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ady\Downloads\"/>
    </mc:Choice>
  </mc:AlternateContent>
  <xr:revisionPtr revIDLastSave="0" documentId="13_ncr:1_{706F894A-DB30-4ABE-B784-D856D57F318A}" xr6:coauthVersionLast="45" xr6:coauthVersionMax="45" xr10:uidLastSave="{00000000-0000-0000-0000-000000000000}"/>
  <bookViews>
    <workbookView xWindow="-98" yWindow="-98" windowWidth="22695" windowHeight="14595" activeTab="1" xr2:uid="{D0522550-E546-4513-BEE4-462A1AEE2147}"/>
  </bookViews>
  <sheets>
    <sheet name="(i)" sheetId="17" r:id="rId1"/>
    <sheet name="1-SETUP" sheetId="1" r:id="rId2"/>
    <sheet name="2-SNAPSHOT" sheetId="16" r:id="rId3"/>
    <sheet name="CALC" sheetId="11" state="hidden" r:id="rId4"/>
  </sheets>
  <definedNames>
    <definedName name="Paycheck_1">#REF!</definedName>
    <definedName name="Paycheck_10">#REF!</definedName>
    <definedName name="Paycheck_11">#REF!</definedName>
    <definedName name="Paycheck_12">#REF!</definedName>
    <definedName name="Paycheck_13">#REF!</definedName>
    <definedName name="Paycheck_14">#REF!</definedName>
    <definedName name="Paycheck_15">#REF!</definedName>
    <definedName name="Paycheck_16">#REF!</definedName>
    <definedName name="Paycheck_17">#REF!</definedName>
    <definedName name="Paycheck_18">#REF!</definedName>
    <definedName name="Paycheck_19">#REF!</definedName>
    <definedName name="Paycheck_2">#REF!</definedName>
    <definedName name="Paycheck_20">#REF!</definedName>
    <definedName name="Paycheck_21">#REF!</definedName>
    <definedName name="Paycheck_22">#REF!</definedName>
    <definedName name="Paycheck_23">#REF!</definedName>
    <definedName name="Paycheck_24">#REF!</definedName>
    <definedName name="Paycheck_25">#REF!</definedName>
    <definedName name="Paycheck_26">#REF!</definedName>
    <definedName name="Paycheck_3">#REF!</definedName>
    <definedName name="Paycheck_4">#REF!</definedName>
    <definedName name="Paycheck_5">#REF!</definedName>
    <definedName name="Paycheck_6">#REF!</definedName>
    <definedName name="Paycheck_7">#REF!</definedName>
    <definedName name="Paycheck_8">#REF!</definedName>
    <definedName name="Paycheck_9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3" i="1" l="1"/>
  <c r="Z53" i="1"/>
  <c r="W54" i="1"/>
  <c r="Z54" i="1"/>
  <c r="W55" i="1"/>
  <c r="Z55" i="1"/>
  <c r="W56" i="1"/>
  <c r="Z56" i="1"/>
  <c r="W57" i="1"/>
  <c r="Z57" i="1"/>
  <c r="W58" i="1"/>
  <c r="Z58" i="1"/>
  <c r="W59" i="1"/>
  <c r="Z59" i="1"/>
  <c r="W60" i="1"/>
  <c r="Z60" i="1"/>
  <c r="W61" i="1"/>
  <c r="Z61" i="1"/>
  <c r="W62" i="1"/>
  <c r="Z62" i="1"/>
  <c r="W63" i="1"/>
  <c r="Z63" i="1"/>
  <c r="W64" i="1"/>
  <c r="Z64" i="1"/>
  <c r="W65" i="1"/>
  <c r="Z65" i="1"/>
  <c r="W66" i="1"/>
  <c r="Z66" i="1"/>
  <c r="W67" i="1"/>
  <c r="Z67" i="1"/>
  <c r="W68" i="1"/>
  <c r="Z68" i="1"/>
  <c r="W69" i="1"/>
  <c r="Z69" i="1"/>
  <c r="W70" i="1"/>
  <c r="Z70" i="1"/>
  <c r="W71" i="1"/>
  <c r="Z71" i="1"/>
  <c r="W72" i="1"/>
  <c r="Z72" i="1"/>
  <c r="W73" i="1"/>
  <c r="Z73" i="1"/>
  <c r="W74" i="1"/>
  <c r="Z74" i="1"/>
  <c r="W75" i="1"/>
  <c r="Z75" i="1"/>
  <c r="W76" i="1"/>
  <c r="Z76" i="1"/>
  <c r="W77" i="1"/>
  <c r="Z77" i="1"/>
  <c r="W78" i="1"/>
  <c r="Z78" i="1"/>
  <c r="W79" i="1"/>
  <c r="Z79" i="1"/>
  <c r="W80" i="1"/>
  <c r="Z80" i="1"/>
  <c r="W81" i="1"/>
  <c r="Z81" i="1"/>
  <c r="W82" i="1"/>
  <c r="Z82" i="1"/>
  <c r="W83" i="1"/>
  <c r="Z83" i="1"/>
  <c r="W84" i="1"/>
  <c r="Z84" i="1"/>
  <c r="W85" i="1"/>
  <c r="Z85" i="1"/>
  <c r="W86" i="1"/>
  <c r="Z86" i="1"/>
  <c r="W87" i="1"/>
  <c r="Z87" i="1"/>
  <c r="W88" i="1"/>
  <c r="Z88" i="1"/>
  <c r="W89" i="1"/>
  <c r="Z89" i="1"/>
  <c r="W90" i="1"/>
  <c r="Z90" i="1"/>
  <c r="W91" i="1"/>
  <c r="Z91" i="1"/>
  <c r="W92" i="1"/>
  <c r="Z92" i="1"/>
  <c r="W93" i="1"/>
  <c r="Z93" i="1"/>
  <c r="W94" i="1"/>
  <c r="Z94" i="1"/>
  <c r="W95" i="1"/>
  <c r="Z95" i="1"/>
  <c r="W96" i="1"/>
  <c r="Z96" i="1"/>
  <c r="W97" i="1"/>
  <c r="Z97" i="1"/>
  <c r="W98" i="1"/>
  <c r="Z98" i="1"/>
  <c r="W99" i="1"/>
  <c r="Z99" i="1"/>
  <c r="W100" i="1"/>
  <c r="Z100" i="1"/>
  <c r="W101" i="1"/>
  <c r="Z101" i="1"/>
  <c r="W102" i="1"/>
  <c r="Z102" i="1"/>
  <c r="W103" i="1"/>
  <c r="Z103" i="1"/>
  <c r="W104" i="1"/>
  <c r="Z104" i="1"/>
  <c r="W105" i="1"/>
  <c r="Z105" i="1"/>
  <c r="W106" i="1"/>
  <c r="Z106" i="1"/>
  <c r="W107" i="1"/>
  <c r="Z107" i="1"/>
  <c r="W108" i="1"/>
  <c r="Z108" i="1"/>
  <c r="W109" i="1"/>
  <c r="Z109" i="1"/>
  <c r="W110" i="1"/>
  <c r="Z110" i="1"/>
  <c r="W111" i="1"/>
  <c r="Z111" i="1"/>
  <c r="W112" i="1"/>
  <c r="Z112" i="1"/>
  <c r="W113" i="1"/>
  <c r="Z113" i="1"/>
  <c r="W114" i="1"/>
  <c r="Z114" i="1"/>
  <c r="W115" i="1"/>
  <c r="Z115" i="1"/>
  <c r="W116" i="1"/>
  <c r="Z116" i="1"/>
  <c r="W117" i="1"/>
  <c r="Z117" i="1"/>
  <c r="W118" i="1"/>
  <c r="Z118" i="1"/>
  <c r="W119" i="1"/>
  <c r="Z119" i="1"/>
  <c r="W120" i="1"/>
  <c r="Z120" i="1"/>
  <c r="W121" i="1"/>
  <c r="Z121" i="1"/>
  <c r="W122" i="1"/>
  <c r="Z122" i="1"/>
  <c r="W123" i="1"/>
  <c r="Z123" i="1"/>
  <c r="W124" i="1"/>
  <c r="Z124" i="1"/>
  <c r="W125" i="1"/>
  <c r="Z125" i="1"/>
  <c r="W126" i="1"/>
  <c r="Z126" i="1"/>
  <c r="W127" i="1"/>
  <c r="Z127" i="1"/>
  <c r="W128" i="1"/>
  <c r="Z128" i="1"/>
  <c r="W129" i="1"/>
  <c r="Z129" i="1"/>
  <c r="W130" i="1"/>
  <c r="Z130" i="1"/>
  <c r="W131" i="1"/>
  <c r="Z131" i="1"/>
  <c r="W132" i="1"/>
  <c r="Z132" i="1"/>
  <c r="W133" i="1"/>
  <c r="Z133" i="1"/>
  <c r="W134" i="1"/>
  <c r="Z134" i="1"/>
  <c r="W135" i="1"/>
  <c r="Z135" i="1"/>
  <c r="W136" i="1"/>
  <c r="Z136" i="1"/>
  <c r="W137" i="1"/>
  <c r="Z137" i="1"/>
  <c r="W138" i="1"/>
  <c r="Z138" i="1"/>
  <c r="W139" i="1"/>
  <c r="Z139" i="1"/>
  <c r="W140" i="1"/>
  <c r="Z140" i="1"/>
  <c r="W141" i="1"/>
  <c r="Z141" i="1"/>
  <c r="W142" i="1"/>
  <c r="Z142" i="1"/>
  <c r="W143" i="1"/>
  <c r="Z143" i="1"/>
  <c r="W144" i="1"/>
  <c r="Z144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Z52" i="1"/>
  <c r="W52" i="1"/>
  <c r="T52" i="1"/>
  <c r="O52" i="1"/>
  <c r="J196" i="11" a="1"/>
  <c r="J196" i="11"/>
  <c r="J197" i="11" a="1"/>
  <c r="J197" i="11"/>
  <c r="J198" i="11" a="1"/>
  <c r="J198" i="11" s="1"/>
  <c r="J199" i="11" a="1"/>
  <c r="J199" i="11" s="1"/>
  <c r="J200" i="11" a="1"/>
  <c r="J200" i="11" s="1"/>
  <c r="J201" i="11" a="1"/>
  <c r="J201" i="11" s="1"/>
  <c r="K201" i="11" s="1"/>
  <c r="J202" i="11" a="1"/>
  <c r="J202" i="11" s="1"/>
  <c r="K202" i="11" s="1"/>
  <c r="J203" i="11" a="1"/>
  <c r="J203" i="11"/>
  <c r="K203" i="11" s="1"/>
  <c r="J204" i="11" a="1"/>
  <c r="J204" i="11" s="1"/>
  <c r="K204" i="11" s="1"/>
  <c r="J205" i="11" a="1"/>
  <c r="J205" i="11" s="1"/>
  <c r="K205" i="11" s="1"/>
  <c r="J206" i="11" a="1"/>
  <c r="J206" i="11" s="1"/>
  <c r="K206" i="11" s="1"/>
  <c r="J207" i="11" a="1"/>
  <c r="J207" i="11" s="1"/>
  <c r="K207" i="11" s="1"/>
  <c r="J208" i="11" a="1"/>
  <c r="J208" i="11" s="1"/>
  <c r="K208" i="11" s="1"/>
  <c r="J195" i="11" a="1"/>
  <c r="J195" i="11" s="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210" i="11"/>
  <c r="G208" i="11"/>
  <c r="G205" i="11"/>
  <c r="G206" i="11"/>
  <c r="G207" i="11"/>
  <c r="G196" i="11"/>
  <c r="G197" i="11"/>
  <c r="G198" i="11"/>
  <c r="G199" i="11"/>
  <c r="G200" i="11"/>
  <c r="G201" i="11"/>
  <c r="G202" i="11"/>
  <c r="G203" i="11"/>
  <c r="G204" i="11"/>
  <c r="G195" i="11"/>
  <c r="B234" i="11"/>
  <c r="B236" i="11"/>
  <c r="B241" i="11"/>
  <c r="B242" i="11"/>
  <c r="B253" i="11"/>
  <c r="B293" i="11"/>
  <c r="B294" i="11"/>
  <c r="B295" i="11"/>
  <c r="B296" i="11"/>
  <c r="B297" i="11"/>
  <c r="B298" i="11"/>
  <c r="B299" i="11"/>
  <c r="B300" i="11"/>
  <c r="B301" i="11"/>
  <c r="B302" i="11"/>
  <c r="A211" i="11"/>
  <c r="B211" i="11" s="1"/>
  <c r="A212" i="11"/>
  <c r="B212" i="11" s="1"/>
  <c r="A213" i="11"/>
  <c r="C213" i="11" s="1"/>
  <c r="A214" i="11"/>
  <c r="B214" i="11" s="1"/>
  <c r="A215" i="11"/>
  <c r="B215" i="11" s="1"/>
  <c r="A216" i="11"/>
  <c r="B216" i="11" s="1"/>
  <c r="A217" i="11"/>
  <c r="B217" i="11" s="1"/>
  <c r="A218" i="11"/>
  <c r="B218" i="11" s="1"/>
  <c r="A219" i="11"/>
  <c r="B219" i="11" s="1"/>
  <c r="A220" i="11"/>
  <c r="B220" i="11" s="1"/>
  <c r="A221" i="11"/>
  <c r="B221" i="11" s="1"/>
  <c r="A222" i="11"/>
  <c r="B222" i="11" s="1"/>
  <c r="A223" i="11"/>
  <c r="B223" i="11" s="1"/>
  <c r="A224" i="11"/>
  <c r="B224" i="11" s="1"/>
  <c r="A225" i="11"/>
  <c r="B225" i="11" s="1"/>
  <c r="A226" i="11"/>
  <c r="B226" i="11" s="1"/>
  <c r="A227" i="11"/>
  <c r="B227" i="11" s="1"/>
  <c r="A228" i="11"/>
  <c r="B228" i="11" s="1"/>
  <c r="A229" i="11"/>
  <c r="B229" i="11" s="1"/>
  <c r="A230" i="11"/>
  <c r="B230" i="11" s="1"/>
  <c r="A231" i="11"/>
  <c r="B231" i="11" s="1"/>
  <c r="A232" i="11"/>
  <c r="B232" i="11" s="1"/>
  <c r="A233" i="11"/>
  <c r="B233" i="11" s="1"/>
  <c r="A234" i="11"/>
  <c r="A235" i="11"/>
  <c r="B235" i="11" s="1"/>
  <c r="A236" i="11"/>
  <c r="A237" i="11"/>
  <c r="B237" i="11" s="1"/>
  <c r="A238" i="11"/>
  <c r="B238" i="11" s="1"/>
  <c r="A239" i="11"/>
  <c r="B239" i="11" s="1"/>
  <c r="A240" i="11"/>
  <c r="B240" i="11" s="1"/>
  <c r="A241" i="11"/>
  <c r="A242" i="11"/>
  <c r="A243" i="11"/>
  <c r="B243" i="11" s="1"/>
  <c r="A244" i="11"/>
  <c r="B244" i="11" s="1"/>
  <c r="A245" i="11"/>
  <c r="B245" i="11" s="1"/>
  <c r="A246" i="11"/>
  <c r="B246" i="11" s="1"/>
  <c r="A247" i="11"/>
  <c r="B247" i="11" s="1"/>
  <c r="A248" i="11"/>
  <c r="B248" i="11" s="1"/>
  <c r="A249" i="11"/>
  <c r="B249" i="11" s="1"/>
  <c r="A250" i="11"/>
  <c r="B250" i="11" s="1"/>
  <c r="A251" i="11"/>
  <c r="B251" i="11" s="1"/>
  <c r="A252" i="11"/>
  <c r="C252" i="11" s="1"/>
  <c r="A253" i="11"/>
  <c r="A254" i="11"/>
  <c r="B254" i="11" s="1"/>
  <c r="A255" i="11"/>
  <c r="B255" i="11" s="1"/>
  <c r="A256" i="11"/>
  <c r="B256" i="11" s="1"/>
  <c r="A257" i="11"/>
  <c r="C257" i="11" s="1"/>
  <c r="A258" i="11"/>
  <c r="B258" i="11" s="1"/>
  <c r="A259" i="11"/>
  <c r="B259" i="11" s="1"/>
  <c r="A260" i="11"/>
  <c r="C260" i="11" s="1"/>
  <c r="A261" i="11"/>
  <c r="C261" i="11" s="1"/>
  <c r="A262" i="11"/>
  <c r="B262" i="11" s="1"/>
  <c r="A263" i="11"/>
  <c r="B263" i="11" s="1"/>
  <c r="A264" i="11"/>
  <c r="B264" i="11" s="1"/>
  <c r="A265" i="11"/>
  <c r="B265" i="11" s="1"/>
  <c r="A266" i="11"/>
  <c r="B266" i="11" s="1"/>
  <c r="A267" i="11"/>
  <c r="B267" i="11" s="1"/>
  <c r="A268" i="11"/>
  <c r="B268" i="11" s="1"/>
  <c r="A269" i="11"/>
  <c r="B269" i="11" s="1"/>
  <c r="A270" i="11"/>
  <c r="B270" i="11" s="1"/>
  <c r="A271" i="11"/>
  <c r="B271" i="11" s="1"/>
  <c r="A272" i="11"/>
  <c r="B272" i="11" s="1"/>
  <c r="A273" i="11"/>
  <c r="B273" i="11" s="1"/>
  <c r="A274" i="11"/>
  <c r="B274" i="11" s="1"/>
  <c r="A275" i="11"/>
  <c r="B275" i="11" s="1"/>
  <c r="A276" i="11"/>
  <c r="B276" i="11" s="1"/>
  <c r="A277" i="11"/>
  <c r="B277" i="11" s="1"/>
  <c r="A278" i="11"/>
  <c r="B278" i="11" s="1"/>
  <c r="A279" i="11"/>
  <c r="B279" i="11" s="1"/>
  <c r="A280" i="11"/>
  <c r="B280" i="11" s="1"/>
  <c r="A281" i="11"/>
  <c r="B281" i="11" s="1"/>
  <c r="A282" i="11"/>
  <c r="B282" i="11" s="1"/>
  <c r="A283" i="11"/>
  <c r="B283" i="11" s="1"/>
  <c r="A284" i="11"/>
  <c r="B284" i="11" s="1"/>
  <c r="A285" i="11"/>
  <c r="B285" i="11" s="1"/>
  <c r="A286" i="11"/>
  <c r="B286" i="11" s="1"/>
  <c r="A287" i="11"/>
  <c r="B287" i="11" s="1"/>
  <c r="A288" i="11"/>
  <c r="B288" i="11" s="1"/>
  <c r="A289" i="11"/>
  <c r="B289" i="11" s="1"/>
  <c r="A290" i="11"/>
  <c r="B290" i="11" s="1"/>
  <c r="A291" i="11"/>
  <c r="B291" i="11" s="1"/>
  <c r="A292" i="11"/>
  <c r="B292" i="11" s="1"/>
  <c r="A293" i="11"/>
  <c r="A294" i="11"/>
  <c r="A295" i="11"/>
  <c r="A296" i="11"/>
  <c r="A297" i="11"/>
  <c r="A298" i="11"/>
  <c r="A299" i="11"/>
  <c r="A300" i="11"/>
  <c r="A301" i="11"/>
  <c r="A302" i="11"/>
  <c r="A210" i="11"/>
  <c r="B210" i="11" s="1"/>
  <c r="C211" i="11"/>
  <c r="C215" i="11"/>
  <c r="C216" i="11"/>
  <c r="C217" i="11"/>
  <c r="C222" i="11"/>
  <c r="C223" i="11"/>
  <c r="C224" i="11"/>
  <c r="C225" i="11"/>
  <c r="C228" i="11"/>
  <c r="C229" i="11"/>
  <c r="C231" i="11"/>
  <c r="C232" i="11"/>
  <c r="C233" i="11"/>
  <c r="C234" i="11"/>
  <c r="C235" i="11"/>
  <c r="C236" i="11"/>
  <c r="C237" i="11"/>
  <c r="C238" i="11"/>
  <c r="C241" i="11"/>
  <c r="C242" i="11"/>
  <c r="C243" i="11"/>
  <c r="C245" i="11"/>
  <c r="C249" i="11"/>
  <c r="C250" i="11"/>
  <c r="C251" i="11"/>
  <c r="C253" i="11"/>
  <c r="C254" i="11"/>
  <c r="C255" i="11"/>
  <c r="C256" i="11"/>
  <c r="C259" i="11"/>
  <c r="C263" i="11"/>
  <c r="C264" i="11"/>
  <c r="C265" i="11"/>
  <c r="C266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258" i="11" l="1"/>
  <c r="C248" i="11"/>
  <c r="C240" i="11"/>
  <c r="C239" i="11"/>
  <c r="C227" i="11"/>
  <c r="C221" i="11"/>
  <c r="C212" i="11"/>
  <c r="C268" i="11"/>
  <c r="C267" i="11"/>
  <c r="C262" i="11"/>
  <c r="B257" i="11"/>
  <c r="B252" i="11"/>
  <c r="B261" i="11"/>
  <c r="B260" i="11"/>
  <c r="H200" i="11"/>
  <c r="K200" i="11" s="1"/>
  <c r="H198" i="11"/>
  <c r="K198" i="11" s="1"/>
  <c r="B213" i="11"/>
  <c r="C244" i="11"/>
  <c r="C247" i="11"/>
  <c r="C246" i="11"/>
  <c r="C219" i="11"/>
  <c r="C220" i="11"/>
  <c r="C230" i="11"/>
  <c r="H199" i="11" s="1"/>
  <c r="K199" i="11" s="1"/>
  <c r="C226" i="11"/>
  <c r="H197" i="11" s="1"/>
  <c r="K197" i="11" s="1"/>
  <c r="C218" i="11"/>
  <c r="C214" i="11"/>
  <c r="C210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3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70" i="11"/>
  <c r="B1904" i="16"/>
  <c r="B1905" i="16"/>
  <c r="B1906" i="16"/>
  <c r="B1903" i="16"/>
  <c r="H201" i="11" l="1"/>
  <c r="H203" i="11"/>
  <c r="H205" i="11"/>
  <c r="H204" i="11"/>
  <c r="H206" i="11"/>
  <c r="H208" i="11"/>
  <c r="H202" i="11"/>
  <c r="H207" i="11"/>
  <c r="H169" i="11"/>
  <c r="AO4" i="1"/>
  <c r="H195" i="11"/>
  <c r="K195" i="11" s="1"/>
  <c r="H171" i="11"/>
  <c r="AO3" i="1"/>
  <c r="H196" i="11"/>
  <c r="K196" i="11" s="1"/>
  <c r="H170" i="11"/>
  <c r="AO2" i="1"/>
  <c r="B115" i="11"/>
  <c r="C115" i="11" s="1"/>
  <c r="L1926" i="16" l="1"/>
  <c r="B141" i="11"/>
  <c r="C141" i="11" s="1"/>
  <c r="D141" i="11" s="1"/>
  <c r="E141" i="11" s="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98" i="11"/>
  <c r="A99" i="11"/>
  <c r="A100" i="11"/>
  <c r="A101" i="11"/>
  <c r="A102" i="11"/>
  <c r="A103" i="11"/>
  <c r="A104" i="11"/>
  <c r="A105" i="11"/>
  <c r="A106" i="11"/>
  <c r="D106" i="11" s="1"/>
  <c r="A107" i="11"/>
  <c r="D107" i="11" s="1"/>
  <c r="A108" i="11"/>
  <c r="C108" i="11" s="1"/>
  <c r="A109" i="11"/>
  <c r="D109" i="11" s="1"/>
  <c r="A110" i="11"/>
  <c r="D110" i="11" s="1"/>
  <c r="A111" i="11"/>
  <c r="D111" i="11" s="1"/>
  <c r="A112" i="11"/>
  <c r="D112" i="11" s="1"/>
  <c r="A98" i="11"/>
  <c r="B116" i="11"/>
  <c r="D98" i="11" l="1"/>
  <c r="D105" i="11"/>
  <c r="C99" i="11"/>
  <c r="E99" i="11" s="1"/>
  <c r="D100" i="11"/>
  <c r="C104" i="11"/>
  <c r="B142" i="1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D102" i="11"/>
  <c r="C103" i="11"/>
  <c r="D99" i="11"/>
  <c r="D108" i="11"/>
  <c r="E108" i="11" s="1"/>
  <c r="D104" i="11"/>
  <c r="C100" i="11"/>
  <c r="E100" i="11" s="1"/>
  <c r="D103" i="11"/>
  <c r="C107" i="11"/>
  <c r="E107" i="11" s="1"/>
  <c r="E104" i="11"/>
  <c r="D101" i="11"/>
  <c r="B117" i="11"/>
  <c r="C116" i="11"/>
  <c r="D116" i="11" s="1"/>
  <c r="E116" i="11" s="1"/>
  <c r="C101" i="11"/>
  <c r="C105" i="11"/>
  <c r="C109" i="11"/>
  <c r="E109" i="11" s="1"/>
  <c r="C98" i="11"/>
  <c r="E98" i="11" s="1"/>
  <c r="C102" i="11"/>
  <c r="C106" i="11"/>
  <c r="E106" i="11" s="1"/>
  <c r="C110" i="11"/>
  <c r="E110" i="11" s="1"/>
  <c r="D115" i="11"/>
  <c r="E115" i="11" s="1"/>
  <c r="C111" i="11"/>
  <c r="E111" i="11" s="1"/>
  <c r="C112" i="11"/>
  <c r="E112" i="11" s="1"/>
  <c r="E105" i="11" l="1"/>
  <c r="E103" i="11"/>
  <c r="E102" i="11"/>
  <c r="C142" i="11"/>
  <c r="D142" i="11" s="1"/>
  <c r="E142" i="11" s="1"/>
  <c r="E101" i="11"/>
  <c r="C143" i="11"/>
  <c r="D143" i="11" s="1"/>
  <c r="E143" i="11" s="1"/>
  <c r="B118" i="11"/>
  <c r="C117" i="11"/>
  <c r="D117" i="11" s="1"/>
  <c r="E117" i="11" s="1"/>
  <c r="F141" i="11" l="1"/>
  <c r="F142" i="11"/>
  <c r="F143" i="11"/>
  <c r="C144" i="11"/>
  <c r="D144" i="11" s="1"/>
  <c r="E144" i="11" s="1"/>
  <c r="F144" i="11" s="1"/>
  <c r="B119" i="11"/>
  <c r="C118" i="11"/>
  <c r="D118" i="11" s="1"/>
  <c r="E118" i="11" s="1"/>
  <c r="C145" i="11" l="1"/>
  <c r="D145" i="11" s="1"/>
  <c r="E145" i="11" s="1"/>
  <c r="F145" i="11" s="1"/>
  <c r="B120" i="11"/>
  <c r="C119" i="11"/>
  <c r="D119" i="11" s="1"/>
  <c r="E119" i="11" s="1"/>
  <c r="C146" i="11" l="1"/>
  <c r="D146" i="11" s="1"/>
  <c r="E146" i="11" s="1"/>
  <c r="F146" i="11" s="1"/>
  <c r="B121" i="11"/>
  <c r="C120" i="11"/>
  <c r="D120" i="11" s="1"/>
  <c r="E120" i="11" s="1"/>
  <c r="C147" i="11" l="1"/>
  <c r="D147" i="11" s="1"/>
  <c r="E147" i="11" s="1"/>
  <c r="F147" i="11" s="1"/>
  <c r="B122" i="11"/>
  <c r="C121" i="11"/>
  <c r="D121" i="11" s="1"/>
  <c r="E121" i="11" s="1"/>
  <c r="C148" i="11" l="1"/>
  <c r="D148" i="11" s="1"/>
  <c r="E148" i="11" s="1"/>
  <c r="F148" i="11" s="1"/>
  <c r="B123" i="11"/>
  <c r="C122" i="11"/>
  <c r="D122" i="11" s="1"/>
  <c r="E122" i="11" s="1"/>
  <c r="C149" i="11" l="1"/>
  <c r="D149" i="11" s="1"/>
  <c r="E149" i="11" s="1"/>
  <c r="F149" i="11" s="1"/>
  <c r="C123" i="11"/>
  <c r="D123" i="11" s="1"/>
  <c r="E123" i="11" s="1"/>
  <c r="B124" i="11"/>
  <c r="C150" i="11" l="1"/>
  <c r="D150" i="11" s="1"/>
  <c r="E150" i="11" s="1"/>
  <c r="F150" i="11" s="1"/>
  <c r="B125" i="11"/>
  <c r="C124" i="11"/>
  <c r="D124" i="11" s="1"/>
  <c r="E124" i="11" s="1"/>
  <c r="C151" i="11" l="1"/>
  <c r="D151" i="11" s="1"/>
  <c r="E151" i="11" s="1"/>
  <c r="F151" i="11" s="1"/>
  <c r="B126" i="11"/>
  <c r="C125" i="11"/>
  <c r="D125" i="11" s="1"/>
  <c r="E125" i="11" s="1"/>
  <c r="C152" i="11" l="1"/>
  <c r="D152" i="11" s="1"/>
  <c r="E152" i="11" s="1"/>
  <c r="F152" i="11" s="1"/>
  <c r="B127" i="11"/>
  <c r="C126" i="11"/>
  <c r="D126" i="11" s="1"/>
  <c r="E126" i="11" s="1"/>
  <c r="C153" i="11" l="1"/>
  <c r="D153" i="11" s="1"/>
  <c r="E153" i="11" s="1"/>
  <c r="F153" i="11" s="1"/>
  <c r="B128" i="11"/>
  <c r="C127" i="11"/>
  <c r="D127" i="11" s="1"/>
  <c r="E127" i="11" s="1"/>
  <c r="C154" i="11" l="1"/>
  <c r="D154" i="11" s="1"/>
  <c r="E154" i="11" s="1"/>
  <c r="F154" i="11" s="1"/>
  <c r="B129" i="11"/>
  <c r="C128" i="11"/>
  <c r="D128" i="11" s="1"/>
  <c r="E128" i="11" s="1"/>
  <c r="C155" i="11" l="1"/>
  <c r="D155" i="11" s="1"/>
  <c r="E155" i="11" s="1"/>
  <c r="F155" i="11" s="1"/>
  <c r="C129" i="11"/>
  <c r="D129" i="11" s="1"/>
  <c r="E129" i="11" s="1"/>
  <c r="B130" i="11"/>
  <c r="C156" i="11" l="1"/>
  <c r="D156" i="11" s="1"/>
  <c r="E156" i="11" s="1"/>
  <c r="F156" i="11" s="1"/>
  <c r="B131" i="11"/>
  <c r="C130" i="11"/>
  <c r="D130" i="11" s="1"/>
  <c r="E130" i="11" s="1"/>
  <c r="C157" i="11" l="1"/>
  <c r="D157" i="11" s="1"/>
  <c r="E157" i="11" s="1"/>
  <c r="F157" i="11" s="1"/>
  <c r="B132" i="11"/>
  <c r="C131" i="11"/>
  <c r="D131" i="11" s="1"/>
  <c r="E131" i="11" s="1"/>
  <c r="C158" i="11" l="1"/>
  <c r="D158" i="11" s="1"/>
  <c r="E158" i="11" s="1"/>
  <c r="F158" i="11" s="1"/>
  <c r="B133" i="11"/>
  <c r="C132" i="11"/>
  <c r="D132" i="11" s="1"/>
  <c r="E132" i="11" s="1"/>
  <c r="C159" i="11" l="1"/>
  <c r="D159" i="11" s="1"/>
  <c r="E159" i="11" s="1"/>
  <c r="F159" i="11" s="1"/>
  <c r="B134" i="11"/>
  <c r="C133" i="11"/>
  <c r="D133" i="11" s="1"/>
  <c r="E133" i="11" s="1"/>
  <c r="C160" i="11" l="1"/>
  <c r="D160" i="11" s="1"/>
  <c r="E160" i="11" s="1"/>
  <c r="F160" i="11" s="1"/>
  <c r="B135" i="11"/>
  <c r="C134" i="11"/>
  <c r="D134" i="11" s="1"/>
  <c r="E134" i="11" s="1"/>
  <c r="C161" i="11" l="1"/>
  <c r="D161" i="11" s="1"/>
  <c r="E161" i="11" s="1"/>
  <c r="F161" i="11" s="1"/>
  <c r="B136" i="11"/>
  <c r="C135" i="11"/>
  <c r="D135" i="11" s="1"/>
  <c r="E135" i="11" s="1"/>
  <c r="C162" i="11" l="1"/>
  <c r="D162" i="11" s="1"/>
  <c r="E162" i="11" s="1"/>
  <c r="F162" i="11" s="1"/>
  <c r="B137" i="11"/>
  <c r="C136" i="11"/>
  <c r="D136" i="11" s="1"/>
  <c r="E136" i="11" s="1"/>
  <c r="C163" i="11" l="1"/>
  <c r="D163" i="11" s="1"/>
  <c r="E163" i="11" s="1"/>
  <c r="F163" i="11" s="1"/>
  <c r="B138" i="11"/>
  <c r="C137" i="11"/>
  <c r="D137" i="11" s="1"/>
  <c r="E137" i="11" s="1"/>
  <c r="C164" i="11" l="1"/>
  <c r="D164" i="11" s="1"/>
  <c r="E164" i="11" s="1"/>
  <c r="F164" i="11" s="1"/>
  <c r="C138" i="11"/>
  <c r="D138" i="11" s="1"/>
  <c r="E138" i="11" s="1"/>
  <c r="C165" i="11" l="1"/>
  <c r="D165" i="11" s="1"/>
  <c r="E165" i="11" s="1"/>
  <c r="F165" i="11" s="1"/>
  <c r="C166" i="11" l="1"/>
  <c r="D166" i="11" s="1"/>
  <c r="E166" i="11" s="1"/>
  <c r="F166" i="11" s="1"/>
  <c r="B1923" i="16" l="1"/>
  <c r="A1923" i="16" s="1"/>
  <c r="B1922" i="16"/>
  <c r="A1922" i="16" s="1"/>
  <c r="B1921" i="16"/>
  <c r="A1921" i="16" s="1"/>
  <c r="B1920" i="16"/>
  <c r="A1920" i="16" s="1"/>
  <c r="B1919" i="16"/>
  <c r="A1919" i="16" s="1"/>
  <c r="B1918" i="16"/>
  <c r="A1918" i="16" s="1"/>
  <c r="B1917" i="16"/>
  <c r="A1917" i="16" s="1"/>
  <c r="B1916" i="16"/>
  <c r="A1916" i="16" s="1"/>
  <c r="B1915" i="16"/>
  <c r="A1915" i="16" s="1"/>
  <c r="B1914" i="16"/>
  <c r="A1914" i="16" s="1"/>
  <c r="B1913" i="16"/>
  <c r="A1913" i="16" s="1"/>
  <c r="B1912" i="16"/>
  <c r="A1912" i="16" s="1"/>
  <c r="B1911" i="16"/>
  <c r="A1911" i="16" s="1"/>
  <c r="B1910" i="16"/>
  <c r="A1910" i="16" l="1"/>
  <c r="Q1916" i="16"/>
  <c r="B176" i="11" s="1"/>
  <c r="C176" i="11" s="1"/>
  <c r="Q1920" i="16"/>
  <c r="B180" i="11" s="1"/>
  <c r="C180" i="11" s="1"/>
  <c r="Q1917" i="16"/>
  <c r="B177" i="11" s="1"/>
  <c r="C177" i="11" s="1"/>
  <c r="Q1921" i="16"/>
  <c r="B181" i="11" s="1"/>
  <c r="C181" i="11" s="1"/>
  <c r="Q1918" i="16"/>
  <c r="B178" i="11" s="1"/>
  <c r="C178" i="11" s="1"/>
  <c r="Q1922" i="16"/>
  <c r="B182" i="11" s="1"/>
  <c r="C182" i="11" s="1"/>
  <c r="Q1919" i="16"/>
  <c r="B179" i="11" s="1"/>
  <c r="C179" i="11" s="1"/>
  <c r="C4" i="1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BB4" i="11" s="1"/>
  <c r="BC4" i="11" s="1"/>
  <c r="BD4" i="11" s="1"/>
  <c r="BE4" i="11" s="1"/>
  <c r="BF4" i="11" s="1"/>
  <c r="BG4" i="11" s="1"/>
  <c r="BH4" i="11" s="1"/>
  <c r="BI4" i="11" s="1"/>
  <c r="BJ4" i="11" s="1"/>
  <c r="BK4" i="11" s="1"/>
  <c r="BL4" i="11" s="1"/>
  <c r="BM4" i="11" s="1"/>
  <c r="BN4" i="11" s="1"/>
  <c r="BO4" i="11" s="1"/>
  <c r="BP4" i="11" s="1"/>
  <c r="BQ4" i="11" s="1"/>
  <c r="BR4" i="11" s="1"/>
  <c r="BS4" i="11" s="1"/>
  <c r="BT4" i="11" s="1"/>
  <c r="BU4" i="11" s="1"/>
  <c r="BV4" i="11" s="1"/>
  <c r="BW4" i="11" s="1"/>
  <c r="BX4" i="11" s="1"/>
  <c r="BY4" i="11" s="1"/>
  <c r="BZ4" i="11" s="1"/>
  <c r="CA4" i="11" s="1"/>
  <c r="CB4" i="11" s="1"/>
  <c r="CC4" i="11" s="1"/>
  <c r="CD4" i="11" s="1"/>
  <c r="CE4" i="11" s="1"/>
  <c r="CF4" i="11" s="1"/>
  <c r="CG4" i="11" s="1"/>
  <c r="CH4" i="11" s="1"/>
  <c r="CI4" i="11" s="1"/>
  <c r="CJ4" i="11" s="1"/>
  <c r="CK4" i="11" s="1"/>
  <c r="CL4" i="11" s="1"/>
  <c r="CM4" i="11" s="1"/>
  <c r="CN4" i="11" s="1"/>
  <c r="CO4" i="11" s="1"/>
  <c r="CP4" i="11" s="1"/>
  <c r="CQ4" i="11" s="1"/>
  <c r="CR4" i="11" s="1"/>
  <c r="CS4" i="11" s="1"/>
  <c r="CT4" i="11" s="1"/>
  <c r="CU4" i="11" s="1"/>
  <c r="CV4" i="11" s="1"/>
  <c r="CW4" i="11" s="1"/>
  <c r="CX4" i="11" s="1"/>
  <c r="CY4" i="11" s="1"/>
  <c r="CZ4" i="11" s="1"/>
  <c r="DA4" i="11" s="1"/>
  <c r="DB4" i="11" s="1"/>
  <c r="DC4" i="11" s="1"/>
  <c r="DD4" i="11" s="1"/>
  <c r="DE4" i="11" s="1"/>
  <c r="DF4" i="11" s="1"/>
  <c r="DG4" i="11" s="1"/>
  <c r="DH4" i="11" s="1"/>
  <c r="DI4" i="11" s="1"/>
  <c r="DJ4" i="11" s="1"/>
  <c r="DK4" i="11" s="1"/>
  <c r="DL4" i="11" s="1"/>
  <c r="DM4" i="11" s="1"/>
  <c r="DN4" i="11" s="1"/>
  <c r="DO4" i="11" s="1"/>
  <c r="DP4" i="11" s="1"/>
  <c r="DQ4" i="11" s="1"/>
  <c r="DR4" i="11" s="1"/>
  <c r="DS4" i="11" s="1"/>
  <c r="DT4" i="11" s="1"/>
  <c r="DU4" i="11" s="1"/>
  <c r="DV4" i="11" s="1"/>
  <c r="DW4" i="11" s="1"/>
  <c r="DX4" i="11" s="1"/>
  <c r="DY4" i="11" s="1"/>
  <c r="DZ4" i="11" s="1"/>
  <c r="EA4" i="11" s="1"/>
  <c r="EB4" i="11" s="1"/>
  <c r="EC4" i="11" s="1"/>
  <c r="ED4" i="11" s="1"/>
  <c r="EE4" i="11" s="1"/>
  <c r="EF4" i="11" s="1"/>
  <c r="EG4" i="11" s="1"/>
  <c r="EH4" i="11" s="1"/>
  <c r="EI4" i="11" s="1"/>
  <c r="EJ4" i="11" s="1"/>
  <c r="EK4" i="11" s="1"/>
  <c r="EL4" i="11" s="1"/>
  <c r="EM4" i="11" s="1"/>
  <c r="EN4" i="11" s="1"/>
  <c r="EO4" i="11" s="1"/>
  <c r="EP4" i="11" s="1"/>
  <c r="EQ4" i="11" s="1"/>
  <c r="ER4" i="11" s="1"/>
  <c r="ES4" i="11" s="1"/>
  <c r="ET4" i="11" s="1"/>
  <c r="EU4" i="11" s="1"/>
  <c r="EV4" i="11" s="1"/>
  <c r="EW4" i="11" s="1"/>
  <c r="EX4" i="11" s="1"/>
  <c r="EY4" i="11" s="1"/>
  <c r="EZ4" i="11" s="1"/>
  <c r="FA4" i="11" s="1"/>
  <c r="FB4" i="11" s="1"/>
  <c r="FC4" i="11" s="1"/>
  <c r="FD4" i="11" s="1"/>
  <c r="FE4" i="11" s="1"/>
  <c r="FF4" i="11" s="1"/>
  <c r="FG4" i="11" s="1"/>
  <c r="FH4" i="11" s="1"/>
  <c r="FI4" i="11" s="1"/>
  <c r="FJ4" i="11" s="1"/>
  <c r="FK4" i="11" s="1"/>
  <c r="FL4" i="11" s="1"/>
  <c r="FM4" i="11" s="1"/>
  <c r="FN4" i="11" s="1"/>
  <c r="FO4" i="11" s="1"/>
  <c r="FP4" i="11" s="1"/>
  <c r="FQ4" i="11" s="1"/>
  <c r="FR4" i="11" s="1"/>
  <c r="FS4" i="11" s="1"/>
  <c r="FT4" i="11" s="1"/>
  <c r="FU4" i="11" s="1"/>
  <c r="FV4" i="11" s="1"/>
  <c r="FW4" i="11" s="1"/>
  <c r="FX4" i="11" s="1"/>
  <c r="FY4" i="11" s="1"/>
  <c r="FZ4" i="11" s="1"/>
  <c r="GA4" i="11" s="1"/>
  <c r="GB4" i="11" s="1"/>
  <c r="GC4" i="11" s="1"/>
  <c r="GD4" i="11" s="1"/>
  <c r="GE4" i="11" s="1"/>
  <c r="GF4" i="11" s="1"/>
  <c r="GG4" i="11" s="1"/>
  <c r="GH4" i="11" s="1"/>
  <c r="GI4" i="11" s="1"/>
  <c r="GJ4" i="11" s="1"/>
  <c r="GK4" i="11" s="1"/>
  <c r="GL4" i="11" s="1"/>
  <c r="GM4" i="11" s="1"/>
  <c r="GN4" i="11" s="1"/>
  <c r="GO4" i="11" s="1"/>
  <c r="GP4" i="11" s="1"/>
  <c r="GQ4" i="11" s="1"/>
  <c r="GR4" i="11" s="1"/>
  <c r="GS4" i="11" s="1"/>
  <c r="GT4" i="11" s="1"/>
  <c r="GU4" i="11" s="1"/>
  <c r="GV4" i="11" s="1"/>
  <c r="GW4" i="11" s="1"/>
  <c r="GX4" i="11" s="1"/>
  <c r="GY4" i="11" s="1"/>
  <c r="GZ4" i="11" s="1"/>
  <c r="HA4" i="11" s="1"/>
  <c r="HB4" i="11" s="1"/>
  <c r="HC4" i="11" s="1"/>
  <c r="HD4" i="11" s="1"/>
  <c r="HE4" i="11" s="1"/>
  <c r="HF4" i="11" s="1"/>
  <c r="HG4" i="11" s="1"/>
  <c r="HH4" i="11" s="1"/>
  <c r="HI4" i="11" s="1"/>
  <c r="HJ4" i="11" s="1"/>
  <c r="HK4" i="11" s="1"/>
  <c r="HL4" i="11" s="1"/>
  <c r="HM4" i="11" s="1"/>
  <c r="HN4" i="11" s="1"/>
  <c r="HO4" i="11" s="1"/>
  <c r="HP4" i="11" s="1"/>
  <c r="HQ4" i="11" s="1"/>
  <c r="HR4" i="11" s="1"/>
  <c r="HS4" i="11" s="1"/>
  <c r="HT4" i="11" s="1"/>
  <c r="HU4" i="11" s="1"/>
  <c r="HV4" i="11" s="1"/>
  <c r="HW4" i="11" s="1"/>
  <c r="HX4" i="11" s="1"/>
  <c r="HY4" i="11" s="1"/>
  <c r="HZ4" i="11" s="1"/>
  <c r="IA4" i="11" s="1"/>
  <c r="IB4" i="11" s="1"/>
  <c r="IC4" i="11" s="1"/>
  <c r="ID4" i="11" s="1"/>
  <c r="IE4" i="11" s="1"/>
  <c r="IF4" i="11" s="1"/>
  <c r="IG4" i="11" s="1"/>
  <c r="IH4" i="11" s="1"/>
  <c r="II4" i="11" s="1"/>
  <c r="IJ4" i="11" s="1"/>
  <c r="IK4" i="11" s="1"/>
  <c r="IL4" i="11" s="1"/>
  <c r="IM4" i="11" s="1"/>
  <c r="IN4" i="11" s="1"/>
  <c r="IO4" i="11" s="1"/>
  <c r="IP4" i="11" s="1"/>
  <c r="IQ4" i="11" s="1"/>
  <c r="IR4" i="11" s="1"/>
  <c r="IS4" i="11" s="1"/>
  <c r="IT4" i="11" s="1"/>
  <c r="IU4" i="11" s="1"/>
  <c r="IV4" i="11" s="1"/>
  <c r="IW4" i="11" s="1"/>
  <c r="IX4" i="11" s="1"/>
  <c r="IY4" i="11" s="1"/>
  <c r="IZ4" i="11" s="1"/>
  <c r="JA4" i="11" s="1"/>
  <c r="JB4" i="11" s="1"/>
  <c r="JC4" i="11" s="1"/>
  <c r="JD4" i="11" s="1"/>
  <c r="JE4" i="11" s="1"/>
  <c r="JF4" i="11" s="1"/>
  <c r="JG4" i="11" s="1"/>
  <c r="JH4" i="11" s="1"/>
  <c r="JI4" i="11" s="1"/>
  <c r="JJ4" i="11" s="1"/>
  <c r="JK4" i="11" s="1"/>
  <c r="JL4" i="11" s="1"/>
  <c r="JM4" i="11" s="1"/>
  <c r="JN4" i="11" s="1"/>
  <c r="JO4" i="11" s="1"/>
  <c r="JP4" i="11" s="1"/>
  <c r="JQ4" i="11" s="1"/>
  <c r="JR4" i="11" s="1"/>
  <c r="JS4" i="11" s="1"/>
  <c r="JT4" i="11" s="1"/>
  <c r="JU4" i="11" s="1"/>
  <c r="JV4" i="11" s="1"/>
  <c r="JW4" i="11" s="1"/>
  <c r="JX4" i="11" s="1"/>
  <c r="JY4" i="11" s="1"/>
  <c r="JZ4" i="11" s="1"/>
  <c r="KA4" i="11" s="1"/>
  <c r="KB4" i="11" s="1"/>
  <c r="KC4" i="11" s="1"/>
  <c r="KD4" i="11" s="1"/>
  <c r="KE4" i="11" s="1"/>
  <c r="KF4" i="11" s="1"/>
  <c r="KG4" i="11" s="1"/>
  <c r="KH4" i="11" s="1"/>
  <c r="KI4" i="11" s="1"/>
  <c r="KJ4" i="11" s="1"/>
  <c r="KK4" i="11" s="1"/>
  <c r="KL4" i="11" s="1"/>
  <c r="KM4" i="11" s="1"/>
  <c r="KN4" i="11" s="1"/>
  <c r="KO4" i="11" s="1"/>
  <c r="KP4" i="11" s="1"/>
  <c r="KQ4" i="11" s="1"/>
  <c r="KR4" i="11" s="1"/>
  <c r="KS4" i="11" s="1"/>
  <c r="KT4" i="11" s="1"/>
  <c r="KU4" i="11" s="1"/>
  <c r="KV4" i="11" s="1"/>
  <c r="KW4" i="11" s="1"/>
  <c r="KX4" i="11" s="1"/>
  <c r="KY4" i="11" s="1"/>
  <c r="KZ4" i="11" s="1"/>
  <c r="LA4" i="11" s="1"/>
  <c r="LB4" i="11" s="1"/>
  <c r="LC4" i="11" s="1"/>
  <c r="LD4" i="11" s="1"/>
  <c r="LE4" i="11" s="1"/>
  <c r="LF4" i="11" s="1"/>
  <c r="LG4" i="11" s="1"/>
  <c r="LH4" i="11" s="1"/>
  <c r="LI4" i="11" s="1"/>
  <c r="LJ4" i="11" s="1"/>
  <c r="LK4" i="11" s="1"/>
  <c r="LL4" i="11" s="1"/>
  <c r="LM4" i="11" s="1"/>
  <c r="LN4" i="11" s="1"/>
  <c r="LO4" i="11" s="1"/>
  <c r="LP4" i="11" s="1"/>
  <c r="LQ4" i="11" s="1"/>
  <c r="LR4" i="11" s="1"/>
  <c r="LS4" i="11" s="1"/>
  <c r="LT4" i="11" s="1"/>
  <c r="LU4" i="11" s="1"/>
  <c r="LV4" i="11" s="1"/>
  <c r="LW4" i="11" s="1"/>
  <c r="LX4" i="11" s="1"/>
  <c r="LY4" i="11" s="1"/>
  <c r="LZ4" i="11" s="1"/>
  <c r="MA4" i="11" s="1"/>
  <c r="MB4" i="11" s="1"/>
  <c r="MC4" i="11" s="1"/>
  <c r="MD4" i="11" s="1"/>
  <c r="ME4" i="11" s="1"/>
  <c r="MF4" i="11" s="1"/>
  <c r="MG4" i="11" s="1"/>
  <c r="MH4" i="11" s="1"/>
  <c r="MI4" i="11" s="1"/>
  <c r="MJ4" i="11" s="1"/>
  <c r="MK4" i="11" s="1"/>
  <c r="ML4" i="11" s="1"/>
  <c r="MM4" i="11" s="1"/>
  <c r="MN4" i="11" s="1"/>
  <c r="MO4" i="11" s="1"/>
  <c r="MP4" i="11" s="1"/>
  <c r="MQ4" i="11" s="1"/>
  <c r="MR4" i="11" s="1"/>
  <c r="MS4" i="11" s="1"/>
  <c r="MT4" i="11" s="1"/>
  <c r="MU4" i="11" s="1"/>
  <c r="MV4" i="11" s="1"/>
  <c r="MW4" i="11" s="1"/>
  <c r="MX4" i="11" s="1"/>
  <c r="MY4" i="11" s="1"/>
  <c r="MZ4" i="11" s="1"/>
  <c r="NA4" i="11" s="1"/>
  <c r="NB4" i="11" s="1"/>
  <c r="NC4" i="11" s="1"/>
  <c r="C5" i="1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AH5" i="11" s="1"/>
  <c r="AI5" i="11" s="1"/>
  <c r="AJ5" i="11" s="1"/>
  <c r="AK5" i="11" s="1"/>
  <c r="AL5" i="11" s="1"/>
  <c r="AM5" i="11" s="1"/>
  <c r="AN5" i="11" s="1"/>
  <c r="AO5" i="11" s="1"/>
  <c r="AP5" i="11" s="1"/>
  <c r="AQ5" i="11" s="1"/>
  <c r="AR5" i="11" s="1"/>
  <c r="AS5" i="11" s="1"/>
  <c r="AT5" i="11" s="1"/>
  <c r="AU5" i="11" s="1"/>
  <c r="AV5" i="11" s="1"/>
  <c r="AW5" i="11" s="1"/>
  <c r="AX5" i="11" s="1"/>
  <c r="AY5" i="11" s="1"/>
  <c r="AZ5" i="11" s="1"/>
  <c r="BA5" i="11" s="1"/>
  <c r="BB5" i="11" s="1"/>
  <c r="BC5" i="11" s="1"/>
  <c r="BD5" i="11" s="1"/>
  <c r="BE5" i="11" s="1"/>
  <c r="BF5" i="11" s="1"/>
  <c r="BG5" i="11" s="1"/>
  <c r="BH5" i="11" s="1"/>
  <c r="BI5" i="11" s="1"/>
  <c r="BJ5" i="11" s="1"/>
  <c r="BK5" i="11" s="1"/>
  <c r="BL5" i="11" s="1"/>
  <c r="BM5" i="11" s="1"/>
  <c r="BN5" i="11" s="1"/>
  <c r="BO5" i="11" s="1"/>
  <c r="BP5" i="11" s="1"/>
  <c r="BQ5" i="11" s="1"/>
  <c r="BR5" i="11" s="1"/>
  <c r="BS5" i="11" s="1"/>
  <c r="BT5" i="11" s="1"/>
  <c r="BU5" i="11" s="1"/>
  <c r="BV5" i="11" s="1"/>
  <c r="BW5" i="11" s="1"/>
  <c r="BX5" i="11" s="1"/>
  <c r="BY5" i="11" s="1"/>
  <c r="BZ5" i="11" s="1"/>
  <c r="CA5" i="11" s="1"/>
  <c r="CB5" i="11" s="1"/>
  <c r="CC5" i="11" s="1"/>
  <c r="CD5" i="11" s="1"/>
  <c r="CE5" i="11" s="1"/>
  <c r="CF5" i="11" s="1"/>
  <c r="CG5" i="11" s="1"/>
  <c r="CH5" i="11" s="1"/>
  <c r="CI5" i="11" s="1"/>
  <c r="CJ5" i="11" s="1"/>
  <c r="CK5" i="11" s="1"/>
  <c r="CL5" i="11" s="1"/>
  <c r="CM5" i="11" s="1"/>
  <c r="CN5" i="11" s="1"/>
  <c r="CO5" i="11" s="1"/>
  <c r="CP5" i="11" s="1"/>
  <c r="CQ5" i="11" s="1"/>
  <c r="CR5" i="11" s="1"/>
  <c r="CS5" i="11" s="1"/>
  <c r="CT5" i="11" s="1"/>
  <c r="CU5" i="11" s="1"/>
  <c r="CV5" i="11" s="1"/>
  <c r="CW5" i="11" s="1"/>
  <c r="CX5" i="11" s="1"/>
  <c r="CY5" i="11" s="1"/>
  <c r="CZ5" i="11" s="1"/>
  <c r="DA5" i="11" s="1"/>
  <c r="DB5" i="11" s="1"/>
  <c r="DC5" i="11" s="1"/>
  <c r="DD5" i="11" s="1"/>
  <c r="DE5" i="11" s="1"/>
  <c r="DF5" i="11" s="1"/>
  <c r="DG5" i="11" s="1"/>
  <c r="DH5" i="11" s="1"/>
  <c r="DI5" i="11" s="1"/>
  <c r="DJ5" i="11" s="1"/>
  <c r="DK5" i="11" s="1"/>
  <c r="DL5" i="11" s="1"/>
  <c r="DM5" i="11" s="1"/>
  <c r="DN5" i="11" s="1"/>
  <c r="DO5" i="11" s="1"/>
  <c r="DP5" i="11" s="1"/>
  <c r="DQ5" i="11" s="1"/>
  <c r="DR5" i="11" s="1"/>
  <c r="DS5" i="11" s="1"/>
  <c r="DT5" i="11" s="1"/>
  <c r="DU5" i="11" s="1"/>
  <c r="DV5" i="11" s="1"/>
  <c r="DW5" i="11" s="1"/>
  <c r="DX5" i="11" s="1"/>
  <c r="DY5" i="11" s="1"/>
  <c r="DZ5" i="11" s="1"/>
  <c r="EA5" i="11" s="1"/>
  <c r="EB5" i="11" s="1"/>
  <c r="EC5" i="11" s="1"/>
  <c r="ED5" i="11" s="1"/>
  <c r="EE5" i="11" s="1"/>
  <c r="EF5" i="11" s="1"/>
  <c r="EG5" i="11" s="1"/>
  <c r="EH5" i="11" s="1"/>
  <c r="EI5" i="11" s="1"/>
  <c r="EJ5" i="11" s="1"/>
  <c r="EK5" i="11" s="1"/>
  <c r="EL5" i="11" s="1"/>
  <c r="EM5" i="11" s="1"/>
  <c r="EN5" i="11" s="1"/>
  <c r="EO5" i="11" s="1"/>
  <c r="EP5" i="11" s="1"/>
  <c r="EQ5" i="11" s="1"/>
  <c r="ER5" i="11" s="1"/>
  <c r="ES5" i="11" s="1"/>
  <c r="ET5" i="11" s="1"/>
  <c r="EU5" i="11" s="1"/>
  <c r="EV5" i="11" s="1"/>
  <c r="EW5" i="11" s="1"/>
  <c r="EX5" i="11" s="1"/>
  <c r="EY5" i="11" s="1"/>
  <c r="EZ5" i="11" s="1"/>
  <c r="FA5" i="11" s="1"/>
  <c r="FB5" i="11" s="1"/>
  <c r="FC5" i="11" s="1"/>
  <c r="FD5" i="11" s="1"/>
  <c r="FE5" i="11" s="1"/>
  <c r="FF5" i="11" s="1"/>
  <c r="FG5" i="11" s="1"/>
  <c r="FH5" i="11" s="1"/>
  <c r="FI5" i="11" s="1"/>
  <c r="FJ5" i="11" s="1"/>
  <c r="FK5" i="11" s="1"/>
  <c r="FL5" i="11" s="1"/>
  <c r="FM5" i="11" s="1"/>
  <c r="FN5" i="11" s="1"/>
  <c r="FO5" i="11" s="1"/>
  <c r="FP5" i="11" s="1"/>
  <c r="FQ5" i="11" s="1"/>
  <c r="FR5" i="11" s="1"/>
  <c r="FS5" i="11" s="1"/>
  <c r="FT5" i="11" s="1"/>
  <c r="FU5" i="11" s="1"/>
  <c r="FV5" i="11" s="1"/>
  <c r="FW5" i="11" s="1"/>
  <c r="FX5" i="11" s="1"/>
  <c r="FY5" i="11" s="1"/>
  <c r="FZ5" i="11" s="1"/>
  <c r="GA5" i="11" s="1"/>
  <c r="GB5" i="11" s="1"/>
  <c r="GC5" i="11" s="1"/>
  <c r="GD5" i="11" s="1"/>
  <c r="GE5" i="11" s="1"/>
  <c r="GF5" i="11" s="1"/>
  <c r="GG5" i="11" s="1"/>
  <c r="GH5" i="11" s="1"/>
  <c r="GI5" i="11" s="1"/>
  <c r="GJ5" i="11" s="1"/>
  <c r="GK5" i="11" s="1"/>
  <c r="GL5" i="11" s="1"/>
  <c r="GM5" i="11" s="1"/>
  <c r="GN5" i="11" s="1"/>
  <c r="GO5" i="11" s="1"/>
  <c r="GP5" i="11" s="1"/>
  <c r="GQ5" i="11" s="1"/>
  <c r="GR5" i="11" s="1"/>
  <c r="GS5" i="11" s="1"/>
  <c r="GT5" i="11" s="1"/>
  <c r="GU5" i="11" s="1"/>
  <c r="GV5" i="11" s="1"/>
  <c r="GW5" i="11" s="1"/>
  <c r="GX5" i="11" s="1"/>
  <c r="GY5" i="11" s="1"/>
  <c r="GZ5" i="11" s="1"/>
  <c r="HA5" i="11" s="1"/>
  <c r="HB5" i="11" s="1"/>
  <c r="HC5" i="11" s="1"/>
  <c r="HD5" i="11" s="1"/>
  <c r="HE5" i="11" s="1"/>
  <c r="HF5" i="11" s="1"/>
  <c r="HG5" i="11" s="1"/>
  <c r="HH5" i="11" s="1"/>
  <c r="HI5" i="11" s="1"/>
  <c r="HJ5" i="11" s="1"/>
  <c r="HK5" i="11" s="1"/>
  <c r="HL5" i="11" s="1"/>
  <c r="HM5" i="11" s="1"/>
  <c r="HN5" i="11" s="1"/>
  <c r="HO5" i="11" s="1"/>
  <c r="HP5" i="11" s="1"/>
  <c r="HQ5" i="11" s="1"/>
  <c r="HR5" i="11" s="1"/>
  <c r="HS5" i="11" s="1"/>
  <c r="HT5" i="11" s="1"/>
  <c r="HU5" i="11" s="1"/>
  <c r="HV5" i="11" s="1"/>
  <c r="HW5" i="11" s="1"/>
  <c r="HX5" i="11" s="1"/>
  <c r="HY5" i="11" s="1"/>
  <c r="HZ5" i="11" s="1"/>
  <c r="IA5" i="11" s="1"/>
  <c r="IB5" i="11" s="1"/>
  <c r="IC5" i="11" s="1"/>
  <c r="ID5" i="11" s="1"/>
  <c r="IE5" i="11" s="1"/>
  <c r="IF5" i="11" s="1"/>
  <c r="IG5" i="11" s="1"/>
  <c r="IH5" i="11" s="1"/>
  <c r="II5" i="11" s="1"/>
  <c r="IJ5" i="11" s="1"/>
  <c r="IK5" i="11" s="1"/>
  <c r="IL5" i="11" s="1"/>
  <c r="IM5" i="11" s="1"/>
  <c r="IN5" i="11" s="1"/>
  <c r="IO5" i="11" s="1"/>
  <c r="IP5" i="11" s="1"/>
  <c r="IQ5" i="11" s="1"/>
  <c r="IR5" i="11" s="1"/>
  <c r="IS5" i="11" s="1"/>
  <c r="IT5" i="11" s="1"/>
  <c r="IU5" i="11" s="1"/>
  <c r="IV5" i="11" s="1"/>
  <c r="IW5" i="11" s="1"/>
  <c r="IX5" i="11" s="1"/>
  <c r="IY5" i="11" s="1"/>
  <c r="IZ5" i="11" s="1"/>
  <c r="JA5" i="11" s="1"/>
  <c r="JB5" i="11" s="1"/>
  <c r="JC5" i="11" s="1"/>
  <c r="JD5" i="11" s="1"/>
  <c r="JE5" i="11" s="1"/>
  <c r="JF5" i="11" s="1"/>
  <c r="JG5" i="11" s="1"/>
  <c r="JH5" i="11" s="1"/>
  <c r="JI5" i="11" s="1"/>
  <c r="JJ5" i="11" s="1"/>
  <c r="JK5" i="11" s="1"/>
  <c r="JL5" i="11" s="1"/>
  <c r="JM5" i="11" s="1"/>
  <c r="JN5" i="11" s="1"/>
  <c r="JO5" i="11" s="1"/>
  <c r="JP5" i="11" s="1"/>
  <c r="JQ5" i="11" s="1"/>
  <c r="JR5" i="11" s="1"/>
  <c r="JS5" i="11" s="1"/>
  <c r="JT5" i="11" s="1"/>
  <c r="JU5" i="11" s="1"/>
  <c r="JV5" i="11" s="1"/>
  <c r="JW5" i="11" s="1"/>
  <c r="JX5" i="11" s="1"/>
  <c r="JY5" i="11" s="1"/>
  <c r="JZ5" i="11" s="1"/>
  <c r="KA5" i="11" s="1"/>
  <c r="KB5" i="11" s="1"/>
  <c r="KC5" i="11" s="1"/>
  <c r="KD5" i="11" s="1"/>
  <c r="KE5" i="11" s="1"/>
  <c r="KF5" i="11" s="1"/>
  <c r="KG5" i="11" s="1"/>
  <c r="KH5" i="11" s="1"/>
  <c r="KI5" i="11" s="1"/>
  <c r="KJ5" i="11" s="1"/>
  <c r="KK5" i="11" s="1"/>
  <c r="KL5" i="11" s="1"/>
  <c r="KM5" i="11" s="1"/>
  <c r="KN5" i="11" s="1"/>
  <c r="KO5" i="11" s="1"/>
  <c r="KP5" i="11" s="1"/>
  <c r="KQ5" i="11" s="1"/>
  <c r="KR5" i="11" s="1"/>
  <c r="KS5" i="11" s="1"/>
  <c r="KT5" i="11" s="1"/>
  <c r="KU5" i="11" s="1"/>
  <c r="KV5" i="11" s="1"/>
  <c r="KW5" i="11" s="1"/>
  <c r="KX5" i="11" s="1"/>
  <c r="KY5" i="11" s="1"/>
  <c r="KZ5" i="11" s="1"/>
  <c r="LA5" i="11" s="1"/>
  <c r="LB5" i="11" s="1"/>
  <c r="LC5" i="11" s="1"/>
  <c r="LD5" i="11" s="1"/>
  <c r="LE5" i="11" s="1"/>
  <c r="LF5" i="11" s="1"/>
  <c r="LG5" i="11" s="1"/>
  <c r="LH5" i="11" s="1"/>
  <c r="LI5" i="11" s="1"/>
  <c r="LJ5" i="11" s="1"/>
  <c r="LK5" i="11" s="1"/>
  <c r="LL5" i="11" s="1"/>
  <c r="LM5" i="11" s="1"/>
  <c r="LN5" i="11" s="1"/>
  <c r="LO5" i="11" s="1"/>
  <c r="LP5" i="11" s="1"/>
  <c r="LQ5" i="11" s="1"/>
  <c r="LR5" i="11" s="1"/>
  <c r="LS5" i="11" s="1"/>
  <c r="LT5" i="11" s="1"/>
  <c r="LU5" i="11" s="1"/>
  <c r="LV5" i="11" s="1"/>
  <c r="LW5" i="11" s="1"/>
  <c r="LX5" i="11" s="1"/>
  <c r="LY5" i="11" s="1"/>
  <c r="LZ5" i="11" s="1"/>
  <c r="MA5" i="11" s="1"/>
  <c r="MB5" i="11" s="1"/>
  <c r="MC5" i="11" s="1"/>
  <c r="MD5" i="11" s="1"/>
  <c r="ME5" i="11" s="1"/>
  <c r="MF5" i="11" s="1"/>
  <c r="MG5" i="11" s="1"/>
  <c r="MH5" i="11" s="1"/>
  <c r="MI5" i="11" s="1"/>
  <c r="MJ5" i="11" s="1"/>
  <c r="MK5" i="11" s="1"/>
  <c r="ML5" i="11" s="1"/>
  <c r="MM5" i="11" s="1"/>
  <c r="MN5" i="11" s="1"/>
  <c r="MO5" i="11" s="1"/>
  <c r="MP5" i="11" s="1"/>
  <c r="MQ5" i="11" s="1"/>
  <c r="MR5" i="11" s="1"/>
  <c r="MS5" i="11" s="1"/>
  <c r="MT5" i="11" s="1"/>
  <c r="MU5" i="11" s="1"/>
  <c r="MV5" i="11" s="1"/>
  <c r="MW5" i="11" s="1"/>
  <c r="MX5" i="11" s="1"/>
  <c r="MY5" i="11" s="1"/>
  <c r="MZ5" i="11" s="1"/>
  <c r="NA5" i="11" s="1"/>
  <c r="NB5" i="11" s="1"/>
  <c r="NC5" i="11" s="1"/>
  <c r="C6" i="1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AH6" i="11" s="1"/>
  <c r="AI6" i="11" s="1"/>
  <c r="AJ6" i="11" s="1"/>
  <c r="AK6" i="11" s="1"/>
  <c r="AL6" i="11" s="1"/>
  <c r="AM6" i="11" s="1"/>
  <c r="AN6" i="11" s="1"/>
  <c r="AO6" i="11" s="1"/>
  <c r="AP6" i="11" s="1"/>
  <c r="AQ6" i="11" s="1"/>
  <c r="AR6" i="11" s="1"/>
  <c r="AS6" i="11" s="1"/>
  <c r="AT6" i="11" s="1"/>
  <c r="AU6" i="11" s="1"/>
  <c r="AV6" i="11" s="1"/>
  <c r="AW6" i="11" s="1"/>
  <c r="AX6" i="11" s="1"/>
  <c r="AY6" i="11" s="1"/>
  <c r="AZ6" i="11" s="1"/>
  <c r="BA6" i="11" s="1"/>
  <c r="BB6" i="11" s="1"/>
  <c r="BC6" i="11" s="1"/>
  <c r="BD6" i="11" s="1"/>
  <c r="BE6" i="11" s="1"/>
  <c r="BF6" i="11" s="1"/>
  <c r="BG6" i="11" s="1"/>
  <c r="BH6" i="11" s="1"/>
  <c r="BI6" i="11" s="1"/>
  <c r="BJ6" i="11" s="1"/>
  <c r="BK6" i="11" s="1"/>
  <c r="BL6" i="11" s="1"/>
  <c r="BM6" i="11" s="1"/>
  <c r="BN6" i="11" s="1"/>
  <c r="BO6" i="11" s="1"/>
  <c r="BP6" i="11" s="1"/>
  <c r="BQ6" i="11" s="1"/>
  <c r="BR6" i="11" s="1"/>
  <c r="BS6" i="11" s="1"/>
  <c r="BT6" i="11" s="1"/>
  <c r="BU6" i="11" s="1"/>
  <c r="BV6" i="11" s="1"/>
  <c r="BW6" i="11" s="1"/>
  <c r="BX6" i="11" s="1"/>
  <c r="BY6" i="11" s="1"/>
  <c r="BZ6" i="11" s="1"/>
  <c r="CA6" i="11" s="1"/>
  <c r="CB6" i="11" s="1"/>
  <c r="CC6" i="11" s="1"/>
  <c r="CD6" i="11" s="1"/>
  <c r="CE6" i="11" s="1"/>
  <c r="CF6" i="11" s="1"/>
  <c r="CG6" i="11" s="1"/>
  <c r="CH6" i="11" s="1"/>
  <c r="CI6" i="11" s="1"/>
  <c r="CJ6" i="11" s="1"/>
  <c r="CK6" i="11" s="1"/>
  <c r="CL6" i="11" s="1"/>
  <c r="CM6" i="11" s="1"/>
  <c r="CN6" i="11" s="1"/>
  <c r="CO6" i="11" s="1"/>
  <c r="CP6" i="11" s="1"/>
  <c r="CQ6" i="11" s="1"/>
  <c r="CR6" i="11" s="1"/>
  <c r="CS6" i="11" s="1"/>
  <c r="CT6" i="11" s="1"/>
  <c r="CU6" i="11" s="1"/>
  <c r="CV6" i="11" s="1"/>
  <c r="CW6" i="11" s="1"/>
  <c r="CX6" i="11" s="1"/>
  <c r="CY6" i="11" s="1"/>
  <c r="CZ6" i="11" s="1"/>
  <c r="DA6" i="11" s="1"/>
  <c r="DB6" i="11" s="1"/>
  <c r="DC6" i="11" s="1"/>
  <c r="DD6" i="11" s="1"/>
  <c r="DE6" i="11" s="1"/>
  <c r="DF6" i="11" s="1"/>
  <c r="DG6" i="11" s="1"/>
  <c r="DH6" i="11" s="1"/>
  <c r="DI6" i="11" s="1"/>
  <c r="DJ6" i="11" s="1"/>
  <c r="DK6" i="11" s="1"/>
  <c r="DL6" i="11" s="1"/>
  <c r="DM6" i="11" s="1"/>
  <c r="DN6" i="11" s="1"/>
  <c r="DO6" i="11" s="1"/>
  <c r="DP6" i="11" s="1"/>
  <c r="DQ6" i="11" s="1"/>
  <c r="DR6" i="11" s="1"/>
  <c r="DS6" i="11" s="1"/>
  <c r="DT6" i="11" s="1"/>
  <c r="DU6" i="11" s="1"/>
  <c r="DV6" i="11" s="1"/>
  <c r="DW6" i="11" s="1"/>
  <c r="DX6" i="11" s="1"/>
  <c r="DY6" i="11" s="1"/>
  <c r="DZ6" i="11" s="1"/>
  <c r="EA6" i="11" s="1"/>
  <c r="EB6" i="11" s="1"/>
  <c r="EC6" i="11" s="1"/>
  <c r="ED6" i="11" s="1"/>
  <c r="EE6" i="11" s="1"/>
  <c r="EF6" i="11" s="1"/>
  <c r="EG6" i="11" s="1"/>
  <c r="EH6" i="11" s="1"/>
  <c r="EI6" i="11" s="1"/>
  <c r="EJ6" i="11" s="1"/>
  <c r="EK6" i="11" s="1"/>
  <c r="EL6" i="11" s="1"/>
  <c r="EM6" i="11" s="1"/>
  <c r="EN6" i="11" s="1"/>
  <c r="EO6" i="11" s="1"/>
  <c r="EP6" i="11" s="1"/>
  <c r="EQ6" i="11" s="1"/>
  <c r="ER6" i="11" s="1"/>
  <c r="ES6" i="11" s="1"/>
  <c r="ET6" i="11" s="1"/>
  <c r="EU6" i="11" s="1"/>
  <c r="EV6" i="11" s="1"/>
  <c r="EW6" i="11" s="1"/>
  <c r="EX6" i="11" s="1"/>
  <c r="EY6" i="11" s="1"/>
  <c r="EZ6" i="11" s="1"/>
  <c r="FA6" i="11" s="1"/>
  <c r="FB6" i="11" s="1"/>
  <c r="FC6" i="11" s="1"/>
  <c r="FD6" i="11" s="1"/>
  <c r="FE6" i="11" s="1"/>
  <c r="FF6" i="11" s="1"/>
  <c r="FG6" i="11" s="1"/>
  <c r="FH6" i="11" s="1"/>
  <c r="FI6" i="11" s="1"/>
  <c r="FJ6" i="11" s="1"/>
  <c r="FK6" i="11" s="1"/>
  <c r="FL6" i="11" s="1"/>
  <c r="FM6" i="11" s="1"/>
  <c r="FN6" i="11" s="1"/>
  <c r="FO6" i="11" s="1"/>
  <c r="FP6" i="11" s="1"/>
  <c r="FQ6" i="11" s="1"/>
  <c r="FR6" i="11" s="1"/>
  <c r="FS6" i="11" s="1"/>
  <c r="FT6" i="11" s="1"/>
  <c r="FU6" i="11" s="1"/>
  <c r="FV6" i="11" s="1"/>
  <c r="FW6" i="11" s="1"/>
  <c r="FX6" i="11" s="1"/>
  <c r="FY6" i="11" s="1"/>
  <c r="FZ6" i="11" s="1"/>
  <c r="GA6" i="11" s="1"/>
  <c r="GB6" i="11" s="1"/>
  <c r="GC6" i="11" s="1"/>
  <c r="GD6" i="11" s="1"/>
  <c r="GE6" i="11" s="1"/>
  <c r="GF6" i="11" s="1"/>
  <c r="GG6" i="11" s="1"/>
  <c r="GH6" i="11" s="1"/>
  <c r="GI6" i="11" s="1"/>
  <c r="GJ6" i="11" s="1"/>
  <c r="GK6" i="11" s="1"/>
  <c r="GL6" i="11" s="1"/>
  <c r="GM6" i="11" s="1"/>
  <c r="GN6" i="11" s="1"/>
  <c r="GO6" i="11" s="1"/>
  <c r="GP6" i="11" s="1"/>
  <c r="GQ6" i="11" s="1"/>
  <c r="GR6" i="11" s="1"/>
  <c r="GS6" i="11" s="1"/>
  <c r="GT6" i="11" s="1"/>
  <c r="GU6" i="11" s="1"/>
  <c r="GV6" i="11" s="1"/>
  <c r="GW6" i="11" s="1"/>
  <c r="GX6" i="11" s="1"/>
  <c r="GY6" i="11" s="1"/>
  <c r="GZ6" i="11" s="1"/>
  <c r="HA6" i="11" s="1"/>
  <c r="HB6" i="11" s="1"/>
  <c r="HC6" i="11" s="1"/>
  <c r="HD6" i="11" s="1"/>
  <c r="HE6" i="11" s="1"/>
  <c r="HF6" i="11" s="1"/>
  <c r="HG6" i="11" s="1"/>
  <c r="HH6" i="11" s="1"/>
  <c r="HI6" i="11" s="1"/>
  <c r="HJ6" i="11" s="1"/>
  <c r="HK6" i="11" s="1"/>
  <c r="HL6" i="11" s="1"/>
  <c r="HM6" i="11" s="1"/>
  <c r="HN6" i="11" s="1"/>
  <c r="HO6" i="11" s="1"/>
  <c r="HP6" i="11" s="1"/>
  <c r="HQ6" i="11" s="1"/>
  <c r="HR6" i="11" s="1"/>
  <c r="HS6" i="11" s="1"/>
  <c r="HT6" i="11" s="1"/>
  <c r="HU6" i="11" s="1"/>
  <c r="HV6" i="11" s="1"/>
  <c r="HW6" i="11" s="1"/>
  <c r="HX6" i="11" s="1"/>
  <c r="HY6" i="11" s="1"/>
  <c r="HZ6" i="11" s="1"/>
  <c r="IA6" i="11" s="1"/>
  <c r="IB6" i="11" s="1"/>
  <c r="IC6" i="11" s="1"/>
  <c r="ID6" i="11" s="1"/>
  <c r="IE6" i="11" s="1"/>
  <c r="IF6" i="11" s="1"/>
  <c r="IG6" i="11" s="1"/>
  <c r="IH6" i="11" s="1"/>
  <c r="II6" i="11" s="1"/>
  <c r="IJ6" i="11" s="1"/>
  <c r="IK6" i="11" s="1"/>
  <c r="IL6" i="11" s="1"/>
  <c r="IM6" i="11" s="1"/>
  <c r="IN6" i="11" s="1"/>
  <c r="IO6" i="11" s="1"/>
  <c r="IP6" i="11" s="1"/>
  <c r="IQ6" i="11" s="1"/>
  <c r="IR6" i="11" s="1"/>
  <c r="IS6" i="11" s="1"/>
  <c r="IT6" i="11" s="1"/>
  <c r="IU6" i="11" s="1"/>
  <c r="IV6" i="11" s="1"/>
  <c r="IW6" i="11" s="1"/>
  <c r="IX6" i="11" s="1"/>
  <c r="IY6" i="11" s="1"/>
  <c r="IZ6" i="11" s="1"/>
  <c r="JA6" i="11" s="1"/>
  <c r="JB6" i="11" s="1"/>
  <c r="JC6" i="11" s="1"/>
  <c r="JD6" i="11" s="1"/>
  <c r="JE6" i="11" s="1"/>
  <c r="JF6" i="11" s="1"/>
  <c r="JG6" i="11" s="1"/>
  <c r="JH6" i="11" s="1"/>
  <c r="JI6" i="11" s="1"/>
  <c r="JJ6" i="11" s="1"/>
  <c r="JK6" i="11" s="1"/>
  <c r="JL6" i="11" s="1"/>
  <c r="JM6" i="11" s="1"/>
  <c r="JN6" i="11" s="1"/>
  <c r="JO6" i="11" s="1"/>
  <c r="JP6" i="11" s="1"/>
  <c r="JQ6" i="11" s="1"/>
  <c r="JR6" i="11" s="1"/>
  <c r="JS6" i="11" s="1"/>
  <c r="JT6" i="11" s="1"/>
  <c r="JU6" i="11" s="1"/>
  <c r="JV6" i="11" s="1"/>
  <c r="JW6" i="11" s="1"/>
  <c r="JX6" i="11" s="1"/>
  <c r="JY6" i="11" s="1"/>
  <c r="JZ6" i="11" s="1"/>
  <c r="KA6" i="11" s="1"/>
  <c r="KB6" i="11" s="1"/>
  <c r="KC6" i="11" s="1"/>
  <c r="KD6" i="11" s="1"/>
  <c r="KE6" i="11" s="1"/>
  <c r="KF6" i="11" s="1"/>
  <c r="KG6" i="11" s="1"/>
  <c r="KH6" i="11" s="1"/>
  <c r="KI6" i="11" s="1"/>
  <c r="KJ6" i="11" s="1"/>
  <c r="KK6" i="11" s="1"/>
  <c r="KL6" i="11" s="1"/>
  <c r="KM6" i="11" s="1"/>
  <c r="KN6" i="11" s="1"/>
  <c r="KO6" i="11" s="1"/>
  <c r="KP6" i="11" s="1"/>
  <c r="KQ6" i="11" s="1"/>
  <c r="KR6" i="11" s="1"/>
  <c r="KS6" i="11" s="1"/>
  <c r="KT6" i="11" s="1"/>
  <c r="KU6" i="11" s="1"/>
  <c r="KV6" i="11" s="1"/>
  <c r="KW6" i="11" s="1"/>
  <c r="KX6" i="11" s="1"/>
  <c r="KY6" i="11" s="1"/>
  <c r="KZ6" i="11" s="1"/>
  <c r="LA6" i="11" s="1"/>
  <c r="LB6" i="11" s="1"/>
  <c r="LC6" i="11" s="1"/>
  <c r="LD6" i="11" s="1"/>
  <c r="LE6" i="11" s="1"/>
  <c r="LF6" i="11" s="1"/>
  <c r="LG6" i="11" s="1"/>
  <c r="LH6" i="11" s="1"/>
  <c r="LI6" i="11" s="1"/>
  <c r="LJ6" i="11" s="1"/>
  <c r="LK6" i="11" s="1"/>
  <c r="LL6" i="11" s="1"/>
  <c r="LM6" i="11" s="1"/>
  <c r="LN6" i="11" s="1"/>
  <c r="LO6" i="11" s="1"/>
  <c r="LP6" i="11" s="1"/>
  <c r="LQ6" i="11" s="1"/>
  <c r="LR6" i="11" s="1"/>
  <c r="LS6" i="11" s="1"/>
  <c r="LT6" i="11" s="1"/>
  <c r="LU6" i="11" s="1"/>
  <c r="LV6" i="11" s="1"/>
  <c r="LW6" i="11" s="1"/>
  <c r="LX6" i="11" s="1"/>
  <c r="LY6" i="11" s="1"/>
  <c r="LZ6" i="11" s="1"/>
  <c r="MA6" i="11" s="1"/>
  <c r="MB6" i="11" s="1"/>
  <c r="MC6" i="11" s="1"/>
  <c r="MD6" i="11" s="1"/>
  <c r="ME6" i="11" s="1"/>
  <c r="MF6" i="11" s="1"/>
  <c r="MG6" i="11" s="1"/>
  <c r="MH6" i="11" s="1"/>
  <c r="MI6" i="11" s="1"/>
  <c r="MJ6" i="11" s="1"/>
  <c r="MK6" i="11" s="1"/>
  <c r="ML6" i="11" s="1"/>
  <c r="MM6" i="11" s="1"/>
  <c r="MN6" i="11" s="1"/>
  <c r="MO6" i="11" s="1"/>
  <c r="MP6" i="11" s="1"/>
  <c r="MQ6" i="11" s="1"/>
  <c r="MR6" i="11" s="1"/>
  <c r="MS6" i="11" s="1"/>
  <c r="MT6" i="11" s="1"/>
  <c r="MU6" i="11" s="1"/>
  <c r="MV6" i="11" s="1"/>
  <c r="MW6" i="11" s="1"/>
  <c r="MX6" i="11" s="1"/>
  <c r="MY6" i="11" s="1"/>
  <c r="MZ6" i="11" s="1"/>
  <c r="NA6" i="11" s="1"/>
  <c r="NB6" i="11" s="1"/>
  <c r="NC6" i="11" s="1"/>
  <c r="C7" i="1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AH7" i="11" s="1"/>
  <c r="AI7" i="11" s="1"/>
  <c r="AJ7" i="11" s="1"/>
  <c r="AK7" i="11" s="1"/>
  <c r="AL7" i="11" s="1"/>
  <c r="AM7" i="11" s="1"/>
  <c r="AN7" i="11" s="1"/>
  <c r="AO7" i="11" s="1"/>
  <c r="AP7" i="11" s="1"/>
  <c r="AQ7" i="11" s="1"/>
  <c r="AR7" i="11" s="1"/>
  <c r="AS7" i="11" s="1"/>
  <c r="AT7" i="11" s="1"/>
  <c r="AU7" i="11" s="1"/>
  <c r="AV7" i="11" s="1"/>
  <c r="AW7" i="11" s="1"/>
  <c r="AX7" i="11" s="1"/>
  <c r="AY7" i="11" s="1"/>
  <c r="AZ7" i="11" s="1"/>
  <c r="BA7" i="11" s="1"/>
  <c r="BB7" i="11" s="1"/>
  <c r="BC7" i="11" s="1"/>
  <c r="BD7" i="11" s="1"/>
  <c r="BE7" i="11" s="1"/>
  <c r="BF7" i="11" s="1"/>
  <c r="BG7" i="11" s="1"/>
  <c r="BH7" i="11" s="1"/>
  <c r="BI7" i="11" s="1"/>
  <c r="BJ7" i="11" s="1"/>
  <c r="BK7" i="11" s="1"/>
  <c r="BL7" i="11" s="1"/>
  <c r="BM7" i="11" s="1"/>
  <c r="BN7" i="11" s="1"/>
  <c r="BO7" i="11" s="1"/>
  <c r="BP7" i="11" s="1"/>
  <c r="BQ7" i="11" s="1"/>
  <c r="BR7" i="11" s="1"/>
  <c r="BS7" i="11" s="1"/>
  <c r="BT7" i="11" s="1"/>
  <c r="BU7" i="11" s="1"/>
  <c r="BV7" i="11" s="1"/>
  <c r="BW7" i="11" s="1"/>
  <c r="BX7" i="11" s="1"/>
  <c r="BY7" i="11" s="1"/>
  <c r="BZ7" i="11" s="1"/>
  <c r="CA7" i="11" s="1"/>
  <c r="CB7" i="11" s="1"/>
  <c r="CC7" i="11" s="1"/>
  <c r="CD7" i="11" s="1"/>
  <c r="CE7" i="11" s="1"/>
  <c r="CF7" i="11" s="1"/>
  <c r="CG7" i="11" s="1"/>
  <c r="CH7" i="11" s="1"/>
  <c r="CI7" i="11" s="1"/>
  <c r="CJ7" i="11" s="1"/>
  <c r="CK7" i="11" s="1"/>
  <c r="CL7" i="11" s="1"/>
  <c r="CM7" i="11" s="1"/>
  <c r="CN7" i="11" s="1"/>
  <c r="CO7" i="11" s="1"/>
  <c r="CP7" i="11" s="1"/>
  <c r="CQ7" i="11" s="1"/>
  <c r="CR7" i="11" s="1"/>
  <c r="CS7" i="11" s="1"/>
  <c r="CT7" i="11" s="1"/>
  <c r="CU7" i="11" s="1"/>
  <c r="CV7" i="11" s="1"/>
  <c r="CW7" i="11" s="1"/>
  <c r="CX7" i="11" s="1"/>
  <c r="CY7" i="11" s="1"/>
  <c r="CZ7" i="11" s="1"/>
  <c r="DA7" i="11" s="1"/>
  <c r="DB7" i="11" s="1"/>
  <c r="DC7" i="11" s="1"/>
  <c r="DD7" i="11" s="1"/>
  <c r="DE7" i="11" s="1"/>
  <c r="DF7" i="11" s="1"/>
  <c r="DG7" i="11" s="1"/>
  <c r="DH7" i="11" s="1"/>
  <c r="DI7" i="11" s="1"/>
  <c r="DJ7" i="11" s="1"/>
  <c r="DK7" i="11" s="1"/>
  <c r="DL7" i="11" s="1"/>
  <c r="DM7" i="11" s="1"/>
  <c r="DN7" i="11" s="1"/>
  <c r="DO7" i="11" s="1"/>
  <c r="DP7" i="11" s="1"/>
  <c r="DQ7" i="11" s="1"/>
  <c r="DR7" i="11" s="1"/>
  <c r="DS7" i="11" s="1"/>
  <c r="DT7" i="11" s="1"/>
  <c r="DU7" i="11" s="1"/>
  <c r="DV7" i="11" s="1"/>
  <c r="DW7" i="11" s="1"/>
  <c r="DX7" i="11" s="1"/>
  <c r="DY7" i="11" s="1"/>
  <c r="DZ7" i="11" s="1"/>
  <c r="EA7" i="11" s="1"/>
  <c r="EB7" i="11" s="1"/>
  <c r="EC7" i="11" s="1"/>
  <c r="ED7" i="11" s="1"/>
  <c r="EE7" i="11" s="1"/>
  <c r="EF7" i="11" s="1"/>
  <c r="EG7" i="11" s="1"/>
  <c r="EH7" i="11" s="1"/>
  <c r="EI7" i="11" s="1"/>
  <c r="EJ7" i="11" s="1"/>
  <c r="EK7" i="11" s="1"/>
  <c r="EL7" i="11" s="1"/>
  <c r="EM7" i="11" s="1"/>
  <c r="EN7" i="11" s="1"/>
  <c r="EO7" i="11" s="1"/>
  <c r="EP7" i="11" s="1"/>
  <c r="EQ7" i="11" s="1"/>
  <c r="ER7" i="11" s="1"/>
  <c r="ES7" i="11" s="1"/>
  <c r="ET7" i="11" s="1"/>
  <c r="EU7" i="11" s="1"/>
  <c r="EV7" i="11" s="1"/>
  <c r="EW7" i="11" s="1"/>
  <c r="EX7" i="11" s="1"/>
  <c r="EY7" i="11" s="1"/>
  <c r="EZ7" i="11" s="1"/>
  <c r="FA7" i="11" s="1"/>
  <c r="FB7" i="11" s="1"/>
  <c r="FC7" i="11" s="1"/>
  <c r="FD7" i="11" s="1"/>
  <c r="FE7" i="11" s="1"/>
  <c r="FF7" i="11" s="1"/>
  <c r="FG7" i="11" s="1"/>
  <c r="FH7" i="11" s="1"/>
  <c r="FI7" i="11" s="1"/>
  <c r="FJ7" i="11" s="1"/>
  <c r="FK7" i="11" s="1"/>
  <c r="FL7" i="11" s="1"/>
  <c r="FM7" i="11" s="1"/>
  <c r="FN7" i="11" s="1"/>
  <c r="FO7" i="11" s="1"/>
  <c r="FP7" i="11" s="1"/>
  <c r="FQ7" i="11" s="1"/>
  <c r="FR7" i="11" s="1"/>
  <c r="FS7" i="11" s="1"/>
  <c r="FT7" i="11" s="1"/>
  <c r="FU7" i="11" s="1"/>
  <c r="FV7" i="11" s="1"/>
  <c r="FW7" i="11" s="1"/>
  <c r="FX7" i="11" s="1"/>
  <c r="FY7" i="11" s="1"/>
  <c r="FZ7" i="11" s="1"/>
  <c r="GA7" i="11" s="1"/>
  <c r="GB7" i="11" s="1"/>
  <c r="GC7" i="11" s="1"/>
  <c r="GD7" i="11" s="1"/>
  <c r="GE7" i="11" s="1"/>
  <c r="GF7" i="11" s="1"/>
  <c r="GG7" i="11" s="1"/>
  <c r="GH7" i="11" s="1"/>
  <c r="GI7" i="11" s="1"/>
  <c r="GJ7" i="11" s="1"/>
  <c r="GK7" i="11" s="1"/>
  <c r="GL7" i="11" s="1"/>
  <c r="GM7" i="11" s="1"/>
  <c r="GN7" i="11" s="1"/>
  <c r="GO7" i="11" s="1"/>
  <c r="GP7" i="11" s="1"/>
  <c r="GQ7" i="11" s="1"/>
  <c r="GR7" i="11" s="1"/>
  <c r="GS7" i="11" s="1"/>
  <c r="GT7" i="11" s="1"/>
  <c r="GU7" i="11" s="1"/>
  <c r="GV7" i="11" s="1"/>
  <c r="GW7" i="11" s="1"/>
  <c r="GX7" i="11" s="1"/>
  <c r="GY7" i="11" s="1"/>
  <c r="GZ7" i="11" s="1"/>
  <c r="HA7" i="11" s="1"/>
  <c r="HB7" i="11" s="1"/>
  <c r="HC7" i="11" s="1"/>
  <c r="HD7" i="11" s="1"/>
  <c r="HE7" i="11" s="1"/>
  <c r="HF7" i="11" s="1"/>
  <c r="HG7" i="11" s="1"/>
  <c r="HH7" i="11" s="1"/>
  <c r="HI7" i="11" s="1"/>
  <c r="HJ7" i="11" s="1"/>
  <c r="HK7" i="11" s="1"/>
  <c r="HL7" i="11" s="1"/>
  <c r="HM7" i="11" s="1"/>
  <c r="HN7" i="11" s="1"/>
  <c r="HO7" i="11" s="1"/>
  <c r="HP7" i="11" s="1"/>
  <c r="HQ7" i="11" s="1"/>
  <c r="HR7" i="11" s="1"/>
  <c r="HS7" i="11" s="1"/>
  <c r="HT7" i="11" s="1"/>
  <c r="HU7" i="11" s="1"/>
  <c r="HV7" i="11" s="1"/>
  <c r="HW7" i="11" s="1"/>
  <c r="HX7" i="11" s="1"/>
  <c r="HY7" i="11" s="1"/>
  <c r="HZ7" i="11" s="1"/>
  <c r="IA7" i="11" s="1"/>
  <c r="IB7" i="11" s="1"/>
  <c r="IC7" i="11" s="1"/>
  <c r="ID7" i="11" s="1"/>
  <c r="IE7" i="11" s="1"/>
  <c r="IF7" i="11" s="1"/>
  <c r="IG7" i="11" s="1"/>
  <c r="IH7" i="11" s="1"/>
  <c r="II7" i="11" s="1"/>
  <c r="IJ7" i="11" s="1"/>
  <c r="IK7" i="11" s="1"/>
  <c r="IL7" i="11" s="1"/>
  <c r="IM7" i="11" s="1"/>
  <c r="IN7" i="11" s="1"/>
  <c r="IO7" i="11" s="1"/>
  <c r="IP7" i="11" s="1"/>
  <c r="IQ7" i="11" s="1"/>
  <c r="IR7" i="11" s="1"/>
  <c r="IS7" i="11" s="1"/>
  <c r="IT7" i="11" s="1"/>
  <c r="IU7" i="11" s="1"/>
  <c r="IV7" i="11" s="1"/>
  <c r="IW7" i="11" s="1"/>
  <c r="IX7" i="11" s="1"/>
  <c r="IY7" i="11" s="1"/>
  <c r="IZ7" i="11" s="1"/>
  <c r="JA7" i="11" s="1"/>
  <c r="JB7" i="11" s="1"/>
  <c r="JC7" i="11" s="1"/>
  <c r="JD7" i="11" s="1"/>
  <c r="JE7" i="11" s="1"/>
  <c r="JF7" i="11" s="1"/>
  <c r="JG7" i="11" s="1"/>
  <c r="JH7" i="11" s="1"/>
  <c r="JI7" i="11" s="1"/>
  <c r="JJ7" i="11" s="1"/>
  <c r="JK7" i="11" s="1"/>
  <c r="JL7" i="11" s="1"/>
  <c r="JM7" i="11" s="1"/>
  <c r="JN7" i="11" s="1"/>
  <c r="JO7" i="11" s="1"/>
  <c r="JP7" i="11" s="1"/>
  <c r="JQ7" i="11" s="1"/>
  <c r="JR7" i="11" s="1"/>
  <c r="JS7" i="11" s="1"/>
  <c r="JT7" i="11" s="1"/>
  <c r="JU7" i="11" s="1"/>
  <c r="JV7" i="11" s="1"/>
  <c r="JW7" i="11" s="1"/>
  <c r="JX7" i="11" s="1"/>
  <c r="JY7" i="11" s="1"/>
  <c r="JZ7" i="11" s="1"/>
  <c r="KA7" i="11" s="1"/>
  <c r="KB7" i="11" s="1"/>
  <c r="KC7" i="11" s="1"/>
  <c r="KD7" i="11" s="1"/>
  <c r="KE7" i="11" s="1"/>
  <c r="KF7" i="11" s="1"/>
  <c r="KG7" i="11" s="1"/>
  <c r="KH7" i="11" s="1"/>
  <c r="KI7" i="11" s="1"/>
  <c r="KJ7" i="11" s="1"/>
  <c r="KK7" i="11" s="1"/>
  <c r="KL7" i="11" s="1"/>
  <c r="KM7" i="11" s="1"/>
  <c r="KN7" i="11" s="1"/>
  <c r="KO7" i="11" s="1"/>
  <c r="KP7" i="11" s="1"/>
  <c r="KQ7" i="11" s="1"/>
  <c r="KR7" i="11" s="1"/>
  <c r="KS7" i="11" s="1"/>
  <c r="KT7" i="11" s="1"/>
  <c r="KU7" i="11" s="1"/>
  <c r="KV7" i="11" s="1"/>
  <c r="KW7" i="11" s="1"/>
  <c r="KX7" i="11" s="1"/>
  <c r="KY7" i="11" s="1"/>
  <c r="KZ7" i="11" s="1"/>
  <c r="LA7" i="11" s="1"/>
  <c r="LB7" i="11" s="1"/>
  <c r="LC7" i="11" s="1"/>
  <c r="LD7" i="11" s="1"/>
  <c r="LE7" i="11" s="1"/>
  <c r="LF7" i="11" s="1"/>
  <c r="LG7" i="11" s="1"/>
  <c r="LH7" i="11" s="1"/>
  <c r="LI7" i="11" s="1"/>
  <c r="LJ7" i="11" s="1"/>
  <c r="LK7" i="11" s="1"/>
  <c r="LL7" i="11" s="1"/>
  <c r="LM7" i="11" s="1"/>
  <c r="LN7" i="11" s="1"/>
  <c r="LO7" i="11" s="1"/>
  <c r="LP7" i="11" s="1"/>
  <c r="LQ7" i="11" s="1"/>
  <c r="LR7" i="11" s="1"/>
  <c r="LS7" i="11" s="1"/>
  <c r="LT7" i="11" s="1"/>
  <c r="LU7" i="11" s="1"/>
  <c r="LV7" i="11" s="1"/>
  <c r="LW7" i="11" s="1"/>
  <c r="LX7" i="11" s="1"/>
  <c r="LY7" i="11" s="1"/>
  <c r="LZ7" i="11" s="1"/>
  <c r="MA7" i="11" s="1"/>
  <c r="MB7" i="11" s="1"/>
  <c r="MC7" i="11" s="1"/>
  <c r="MD7" i="11" s="1"/>
  <c r="ME7" i="11" s="1"/>
  <c r="MF7" i="11" s="1"/>
  <c r="MG7" i="11" s="1"/>
  <c r="MH7" i="11" s="1"/>
  <c r="MI7" i="11" s="1"/>
  <c r="MJ7" i="11" s="1"/>
  <c r="MK7" i="11" s="1"/>
  <c r="ML7" i="11" s="1"/>
  <c r="MM7" i="11" s="1"/>
  <c r="MN7" i="11" s="1"/>
  <c r="MO7" i="11" s="1"/>
  <c r="MP7" i="11" s="1"/>
  <c r="MQ7" i="11" s="1"/>
  <c r="MR7" i="11" s="1"/>
  <c r="MS7" i="11" s="1"/>
  <c r="MT7" i="11" s="1"/>
  <c r="MU7" i="11" s="1"/>
  <c r="MV7" i="11" s="1"/>
  <c r="MW7" i="11" s="1"/>
  <c r="MX7" i="11" s="1"/>
  <c r="MY7" i="11" s="1"/>
  <c r="MZ7" i="11" s="1"/>
  <c r="NA7" i="11" s="1"/>
  <c r="NB7" i="11" s="1"/>
  <c r="NC7" i="11" s="1"/>
  <c r="C8" i="1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H8" i="11" s="1"/>
  <c r="AI8" i="11" s="1"/>
  <c r="AJ8" i="11" s="1"/>
  <c r="AK8" i="11" s="1"/>
  <c r="AL8" i="11" s="1"/>
  <c r="AM8" i="11" s="1"/>
  <c r="AN8" i="11" s="1"/>
  <c r="AO8" i="11" s="1"/>
  <c r="AP8" i="11" s="1"/>
  <c r="AQ8" i="11" s="1"/>
  <c r="AR8" i="11" s="1"/>
  <c r="AS8" i="11" s="1"/>
  <c r="AT8" i="11" s="1"/>
  <c r="AU8" i="11" s="1"/>
  <c r="AV8" i="11" s="1"/>
  <c r="AW8" i="11" s="1"/>
  <c r="AX8" i="11" s="1"/>
  <c r="AY8" i="11" s="1"/>
  <c r="AZ8" i="11" s="1"/>
  <c r="BA8" i="11" s="1"/>
  <c r="BB8" i="11" s="1"/>
  <c r="BC8" i="11" s="1"/>
  <c r="BD8" i="11" s="1"/>
  <c r="BE8" i="11" s="1"/>
  <c r="BF8" i="11" s="1"/>
  <c r="BG8" i="11" s="1"/>
  <c r="BH8" i="11" s="1"/>
  <c r="BI8" i="11" s="1"/>
  <c r="BJ8" i="11" s="1"/>
  <c r="BK8" i="11" s="1"/>
  <c r="BL8" i="11" s="1"/>
  <c r="BM8" i="11" s="1"/>
  <c r="BN8" i="11" s="1"/>
  <c r="BO8" i="11" s="1"/>
  <c r="BP8" i="11" s="1"/>
  <c r="BQ8" i="11" s="1"/>
  <c r="BR8" i="11" s="1"/>
  <c r="BS8" i="11" s="1"/>
  <c r="BT8" i="11" s="1"/>
  <c r="BU8" i="11" s="1"/>
  <c r="BV8" i="11" s="1"/>
  <c r="BW8" i="11" s="1"/>
  <c r="BX8" i="11" s="1"/>
  <c r="BY8" i="11" s="1"/>
  <c r="BZ8" i="11" s="1"/>
  <c r="CA8" i="11" s="1"/>
  <c r="CB8" i="11" s="1"/>
  <c r="CC8" i="11" s="1"/>
  <c r="CD8" i="11" s="1"/>
  <c r="CE8" i="11" s="1"/>
  <c r="CF8" i="11" s="1"/>
  <c r="CG8" i="11" s="1"/>
  <c r="CH8" i="11" s="1"/>
  <c r="CI8" i="11" s="1"/>
  <c r="CJ8" i="11" s="1"/>
  <c r="CK8" i="11" s="1"/>
  <c r="CL8" i="11" s="1"/>
  <c r="CM8" i="11" s="1"/>
  <c r="CN8" i="11" s="1"/>
  <c r="CO8" i="11" s="1"/>
  <c r="CP8" i="11" s="1"/>
  <c r="CQ8" i="11" s="1"/>
  <c r="CR8" i="11" s="1"/>
  <c r="CS8" i="11" s="1"/>
  <c r="CT8" i="11" s="1"/>
  <c r="CU8" i="11" s="1"/>
  <c r="CV8" i="11" s="1"/>
  <c r="CW8" i="11" s="1"/>
  <c r="CX8" i="11" s="1"/>
  <c r="CY8" i="11" s="1"/>
  <c r="CZ8" i="11" s="1"/>
  <c r="DA8" i="11" s="1"/>
  <c r="DB8" i="11" s="1"/>
  <c r="DC8" i="11" s="1"/>
  <c r="DD8" i="11" s="1"/>
  <c r="DE8" i="11" s="1"/>
  <c r="DF8" i="11" s="1"/>
  <c r="DG8" i="11" s="1"/>
  <c r="DH8" i="11" s="1"/>
  <c r="DI8" i="11" s="1"/>
  <c r="DJ8" i="11" s="1"/>
  <c r="DK8" i="11" s="1"/>
  <c r="DL8" i="11" s="1"/>
  <c r="DM8" i="11" s="1"/>
  <c r="DN8" i="11" s="1"/>
  <c r="DO8" i="11" s="1"/>
  <c r="DP8" i="11" s="1"/>
  <c r="DQ8" i="11" s="1"/>
  <c r="DR8" i="11" s="1"/>
  <c r="DS8" i="11" s="1"/>
  <c r="DT8" i="11" s="1"/>
  <c r="DU8" i="11" s="1"/>
  <c r="DV8" i="11" s="1"/>
  <c r="DW8" i="11" s="1"/>
  <c r="DX8" i="11" s="1"/>
  <c r="DY8" i="11" s="1"/>
  <c r="DZ8" i="11" s="1"/>
  <c r="EA8" i="11" s="1"/>
  <c r="EB8" i="11" s="1"/>
  <c r="EC8" i="11" s="1"/>
  <c r="ED8" i="11" s="1"/>
  <c r="EE8" i="11" s="1"/>
  <c r="EF8" i="11" s="1"/>
  <c r="EG8" i="11" s="1"/>
  <c r="EH8" i="11" s="1"/>
  <c r="EI8" i="11" s="1"/>
  <c r="EJ8" i="11" s="1"/>
  <c r="EK8" i="11" s="1"/>
  <c r="EL8" i="11" s="1"/>
  <c r="EM8" i="11" s="1"/>
  <c r="EN8" i="11" s="1"/>
  <c r="EO8" i="11" s="1"/>
  <c r="EP8" i="11" s="1"/>
  <c r="EQ8" i="11" s="1"/>
  <c r="ER8" i="11" s="1"/>
  <c r="ES8" i="11" s="1"/>
  <c r="ET8" i="11" s="1"/>
  <c r="EU8" i="11" s="1"/>
  <c r="EV8" i="11" s="1"/>
  <c r="EW8" i="11" s="1"/>
  <c r="EX8" i="11" s="1"/>
  <c r="EY8" i="11" s="1"/>
  <c r="EZ8" i="11" s="1"/>
  <c r="FA8" i="11" s="1"/>
  <c r="FB8" i="11" s="1"/>
  <c r="FC8" i="11" s="1"/>
  <c r="FD8" i="11" s="1"/>
  <c r="FE8" i="11" s="1"/>
  <c r="FF8" i="11" s="1"/>
  <c r="FG8" i="11" s="1"/>
  <c r="FH8" i="11" s="1"/>
  <c r="FI8" i="11" s="1"/>
  <c r="FJ8" i="11" s="1"/>
  <c r="FK8" i="11" s="1"/>
  <c r="FL8" i="11" s="1"/>
  <c r="FM8" i="11" s="1"/>
  <c r="FN8" i="11" s="1"/>
  <c r="FO8" i="11" s="1"/>
  <c r="FP8" i="11" s="1"/>
  <c r="FQ8" i="11" s="1"/>
  <c r="FR8" i="11" s="1"/>
  <c r="FS8" i="11" s="1"/>
  <c r="FT8" i="11" s="1"/>
  <c r="FU8" i="11" s="1"/>
  <c r="FV8" i="11" s="1"/>
  <c r="FW8" i="11" s="1"/>
  <c r="FX8" i="11" s="1"/>
  <c r="FY8" i="11" s="1"/>
  <c r="FZ8" i="11" s="1"/>
  <c r="GA8" i="11" s="1"/>
  <c r="GB8" i="11" s="1"/>
  <c r="GC8" i="11" s="1"/>
  <c r="GD8" i="11" s="1"/>
  <c r="GE8" i="11" s="1"/>
  <c r="GF8" i="11" s="1"/>
  <c r="GG8" i="11" s="1"/>
  <c r="GH8" i="11" s="1"/>
  <c r="GI8" i="11" s="1"/>
  <c r="GJ8" i="11" s="1"/>
  <c r="GK8" i="11" s="1"/>
  <c r="GL8" i="11" s="1"/>
  <c r="GM8" i="11" s="1"/>
  <c r="GN8" i="11" s="1"/>
  <c r="GO8" i="11" s="1"/>
  <c r="GP8" i="11" s="1"/>
  <c r="GQ8" i="11" s="1"/>
  <c r="GR8" i="11" s="1"/>
  <c r="GS8" i="11" s="1"/>
  <c r="GT8" i="11" s="1"/>
  <c r="GU8" i="11" s="1"/>
  <c r="GV8" i="11" s="1"/>
  <c r="GW8" i="11" s="1"/>
  <c r="GX8" i="11" s="1"/>
  <c r="GY8" i="11" s="1"/>
  <c r="GZ8" i="11" s="1"/>
  <c r="HA8" i="11" s="1"/>
  <c r="HB8" i="11" s="1"/>
  <c r="HC8" i="11" s="1"/>
  <c r="HD8" i="11" s="1"/>
  <c r="HE8" i="11" s="1"/>
  <c r="HF8" i="11" s="1"/>
  <c r="HG8" i="11" s="1"/>
  <c r="HH8" i="11" s="1"/>
  <c r="HI8" i="11" s="1"/>
  <c r="HJ8" i="11" s="1"/>
  <c r="HK8" i="11" s="1"/>
  <c r="HL8" i="11" s="1"/>
  <c r="HM8" i="11" s="1"/>
  <c r="HN8" i="11" s="1"/>
  <c r="HO8" i="11" s="1"/>
  <c r="HP8" i="11" s="1"/>
  <c r="HQ8" i="11" s="1"/>
  <c r="HR8" i="11" s="1"/>
  <c r="HS8" i="11" s="1"/>
  <c r="HT8" i="11" s="1"/>
  <c r="HU8" i="11" s="1"/>
  <c r="HV8" i="11" s="1"/>
  <c r="HW8" i="11" s="1"/>
  <c r="HX8" i="11" s="1"/>
  <c r="HY8" i="11" s="1"/>
  <c r="HZ8" i="11" s="1"/>
  <c r="IA8" i="11" s="1"/>
  <c r="IB8" i="11" s="1"/>
  <c r="IC8" i="11" s="1"/>
  <c r="ID8" i="11" s="1"/>
  <c r="IE8" i="11" s="1"/>
  <c r="IF8" i="11" s="1"/>
  <c r="IG8" i="11" s="1"/>
  <c r="IH8" i="11" s="1"/>
  <c r="II8" i="11" s="1"/>
  <c r="IJ8" i="11" s="1"/>
  <c r="IK8" i="11" s="1"/>
  <c r="IL8" i="11" s="1"/>
  <c r="IM8" i="11" s="1"/>
  <c r="IN8" i="11" s="1"/>
  <c r="IO8" i="11" s="1"/>
  <c r="IP8" i="11" s="1"/>
  <c r="IQ8" i="11" s="1"/>
  <c r="IR8" i="11" s="1"/>
  <c r="IS8" i="11" s="1"/>
  <c r="IT8" i="11" s="1"/>
  <c r="IU8" i="11" s="1"/>
  <c r="IV8" i="11" s="1"/>
  <c r="IW8" i="11" s="1"/>
  <c r="IX8" i="11" s="1"/>
  <c r="IY8" i="11" s="1"/>
  <c r="IZ8" i="11" s="1"/>
  <c r="JA8" i="11" s="1"/>
  <c r="JB8" i="11" s="1"/>
  <c r="JC8" i="11" s="1"/>
  <c r="JD8" i="11" s="1"/>
  <c r="JE8" i="11" s="1"/>
  <c r="JF8" i="11" s="1"/>
  <c r="JG8" i="11" s="1"/>
  <c r="JH8" i="11" s="1"/>
  <c r="JI8" i="11" s="1"/>
  <c r="JJ8" i="11" s="1"/>
  <c r="JK8" i="11" s="1"/>
  <c r="JL8" i="11" s="1"/>
  <c r="JM8" i="11" s="1"/>
  <c r="JN8" i="11" s="1"/>
  <c r="JO8" i="11" s="1"/>
  <c r="JP8" i="11" s="1"/>
  <c r="JQ8" i="11" s="1"/>
  <c r="JR8" i="11" s="1"/>
  <c r="JS8" i="11" s="1"/>
  <c r="JT8" i="11" s="1"/>
  <c r="JU8" i="11" s="1"/>
  <c r="JV8" i="11" s="1"/>
  <c r="JW8" i="11" s="1"/>
  <c r="JX8" i="11" s="1"/>
  <c r="JY8" i="11" s="1"/>
  <c r="JZ8" i="11" s="1"/>
  <c r="KA8" i="11" s="1"/>
  <c r="KB8" i="11" s="1"/>
  <c r="KC8" i="11" s="1"/>
  <c r="KD8" i="11" s="1"/>
  <c r="KE8" i="11" s="1"/>
  <c r="KF8" i="11" s="1"/>
  <c r="KG8" i="11" s="1"/>
  <c r="KH8" i="11" s="1"/>
  <c r="KI8" i="11" s="1"/>
  <c r="KJ8" i="11" s="1"/>
  <c r="KK8" i="11" s="1"/>
  <c r="KL8" i="11" s="1"/>
  <c r="KM8" i="11" s="1"/>
  <c r="KN8" i="11" s="1"/>
  <c r="KO8" i="11" s="1"/>
  <c r="KP8" i="11" s="1"/>
  <c r="KQ8" i="11" s="1"/>
  <c r="KR8" i="11" s="1"/>
  <c r="KS8" i="11" s="1"/>
  <c r="KT8" i="11" s="1"/>
  <c r="KU8" i="11" s="1"/>
  <c r="KV8" i="11" s="1"/>
  <c r="KW8" i="11" s="1"/>
  <c r="KX8" i="11" s="1"/>
  <c r="KY8" i="11" s="1"/>
  <c r="KZ8" i="11" s="1"/>
  <c r="LA8" i="11" s="1"/>
  <c r="LB8" i="11" s="1"/>
  <c r="LC8" i="11" s="1"/>
  <c r="LD8" i="11" s="1"/>
  <c r="LE8" i="11" s="1"/>
  <c r="LF8" i="11" s="1"/>
  <c r="LG8" i="11" s="1"/>
  <c r="LH8" i="11" s="1"/>
  <c r="LI8" i="11" s="1"/>
  <c r="LJ8" i="11" s="1"/>
  <c r="LK8" i="11" s="1"/>
  <c r="LL8" i="11" s="1"/>
  <c r="LM8" i="11" s="1"/>
  <c r="LN8" i="11" s="1"/>
  <c r="LO8" i="11" s="1"/>
  <c r="LP8" i="11" s="1"/>
  <c r="LQ8" i="11" s="1"/>
  <c r="LR8" i="11" s="1"/>
  <c r="LS8" i="11" s="1"/>
  <c r="LT8" i="11" s="1"/>
  <c r="LU8" i="11" s="1"/>
  <c r="LV8" i="11" s="1"/>
  <c r="LW8" i="11" s="1"/>
  <c r="LX8" i="11" s="1"/>
  <c r="LY8" i="11" s="1"/>
  <c r="LZ8" i="11" s="1"/>
  <c r="MA8" i="11" s="1"/>
  <c r="MB8" i="11" s="1"/>
  <c r="MC8" i="11" s="1"/>
  <c r="MD8" i="11" s="1"/>
  <c r="ME8" i="11" s="1"/>
  <c r="MF8" i="11" s="1"/>
  <c r="MG8" i="11" s="1"/>
  <c r="MH8" i="11" s="1"/>
  <c r="MI8" i="11" s="1"/>
  <c r="MJ8" i="11" s="1"/>
  <c r="MK8" i="11" s="1"/>
  <c r="ML8" i="11" s="1"/>
  <c r="MM8" i="11" s="1"/>
  <c r="MN8" i="11" s="1"/>
  <c r="MO8" i="11" s="1"/>
  <c r="MP8" i="11" s="1"/>
  <c r="MQ8" i="11" s="1"/>
  <c r="MR8" i="11" s="1"/>
  <c r="MS8" i="11" s="1"/>
  <c r="MT8" i="11" s="1"/>
  <c r="MU8" i="11" s="1"/>
  <c r="MV8" i="11" s="1"/>
  <c r="MW8" i="11" s="1"/>
  <c r="MX8" i="11" s="1"/>
  <c r="MY8" i="11" s="1"/>
  <c r="MZ8" i="11" s="1"/>
  <c r="NA8" i="11" s="1"/>
  <c r="NB8" i="11" s="1"/>
  <c r="NC8" i="11" s="1"/>
  <c r="C9" i="1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H9" i="11" s="1"/>
  <c r="AI9" i="11" s="1"/>
  <c r="AJ9" i="11" s="1"/>
  <c r="AK9" i="11" s="1"/>
  <c r="AL9" i="11" s="1"/>
  <c r="AM9" i="11" s="1"/>
  <c r="AN9" i="11" s="1"/>
  <c r="AO9" i="11" s="1"/>
  <c r="AP9" i="11" s="1"/>
  <c r="AQ9" i="11" s="1"/>
  <c r="AR9" i="11" s="1"/>
  <c r="AS9" i="11" s="1"/>
  <c r="AT9" i="11" s="1"/>
  <c r="AU9" i="11" s="1"/>
  <c r="AV9" i="11" s="1"/>
  <c r="AW9" i="11" s="1"/>
  <c r="AX9" i="11" s="1"/>
  <c r="AY9" i="11" s="1"/>
  <c r="AZ9" i="11" s="1"/>
  <c r="BA9" i="11" s="1"/>
  <c r="BB9" i="11" s="1"/>
  <c r="BC9" i="11" s="1"/>
  <c r="BD9" i="11" s="1"/>
  <c r="BE9" i="11" s="1"/>
  <c r="BF9" i="11" s="1"/>
  <c r="BG9" i="11" s="1"/>
  <c r="BH9" i="11" s="1"/>
  <c r="BI9" i="11" s="1"/>
  <c r="BJ9" i="11" s="1"/>
  <c r="BK9" i="11" s="1"/>
  <c r="BL9" i="11" s="1"/>
  <c r="BM9" i="11" s="1"/>
  <c r="BN9" i="11" s="1"/>
  <c r="BO9" i="11" s="1"/>
  <c r="BP9" i="11" s="1"/>
  <c r="BQ9" i="11" s="1"/>
  <c r="BR9" i="11" s="1"/>
  <c r="BS9" i="11" s="1"/>
  <c r="BT9" i="11" s="1"/>
  <c r="BU9" i="11" s="1"/>
  <c r="BV9" i="11" s="1"/>
  <c r="BW9" i="11" s="1"/>
  <c r="BX9" i="11" s="1"/>
  <c r="BY9" i="11" s="1"/>
  <c r="BZ9" i="11" s="1"/>
  <c r="CA9" i="11" s="1"/>
  <c r="CB9" i="11" s="1"/>
  <c r="CC9" i="11" s="1"/>
  <c r="CD9" i="11" s="1"/>
  <c r="CE9" i="11" s="1"/>
  <c r="CF9" i="11" s="1"/>
  <c r="CG9" i="11" s="1"/>
  <c r="CH9" i="11" s="1"/>
  <c r="CI9" i="11" s="1"/>
  <c r="CJ9" i="11" s="1"/>
  <c r="CK9" i="11" s="1"/>
  <c r="CL9" i="11" s="1"/>
  <c r="CM9" i="11" s="1"/>
  <c r="CN9" i="11" s="1"/>
  <c r="CO9" i="11" s="1"/>
  <c r="CP9" i="11" s="1"/>
  <c r="CQ9" i="11" s="1"/>
  <c r="CR9" i="11" s="1"/>
  <c r="CS9" i="11" s="1"/>
  <c r="CT9" i="11" s="1"/>
  <c r="CU9" i="11" s="1"/>
  <c r="CV9" i="11" s="1"/>
  <c r="CW9" i="11" s="1"/>
  <c r="CX9" i="11" s="1"/>
  <c r="CY9" i="11" s="1"/>
  <c r="CZ9" i="11" s="1"/>
  <c r="DA9" i="11" s="1"/>
  <c r="DB9" i="11" s="1"/>
  <c r="DC9" i="11" s="1"/>
  <c r="DD9" i="11" s="1"/>
  <c r="DE9" i="11" s="1"/>
  <c r="DF9" i="11" s="1"/>
  <c r="DG9" i="11" s="1"/>
  <c r="DH9" i="11" s="1"/>
  <c r="DI9" i="11" s="1"/>
  <c r="DJ9" i="11" s="1"/>
  <c r="DK9" i="11" s="1"/>
  <c r="DL9" i="11" s="1"/>
  <c r="DM9" i="11" s="1"/>
  <c r="DN9" i="11" s="1"/>
  <c r="DO9" i="11" s="1"/>
  <c r="DP9" i="11" s="1"/>
  <c r="DQ9" i="11" s="1"/>
  <c r="DR9" i="11" s="1"/>
  <c r="DS9" i="11" s="1"/>
  <c r="DT9" i="11" s="1"/>
  <c r="DU9" i="11" s="1"/>
  <c r="DV9" i="11" s="1"/>
  <c r="DW9" i="11" s="1"/>
  <c r="DX9" i="11" s="1"/>
  <c r="DY9" i="11" s="1"/>
  <c r="DZ9" i="11" s="1"/>
  <c r="EA9" i="11" s="1"/>
  <c r="EB9" i="11" s="1"/>
  <c r="EC9" i="11" s="1"/>
  <c r="ED9" i="11" s="1"/>
  <c r="EE9" i="11" s="1"/>
  <c r="EF9" i="11" s="1"/>
  <c r="EG9" i="11" s="1"/>
  <c r="EH9" i="11" s="1"/>
  <c r="EI9" i="11" s="1"/>
  <c r="EJ9" i="11" s="1"/>
  <c r="EK9" i="11" s="1"/>
  <c r="EL9" i="11" s="1"/>
  <c r="EM9" i="11" s="1"/>
  <c r="EN9" i="11" s="1"/>
  <c r="EO9" i="11" s="1"/>
  <c r="EP9" i="11" s="1"/>
  <c r="EQ9" i="11" s="1"/>
  <c r="ER9" i="11" s="1"/>
  <c r="ES9" i="11" s="1"/>
  <c r="ET9" i="11" s="1"/>
  <c r="EU9" i="11" s="1"/>
  <c r="EV9" i="11" s="1"/>
  <c r="EW9" i="11" s="1"/>
  <c r="EX9" i="11" s="1"/>
  <c r="EY9" i="11" s="1"/>
  <c r="EZ9" i="11" s="1"/>
  <c r="FA9" i="11" s="1"/>
  <c r="FB9" i="11" s="1"/>
  <c r="FC9" i="11" s="1"/>
  <c r="FD9" i="11" s="1"/>
  <c r="FE9" i="11" s="1"/>
  <c r="FF9" i="11" s="1"/>
  <c r="FG9" i="11" s="1"/>
  <c r="FH9" i="11" s="1"/>
  <c r="FI9" i="11" s="1"/>
  <c r="FJ9" i="11" s="1"/>
  <c r="FK9" i="11" s="1"/>
  <c r="FL9" i="11" s="1"/>
  <c r="FM9" i="11" s="1"/>
  <c r="FN9" i="11" s="1"/>
  <c r="FO9" i="11" s="1"/>
  <c r="FP9" i="11" s="1"/>
  <c r="FQ9" i="11" s="1"/>
  <c r="FR9" i="11" s="1"/>
  <c r="FS9" i="11" s="1"/>
  <c r="FT9" i="11" s="1"/>
  <c r="FU9" i="11" s="1"/>
  <c r="FV9" i="11" s="1"/>
  <c r="FW9" i="11" s="1"/>
  <c r="FX9" i="11" s="1"/>
  <c r="FY9" i="11" s="1"/>
  <c r="FZ9" i="11" s="1"/>
  <c r="GA9" i="11" s="1"/>
  <c r="GB9" i="11" s="1"/>
  <c r="GC9" i="11" s="1"/>
  <c r="GD9" i="11" s="1"/>
  <c r="GE9" i="11" s="1"/>
  <c r="GF9" i="11" s="1"/>
  <c r="GG9" i="11" s="1"/>
  <c r="GH9" i="11" s="1"/>
  <c r="GI9" i="11" s="1"/>
  <c r="GJ9" i="11" s="1"/>
  <c r="GK9" i="11" s="1"/>
  <c r="GL9" i="11" s="1"/>
  <c r="GM9" i="11" s="1"/>
  <c r="GN9" i="11" s="1"/>
  <c r="GO9" i="11" s="1"/>
  <c r="GP9" i="11" s="1"/>
  <c r="GQ9" i="11" s="1"/>
  <c r="GR9" i="11" s="1"/>
  <c r="GS9" i="11" s="1"/>
  <c r="GT9" i="11" s="1"/>
  <c r="GU9" i="11" s="1"/>
  <c r="GV9" i="11" s="1"/>
  <c r="GW9" i="11" s="1"/>
  <c r="GX9" i="11" s="1"/>
  <c r="GY9" i="11" s="1"/>
  <c r="GZ9" i="11" s="1"/>
  <c r="HA9" i="11" s="1"/>
  <c r="HB9" i="11" s="1"/>
  <c r="HC9" i="11" s="1"/>
  <c r="HD9" i="11" s="1"/>
  <c r="HE9" i="11" s="1"/>
  <c r="HF9" i="11" s="1"/>
  <c r="HG9" i="11" s="1"/>
  <c r="HH9" i="11" s="1"/>
  <c r="HI9" i="11" s="1"/>
  <c r="HJ9" i="11" s="1"/>
  <c r="HK9" i="11" s="1"/>
  <c r="HL9" i="11" s="1"/>
  <c r="HM9" i="11" s="1"/>
  <c r="HN9" i="11" s="1"/>
  <c r="HO9" i="11" s="1"/>
  <c r="HP9" i="11" s="1"/>
  <c r="HQ9" i="11" s="1"/>
  <c r="HR9" i="11" s="1"/>
  <c r="HS9" i="11" s="1"/>
  <c r="HT9" i="11" s="1"/>
  <c r="HU9" i="11" s="1"/>
  <c r="HV9" i="11" s="1"/>
  <c r="HW9" i="11" s="1"/>
  <c r="HX9" i="11" s="1"/>
  <c r="HY9" i="11" s="1"/>
  <c r="HZ9" i="11" s="1"/>
  <c r="IA9" i="11" s="1"/>
  <c r="IB9" i="11" s="1"/>
  <c r="IC9" i="11" s="1"/>
  <c r="ID9" i="11" s="1"/>
  <c r="IE9" i="11" s="1"/>
  <c r="IF9" i="11" s="1"/>
  <c r="IG9" i="11" s="1"/>
  <c r="IH9" i="11" s="1"/>
  <c r="II9" i="11" s="1"/>
  <c r="IJ9" i="11" s="1"/>
  <c r="IK9" i="11" s="1"/>
  <c r="IL9" i="11" s="1"/>
  <c r="IM9" i="11" s="1"/>
  <c r="IN9" i="11" s="1"/>
  <c r="IO9" i="11" s="1"/>
  <c r="IP9" i="11" s="1"/>
  <c r="IQ9" i="11" s="1"/>
  <c r="IR9" i="11" s="1"/>
  <c r="IS9" i="11" s="1"/>
  <c r="IT9" i="11" s="1"/>
  <c r="IU9" i="11" s="1"/>
  <c r="IV9" i="11" s="1"/>
  <c r="IW9" i="11" s="1"/>
  <c r="IX9" i="11" s="1"/>
  <c r="IY9" i="11" s="1"/>
  <c r="IZ9" i="11" s="1"/>
  <c r="JA9" i="11" s="1"/>
  <c r="JB9" i="11" s="1"/>
  <c r="JC9" i="11" s="1"/>
  <c r="JD9" i="11" s="1"/>
  <c r="JE9" i="11" s="1"/>
  <c r="JF9" i="11" s="1"/>
  <c r="JG9" i="11" s="1"/>
  <c r="JH9" i="11" s="1"/>
  <c r="JI9" i="11" s="1"/>
  <c r="JJ9" i="11" s="1"/>
  <c r="JK9" i="11" s="1"/>
  <c r="JL9" i="11" s="1"/>
  <c r="JM9" i="11" s="1"/>
  <c r="JN9" i="11" s="1"/>
  <c r="JO9" i="11" s="1"/>
  <c r="JP9" i="11" s="1"/>
  <c r="JQ9" i="11" s="1"/>
  <c r="JR9" i="11" s="1"/>
  <c r="JS9" i="11" s="1"/>
  <c r="JT9" i="11" s="1"/>
  <c r="JU9" i="11" s="1"/>
  <c r="JV9" i="11" s="1"/>
  <c r="JW9" i="11" s="1"/>
  <c r="JX9" i="11" s="1"/>
  <c r="JY9" i="11" s="1"/>
  <c r="JZ9" i="11" s="1"/>
  <c r="KA9" i="11" s="1"/>
  <c r="KB9" i="11" s="1"/>
  <c r="KC9" i="11" s="1"/>
  <c r="KD9" i="11" s="1"/>
  <c r="KE9" i="11" s="1"/>
  <c r="KF9" i="11" s="1"/>
  <c r="KG9" i="11" s="1"/>
  <c r="KH9" i="11" s="1"/>
  <c r="KI9" i="11" s="1"/>
  <c r="KJ9" i="11" s="1"/>
  <c r="KK9" i="11" s="1"/>
  <c r="KL9" i="11" s="1"/>
  <c r="KM9" i="11" s="1"/>
  <c r="KN9" i="11" s="1"/>
  <c r="KO9" i="11" s="1"/>
  <c r="KP9" i="11" s="1"/>
  <c r="KQ9" i="11" s="1"/>
  <c r="KR9" i="11" s="1"/>
  <c r="KS9" i="11" s="1"/>
  <c r="KT9" i="11" s="1"/>
  <c r="KU9" i="11" s="1"/>
  <c r="KV9" i="11" s="1"/>
  <c r="KW9" i="11" s="1"/>
  <c r="KX9" i="11" s="1"/>
  <c r="KY9" i="11" s="1"/>
  <c r="KZ9" i="11" s="1"/>
  <c r="LA9" i="11" s="1"/>
  <c r="LB9" i="11" s="1"/>
  <c r="LC9" i="11" s="1"/>
  <c r="LD9" i="11" s="1"/>
  <c r="LE9" i="11" s="1"/>
  <c r="LF9" i="11" s="1"/>
  <c r="LG9" i="11" s="1"/>
  <c r="LH9" i="11" s="1"/>
  <c r="LI9" i="11" s="1"/>
  <c r="LJ9" i="11" s="1"/>
  <c r="LK9" i="11" s="1"/>
  <c r="LL9" i="11" s="1"/>
  <c r="LM9" i="11" s="1"/>
  <c r="LN9" i="11" s="1"/>
  <c r="LO9" i="11" s="1"/>
  <c r="LP9" i="11" s="1"/>
  <c r="LQ9" i="11" s="1"/>
  <c r="LR9" i="11" s="1"/>
  <c r="LS9" i="11" s="1"/>
  <c r="LT9" i="11" s="1"/>
  <c r="LU9" i="11" s="1"/>
  <c r="LV9" i="11" s="1"/>
  <c r="LW9" i="11" s="1"/>
  <c r="LX9" i="11" s="1"/>
  <c r="LY9" i="11" s="1"/>
  <c r="LZ9" i="11" s="1"/>
  <c r="MA9" i="11" s="1"/>
  <c r="MB9" i="11" s="1"/>
  <c r="MC9" i="11" s="1"/>
  <c r="MD9" i="11" s="1"/>
  <c r="ME9" i="11" s="1"/>
  <c r="MF9" i="11" s="1"/>
  <c r="MG9" i="11" s="1"/>
  <c r="MH9" i="11" s="1"/>
  <c r="MI9" i="11" s="1"/>
  <c r="MJ9" i="11" s="1"/>
  <c r="MK9" i="11" s="1"/>
  <c r="ML9" i="11" s="1"/>
  <c r="MM9" i="11" s="1"/>
  <c r="MN9" i="11" s="1"/>
  <c r="MO9" i="11" s="1"/>
  <c r="MP9" i="11" s="1"/>
  <c r="MQ9" i="11" s="1"/>
  <c r="MR9" i="11" s="1"/>
  <c r="MS9" i="11" s="1"/>
  <c r="MT9" i="11" s="1"/>
  <c r="MU9" i="11" s="1"/>
  <c r="MV9" i="11" s="1"/>
  <c r="MW9" i="11" s="1"/>
  <c r="MX9" i="11" s="1"/>
  <c r="MY9" i="11" s="1"/>
  <c r="MZ9" i="11" s="1"/>
  <c r="NA9" i="11" s="1"/>
  <c r="NB9" i="11" s="1"/>
  <c r="NC9" i="11" s="1"/>
  <c r="C10" i="1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H10" i="11" s="1"/>
  <c r="AI10" i="11" s="1"/>
  <c r="AJ10" i="11" s="1"/>
  <c r="AK10" i="11" s="1"/>
  <c r="AL10" i="11" s="1"/>
  <c r="AM10" i="11" s="1"/>
  <c r="AN10" i="11" s="1"/>
  <c r="AO10" i="11" s="1"/>
  <c r="AP10" i="11" s="1"/>
  <c r="AQ10" i="11" s="1"/>
  <c r="AR10" i="11" s="1"/>
  <c r="AS10" i="11" s="1"/>
  <c r="AT10" i="11" s="1"/>
  <c r="AU10" i="11" s="1"/>
  <c r="AV10" i="11" s="1"/>
  <c r="AW10" i="11" s="1"/>
  <c r="AX10" i="11" s="1"/>
  <c r="AY10" i="11" s="1"/>
  <c r="AZ10" i="11" s="1"/>
  <c r="BA10" i="11" s="1"/>
  <c r="BB10" i="11" s="1"/>
  <c r="BC10" i="11" s="1"/>
  <c r="BD10" i="11" s="1"/>
  <c r="BE10" i="11" s="1"/>
  <c r="BF10" i="11" s="1"/>
  <c r="BG10" i="11" s="1"/>
  <c r="BH10" i="11" s="1"/>
  <c r="BI10" i="11" s="1"/>
  <c r="BJ10" i="11" s="1"/>
  <c r="BK10" i="11" s="1"/>
  <c r="BL10" i="11" s="1"/>
  <c r="BM10" i="11" s="1"/>
  <c r="BN10" i="11" s="1"/>
  <c r="BO10" i="11" s="1"/>
  <c r="BP10" i="11" s="1"/>
  <c r="BQ10" i="11" s="1"/>
  <c r="BR10" i="11" s="1"/>
  <c r="BS10" i="11" s="1"/>
  <c r="BT10" i="11" s="1"/>
  <c r="BU10" i="11" s="1"/>
  <c r="BV10" i="11" s="1"/>
  <c r="BW10" i="11" s="1"/>
  <c r="BX10" i="11" s="1"/>
  <c r="BY10" i="11" s="1"/>
  <c r="BZ10" i="11" s="1"/>
  <c r="CA10" i="11" s="1"/>
  <c r="CB10" i="11" s="1"/>
  <c r="CC10" i="11" s="1"/>
  <c r="CD10" i="11" s="1"/>
  <c r="CE10" i="11" s="1"/>
  <c r="CF10" i="11" s="1"/>
  <c r="CG10" i="11" s="1"/>
  <c r="CH10" i="11" s="1"/>
  <c r="CI10" i="11" s="1"/>
  <c r="CJ10" i="11" s="1"/>
  <c r="CK10" i="11" s="1"/>
  <c r="CL10" i="11" s="1"/>
  <c r="CM10" i="11" s="1"/>
  <c r="CN10" i="11" s="1"/>
  <c r="CO10" i="11" s="1"/>
  <c r="CP10" i="11" s="1"/>
  <c r="CQ10" i="11" s="1"/>
  <c r="CR10" i="11" s="1"/>
  <c r="CS10" i="11" s="1"/>
  <c r="CT10" i="11" s="1"/>
  <c r="CU10" i="11" s="1"/>
  <c r="CV10" i="11" s="1"/>
  <c r="CW10" i="11" s="1"/>
  <c r="CX10" i="11" s="1"/>
  <c r="CY10" i="11" s="1"/>
  <c r="CZ10" i="11" s="1"/>
  <c r="DA10" i="11" s="1"/>
  <c r="DB10" i="11" s="1"/>
  <c r="DC10" i="11" s="1"/>
  <c r="DD10" i="11" s="1"/>
  <c r="DE10" i="11" s="1"/>
  <c r="DF10" i="11" s="1"/>
  <c r="DG10" i="11" s="1"/>
  <c r="DH10" i="11" s="1"/>
  <c r="DI10" i="11" s="1"/>
  <c r="DJ10" i="11" s="1"/>
  <c r="DK10" i="11" s="1"/>
  <c r="DL10" i="11" s="1"/>
  <c r="DM10" i="11" s="1"/>
  <c r="DN10" i="11" s="1"/>
  <c r="DO10" i="11" s="1"/>
  <c r="DP10" i="11" s="1"/>
  <c r="DQ10" i="11" s="1"/>
  <c r="DR10" i="11" s="1"/>
  <c r="DS10" i="11" s="1"/>
  <c r="DT10" i="11" s="1"/>
  <c r="DU10" i="11" s="1"/>
  <c r="DV10" i="11" s="1"/>
  <c r="DW10" i="11" s="1"/>
  <c r="DX10" i="11" s="1"/>
  <c r="DY10" i="11" s="1"/>
  <c r="DZ10" i="11" s="1"/>
  <c r="EA10" i="11" s="1"/>
  <c r="EB10" i="11" s="1"/>
  <c r="EC10" i="11" s="1"/>
  <c r="ED10" i="11" s="1"/>
  <c r="EE10" i="11" s="1"/>
  <c r="EF10" i="11" s="1"/>
  <c r="EG10" i="11" s="1"/>
  <c r="EH10" i="11" s="1"/>
  <c r="EI10" i="11" s="1"/>
  <c r="EJ10" i="11" s="1"/>
  <c r="EK10" i="11" s="1"/>
  <c r="EL10" i="11" s="1"/>
  <c r="EM10" i="11" s="1"/>
  <c r="EN10" i="11" s="1"/>
  <c r="EO10" i="11" s="1"/>
  <c r="EP10" i="11" s="1"/>
  <c r="EQ10" i="11" s="1"/>
  <c r="ER10" i="11" s="1"/>
  <c r="ES10" i="11" s="1"/>
  <c r="ET10" i="11" s="1"/>
  <c r="EU10" i="11" s="1"/>
  <c r="EV10" i="11" s="1"/>
  <c r="EW10" i="11" s="1"/>
  <c r="EX10" i="11" s="1"/>
  <c r="EY10" i="11" s="1"/>
  <c r="EZ10" i="11" s="1"/>
  <c r="FA10" i="11" s="1"/>
  <c r="FB10" i="11" s="1"/>
  <c r="FC10" i="11" s="1"/>
  <c r="FD10" i="11" s="1"/>
  <c r="FE10" i="11" s="1"/>
  <c r="FF10" i="11" s="1"/>
  <c r="FG10" i="11" s="1"/>
  <c r="FH10" i="11" s="1"/>
  <c r="FI10" i="11" s="1"/>
  <c r="FJ10" i="11" s="1"/>
  <c r="FK10" i="11" s="1"/>
  <c r="FL10" i="11" s="1"/>
  <c r="FM10" i="11" s="1"/>
  <c r="FN10" i="11" s="1"/>
  <c r="FO10" i="11" s="1"/>
  <c r="FP10" i="11" s="1"/>
  <c r="FQ10" i="11" s="1"/>
  <c r="FR10" i="11" s="1"/>
  <c r="FS10" i="11" s="1"/>
  <c r="FT10" i="11" s="1"/>
  <c r="FU10" i="11" s="1"/>
  <c r="FV10" i="11" s="1"/>
  <c r="FW10" i="11" s="1"/>
  <c r="FX10" i="11" s="1"/>
  <c r="FY10" i="11" s="1"/>
  <c r="FZ10" i="11" s="1"/>
  <c r="GA10" i="11" s="1"/>
  <c r="GB10" i="11" s="1"/>
  <c r="GC10" i="11" s="1"/>
  <c r="GD10" i="11" s="1"/>
  <c r="GE10" i="11" s="1"/>
  <c r="GF10" i="11" s="1"/>
  <c r="GG10" i="11" s="1"/>
  <c r="GH10" i="11" s="1"/>
  <c r="GI10" i="11" s="1"/>
  <c r="GJ10" i="11" s="1"/>
  <c r="GK10" i="11" s="1"/>
  <c r="GL10" i="11" s="1"/>
  <c r="GM10" i="11" s="1"/>
  <c r="GN10" i="11" s="1"/>
  <c r="GO10" i="11" s="1"/>
  <c r="GP10" i="11" s="1"/>
  <c r="GQ10" i="11" s="1"/>
  <c r="GR10" i="11" s="1"/>
  <c r="GS10" i="11" s="1"/>
  <c r="GT10" i="11" s="1"/>
  <c r="GU10" i="11" s="1"/>
  <c r="GV10" i="11" s="1"/>
  <c r="GW10" i="11" s="1"/>
  <c r="GX10" i="11" s="1"/>
  <c r="GY10" i="11" s="1"/>
  <c r="GZ10" i="11" s="1"/>
  <c r="HA10" i="11" s="1"/>
  <c r="HB10" i="11" s="1"/>
  <c r="HC10" i="11" s="1"/>
  <c r="HD10" i="11" s="1"/>
  <c r="HE10" i="11" s="1"/>
  <c r="HF10" i="11" s="1"/>
  <c r="HG10" i="11" s="1"/>
  <c r="HH10" i="11" s="1"/>
  <c r="HI10" i="11" s="1"/>
  <c r="HJ10" i="11" s="1"/>
  <c r="HK10" i="11" s="1"/>
  <c r="HL10" i="11" s="1"/>
  <c r="HM10" i="11" s="1"/>
  <c r="HN10" i="11" s="1"/>
  <c r="HO10" i="11" s="1"/>
  <c r="HP10" i="11" s="1"/>
  <c r="HQ10" i="11" s="1"/>
  <c r="HR10" i="11" s="1"/>
  <c r="HS10" i="11" s="1"/>
  <c r="HT10" i="11" s="1"/>
  <c r="HU10" i="11" s="1"/>
  <c r="HV10" i="11" s="1"/>
  <c r="HW10" i="11" s="1"/>
  <c r="HX10" i="11" s="1"/>
  <c r="HY10" i="11" s="1"/>
  <c r="HZ10" i="11" s="1"/>
  <c r="IA10" i="11" s="1"/>
  <c r="IB10" i="11" s="1"/>
  <c r="IC10" i="11" s="1"/>
  <c r="ID10" i="11" s="1"/>
  <c r="IE10" i="11" s="1"/>
  <c r="IF10" i="11" s="1"/>
  <c r="IG10" i="11" s="1"/>
  <c r="IH10" i="11" s="1"/>
  <c r="II10" i="11" s="1"/>
  <c r="IJ10" i="11" s="1"/>
  <c r="IK10" i="11" s="1"/>
  <c r="IL10" i="11" s="1"/>
  <c r="IM10" i="11" s="1"/>
  <c r="IN10" i="11" s="1"/>
  <c r="IO10" i="11" s="1"/>
  <c r="IP10" i="11" s="1"/>
  <c r="IQ10" i="11" s="1"/>
  <c r="IR10" i="11" s="1"/>
  <c r="IS10" i="11" s="1"/>
  <c r="IT10" i="11" s="1"/>
  <c r="IU10" i="11" s="1"/>
  <c r="IV10" i="11" s="1"/>
  <c r="IW10" i="11" s="1"/>
  <c r="IX10" i="11" s="1"/>
  <c r="IY10" i="11" s="1"/>
  <c r="IZ10" i="11" s="1"/>
  <c r="JA10" i="11" s="1"/>
  <c r="JB10" i="11" s="1"/>
  <c r="JC10" i="11" s="1"/>
  <c r="JD10" i="11" s="1"/>
  <c r="JE10" i="11" s="1"/>
  <c r="JF10" i="11" s="1"/>
  <c r="JG10" i="11" s="1"/>
  <c r="JH10" i="11" s="1"/>
  <c r="JI10" i="11" s="1"/>
  <c r="JJ10" i="11" s="1"/>
  <c r="JK10" i="11" s="1"/>
  <c r="JL10" i="11" s="1"/>
  <c r="JM10" i="11" s="1"/>
  <c r="JN10" i="11" s="1"/>
  <c r="JO10" i="11" s="1"/>
  <c r="JP10" i="11" s="1"/>
  <c r="JQ10" i="11" s="1"/>
  <c r="JR10" i="11" s="1"/>
  <c r="JS10" i="11" s="1"/>
  <c r="JT10" i="11" s="1"/>
  <c r="JU10" i="11" s="1"/>
  <c r="JV10" i="11" s="1"/>
  <c r="JW10" i="11" s="1"/>
  <c r="JX10" i="11" s="1"/>
  <c r="JY10" i="11" s="1"/>
  <c r="JZ10" i="11" s="1"/>
  <c r="KA10" i="11" s="1"/>
  <c r="KB10" i="11" s="1"/>
  <c r="KC10" i="11" s="1"/>
  <c r="KD10" i="11" s="1"/>
  <c r="KE10" i="11" s="1"/>
  <c r="KF10" i="11" s="1"/>
  <c r="KG10" i="11" s="1"/>
  <c r="KH10" i="11" s="1"/>
  <c r="KI10" i="11" s="1"/>
  <c r="KJ10" i="11" s="1"/>
  <c r="KK10" i="11" s="1"/>
  <c r="KL10" i="11" s="1"/>
  <c r="KM10" i="11" s="1"/>
  <c r="KN10" i="11" s="1"/>
  <c r="KO10" i="11" s="1"/>
  <c r="KP10" i="11" s="1"/>
  <c r="KQ10" i="11" s="1"/>
  <c r="KR10" i="11" s="1"/>
  <c r="KS10" i="11" s="1"/>
  <c r="KT10" i="11" s="1"/>
  <c r="KU10" i="11" s="1"/>
  <c r="KV10" i="11" s="1"/>
  <c r="KW10" i="11" s="1"/>
  <c r="KX10" i="11" s="1"/>
  <c r="KY10" i="11" s="1"/>
  <c r="KZ10" i="11" s="1"/>
  <c r="LA10" i="11" s="1"/>
  <c r="LB10" i="11" s="1"/>
  <c r="LC10" i="11" s="1"/>
  <c r="LD10" i="11" s="1"/>
  <c r="LE10" i="11" s="1"/>
  <c r="LF10" i="11" s="1"/>
  <c r="LG10" i="11" s="1"/>
  <c r="LH10" i="11" s="1"/>
  <c r="LI10" i="11" s="1"/>
  <c r="LJ10" i="11" s="1"/>
  <c r="LK10" i="11" s="1"/>
  <c r="LL10" i="11" s="1"/>
  <c r="LM10" i="11" s="1"/>
  <c r="LN10" i="11" s="1"/>
  <c r="LO10" i="11" s="1"/>
  <c r="LP10" i="11" s="1"/>
  <c r="LQ10" i="11" s="1"/>
  <c r="LR10" i="11" s="1"/>
  <c r="LS10" i="11" s="1"/>
  <c r="LT10" i="11" s="1"/>
  <c r="LU10" i="11" s="1"/>
  <c r="LV10" i="11" s="1"/>
  <c r="LW10" i="11" s="1"/>
  <c r="LX10" i="11" s="1"/>
  <c r="LY10" i="11" s="1"/>
  <c r="LZ10" i="11" s="1"/>
  <c r="MA10" i="11" s="1"/>
  <c r="MB10" i="11" s="1"/>
  <c r="MC10" i="11" s="1"/>
  <c r="MD10" i="11" s="1"/>
  <c r="ME10" i="11" s="1"/>
  <c r="MF10" i="11" s="1"/>
  <c r="MG10" i="11" s="1"/>
  <c r="MH10" i="11" s="1"/>
  <c r="MI10" i="11" s="1"/>
  <c r="MJ10" i="11" s="1"/>
  <c r="MK10" i="11" s="1"/>
  <c r="ML10" i="11" s="1"/>
  <c r="MM10" i="11" s="1"/>
  <c r="MN10" i="11" s="1"/>
  <c r="MO10" i="11" s="1"/>
  <c r="MP10" i="11" s="1"/>
  <c r="MQ10" i="11" s="1"/>
  <c r="MR10" i="11" s="1"/>
  <c r="MS10" i="11" s="1"/>
  <c r="MT10" i="11" s="1"/>
  <c r="MU10" i="11" s="1"/>
  <c r="MV10" i="11" s="1"/>
  <c r="MW10" i="11" s="1"/>
  <c r="MX10" i="11" s="1"/>
  <c r="MY10" i="11" s="1"/>
  <c r="MZ10" i="11" s="1"/>
  <c r="NA10" i="11" s="1"/>
  <c r="NB10" i="11" s="1"/>
  <c r="NC10" i="11" s="1"/>
  <c r="C11" i="1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AH11" i="11" s="1"/>
  <c r="AI11" i="11" s="1"/>
  <c r="AJ11" i="11" s="1"/>
  <c r="AK11" i="11" s="1"/>
  <c r="AL11" i="11" s="1"/>
  <c r="AM11" i="11" s="1"/>
  <c r="AN11" i="11" s="1"/>
  <c r="AO11" i="11" s="1"/>
  <c r="AP11" i="11" s="1"/>
  <c r="AQ11" i="11" s="1"/>
  <c r="AR11" i="11" s="1"/>
  <c r="AS11" i="11" s="1"/>
  <c r="AT11" i="11" s="1"/>
  <c r="AU11" i="11" s="1"/>
  <c r="AV11" i="11" s="1"/>
  <c r="AW11" i="11" s="1"/>
  <c r="AX11" i="11" s="1"/>
  <c r="AY11" i="11" s="1"/>
  <c r="AZ11" i="11" s="1"/>
  <c r="BA11" i="11" s="1"/>
  <c r="BB11" i="11" s="1"/>
  <c r="BC11" i="11" s="1"/>
  <c r="BD11" i="11" s="1"/>
  <c r="BE11" i="11" s="1"/>
  <c r="BF11" i="11" s="1"/>
  <c r="BG11" i="11" s="1"/>
  <c r="BH11" i="11" s="1"/>
  <c r="BI11" i="11" s="1"/>
  <c r="BJ11" i="11" s="1"/>
  <c r="BK11" i="11" s="1"/>
  <c r="BL11" i="11" s="1"/>
  <c r="BM11" i="11" s="1"/>
  <c r="BN11" i="11" s="1"/>
  <c r="BO11" i="11" s="1"/>
  <c r="BP11" i="11" s="1"/>
  <c r="BQ11" i="11" s="1"/>
  <c r="BR11" i="11" s="1"/>
  <c r="BS11" i="11" s="1"/>
  <c r="BT11" i="11" s="1"/>
  <c r="BU11" i="11" s="1"/>
  <c r="BV11" i="11" s="1"/>
  <c r="BW11" i="11" s="1"/>
  <c r="BX11" i="11" s="1"/>
  <c r="BY11" i="11" s="1"/>
  <c r="BZ11" i="11" s="1"/>
  <c r="CA11" i="11" s="1"/>
  <c r="CB11" i="11" s="1"/>
  <c r="CC11" i="11" s="1"/>
  <c r="CD11" i="11" s="1"/>
  <c r="CE11" i="11" s="1"/>
  <c r="CF11" i="11" s="1"/>
  <c r="CG11" i="11" s="1"/>
  <c r="CH11" i="11" s="1"/>
  <c r="CI11" i="11" s="1"/>
  <c r="CJ11" i="11" s="1"/>
  <c r="CK11" i="11" s="1"/>
  <c r="CL11" i="11" s="1"/>
  <c r="CM11" i="11" s="1"/>
  <c r="CN11" i="11" s="1"/>
  <c r="CO11" i="11" s="1"/>
  <c r="CP11" i="11" s="1"/>
  <c r="CQ11" i="11" s="1"/>
  <c r="CR11" i="11" s="1"/>
  <c r="CS11" i="11" s="1"/>
  <c r="CT11" i="11" s="1"/>
  <c r="CU11" i="11" s="1"/>
  <c r="CV11" i="11" s="1"/>
  <c r="CW11" i="11" s="1"/>
  <c r="CX11" i="11" s="1"/>
  <c r="CY11" i="11" s="1"/>
  <c r="CZ11" i="11" s="1"/>
  <c r="DA11" i="11" s="1"/>
  <c r="DB11" i="11" s="1"/>
  <c r="DC11" i="11" s="1"/>
  <c r="DD11" i="11" s="1"/>
  <c r="DE11" i="11" s="1"/>
  <c r="DF11" i="11" s="1"/>
  <c r="DG11" i="11" s="1"/>
  <c r="DH11" i="11" s="1"/>
  <c r="DI11" i="11" s="1"/>
  <c r="DJ11" i="11" s="1"/>
  <c r="DK11" i="11" s="1"/>
  <c r="DL11" i="11" s="1"/>
  <c r="DM11" i="11" s="1"/>
  <c r="DN11" i="11" s="1"/>
  <c r="DO11" i="11" s="1"/>
  <c r="DP11" i="11" s="1"/>
  <c r="DQ11" i="11" s="1"/>
  <c r="DR11" i="11" s="1"/>
  <c r="DS11" i="11" s="1"/>
  <c r="DT11" i="11" s="1"/>
  <c r="DU11" i="11" s="1"/>
  <c r="DV11" i="11" s="1"/>
  <c r="DW11" i="11" s="1"/>
  <c r="DX11" i="11" s="1"/>
  <c r="DY11" i="11" s="1"/>
  <c r="DZ11" i="11" s="1"/>
  <c r="EA11" i="11" s="1"/>
  <c r="EB11" i="11" s="1"/>
  <c r="EC11" i="11" s="1"/>
  <c r="ED11" i="11" s="1"/>
  <c r="EE11" i="11" s="1"/>
  <c r="EF11" i="11" s="1"/>
  <c r="EG11" i="11" s="1"/>
  <c r="EH11" i="11" s="1"/>
  <c r="EI11" i="11" s="1"/>
  <c r="EJ11" i="11" s="1"/>
  <c r="EK11" i="11" s="1"/>
  <c r="EL11" i="11" s="1"/>
  <c r="EM11" i="11" s="1"/>
  <c r="EN11" i="11" s="1"/>
  <c r="EO11" i="11" s="1"/>
  <c r="EP11" i="11" s="1"/>
  <c r="EQ11" i="11" s="1"/>
  <c r="ER11" i="11" s="1"/>
  <c r="ES11" i="11" s="1"/>
  <c r="ET11" i="11" s="1"/>
  <c r="EU11" i="11" s="1"/>
  <c r="EV11" i="11" s="1"/>
  <c r="EW11" i="11" s="1"/>
  <c r="EX11" i="11" s="1"/>
  <c r="EY11" i="11" s="1"/>
  <c r="EZ11" i="11" s="1"/>
  <c r="FA11" i="11" s="1"/>
  <c r="FB11" i="11" s="1"/>
  <c r="FC11" i="11" s="1"/>
  <c r="FD11" i="11" s="1"/>
  <c r="FE11" i="11" s="1"/>
  <c r="FF11" i="11" s="1"/>
  <c r="FG11" i="11" s="1"/>
  <c r="FH11" i="11" s="1"/>
  <c r="FI11" i="11" s="1"/>
  <c r="FJ11" i="11" s="1"/>
  <c r="FK11" i="11" s="1"/>
  <c r="FL11" i="11" s="1"/>
  <c r="FM11" i="11" s="1"/>
  <c r="FN11" i="11" s="1"/>
  <c r="FO11" i="11" s="1"/>
  <c r="FP11" i="11" s="1"/>
  <c r="FQ11" i="11" s="1"/>
  <c r="FR11" i="11" s="1"/>
  <c r="FS11" i="11" s="1"/>
  <c r="FT11" i="11" s="1"/>
  <c r="FU11" i="11" s="1"/>
  <c r="FV11" i="11" s="1"/>
  <c r="FW11" i="11" s="1"/>
  <c r="FX11" i="11" s="1"/>
  <c r="FY11" i="11" s="1"/>
  <c r="FZ11" i="11" s="1"/>
  <c r="GA11" i="11" s="1"/>
  <c r="GB11" i="11" s="1"/>
  <c r="GC11" i="11" s="1"/>
  <c r="GD11" i="11" s="1"/>
  <c r="GE11" i="11" s="1"/>
  <c r="GF11" i="11" s="1"/>
  <c r="GG11" i="11" s="1"/>
  <c r="GH11" i="11" s="1"/>
  <c r="GI11" i="11" s="1"/>
  <c r="GJ11" i="11" s="1"/>
  <c r="GK11" i="11" s="1"/>
  <c r="GL11" i="11" s="1"/>
  <c r="GM11" i="11" s="1"/>
  <c r="GN11" i="11" s="1"/>
  <c r="GO11" i="11" s="1"/>
  <c r="GP11" i="11" s="1"/>
  <c r="GQ11" i="11" s="1"/>
  <c r="GR11" i="11" s="1"/>
  <c r="GS11" i="11" s="1"/>
  <c r="GT11" i="11" s="1"/>
  <c r="GU11" i="11" s="1"/>
  <c r="GV11" i="11" s="1"/>
  <c r="GW11" i="11" s="1"/>
  <c r="GX11" i="11" s="1"/>
  <c r="GY11" i="11" s="1"/>
  <c r="GZ11" i="11" s="1"/>
  <c r="HA11" i="11" s="1"/>
  <c r="HB11" i="11" s="1"/>
  <c r="HC11" i="11" s="1"/>
  <c r="HD11" i="11" s="1"/>
  <c r="HE11" i="11" s="1"/>
  <c r="HF11" i="11" s="1"/>
  <c r="HG11" i="11" s="1"/>
  <c r="HH11" i="11" s="1"/>
  <c r="HI11" i="11" s="1"/>
  <c r="HJ11" i="11" s="1"/>
  <c r="HK11" i="11" s="1"/>
  <c r="HL11" i="11" s="1"/>
  <c r="HM11" i="11" s="1"/>
  <c r="HN11" i="11" s="1"/>
  <c r="HO11" i="11" s="1"/>
  <c r="HP11" i="11" s="1"/>
  <c r="HQ11" i="11" s="1"/>
  <c r="HR11" i="11" s="1"/>
  <c r="HS11" i="11" s="1"/>
  <c r="HT11" i="11" s="1"/>
  <c r="HU11" i="11" s="1"/>
  <c r="HV11" i="11" s="1"/>
  <c r="HW11" i="11" s="1"/>
  <c r="HX11" i="11" s="1"/>
  <c r="HY11" i="11" s="1"/>
  <c r="HZ11" i="11" s="1"/>
  <c r="IA11" i="11" s="1"/>
  <c r="IB11" i="11" s="1"/>
  <c r="IC11" i="11" s="1"/>
  <c r="ID11" i="11" s="1"/>
  <c r="IE11" i="11" s="1"/>
  <c r="IF11" i="11" s="1"/>
  <c r="IG11" i="11" s="1"/>
  <c r="IH11" i="11" s="1"/>
  <c r="II11" i="11" s="1"/>
  <c r="IJ11" i="11" s="1"/>
  <c r="IK11" i="11" s="1"/>
  <c r="IL11" i="11" s="1"/>
  <c r="IM11" i="11" s="1"/>
  <c r="IN11" i="11" s="1"/>
  <c r="IO11" i="11" s="1"/>
  <c r="IP11" i="11" s="1"/>
  <c r="IQ11" i="11" s="1"/>
  <c r="IR11" i="11" s="1"/>
  <c r="IS11" i="11" s="1"/>
  <c r="IT11" i="11" s="1"/>
  <c r="IU11" i="11" s="1"/>
  <c r="IV11" i="11" s="1"/>
  <c r="IW11" i="11" s="1"/>
  <c r="IX11" i="11" s="1"/>
  <c r="IY11" i="11" s="1"/>
  <c r="IZ11" i="11" s="1"/>
  <c r="JA11" i="11" s="1"/>
  <c r="JB11" i="11" s="1"/>
  <c r="JC11" i="11" s="1"/>
  <c r="JD11" i="11" s="1"/>
  <c r="JE11" i="11" s="1"/>
  <c r="JF11" i="11" s="1"/>
  <c r="JG11" i="11" s="1"/>
  <c r="JH11" i="11" s="1"/>
  <c r="JI11" i="11" s="1"/>
  <c r="JJ11" i="11" s="1"/>
  <c r="JK11" i="11" s="1"/>
  <c r="JL11" i="11" s="1"/>
  <c r="JM11" i="11" s="1"/>
  <c r="JN11" i="11" s="1"/>
  <c r="JO11" i="11" s="1"/>
  <c r="JP11" i="11" s="1"/>
  <c r="JQ11" i="11" s="1"/>
  <c r="JR11" i="11" s="1"/>
  <c r="JS11" i="11" s="1"/>
  <c r="JT11" i="11" s="1"/>
  <c r="JU11" i="11" s="1"/>
  <c r="JV11" i="11" s="1"/>
  <c r="JW11" i="11" s="1"/>
  <c r="JX11" i="11" s="1"/>
  <c r="JY11" i="11" s="1"/>
  <c r="JZ11" i="11" s="1"/>
  <c r="KA11" i="11" s="1"/>
  <c r="KB11" i="11" s="1"/>
  <c r="KC11" i="11" s="1"/>
  <c r="KD11" i="11" s="1"/>
  <c r="KE11" i="11" s="1"/>
  <c r="KF11" i="11" s="1"/>
  <c r="KG11" i="11" s="1"/>
  <c r="KH11" i="11" s="1"/>
  <c r="KI11" i="11" s="1"/>
  <c r="KJ11" i="11" s="1"/>
  <c r="KK11" i="11" s="1"/>
  <c r="KL11" i="11" s="1"/>
  <c r="KM11" i="11" s="1"/>
  <c r="KN11" i="11" s="1"/>
  <c r="KO11" i="11" s="1"/>
  <c r="KP11" i="11" s="1"/>
  <c r="KQ11" i="11" s="1"/>
  <c r="KR11" i="11" s="1"/>
  <c r="KS11" i="11" s="1"/>
  <c r="KT11" i="11" s="1"/>
  <c r="KU11" i="11" s="1"/>
  <c r="KV11" i="11" s="1"/>
  <c r="KW11" i="11" s="1"/>
  <c r="KX11" i="11" s="1"/>
  <c r="KY11" i="11" s="1"/>
  <c r="KZ11" i="11" s="1"/>
  <c r="LA11" i="11" s="1"/>
  <c r="LB11" i="11" s="1"/>
  <c r="LC11" i="11" s="1"/>
  <c r="LD11" i="11" s="1"/>
  <c r="LE11" i="11" s="1"/>
  <c r="LF11" i="11" s="1"/>
  <c r="LG11" i="11" s="1"/>
  <c r="LH11" i="11" s="1"/>
  <c r="LI11" i="11" s="1"/>
  <c r="LJ11" i="11" s="1"/>
  <c r="LK11" i="11" s="1"/>
  <c r="LL11" i="11" s="1"/>
  <c r="LM11" i="11" s="1"/>
  <c r="LN11" i="11" s="1"/>
  <c r="LO11" i="11" s="1"/>
  <c r="LP11" i="11" s="1"/>
  <c r="LQ11" i="11" s="1"/>
  <c r="LR11" i="11" s="1"/>
  <c r="LS11" i="11" s="1"/>
  <c r="LT11" i="11" s="1"/>
  <c r="LU11" i="11" s="1"/>
  <c r="LV11" i="11" s="1"/>
  <c r="LW11" i="11" s="1"/>
  <c r="LX11" i="11" s="1"/>
  <c r="LY11" i="11" s="1"/>
  <c r="LZ11" i="11" s="1"/>
  <c r="MA11" i="11" s="1"/>
  <c r="MB11" i="11" s="1"/>
  <c r="MC11" i="11" s="1"/>
  <c r="MD11" i="11" s="1"/>
  <c r="ME11" i="11" s="1"/>
  <c r="MF11" i="11" s="1"/>
  <c r="MG11" i="11" s="1"/>
  <c r="MH11" i="11" s="1"/>
  <c r="MI11" i="11" s="1"/>
  <c r="MJ11" i="11" s="1"/>
  <c r="MK11" i="11" s="1"/>
  <c r="ML11" i="11" s="1"/>
  <c r="MM11" i="11" s="1"/>
  <c r="MN11" i="11" s="1"/>
  <c r="MO11" i="11" s="1"/>
  <c r="MP11" i="11" s="1"/>
  <c r="MQ11" i="11" s="1"/>
  <c r="MR11" i="11" s="1"/>
  <c r="MS11" i="11" s="1"/>
  <c r="MT11" i="11" s="1"/>
  <c r="MU11" i="11" s="1"/>
  <c r="MV11" i="11" s="1"/>
  <c r="MW11" i="11" s="1"/>
  <c r="MX11" i="11" s="1"/>
  <c r="MY11" i="11" s="1"/>
  <c r="MZ11" i="11" s="1"/>
  <c r="NA11" i="11" s="1"/>
  <c r="NB11" i="11" s="1"/>
  <c r="NC11" i="11" s="1"/>
  <c r="C12" i="1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H12" i="11" s="1"/>
  <c r="AI12" i="11" s="1"/>
  <c r="AJ12" i="11" s="1"/>
  <c r="AK12" i="11" s="1"/>
  <c r="AL12" i="11" s="1"/>
  <c r="AM12" i="11" s="1"/>
  <c r="AN12" i="11" s="1"/>
  <c r="AO12" i="11" s="1"/>
  <c r="AP12" i="11" s="1"/>
  <c r="AQ12" i="11" s="1"/>
  <c r="AR12" i="11" s="1"/>
  <c r="AS12" i="11" s="1"/>
  <c r="AT12" i="11" s="1"/>
  <c r="AU12" i="11" s="1"/>
  <c r="AV12" i="11" s="1"/>
  <c r="AW12" i="11" s="1"/>
  <c r="AX12" i="11" s="1"/>
  <c r="AY12" i="11" s="1"/>
  <c r="AZ12" i="11" s="1"/>
  <c r="BA12" i="11" s="1"/>
  <c r="BB12" i="11" s="1"/>
  <c r="BC12" i="11" s="1"/>
  <c r="BD12" i="11" s="1"/>
  <c r="BE12" i="11" s="1"/>
  <c r="BF12" i="11" s="1"/>
  <c r="BG12" i="11" s="1"/>
  <c r="BH12" i="11" s="1"/>
  <c r="BI12" i="11" s="1"/>
  <c r="BJ12" i="11" s="1"/>
  <c r="BK12" i="11" s="1"/>
  <c r="BL12" i="11" s="1"/>
  <c r="BM12" i="11" s="1"/>
  <c r="BN12" i="11" s="1"/>
  <c r="BO12" i="11" s="1"/>
  <c r="BP12" i="11" s="1"/>
  <c r="BQ12" i="11" s="1"/>
  <c r="BR12" i="11" s="1"/>
  <c r="BS12" i="11" s="1"/>
  <c r="BT12" i="11" s="1"/>
  <c r="BU12" i="11" s="1"/>
  <c r="BV12" i="11" s="1"/>
  <c r="BW12" i="11" s="1"/>
  <c r="BX12" i="11" s="1"/>
  <c r="BY12" i="11" s="1"/>
  <c r="BZ12" i="11" s="1"/>
  <c r="CA12" i="11" s="1"/>
  <c r="CB12" i="11" s="1"/>
  <c r="CC12" i="11" s="1"/>
  <c r="CD12" i="11" s="1"/>
  <c r="CE12" i="11" s="1"/>
  <c r="CF12" i="11" s="1"/>
  <c r="CG12" i="11" s="1"/>
  <c r="CH12" i="11" s="1"/>
  <c r="CI12" i="11" s="1"/>
  <c r="CJ12" i="11" s="1"/>
  <c r="CK12" i="11" s="1"/>
  <c r="CL12" i="11" s="1"/>
  <c r="CM12" i="11" s="1"/>
  <c r="CN12" i="11" s="1"/>
  <c r="CO12" i="11" s="1"/>
  <c r="CP12" i="11" s="1"/>
  <c r="CQ12" i="11" s="1"/>
  <c r="CR12" i="11" s="1"/>
  <c r="CS12" i="11" s="1"/>
  <c r="CT12" i="11" s="1"/>
  <c r="CU12" i="11" s="1"/>
  <c r="CV12" i="11" s="1"/>
  <c r="CW12" i="11" s="1"/>
  <c r="CX12" i="11" s="1"/>
  <c r="CY12" i="11" s="1"/>
  <c r="CZ12" i="11" s="1"/>
  <c r="DA12" i="11" s="1"/>
  <c r="DB12" i="11" s="1"/>
  <c r="DC12" i="11" s="1"/>
  <c r="DD12" i="11" s="1"/>
  <c r="DE12" i="11" s="1"/>
  <c r="DF12" i="11" s="1"/>
  <c r="DG12" i="11" s="1"/>
  <c r="DH12" i="11" s="1"/>
  <c r="DI12" i="11" s="1"/>
  <c r="DJ12" i="11" s="1"/>
  <c r="DK12" i="11" s="1"/>
  <c r="DL12" i="11" s="1"/>
  <c r="DM12" i="11" s="1"/>
  <c r="DN12" i="11" s="1"/>
  <c r="DO12" i="11" s="1"/>
  <c r="DP12" i="11" s="1"/>
  <c r="DQ12" i="11" s="1"/>
  <c r="DR12" i="11" s="1"/>
  <c r="DS12" i="11" s="1"/>
  <c r="DT12" i="11" s="1"/>
  <c r="DU12" i="11" s="1"/>
  <c r="DV12" i="11" s="1"/>
  <c r="DW12" i="11" s="1"/>
  <c r="DX12" i="11" s="1"/>
  <c r="DY12" i="11" s="1"/>
  <c r="DZ12" i="11" s="1"/>
  <c r="EA12" i="11" s="1"/>
  <c r="EB12" i="11" s="1"/>
  <c r="EC12" i="11" s="1"/>
  <c r="ED12" i="11" s="1"/>
  <c r="EE12" i="11" s="1"/>
  <c r="EF12" i="11" s="1"/>
  <c r="EG12" i="11" s="1"/>
  <c r="EH12" i="11" s="1"/>
  <c r="EI12" i="11" s="1"/>
  <c r="EJ12" i="11" s="1"/>
  <c r="EK12" i="11" s="1"/>
  <c r="EL12" i="11" s="1"/>
  <c r="EM12" i="11" s="1"/>
  <c r="EN12" i="11" s="1"/>
  <c r="EO12" i="11" s="1"/>
  <c r="EP12" i="11" s="1"/>
  <c r="EQ12" i="11" s="1"/>
  <c r="ER12" i="11" s="1"/>
  <c r="ES12" i="11" s="1"/>
  <c r="ET12" i="11" s="1"/>
  <c r="EU12" i="11" s="1"/>
  <c r="EV12" i="11" s="1"/>
  <c r="EW12" i="11" s="1"/>
  <c r="EX12" i="11" s="1"/>
  <c r="EY12" i="11" s="1"/>
  <c r="EZ12" i="11" s="1"/>
  <c r="FA12" i="11" s="1"/>
  <c r="FB12" i="11" s="1"/>
  <c r="FC12" i="11" s="1"/>
  <c r="FD12" i="11" s="1"/>
  <c r="FE12" i="11" s="1"/>
  <c r="FF12" i="11" s="1"/>
  <c r="FG12" i="11" s="1"/>
  <c r="FH12" i="11" s="1"/>
  <c r="FI12" i="11" s="1"/>
  <c r="FJ12" i="11" s="1"/>
  <c r="FK12" i="11" s="1"/>
  <c r="FL12" i="11" s="1"/>
  <c r="FM12" i="11" s="1"/>
  <c r="FN12" i="11" s="1"/>
  <c r="FO12" i="11" s="1"/>
  <c r="FP12" i="11" s="1"/>
  <c r="FQ12" i="11" s="1"/>
  <c r="FR12" i="11" s="1"/>
  <c r="FS12" i="11" s="1"/>
  <c r="FT12" i="11" s="1"/>
  <c r="FU12" i="11" s="1"/>
  <c r="FV12" i="11" s="1"/>
  <c r="FW12" i="11" s="1"/>
  <c r="FX12" i="11" s="1"/>
  <c r="FY12" i="11" s="1"/>
  <c r="FZ12" i="11" s="1"/>
  <c r="GA12" i="11" s="1"/>
  <c r="GB12" i="11" s="1"/>
  <c r="GC12" i="11" s="1"/>
  <c r="GD12" i="11" s="1"/>
  <c r="GE12" i="11" s="1"/>
  <c r="GF12" i="11" s="1"/>
  <c r="GG12" i="11" s="1"/>
  <c r="GH12" i="11" s="1"/>
  <c r="GI12" i="11" s="1"/>
  <c r="GJ12" i="11" s="1"/>
  <c r="GK12" i="11" s="1"/>
  <c r="GL12" i="11" s="1"/>
  <c r="GM12" i="11" s="1"/>
  <c r="GN12" i="11" s="1"/>
  <c r="GO12" i="11" s="1"/>
  <c r="GP12" i="11" s="1"/>
  <c r="GQ12" i="11" s="1"/>
  <c r="GR12" i="11" s="1"/>
  <c r="GS12" i="11" s="1"/>
  <c r="GT12" i="11" s="1"/>
  <c r="GU12" i="11" s="1"/>
  <c r="GV12" i="11" s="1"/>
  <c r="GW12" i="11" s="1"/>
  <c r="GX12" i="11" s="1"/>
  <c r="GY12" i="11" s="1"/>
  <c r="GZ12" i="11" s="1"/>
  <c r="HA12" i="11" s="1"/>
  <c r="HB12" i="11" s="1"/>
  <c r="HC12" i="11" s="1"/>
  <c r="HD12" i="11" s="1"/>
  <c r="HE12" i="11" s="1"/>
  <c r="HF12" i="11" s="1"/>
  <c r="HG12" i="11" s="1"/>
  <c r="HH12" i="11" s="1"/>
  <c r="HI12" i="11" s="1"/>
  <c r="HJ12" i="11" s="1"/>
  <c r="HK12" i="11" s="1"/>
  <c r="HL12" i="11" s="1"/>
  <c r="HM12" i="11" s="1"/>
  <c r="HN12" i="11" s="1"/>
  <c r="HO12" i="11" s="1"/>
  <c r="HP12" i="11" s="1"/>
  <c r="HQ12" i="11" s="1"/>
  <c r="HR12" i="11" s="1"/>
  <c r="HS12" i="11" s="1"/>
  <c r="HT12" i="11" s="1"/>
  <c r="HU12" i="11" s="1"/>
  <c r="HV12" i="11" s="1"/>
  <c r="HW12" i="11" s="1"/>
  <c r="HX12" i="11" s="1"/>
  <c r="HY12" i="11" s="1"/>
  <c r="HZ12" i="11" s="1"/>
  <c r="IA12" i="11" s="1"/>
  <c r="IB12" i="11" s="1"/>
  <c r="IC12" i="11" s="1"/>
  <c r="ID12" i="11" s="1"/>
  <c r="IE12" i="11" s="1"/>
  <c r="IF12" i="11" s="1"/>
  <c r="IG12" i="11" s="1"/>
  <c r="IH12" i="11" s="1"/>
  <c r="II12" i="11" s="1"/>
  <c r="IJ12" i="11" s="1"/>
  <c r="IK12" i="11" s="1"/>
  <c r="IL12" i="11" s="1"/>
  <c r="IM12" i="11" s="1"/>
  <c r="IN12" i="11" s="1"/>
  <c r="IO12" i="11" s="1"/>
  <c r="IP12" i="11" s="1"/>
  <c r="IQ12" i="11" s="1"/>
  <c r="IR12" i="11" s="1"/>
  <c r="IS12" i="11" s="1"/>
  <c r="IT12" i="11" s="1"/>
  <c r="IU12" i="11" s="1"/>
  <c r="IV12" i="11" s="1"/>
  <c r="IW12" i="11" s="1"/>
  <c r="IX12" i="11" s="1"/>
  <c r="IY12" i="11" s="1"/>
  <c r="IZ12" i="11" s="1"/>
  <c r="JA12" i="11" s="1"/>
  <c r="JB12" i="11" s="1"/>
  <c r="JC12" i="11" s="1"/>
  <c r="JD12" i="11" s="1"/>
  <c r="JE12" i="11" s="1"/>
  <c r="JF12" i="11" s="1"/>
  <c r="JG12" i="11" s="1"/>
  <c r="JH12" i="11" s="1"/>
  <c r="JI12" i="11" s="1"/>
  <c r="JJ12" i="11" s="1"/>
  <c r="JK12" i="11" s="1"/>
  <c r="JL12" i="11" s="1"/>
  <c r="JM12" i="11" s="1"/>
  <c r="JN12" i="11" s="1"/>
  <c r="JO12" i="11" s="1"/>
  <c r="JP12" i="11" s="1"/>
  <c r="JQ12" i="11" s="1"/>
  <c r="JR12" i="11" s="1"/>
  <c r="JS12" i="11" s="1"/>
  <c r="JT12" i="11" s="1"/>
  <c r="JU12" i="11" s="1"/>
  <c r="JV12" i="11" s="1"/>
  <c r="JW12" i="11" s="1"/>
  <c r="JX12" i="11" s="1"/>
  <c r="JY12" i="11" s="1"/>
  <c r="JZ12" i="11" s="1"/>
  <c r="KA12" i="11" s="1"/>
  <c r="KB12" i="11" s="1"/>
  <c r="KC12" i="11" s="1"/>
  <c r="KD12" i="11" s="1"/>
  <c r="KE12" i="11" s="1"/>
  <c r="KF12" i="11" s="1"/>
  <c r="KG12" i="11" s="1"/>
  <c r="KH12" i="11" s="1"/>
  <c r="KI12" i="11" s="1"/>
  <c r="KJ12" i="11" s="1"/>
  <c r="KK12" i="11" s="1"/>
  <c r="KL12" i="11" s="1"/>
  <c r="KM12" i="11" s="1"/>
  <c r="KN12" i="11" s="1"/>
  <c r="KO12" i="11" s="1"/>
  <c r="KP12" i="11" s="1"/>
  <c r="KQ12" i="11" s="1"/>
  <c r="KR12" i="11" s="1"/>
  <c r="KS12" i="11" s="1"/>
  <c r="KT12" i="11" s="1"/>
  <c r="KU12" i="11" s="1"/>
  <c r="KV12" i="11" s="1"/>
  <c r="KW12" i="11" s="1"/>
  <c r="KX12" i="11" s="1"/>
  <c r="KY12" i="11" s="1"/>
  <c r="KZ12" i="11" s="1"/>
  <c r="LA12" i="11" s="1"/>
  <c r="LB12" i="11" s="1"/>
  <c r="LC12" i="11" s="1"/>
  <c r="LD12" i="11" s="1"/>
  <c r="LE12" i="11" s="1"/>
  <c r="LF12" i="11" s="1"/>
  <c r="LG12" i="11" s="1"/>
  <c r="LH12" i="11" s="1"/>
  <c r="LI12" i="11" s="1"/>
  <c r="LJ12" i="11" s="1"/>
  <c r="LK12" i="11" s="1"/>
  <c r="LL12" i="11" s="1"/>
  <c r="LM12" i="11" s="1"/>
  <c r="LN12" i="11" s="1"/>
  <c r="LO12" i="11" s="1"/>
  <c r="LP12" i="11" s="1"/>
  <c r="LQ12" i="11" s="1"/>
  <c r="LR12" i="11" s="1"/>
  <c r="LS12" i="11" s="1"/>
  <c r="LT12" i="11" s="1"/>
  <c r="LU12" i="11" s="1"/>
  <c r="LV12" i="11" s="1"/>
  <c r="LW12" i="11" s="1"/>
  <c r="LX12" i="11" s="1"/>
  <c r="LY12" i="11" s="1"/>
  <c r="LZ12" i="11" s="1"/>
  <c r="MA12" i="11" s="1"/>
  <c r="MB12" i="11" s="1"/>
  <c r="MC12" i="11" s="1"/>
  <c r="MD12" i="11" s="1"/>
  <c r="ME12" i="11" s="1"/>
  <c r="MF12" i="11" s="1"/>
  <c r="MG12" i="11" s="1"/>
  <c r="MH12" i="11" s="1"/>
  <c r="MI12" i="11" s="1"/>
  <c r="MJ12" i="11" s="1"/>
  <c r="MK12" i="11" s="1"/>
  <c r="ML12" i="11" s="1"/>
  <c r="MM12" i="11" s="1"/>
  <c r="MN12" i="11" s="1"/>
  <c r="MO12" i="11" s="1"/>
  <c r="MP12" i="11" s="1"/>
  <c r="MQ12" i="11" s="1"/>
  <c r="MR12" i="11" s="1"/>
  <c r="MS12" i="11" s="1"/>
  <c r="MT12" i="11" s="1"/>
  <c r="MU12" i="11" s="1"/>
  <c r="MV12" i="11" s="1"/>
  <c r="MW12" i="11" s="1"/>
  <c r="MX12" i="11" s="1"/>
  <c r="MY12" i="11" s="1"/>
  <c r="MZ12" i="11" s="1"/>
  <c r="NA12" i="11" s="1"/>
  <c r="NB12" i="11" s="1"/>
  <c r="NC12" i="11" s="1"/>
  <c r="C13" i="1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AH13" i="11" s="1"/>
  <c r="AI13" i="11" s="1"/>
  <c r="AJ13" i="11" s="1"/>
  <c r="AK13" i="11" s="1"/>
  <c r="AL13" i="11" s="1"/>
  <c r="AM13" i="11" s="1"/>
  <c r="AN13" i="11" s="1"/>
  <c r="AO13" i="11" s="1"/>
  <c r="AP13" i="11" s="1"/>
  <c r="AQ13" i="11" s="1"/>
  <c r="AR13" i="11" s="1"/>
  <c r="AS13" i="11" s="1"/>
  <c r="AT13" i="11" s="1"/>
  <c r="AU13" i="11" s="1"/>
  <c r="AV13" i="11" s="1"/>
  <c r="AW13" i="11" s="1"/>
  <c r="AX13" i="11" s="1"/>
  <c r="AY13" i="11" s="1"/>
  <c r="AZ13" i="11" s="1"/>
  <c r="BA13" i="11" s="1"/>
  <c r="BB13" i="11" s="1"/>
  <c r="BC13" i="11" s="1"/>
  <c r="BD13" i="11" s="1"/>
  <c r="BE13" i="11" s="1"/>
  <c r="BF13" i="11" s="1"/>
  <c r="BG13" i="11" s="1"/>
  <c r="BH13" i="11" s="1"/>
  <c r="BI13" i="11" s="1"/>
  <c r="BJ13" i="11" s="1"/>
  <c r="BK13" i="11" s="1"/>
  <c r="BL13" i="11" s="1"/>
  <c r="BM13" i="11" s="1"/>
  <c r="BN13" i="11" s="1"/>
  <c r="BO13" i="11" s="1"/>
  <c r="BP13" i="11" s="1"/>
  <c r="BQ13" i="11" s="1"/>
  <c r="BR13" i="11" s="1"/>
  <c r="BS13" i="11" s="1"/>
  <c r="BT13" i="11" s="1"/>
  <c r="BU13" i="11" s="1"/>
  <c r="BV13" i="11" s="1"/>
  <c r="BW13" i="11" s="1"/>
  <c r="BX13" i="11" s="1"/>
  <c r="BY13" i="11" s="1"/>
  <c r="BZ13" i="11" s="1"/>
  <c r="CA13" i="11" s="1"/>
  <c r="CB13" i="11" s="1"/>
  <c r="CC13" i="11" s="1"/>
  <c r="CD13" i="11" s="1"/>
  <c r="CE13" i="11" s="1"/>
  <c r="CF13" i="11" s="1"/>
  <c r="CG13" i="11" s="1"/>
  <c r="CH13" i="11" s="1"/>
  <c r="CI13" i="11" s="1"/>
  <c r="CJ13" i="11" s="1"/>
  <c r="CK13" i="11" s="1"/>
  <c r="CL13" i="11" s="1"/>
  <c r="CM13" i="11" s="1"/>
  <c r="CN13" i="11" s="1"/>
  <c r="CO13" i="11" s="1"/>
  <c r="CP13" i="11" s="1"/>
  <c r="CQ13" i="11" s="1"/>
  <c r="CR13" i="11" s="1"/>
  <c r="CS13" i="11" s="1"/>
  <c r="CT13" i="11" s="1"/>
  <c r="CU13" i="11" s="1"/>
  <c r="CV13" i="11" s="1"/>
  <c r="CW13" i="11" s="1"/>
  <c r="CX13" i="11" s="1"/>
  <c r="CY13" i="11" s="1"/>
  <c r="CZ13" i="11" s="1"/>
  <c r="DA13" i="11" s="1"/>
  <c r="DB13" i="11" s="1"/>
  <c r="DC13" i="11" s="1"/>
  <c r="DD13" i="11" s="1"/>
  <c r="DE13" i="11" s="1"/>
  <c r="DF13" i="11" s="1"/>
  <c r="DG13" i="11" s="1"/>
  <c r="DH13" i="11" s="1"/>
  <c r="DI13" i="11" s="1"/>
  <c r="DJ13" i="11" s="1"/>
  <c r="DK13" i="11" s="1"/>
  <c r="DL13" i="11" s="1"/>
  <c r="DM13" i="11" s="1"/>
  <c r="DN13" i="11" s="1"/>
  <c r="DO13" i="11" s="1"/>
  <c r="DP13" i="11" s="1"/>
  <c r="DQ13" i="11" s="1"/>
  <c r="DR13" i="11" s="1"/>
  <c r="DS13" i="11" s="1"/>
  <c r="DT13" i="11" s="1"/>
  <c r="DU13" i="11" s="1"/>
  <c r="DV13" i="11" s="1"/>
  <c r="DW13" i="11" s="1"/>
  <c r="DX13" i="11" s="1"/>
  <c r="DY13" i="11" s="1"/>
  <c r="DZ13" i="11" s="1"/>
  <c r="EA13" i="11" s="1"/>
  <c r="EB13" i="11" s="1"/>
  <c r="EC13" i="11" s="1"/>
  <c r="ED13" i="11" s="1"/>
  <c r="EE13" i="11" s="1"/>
  <c r="EF13" i="11" s="1"/>
  <c r="EG13" i="11" s="1"/>
  <c r="EH13" i="11" s="1"/>
  <c r="EI13" i="11" s="1"/>
  <c r="EJ13" i="11" s="1"/>
  <c r="EK13" i="11" s="1"/>
  <c r="EL13" i="11" s="1"/>
  <c r="EM13" i="11" s="1"/>
  <c r="EN13" i="11" s="1"/>
  <c r="EO13" i="11" s="1"/>
  <c r="EP13" i="11" s="1"/>
  <c r="EQ13" i="11" s="1"/>
  <c r="ER13" i="11" s="1"/>
  <c r="ES13" i="11" s="1"/>
  <c r="ET13" i="11" s="1"/>
  <c r="EU13" i="11" s="1"/>
  <c r="EV13" i="11" s="1"/>
  <c r="EW13" i="11" s="1"/>
  <c r="EX13" i="11" s="1"/>
  <c r="EY13" i="11" s="1"/>
  <c r="EZ13" i="11" s="1"/>
  <c r="FA13" i="11" s="1"/>
  <c r="FB13" i="11" s="1"/>
  <c r="FC13" i="11" s="1"/>
  <c r="FD13" i="11" s="1"/>
  <c r="FE13" i="11" s="1"/>
  <c r="FF13" i="11" s="1"/>
  <c r="FG13" i="11" s="1"/>
  <c r="FH13" i="11" s="1"/>
  <c r="FI13" i="11" s="1"/>
  <c r="FJ13" i="11" s="1"/>
  <c r="FK13" i="11" s="1"/>
  <c r="FL13" i="11" s="1"/>
  <c r="FM13" i="11" s="1"/>
  <c r="FN13" i="11" s="1"/>
  <c r="FO13" i="11" s="1"/>
  <c r="FP13" i="11" s="1"/>
  <c r="FQ13" i="11" s="1"/>
  <c r="FR13" i="11" s="1"/>
  <c r="FS13" i="11" s="1"/>
  <c r="FT13" i="11" s="1"/>
  <c r="FU13" i="11" s="1"/>
  <c r="FV13" i="11" s="1"/>
  <c r="FW13" i="11" s="1"/>
  <c r="FX13" i="11" s="1"/>
  <c r="FY13" i="11" s="1"/>
  <c r="FZ13" i="11" s="1"/>
  <c r="GA13" i="11" s="1"/>
  <c r="GB13" i="11" s="1"/>
  <c r="GC13" i="11" s="1"/>
  <c r="GD13" i="11" s="1"/>
  <c r="GE13" i="11" s="1"/>
  <c r="GF13" i="11" s="1"/>
  <c r="GG13" i="11" s="1"/>
  <c r="GH13" i="11" s="1"/>
  <c r="GI13" i="11" s="1"/>
  <c r="GJ13" i="11" s="1"/>
  <c r="GK13" i="11" s="1"/>
  <c r="GL13" i="11" s="1"/>
  <c r="GM13" i="11" s="1"/>
  <c r="GN13" i="11" s="1"/>
  <c r="GO13" i="11" s="1"/>
  <c r="GP13" i="11" s="1"/>
  <c r="GQ13" i="11" s="1"/>
  <c r="GR13" i="11" s="1"/>
  <c r="GS13" i="11" s="1"/>
  <c r="GT13" i="11" s="1"/>
  <c r="GU13" i="11" s="1"/>
  <c r="GV13" i="11" s="1"/>
  <c r="GW13" i="11" s="1"/>
  <c r="GX13" i="11" s="1"/>
  <c r="GY13" i="11" s="1"/>
  <c r="GZ13" i="11" s="1"/>
  <c r="HA13" i="11" s="1"/>
  <c r="HB13" i="11" s="1"/>
  <c r="HC13" i="11" s="1"/>
  <c r="HD13" i="11" s="1"/>
  <c r="HE13" i="11" s="1"/>
  <c r="HF13" i="11" s="1"/>
  <c r="HG13" i="11" s="1"/>
  <c r="HH13" i="11" s="1"/>
  <c r="HI13" i="11" s="1"/>
  <c r="HJ13" i="11" s="1"/>
  <c r="HK13" i="11" s="1"/>
  <c r="HL13" i="11" s="1"/>
  <c r="HM13" i="11" s="1"/>
  <c r="HN13" i="11" s="1"/>
  <c r="HO13" i="11" s="1"/>
  <c r="HP13" i="11" s="1"/>
  <c r="HQ13" i="11" s="1"/>
  <c r="HR13" i="11" s="1"/>
  <c r="HS13" i="11" s="1"/>
  <c r="HT13" i="11" s="1"/>
  <c r="HU13" i="11" s="1"/>
  <c r="HV13" i="11" s="1"/>
  <c r="HW13" i="11" s="1"/>
  <c r="HX13" i="11" s="1"/>
  <c r="HY13" i="11" s="1"/>
  <c r="HZ13" i="11" s="1"/>
  <c r="IA13" i="11" s="1"/>
  <c r="IB13" i="11" s="1"/>
  <c r="IC13" i="11" s="1"/>
  <c r="ID13" i="11" s="1"/>
  <c r="IE13" i="11" s="1"/>
  <c r="IF13" i="11" s="1"/>
  <c r="IG13" i="11" s="1"/>
  <c r="IH13" i="11" s="1"/>
  <c r="II13" i="11" s="1"/>
  <c r="IJ13" i="11" s="1"/>
  <c r="IK13" i="11" s="1"/>
  <c r="IL13" i="11" s="1"/>
  <c r="IM13" i="11" s="1"/>
  <c r="IN13" i="11" s="1"/>
  <c r="IO13" i="11" s="1"/>
  <c r="IP13" i="11" s="1"/>
  <c r="IQ13" i="11" s="1"/>
  <c r="IR13" i="11" s="1"/>
  <c r="IS13" i="11" s="1"/>
  <c r="IT13" i="11" s="1"/>
  <c r="IU13" i="11" s="1"/>
  <c r="IV13" i="11" s="1"/>
  <c r="IW13" i="11" s="1"/>
  <c r="IX13" i="11" s="1"/>
  <c r="IY13" i="11" s="1"/>
  <c r="IZ13" i="11" s="1"/>
  <c r="JA13" i="11" s="1"/>
  <c r="JB13" i="11" s="1"/>
  <c r="JC13" i="11" s="1"/>
  <c r="JD13" i="11" s="1"/>
  <c r="JE13" i="11" s="1"/>
  <c r="JF13" i="11" s="1"/>
  <c r="JG13" i="11" s="1"/>
  <c r="JH13" i="11" s="1"/>
  <c r="JI13" i="11" s="1"/>
  <c r="JJ13" i="11" s="1"/>
  <c r="JK13" i="11" s="1"/>
  <c r="JL13" i="11" s="1"/>
  <c r="JM13" i="11" s="1"/>
  <c r="JN13" i="11" s="1"/>
  <c r="JO13" i="11" s="1"/>
  <c r="JP13" i="11" s="1"/>
  <c r="JQ13" i="11" s="1"/>
  <c r="JR13" i="11" s="1"/>
  <c r="JS13" i="11" s="1"/>
  <c r="JT13" i="11" s="1"/>
  <c r="JU13" i="11" s="1"/>
  <c r="JV13" i="11" s="1"/>
  <c r="JW13" i="11" s="1"/>
  <c r="JX13" i="11" s="1"/>
  <c r="JY13" i="11" s="1"/>
  <c r="JZ13" i="11" s="1"/>
  <c r="KA13" i="11" s="1"/>
  <c r="KB13" i="11" s="1"/>
  <c r="KC13" i="11" s="1"/>
  <c r="KD13" i="11" s="1"/>
  <c r="KE13" i="11" s="1"/>
  <c r="KF13" i="11" s="1"/>
  <c r="KG13" i="11" s="1"/>
  <c r="KH13" i="11" s="1"/>
  <c r="KI13" i="11" s="1"/>
  <c r="KJ13" i="11" s="1"/>
  <c r="KK13" i="11" s="1"/>
  <c r="KL13" i="11" s="1"/>
  <c r="KM13" i="11" s="1"/>
  <c r="KN13" i="11" s="1"/>
  <c r="KO13" i="11" s="1"/>
  <c r="KP13" i="11" s="1"/>
  <c r="KQ13" i="11" s="1"/>
  <c r="KR13" i="11" s="1"/>
  <c r="KS13" i="11" s="1"/>
  <c r="KT13" i="11" s="1"/>
  <c r="KU13" i="11" s="1"/>
  <c r="KV13" i="11" s="1"/>
  <c r="KW13" i="11" s="1"/>
  <c r="KX13" i="11" s="1"/>
  <c r="KY13" i="11" s="1"/>
  <c r="KZ13" i="11" s="1"/>
  <c r="LA13" i="11" s="1"/>
  <c r="LB13" i="11" s="1"/>
  <c r="LC13" i="11" s="1"/>
  <c r="LD13" i="11" s="1"/>
  <c r="LE13" i="11" s="1"/>
  <c r="LF13" i="11" s="1"/>
  <c r="LG13" i="11" s="1"/>
  <c r="LH13" i="11" s="1"/>
  <c r="LI13" i="11" s="1"/>
  <c r="LJ13" i="11" s="1"/>
  <c r="LK13" i="11" s="1"/>
  <c r="LL13" i="11" s="1"/>
  <c r="LM13" i="11" s="1"/>
  <c r="LN13" i="11" s="1"/>
  <c r="LO13" i="11" s="1"/>
  <c r="LP13" i="11" s="1"/>
  <c r="LQ13" i="11" s="1"/>
  <c r="LR13" i="11" s="1"/>
  <c r="LS13" i="11" s="1"/>
  <c r="LT13" i="11" s="1"/>
  <c r="LU13" i="11" s="1"/>
  <c r="LV13" i="11" s="1"/>
  <c r="LW13" i="11" s="1"/>
  <c r="LX13" i="11" s="1"/>
  <c r="LY13" i="11" s="1"/>
  <c r="LZ13" i="11" s="1"/>
  <c r="MA13" i="11" s="1"/>
  <c r="MB13" i="11" s="1"/>
  <c r="MC13" i="11" s="1"/>
  <c r="MD13" i="11" s="1"/>
  <c r="ME13" i="11" s="1"/>
  <c r="MF13" i="11" s="1"/>
  <c r="MG13" i="11" s="1"/>
  <c r="MH13" i="11" s="1"/>
  <c r="MI13" i="11" s="1"/>
  <c r="MJ13" i="11" s="1"/>
  <c r="MK13" i="11" s="1"/>
  <c r="ML13" i="11" s="1"/>
  <c r="MM13" i="11" s="1"/>
  <c r="MN13" i="11" s="1"/>
  <c r="MO13" i="11" s="1"/>
  <c r="MP13" i="11" s="1"/>
  <c r="MQ13" i="11" s="1"/>
  <c r="MR13" i="11" s="1"/>
  <c r="MS13" i="11" s="1"/>
  <c r="MT13" i="11" s="1"/>
  <c r="MU13" i="11" s="1"/>
  <c r="MV13" i="11" s="1"/>
  <c r="MW13" i="11" s="1"/>
  <c r="MX13" i="11" s="1"/>
  <c r="MY13" i="11" s="1"/>
  <c r="MZ13" i="11" s="1"/>
  <c r="NA13" i="11" s="1"/>
  <c r="NB13" i="11" s="1"/>
  <c r="NC13" i="11" s="1"/>
  <c r="C14" i="1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H14" i="11" s="1"/>
  <c r="AI14" i="11" s="1"/>
  <c r="AJ14" i="11" s="1"/>
  <c r="AK14" i="11" s="1"/>
  <c r="AL14" i="11" s="1"/>
  <c r="AM14" i="11" s="1"/>
  <c r="AN14" i="11" s="1"/>
  <c r="AO14" i="11" s="1"/>
  <c r="AP14" i="11" s="1"/>
  <c r="AQ14" i="11" s="1"/>
  <c r="AR14" i="11" s="1"/>
  <c r="AS14" i="11" s="1"/>
  <c r="AT14" i="11" s="1"/>
  <c r="AU14" i="11" s="1"/>
  <c r="AV14" i="11" s="1"/>
  <c r="AW14" i="11" s="1"/>
  <c r="AX14" i="11" s="1"/>
  <c r="AY14" i="11" s="1"/>
  <c r="AZ14" i="11" s="1"/>
  <c r="BA14" i="11" s="1"/>
  <c r="BB14" i="11" s="1"/>
  <c r="BC14" i="11" s="1"/>
  <c r="BD14" i="11" s="1"/>
  <c r="BE14" i="11" s="1"/>
  <c r="BF14" i="11" s="1"/>
  <c r="BG14" i="11" s="1"/>
  <c r="BH14" i="11" s="1"/>
  <c r="BI14" i="11" s="1"/>
  <c r="BJ14" i="11" s="1"/>
  <c r="BK14" i="11" s="1"/>
  <c r="BL14" i="11" s="1"/>
  <c r="BM14" i="11" s="1"/>
  <c r="BN14" i="11" s="1"/>
  <c r="BO14" i="11" s="1"/>
  <c r="BP14" i="11" s="1"/>
  <c r="BQ14" i="11" s="1"/>
  <c r="BR14" i="11" s="1"/>
  <c r="BS14" i="11" s="1"/>
  <c r="BT14" i="11" s="1"/>
  <c r="BU14" i="11" s="1"/>
  <c r="BV14" i="11" s="1"/>
  <c r="BW14" i="11" s="1"/>
  <c r="BX14" i="11" s="1"/>
  <c r="BY14" i="11" s="1"/>
  <c r="BZ14" i="11" s="1"/>
  <c r="CA14" i="11" s="1"/>
  <c r="CB14" i="11" s="1"/>
  <c r="CC14" i="11" s="1"/>
  <c r="CD14" i="11" s="1"/>
  <c r="CE14" i="11" s="1"/>
  <c r="CF14" i="11" s="1"/>
  <c r="CG14" i="11" s="1"/>
  <c r="CH14" i="11" s="1"/>
  <c r="CI14" i="11" s="1"/>
  <c r="CJ14" i="11" s="1"/>
  <c r="CK14" i="11" s="1"/>
  <c r="CL14" i="11" s="1"/>
  <c r="CM14" i="11" s="1"/>
  <c r="CN14" i="11" s="1"/>
  <c r="CO14" i="11" s="1"/>
  <c r="CP14" i="11" s="1"/>
  <c r="CQ14" i="11" s="1"/>
  <c r="CR14" i="11" s="1"/>
  <c r="CS14" i="11" s="1"/>
  <c r="CT14" i="11" s="1"/>
  <c r="CU14" i="11" s="1"/>
  <c r="CV14" i="11" s="1"/>
  <c r="CW14" i="11" s="1"/>
  <c r="CX14" i="11" s="1"/>
  <c r="CY14" i="11" s="1"/>
  <c r="CZ14" i="11" s="1"/>
  <c r="DA14" i="11" s="1"/>
  <c r="DB14" i="11" s="1"/>
  <c r="DC14" i="11" s="1"/>
  <c r="DD14" i="11" s="1"/>
  <c r="DE14" i="11" s="1"/>
  <c r="DF14" i="11" s="1"/>
  <c r="DG14" i="11" s="1"/>
  <c r="DH14" i="11" s="1"/>
  <c r="DI14" i="11" s="1"/>
  <c r="DJ14" i="11" s="1"/>
  <c r="DK14" i="11" s="1"/>
  <c r="DL14" i="11" s="1"/>
  <c r="DM14" i="11" s="1"/>
  <c r="DN14" i="11" s="1"/>
  <c r="DO14" i="11" s="1"/>
  <c r="DP14" i="11" s="1"/>
  <c r="DQ14" i="11" s="1"/>
  <c r="DR14" i="11" s="1"/>
  <c r="DS14" i="11" s="1"/>
  <c r="DT14" i="11" s="1"/>
  <c r="DU14" i="11" s="1"/>
  <c r="DV14" i="11" s="1"/>
  <c r="DW14" i="11" s="1"/>
  <c r="DX14" i="11" s="1"/>
  <c r="DY14" i="11" s="1"/>
  <c r="DZ14" i="11" s="1"/>
  <c r="EA14" i="11" s="1"/>
  <c r="EB14" i="11" s="1"/>
  <c r="EC14" i="11" s="1"/>
  <c r="ED14" i="11" s="1"/>
  <c r="EE14" i="11" s="1"/>
  <c r="EF14" i="11" s="1"/>
  <c r="EG14" i="11" s="1"/>
  <c r="EH14" i="11" s="1"/>
  <c r="EI14" i="11" s="1"/>
  <c r="EJ14" i="11" s="1"/>
  <c r="EK14" i="11" s="1"/>
  <c r="EL14" i="11" s="1"/>
  <c r="EM14" i="11" s="1"/>
  <c r="EN14" i="11" s="1"/>
  <c r="EO14" i="11" s="1"/>
  <c r="EP14" i="11" s="1"/>
  <c r="EQ14" i="11" s="1"/>
  <c r="ER14" i="11" s="1"/>
  <c r="ES14" i="11" s="1"/>
  <c r="ET14" i="11" s="1"/>
  <c r="EU14" i="11" s="1"/>
  <c r="EV14" i="11" s="1"/>
  <c r="EW14" i="11" s="1"/>
  <c r="EX14" i="11" s="1"/>
  <c r="EY14" i="11" s="1"/>
  <c r="EZ14" i="11" s="1"/>
  <c r="FA14" i="11" s="1"/>
  <c r="FB14" i="11" s="1"/>
  <c r="FC14" i="11" s="1"/>
  <c r="FD14" i="11" s="1"/>
  <c r="FE14" i="11" s="1"/>
  <c r="FF14" i="11" s="1"/>
  <c r="FG14" i="11" s="1"/>
  <c r="FH14" i="11" s="1"/>
  <c r="FI14" i="11" s="1"/>
  <c r="FJ14" i="11" s="1"/>
  <c r="FK14" i="11" s="1"/>
  <c r="FL14" i="11" s="1"/>
  <c r="FM14" i="11" s="1"/>
  <c r="FN14" i="11" s="1"/>
  <c r="FO14" i="11" s="1"/>
  <c r="FP14" i="11" s="1"/>
  <c r="FQ14" i="11" s="1"/>
  <c r="FR14" i="11" s="1"/>
  <c r="FS14" i="11" s="1"/>
  <c r="FT14" i="11" s="1"/>
  <c r="FU14" i="11" s="1"/>
  <c r="FV14" i="11" s="1"/>
  <c r="FW14" i="11" s="1"/>
  <c r="FX14" i="11" s="1"/>
  <c r="FY14" i="11" s="1"/>
  <c r="FZ14" i="11" s="1"/>
  <c r="GA14" i="11" s="1"/>
  <c r="GB14" i="11" s="1"/>
  <c r="GC14" i="11" s="1"/>
  <c r="GD14" i="11" s="1"/>
  <c r="GE14" i="11" s="1"/>
  <c r="GF14" i="11" s="1"/>
  <c r="GG14" i="11" s="1"/>
  <c r="GH14" i="11" s="1"/>
  <c r="GI14" i="11" s="1"/>
  <c r="GJ14" i="11" s="1"/>
  <c r="GK14" i="11" s="1"/>
  <c r="GL14" i="11" s="1"/>
  <c r="GM14" i="11" s="1"/>
  <c r="GN14" i="11" s="1"/>
  <c r="GO14" i="11" s="1"/>
  <c r="GP14" i="11" s="1"/>
  <c r="GQ14" i="11" s="1"/>
  <c r="GR14" i="11" s="1"/>
  <c r="GS14" i="11" s="1"/>
  <c r="GT14" i="11" s="1"/>
  <c r="GU14" i="11" s="1"/>
  <c r="GV14" i="11" s="1"/>
  <c r="GW14" i="11" s="1"/>
  <c r="GX14" i="11" s="1"/>
  <c r="GY14" i="11" s="1"/>
  <c r="GZ14" i="11" s="1"/>
  <c r="HA14" i="11" s="1"/>
  <c r="HB14" i="11" s="1"/>
  <c r="HC14" i="11" s="1"/>
  <c r="HD14" i="11" s="1"/>
  <c r="HE14" i="11" s="1"/>
  <c r="HF14" i="11" s="1"/>
  <c r="HG14" i="11" s="1"/>
  <c r="HH14" i="11" s="1"/>
  <c r="HI14" i="11" s="1"/>
  <c r="HJ14" i="11" s="1"/>
  <c r="HK14" i="11" s="1"/>
  <c r="HL14" i="11" s="1"/>
  <c r="HM14" i="11" s="1"/>
  <c r="HN14" i="11" s="1"/>
  <c r="HO14" i="11" s="1"/>
  <c r="HP14" i="11" s="1"/>
  <c r="HQ14" i="11" s="1"/>
  <c r="HR14" i="11" s="1"/>
  <c r="HS14" i="11" s="1"/>
  <c r="HT14" i="11" s="1"/>
  <c r="HU14" i="11" s="1"/>
  <c r="HV14" i="11" s="1"/>
  <c r="HW14" i="11" s="1"/>
  <c r="HX14" i="11" s="1"/>
  <c r="HY14" i="11" s="1"/>
  <c r="HZ14" i="11" s="1"/>
  <c r="IA14" i="11" s="1"/>
  <c r="IB14" i="11" s="1"/>
  <c r="IC14" i="11" s="1"/>
  <c r="ID14" i="11" s="1"/>
  <c r="IE14" i="11" s="1"/>
  <c r="IF14" i="11" s="1"/>
  <c r="IG14" i="11" s="1"/>
  <c r="IH14" i="11" s="1"/>
  <c r="II14" i="11" s="1"/>
  <c r="IJ14" i="11" s="1"/>
  <c r="IK14" i="11" s="1"/>
  <c r="IL14" i="11" s="1"/>
  <c r="IM14" i="11" s="1"/>
  <c r="IN14" i="11" s="1"/>
  <c r="IO14" i="11" s="1"/>
  <c r="IP14" i="11" s="1"/>
  <c r="IQ14" i="11" s="1"/>
  <c r="IR14" i="11" s="1"/>
  <c r="IS14" i="11" s="1"/>
  <c r="IT14" i="11" s="1"/>
  <c r="IU14" i="11" s="1"/>
  <c r="IV14" i="11" s="1"/>
  <c r="IW14" i="11" s="1"/>
  <c r="IX14" i="11" s="1"/>
  <c r="IY14" i="11" s="1"/>
  <c r="IZ14" i="11" s="1"/>
  <c r="JA14" i="11" s="1"/>
  <c r="JB14" i="11" s="1"/>
  <c r="JC14" i="11" s="1"/>
  <c r="JD14" i="11" s="1"/>
  <c r="JE14" i="11" s="1"/>
  <c r="JF14" i="11" s="1"/>
  <c r="JG14" i="11" s="1"/>
  <c r="JH14" i="11" s="1"/>
  <c r="JI14" i="11" s="1"/>
  <c r="JJ14" i="11" s="1"/>
  <c r="JK14" i="11" s="1"/>
  <c r="JL14" i="11" s="1"/>
  <c r="JM14" i="11" s="1"/>
  <c r="JN14" i="11" s="1"/>
  <c r="JO14" i="11" s="1"/>
  <c r="JP14" i="11" s="1"/>
  <c r="JQ14" i="11" s="1"/>
  <c r="JR14" i="11" s="1"/>
  <c r="JS14" i="11" s="1"/>
  <c r="JT14" i="11" s="1"/>
  <c r="JU14" i="11" s="1"/>
  <c r="JV14" i="11" s="1"/>
  <c r="JW14" i="11" s="1"/>
  <c r="JX14" i="11" s="1"/>
  <c r="JY14" i="11" s="1"/>
  <c r="JZ14" i="11" s="1"/>
  <c r="KA14" i="11" s="1"/>
  <c r="KB14" i="11" s="1"/>
  <c r="KC14" i="11" s="1"/>
  <c r="KD14" i="11" s="1"/>
  <c r="KE14" i="11" s="1"/>
  <c r="KF14" i="11" s="1"/>
  <c r="KG14" i="11" s="1"/>
  <c r="KH14" i="11" s="1"/>
  <c r="KI14" i="11" s="1"/>
  <c r="KJ14" i="11" s="1"/>
  <c r="KK14" i="11" s="1"/>
  <c r="KL14" i="11" s="1"/>
  <c r="KM14" i="11" s="1"/>
  <c r="KN14" i="11" s="1"/>
  <c r="KO14" i="11" s="1"/>
  <c r="KP14" i="11" s="1"/>
  <c r="KQ14" i="11" s="1"/>
  <c r="KR14" i="11" s="1"/>
  <c r="KS14" i="11" s="1"/>
  <c r="KT14" i="11" s="1"/>
  <c r="KU14" i="11" s="1"/>
  <c r="KV14" i="11" s="1"/>
  <c r="KW14" i="11" s="1"/>
  <c r="KX14" i="11" s="1"/>
  <c r="KY14" i="11" s="1"/>
  <c r="KZ14" i="11" s="1"/>
  <c r="LA14" i="11" s="1"/>
  <c r="LB14" i="11" s="1"/>
  <c r="LC14" i="11" s="1"/>
  <c r="LD14" i="11" s="1"/>
  <c r="LE14" i="11" s="1"/>
  <c r="LF14" i="11" s="1"/>
  <c r="LG14" i="11" s="1"/>
  <c r="LH14" i="11" s="1"/>
  <c r="LI14" i="11" s="1"/>
  <c r="LJ14" i="11" s="1"/>
  <c r="LK14" i="11" s="1"/>
  <c r="LL14" i="11" s="1"/>
  <c r="LM14" i="11" s="1"/>
  <c r="LN14" i="11" s="1"/>
  <c r="LO14" i="11" s="1"/>
  <c r="LP14" i="11" s="1"/>
  <c r="LQ14" i="11" s="1"/>
  <c r="LR14" i="11" s="1"/>
  <c r="LS14" i="11" s="1"/>
  <c r="LT14" i="11" s="1"/>
  <c r="LU14" i="11" s="1"/>
  <c r="LV14" i="11" s="1"/>
  <c r="LW14" i="11" s="1"/>
  <c r="LX14" i="11" s="1"/>
  <c r="LY14" i="11" s="1"/>
  <c r="LZ14" i="11" s="1"/>
  <c r="MA14" i="11" s="1"/>
  <c r="MB14" i="11" s="1"/>
  <c r="MC14" i="11" s="1"/>
  <c r="MD14" i="11" s="1"/>
  <c r="ME14" i="11" s="1"/>
  <c r="MF14" i="11" s="1"/>
  <c r="MG14" i="11" s="1"/>
  <c r="MH14" i="11" s="1"/>
  <c r="MI14" i="11" s="1"/>
  <c r="MJ14" i="11" s="1"/>
  <c r="MK14" i="11" s="1"/>
  <c r="ML14" i="11" s="1"/>
  <c r="MM14" i="11" s="1"/>
  <c r="MN14" i="11" s="1"/>
  <c r="MO14" i="11" s="1"/>
  <c r="MP14" i="11" s="1"/>
  <c r="MQ14" i="11" s="1"/>
  <c r="MR14" i="11" s="1"/>
  <c r="MS14" i="11" s="1"/>
  <c r="MT14" i="11" s="1"/>
  <c r="MU14" i="11" s="1"/>
  <c r="MV14" i="11" s="1"/>
  <c r="MW14" i="11" s="1"/>
  <c r="MX14" i="11" s="1"/>
  <c r="MY14" i="11" s="1"/>
  <c r="MZ14" i="11" s="1"/>
  <c r="NA14" i="11" s="1"/>
  <c r="NB14" i="11" s="1"/>
  <c r="NC14" i="11" s="1"/>
  <c r="C15" i="1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AH15" i="11" s="1"/>
  <c r="AI15" i="11" s="1"/>
  <c r="AJ15" i="11" s="1"/>
  <c r="AK15" i="11" s="1"/>
  <c r="AL15" i="11" s="1"/>
  <c r="AM15" i="11" s="1"/>
  <c r="AN15" i="11" s="1"/>
  <c r="AO15" i="11" s="1"/>
  <c r="AP15" i="11" s="1"/>
  <c r="AQ15" i="11" s="1"/>
  <c r="AR15" i="11" s="1"/>
  <c r="AS15" i="11" s="1"/>
  <c r="AT15" i="11" s="1"/>
  <c r="AU15" i="11" s="1"/>
  <c r="AV15" i="11" s="1"/>
  <c r="AW15" i="11" s="1"/>
  <c r="AX15" i="11" s="1"/>
  <c r="AY15" i="11" s="1"/>
  <c r="AZ15" i="11" s="1"/>
  <c r="BA15" i="11" s="1"/>
  <c r="BB15" i="11" s="1"/>
  <c r="BC15" i="11" s="1"/>
  <c r="BD15" i="11" s="1"/>
  <c r="BE15" i="11" s="1"/>
  <c r="BF15" i="11" s="1"/>
  <c r="BG15" i="11" s="1"/>
  <c r="BH15" i="11" s="1"/>
  <c r="BI15" i="11" s="1"/>
  <c r="BJ15" i="11" s="1"/>
  <c r="BK15" i="11" s="1"/>
  <c r="BL15" i="11" s="1"/>
  <c r="BM15" i="11" s="1"/>
  <c r="BN15" i="11" s="1"/>
  <c r="BO15" i="11" s="1"/>
  <c r="BP15" i="11" s="1"/>
  <c r="BQ15" i="11" s="1"/>
  <c r="BR15" i="11" s="1"/>
  <c r="BS15" i="11" s="1"/>
  <c r="BT15" i="11" s="1"/>
  <c r="BU15" i="11" s="1"/>
  <c r="BV15" i="11" s="1"/>
  <c r="BW15" i="11" s="1"/>
  <c r="BX15" i="11" s="1"/>
  <c r="BY15" i="11" s="1"/>
  <c r="BZ15" i="11" s="1"/>
  <c r="CA15" i="11" s="1"/>
  <c r="CB15" i="11" s="1"/>
  <c r="CC15" i="11" s="1"/>
  <c r="CD15" i="11" s="1"/>
  <c r="CE15" i="11" s="1"/>
  <c r="CF15" i="11" s="1"/>
  <c r="CG15" i="11" s="1"/>
  <c r="CH15" i="11" s="1"/>
  <c r="CI15" i="11" s="1"/>
  <c r="CJ15" i="11" s="1"/>
  <c r="CK15" i="11" s="1"/>
  <c r="CL15" i="11" s="1"/>
  <c r="CM15" i="11" s="1"/>
  <c r="CN15" i="11" s="1"/>
  <c r="CO15" i="11" s="1"/>
  <c r="CP15" i="11" s="1"/>
  <c r="CQ15" i="11" s="1"/>
  <c r="CR15" i="11" s="1"/>
  <c r="CS15" i="11" s="1"/>
  <c r="CT15" i="11" s="1"/>
  <c r="CU15" i="11" s="1"/>
  <c r="CV15" i="11" s="1"/>
  <c r="CW15" i="11" s="1"/>
  <c r="CX15" i="11" s="1"/>
  <c r="CY15" i="11" s="1"/>
  <c r="CZ15" i="11" s="1"/>
  <c r="DA15" i="11" s="1"/>
  <c r="DB15" i="11" s="1"/>
  <c r="DC15" i="11" s="1"/>
  <c r="DD15" i="11" s="1"/>
  <c r="DE15" i="11" s="1"/>
  <c r="DF15" i="11" s="1"/>
  <c r="DG15" i="11" s="1"/>
  <c r="DH15" i="11" s="1"/>
  <c r="DI15" i="11" s="1"/>
  <c r="DJ15" i="11" s="1"/>
  <c r="DK15" i="11" s="1"/>
  <c r="DL15" i="11" s="1"/>
  <c r="DM15" i="11" s="1"/>
  <c r="DN15" i="11" s="1"/>
  <c r="DO15" i="11" s="1"/>
  <c r="DP15" i="11" s="1"/>
  <c r="DQ15" i="11" s="1"/>
  <c r="DR15" i="11" s="1"/>
  <c r="DS15" i="11" s="1"/>
  <c r="DT15" i="11" s="1"/>
  <c r="DU15" i="11" s="1"/>
  <c r="DV15" i="11" s="1"/>
  <c r="DW15" i="11" s="1"/>
  <c r="DX15" i="11" s="1"/>
  <c r="DY15" i="11" s="1"/>
  <c r="DZ15" i="11" s="1"/>
  <c r="EA15" i="11" s="1"/>
  <c r="EB15" i="11" s="1"/>
  <c r="EC15" i="11" s="1"/>
  <c r="ED15" i="11" s="1"/>
  <c r="EE15" i="11" s="1"/>
  <c r="EF15" i="11" s="1"/>
  <c r="EG15" i="11" s="1"/>
  <c r="EH15" i="11" s="1"/>
  <c r="EI15" i="11" s="1"/>
  <c r="EJ15" i="11" s="1"/>
  <c r="EK15" i="11" s="1"/>
  <c r="EL15" i="11" s="1"/>
  <c r="EM15" i="11" s="1"/>
  <c r="EN15" i="11" s="1"/>
  <c r="EO15" i="11" s="1"/>
  <c r="EP15" i="11" s="1"/>
  <c r="EQ15" i="11" s="1"/>
  <c r="ER15" i="11" s="1"/>
  <c r="ES15" i="11" s="1"/>
  <c r="ET15" i="11" s="1"/>
  <c r="EU15" i="11" s="1"/>
  <c r="EV15" i="11" s="1"/>
  <c r="EW15" i="11" s="1"/>
  <c r="EX15" i="11" s="1"/>
  <c r="EY15" i="11" s="1"/>
  <c r="EZ15" i="11" s="1"/>
  <c r="FA15" i="11" s="1"/>
  <c r="FB15" i="11" s="1"/>
  <c r="FC15" i="11" s="1"/>
  <c r="FD15" i="11" s="1"/>
  <c r="FE15" i="11" s="1"/>
  <c r="FF15" i="11" s="1"/>
  <c r="FG15" i="11" s="1"/>
  <c r="FH15" i="11" s="1"/>
  <c r="FI15" i="11" s="1"/>
  <c r="FJ15" i="11" s="1"/>
  <c r="FK15" i="11" s="1"/>
  <c r="FL15" i="11" s="1"/>
  <c r="FM15" i="11" s="1"/>
  <c r="FN15" i="11" s="1"/>
  <c r="FO15" i="11" s="1"/>
  <c r="FP15" i="11" s="1"/>
  <c r="FQ15" i="11" s="1"/>
  <c r="FR15" i="11" s="1"/>
  <c r="FS15" i="11" s="1"/>
  <c r="FT15" i="11" s="1"/>
  <c r="FU15" i="11" s="1"/>
  <c r="FV15" i="11" s="1"/>
  <c r="FW15" i="11" s="1"/>
  <c r="FX15" i="11" s="1"/>
  <c r="FY15" i="11" s="1"/>
  <c r="FZ15" i="11" s="1"/>
  <c r="GA15" i="11" s="1"/>
  <c r="GB15" i="11" s="1"/>
  <c r="GC15" i="11" s="1"/>
  <c r="GD15" i="11" s="1"/>
  <c r="GE15" i="11" s="1"/>
  <c r="GF15" i="11" s="1"/>
  <c r="GG15" i="11" s="1"/>
  <c r="GH15" i="11" s="1"/>
  <c r="GI15" i="11" s="1"/>
  <c r="GJ15" i="11" s="1"/>
  <c r="GK15" i="11" s="1"/>
  <c r="GL15" i="11" s="1"/>
  <c r="GM15" i="11" s="1"/>
  <c r="GN15" i="11" s="1"/>
  <c r="GO15" i="11" s="1"/>
  <c r="GP15" i="11" s="1"/>
  <c r="GQ15" i="11" s="1"/>
  <c r="GR15" i="11" s="1"/>
  <c r="GS15" i="11" s="1"/>
  <c r="GT15" i="11" s="1"/>
  <c r="GU15" i="11" s="1"/>
  <c r="GV15" i="11" s="1"/>
  <c r="GW15" i="11" s="1"/>
  <c r="GX15" i="11" s="1"/>
  <c r="GY15" i="11" s="1"/>
  <c r="GZ15" i="11" s="1"/>
  <c r="HA15" i="11" s="1"/>
  <c r="HB15" i="11" s="1"/>
  <c r="HC15" i="11" s="1"/>
  <c r="HD15" i="11" s="1"/>
  <c r="HE15" i="11" s="1"/>
  <c r="HF15" i="11" s="1"/>
  <c r="HG15" i="11" s="1"/>
  <c r="HH15" i="11" s="1"/>
  <c r="HI15" i="11" s="1"/>
  <c r="HJ15" i="11" s="1"/>
  <c r="HK15" i="11" s="1"/>
  <c r="HL15" i="11" s="1"/>
  <c r="HM15" i="11" s="1"/>
  <c r="HN15" i="11" s="1"/>
  <c r="HO15" i="11" s="1"/>
  <c r="HP15" i="11" s="1"/>
  <c r="HQ15" i="11" s="1"/>
  <c r="HR15" i="11" s="1"/>
  <c r="HS15" i="11" s="1"/>
  <c r="HT15" i="11" s="1"/>
  <c r="HU15" i="11" s="1"/>
  <c r="HV15" i="11" s="1"/>
  <c r="HW15" i="11" s="1"/>
  <c r="HX15" i="11" s="1"/>
  <c r="HY15" i="11" s="1"/>
  <c r="HZ15" i="11" s="1"/>
  <c r="IA15" i="11" s="1"/>
  <c r="IB15" i="11" s="1"/>
  <c r="IC15" i="11" s="1"/>
  <c r="ID15" i="11" s="1"/>
  <c r="IE15" i="11" s="1"/>
  <c r="IF15" i="11" s="1"/>
  <c r="IG15" i="11" s="1"/>
  <c r="IH15" i="11" s="1"/>
  <c r="II15" i="11" s="1"/>
  <c r="IJ15" i="11" s="1"/>
  <c r="IK15" i="11" s="1"/>
  <c r="IL15" i="11" s="1"/>
  <c r="IM15" i="11" s="1"/>
  <c r="IN15" i="11" s="1"/>
  <c r="IO15" i="11" s="1"/>
  <c r="IP15" i="11" s="1"/>
  <c r="IQ15" i="11" s="1"/>
  <c r="IR15" i="11" s="1"/>
  <c r="IS15" i="11" s="1"/>
  <c r="IT15" i="11" s="1"/>
  <c r="IU15" i="11" s="1"/>
  <c r="IV15" i="11" s="1"/>
  <c r="IW15" i="11" s="1"/>
  <c r="IX15" i="11" s="1"/>
  <c r="IY15" i="11" s="1"/>
  <c r="IZ15" i="11" s="1"/>
  <c r="JA15" i="11" s="1"/>
  <c r="JB15" i="11" s="1"/>
  <c r="JC15" i="11" s="1"/>
  <c r="JD15" i="11" s="1"/>
  <c r="JE15" i="11" s="1"/>
  <c r="JF15" i="11" s="1"/>
  <c r="JG15" i="11" s="1"/>
  <c r="JH15" i="11" s="1"/>
  <c r="JI15" i="11" s="1"/>
  <c r="JJ15" i="11" s="1"/>
  <c r="JK15" i="11" s="1"/>
  <c r="JL15" i="11" s="1"/>
  <c r="JM15" i="11" s="1"/>
  <c r="JN15" i="11" s="1"/>
  <c r="JO15" i="11" s="1"/>
  <c r="JP15" i="11" s="1"/>
  <c r="JQ15" i="11" s="1"/>
  <c r="JR15" i="11" s="1"/>
  <c r="JS15" i="11" s="1"/>
  <c r="JT15" i="11" s="1"/>
  <c r="JU15" i="11" s="1"/>
  <c r="JV15" i="11" s="1"/>
  <c r="JW15" i="11" s="1"/>
  <c r="JX15" i="11" s="1"/>
  <c r="JY15" i="11" s="1"/>
  <c r="JZ15" i="11" s="1"/>
  <c r="KA15" i="11" s="1"/>
  <c r="KB15" i="11" s="1"/>
  <c r="KC15" i="11" s="1"/>
  <c r="KD15" i="11" s="1"/>
  <c r="KE15" i="11" s="1"/>
  <c r="KF15" i="11" s="1"/>
  <c r="KG15" i="11" s="1"/>
  <c r="KH15" i="11" s="1"/>
  <c r="KI15" i="11" s="1"/>
  <c r="KJ15" i="11" s="1"/>
  <c r="KK15" i="11" s="1"/>
  <c r="KL15" i="11" s="1"/>
  <c r="KM15" i="11" s="1"/>
  <c r="KN15" i="11" s="1"/>
  <c r="KO15" i="11" s="1"/>
  <c r="KP15" i="11" s="1"/>
  <c r="KQ15" i="11" s="1"/>
  <c r="KR15" i="11" s="1"/>
  <c r="KS15" i="11" s="1"/>
  <c r="KT15" i="11" s="1"/>
  <c r="KU15" i="11" s="1"/>
  <c r="KV15" i="11" s="1"/>
  <c r="KW15" i="11" s="1"/>
  <c r="KX15" i="11" s="1"/>
  <c r="KY15" i="11" s="1"/>
  <c r="KZ15" i="11" s="1"/>
  <c r="LA15" i="11" s="1"/>
  <c r="LB15" i="11" s="1"/>
  <c r="LC15" i="11" s="1"/>
  <c r="LD15" i="11" s="1"/>
  <c r="LE15" i="11" s="1"/>
  <c r="LF15" i="11" s="1"/>
  <c r="LG15" i="11" s="1"/>
  <c r="LH15" i="11" s="1"/>
  <c r="LI15" i="11" s="1"/>
  <c r="LJ15" i="11" s="1"/>
  <c r="LK15" i="11" s="1"/>
  <c r="LL15" i="11" s="1"/>
  <c r="LM15" i="11" s="1"/>
  <c r="LN15" i="11" s="1"/>
  <c r="LO15" i="11" s="1"/>
  <c r="LP15" i="11" s="1"/>
  <c r="LQ15" i="11" s="1"/>
  <c r="LR15" i="11" s="1"/>
  <c r="LS15" i="11" s="1"/>
  <c r="LT15" i="11" s="1"/>
  <c r="LU15" i="11" s="1"/>
  <c r="LV15" i="11" s="1"/>
  <c r="LW15" i="11" s="1"/>
  <c r="LX15" i="11" s="1"/>
  <c r="LY15" i="11" s="1"/>
  <c r="LZ15" i="11" s="1"/>
  <c r="MA15" i="11" s="1"/>
  <c r="MB15" i="11" s="1"/>
  <c r="MC15" i="11" s="1"/>
  <c r="MD15" i="11" s="1"/>
  <c r="ME15" i="11" s="1"/>
  <c r="MF15" i="11" s="1"/>
  <c r="MG15" i="11" s="1"/>
  <c r="MH15" i="11" s="1"/>
  <c r="MI15" i="11" s="1"/>
  <c r="MJ15" i="11" s="1"/>
  <c r="MK15" i="11" s="1"/>
  <c r="ML15" i="11" s="1"/>
  <c r="MM15" i="11" s="1"/>
  <c r="MN15" i="11" s="1"/>
  <c r="MO15" i="11" s="1"/>
  <c r="MP15" i="11" s="1"/>
  <c r="MQ15" i="11" s="1"/>
  <c r="MR15" i="11" s="1"/>
  <c r="MS15" i="11" s="1"/>
  <c r="MT15" i="11" s="1"/>
  <c r="MU15" i="11" s="1"/>
  <c r="MV15" i="11" s="1"/>
  <c r="MW15" i="11" s="1"/>
  <c r="MX15" i="11" s="1"/>
  <c r="MY15" i="11" s="1"/>
  <c r="MZ15" i="11" s="1"/>
  <c r="NA15" i="11" s="1"/>
  <c r="NB15" i="11" s="1"/>
  <c r="NC15" i="11" s="1"/>
  <c r="C16" i="1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AH16" i="11" s="1"/>
  <c r="AI16" i="11" s="1"/>
  <c r="AJ16" i="11" s="1"/>
  <c r="AK16" i="11" s="1"/>
  <c r="AL16" i="11" s="1"/>
  <c r="AM16" i="11" s="1"/>
  <c r="AN16" i="11" s="1"/>
  <c r="AO16" i="11" s="1"/>
  <c r="AP16" i="11" s="1"/>
  <c r="AQ16" i="11" s="1"/>
  <c r="AR16" i="11" s="1"/>
  <c r="AS16" i="11" s="1"/>
  <c r="AT16" i="11" s="1"/>
  <c r="AU16" i="11" s="1"/>
  <c r="AV16" i="11" s="1"/>
  <c r="AW16" i="11" s="1"/>
  <c r="AX16" i="11" s="1"/>
  <c r="AY16" i="11" s="1"/>
  <c r="AZ16" i="11" s="1"/>
  <c r="BA16" i="11" s="1"/>
  <c r="BB16" i="11" s="1"/>
  <c r="BC16" i="11" s="1"/>
  <c r="BD16" i="11" s="1"/>
  <c r="BE16" i="11" s="1"/>
  <c r="BF16" i="11" s="1"/>
  <c r="BG16" i="11" s="1"/>
  <c r="BH16" i="11" s="1"/>
  <c r="BI16" i="11" s="1"/>
  <c r="BJ16" i="11" s="1"/>
  <c r="BK16" i="11" s="1"/>
  <c r="BL16" i="11" s="1"/>
  <c r="BM16" i="11" s="1"/>
  <c r="BN16" i="11" s="1"/>
  <c r="BO16" i="11" s="1"/>
  <c r="BP16" i="11" s="1"/>
  <c r="BQ16" i="11" s="1"/>
  <c r="BR16" i="11" s="1"/>
  <c r="BS16" i="11" s="1"/>
  <c r="BT16" i="11" s="1"/>
  <c r="BU16" i="11" s="1"/>
  <c r="BV16" i="11" s="1"/>
  <c r="BW16" i="11" s="1"/>
  <c r="BX16" i="11" s="1"/>
  <c r="BY16" i="11" s="1"/>
  <c r="BZ16" i="11" s="1"/>
  <c r="CA16" i="11" s="1"/>
  <c r="CB16" i="11" s="1"/>
  <c r="CC16" i="11" s="1"/>
  <c r="CD16" i="11" s="1"/>
  <c r="CE16" i="11" s="1"/>
  <c r="CF16" i="11" s="1"/>
  <c r="CG16" i="11" s="1"/>
  <c r="CH16" i="11" s="1"/>
  <c r="CI16" i="11" s="1"/>
  <c r="CJ16" i="11" s="1"/>
  <c r="CK16" i="11" s="1"/>
  <c r="CL16" i="11" s="1"/>
  <c r="CM16" i="11" s="1"/>
  <c r="CN16" i="11" s="1"/>
  <c r="CO16" i="11" s="1"/>
  <c r="CP16" i="11" s="1"/>
  <c r="CQ16" i="11" s="1"/>
  <c r="CR16" i="11" s="1"/>
  <c r="CS16" i="11" s="1"/>
  <c r="CT16" i="11" s="1"/>
  <c r="CU16" i="11" s="1"/>
  <c r="CV16" i="11" s="1"/>
  <c r="CW16" i="11" s="1"/>
  <c r="CX16" i="11" s="1"/>
  <c r="CY16" i="11" s="1"/>
  <c r="CZ16" i="11" s="1"/>
  <c r="DA16" i="11" s="1"/>
  <c r="DB16" i="11" s="1"/>
  <c r="DC16" i="11" s="1"/>
  <c r="DD16" i="11" s="1"/>
  <c r="DE16" i="11" s="1"/>
  <c r="DF16" i="11" s="1"/>
  <c r="DG16" i="11" s="1"/>
  <c r="DH16" i="11" s="1"/>
  <c r="DI16" i="11" s="1"/>
  <c r="DJ16" i="11" s="1"/>
  <c r="DK16" i="11" s="1"/>
  <c r="DL16" i="11" s="1"/>
  <c r="DM16" i="11" s="1"/>
  <c r="DN16" i="11" s="1"/>
  <c r="DO16" i="11" s="1"/>
  <c r="DP16" i="11" s="1"/>
  <c r="DQ16" i="11" s="1"/>
  <c r="DR16" i="11" s="1"/>
  <c r="DS16" i="11" s="1"/>
  <c r="DT16" i="11" s="1"/>
  <c r="DU16" i="11" s="1"/>
  <c r="DV16" i="11" s="1"/>
  <c r="DW16" i="11" s="1"/>
  <c r="DX16" i="11" s="1"/>
  <c r="DY16" i="11" s="1"/>
  <c r="DZ16" i="11" s="1"/>
  <c r="EA16" i="11" s="1"/>
  <c r="EB16" i="11" s="1"/>
  <c r="EC16" i="11" s="1"/>
  <c r="ED16" i="11" s="1"/>
  <c r="EE16" i="11" s="1"/>
  <c r="EF16" i="11" s="1"/>
  <c r="EG16" i="11" s="1"/>
  <c r="EH16" i="11" s="1"/>
  <c r="EI16" i="11" s="1"/>
  <c r="EJ16" i="11" s="1"/>
  <c r="EK16" i="11" s="1"/>
  <c r="EL16" i="11" s="1"/>
  <c r="EM16" i="11" s="1"/>
  <c r="EN16" i="11" s="1"/>
  <c r="EO16" i="11" s="1"/>
  <c r="EP16" i="11" s="1"/>
  <c r="EQ16" i="11" s="1"/>
  <c r="ER16" i="11" s="1"/>
  <c r="ES16" i="11" s="1"/>
  <c r="ET16" i="11" s="1"/>
  <c r="EU16" i="11" s="1"/>
  <c r="EV16" i="11" s="1"/>
  <c r="EW16" i="11" s="1"/>
  <c r="EX16" i="11" s="1"/>
  <c r="EY16" i="11" s="1"/>
  <c r="EZ16" i="11" s="1"/>
  <c r="FA16" i="11" s="1"/>
  <c r="FB16" i="11" s="1"/>
  <c r="FC16" i="11" s="1"/>
  <c r="FD16" i="11" s="1"/>
  <c r="FE16" i="11" s="1"/>
  <c r="FF16" i="11" s="1"/>
  <c r="FG16" i="11" s="1"/>
  <c r="FH16" i="11" s="1"/>
  <c r="FI16" i="11" s="1"/>
  <c r="FJ16" i="11" s="1"/>
  <c r="FK16" i="11" s="1"/>
  <c r="FL16" i="11" s="1"/>
  <c r="FM16" i="11" s="1"/>
  <c r="FN16" i="11" s="1"/>
  <c r="FO16" i="11" s="1"/>
  <c r="FP16" i="11" s="1"/>
  <c r="FQ16" i="11" s="1"/>
  <c r="FR16" i="11" s="1"/>
  <c r="FS16" i="11" s="1"/>
  <c r="FT16" i="11" s="1"/>
  <c r="FU16" i="11" s="1"/>
  <c r="FV16" i="11" s="1"/>
  <c r="FW16" i="11" s="1"/>
  <c r="FX16" i="11" s="1"/>
  <c r="FY16" i="11" s="1"/>
  <c r="FZ16" i="11" s="1"/>
  <c r="GA16" i="11" s="1"/>
  <c r="GB16" i="11" s="1"/>
  <c r="GC16" i="11" s="1"/>
  <c r="GD16" i="11" s="1"/>
  <c r="GE16" i="11" s="1"/>
  <c r="GF16" i="11" s="1"/>
  <c r="GG16" i="11" s="1"/>
  <c r="GH16" i="11" s="1"/>
  <c r="GI16" i="11" s="1"/>
  <c r="GJ16" i="11" s="1"/>
  <c r="GK16" i="11" s="1"/>
  <c r="GL16" i="11" s="1"/>
  <c r="GM16" i="11" s="1"/>
  <c r="GN16" i="11" s="1"/>
  <c r="GO16" i="11" s="1"/>
  <c r="GP16" i="11" s="1"/>
  <c r="GQ16" i="11" s="1"/>
  <c r="GR16" i="11" s="1"/>
  <c r="GS16" i="11" s="1"/>
  <c r="GT16" i="11" s="1"/>
  <c r="GU16" i="11" s="1"/>
  <c r="GV16" i="11" s="1"/>
  <c r="GW16" i="11" s="1"/>
  <c r="GX16" i="11" s="1"/>
  <c r="GY16" i="11" s="1"/>
  <c r="GZ16" i="11" s="1"/>
  <c r="HA16" i="11" s="1"/>
  <c r="HB16" i="11" s="1"/>
  <c r="HC16" i="11" s="1"/>
  <c r="HD16" i="11" s="1"/>
  <c r="HE16" i="11" s="1"/>
  <c r="HF16" i="11" s="1"/>
  <c r="HG16" i="11" s="1"/>
  <c r="HH16" i="11" s="1"/>
  <c r="HI16" i="11" s="1"/>
  <c r="HJ16" i="11" s="1"/>
  <c r="HK16" i="11" s="1"/>
  <c r="HL16" i="11" s="1"/>
  <c r="HM16" i="11" s="1"/>
  <c r="HN16" i="11" s="1"/>
  <c r="HO16" i="11" s="1"/>
  <c r="HP16" i="11" s="1"/>
  <c r="HQ16" i="11" s="1"/>
  <c r="HR16" i="11" s="1"/>
  <c r="HS16" i="11" s="1"/>
  <c r="HT16" i="11" s="1"/>
  <c r="HU16" i="11" s="1"/>
  <c r="HV16" i="11" s="1"/>
  <c r="HW16" i="11" s="1"/>
  <c r="HX16" i="11" s="1"/>
  <c r="HY16" i="11" s="1"/>
  <c r="HZ16" i="11" s="1"/>
  <c r="IA16" i="11" s="1"/>
  <c r="IB16" i="11" s="1"/>
  <c r="IC16" i="11" s="1"/>
  <c r="ID16" i="11" s="1"/>
  <c r="IE16" i="11" s="1"/>
  <c r="IF16" i="11" s="1"/>
  <c r="IG16" i="11" s="1"/>
  <c r="IH16" i="11" s="1"/>
  <c r="II16" i="11" s="1"/>
  <c r="IJ16" i="11" s="1"/>
  <c r="IK16" i="11" s="1"/>
  <c r="IL16" i="11" s="1"/>
  <c r="IM16" i="11" s="1"/>
  <c r="IN16" i="11" s="1"/>
  <c r="IO16" i="11" s="1"/>
  <c r="IP16" i="11" s="1"/>
  <c r="IQ16" i="11" s="1"/>
  <c r="IR16" i="11" s="1"/>
  <c r="IS16" i="11" s="1"/>
  <c r="IT16" i="11" s="1"/>
  <c r="IU16" i="11" s="1"/>
  <c r="IV16" i="11" s="1"/>
  <c r="IW16" i="11" s="1"/>
  <c r="IX16" i="11" s="1"/>
  <c r="IY16" i="11" s="1"/>
  <c r="IZ16" i="11" s="1"/>
  <c r="JA16" i="11" s="1"/>
  <c r="JB16" i="11" s="1"/>
  <c r="JC16" i="11" s="1"/>
  <c r="JD16" i="11" s="1"/>
  <c r="JE16" i="11" s="1"/>
  <c r="JF16" i="11" s="1"/>
  <c r="JG16" i="11" s="1"/>
  <c r="JH16" i="11" s="1"/>
  <c r="JI16" i="11" s="1"/>
  <c r="JJ16" i="11" s="1"/>
  <c r="JK16" i="11" s="1"/>
  <c r="JL16" i="11" s="1"/>
  <c r="JM16" i="11" s="1"/>
  <c r="JN16" i="11" s="1"/>
  <c r="JO16" i="11" s="1"/>
  <c r="JP16" i="11" s="1"/>
  <c r="JQ16" i="11" s="1"/>
  <c r="JR16" i="11" s="1"/>
  <c r="JS16" i="11" s="1"/>
  <c r="JT16" i="11" s="1"/>
  <c r="JU16" i="11" s="1"/>
  <c r="JV16" i="11" s="1"/>
  <c r="JW16" i="11" s="1"/>
  <c r="JX16" i="11" s="1"/>
  <c r="JY16" i="11" s="1"/>
  <c r="JZ16" i="11" s="1"/>
  <c r="KA16" i="11" s="1"/>
  <c r="KB16" i="11" s="1"/>
  <c r="KC16" i="11" s="1"/>
  <c r="KD16" i="11" s="1"/>
  <c r="KE16" i="11" s="1"/>
  <c r="KF16" i="11" s="1"/>
  <c r="KG16" i="11" s="1"/>
  <c r="KH16" i="11" s="1"/>
  <c r="KI16" i="11" s="1"/>
  <c r="KJ16" i="11" s="1"/>
  <c r="KK16" i="11" s="1"/>
  <c r="KL16" i="11" s="1"/>
  <c r="KM16" i="11" s="1"/>
  <c r="KN16" i="11" s="1"/>
  <c r="KO16" i="11" s="1"/>
  <c r="KP16" i="11" s="1"/>
  <c r="KQ16" i="11" s="1"/>
  <c r="KR16" i="11" s="1"/>
  <c r="KS16" i="11" s="1"/>
  <c r="KT16" i="11" s="1"/>
  <c r="KU16" i="11" s="1"/>
  <c r="KV16" i="11" s="1"/>
  <c r="KW16" i="11" s="1"/>
  <c r="KX16" i="11" s="1"/>
  <c r="KY16" i="11" s="1"/>
  <c r="KZ16" i="11" s="1"/>
  <c r="LA16" i="11" s="1"/>
  <c r="LB16" i="11" s="1"/>
  <c r="LC16" i="11" s="1"/>
  <c r="LD16" i="11" s="1"/>
  <c r="LE16" i="11" s="1"/>
  <c r="LF16" i="11" s="1"/>
  <c r="LG16" i="11" s="1"/>
  <c r="LH16" i="11" s="1"/>
  <c r="LI16" i="11" s="1"/>
  <c r="LJ16" i="11" s="1"/>
  <c r="LK16" i="11" s="1"/>
  <c r="LL16" i="11" s="1"/>
  <c r="LM16" i="11" s="1"/>
  <c r="LN16" i="11" s="1"/>
  <c r="LO16" i="11" s="1"/>
  <c r="LP16" i="11" s="1"/>
  <c r="LQ16" i="11" s="1"/>
  <c r="LR16" i="11" s="1"/>
  <c r="LS16" i="11" s="1"/>
  <c r="LT16" i="11" s="1"/>
  <c r="LU16" i="11" s="1"/>
  <c r="LV16" i="11" s="1"/>
  <c r="LW16" i="11" s="1"/>
  <c r="LX16" i="11" s="1"/>
  <c r="LY16" i="11" s="1"/>
  <c r="LZ16" i="11" s="1"/>
  <c r="MA16" i="11" s="1"/>
  <c r="MB16" i="11" s="1"/>
  <c r="MC16" i="11" s="1"/>
  <c r="MD16" i="11" s="1"/>
  <c r="ME16" i="11" s="1"/>
  <c r="MF16" i="11" s="1"/>
  <c r="MG16" i="11" s="1"/>
  <c r="MH16" i="11" s="1"/>
  <c r="MI16" i="11" s="1"/>
  <c r="MJ16" i="11" s="1"/>
  <c r="MK16" i="11" s="1"/>
  <c r="ML16" i="11" s="1"/>
  <c r="MM16" i="11" s="1"/>
  <c r="MN16" i="11" s="1"/>
  <c r="MO16" i="11" s="1"/>
  <c r="MP16" i="11" s="1"/>
  <c r="MQ16" i="11" s="1"/>
  <c r="MR16" i="11" s="1"/>
  <c r="MS16" i="11" s="1"/>
  <c r="MT16" i="11" s="1"/>
  <c r="MU16" i="11" s="1"/>
  <c r="MV16" i="11" s="1"/>
  <c r="MW16" i="11" s="1"/>
  <c r="MX16" i="11" s="1"/>
  <c r="MY16" i="11" s="1"/>
  <c r="MZ16" i="11" s="1"/>
  <c r="NA16" i="11" s="1"/>
  <c r="NB16" i="11" s="1"/>
  <c r="NC16" i="11" s="1"/>
  <c r="C17" i="1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AH17" i="11" s="1"/>
  <c r="AI17" i="11" s="1"/>
  <c r="AJ17" i="11" s="1"/>
  <c r="AK17" i="11" s="1"/>
  <c r="AL17" i="11" s="1"/>
  <c r="AM17" i="11" s="1"/>
  <c r="AN17" i="11" s="1"/>
  <c r="AO17" i="11" s="1"/>
  <c r="AP17" i="11" s="1"/>
  <c r="AQ17" i="11" s="1"/>
  <c r="AR17" i="11" s="1"/>
  <c r="AS17" i="11" s="1"/>
  <c r="AT17" i="11" s="1"/>
  <c r="AU17" i="11" s="1"/>
  <c r="AV17" i="11" s="1"/>
  <c r="AW17" i="11" s="1"/>
  <c r="AX17" i="11" s="1"/>
  <c r="AY17" i="11" s="1"/>
  <c r="AZ17" i="11" s="1"/>
  <c r="BA17" i="11" s="1"/>
  <c r="BB17" i="11" s="1"/>
  <c r="BC17" i="11" s="1"/>
  <c r="BD17" i="11" s="1"/>
  <c r="BE17" i="11" s="1"/>
  <c r="BF17" i="11" s="1"/>
  <c r="BG17" i="11" s="1"/>
  <c r="BH17" i="11" s="1"/>
  <c r="BI17" i="11" s="1"/>
  <c r="BJ17" i="11" s="1"/>
  <c r="BK17" i="11" s="1"/>
  <c r="BL17" i="11" s="1"/>
  <c r="BM17" i="11" s="1"/>
  <c r="BN17" i="11" s="1"/>
  <c r="BO17" i="11" s="1"/>
  <c r="BP17" i="11" s="1"/>
  <c r="BQ17" i="11" s="1"/>
  <c r="BR17" i="11" s="1"/>
  <c r="BS17" i="11" s="1"/>
  <c r="BT17" i="11" s="1"/>
  <c r="BU17" i="11" s="1"/>
  <c r="BV17" i="11" s="1"/>
  <c r="BW17" i="11" s="1"/>
  <c r="BX17" i="11" s="1"/>
  <c r="BY17" i="11" s="1"/>
  <c r="BZ17" i="11" s="1"/>
  <c r="CA17" i="11" s="1"/>
  <c r="CB17" i="11" s="1"/>
  <c r="CC17" i="11" s="1"/>
  <c r="CD17" i="11" s="1"/>
  <c r="CE17" i="11" s="1"/>
  <c r="CF17" i="11" s="1"/>
  <c r="CG17" i="11" s="1"/>
  <c r="CH17" i="11" s="1"/>
  <c r="CI17" i="11" s="1"/>
  <c r="CJ17" i="11" s="1"/>
  <c r="CK17" i="11" s="1"/>
  <c r="CL17" i="11" s="1"/>
  <c r="CM17" i="11" s="1"/>
  <c r="CN17" i="11" s="1"/>
  <c r="CO17" i="11" s="1"/>
  <c r="CP17" i="11" s="1"/>
  <c r="CQ17" i="11" s="1"/>
  <c r="CR17" i="11" s="1"/>
  <c r="CS17" i="11" s="1"/>
  <c r="CT17" i="11" s="1"/>
  <c r="CU17" i="11" s="1"/>
  <c r="CV17" i="11" s="1"/>
  <c r="CW17" i="11" s="1"/>
  <c r="CX17" i="11" s="1"/>
  <c r="CY17" i="11" s="1"/>
  <c r="CZ17" i="11" s="1"/>
  <c r="DA17" i="11" s="1"/>
  <c r="DB17" i="11" s="1"/>
  <c r="DC17" i="11" s="1"/>
  <c r="DD17" i="11" s="1"/>
  <c r="DE17" i="11" s="1"/>
  <c r="DF17" i="11" s="1"/>
  <c r="DG17" i="11" s="1"/>
  <c r="DH17" i="11" s="1"/>
  <c r="DI17" i="11" s="1"/>
  <c r="DJ17" i="11" s="1"/>
  <c r="DK17" i="11" s="1"/>
  <c r="DL17" i="11" s="1"/>
  <c r="DM17" i="11" s="1"/>
  <c r="DN17" i="11" s="1"/>
  <c r="DO17" i="11" s="1"/>
  <c r="DP17" i="11" s="1"/>
  <c r="DQ17" i="11" s="1"/>
  <c r="DR17" i="11" s="1"/>
  <c r="DS17" i="11" s="1"/>
  <c r="DT17" i="11" s="1"/>
  <c r="DU17" i="11" s="1"/>
  <c r="DV17" i="11" s="1"/>
  <c r="DW17" i="11" s="1"/>
  <c r="DX17" i="11" s="1"/>
  <c r="DY17" i="11" s="1"/>
  <c r="DZ17" i="11" s="1"/>
  <c r="EA17" i="11" s="1"/>
  <c r="EB17" i="11" s="1"/>
  <c r="EC17" i="11" s="1"/>
  <c r="ED17" i="11" s="1"/>
  <c r="EE17" i="11" s="1"/>
  <c r="EF17" i="11" s="1"/>
  <c r="EG17" i="11" s="1"/>
  <c r="EH17" i="11" s="1"/>
  <c r="EI17" i="11" s="1"/>
  <c r="EJ17" i="11" s="1"/>
  <c r="EK17" i="11" s="1"/>
  <c r="EL17" i="11" s="1"/>
  <c r="EM17" i="11" s="1"/>
  <c r="EN17" i="11" s="1"/>
  <c r="EO17" i="11" s="1"/>
  <c r="EP17" i="11" s="1"/>
  <c r="EQ17" i="11" s="1"/>
  <c r="ER17" i="11" s="1"/>
  <c r="ES17" i="11" s="1"/>
  <c r="ET17" i="11" s="1"/>
  <c r="EU17" i="11" s="1"/>
  <c r="EV17" i="11" s="1"/>
  <c r="EW17" i="11" s="1"/>
  <c r="EX17" i="11" s="1"/>
  <c r="EY17" i="11" s="1"/>
  <c r="EZ17" i="11" s="1"/>
  <c r="FA17" i="11" s="1"/>
  <c r="FB17" i="11" s="1"/>
  <c r="FC17" i="11" s="1"/>
  <c r="FD17" i="11" s="1"/>
  <c r="FE17" i="11" s="1"/>
  <c r="FF17" i="11" s="1"/>
  <c r="FG17" i="11" s="1"/>
  <c r="FH17" i="11" s="1"/>
  <c r="FI17" i="11" s="1"/>
  <c r="FJ17" i="11" s="1"/>
  <c r="FK17" i="11" s="1"/>
  <c r="FL17" i="11" s="1"/>
  <c r="FM17" i="11" s="1"/>
  <c r="FN17" i="11" s="1"/>
  <c r="FO17" i="11" s="1"/>
  <c r="FP17" i="11" s="1"/>
  <c r="FQ17" i="11" s="1"/>
  <c r="FR17" i="11" s="1"/>
  <c r="FS17" i="11" s="1"/>
  <c r="FT17" i="11" s="1"/>
  <c r="FU17" i="11" s="1"/>
  <c r="FV17" i="11" s="1"/>
  <c r="FW17" i="11" s="1"/>
  <c r="FX17" i="11" s="1"/>
  <c r="FY17" i="11" s="1"/>
  <c r="FZ17" i="11" s="1"/>
  <c r="GA17" i="11" s="1"/>
  <c r="GB17" i="11" s="1"/>
  <c r="GC17" i="11" s="1"/>
  <c r="GD17" i="11" s="1"/>
  <c r="GE17" i="11" s="1"/>
  <c r="GF17" i="11" s="1"/>
  <c r="GG17" i="11" s="1"/>
  <c r="GH17" i="11" s="1"/>
  <c r="GI17" i="11" s="1"/>
  <c r="GJ17" i="11" s="1"/>
  <c r="GK17" i="11" s="1"/>
  <c r="GL17" i="11" s="1"/>
  <c r="GM17" i="11" s="1"/>
  <c r="GN17" i="11" s="1"/>
  <c r="GO17" i="11" s="1"/>
  <c r="GP17" i="11" s="1"/>
  <c r="GQ17" i="11" s="1"/>
  <c r="GR17" i="11" s="1"/>
  <c r="GS17" i="11" s="1"/>
  <c r="GT17" i="11" s="1"/>
  <c r="GU17" i="11" s="1"/>
  <c r="GV17" i="11" s="1"/>
  <c r="GW17" i="11" s="1"/>
  <c r="GX17" i="11" s="1"/>
  <c r="GY17" i="11" s="1"/>
  <c r="GZ17" i="11" s="1"/>
  <c r="HA17" i="11" s="1"/>
  <c r="HB17" i="11" s="1"/>
  <c r="HC17" i="11" s="1"/>
  <c r="HD17" i="11" s="1"/>
  <c r="HE17" i="11" s="1"/>
  <c r="HF17" i="11" s="1"/>
  <c r="HG17" i="11" s="1"/>
  <c r="HH17" i="11" s="1"/>
  <c r="HI17" i="11" s="1"/>
  <c r="HJ17" i="11" s="1"/>
  <c r="HK17" i="11" s="1"/>
  <c r="HL17" i="11" s="1"/>
  <c r="HM17" i="11" s="1"/>
  <c r="HN17" i="11" s="1"/>
  <c r="HO17" i="11" s="1"/>
  <c r="HP17" i="11" s="1"/>
  <c r="HQ17" i="11" s="1"/>
  <c r="HR17" i="11" s="1"/>
  <c r="HS17" i="11" s="1"/>
  <c r="HT17" i="11" s="1"/>
  <c r="HU17" i="11" s="1"/>
  <c r="HV17" i="11" s="1"/>
  <c r="HW17" i="11" s="1"/>
  <c r="HX17" i="11" s="1"/>
  <c r="HY17" i="11" s="1"/>
  <c r="HZ17" i="11" s="1"/>
  <c r="IA17" i="11" s="1"/>
  <c r="IB17" i="11" s="1"/>
  <c r="IC17" i="11" s="1"/>
  <c r="ID17" i="11" s="1"/>
  <c r="IE17" i="11" s="1"/>
  <c r="IF17" i="11" s="1"/>
  <c r="IG17" i="11" s="1"/>
  <c r="IH17" i="11" s="1"/>
  <c r="II17" i="11" s="1"/>
  <c r="IJ17" i="11" s="1"/>
  <c r="IK17" i="11" s="1"/>
  <c r="IL17" i="11" s="1"/>
  <c r="IM17" i="11" s="1"/>
  <c r="IN17" i="11" s="1"/>
  <c r="IO17" i="11" s="1"/>
  <c r="IP17" i="11" s="1"/>
  <c r="IQ17" i="11" s="1"/>
  <c r="IR17" i="11" s="1"/>
  <c r="IS17" i="11" s="1"/>
  <c r="IT17" i="11" s="1"/>
  <c r="IU17" i="11" s="1"/>
  <c r="IV17" i="11" s="1"/>
  <c r="IW17" i="11" s="1"/>
  <c r="IX17" i="11" s="1"/>
  <c r="IY17" i="11" s="1"/>
  <c r="IZ17" i="11" s="1"/>
  <c r="JA17" i="11" s="1"/>
  <c r="JB17" i="11" s="1"/>
  <c r="JC17" i="11" s="1"/>
  <c r="JD17" i="11" s="1"/>
  <c r="JE17" i="11" s="1"/>
  <c r="JF17" i="11" s="1"/>
  <c r="JG17" i="11" s="1"/>
  <c r="JH17" i="11" s="1"/>
  <c r="JI17" i="11" s="1"/>
  <c r="JJ17" i="11" s="1"/>
  <c r="JK17" i="11" s="1"/>
  <c r="JL17" i="11" s="1"/>
  <c r="JM17" i="11" s="1"/>
  <c r="JN17" i="11" s="1"/>
  <c r="JO17" i="11" s="1"/>
  <c r="JP17" i="11" s="1"/>
  <c r="JQ17" i="11" s="1"/>
  <c r="JR17" i="11" s="1"/>
  <c r="JS17" i="11" s="1"/>
  <c r="JT17" i="11" s="1"/>
  <c r="JU17" i="11" s="1"/>
  <c r="JV17" i="11" s="1"/>
  <c r="JW17" i="11" s="1"/>
  <c r="JX17" i="11" s="1"/>
  <c r="JY17" i="11" s="1"/>
  <c r="JZ17" i="11" s="1"/>
  <c r="KA17" i="11" s="1"/>
  <c r="KB17" i="11" s="1"/>
  <c r="KC17" i="11" s="1"/>
  <c r="KD17" i="11" s="1"/>
  <c r="KE17" i="11" s="1"/>
  <c r="KF17" i="11" s="1"/>
  <c r="KG17" i="11" s="1"/>
  <c r="KH17" i="11" s="1"/>
  <c r="KI17" i="11" s="1"/>
  <c r="KJ17" i="11" s="1"/>
  <c r="KK17" i="11" s="1"/>
  <c r="KL17" i="11" s="1"/>
  <c r="KM17" i="11" s="1"/>
  <c r="KN17" i="11" s="1"/>
  <c r="KO17" i="11" s="1"/>
  <c r="KP17" i="11" s="1"/>
  <c r="KQ17" i="11" s="1"/>
  <c r="KR17" i="11" s="1"/>
  <c r="KS17" i="11" s="1"/>
  <c r="KT17" i="11" s="1"/>
  <c r="KU17" i="11" s="1"/>
  <c r="KV17" i="11" s="1"/>
  <c r="KW17" i="11" s="1"/>
  <c r="KX17" i="11" s="1"/>
  <c r="KY17" i="11" s="1"/>
  <c r="KZ17" i="11" s="1"/>
  <c r="LA17" i="11" s="1"/>
  <c r="LB17" i="11" s="1"/>
  <c r="LC17" i="11" s="1"/>
  <c r="LD17" i="11" s="1"/>
  <c r="LE17" i="11" s="1"/>
  <c r="LF17" i="11" s="1"/>
  <c r="LG17" i="11" s="1"/>
  <c r="LH17" i="11" s="1"/>
  <c r="LI17" i="11" s="1"/>
  <c r="LJ17" i="11" s="1"/>
  <c r="LK17" i="11" s="1"/>
  <c r="LL17" i="11" s="1"/>
  <c r="LM17" i="11" s="1"/>
  <c r="LN17" i="11" s="1"/>
  <c r="LO17" i="11" s="1"/>
  <c r="LP17" i="11" s="1"/>
  <c r="LQ17" i="11" s="1"/>
  <c r="LR17" i="11" s="1"/>
  <c r="LS17" i="11" s="1"/>
  <c r="LT17" i="11" s="1"/>
  <c r="LU17" i="11" s="1"/>
  <c r="LV17" i="11" s="1"/>
  <c r="LW17" i="11" s="1"/>
  <c r="LX17" i="11" s="1"/>
  <c r="LY17" i="11" s="1"/>
  <c r="LZ17" i="11" s="1"/>
  <c r="MA17" i="11" s="1"/>
  <c r="MB17" i="11" s="1"/>
  <c r="MC17" i="11" s="1"/>
  <c r="MD17" i="11" s="1"/>
  <c r="ME17" i="11" s="1"/>
  <c r="MF17" i="11" s="1"/>
  <c r="MG17" i="11" s="1"/>
  <c r="MH17" i="11" s="1"/>
  <c r="MI17" i="11" s="1"/>
  <c r="MJ17" i="11" s="1"/>
  <c r="MK17" i="11" s="1"/>
  <c r="ML17" i="11" s="1"/>
  <c r="MM17" i="11" s="1"/>
  <c r="MN17" i="11" s="1"/>
  <c r="MO17" i="11" s="1"/>
  <c r="MP17" i="11" s="1"/>
  <c r="MQ17" i="11" s="1"/>
  <c r="MR17" i="11" s="1"/>
  <c r="MS17" i="11" s="1"/>
  <c r="MT17" i="11" s="1"/>
  <c r="MU17" i="11" s="1"/>
  <c r="MV17" i="11" s="1"/>
  <c r="MW17" i="11" s="1"/>
  <c r="MX17" i="11" s="1"/>
  <c r="MY17" i="11" s="1"/>
  <c r="MZ17" i="11" s="1"/>
  <c r="NA17" i="11" s="1"/>
  <c r="NB17" i="11" s="1"/>
  <c r="NC17" i="11" s="1"/>
  <c r="C18" i="11"/>
  <c r="D18" i="11" s="1"/>
  <c r="E18" i="11" s="1"/>
  <c r="F18" i="11" s="1"/>
  <c r="G18" i="11" s="1"/>
  <c r="H18" i="11" s="1"/>
  <c r="I18" i="11" s="1"/>
  <c r="J18" i="11" s="1"/>
  <c r="K18" i="11" s="1"/>
  <c r="L18" i="11" s="1"/>
  <c r="M18" i="11" s="1"/>
  <c r="N18" i="11" s="1"/>
  <c r="O18" i="11" s="1"/>
  <c r="P18" i="11" s="1"/>
  <c r="Q18" i="11" s="1"/>
  <c r="R18" i="11" s="1"/>
  <c r="S18" i="11" s="1"/>
  <c r="T18" i="11" s="1"/>
  <c r="U18" i="11" s="1"/>
  <c r="V18" i="11" s="1"/>
  <c r="W18" i="11" s="1"/>
  <c r="X18" i="11" s="1"/>
  <c r="Y18" i="11" s="1"/>
  <c r="Z18" i="11" s="1"/>
  <c r="AA18" i="11" s="1"/>
  <c r="AB18" i="11" s="1"/>
  <c r="AC18" i="11" s="1"/>
  <c r="AD18" i="11" s="1"/>
  <c r="AE18" i="11" s="1"/>
  <c r="AF18" i="11" s="1"/>
  <c r="AG18" i="11" s="1"/>
  <c r="AH18" i="11" s="1"/>
  <c r="AI18" i="11" s="1"/>
  <c r="AJ18" i="11" s="1"/>
  <c r="AK18" i="11" s="1"/>
  <c r="AL18" i="11" s="1"/>
  <c r="AM18" i="11" s="1"/>
  <c r="AN18" i="11" s="1"/>
  <c r="AO18" i="11" s="1"/>
  <c r="AP18" i="11" s="1"/>
  <c r="AQ18" i="11" s="1"/>
  <c r="AR18" i="11" s="1"/>
  <c r="AS18" i="11" s="1"/>
  <c r="AT18" i="11" s="1"/>
  <c r="AU18" i="11" s="1"/>
  <c r="AV18" i="11" s="1"/>
  <c r="AW18" i="11" s="1"/>
  <c r="AX18" i="11" s="1"/>
  <c r="AY18" i="11" s="1"/>
  <c r="AZ18" i="11" s="1"/>
  <c r="BA18" i="11" s="1"/>
  <c r="BB18" i="11" s="1"/>
  <c r="BC18" i="11" s="1"/>
  <c r="BD18" i="11" s="1"/>
  <c r="BE18" i="11" s="1"/>
  <c r="BF18" i="11" s="1"/>
  <c r="BG18" i="11" s="1"/>
  <c r="BH18" i="11" s="1"/>
  <c r="BI18" i="11" s="1"/>
  <c r="BJ18" i="11" s="1"/>
  <c r="BK18" i="11" s="1"/>
  <c r="BL18" i="11" s="1"/>
  <c r="BM18" i="11" s="1"/>
  <c r="BN18" i="11" s="1"/>
  <c r="BO18" i="11" s="1"/>
  <c r="BP18" i="11" s="1"/>
  <c r="BQ18" i="11" s="1"/>
  <c r="BR18" i="11" s="1"/>
  <c r="BS18" i="11" s="1"/>
  <c r="BT18" i="11" s="1"/>
  <c r="BU18" i="11" s="1"/>
  <c r="BV18" i="11" s="1"/>
  <c r="BW18" i="11" s="1"/>
  <c r="BX18" i="11" s="1"/>
  <c r="BY18" i="11" s="1"/>
  <c r="BZ18" i="11" s="1"/>
  <c r="CA18" i="11" s="1"/>
  <c r="CB18" i="11" s="1"/>
  <c r="CC18" i="11" s="1"/>
  <c r="CD18" i="11" s="1"/>
  <c r="CE18" i="11" s="1"/>
  <c r="CF18" i="11" s="1"/>
  <c r="CG18" i="11" s="1"/>
  <c r="CH18" i="11" s="1"/>
  <c r="CI18" i="11" s="1"/>
  <c r="CJ18" i="11" s="1"/>
  <c r="CK18" i="11" s="1"/>
  <c r="CL18" i="11" s="1"/>
  <c r="CM18" i="11" s="1"/>
  <c r="CN18" i="11" s="1"/>
  <c r="CO18" i="11" s="1"/>
  <c r="CP18" i="11" s="1"/>
  <c r="CQ18" i="11" s="1"/>
  <c r="CR18" i="11" s="1"/>
  <c r="CS18" i="11" s="1"/>
  <c r="CT18" i="11" s="1"/>
  <c r="CU18" i="11" s="1"/>
  <c r="CV18" i="11" s="1"/>
  <c r="CW18" i="11" s="1"/>
  <c r="CX18" i="11" s="1"/>
  <c r="CY18" i="11" s="1"/>
  <c r="CZ18" i="11" s="1"/>
  <c r="DA18" i="11" s="1"/>
  <c r="DB18" i="11" s="1"/>
  <c r="DC18" i="11" s="1"/>
  <c r="DD18" i="11" s="1"/>
  <c r="DE18" i="11" s="1"/>
  <c r="DF18" i="11" s="1"/>
  <c r="DG18" i="11" s="1"/>
  <c r="DH18" i="11" s="1"/>
  <c r="DI18" i="11" s="1"/>
  <c r="DJ18" i="11" s="1"/>
  <c r="DK18" i="11" s="1"/>
  <c r="DL18" i="11" s="1"/>
  <c r="DM18" i="11" s="1"/>
  <c r="DN18" i="11" s="1"/>
  <c r="DO18" i="11" s="1"/>
  <c r="DP18" i="11" s="1"/>
  <c r="DQ18" i="11" s="1"/>
  <c r="DR18" i="11" s="1"/>
  <c r="DS18" i="11" s="1"/>
  <c r="DT18" i="11" s="1"/>
  <c r="DU18" i="11" s="1"/>
  <c r="DV18" i="11" s="1"/>
  <c r="DW18" i="11" s="1"/>
  <c r="DX18" i="11" s="1"/>
  <c r="DY18" i="11" s="1"/>
  <c r="DZ18" i="11" s="1"/>
  <c r="EA18" i="11" s="1"/>
  <c r="EB18" i="11" s="1"/>
  <c r="EC18" i="11" s="1"/>
  <c r="ED18" i="11" s="1"/>
  <c r="EE18" i="11" s="1"/>
  <c r="EF18" i="11" s="1"/>
  <c r="EG18" i="11" s="1"/>
  <c r="EH18" i="11" s="1"/>
  <c r="EI18" i="11" s="1"/>
  <c r="EJ18" i="11" s="1"/>
  <c r="EK18" i="11" s="1"/>
  <c r="EL18" i="11" s="1"/>
  <c r="EM18" i="11" s="1"/>
  <c r="EN18" i="11" s="1"/>
  <c r="EO18" i="11" s="1"/>
  <c r="EP18" i="11" s="1"/>
  <c r="EQ18" i="11" s="1"/>
  <c r="ER18" i="11" s="1"/>
  <c r="ES18" i="11" s="1"/>
  <c r="ET18" i="11" s="1"/>
  <c r="EU18" i="11" s="1"/>
  <c r="EV18" i="11" s="1"/>
  <c r="EW18" i="11" s="1"/>
  <c r="EX18" i="11" s="1"/>
  <c r="EY18" i="11" s="1"/>
  <c r="EZ18" i="11" s="1"/>
  <c r="FA18" i="11" s="1"/>
  <c r="FB18" i="11" s="1"/>
  <c r="FC18" i="11" s="1"/>
  <c r="FD18" i="11" s="1"/>
  <c r="FE18" i="11" s="1"/>
  <c r="FF18" i="11" s="1"/>
  <c r="FG18" i="11" s="1"/>
  <c r="FH18" i="11" s="1"/>
  <c r="FI18" i="11" s="1"/>
  <c r="FJ18" i="11" s="1"/>
  <c r="FK18" i="11" s="1"/>
  <c r="FL18" i="11" s="1"/>
  <c r="FM18" i="11" s="1"/>
  <c r="FN18" i="11" s="1"/>
  <c r="FO18" i="11" s="1"/>
  <c r="FP18" i="11" s="1"/>
  <c r="FQ18" i="11" s="1"/>
  <c r="FR18" i="11" s="1"/>
  <c r="FS18" i="11" s="1"/>
  <c r="FT18" i="11" s="1"/>
  <c r="FU18" i="11" s="1"/>
  <c r="FV18" i="11" s="1"/>
  <c r="FW18" i="11" s="1"/>
  <c r="FX18" i="11" s="1"/>
  <c r="FY18" i="11" s="1"/>
  <c r="FZ18" i="11" s="1"/>
  <c r="GA18" i="11" s="1"/>
  <c r="GB18" i="11" s="1"/>
  <c r="GC18" i="11" s="1"/>
  <c r="GD18" i="11" s="1"/>
  <c r="GE18" i="11" s="1"/>
  <c r="GF18" i="11" s="1"/>
  <c r="GG18" i="11" s="1"/>
  <c r="GH18" i="11" s="1"/>
  <c r="GI18" i="11" s="1"/>
  <c r="GJ18" i="11" s="1"/>
  <c r="GK18" i="11" s="1"/>
  <c r="GL18" i="11" s="1"/>
  <c r="GM18" i="11" s="1"/>
  <c r="GN18" i="11" s="1"/>
  <c r="GO18" i="11" s="1"/>
  <c r="GP18" i="11" s="1"/>
  <c r="GQ18" i="11" s="1"/>
  <c r="GR18" i="11" s="1"/>
  <c r="GS18" i="11" s="1"/>
  <c r="GT18" i="11" s="1"/>
  <c r="GU18" i="11" s="1"/>
  <c r="GV18" i="11" s="1"/>
  <c r="GW18" i="11" s="1"/>
  <c r="GX18" i="11" s="1"/>
  <c r="GY18" i="11" s="1"/>
  <c r="GZ18" i="11" s="1"/>
  <c r="HA18" i="11" s="1"/>
  <c r="HB18" i="11" s="1"/>
  <c r="HC18" i="11" s="1"/>
  <c r="HD18" i="11" s="1"/>
  <c r="HE18" i="11" s="1"/>
  <c r="HF18" i="11" s="1"/>
  <c r="HG18" i="11" s="1"/>
  <c r="HH18" i="11" s="1"/>
  <c r="HI18" i="11" s="1"/>
  <c r="HJ18" i="11" s="1"/>
  <c r="HK18" i="11" s="1"/>
  <c r="HL18" i="11" s="1"/>
  <c r="HM18" i="11" s="1"/>
  <c r="HN18" i="11" s="1"/>
  <c r="HO18" i="11" s="1"/>
  <c r="HP18" i="11" s="1"/>
  <c r="HQ18" i="11" s="1"/>
  <c r="HR18" i="11" s="1"/>
  <c r="HS18" i="11" s="1"/>
  <c r="HT18" i="11" s="1"/>
  <c r="HU18" i="11" s="1"/>
  <c r="HV18" i="11" s="1"/>
  <c r="HW18" i="11" s="1"/>
  <c r="HX18" i="11" s="1"/>
  <c r="HY18" i="11" s="1"/>
  <c r="HZ18" i="11" s="1"/>
  <c r="IA18" i="11" s="1"/>
  <c r="IB18" i="11" s="1"/>
  <c r="IC18" i="11" s="1"/>
  <c r="ID18" i="11" s="1"/>
  <c r="IE18" i="11" s="1"/>
  <c r="IF18" i="11" s="1"/>
  <c r="IG18" i="11" s="1"/>
  <c r="IH18" i="11" s="1"/>
  <c r="II18" i="11" s="1"/>
  <c r="IJ18" i="11" s="1"/>
  <c r="IK18" i="11" s="1"/>
  <c r="IL18" i="11" s="1"/>
  <c r="IM18" i="11" s="1"/>
  <c r="IN18" i="11" s="1"/>
  <c r="IO18" i="11" s="1"/>
  <c r="IP18" i="11" s="1"/>
  <c r="IQ18" i="11" s="1"/>
  <c r="IR18" i="11" s="1"/>
  <c r="IS18" i="11" s="1"/>
  <c r="IT18" i="11" s="1"/>
  <c r="IU18" i="11" s="1"/>
  <c r="IV18" i="11" s="1"/>
  <c r="IW18" i="11" s="1"/>
  <c r="IX18" i="11" s="1"/>
  <c r="IY18" i="11" s="1"/>
  <c r="IZ18" i="11" s="1"/>
  <c r="JA18" i="11" s="1"/>
  <c r="JB18" i="11" s="1"/>
  <c r="JC18" i="11" s="1"/>
  <c r="JD18" i="11" s="1"/>
  <c r="JE18" i="11" s="1"/>
  <c r="JF18" i="11" s="1"/>
  <c r="JG18" i="11" s="1"/>
  <c r="JH18" i="11" s="1"/>
  <c r="JI18" i="11" s="1"/>
  <c r="JJ18" i="11" s="1"/>
  <c r="JK18" i="11" s="1"/>
  <c r="JL18" i="11" s="1"/>
  <c r="JM18" i="11" s="1"/>
  <c r="JN18" i="11" s="1"/>
  <c r="JO18" i="11" s="1"/>
  <c r="JP18" i="11" s="1"/>
  <c r="JQ18" i="11" s="1"/>
  <c r="JR18" i="11" s="1"/>
  <c r="JS18" i="11" s="1"/>
  <c r="JT18" i="11" s="1"/>
  <c r="JU18" i="11" s="1"/>
  <c r="JV18" i="11" s="1"/>
  <c r="JW18" i="11" s="1"/>
  <c r="JX18" i="11" s="1"/>
  <c r="JY18" i="11" s="1"/>
  <c r="JZ18" i="11" s="1"/>
  <c r="KA18" i="11" s="1"/>
  <c r="KB18" i="11" s="1"/>
  <c r="KC18" i="11" s="1"/>
  <c r="KD18" i="11" s="1"/>
  <c r="KE18" i="11" s="1"/>
  <c r="KF18" i="11" s="1"/>
  <c r="KG18" i="11" s="1"/>
  <c r="KH18" i="11" s="1"/>
  <c r="KI18" i="11" s="1"/>
  <c r="KJ18" i="11" s="1"/>
  <c r="KK18" i="11" s="1"/>
  <c r="KL18" i="11" s="1"/>
  <c r="KM18" i="11" s="1"/>
  <c r="KN18" i="11" s="1"/>
  <c r="KO18" i="11" s="1"/>
  <c r="KP18" i="11" s="1"/>
  <c r="KQ18" i="11" s="1"/>
  <c r="KR18" i="11" s="1"/>
  <c r="KS18" i="11" s="1"/>
  <c r="KT18" i="11" s="1"/>
  <c r="KU18" i="11" s="1"/>
  <c r="KV18" i="11" s="1"/>
  <c r="KW18" i="11" s="1"/>
  <c r="KX18" i="11" s="1"/>
  <c r="KY18" i="11" s="1"/>
  <c r="KZ18" i="11" s="1"/>
  <c r="LA18" i="11" s="1"/>
  <c r="LB18" i="11" s="1"/>
  <c r="LC18" i="11" s="1"/>
  <c r="LD18" i="11" s="1"/>
  <c r="LE18" i="11" s="1"/>
  <c r="LF18" i="11" s="1"/>
  <c r="LG18" i="11" s="1"/>
  <c r="LH18" i="11" s="1"/>
  <c r="LI18" i="11" s="1"/>
  <c r="LJ18" i="11" s="1"/>
  <c r="LK18" i="11" s="1"/>
  <c r="LL18" i="11" s="1"/>
  <c r="LM18" i="11" s="1"/>
  <c r="LN18" i="11" s="1"/>
  <c r="LO18" i="11" s="1"/>
  <c r="LP18" i="11" s="1"/>
  <c r="LQ18" i="11" s="1"/>
  <c r="LR18" i="11" s="1"/>
  <c r="LS18" i="11" s="1"/>
  <c r="LT18" i="11" s="1"/>
  <c r="LU18" i="11" s="1"/>
  <c r="LV18" i="11" s="1"/>
  <c r="LW18" i="11" s="1"/>
  <c r="LX18" i="11" s="1"/>
  <c r="LY18" i="11" s="1"/>
  <c r="LZ18" i="11" s="1"/>
  <c r="MA18" i="11" s="1"/>
  <c r="MB18" i="11" s="1"/>
  <c r="MC18" i="11" s="1"/>
  <c r="MD18" i="11" s="1"/>
  <c r="ME18" i="11" s="1"/>
  <c r="MF18" i="11" s="1"/>
  <c r="MG18" i="11" s="1"/>
  <c r="MH18" i="11" s="1"/>
  <c r="MI18" i="11" s="1"/>
  <c r="MJ18" i="11" s="1"/>
  <c r="MK18" i="11" s="1"/>
  <c r="ML18" i="11" s="1"/>
  <c r="MM18" i="11" s="1"/>
  <c r="MN18" i="11" s="1"/>
  <c r="MO18" i="11" s="1"/>
  <c r="MP18" i="11" s="1"/>
  <c r="MQ18" i="11" s="1"/>
  <c r="MR18" i="11" s="1"/>
  <c r="MS18" i="11" s="1"/>
  <c r="MT18" i="11" s="1"/>
  <c r="MU18" i="11" s="1"/>
  <c r="MV18" i="11" s="1"/>
  <c r="MW18" i="11" s="1"/>
  <c r="MX18" i="11" s="1"/>
  <c r="MY18" i="11" s="1"/>
  <c r="MZ18" i="11" s="1"/>
  <c r="NA18" i="11" s="1"/>
  <c r="NB18" i="11" s="1"/>
  <c r="NC18" i="11" s="1"/>
  <c r="C19" i="11"/>
  <c r="D19" i="11" s="1"/>
  <c r="E19" i="11" s="1"/>
  <c r="F19" i="11" s="1"/>
  <c r="G19" i="11" s="1"/>
  <c r="H19" i="11" s="1"/>
  <c r="I19" i="11" s="1"/>
  <c r="J19" i="11" s="1"/>
  <c r="K19" i="11" s="1"/>
  <c r="L19" i="11" s="1"/>
  <c r="M19" i="11" s="1"/>
  <c r="N19" i="11" s="1"/>
  <c r="O19" i="11" s="1"/>
  <c r="P19" i="11" s="1"/>
  <c r="Q19" i="11" s="1"/>
  <c r="R19" i="11" s="1"/>
  <c r="S19" i="11" s="1"/>
  <c r="T19" i="11" s="1"/>
  <c r="U19" i="11" s="1"/>
  <c r="V19" i="11" s="1"/>
  <c r="W19" i="11" s="1"/>
  <c r="X19" i="11" s="1"/>
  <c r="Y19" i="11" s="1"/>
  <c r="Z19" i="11" s="1"/>
  <c r="AA19" i="11" s="1"/>
  <c r="AB19" i="11" s="1"/>
  <c r="AC19" i="11" s="1"/>
  <c r="AD19" i="11" s="1"/>
  <c r="AE19" i="11" s="1"/>
  <c r="AF19" i="11" s="1"/>
  <c r="AG19" i="11" s="1"/>
  <c r="AH19" i="11" s="1"/>
  <c r="AI19" i="11" s="1"/>
  <c r="AJ19" i="11" s="1"/>
  <c r="AK19" i="11" s="1"/>
  <c r="AL19" i="11" s="1"/>
  <c r="AM19" i="11" s="1"/>
  <c r="AN19" i="11" s="1"/>
  <c r="AO19" i="11" s="1"/>
  <c r="AP19" i="11" s="1"/>
  <c r="AQ19" i="11" s="1"/>
  <c r="AR19" i="11" s="1"/>
  <c r="AS19" i="11" s="1"/>
  <c r="AT19" i="11" s="1"/>
  <c r="AU19" i="11" s="1"/>
  <c r="AV19" i="11" s="1"/>
  <c r="AW19" i="11" s="1"/>
  <c r="AX19" i="11" s="1"/>
  <c r="AY19" i="11" s="1"/>
  <c r="AZ19" i="11" s="1"/>
  <c r="BA19" i="11" s="1"/>
  <c r="BB19" i="11" s="1"/>
  <c r="BC19" i="11" s="1"/>
  <c r="BD19" i="11" s="1"/>
  <c r="BE19" i="11" s="1"/>
  <c r="BF19" i="11" s="1"/>
  <c r="BG19" i="11" s="1"/>
  <c r="BH19" i="11" s="1"/>
  <c r="BI19" i="11" s="1"/>
  <c r="BJ19" i="11" s="1"/>
  <c r="BK19" i="11" s="1"/>
  <c r="BL19" i="11" s="1"/>
  <c r="BM19" i="11" s="1"/>
  <c r="BN19" i="11" s="1"/>
  <c r="BO19" i="11" s="1"/>
  <c r="BP19" i="11" s="1"/>
  <c r="BQ19" i="11" s="1"/>
  <c r="BR19" i="11" s="1"/>
  <c r="BS19" i="11" s="1"/>
  <c r="BT19" i="11" s="1"/>
  <c r="BU19" i="11" s="1"/>
  <c r="BV19" i="11" s="1"/>
  <c r="BW19" i="11" s="1"/>
  <c r="BX19" i="11" s="1"/>
  <c r="BY19" i="11" s="1"/>
  <c r="BZ19" i="11" s="1"/>
  <c r="CA19" i="11" s="1"/>
  <c r="CB19" i="11" s="1"/>
  <c r="CC19" i="11" s="1"/>
  <c r="CD19" i="11" s="1"/>
  <c r="CE19" i="11" s="1"/>
  <c r="CF19" i="11" s="1"/>
  <c r="CG19" i="11" s="1"/>
  <c r="CH19" i="11" s="1"/>
  <c r="CI19" i="11" s="1"/>
  <c r="CJ19" i="11" s="1"/>
  <c r="CK19" i="11" s="1"/>
  <c r="CL19" i="11" s="1"/>
  <c r="CM19" i="11" s="1"/>
  <c r="CN19" i="11" s="1"/>
  <c r="CO19" i="11" s="1"/>
  <c r="CP19" i="11" s="1"/>
  <c r="CQ19" i="11" s="1"/>
  <c r="CR19" i="11" s="1"/>
  <c r="CS19" i="11" s="1"/>
  <c r="CT19" i="11" s="1"/>
  <c r="CU19" i="11" s="1"/>
  <c r="CV19" i="11" s="1"/>
  <c r="CW19" i="11" s="1"/>
  <c r="CX19" i="11" s="1"/>
  <c r="CY19" i="11" s="1"/>
  <c r="CZ19" i="11" s="1"/>
  <c r="DA19" i="11" s="1"/>
  <c r="DB19" i="11" s="1"/>
  <c r="DC19" i="11" s="1"/>
  <c r="DD19" i="11" s="1"/>
  <c r="DE19" i="11" s="1"/>
  <c r="DF19" i="11" s="1"/>
  <c r="DG19" i="11" s="1"/>
  <c r="DH19" i="11" s="1"/>
  <c r="DI19" i="11" s="1"/>
  <c r="DJ19" i="11" s="1"/>
  <c r="DK19" i="11" s="1"/>
  <c r="DL19" i="11" s="1"/>
  <c r="DM19" i="11" s="1"/>
  <c r="DN19" i="11" s="1"/>
  <c r="DO19" i="11" s="1"/>
  <c r="DP19" i="11" s="1"/>
  <c r="DQ19" i="11" s="1"/>
  <c r="DR19" i="11" s="1"/>
  <c r="DS19" i="11" s="1"/>
  <c r="DT19" i="11" s="1"/>
  <c r="DU19" i="11" s="1"/>
  <c r="DV19" i="11" s="1"/>
  <c r="DW19" i="11" s="1"/>
  <c r="DX19" i="11" s="1"/>
  <c r="DY19" i="11" s="1"/>
  <c r="DZ19" i="11" s="1"/>
  <c r="EA19" i="11" s="1"/>
  <c r="EB19" i="11" s="1"/>
  <c r="EC19" i="11" s="1"/>
  <c r="ED19" i="11" s="1"/>
  <c r="EE19" i="11" s="1"/>
  <c r="EF19" i="11" s="1"/>
  <c r="EG19" i="11" s="1"/>
  <c r="EH19" i="11" s="1"/>
  <c r="EI19" i="11" s="1"/>
  <c r="EJ19" i="11" s="1"/>
  <c r="EK19" i="11" s="1"/>
  <c r="EL19" i="11" s="1"/>
  <c r="EM19" i="11" s="1"/>
  <c r="EN19" i="11" s="1"/>
  <c r="EO19" i="11" s="1"/>
  <c r="EP19" i="11" s="1"/>
  <c r="EQ19" i="11" s="1"/>
  <c r="ER19" i="11" s="1"/>
  <c r="ES19" i="11" s="1"/>
  <c r="ET19" i="11" s="1"/>
  <c r="EU19" i="11" s="1"/>
  <c r="EV19" i="11" s="1"/>
  <c r="EW19" i="11" s="1"/>
  <c r="EX19" i="11" s="1"/>
  <c r="EY19" i="11" s="1"/>
  <c r="EZ19" i="11" s="1"/>
  <c r="FA19" i="11" s="1"/>
  <c r="FB19" i="11" s="1"/>
  <c r="FC19" i="11" s="1"/>
  <c r="FD19" i="11" s="1"/>
  <c r="FE19" i="11" s="1"/>
  <c r="FF19" i="11" s="1"/>
  <c r="FG19" i="11" s="1"/>
  <c r="FH19" i="11" s="1"/>
  <c r="FI19" i="11" s="1"/>
  <c r="FJ19" i="11" s="1"/>
  <c r="FK19" i="11" s="1"/>
  <c r="FL19" i="11" s="1"/>
  <c r="FM19" i="11" s="1"/>
  <c r="FN19" i="11" s="1"/>
  <c r="FO19" i="11" s="1"/>
  <c r="FP19" i="11" s="1"/>
  <c r="FQ19" i="11" s="1"/>
  <c r="FR19" i="11" s="1"/>
  <c r="FS19" i="11" s="1"/>
  <c r="FT19" i="11" s="1"/>
  <c r="FU19" i="11" s="1"/>
  <c r="FV19" i="11" s="1"/>
  <c r="FW19" i="11" s="1"/>
  <c r="FX19" i="11" s="1"/>
  <c r="FY19" i="11" s="1"/>
  <c r="FZ19" i="11" s="1"/>
  <c r="GA19" i="11" s="1"/>
  <c r="GB19" i="11" s="1"/>
  <c r="GC19" i="11" s="1"/>
  <c r="GD19" i="11" s="1"/>
  <c r="GE19" i="11" s="1"/>
  <c r="GF19" i="11" s="1"/>
  <c r="GG19" i="11" s="1"/>
  <c r="GH19" i="11" s="1"/>
  <c r="GI19" i="11" s="1"/>
  <c r="GJ19" i="11" s="1"/>
  <c r="GK19" i="11" s="1"/>
  <c r="GL19" i="11" s="1"/>
  <c r="GM19" i="11" s="1"/>
  <c r="GN19" i="11" s="1"/>
  <c r="GO19" i="11" s="1"/>
  <c r="GP19" i="11" s="1"/>
  <c r="GQ19" i="11" s="1"/>
  <c r="GR19" i="11" s="1"/>
  <c r="GS19" i="11" s="1"/>
  <c r="GT19" i="11" s="1"/>
  <c r="GU19" i="11" s="1"/>
  <c r="GV19" i="11" s="1"/>
  <c r="GW19" i="11" s="1"/>
  <c r="GX19" i="11" s="1"/>
  <c r="GY19" i="11" s="1"/>
  <c r="GZ19" i="11" s="1"/>
  <c r="HA19" i="11" s="1"/>
  <c r="HB19" i="11" s="1"/>
  <c r="HC19" i="11" s="1"/>
  <c r="HD19" i="11" s="1"/>
  <c r="HE19" i="11" s="1"/>
  <c r="HF19" i="11" s="1"/>
  <c r="HG19" i="11" s="1"/>
  <c r="HH19" i="11" s="1"/>
  <c r="HI19" i="11" s="1"/>
  <c r="HJ19" i="11" s="1"/>
  <c r="HK19" i="11" s="1"/>
  <c r="HL19" i="11" s="1"/>
  <c r="HM19" i="11" s="1"/>
  <c r="HN19" i="11" s="1"/>
  <c r="HO19" i="11" s="1"/>
  <c r="HP19" i="11" s="1"/>
  <c r="HQ19" i="11" s="1"/>
  <c r="HR19" i="11" s="1"/>
  <c r="HS19" i="11" s="1"/>
  <c r="HT19" i="11" s="1"/>
  <c r="HU19" i="11" s="1"/>
  <c r="HV19" i="11" s="1"/>
  <c r="HW19" i="11" s="1"/>
  <c r="HX19" i="11" s="1"/>
  <c r="HY19" i="11" s="1"/>
  <c r="HZ19" i="11" s="1"/>
  <c r="IA19" i="11" s="1"/>
  <c r="IB19" i="11" s="1"/>
  <c r="IC19" i="11" s="1"/>
  <c r="ID19" i="11" s="1"/>
  <c r="IE19" i="11" s="1"/>
  <c r="IF19" i="11" s="1"/>
  <c r="IG19" i="11" s="1"/>
  <c r="IH19" i="11" s="1"/>
  <c r="II19" i="11" s="1"/>
  <c r="IJ19" i="11" s="1"/>
  <c r="IK19" i="11" s="1"/>
  <c r="IL19" i="11" s="1"/>
  <c r="IM19" i="11" s="1"/>
  <c r="IN19" i="11" s="1"/>
  <c r="IO19" i="11" s="1"/>
  <c r="IP19" i="11" s="1"/>
  <c r="IQ19" i="11" s="1"/>
  <c r="IR19" i="11" s="1"/>
  <c r="IS19" i="11" s="1"/>
  <c r="IT19" i="11" s="1"/>
  <c r="IU19" i="11" s="1"/>
  <c r="IV19" i="11" s="1"/>
  <c r="IW19" i="11" s="1"/>
  <c r="IX19" i="11" s="1"/>
  <c r="IY19" i="11" s="1"/>
  <c r="IZ19" i="11" s="1"/>
  <c r="JA19" i="11" s="1"/>
  <c r="JB19" i="11" s="1"/>
  <c r="JC19" i="11" s="1"/>
  <c r="JD19" i="11" s="1"/>
  <c r="JE19" i="11" s="1"/>
  <c r="JF19" i="11" s="1"/>
  <c r="JG19" i="11" s="1"/>
  <c r="JH19" i="11" s="1"/>
  <c r="JI19" i="11" s="1"/>
  <c r="JJ19" i="11" s="1"/>
  <c r="JK19" i="11" s="1"/>
  <c r="JL19" i="11" s="1"/>
  <c r="JM19" i="11" s="1"/>
  <c r="JN19" i="11" s="1"/>
  <c r="JO19" i="11" s="1"/>
  <c r="JP19" i="11" s="1"/>
  <c r="JQ19" i="11" s="1"/>
  <c r="JR19" i="11" s="1"/>
  <c r="JS19" i="11" s="1"/>
  <c r="JT19" i="11" s="1"/>
  <c r="JU19" i="11" s="1"/>
  <c r="JV19" i="11" s="1"/>
  <c r="JW19" i="11" s="1"/>
  <c r="JX19" i="11" s="1"/>
  <c r="JY19" i="11" s="1"/>
  <c r="JZ19" i="11" s="1"/>
  <c r="KA19" i="11" s="1"/>
  <c r="KB19" i="11" s="1"/>
  <c r="KC19" i="11" s="1"/>
  <c r="KD19" i="11" s="1"/>
  <c r="KE19" i="11" s="1"/>
  <c r="KF19" i="11" s="1"/>
  <c r="KG19" i="11" s="1"/>
  <c r="KH19" i="11" s="1"/>
  <c r="KI19" i="11" s="1"/>
  <c r="KJ19" i="11" s="1"/>
  <c r="KK19" i="11" s="1"/>
  <c r="KL19" i="11" s="1"/>
  <c r="KM19" i="11" s="1"/>
  <c r="KN19" i="11" s="1"/>
  <c r="KO19" i="11" s="1"/>
  <c r="KP19" i="11" s="1"/>
  <c r="KQ19" i="11" s="1"/>
  <c r="KR19" i="11" s="1"/>
  <c r="KS19" i="11" s="1"/>
  <c r="KT19" i="11" s="1"/>
  <c r="KU19" i="11" s="1"/>
  <c r="KV19" i="11" s="1"/>
  <c r="KW19" i="11" s="1"/>
  <c r="KX19" i="11" s="1"/>
  <c r="KY19" i="11" s="1"/>
  <c r="KZ19" i="11" s="1"/>
  <c r="LA19" i="11" s="1"/>
  <c r="LB19" i="11" s="1"/>
  <c r="LC19" i="11" s="1"/>
  <c r="LD19" i="11" s="1"/>
  <c r="LE19" i="11" s="1"/>
  <c r="LF19" i="11" s="1"/>
  <c r="LG19" i="11" s="1"/>
  <c r="LH19" i="11" s="1"/>
  <c r="LI19" i="11" s="1"/>
  <c r="LJ19" i="11" s="1"/>
  <c r="LK19" i="11" s="1"/>
  <c r="LL19" i="11" s="1"/>
  <c r="LM19" i="11" s="1"/>
  <c r="LN19" i="11" s="1"/>
  <c r="LO19" i="11" s="1"/>
  <c r="LP19" i="11" s="1"/>
  <c r="LQ19" i="11" s="1"/>
  <c r="LR19" i="11" s="1"/>
  <c r="LS19" i="11" s="1"/>
  <c r="LT19" i="11" s="1"/>
  <c r="LU19" i="11" s="1"/>
  <c r="LV19" i="11" s="1"/>
  <c r="LW19" i="11" s="1"/>
  <c r="LX19" i="11" s="1"/>
  <c r="LY19" i="11" s="1"/>
  <c r="LZ19" i="11" s="1"/>
  <c r="MA19" i="11" s="1"/>
  <c r="MB19" i="11" s="1"/>
  <c r="MC19" i="11" s="1"/>
  <c r="MD19" i="11" s="1"/>
  <c r="ME19" i="11" s="1"/>
  <c r="MF19" i="11" s="1"/>
  <c r="MG19" i="11" s="1"/>
  <c r="MH19" i="11" s="1"/>
  <c r="MI19" i="11" s="1"/>
  <c r="MJ19" i="11" s="1"/>
  <c r="MK19" i="11" s="1"/>
  <c r="ML19" i="11" s="1"/>
  <c r="MM19" i="11" s="1"/>
  <c r="MN19" i="11" s="1"/>
  <c r="MO19" i="11" s="1"/>
  <c r="MP19" i="11" s="1"/>
  <c r="MQ19" i="11" s="1"/>
  <c r="MR19" i="11" s="1"/>
  <c r="MS19" i="11" s="1"/>
  <c r="MT19" i="11" s="1"/>
  <c r="MU19" i="11" s="1"/>
  <c r="MV19" i="11" s="1"/>
  <c r="MW19" i="11" s="1"/>
  <c r="MX19" i="11" s="1"/>
  <c r="MY19" i="11" s="1"/>
  <c r="MZ19" i="11" s="1"/>
  <c r="NA19" i="11" s="1"/>
  <c r="NB19" i="11" s="1"/>
  <c r="NC19" i="11" s="1"/>
  <c r="C20" i="11"/>
  <c r="D20" i="11" s="1"/>
  <c r="E20" i="11" s="1"/>
  <c r="F20" i="11" s="1"/>
  <c r="G20" i="11" s="1"/>
  <c r="H20" i="11" s="1"/>
  <c r="I20" i="11" s="1"/>
  <c r="J20" i="11" s="1"/>
  <c r="K20" i="11" s="1"/>
  <c r="L20" i="11" s="1"/>
  <c r="M20" i="11" s="1"/>
  <c r="N20" i="11" s="1"/>
  <c r="O20" i="11" s="1"/>
  <c r="P20" i="11" s="1"/>
  <c r="Q20" i="11" s="1"/>
  <c r="R20" i="11" s="1"/>
  <c r="S20" i="11" s="1"/>
  <c r="T20" i="11" s="1"/>
  <c r="U20" i="11" s="1"/>
  <c r="V20" i="11" s="1"/>
  <c r="W20" i="11" s="1"/>
  <c r="X20" i="11" s="1"/>
  <c r="Y20" i="11" s="1"/>
  <c r="Z20" i="11" s="1"/>
  <c r="AA20" i="11" s="1"/>
  <c r="AB20" i="11" s="1"/>
  <c r="AC20" i="11" s="1"/>
  <c r="AD20" i="11" s="1"/>
  <c r="AE20" i="11" s="1"/>
  <c r="AF20" i="11" s="1"/>
  <c r="AG20" i="11" s="1"/>
  <c r="AH20" i="11" s="1"/>
  <c r="AI20" i="11" s="1"/>
  <c r="AJ20" i="11" s="1"/>
  <c r="AK20" i="11" s="1"/>
  <c r="AL20" i="11" s="1"/>
  <c r="AM20" i="11" s="1"/>
  <c r="AN20" i="11" s="1"/>
  <c r="AO20" i="11" s="1"/>
  <c r="AP20" i="11" s="1"/>
  <c r="AQ20" i="11" s="1"/>
  <c r="AR20" i="11" s="1"/>
  <c r="AS20" i="11" s="1"/>
  <c r="AT20" i="11" s="1"/>
  <c r="AU20" i="11" s="1"/>
  <c r="AV20" i="11" s="1"/>
  <c r="AW20" i="11" s="1"/>
  <c r="AX20" i="11" s="1"/>
  <c r="AY20" i="11" s="1"/>
  <c r="AZ20" i="11" s="1"/>
  <c r="BA20" i="11" s="1"/>
  <c r="BB20" i="11" s="1"/>
  <c r="BC20" i="11" s="1"/>
  <c r="BD20" i="11" s="1"/>
  <c r="BE20" i="11" s="1"/>
  <c r="BF20" i="11" s="1"/>
  <c r="BG20" i="11" s="1"/>
  <c r="BH20" i="11" s="1"/>
  <c r="BI20" i="11" s="1"/>
  <c r="BJ20" i="11" s="1"/>
  <c r="BK20" i="11" s="1"/>
  <c r="BL20" i="11" s="1"/>
  <c r="BM20" i="11" s="1"/>
  <c r="BN20" i="11" s="1"/>
  <c r="BO20" i="11" s="1"/>
  <c r="BP20" i="11" s="1"/>
  <c r="BQ20" i="11" s="1"/>
  <c r="BR20" i="11" s="1"/>
  <c r="BS20" i="11" s="1"/>
  <c r="BT20" i="11" s="1"/>
  <c r="BU20" i="11" s="1"/>
  <c r="BV20" i="11" s="1"/>
  <c r="BW20" i="11" s="1"/>
  <c r="BX20" i="11" s="1"/>
  <c r="BY20" i="11" s="1"/>
  <c r="BZ20" i="11" s="1"/>
  <c r="CA20" i="11" s="1"/>
  <c r="CB20" i="11" s="1"/>
  <c r="CC20" i="11" s="1"/>
  <c r="CD20" i="11" s="1"/>
  <c r="CE20" i="11" s="1"/>
  <c r="CF20" i="11" s="1"/>
  <c r="CG20" i="11" s="1"/>
  <c r="CH20" i="11" s="1"/>
  <c r="CI20" i="11" s="1"/>
  <c r="CJ20" i="11" s="1"/>
  <c r="CK20" i="11" s="1"/>
  <c r="CL20" i="11" s="1"/>
  <c r="CM20" i="11" s="1"/>
  <c r="CN20" i="11" s="1"/>
  <c r="CO20" i="11" s="1"/>
  <c r="CP20" i="11" s="1"/>
  <c r="CQ20" i="11" s="1"/>
  <c r="CR20" i="11" s="1"/>
  <c r="CS20" i="11" s="1"/>
  <c r="CT20" i="11" s="1"/>
  <c r="CU20" i="11" s="1"/>
  <c r="CV20" i="11" s="1"/>
  <c r="CW20" i="11" s="1"/>
  <c r="CX20" i="11" s="1"/>
  <c r="CY20" i="11" s="1"/>
  <c r="CZ20" i="11" s="1"/>
  <c r="DA20" i="11" s="1"/>
  <c r="DB20" i="11" s="1"/>
  <c r="DC20" i="11" s="1"/>
  <c r="DD20" i="11" s="1"/>
  <c r="DE20" i="11" s="1"/>
  <c r="DF20" i="11" s="1"/>
  <c r="DG20" i="11" s="1"/>
  <c r="DH20" i="11" s="1"/>
  <c r="DI20" i="11" s="1"/>
  <c r="DJ20" i="11" s="1"/>
  <c r="DK20" i="11" s="1"/>
  <c r="DL20" i="11" s="1"/>
  <c r="DM20" i="11" s="1"/>
  <c r="DN20" i="11" s="1"/>
  <c r="DO20" i="11" s="1"/>
  <c r="DP20" i="11" s="1"/>
  <c r="DQ20" i="11" s="1"/>
  <c r="DR20" i="11" s="1"/>
  <c r="DS20" i="11" s="1"/>
  <c r="DT20" i="11" s="1"/>
  <c r="DU20" i="11" s="1"/>
  <c r="DV20" i="11" s="1"/>
  <c r="DW20" i="11" s="1"/>
  <c r="DX20" i="11" s="1"/>
  <c r="DY20" i="11" s="1"/>
  <c r="DZ20" i="11" s="1"/>
  <c r="EA20" i="11" s="1"/>
  <c r="EB20" i="11" s="1"/>
  <c r="EC20" i="11" s="1"/>
  <c r="ED20" i="11" s="1"/>
  <c r="EE20" i="11" s="1"/>
  <c r="EF20" i="11" s="1"/>
  <c r="EG20" i="11" s="1"/>
  <c r="EH20" i="11" s="1"/>
  <c r="EI20" i="11" s="1"/>
  <c r="EJ20" i="11" s="1"/>
  <c r="EK20" i="11" s="1"/>
  <c r="EL20" i="11" s="1"/>
  <c r="EM20" i="11" s="1"/>
  <c r="EN20" i="11" s="1"/>
  <c r="EO20" i="11" s="1"/>
  <c r="EP20" i="11" s="1"/>
  <c r="EQ20" i="11" s="1"/>
  <c r="ER20" i="11" s="1"/>
  <c r="ES20" i="11" s="1"/>
  <c r="ET20" i="11" s="1"/>
  <c r="EU20" i="11" s="1"/>
  <c r="EV20" i="11" s="1"/>
  <c r="EW20" i="11" s="1"/>
  <c r="EX20" i="11" s="1"/>
  <c r="EY20" i="11" s="1"/>
  <c r="EZ20" i="11" s="1"/>
  <c r="FA20" i="11" s="1"/>
  <c r="FB20" i="11" s="1"/>
  <c r="FC20" i="11" s="1"/>
  <c r="FD20" i="11" s="1"/>
  <c r="FE20" i="11" s="1"/>
  <c r="FF20" i="11" s="1"/>
  <c r="FG20" i="11" s="1"/>
  <c r="FH20" i="11" s="1"/>
  <c r="FI20" i="11" s="1"/>
  <c r="FJ20" i="11" s="1"/>
  <c r="FK20" i="11" s="1"/>
  <c r="FL20" i="11" s="1"/>
  <c r="FM20" i="11" s="1"/>
  <c r="FN20" i="11" s="1"/>
  <c r="FO20" i="11" s="1"/>
  <c r="FP20" i="11" s="1"/>
  <c r="FQ20" i="11" s="1"/>
  <c r="FR20" i="11" s="1"/>
  <c r="FS20" i="11" s="1"/>
  <c r="FT20" i="11" s="1"/>
  <c r="FU20" i="11" s="1"/>
  <c r="FV20" i="11" s="1"/>
  <c r="FW20" i="11" s="1"/>
  <c r="FX20" i="11" s="1"/>
  <c r="FY20" i="11" s="1"/>
  <c r="FZ20" i="11" s="1"/>
  <c r="GA20" i="11" s="1"/>
  <c r="GB20" i="11" s="1"/>
  <c r="GC20" i="11" s="1"/>
  <c r="GD20" i="11" s="1"/>
  <c r="GE20" i="11" s="1"/>
  <c r="GF20" i="11" s="1"/>
  <c r="GG20" i="11" s="1"/>
  <c r="GH20" i="11" s="1"/>
  <c r="GI20" i="11" s="1"/>
  <c r="GJ20" i="11" s="1"/>
  <c r="GK20" i="11" s="1"/>
  <c r="GL20" i="11" s="1"/>
  <c r="GM20" i="11" s="1"/>
  <c r="GN20" i="11" s="1"/>
  <c r="GO20" i="11" s="1"/>
  <c r="GP20" i="11" s="1"/>
  <c r="GQ20" i="11" s="1"/>
  <c r="GR20" i="11" s="1"/>
  <c r="GS20" i="11" s="1"/>
  <c r="GT20" i="11" s="1"/>
  <c r="GU20" i="11" s="1"/>
  <c r="GV20" i="11" s="1"/>
  <c r="GW20" i="11" s="1"/>
  <c r="GX20" i="11" s="1"/>
  <c r="GY20" i="11" s="1"/>
  <c r="GZ20" i="11" s="1"/>
  <c r="HA20" i="11" s="1"/>
  <c r="HB20" i="11" s="1"/>
  <c r="HC20" i="11" s="1"/>
  <c r="HD20" i="11" s="1"/>
  <c r="HE20" i="11" s="1"/>
  <c r="HF20" i="11" s="1"/>
  <c r="HG20" i="11" s="1"/>
  <c r="HH20" i="11" s="1"/>
  <c r="HI20" i="11" s="1"/>
  <c r="HJ20" i="11" s="1"/>
  <c r="HK20" i="11" s="1"/>
  <c r="HL20" i="11" s="1"/>
  <c r="HM20" i="11" s="1"/>
  <c r="HN20" i="11" s="1"/>
  <c r="HO20" i="11" s="1"/>
  <c r="HP20" i="11" s="1"/>
  <c r="HQ20" i="11" s="1"/>
  <c r="HR20" i="11" s="1"/>
  <c r="HS20" i="11" s="1"/>
  <c r="HT20" i="11" s="1"/>
  <c r="HU20" i="11" s="1"/>
  <c r="HV20" i="11" s="1"/>
  <c r="HW20" i="11" s="1"/>
  <c r="HX20" i="11" s="1"/>
  <c r="HY20" i="11" s="1"/>
  <c r="HZ20" i="11" s="1"/>
  <c r="IA20" i="11" s="1"/>
  <c r="IB20" i="11" s="1"/>
  <c r="IC20" i="11" s="1"/>
  <c r="ID20" i="11" s="1"/>
  <c r="IE20" i="11" s="1"/>
  <c r="IF20" i="11" s="1"/>
  <c r="IG20" i="11" s="1"/>
  <c r="IH20" i="11" s="1"/>
  <c r="II20" i="11" s="1"/>
  <c r="IJ20" i="11" s="1"/>
  <c r="IK20" i="11" s="1"/>
  <c r="IL20" i="11" s="1"/>
  <c r="IM20" i="11" s="1"/>
  <c r="IN20" i="11" s="1"/>
  <c r="IO20" i="11" s="1"/>
  <c r="IP20" i="11" s="1"/>
  <c r="IQ20" i="11" s="1"/>
  <c r="IR20" i="11" s="1"/>
  <c r="IS20" i="11" s="1"/>
  <c r="IT20" i="11" s="1"/>
  <c r="IU20" i="11" s="1"/>
  <c r="IV20" i="11" s="1"/>
  <c r="IW20" i="11" s="1"/>
  <c r="IX20" i="11" s="1"/>
  <c r="IY20" i="11" s="1"/>
  <c r="IZ20" i="11" s="1"/>
  <c r="JA20" i="11" s="1"/>
  <c r="JB20" i="11" s="1"/>
  <c r="JC20" i="11" s="1"/>
  <c r="JD20" i="11" s="1"/>
  <c r="JE20" i="11" s="1"/>
  <c r="JF20" i="11" s="1"/>
  <c r="JG20" i="11" s="1"/>
  <c r="JH20" i="11" s="1"/>
  <c r="JI20" i="11" s="1"/>
  <c r="JJ20" i="11" s="1"/>
  <c r="JK20" i="11" s="1"/>
  <c r="JL20" i="11" s="1"/>
  <c r="JM20" i="11" s="1"/>
  <c r="JN20" i="11" s="1"/>
  <c r="JO20" i="11" s="1"/>
  <c r="JP20" i="11" s="1"/>
  <c r="JQ20" i="11" s="1"/>
  <c r="JR20" i="11" s="1"/>
  <c r="JS20" i="11" s="1"/>
  <c r="JT20" i="11" s="1"/>
  <c r="JU20" i="11" s="1"/>
  <c r="JV20" i="11" s="1"/>
  <c r="JW20" i="11" s="1"/>
  <c r="JX20" i="11" s="1"/>
  <c r="JY20" i="11" s="1"/>
  <c r="JZ20" i="11" s="1"/>
  <c r="KA20" i="11" s="1"/>
  <c r="KB20" i="11" s="1"/>
  <c r="KC20" i="11" s="1"/>
  <c r="KD20" i="11" s="1"/>
  <c r="KE20" i="11" s="1"/>
  <c r="KF20" i="11" s="1"/>
  <c r="KG20" i="11" s="1"/>
  <c r="KH20" i="11" s="1"/>
  <c r="KI20" i="11" s="1"/>
  <c r="KJ20" i="11" s="1"/>
  <c r="KK20" i="11" s="1"/>
  <c r="KL20" i="11" s="1"/>
  <c r="KM20" i="11" s="1"/>
  <c r="KN20" i="11" s="1"/>
  <c r="KO20" i="11" s="1"/>
  <c r="KP20" i="11" s="1"/>
  <c r="KQ20" i="11" s="1"/>
  <c r="KR20" i="11" s="1"/>
  <c r="KS20" i="11" s="1"/>
  <c r="KT20" i="11" s="1"/>
  <c r="KU20" i="11" s="1"/>
  <c r="KV20" i="11" s="1"/>
  <c r="KW20" i="11" s="1"/>
  <c r="KX20" i="11" s="1"/>
  <c r="KY20" i="11" s="1"/>
  <c r="KZ20" i="11" s="1"/>
  <c r="LA20" i="11" s="1"/>
  <c r="LB20" i="11" s="1"/>
  <c r="LC20" i="11" s="1"/>
  <c r="LD20" i="11" s="1"/>
  <c r="LE20" i="11" s="1"/>
  <c r="LF20" i="11" s="1"/>
  <c r="LG20" i="11" s="1"/>
  <c r="LH20" i="11" s="1"/>
  <c r="LI20" i="11" s="1"/>
  <c r="LJ20" i="11" s="1"/>
  <c r="LK20" i="11" s="1"/>
  <c r="LL20" i="11" s="1"/>
  <c r="LM20" i="11" s="1"/>
  <c r="LN20" i="11" s="1"/>
  <c r="LO20" i="11" s="1"/>
  <c r="LP20" i="11" s="1"/>
  <c r="LQ20" i="11" s="1"/>
  <c r="LR20" i="11" s="1"/>
  <c r="LS20" i="11" s="1"/>
  <c r="LT20" i="11" s="1"/>
  <c r="LU20" i="11" s="1"/>
  <c r="LV20" i="11" s="1"/>
  <c r="LW20" i="11" s="1"/>
  <c r="LX20" i="11" s="1"/>
  <c r="LY20" i="11" s="1"/>
  <c r="LZ20" i="11" s="1"/>
  <c r="MA20" i="11" s="1"/>
  <c r="MB20" i="11" s="1"/>
  <c r="MC20" i="11" s="1"/>
  <c r="MD20" i="11" s="1"/>
  <c r="ME20" i="11" s="1"/>
  <c r="MF20" i="11" s="1"/>
  <c r="MG20" i="11" s="1"/>
  <c r="MH20" i="11" s="1"/>
  <c r="MI20" i="11" s="1"/>
  <c r="MJ20" i="11" s="1"/>
  <c r="MK20" i="11" s="1"/>
  <c r="ML20" i="11" s="1"/>
  <c r="MM20" i="11" s="1"/>
  <c r="MN20" i="11" s="1"/>
  <c r="MO20" i="11" s="1"/>
  <c r="MP20" i="11" s="1"/>
  <c r="MQ20" i="11" s="1"/>
  <c r="MR20" i="11" s="1"/>
  <c r="MS20" i="11" s="1"/>
  <c r="MT20" i="11" s="1"/>
  <c r="MU20" i="11" s="1"/>
  <c r="MV20" i="11" s="1"/>
  <c r="MW20" i="11" s="1"/>
  <c r="MX20" i="11" s="1"/>
  <c r="MY20" i="11" s="1"/>
  <c r="MZ20" i="11" s="1"/>
  <c r="NA20" i="11" s="1"/>
  <c r="NB20" i="11" s="1"/>
  <c r="NC20" i="11" s="1"/>
  <c r="C21" i="11"/>
  <c r="D21" i="11" s="1"/>
  <c r="E21" i="11" s="1"/>
  <c r="F21" i="11" s="1"/>
  <c r="G21" i="11" s="1"/>
  <c r="H21" i="11" s="1"/>
  <c r="I21" i="11" s="1"/>
  <c r="J21" i="11" s="1"/>
  <c r="K21" i="11" s="1"/>
  <c r="L21" i="11" s="1"/>
  <c r="M21" i="11" s="1"/>
  <c r="N21" i="11" s="1"/>
  <c r="O21" i="11" s="1"/>
  <c r="P21" i="11" s="1"/>
  <c r="Q21" i="11" s="1"/>
  <c r="R21" i="11" s="1"/>
  <c r="S21" i="11" s="1"/>
  <c r="T21" i="11" s="1"/>
  <c r="U21" i="11" s="1"/>
  <c r="V21" i="11" s="1"/>
  <c r="W21" i="11" s="1"/>
  <c r="X21" i="11" s="1"/>
  <c r="Y21" i="11" s="1"/>
  <c r="Z21" i="11" s="1"/>
  <c r="AA21" i="11" s="1"/>
  <c r="AB21" i="11" s="1"/>
  <c r="AC21" i="11" s="1"/>
  <c r="AD21" i="11" s="1"/>
  <c r="AE21" i="11" s="1"/>
  <c r="AF21" i="11" s="1"/>
  <c r="AG21" i="11" s="1"/>
  <c r="AH21" i="11" s="1"/>
  <c r="AI21" i="11" s="1"/>
  <c r="AJ21" i="11" s="1"/>
  <c r="AK21" i="11" s="1"/>
  <c r="AL21" i="11" s="1"/>
  <c r="AM21" i="11" s="1"/>
  <c r="AN21" i="11" s="1"/>
  <c r="AO21" i="11" s="1"/>
  <c r="AP21" i="11" s="1"/>
  <c r="AQ21" i="11" s="1"/>
  <c r="AR21" i="11" s="1"/>
  <c r="AS21" i="11" s="1"/>
  <c r="AT21" i="11" s="1"/>
  <c r="AU21" i="11" s="1"/>
  <c r="AV21" i="11" s="1"/>
  <c r="AW21" i="11" s="1"/>
  <c r="AX21" i="11" s="1"/>
  <c r="AY21" i="11" s="1"/>
  <c r="AZ21" i="11" s="1"/>
  <c r="BA21" i="11" s="1"/>
  <c r="BB21" i="11" s="1"/>
  <c r="BC21" i="11" s="1"/>
  <c r="BD21" i="11" s="1"/>
  <c r="BE21" i="11" s="1"/>
  <c r="BF21" i="11" s="1"/>
  <c r="BG21" i="11" s="1"/>
  <c r="BH21" i="11" s="1"/>
  <c r="BI21" i="11" s="1"/>
  <c r="BJ21" i="11" s="1"/>
  <c r="BK21" i="11" s="1"/>
  <c r="BL21" i="11" s="1"/>
  <c r="BM21" i="11" s="1"/>
  <c r="BN21" i="11" s="1"/>
  <c r="BO21" i="11" s="1"/>
  <c r="BP21" i="11" s="1"/>
  <c r="BQ21" i="11" s="1"/>
  <c r="BR21" i="11" s="1"/>
  <c r="BS21" i="11" s="1"/>
  <c r="BT21" i="11" s="1"/>
  <c r="BU21" i="11" s="1"/>
  <c r="BV21" i="11" s="1"/>
  <c r="BW21" i="11" s="1"/>
  <c r="BX21" i="11" s="1"/>
  <c r="BY21" i="11" s="1"/>
  <c r="BZ21" i="11" s="1"/>
  <c r="CA21" i="11" s="1"/>
  <c r="CB21" i="11" s="1"/>
  <c r="CC21" i="11" s="1"/>
  <c r="CD21" i="11" s="1"/>
  <c r="CE21" i="11" s="1"/>
  <c r="CF21" i="11" s="1"/>
  <c r="CG21" i="11" s="1"/>
  <c r="CH21" i="11" s="1"/>
  <c r="CI21" i="11" s="1"/>
  <c r="CJ21" i="11" s="1"/>
  <c r="CK21" i="11" s="1"/>
  <c r="CL21" i="11" s="1"/>
  <c r="CM21" i="11" s="1"/>
  <c r="CN21" i="11" s="1"/>
  <c r="CO21" i="11" s="1"/>
  <c r="CP21" i="11" s="1"/>
  <c r="CQ21" i="11" s="1"/>
  <c r="CR21" i="11" s="1"/>
  <c r="CS21" i="11" s="1"/>
  <c r="CT21" i="11" s="1"/>
  <c r="CU21" i="11" s="1"/>
  <c r="CV21" i="11" s="1"/>
  <c r="CW21" i="11" s="1"/>
  <c r="CX21" i="11" s="1"/>
  <c r="CY21" i="11" s="1"/>
  <c r="CZ21" i="11" s="1"/>
  <c r="DA21" i="11" s="1"/>
  <c r="DB21" i="11" s="1"/>
  <c r="DC21" i="11" s="1"/>
  <c r="DD21" i="11" s="1"/>
  <c r="DE21" i="11" s="1"/>
  <c r="DF21" i="11" s="1"/>
  <c r="DG21" i="11" s="1"/>
  <c r="DH21" i="11" s="1"/>
  <c r="DI21" i="11" s="1"/>
  <c r="DJ21" i="11" s="1"/>
  <c r="DK21" i="11" s="1"/>
  <c r="DL21" i="11" s="1"/>
  <c r="DM21" i="11" s="1"/>
  <c r="DN21" i="11" s="1"/>
  <c r="DO21" i="11" s="1"/>
  <c r="DP21" i="11" s="1"/>
  <c r="DQ21" i="11" s="1"/>
  <c r="DR21" i="11" s="1"/>
  <c r="DS21" i="11" s="1"/>
  <c r="DT21" i="11" s="1"/>
  <c r="DU21" i="11" s="1"/>
  <c r="DV21" i="11" s="1"/>
  <c r="DW21" i="11" s="1"/>
  <c r="DX21" i="11" s="1"/>
  <c r="DY21" i="11" s="1"/>
  <c r="DZ21" i="11" s="1"/>
  <c r="EA21" i="11" s="1"/>
  <c r="EB21" i="11" s="1"/>
  <c r="EC21" i="11" s="1"/>
  <c r="ED21" i="11" s="1"/>
  <c r="EE21" i="11" s="1"/>
  <c r="EF21" i="11" s="1"/>
  <c r="EG21" i="11" s="1"/>
  <c r="EH21" i="11" s="1"/>
  <c r="EI21" i="11" s="1"/>
  <c r="EJ21" i="11" s="1"/>
  <c r="EK21" i="11" s="1"/>
  <c r="EL21" i="11" s="1"/>
  <c r="EM21" i="11" s="1"/>
  <c r="EN21" i="11" s="1"/>
  <c r="EO21" i="11" s="1"/>
  <c r="EP21" i="11" s="1"/>
  <c r="EQ21" i="11" s="1"/>
  <c r="ER21" i="11" s="1"/>
  <c r="ES21" i="11" s="1"/>
  <c r="ET21" i="11" s="1"/>
  <c r="EU21" i="11" s="1"/>
  <c r="EV21" i="11" s="1"/>
  <c r="EW21" i="11" s="1"/>
  <c r="EX21" i="11" s="1"/>
  <c r="EY21" i="11" s="1"/>
  <c r="EZ21" i="11" s="1"/>
  <c r="FA21" i="11" s="1"/>
  <c r="FB21" i="11" s="1"/>
  <c r="FC21" i="11" s="1"/>
  <c r="FD21" i="11" s="1"/>
  <c r="FE21" i="11" s="1"/>
  <c r="FF21" i="11" s="1"/>
  <c r="FG21" i="11" s="1"/>
  <c r="FH21" i="11" s="1"/>
  <c r="FI21" i="11" s="1"/>
  <c r="FJ21" i="11" s="1"/>
  <c r="FK21" i="11" s="1"/>
  <c r="FL21" i="11" s="1"/>
  <c r="FM21" i="11" s="1"/>
  <c r="FN21" i="11" s="1"/>
  <c r="FO21" i="11" s="1"/>
  <c r="FP21" i="11" s="1"/>
  <c r="FQ21" i="11" s="1"/>
  <c r="FR21" i="11" s="1"/>
  <c r="FS21" i="11" s="1"/>
  <c r="FT21" i="11" s="1"/>
  <c r="FU21" i="11" s="1"/>
  <c r="FV21" i="11" s="1"/>
  <c r="FW21" i="11" s="1"/>
  <c r="FX21" i="11" s="1"/>
  <c r="FY21" i="11" s="1"/>
  <c r="FZ21" i="11" s="1"/>
  <c r="GA21" i="11" s="1"/>
  <c r="GB21" i="11" s="1"/>
  <c r="GC21" i="11" s="1"/>
  <c r="GD21" i="11" s="1"/>
  <c r="GE21" i="11" s="1"/>
  <c r="GF21" i="11" s="1"/>
  <c r="GG21" i="11" s="1"/>
  <c r="GH21" i="11" s="1"/>
  <c r="GI21" i="11" s="1"/>
  <c r="GJ21" i="11" s="1"/>
  <c r="GK21" i="11" s="1"/>
  <c r="GL21" i="11" s="1"/>
  <c r="GM21" i="11" s="1"/>
  <c r="GN21" i="11" s="1"/>
  <c r="GO21" i="11" s="1"/>
  <c r="GP21" i="11" s="1"/>
  <c r="GQ21" i="11" s="1"/>
  <c r="GR21" i="11" s="1"/>
  <c r="GS21" i="11" s="1"/>
  <c r="GT21" i="11" s="1"/>
  <c r="GU21" i="11" s="1"/>
  <c r="GV21" i="11" s="1"/>
  <c r="GW21" i="11" s="1"/>
  <c r="GX21" i="11" s="1"/>
  <c r="GY21" i="11" s="1"/>
  <c r="GZ21" i="11" s="1"/>
  <c r="HA21" i="11" s="1"/>
  <c r="HB21" i="11" s="1"/>
  <c r="HC21" i="11" s="1"/>
  <c r="HD21" i="11" s="1"/>
  <c r="HE21" i="11" s="1"/>
  <c r="HF21" i="11" s="1"/>
  <c r="HG21" i="11" s="1"/>
  <c r="HH21" i="11" s="1"/>
  <c r="HI21" i="11" s="1"/>
  <c r="HJ21" i="11" s="1"/>
  <c r="HK21" i="11" s="1"/>
  <c r="HL21" i="11" s="1"/>
  <c r="HM21" i="11" s="1"/>
  <c r="HN21" i="11" s="1"/>
  <c r="HO21" i="11" s="1"/>
  <c r="HP21" i="11" s="1"/>
  <c r="HQ21" i="11" s="1"/>
  <c r="HR21" i="11" s="1"/>
  <c r="HS21" i="11" s="1"/>
  <c r="HT21" i="11" s="1"/>
  <c r="HU21" i="11" s="1"/>
  <c r="HV21" i="11" s="1"/>
  <c r="HW21" i="11" s="1"/>
  <c r="HX21" i="11" s="1"/>
  <c r="HY21" i="11" s="1"/>
  <c r="HZ21" i="11" s="1"/>
  <c r="IA21" i="11" s="1"/>
  <c r="IB21" i="11" s="1"/>
  <c r="IC21" i="11" s="1"/>
  <c r="ID21" i="11" s="1"/>
  <c r="IE21" i="11" s="1"/>
  <c r="IF21" i="11" s="1"/>
  <c r="IG21" i="11" s="1"/>
  <c r="IH21" i="11" s="1"/>
  <c r="II21" i="11" s="1"/>
  <c r="IJ21" i="11" s="1"/>
  <c r="IK21" i="11" s="1"/>
  <c r="IL21" i="11" s="1"/>
  <c r="IM21" i="11" s="1"/>
  <c r="IN21" i="11" s="1"/>
  <c r="IO21" i="11" s="1"/>
  <c r="IP21" i="11" s="1"/>
  <c r="IQ21" i="11" s="1"/>
  <c r="IR21" i="11" s="1"/>
  <c r="IS21" i="11" s="1"/>
  <c r="IT21" i="11" s="1"/>
  <c r="IU21" i="11" s="1"/>
  <c r="IV21" i="11" s="1"/>
  <c r="IW21" i="11" s="1"/>
  <c r="IX21" i="11" s="1"/>
  <c r="IY21" i="11" s="1"/>
  <c r="IZ21" i="11" s="1"/>
  <c r="JA21" i="11" s="1"/>
  <c r="JB21" i="11" s="1"/>
  <c r="JC21" i="11" s="1"/>
  <c r="JD21" i="11" s="1"/>
  <c r="JE21" i="11" s="1"/>
  <c r="JF21" i="11" s="1"/>
  <c r="JG21" i="11" s="1"/>
  <c r="JH21" i="11" s="1"/>
  <c r="JI21" i="11" s="1"/>
  <c r="JJ21" i="11" s="1"/>
  <c r="JK21" i="11" s="1"/>
  <c r="JL21" i="11" s="1"/>
  <c r="JM21" i="11" s="1"/>
  <c r="JN21" i="11" s="1"/>
  <c r="JO21" i="11" s="1"/>
  <c r="JP21" i="11" s="1"/>
  <c r="JQ21" i="11" s="1"/>
  <c r="JR21" i="11" s="1"/>
  <c r="JS21" i="11" s="1"/>
  <c r="JT21" i="11" s="1"/>
  <c r="JU21" i="11" s="1"/>
  <c r="JV21" i="11" s="1"/>
  <c r="JW21" i="11" s="1"/>
  <c r="JX21" i="11" s="1"/>
  <c r="JY21" i="11" s="1"/>
  <c r="JZ21" i="11" s="1"/>
  <c r="KA21" i="11" s="1"/>
  <c r="KB21" i="11" s="1"/>
  <c r="KC21" i="11" s="1"/>
  <c r="KD21" i="11" s="1"/>
  <c r="KE21" i="11" s="1"/>
  <c r="KF21" i="11" s="1"/>
  <c r="KG21" i="11" s="1"/>
  <c r="KH21" i="11" s="1"/>
  <c r="KI21" i="11" s="1"/>
  <c r="KJ21" i="11" s="1"/>
  <c r="KK21" i="11" s="1"/>
  <c r="KL21" i="11" s="1"/>
  <c r="KM21" i="11" s="1"/>
  <c r="KN21" i="11" s="1"/>
  <c r="KO21" i="11" s="1"/>
  <c r="KP21" i="11" s="1"/>
  <c r="KQ21" i="11" s="1"/>
  <c r="KR21" i="11" s="1"/>
  <c r="KS21" i="11" s="1"/>
  <c r="KT21" i="11" s="1"/>
  <c r="KU21" i="11" s="1"/>
  <c r="KV21" i="11" s="1"/>
  <c r="KW21" i="11" s="1"/>
  <c r="KX21" i="11" s="1"/>
  <c r="KY21" i="11" s="1"/>
  <c r="KZ21" i="11" s="1"/>
  <c r="LA21" i="11" s="1"/>
  <c r="LB21" i="11" s="1"/>
  <c r="LC21" i="11" s="1"/>
  <c r="LD21" i="11" s="1"/>
  <c r="LE21" i="11" s="1"/>
  <c r="LF21" i="11" s="1"/>
  <c r="LG21" i="11" s="1"/>
  <c r="LH21" i="11" s="1"/>
  <c r="LI21" i="11" s="1"/>
  <c r="LJ21" i="11" s="1"/>
  <c r="LK21" i="11" s="1"/>
  <c r="LL21" i="11" s="1"/>
  <c r="LM21" i="11" s="1"/>
  <c r="LN21" i="11" s="1"/>
  <c r="LO21" i="11" s="1"/>
  <c r="LP21" i="11" s="1"/>
  <c r="LQ21" i="11" s="1"/>
  <c r="LR21" i="11" s="1"/>
  <c r="LS21" i="11" s="1"/>
  <c r="LT21" i="11" s="1"/>
  <c r="LU21" i="11" s="1"/>
  <c r="LV21" i="11" s="1"/>
  <c r="LW21" i="11" s="1"/>
  <c r="LX21" i="11" s="1"/>
  <c r="LY21" i="11" s="1"/>
  <c r="LZ21" i="11" s="1"/>
  <c r="MA21" i="11" s="1"/>
  <c r="MB21" i="11" s="1"/>
  <c r="MC21" i="11" s="1"/>
  <c r="MD21" i="11" s="1"/>
  <c r="ME21" i="11" s="1"/>
  <c r="MF21" i="11" s="1"/>
  <c r="MG21" i="11" s="1"/>
  <c r="MH21" i="11" s="1"/>
  <c r="MI21" i="11" s="1"/>
  <c r="MJ21" i="11" s="1"/>
  <c r="MK21" i="11" s="1"/>
  <c r="ML21" i="11" s="1"/>
  <c r="MM21" i="11" s="1"/>
  <c r="MN21" i="11" s="1"/>
  <c r="MO21" i="11" s="1"/>
  <c r="MP21" i="11" s="1"/>
  <c r="MQ21" i="11" s="1"/>
  <c r="MR21" i="11" s="1"/>
  <c r="MS21" i="11" s="1"/>
  <c r="MT21" i="11" s="1"/>
  <c r="MU21" i="11" s="1"/>
  <c r="MV21" i="11" s="1"/>
  <c r="MW21" i="11" s="1"/>
  <c r="MX21" i="11" s="1"/>
  <c r="MY21" i="11" s="1"/>
  <c r="MZ21" i="11" s="1"/>
  <c r="NA21" i="11" s="1"/>
  <c r="NB21" i="11" s="1"/>
  <c r="NC21" i="11" s="1"/>
  <c r="C22" i="11"/>
  <c r="D22" i="11" s="1"/>
  <c r="E22" i="11" s="1"/>
  <c r="F22" i="11" s="1"/>
  <c r="G22" i="11" s="1"/>
  <c r="H22" i="11" s="1"/>
  <c r="I22" i="11" s="1"/>
  <c r="J22" i="11" s="1"/>
  <c r="K22" i="11" s="1"/>
  <c r="L22" i="11" s="1"/>
  <c r="M22" i="11" s="1"/>
  <c r="N22" i="11" s="1"/>
  <c r="O22" i="11" s="1"/>
  <c r="P22" i="11" s="1"/>
  <c r="Q22" i="11" s="1"/>
  <c r="R22" i="11" s="1"/>
  <c r="S22" i="11" s="1"/>
  <c r="T22" i="11" s="1"/>
  <c r="U22" i="11" s="1"/>
  <c r="V22" i="11" s="1"/>
  <c r="W22" i="11" s="1"/>
  <c r="X22" i="11" s="1"/>
  <c r="Y22" i="11" s="1"/>
  <c r="Z22" i="11" s="1"/>
  <c r="AA22" i="11" s="1"/>
  <c r="AB22" i="11" s="1"/>
  <c r="AC22" i="11" s="1"/>
  <c r="AD22" i="11" s="1"/>
  <c r="AE22" i="11" s="1"/>
  <c r="AF22" i="11" s="1"/>
  <c r="AG22" i="11" s="1"/>
  <c r="AH22" i="11" s="1"/>
  <c r="AI22" i="11" s="1"/>
  <c r="AJ22" i="11" s="1"/>
  <c r="AK22" i="11" s="1"/>
  <c r="AL22" i="11" s="1"/>
  <c r="AM22" i="11" s="1"/>
  <c r="AN22" i="11" s="1"/>
  <c r="AO22" i="11" s="1"/>
  <c r="AP22" i="11" s="1"/>
  <c r="AQ22" i="11" s="1"/>
  <c r="AR22" i="11" s="1"/>
  <c r="AS22" i="11" s="1"/>
  <c r="AT22" i="11" s="1"/>
  <c r="AU22" i="11" s="1"/>
  <c r="AV22" i="11" s="1"/>
  <c r="AW22" i="11" s="1"/>
  <c r="AX22" i="11" s="1"/>
  <c r="AY22" i="11" s="1"/>
  <c r="AZ22" i="11" s="1"/>
  <c r="BA22" i="11" s="1"/>
  <c r="BB22" i="11" s="1"/>
  <c r="BC22" i="11" s="1"/>
  <c r="BD22" i="11" s="1"/>
  <c r="BE22" i="11" s="1"/>
  <c r="BF22" i="11" s="1"/>
  <c r="BG22" i="11" s="1"/>
  <c r="BH22" i="11" s="1"/>
  <c r="BI22" i="11" s="1"/>
  <c r="BJ22" i="11" s="1"/>
  <c r="BK22" i="11" s="1"/>
  <c r="BL22" i="11" s="1"/>
  <c r="BM22" i="11" s="1"/>
  <c r="BN22" i="11" s="1"/>
  <c r="BO22" i="11" s="1"/>
  <c r="BP22" i="11" s="1"/>
  <c r="BQ22" i="11" s="1"/>
  <c r="BR22" i="11" s="1"/>
  <c r="BS22" i="11" s="1"/>
  <c r="BT22" i="11" s="1"/>
  <c r="BU22" i="11" s="1"/>
  <c r="BV22" i="11" s="1"/>
  <c r="BW22" i="11" s="1"/>
  <c r="BX22" i="11" s="1"/>
  <c r="BY22" i="11" s="1"/>
  <c r="BZ22" i="11" s="1"/>
  <c r="CA22" i="11" s="1"/>
  <c r="CB22" i="11" s="1"/>
  <c r="CC22" i="11" s="1"/>
  <c r="CD22" i="11" s="1"/>
  <c r="CE22" i="11" s="1"/>
  <c r="CF22" i="11" s="1"/>
  <c r="CG22" i="11" s="1"/>
  <c r="CH22" i="11" s="1"/>
  <c r="CI22" i="11" s="1"/>
  <c r="CJ22" i="11" s="1"/>
  <c r="CK22" i="11" s="1"/>
  <c r="CL22" i="11" s="1"/>
  <c r="CM22" i="11" s="1"/>
  <c r="CN22" i="11" s="1"/>
  <c r="CO22" i="11" s="1"/>
  <c r="CP22" i="11" s="1"/>
  <c r="CQ22" i="11" s="1"/>
  <c r="CR22" i="11" s="1"/>
  <c r="CS22" i="11" s="1"/>
  <c r="CT22" i="11" s="1"/>
  <c r="CU22" i="11" s="1"/>
  <c r="CV22" i="11" s="1"/>
  <c r="CW22" i="11" s="1"/>
  <c r="CX22" i="11" s="1"/>
  <c r="CY22" i="11" s="1"/>
  <c r="CZ22" i="11" s="1"/>
  <c r="DA22" i="11" s="1"/>
  <c r="DB22" i="11" s="1"/>
  <c r="DC22" i="11" s="1"/>
  <c r="DD22" i="11" s="1"/>
  <c r="DE22" i="11" s="1"/>
  <c r="DF22" i="11" s="1"/>
  <c r="DG22" i="11" s="1"/>
  <c r="DH22" i="11" s="1"/>
  <c r="DI22" i="11" s="1"/>
  <c r="DJ22" i="11" s="1"/>
  <c r="DK22" i="11" s="1"/>
  <c r="DL22" i="11" s="1"/>
  <c r="DM22" i="11" s="1"/>
  <c r="DN22" i="11" s="1"/>
  <c r="DO22" i="11" s="1"/>
  <c r="DP22" i="11" s="1"/>
  <c r="DQ22" i="11" s="1"/>
  <c r="DR22" i="11" s="1"/>
  <c r="DS22" i="11" s="1"/>
  <c r="DT22" i="11" s="1"/>
  <c r="DU22" i="11" s="1"/>
  <c r="DV22" i="11" s="1"/>
  <c r="DW22" i="11" s="1"/>
  <c r="DX22" i="11" s="1"/>
  <c r="DY22" i="11" s="1"/>
  <c r="DZ22" i="11" s="1"/>
  <c r="EA22" i="11" s="1"/>
  <c r="EB22" i="11" s="1"/>
  <c r="EC22" i="11" s="1"/>
  <c r="ED22" i="11" s="1"/>
  <c r="EE22" i="11" s="1"/>
  <c r="EF22" i="11" s="1"/>
  <c r="EG22" i="11" s="1"/>
  <c r="EH22" i="11" s="1"/>
  <c r="EI22" i="11" s="1"/>
  <c r="EJ22" i="11" s="1"/>
  <c r="EK22" i="11" s="1"/>
  <c r="EL22" i="11" s="1"/>
  <c r="EM22" i="11" s="1"/>
  <c r="EN22" i="11" s="1"/>
  <c r="EO22" i="11" s="1"/>
  <c r="EP22" i="11" s="1"/>
  <c r="EQ22" i="11" s="1"/>
  <c r="ER22" i="11" s="1"/>
  <c r="ES22" i="11" s="1"/>
  <c r="ET22" i="11" s="1"/>
  <c r="EU22" i="11" s="1"/>
  <c r="EV22" i="11" s="1"/>
  <c r="EW22" i="11" s="1"/>
  <c r="EX22" i="11" s="1"/>
  <c r="EY22" i="11" s="1"/>
  <c r="EZ22" i="11" s="1"/>
  <c r="FA22" i="11" s="1"/>
  <c r="FB22" i="11" s="1"/>
  <c r="FC22" i="11" s="1"/>
  <c r="FD22" i="11" s="1"/>
  <c r="FE22" i="11" s="1"/>
  <c r="FF22" i="11" s="1"/>
  <c r="FG22" i="11" s="1"/>
  <c r="FH22" i="11" s="1"/>
  <c r="FI22" i="11" s="1"/>
  <c r="FJ22" i="11" s="1"/>
  <c r="FK22" i="11" s="1"/>
  <c r="FL22" i="11" s="1"/>
  <c r="FM22" i="11" s="1"/>
  <c r="FN22" i="11" s="1"/>
  <c r="FO22" i="11" s="1"/>
  <c r="FP22" i="11" s="1"/>
  <c r="FQ22" i="11" s="1"/>
  <c r="FR22" i="11" s="1"/>
  <c r="FS22" i="11" s="1"/>
  <c r="FT22" i="11" s="1"/>
  <c r="FU22" i="11" s="1"/>
  <c r="FV22" i="11" s="1"/>
  <c r="FW22" i="11" s="1"/>
  <c r="FX22" i="11" s="1"/>
  <c r="FY22" i="11" s="1"/>
  <c r="FZ22" i="11" s="1"/>
  <c r="GA22" i="11" s="1"/>
  <c r="GB22" i="11" s="1"/>
  <c r="GC22" i="11" s="1"/>
  <c r="GD22" i="11" s="1"/>
  <c r="GE22" i="11" s="1"/>
  <c r="GF22" i="11" s="1"/>
  <c r="GG22" i="11" s="1"/>
  <c r="GH22" i="11" s="1"/>
  <c r="GI22" i="11" s="1"/>
  <c r="GJ22" i="11" s="1"/>
  <c r="GK22" i="11" s="1"/>
  <c r="GL22" i="11" s="1"/>
  <c r="GM22" i="11" s="1"/>
  <c r="GN22" i="11" s="1"/>
  <c r="GO22" i="11" s="1"/>
  <c r="GP22" i="11" s="1"/>
  <c r="GQ22" i="11" s="1"/>
  <c r="GR22" i="11" s="1"/>
  <c r="GS22" i="11" s="1"/>
  <c r="GT22" i="11" s="1"/>
  <c r="GU22" i="11" s="1"/>
  <c r="GV22" i="11" s="1"/>
  <c r="GW22" i="11" s="1"/>
  <c r="GX22" i="11" s="1"/>
  <c r="GY22" i="11" s="1"/>
  <c r="GZ22" i="11" s="1"/>
  <c r="HA22" i="11" s="1"/>
  <c r="HB22" i="11" s="1"/>
  <c r="HC22" i="11" s="1"/>
  <c r="HD22" i="11" s="1"/>
  <c r="HE22" i="11" s="1"/>
  <c r="HF22" i="11" s="1"/>
  <c r="HG22" i="11" s="1"/>
  <c r="HH22" i="11" s="1"/>
  <c r="HI22" i="11" s="1"/>
  <c r="HJ22" i="11" s="1"/>
  <c r="HK22" i="11" s="1"/>
  <c r="HL22" i="11" s="1"/>
  <c r="HM22" i="11" s="1"/>
  <c r="HN22" i="11" s="1"/>
  <c r="HO22" i="11" s="1"/>
  <c r="HP22" i="11" s="1"/>
  <c r="HQ22" i="11" s="1"/>
  <c r="HR22" i="11" s="1"/>
  <c r="HS22" i="11" s="1"/>
  <c r="HT22" i="11" s="1"/>
  <c r="HU22" i="11" s="1"/>
  <c r="HV22" i="11" s="1"/>
  <c r="HW22" i="11" s="1"/>
  <c r="HX22" i="11" s="1"/>
  <c r="HY22" i="11" s="1"/>
  <c r="HZ22" i="11" s="1"/>
  <c r="IA22" i="11" s="1"/>
  <c r="IB22" i="11" s="1"/>
  <c r="IC22" i="11" s="1"/>
  <c r="ID22" i="11" s="1"/>
  <c r="IE22" i="11" s="1"/>
  <c r="IF22" i="11" s="1"/>
  <c r="IG22" i="11" s="1"/>
  <c r="IH22" i="11" s="1"/>
  <c r="II22" i="11" s="1"/>
  <c r="IJ22" i="11" s="1"/>
  <c r="IK22" i="11" s="1"/>
  <c r="IL22" i="11" s="1"/>
  <c r="IM22" i="11" s="1"/>
  <c r="IN22" i="11" s="1"/>
  <c r="IO22" i="11" s="1"/>
  <c r="IP22" i="11" s="1"/>
  <c r="IQ22" i="11" s="1"/>
  <c r="IR22" i="11" s="1"/>
  <c r="IS22" i="11" s="1"/>
  <c r="IT22" i="11" s="1"/>
  <c r="IU22" i="11" s="1"/>
  <c r="IV22" i="11" s="1"/>
  <c r="IW22" i="11" s="1"/>
  <c r="IX22" i="11" s="1"/>
  <c r="IY22" i="11" s="1"/>
  <c r="IZ22" i="11" s="1"/>
  <c r="JA22" i="11" s="1"/>
  <c r="JB22" i="11" s="1"/>
  <c r="JC22" i="11" s="1"/>
  <c r="JD22" i="11" s="1"/>
  <c r="JE22" i="11" s="1"/>
  <c r="JF22" i="11" s="1"/>
  <c r="JG22" i="11" s="1"/>
  <c r="JH22" i="11" s="1"/>
  <c r="JI22" i="11" s="1"/>
  <c r="JJ22" i="11" s="1"/>
  <c r="JK22" i="11" s="1"/>
  <c r="JL22" i="11" s="1"/>
  <c r="JM22" i="11" s="1"/>
  <c r="JN22" i="11" s="1"/>
  <c r="JO22" i="11" s="1"/>
  <c r="JP22" i="11" s="1"/>
  <c r="JQ22" i="11" s="1"/>
  <c r="JR22" i="11" s="1"/>
  <c r="JS22" i="11" s="1"/>
  <c r="JT22" i="11" s="1"/>
  <c r="JU22" i="11" s="1"/>
  <c r="JV22" i="11" s="1"/>
  <c r="JW22" i="11" s="1"/>
  <c r="JX22" i="11" s="1"/>
  <c r="JY22" i="11" s="1"/>
  <c r="JZ22" i="11" s="1"/>
  <c r="KA22" i="11" s="1"/>
  <c r="KB22" i="11" s="1"/>
  <c r="KC22" i="11" s="1"/>
  <c r="KD22" i="11" s="1"/>
  <c r="KE22" i="11" s="1"/>
  <c r="KF22" i="11" s="1"/>
  <c r="KG22" i="11" s="1"/>
  <c r="KH22" i="11" s="1"/>
  <c r="KI22" i="11" s="1"/>
  <c r="KJ22" i="11" s="1"/>
  <c r="KK22" i="11" s="1"/>
  <c r="KL22" i="11" s="1"/>
  <c r="KM22" i="11" s="1"/>
  <c r="KN22" i="11" s="1"/>
  <c r="KO22" i="11" s="1"/>
  <c r="KP22" i="11" s="1"/>
  <c r="KQ22" i="11" s="1"/>
  <c r="KR22" i="11" s="1"/>
  <c r="KS22" i="11" s="1"/>
  <c r="KT22" i="11" s="1"/>
  <c r="KU22" i="11" s="1"/>
  <c r="KV22" i="11" s="1"/>
  <c r="KW22" i="11" s="1"/>
  <c r="KX22" i="11" s="1"/>
  <c r="KY22" i="11" s="1"/>
  <c r="KZ22" i="11" s="1"/>
  <c r="LA22" i="11" s="1"/>
  <c r="LB22" i="11" s="1"/>
  <c r="LC22" i="11" s="1"/>
  <c r="LD22" i="11" s="1"/>
  <c r="LE22" i="11" s="1"/>
  <c r="LF22" i="11" s="1"/>
  <c r="LG22" i="11" s="1"/>
  <c r="LH22" i="11" s="1"/>
  <c r="LI22" i="11" s="1"/>
  <c r="LJ22" i="11" s="1"/>
  <c r="LK22" i="11" s="1"/>
  <c r="LL22" i="11" s="1"/>
  <c r="LM22" i="11" s="1"/>
  <c r="LN22" i="11" s="1"/>
  <c r="LO22" i="11" s="1"/>
  <c r="LP22" i="11" s="1"/>
  <c r="LQ22" i="11" s="1"/>
  <c r="LR22" i="11" s="1"/>
  <c r="LS22" i="11" s="1"/>
  <c r="LT22" i="11" s="1"/>
  <c r="LU22" i="11" s="1"/>
  <c r="LV22" i="11" s="1"/>
  <c r="LW22" i="11" s="1"/>
  <c r="LX22" i="11" s="1"/>
  <c r="LY22" i="11" s="1"/>
  <c r="LZ22" i="11" s="1"/>
  <c r="MA22" i="11" s="1"/>
  <c r="MB22" i="11" s="1"/>
  <c r="MC22" i="11" s="1"/>
  <c r="MD22" i="11" s="1"/>
  <c r="ME22" i="11" s="1"/>
  <c r="MF22" i="11" s="1"/>
  <c r="MG22" i="11" s="1"/>
  <c r="MH22" i="11" s="1"/>
  <c r="MI22" i="11" s="1"/>
  <c r="MJ22" i="11" s="1"/>
  <c r="MK22" i="11" s="1"/>
  <c r="ML22" i="11" s="1"/>
  <c r="MM22" i="11" s="1"/>
  <c r="MN22" i="11" s="1"/>
  <c r="MO22" i="11" s="1"/>
  <c r="MP22" i="11" s="1"/>
  <c r="MQ22" i="11" s="1"/>
  <c r="MR22" i="11" s="1"/>
  <c r="MS22" i="11" s="1"/>
  <c r="MT22" i="11" s="1"/>
  <c r="MU22" i="11" s="1"/>
  <c r="MV22" i="11" s="1"/>
  <c r="MW22" i="11" s="1"/>
  <c r="MX22" i="11" s="1"/>
  <c r="MY22" i="11" s="1"/>
  <c r="MZ22" i="11" s="1"/>
  <c r="NA22" i="11" s="1"/>
  <c r="NB22" i="11" s="1"/>
  <c r="NC22" i="11" s="1"/>
  <c r="C23" i="11"/>
  <c r="D23" i="11" s="1"/>
  <c r="E23" i="11" s="1"/>
  <c r="F23" i="11" s="1"/>
  <c r="G23" i="11" s="1"/>
  <c r="H23" i="11" s="1"/>
  <c r="I23" i="11" s="1"/>
  <c r="J23" i="11" s="1"/>
  <c r="K23" i="11" s="1"/>
  <c r="L23" i="11" s="1"/>
  <c r="M23" i="11" s="1"/>
  <c r="N23" i="11" s="1"/>
  <c r="O23" i="11" s="1"/>
  <c r="P23" i="11" s="1"/>
  <c r="Q23" i="11" s="1"/>
  <c r="R23" i="11" s="1"/>
  <c r="S23" i="11" s="1"/>
  <c r="T23" i="11" s="1"/>
  <c r="U23" i="11" s="1"/>
  <c r="V23" i="11" s="1"/>
  <c r="W23" i="11" s="1"/>
  <c r="X23" i="11" s="1"/>
  <c r="Y23" i="11" s="1"/>
  <c r="Z23" i="11" s="1"/>
  <c r="AA23" i="11" s="1"/>
  <c r="AB23" i="11" s="1"/>
  <c r="AC23" i="11" s="1"/>
  <c r="AD23" i="11" s="1"/>
  <c r="AE23" i="11" s="1"/>
  <c r="AF23" i="11" s="1"/>
  <c r="AG23" i="11" s="1"/>
  <c r="AH23" i="11" s="1"/>
  <c r="AI23" i="11" s="1"/>
  <c r="AJ23" i="11" s="1"/>
  <c r="AK23" i="11" s="1"/>
  <c r="AL23" i="11" s="1"/>
  <c r="AM23" i="11" s="1"/>
  <c r="AN23" i="11" s="1"/>
  <c r="AO23" i="11" s="1"/>
  <c r="AP23" i="11" s="1"/>
  <c r="AQ23" i="11" s="1"/>
  <c r="AR23" i="11" s="1"/>
  <c r="AS23" i="11" s="1"/>
  <c r="AT23" i="11" s="1"/>
  <c r="AU23" i="11" s="1"/>
  <c r="AV23" i="11" s="1"/>
  <c r="AW23" i="11" s="1"/>
  <c r="AX23" i="11" s="1"/>
  <c r="AY23" i="11" s="1"/>
  <c r="AZ23" i="11" s="1"/>
  <c r="BA23" i="11" s="1"/>
  <c r="BB23" i="11" s="1"/>
  <c r="BC23" i="11" s="1"/>
  <c r="BD23" i="11" s="1"/>
  <c r="BE23" i="11" s="1"/>
  <c r="BF23" i="11" s="1"/>
  <c r="BG23" i="11" s="1"/>
  <c r="BH23" i="11" s="1"/>
  <c r="BI23" i="11" s="1"/>
  <c r="BJ23" i="11" s="1"/>
  <c r="BK23" i="11" s="1"/>
  <c r="BL23" i="11" s="1"/>
  <c r="BM23" i="11" s="1"/>
  <c r="BN23" i="11" s="1"/>
  <c r="BO23" i="11" s="1"/>
  <c r="BP23" i="11" s="1"/>
  <c r="BQ23" i="11" s="1"/>
  <c r="BR23" i="11" s="1"/>
  <c r="BS23" i="11" s="1"/>
  <c r="BT23" i="11" s="1"/>
  <c r="BU23" i="11" s="1"/>
  <c r="BV23" i="11" s="1"/>
  <c r="BW23" i="11" s="1"/>
  <c r="BX23" i="11" s="1"/>
  <c r="BY23" i="11" s="1"/>
  <c r="BZ23" i="11" s="1"/>
  <c r="CA23" i="11" s="1"/>
  <c r="CB23" i="11" s="1"/>
  <c r="CC23" i="11" s="1"/>
  <c r="CD23" i="11" s="1"/>
  <c r="CE23" i="11" s="1"/>
  <c r="CF23" i="11" s="1"/>
  <c r="CG23" i="11" s="1"/>
  <c r="CH23" i="11" s="1"/>
  <c r="CI23" i="11" s="1"/>
  <c r="CJ23" i="11" s="1"/>
  <c r="CK23" i="11" s="1"/>
  <c r="CL23" i="11" s="1"/>
  <c r="CM23" i="11" s="1"/>
  <c r="CN23" i="11" s="1"/>
  <c r="CO23" i="11" s="1"/>
  <c r="CP23" i="11" s="1"/>
  <c r="CQ23" i="11" s="1"/>
  <c r="CR23" i="11" s="1"/>
  <c r="CS23" i="11" s="1"/>
  <c r="CT23" i="11" s="1"/>
  <c r="CU23" i="11" s="1"/>
  <c r="CV23" i="11" s="1"/>
  <c r="CW23" i="11" s="1"/>
  <c r="CX23" i="11" s="1"/>
  <c r="CY23" i="11" s="1"/>
  <c r="CZ23" i="11" s="1"/>
  <c r="DA23" i="11" s="1"/>
  <c r="DB23" i="11" s="1"/>
  <c r="DC23" i="11" s="1"/>
  <c r="DD23" i="11" s="1"/>
  <c r="DE23" i="11" s="1"/>
  <c r="DF23" i="11" s="1"/>
  <c r="DG23" i="11" s="1"/>
  <c r="DH23" i="11" s="1"/>
  <c r="DI23" i="11" s="1"/>
  <c r="DJ23" i="11" s="1"/>
  <c r="DK23" i="11" s="1"/>
  <c r="DL23" i="11" s="1"/>
  <c r="DM23" i="11" s="1"/>
  <c r="DN23" i="11" s="1"/>
  <c r="DO23" i="11" s="1"/>
  <c r="DP23" i="11" s="1"/>
  <c r="DQ23" i="11" s="1"/>
  <c r="DR23" i="11" s="1"/>
  <c r="DS23" i="11" s="1"/>
  <c r="DT23" i="11" s="1"/>
  <c r="DU23" i="11" s="1"/>
  <c r="DV23" i="11" s="1"/>
  <c r="DW23" i="11" s="1"/>
  <c r="DX23" i="11" s="1"/>
  <c r="DY23" i="11" s="1"/>
  <c r="DZ23" i="11" s="1"/>
  <c r="EA23" i="11" s="1"/>
  <c r="EB23" i="11" s="1"/>
  <c r="EC23" i="11" s="1"/>
  <c r="ED23" i="11" s="1"/>
  <c r="EE23" i="11" s="1"/>
  <c r="EF23" i="11" s="1"/>
  <c r="EG23" i="11" s="1"/>
  <c r="EH23" i="11" s="1"/>
  <c r="EI23" i="11" s="1"/>
  <c r="EJ23" i="11" s="1"/>
  <c r="EK23" i="11" s="1"/>
  <c r="EL23" i="11" s="1"/>
  <c r="EM23" i="11" s="1"/>
  <c r="EN23" i="11" s="1"/>
  <c r="EO23" i="11" s="1"/>
  <c r="EP23" i="11" s="1"/>
  <c r="EQ23" i="11" s="1"/>
  <c r="ER23" i="11" s="1"/>
  <c r="ES23" i="11" s="1"/>
  <c r="ET23" i="11" s="1"/>
  <c r="EU23" i="11" s="1"/>
  <c r="EV23" i="11" s="1"/>
  <c r="EW23" i="11" s="1"/>
  <c r="EX23" i="11" s="1"/>
  <c r="EY23" i="11" s="1"/>
  <c r="EZ23" i="11" s="1"/>
  <c r="FA23" i="11" s="1"/>
  <c r="FB23" i="11" s="1"/>
  <c r="FC23" i="11" s="1"/>
  <c r="FD23" i="11" s="1"/>
  <c r="FE23" i="11" s="1"/>
  <c r="FF23" i="11" s="1"/>
  <c r="FG23" i="11" s="1"/>
  <c r="FH23" i="11" s="1"/>
  <c r="FI23" i="11" s="1"/>
  <c r="FJ23" i="11" s="1"/>
  <c r="FK23" i="11" s="1"/>
  <c r="FL23" i="11" s="1"/>
  <c r="FM23" i="11" s="1"/>
  <c r="FN23" i="11" s="1"/>
  <c r="FO23" i="11" s="1"/>
  <c r="FP23" i="11" s="1"/>
  <c r="FQ23" i="11" s="1"/>
  <c r="FR23" i="11" s="1"/>
  <c r="FS23" i="11" s="1"/>
  <c r="FT23" i="11" s="1"/>
  <c r="FU23" i="11" s="1"/>
  <c r="FV23" i="11" s="1"/>
  <c r="FW23" i="11" s="1"/>
  <c r="FX23" i="11" s="1"/>
  <c r="FY23" i="11" s="1"/>
  <c r="FZ23" i="11" s="1"/>
  <c r="GA23" i="11" s="1"/>
  <c r="GB23" i="11" s="1"/>
  <c r="GC23" i="11" s="1"/>
  <c r="GD23" i="11" s="1"/>
  <c r="GE23" i="11" s="1"/>
  <c r="GF23" i="11" s="1"/>
  <c r="GG23" i="11" s="1"/>
  <c r="GH23" i="11" s="1"/>
  <c r="GI23" i="11" s="1"/>
  <c r="GJ23" i="11" s="1"/>
  <c r="GK23" i="11" s="1"/>
  <c r="GL23" i="11" s="1"/>
  <c r="GM23" i="11" s="1"/>
  <c r="GN23" i="11" s="1"/>
  <c r="GO23" i="11" s="1"/>
  <c r="GP23" i="11" s="1"/>
  <c r="GQ23" i="11" s="1"/>
  <c r="GR23" i="11" s="1"/>
  <c r="GS23" i="11" s="1"/>
  <c r="GT23" i="11" s="1"/>
  <c r="GU23" i="11" s="1"/>
  <c r="GV23" i="11" s="1"/>
  <c r="GW23" i="11" s="1"/>
  <c r="GX23" i="11" s="1"/>
  <c r="GY23" i="11" s="1"/>
  <c r="GZ23" i="11" s="1"/>
  <c r="HA23" i="11" s="1"/>
  <c r="HB23" i="11" s="1"/>
  <c r="HC23" i="11" s="1"/>
  <c r="HD23" i="11" s="1"/>
  <c r="HE23" i="11" s="1"/>
  <c r="HF23" i="11" s="1"/>
  <c r="HG23" i="11" s="1"/>
  <c r="HH23" i="11" s="1"/>
  <c r="HI23" i="11" s="1"/>
  <c r="HJ23" i="11" s="1"/>
  <c r="HK23" i="11" s="1"/>
  <c r="HL23" i="11" s="1"/>
  <c r="HM23" i="11" s="1"/>
  <c r="HN23" i="11" s="1"/>
  <c r="HO23" i="11" s="1"/>
  <c r="HP23" i="11" s="1"/>
  <c r="HQ23" i="11" s="1"/>
  <c r="HR23" i="11" s="1"/>
  <c r="HS23" i="11" s="1"/>
  <c r="HT23" i="11" s="1"/>
  <c r="HU23" i="11" s="1"/>
  <c r="HV23" i="11" s="1"/>
  <c r="HW23" i="11" s="1"/>
  <c r="HX23" i="11" s="1"/>
  <c r="HY23" i="11" s="1"/>
  <c r="HZ23" i="11" s="1"/>
  <c r="IA23" i="11" s="1"/>
  <c r="IB23" i="11" s="1"/>
  <c r="IC23" i="11" s="1"/>
  <c r="ID23" i="11" s="1"/>
  <c r="IE23" i="11" s="1"/>
  <c r="IF23" i="11" s="1"/>
  <c r="IG23" i="11" s="1"/>
  <c r="IH23" i="11" s="1"/>
  <c r="II23" i="11" s="1"/>
  <c r="IJ23" i="11" s="1"/>
  <c r="IK23" i="11" s="1"/>
  <c r="IL23" i="11" s="1"/>
  <c r="IM23" i="11" s="1"/>
  <c r="IN23" i="11" s="1"/>
  <c r="IO23" i="11" s="1"/>
  <c r="IP23" i="11" s="1"/>
  <c r="IQ23" i="11" s="1"/>
  <c r="IR23" i="11" s="1"/>
  <c r="IS23" i="11" s="1"/>
  <c r="IT23" i="11" s="1"/>
  <c r="IU23" i="11" s="1"/>
  <c r="IV23" i="11" s="1"/>
  <c r="IW23" i="11" s="1"/>
  <c r="IX23" i="11" s="1"/>
  <c r="IY23" i="11" s="1"/>
  <c r="IZ23" i="11" s="1"/>
  <c r="JA23" i="11" s="1"/>
  <c r="JB23" i="11" s="1"/>
  <c r="JC23" i="11" s="1"/>
  <c r="JD23" i="11" s="1"/>
  <c r="JE23" i="11" s="1"/>
  <c r="JF23" i="11" s="1"/>
  <c r="JG23" i="11" s="1"/>
  <c r="JH23" i="11" s="1"/>
  <c r="JI23" i="11" s="1"/>
  <c r="JJ23" i="11" s="1"/>
  <c r="JK23" i="11" s="1"/>
  <c r="JL23" i="11" s="1"/>
  <c r="JM23" i="11" s="1"/>
  <c r="JN23" i="11" s="1"/>
  <c r="JO23" i="11" s="1"/>
  <c r="JP23" i="11" s="1"/>
  <c r="JQ23" i="11" s="1"/>
  <c r="JR23" i="11" s="1"/>
  <c r="JS23" i="11" s="1"/>
  <c r="JT23" i="11" s="1"/>
  <c r="JU23" i="11" s="1"/>
  <c r="JV23" i="11" s="1"/>
  <c r="JW23" i="11" s="1"/>
  <c r="JX23" i="11" s="1"/>
  <c r="JY23" i="11" s="1"/>
  <c r="JZ23" i="11" s="1"/>
  <c r="KA23" i="11" s="1"/>
  <c r="KB23" i="11" s="1"/>
  <c r="KC23" i="11" s="1"/>
  <c r="KD23" i="11" s="1"/>
  <c r="KE23" i="11" s="1"/>
  <c r="KF23" i="11" s="1"/>
  <c r="KG23" i="11" s="1"/>
  <c r="KH23" i="11" s="1"/>
  <c r="KI23" i="11" s="1"/>
  <c r="KJ23" i="11" s="1"/>
  <c r="KK23" i="11" s="1"/>
  <c r="KL23" i="11" s="1"/>
  <c r="KM23" i="11" s="1"/>
  <c r="KN23" i="11" s="1"/>
  <c r="KO23" i="11" s="1"/>
  <c r="KP23" i="11" s="1"/>
  <c r="KQ23" i="11" s="1"/>
  <c r="KR23" i="11" s="1"/>
  <c r="KS23" i="11" s="1"/>
  <c r="KT23" i="11" s="1"/>
  <c r="KU23" i="11" s="1"/>
  <c r="KV23" i="11" s="1"/>
  <c r="KW23" i="11" s="1"/>
  <c r="KX23" i="11" s="1"/>
  <c r="KY23" i="11" s="1"/>
  <c r="KZ23" i="11" s="1"/>
  <c r="LA23" i="11" s="1"/>
  <c r="LB23" i="11" s="1"/>
  <c r="LC23" i="11" s="1"/>
  <c r="LD23" i="11" s="1"/>
  <c r="LE23" i="11" s="1"/>
  <c r="LF23" i="11" s="1"/>
  <c r="LG23" i="11" s="1"/>
  <c r="LH23" i="11" s="1"/>
  <c r="LI23" i="11" s="1"/>
  <c r="LJ23" i="11" s="1"/>
  <c r="LK23" i="11" s="1"/>
  <c r="LL23" i="11" s="1"/>
  <c r="LM23" i="11" s="1"/>
  <c r="LN23" i="11" s="1"/>
  <c r="LO23" i="11" s="1"/>
  <c r="LP23" i="11" s="1"/>
  <c r="LQ23" i="11" s="1"/>
  <c r="LR23" i="11" s="1"/>
  <c r="LS23" i="11" s="1"/>
  <c r="LT23" i="11" s="1"/>
  <c r="LU23" i="11" s="1"/>
  <c r="LV23" i="11" s="1"/>
  <c r="LW23" i="11" s="1"/>
  <c r="LX23" i="11" s="1"/>
  <c r="LY23" i="11" s="1"/>
  <c r="LZ23" i="11" s="1"/>
  <c r="MA23" i="11" s="1"/>
  <c r="MB23" i="11" s="1"/>
  <c r="MC23" i="11" s="1"/>
  <c r="MD23" i="11" s="1"/>
  <c r="ME23" i="11" s="1"/>
  <c r="MF23" i="11" s="1"/>
  <c r="MG23" i="11" s="1"/>
  <c r="MH23" i="11" s="1"/>
  <c r="MI23" i="11" s="1"/>
  <c r="MJ23" i="11" s="1"/>
  <c r="MK23" i="11" s="1"/>
  <c r="ML23" i="11" s="1"/>
  <c r="MM23" i="11" s="1"/>
  <c r="MN23" i="11" s="1"/>
  <c r="MO23" i="11" s="1"/>
  <c r="MP23" i="11" s="1"/>
  <c r="MQ23" i="11" s="1"/>
  <c r="MR23" i="11" s="1"/>
  <c r="MS23" i="11" s="1"/>
  <c r="MT23" i="11" s="1"/>
  <c r="MU23" i="11" s="1"/>
  <c r="MV23" i="11" s="1"/>
  <c r="MW23" i="11" s="1"/>
  <c r="MX23" i="11" s="1"/>
  <c r="MY23" i="11" s="1"/>
  <c r="MZ23" i="11" s="1"/>
  <c r="NA23" i="11" s="1"/>
  <c r="NB23" i="11" s="1"/>
  <c r="NC23" i="11" s="1"/>
  <c r="C24" i="11"/>
  <c r="D24" i="11" s="1"/>
  <c r="E24" i="11" s="1"/>
  <c r="F24" i="11" s="1"/>
  <c r="G24" i="11" s="1"/>
  <c r="H24" i="11" s="1"/>
  <c r="I24" i="11" s="1"/>
  <c r="J24" i="11" s="1"/>
  <c r="K24" i="11" s="1"/>
  <c r="L24" i="11" s="1"/>
  <c r="M24" i="11" s="1"/>
  <c r="N24" i="11" s="1"/>
  <c r="O24" i="11" s="1"/>
  <c r="P24" i="11" s="1"/>
  <c r="Q24" i="11" s="1"/>
  <c r="R24" i="11" s="1"/>
  <c r="S24" i="11" s="1"/>
  <c r="T24" i="11" s="1"/>
  <c r="U24" i="11" s="1"/>
  <c r="V24" i="11" s="1"/>
  <c r="W24" i="11" s="1"/>
  <c r="X24" i="11" s="1"/>
  <c r="Y24" i="11" s="1"/>
  <c r="Z24" i="11" s="1"/>
  <c r="AA24" i="11" s="1"/>
  <c r="AB24" i="11" s="1"/>
  <c r="AC24" i="11" s="1"/>
  <c r="AD24" i="11" s="1"/>
  <c r="AE24" i="11" s="1"/>
  <c r="AF24" i="11" s="1"/>
  <c r="AG24" i="11" s="1"/>
  <c r="AH24" i="11" s="1"/>
  <c r="AI24" i="11" s="1"/>
  <c r="AJ24" i="11" s="1"/>
  <c r="AK24" i="11" s="1"/>
  <c r="AL24" i="11" s="1"/>
  <c r="AM24" i="11" s="1"/>
  <c r="AN24" i="11" s="1"/>
  <c r="AO24" i="11" s="1"/>
  <c r="AP24" i="11" s="1"/>
  <c r="AQ24" i="11" s="1"/>
  <c r="AR24" i="11" s="1"/>
  <c r="AS24" i="11" s="1"/>
  <c r="AT24" i="11" s="1"/>
  <c r="AU24" i="11" s="1"/>
  <c r="AV24" i="11" s="1"/>
  <c r="AW24" i="11" s="1"/>
  <c r="AX24" i="11" s="1"/>
  <c r="AY24" i="11" s="1"/>
  <c r="AZ24" i="11" s="1"/>
  <c r="BA24" i="11" s="1"/>
  <c r="BB24" i="11" s="1"/>
  <c r="BC24" i="11" s="1"/>
  <c r="BD24" i="11" s="1"/>
  <c r="BE24" i="11" s="1"/>
  <c r="BF24" i="11" s="1"/>
  <c r="BG24" i="11" s="1"/>
  <c r="BH24" i="11" s="1"/>
  <c r="BI24" i="11" s="1"/>
  <c r="BJ24" i="11" s="1"/>
  <c r="BK24" i="11" s="1"/>
  <c r="BL24" i="11" s="1"/>
  <c r="BM24" i="11" s="1"/>
  <c r="BN24" i="11" s="1"/>
  <c r="BO24" i="11" s="1"/>
  <c r="BP24" i="11" s="1"/>
  <c r="BQ24" i="11" s="1"/>
  <c r="BR24" i="11" s="1"/>
  <c r="BS24" i="11" s="1"/>
  <c r="BT24" i="11" s="1"/>
  <c r="BU24" i="11" s="1"/>
  <c r="BV24" i="11" s="1"/>
  <c r="BW24" i="11" s="1"/>
  <c r="BX24" i="11" s="1"/>
  <c r="BY24" i="11" s="1"/>
  <c r="BZ24" i="11" s="1"/>
  <c r="CA24" i="11" s="1"/>
  <c r="CB24" i="11" s="1"/>
  <c r="CC24" i="11" s="1"/>
  <c r="CD24" i="11" s="1"/>
  <c r="CE24" i="11" s="1"/>
  <c r="CF24" i="11" s="1"/>
  <c r="CG24" i="11" s="1"/>
  <c r="CH24" i="11" s="1"/>
  <c r="CI24" i="11" s="1"/>
  <c r="CJ24" i="11" s="1"/>
  <c r="CK24" i="11" s="1"/>
  <c r="CL24" i="11" s="1"/>
  <c r="CM24" i="11" s="1"/>
  <c r="CN24" i="11" s="1"/>
  <c r="CO24" i="11" s="1"/>
  <c r="CP24" i="11" s="1"/>
  <c r="CQ24" i="11" s="1"/>
  <c r="CR24" i="11" s="1"/>
  <c r="CS24" i="11" s="1"/>
  <c r="CT24" i="11" s="1"/>
  <c r="CU24" i="11" s="1"/>
  <c r="CV24" i="11" s="1"/>
  <c r="CW24" i="11" s="1"/>
  <c r="CX24" i="11" s="1"/>
  <c r="CY24" i="11" s="1"/>
  <c r="CZ24" i="11" s="1"/>
  <c r="DA24" i="11" s="1"/>
  <c r="DB24" i="11" s="1"/>
  <c r="DC24" i="11" s="1"/>
  <c r="DD24" i="11" s="1"/>
  <c r="DE24" i="11" s="1"/>
  <c r="DF24" i="11" s="1"/>
  <c r="DG24" i="11" s="1"/>
  <c r="DH24" i="11" s="1"/>
  <c r="DI24" i="11" s="1"/>
  <c r="DJ24" i="11" s="1"/>
  <c r="DK24" i="11" s="1"/>
  <c r="DL24" i="11" s="1"/>
  <c r="DM24" i="11" s="1"/>
  <c r="DN24" i="11" s="1"/>
  <c r="DO24" i="11" s="1"/>
  <c r="DP24" i="11" s="1"/>
  <c r="DQ24" i="11" s="1"/>
  <c r="DR24" i="11" s="1"/>
  <c r="DS24" i="11" s="1"/>
  <c r="DT24" i="11" s="1"/>
  <c r="DU24" i="11" s="1"/>
  <c r="DV24" i="11" s="1"/>
  <c r="DW24" i="11" s="1"/>
  <c r="DX24" i="11" s="1"/>
  <c r="DY24" i="11" s="1"/>
  <c r="DZ24" i="11" s="1"/>
  <c r="EA24" i="11" s="1"/>
  <c r="EB24" i="11" s="1"/>
  <c r="EC24" i="11" s="1"/>
  <c r="ED24" i="11" s="1"/>
  <c r="EE24" i="11" s="1"/>
  <c r="EF24" i="11" s="1"/>
  <c r="EG24" i="11" s="1"/>
  <c r="EH24" i="11" s="1"/>
  <c r="EI24" i="11" s="1"/>
  <c r="EJ24" i="11" s="1"/>
  <c r="EK24" i="11" s="1"/>
  <c r="EL24" i="11" s="1"/>
  <c r="EM24" i="11" s="1"/>
  <c r="EN24" i="11" s="1"/>
  <c r="EO24" i="11" s="1"/>
  <c r="EP24" i="11" s="1"/>
  <c r="EQ24" i="11" s="1"/>
  <c r="ER24" i="11" s="1"/>
  <c r="ES24" i="11" s="1"/>
  <c r="ET24" i="11" s="1"/>
  <c r="EU24" i="11" s="1"/>
  <c r="EV24" i="11" s="1"/>
  <c r="EW24" i="11" s="1"/>
  <c r="EX24" i="11" s="1"/>
  <c r="EY24" i="11" s="1"/>
  <c r="EZ24" i="11" s="1"/>
  <c r="FA24" i="11" s="1"/>
  <c r="FB24" i="11" s="1"/>
  <c r="FC24" i="11" s="1"/>
  <c r="FD24" i="11" s="1"/>
  <c r="FE24" i="11" s="1"/>
  <c r="FF24" i="11" s="1"/>
  <c r="FG24" i="11" s="1"/>
  <c r="FH24" i="11" s="1"/>
  <c r="FI24" i="11" s="1"/>
  <c r="FJ24" i="11" s="1"/>
  <c r="FK24" i="11" s="1"/>
  <c r="FL24" i="11" s="1"/>
  <c r="FM24" i="11" s="1"/>
  <c r="FN24" i="11" s="1"/>
  <c r="FO24" i="11" s="1"/>
  <c r="FP24" i="11" s="1"/>
  <c r="FQ24" i="11" s="1"/>
  <c r="FR24" i="11" s="1"/>
  <c r="FS24" i="11" s="1"/>
  <c r="FT24" i="11" s="1"/>
  <c r="FU24" i="11" s="1"/>
  <c r="FV24" i="11" s="1"/>
  <c r="FW24" i="11" s="1"/>
  <c r="FX24" i="11" s="1"/>
  <c r="FY24" i="11" s="1"/>
  <c r="FZ24" i="11" s="1"/>
  <c r="GA24" i="11" s="1"/>
  <c r="GB24" i="11" s="1"/>
  <c r="GC24" i="11" s="1"/>
  <c r="GD24" i="11" s="1"/>
  <c r="GE24" i="11" s="1"/>
  <c r="GF24" i="11" s="1"/>
  <c r="GG24" i="11" s="1"/>
  <c r="GH24" i="11" s="1"/>
  <c r="GI24" i="11" s="1"/>
  <c r="GJ24" i="11" s="1"/>
  <c r="GK24" i="11" s="1"/>
  <c r="GL24" i="11" s="1"/>
  <c r="GM24" i="11" s="1"/>
  <c r="GN24" i="11" s="1"/>
  <c r="GO24" i="11" s="1"/>
  <c r="GP24" i="11" s="1"/>
  <c r="GQ24" i="11" s="1"/>
  <c r="GR24" i="11" s="1"/>
  <c r="GS24" i="11" s="1"/>
  <c r="GT24" i="11" s="1"/>
  <c r="GU24" i="11" s="1"/>
  <c r="GV24" i="11" s="1"/>
  <c r="GW24" i="11" s="1"/>
  <c r="GX24" i="11" s="1"/>
  <c r="GY24" i="11" s="1"/>
  <c r="GZ24" i="11" s="1"/>
  <c r="HA24" i="11" s="1"/>
  <c r="HB24" i="11" s="1"/>
  <c r="HC24" i="11" s="1"/>
  <c r="HD24" i="11" s="1"/>
  <c r="HE24" i="11" s="1"/>
  <c r="HF24" i="11" s="1"/>
  <c r="HG24" i="11" s="1"/>
  <c r="HH24" i="11" s="1"/>
  <c r="HI24" i="11" s="1"/>
  <c r="HJ24" i="11" s="1"/>
  <c r="HK24" i="11" s="1"/>
  <c r="HL24" i="11" s="1"/>
  <c r="HM24" i="11" s="1"/>
  <c r="HN24" i="11" s="1"/>
  <c r="HO24" i="11" s="1"/>
  <c r="HP24" i="11" s="1"/>
  <c r="HQ24" i="11" s="1"/>
  <c r="HR24" i="11" s="1"/>
  <c r="HS24" i="11" s="1"/>
  <c r="HT24" i="11" s="1"/>
  <c r="HU24" i="11" s="1"/>
  <c r="HV24" i="11" s="1"/>
  <c r="HW24" i="11" s="1"/>
  <c r="HX24" i="11" s="1"/>
  <c r="HY24" i="11" s="1"/>
  <c r="HZ24" i="11" s="1"/>
  <c r="IA24" i="11" s="1"/>
  <c r="IB24" i="11" s="1"/>
  <c r="IC24" i="11" s="1"/>
  <c r="ID24" i="11" s="1"/>
  <c r="IE24" i="11" s="1"/>
  <c r="IF24" i="11" s="1"/>
  <c r="IG24" i="11" s="1"/>
  <c r="IH24" i="11" s="1"/>
  <c r="II24" i="11" s="1"/>
  <c r="IJ24" i="11" s="1"/>
  <c r="IK24" i="11" s="1"/>
  <c r="IL24" i="11" s="1"/>
  <c r="IM24" i="11" s="1"/>
  <c r="IN24" i="11" s="1"/>
  <c r="IO24" i="11" s="1"/>
  <c r="IP24" i="11" s="1"/>
  <c r="IQ24" i="11" s="1"/>
  <c r="IR24" i="11" s="1"/>
  <c r="IS24" i="11" s="1"/>
  <c r="IT24" i="11" s="1"/>
  <c r="IU24" i="11" s="1"/>
  <c r="IV24" i="11" s="1"/>
  <c r="IW24" i="11" s="1"/>
  <c r="IX24" i="11" s="1"/>
  <c r="IY24" i="11" s="1"/>
  <c r="IZ24" i="11" s="1"/>
  <c r="JA24" i="11" s="1"/>
  <c r="JB24" i="11" s="1"/>
  <c r="JC24" i="11" s="1"/>
  <c r="JD24" i="11" s="1"/>
  <c r="JE24" i="11" s="1"/>
  <c r="JF24" i="11" s="1"/>
  <c r="JG24" i="11" s="1"/>
  <c r="JH24" i="11" s="1"/>
  <c r="JI24" i="11" s="1"/>
  <c r="JJ24" i="11" s="1"/>
  <c r="JK24" i="11" s="1"/>
  <c r="JL24" i="11" s="1"/>
  <c r="JM24" i="11" s="1"/>
  <c r="JN24" i="11" s="1"/>
  <c r="JO24" i="11" s="1"/>
  <c r="JP24" i="11" s="1"/>
  <c r="JQ24" i="11" s="1"/>
  <c r="JR24" i="11" s="1"/>
  <c r="JS24" i="11" s="1"/>
  <c r="JT24" i="11" s="1"/>
  <c r="JU24" i="11" s="1"/>
  <c r="JV24" i="11" s="1"/>
  <c r="JW24" i="11" s="1"/>
  <c r="JX24" i="11" s="1"/>
  <c r="JY24" i="11" s="1"/>
  <c r="JZ24" i="11" s="1"/>
  <c r="KA24" i="11" s="1"/>
  <c r="KB24" i="11" s="1"/>
  <c r="KC24" i="11" s="1"/>
  <c r="KD24" i="11" s="1"/>
  <c r="KE24" i="11" s="1"/>
  <c r="KF24" i="11" s="1"/>
  <c r="KG24" i="11" s="1"/>
  <c r="KH24" i="11" s="1"/>
  <c r="KI24" i="11" s="1"/>
  <c r="KJ24" i="11" s="1"/>
  <c r="KK24" i="11" s="1"/>
  <c r="KL24" i="11" s="1"/>
  <c r="KM24" i="11" s="1"/>
  <c r="KN24" i="11" s="1"/>
  <c r="KO24" i="11" s="1"/>
  <c r="KP24" i="11" s="1"/>
  <c r="KQ24" i="11" s="1"/>
  <c r="KR24" i="11" s="1"/>
  <c r="KS24" i="11" s="1"/>
  <c r="KT24" i="11" s="1"/>
  <c r="KU24" i="11" s="1"/>
  <c r="KV24" i="11" s="1"/>
  <c r="KW24" i="11" s="1"/>
  <c r="KX24" i="11" s="1"/>
  <c r="KY24" i="11" s="1"/>
  <c r="KZ24" i="11" s="1"/>
  <c r="LA24" i="11" s="1"/>
  <c r="LB24" i="11" s="1"/>
  <c r="LC24" i="11" s="1"/>
  <c r="LD24" i="11" s="1"/>
  <c r="LE24" i="11" s="1"/>
  <c r="LF24" i="11" s="1"/>
  <c r="LG24" i="11" s="1"/>
  <c r="LH24" i="11" s="1"/>
  <c r="LI24" i="11" s="1"/>
  <c r="LJ24" i="11" s="1"/>
  <c r="LK24" i="11" s="1"/>
  <c r="LL24" i="11" s="1"/>
  <c r="LM24" i="11" s="1"/>
  <c r="LN24" i="11" s="1"/>
  <c r="LO24" i="11" s="1"/>
  <c r="LP24" i="11" s="1"/>
  <c r="LQ24" i="11" s="1"/>
  <c r="LR24" i="11" s="1"/>
  <c r="LS24" i="11" s="1"/>
  <c r="LT24" i="11" s="1"/>
  <c r="LU24" i="11" s="1"/>
  <c r="LV24" i="11" s="1"/>
  <c r="LW24" i="11" s="1"/>
  <c r="LX24" i="11" s="1"/>
  <c r="LY24" i="11" s="1"/>
  <c r="LZ24" i="11" s="1"/>
  <c r="MA24" i="11" s="1"/>
  <c r="MB24" i="11" s="1"/>
  <c r="MC24" i="11" s="1"/>
  <c r="MD24" i="11" s="1"/>
  <c r="ME24" i="11" s="1"/>
  <c r="MF24" i="11" s="1"/>
  <c r="MG24" i="11" s="1"/>
  <c r="MH24" i="11" s="1"/>
  <c r="MI24" i="11" s="1"/>
  <c r="MJ24" i="11" s="1"/>
  <c r="MK24" i="11" s="1"/>
  <c r="ML24" i="11" s="1"/>
  <c r="MM24" i="11" s="1"/>
  <c r="MN24" i="11" s="1"/>
  <c r="MO24" i="11" s="1"/>
  <c r="MP24" i="11" s="1"/>
  <c r="MQ24" i="11" s="1"/>
  <c r="MR24" i="11" s="1"/>
  <c r="MS24" i="11" s="1"/>
  <c r="MT24" i="11" s="1"/>
  <c r="MU24" i="11" s="1"/>
  <c r="MV24" i="11" s="1"/>
  <c r="MW24" i="11" s="1"/>
  <c r="MX24" i="11" s="1"/>
  <c r="MY24" i="11" s="1"/>
  <c r="MZ24" i="11" s="1"/>
  <c r="NA24" i="11" s="1"/>
  <c r="NB24" i="11" s="1"/>
  <c r="NC24" i="11" s="1"/>
  <c r="C25" i="11"/>
  <c r="D25" i="11" s="1"/>
  <c r="E25" i="11" s="1"/>
  <c r="F25" i="11" s="1"/>
  <c r="G25" i="11" s="1"/>
  <c r="H25" i="11" s="1"/>
  <c r="I25" i="11" s="1"/>
  <c r="J25" i="11" s="1"/>
  <c r="K25" i="11" s="1"/>
  <c r="L25" i="11" s="1"/>
  <c r="M25" i="11" s="1"/>
  <c r="N25" i="11" s="1"/>
  <c r="O25" i="11" s="1"/>
  <c r="P25" i="11" s="1"/>
  <c r="Q25" i="11" s="1"/>
  <c r="R25" i="11" s="1"/>
  <c r="S25" i="11" s="1"/>
  <c r="T25" i="11" s="1"/>
  <c r="U25" i="11" s="1"/>
  <c r="V25" i="11" s="1"/>
  <c r="W25" i="11" s="1"/>
  <c r="X25" i="11" s="1"/>
  <c r="Y25" i="11" s="1"/>
  <c r="Z25" i="11" s="1"/>
  <c r="AA25" i="11" s="1"/>
  <c r="AB25" i="11" s="1"/>
  <c r="AC25" i="11" s="1"/>
  <c r="AD25" i="11" s="1"/>
  <c r="AE25" i="11" s="1"/>
  <c r="AF25" i="11" s="1"/>
  <c r="AG25" i="11" s="1"/>
  <c r="AH25" i="11" s="1"/>
  <c r="AI25" i="11" s="1"/>
  <c r="AJ25" i="11" s="1"/>
  <c r="AK25" i="11" s="1"/>
  <c r="AL25" i="11" s="1"/>
  <c r="AM25" i="11" s="1"/>
  <c r="AN25" i="11" s="1"/>
  <c r="AO25" i="11" s="1"/>
  <c r="AP25" i="11" s="1"/>
  <c r="AQ25" i="11" s="1"/>
  <c r="AR25" i="11" s="1"/>
  <c r="AS25" i="11" s="1"/>
  <c r="AT25" i="11" s="1"/>
  <c r="AU25" i="11" s="1"/>
  <c r="AV25" i="11" s="1"/>
  <c r="AW25" i="11" s="1"/>
  <c r="AX25" i="11" s="1"/>
  <c r="AY25" i="11" s="1"/>
  <c r="AZ25" i="11" s="1"/>
  <c r="BA25" i="11" s="1"/>
  <c r="BB25" i="11" s="1"/>
  <c r="BC25" i="11" s="1"/>
  <c r="BD25" i="11" s="1"/>
  <c r="BE25" i="11" s="1"/>
  <c r="BF25" i="11" s="1"/>
  <c r="BG25" i="11" s="1"/>
  <c r="BH25" i="11" s="1"/>
  <c r="BI25" i="11" s="1"/>
  <c r="BJ25" i="11" s="1"/>
  <c r="BK25" i="11" s="1"/>
  <c r="BL25" i="11" s="1"/>
  <c r="BM25" i="11" s="1"/>
  <c r="BN25" i="11" s="1"/>
  <c r="BO25" i="11" s="1"/>
  <c r="BP25" i="11" s="1"/>
  <c r="BQ25" i="11" s="1"/>
  <c r="BR25" i="11" s="1"/>
  <c r="BS25" i="11" s="1"/>
  <c r="BT25" i="11" s="1"/>
  <c r="BU25" i="11" s="1"/>
  <c r="BV25" i="11" s="1"/>
  <c r="BW25" i="11" s="1"/>
  <c r="BX25" i="11" s="1"/>
  <c r="BY25" i="11" s="1"/>
  <c r="BZ25" i="11" s="1"/>
  <c r="CA25" i="11" s="1"/>
  <c r="CB25" i="11" s="1"/>
  <c r="CC25" i="11" s="1"/>
  <c r="CD25" i="11" s="1"/>
  <c r="CE25" i="11" s="1"/>
  <c r="CF25" i="11" s="1"/>
  <c r="CG25" i="11" s="1"/>
  <c r="CH25" i="11" s="1"/>
  <c r="CI25" i="11" s="1"/>
  <c r="CJ25" i="11" s="1"/>
  <c r="CK25" i="11" s="1"/>
  <c r="CL25" i="11" s="1"/>
  <c r="CM25" i="11" s="1"/>
  <c r="CN25" i="11" s="1"/>
  <c r="CO25" i="11" s="1"/>
  <c r="CP25" i="11" s="1"/>
  <c r="CQ25" i="11" s="1"/>
  <c r="CR25" i="11" s="1"/>
  <c r="CS25" i="11" s="1"/>
  <c r="CT25" i="11" s="1"/>
  <c r="CU25" i="11" s="1"/>
  <c r="CV25" i="11" s="1"/>
  <c r="CW25" i="11" s="1"/>
  <c r="CX25" i="11" s="1"/>
  <c r="CY25" i="11" s="1"/>
  <c r="CZ25" i="11" s="1"/>
  <c r="DA25" i="11" s="1"/>
  <c r="DB25" i="11" s="1"/>
  <c r="DC25" i="11" s="1"/>
  <c r="DD25" i="11" s="1"/>
  <c r="DE25" i="11" s="1"/>
  <c r="DF25" i="11" s="1"/>
  <c r="DG25" i="11" s="1"/>
  <c r="DH25" i="11" s="1"/>
  <c r="DI25" i="11" s="1"/>
  <c r="DJ25" i="11" s="1"/>
  <c r="DK25" i="11" s="1"/>
  <c r="DL25" i="11" s="1"/>
  <c r="DM25" i="11" s="1"/>
  <c r="DN25" i="11" s="1"/>
  <c r="DO25" i="11" s="1"/>
  <c r="DP25" i="11" s="1"/>
  <c r="DQ25" i="11" s="1"/>
  <c r="DR25" i="11" s="1"/>
  <c r="DS25" i="11" s="1"/>
  <c r="DT25" i="11" s="1"/>
  <c r="DU25" i="11" s="1"/>
  <c r="DV25" i="11" s="1"/>
  <c r="DW25" i="11" s="1"/>
  <c r="DX25" i="11" s="1"/>
  <c r="DY25" i="11" s="1"/>
  <c r="DZ25" i="11" s="1"/>
  <c r="EA25" i="11" s="1"/>
  <c r="EB25" i="11" s="1"/>
  <c r="EC25" i="11" s="1"/>
  <c r="ED25" i="11" s="1"/>
  <c r="EE25" i="11" s="1"/>
  <c r="EF25" i="11" s="1"/>
  <c r="EG25" i="11" s="1"/>
  <c r="EH25" i="11" s="1"/>
  <c r="EI25" i="11" s="1"/>
  <c r="EJ25" i="11" s="1"/>
  <c r="EK25" i="11" s="1"/>
  <c r="EL25" i="11" s="1"/>
  <c r="EM25" i="11" s="1"/>
  <c r="EN25" i="11" s="1"/>
  <c r="EO25" i="11" s="1"/>
  <c r="EP25" i="11" s="1"/>
  <c r="EQ25" i="11" s="1"/>
  <c r="ER25" i="11" s="1"/>
  <c r="ES25" i="11" s="1"/>
  <c r="ET25" i="11" s="1"/>
  <c r="EU25" i="11" s="1"/>
  <c r="EV25" i="11" s="1"/>
  <c r="EW25" i="11" s="1"/>
  <c r="EX25" i="11" s="1"/>
  <c r="EY25" i="11" s="1"/>
  <c r="EZ25" i="11" s="1"/>
  <c r="FA25" i="11" s="1"/>
  <c r="FB25" i="11" s="1"/>
  <c r="FC25" i="11" s="1"/>
  <c r="FD25" i="11" s="1"/>
  <c r="FE25" i="11" s="1"/>
  <c r="FF25" i="11" s="1"/>
  <c r="FG25" i="11" s="1"/>
  <c r="FH25" i="11" s="1"/>
  <c r="FI25" i="11" s="1"/>
  <c r="FJ25" i="11" s="1"/>
  <c r="FK25" i="11" s="1"/>
  <c r="FL25" i="11" s="1"/>
  <c r="FM25" i="11" s="1"/>
  <c r="FN25" i="11" s="1"/>
  <c r="FO25" i="11" s="1"/>
  <c r="FP25" i="11" s="1"/>
  <c r="FQ25" i="11" s="1"/>
  <c r="FR25" i="11" s="1"/>
  <c r="FS25" i="11" s="1"/>
  <c r="FT25" i="11" s="1"/>
  <c r="FU25" i="11" s="1"/>
  <c r="FV25" i="11" s="1"/>
  <c r="FW25" i="11" s="1"/>
  <c r="FX25" i="11" s="1"/>
  <c r="FY25" i="11" s="1"/>
  <c r="FZ25" i="11" s="1"/>
  <c r="GA25" i="11" s="1"/>
  <c r="GB25" i="11" s="1"/>
  <c r="GC25" i="11" s="1"/>
  <c r="GD25" i="11" s="1"/>
  <c r="GE25" i="11" s="1"/>
  <c r="GF25" i="11" s="1"/>
  <c r="GG25" i="11" s="1"/>
  <c r="GH25" i="11" s="1"/>
  <c r="GI25" i="11" s="1"/>
  <c r="GJ25" i="11" s="1"/>
  <c r="GK25" i="11" s="1"/>
  <c r="GL25" i="11" s="1"/>
  <c r="GM25" i="11" s="1"/>
  <c r="GN25" i="11" s="1"/>
  <c r="GO25" i="11" s="1"/>
  <c r="GP25" i="11" s="1"/>
  <c r="GQ25" i="11" s="1"/>
  <c r="GR25" i="11" s="1"/>
  <c r="GS25" i="11" s="1"/>
  <c r="GT25" i="11" s="1"/>
  <c r="GU25" i="11" s="1"/>
  <c r="GV25" i="11" s="1"/>
  <c r="GW25" i="11" s="1"/>
  <c r="GX25" i="11" s="1"/>
  <c r="GY25" i="11" s="1"/>
  <c r="GZ25" i="11" s="1"/>
  <c r="HA25" i="11" s="1"/>
  <c r="HB25" i="11" s="1"/>
  <c r="HC25" i="11" s="1"/>
  <c r="HD25" i="11" s="1"/>
  <c r="HE25" i="11" s="1"/>
  <c r="HF25" i="11" s="1"/>
  <c r="HG25" i="11" s="1"/>
  <c r="HH25" i="11" s="1"/>
  <c r="HI25" i="11" s="1"/>
  <c r="HJ25" i="11" s="1"/>
  <c r="HK25" i="11" s="1"/>
  <c r="HL25" i="11" s="1"/>
  <c r="HM25" i="11" s="1"/>
  <c r="HN25" i="11" s="1"/>
  <c r="HO25" i="11" s="1"/>
  <c r="HP25" i="11" s="1"/>
  <c r="HQ25" i="11" s="1"/>
  <c r="HR25" i="11" s="1"/>
  <c r="HS25" i="11" s="1"/>
  <c r="HT25" i="11" s="1"/>
  <c r="HU25" i="11" s="1"/>
  <c r="HV25" i="11" s="1"/>
  <c r="HW25" i="11" s="1"/>
  <c r="HX25" i="11" s="1"/>
  <c r="HY25" i="11" s="1"/>
  <c r="HZ25" i="11" s="1"/>
  <c r="IA25" i="11" s="1"/>
  <c r="IB25" i="11" s="1"/>
  <c r="IC25" i="11" s="1"/>
  <c r="ID25" i="11" s="1"/>
  <c r="IE25" i="11" s="1"/>
  <c r="IF25" i="11" s="1"/>
  <c r="IG25" i="11" s="1"/>
  <c r="IH25" i="11" s="1"/>
  <c r="II25" i="11" s="1"/>
  <c r="IJ25" i="11" s="1"/>
  <c r="IK25" i="11" s="1"/>
  <c r="IL25" i="11" s="1"/>
  <c r="IM25" i="11" s="1"/>
  <c r="IN25" i="11" s="1"/>
  <c r="IO25" i="11" s="1"/>
  <c r="IP25" i="11" s="1"/>
  <c r="IQ25" i="11" s="1"/>
  <c r="IR25" i="11" s="1"/>
  <c r="IS25" i="11" s="1"/>
  <c r="IT25" i="11" s="1"/>
  <c r="IU25" i="11" s="1"/>
  <c r="IV25" i="11" s="1"/>
  <c r="IW25" i="11" s="1"/>
  <c r="IX25" i="11" s="1"/>
  <c r="IY25" i="11" s="1"/>
  <c r="IZ25" i="11" s="1"/>
  <c r="JA25" i="11" s="1"/>
  <c r="JB25" i="11" s="1"/>
  <c r="JC25" i="11" s="1"/>
  <c r="JD25" i="11" s="1"/>
  <c r="JE25" i="11" s="1"/>
  <c r="JF25" i="11" s="1"/>
  <c r="JG25" i="11" s="1"/>
  <c r="JH25" i="11" s="1"/>
  <c r="JI25" i="11" s="1"/>
  <c r="JJ25" i="11" s="1"/>
  <c r="JK25" i="11" s="1"/>
  <c r="JL25" i="11" s="1"/>
  <c r="JM25" i="11" s="1"/>
  <c r="JN25" i="11" s="1"/>
  <c r="JO25" i="11" s="1"/>
  <c r="JP25" i="11" s="1"/>
  <c r="JQ25" i="11" s="1"/>
  <c r="JR25" i="11" s="1"/>
  <c r="JS25" i="11" s="1"/>
  <c r="JT25" i="11" s="1"/>
  <c r="JU25" i="11" s="1"/>
  <c r="JV25" i="11" s="1"/>
  <c r="JW25" i="11" s="1"/>
  <c r="JX25" i="11" s="1"/>
  <c r="JY25" i="11" s="1"/>
  <c r="JZ25" i="11" s="1"/>
  <c r="KA25" i="11" s="1"/>
  <c r="KB25" i="11" s="1"/>
  <c r="KC25" i="11" s="1"/>
  <c r="KD25" i="11" s="1"/>
  <c r="KE25" i="11" s="1"/>
  <c r="KF25" i="11" s="1"/>
  <c r="KG25" i="11" s="1"/>
  <c r="KH25" i="11" s="1"/>
  <c r="KI25" i="11" s="1"/>
  <c r="KJ25" i="11" s="1"/>
  <c r="KK25" i="11" s="1"/>
  <c r="KL25" i="11" s="1"/>
  <c r="KM25" i="11" s="1"/>
  <c r="KN25" i="11" s="1"/>
  <c r="KO25" i="11" s="1"/>
  <c r="KP25" i="11" s="1"/>
  <c r="KQ25" i="11" s="1"/>
  <c r="KR25" i="11" s="1"/>
  <c r="KS25" i="11" s="1"/>
  <c r="KT25" i="11" s="1"/>
  <c r="KU25" i="11" s="1"/>
  <c r="KV25" i="11" s="1"/>
  <c r="KW25" i="11" s="1"/>
  <c r="KX25" i="11" s="1"/>
  <c r="KY25" i="11" s="1"/>
  <c r="KZ25" i="11" s="1"/>
  <c r="LA25" i="11" s="1"/>
  <c r="LB25" i="11" s="1"/>
  <c r="LC25" i="11" s="1"/>
  <c r="LD25" i="11" s="1"/>
  <c r="LE25" i="11" s="1"/>
  <c r="LF25" i="11" s="1"/>
  <c r="LG25" i="11" s="1"/>
  <c r="LH25" i="11" s="1"/>
  <c r="LI25" i="11" s="1"/>
  <c r="LJ25" i="11" s="1"/>
  <c r="LK25" i="11" s="1"/>
  <c r="LL25" i="11" s="1"/>
  <c r="LM25" i="11" s="1"/>
  <c r="LN25" i="11" s="1"/>
  <c r="LO25" i="11" s="1"/>
  <c r="LP25" i="11" s="1"/>
  <c r="LQ25" i="11" s="1"/>
  <c r="LR25" i="11" s="1"/>
  <c r="LS25" i="11" s="1"/>
  <c r="LT25" i="11" s="1"/>
  <c r="LU25" i="11" s="1"/>
  <c r="LV25" i="11" s="1"/>
  <c r="LW25" i="11" s="1"/>
  <c r="LX25" i="11" s="1"/>
  <c r="LY25" i="11" s="1"/>
  <c r="LZ25" i="11" s="1"/>
  <c r="MA25" i="11" s="1"/>
  <c r="MB25" i="11" s="1"/>
  <c r="MC25" i="11" s="1"/>
  <c r="MD25" i="11" s="1"/>
  <c r="ME25" i="11" s="1"/>
  <c r="MF25" i="11" s="1"/>
  <c r="MG25" i="11" s="1"/>
  <c r="MH25" i="11" s="1"/>
  <c r="MI25" i="11" s="1"/>
  <c r="MJ25" i="11" s="1"/>
  <c r="MK25" i="11" s="1"/>
  <c r="ML25" i="11" s="1"/>
  <c r="MM25" i="11" s="1"/>
  <c r="MN25" i="11" s="1"/>
  <c r="MO25" i="11" s="1"/>
  <c r="MP25" i="11" s="1"/>
  <c r="MQ25" i="11" s="1"/>
  <c r="MR25" i="11" s="1"/>
  <c r="MS25" i="11" s="1"/>
  <c r="MT25" i="11" s="1"/>
  <c r="MU25" i="11" s="1"/>
  <c r="MV25" i="11" s="1"/>
  <c r="MW25" i="11" s="1"/>
  <c r="MX25" i="11" s="1"/>
  <c r="MY25" i="11" s="1"/>
  <c r="MZ25" i="11" s="1"/>
  <c r="NA25" i="11" s="1"/>
  <c r="NB25" i="11" s="1"/>
  <c r="NC25" i="11" s="1"/>
  <c r="C26" i="11"/>
  <c r="D26" i="11" s="1"/>
  <c r="E26" i="11" s="1"/>
  <c r="F26" i="11" s="1"/>
  <c r="G26" i="11" s="1"/>
  <c r="H26" i="11" s="1"/>
  <c r="I26" i="11" s="1"/>
  <c r="J26" i="11" s="1"/>
  <c r="K26" i="11" s="1"/>
  <c r="L26" i="11" s="1"/>
  <c r="M26" i="11" s="1"/>
  <c r="N26" i="11" s="1"/>
  <c r="O26" i="11" s="1"/>
  <c r="P26" i="11" s="1"/>
  <c r="Q26" i="11" s="1"/>
  <c r="R26" i="11" s="1"/>
  <c r="S26" i="11" s="1"/>
  <c r="T26" i="11" s="1"/>
  <c r="U26" i="11" s="1"/>
  <c r="V26" i="11" s="1"/>
  <c r="W26" i="11" s="1"/>
  <c r="X26" i="11" s="1"/>
  <c r="Y26" i="11" s="1"/>
  <c r="Z26" i="11" s="1"/>
  <c r="AA26" i="11" s="1"/>
  <c r="AB26" i="11" s="1"/>
  <c r="AC26" i="11" s="1"/>
  <c r="AD26" i="11" s="1"/>
  <c r="AE26" i="11" s="1"/>
  <c r="AF26" i="11" s="1"/>
  <c r="AG26" i="11" s="1"/>
  <c r="AH26" i="11" s="1"/>
  <c r="AI26" i="11" s="1"/>
  <c r="AJ26" i="11" s="1"/>
  <c r="AK26" i="11" s="1"/>
  <c r="AL26" i="11" s="1"/>
  <c r="AM26" i="11" s="1"/>
  <c r="AN26" i="11" s="1"/>
  <c r="AO26" i="11" s="1"/>
  <c r="AP26" i="11" s="1"/>
  <c r="AQ26" i="11" s="1"/>
  <c r="AR26" i="11" s="1"/>
  <c r="AS26" i="11" s="1"/>
  <c r="AT26" i="11" s="1"/>
  <c r="AU26" i="11" s="1"/>
  <c r="AV26" i="11" s="1"/>
  <c r="AW26" i="11" s="1"/>
  <c r="AX26" i="11" s="1"/>
  <c r="AY26" i="11" s="1"/>
  <c r="AZ26" i="11" s="1"/>
  <c r="BA26" i="11" s="1"/>
  <c r="BB26" i="11" s="1"/>
  <c r="BC26" i="11" s="1"/>
  <c r="BD26" i="11" s="1"/>
  <c r="BE26" i="11" s="1"/>
  <c r="BF26" i="11" s="1"/>
  <c r="BG26" i="11" s="1"/>
  <c r="BH26" i="11" s="1"/>
  <c r="BI26" i="11" s="1"/>
  <c r="BJ26" i="11" s="1"/>
  <c r="BK26" i="11" s="1"/>
  <c r="BL26" i="11" s="1"/>
  <c r="BM26" i="11" s="1"/>
  <c r="BN26" i="11" s="1"/>
  <c r="BO26" i="11" s="1"/>
  <c r="BP26" i="11" s="1"/>
  <c r="BQ26" i="11" s="1"/>
  <c r="BR26" i="11" s="1"/>
  <c r="BS26" i="11" s="1"/>
  <c r="BT26" i="11" s="1"/>
  <c r="BU26" i="11" s="1"/>
  <c r="BV26" i="11" s="1"/>
  <c r="BW26" i="11" s="1"/>
  <c r="BX26" i="11" s="1"/>
  <c r="BY26" i="11" s="1"/>
  <c r="BZ26" i="11" s="1"/>
  <c r="CA26" i="11" s="1"/>
  <c r="CB26" i="11" s="1"/>
  <c r="CC26" i="11" s="1"/>
  <c r="CD26" i="11" s="1"/>
  <c r="CE26" i="11" s="1"/>
  <c r="CF26" i="11" s="1"/>
  <c r="CG26" i="11" s="1"/>
  <c r="CH26" i="11" s="1"/>
  <c r="CI26" i="11" s="1"/>
  <c r="CJ26" i="11" s="1"/>
  <c r="CK26" i="11" s="1"/>
  <c r="CL26" i="11" s="1"/>
  <c r="CM26" i="11" s="1"/>
  <c r="CN26" i="11" s="1"/>
  <c r="CO26" i="11" s="1"/>
  <c r="CP26" i="11" s="1"/>
  <c r="CQ26" i="11" s="1"/>
  <c r="CR26" i="11" s="1"/>
  <c r="CS26" i="11" s="1"/>
  <c r="CT26" i="11" s="1"/>
  <c r="CU26" i="11" s="1"/>
  <c r="CV26" i="11" s="1"/>
  <c r="CW26" i="11" s="1"/>
  <c r="CX26" i="11" s="1"/>
  <c r="CY26" i="11" s="1"/>
  <c r="CZ26" i="11" s="1"/>
  <c r="DA26" i="11" s="1"/>
  <c r="DB26" i="11" s="1"/>
  <c r="DC26" i="11" s="1"/>
  <c r="DD26" i="11" s="1"/>
  <c r="DE26" i="11" s="1"/>
  <c r="DF26" i="11" s="1"/>
  <c r="DG26" i="11" s="1"/>
  <c r="DH26" i="11" s="1"/>
  <c r="DI26" i="11" s="1"/>
  <c r="DJ26" i="11" s="1"/>
  <c r="DK26" i="11" s="1"/>
  <c r="DL26" i="11" s="1"/>
  <c r="DM26" i="11" s="1"/>
  <c r="DN26" i="11" s="1"/>
  <c r="DO26" i="11" s="1"/>
  <c r="DP26" i="11" s="1"/>
  <c r="DQ26" i="11" s="1"/>
  <c r="DR26" i="11" s="1"/>
  <c r="DS26" i="11" s="1"/>
  <c r="DT26" i="11" s="1"/>
  <c r="DU26" i="11" s="1"/>
  <c r="DV26" i="11" s="1"/>
  <c r="DW26" i="11" s="1"/>
  <c r="DX26" i="11" s="1"/>
  <c r="DY26" i="11" s="1"/>
  <c r="DZ26" i="11" s="1"/>
  <c r="EA26" i="11" s="1"/>
  <c r="EB26" i="11" s="1"/>
  <c r="EC26" i="11" s="1"/>
  <c r="ED26" i="11" s="1"/>
  <c r="EE26" i="11" s="1"/>
  <c r="EF26" i="11" s="1"/>
  <c r="EG26" i="11" s="1"/>
  <c r="EH26" i="11" s="1"/>
  <c r="EI26" i="11" s="1"/>
  <c r="EJ26" i="11" s="1"/>
  <c r="EK26" i="11" s="1"/>
  <c r="EL26" i="11" s="1"/>
  <c r="EM26" i="11" s="1"/>
  <c r="EN26" i="11" s="1"/>
  <c r="EO26" i="11" s="1"/>
  <c r="EP26" i="11" s="1"/>
  <c r="EQ26" i="11" s="1"/>
  <c r="ER26" i="11" s="1"/>
  <c r="ES26" i="11" s="1"/>
  <c r="ET26" i="11" s="1"/>
  <c r="EU26" i="11" s="1"/>
  <c r="EV26" i="11" s="1"/>
  <c r="EW26" i="11" s="1"/>
  <c r="EX26" i="11" s="1"/>
  <c r="EY26" i="11" s="1"/>
  <c r="EZ26" i="11" s="1"/>
  <c r="FA26" i="11" s="1"/>
  <c r="FB26" i="11" s="1"/>
  <c r="FC26" i="11" s="1"/>
  <c r="FD26" i="11" s="1"/>
  <c r="FE26" i="11" s="1"/>
  <c r="FF26" i="11" s="1"/>
  <c r="FG26" i="11" s="1"/>
  <c r="FH26" i="11" s="1"/>
  <c r="FI26" i="11" s="1"/>
  <c r="FJ26" i="11" s="1"/>
  <c r="FK26" i="11" s="1"/>
  <c r="FL26" i="11" s="1"/>
  <c r="FM26" i="11" s="1"/>
  <c r="FN26" i="11" s="1"/>
  <c r="FO26" i="11" s="1"/>
  <c r="FP26" i="11" s="1"/>
  <c r="FQ26" i="11" s="1"/>
  <c r="FR26" i="11" s="1"/>
  <c r="FS26" i="11" s="1"/>
  <c r="FT26" i="11" s="1"/>
  <c r="FU26" i="11" s="1"/>
  <c r="FV26" i="11" s="1"/>
  <c r="FW26" i="11" s="1"/>
  <c r="FX26" i="11" s="1"/>
  <c r="FY26" i="11" s="1"/>
  <c r="FZ26" i="11" s="1"/>
  <c r="GA26" i="11" s="1"/>
  <c r="GB26" i="11" s="1"/>
  <c r="GC26" i="11" s="1"/>
  <c r="GD26" i="11" s="1"/>
  <c r="GE26" i="11" s="1"/>
  <c r="GF26" i="11" s="1"/>
  <c r="GG26" i="11" s="1"/>
  <c r="GH26" i="11" s="1"/>
  <c r="GI26" i="11" s="1"/>
  <c r="GJ26" i="11" s="1"/>
  <c r="GK26" i="11" s="1"/>
  <c r="GL26" i="11" s="1"/>
  <c r="GM26" i="11" s="1"/>
  <c r="GN26" i="11" s="1"/>
  <c r="GO26" i="11" s="1"/>
  <c r="GP26" i="11" s="1"/>
  <c r="GQ26" i="11" s="1"/>
  <c r="GR26" i="11" s="1"/>
  <c r="GS26" i="11" s="1"/>
  <c r="GT26" i="11" s="1"/>
  <c r="GU26" i="11" s="1"/>
  <c r="GV26" i="11" s="1"/>
  <c r="GW26" i="11" s="1"/>
  <c r="GX26" i="11" s="1"/>
  <c r="GY26" i="11" s="1"/>
  <c r="GZ26" i="11" s="1"/>
  <c r="HA26" i="11" s="1"/>
  <c r="HB26" i="11" s="1"/>
  <c r="HC26" i="11" s="1"/>
  <c r="HD26" i="11" s="1"/>
  <c r="HE26" i="11" s="1"/>
  <c r="HF26" i="11" s="1"/>
  <c r="HG26" i="11" s="1"/>
  <c r="HH26" i="11" s="1"/>
  <c r="HI26" i="11" s="1"/>
  <c r="HJ26" i="11" s="1"/>
  <c r="HK26" i="11" s="1"/>
  <c r="HL26" i="11" s="1"/>
  <c r="HM26" i="11" s="1"/>
  <c r="HN26" i="11" s="1"/>
  <c r="HO26" i="11" s="1"/>
  <c r="HP26" i="11" s="1"/>
  <c r="HQ26" i="11" s="1"/>
  <c r="HR26" i="11" s="1"/>
  <c r="HS26" i="11" s="1"/>
  <c r="HT26" i="11" s="1"/>
  <c r="HU26" i="11" s="1"/>
  <c r="HV26" i="11" s="1"/>
  <c r="HW26" i="11" s="1"/>
  <c r="HX26" i="11" s="1"/>
  <c r="HY26" i="11" s="1"/>
  <c r="HZ26" i="11" s="1"/>
  <c r="IA26" i="11" s="1"/>
  <c r="IB26" i="11" s="1"/>
  <c r="IC26" i="11" s="1"/>
  <c r="ID26" i="11" s="1"/>
  <c r="IE26" i="11" s="1"/>
  <c r="IF26" i="11" s="1"/>
  <c r="IG26" i="11" s="1"/>
  <c r="IH26" i="11" s="1"/>
  <c r="II26" i="11" s="1"/>
  <c r="IJ26" i="11" s="1"/>
  <c r="IK26" i="11" s="1"/>
  <c r="IL26" i="11" s="1"/>
  <c r="IM26" i="11" s="1"/>
  <c r="IN26" i="11" s="1"/>
  <c r="IO26" i="11" s="1"/>
  <c r="IP26" i="11" s="1"/>
  <c r="IQ26" i="11" s="1"/>
  <c r="IR26" i="11" s="1"/>
  <c r="IS26" i="11" s="1"/>
  <c r="IT26" i="11" s="1"/>
  <c r="IU26" i="11" s="1"/>
  <c r="IV26" i="11" s="1"/>
  <c r="IW26" i="11" s="1"/>
  <c r="IX26" i="11" s="1"/>
  <c r="IY26" i="11" s="1"/>
  <c r="IZ26" i="11" s="1"/>
  <c r="JA26" i="11" s="1"/>
  <c r="JB26" i="11" s="1"/>
  <c r="JC26" i="11" s="1"/>
  <c r="JD26" i="11" s="1"/>
  <c r="JE26" i="11" s="1"/>
  <c r="JF26" i="11" s="1"/>
  <c r="JG26" i="11" s="1"/>
  <c r="JH26" i="11" s="1"/>
  <c r="JI26" i="11" s="1"/>
  <c r="JJ26" i="11" s="1"/>
  <c r="JK26" i="11" s="1"/>
  <c r="JL26" i="11" s="1"/>
  <c r="JM26" i="11" s="1"/>
  <c r="JN26" i="11" s="1"/>
  <c r="JO26" i="11" s="1"/>
  <c r="JP26" i="11" s="1"/>
  <c r="JQ26" i="11" s="1"/>
  <c r="JR26" i="11" s="1"/>
  <c r="JS26" i="11" s="1"/>
  <c r="JT26" i="11" s="1"/>
  <c r="JU26" i="11" s="1"/>
  <c r="JV26" i="11" s="1"/>
  <c r="JW26" i="11" s="1"/>
  <c r="JX26" i="11" s="1"/>
  <c r="JY26" i="11" s="1"/>
  <c r="JZ26" i="11" s="1"/>
  <c r="KA26" i="11" s="1"/>
  <c r="KB26" i="11" s="1"/>
  <c r="KC26" i="11" s="1"/>
  <c r="KD26" i="11" s="1"/>
  <c r="KE26" i="11" s="1"/>
  <c r="KF26" i="11" s="1"/>
  <c r="KG26" i="11" s="1"/>
  <c r="KH26" i="11" s="1"/>
  <c r="KI26" i="11" s="1"/>
  <c r="KJ26" i="11" s="1"/>
  <c r="KK26" i="11" s="1"/>
  <c r="KL26" i="11" s="1"/>
  <c r="KM26" i="11" s="1"/>
  <c r="KN26" i="11" s="1"/>
  <c r="KO26" i="11" s="1"/>
  <c r="KP26" i="11" s="1"/>
  <c r="KQ26" i="11" s="1"/>
  <c r="KR26" i="11" s="1"/>
  <c r="KS26" i="11" s="1"/>
  <c r="KT26" i="11" s="1"/>
  <c r="KU26" i="11" s="1"/>
  <c r="KV26" i="11" s="1"/>
  <c r="KW26" i="11" s="1"/>
  <c r="KX26" i="11" s="1"/>
  <c r="KY26" i="11" s="1"/>
  <c r="KZ26" i="11" s="1"/>
  <c r="LA26" i="11" s="1"/>
  <c r="LB26" i="11" s="1"/>
  <c r="LC26" i="11" s="1"/>
  <c r="LD26" i="11" s="1"/>
  <c r="LE26" i="11" s="1"/>
  <c r="LF26" i="11" s="1"/>
  <c r="LG26" i="11" s="1"/>
  <c r="LH26" i="11" s="1"/>
  <c r="LI26" i="11" s="1"/>
  <c r="LJ26" i="11" s="1"/>
  <c r="LK26" i="11" s="1"/>
  <c r="LL26" i="11" s="1"/>
  <c r="LM26" i="11" s="1"/>
  <c r="LN26" i="11" s="1"/>
  <c r="LO26" i="11" s="1"/>
  <c r="LP26" i="11" s="1"/>
  <c r="LQ26" i="11" s="1"/>
  <c r="LR26" i="11" s="1"/>
  <c r="LS26" i="11" s="1"/>
  <c r="LT26" i="11" s="1"/>
  <c r="LU26" i="11" s="1"/>
  <c r="LV26" i="11" s="1"/>
  <c r="LW26" i="11" s="1"/>
  <c r="LX26" i="11" s="1"/>
  <c r="LY26" i="11" s="1"/>
  <c r="LZ26" i="11" s="1"/>
  <c r="MA26" i="11" s="1"/>
  <c r="MB26" i="11" s="1"/>
  <c r="MC26" i="11" s="1"/>
  <c r="MD26" i="11" s="1"/>
  <c r="ME26" i="11" s="1"/>
  <c r="MF26" i="11" s="1"/>
  <c r="MG26" i="11" s="1"/>
  <c r="MH26" i="11" s="1"/>
  <c r="MI26" i="11" s="1"/>
  <c r="MJ26" i="11" s="1"/>
  <c r="MK26" i="11" s="1"/>
  <c r="ML26" i="11" s="1"/>
  <c r="MM26" i="11" s="1"/>
  <c r="MN26" i="11" s="1"/>
  <c r="MO26" i="11" s="1"/>
  <c r="MP26" i="11" s="1"/>
  <c r="MQ26" i="11" s="1"/>
  <c r="MR26" i="11" s="1"/>
  <c r="MS26" i="11" s="1"/>
  <c r="MT26" i="11" s="1"/>
  <c r="MU26" i="11" s="1"/>
  <c r="MV26" i="11" s="1"/>
  <c r="MW26" i="11" s="1"/>
  <c r="MX26" i="11" s="1"/>
  <c r="MY26" i="11" s="1"/>
  <c r="MZ26" i="11" s="1"/>
  <c r="NA26" i="11" s="1"/>
  <c r="NB26" i="11" s="1"/>
  <c r="NC26" i="11" s="1"/>
  <c r="C27" i="11"/>
  <c r="D27" i="11" s="1"/>
  <c r="E27" i="11" s="1"/>
  <c r="F27" i="11" s="1"/>
  <c r="G27" i="11" s="1"/>
  <c r="H27" i="11" s="1"/>
  <c r="I27" i="11" s="1"/>
  <c r="J27" i="11" s="1"/>
  <c r="K27" i="11" s="1"/>
  <c r="L27" i="11" s="1"/>
  <c r="M27" i="11" s="1"/>
  <c r="N27" i="11" s="1"/>
  <c r="O27" i="11" s="1"/>
  <c r="P27" i="11" s="1"/>
  <c r="Q27" i="11" s="1"/>
  <c r="R27" i="11" s="1"/>
  <c r="S27" i="11" s="1"/>
  <c r="T27" i="11" s="1"/>
  <c r="U27" i="11" s="1"/>
  <c r="V27" i="11" s="1"/>
  <c r="W27" i="11" s="1"/>
  <c r="X27" i="11" s="1"/>
  <c r="Y27" i="11" s="1"/>
  <c r="Z27" i="11" s="1"/>
  <c r="AA27" i="11" s="1"/>
  <c r="AB27" i="11" s="1"/>
  <c r="AC27" i="11" s="1"/>
  <c r="AD27" i="11" s="1"/>
  <c r="AE27" i="11" s="1"/>
  <c r="AF27" i="11" s="1"/>
  <c r="AG27" i="11" s="1"/>
  <c r="AH27" i="11" s="1"/>
  <c r="AI27" i="11" s="1"/>
  <c r="AJ27" i="11" s="1"/>
  <c r="AK27" i="11" s="1"/>
  <c r="AL27" i="11" s="1"/>
  <c r="AM27" i="11" s="1"/>
  <c r="AN27" i="11" s="1"/>
  <c r="AO27" i="11" s="1"/>
  <c r="AP27" i="11" s="1"/>
  <c r="AQ27" i="11" s="1"/>
  <c r="AR27" i="11" s="1"/>
  <c r="AS27" i="11" s="1"/>
  <c r="AT27" i="11" s="1"/>
  <c r="AU27" i="11" s="1"/>
  <c r="AV27" i="11" s="1"/>
  <c r="AW27" i="11" s="1"/>
  <c r="AX27" i="11" s="1"/>
  <c r="AY27" i="11" s="1"/>
  <c r="AZ27" i="11" s="1"/>
  <c r="BA27" i="11" s="1"/>
  <c r="BB27" i="11" s="1"/>
  <c r="BC27" i="11" s="1"/>
  <c r="BD27" i="11" s="1"/>
  <c r="BE27" i="11" s="1"/>
  <c r="BF27" i="11" s="1"/>
  <c r="BG27" i="11" s="1"/>
  <c r="BH27" i="11" s="1"/>
  <c r="BI27" i="11" s="1"/>
  <c r="BJ27" i="11" s="1"/>
  <c r="BK27" i="11" s="1"/>
  <c r="BL27" i="11" s="1"/>
  <c r="BM27" i="11" s="1"/>
  <c r="BN27" i="11" s="1"/>
  <c r="BO27" i="11" s="1"/>
  <c r="BP27" i="11" s="1"/>
  <c r="BQ27" i="11" s="1"/>
  <c r="BR27" i="11" s="1"/>
  <c r="BS27" i="11" s="1"/>
  <c r="BT27" i="11" s="1"/>
  <c r="BU27" i="11" s="1"/>
  <c r="BV27" i="11" s="1"/>
  <c r="BW27" i="11" s="1"/>
  <c r="BX27" i="11" s="1"/>
  <c r="BY27" i="11" s="1"/>
  <c r="BZ27" i="11" s="1"/>
  <c r="CA27" i="11" s="1"/>
  <c r="CB27" i="11" s="1"/>
  <c r="CC27" i="11" s="1"/>
  <c r="CD27" i="11" s="1"/>
  <c r="CE27" i="11" s="1"/>
  <c r="CF27" i="11" s="1"/>
  <c r="CG27" i="11" s="1"/>
  <c r="CH27" i="11" s="1"/>
  <c r="CI27" i="11" s="1"/>
  <c r="CJ27" i="11" s="1"/>
  <c r="CK27" i="11" s="1"/>
  <c r="CL27" i="11" s="1"/>
  <c r="CM27" i="11" s="1"/>
  <c r="CN27" i="11" s="1"/>
  <c r="CO27" i="11" s="1"/>
  <c r="CP27" i="11" s="1"/>
  <c r="CQ27" i="11" s="1"/>
  <c r="CR27" i="11" s="1"/>
  <c r="CS27" i="11" s="1"/>
  <c r="CT27" i="11" s="1"/>
  <c r="CU27" i="11" s="1"/>
  <c r="CV27" i="11" s="1"/>
  <c r="CW27" i="11" s="1"/>
  <c r="CX27" i="11" s="1"/>
  <c r="CY27" i="11" s="1"/>
  <c r="CZ27" i="11" s="1"/>
  <c r="DA27" i="11" s="1"/>
  <c r="DB27" i="11" s="1"/>
  <c r="DC27" i="11" s="1"/>
  <c r="DD27" i="11" s="1"/>
  <c r="DE27" i="11" s="1"/>
  <c r="DF27" i="11" s="1"/>
  <c r="DG27" i="11" s="1"/>
  <c r="DH27" i="11" s="1"/>
  <c r="DI27" i="11" s="1"/>
  <c r="DJ27" i="11" s="1"/>
  <c r="DK27" i="11" s="1"/>
  <c r="DL27" i="11" s="1"/>
  <c r="DM27" i="11" s="1"/>
  <c r="DN27" i="11" s="1"/>
  <c r="DO27" i="11" s="1"/>
  <c r="DP27" i="11" s="1"/>
  <c r="DQ27" i="11" s="1"/>
  <c r="DR27" i="11" s="1"/>
  <c r="DS27" i="11" s="1"/>
  <c r="DT27" i="11" s="1"/>
  <c r="DU27" i="11" s="1"/>
  <c r="DV27" i="11" s="1"/>
  <c r="DW27" i="11" s="1"/>
  <c r="DX27" i="11" s="1"/>
  <c r="DY27" i="11" s="1"/>
  <c r="DZ27" i="11" s="1"/>
  <c r="EA27" i="11" s="1"/>
  <c r="EB27" i="11" s="1"/>
  <c r="EC27" i="11" s="1"/>
  <c r="ED27" i="11" s="1"/>
  <c r="EE27" i="11" s="1"/>
  <c r="EF27" i="11" s="1"/>
  <c r="EG27" i="11" s="1"/>
  <c r="EH27" i="11" s="1"/>
  <c r="EI27" i="11" s="1"/>
  <c r="EJ27" i="11" s="1"/>
  <c r="EK27" i="11" s="1"/>
  <c r="EL27" i="11" s="1"/>
  <c r="EM27" i="11" s="1"/>
  <c r="EN27" i="11" s="1"/>
  <c r="EO27" i="11" s="1"/>
  <c r="EP27" i="11" s="1"/>
  <c r="EQ27" i="11" s="1"/>
  <c r="ER27" i="11" s="1"/>
  <c r="ES27" i="11" s="1"/>
  <c r="ET27" i="11" s="1"/>
  <c r="EU27" i="11" s="1"/>
  <c r="EV27" i="11" s="1"/>
  <c r="EW27" i="11" s="1"/>
  <c r="EX27" i="11" s="1"/>
  <c r="EY27" i="11" s="1"/>
  <c r="EZ27" i="11" s="1"/>
  <c r="FA27" i="11" s="1"/>
  <c r="FB27" i="11" s="1"/>
  <c r="FC27" i="11" s="1"/>
  <c r="FD27" i="11" s="1"/>
  <c r="FE27" i="11" s="1"/>
  <c r="FF27" i="11" s="1"/>
  <c r="FG27" i="11" s="1"/>
  <c r="FH27" i="11" s="1"/>
  <c r="FI27" i="11" s="1"/>
  <c r="FJ27" i="11" s="1"/>
  <c r="FK27" i="11" s="1"/>
  <c r="FL27" i="11" s="1"/>
  <c r="FM27" i="11" s="1"/>
  <c r="FN27" i="11" s="1"/>
  <c r="FO27" i="11" s="1"/>
  <c r="FP27" i="11" s="1"/>
  <c r="FQ27" i="11" s="1"/>
  <c r="FR27" i="11" s="1"/>
  <c r="FS27" i="11" s="1"/>
  <c r="FT27" i="11" s="1"/>
  <c r="FU27" i="11" s="1"/>
  <c r="FV27" i="11" s="1"/>
  <c r="FW27" i="11" s="1"/>
  <c r="FX27" i="11" s="1"/>
  <c r="FY27" i="11" s="1"/>
  <c r="FZ27" i="11" s="1"/>
  <c r="GA27" i="11" s="1"/>
  <c r="GB27" i="11" s="1"/>
  <c r="GC27" i="11" s="1"/>
  <c r="GD27" i="11" s="1"/>
  <c r="GE27" i="11" s="1"/>
  <c r="GF27" i="11" s="1"/>
  <c r="GG27" i="11" s="1"/>
  <c r="GH27" i="11" s="1"/>
  <c r="GI27" i="11" s="1"/>
  <c r="GJ27" i="11" s="1"/>
  <c r="GK27" i="11" s="1"/>
  <c r="GL27" i="11" s="1"/>
  <c r="GM27" i="11" s="1"/>
  <c r="GN27" i="11" s="1"/>
  <c r="GO27" i="11" s="1"/>
  <c r="GP27" i="11" s="1"/>
  <c r="GQ27" i="11" s="1"/>
  <c r="GR27" i="11" s="1"/>
  <c r="GS27" i="11" s="1"/>
  <c r="GT27" i="11" s="1"/>
  <c r="GU27" i="11" s="1"/>
  <c r="GV27" i="11" s="1"/>
  <c r="GW27" i="11" s="1"/>
  <c r="GX27" i="11" s="1"/>
  <c r="GY27" i="11" s="1"/>
  <c r="GZ27" i="11" s="1"/>
  <c r="HA27" i="11" s="1"/>
  <c r="HB27" i="11" s="1"/>
  <c r="HC27" i="11" s="1"/>
  <c r="HD27" i="11" s="1"/>
  <c r="HE27" i="11" s="1"/>
  <c r="HF27" i="11" s="1"/>
  <c r="HG27" i="11" s="1"/>
  <c r="HH27" i="11" s="1"/>
  <c r="HI27" i="11" s="1"/>
  <c r="HJ27" i="11" s="1"/>
  <c r="HK27" i="11" s="1"/>
  <c r="HL27" i="11" s="1"/>
  <c r="HM27" i="11" s="1"/>
  <c r="HN27" i="11" s="1"/>
  <c r="HO27" i="11" s="1"/>
  <c r="HP27" i="11" s="1"/>
  <c r="HQ27" i="11" s="1"/>
  <c r="HR27" i="11" s="1"/>
  <c r="HS27" i="11" s="1"/>
  <c r="HT27" i="11" s="1"/>
  <c r="HU27" i="11" s="1"/>
  <c r="HV27" i="11" s="1"/>
  <c r="HW27" i="11" s="1"/>
  <c r="HX27" i="11" s="1"/>
  <c r="HY27" i="11" s="1"/>
  <c r="HZ27" i="11" s="1"/>
  <c r="IA27" i="11" s="1"/>
  <c r="IB27" i="11" s="1"/>
  <c r="IC27" i="11" s="1"/>
  <c r="ID27" i="11" s="1"/>
  <c r="IE27" i="11" s="1"/>
  <c r="IF27" i="11" s="1"/>
  <c r="IG27" i="11" s="1"/>
  <c r="IH27" i="11" s="1"/>
  <c r="II27" i="11" s="1"/>
  <c r="IJ27" i="11" s="1"/>
  <c r="IK27" i="11" s="1"/>
  <c r="IL27" i="11" s="1"/>
  <c r="IM27" i="11" s="1"/>
  <c r="IN27" i="11" s="1"/>
  <c r="IO27" i="11" s="1"/>
  <c r="IP27" i="11" s="1"/>
  <c r="IQ27" i="11" s="1"/>
  <c r="IR27" i="11" s="1"/>
  <c r="IS27" i="11" s="1"/>
  <c r="IT27" i="11" s="1"/>
  <c r="IU27" i="11" s="1"/>
  <c r="IV27" i="11" s="1"/>
  <c r="IW27" i="11" s="1"/>
  <c r="IX27" i="11" s="1"/>
  <c r="IY27" i="11" s="1"/>
  <c r="IZ27" i="11" s="1"/>
  <c r="JA27" i="11" s="1"/>
  <c r="JB27" i="11" s="1"/>
  <c r="JC27" i="11" s="1"/>
  <c r="JD27" i="11" s="1"/>
  <c r="JE27" i="11" s="1"/>
  <c r="JF27" i="11" s="1"/>
  <c r="JG27" i="11" s="1"/>
  <c r="JH27" i="11" s="1"/>
  <c r="JI27" i="11" s="1"/>
  <c r="JJ27" i="11" s="1"/>
  <c r="JK27" i="11" s="1"/>
  <c r="JL27" i="11" s="1"/>
  <c r="JM27" i="11" s="1"/>
  <c r="JN27" i="11" s="1"/>
  <c r="JO27" i="11" s="1"/>
  <c r="JP27" i="11" s="1"/>
  <c r="JQ27" i="11" s="1"/>
  <c r="JR27" i="11" s="1"/>
  <c r="JS27" i="11" s="1"/>
  <c r="JT27" i="11" s="1"/>
  <c r="JU27" i="11" s="1"/>
  <c r="JV27" i="11" s="1"/>
  <c r="JW27" i="11" s="1"/>
  <c r="JX27" i="11" s="1"/>
  <c r="JY27" i="11" s="1"/>
  <c r="JZ27" i="11" s="1"/>
  <c r="KA27" i="11" s="1"/>
  <c r="KB27" i="11" s="1"/>
  <c r="KC27" i="11" s="1"/>
  <c r="KD27" i="11" s="1"/>
  <c r="KE27" i="11" s="1"/>
  <c r="KF27" i="11" s="1"/>
  <c r="KG27" i="11" s="1"/>
  <c r="KH27" i="11" s="1"/>
  <c r="KI27" i="11" s="1"/>
  <c r="KJ27" i="11" s="1"/>
  <c r="KK27" i="11" s="1"/>
  <c r="KL27" i="11" s="1"/>
  <c r="KM27" i="11" s="1"/>
  <c r="KN27" i="11" s="1"/>
  <c r="KO27" i="11" s="1"/>
  <c r="KP27" i="11" s="1"/>
  <c r="KQ27" i="11" s="1"/>
  <c r="KR27" i="11" s="1"/>
  <c r="KS27" i="11" s="1"/>
  <c r="KT27" i="11" s="1"/>
  <c r="KU27" i="11" s="1"/>
  <c r="KV27" i="11" s="1"/>
  <c r="KW27" i="11" s="1"/>
  <c r="KX27" i="11" s="1"/>
  <c r="KY27" i="11" s="1"/>
  <c r="KZ27" i="11" s="1"/>
  <c r="LA27" i="11" s="1"/>
  <c r="LB27" i="11" s="1"/>
  <c r="LC27" i="11" s="1"/>
  <c r="LD27" i="11" s="1"/>
  <c r="LE27" i="11" s="1"/>
  <c r="LF27" i="11" s="1"/>
  <c r="LG27" i="11" s="1"/>
  <c r="LH27" i="11" s="1"/>
  <c r="LI27" i="11" s="1"/>
  <c r="LJ27" i="11" s="1"/>
  <c r="LK27" i="11" s="1"/>
  <c r="LL27" i="11" s="1"/>
  <c r="LM27" i="11" s="1"/>
  <c r="LN27" i="11" s="1"/>
  <c r="LO27" i="11" s="1"/>
  <c r="LP27" i="11" s="1"/>
  <c r="LQ27" i="11" s="1"/>
  <c r="LR27" i="11" s="1"/>
  <c r="LS27" i="11" s="1"/>
  <c r="LT27" i="11" s="1"/>
  <c r="LU27" i="11" s="1"/>
  <c r="LV27" i="11" s="1"/>
  <c r="LW27" i="11" s="1"/>
  <c r="LX27" i="11" s="1"/>
  <c r="LY27" i="11" s="1"/>
  <c r="LZ27" i="11" s="1"/>
  <c r="MA27" i="11" s="1"/>
  <c r="MB27" i="11" s="1"/>
  <c r="MC27" i="11" s="1"/>
  <c r="MD27" i="11" s="1"/>
  <c r="ME27" i="11" s="1"/>
  <c r="MF27" i="11" s="1"/>
  <c r="MG27" i="11" s="1"/>
  <c r="MH27" i="11" s="1"/>
  <c r="MI27" i="11" s="1"/>
  <c r="MJ27" i="11" s="1"/>
  <c r="MK27" i="11" s="1"/>
  <c r="ML27" i="11" s="1"/>
  <c r="MM27" i="11" s="1"/>
  <c r="MN27" i="11" s="1"/>
  <c r="MO27" i="11" s="1"/>
  <c r="MP27" i="11" s="1"/>
  <c r="MQ27" i="11" s="1"/>
  <c r="MR27" i="11" s="1"/>
  <c r="MS27" i="11" s="1"/>
  <c r="MT27" i="11" s="1"/>
  <c r="MU27" i="11" s="1"/>
  <c r="MV27" i="11" s="1"/>
  <c r="MW27" i="11" s="1"/>
  <c r="MX27" i="11" s="1"/>
  <c r="MY27" i="11" s="1"/>
  <c r="MZ27" i="11" s="1"/>
  <c r="NA27" i="11" s="1"/>
  <c r="NB27" i="11" s="1"/>
  <c r="NC27" i="11" s="1"/>
  <c r="C28" i="11"/>
  <c r="D28" i="11" s="1"/>
  <c r="E28" i="11" s="1"/>
  <c r="F28" i="11" s="1"/>
  <c r="G28" i="11" s="1"/>
  <c r="H28" i="11" s="1"/>
  <c r="I28" i="11" s="1"/>
  <c r="J28" i="11" s="1"/>
  <c r="K28" i="11" s="1"/>
  <c r="L28" i="11" s="1"/>
  <c r="M28" i="11" s="1"/>
  <c r="N28" i="11" s="1"/>
  <c r="O28" i="11" s="1"/>
  <c r="P28" i="11" s="1"/>
  <c r="Q28" i="11" s="1"/>
  <c r="R28" i="11" s="1"/>
  <c r="S28" i="11" s="1"/>
  <c r="T28" i="11" s="1"/>
  <c r="U28" i="11" s="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AG28" i="11" s="1"/>
  <c r="AH28" i="11" s="1"/>
  <c r="AI28" i="11" s="1"/>
  <c r="AJ28" i="11" s="1"/>
  <c r="AK28" i="11" s="1"/>
  <c r="AL28" i="11" s="1"/>
  <c r="AM28" i="11" s="1"/>
  <c r="AN28" i="11" s="1"/>
  <c r="AO28" i="11" s="1"/>
  <c r="AP28" i="11" s="1"/>
  <c r="AQ28" i="11" s="1"/>
  <c r="AR28" i="11" s="1"/>
  <c r="AS28" i="11" s="1"/>
  <c r="AT28" i="11" s="1"/>
  <c r="AU28" i="11" s="1"/>
  <c r="AV28" i="11" s="1"/>
  <c r="AW28" i="11" s="1"/>
  <c r="AX28" i="11" s="1"/>
  <c r="AY28" i="11" s="1"/>
  <c r="AZ28" i="11" s="1"/>
  <c r="BA28" i="11" s="1"/>
  <c r="BB28" i="11" s="1"/>
  <c r="BC28" i="11" s="1"/>
  <c r="BD28" i="11" s="1"/>
  <c r="BE28" i="11" s="1"/>
  <c r="BF28" i="11" s="1"/>
  <c r="BG28" i="11" s="1"/>
  <c r="BH28" i="11" s="1"/>
  <c r="BI28" i="11" s="1"/>
  <c r="BJ28" i="11" s="1"/>
  <c r="BK28" i="11" s="1"/>
  <c r="BL28" i="11" s="1"/>
  <c r="BM28" i="11" s="1"/>
  <c r="BN28" i="11" s="1"/>
  <c r="BO28" i="11" s="1"/>
  <c r="BP28" i="11" s="1"/>
  <c r="BQ28" i="11" s="1"/>
  <c r="BR28" i="11" s="1"/>
  <c r="BS28" i="11" s="1"/>
  <c r="BT28" i="11" s="1"/>
  <c r="BU28" i="11" s="1"/>
  <c r="BV28" i="11" s="1"/>
  <c r="BW28" i="11" s="1"/>
  <c r="BX28" i="11" s="1"/>
  <c r="BY28" i="11" s="1"/>
  <c r="BZ28" i="11" s="1"/>
  <c r="CA28" i="11" s="1"/>
  <c r="CB28" i="11" s="1"/>
  <c r="CC28" i="11" s="1"/>
  <c r="CD28" i="11" s="1"/>
  <c r="CE28" i="11" s="1"/>
  <c r="CF28" i="11" s="1"/>
  <c r="CG28" i="11" s="1"/>
  <c r="CH28" i="11" s="1"/>
  <c r="CI28" i="11" s="1"/>
  <c r="CJ28" i="11" s="1"/>
  <c r="CK28" i="11" s="1"/>
  <c r="CL28" i="11" s="1"/>
  <c r="CM28" i="11" s="1"/>
  <c r="CN28" i="11" s="1"/>
  <c r="CO28" i="11" s="1"/>
  <c r="CP28" i="11" s="1"/>
  <c r="CQ28" i="11" s="1"/>
  <c r="CR28" i="11" s="1"/>
  <c r="CS28" i="11" s="1"/>
  <c r="CT28" i="11" s="1"/>
  <c r="CU28" i="11" s="1"/>
  <c r="CV28" i="11" s="1"/>
  <c r="CW28" i="11" s="1"/>
  <c r="CX28" i="11" s="1"/>
  <c r="CY28" i="11" s="1"/>
  <c r="CZ28" i="11" s="1"/>
  <c r="DA28" i="11" s="1"/>
  <c r="DB28" i="11" s="1"/>
  <c r="DC28" i="11" s="1"/>
  <c r="DD28" i="11" s="1"/>
  <c r="DE28" i="11" s="1"/>
  <c r="DF28" i="11" s="1"/>
  <c r="DG28" i="11" s="1"/>
  <c r="DH28" i="11" s="1"/>
  <c r="DI28" i="11" s="1"/>
  <c r="DJ28" i="11" s="1"/>
  <c r="DK28" i="11" s="1"/>
  <c r="DL28" i="11" s="1"/>
  <c r="DM28" i="11" s="1"/>
  <c r="DN28" i="11" s="1"/>
  <c r="DO28" i="11" s="1"/>
  <c r="DP28" i="11" s="1"/>
  <c r="DQ28" i="11" s="1"/>
  <c r="DR28" i="11" s="1"/>
  <c r="DS28" i="11" s="1"/>
  <c r="DT28" i="11" s="1"/>
  <c r="DU28" i="11" s="1"/>
  <c r="DV28" i="11" s="1"/>
  <c r="DW28" i="11" s="1"/>
  <c r="DX28" i="11" s="1"/>
  <c r="DY28" i="11" s="1"/>
  <c r="DZ28" i="11" s="1"/>
  <c r="EA28" i="11" s="1"/>
  <c r="EB28" i="11" s="1"/>
  <c r="EC28" i="11" s="1"/>
  <c r="ED28" i="11" s="1"/>
  <c r="EE28" i="11" s="1"/>
  <c r="EF28" i="11" s="1"/>
  <c r="EG28" i="11" s="1"/>
  <c r="EH28" i="11" s="1"/>
  <c r="EI28" i="11" s="1"/>
  <c r="EJ28" i="11" s="1"/>
  <c r="EK28" i="11" s="1"/>
  <c r="EL28" i="11" s="1"/>
  <c r="EM28" i="11" s="1"/>
  <c r="EN28" i="11" s="1"/>
  <c r="EO28" i="11" s="1"/>
  <c r="EP28" i="11" s="1"/>
  <c r="EQ28" i="11" s="1"/>
  <c r="ER28" i="11" s="1"/>
  <c r="ES28" i="11" s="1"/>
  <c r="ET28" i="11" s="1"/>
  <c r="EU28" i="11" s="1"/>
  <c r="EV28" i="11" s="1"/>
  <c r="EW28" i="11" s="1"/>
  <c r="EX28" i="11" s="1"/>
  <c r="EY28" i="11" s="1"/>
  <c r="EZ28" i="11" s="1"/>
  <c r="FA28" i="11" s="1"/>
  <c r="FB28" i="11" s="1"/>
  <c r="FC28" i="11" s="1"/>
  <c r="FD28" i="11" s="1"/>
  <c r="FE28" i="11" s="1"/>
  <c r="FF28" i="11" s="1"/>
  <c r="FG28" i="11" s="1"/>
  <c r="FH28" i="11" s="1"/>
  <c r="FI28" i="11" s="1"/>
  <c r="FJ28" i="11" s="1"/>
  <c r="FK28" i="11" s="1"/>
  <c r="FL28" i="11" s="1"/>
  <c r="FM28" i="11" s="1"/>
  <c r="FN28" i="11" s="1"/>
  <c r="FO28" i="11" s="1"/>
  <c r="FP28" i="11" s="1"/>
  <c r="FQ28" i="11" s="1"/>
  <c r="FR28" i="11" s="1"/>
  <c r="FS28" i="11" s="1"/>
  <c r="FT28" i="11" s="1"/>
  <c r="FU28" i="11" s="1"/>
  <c r="FV28" i="11" s="1"/>
  <c r="FW28" i="11" s="1"/>
  <c r="FX28" i="11" s="1"/>
  <c r="FY28" i="11" s="1"/>
  <c r="FZ28" i="11" s="1"/>
  <c r="GA28" i="11" s="1"/>
  <c r="GB28" i="11" s="1"/>
  <c r="GC28" i="11" s="1"/>
  <c r="GD28" i="11" s="1"/>
  <c r="GE28" i="11" s="1"/>
  <c r="GF28" i="11" s="1"/>
  <c r="GG28" i="11" s="1"/>
  <c r="GH28" i="11" s="1"/>
  <c r="GI28" i="11" s="1"/>
  <c r="GJ28" i="11" s="1"/>
  <c r="GK28" i="11" s="1"/>
  <c r="GL28" i="11" s="1"/>
  <c r="GM28" i="11" s="1"/>
  <c r="GN28" i="11" s="1"/>
  <c r="GO28" i="11" s="1"/>
  <c r="GP28" i="11" s="1"/>
  <c r="GQ28" i="11" s="1"/>
  <c r="GR28" i="11" s="1"/>
  <c r="GS28" i="11" s="1"/>
  <c r="GT28" i="11" s="1"/>
  <c r="GU28" i="11" s="1"/>
  <c r="GV28" i="11" s="1"/>
  <c r="GW28" i="11" s="1"/>
  <c r="GX28" i="11" s="1"/>
  <c r="GY28" i="11" s="1"/>
  <c r="GZ28" i="11" s="1"/>
  <c r="HA28" i="11" s="1"/>
  <c r="HB28" i="11" s="1"/>
  <c r="HC28" i="11" s="1"/>
  <c r="HD28" i="11" s="1"/>
  <c r="HE28" i="11" s="1"/>
  <c r="HF28" i="11" s="1"/>
  <c r="HG28" i="11" s="1"/>
  <c r="HH28" i="11" s="1"/>
  <c r="HI28" i="11" s="1"/>
  <c r="HJ28" i="11" s="1"/>
  <c r="HK28" i="11" s="1"/>
  <c r="HL28" i="11" s="1"/>
  <c r="HM28" i="11" s="1"/>
  <c r="HN28" i="11" s="1"/>
  <c r="HO28" i="11" s="1"/>
  <c r="HP28" i="11" s="1"/>
  <c r="HQ28" i="11" s="1"/>
  <c r="HR28" i="11" s="1"/>
  <c r="HS28" i="11" s="1"/>
  <c r="HT28" i="11" s="1"/>
  <c r="HU28" i="11" s="1"/>
  <c r="HV28" i="11" s="1"/>
  <c r="HW28" i="11" s="1"/>
  <c r="HX28" i="11" s="1"/>
  <c r="HY28" i="11" s="1"/>
  <c r="HZ28" i="11" s="1"/>
  <c r="IA28" i="11" s="1"/>
  <c r="IB28" i="11" s="1"/>
  <c r="IC28" i="11" s="1"/>
  <c r="ID28" i="11" s="1"/>
  <c r="IE28" i="11" s="1"/>
  <c r="IF28" i="11" s="1"/>
  <c r="IG28" i="11" s="1"/>
  <c r="IH28" i="11" s="1"/>
  <c r="II28" i="11" s="1"/>
  <c r="IJ28" i="11" s="1"/>
  <c r="IK28" i="11" s="1"/>
  <c r="IL28" i="11" s="1"/>
  <c r="IM28" i="11" s="1"/>
  <c r="IN28" i="11" s="1"/>
  <c r="IO28" i="11" s="1"/>
  <c r="IP28" i="11" s="1"/>
  <c r="IQ28" i="11" s="1"/>
  <c r="IR28" i="11" s="1"/>
  <c r="IS28" i="11" s="1"/>
  <c r="IT28" i="11" s="1"/>
  <c r="IU28" i="11" s="1"/>
  <c r="IV28" i="11" s="1"/>
  <c r="IW28" i="11" s="1"/>
  <c r="IX28" i="11" s="1"/>
  <c r="IY28" i="11" s="1"/>
  <c r="IZ28" i="11" s="1"/>
  <c r="JA28" i="11" s="1"/>
  <c r="JB28" i="11" s="1"/>
  <c r="JC28" i="11" s="1"/>
  <c r="JD28" i="11" s="1"/>
  <c r="JE28" i="11" s="1"/>
  <c r="JF28" i="11" s="1"/>
  <c r="JG28" i="11" s="1"/>
  <c r="JH28" i="11" s="1"/>
  <c r="JI28" i="11" s="1"/>
  <c r="JJ28" i="11" s="1"/>
  <c r="JK28" i="11" s="1"/>
  <c r="JL28" i="11" s="1"/>
  <c r="JM28" i="11" s="1"/>
  <c r="JN28" i="11" s="1"/>
  <c r="JO28" i="11" s="1"/>
  <c r="JP28" i="11" s="1"/>
  <c r="JQ28" i="11" s="1"/>
  <c r="JR28" i="11" s="1"/>
  <c r="JS28" i="11" s="1"/>
  <c r="JT28" i="11" s="1"/>
  <c r="JU28" i="11" s="1"/>
  <c r="JV28" i="11" s="1"/>
  <c r="JW28" i="11" s="1"/>
  <c r="JX28" i="11" s="1"/>
  <c r="JY28" i="11" s="1"/>
  <c r="JZ28" i="11" s="1"/>
  <c r="KA28" i="11" s="1"/>
  <c r="KB28" i="11" s="1"/>
  <c r="KC28" i="11" s="1"/>
  <c r="KD28" i="11" s="1"/>
  <c r="KE28" i="11" s="1"/>
  <c r="KF28" i="11" s="1"/>
  <c r="KG28" i="11" s="1"/>
  <c r="KH28" i="11" s="1"/>
  <c r="KI28" i="11" s="1"/>
  <c r="KJ28" i="11" s="1"/>
  <c r="KK28" i="11" s="1"/>
  <c r="KL28" i="11" s="1"/>
  <c r="KM28" i="11" s="1"/>
  <c r="KN28" i="11" s="1"/>
  <c r="KO28" i="11" s="1"/>
  <c r="KP28" i="11" s="1"/>
  <c r="KQ28" i="11" s="1"/>
  <c r="KR28" i="11" s="1"/>
  <c r="KS28" i="11" s="1"/>
  <c r="KT28" i="11" s="1"/>
  <c r="KU28" i="11" s="1"/>
  <c r="KV28" i="11" s="1"/>
  <c r="KW28" i="11" s="1"/>
  <c r="KX28" i="11" s="1"/>
  <c r="KY28" i="11" s="1"/>
  <c r="KZ28" i="11" s="1"/>
  <c r="LA28" i="11" s="1"/>
  <c r="LB28" i="11" s="1"/>
  <c r="LC28" i="11" s="1"/>
  <c r="LD28" i="11" s="1"/>
  <c r="LE28" i="11" s="1"/>
  <c r="LF28" i="11" s="1"/>
  <c r="LG28" i="11" s="1"/>
  <c r="LH28" i="11" s="1"/>
  <c r="LI28" i="11" s="1"/>
  <c r="LJ28" i="11" s="1"/>
  <c r="LK28" i="11" s="1"/>
  <c r="LL28" i="11" s="1"/>
  <c r="LM28" i="11" s="1"/>
  <c r="LN28" i="11" s="1"/>
  <c r="LO28" i="11" s="1"/>
  <c r="LP28" i="11" s="1"/>
  <c r="LQ28" i="11" s="1"/>
  <c r="LR28" i="11" s="1"/>
  <c r="LS28" i="11" s="1"/>
  <c r="LT28" i="11" s="1"/>
  <c r="LU28" i="11" s="1"/>
  <c r="LV28" i="11" s="1"/>
  <c r="LW28" i="11" s="1"/>
  <c r="LX28" i="11" s="1"/>
  <c r="LY28" i="11" s="1"/>
  <c r="LZ28" i="11" s="1"/>
  <c r="MA28" i="11" s="1"/>
  <c r="MB28" i="11" s="1"/>
  <c r="MC28" i="11" s="1"/>
  <c r="MD28" i="11" s="1"/>
  <c r="ME28" i="11" s="1"/>
  <c r="MF28" i="11" s="1"/>
  <c r="MG28" i="11" s="1"/>
  <c r="MH28" i="11" s="1"/>
  <c r="MI28" i="11" s="1"/>
  <c r="MJ28" i="11" s="1"/>
  <c r="MK28" i="11" s="1"/>
  <c r="ML28" i="11" s="1"/>
  <c r="MM28" i="11" s="1"/>
  <c r="MN28" i="11" s="1"/>
  <c r="MO28" i="11" s="1"/>
  <c r="MP28" i="11" s="1"/>
  <c r="MQ28" i="11" s="1"/>
  <c r="MR28" i="11" s="1"/>
  <c r="MS28" i="11" s="1"/>
  <c r="MT28" i="11" s="1"/>
  <c r="MU28" i="11" s="1"/>
  <c r="MV28" i="11" s="1"/>
  <c r="MW28" i="11" s="1"/>
  <c r="MX28" i="11" s="1"/>
  <c r="MY28" i="11" s="1"/>
  <c r="MZ28" i="11" s="1"/>
  <c r="NA28" i="11" s="1"/>
  <c r="NB28" i="11" s="1"/>
  <c r="NC28" i="11" s="1"/>
  <c r="C29" i="11"/>
  <c r="D29" i="11" s="1"/>
  <c r="E29" i="11" s="1"/>
  <c r="F29" i="11" s="1"/>
  <c r="G29" i="11" s="1"/>
  <c r="H29" i="11" s="1"/>
  <c r="I29" i="11" s="1"/>
  <c r="J29" i="11" s="1"/>
  <c r="K29" i="11" s="1"/>
  <c r="L29" i="11" s="1"/>
  <c r="M29" i="11" s="1"/>
  <c r="N29" i="11" s="1"/>
  <c r="O29" i="11" s="1"/>
  <c r="P29" i="11" s="1"/>
  <c r="Q29" i="11" s="1"/>
  <c r="R29" i="11" s="1"/>
  <c r="S29" i="11" s="1"/>
  <c r="T29" i="11" s="1"/>
  <c r="U29" i="11" s="1"/>
  <c r="V29" i="11" s="1"/>
  <c r="W29" i="11" s="1"/>
  <c r="X29" i="11" s="1"/>
  <c r="Y29" i="11" s="1"/>
  <c r="Z29" i="11" s="1"/>
  <c r="AA29" i="11" s="1"/>
  <c r="AB29" i="11" s="1"/>
  <c r="AC29" i="11" s="1"/>
  <c r="AD29" i="11" s="1"/>
  <c r="AE29" i="11" s="1"/>
  <c r="AF29" i="11" s="1"/>
  <c r="AG29" i="11" s="1"/>
  <c r="AH29" i="11" s="1"/>
  <c r="AI29" i="11" s="1"/>
  <c r="AJ29" i="11" s="1"/>
  <c r="AK29" i="11" s="1"/>
  <c r="AL29" i="11" s="1"/>
  <c r="AM29" i="11" s="1"/>
  <c r="AN29" i="11" s="1"/>
  <c r="AO29" i="11" s="1"/>
  <c r="AP29" i="11" s="1"/>
  <c r="AQ29" i="11" s="1"/>
  <c r="AR29" i="11" s="1"/>
  <c r="AS29" i="11" s="1"/>
  <c r="AT29" i="11" s="1"/>
  <c r="AU29" i="11" s="1"/>
  <c r="AV29" i="11" s="1"/>
  <c r="AW29" i="11" s="1"/>
  <c r="AX29" i="11" s="1"/>
  <c r="AY29" i="11" s="1"/>
  <c r="AZ29" i="11" s="1"/>
  <c r="BA29" i="11" s="1"/>
  <c r="BB29" i="11" s="1"/>
  <c r="BC29" i="11" s="1"/>
  <c r="BD29" i="11" s="1"/>
  <c r="BE29" i="11" s="1"/>
  <c r="BF29" i="11" s="1"/>
  <c r="BG29" i="11" s="1"/>
  <c r="BH29" i="11" s="1"/>
  <c r="BI29" i="11" s="1"/>
  <c r="BJ29" i="11" s="1"/>
  <c r="BK29" i="11" s="1"/>
  <c r="BL29" i="11" s="1"/>
  <c r="BM29" i="11" s="1"/>
  <c r="BN29" i="11" s="1"/>
  <c r="BO29" i="11" s="1"/>
  <c r="BP29" i="11" s="1"/>
  <c r="BQ29" i="11" s="1"/>
  <c r="BR29" i="11" s="1"/>
  <c r="BS29" i="11" s="1"/>
  <c r="BT29" i="11" s="1"/>
  <c r="BU29" i="11" s="1"/>
  <c r="BV29" i="11" s="1"/>
  <c r="BW29" i="11" s="1"/>
  <c r="BX29" i="11" s="1"/>
  <c r="BY29" i="11" s="1"/>
  <c r="BZ29" i="11" s="1"/>
  <c r="CA29" i="11" s="1"/>
  <c r="CB29" i="11" s="1"/>
  <c r="CC29" i="11" s="1"/>
  <c r="CD29" i="11" s="1"/>
  <c r="CE29" i="11" s="1"/>
  <c r="CF29" i="11" s="1"/>
  <c r="CG29" i="11" s="1"/>
  <c r="CH29" i="11" s="1"/>
  <c r="CI29" i="11" s="1"/>
  <c r="CJ29" i="11" s="1"/>
  <c r="CK29" i="11" s="1"/>
  <c r="CL29" i="11" s="1"/>
  <c r="CM29" i="11" s="1"/>
  <c r="CN29" i="11" s="1"/>
  <c r="CO29" i="11" s="1"/>
  <c r="CP29" i="11" s="1"/>
  <c r="CQ29" i="11" s="1"/>
  <c r="CR29" i="11" s="1"/>
  <c r="CS29" i="11" s="1"/>
  <c r="CT29" i="11" s="1"/>
  <c r="CU29" i="11" s="1"/>
  <c r="CV29" i="11" s="1"/>
  <c r="CW29" i="11" s="1"/>
  <c r="CX29" i="11" s="1"/>
  <c r="CY29" i="11" s="1"/>
  <c r="CZ29" i="11" s="1"/>
  <c r="DA29" i="11" s="1"/>
  <c r="DB29" i="11" s="1"/>
  <c r="DC29" i="11" s="1"/>
  <c r="DD29" i="11" s="1"/>
  <c r="DE29" i="11" s="1"/>
  <c r="DF29" i="11" s="1"/>
  <c r="DG29" i="11" s="1"/>
  <c r="DH29" i="11" s="1"/>
  <c r="DI29" i="11" s="1"/>
  <c r="DJ29" i="11" s="1"/>
  <c r="DK29" i="11" s="1"/>
  <c r="DL29" i="11" s="1"/>
  <c r="DM29" i="11" s="1"/>
  <c r="DN29" i="11" s="1"/>
  <c r="DO29" i="11" s="1"/>
  <c r="DP29" i="11" s="1"/>
  <c r="DQ29" i="11" s="1"/>
  <c r="DR29" i="11" s="1"/>
  <c r="DS29" i="11" s="1"/>
  <c r="DT29" i="11" s="1"/>
  <c r="DU29" i="11" s="1"/>
  <c r="DV29" i="11" s="1"/>
  <c r="DW29" i="11" s="1"/>
  <c r="DX29" i="11" s="1"/>
  <c r="DY29" i="11" s="1"/>
  <c r="DZ29" i="11" s="1"/>
  <c r="EA29" i="11" s="1"/>
  <c r="EB29" i="11" s="1"/>
  <c r="EC29" i="11" s="1"/>
  <c r="ED29" i="11" s="1"/>
  <c r="EE29" i="11" s="1"/>
  <c r="EF29" i="11" s="1"/>
  <c r="EG29" i="11" s="1"/>
  <c r="EH29" i="11" s="1"/>
  <c r="EI29" i="11" s="1"/>
  <c r="EJ29" i="11" s="1"/>
  <c r="EK29" i="11" s="1"/>
  <c r="EL29" i="11" s="1"/>
  <c r="EM29" i="11" s="1"/>
  <c r="EN29" i="11" s="1"/>
  <c r="EO29" i="11" s="1"/>
  <c r="EP29" i="11" s="1"/>
  <c r="EQ29" i="11" s="1"/>
  <c r="ER29" i="11" s="1"/>
  <c r="ES29" i="11" s="1"/>
  <c r="ET29" i="11" s="1"/>
  <c r="EU29" i="11" s="1"/>
  <c r="EV29" i="11" s="1"/>
  <c r="EW29" i="11" s="1"/>
  <c r="EX29" i="11" s="1"/>
  <c r="EY29" i="11" s="1"/>
  <c r="EZ29" i="11" s="1"/>
  <c r="FA29" i="11" s="1"/>
  <c r="FB29" i="11" s="1"/>
  <c r="FC29" i="11" s="1"/>
  <c r="FD29" i="11" s="1"/>
  <c r="FE29" i="11" s="1"/>
  <c r="FF29" i="11" s="1"/>
  <c r="FG29" i="11" s="1"/>
  <c r="FH29" i="11" s="1"/>
  <c r="FI29" i="11" s="1"/>
  <c r="FJ29" i="11" s="1"/>
  <c r="FK29" i="11" s="1"/>
  <c r="FL29" i="11" s="1"/>
  <c r="FM29" i="11" s="1"/>
  <c r="FN29" i="11" s="1"/>
  <c r="FO29" i="11" s="1"/>
  <c r="FP29" i="11" s="1"/>
  <c r="FQ29" i="11" s="1"/>
  <c r="FR29" i="11" s="1"/>
  <c r="FS29" i="11" s="1"/>
  <c r="FT29" i="11" s="1"/>
  <c r="FU29" i="11" s="1"/>
  <c r="FV29" i="11" s="1"/>
  <c r="FW29" i="11" s="1"/>
  <c r="FX29" i="11" s="1"/>
  <c r="FY29" i="11" s="1"/>
  <c r="FZ29" i="11" s="1"/>
  <c r="GA29" i="11" s="1"/>
  <c r="GB29" i="11" s="1"/>
  <c r="GC29" i="11" s="1"/>
  <c r="GD29" i="11" s="1"/>
  <c r="GE29" i="11" s="1"/>
  <c r="GF29" i="11" s="1"/>
  <c r="GG29" i="11" s="1"/>
  <c r="GH29" i="11" s="1"/>
  <c r="GI29" i="11" s="1"/>
  <c r="GJ29" i="11" s="1"/>
  <c r="GK29" i="11" s="1"/>
  <c r="GL29" i="11" s="1"/>
  <c r="GM29" i="11" s="1"/>
  <c r="GN29" i="11" s="1"/>
  <c r="GO29" i="11" s="1"/>
  <c r="GP29" i="11" s="1"/>
  <c r="GQ29" i="11" s="1"/>
  <c r="GR29" i="11" s="1"/>
  <c r="GS29" i="11" s="1"/>
  <c r="GT29" i="11" s="1"/>
  <c r="GU29" i="11" s="1"/>
  <c r="GV29" i="11" s="1"/>
  <c r="GW29" i="11" s="1"/>
  <c r="GX29" i="11" s="1"/>
  <c r="GY29" i="11" s="1"/>
  <c r="GZ29" i="11" s="1"/>
  <c r="HA29" i="11" s="1"/>
  <c r="HB29" i="11" s="1"/>
  <c r="HC29" i="11" s="1"/>
  <c r="HD29" i="11" s="1"/>
  <c r="HE29" i="11" s="1"/>
  <c r="HF29" i="11" s="1"/>
  <c r="HG29" i="11" s="1"/>
  <c r="HH29" i="11" s="1"/>
  <c r="HI29" i="11" s="1"/>
  <c r="HJ29" i="11" s="1"/>
  <c r="HK29" i="11" s="1"/>
  <c r="HL29" i="11" s="1"/>
  <c r="HM29" i="11" s="1"/>
  <c r="HN29" i="11" s="1"/>
  <c r="HO29" i="11" s="1"/>
  <c r="HP29" i="11" s="1"/>
  <c r="HQ29" i="11" s="1"/>
  <c r="HR29" i="11" s="1"/>
  <c r="HS29" i="11" s="1"/>
  <c r="HT29" i="11" s="1"/>
  <c r="HU29" i="11" s="1"/>
  <c r="HV29" i="11" s="1"/>
  <c r="HW29" i="11" s="1"/>
  <c r="HX29" i="11" s="1"/>
  <c r="HY29" i="11" s="1"/>
  <c r="HZ29" i="11" s="1"/>
  <c r="IA29" i="11" s="1"/>
  <c r="IB29" i="11" s="1"/>
  <c r="IC29" i="11" s="1"/>
  <c r="ID29" i="11" s="1"/>
  <c r="IE29" i="11" s="1"/>
  <c r="IF29" i="11" s="1"/>
  <c r="IG29" i="11" s="1"/>
  <c r="IH29" i="11" s="1"/>
  <c r="II29" i="11" s="1"/>
  <c r="IJ29" i="11" s="1"/>
  <c r="IK29" i="11" s="1"/>
  <c r="IL29" i="11" s="1"/>
  <c r="IM29" i="11" s="1"/>
  <c r="IN29" i="11" s="1"/>
  <c r="IO29" i="11" s="1"/>
  <c r="IP29" i="11" s="1"/>
  <c r="IQ29" i="11" s="1"/>
  <c r="IR29" i="11" s="1"/>
  <c r="IS29" i="11" s="1"/>
  <c r="IT29" i="11" s="1"/>
  <c r="IU29" i="11" s="1"/>
  <c r="IV29" i="11" s="1"/>
  <c r="IW29" i="11" s="1"/>
  <c r="IX29" i="11" s="1"/>
  <c r="IY29" i="11" s="1"/>
  <c r="IZ29" i="11" s="1"/>
  <c r="JA29" i="11" s="1"/>
  <c r="JB29" i="11" s="1"/>
  <c r="JC29" i="11" s="1"/>
  <c r="JD29" i="11" s="1"/>
  <c r="JE29" i="11" s="1"/>
  <c r="JF29" i="11" s="1"/>
  <c r="JG29" i="11" s="1"/>
  <c r="JH29" i="11" s="1"/>
  <c r="JI29" i="11" s="1"/>
  <c r="JJ29" i="11" s="1"/>
  <c r="JK29" i="11" s="1"/>
  <c r="JL29" i="11" s="1"/>
  <c r="JM29" i="11" s="1"/>
  <c r="JN29" i="11" s="1"/>
  <c r="JO29" i="11" s="1"/>
  <c r="JP29" i="11" s="1"/>
  <c r="JQ29" i="11" s="1"/>
  <c r="JR29" i="11" s="1"/>
  <c r="JS29" i="11" s="1"/>
  <c r="JT29" i="11" s="1"/>
  <c r="JU29" i="11" s="1"/>
  <c r="JV29" i="11" s="1"/>
  <c r="JW29" i="11" s="1"/>
  <c r="JX29" i="11" s="1"/>
  <c r="JY29" i="11" s="1"/>
  <c r="JZ29" i="11" s="1"/>
  <c r="KA29" i="11" s="1"/>
  <c r="KB29" i="11" s="1"/>
  <c r="KC29" i="11" s="1"/>
  <c r="KD29" i="11" s="1"/>
  <c r="KE29" i="11" s="1"/>
  <c r="KF29" i="11" s="1"/>
  <c r="KG29" i="11" s="1"/>
  <c r="KH29" i="11" s="1"/>
  <c r="KI29" i="11" s="1"/>
  <c r="KJ29" i="11" s="1"/>
  <c r="KK29" i="11" s="1"/>
  <c r="KL29" i="11" s="1"/>
  <c r="KM29" i="11" s="1"/>
  <c r="KN29" i="11" s="1"/>
  <c r="KO29" i="11" s="1"/>
  <c r="KP29" i="11" s="1"/>
  <c r="KQ29" i="11" s="1"/>
  <c r="KR29" i="11" s="1"/>
  <c r="KS29" i="11" s="1"/>
  <c r="KT29" i="11" s="1"/>
  <c r="KU29" i="11" s="1"/>
  <c r="KV29" i="11" s="1"/>
  <c r="KW29" i="11" s="1"/>
  <c r="KX29" i="11" s="1"/>
  <c r="KY29" i="11" s="1"/>
  <c r="KZ29" i="11" s="1"/>
  <c r="LA29" i="11" s="1"/>
  <c r="LB29" i="11" s="1"/>
  <c r="LC29" i="11" s="1"/>
  <c r="LD29" i="11" s="1"/>
  <c r="LE29" i="11" s="1"/>
  <c r="LF29" i="11" s="1"/>
  <c r="LG29" i="11" s="1"/>
  <c r="LH29" i="11" s="1"/>
  <c r="LI29" i="11" s="1"/>
  <c r="LJ29" i="11" s="1"/>
  <c r="LK29" i="11" s="1"/>
  <c r="LL29" i="11" s="1"/>
  <c r="LM29" i="11" s="1"/>
  <c r="LN29" i="11" s="1"/>
  <c r="LO29" i="11" s="1"/>
  <c r="LP29" i="11" s="1"/>
  <c r="LQ29" i="11" s="1"/>
  <c r="LR29" i="11" s="1"/>
  <c r="LS29" i="11" s="1"/>
  <c r="LT29" i="11" s="1"/>
  <c r="LU29" i="11" s="1"/>
  <c r="LV29" i="11" s="1"/>
  <c r="LW29" i="11" s="1"/>
  <c r="LX29" i="11" s="1"/>
  <c r="LY29" i="11" s="1"/>
  <c r="LZ29" i="11" s="1"/>
  <c r="MA29" i="11" s="1"/>
  <c r="MB29" i="11" s="1"/>
  <c r="MC29" i="11" s="1"/>
  <c r="MD29" i="11" s="1"/>
  <c r="ME29" i="11" s="1"/>
  <c r="MF29" i="11" s="1"/>
  <c r="MG29" i="11" s="1"/>
  <c r="MH29" i="11" s="1"/>
  <c r="MI29" i="11" s="1"/>
  <c r="MJ29" i="11" s="1"/>
  <c r="MK29" i="11" s="1"/>
  <c r="ML29" i="11" s="1"/>
  <c r="MM29" i="11" s="1"/>
  <c r="MN29" i="11" s="1"/>
  <c r="MO29" i="11" s="1"/>
  <c r="MP29" i="11" s="1"/>
  <c r="MQ29" i="11" s="1"/>
  <c r="MR29" i="11" s="1"/>
  <c r="MS29" i="11" s="1"/>
  <c r="MT29" i="11" s="1"/>
  <c r="MU29" i="11" s="1"/>
  <c r="MV29" i="11" s="1"/>
  <c r="MW29" i="11" s="1"/>
  <c r="MX29" i="11" s="1"/>
  <c r="MY29" i="11" s="1"/>
  <c r="MZ29" i="11" s="1"/>
  <c r="NA29" i="11" s="1"/>
  <c r="NB29" i="11" s="1"/>
  <c r="NC29" i="11" s="1"/>
  <c r="C30" i="11"/>
  <c r="D30" i="11" s="1"/>
  <c r="E30" i="11" s="1"/>
  <c r="F30" i="11" s="1"/>
  <c r="G30" i="11" s="1"/>
  <c r="H30" i="11" s="1"/>
  <c r="I30" i="11" s="1"/>
  <c r="J30" i="11" s="1"/>
  <c r="K30" i="11" s="1"/>
  <c r="L30" i="11" s="1"/>
  <c r="M30" i="11" s="1"/>
  <c r="N30" i="11" s="1"/>
  <c r="O30" i="11" s="1"/>
  <c r="P30" i="11" s="1"/>
  <c r="Q30" i="11" s="1"/>
  <c r="R30" i="11" s="1"/>
  <c r="S30" i="11" s="1"/>
  <c r="T30" i="11" s="1"/>
  <c r="U30" i="11" s="1"/>
  <c r="V30" i="11" s="1"/>
  <c r="W30" i="11" s="1"/>
  <c r="X30" i="11" s="1"/>
  <c r="Y30" i="11" s="1"/>
  <c r="Z30" i="11" s="1"/>
  <c r="AA30" i="11" s="1"/>
  <c r="AB30" i="11" s="1"/>
  <c r="AC30" i="11" s="1"/>
  <c r="AD30" i="11" s="1"/>
  <c r="AE30" i="11" s="1"/>
  <c r="AF30" i="11" s="1"/>
  <c r="AG30" i="11" s="1"/>
  <c r="AH30" i="11" s="1"/>
  <c r="AI30" i="11" s="1"/>
  <c r="AJ30" i="11" s="1"/>
  <c r="AK30" i="11" s="1"/>
  <c r="AL30" i="11" s="1"/>
  <c r="AM30" i="11" s="1"/>
  <c r="AN30" i="11" s="1"/>
  <c r="AO30" i="11" s="1"/>
  <c r="AP30" i="11" s="1"/>
  <c r="AQ30" i="11" s="1"/>
  <c r="AR30" i="11" s="1"/>
  <c r="AS30" i="11" s="1"/>
  <c r="AT30" i="11" s="1"/>
  <c r="AU30" i="11" s="1"/>
  <c r="AV30" i="11" s="1"/>
  <c r="AW30" i="11" s="1"/>
  <c r="AX30" i="11" s="1"/>
  <c r="AY30" i="11" s="1"/>
  <c r="AZ30" i="11" s="1"/>
  <c r="BA30" i="11" s="1"/>
  <c r="BB30" i="11" s="1"/>
  <c r="BC30" i="11" s="1"/>
  <c r="BD30" i="11" s="1"/>
  <c r="BE30" i="11" s="1"/>
  <c r="BF30" i="11" s="1"/>
  <c r="BG30" i="11" s="1"/>
  <c r="BH30" i="11" s="1"/>
  <c r="BI30" i="11" s="1"/>
  <c r="BJ30" i="11" s="1"/>
  <c r="BK30" i="11" s="1"/>
  <c r="BL30" i="11" s="1"/>
  <c r="BM30" i="11" s="1"/>
  <c r="BN30" i="11" s="1"/>
  <c r="BO30" i="11" s="1"/>
  <c r="BP30" i="11" s="1"/>
  <c r="BQ30" i="11" s="1"/>
  <c r="BR30" i="11" s="1"/>
  <c r="BS30" i="11" s="1"/>
  <c r="BT30" i="11" s="1"/>
  <c r="BU30" i="11" s="1"/>
  <c r="BV30" i="11" s="1"/>
  <c r="BW30" i="11" s="1"/>
  <c r="BX30" i="11" s="1"/>
  <c r="BY30" i="11" s="1"/>
  <c r="BZ30" i="11" s="1"/>
  <c r="CA30" i="11" s="1"/>
  <c r="CB30" i="11" s="1"/>
  <c r="CC30" i="11" s="1"/>
  <c r="CD30" i="11" s="1"/>
  <c r="CE30" i="11" s="1"/>
  <c r="CF30" i="11" s="1"/>
  <c r="CG30" i="11" s="1"/>
  <c r="CH30" i="11" s="1"/>
  <c r="CI30" i="11" s="1"/>
  <c r="CJ30" i="11" s="1"/>
  <c r="CK30" i="11" s="1"/>
  <c r="CL30" i="11" s="1"/>
  <c r="CM30" i="11" s="1"/>
  <c r="CN30" i="11" s="1"/>
  <c r="CO30" i="11" s="1"/>
  <c r="CP30" i="11" s="1"/>
  <c r="CQ30" i="11" s="1"/>
  <c r="CR30" i="11" s="1"/>
  <c r="CS30" i="11" s="1"/>
  <c r="CT30" i="11" s="1"/>
  <c r="CU30" i="11" s="1"/>
  <c r="CV30" i="11" s="1"/>
  <c r="CW30" i="11" s="1"/>
  <c r="CX30" i="11" s="1"/>
  <c r="CY30" i="11" s="1"/>
  <c r="CZ30" i="11" s="1"/>
  <c r="DA30" i="11" s="1"/>
  <c r="DB30" i="11" s="1"/>
  <c r="DC30" i="11" s="1"/>
  <c r="DD30" i="11" s="1"/>
  <c r="DE30" i="11" s="1"/>
  <c r="DF30" i="11" s="1"/>
  <c r="DG30" i="11" s="1"/>
  <c r="DH30" i="11" s="1"/>
  <c r="DI30" i="11" s="1"/>
  <c r="DJ30" i="11" s="1"/>
  <c r="DK30" i="11" s="1"/>
  <c r="DL30" i="11" s="1"/>
  <c r="DM30" i="11" s="1"/>
  <c r="DN30" i="11" s="1"/>
  <c r="DO30" i="11" s="1"/>
  <c r="DP30" i="11" s="1"/>
  <c r="DQ30" i="11" s="1"/>
  <c r="DR30" i="11" s="1"/>
  <c r="DS30" i="11" s="1"/>
  <c r="DT30" i="11" s="1"/>
  <c r="DU30" i="11" s="1"/>
  <c r="DV30" i="11" s="1"/>
  <c r="DW30" i="11" s="1"/>
  <c r="DX30" i="11" s="1"/>
  <c r="DY30" i="11" s="1"/>
  <c r="DZ30" i="11" s="1"/>
  <c r="EA30" i="11" s="1"/>
  <c r="EB30" i="11" s="1"/>
  <c r="EC30" i="11" s="1"/>
  <c r="ED30" i="11" s="1"/>
  <c r="EE30" i="11" s="1"/>
  <c r="EF30" i="11" s="1"/>
  <c r="EG30" i="11" s="1"/>
  <c r="EH30" i="11" s="1"/>
  <c r="EI30" i="11" s="1"/>
  <c r="EJ30" i="11" s="1"/>
  <c r="EK30" i="11" s="1"/>
  <c r="EL30" i="11" s="1"/>
  <c r="EM30" i="11" s="1"/>
  <c r="EN30" i="11" s="1"/>
  <c r="EO30" i="11" s="1"/>
  <c r="EP30" i="11" s="1"/>
  <c r="EQ30" i="11" s="1"/>
  <c r="ER30" i="11" s="1"/>
  <c r="ES30" i="11" s="1"/>
  <c r="ET30" i="11" s="1"/>
  <c r="EU30" i="11" s="1"/>
  <c r="EV30" i="11" s="1"/>
  <c r="EW30" i="11" s="1"/>
  <c r="EX30" i="11" s="1"/>
  <c r="EY30" i="11" s="1"/>
  <c r="EZ30" i="11" s="1"/>
  <c r="FA30" i="11" s="1"/>
  <c r="FB30" i="11" s="1"/>
  <c r="FC30" i="11" s="1"/>
  <c r="FD30" i="11" s="1"/>
  <c r="FE30" i="11" s="1"/>
  <c r="FF30" i="11" s="1"/>
  <c r="FG30" i="11" s="1"/>
  <c r="FH30" i="11" s="1"/>
  <c r="FI30" i="11" s="1"/>
  <c r="FJ30" i="11" s="1"/>
  <c r="FK30" i="11" s="1"/>
  <c r="FL30" i="11" s="1"/>
  <c r="FM30" i="11" s="1"/>
  <c r="FN30" i="11" s="1"/>
  <c r="FO30" i="11" s="1"/>
  <c r="FP30" i="11" s="1"/>
  <c r="FQ30" i="11" s="1"/>
  <c r="FR30" i="11" s="1"/>
  <c r="FS30" i="11" s="1"/>
  <c r="FT30" i="11" s="1"/>
  <c r="FU30" i="11" s="1"/>
  <c r="FV30" i="11" s="1"/>
  <c r="FW30" i="11" s="1"/>
  <c r="FX30" i="11" s="1"/>
  <c r="FY30" i="11" s="1"/>
  <c r="FZ30" i="11" s="1"/>
  <c r="GA30" i="11" s="1"/>
  <c r="GB30" i="11" s="1"/>
  <c r="GC30" i="11" s="1"/>
  <c r="GD30" i="11" s="1"/>
  <c r="GE30" i="11" s="1"/>
  <c r="GF30" i="11" s="1"/>
  <c r="GG30" i="11" s="1"/>
  <c r="GH30" i="11" s="1"/>
  <c r="GI30" i="11" s="1"/>
  <c r="GJ30" i="11" s="1"/>
  <c r="GK30" i="11" s="1"/>
  <c r="GL30" i="11" s="1"/>
  <c r="GM30" i="11" s="1"/>
  <c r="GN30" i="11" s="1"/>
  <c r="GO30" i="11" s="1"/>
  <c r="GP30" i="11" s="1"/>
  <c r="GQ30" i="11" s="1"/>
  <c r="GR30" i="11" s="1"/>
  <c r="GS30" i="11" s="1"/>
  <c r="GT30" i="11" s="1"/>
  <c r="GU30" i="11" s="1"/>
  <c r="GV30" i="11" s="1"/>
  <c r="GW30" i="11" s="1"/>
  <c r="GX30" i="11" s="1"/>
  <c r="GY30" i="11" s="1"/>
  <c r="GZ30" i="11" s="1"/>
  <c r="HA30" i="11" s="1"/>
  <c r="HB30" i="11" s="1"/>
  <c r="HC30" i="11" s="1"/>
  <c r="HD30" i="11" s="1"/>
  <c r="HE30" i="11" s="1"/>
  <c r="HF30" i="11" s="1"/>
  <c r="HG30" i="11" s="1"/>
  <c r="HH30" i="11" s="1"/>
  <c r="HI30" i="11" s="1"/>
  <c r="HJ30" i="11" s="1"/>
  <c r="HK30" i="11" s="1"/>
  <c r="HL30" i="11" s="1"/>
  <c r="HM30" i="11" s="1"/>
  <c r="HN30" i="11" s="1"/>
  <c r="HO30" i="11" s="1"/>
  <c r="HP30" i="11" s="1"/>
  <c r="HQ30" i="11" s="1"/>
  <c r="HR30" i="11" s="1"/>
  <c r="HS30" i="11" s="1"/>
  <c r="HT30" i="11" s="1"/>
  <c r="HU30" i="11" s="1"/>
  <c r="HV30" i="11" s="1"/>
  <c r="HW30" i="11" s="1"/>
  <c r="HX30" i="11" s="1"/>
  <c r="HY30" i="11" s="1"/>
  <c r="HZ30" i="11" s="1"/>
  <c r="IA30" i="11" s="1"/>
  <c r="IB30" i="11" s="1"/>
  <c r="IC30" i="11" s="1"/>
  <c r="ID30" i="11" s="1"/>
  <c r="IE30" i="11" s="1"/>
  <c r="IF30" i="11" s="1"/>
  <c r="IG30" i="11" s="1"/>
  <c r="IH30" i="11" s="1"/>
  <c r="II30" i="11" s="1"/>
  <c r="IJ30" i="11" s="1"/>
  <c r="IK30" i="11" s="1"/>
  <c r="IL30" i="11" s="1"/>
  <c r="IM30" i="11" s="1"/>
  <c r="IN30" i="11" s="1"/>
  <c r="IO30" i="11" s="1"/>
  <c r="IP30" i="11" s="1"/>
  <c r="IQ30" i="11" s="1"/>
  <c r="IR30" i="11" s="1"/>
  <c r="IS30" i="11" s="1"/>
  <c r="IT30" i="11" s="1"/>
  <c r="IU30" i="11" s="1"/>
  <c r="IV30" i="11" s="1"/>
  <c r="IW30" i="11" s="1"/>
  <c r="IX30" i="11" s="1"/>
  <c r="IY30" i="11" s="1"/>
  <c r="IZ30" i="11" s="1"/>
  <c r="JA30" i="11" s="1"/>
  <c r="JB30" i="11" s="1"/>
  <c r="JC30" i="11" s="1"/>
  <c r="JD30" i="11" s="1"/>
  <c r="JE30" i="11" s="1"/>
  <c r="JF30" i="11" s="1"/>
  <c r="JG30" i="11" s="1"/>
  <c r="JH30" i="11" s="1"/>
  <c r="JI30" i="11" s="1"/>
  <c r="JJ30" i="11" s="1"/>
  <c r="JK30" i="11" s="1"/>
  <c r="JL30" i="11" s="1"/>
  <c r="JM30" i="11" s="1"/>
  <c r="JN30" i="11" s="1"/>
  <c r="JO30" i="11" s="1"/>
  <c r="JP30" i="11" s="1"/>
  <c r="JQ30" i="11" s="1"/>
  <c r="JR30" i="11" s="1"/>
  <c r="JS30" i="11" s="1"/>
  <c r="JT30" i="11" s="1"/>
  <c r="JU30" i="11" s="1"/>
  <c r="JV30" i="11" s="1"/>
  <c r="JW30" i="11" s="1"/>
  <c r="JX30" i="11" s="1"/>
  <c r="JY30" i="11" s="1"/>
  <c r="JZ30" i="11" s="1"/>
  <c r="KA30" i="11" s="1"/>
  <c r="KB30" i="11" s="1"/>
  <c r="KC30" i="11" s="1"/>
  <c r="KD30" i="11" s="1"/>
  <c r="KE30" i="11" s="1"/>
  <c r="KF30" i="11" s="1"/>
  <c r="KG30" i="11" s="1"/>
  <c r="KH30" i="11" s="1"/>
  <c r="KI30" i="11" s="1"/>
  <c r="KJ30" i="11" s="1"/>
  <c r="KK30" i="11" s="1"/>
  <c r="KL30" i="11" s="1"/>
  <c r="KM30" i="11" s="1"/>
  <c r="KN30" i="11" s="1"/>
  <c r="KO30" i="11" s="1"/>
  <c r="KP30" i="11" s="1"/>
  <c r="KQ30" i="11" s="1"/>
  <c r="KR30" i="11" s="1"/>
  <c r="KS30" i="11" s="1"/>
  <c r="KT30" i="11" s="1"/>
  <c r="KU30" i="11" s="1"/>
  <c r="KV30" i="11" s="1"/>
  <c r="KW30" i="11" s="1"/>
  <c r="KX30" i="11" s="1"/>
  <c r="KY30" i="11" s="1"/>
  <c r="KZ30" i="11" s="1"/>
  <c r="LA30" i="11" s="1"/>
  <c r="LB30" i="11" s="1"/>
  <c r="LC30" i="11" s="1"/>
  <c r="LD30" i="11" s="1"/>
  <c r="LE30" i="11" s="1"/>
  <c r="LF30" i="11" s="1"/>
  <c r="LG30" i="11" s="1"/>
  <c r="LH30" i="11" s="1"/>
  <c r="LI30" i="11" s="1"/>
  <c r="LJ30" i="11" s="1"/>
  <c r="LK30" i="11" s="1"/>
  <c r="LL30" i="11" s="1"/>
  <c r="LM30" i="11" s="1"/>
  <c r="LN30" i="11" s="1"/>
  <c r="LO30" i="11" s="1"/>
  <c r="LP30" i="11" s="1"/>
  <c r="LQ30" i="11" s="1"/>
  <c r="LR30" i="11" s="1"/>
  <c r="LS30" i="11" s="1"/>
  <c r="LT30" i="11" s="1"/>
  <c r="LU30" i="11" s="1"/>
  <c r="LV30" i="11" s="1"/>
  <c r="LW30" i="11" s="1"/>
  <c r="LX30" i="11" s="1"/>
  <c r="LY30" i="11" s="1"/>
  <c r="LZ30" i="11" s="1"/>
  <c r="MA30" i="11" s="1"/>
  <c r="MB30" i="11" s="1"/>
  <c r="MC30" i="11" s="1"/>
  <c r="MD30" i="11" s="1"/>
  <c r="ME30" i="11" s="1"/>
  <c r="MF30" i="11" s="1"/>
  <c r="MG30" i="11" s="1"/>
  <c r="MH30" i="11" s="1"/>
  <c r="MI30" i="11" s="1"/>
  <c r="MJ30" i="11" s="1"/>
  <c r="MK30" i="11" s="1"/>
  <c r="ML30" i="11" s="1"/>
  <c r="MM30" i="11" s="1"/>
  <c r="MN30" i="11" s="1"/>
  <c r="MO30" i="11" s="1"/>
  <c r="MP30" i="11" s="1"/>
  <c r="MQ30" i="11" s="1"/>
  <c r="MR30" i="11" s="1"/>
  <c r="MS30" i="11" s="1"/>
  <c r="MT30" i="11" s="1"/>
  <c r="MU30" i="11" s="1"/>
  <c r="MV30" i="11" s="1"/>
  <c r="MW30" i="11" s="1"/>
  <c r="MX30" i="11" s="1"/>
  <c r="MY30" i="11" s="1"/>
  <c r="MZ30" i="11" s="1"/>
  <c r="NA30" i="11" s="1"/>
  <c r="NB30" i="11" s="1"/>
  <c r="NC30" i="11" s="1"/>
  <c r="C31" i="11"/>
  <c r="D31" i="11" s="1"/>
  <c r="E31" i="11" s="1"/>
  <c r="F31" i="11" s="1"/>
  <c r="G31" i="11" s="1"/>
  <c r="H31" i="11" s="1"/>
  <c r="I31" i="11" s="1"/>
  <c r="J31" i="11" s="1"/>
  <c r="K31" i="11" s="1"/>
  <c r="L31" i="11" s="1"/>
  <c r="M31" i="11" s="1"/>
  <c r="N31" i="11" s="1"/>
  <c r="O31" i="11" s="1"/>
  <c r="P31" i="11" s="1"/>
  <c r="Q31" i="11" s="1"/>
  <c r="R31" i="11" s="1"/>
  <c r="S31" i="11" s="1"/>
  <c r="T31" i="11" s="1"/>
  <c r="U31" i="11" s="1"/>
  <c r="V31" i="11" s="1"/>
  <c r="W31" i="11" s="1"/>
  <c r="X31" i="11" s="1"/>
  <c r="Y31" i="11" s="1"/>
  <c r="Z31" i="11" s="1"/>
  <c r="AA31" i="11" s="1"/>
  <c r="AB31" i="11" s="1"/>
  <c r="AC31" i="11" s="1"/>
  <c r="AD31" i="11" s="1"/>
  <c r="AE31" i="11" s="1"/>
  <c r="AF31" i="11" s="1"/>
  <c r="AG31" i="11" s="1"/>
  <c r="AH31" i="11" s="1"/>
  <c r="AI31" i="11" s="1"/>
  <c r="AJ31" i="11" s="1"/>
  <c r="AK31" i="11" s="1"/>
  <c r="AL31" i="11" s="1"/>
  <c r="AM31" i="11" s="1"/>
  <c r="AN31" i="11" s="1"/>
  <c r="AO31" i="11" s="1"/>
  <c r="AP31" i="11" s="1"/>
  <c r="AQ31" i="11" s="1"/>
  <c r="AR31" i="11" s="1"/>
  <c r="AS31" i="11" s="1"/>
  <c r="AT31" i="11" s="1"/>
  <c r="AU31" i="11" s="1"/>
  <c r="AV31" i="11" s="1"/>
  <c r="AW31" i="11" s="1"/>
  <c r="AX31" i="11" s="1"/>
  <c r="AY31" i="11" s="1"/>
  <c r="AZ31" i="11" s="1"/>
  <c r="BA31" i="11" s="1"/>
  <c r="BB31" i="11" s="1"/>
  <c r="BC31" i="11" s="1"/>
  <c r="BD31" i="11" s="1"/>
  <c r="BE31" i="11" s="1"/>
  <c r="BF31" i="11" s="1"/>
  <c r="BG31" i="11" s="1"/>
  <c r="BH31" i="11" s="1"/>
  <c r="BI31" i="11" s="1"/>
  <c r="BJ31" i="11" s="1"/>
  <c r="BK31" i="11" s="1"/>
  <c r="BL31" i="11" s="1"/>
  <c r="BM31" i="11" s="1"/>
  <c r="BN31" i="11" s="1"/>
  <c r="BO31" i="11" s="1"/>
  <c r="BP31" i="11" s="1"/>
  <c r="BQ31" i="11" s="1"/>
  <c r="BR31" i="11" s="1"/>
  <c r="BS31" i="11" s="1"/>
  <c r="BT31" i="11" s="1"/>
  <c r="BU31" i="11" s="1"/>
  <c r="BV31" i="11" s="1"/>
  <c r="BW31" i="11" s="1"/>
  <c r="BX31" i="11" s="1"/>
  <c r="BY31" i="11" s="1"/>
  <c r="BZ31" i="11" s="1"/>
  <c r="CA31" i="11" s="1"/>
  <c r="CB31" i="11" s="1"/>
  <c r="CC31" i="11" s="1"/>
  <c r="CD31" i="11" s="1"/>
  <c r="CE31" i="11" s="1"/>
  <c r="CF31" i="11" s="1"/>
  <c r="CG31" i="11" s="1"/>
  <c r="CH31" i="11" s="1"/>
  <c r="CI31" i="11" s="1"/>
  <c r="CJ31" i="11" s="1"/>
  <c r="CK31" i="11" s="1"/>
  <c r="CL31" i="11" s="1"/>
  <c r="CM31" i="11" s="1"/>
  <c r="CN31" i="11" s="1"/>
  <c r="CO31" i="11" s="1"/>
  <c r="CP31" i="11" s="1"/>
  <c r="CQ31" i="11" s="1"/>
  <c r="CR31" i="11" s="1"/>
  <c r="CS31" i="11" s="1"/>
  <c r="CT31" i="11" s="1"/>
  <c r="CU31" i="11" s="1"/>
  <c r="CV31" i="11" s="1"/>
  <c r="CW31" i="11" s="1"/>
  <c r="CX31" i="11" s="1"/>
  <c r="CY31" i="11" s="1"/>
  <c r="CZ31" i="11" s="1"/>
  <c r="DA31" i="11" s="1"/>
  <c r="DB31" i="11" s="1"/>
  <c r="DC31" i="11" s="1"/>
  <c r="DD31" i="11" s="1"/>
  <c r="DE31" i="11" s="1"/>
  <c r="DF31" i="11" s="1"/>
  <c r="DG31" i="11" s="1"/>
  <c r="DH31" i="11" s="1"/>
  <c r="DI31" i="11" s="1"/>
  <c r="DJ31" i="11" s="1"/>
  <c r="DK31" i="11" s="1"/>
  <c r="DL31" i="11" s="1"/>
  <c r="DM31" i="11" s="1"/>
  <c r="DN31" i="11" s="1"/>
  <c r="DO31" i="11" s="1"/>
  <c r="DP31" i="11" s="1"/>
  <c r="DQ31" i="11" s="1"/>
  <c r="DR31" i="11" s="1"/>
  <c r="DS31" i="11" s="1"/>
  <c r="DT31" i="11" s="1"/>
  <c r="DU31" i="11" s="1"/>
  <c r="DV31" i="11" s="1"/>
  <c r="DW31" i="11" s="1"/>
  <c r="DX31" i="11" s="1"/>
  <c r="DY31" i="11" s="1"/>
  <c r="DZ31" i="11" s="1"/>
  <c r="EA31" i="11" s="1"/>
  <c r="EB31" i="11" s="1"/>
  <c r="EC31" i="11" s="1"/>
  <c r="ED31" i="11" s="1"/>
  <c r="EE31" i="11" s="1"/>
  <c r="EF31" i="11" s="1"/>
  <c r="EG31" i="11" s="1"/>
  <c r="EH31" i="11" s="1"/>
  <c r="EI31" i="11" s="1"/>
  <c r="EJ31" i="11" s="1"/>
  <c r="EK31" i="11" s="1"/>
  <c r="EL31" i="11" s="1"/>
  <c r="EM31" i="11" s="1"/>
  <c r="EN31" i="11" s="1"/>
  <c r="EO31" i="11" s="1"/>
  <c r="EP31" i="11" s="1"/>
  <c r="EQ31" i="11" s="1"/>
  <c r="ER31" i="11" s="1"/>
  <c r="ES31" i="11" s="1"/>
  <c r="ET31" i="11" s="1"/>
  <c r="EU31" i="11" s="1"/>
  <c r="EV31" i="11" s="1"/>
  <c r="EW31" i="11" s="1"/>
  <c r="EX31" i="11" s="1"/>
  <c r="EY31" i="11" s="1"/>
  <c r="EZ31" i="11" s="1"/>
  <c r="FA31" i="11" s="1"/>
  <c r="FB31" i="11" s="1"/>
  <c r="FC31" i="11" s="1"/>
  <c r="FD31" i="11" s="1"/>
  <c r="FE31" i="11" s="1"/>
  <c r="FF31" i="11" s="1"/>
  <c r="FG31" i="11" s="1"/>
  <c r="FH31" i="11" s="1"/>
  <c r="FI31" i="11" s="1"/>
  <c r="FJ31" i="11" s="1"/>
  <c r="FK31" i="11" s="1"/>
  <c r="FL31" i="11" s="1"/>
  <c r="FM31" i="11" s="1"/>
  <c r="FN31" i="11" s="1"/>
  <c r="FO31" i="11" s="1"/>
  <c r="FP31" i="11" s="1"/>
  <c r="FQ31" i="11" s="1"/>
  <c r="FR31" i="11" s="1"/>
  <c r="FS31" i="11" s="1"/>
  <c r="FT31" i="11" s="1"/>
  <c r="FU31" i="11" s="1"/>
  <c r="FV31" i="11" s="1"/>
  <c r="FW31" i="11" s="1"/>
  <c r="FX31" i="11" s="1"/>
  <c r="FY31" i="11" s="1"/>
  <c r="FZ31" i="11" s="1"/>
  <c r="GA31" i="11" s="1"/>
  <c r="GB31" i="11" s="1"/>
  <c r="GC31" i="11" s="1"/>
  <c r="GD31" i="11" s="1"/>
  <c r="GE31" i="11" s="1"/>
  <c r="GF31" i="11" s="1"/>
  <c r="GG31" i="11" s="1"/>
  <c r="GH31" i="11" s="1"/>
  <c r="GI31" i="11" s="1"/>
  <c r="GJ31" i="11" s="1"/>
  <c r="GK31" i="11" s="1"/>
  <c r="GL31" i="11" s="1"/>
  <c r="GM31" i="11" s="1"/>
  <c r="GN31" i="11" s="1"/>
  <c r="GO31" i="11" s="1"/>
  <c r="GP31" i="11" s="1"/>
  <c r="GQ31" i="11" s="1"/>
  <c r="GR31" i="11" s="1"/>
  <c r="GS31" i="11" s="1"/>
  <c r="GT31" i="11" s="1"/>
  <c r="GU31" i="11" s="1"/>
  <c r="GV31" i="11" s="1"/>
  <c r="GW31" i="11" s="1"/>
  <c r="GX31" i="11" s="1"/>
  <c r="GY31" i="11" s="1"/>
  <c r="GZ31" i="11" s="1"/>
  <c r="HA31" i="11" s="1"/>
  <c r="HB31" i="11" s="1"/>
  <c r="HC31" i="11" s="1"/>
  <c r="HD31" i="11" s="1"/>
  <c r="HE31" i="11" s="1"/>
  <c r="HF31" i="11" s="1"/>
  <c r="HG31" i="11" s="1"/>
  <c r="HH31" i="11" s="1"/>
  <c r="HI31" i="11" s="1"/>
  <c r="HJ31" i="11" s="1"/>
  <c r="HK31" i="11" s="1"/>
  <c r="HL31" i="11" s="1"/>
  <c r="HM31" i="11" s="1"/>
  <c r="HN31" i="11" s="1"/>
  <c r="HO31" i="11" s="1"/>
  <c r="HP31" i="11" s="1"/>
  <c r="HQ31" i="11" s="1"/>
  <c r="HR31" i="11" s="1"/>
  <c r="HS31" i="11" s="1"/>
  <c r="HT31" i="11" s="1"/>
  <c r="HU31" i="11" s="1"/>
  <c r="HV31" i="11" s="1"/>
  <c r="HW31" i="11" s="1"/>
  <c r="HX31" i="11" s="1"/>
  <c r="HY31" i="11" s="1"/>
  <c r="HZ31" i="11" s="1"/>
  <c r="IA31" i="11" s="1"/>
  <c r="IB31" i="11" s="1"/>
  <c r="IC31" i="11" s="1"/>
  <c r="ID31" i="11" s="1"/>
  <c r="IE31" i="11" s="1"/>
  <c r="IF31" i="11" s="1"/>
  <c r="IG31" i="11" s="1"/>
  <c r="IH31" i="11" s="1"/>
  <c r="II31" i="11" s="1"/>
  <c r="IJ31" i="11" s="1"/>
  <c r="IK31" i="11" s="1"/>
  <c r="IL31" i="11" s="1"/>
  <c r="IM31" i="11" s="1"/>
  <c r="IN31" i="11" s="1"/>
  <c r="IO31" i="11" s="1"/>
  <c r="IP31" i="11" s="1"/>
  <c r="IQ31" i="11" s="1"/>
  <c r="IR31" i="11" s="1"/>
  <c r="IS31" i="11" s="1"/>
  <c r="IT31" i="11" s="1"/>
  <c r="IU31" i="11" s="1"/>
  <c r="IV31" i="11" s="1"/>
  <c r="IW31" i="11" s="1"/>
  <c r="IX31" i="11" s="1"/>
  <c r="IY31" i="11" s="1"/>
  <c r="IZ31" i="11" s="1"/>
  <c r="JA31" i="11" s="1"/>
  <c r="JB31" i="11" s="1"/>
  <c r="JC31" i="11" s="1"/>
  <c r="JD31" i="11" s="1"/>
  <c r="JE31" i="11" s="1"/>
  <c r="JF31" i="11" s="1"/>
  <c r="JG31" i="11" s="1"/>
  <c r="JH31" i="11" s="1"/>
  <c r="JI31" i="11" s="1"/>
  <c r="JJ31" i="11" s="1"/>
  <c r="JK31" i="11" s="1"/>
  <c r="JL31" i="11" s="1"/>
  <c r="JM31" i="11" s="1"/>
  <c r="JN31" i="11" s="1"/>
  <c r="JO31" i="11" s="1"/>
  <c r="JP31" i="11" s="1"/>
  <c r="JQ31" i="11" s="1"/>
  <c r="JR31" i="11" s="1"/>
  <c r="JS31" i="11" s="1"/>
  <c r="JT31" i="11" s="1"/>
  <c r="JU31" i="11" s="1"/>
  <c r="JV31" i="11" s="1"/>
  <c r="JW31" i="11" s="1"/>
  <c r="JX31" i="11" s="1"/>
  <c r="JY31" i="11" s="1"/>
  <c r="JZ31" i="11" s="1"/>
  <c r="KA31" i="11" s="1"/>
  <c r="KB31" i="11" s="1"/>
  <c r="KC31" i="11" s="1"/>
  <c r="KD31" i="11" s="1"/>
  <c r="KE31" i="11" s="1"/>
  <c r="KF31" i="11" s="1"/>
  <c r="KG31" i="11" s="1"/>
  <c r="KH31" i="11" s="1"/>
  <c r="KI31" i="11" s="1"/>
  <c r="KJ31" i="11" s="1"/>
  <c r="KK31" i="11" s="1"/>
  <c r="KL31" i="11" s="1"/>
  <c r="KM31" i="11" s="1"/>
  <c r="KN31" i="11" s="1"/>
  <c r="KO31" i="11" s="1"/>
  <c r="KP31" i="11" s="1"/>
  <c r="KQ31" i="11" s="1"/>
  <c r="KR31" i="11" s="1"/>
  <c r="KS31" i="11" s="1"/>
  <c r="KT31" i="11" s="1"/>
  <c r="KU31" i="11" s="1"/>
  <c r="KV31" i="11" s="1"/>
  <c r="KW31" i="11" s="1"/>
  <c r="KX31" i="11" s="1"/>
  <c r="KY31" i="11" s="1"/>
  <c r="KZ31" i="11" s="1"/>
  <c r="LA31" i="11" s="1"/>
  <c r="LB31" i="11" s="1"/>
  <c r="LC31" i="11" s="1"/>
  <c r="LD31" i="11" s="1"/>
  <c r="LE31" i="11" s="1"/>
  <c r="LF31" i="11" s="1"/>
  <c r="LG31" i="11" s="1"/>
  <c r="LH31" i="11" s="1"/>
  <c r="LI31" i="11" s="1"/>
  <c r="LJ31" i="11" s="1"/>
  <c r="LK31" i="11" s="1"/>
  <c r="LL31" i="11" s="1"/>
  <c r="LM31" i="11" s="1"/>
  <c r="LN31" i="11" s="1"/>
  <c r="LO31" i="11" s="1"/>
  <c r="LP31" i="11" s="1"/>
  <c r="LQ31" i="11" s="1"/>
  <c r="LR31" i="11" s="1"/>
  <c r="LS31" i="11" s="1"/>
  <c r="LT31" i="11" s="1"/>
  <c r="LU31" i="11" s="1"/>
  <c r="LV31" i="11" s="1"/>
  <c r="LW31" i="11" s="1"/>
  <c r="LX31" i="11" s="1"/>
  <c r="LY31" i="11" s="1"/>
  <c r="LZ31" i="11" s="1"/>
  <c r="MA31" i="11" s="1"/>
  <c r="MB31" i="11" s="1"/>
  <c r="MC31" i="11" s="1"/>
  <c r="MD31" i="11" s="1"/>
  <c r="ME31" i="11" s="1"/>
  <c r="MF31" i="11" s="1"/>
  <c r="MG31" i="11" s="1"/>
  <c r="MH31" i="11" s="1"/>
  <c r="MI31" i="11" s="1"/>
  <c r="MJ31" i="11" s="1"/>
  <c r="MK31" i="11" s="1"/>
  <c r="ML31" i="11" s="1"/>
  <c r="MM31" i="11" s="1"/>
  <c r="MN31" i="11" s="1"/>
  <c r="MO31" i="11" s="1"/>
  <c r="MP31" i="11" s="1"/>
  <c r="MQ31" i="11" s="1"/>
  <c r="MR31" i="11" s="1"/>
  <c r="MS31" i="11" s="1"/>
  <c r="MT31" i="11" s="1"/>
  <c r="MU31" i="11" s="1"/>
  <c r="MV31" i="11" s="1"/>
  <c r="MW31" i="11" s="1"/>
  <c r="MX31" i="11" s="1"/>
  <c r="MY31" i="11" s="1"/>
  <c r="MZ31" i="11" s="1"/>
  <c r="NA31" i="11" s="1"/>
  <c r="NB31" i="11" s="1"/>
  <c r="NC31" i="11" s="1"/>
  <c r="C32" i="11"/>
  <c r="D32" i="11" s="1"/>
  <c r="E32" i="11" s="1"/>
  <c r="F32" i="11" s="1"/>
  <c r="G32" i="11" s="1"/>
  <c r="H32" i="11" s="1"/>
  <c r="I32" i="11" s="1"/>
  <c r="J32" i="11" s="1"/>
  <c r="K32" i="11" s="1"/>
  <c r="L32" i="11" s="1"/>
  <c r="M32" i="11" s="1"/>
  <c r="N32" i="11" s="1"/>
  <c r="O32" i="11" s="1"/>
  <c r="P32" i="11" s="1"/>
  <c r="Q32" i="11" s="1"/>
  <c r="R32" i="11" s="1"/>
  <c r="S32" i="11" s="1"/>
  <c r="T32" i="11" s="1"/>
  <c r="U32" i="11" s="1"/>
  <c r="V32" i="11" s="1"/>
  <c r="W32" i="11" s="1"/>
  <c r="X32" i="11" s="1"/>
  <c r="Y32" i="11" s="1"/>
  <c r="Z32" i="11" s="1"/>
  <c r="AA32" i="11" s="1"/>
  <c r="AB32" i="11" s="1"/>
  <c r="AC32" i="11" s="1"/>
  <c r="AD32" i="11" s="1"/>
  <c r="AE32" i="11" s="1"/>
  <c r="AF32" i="11" s="1"/>
  <c r="AG32" i="11" s="1"/>
  <c r="AH32" i="11" s="1"/>
  <c r="AI32" i="11" s="1"/>
  <c r="AJ32" i="11" s="1"/>
  <c r="AK32" i="11" s="1"/>
  <c r="AL32" i="11" s="1"/>
  <c r="AM32" i="11" s="1"/>
  <c r="AN32" i="11" s="1"/>
  <c r="AO32" i="11" s="1"/>
  <c r="AP32" i="11" s="1"/>
  <c r="AQ32" i="11" s="1"/>
  <c r="AR32" i="11" s="1"/>
  <c r="AS32" i="11" s="1"/>
  <c r="AT32" i="11" s="1"/>
  <c r="AU32" i="11" s="1"/>
  <c r="AV32" i="11" s="1"/>
  <c r="AW32" i="11" s="1"/>
  <c r="AX32" i="11" s="1"/>
  <c r="AY32" i="11" s="1"/>
  <c r="AZ32" i="11" s="1"/>
  <c r="BA32" i="11" s="1"/>
  <c r="BB32" i="11" s="1"/>
  <c r="BC32" i="11" s="1"/>
  <c r="BD32" i="11" s="1"/>
  <c r="BE32" i="11" s="1"/>
  <c r="BF32" i="11" s="1"/>
  <c r="BG32" i="11" s="1"/>
  <c r="BH32" i="11" s="1"/>
  <c r="BI32" i="11" s="1"/>
  <c r="BJ32" i="11" s="1"/>
  <c r="BK32" i="11" s="1"/>
  <c r="BL32" i="11" s="1"/>
  <c r="BM32" i="11" s="1"/>
  <c r="BN32" i="11" s="1"/>
  <c r="BO32" i="11" s="1"/>
  <c r="BP32" i="11" s="1"/>
  <c r="BQ32" i="11" s="1"/>
  <c r="BR32" i="11" s="1"/>
  <c r="BS32" i="11" s="1"/>
  <c r="BT32" i="11" s="1"/>
  <c r="BU32" i="11" s="1"/>
  <c r="BV32" i="11" s="1"/>
  <c r="BW32" i="11" s="1"/>
  <c r="BX32" i="11" s="1"/>
  <c r="BY32" i="11" s="1"/>
  <c r="BZ32" i="11" s="1"/>
  <c r="CA32" i="11" s="1"/>
  <c r="CB32" i="11" s="1"/>
  <c r="CC32" i="11" s="1"/>
  <c r="CD32" i="11" s="1"/>
  <c r="CE32" i="11" s="1"/>
  <c r="CF32" i="11" s="1"/>
  <c r="CG32" i="11" s="1"/>
  <c r="CH32" i="11" s="1"/>
  <c r="CI32" i="11" s="1"/>
  <c r="CJ32" i="11" s="1"/>
  <c r="CK32" i="11" s="1"/>
  <c r="CL32" i="11" s="1"/>
  <c r="CM32" i="11" s="1"/>
  <c r="CN32" i="11" s="1"/>
  <c r="CO32" i="11" s="1"/>
  <c r="CP32" i="11" s="1"/>
  <c r="CQ32" i="11" s="1"/>
  <c r="CR32" i="11" s="1"/>
  <c r="CS32" i="11" s="1"/>
  <c r="CT32" i="11" s="1"/>
  <c r="CU32" i="11" s="1"/>
  <c r="CV32" i="11" s="1"/>
  <c r="CW32" i="11" s="1"/>
  <c r="CX32" i="11" s="1"/>
  <c r="CY32" i="11" s="1"/>
  <c r="CZ32" i="11" s="1"/>
  <c r="DA32" i="11" s="1"/>
  <c r="DB32" i="11" s="1"/>
  <c r="DC32" i="11" s="1"/>
  <c r="DD32" i="11" s="1"/>
  <c r="DE32" i="11" s="1"/>
  <c r="DF32" i="11" s="1"/>
  <c r="DG32" i="11" s="1"/>
  <c r="DH32" i="11" s="1"/>
  <c r="DI32" i="11" s="1"/>
  <c r="DJ32" i="11" s="1"/>
  <c r="DK32" i="11" s="1"/>
  <c r="DL32" i="11" s="1"/>
  <c r="DM32" i="11" s="1"/>
  <c r="DN32" i="11" s="1"/>
  <c r="DO32" i="11" s="1"/>
  <c r="DP32" i="11" s="1"/>
  <c r="DQ32" i="11" s="1"/>
  <c r="DR32" i="11" s="1"/>
  <c r="DS32" i="11" s="1"/>
  <c r="DT32" i="11" s="1"/>
  <c r="DU32" i="11" s="1"/>
  <c r="DV32" i="11" s="1"/>
  <c r="DW32" i="11" s="1"/>
  <c r="DX32" i="11" s="1"/>
  <c r="DY32" i="11" s="1"/>
  <c r="DZ32" i="11" s="1"/>
  <c r="EA32" i="11" s="1"/>
  <c r="EB32" i="11" s="1"/>
  <c r="EC32" i="11" s="1"/>
  <c r="ED32" i="11" s="1"/>
  <c r="EE32" i="11" s="1"/>
  <c r="EF32" i="11" s="1"/>
  <c r="EG32" i="11" s="1"/>
  <c r="EH32" i="11" s="1"/>
  <c r="EI32" i="11" s="1"/>
  <c r="EJ32" i="11" s="1"/>
  <c r="EK32" i="11" s="1"/>
  <c r="EL32" i="11" s="1"/>
  <c r="EM32" i="11" s="1"/>
  <c r="EN32" i="11" s="1"/>
  <c r="EO32" i="11" s="1"/>
  <c r="EP32" i="11" s="1"/>
  <c r="EQ32" i="11" s="1"/>
  <c r="ER32" i="11" s="1"/>
  <c r="ES32" i="11" s="1"/>
  <c r="ET32" i="11" s="1"/>
  <c r="EU32" i="11" s="1"/>
  <c r="EV32" i="11" s="1"/>
  <c r="EW32" i="11" s="1"/>
  <c r="EX32" i="11" s="1"/>
  <c r="EY32" i="11" s="1"/>
  <c r="EZ32" i="11" s="1"/>
  <c r="FA32" i="11" s="1"/>
  <c r="FB32" i="11" s="1"/>
  <c r="FC32" i="11" s="1"/>
  <c r="FD32" i="11" s="1"/>
  <c r="FE32" i="11" s="1"/>
  <c r="FF32" i="11" s="1"/>
  <c r="FG32" i="11" s="1"/>
  <c r="FH32" i="11" s="1"/>
  <c r="FI32" i="11" s="1"/>
  <c r="FJ32" i="11" s="1"/>
  <c r="FK32" i="11" s="1"/>
  <c r="FL32" i="11" s="1"/>
  <c r="FM32" i="11" s="1"/>
  <c r="FN32" i="11" s="1"/>
  <c r="FO32" i="11" s="1"/>
  <c r="FP32" i="11" s="1"/>
  <c r="FQ32" i="11" s="1"/>
  <c r="FR32" i="11" s="1"/>
  <c r="FS32" i="11" s="1"/>
  <c r="FT32" i="11" s="1"/>
  <c r="FU32" i="11" s="1"/>
  <c r="FV32" i="11" s="1"/>
  <c r="FW32" i="11" s="1"/>
  <c r="FX32" i="11" s="1"/>
  <c r="FY32" i="11" s="1"/>
  <c r="FZ32" i="11" s="1"/>
  <c r="GA32" i="11" s="1"/>
  <c r="GB32" i="11" s="1"/>
  <c r="GC32" i="11" s="1"/>
  <c r="GD32" i="11" s="1"/>
  <c r="GE32" i="11" s="1"/>
  <c r="GF32" i="11" s="1"/>
  <c r="GG32" i="11" s="1"/>
  <c r="GH32" i="11" s="1"/>
  <c r="GI32" i="11" s="1"/>
  <c r="GJ32" i="11" s="1"/>
  <c r="GK32" i="11" s="1"/>
  <c r="GL32" i="11" s="1"/>
  <c r="GM32" i="11" s="1"/>
  <c r="GN32" i="11" s="1"/>
  <c r="GO32" i="11" s="1"/>
  <c r="GP32" i="11" s="1"/>
  <c r="GQ32" i="11" s="1"/>
  <c r="GR32" i="11" s="1"/>
  <c r="GS32" i="11" s="1"/>
  <c r="GT32" i="11" s="1"/>
  <c r="GU32" i="11" s="1"/>
  <c r="GV32" i="11" s="1"/>
  <c r="GW32" i="11" s="1"/>
  <c r="GX32" i="11" s="1"/>
  <c r="GY32" i="11" s="1"/>
  <c r="GZ32" i="11" s="1"/>
  <c r="HA32" i="11" s="1"/>
  <c r="HB32" i="11" s="1"/>
  <c r="HC32" i="11" s="1"/>
  <c r="HD32" i="11" s="1"/>
  <c r="HE32" i="11" s="1"/>
  <c r="HF32" i="11" s="1"/>
  <c r="HG32" i="11" s="1"/>
  <c r="HH32" i="11" s="1"/>
  <c r="HI32" i="11" s="1"/>
  <c r="HJ32" i="11" s="1"/>
  <c r="HK32" i="11" s="1"/>
  <c r="HL32" i="11" s="1"/>
  <c r="HM32" i="11" s="1"/>
  <c r="HN32" i="11" s="1"/>
  <c r="HO32" i="11" s="1"/>
  <c r="HP32" i="11" s="1"/>
  <c r="HQ32" i="11" s="1"/>
  <c r="HR32" i="11" s="1"/>
  <c r="HS32" i="11" s="1"/>
  <c r="HT32" i="11" s="1"/>
  <c r="HU32" i="11" s="1"/>
  <c r="HV32" i="11" s="1"/>
  <c r="HW32" i="11" s="1"/>
  <c r="HX32" i="11" s="1"/>
  <c r="HY32" i="11" s="1"/>
  <c r="HZ32" i="11" s="1"/>
  <c r="IA32" i="11" s="1"/>
  <c r="IB32" i="11" s="1"/>
  <c r="IC32" i="11" s="1"/>
  <c r="ID32" i="11" s="1"/>
  <c r="IE32" i="11" s="1"/>
  <c r="IF32" i="11" s="1"/>
  <c r="IG32" i="11" s="1"/>
  <c r="IH32" i="11" s="1"/>
  <c r="II32" i="11" s="1"/>
  <c r="IJ32" i="11" s="1"/>
  <c r="IK32" i="11" s="1"/>
  <c r="IL32" i="11" s="1"/>
  <c r="IM32" i="11" s="1"/>
  <c r="IN32" i="11" s="1"/>
  <c r="IO32" i="11" s="1"/>
  <c r="IP32" i="11" s="1"/>
  <c r="IQ32" i="11" s="1"/>
  <c r="IR32" i="11" s="1"/>
  <c r="IS32" i="11" s="1"/>
  <c r="IT32" i="11" s="1"/>
  <c r="IU32" i="11" s="1"/>
  <c r="IV32" i="11" s="1"/>
  <c r="IW32" i="11" s="1"/>
  <c r="IX32" i="11" s="1"/>
  <c r="IY32" i="11" s="1"/>
  <c r="IZ32" i="11" s="1"/>
  <c r="JA32" i="11" s="1"/>
  <c r="JB32" i="11" s="1"/>
  <c r="JC32" i="11" s="1"/>
  <c r="JD32" i="11" s="1"/>
  <c r="JE32" i="11" s="1"/>
  <c r="JF32" i="11" s="1"/>
  <c r="JG32" i="11" s="1"/>
  <c r="JH32" i="11" s="1"/>
  <c r="JI32" i="11" s="1"/>
  <c r="JJ32" i="11" s="1"/>
  <c r="JK32" i="11" s="1"/>
  <c r="JL32" i="11" s="1"/>
  <c r="JM32" i="11" s="1"/>
  <c r="JN32" i="11" s="1"/>
  <c r="JO32" i="11" s="1"/>
  <c r="JP32" i="11" s="1"/>
  <c r="JQ32" i="11" s="1"/>
  <c r="JR32" i="11" s="1"/>
  <c r="JS32" i="11" s="1"/>
  <c r="JT32" i="11" s="1"/>
  <c r="JU32" i="11" s="1"/>
  <c r="JV32" i="11" s="1"/>
  <c r="JW32" i="11" s="1"/>
  <c r="JX32" i="11" s="1"/>
  <c r="JY32" i="11" s="1"/>
  <c r="JZ32" i="11" s="1"/>
  <c r="KA32" i="11" s="1"/>
  <c r="KB32" i="11" s="1"/>
  <c r="KC32" i="11" s="1"/>
  <c r="KD32" i="11" s="1"/>
  <c r="KE32" i="11" s="1"/>
  <c r="KF32" i="11" s="1"/>
  <c r="KG32" i="11" s="1"/>
  <c r="KH32" i="11" s="1"/>
  <c r="KI32" i="11" s="1"/>
  <c r="KJ32" i="11" s="1"/>
  <c r="KK32" i="11" s="1"/>
  <c r="KL32" i="11" s="1"/>
  <c r="KM32" i="11" s="1"/>
  <c r="KN32" i="11" s="1"/>
  <c r="KO32" i="11" s="1"/>
  <c r="KP32" i="11" s="1"/>
  <c r="KQ32" i="11" s="1"/>
  <c r="KR32" i="11" s="1"/>
  <c r="KS32" i="11" s="1"/>
  <c r="KT32" i="11" s="1"/>
  <c r="KU32" i="11" s="1"/>
  <c r="KV32" i="11" s="1"/>
  <c r="KW32" i="11" s="1"/>
  <c r="KX32" i="11" s="1"/>
  <c r="KY32" i="11" s="1"/>
  <c r="KZ32" i="11" s="1"/>
  <c r="LA32" i="11" s="1"/>
  <c r="LB32" i="11" s="1"/>
  <c r="LC32" i="11" s="1"/>
  <c r="LD32" i="11" s="1"/>
  <c r="LE32" i="11" s="1"/>
  <c r="LF32" i="11" s="1"/>
  <c r="LG32" i="11" s="1"/>
  <c r="LH32" i="11" s="1"/>
  <c r="LI32" i="11" s="1"/>
  <c r="LJ32" i="11" s="1"/>
  <c r="LK32" i="11" s="1"/>
  <c r="LL32" i="11" s="1"/>
  <c r="LM32" i="11" s="1"/>
  <c r="LN32" i="11" s="1"/>
  <c r="LO32" i="11" s="1"/>
  <c r="LP32" i="11" s="1"/>
  <c r="LQ32" i="11" s="1"/>
  <c r="LR32" i="11" s="1"/>
  <c r="LS32" i="11" s="1"/>
  <c r="LT32" i="11" s="1"/>
  <c r="LU32" i="11" s="1"/>
  <c r="LV32" i="11" s="1"/>
  <c r="LW32" i="11" s="1"/>
  <c r="LX32" i="11" s="1"/>
  <c r="LY32" i="11" s="1"/>
  <c r="LZ32" i="11" s="1"/>
  <c r="MA32" i="11" s="1"/>
  <c r="MB32" i="11" s="1"/>
  <c r="MC32" i="11" s="1"/>
  <c r="MD32" i="11" s="1"/>
  <c r="ME32" i="11" s="1"/>
  <c r="MF32" i="11" s="1"/>
  <c r="MG32" i="11" s="1"/>
  <c r="MH32" i="11" s="1"/>
  <c r="MI32" i="11" s="1"/>
  <c r="MJ32" i="11" s="1"/>
  <c r="MK32" i="11" s="1"/>
  <c r="ML32" i="11" s="1"/>
  <c r="MM32" i="11" s="1"/>
  <c r="MN32" i="11" s="1"/>
  <c r="MO32" i="11" s="1"/>
  <c r="MP32" i="11" s="1"/>
  <c r="MQ32" i="11" s="1"/>
  <c r="MR32" i="11" s="1"/>
  <c r="MS32" i="11" s="1"/>
  <c r="MT32" i="11" s="1"/>
  <c r="MU32" i="11" s="1"/>
  <c r="MV32" i="11" s="1"/>
  <c r="MW32" i="11" s="1"/>
  <c r="MX32" i="11" s="1"/>
  <c r="MY32" i="11" s="1"/>
  <c r="MZ32" i="11" s="1"/>
  <c r="NA32" i="11" s="1"/>
  <c r="NB32" i="11" s="1"/>
  <c r="NC32" i="11" s="1"/>
  <c r="C33" i="11"/>
  <c r="D33" i="11" s="1"/>
  <c r="E33" i="11" s="1"/>
  <c r="F33" i="11" s="1"/>
  <c r="G33" i="11" s="1"/>
  <c r="H33" i="11" s="1"/>
  <c r="I33" i="11" s="1"/>
  <c r="J33" i="11" s="1"/>
  <c r="K33" i="11" s="1"/>
  <c r="L33" i="11" s="1"/>
  <c r="M33" i="11" s="1"/>
  <c r="N33" i="11" s="1"/>
  <c r="O33" i="11" s="1"/>
  <c r="P33" i="11" s="1"/>
  <c r="Q33" i="11" s="1"/>
  <c r="R33" i="11" s="1"/>
  <c r="S33" i="11" s="1"/>
  <c r="T33" i="11" s="1"/>
  <c r="U33" i="11" s="1"/>
  <c r="V33" i="11" s="1"/>
  <c r="W33" i="11" s="1"/>
  <c r="X33" i="11" s="1"/>
  <c r="Y33" i="11" s="1"/>
  <c r="Z33" i="11" s="1"/>
  <c r="AA33" i="11" s="1"/>
  <c r="AB33" i="11" s="1"/>
  <c r="AC33" i="11" s="1"/>
  <c r="AD33" i="11" s="1"/>
  <c r="AE33" i="11" s="1"/>
  <c r="AF33" i="11" s="1"/>
  <c r="AG33" i="11" s="1"/>
  <c r="AH33" i="11" s="1"/>
  <c r="AI33" i="11" s="1"/>
  <c r="AJ33" i="11" s="1"/>
  <c r="AK33" i="11" s="1"/>
  <c r="AL33" i="11" s="1"/>
  <c r="AM33" i="11" s="1"/>
  <c r="AN33" i="11" s="1"/>
  <c r="AO33" i="11" s="1"/>
  <c r="AP33" i="11" s="1"/>
  <c r="AQ33" i="11" s="1"/>
  <c r="AR33" i="11" s="1"/>
  <c r="AS33" i="11" s="1"/>
  <c r="AT33" i="11" s="1"/>
  <c r="AU33" i="11" s="1"/>
  <c r="AV33" i="11" s="1"/>
  <c r="AW33" i="11" s="1"/>
  <c r="AX33" i="11" s="1"/>
  <c r="AY33" i="11" s="1"/>
  <c r="AZ33" i="11" s="1"/>
  <c r="BA33" i="11" s="1"/>
  <c r="BB33" i="11" s="1"/>
  <c r="BC33" i="11" s="1"/>
  <c r="BD33" i="11" s="1"/>
  <c r="BE33" i="11" s="1"/>
  <c r="BF33" i="11" s="1"/>
  <c r="BG33" i="11" s="1"/>
  <c r="BH33" i="11" s="1"/>
  <c r="BI33" i="11" s="1"/>
  <c r="BJ33" i="11" s="1"/>
  <c r="BK33" i="11" s="1"/>
  <c r="BL33" i="11" s="1"/>
  <c r="BM33" i="11" s="1"/>
  <c r="BN33" i="11" s="1"/>
  <c r="BO33" i="11" s="1"/>
  <c r="BP33" i="11" s="1"/>
  <c r="BQ33" i="11" s="1"/>
  <c r="BR33" i="11" s="1"/>
  <c r="BS33" i="11" s="1"/>
  <c r="BT33" i="11" s="1"/>
  <c r="BU33" i="11" s="1"/>
  <c r="BV33" i="11" s="1"/>
  <c r="BW33" i="11" s="1"/>
  <c r="BX33" i="11" s="1"/>
  <c r="BY33" i="11" s="1"/>
  <c r="BZ33" i="11" s="1"/>
  <c r="CA33" i="11" s="1"/>
  <c r="CB33" i="11" s="1"/>
  <c r="CC33" i="11" s="1"/>
  <c r="CD33" i="11" s="1"/>
  <c r="CE33" i="11" s="1"/>
  <c r="CF33" i="11" s="1"/>
  <c r="CG33" i="11" s="1"/>
  <c r="CH33" i="11" s="1"/>
  <c r="CI33" i="11" s="1"/>
  <c r="CJ33" i="11" s="1"/>
  <c r="CK33" i="11" s="1"/>
  <c r="CL33" i="11" s="1"/>
  <c r="CM33" i="11" s="1"/>
  <c r="CN33" i="11" s="1"/>
  <c r="CO33" i="11" s="1"/>
  <c r="CP33" i="11" s="1"/>
  <c r="CQ33" i="11" s="1"/>
  <c r="CR33" i="11" s="1"/>
  <c r="CS33" i="11" s="1"/>
  <c r="CT33" i="11" s="1"/>
  <c r="CU33" i="11" s="1"/>
  <c r="CV33" i="11" s="1"/>
  <c r="CW33" i="11" s="1"/>
  <c r="CX33" i="11" s="1"/>
  <c r="CY33" i="11" s="1"/>
  <c r="CZ33" i="11" s="1"/>
  <c r="DA33" i="11" s="1"/>
  <c r="DB33" i="11" s="1"/>
  <c r="DC33" i="11" s="1"/>
  <c r="DD33" i="11" s="1"/>
  <c r="DE33" i="11" s="1"/>
  <c r="DF33" i="11" s="1"/>
  <c r="DG33" i="11" s="1"/>
  <c r="DH33" i="11" s="1"/>
  <c r="DI33" i="11" s="1"/>
  <c r="DJ33" i="11" s="1"/>
  <c r="DK33" i="11" s="1"/>
  <c r="DL33" i="11" s="1"/>
  <c r="DM33" i="11" s="1"/>
  <c r="DN33" i="11" s="1"/>
  <c r="DO33" i="11" s="1"/>
  <c r="DP33" i="11" s="1"/>
  <c r="DQ33" i="11" s="1"/>
  <c r="DR33" i="11" s="1"/>
  <c r="DS33" i="11" s="1"/>
  <c r="DT33" i="11" s="1"/>
  <c r="DU33" i="11" s="1"/>
  <c r="DV33" i="11" s="1"/>
  <c r="DW33" i="11" s="1"/>
  <c r="DX33" i="11" s="1"/>
  <c r="DY33" i="11" s="1"/>
  <c r="DZ33" i="11" s="1"/>
  <c r="EA33" i="11" s="1"/>
  <c r="EB33" i="11" s="1"/>
  <c r="EC33" i="11" s="1"/>
  <c r="ED33" i="11" s="1"/>
  <c r="EE33" i="11" s="1"/>
  <c r="EF33" i="11" s="1"/>
  <c r="EG33" i="11" s="1"/>
  <c r="EH33" i="11" s="1"/>
  <c r="EI33" i="11" s="1"/>
  <c r="EJ33" i="11" s="1"/>
  <c r="EK33" i="11" s="1"/>
  <c r="EL33" i="11" s="1"/>
  <c r="EM33" i="11" s="1"/>
  <c r="EN33" i="11" s="1"/>
  <c r="EO33" i="11" s="1"/>
  <c r="EP33" i="11" s="1"/>
  <c r="EQ33" i="11" s="1"/>
  <c r="ER33" i="11" s="1"/>
  <c r="ES33" i="11" s="1"/>
  <c r="ET33" i="11" s="1"/>
  <c r="EU33" i="11" s="1"/>
  <c r="EV33" i="11" s="1"/>
  <c r="EW33" i="11" s="1"/>
  <c r="EX33" i="11" s="1"/>
  <c r="EY33" i="11" s="1"/>
  <c r="EZ33" i="11" s="1"/>
  <c r="FA33" i="11" s="1"/>
  <c r="FB33" i="11" s="1"/>
  <c r="FC33" i="11" s="1"/>
  <c r="FD33" i="11" s="1"/>
  <c r="FE33" i="11" s="1"/>
  <c r="FF33" i="11" s="1"/>
  <c r="FG33" i="11" s="1"/>
  <c r="FH33" i="11" s="1"/>
  <c r="FI33" i="11" s="1"/>
  <c r="FJ33" i="11" s="1"/>
  <c r="FK33" i="11" s="1"/>
  <c r="FL33" i="11" s="1"/>
  <c r="FM33" i="11" s="1"/>
  <c r="FN33" i="11" s="1"/>
  <c r="FO33" i="11" s="1"/>
  <c r="FP33" i="11" s="1"/>
  <c r="FQ33" i="11" s="1"/>
  <c r="FR33" i="11" s="1"/>
  <c r="FS33" i="11" s="1"/>
  <c r="FT33" i="11" s="1"/>
  <c r="FU33" i="11" s="1"/>
  <c r="FV33" i="11" s="1"/>
  <c r="FW33" i="11" s="1"/>
  <c r="FX33" i="11" s="1"/>
  <c r="FY33" i="11" s="1"/>
  <c r="FZ33" i="11" s="1"/>
  <c r="GA33" i="11" s="1"/>
  <c r="GB33" i="11" s="1"/>
  <c r="GC33" i="11" s="1"/>
  <c r="GD33" i="11" s="1"/>
  <c r="GE33" i="11" s="1"/>
  <c r="GF33" i="11" s="1"/>
  <c r="GG33" i="11" s="1"/>
  <c r="GH33" i="11" s="1"/>
  <c r="GI33" i="11" s="1"/>
  <c r="GJ33" i="11" s="1"/>
  <c r="GK33" i="11" s="1"/>
  <c r="GL33" i="11" s="1"/>
  <c r="GM33" i="11" s="1"/>
  <c r="GN33" i="11" s="1"/>
  <c r="GO33" i="11" s="1"/>
  <c r="GP33" i="11" s="1"/>
  <c r="GQ33" i="11" s="1"/>
  <c r="GR33" i="11" s="1"/>
  <c r="GS33" i="11" s="1"/>
  <c r="GT33" i="11" s="1"/>
  <c r="GU33" i="11" s="1"/>
  <c r="GV33" i="11" s="1"/>
  <c r="GW33" i="11" s="1"/>
  <c r="GX33" i="11" s="1"/>
  <c r="GY33" i="11" s="1"/>
  <c r="GZ33" i="11" s="1"/>
  <c r="HA33" i="11" s="1"/>
  <c r="HB33" i="11" s="1"/>
  <c r="HC33" i="11" s="1"/>
  <c r="HD33" i="11" s="1"/>
  <c r="HE33" i="11" s="1"/>
  <c r="HF33" i="11" s="1"/>
  <c r="HG33" i="11" s="1"/>
  <c r="HH33" i="11" s="1"/>
  <c r="HI33" i="11" s="1"/>
  <c r="HJ33" i="11" s="1"/>
  <c r="HK33" i="11" s="1"/>
  <c r="HL33" i="11" s="1"/>
  <c r="HM33" i="11" s="1"/>
  <c r="HN33" i="11" s="1"/>
  <c r="HO33" i="11" s="1"/>
  <c r="HP33" i="11" s="1"/>
  <c r="HQ33" i="11" s="1"/>
  <c r="HR33" i="11" s="1"/>
  <c r="HS33" i="11" s="1"/>
  <c r="HT33" i="11" s="1"/>
  <c r="HU33" i="11" s="1"/>
  <c r="HV33" i="11" s="1"/>
  <c r="HW33" i="11" s="1"/>
  <c r="HX33" i="11" s="1"/>
  <c r="HY33" i="11" s="1"/>
  <c r="HZ33" i="11" s="1"/>
  <c r="IA33" i="11" s="1"/>
  <c r="IB33" i="11" s="1"/>
  <c r="IC33" i="11" s="1"/>
  <c r="ID33" i="11" s="1"/>
  <c r="IE33" i="11" s="1"/>
  <c r="IF33" i="11" s="1"/>
  <c r="IG33" i="11" s="1"/>
  <c r="IH33" i="11" s="1"/>
  <c r="II33" i="11" s="1"/>
  <c r="IJ33" i="11" s="1"/>
  <c r="IK33" i="11" s="1"/>
  <c r="IL33" i="11" s="1"/>
  <c r="IM33" i="11" s="1"/>
  <c r="IN33" i="11" s="1"/>
  <c r="IO33" i="11" s="1"/>
  <c r="IP33" i="11" s="1"/>
  <c r="IQ33" i="11" s="1"/>
  <c r="IR33" i="11" s="1"/>
  <c r="IS33" i="11" s="1"/>
  <c r="IT33" i="11" s="1"/>
  <c r="IU33" i="11" s="1"/>
  <c r="IV33" i="11" s="1"/>
  <c r="IW33" i="11" s="1"/>
  <c r="IX33" i="11" s="1"/>
  <c r="IY33" i="11" s="1"/>
  <c r="IZ33" i="11" s="1"/>
  <c r="JA33" i="11" s="1"/>
  <c r="JB33" i="11" s="1"/>
  <c r="JC33" i="11" s="1"/>
  <c r="JD33" i="11" s="1"/>
  <c r="JE33" i="11" s="1"/>
  <c r="JF33" i="11" s="1"/>
  <c r="JG33" i="11" s="1"/>
  <c r="JH33" i="11" s="1"/>
  <c r="JI33" i="11" s="1"/>
  <c r="JJ33" i="11" s="1"/>
  <c r="JK33" i="11" s="1"/>
  <c r="JL33" i="11" s="1"/>
  <c r="JM33" i="11" s="1"/>
  <c r="JN33" i="11" s="1"/>
  <c r="JO33" i="11" s="1"/>
  <c r="JP33" i="11" s="1"/>
  <c r="JQ33" i="11" s="1"/>
  <c r="JR33" i="11" s="1"/>
  <c r="JS33" i="11" s="1"/>
  <c r="JT33" i="11" s="1"/>
  <c r="JU33" i="11" s="1"/>
  <c r="JV33" i="11" s="1"/>
  <c r="JW33" i="11" s="1"/>
  <c r="JX33" i="11" s="1"/>
  <c r="JY33" i="11" s="1"/>
  <c r="JZ33" i="11" s="1"/>
  <c r="KA33" i="11" s="1"/>
  <c r="KB33" i="11" s="1"/>
  <c r="KC33" i="11" s="1"/>
  <c r="KD33" i="11" s="1"/>
  <c r="KE33" i="11" s="1"/>
  <c r="KF33" i="11" s="1"/>
  <c r="KG33" i="11" s="1"/>
  <c r="KH33" i="11" s="1"/>
  <c r="KI33" i="11" s="1"/>
  <c r="KJ33" i="11" s="1"/>
  <c r="KK33" i="11" s="1"/>
  <c r="KL33" i="11" s="1"/>
  <c r="KM33" i="11" s="1"/>
  <c r="KN33" i="11" s="1"/>
  <c r="KO33" i="11" s="1"/>
  <c r="KP33" i="11" s="1"/>
  <c r="KQ33" i="11" s="1"/>
  <c r="KR33" i="11" s="1"/>
  <c r="KS33" i="11" s="1"/>
  <c r="KT33" i="11" s="1"/>
  <c r="KU33" i="11" s="1"/>
  <c r="KV33" i="11" s="1"/>
  <c r="KW33" i="11" s="1"/>
  <c r="KX33" i="11" s="1"/>
  <c r="KY33" i="11" s="1"/>
  <c r="KZ33" i="11" s="1"/>
  <c r="LA33" i="11" s="1"/>
  <c r="LB33" i="11" s="1"/>
  <c r="LC33" i="11" s="1"/>
  <c r="LD33" i="11" s="1"/>
  <c r="LE33" i="11" s="1"/>
  <c r="LF33" i="11" s="1"/>
  <c r="LG33" i="11" s="1"/>
  <c r="LH33" i="11" s="1"/>
  <c r="LI33" i="11" s="1"/>
  <c r="LJ33" i="11" s="1"/>
  <c r="LK33" i="11" s="1"/>
  <c r="LL33" i="11" s="1"/>
  <c r="LM33" i="11" s="1"/>
  <c r="LN33" i="11" s="1"/>
  <c r="LO33" i="11" s="1"/>
  <c r="LP33" i="11" s="1"/>
  <c r="LQ33" i="11" s="1"/>
  <c r="LR33" i="11" s="1"/>
  <c r="LS33" i="11" s="1"/>
  <c r="LT33" i="11" s="1"/>
  <c r="LU33" i="11" s="1"/>
  <c r="LV33" i="11" s="1"/>
  <c r="LW33" i="11" s="1"/>
  <c r="LX33" i="11" s="1"/>
  <c r="LY33" i="11" s="1"/>
  <c r="LZ33" i="11" s="1"/>
  <c r="MA33" i="11" s="1"/>
  <c r="MB33" i="11" s="1"/>
  <c r="MC33" i="11" s="1"/>
  <c r="MD33" i="11" s="1"/>
  <c r="ME33" i="11" s="1"/>
  <c r="MF33" i="11" s="1"/>
  <c r="MG33" i="11" s="1"/>
  <c r="MH33" i="11" s="1"/>
  <c r="MI33" i="11" s="1"/>
  <c r="MJ33" i="11" s="1"/>
  <c r="MK33" i="11" s="1"/>
  <c r="ML33" i="11" s="1"/>
  <c r="MM33" i="11" s="1"/>
  <c r="MN33" i="11" s="1"/>
  <c r="MO33" i="11" s="1"/>
  <c r="MP33" i="11" s="1"/>
  <c r="MQ33" i="11" s="1"/>
  <c r="MR33" i="11" s="1"/>
  <c r="MS33" i="11" s="1"/>
  <c r="MT33" i="11" s="1"/>
  <c r="MU33" i="11" s="1"/>
  <c r="MV33" i="11" s="1"/>
  <c r="MW33" i="11" s="1"/>
  <c r="MX33" i="11" s="1"/>
  <c r="MY33" i="11" s="1"/>
  <c r="MZ33" i="11" s="1"/>
  <c r="NA33" i="11" s="1"/>
  <c r="NB33" i="11" s="1"/>
  <c r="NC33" i="11" s="1"/>
  <c r="C34" i="11"/>
  <c r="D34" i="11" s="1"/>
  <c r="E34" i="11" s="1"/>
  <c r="F34" i="11" s="1"/>
  <c r="G34" i="11" s="1"/>
  <c r="H34" i="11" s="1"/>
  <c r="I34" i="11" s="1"/>
  <c r="J34" i="11" s="1"/>
  <c r="K34" i="11" s="1"/>
  <c r="L34" i="11" s="1"/>
  <c r="M34" i="11" s="1"/>
  <c r="N34" i="11" s="1"/>
  <c r="O34" i="11" s="1"/>
  <c r="P34" i="11" s="1"/>
  <c r="Q34" i="11" s="1"/>
  <c r="R34" i="11" s="1"/>
  <c r="S34" i="11" s="1"/>
  <c r="T34" i="11" s="1"/>
  <c r="U34" i="11" s="1"/>
  <c r="V34" i="11" s="1"/>
  <c r="W34" i="11" s="1"/>
  <c r="X34" i="11" s="1"/>
  <c r="Y34" i="11" s="1"/>
  <c r="Z34" i="11" s="1"/>
  <c r="AA34" i="11" s="1"/>
  <c r="AB34" i="11" s="1"/>
  <c r="AC34" i="11" s="1"/>
  <c r="AD34" i="11" s="1"/>
  <c r="AE34" i="11" s="1"/>
  <c r="AF34" i="11" s="1"/>
  <c r="AG34" i="11" s="1"/>
  <c r="AH34" i="11" s="1"/>
  <c r="AI34" i="11" s="1"/>
  <c r="AJ34" i="11" s="1"/>
  <c r="AK34" i="11" s="1"/>
  <c r="AL34" i="11" s="1"/>
  <c r="AM34" i="11" s="1"/>
  <c r="AN34" i="11" s="1"/>
  <c r="AO34" i="11" s="1"/>
  <c r="AP34" i="11" s="1"/>
  <c r="AQ34" i="11" s="1"/>
  <c r="AR34" i="11" s="1"/>
  <c r="AS34" i="11" s="1"/>
  <c r="AT34" i="11" s="1"/>
  <c r="AU34" i="11" s="1"/>
  <c r="AV34" i="11" s="1"/>
  <c r="AW34" i="11" s="1"/>
  <c r="AX34" i="11" s="1"/>
  <c r="AY34" i="11" s="1"/>
  <c r="AZ34" i="11" s="1"/>
  <c r="BA34" i="11" s="1"/>
  <c r="BB34" i="11" s="1"/>
  <c r="BC34" i="11" s="1"/>
  <c r="BD34" i="11" s="1"/>
  <c r="BE34" i="11" s="1"/>
  <c r="BF34" i="11" s="1"/>
  <c r="BG34" i="11" s="1"/>
  <c r="BH34" i="11" s="1"/>
  <c r="BI34" i="11" s="1"/>
  <c r="BJ34" i="11" s="1"/>
  <c r="BK34" i="11" s="1"/>
  <c r="BL34" i="11" s="1"/>
  <c r="BM34" i="11" s="1"/>
  <c r="BN34" i="11" s="1"/>
  <c r="BO34" i="11" s="1"/>
  <c r="BP34" i="11" s="1"/>
  <c r="BQ34" i="11" s="1"/>
  <c r="BR34" i="11" s="1"/>
  <c r="BS34" i="11" s="1"/>
  <c r="BT34" i="11" s="1"/>
  <c r="BU34" i="11" s="1"/>
  <c r="BV34" i="11" s="1"/>
  <c r="BW34" i="11" s="1"/>
  <c r="BX34" i="11" s="1"/>
  <c r="BY34" i="11" s="1"/>
  <c r="BZ34" i="11" s="1"/>
  <c r="CA34" i="11" s="1"/>
  <c r="CB34" i="11" s="1"/>
  <c r="CC34" i="11" s="1"/>
  <c r="CD34" i="11" s="1"/>
  <c r="CE34" i="11" s="1"/>
  <c r="CF34" i="11" s="1"/>
  <c r="CG34" i="11" s="1"/>
  <c r="CH34" i="11" s="1"/>
  <c r="CI34" i="11" s="1"/>
  <c r="CJ34" i="11" s="1"/>
  <c r="CK34" i="11" s="1"/>
  <c r="CL34" i="11" s="1"/>
  <c r="CM34" i="11" s="1"/>
  <c r="CN34" i="11" s="1"/>
  <c r="CO34" i="11" s="1"/>
  <c r="CP34" i="11" s="1"/>
  <c r="CQ34" i="11" s="1"/>
  <c r="CR34" i="11" s="1"/>
  <c r="CS34" i="11" s="1"/>
  <c r="CT34" i="11" s="1"/>
  <c r="CU34" i="11" s="1"/>
  <c r="CV34" i="11" s="1"/>
  <c r="CW34" i="11" s="1"/>
  <c r="CX34" i="11" s="1"/>
  <c r="CY34" i="11" s="1"/>
  <c r="CZ34" i="11" s="1"/>
  <c r="DA34" i="11" s="1"/>
  <c r="DB34" i="11" s="1"/>
  <c r="DC34" i="11" s="1"/>
  <c r="DD34" i="11" s="1"/>
  <c r="DE34" i="11" s="1"/>
  <c r="DF34" i="11" s="1"/>
  <c r="DG34" i="11" s="1"/>
  <c r="DH34" i="11" s="1"/>
  <c r="DI34" i="11" s="1"/>
  <c r="DJ34" i="11" s="1"/>
  <c r="DK34" i="11" s="1"/>
  <c r="DL34" i="11" s="1"/>
  <c r="DM34" i="11" s="1"/>
  <c r="DN34" i="11" s="1"/>
  <c r="DO34" i="11" s="1"/>
  <c r="DP34" i="11" s="1"/>
  <c r="DQ34" i="11" s="1"/>
  <c r="DR34" i="11" s="1"/>
  <c r="DS34" i="11" s="1"/>
  <c r="DT34" i="11" s="1"/>
  <c r="DU34" i="11" s="1"/>
  <c r="DV34" i="11" s="1"/>
  <c r="DW34" i="11" s="1"/>
  <c r="DX34" i="11" s="1"/>
  <c r="DY34" i="11" s="1"/>
  <c r="DZ34" i="11" s="1"/>
  <c r="EA34" i="11" s="1"/>
  <c r="EB34" i="11" s="1"/>
  <c r="EC34" i="11" s="1"/>
  <c r="ED34" i="11" s="1"/>
  <c r="EE34" i="11" s="1"/>
  <c r="EF34" i="11" s="1"/>
  <c r="EG34" i="11" s="1"/>
  <c r="EH34" i="11" s="1"/>
  <c r="EI34" i="11" s="1"/>
  <c r="EJ34" i="11" s="1"/>
  <c r="EK34" i="11" s="1"/>
  <c r="EL34" i="11" s="1"/>
  <c r="EM34" i="11" s="1"/>
  <c r="EN34" i="11" s="1"/>
  <c r="EO34" i="11" s="1"/>
  <c r="EP34" i="11" s="1"/>
  <c r="EQ34" i="11" s="1"/>
  <c r="ER34" i="11" s="1"/>
  <c r="ES34" i="11" s="1"/>
  <c r="ET34" i="11" s="1"/>
  <c r="EU34" i="11" s="1"/>
  <c r="EV34" i="11" s="1"/>
  <c r="EW34" i="11" s="1"/>
  <c r="EX34" i="11" s="1"/>
  <c r="EY34" i="11" s="1"/>
  <c r="EZ34" i="11" s="1"/>
  <c r="FA34" i="11" s="1"/>
  <c r="FB34" i="11" s="1"/>
  <c r="FC34" i="11" s="1"/>
  <c r="FD34" i="11" s="1"/>
  <c r="FE34" i="11" s="1"/>
  <c r="FF34" i="11" s="1"/>
  <c r="FG34" i="11" s="1"/>
  <c r="FH34" i="11" s="1"/>
  <c r="FI34" i="11" s="1"/>
  <c r="FJ34" i="11" s="1"/>
  <c r="FK34" i="11" s="1"/>
  <c r="FL34" i="11" s="1"/>
  <c r="FM34" i="11" s="1"/>
  <c r="FN34" i="11" s="1"/>
  <c r="FO34" i="11" s="1"/>
  <c r="FP34" i="11" s="1"/>
  <c r="FQ34" i="11" s="1"/>
  <c r="FR34" i="11" s="1"/>
  <c r="FS34" i="11" s="1"/>
  <c r="FT34" i="11" s="1"/>
  <c r="FU34" i="11" s="1"/>
  <c r="FV34" i="11" s="1"/>
  <c r="FW34" i="11" s="1"/>
  <c r="FX34" i="11" s="1"/>
  <c r="FY34" i="11" s="1"/>
  <c r="FZ34" i="11" s="1"/>
  <c r="GA34" i="11" s="1"/>
  <c r="GB34" i="11" s="1"/>
  <c r="GC34" i="11" s="1"/>
  <c r="GD34" i="11" s="1"/>
  <c r="GE34" i="11" s="1"/>
  <c r="GF34" i="11" s="1"/>
  <c r="GG34" i="11" s="1"/>
  <c r="GH34" i="11" s="1"/>
  <c r="GI34" i="11" s="1"/>
  <c r="GJ34" i="11" s="1"/>
  <c r="GK34" i="11" s="1"/>
  <c r="GL34" i="11" s="1"/>
  <c r="GM34" i="11" s="1"/>
  <c r="GN34" i="11" s="1"/>
  <c r="GO34" i="11" s="1"/>
  <c r="GP34" i="11" s="1"/>
  <c r="GQ34" i="11" s="1"/>
  <c r="GR34" i="11" s="1"/>
  <c r="GS34" i="11" s="1"/>
  <c r="GT34" i="11" s="1"/>
  <c r="GU34" i="11" s="1"/>
  <c r="GV34" i="11" s="1"/>
  <c r="GW34" i="11" s="1"/>
  <c r="GX34" i="11" s="1"/>
  <c r="GY34" i="11" s="1"/>
  <c r="GZ34" i="11" s="1"/>
  <c r="HA34" i="11" s="1"/>
  <c r="HB34" i="11" s="1"/>
  <c r="HC34" i="11" s="1"/>
  <c r="HD34" i="11" s="1"/>
  <c r="HE34" i="11" s="1"/>
  <c r="HF34" i="11" s="1"/>
  <c r="HG34" i="11" s="1"/>
  <c r="HH34" i="11" s="1"/>
  <c r="HI34" i="11" s="1"/>
  <c r="HJ34" i="11" s="1"/>
  <c r="HK34" i="11" s="1"/>
  <c r="HL34" i="11" s="1"/>
  <c r="HM34" i="11" s="1"/>
  <c r="HN34" i="11" s="1"/>
  <c r="HO34" i="11" s="1"/>
  <c r="HP34" i="11" s="1"/>
  <c r="HQ34" i="11" s="1"/>
  <c r="HR34" i="11" s="1"/>
  <c r="HS34" i="11" s="1"/>
  <c r="HT34" i="11" s="1"/>
  <c r="HU34" i="11" s="1"/>
  <c r="HV34" i="11" s="1"/>
  <c r="HW34" i="11" s="1"/>
  <c r="HX34" i="11" s="1"/>
  <c r="HY34" i="11" s="1"/>
  <c r="HZ34" i="11" s="1"/>
  <c r="IA34" i="11" s="1"/>
  <c r="IB34" i="11" s="1"/>
  <c r="IC34" i="11" s="1"/>
  <c r="ID34" i="11" s="1"/>
  <c r="IE34" i="11" s="1"/>
  <c r="IF34" i="11" s="1"/>
  <c r="IG34" i="11" s="1"/>
  <c r="IH34" i="11" s="1"/>
  <c r="II34" i="11" s="1"/>
  <c r="IJ34" i="11" s="1"/>
  <c r="IK34" i="11" s="1"/>
  <c r="IL34" i="11" s="1"/>
  <c r="IM34" i="11" s="1"/>
  <c r="IN34" i="11" s="1"/>
  <c r="IO34" i="11" s="1"/>
  <c r="IP34" i="11" s="1"/>
  <c r="IQ34" i="11" s="1"/>
  <c r="IR34" i="11" s="1"/>
  <c r="IS34" i="11" s="1"/>
  <c r="IT34" i="11" s="1"/>
  <c r="IU34" i="11" s="1"/>
  <c r="IV34" i="11" s="1"/>
  <c r="IW34" i="11" s="1"/>
  <c r="IX34" i="11" s="1"/>
  <c r="IY34" i="11" s="1"/>
  <c r="IZ34" i="11" s="1"/>
  <c r="JA34" i="11" s="1"/>
  <c r="JB34" i="11" s="1"/>
  <c r="JC34" i="11" s="1"/>
  <c r="JD34" i="11" s="1"/>
  <c r="JE34" i="11" s="1"/>
  <c r="JF34" i="11" s="1"/>
  <c r="JG34" i="11" s="1"/>
  <c r="JH34" i="11" s="1"/>
  <c r="JI34" i="11" s="1"/>
  <c r="JJ34" i="11" s="1"/>
  <c r="JK34" i="11" s="1"/>
  <c r="JL34" i="11" s="1"/>
  <c r="JM34" i="11" s="1"/>
  <c r="JN34" i="11" s="1"/>
  <c r="JO34" i="11" s="1"/>
  <c r="JP34" i="11" s="1"/>
  <c r="JQ34" i="11" s="1"/>
  <c r="JR34" i="11" s="1"/>
  <c r="JS34" i="11" s="1"/>
  <c r="JT34" i="11" s="1"/>
  <c r="JU34" i="11" s="1"/>
  <c r="JV34" i="11" s="1"/>
  <c r="JW34" i="11" s="1"/>
  <c r="JX34" i="11" s="1"/>
  <c r="JY34" i="11" s="1"/>
  <c r="JZ34" i="11" s="1"/>
  <c r="KA34" i="11" s="1"/>
  <c r="KB34" i="11" s="1"/>
  <c r="KC34" i="11" s="1"/>
  <c r="KD34" i="11" s="1"/>
  <c r="KE34" i="11" s="1"/>
  <c r="KF34" i="11" s="1"/>
  <c r="KG34" i="11" s="1"/>
  <c r="KH34" i="11" s="1"/>
  <c r="KI34" i="11" s="1"/>
  <c r="KJ34" i="11" s="1"/>
  <c r="KK34" i="11" s="1"/>
  <c r="KL34" i="11" s="1"/>
  <c r="KM34" i="11" s="1"/>
  <c r="KN34" i="11" s="1"/>
  <c r="KO34" i="11" s="1"/>
  <c r="KP34" i="11" s="1"/>
  <c r="KQ34" i="11" s="1"/>
  <c r="KR34" i="11" s="1"/>
  <c r="KS34" i="11" s="1"/>
  <c r="KT34" i="11" s="1"/>
  <c r="KU34" i="11" s="1"/>
  <c r="KV34" i="11" s="1"/>
  <c r="KW34" i="11" s="1"/>
  <c r="KX34" i="11" s="1"/>
  <c r="KY34" i="11" s="1"/>
  <c r="KZ34" i="11" s="1"/>
  <c r="LA34" i="11" s="1"/>
  <c r="LB34" i="11" s="1"/>
  <c r="LC34" i="11" s="1"/>
  <c r="LD34" i="11" s="1"/>
  <c r="LE34" i="11" s="1"/>
  <c r="LF34" i="11" s="1"/>
  <c r="LG34" i="11" s="1"/>
  <c r="LH34" i="11" s="1"/>
  <c r="LI34" i="11" s="1"/>
  <c r="LJ34" i="11" s="1"/>
  <c r="LK34" i="11" s="1"/>
  <c r="LL34" i="11" s="1"/>
  <c r="LM34" i="11" s="1"/>
  <c r="LN34" i="11" s="1"/>
  <c r="LO34" i="11" s="1"/>
  <c r="LP34" i="11" s="1"/>
  <c r="LQ34" i="11" s="1"/>
  <c r="LR34" i="11" s="1"/>
  <c r="LS34" i="11" s="1"/>
  <c r="LT34" i="11" s="1"/>
  <c r="LU34" i="11" s="1"/>
  <c r="LV34" i="11" s="1"/>
  <c r="LW34" i="11" s="1"/>
  <c r="LX34" i="11" s="1"/>
  <c r="LY34" i="11" s="1"/>
  <c r="LZ34" i="11" s="1"/>
  <c r="MA34" i="11" s="1"/>
  <c r="MB34" i="11" s="1"/>
  <c r="MC34" i="11" s="1"/>
  <c r="MD34" i="11" s="1"/>
  <c r="ME34" i="11" s="1"/>
  <c r="MF34" i="11" s="1"/>
  <c r="MG34" i="11" s="1"/>
  <c r="MH34" i="11" s="1"/>
  <c r="MI34" i="11" s="1"/>
  <c r="MJ34" i="11" s="1"/>
  <c r="MK34" i="11" s="1"/>
  <c r="ML34" i="11" s="1"/>
  <c r="MM34" i="11" s="1"/>
  <c r="MN34" i="11" s="1"/>
  <c r="MO34" i="11" s="1"/>
  <c r="MP34" i="11" s="1"/>
  <c r="MQ34" i="11" s="1"/>
  <c r="MR34" i="11" s="1"/>
  <c r="MS34" i="11" s="1"/>
  <c r="MT34" i="11" s="1"/>
  <c r="MU34" i="11" s="1"/>
  <c r="MV34" i="11" s="1"/>
  <c r="MW34" i="11" s="1"/>
  <c r="MX34" i="11" s="1"/>
  <c r="MY34" i="11" s="1"/>
  <c r="MZ34" i="11" s="1"/>
  <c r="NA34" i="11" s="1"/>
  <c r="NB34" i="11" s="1"/>
  <c r="NC34" i="11" s="1"/>
  <c r="C35" i="11"/>
  <c r="D35" i="11" s="1"/>
  <c r="E35" i="11" s="1"/>
  <c r="F35" i="11" s="1"/>
  <c r="G35" i="11" s="1"/>
  <c r="H35" i="11" s="1"/>
  <c r="I35" i="11" s="1"/>
  <c r="J35" i="11" s="1"/>
  <c r="K35" i="11" s="1"/>
  <c r="L35" i="11" s="1"/>
  <c r="M35" i="11" s="1"/>
  <c r="N35" i="11" s="1"/>
  <c r="O35" i="11" s="1"/>
  <c r="P35" i="11" s="1"/>
  <c r="Q35" i="11" s="1"/>
  <c r="R35" i="11" s="1"/>
  <c r="S35" i="11" s="1"/>
  <c r="T35" i="11" s="1"/>
  <c r="U35" i="11" s="1"/>
  <c r="V35" i="11" s="1"/>
  <c r="W35" i="11" s="1"/>
  <c r="X35" i="11" s="1"/>
  <c r="Y35" i="11" s="1"/>
  <c r="Z35" i="11" s="1"/>
  <c r="AA35" i="11" s="1"/>
  <c r="AB35" i="11" s="1"/>
  <c r="AC35" i="11" s="1"/>
  <c r="AD35" i="11" s="1"/>
  <c r="AE35" i="11" s="1"/>
  <c r="AF35" i="11" s="1"/>
  <c r="AG35" i="11" s="1"/>
  <c r="AH35" i="11" s="1"/>
  <c r="AI35" i="11" s="1"/>
  <c r="AJ35" i="11" s="1"/>
  <c r="AK35" i="11" s="1"/>
  <c r="AL35" i="11" s="1"/>
  <c r="AM35" i="11" s="1"/>
  <c r="AN35" i="11" s="1"/>
  <c r="AO35" i="11" s="1"/>
  <c r="AP35" i="11" s="1"/>
  <c r="AQ35" i="11" s="1"/>
  <c r="AR35" i="11" s="1"/>
  <c r="AS35" i="11" s="1"/>
  <c r="AT35" i="11" s="1"/>
  <c r="AU35" i="11" s="1"/>
  <c r="AV35" i="11" s="1"/>
  <c r="AW35" i="11" s="1"/>
  <c r="AX35" i="11" s="1"/>
  <c r="AY35" i="11" s="1"/>
  <c r="AZ35" i="11" s="1"/>
  <c r="BA35" i="11" s="1"/>
  <c r="BB35" i="11" s="1"/>
  <c r="BC35" i="11" s="1"/>
  <c r="BD35" i="11" s="1"/>
  <c r="BE35" i="11" s="1"/>
  <c r="BF35" i="11" s="1"/>
  <c r="BG35" i="11" s="1"/>
  <c r="BH35" i="11" s="1"/>
  <c r="BI35" i="11" s="1"/>
  <c r="BJ35" i="11" s="1"/>
  <c r="BK35" i="11" s="1"/>
  <c r="BL35" i="11" s="1"/>
  <c r="BM35" i="11" s="1"/>
  <c r="BN35" i="11" s="1"/>
  <c r="BO35" i="11" s="1"/>
  <c r="BP35" i="11" s="1"/>
  <c r="BQ35" i="11" s="1"/>
  <c r="BR35" i="11" s="1"/>
  <c r="BS35" i="11" s="1"/>
  <c r="BT35" i="11" s="1"/>
  <c r="BU35" i="11" s="1"/>
  <c r="BV35" i="11" s="1"/>
  <c r="BW35" i="11" s="1"/>
  <c r="BX35" i="11" s="1"/>
  <c r="BY35" i="11" s="1"/>
  <c r="BZ35" i="11" s="1"/>
  <c r="CA35" i="11" s="1"/>
  <c r="CB35" i="11" s="1"/>
  <c r="CC35" i="11" s="1"/>
  <c r="CD35" i="11" s="1"/>
  <c r="CE35" i="11" s="1"/>
  <c r="CF35" i="11" s="1"/>
  <c r="CG35" i="11" s="1"/>
  <c r="CH35" i="11" s="1"/>
  <c r="CI35" i="11" s="1"/>
  <c r="CJ35" i="11" s="1"/>
  <c r="CK35" i="11" s="1"/>
  <c r="CL35" i="11" s="1"/>
  <c r="CM35" i="11" s="1"/>
  <c r="CN35" i="11" s="1"/>
  <c r="CO35" i="11" s="1"/>
  <c r="CP35" i="11" s="1"/>
  <c r="CQ35" i="11" s="1"/>
  <c r="CR35" i="11" s="1"/>
  <c r="CS35" i="11" s="1"/>
  <c r="CT35" i="11" s="1"/>
  <c r="CU35" i="11" s="1"/>
  <c r="CV35" i="11" s="1"/>
  <c r="CW35" i="11" s="1"/>
  <c r="CX35" i="11" s="1"/>
  <c r="CY35" i="11" s="1"/>
  <c r="CZ35" i="11" s="1"/>
  <c r="DA35" i="11" s="1"/>
  <c r="DB35" i="11" s="1"/>
  <c r="DC35" i="11" s="1"/>
  <c r="DD35" i="11" s="1"/>
  <c r="DE35" i="11" s="1"/>
  <c r="DF35" i="11" s="1"/>
  <c r="DG35" i="11" s="1"/>
  <c r="DH35" i="11" s="1"/>
  <c r="DI35" i="11" s="1"/>
  <c r="DJ35" i="11" s="1"/>
  <c r="DK35" i="11" s="1"/>
  <c r="DL35" i="11" s="1"/>
  <c r="DM35" i="11" s="1"/>
  <c r="DN35" i="11" s="1"/>
  <c r="DO35" i="11" s="1"/>
  <c r="DP35" i="11" s="1"/>
  <c r="DQ35" i="11" s="1"/>
  <c r="DR35" i="11" s="1"/>
  <c r="DS35" i="11" s="1"/>
  <c r="DT35" i="11" s="1"/>
  <c r="DU35" i="11" s="1"/>
  <c r="DV35" i="11" s="1"/>
  <c r="DW35" i="11" s="1"/>
  <c r="DX35" i="11" s="1"/>
  <c r="DY35" i="11" s="1"/>
  <c r="DZ35" i="11" s="1"/>
  <c r="EA35" i="11" s="1"/>
  <c r="EB35" i="11" s="1"/>
  <c r="EC35" i="11" s="1"/>
  <c r="ED35" i="11" s="1"/>
  <c r="EE35" i="11" s="1"/>
  <c r="EF35" i="11" s="1"/>
  <c r="EG35" i="11" s="1"/>
  <c r="EH35" i="11" s="1"/>
  <c r="EI35" i="11" s="1"/>
  <c r="EJ35" i="11" s="1"/>
  <c r="EK35" i="11" s="1"/>
  <c r="EL35" i="11" s="1"/>
  <c r="EM35" i="11" s="1"/>
  <c r="EN35" i="11" s="1"/>
  <c r="EO35" i="11" s="1"/>
  <c r="EP35" i="11" s="1"/>
  <c r="EQ35" i="11" s="1"/>
  <c r="ER35" i="11" s="1"/>
  <c r="ES35" i="11" s="1"/>
  <c r="ET35" i="11" s="1"/>
  <c r="EU35" i="11" s="1"/>
  <c r="EV35" i="11" s="1"/>
  <c r="EW35" i="11" s="1"/>
  <c r="EX35" i="11" s="1"/>
  <c r="EY35" i="11" s="1"/>
  <c r="EZ35" i="11" s="1"/>
  <c r="FA35" i="11" s="1"/>
  <c r="FB35" i="11" s="1"/>
  <c r="FC35" i="11" s="1"/>
  <c r="FD35" i="11" s="1"/>
  <c r="FE35" i="11" s="1"/>
  <c r="FF35" i="11" s="1"/>
  <c r="FG35" i="11" s="1"/>
  <c r="FH35" i="11" s="1"/>
  <c r="FI35" i="11" s="1"/>
  <c r="FJ35" i="11" s="1"/>
  <c r="FK35" i="11" s="1"/>
  <c r="FL35" i="11" s="1"/>
  <c r="FM35" i="11" s="1"/>
  <c r="FN35" i="11" s="1"/>
  <c r="FO35" i="11" s="1"/>
  <c r="FP35" i="11" s="1"/>
  <c r="FQ35" i="11" s="1"/>
  <c r="FR35" i="11" s="1"/>
  <c r="FS35" i="11" s="1"/>
  <c r="FT35" i="11" s="1"/>
  <c r="FU35" i="11" s="1"/>
  <c r="FV35" i="11" s="1"/>
  <c r="FW35" i="11" s="1"/>
  <c r="FX35" i="11" s="1"/>
  <c r="FY35" i="11" s="1"/>
  <c r="FZ35" i="11" s="1"/>
  <c r="GA35" i="11" s="1"/>
  <c r="GB35" i="11" s="1"/>
  <c r="GC35" i="11" s="1"/>
  <c r="GD35" i="11" s="1"/>
  <c r="GE35" i="11" s="1"/>
  <c r="GF35" i="11" s="1"/>
  <c r="GG35" i="11" s="1"/>
  <c r="GH35" i="11" s="1"/>
  <c r="GI35" i="11" s="1"/>
  <c r="GJ35" i="11" s="1"/>
  <c r="GK35" i="11" s="1"/>
  <c r="GL35" i="11" s="1"/>
  <c r="GM35" i="11" s="1"/>
  <c r="GN35" i="11" s="1"/>
  <c r="GO35" i="11" s="1"/>
  <c r="GP35" i="11" s="1"/>
  <c r="GQ35" i="11" s="1"/>
  <c r="GR35" i="11" s="1"/>
  <c r="GS35" i="11" s="1"/>
  <c r="GT35" i="11" s="1"/>
  <c r="GU35" i="11" s="1"/>
  <c r="GV35" i="11" s="1"/>
  <c r="GW35" i="11" s="1"/>
  <c r="GX35" i="11" s="1"/>
  <c r="GY35" i="11" s="1"/>
  <c r="GZ35" i="11" s="1"/>
  <c r="HA35" i="11" s="1"/>
  <c r="HB35" i="11" s="1"/>
  <c r="HC35" i="11" s="1"/>
  <c r="HD35" i="11" s="1"/>
  <c r="HE35" i="11" s="1"/>
  <c r="HF35" i="11" s="1"/>
  <c r="HG35" i="11" s="1"/>
  <c r="HH35" i="11" s="1"/>
  <c r="HI35" i="11" s="1"/>
  <c r="HJ35" i="11" s="1"/>
  <c r="HK35" i="11" s="1"/>
  <c r="HL35" i="11" s="1"/>
  <c r="HM35" i="11" s="1"/>
  <c r="HN35" i="11" s="1"/>
  <c r="HO35" i="11" s="1"/>
  <c r="HP35" i="11" s="1"/>
  <c r="HQ35" i="11" s="1"/>
  <c r="HR35" i="11" s="1"/>
  <c r="HS35" i="11" s="1"/>
  <c r="HT35" i="11" s="1"/>
  <c r="HU35" i="11" s="1"/>
  <c r="HV35" i="11" s="1"/>
  <c r="HW35" i="11" s="1"/>
  <c r="HX35" i="11" s="1"/>
  <c r="HY35" i="11" s="1"/>
  <c r="HZ35" i="11" s="1"/>
  <c r="IA35" i="11" s="1"/>
  <c r="IB35" i="11" s="1"/>
  <c r="IC35" i="11" s="1"/>
  <c r="ID35" i="11" s="1"/>
  <c r="IE35" i="11" s="1"/>
  <c r="IF35" i="11" s="1"/>
  <c r="IG35" i="11" s="1"/>
  <c r="IH35" i="11" s="1"/>
  <c r="II35" i="11" s="1"/>
  <c r="IJ35" i="11" s="1"/>
  <c r="IK35" i="11" s="1"/>
  <c r="IL35" i="11" s="1"/>
  <c r="IM35" i="11" s="1"/>
  <c r="IN35" i="11" s="1"/>
  <c r="IO35" i="11" s="1"/>
  <c r="IP35" i="11" s="1"/>
  <c r="IQ35" i="11" s="1"/>
  <c r="IR35" i="11" s="1"/>
  <c r="IS35" i="11" s="1"/>
  <c r="IT35" i="11" s="1"/>
  <c r="IU35" i="11" s="1"/>
  <c r="IV35" i="11" s="1"/>
  <c r="IW35" i="11" s="1"/>
  <c r="IX35" i="11" s="1"/>
  <c r="IY35" i="11" s="1"/>
  <c r="IZ35" i="11" s="1"/>
  <c r="JA35" i="11" s="1"/>
  <c r="JB35" i="11" s="1"/>
  <c r="JC35" i="11" s="1"/>
  <c r="JD35" i="11" s="1"/>
  <c r="JE35" i="11" s="1"/>
  <c r="JF35" i="11" s="1"/>
  <c r="JG35" i="11" s="1"/>
  <c r="JH35" i="11" s="1"/>
  <c r="JI35" i="11" s="1"/>
  <c r="JJ35" i="11" s="1"/>
  <c r="JK35" i="11" s="1"/>
  <c r="JL35" i="11" s="1"/>
  <c r="JM35" i="11" s="1"/>
  <c r="JN35" i="11" s="1"/>
  <c r="JO35" i="11" s="1"/>
  <c r="JP35" i="11" s="1"/>
  <c r="JQ35" i="11" s="1"/>
  <c r="JR35" i="11" s="1"/>
  <c r="JS35" i="11" s="1"/>
  <c r="JT35" i="11" s="1"/>
  <c r="JU35" i="11" s="1"/>
  <c r="JV35" i="11" s="1"/>
  <c r="JW35" i="11" s="1"/>
  <c r="JX35" i="11" s="1"/>
  <c r="JY35" i="11" s="1"/>
  <c r="JZ35" i="11" s="1"/>
  <c r="KA35" i="11" s="1"/>
  <c r="KB35" i="11" s="1"/>
  <c r="KC35" i="11" s="1"/>
  <c r="KD35" i="11" s="1"/>
  <c r="KE35" i="11" s="1"/>
  <c r="KF35" i="11" s="1"/>
  <c r="KG35" i="11" s="1"/>
  <c r="KH35" i="11" s="1"/>
  <c r="KI35" i="11" s="1"/>
  <c r="KJ35" i="11" s="1"/>
  <c r="KK35" i="11" s="1"/>
  <c r="KL35" i="11" s="1"/>
  <c r="KM35" i="11" s="1"/>
  <c r="KN35" i="11" s="1"/>
  <c r="KO35" i="11" s="1"/>
  <c r="KP35" i="11" s="1"/>
  <c r="KQ35" i="11" s="1"/>
  <c r="KR35" i="11" s="1"/>
  <c r="KS35" i="11" s="1"/>
  <c r="KT35" i="11" s="1"/>
  <c r="KU35" i="11" s="1"/>
  <c r="KV35" i="11" s="1"/>
  <c r="KW35" i="11" s="1"/>
  <c r="KX35" i="11" s="1"/>
  <c r="KY35" i="11" s="1"/>
  <c r="KZ35" i="11" s="1"/>
  <c r="LA35" i="11" s="1"/>
  <c r="LB35" i="11" s="1"/>
  <c r="LC35" i="11" s="1"/>
  <c r="LD35" i="11" s="1"/>
  <c r="LE35" i="11" s="1"/>
  <c r="LF35" i="11" s="1"/>
  <c r="LG35" i="11" s="1"/>
  <c r="LH35" i="11" s="1"/>
  <c r="LI35" i="11" s="1"/>
  <c r="LJ35" i="11" s="1"/>
  <c r="LK35" i="11" s="1"/>
  <c r="LL35" i="11" s="1"/>
  <c r="LM35" i="11" s="1"/>
  <c r="LN35" i="11" s="1"/>
  <c r="LO35" i="11" s="1"/>
  <c r="LP35" i="11" s="1"/>
  <c r="LQ35" i="11" s="1"/>
  <c r="LR35" i="11" s="1"/>
  <c r="LS35" i="11" s="1"/>
  <c r="LT35" i="11" s="1"/>
  <c r="LU35" i="11" s="1"/>
  <c r="LV35" i="11" s="1"/>
  <c r="LW35" i="11" s="1"/>
  <c r="LX35" i="11" s="1"/>
  <c r="LY35" i="11" s="1"/>
  <c r="LZ35" i="11" s="1"/>
  <c r="MA35" i="11" s="1"/>
  <c r="MB35" i="11" s="1"/>
  <c r="MC35" i="11" s="1"/>
  <c r="MD35" i="11" s="1"/>
  <c r="ME35" i="11" s="1"/>
  <c r="MF35" i="11" s="1"/>
  <c r="MG35" i="11" s="1"/>
  <c r="MH35" i="11" s="1"/>
  <c r="MI35" i="11" s="1"/>
  <c r="MJ35" i="11" s="1"/>
  <c r="MK35" i="11" s="1"/>
  <c r="ML35" i="11" s="1"/>
  <c r="MM35" i="11" s="1"/>
  <c r="MN35" i="11" s="1"/>
  <c r="MO35" i="11" s="1"/>
  <c r="MP35" i="11" s="1"/>
  <c r="MQ35" i="11" s="1"/>
  <c r="MR35" i="11" s="1"/>
  <c r="MS35" i="11" s="1"/>
  <c r="MT35" i="11" s="1"/>
  <c r="MU35" i="11" s="1"/>
  <c r="MV35" i="11" s="1"/>
  <c r="MW35" i="11" s="1"/>
  <c r="MX35" i="11" s="1"/>
  <c r="MY35" i="11" s="1"/>
  <c r="MZ35" i="11" s="1"/>
  <c r="NA35" i="11" s="1"/>
  <c r="NB35" i="11" s="1"/>
  <c r="NC35" i="11" s="1"/>
  <c r="C36" i="11"/>
  <c r="D36" i="11" s="1"/>
  <c r="E36" i="11" s="1"/>
  <c r="F36" i="11" s="1"/>
  <c r="G36" i="11" s="1"/>
  <c r="H36" i="11" s="1"/>
  <c r="I36" i="11" s="1"/>
  <c r="J36" i="11" s="1"/>
  <c r="K36" i="11" s="1"/>
  <c r="L36" i="11" s="1"/>
  <c r="M36" i="11" s="1"/>
  <c r="N36" i="11" s="1"/>
  <c r="O36" i="11" s="1"/>
  <c r="P36" i="11" s="1"/>
  <c r="Q36" i="11" s="1"/>
  <c r="R36" i="11" s="1"/>
  <c r="S36" i="11" s="1"/>
  <c r="T36" i="11" s="1"/>
  <c r="U36" i="11" s="1"/>
  <c r="V36" i="11" s="1"/>
  <c r="W36" i="11" s="1"/>
  <c r="X36" i="11" s="1"/>
  <c r="Y36" i="11" s="1"/>
  <c r="Z36" i="11" s="1"/>
  <c r="AA36" i="11" s="1"/>
  <c r="AB36" i="11" s="1"/>
  <c r="AC36" i="11" s="1"/>
  <c r="AD36" i="11" s="1"/>
  <c r="AE36" i="11" s="1"/>
  <c r="AF36" i="11" s="1"/>
  <c r="AG36" i="11" s="1"/>
  <c r="AH36" i="11" s="1"/>
  <c r="AI36" i="11" s="1"/>
  <c r="AJ36" i="11" s="1"/>
  <c r="AK36" i="11" s="1"/>
  <c r="AL36" i="11" s="1"/>
  <c r="AM36" i="11" s="1"/>
  <c r="AN36" i="11" s="1"/>
  <c r="AO36" i="11" s="1"/>
  <c r="AP36" i="11" s="1"/>
  <c r="AQ36" i="11" s="1"/>
  <c r="AR36" i="11" s="1"/>
  <c r="AS36" i="11" s="1"/>
  <c r="AT36" i="11" s="1"/>
  <c r="AU36" i="11" s="1"/>
  <c r="AV36" i="11" s="1"/>
  <c r="AW36" i="11" s="1"/>
  <c r="AX36" i="11" s="1"/>
  <c r="AY36" i="11" s="1"/>
  <c r="AZ36" i="11" s="1"/>
  <c r="BA36" i="11" s="1"/>
  <c r="BB36" i="11" s="1"/>
  <c r="BC36" i="11" s="1"/>
  <c r="BD36" i="11" s="1"/>
  <c r="BE36" i="11" s="1"/>
  <c r="BF36" i="11" s="1"/>
  <c r="BG36" i="11" s="1"/>
  <c r="BH36" i="11" s="1"/>
  <c r="BI36" i="11" s="1"/>
  <c r="BJ36" i="11" s="1"/>
  <c r="BK36" i="11" s="1"/>
  <c r="BL36" i="11" s="1"/>
  <c r="BM36" i="11" s="1"/>
  <c r="BN36" i="11" s="1"/>
  <c r="BO36" i="11" s="1"/>
  <c r="BP36" i="11" s="1"/>
  <c r="BQ36" i="11" s="1"/>
  <c r="BR36" i="11" s="1"/>
  <c r="BS36" i="11" s="1"/>
  <c r="BT36" i="11" s="1"/>
  <c r="BU36" i="11" s="1"/>
  <c r="BV36" i="11" s="1"/>
  <c r="BW36" i="11" s="1"/>
  <c r="BX36" i="11" s="1"/>
  <c r="BY36" i="11" s="1"/>
  <c r="BZ36" i="11" s="1"/>
  <c r="CA36" i="11" s="1"/>
  <c r="CB36" i="11" s="1"/>
  <c r="CC36" i="11" s="1"/>
  <c r="CD36" i="11" s="1"/>
  <c r="CE36" i="11" s="1"/>
  <c r="CF36" i="11" s="1"/>
  <c r="CG36" i="11" s="1"/>
  <c r="CH36" i="11" s="1"/>
  <c r="CI36" i="11" s="1"/>
  <c r="CJ36" i="11" s="1"/>
  <c r="CK36" i="11" s="1"/>
  <c r="CL36" i="11" s="1"/>
  <c r="CM36" i="11" s="1"/>
  <c r="CN36" i="11" s="1"/>
  <c r="CO36" i="11" s="1"/>
  <c r="CP36" i="11" s="1"/>
  <c r="CQ36" i="11" s="1"/>
  <c r="CR36" i="11" s="1"/>
  <c r="CS36" i="11" s="1"/>
  <c r="CT36" i="11" s="1"/>
  <c r="CU36" i="11" s="1"/>
  <c r="CV36" i="11" s="1"/>
  <c r="CW36" i="11" s="1"/>
  <c r="CX36" i="11" s="1"/>
  <c r="CY36" i="11" s="1"/>
  <c r="CZ36" i="11" s="1"/>
  <c r="DA36" i="11" s="1"/>
  <c r="DB36" i="11" s="1"/>
  <c r="DC36" i="11" s="1"/>
  <c r="DD36" i="11" s="1"/>
  <c r="DE36" i="11" s="1"/>
  <c r="DF36" i="11" s="1"/>
  <c r="DG36" i="11" s="1"/>
  <c r="DH36" i="11" s="1"/>
  <c r="DI36" i="11" s="1"/>
  <c r="DJ36" i="11" s="1"/>
  <c r="DK36" i="11" s="1"/>
  <c r="DL36" i="11" s="1"/>
  <c r="DM36" i="11" s="1"/>
  <c r="DN36" i="11" s="1"/>
  <c r="DO36" i="11" s="1"/>
  <c r="DP36" i="11" s="1"/>
  <c r="DQ36" i="11" s="1"/>
  <c r="DR36" i="11" s="1"/>
  <c r="DS36" i="11" s="1"/>
  <c r="DT36" i="11" s="1"/>
  <c r="DU36" i="11" s="1"/>
  <c r="DV36" i="11" s="1"/>
  <c r="DW36" i="11" s="1"/>
  <c r="DX36" i="11" s="1"/>
  <c r="DY36" i="11" s="1"/>
  <c r="DZ36" i="11" s="1"/>
  <c r="EA36" i="11" s="1"/>
  <c r="EB36" i="11" s="1"/>
  <c r="EC36" i="11" s="1"/>
  <c r="ED36" i="11" s="1"/>
  <c r="EE36" i="11" s="1"/>
  <c r="EF36" i="11" s="1"/>
  <c r="EG36" i="11" s="1"/>
  <c r="EH36" i="11" s="1"/>
  <c r="EI36" i="11" s="1"/>
  <c r="EJ36" i="11" s="1"/>
  <c r="EK36" i="11" s="1"/>
  <c r="EL36" i="11" s="1"/>
  <c r="EM36" i="11" s="1"/>
  <c r="EN36" i="11" s="1"/>
  <c r="EO36" i="11" s="1"/>
  <c r="EP36" i="11" s="1"/>
  <c r="EQ36" i="11" s="1"/>
  <c r="ER36" i="11" s="1"/>
  <c r="ES36" i="11" s="1"/>
  <c r="ET36" i="11" s="1"/>
  <c r="EU36" i="11" s="1"/>
  <c r="EV36" i="11" s="1"/>
  <c r="EW36" i="11" s="1"/>
  <c r="EX36" i="11" s="1"/>
  <c r="EY36" i="11" s="1"/>
  <c r="EZ36" i="11" s="1"/>
  <c r="FA36" i="11" s="1"/>
  <c r="FB36" i="11" s="1"/>
  <c r="FC36" i="11" s="1"/>
  <c r="FD36" i="11" s="1"/>
  <c r="FE36" i="11" s="1"/>
  <c r="FF36" i="11" s="1"/>
  <c r="FG36" i="11" s="1"/>
  <c r="FH36" i="11" s="1"/>
  <c r="FI36" i="11" s="1"/>
  <c r="FJ36" i="11" s="1"/>
  <c r="FK36" i="11" s="1"/>
  <c r="FL36" i="11" s="1"/>
  <c r="FM36" i="11" s="1"/>
  <c r="FN36" i="11" s="1"/>
  <c r="FO36" i="11" s="1"/>
  <c r="FP36" i="11" s="1"/>
  <c r="FQ36" i="11" s="1"/>
  <c r="FR36" i="11" s="1"/>
  <c r="FS36" i="11" s="1"/>
  <c r="FT36" i="11" s="1"/>
  <c r="FU36" i="11" s="1"/>
  <c r="FV36" i="11" s="1"/>
  <c r="FW36" i="11" s="1"/>
  <c r="FX36" i="11" s="1"/>
  <c r="FY36" i="11" s="1"/>
  <c r="FZ36" i="11" s="1"/>
  <c r="GA36" i="11" s="1"/>
  <c r="GB36" i="11" s="1"/>
  <c r="GC36" i="11" s="1"/>
  <c r="GD36" i="11" s="1"/>
  <c r="GE36" i="11" s="1"/>
  <c r="GF36" i="11" s="1"/>
  <c r="GG36" i="11" s="1"/>
  <c r="GH36" i="11" s="1"/>
  <c r="GI36" i="11" s="1"/>
  <c r="GJ36" i="11" s="1"/>
  <c r="GK36" i="11" s="1"/>
  <c r="GL36" i="11" s="1"/>
  <c r="GM36" i="11" s="1"/>
  <c r="GN36" i="11" s="1"/>
  <c r="GO36" i="11" s="1"/>
  <c r="GP36" i="11" s="1"/>
  <c r="GQ36" i="11" s="1"/>
  <c r="GR36" i="11" s="1"/>
  <c r="GS36" i="11" s="1"/>
  <c r="GT36" i="11" s="1"/>
  <c r="GU36" i="11" s="1"/>
  <c r="GV36" i="11" s="1"/>
  <c r="GW36" i="11" s="1"/>
  <c r="GX36" i="11" s="1"/>
  <c r="GY36" i="11" s="1"/>
  <c r="GZ36" i="11" s="1"/>
  <c r="HA36" i="11" s="1"/>
  <c r="HB36" i="11" s="1"/>
  <c r="HC36" i="11" s="1"/>
  <c r="HD36" i="11" s="1"/>
  <c r="HE36" i="11" s="1"/>
  <c r="HF36" i="11" s="1"/>
  <c r="HG36" i="11" s="1"/>
  <c r="HH36" i="11" s="1"/>
  <c r="HI36" i="11" s="1"/>
  <c r="HJ36" i="11" s="1"/>
  <c r="HK36" i="11" s="1"/>
  <c r="HL36" i="11" s="1"/>
  <c r="HM36" i="11" s="1"/>
  <c r="HN36" i="11" s="1"/>
  <c r="HO36" i="11" s="1"/>
  <c r="HP36" i="11" s="1"/>
  <c r="HQ36" i="11" s="1"/>
  <c r="HR36" i="11" s="1"/>
  <c r="HS36" i="11" s="1"/>
  <c r="HT36" i="11" s="1"/>
  <c r="HU36" i="11" s="1"/>
  <c r="HV36" i="11" s="1"/>
  <c r="HW36" i="11" s="1"/>
  <c r="HX36" i="11" s="1"/>
  <c r="HY36" i="11" s="1"/>
  <c r="HZ36" i="11" s="1"/>
  <c r="IA36" i="11" s="1"/>
  <c r="IB36" i="11" s="1"/>
  <c r="IC36" i="11" s="1"/>
  <c r="ID36" i="11" s="1"/>
  <c r="IE36" i="11" s="1"/>
  <c r="IF36" i="11" s="1"/>
  <c r="IG36" i="11" s="1"/>
  <c r="IH36" i="11" s="1"/>
  <c r="II36" i="11" s="1"/>
  <c r="IJ36" i="11" s="1"/>
  <c r="IK36" i="11" s="1"/>
  <c r="IL36" i="11" s="1"/>
  <c r="IM36" i="11" s="1"/>
  <c r="IN36" i="11" s="1"/>
  <c r="IO36" i="11" s="1"/>
  <c r="IP36" i="11" s="1"/>
  <c r="IQ36" i="11" s="1"/>
  <c r="IR36" i="11" s="1"/>
  <c r="IS36" i="11" s="1"/>
  <c r="IT36" i="11" s="1"/>
  <c r="IU36" i="11" s="1"/>
  <c r="IV36" i="11" s="1"/>
  <c r="IW36" i="11" s="1"/>
  <c r="IX36" i="11" s="1"/>
  <c r="IY36" i="11" s="1"/>
  <c r="IZ36" i="11" s="1"/>
  <c r="JA36" i="11" s="1"/>
  <c r="JB36" i="11" s="1"/>
  <c r="JC36" i="11" s="1"/>
  <c r="JD36" i="11" s="1"/>
  <c r="JE36" i="11" s="1"/>
  <c r="JF36" i="11" s="1"/>
  <c r="JG36" i="11" s="1"/>
  <c r="JH36" i="11" s="1"/>
  <c r="JI36" i="11" s="1"/>
  <c r="JJ36" i="11" s="1"/>
  <c r="JK36" i="11" s="1"/>
  <c r="JL36" i="11" s="1"/>
  <c r="JM36" i="11" s="1"/>
  <c r="JN36" i="11" s="1"/>
  <c r="JO36" i="11" s="1"/>
  <c r="JP36" i="11" s="1"/>
  <c r="JQ36" i="11" s="1"/>
  <c r="JR36" i="11" s="1"/>
  <c r="JS36" i="11" s="1"/>
  <c r="JT36" i="11" s="1"/>
  <c r="JU36" i="11" s="1"/>
  <c r="JV36" i="11" s="1"/>
  <c r="JW36" i="11" s="1"/>
  <c r="JX36" i="11" s="1"/>
  <c r="JY36" i="11" s="1"/>
  <c r="JZ36" i="11" s="1"/>
  <c r="KA36" i="11" s="1"/>
  <c r="KB36" i="11" s="1"/>
  <c r="KC36" i="11" s="1"/>
  <c r="KD36" i="11" s="1"/>
  <c r="KE36" i="11" s="1"/>
  <c r="KF36" i="11" s="1"/>
  <c r="KG36" i="11" s="1"/>
  <c r="KH36" i="11" s="1"/>
  <c r="KI36" i="11" s="1"/>
  <c r="KJ36" i="11" s="1"/>
  <c r="KK36" i="11" s="1"/>
  <c r="KL36" i="11" s="1"/>
  <c r="KM36" i="11" s="1"/>
  <c r="KN36" i="11" s="1"/>
  <c r="KO36" i="11" s="1"/>
  <c r="KP36" i="11" s="1"/>
  <c r="KQ36" i="11" s="1"/>
  <c r="KR36" i="11" s="1"/>
  <c r="KS36" i="11" s="1"/>
  <c r="KT36" i="11" s="1"/>
  <c r="KU36" i="11" s="1"/>
  <c r="KV36" i="11" s="1"/>
  <c r="KW36" i="11" s="1"/>
  <c r="KX36" i="11" s="1"/>
  <c r="KY36" i="11" s="1"/>
  <c r="KZ36" i="11" s="1"/>
  <c r="LA36" i="11" s="1"/>
  <c r="LB36" i="11" s="1"/>
  <c r="LC36" i="11" s="1"/>
  <c r="LD36" i="11" s="1"/>
  <c r="LE36" i="11" s="1"/>
  <c r="LF36" i="11" s="1"/>
  <c r="LG36" i="11" s="1"/>
  <c r="LH36" i="11" s="1"/>
  <c r="LI36" i="11" s="1"/>
  <c r="LJ36" i="11" s="1"/>
  <c r="LK36" i="11" s="1"/>
  <c r="LL36" i="11" s="1"/>
  <c r="LM36" i="11" s="1"/>
  <c r="LN36" i="11" s="1"/>
  <c r="LO36" i="11" s="1"/>
  <c r="LP36" i="11" s="1"/>
  <c r="LQ36" i="11" s="1"/>
  <c r="LR36" i="11" s="1"/>
  <c r="LS36" i="11" s="1"/>
  <c r="LT36" i="11" s="1"/>
  <c r="LU36" i="11" s="1"/>
  <c r="LV36" i="11" s="1"/>
  <c r="LW36" i="11" s="1"/>
  <c r="LX36" i="11" s="1"/>
  <c r="LY36" i="11" s="1"/>
  <c r="LZ36" i="11" s="1"/>
  <c r="MA36" i="11" s="1"/>
  <c r="MB36" i="11" s="1"/>
  <c r="MC36" i="11" s="1"/>
  <c r="MD36" i="11" s="1"/>
  <c r="ME36" i="11" s="1"/>
  <c r="MF36" i="11" s="1"/>
  <c r="MG36" i="11" s="1"/>
  <c r="MH36" i="11" s="1"/>
  <c r="MI36" i="11" s="1"/>
  <c r="MJ36" i="11" s="1"/>
  <c r="MK36" i="11" s="1"/>
  <c r="ML36" i="11" s="1"/>
  <c r="MM36" i="11" s="1"/>
  <c r="MN36" i="11" s="1"/>
  <c r="MO36" i="11" s="1"/>
  <c r="MP36" i="11" s="1"/>
  <c r="MQ36" i="11" s="1"/>
  <c r="MR36" i="11" s="1"/>
  <c r="MS36" i="11" s="1"/>
  <c r="MT36" i="11" s="1"/>
  <c r="MU36" i="11" s="1"/>
  <c r="MV36" i="11" s="1"/>
  <c r="MW36" i="11" s="1"/>
  <c r="MX36" i="11" s="1"/>
  <c r="MY36" i="11" s="1"/>
  <c r="MZ36" i="11" s="1"/>
  <c r="NA36" i="11" s="1"/>
  <c r="NB36" i="11" s="1"/>
  <c r="NC36" i="11" s="1"/>
  <c r="C37" i="11"/>
  <c r="D37" i="11" s="1"/>
  <c r="E37" i="11" s="1"/>
  <c r="F37" i="11" s="1"/>
  <c r="G37" i="11" s="1"/>
  <c r="H37" i="11" s="1"/>
  <c r="I37" i="11" s="1"/>
  <c r="J37" i="11" s="1"/>
  <c r="K37" i="11" s="1"/>
  <c r="L37" i="11" s="1"/>
  <c r="M37" i="11" s="1"/>
  <c r="N37" i="11" s="1"/>
  <c r="O37" i="11" s="1"/>
  <c r="P37" i="11" s="1"/>
  <c r="Q37" i="11" s="1"/>
  <c r="R37" i="11" s="1"/>
  <c r="S37" i="11" s="1"/>
  <c r="T37" i="11" s="1"/>
  <c r="U37" i="11" s="1"/>
  <c r="V37" i="11" s="1"/>
  <c r="W37" i="11" s="1"/>
  <c r="X37" i="11" s="1"/>
  <c r="Y37" i="11" s="1"/>
  <c r="Z37" i="11" s="1"/>
  <c r="AA37" i="11" s="1"/>
  <c r="AB37" i="11" s="1"/>
  <c r="AC37" i="11" s="1"/>
  <c r="AD37" i="11" s="1"/>
  <c r="AE37" i="11" s="1"/>
  <c r="AF37" i="11" s="1"/>
  <c r="AG37" i="11" s="1"/>
  <c r="AH37" i="11" s="1"/>
  <c r="AI37" i="11" s="1"/>
  <c r="AJ37" i="11" s="1"/>
  <c r="AK37" i="11" s="1"/>
  <c r="AL37" i="11" s="1"/>
  <c r="AM37" i="11" s="1"/>
  <c r="AN37" i="11" s="1"/>
  <c r="AO37" i="11" s="1"/>
  <c r="AP37" i="11" s="1"/>
  <c r="AQ37" i="11" s="1"/>
  <c r="AR37" i="11" s="1"/>
  <c r="AS37" i="11" s="1"/>
  <c r="AT37" i="11" s="1"/>
  <c r="AU37" i="11" s="1"/>
  <c r="AV37" i="11" s="1"/>
  <c r="AW37" i="11" s="1"/>
  <c r="AX37" i="11" s="1"/>
  <c r="AY37" i="11" s="1"/>
  <c r="AZ37" i="11" s="1"/>
  <c r="BA37" i="11" s="1"/>
  <c r="BB37" i="11" s="1"/>
  <c r="BC37" i="11" s="1"/>
  <c r="BD37" i="11" s="1"/>
  <c r="BE37" i="11" s="1"/>
  <c r="BF37" i="11" s="1"/>
  <c r="BG37" i="11" s="1"/>
  <c r="BH37" i="11" s="1"/>
  <c r="BI37" i="11" s="1"/>
  <c r="BJ37" i="11" s="1"/>
  <c r="BK37" i="11" s="1"/>
  <c r="BL37" i="11" s="1"/>
  <c r="BM37" i="11" s="1"/>
  <c r="BN37" i="11" s="1"/>
  <c r="BO37" i="11" s="1"/>
  <c r="BP37" i="11" s="1"/>
  <c r="BQ37" i="11" s="1"/>
  <c r="BR37" i="11" s="1"/>
  <c r="BS37" i="11" s="1"/>
  <c r="BT37" i="11" s="1"/>
  <c r="BU37" i="11" s="1"/>
  <c r="BV37" i="11" s="1"/>
  <c r="BW37" i="11" s="1"/>
  <c r="BX37" i="11" s="1"/>
  <c r="BY37" i="11" s="1"/>
  <c r="BZ37" i="11" s="1"/>
  <c r="CA37" i="11" s="1"/>
  <c r="CB37" i="11" s="1"/>
  <c r="CC37" i="11" s="1"/>
  <c r="CD37" i="11" s="1"/>
  <c r="CE37" i="11" s="1"/>
  <c r="CF37" i="11" s="1"/>
  <c r="CG37" i="11" s="1"/>
  <c r="CH37" i="11" s="1"/>
  <c r="CI37" i="11" s="1"/>
  <c r="CJ37" i="11" s="1"/>
  <c r="CK37" i="11" s="1"/>
  <c r="CL37" i="11" s="1"/>
  <c r="CM37" i="11" s="1"/>
  <c r="CN37" i="11" s="1"/>
  <c r="CO37" i="11" s="1"/>
  <c r="CP37" i="11" s="1"/>
  <c r="CQ37" i="11" s="1"/>
  <c r="CR37" i="11" s="1"/>
  <c r="CS37" i="11" s="1"/>
  <c r="CT37" i="11" s="1"/>
  <c r="CU37" i="11" s="1"/>
  <c r="CV37" i="11" s="1"/>
  <c r="CW37" i="11" s="1"/>
  <c r="CX37" i="11" s="1"/>
  <c r="CY37" i="11" s="1"/>
  <c r="CZ37" i="11" s="1"/>
  <c r="DA37" i="11" s="1"/>
  <c r="DB37" i="11" s="1"/>
  <c r="DC37" i="11" s="1"/>
  <c r="DD37" i="11" s="1"/>
  <c r="DE37" i="11" s="1"/>
  <c r="DF37" i="11" s="1"/>
  <c r="DG37" i="11" s="1"/>
  <c r="DH37" i="11" s="1"/>
  <c r="DI37" i="11" s="1"/>
  <c r="DJ37" i="11" s="1"/>
  <c r="DK37" i="11" s="1"/>
  <c r="DL37" i="11" s="1"/>
  <c r="DM37" i="11" s="1"/>
  <c r="DN37" i="11" s="1"/>
  <c r="DO37" i="11" s="1"/>
  <c r="DP37" i="11" s="1"/>
  <c r="DQ37" i="11" s="1"/>
  <c r="DR37" i="11" s="1"/>
  <c r="DS37" i="11" s="1"/>
  <c r="DT37" i="11" s="1"/>
  <c r="DU37" i="11" s="1"/>
  <c r="DV37" i="11" s="1"/>
  <c r="DW37" i="11" s="1"/>
  <c r="DX37" i="11" s="1"/>
  <c r="DY37" i="11" s="1"/>
  <c r="DZ37" i="11" s="1"/>
  <c r="EA37" i="11" s="1"/>
  <c r="EB37" i="11" s="1"/>
  <c r="EC37" i="11" s="1"/>
  <c r="ED37" i="11" s="1"/>
  <c r="EE37" i="11" s="1"/>
  <c r="EF37" i="11" s="1"/>
  <c r="EG37" i="11" s="1"/>
  <c r="EH37" i="11" s="1"/>
  <c r="EI37" i="11" s="1"/>
  <c r="EJ37" i="11" s="1"/>
  <c r="EK37" i="11" s="1"/>
  <c r="EL37" i="11" s="1"/>
  <c r="EM37" i="11" s="1"/>
  <c r="EN37" i="11" s="1"/>
  <c r="EO37" i="11" s="1"/>
  <c r="EP37" i="11" s="1"/>
  <c r="EQ37" i="11" s="1"/>
  <c r="ER37" i="11" s="1"/>
  <c r="ES37" i="11" s="1"/>
  <c r="ET37" i="11" s="1"/>
  <c r="EU37" i="11" s="1"/>
  <c r="EV37" i="11" s="1"/>
  <c r="EW37" i="11" s="1"/>
  <c r="EX37" i="11" s="1"/>
  <c r="EY37" i="11" s="1"/>
  <c r="EZ37" i="11" s="1"/>
  <c r="FA37" i="11" s="1"/>
  <c r="FB37" i="11" s="1"/>
  <c r="FC37" i="11" s="1"/>
  <c r="FD37" i="11" s="1"/>
  <c r="FE37" i="11" s="1"/>
  <c r="FF37" i="11" s="1"/>
  <c r="FG37" i="11" s="1"/>
  <c r="FH37" i="11" s="1"/>
  <c r="FI37" i="11" s="1"/>
  <c r="FJ37" i="11" s="1"/>
  <c r="FK37" i="11" s="1"/>
  <c r="FL37" i="11" s="1"/>
  <c r="FM37" i="11" s="1"/>
  <c r="FN37" i="11" s="1"/>
  <c r="FO37" i="11" s="1"/>
  <c r="FP37" i="11" s="1"/>
  <c r="FQ37" i="11" s="1"/>
  <c r="FR37" i="11" s="1"/>
  <c r="FS37" i="11" s="1"/>
  <c r="FT37" i="11" s="1"/>
  <c r="FU37" i="11" s="1"/>
  <c r="FV37" i="11" s="1"/>
  <c r="FW37" i="11" s="1"/>
  <c r="FX37" i="11" s="1"/>
  <c r="FY37" i="11" s="1"/>
  <c r="FZ37" i="11" s="1"/>
  <c r="GA37" i="11" s="1"/>
  <c r="GB37" i="11" s="1"/>
  <c r="GC37" i="11" s="1"/>
  <c r="GD37" i="11" s="1"/>
  <c r="GE37" i="11" s="1"/>
  <c r="GF37" i="11" s="1"/>
  <c r="GG37" i="11" s="1"/>
  <c r="GH37" i="11" s="1"/>
  <c r="GI37" i="11" s="1"/>
  <c r="GJ37" i="11" s="1"/>
  <c r="GK37" i="11" s="1"/>
  <c r="GL37" i="11" s="1"/>
  <c r="GM37" i="11" s="1"/>
  <c r="GN37" i="11" s="1"/>
  <c r="GO37" i="11" s="1"/>
  <c r="GP37" i="11" s="1"/>
  <c r="GQ37" i="11" s="1"/>
  <c r="GR37" i="11" s="1"/>
  <c r="GS37" i="11" s="1"/>
  <c r="GT37" i="11" s="1"/>
  <c r="GU37" i="11" s="1"/>
  <c r="GV37" i="11" s="1"/>
  <c r="GW37" i="11" s="1"/>
  <c r="GX37" i="11" s="1"/>
  <c r="GY37" i="11" s="1"/>
  <c r="GZ37" i="11" s="1"/>
  <c r="HA37" i="11" s="1"/>
  <c r="HB37" i="11" s="1"/>
  <c r="HC37" i="11" s="1"/>
  <c r="HD37" i="11" s="1"/>
  <c r="HE37" i="11" s="1"/>
  <c r="HF37" i="11" s="1"/>
  <c r="HG37" i="11" s="1"/>
  <c r="HH37" i="11" s="1"/>
  <c r="HI37" i="11" s="1"/>
  <c r="HJ37" i="11" s="1"/>
  <c r="HK37" i="11" s="1"/>
  <c r="HL37" i="11" s="1"/>
  <c r="HM37" i="11" s="1"/>
  <c r="HN37" i="11" s="1"/>
  <c r="HO37" i="11" s="1"/>
  <c r="HP37" i="11" s="1"/>
  <c r="HQ37" i="11" s="1"/>
  <c r="HR37" i="11" s="1"/>
  <c r="HS37" i="11" s="1"/>
  <c r="HT37" i="11" s="1"/>
  <c r="HU37" i="11" s="1"/>
  <c r="HV37" i="11" s="1"/>
  <c r="HW37" i="11" s="1"/>
  <c r="HX37" i="11" s="1"/>
  <c r="HY37" i="11" s="1"/>
  <c r="HZ37" i="11" s="1"/>
  <c r="IA37" i="11" s="1"/>
  <c r="IB37" i="11" s="1"/>
  <c r="IC37" i="11" s="1"/>
  <c r="ID37" i="11" s="1"/>
  <c r="IE37" i="11" s="1"/>
  <c r="IF37" i="11" s="1"/>
  <c r="IG37" i="11" s="1"/>
  <c r="IH37" i="11" s="1"/>
  <c r="II37" i="11" s="1"/>
  <c r="IJ37" i="11" s="1"/>
  <c r="IK37" i="11" s="1"/>
  <c r="IL37" i="11" s="1"/>
  <c r="IM37" i="11" s="1"/>
  <c r="IN37" i="11" s="1"/>
  <c r="IO37" i="11" s="1"/>
  <c r="IP37" i="11" s="1"/>
  <c r="IQ37" i="11" s="1"/>
  <c r="IR37" i="11" s="1"/>
  <c r="IS37" i="11" s="1"/>
  <c r="IT37" i="11" s="1"/>
  <c r="IU37" i="11" s="1"/>
  <c r="IV37" i="11" s="1"/>
  <c r="IW37" i="11" s="1"/>
  <c r="IX37" i="11" s="1"/>
  <c r="IY37" i="11" s="1"/>
  <c r="IZ37" i="11" s="1"/>
  <c r="JA37" i="11" s="1"/>
  <c r="JB37" i="11" s="1"/>
  <c r="JC37" i="11" s="1"/>
  <c r="JD37" i="11" s="1"/>
  <c r="JE37" i="11" s="1"/>
  <c r="JF37" i="11" s="1"/>
  <c r="JG37" i="11" s="1"/>
  <c r="JH37" i="11" s="1"/>
  <c r="JI37" i="11" s="1"/>
  <c r="JJ37" i="11" s="1"/>
  <c r="JK37" i="11" s="1"/>
  <c r="JL37" i="11" s="1"/>
  <c r="JM37" i="11" s="1"/>
  <c r="JN37" i="11" s="1"/>
  <c r="JO37" i="11" s="1"/>
  <c r="JP37" i="11" s="1"/>
  <c r="JQ37" i="11" s="1"/>
  <c r="JR37" i="11" s="1"/>
  <c r="JS37" i="11" s="1"/>
  <c r="JT37" i="11" s="1"/>
  <c r="JU37" i="11" s="1"/>
  <c r="JV37" i="11" s="1"/>
  <c r="JW37" i="11" s="1"/>
  <c r="JX37" i="11" s="1"/>
  <c r="JY37" i="11" s="1"/>
  <c r="JZ37" i="11" s="1"/>
  <c r="KA37" i="11" s="1"/>
  <c r="KB37" i="11" s="1"/>
  <c r="KC37" i="11" s="1"/>
  <c r="KD37" i="11" s="1"/>
  <c r="KE37" i="11" s="1"/>
  <c r="KF37" i="11" s="1"/>
  <c r="KG37" i="11" s="1"/>
  <c r="KH37" i="11" s="1"/>
  <c r="KI37" i="11" s="1"/>
  <c r="KJ37" i="11" s="1"/>
  <c r="KK37" i="11" s="1"/>
  <c r="KL37" i="11" s="1"/>
  <c r="KM37" i="11" s="1"/>
  <c r="KN37" i="11" s="1"/>
  <c r="KO37" i="11" s="1"/>
  <c r="KP37" i="11" s="1"/>
  <c r="KQ37" i="11" s="1"/>
  <c r="KR37" i="11" s="1"/>
  <c r="KS37" i="11" s="1"/>
  <c r="KT37" i="11" s="1"/>
  <c r="KU37" i="11" s="1"/>
  <c r="KV37" i="11" s="1"/>
  <c r="KW37" i="11" s="1"/>
  <c r="KX37" i="11" s="1"/>
  <c r="KY37" i="11" s="1"/>
  <c r="KZ37" i="11" s="1"/>
  <c r="LA37" i="11" s="1"/>
  <c r="LB37" i="11" s="1"/>
  <c r="LC37" i="11" s="1"/>
  <c r="LD37" i="11" s="1"/>
  <c r="LE37" i="11" s="1"/>
  <c r="LF37" i="11" s="1"/>
  <c r="LG37" i="11" s="1"/>
  <c r="LH37" i="11" s="1"/>
  <c r="LI37" i="11" s="1"/>
  <c r="LJ37" i="11" s="1"/>
  <c r="LK37" i="11" s="1"/>
  <c r="LL37" i="11" s="1"/>
  <c r="LM37" i="11" s="1"/>
  <c r="LN37" i="11" s="1"/>
  <c r="LO37" i="11" s="1"/>
  <c r="LP37" i="11" s="1"/>
  <c r="LQ37" i="11" s="1"/>
  <c r="LR37" i="11" s="1"/>
  <c r="LS37" i="11" s="1"/>
  <c r="LT37" i="11" s="1"/>
  <c r="LU37" i="11" s="1"/>
  <c r="LV37" i="11" s="1"/>
  <c r="LW37" i="11" s="1"/>
  <c r="LX37" i="11" s="1"/>
  <c r="LY37" i="11" s="1"/>
  <c r="LZ37" i="11" s="1"/>
  <c r="MA37" i="11" s="1"/>
  <c r="MB37" i="11" s="1"/>
  <c r="MC37" i="11" s="1"/>
  <c r="MD37" i="11" s="1"/>
  <c r="ME37" i="11" s="1"/>
  <c r="MF37" i="11" s="1"/>
  <c r="MG37" i="11" s="1"/>
  <c r="MH37" i="11" s="1"/>
  <c r="MI37" i="11" s="1"/>
  <c r="MJ37" i="11" s="1"/>
  <c r="MK37" i="11" s="1"/>
  <c r="ML37" i="11" s="1"/>
  <c r="MM37" i="11" s="1"/>
  <c r="MN37" i="11" s="1"/>
  <c r="MO37" i="11" s="1"/>
  <c r="MP37" i="11" s="1"/>
  <c r="MQ37" i="11" s="1"/>
  <c r="MR37" i="11" s="1"/>
  <c r="MS37" i="11" s="1"/>
  <c r="MT37" i="11" s="1"/>
  <c r="MU37" i="11" s="1"/>
  <c r="MV37" i="11" s="1"/>
  <c r="MW37" i="11" s="1"/>
  <c r="MX37" i="11" s="1"/>
  <c r="MY37" i="11" s="1"/>
  <c r="MZ37" i="11" s="1"/>
  <c r="NA37" i="11" s="1"/>
  <c r="NB37" i="11" s="1"/>
  <c r="NC37" i="11" s="1"/>
  <c r="C38" i="11"/>
  <c r="D38" i="11" s="1"/>
  <c r="E38" i="11" s="1"/>
  <c r="F38" i="11" s="1"/>
  <c r="G38" i="11" s="1"/>
  <c r="H38" i="11" s="1"/>
  <c r="I38" i="11" s="1"/>
  <c r="J38" i="11" s="1"/>
  <c r="K38" i="11" s="1"/>
  <c r="L38" i="11" s="1"/>
  <c r="M38" i="11" s="1"/>
  <c r="N38" i="11" s="1"/>
  <c r="O38" i="11" s="1"/>
  <c r="P38" i="11" s="1"/>
  <c r="Q38" i="11" s="1"/>
  <c r="R38" i="11" s="1"/>
  <c r="S38" i="11" s="1"/>
  <c r="T38" i="11" s="1"/>
  <c r="U38" i="11" s="1"/>
  <c r="V38" i="11" s="1"/>
  <c r="W38" i="11" s="1"/>
  <c r="X38" i="11" s="1"/>
  <c r="Y38" i="11" s="1"/>
  <c r="Z38" i="11" s="1"/>
  <c r="AA38" i="11" s="1"/>
  <c r="AB38" i="11" s="1"/>
  <c r="AC38" i="11" s="1"/>
  <c r="AD38" i="11" s="1"/>
  <c r="AE38" i="11" s="1"/>
  <c r="AF38" i="11" s="1"/>
  <c r="AG38" i="11" s="1"/>
  <c r="AH38" i="11" s="1"/>
  <c r="AI38" i="11" s="1"/>
  <c r="AJ38" i="11" s="1"/>
  <c r="AK38" i="11" s="1"/>
  <c r="AL38" i="11" s="1"/>
  <c r="AM38" i="11" s="1"/>
  <c r="AN38" i="11" s="1"/>
  <c r="AO38" i="11" s="1"/>
  <c r="AP38" i="11" s="1"/>
  <c r="AQ38" i="11" s="1"/>
  <c r="AR38" i="11" s="1"/>
  <c r="AS38" i="11" s="1"/>
  <c r="AT38" i="11" s="1"/>
  <c r="AU38" i="11" s="1"/>
  <c r="AV38" i="11" s="1"/>
  <c r="AW38" i="11" s="1"/>
  <c r="AX38" i="11" s="1"/>
  <c r="AY38" i="11" s="1"/>
  <c r="AZ38" i="11" s="1"/>
  <c r="BA38" i="11" s="1"/>
  <c r="BB38" i="11" s="1"/>
  <c r="BC38" i="11" s="1"/>
  <c r="BD38" i="11" s="1"/>
  <c r="BE38" i="11" s="1"/>
  <c r="BF38" i="11" s="1"/>
  <c r="BG38" i="11" s="1"/>
  <c r="BH38" i="11" s="1"/>
  <c r="BI38" i="11" s="1"/>
  <c r="BJ38" i="11" s="1"/>
  <c r="BK38" i="11" s="1"/>
  <c r="BL38" i="11" s="1"/>
  <c r="BM38" i="11" s="1"/>
  <c r="BN38" i="11" s="1"/>
  <c r="BO38" i="11" s="1"/>
  <c r="BP38" i="11" s="1"/>
  <c r="BQ38" i="11" s="1"/>
  <c r="BR38" i="11" s="1"/>
  <c r="BS38" i="11" s="1"/>
  <c r="BT38" i="11" s="1"/>
  <c r="BU38" i="11" s="1"/>
  <c r="BV38" i="11" s="1"/>
  <c r="BW38" i="11" s="1"/>
  <c r="BX38" i="11" s="1"/>
  <c r="BY38" i="11" s="1"/>
  <c r="BZ38" i="11" s="1"/>
  <c r="CA38" i="11" s="1"/>
  <c r="CB38" i="11" s="1"/>
  <c r="CC38" i="11" s="1"/>
  <c r="CD38" i="11" s="1"/>
  <c r="CE38" i="11" s="1"/>
  <c r="CF38" i="11" s="1"/>
  <c r="CG38" i="11" s="1"/>
  <c r="CH38" i="11" s="1"/>
  <c r="CI38" i="11" s="1"/>
  <c r="CJ38" i="11" s="1"/>
  <c r="CK38" i="11" s="1"/>
  <c r="CL38" i="11" s="1"/>
  <c r="CM38" i="11" s="1"/>
  <c r="CN38" i="11" s="1"/>
  <c r="CO38" i="11" s="1"/>
  <c r="CP38" i="11" s="1"/>
  <c r="CQ38" i="11" s="1"/>
  <c r="CR38" i="11" s="1"/>
  <c r="CS38" i="11" s="1"/>
  <c r="CT38" i="11" s="1"/>
  <c r="CU38" i="11" s="1"/>
  <c r="CV38" i="11" s="1"/>
  <c r="CW38" i="11" s="1"/>
  <c r="CX38" i="11" s="1"/>
  <c r="CY38" i="11" s="1"/>
  <c r="CZ38" i="11" s="1"/>
  <c r="DA38" i="11" s="1"/>
  <c r="DB38" i="11" s="1"/>
  <c r="DC38" i="11" s="1"/>
  <c r="DD38" i="11" s="1"/>
  <c r="DE38" i="11" s="1"/>
  <c r="DF38" i="11" s="1"/>
  <c r="DG38" i="11" s="1"/>
  <c r="DH38" i="11" s="1"/>
  <c r="DI38" i="11" s="1"/>
  <c r="DJ38" i="11" s="1"/>
  <c r="DK38" i="11" s="1"/>
  <c r="DL38" i="11" s="1"/>
  <c r="DM38" i="11" s="1"/>
  <c r="DN38" i="11" s="1"/>
  <c r="DO38" i="11" s="1"/>
  <c r="DP38" i="11" s="1"/>
  <c r="DQ38" i="11" s="1"/>
  <c r="DR38" i="11" s="1"/>
  <c r="DS38" i="11" s="1"/>
  <c r="DT38" i="11" s="1"/>
  <c r="DU38" i="11" s="1"/>
  <c r="DV38" i="11" s="1"/>
  <c r="DW38" i="11" s="1"/>
  <c r="DX38" i="11" s="1"/>
  <c r="DY38" i="11" s="1"/>
  <c r="DZ38" i="11" s="1"/>
  <c r="EA38" i="11" s="1"/>
  <c r="EB38" i="11" s="1"/>
  <c r="EC38" i="11" s="1"/>
  <c r="ED38" i="11" s="1"/>
  <c r="EE38" i="11" s="1"/>
  <c r="EF38" i="11" s="1"/>
  <c r="EG38" i="11" s="1"/>
  <c r="EH38" i="11" s="1"/>
  <c r="EI38" i="11" s="1"/>
  <c r="EJ38" i="11" s="1"/>
  <c r="EK38" i="11" s="1"/>
  <c r="EL38" i="11" s="1"/>
  <c r="EM38" i="11" s="1"/>
  <c r="EN38" i="11" s="1"/>
  <c r="EO38" i="11" s="1"/>
  <c r="EP38" i="11" s="1"/>
  <c r="EQ38" i="11" s="1"/>
  <c r="ER38" i="11" s="1"/>
  <c r="ES38" i="11" s="1"/>
  <c r="ET38" i="11" s="1"/>
  <c r="EU38" i="11" s="1"/>
  <c r="EV38" i="11" s="1"/>
  <c r="EW38" i="11" s="1"/>
  <c r="EX38" i="11" s="1"/>
  <c r="EY38" i="11" s="1"/>
  <c r="EZ38" i="11" s="1"/>
  <c r="FA38" i="11" s="1"/>
  <c r="FB38" i="11" s="1"/>
  <c r="FC38" i="11" s="1"/>
  <c r="FD38" i="11" s="1"/>
  <c r="FE38" i="11" s="1"/>
  <c r="FF38" i="11" s="1"/>
  <c r="FG38" i="11" s="1"/>
  <c r="FH38" i="11" s="1"/>
  <c r="FI38" i="11" s="1"/>
  <c r="FJ38" i="11" s="1"/>
  <c r="FK38" i="11" s="1"/>
  <c r="FL38" i="11" s="1"/>
  <c r="FM38" i="11" s="1"/>
  <c r="FN38" i="11" s="1"/>
  <c r="FO38" i="11" s="1"/>
  <c r="FP38" i="11" s="1"/>
  <c r="FQ38" i="11" s="1"/>
  <c r="FR38" i="11" s="1"/>
  <c r="FS38" i="11" s="1"/>
  <c r="FT38" i="11" s="1"/>
  <c r="FU38" i="11" s="1"/>
  <c r="FV38" i="11" s="1"/>
  <c r="FW38" i="11" s="1"/>
  <c r="FX38" i="11" s="1"/>
  <c r="FY38" i="11" s="1"/>
  <c r="FZ38" i="11" s="1"/>
  <c r="GA38" i="11" s="1"/>
  <c r="GB38" i="11" s="1"/>
  <c r="GC38" i="11" s="1"/>
  <c r="GD38" i="11" s="1"/>
  <c r="GE38" i="11" s="1"/>
  <c r="GF38" i="11" s="1"/>
  <c r="GG38" i="11" s="1"/>
  <c r="GH38" i="11" s="1"/>
  <c r="GI38" i="11" s="1"/>
  <c r="GJ38" i="11" s="1"/>
  <c r="GK38" i="11" s="1"/>
  <c r="GL38" i="11" s="1"/>
  <c r="GM38" i="11" s="1"/>
  <c r="GN38" i="11" s="1"/>
  <c r="GO38" i="11" s="1"/>
  <c r="GP38" i="11" s="1"/>
  <c r="GQ38" i="11" s="1"/>
  <c r="GR38" i="11" s="1"/>
  <c r="GS38" i="11" s="1"/>
  <c r="GT38" i="11" s="1"/>
  <c r="GU38" i="11" s="1"/>
  <c r="GV38" i="11" s="1"/>
  <c r="GW38" i="11" s="1"/>
  <c r="GX38" i="11" s="1"/>
  <c r="GY38" i="11" s="1"/>
  <c r="GZ38" i="11" s="1"/>
  <c r="HA38" i="11" s="1"/>
  <c r="HB38" i="11" s="1"/>
  <c r="HC38" i="11" s="1"/>
  <c r="HD38" i="11" s="1"/>
  <c r="HE38" i="11" s="1"/>
  <c r="HF38" i="11" s="1"/>
  <c r="HG38" i="11" s="1"/>
  <c r="HH38" i="11" s="1"/>
  <c r="HI38" i="11" s="1"/>
  <c r="HJ38" i="11" s="1"/>
  <c r="HK38" i="11" s="1"/>
  <c r="HL38" i="11" s="1"/>
  <c r="HM38" i="11" s="1"/>
  <c r="HN38" i="11" s="1"/>
  <c r="HO38" i="11" s="1"/>
  <c r="HP38" i="11" s="1"/>
  <c r="HQ38" i="11" s="1"/>
  <c r="HR38" i="11" s="1"/>
  <c r="HS38" i="11" s="1"/>
  <c r="HT38" i="11" s="1"/>
  <c r="HU38" i="11" s="1"/>
  <c r="HV38" i="11" s="1"/>
  <c r="HW38" i="11" s="1"/>
  <c r="HX38" i="11" s="1"/>
  <c r="HY38" i="11" s="1"/>
  <c r="HZ38" i="11" s="1"/>
  <c r="IA38" i="11" s="1"/>
  <c r="IB38" i="11" s="1"/>
  <c r="IC38" i="11" s="1"/>
  <c r="ID38" i="11" s="1"/>
  <c r="IE38" i="11" s="1"/>
  <c r="IF38" i="11" s="1"/>
  <c r="IG38" i="11" s="1"/>
  <c r="IH38" i="11" s="1"/>
  <c r="II38" i="11" s="1"/>
  <c r="IJ38" i="11" s="1"/>
  <c r="IK38" i="11" s="1"/>
  <c r="IL38" i="11" s="1"/>
  <c r="IM38" i="11" s="1"/>
  <c r="IN38" i="11" s="1"/>
  <c r="IO38" i="11" s="1"/>
  <c r="IP38" i="11" s="1"/>
  <c r="IQ38" i="11" s="1"/>
  <c r="IR38" i="11" s="1"/>
  <c r="IS38" i="11" s="1"/>
  <c r="IT38" i="11" s="1"/>
  <c r="IU38" i="11" s="1"/>
  <c r="IV38" i="11" s="1"/>
  <c r="IW38" i="11" s="1"/>
  <c r="IX38" i="11" s="1"/>
  <c r="IY38" i="11" s="1"/>
  <c r="IZ38" i="11" s="1"/>
  <c r="JA38" i="11" s="1"/>
  <c r="JB38" i="11" s="1"/>
  <c r="JC38" i="11" s="1"/>
  <c r="JD38" i="11" s="1"/>
  <c r="JE38" i="11" s="1"/>
  <c r="JF38" i="11" s="1"/>
  <c r="JG38" i="11" s="1"/>
  <c r="JH38" i="11" s="1"/>
  <c r="JI38" i="11" s="1"/>
  <c r="JJ38" i="11" s="1"/>
  <c r="JK38" i="11" s="1"/>
  <c r="JL38" i="11" s="1"/>
  <c r="JM38" i="11" s="1"/>
  <c r="JN38" i="11" s="1"/>
  <c r="JO38" i="11" s="1"/>
  <c r="JP38" i="11" s="1"/>
  <c r="JQ38" i="11" s="1"/>
  <c r="JR38" i="11" s="1"/>
  <c r="JS38" i="11" s="1"/>
  <c r="JT38" i="11" s="1"/>
  <c r="JU38" i="11" s="1"/>
  <c r="JV38" i="11" s="1"/>
  <c r="JW38" i="11" s="1"/>
  <c r="JX38" i="11" s="1"/>
  <c r="JY38" i="11" s="1"/>
  <c r="JZ38" i="11" s="1"/>
  <c r="KA38" i="11" s="1"/>
  <c r="KB38" i="11" s="1"/>
  <c r="KC38" i="11" s="1"/>
  <c r="KD38" i="11" s="1"/>
  <c r="KE38" i="11" s="1"/>
  <c r="KF38" i="11" s="1"/>
  <c r="KG38" i="11" s="1"/>
  <c r="KH38" i="11" s="1"/>
  <c r="KI38" i="11" s="1"/>
  <c r="KJ38" i="11" s="1"/>
  <c r="KK38" i="11" s="1"/>
  <c r="KL38" i="11" s="1"/>
  <c r="KM38" i="11" s="1"/>
  <c r="KN38" i="11" s="1"/>
  <c r="KO38" i="11" s="1"/>
  <c r="KP38" i="11" s="1"/>
  <c r="KQ38" i="11" s="1"/>
  <c r="KR38" i="11" s="1"/>
  <c r="KS38" i="11" s="1"/>
  <c r="KT38" i="11" s="1"/>
  <c r="KU38" i="11" s="1"/>
  <c r="KV38" i="11" s="1"/>
  <c r="KW38" i="11" s="1"/>
  <c r="KX38" i="11" s="1"/>
  <c r="KY38" i="11" s="1"/>
  <c r="KZ38" i="11" s="1"/>
  <c r="LA38" i="11" s="1"/>
  <c r="LB38" i="11" s="1"/>
  <c r="LC38" i="11" s="1"/>
  <c r="LD38" i="11" s="1"/>
  <c r="LE38" i="11" s="1"/>
  <c r="LF38" i="11" s="1"/>
  <c r="LG38" i="11" s="1"/>
  <c r="LH38" i="11" s="1"/>
  <c r="LI38" i="11" s="1"/>
  <c r="LJ38" i="11" s="1"/>
  <c r="LK38" i="11" s="1"/>
  <c r="LL38" i="11" s="1"/>
  <c r="LM38" i="11" s="1"/>
  <c r="LN38" i="11" s="1"/>
  <c r="LO38" i="11" s="1"/>
  <c r="LP38" i="11" s="1"/>
  <c r="LQ38" i="11" s="1"/>
  <c r="LR38" i="11" s="1"/>
  <c r="LS38" i="11" s="1"/>
  <c r="LT38" i="11" s="1"/>
  <c r="LU38" i="11" s="1"/>
  <c r="LV38" i="11" s="1"/>
  <c r="LW38" i="11" s="1"/>
  <c r="LX38" i="11" s="1"/>
  <c r="LY38" i="11" s="1"/>
  <c r="LZ38" i="11" s="1"/>
  <c r="MA38" i="11" s="1"/>
  <c r="MB38" i="11" s="1"/>
  <c r="MC38" i="11" s="1"/>
  <c r="MD38" i="11" s="1"/>
  <c r="ME38" i="11" s="1"/>
  <c r="MF38" i="11" s="1"/>
  <c r="MG38" i="11" s="1"/>
  <c r="MH38" i="11" s="1"/>
  <c r="MI38" i="11" s="1"/>
  <c r="MJ38" i="11" s="1"/>
  <c r="MK38" i="11" s="1"/>
  <c r="ML38" i="11" s="1"/>
  <c r="MM38" i="11" s="1"/>
  <c r="MN38" i="11" s="1"/>
  <c r="MO38" i="11" s="1"/>
  <c r="MP38" i="11" s="1"/>
  <c r="MQ38" i="11" s="1"/>
  <c r="MR38" i="11" s="1"/>
  <c r="MS38" i="11" s="1"/>
  <c r="MT38" i="11" s="1"/>
  <c r="MU38" i="11" s="1"/>
  <c r="MV38" i="11" s="1"/>
  <c r="MW38" i="11" s="1"/>
  <c r="MX38" i="11" s="1"/>
  <c r="MY38" i="11" s="1"/>
  <c r="MZ38" i="11" s="1"/>
  <c r="NA38" i="11" s="1"/>
  <c r="NB38" i="11" s="1"/>
  <c r="NC38" i="11" s="1"/>
  <c r="C39" i="11"/>
  <c r="D39" i="11" s="1"/>
  <c r="E39" i="11" s="1"/>
  <c r="F39" i="11" s="1"/>
  <c r="G39" i="11" s="1"/>
  <c r="H39" i="11" s="1"/>
  <c r="I39" i="11" s="1"/>
  <c r="J39" i="11" s="1"/>
  <c r="K39" i="11" s="1"/>
  <c r="L39" i="11" s="1"/>
  <c r="M39" i="11" s="1"/>
  <c r="N39" i="11" s="1"/>
  <c r="O39" i="11" s="1"/>
  <c r="P39" i="11" s="1"/>
  <c r="Q39" i="11" s="1"/>
  <c r="R39" i="11" s="1"/>
  <c r="S39" i="11" s="1"/>
  <c r="T39" i="11" s="1"/>
  <c r="U39" i="11" s="1"/>
  <c r="V39" i="11" s="1"/>
  <c r="W39" i="11" s="1"/>
  <c r="X39" i="11" s="1"/>
  <c r="Y39" i="11" s="1"/>
  <c r="Z39" i="11" s="1"/>
  <c r="AA39" i="11" s="1"/>
  <c r="AB39" i="11" s="1"/>
  <c r="AC39" i="11" s="1"/>
  <c r="AD39" i="11" s="1"/>
  <c r="AE39" i="11" s="1"/>
  <c r="AF39" i="11" s="1"/>
  <c r="AG39" i="11" s="1"/>
  <c r="AH39" i="11" s="1"/>
  <c r="AI39" i="11" s="1"/>
  <c r="AJ39" i="11" s="1"/>
  <c r="AK39" i="11" s="1"/>
  <c r="AL39" i="11" s="1"/>
  <c r="AM39" i="11" s="1"/>
  <c r="AN39" i="11" s="1"/>
  <c r="AO39" i="11" s="1"/>
  <c r="AP39" i="11" s="1"/>
  <c r="AQ39" i="11" s="1"/>
  <c r="AR39" i="11" s="1"/>
  <c r="AS39" i="11" s="1"/>
  <c r="AT39" i="11" s="1"/>
  <c r="AU39" i="11" s="1"/>
  <c r="AV39" i="11" s="1"/>
  <c r="AW39" i="11" s="1"/>
  <c r="AX39" i="11" s="1"/>
  <c r="AY39" i="11" s="1"/>
  <c r="AZ39" i="11" s="1"/>
  <c r="BA39" i="11" s="1"/>
  <c r="BB39" i="11" s="1"/>
  <c r="BC39" i="11" s="1"/>
  <c r="BD39" i="11" s="1"/>
  <c r="BE39" i="11" s="1"/>
  <c r="BF39" i="11" s="1"/>
  <c r="BG39" i="11" s="1"/>
  <c r="BH39" i="11" s="1"/>
  <c r="BI39" i="11" s="1"/>
  <c r="BJ39" i="11" s="1"/>
  <c r="BK39" i="11" s="1"/>
  <c r="BL39" i="11" s="1"/>
  <c r="BM39" i="11" s="1"/>
  <c r="BN39" i="11" s="1"/>
  <c r="BO39" i="11" s="1"/>
  <c r="BP39" i="11" s="1"/>
  <c r="BQ39" i="11" s="1"/>
  <c r="BR39" i="11" s="1"/>
  <c r="BS39" i="11" s="1"/>
  <c r="BT39" i="11" s="1"/>
  <c r="BU39" i="11" s="1"/>
  <c r="BV39" i="11" s="1"/>
  <c r="BW39" i="11" s="1"/>
  <c r="BX39" i="11" s="1"/>
  <c r="BY39" i="11" s="1"/>
  <c r="BZ39" i="11" s="1"/>
  <c r="CA39" i="11" s="1"/>
  <c r="CB39" i="11" s="1"/>
  <c r="CC39" i="11" s="1"/>
  <c r="CD39" i="11" s="1"/>
  <c r="CE39" i="11" s="1"/>
  <c r="CF39" i="11" s="1"/>
  <c r="CG39" i="11" s="1"/>
  <c r="CH39" i="11" s="1"/>
  <c r="CI39" i="11" s="1"/>
  <c r="CJ39" i="11" s="1"/>
  <c r="CK39" i="11" s="1"/>
  <c r="CL39" i="11" s="1"/>
  <c r="CM39" i="11" s="1"/>
  <c r="CN39" i="11" s="1"/>
  <c r="CO39" i="11" s="1"/>
  <c r="CP39" i="11" s="1"/>
  <c r="CQ39" i="11" s="1"/>
  <c r="CR39" i="11" s="1"/>
  <c r="CS39" i="11" s="1"/>
  <c r="CT39" i="11" s="1"/>
  <c r="CU39" i="11" s="1"/>
  <c r="CV39" i="11" s="1"/>
  <c r="CW39" i="11" s="1"/>
  <c r="CX39" i="11" s="1"/>
  <c r="CY39" i="11" s="1"/>
  <c r="CZ39" i="11" s="1"/>
  <c r="DA39" i="11" s="1"/>
  <c r="DB39" i="11" s="1"/>
  <c r="DC39" i="11" s="1"/>
  <c r="DD39" i="11" s="1"/>
  <c r="DE39" i="11" s="1"/>
  <c r="DF39" i="11" s="1"/>
  <c r="DG39" i="11" s="1"/>
  <c r="DH39" i="11" s="1"/>
  <c r="DI39" i="11" s="1"/>
  <c r="DJ39" i="11" s="1"/>
  <c r="DK39" i="11" s="1"/>
  <c r="DL39" i="11" s="1"/>
  <c r="DM39" i="11" s="1"/>
  <c r="DN39" i="11" s="1"/>
  <c r="DO39" i="11" s="1"/>
  <c r="DP39" i="11" s="1"/>
  <c r="DQ39" i="11" s="1"/>
  <c r="DR39" i="11" s="1"/>
  <c r="DS39" i="11" s="1"/>
  <c r="DT39" i="11" s="1"/>
  <c r="DU39" i="11" s="1"/>
  <c r="DV39" i="11" s="1"/>
  <c r="DW39" i="11" s="1"/>
  <c r="DX39" i="11" s="1"/>
  <c r="DY39" i="11" s="1"/>
  <c r="DZ39" i="11" s="1"/>
  <c r="EA39" i="11" s="1"/>
  <c r="EB39" i="11" s="1"/>
  <c r="EC39" i="11" s="1"/>
  <c r="ED39" i="11" s="1"/>
  <c r="EE39" i="11" s="1"/>
  <c r="EF39" i="11" s="1"/>
  <c r="EG39" i="11" s="1"/>
  <c r="EH39" i="11" s="1"/>
  <c r="EI39" i="11" s="1"/>
  <c r="EJ39" i="11" s="1"/>
  <c r="EK39" i="11" s="1"/>
  <c r="EL39" i="11" s="1"/>
  <c r="EM39" i="11" s="1"/>
  <c r="EN39" i="11" s="1"/>
  <c r="EO39" i="11" s="1"/>
  <c r="EP39" i="11" s="1"/>
  <c r="EQ39" i="11" s="1"/>
  <c r="ER39" i="11" s="1"/>
  <c r="ES39" i="11" s="1"/>
  <c r="ET39" i="11" s="1"/>
  <c r="EU39" i="11" s="1"/>
  <c r="EV39" i="11" s="1"/>
  <c r="EW39" i="11" s="1"/>
  <c r="EX39" i="11" s="1"/>
  <c r="EY39" i="11" s="1"/>
  <c r="EZ39" i="11" s="1"/>
  <c r="FA39" i="11" s="1"/>
  <c r="FB39" i="11" s="1"/>
  <c r="FC39" i="11" s="1"/>
  <c r="FD39" i="11" s="1"/>
  <c r="FE39" i="11" s="1"/>
  <c r="FF39" i="11" s="1"/>
  <c r="FG39" i="11" s="1"/>
  <c r="FH39" i="11" s="1"/>
  <c r="FI39" i="11" s="1"/>
  <c r="FJ39" i="11" s="1"/>
  <c r="FK39" i="11" s="1"/>
  <c r="FL39" i="11" s="1"/>
  <c r="FM39" i="11" s="1"/>
  <c r="FN39" i="11" s="1"/>
  <c r="FO39" i="11" s="1"/>
  <c r="FP39" i="11" s="1"/>
  <c r="FQ39" i="11" s="1"/>
  <c r="FR39" i="11" s="1"/>
  <c r="FS39" i="11" s="1"/>
  <c r="FT39" i="11" s="1"/>
  <c r="FU39" i="11" s="1"/>
  <c r="FV39" i="11" s="1"/>
  <c r="FW39" i="11" s="1"/>
  <c r="FX39" i="11" s="1"/>
  <c r="FY39" i="11" s="1"/>
  <c r="FZ39" i="11" s="1"/>
  <c r="GA39" i="11" s="1"/>
  <c r="GB39" i="11" s="1"/>
  <c r="GC39" i="11" s="1"/>
  <c r="GD39" i="11" s="1"/>
  <c r="GE39" i="11" s="1"/>
  <c r="GF39" i="11" s="1"/>
  <c r="GG39" i="11" s="1"/>
  <c r="GH39" i="11" s="1"/>
  <c r="GI39" i="11" s="1"/>
  <c r="GJ39" i="11" s="1"/>
  <c r="GK39" i="11" s="1"/>
  <c r="GL39" i="11" s="1"/>
  <c r="GM39" i="11" s="1"/>
  <c r="GN39" i="11" s="1"/>
  <c r="GO39" i="11" s="1"/>
  <c r="GP39" i="11" s="1"/>
  <c r="GQ39" i="11" s="1"/>
  <c r="GR39" i="11" s="1"/>
  <c r="GS39" i="11" s="1"/>
  <c r="GT39" i="11" s="1"/>
  <c r="GU39" i="11" s="1"/>
  <c r="GV39" i="11" s="1"/>
  <c r="GW39" i="11" s="1"/>
  <c r="GX39" i="11" s="1"/>
  <c r="GY39" i="11" s="1"/>
  <c r="GZ39" i="11" s="1"/>
  <c r="HA39" i="11" s="1"/>
  <c r="HB39" i="11" s="1"/>
  <c r="HC39" i="11" s="1"/>
  <c r="HD39" i="11" s="1"/>
  <c r="HE39" i="11" s="1"/>
  <c r="HF39" i="11" s="1"/>
  <c r="HG39" i="11" s="1"/>
  <c r="HH39" i="11" s="1"/>
  <c r="HI39" i="11" s="1"/>
  <c r="HJ39" i="11" s="1"/>
  <c r="HK39" i="11" s="1"/>
  <c r="HL39" i="11" s="1"/>
  <c r="HM39" i="11" s="1"/>
  <c r="HN39" i="11" s="1"/>
  <c r="HO39" i="11" s="1"/>
  <c r="HP39" i="11" s="1"/>
  <c r="HQ39" i="11" s="1"/>
  <c r="HR39" i="11" s="1"/>
  <c r="HS39" i="11" s="1"/>
  <c r="HT39" i="11" s="1"/>
  <c r="HU39" i="11" s="1"/>
  <c r="HV39" i="11" s="1"/>
  <c r="HW39" i="11" s="1"/>
  <c r="HX39" i="11" s="1"/>
  <c r="HY39" i="11" s="1"/>
  <c r="HZ39" i="11" s="1"/>
  <c r="IA39" i="11" s="1"/>
  <c r="IB39" i="11" s="1"/>
  <c r="IC39" i="11" s="1"/>
  <c r="ID39" i="11" s="1"/>
  <c r="IE39" i="11" s="1"/>
  <c r="IF39" i="11" s="1"/>
  <c r="IG39" i="11" s="1"/>
  <c r="IH39" i="11" s="1"/>
  <c r="II39" i="11" s="1"/>
  <c r="IJ39" i="11" s="1"/>
  <c r="IK39" i="11" s="1"/>
  <c r="IL39" i="11" s="1"/>
  <c r="IM39" i="11" s="1"/>
  <c r="IN39" i="11" s="1"/>
  <c r="IO39" i="11" s="1"/>
  <c r="IP39" i="11" s="1"/>
  <c r="IQ39" i="11" s="1"/>
  <c r="IR39" i="11" s="1"/>
  <c r="IS39" i="11" s="1"/>
  <c r="IT39" i="11" s="1"/>
  <c r="IU39" i="11" s="1"/>
  <c r="IV39" i="11" s="1"/>
  <c r="IW39" i="11" s="1"/>
  <c r="IX39" i="11" s="1"/>
  <c r="IY39" i="11" s="1"/>
  <c r="IZ39" i="11" s="1"/>
  <c r="JA39" i="11" s="1"/>
  <c r="JB39" i="11" s="1"/>
  <c r="JC39" i="11" s="1"/>
  <c r="JD39" i="11" s="1"/>
  <c r="JE39" i="11" s="1"/>
  <c r="JF39" i="11" s="1"/>
  <c r="JG39" i="11" s="1"/>
  <c r="JH39" i="11" s="1"/>
  <c r="JI39" i="11" s="1"/>
  <c r="JJ39" i="11" s="1"/>
  <c r="JK39" i="11" s="1"/>
  <c r="JL39" i="11" s="1"/>
  <c r="JM39" i="11" s="1"/>
  <c r="JN39" i="11" s="1"/>
  <c r="JO39" i="11" s="1"/>
  <c r="JP39" i="11" s="1"/>
  <c r="JQ39" i="11" s="1"/>
  <c r="JR39" i="11" s="1"/>
  <c r="JS39" i="11" s="1"/>
  <c r="JT39" i="11" s="1"/>
  <c r="JU39" i="11" s="1"/>
  <c r="JV39" i="11" s="1"/>
  <c r="JW39" i="11" s="1"/>
  <c r="JX39" i="11" s="1"/>
  <c r="JY39" i="11" s="1"/>
  <c r="JZ39" i="11" s="1"/>
  <c r="KA39" i="11" s="1"/>
  <c r="KB39" i="11" s="1"/>
  <c r="KC39" i="11" s="1"/>
  <c r="KD39" i="11" s="1"/>
  <c r="KE39" i="11" s="1"/>
  <c r="KF39" i="11" s="1"/>
  <c r="KG39" i="11" s="1"/>
  <c r="KH39" i="11" s="1"/>
  <c r="KI39" i="11" s="1"/>
  <c r="KJ39" i="11" s="1"/>
  <c r="KK39" i="11" s="1"/>
  <c r="KL39" i="11" s="1"/>
  <c r="KM39" i="11" s="1"/>
  <c r="KN39" i="11" s="1"/>
  <c r="KO39" i="11" s="1"/>
  <c r="KP39" i="11" s="1"/>
  <c r="KQ39" i="11" s="1"/>
  <c r="KR39" i="11" s="1"/>
  <c r="KS39" i="11" s="1"/>
  <c r="KT39" i="11" s="1"/>
  <c r="KU39" i="11" s="1"/>
  <c r="KV39" i="11" s="1"/>
  <c r="KW39" i="11" s="1"/>
  <c r="KX39" i="11" s="1"/>
  <c r="KY39" i="11" s="1"/>
  <c r="KZ39" i="11" s="1"/>
  <c r="LA39" i="11" s="1"/>
  <c r="LB39" i="11" s="1"/>
  <c r="LC39" i="11" s="1"/>
  <c r="LD39" i="11" s="1"/>
  <c r="LE39" i="11" s="1"/>
  <c r="LF39" i="11" s="1"/>
  <c r="LG39" i="11" s="1"/>
  <c r="LH39" i="11" s="1"/>
  <c r="LI39" i="11" s="1"/>
  <c r="LJ39" i="11" s="1"/>
  <c r="LK39" i="11" s="1"/>
  <c r="LL39" i="11" s="1"/>
  <c r="LM39" i="11" s="1"/>
  <c r="LN39" i="11" s="1"/>
  <c r="LO39" i="11" s="1"/>
  <c r="LP39" i="11" s="1"/>
  <c r="LQ39" i="11" s="1"/>
  <c r="LR39" i="11" s="1"/>
  <c r="LS39" i="11" s="1"/>
  <c r="LT39" i="11" s="1"/>
  <c r="LU39" i="11" s="1"/>
  <c r="LV39" i="11" s="1"/>
  <c r="LW39" i="11" s="1"/>
  <c r="LX39" i="11" s="1"/>
  <c r="LY39" i="11" s="1"/>
  <c r="LZ39" i="11" s="1"/>
  <c r="MA39" i="11" s="1"/>
  <c r="MB39" i="11" s="1"/>
  <c r="MC39" i="11" s="1"/>
  <c r="MD39" i="11" s="1"/>
  <c r="ME39" i="11" s="1"/>
  <c r="MF39" i="11" s="1"/>
  <c r="MG39" i="11" s="1"/>
  <c r="MH39" i="11" s="1"/>
  <c r="MI39" i="11" s="1"/>
  <c r="MJ39" i="11" s="1"/>
  <c r="MK39" i="11" s="1"/>
  <c r="ML39" i="11" s="1"/>
  <c r="MM39" i="11" s="1"/>
  <c r="MN39" i="11" s="1"/>
  <c r="MO39" i="11" s="1"/>
  <c r="MP39" i="11" s="1"/>
  <c r="MQ39" i="11" s="1"/>
  <c r="MR39" i="11" s="1"/>
  <c r="MS39" i="11" s="1"/>
  <c r="MT39" i="11" s="1"/>
  <c r="MU39" i="11" s="1"/>
  <c r="MV39" i="11" s="1"/>
  <c r="MW39" i="11" s="1"/>
  <c r="MX39" i="11" s="1"/>
  <c r="MY39" i="11" s="1"/>
  <c r="MZ39" i="11" s="1"/>
  <c r="NA39" i="11" s="1"/>
  <c r="NB39" i="11" s="1"/>
  <c r="NC39" i="11" s="1"/>
  <c r="C40" i="11"/>
  <c r="D40" i="11" s="1"/>
  <c r="E40" i="11" s="1"/>
  <c r="F40" i="11" s="1"/>
  <c r="G40" i="11" s="1"/>
  <c r="H40" i="11" s="1"/>
  <c r="I40" i="11" s="1"/>
  <c r="J40" i="11" s="1"/>
  <c r="K40" i="11" s="1"/>
  <c r="L40" i="11" s="1"/>
  <c r="M40" i="11" s="1"/>
  <c r="N40" i="11" s="1"/>
  <c r="O40" i="11" s="1"/>
  <c r="P40" i="11" s="1"/>
  <c r="Q40" i="11" s="1"/>
  <c r="R40" i="11" s="1"/>
  <c r="S40" i="11" s="1"/>
  <c r="T40" i="11" s="1"/>
  <c r="U40" i="11" s="1"/>
  <c r="V40" i="11" s="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AG40" i="11" s="1"/>
  <c r="AH40" i="11" s="1"/>
  <c r="AI40" i="11" s="1"/>
  <c r="AJ40" i="11" s="1"/>
  <c r="AK40" i="11" s="1"/>
  <c r="AL40" i="11" s="1"/>
  <c r="AM40" i="11" s="1"/>
  <c r="AN40" i="11" s="1"/>
  <c r="AO40" i="11" s="1"/>
  <c r="AP40" i="11" s="1"/>
  <c r="AQ40" i="11" s="1"/>
  <c r="AR40" i="11" s="1"/>
  <c r="AS40" i="11" s="1"/>
  <c r="AT40" i="11" s="1"/>
  <c r="AU40" i="11" s="1"/>
  <c r="AV40" i="11" s="1"/>
  <c r="AW40" i="11" s="1"/>
  <c r="AX40" i="11" s="1"/>
  <c r="AY40" i="11" s="1"/>
  <c r="AZ40" i="11" s="1"/>
  <c r="BA40" i="11" s="1"/>
  <c r="BB40" i="11" s="1"/>
  <c r="BC40" i="11" s="1"/>
  <c r="BD40" i="11" s="1"/>
  <c r="BE40" i="11" s="1"/>
  <c r="BF40" i="11" s="1"/>
  <c r="BG40" i="11" s="1"/>
  <c r="BH40" i="11" s="1"/>
  <c r="BI40" i="11" s="1"/>
  <c r="BJ40" i="11" s="1"/>
  <c r="BK40" i="11" s="1"/>
  <c r="BL40" i="11" s="1"/>
  <c r="BM40" i="11" s="1"/>
  <c r="BN40" i="11" s="1"/>
  <c r="BO40" i="11" s="1"/>
  <c r="BP40" i="11" s="1"/>
  <c r="BQ40" i="11" s="1"/>
  <c r="BR40" i="11" s="1"/>
  <c r="BS40" i="11" s="1"/>
  <c r="BT40" i="11" s="1"/>
  <c r="BU40" i="11" s="1"/>
  <c r="BV40" i="11" s="1"/>
  <c r="BW40" i="11" s="1"/>
  <c r="BX40" i="11" s="1"/>
  <c r="BY40" i="11" s="1"/>
  <c r="BZ40" i="11" s="1"/>
  <c r="CA40" i="11" s="1"/>
  <c r="CB40" i="11" s="1"/>
  <c r="CC40" i="11" s="1"/>
  <c r="CD40" i="11" s="1"/>
  <c r="CE40" i="11" s="1"/>
  <c r="CF40" i="11" s="1"/>
  <c r="CG40" i="11" s="1"/>
  <c r="CH40" i="11" s="1"/>
  <c r="CI40" i="11" s="1"/>
  <c r="CJ40" i="11" s="1"/>
  <c r="CK40" i="11" s="1"/>
  <c r="CL40" i="11" s="1"/>
  <c r="CM40" i="11" s="1"/>
  <c r="CN40" i="11" s="1"/>
  <c r="CO40" i="11" s="1"/>
  <c r="CP40" i="11" s="1"/>
  <c r="CQ40" i="11" s="1"/>
  <c r="CR40" i="11" s="1"/>
  <c r="CS40" i="11" s="1"/>
  <c r="CT40" i="11" s="1"/>
  <c r="CU40" i="11" s="1"/>
  <c r="CV40" i="11" s="1"/>
  <c r="CW40" i="11" s="1"/>
  <c r="CX40" i="11" s="1"/>
  <c r="CY40" i="11" s="1"/>
  <c r="CZ40" i="11" s="1"/>
  <c r="DA40" i="11" s="1"/>
  <c r="DB40" i="11" s="1"/>
  <c r="DC40" i="11" s="1"/>
  <c r="DD40" i="11" s="1"/>
  <c r="DE40" i="11" s="1"/>
  <c r="DF40" i="11" s="1"/>
  <c r="DG40" i="11" s="1"/>
  <c r="DH40" i="11" s="1"/>
  <c r="DI40" i="11" s="1"/>
  <c r="DJ40" i="11" s="1"/>
  <c r="DK40" i="11" s="1"/>
  <c r="DL40" i="11" s="1"/>
  <c r="DM40" i="11" s="1"/>
  <c r="DN40" i="11" s="1"/>
  <c r="DO40" i="11" s="1"/>
  <c r="DP40" i="11" s="1"/>
  <c r="DQ40" i="11" s="1"/>
  <c r="DR40" i="11" s="1"/>
  <c r="DS40" i="11" s="1"/>
  <c r="DT40" i="11" s="1"/>
  <c r="DU40" i="11" s="1"/>
  <c r="DV40" i="11" s="1"/>
  <c r="DW40" i="11" s="1"/>
  <c r="DX40" i="11" s="1"/>
  <c r="DY40" i="11" s="1"/>
  <c r="DZ40" i="11" s="1"/>
  <c r="EA40" i="11" s="1"/>
  <c r="EB40" i="11" s="1"/>
  <c r="EC40" i="11" s="1"/>
  <c r="ED40" i="11" s="1"/>
  <c r="EE40" i="11" s="1"/>
  <c r="EF40" i="11" s="1"/>
  <c r="EG40" i="11" s="1"/>
  <c r="EH40" i="11" s="1"/>
  <c r="EI40" i="11" s="1"/>
  <c r="EJ40" i="11" s="1"/>
  <c r="EK40" i="11" s="1"/>
  <c r="EL40" i="11" s="1"/>
  <c r="EM40" i="11" s="1"/>
  <c r="EN40" i="11" s="1"/>
  <c r="EO40" i="11" s="1"/>
  <c r="EP40" i="11" s="1"/>
  <c r="EQ40" i="11" s="1"/>
  <c r="ER40" i="11" s="1"/>
  <c r="ES40" i="11" s="1"/>
  <c r="ET40" i="11" s="1"/>
  <c r="EU40" i="11" s="1"/>
  <c r="EV40" i="11" s="1"/>
  <c r="EW40" i="11" s="1"/>
  <c r="EX40" i="11" s="1"/>
  <c r="EY40" i="11" s="1"/>
  <c r="EZ40" i="11" s="1"/>
  <c r="FA40" i="11" s="1"/>
  <c r="FB40" i="11" s="1"/>
  <c r="FC40" i="11" s="1"/>
  <c r="FD40" i="11" s="1"/>
  <c r="FE40" i="11" s="1"/>
  <c r="FF40" i="11" s="1"/>
  <c r="FG40" i="11" s="1"/>
  <c r="FH40" i="11" s="1"/>
  <c r="FI40" i="11" s="1"/>
  <c r="FJ40" i="11" s="1"/>
  <c r="FK40" i="11" s="1"/>
  <c r="FL40" i="11" s="1"/>
  <c r="FM40" i="11" s="1"/>
  <c r="FN40" i="11" s="1"/>
  <c r="FO40" i="11" s="1"/>
  <c r="FP40" i="11" s="1"/>
  <c r="FQ40" i="11" s="1"/>
  <c r="FR40" i="11" s="1"/>
  <c r="FS40" i="11" s="1"/>
  <c r="FT40" i="11" s="1"/>
  <c r="FU40" i="11" s="1"/>
  <c r="FV40" i="11" s="1"/>
  <c r="FW40" i="11" s="1"/>
  <c r="FX40" i="11" s="1"/>
  <c r="FY40" i="11" s="1"/>
  <c r="FZ40" i="11" s="1"/>
  <c r="GA40" i="11" s="1"/>
  <c r="GB40" i="11" s="1"/>
  <c r="GC40" i="11" s="1"/>
  <c r="GD40" i="11" s="1"/>
  <c r="GE40" i="11" s="1"/>
  <c r="GF40" i="11" s="1"/>
  <c r="GG40" i="11" s="1"/>
  <c r="GH40" i="11" s="1"/>
  <c r="GI40" i="11" s="1"/>
  <c r="GJ40" i="11" s="1"/>
  <c r="GK40" i="11" s="1"/>
  <c r="GL40" i="11" s="1"/>
  <c r="GM40" i="11" s="1"/>
  <c r="GN40" i="11" s="1"/>
  <c r="GO40" i="11" s="1"/>
  <c r="GP40" i="11" s="1"/>
  <c r="GQ40" i="11" s="1"/>
  <c r="GR40" i="11" s="1"/>
  <c r="GS40" i="11" s="1"/>
  <c r="GT40" i="11" s="1"/>
  <c r="GU40" i="11" s="1"/>
  <c r="GV40" i="11" s="1"/>
  <c r="GW40" i="11" s="1"/>
  <c r="GX40" i="11" s="1"/>
  <c r="GY40" i="11" s="1"/>
  <c r="GZ40" i="11" s="1"/>
  <c r="HA40" i="11" s="1"/>
  <c r="HB40" i="11" s="1"/>
  <c r="HC40" i="11" s="1"/>
  <c r="HD40" i="11" s="1"/>
  <c r="HE40" i="11" s="1"/>
  <c r="HF40" i="11" s="1"/>
  <c r="HG40" i="11" s="1"/>
  <c r="HH40" i="11" s="1"/>
  <c r="HI40" i="11" s="1"/>
  <c r="HJ40" i="11" s="1"/>
  <c r="HK40" i="11" s="1"/>
  <c r="HL40" i="11" s="1"/>
  <c r="HM40" i="11" s="1"/>
  <c r="HN40" i="11" s="1"/>
  <c r="HO40" i="11" s="1"/>
  <c r="HP40" i="11" s="1"/>
  <c r="HQ40" i="11" s="1"/>
  <c r="HR40" i="11" s="1"/>
  <c r="HS40" i="11" s="1"/>
  <c r="HT40" i="11" s="1"/>
  <c r="HU40" i="11" s="1"/>
  <c r="HV40" i="11" s="1"/>
  <c r="HW40" i="11" s="1"/>
  <c r="HX40" i="11" s="1"/>
  <c r="HY40" i="11" s="1"/>
  <c r="HZ40" i="11" s="1"/>
  <c r="IA40" i="11" s="1"/>
  <c r="IB40" i="11" s="1"/>
  <c r="IC40" i="11" s="1"/>
  <c r="ID40" i="11" s="1"/>
  <c r="IE40" i="11" s="1"/>
  <c r="IF40" i="11" s="1"/>
  <c r="IG40" i="11" s="1"/>
  <c r="IH40" i="11" s="1"/>
  <c r="II40" i="11" s="1"/>
  <c r="IJ40" i="11" s="1"/>
  <c r="IK40" i="11" s="1"/>
  <c r="IL40" i="11" s="1"/>
  <c r="IM40" i="11" s="1"/>
  <c r="IN40" i="11" s="1"/>
  <c r="IO40" i="11" s="1"/>
  <c r="IP40" i="11" s="1"/>
  <c r="IQ40" i="11" s="1"/>
  <c r="IR40" i="11" s="1"/>
  <c r="IS40" i="11" s="1"/>
  <c r="IT40" i="11" s="1"/>
  <c r="IU40" i="11" s="1"/>
  <c r="IV40" i="11" s="1"/>
  <c r="IW40" i="11" s="1"/>
  <c r="IX40" i="11" s="1"/>
  <c r="IY40" i="11" s="1"/>
  <c r="IZ40" i="11" s="1"/>
  <c r="JA40" i="11" s="1"/>
  <c r="JB40" i="11" s="1"/>
  <c r="JC40" i="11" s="1"/>
  <c r="JD40" i="11" s="1"/>
  <c r="JE40" i="11" s="1"/>
  <c r="JF40" i="11" s="1"/>
  <c r="JG40" i="11" s="1"/>
  <c r="JH40" i="11" s="1"/>
  <c r="JI40" i="11" s="1"/>
  <c r="JJ40" i="11" s="1"/>
  <c r="JK40" i="11" s="1"/>
  <c r="JL40" i="11" s="1"/>
  <c r="JM40" i="11" s="1"/>
  <c r="JN40" i="11" s="1"/>
  <c r="JO40" i="11" s="1"/>
  <c r="JP40" i="11" s="1"/>
  <c r="JQ40" i="11" s="1"/>
  <c r="JR40" i="11" s="1"/>
  <c r="JS40" i="11" s="1"/>
  <c r="JT40" i="11" s="1"/>
  <c r="JU40" i="11" s="1"/>
  <c r="JV40" i="11" s="1"/>
  <c r="JW40" i="11" s="1"/>
  <c r="JX40" i="11" s="1"/>
  <c r="JY40" i="11" s="1"/>
  <c r="JZ40" i="11" s="1"/>
  <c r="KA40" i="11" s="1"/>
  <c r="KB40" i="11" s="1"/>
  <c r="KC40" i="11" s="1"/>
  <c r="KD40" i="11" s="1"/>
  <c r="KE40" i="11" s="1"/>
  <c r="KF40" i="11" s="1"/>
  <c r="KG40" i="11" s="1"/>
  <c r="KH40" i="11" s="1"/>
  <c r="KI40" i="11" s="1"/>
  <c r="KJ40" i="11" s="1"/>
  <c r="KK40" i="11" s="1"/>
  <c r="KL40" i="11" s="1"/>
  <c r="KM40" i="11" s="1"/>
  <c r="KN40" i="11" s="1"/>
  <c r="KO40" i="11" s="1"/>
  <c r="KP40" i="11" s="1"/>
  <c r="KQ40" i="11" s="1"/>
  <c r="KR40" i="11" s="1"/>
  <c r="KS40" i="11" s="1"/>
  <c r="KT40" i="11" s="1"/>
  <c r="KU40" i="11" s="1"/>
  <c r="KV40" i="11" s="1"/>
  <c r="KW40" i="11" s="1"/>
  <c r="KX40" i="11" s="1"/>
  <c r="KY40" i="11" s="1"/>
  <c r="KZ40" i="11" s="1"/>
  <c r="LA40" i="11" s="1"/>
  <c r="LB40" i="11" s="1"/>
  <c r="LC40" i="11" s="1"/>
  <c r="LD40" i="11" s="1"/>
  <c r="LE40" i="11" s="1"/>
  <c r="LF40" i="11" s="1"/>
  <c r="LG40" i="11" s="1"/>
  <c r="LH40" i="11" s="1"/>
  <c r="LI40" i="11" s="1"/>
  <c r="LJ40" i="11" s="1"/>
  <c r="LK40" i="11" s="1"/>
  <c r="LL40" i="11" s="1"/>
  <c r="LM40" i="11" s="1"/>
  <c r="LN40" i="11" s="1"/>
  <c r="LO40" i="11" s="1"/>
  <c r="LP40" i="11" s="1"/>
  <c r="LQ40" i="11" s="1"/>
  <c r="LR40" i="11" s="1"/>
  <c r="LS40" i="11" s="1"/>
  <c r="LT40" i="11" s="1"/>
  <c r="LU40" i="11" s="1"/>
  <c r="LV40" i="11" s="1"/>
  <c r="LW40" i="11" s="1"/>
  <c r="LX40" i="11" s="1"/>
  <c r="LY40" i="11" s="1"/>
  <c r="LZ40" i="11" s="1"/>
  <c r="MA40" i="11" s="1"/>
  <c r="MB40" i="11" s="1"/>
  <c r="MC40" i="11" s="1"/>
  <c r="MD40" i="11" s="1"/>
  <c r="ME40" i="11" s="1"/>
  <c r="MF40" i="11" s="1"/>
  <c r="MG40" i="11" s="1"/>
  <c r="MH40" i="11" s="1"/>
  <c r="MI40" i="11" s="1"/>
  <c r="MJ40" i="11" s="1"/>
  <c r="MK40" i="11" s="1"/>
  <c r="ML40" i="11" s="1"/>
  <c r="MM40" i="11" s="1"/>
  <c r="MN40" i="11" s="1"/>
  <c r="MO40" i="11" s="1"/>
  <c r="MP40" i="11" s="1"/>
  <c r="MQ40" i="11" s="1"/>
  <c r="MR40" i="11" s="1"/>
  <c r="MS40" i="11" s="1"/>
  <c r="MT40" i="11" s="1"/>
  <c r="MU40" i="11" s="1"/>
  <c r="MV40" i="11" s="1"/>
  <c r="MW40" i="11" s="1"/>
  <c r="MX40" i="11" s="1"/>
  <c r="MY40" i="11" s="1"/>
  <c r="MZ40" i="11" s="1"/>
  <c r="NA40" i="11" s="1"/>
  <c r="NB40" i="11" s="1"/>
  <c r="NC40" i="11" s="1"/>
  <c r="C41" i="11"/>
  <c r="D41" i="11" s="1"/>
  <c r="E41" i="11" s="1"/>
  <c r="F41" i="11" s="1"/>
  <c r="G41" i="11" s="1"/>
  <c r="H41" i="11" s="1"/>
  <c r="I41" i="11" s="1"/>
  <c r="J41" i="11" s="1"/>
  <c r="K41" i="11" s="1"/>
  <c r="L41" i="11" s="1"/>
  <c r="M41" i="11" s="1"/>
  <c r="N41" i="11" s="1"/>
  <c r="O41" i="11" s="1"/>
  <c r="P41" i="11" s="1"/>
  <c r="Q41" i="11" s="1"/>
  <c r="R41" i="11" s="1"/>
  <c r="S41" i="11" s="1"/>
  <c r="T41" i="11" s="1"/>
  <c r="U41" i="11" s="1"/>
  <c r="V41" i="11" s="1"/>
  <c r="W41" i="11" s="1"/>
  <c r="X41" i="11" s="1"/>
  <c r="Y41" i="11" s="1"/>
  <c r="Z41" i="11" s="1"/>
  <c r="AA41" i="11" s="1"/>
  <c r="AB41" i="11" s="1"/>
  <c r="AC41" i="11" s="1"/>
  <c r="AD41" i="11" s="1"/>
  <c r="AE41" i="11" s="1"/>
  <c r="AF41" i="11" s="1"/>
  <c r="AG41" i="11" s="1"/>
  <c r="AH41" i="11" s="1"/>
  <c r="AI41" i="11" s="1"/>
  <c r="AJ41" i="11" s="1"/>
  <c r="AK41" i="11" s="1"/>
  <c r="AL41" i="11" s="1"/>
  <c r="AM41" i="11" s="1"/>
  <c r="AN41" i="11" s="1"/>
  <c r="AO41" i="11" s="1"/>
  <c r="AP41" i="11" s="1"/>
  <c r="AQ41" i="11" s="1"/>
  <c r="AR41" i="11" s="1"/>
  <c r="AS41" i="11" s="1"/>
  <c r="AT41" i="11" s="1"/>
  <c r="AU41" i="11" s="1"/>
  <c r="AV41" i="11" s="1"/>
  <c r="AW41" i="11" s="1"/>
  <c r="AX41" i="11" s="1"/>
  <c r="AY41" i="11" s="1"/>
  <c r="AZ41" i="11" s="1"/>
  <c r="BA41" i="11" s="1"/>
  <c r="BB41" i="11" s="1"/>
  <c r="BC41" i="11" s="1"/>
  <c r="BD41" i="11" s="1"/>
  <c r="BE41" i="11" s="1"/>
  <c r="BF41" i="11" s="1"/>
  <c r="BG41" i="11" s="1"/>
  <c r="BH41" i="11" s="1"/>
  <c r="BI41" i="11" s="1"/>
  <c r="BJ41" i="11" s="1"/>
  <c r="BK41" i="11" s="1"/>
  <c r="BL41" i="11" s="1"/>
  <c r="BM41" i="11" s="1"/>
  <c r="BN41" i="11" s="1"/>
  <c r="BO41" i="11" s="1"/>
  <c r="BP41" i="11" s="1"/>
  <c r="BQ41" i="11" s="1"/>
  <c r="BR41" i="11" s="1"/>
  <c r="BS41" i="11" s="1"/>
  <c r="BT41" i="11" s="1"/>
  <c r="BU41" i="11" s="1"/>
  <c r="BV41" i="11" s="1"/>
  <c r="BW41" i="11" s="1"/>
  <c r="BX41" i="11" s="1"/>
  <c r="BY41" i="11" s="1"/>
  <c r="BZ41" i="11" s="1"/>
  <c r="CA41" i="11" s="1"/>
  <c r="CB41" i="11" s="1"/>
  <c r="CC41" i="11" s="1"/>
  <c r="CD41" i="11" s="1"/>
  <c r="CE41" i="11" s="1"/>
  <c r="CF41" i="11" s="1"/>
  <c r="CG41" i="11" s="1"/>
  <c r="CH41" i="11" s="1"/>
  <c r="CI41" i="11" s="1"/>
  <c r="CJ41" i="11" s="1"/>
  <c r="CK41" i="11" s="1"/>
  <c r="CL41" i="11" s="1"/>
  <c r="CM41" i="11" s="1"/>
  <c r="CN41" i="11" s="1"/>
  <c r="CO41" i="11" s="1"/>
  <c r="CP41" i="11" s="1"/>
  <c r="CQ41" i="11" s="1"/>
  <c r="CR41" i="11" s="1"/>
  <c r="CS41" i="11" s="1"/>
  <c r="CT41" i="11" s="1"/>
  <c r="CU41" i="11" s="1"/>
  <c r="CV41" i="11" s="1"/>
  <c r="CW41" i="11" s="1"/>
  <c r="CX41" i="11" s="1"/>
  <c r="CY41" i="11" s="1"/>
  <c r="CZ41" i="11" s="1"/>
  <c r="DA41" i="11" s="1"/>
  <c r="DB41" i="11" s="1"/>
  <c r="DC41" i="11" s="1"/>
  <c r="DD41" i="11" s="1"/>
  <c r="DE41" i="11" s="1"/>
  <c r="DF41" i="11" s="1"/>
  <c r="DG41" i="11" s="1"/>
  <c r="DH41" i="11" s="1"/>
  <c r="DI41" i="11" s="1"/>
  <c r="DJ41" i="11" s="1"/>
  <c r="DK41" i="11" s="1"/>
  <c r="DL41" i="11" s="1"/>
  <c r="DM41" i="11" s="1"/>
  <c r="DN41" i="11" s="1"/>
  <c r="DO41" i="11" s="1"/>
  <c r="DP41" i="11" s="1"/>
  <c r="DQ41" i="11" s="1"/>
  <c r="DR41" i="11" s="1"/>
  <c r="DS41" i="11" s="1"/>
  <c r="DT41" i="11" s="1"/>
  <c r="DU41" i="11" s="1"/>
  <c r="DV41" i="11" s="1"/>
  <c r="DW41" i="11" s="1"/>
  <c r="DX41" i="11" s="1"/>
  <c r="DY41" i="11" s="1"/>
  <c r="DZ41" i="11" s="1"/>
  <c r="EA41" i="11" s="1"/>
  <c r="EB41" i="11" s="1"/>
  <c r="EC41" i="11" s="1"/>
  <c r="ED41" i="11" s="1"/>
  <c r="EE41" i="11" s="1"/>
  <c r="EF41" i="11" s="1"/>
  <c r="EG41" i="11" s="1"/>
  <c r="EH41" i="11" s="1"/>
  <c r="EI41" i="11" s="1"/>
  <c r="EJ41" i="11" s="1"/>
  <c r="EK41" i="11" s="1"/>
  <c r="EL41" i="11" s="1"/>
  <c r="EM41" i="11" s="1"/>
  <c r="EN41" i="11" s="1"/>
  <c r="EO41" i="11" s="1"/>
  <c r="EP41" i="11" s="1"/>
  <c r="EQ41" i="11" s="1"/>
  <c r="ER41" i="11" s="1"/>
  <c r="ES41" i="11" s="1"/>
  <c r="ET41" i="11" s="1"/>
  <c r="EU41" i="11" s="1"/>
  <c r="EV41" i="11" s="1"/>
  <c r="EW41" i="11" s="1"/>
  <c r="EX41" i="11" s="1"/>
  <c r="EY41" i="11" s="1"/>
  <c r="EZ41" i="11" s="1"/>
  <c r="FA41" i="11" s="1"/>
  <c r="FB41" i="11" s="1"/>
  <c r="FC41" i="11" s="1"/>
  <c r="FD41" i="11" s="1"/>
  <c r="FE41" i="11" s="1"/>
  <c r="FF41" i="11" s="1"/>
  <c r="FG41" i="11" s="1"/>
  <c r="FH41" i="11" s="1"/>
  <c r="FI41" i="11" s="1"/>
  <c r="FJ41" i="11" s="1"/>
  <c r="FK41" i="11" s="1"/>
  <c r="FL41" i="11" s="1"/>
  <c r="FM41" i="11" s="1"/>
  <c r="FN41" i="11" s="1"/>
  <c r="FO41" i="11" s="1"/>
  <c r="FP41" i="11" s="1"/>
  <c r="FQ41" i="11" s="1"/>
  <c r="FR41" i="11" s="1"/>
  <c r="FS41" i="11" s="1"/>
  <c r="FT41" i="11" s="1"/>
  <c r="FU41" i="11" s="1"/>
  <c r="FV41" i="11" s="1"/>
  <c r="FW41" i="11" s="1"/>
  <c r="FX41" i="11" s="1"/>
  <c r="FY41" i="11" s="1"/>
  <c r="FZ41" i="11" s="1"/>
  <c r="GA41" i="11" s="1"/>
  <c r="GB41" i="11" s="1"/>
  <c r="GC41" i="11" s="1"/>
  <c r="GD41" i="11" s="1"/>
  <c r="GE41" i="11" s="1"/>
  <c r="GF41" i="11" s="1"/>
  <c r="GG41" i="11" s="1"/>
  <c r="GH41" i="11" s="1"/>
  <c r="GI41" i="11" s="1"/>
  <c r="GJ41" i="11" s="1"/>
  <c r="GK41" i="11" s="1"/>
  <c r="GL41" i="11" s="1"/>
  <c r="GM41" i="11" s="1"/>
  <c r="GN41" i="11" s="1"/>
  <c r="GO41" i="11" s="1"/>
  <c r="GP41" i="11" s="1"/>
  <c r="GQ41" i="11" s="1"/>
  <c r="GR41" i="11" s="1"/>
  <c r="GS41" i="11" s="1"/>
  <c r="GT41" i="11" s="1"/>
  <c r="GU41" i="11" s="1"/>
  <c r="GV41" i="11" s="1"/>
  <c r="GW41" i="11" s="1"/>
  <c r="GX41" i="11" s="1"/>
  <c r="GY41" i="11" s="1"/>
  <c r="GZ41" i="11" s="1"/>
  <c r="HA41" i="11" s="1"/>
  <c r="HB41" i="11" s="1"/>
  <c r="HC41" i="11" s="1"/>
  <c r="HD41" i="11" s="1"/>
  <c r="HE41" i="11" s="1"/>
  <c r="HF41" i="11" s="1"/>
  <c r="HG41" i="11" s="1"/>
  <c r="HH41" i="11" s="1"/>
  <c r="HI41" i="11" s="1"/>
  <c r="HJ41" i="11" s="1"/>
  <c r="HK41" i="11" s="1"/>
  <c r="HL41" i="11" s="1"/>
  <c r="HM41" i="11" s="1"/>
  <c r="HN41" i="11" s="1"/>
  <c r="HO41" i="11" s="1"/>
  <c r="HP41" i="11" s="1"/>
  <c r="HQ41" i="11" s="1"/>
  <c r="HR41" i="11" s="1"/>
  <c r="HS41" i="11" s="1"/>
  <c r="HT41" i="11" s="1"/>
  <c r="HU41" i="11" s="1"/>
  <c r="HV41" i="11" s="1"/>
  <c r="HW41" i="11" s="1"/>
  <c r="HX41" i="11" s="1"/>
  <c r="HY41" i="11" s="1"/>
  <c r="HZ41" i="11" s="1"/>
  <c r="IA41" i="11" s="1"/>
  <c r="IB41" i="11" s="1"/>
  <c r="IC41" i="11" s="1"/>
  <c r="ID41" i="11" s="1"/>
  <c r="IE41" i="11" s="1"/>
  <c r="IF41" i="11" s="1"/>
  <c r="IG41" i="11" s="1"/>
  <c r="IH41" i="11" s="1"/>
  <c r="II41" i="11" s="1"/>
  <c r="IJ41" i="11" s="1"/>
  <c r="IK41" i="11" s="1"/>
  <c r="IL41" i="11" s="1"/>
  <c r="IM41" i="11" s="1"/>
  <c r="IN41" i="11" s="1"/>
  <c r="IO41" i="11" s="1"/>
  <c r="IP41" i="11" s="1"/>
  <c r="IQ41" i="11" s="1"/>
  <c r="IR41" i="11" s="1"/>
  <c r="IS41" i="11" s="1"/>
  <c r="IT41" i="11" s="1"/>
  <c r="IU41" i="11" s="1"/>
  <c r="IV41" i="11" s="1"/>
  <c r="IW41" i="11" s="1"/>
  <c r="IX41" i="11" s="1"/>
  <c r="IY41" i="11" s="1"/>
  <c r="IZ41" i="11" s="1"/>
  <c r="JA41" i="11" s="1"/>
  <c r="JB41" i="11" s="1"/>
  <c r="JC41" i="11" s="1"/>
  <c r="JD41" i="11" s="1"/>
  <c r="JE41" i="11" s="1"/>
  <c r="JF41" i="11" s="1"/>
  <c r="JG41" i="11" s="1"/>
  <c r="JH41" i="11" s="1"/>
  <c r="JI41" i="11" s="1"/>
  <c r="JJ41" i="11" s="1"/>
  <c r="JK41" i="11" s="1"/>
  <c r="JL41" i="11" s="1"/>
  <c r="JM41" i="11" s="1"/>
  <c r="JN41" i="11" s="1"/>
  <c r="JO41" i="11" s="1"/>
  <c r="JP41" i="11" s="1"/>
  <c r="JQ41" i="11" s="1"/>
  <c r="JR41" i="11" s="1"/>
  <c r="JS41" i="11" s="1"/>
  <c r="JT41" i="11" s="1"/>
  <c r="JU41" i="11" s="1"/>
  <c r="JV41" i="11" s="1"/>
  <c r="JW41" i="11" s="1"/>
  <c r="JX41" i="11" s="1"/>
  <c r="JY41" i="11" s="1"/>
  <c r="JZ41" i="11" s="1"/>
  <c r="KA41" i="11" s="1"/>
  <c r="KB41" i="11" s="1"/>
  <c r="KC41" i="11" s="1"/>
  <c r="KD41" i="11" s="1"/>
  <c r="KE41" i="11" s="1"/>
  <c r="KF41" i="11" s="1"/>
  <c r="KG41" i="11" s="1"/>
  <c r="KH41" i="11" s="1"/>
  <c r="KI41" i="11" s="1"/>
  <c r="KJ41" i="11" s="1"/>
  <c r="KK41" i="11" s="1"/>
  <c r="KL41" i="11" s="1"/>
  <c r="KM41" i="11" s="1"/>
  <c r="KN41" i="11" s="1"/>
  <c r="KO41" i="11" s="1"/>
  <c r="KP41" i="11" s="1"/>
  <c r="KQ41" i="11" s="1"/>
  <c r="KR41" i="11" s="1"/>
  <c r="KS41" i="11" s="1"/>
  <c r="KT41" i="11" s="1"/>
  <c r="KU41" i="11" s="1"/>
  <c r="KV41" i="11" s="1"/>
  <c r="KW41" i="11" s="1"/>
  <c r="KX41" i="11" s="1"/>
  <c r="KY41" i="11" s="1"/>
  <c r="KZ41" i="11" s="1"/>
  <c r="LA41" i="11" s="1"/>
  <c r="LB41" i="11" s="1"/>
  <c r="LC41" i="11" s="1"/>
  <c r="LD41" i="11" s="1"/>
  <c r="LE41" i="11" s="1"/>
  <c r="LF41" i="11" s="1"/>
  <c r="LG41" i="11" s="1"/>
  <c r="LH41" i="11" s="1"/>
  <c r="LI41" i="11" s="1"/>
  <c r="LJ41" i="11" s="1"/>
  <c r="LK41" i="11" s="1"/>
  <c r="LL41" i="11" s="1"/>
  <c r="LM41" i="11" s="1"/>
  <c r="LN41" i="11" s="1"/>
  <c r="LO41" i="11" s="1"/>
  <c r="LP41" i="11" s="1"/>
  <c r="LQ41" i="11" s="1"/>
  <c r="LR41" i="11" s="1"/>
  <c r="LS41" i="11" s="1"/>
  <c r="LT41" i="11" s="1"/>
  <c r="LU41" i="11" s="1"/>
  <c r="LV41" i="11" s="1"/>
  <c r="LW41" i="11" s="1"/>
  <c r="LX41" i="11" s="1"/>
  <c r="LY41" i="11" s="1"/>
  <c r="LZ41" i="11" s="1"/>
  <c r="MA41" i="11" s="1"/>
  <c r="MB41" i="11" s="1"/>
  <c r="MC41" i="11" s="1"/>
  <c r="MD41" i="11" s="1"/>
  <c r="ME41" i="11" s="1"/>
  <c r="MF41" i="11" s="1"/>
  <c r="MG41" i="11" s="1"/>
  <c r="MH41" i="11" s="1"/>
  <c r="MI41" i="11" s="1"/>
  <c r="MJ41" i="11" s="1"/>
  <c r="MK41" i="11" s="1"/>
  <c r="ML41" i="11" s="1"/>
  <c r="MM41" i="11" s="1"/>
  <c r="MN41" i="11" s="1"/>
  <c r="MO41" i="11" s="1"/>
  <c r="MP41" i="11" s="1"/>
  <c r="MQ41" i="11" s="1"/>
  <c r="MR41" i="11" s="1"/>
  <c r="MS41" i="11" s="1"/>
  <c r="MT41" i="11" s="1"/>
  <c r="MU41" i="11" s="1"/>
  <c r="MV41" i="11" s="1"/>
  <c r="MW41" i="11" s="1"/>
  <c r="MX41" i="11" s="1"/>
  <c r="MY41" i="11" s="1"/>
  <c r="MZ41" i="11" s="1"/>
  <c r="NA41" i="11" s="1"/>
  <c r="NB41" i="11" s="1"/>
  <c r="NC41" i="11" s="1"/>
  <c r="C42" i="11"/>
  <c r="D42" i="11" s="1"/>
  <c r="E42" i="11" s="1"/>
  <c r="F42" i="11" s="1"/>
  <c r="G42" i="11" s="1"/>
  <c r="H42" i="11" s="1"/>
  <c r="I42" i="11" s="1"/>
  <c r="J42" i="11" s="1"/>
  <c r="K42" i="11" s="1"/>
  <c r="L42" i="11" s="1"/>
  <c r="M42" i="11" s="1"/>
  <c r="N42" i="11" s="1"/>
  <c r="O42" i="11" s="1"/>
  <c r="P42" i="11" s="1"/>
  <c r="Q42" i="11" s="1"/>
  <c r="R42" i="11" s="1"/>
  <c r="S42" i="11" s="1"/>
  <c r="T42" i="11" s="1"/>
  <c r="U42" i="11" s="1"/>
  <c r="V42" i="11" s="1"/>
  <c r="W42" i="11" s="1"/>
  <c r="X42" i="11" s="1"/>
  <c r="Y42" i="11" s="1"/>
  <c r="Z42" i="11" s="1"/>
  <c r="AA42" i="11" s="1"/>
  <c r="AB42" i="11" s="1"/>
  <c r="AC42" i="11" s="1"/>
  <c r="AD42" i="11" s="1"/>
  <c r="AE42" i="11" s="1"/>
  <c r="AF42" i="11" s="1"/>
  <c r="AG42" i="11" s="1"/>
  <c r="AH42" i="11" s="1"/>
  <c r="AI42" i="11" s="1"/>
  <c r="AJ42" i="11" s="1"/>
  <c r="AK42" i="11" s="1"/>
  <c r="AL42" i="11" s="1"/>
  <c r="AM42" i="11" s="1"/>
  <c r="AN42" i="11" s="1"/>
  <c r="AO42" i="11" s="1"/>
  <c r="AP42" i="11" s="1"/>
  <c r="AQ42" i="11" s="1"/>
  <c r="AR42" i="11" s="1"/>
  <c r="AS42" i="11" s="1"/>
  <c r="AT42" i="11" s="1"/>
  <c r="AU42" i="11" s="1"/>
  <c r="AV42" i="11" s="1"/>
  <c r="AW42" i="11" s="1"/>
  <c r="AX42" i="11" s="1"/>
  <c r="AY42" i="11" s="1"/>
  <c r="AZ42" i="11" s="1"/>
  <c r="BA42" i="11" s="1"/>
  <c r="BB42" i="11" s="1"/>
  <c r="BC42" i="11" s="1"/>
  <c r="BD42" i="11" s="1"/>
  <c r="BE42" i="11" s="1"/>
  <c r="BF42" i="11" s="1"/>
  <c r="BG42" i="11" s="1"/>
  <c r="BH42" i="11" s="1"/>
  <c r="BI42" i="11" s="1"/>
  <c r="BJ42" i="11" s="1"/>
  <c r="BK42" i="11" s="1"/>
  <c r="BL42" i="11" s="1"/>
  <c r="BM42" i="11" s="1"/>
  <c r="BN42" i="11" s="1"/>
  <c r="BO42" i="11" s="1"/>
  <c r="BP42" i="11" s="1"/>
  <c r="BQ42" i="11" s="1"/>
  <c r="BR42" i="11" s="1"/>
  <c r="BS42" i="11" s="1"/>
  <c r="BT42" i="11" s="1"/>
  <c r="BU42" i="11" s="1"/>
  <c r="BV42" i="11" s="1"/>
  <c r="BW42" i="11" s="1"/>
  <c r="BX42" i="11" s="1"/>
  <c r="BY42" i="11" s="1"/>
  <c r="BZ42" i="11" s="1"/>
  <c r="CA42" i="11" s="1"/>
  <c r="CB42" i="11" s="1"/>
  <c r="CC42" i="11" s="1"/>
  <c r="CD42" i="11" s="1"/>
  <c r="CE42" i="11" s="1"/>
  <c r="CF42" i="11" s="1"/>
  <c r="CG42" i="11" s="1"/>
  <c r="CH42" i="11" s="1"/>
  <c r="CI42" i="11" s="1"/>
  <c r="CJ42" i="11" s="1"/>
  <c r="CK42" i="11" s="1"/>
  <c r="CL42" i="11" s="1"/>
  <c r="CM42" i="11" s="1"/>
  <c r="CN42" i="11" s="1"/>
  <c r="CO42" i="11" s="1"/>
  <c r="CP42" i="11" s="1"/>
  <c r="CQ42" i="11" s="1"/>
  <c r="CR42" i="11" s="1"/>
  <c r="CS42" i="11" s="1"/>
  <c r="CT42" i="11" s="1"/>
  <c r="CU42" i="11" s="1"/>
  <c r="CV42" i="11" s="1"/>
  <c r="CW42" i="11" s="1"/>
  <c r="CX42" i="11" s="1"/>
  <c r="CY42" i="11" s="1"/>
  <c r="CZ42" i="11" s="1"/>
  <c r="DA42" i="11" s="1"/>
  <c r="DB42" i="11" s="1"/>
  <c r="DC42" i="11" s="1"/>
  <c r="DD42" i="11" s="1"/>
  <c r="DE42" i="11" s="1"/>
  <c r="DF42" i="11" s="1"/>
  <c r="DG42" i="11" s="1"/>
  <c r="DH42" i="11" s="1"/>
  <c r="DI42" i="11" s="1"/>
  <c r="DJ42" i="11" s="1"/>
  <c r="DK42" i="11" s="1"/>
  <c r="DL42" i="11" s="1"/>
  <c r="DM42" i="11" s="1"/>
  <c r="DN42" i="11" s="1"/>
  <c r="DO42" i="11" s="1"/>
  <c r="DP42" i="11" s="1"/>
  <c r="DQ42" i="11" s="1"/>
  <c r="DR42" i="11" s="1"/>
  <c r="DS42" i="11" s="1"/>
  <c r="DT42" i="11" s="1"/>
  <c r="DU42" i="11" s="1"/>
  <c r="DV42" i="11" s="1"/>
  <c r="DW42" i="11" s="1"/>
  <c r="DX42" i="11" s="1"/>
  <c r="DY42" i="11" s="1"/>
  <c r="DZ42" i="11" s="1"/>
  <c r="EA42" i="11" s="1"/>
  <c r="EB42" i="11" s="1"/>
  <c r="EC42" i="11" s="1"/>
  <c r="ED42" i="11" s="1"/>
  <c r="EE42" i="11" s="1"/>
  <c r="EF42" i="11" s="1"/>
  <c r="EG42" i="11" s="1"/>
  <c r="EH42" i="11" s="1"/>
  <c r="EI42" i="11" s="1"/>
  <c r="EJ42" i="11" s="1"/>
  <c r="EK42" i="11" s="1"/>
  <c r="EL42" i="11" s="1"/>
  <c r="EM42" i="11" s="1"/>
  <c r="EN42" i="11" s="1"/>
  <c r="EO42" i="11" s="1"/>
  <c r="EP42" i="11" s="1"/>
  <c r="EQ42" i="11" s="1"/>
  <c r="ER42" i="11" s="1"/>
  <c r="ES42" i="11" s="1"/>
  <c r="ET42" i="11" s="1"/>
  <c r="EU42" i="11" s="1"/>
  <c r="EV42" i="11" s="1"/>
  <c r="EW42" i="11" s="1"/>
  <c r="EX42" i="11" s="1"/>
  <c r="EY42" i="11" s="1"/>
  <c r="EZ42" i="11" s="1"/>
  <c r="FA42" i="11" s="1"/>
  <c r="FB42" i="11" s="1"/>
  <c r="FC42" i="11" s="1"/>
  <c r="FD42" i="11" s="1"/>
  <c r="FE42" i="11" s="1"/>
  <c r="FF42" i="11" s="1"/>
  <c r="FG42" i="11" s="1"/>
  <c r="FH42" i="11" s="1"/>
  <c r="FI42" i="11" s="1"/>
  <c r="FJ42" i="11" s="1"/>
  <c r="FK42" i="11" s="1"/>
  <c r="FL42" i="11" s="1"/>
  <c r="FM42" i="11" s="1"/>
  <c r="FN42" i="11" s="1"/>
  <c r="FO42" i="11" s="1"/>
  <c r="FP42" i="11" s="1"/>
  <c r="FQ42" i="11" s="1"/>
  <c r="FR42" i="11" s="1"/>
  <c r="FS42" i="11" s="1"/>
  <c r="FT42" i="11" s="1"/>
  <c r="FU42" i="11" s="1"/>
  <c r="FV42" i="11" s="1"/>
  <c r="FW42" i="11" s="1"/>
  <c r="FX42" i="11" s="1"/>
  <c r="FY42" i="11" s="1"/>
  <c r="FZ42" i="11" s="1"/>
  <c r="GA42" i="11" s="1"/>
  <c r="GB42" i="11" s="1"/>
  <c r="GC42" i="11" s="1"/>
  <c r="GD42" i="11" s="1"/>
  <c r="GE42" i="11" s="1"/>
  <c r="GF42" i="11" s="1"/>
  <c r="GG42" i="11" s="1"/>
  <c r="GH42" i="11" s="1"/>
  <c r="GI42" i="11" s="1"/>
  <c r="GJ42" i="11" s="1"/>
  <c r="GK42" i="11" s="1"/>
  <c r="GL42" i="11" s="1"/>
  <c r="GM42" i="11" s="1"/>
  <c r="GN42" i="11" s="1"/>
  <c r="GO42" i="11" s="1"/>
  <c r="GP42" i="11" s="1"/>
  <c r="GQ42" i="11" s="1"/>
  <c r="GR42" i="11" s="1"/>
  <c r="GS42" i="11" s="1"/>
  <c r="GT42" i="11" s="1"/>
  <c r="GU42" i="11" s="1"/>
  <c r="GV42" i="11" s="1"/>
  <c r="GW42" i="11" s="1"/>
  <c r="GX42" i="11" s="1"/>
  <c r="GY42" i="11" s="1"/>
  <c r="GZ42" i="11" s="1"/>
  <c r="HA42" i="11" s="1"/>
  <c r="HB42" i="11" s="1"/>
  <c r="HC42" i="11" s="1"/>
  <c r="HD42" i="11" s="1"/>
  <c r="HE42" i="11" s="1"/>
  <c r="HF42" i="11" s="1"/>
  <c r="HG42" i="11" s="1"/>
  <c r="HH42" i="11" s="1"/>
  <c r="HI42" i="11" s="1"/>
  <c r="HJ42" i="11" s="1"/>
  <c r="HK42" i="11" s="1"/>
  <c r="HL42" i="11" s="1"/>
  <c r="HM42" i="11" s="1"/>
  <c r="HN42" i="11" s="1"/>
  <c r="HO42" i="11" s="1"/>
  <c r="HP42" i="11" s="1"/>
  <c r="HQ42" i="11" s="1"/>
  <c r="HR42" i="11" s="1"/>
  <c r="HS42" i="11" s="1"/>
  <c r="HT42" i="11" s="1"/>
  <c r="HU42" i="11" s="1"/>
  <c r="HV42" i="11" s="1"/>
  <c r="HW42" i="11" s="1"/>
  <c r="HX42" i="11" s="1"/>
  <c r="HY42" i="11" s="1"/>
  <c r="HZ42" i="11" s="1"/>
  <c r="IA42" i="11" s="1"/>
  <c r="IB42" i="11" s="1"/>
  <c r="IC42" i="11" s="1"/>
  <c r="ID42" i="11" s="1"/>
  <c r="IE42" i="11" s="1"/>
  <c r="IF42" i="11" s="1"/>
  <c r="IG42" i="11" s="1"/>
  <c r="IH42" i="11" s="1"/>
  <c r="II42" i="11" s="1"/>
  <c r="IJ42" i="11" s="1"/>
  <c r="IK42" i="11" s="1"/>
  <c r="IL42" i="11" s="1"/>
  <c r="IM42" i="11" s="1"/>
  <c r="IN42" i="11" s="1"/>
  <c r="IO42" i="11" s="1"/>
  <c r="IP42" i="11" s="1"/>
  <c r="IQ42" i="11" s="1"/>
  <c r="IR42" i="11" s="1"/>
  <c r="IS42" i="11" s="1"/>
  <c r="IT42" i="11" s="1"/>
  <c r="IU42" i="11" s="1"/>
  <c r="IV42" i="11" s="1"/>
  <c r="IW42" i="11" s="1"/>
  <c r="IX42" i="11" s="1"/>
  <c r="IY42" i="11" s="1"/>
  <c r="IZ42" i="11" s="1"/>
  <c r="JA42" i="11" s="1"/>
  <c r="JB42" i="11" s="1"/>
  <c r="JC42" i="11" s="1"/>
  <c r="JD42" i="11" s="1"/>
  <c r="JE42" i="11" s="1"/>
  <c r="JF42" i="11" s="1"/>
  <c r="JG42" i="11" s="1"/>
  <c r="JH42" i="11" s="1"/>
  <c r="JI42" i="11" s="1"/>
  <c r="JJ42" i="11" s="1"/>
  <c r="JK42" i="11" s="1"/>
  <c r="JL42" i="11" s="1"/>
  <c r="JM42" i="11" s="1"/>
  <c r="JN42" i="11" s="1"/>
  <c r="JO42" i="11" s="1"/>
  <c r="JP42" i="11" s="1"/>
  <c r="JQ42" i="11" s="1"/>
  <c r="JR42" i="11" s="1"/>
  <c r="JS42" i="11" s="1"/>
  <c r="JT42" i="11" s="1"/>
  <c r="JU42" i="11" s="1"/>
  <c r="JV42" i="11" s="1"/>
  <c r="JW42" i="11" s="1"/>
  <c r="JX42" i="11" s="1"/>
  <c r="JY42" i="11" s="1"/>
  <c r="JZ42" i="11" s="1"/>
  <c r="KA42" i="11" s="1"/>
  <c r="KB42" i="11" s="1"/>
  <c r="KC42" i="11" s="1"/>
  <c r="KD42" i="11" s="1"/>
  <c r="KE42" i="11" s="1"/>
  <c r="KF42" i="11" s="1"/>
  <c r="KG42" i="11" s="1"/>
  <c r="KH42" i="11" s="1"/>
  <c r="KI42" i="11" s="1"/>
  <c r="KJ42" i="11" s="1"/>
  <c r="KK42" i="11" s="1"/>
  <c r="KL42" i="11" s="1"/>
  <c r="KM42" i="11" s="1"/>
  <c r="KN42" i="11" s="1"/>
  <c r="KO42" i="11" s="1"/>
  <c r="KP42" i="11" s="1"/>
  <c r="KQ42" i="11" s="1"/>
  <c r="KR42" i="11" s="1"/>
  <c r="KS42" i="11" s="1"/>
  <c r="KT42" i="11" s="1"/>
  <c r="KU42" i="11" s="1"/>
  <c r="KV42" i="11" s="1"/>
  <c r="KW42" i="11" s="1"/>
  <c r="KX42" i="11" s="1"/>
  <c r="KY42" i="11" s="1"/>
  <c r="KZ42" i="11" s="1"/>
  <c r="LA42" i="11" s="1"/>
  <c r="LB42" i="11" s="1"/>
  <c r="LC42" i="11" s="1"/>
  <c r="LD42" i="11" s="1"/>
  <c r="LE42" i="11" s="1"/>
  <c r="LF42" i="11" s="1"/>
  <c r="LG42" i="11" s="1"/>
  <c r="LH42" i="11" s="1"/>
  <c r="LI42" i="11" s="1"/>
  <c r="LJ42" i="11" s="1"/>
  <c r="LK42" i="11" s="1"/>
  <c r="LL42" i="11" s="1"/>
  <c r="LM42" i="11" s="1"/>
  <c r="LN42" i="11" s="1"/>
  <c r="LO42" i="11" s="1"/>
  <c r="LP42" i="11" s="1"/>
  <c r="LQ42" i="11" s="1"/>
  <c r="LR42" i="11" s="1"/>
  <c r="LS42" i="11" s="1"/>
  <c r="LT42" i="11" s="1"/>
  <c r="LU42" i="11" s="1"/>
  <c r="LV42" i="11" s="1"/>
  <c r="LW42" i="11" s="1"/>
  <c r="LX42" i="11" s="1"/>
  <c r="LY42" i="11" s="1"/>
  <c r="LZ42" i="11" s="1"/>
  <c r="MA42" i="11" s="1"/>
  <c r="MB42" i="11" s="1"/>
  <c r="MC42" i="11" s="1"/>
  <c r="MD42" i="11" s="1"/>
  <c r="ME42" i="11" s="1"/>
  <c r="MF42" i="11" s="1"/>
  <c r="MG42" i="11" s="1"/>
  <c r="MH42" i="11" s="1"/>
  <c r="MI42" i="11" s="1"/>
  <c r="MJ42" i="11" s="1"/>
  <c r="MK42" i="11" s="1"/>
  <c r="ML42" i="11" s="1"/>
  <c r="MM42" i="11" s="1"/>
  <c r="MN42" i="11" s="1"/>
  <c r="MO42" i="11" s="1"/>
  <c r="MP42" i="11" s="1"/>
  <c r="MQ42" i="11" s="1"/>
  <c r="MR42" i="11" s="1"/>
  <c r="MS42" i="11" s="1"/>
  <c r="MT42" i="11" s="1"/>
  <c r="MU42" i="11" s="1"/>
  <c r="MV42" i="11" s="1"/>
  <c r="MW42" i="11" s="1"/>
  <c r="MX42" i="11" s="1"/>
  <c r="MY42" i="11" s="1"/>
  <c r="MZ42" i="11" s="1"/>
  <c r="NA42" i="11" s="1"/>
  <c r="NB42" i="11" s="1"/>
  <c r="NC42" i="11" s="1"/>
  <c r="C43" i="11"/>
  <c r="D43" i="11" s="1"/>
  <c r="E43" i="11" s="1"/>
  <c r="F43" i="11" s="1"/>
  <c r="G43" i="11" s="1"/>
  <c r="H43" i="11" s="1"/>
  <c r="I43" i="11" s="1"/>
  <c r="J43" i="11" s="1"/>
  <c r="K43" i="11" s="1"/>
  <c r="L43" i="11" s="1"/>
  <c r="M43" i="11" s="1"/>
  <c r="N43" i="11" s="1"/>
  <c r="O43" i="11" s="1"/>
  <c r="P43" i="11" s="1"/>
  <c r="Q43" i="11" s="1"/>
  <c r="R43" i="11" s="1"/>
  <c r="S43" i="11" s="1"/>
  <c r="T43" i="11" s="1"/>
  <c r="U43" i="11" s="1"/>
  <c r="V43" i="11" s="1"/>
  <c r="W43" i="11" s="1"/>
  <c r="X43" i="11" s="1"/>
  <c r="Y43" i="11" s="1"/>
  <c r="Z43" i="11" s="1"/>
  <c r="AA43" i="11" s="1"/>
  <c r="AB43" i="11" s="1"/>
  <c r="AC43" i="11" s="1"/>
  <c r="AD43" i="11" s="1"/>
  <c r="AE43" i="11" s="1"/>
  <c r="AF43" i="11" s="1"/>
  <c r="AG43" i="11" s="1"/>
  <c r="AH43" i="11" s="1"/>
  <c r="AI43" i="11" s="1"/>
  <c r="AJ43" i="11" s="1"/>
  <c r="AK43" i="11" s="1"/>
  <c r="AL43" i="11" s="1"/>
  <c r="AM43" i="11" s="1"/>
  <c r="AN43" i="11" s="1"/>
  <c r="AO43" i="11" s="1"/>
  <c r="AP43" i="11" s="1"/>
  <c r="AQ43" i="11" s="1"/>
  <c r="AR43" i="11" s="1"/>
  <c r="AS43" i="11" s="1"/>
  <c r="AT43" i="11" s="1"/>
  <c r="AU43" i="11" s="1"/>
  <c r="AV43" i="11" s="1"/>
  <c r="AW43" i="11" s="1"/>
  <c r="AX43" i="11" s="1"/>
  <c r="AY43" i="11" s="1"/>
  <c r="AZ43" i="11" s="1"/>
  <c r="BA43" i="11" s="1"/>
  <c r="BB43" i="11" s="1"/>
  <c r="BC43" i="11" s="1"/>
  <c r="BD43" i="11" s="1"/>
  <c r="BE43" i="11" s="1"/>
  <c r="BF43" i="11" s="1"/>
  <c r="BG43" i="11" s="1"/>
  <c r="BH43" i="11" s="1"/>
  <c r="BI43" i="11" s="1"/>
  <c r="BJ43" i="11" s="1"/>
  <c r="BK43" i="11" s="1"/>
  <c r="BL43" i="11" s="1"/>
  <c r="BM43" i="11" s="1"/>
  <c r="BN43" i="11" s="1"/>
  <c r="BO43" i="11" s="1"/>
  <c r="BP43" i="11" s="1"/>
  <c r="BQ43" i="11" s="1"/>
  <c r="BR43" i="11" s="1"/>
  <c r="BS43" i="11" s="1"/>
  <c r="BT43" i="11" s="1"/>
  <c r="BU43" i="11" s="1"/>
  <c r="BV43" i="11" s="1"/>
  <c r="BW43" i="11" s="1"/>
  <c r="BX43" i="11" s="1"/>
  <c r="BY43" i="11" s="1"/>
  <c r="BZ43" i="11" s="1"/>
  <c r="CA43" i="11" s="1"/>
  <c r="CB43" i="11" s="1"/>
  <c r="CC43" i="11" s="1"/>
  <c r="CD43" i="11" s="1"/>
  <c r="CE43" i="11" s="1"/>
  <c r="CF43" i="11" s="1"/>
  <c r="CG43" i="11" s="1"/>
  <c r="CH43" i="11" s="1"/>
  <c r="CI43" i="11" s="1"/>
  <c r="CJ43" i="11" s="1"/>
  <c r="CK43" i="11" s="1"/>
  <c r="CL43" i="11" s="1"/>
  <c r="CM43" i="11" s="1"/>
  <c r="CN43" i="11" s="1"/>
  <c r="CO43" i="11" s="1"/>
  <c r="CP43" i="11" s="1"/>
  <c r="CQ43" i="11" s="1"/>
  <c r="CR43" i="11" s="1"/>
  <c r="CS43" i="11" s="1"/>
  <c r="CT43" i="11" s="1"/>
  <c r="CU43" i="11" s="1"/>
  <c r="CV43" i="11" s="1"/>
  <c r="CW43" i="11" s="1"/>
  <c r="CX43" i="11" s="1"/>
  <c r="CY43" i="11" s="1"/>
  <c r="CZ43" i="11" s="1"/>
  <c r="DA43" i="11" s="1"/>
  <c r="DB43" i="11" s="1"/>
  <c r="DC43" i="11" s="1"/>
  <c r="DD43" i="11" s="1"/>
  <c r="DE43" i="11" s="1"/>
  <c r="DF43" i="11" s="1"/>
  <c r="DG43" i="11" s="1"/>
  <c r="DH43" i="11" s="1"/>
  <c r="DI43" i="11" s="1"/>
  <c r="DJ43" i="11" s="1"/>
  <c r="DK43" i="11" s="1"/>
  <c r="DL43" i="11" s="1"/>
  <c r="DM43" i="11" s="1"/>
  <c r="DN43" i="11" s="1"/>
  <c r="DO43" i="11" s="1"/>
  <c r="DP43" i="11" s="1"/>
  <c r="DQ43" i="11" s="1"/>
  <c r="DR43" i="11" s="1"/>
  <c r="DS43" i="11" s="1"/>
  <c r="DT43" i="11" s="1"/>
  <c r="DU43" i="11" s="1"/>
  <c r="DV43" i="11" s="1"/>
  <c r="DW43" i="11" s="1"/>
  <c r="DX43" i="11" s="1"/>
  <c r="DY43" i="11" s="1"/>
  <c r="DZ43" i="11" s="1"/>
  <c r="EA43" i="11" s="1"/>
  <c r="EB43" i="11" s="1"/>
  <c r="EC43" i="11" s="1"/>
  <c r="ED43" i="11" s="1"/>
  <c r="EE43" i="11" s="1"/>
  <c r="EF43" i="11" s="1"/>
  <c r="EG43" i="11" s="1"/>
  <c r="EH43" i="11" s="1"/>
  <c r="EI43" i="11" s="1"/>
  <c r="EJ43" i="11" s="1"/>
  <c r="EK43" i="11" s="1"/>
  <c r="EL43" i="11" s="1"/>
  <c r="EM43" i="11" s="1"/>
  <c r="EN43" i="11" s="1"/>
  <c r="EO43" i="11" s="1"/>
  <c r="EP43" i="11" s="1"/>
  <c r="EQ43" i="11" s="1"/>
  <c r="ER43" i="11" s="1"/>
  <c r="ES43" i="11" s="1"/>
  <c r="ET43" i="11" s="1"/>
  <c r="EU43" i="11" s="1"/>
  <c r="EV43" i="11" s="1"/>
  <c r="EW43" i="11" s="1"/>
  <c r="EX43" i="11" s="1"/>
  <c r="EY43" i="11" s="1"/>
  <c r="EZ43" i="11" s="1"/>
  <c r="FA43" i="11" s="1"/>
  <c r="FB43" i="11" s="1"/>
  <c r="FC43" i="11" s="1"/>
  <c r="FD43" i="11" s="1"/>
  <c r="FE43" i="11" s="1"/>
  <c r="FF43" i="11" s="1"/>
  <c r="FG43" i="11" s="1"/>
  <c r="FH43" i="11" s="1"/>
  <c r="FI43" i="11" s="1"/>
  <c r="FJ43" i="11" s="1"/>
  <c r="FK43" i="11" s="1"/>
  <c r="FL43" i="11" s="1"/>
  <c r="FM43" i="11" s="1"/>
  <c r="FN43" i="11" s="1"/>
  <c r="FO43" i="11" s="1"/>
  <c r="FP43" i="11" s="1"/>
  <c r="FQ43" i="11" s="1"/>
  <c r="FR43" i="11" s="1"/>
  <c r="FS43" i="11" s="1"/>
  <c r="FT43" i="11" s="1"/>
  <c r="FU43" i="11" s="1"/>
  <c r="FV43" i="11" s="1"/>
  <c r="FW43" i="11" s="1"/>
  <c r="FX43" i="11" s="1"/>
  <c r="FY43" i="11" s="1"/>
  <c r="FZ43" i="11" s="1"/>
  <c r="GA43" i="11" s="1"/>
  <c r="GB43" i="11" s="1"/>
  <c r="GC43" i="11" s="1"/>
  <c r="GD43" i="11" s="1"/>
  <c r="GE43" i="11" s="1"/>
  <c r="GF43" i="11" s="1"/>
  <c r="GG43" i="11" s="1"/>
  <c r="GH43" i="11" s="1"/>
  <c r="GI43" i="11" s="1"/>
  <c r="GJ43" i="11" s="1"/>
  <c r="GK43" i="11" s="1"/>
  <c r="GL43" i="11" s="1"/>
  <c r="GM43" i="11" s="1"/>
  <c r="GN43" i="11" s="1"/>
  <c r="GO43" i="11" s="1"/>
  <c r="GP43" i="11" s="1"/>
  <c r="GQ43" i="11" s="1"/>
  <c r="GR43" i="11" s="1"/>
  <c r="GS43" i="11" s="1"/>
  <c r="GT43" i="11" s="1"/>
  <c r="GU43" i="11" s="1"/>
  <c r="GV43" i="11" s="1"/>
  <c r="GW43" i="11" s="1"/>
  <c r="GX43" i="11" s="1"/>
  <c r="GY43" i="11" s="1"/>
  <c r="GZ43" i="11" s="1"/>
  <c r="HA43" i="11" s="1"/>
  <c r="HB43" i="11" s="1"/>
  <c r="HC43" i="11" s="1"/>
  <c r="HD43" i="11" s="1"/>
  <c r="HE43" i="11" s="1"/>
  <c r="HF43" i="11" s="1"/>
  <c r="HG43" i="11" s="1"/>
  <c r="HH43" i="11" s="1"/>
  <c r="HI43" i="11" s="1"/>
  <c r="HJ43" i="11" s="1"/>
  <c r="HK43" i="11" s="1"/>
  <c r="HL43" i="11" s="1"/>
  <c r="HM43" i="11" s="1"/>
  <c r="HN43" i="11" s="1"/>
  <c r="HO43" i="11" s="1"/>
  <c r="HP43" i="11" s="1"/>
  <c r="HQ43" i="11" s="1"/>
  <c r="HR43" i="11" s="1"/>
  <c r="HS43" i="11" s="1"/>
  <c r="HT43" i="11" s="1"/>
  <c r="HU43" i="11" s="1"/>
  <c r="HV43" i="11" s="1"/>
  <c r="HW43" i="11" s="1"/>
  <c r="HX43" i="11" s="1"/>
  <c r="HY43" i="11" s="1"/>
  <c r="HZ43" i="11" s="1"/>
  <c r="IA43" i="11" s="1"/>
  <c r="IB43" i="11" s="1"/>
  <c r="IC43" i="11" s="1"/>
  <c r="ID43" i="11" s="1"/>
  <c r="IE43" i="11" s="1"/>
  <c r="IF43" i="11" s="1"/>
  <c r="IG43" i="11" s="1"/>
  <c r="IH43" i="11" s="1"/>
  <c r="II43" i="11" s="1"/>
  <c r="IJ43" i="11" s="1"/>
  <c r="IK43" i="11" s="1"/>
  <c r="IL43" i="11" s="1"/>
  <c r="IM43" i="11" s="1"/>
  <c r="IN43" i="11" s="1"/>
  <c r="IO43" i="11" s="1"/>
  <c r="IP43" i="11" s="1"/>
  <c r="IQ43" i="11" s="1"/>
  <c r="IR43" i="11" s="1"/>
  <c r="IS43" i="11" s="1"/>
  <c r="IT43" i="11" s="1"/>
  <c r="IU43" i="11" s="1"/>
  <c r="IV43" i="11" s="1"/>
  <c r="IW43" i="11" s="1"/>
  <c r="IX43" i="11" s="1"/>
  <c r="IY43" i="11" s="1"/>
  <c r="IZ43" i="11" s="1"/>
  <c r="JA43" i="11" s="1"/>
  <c r="JB43" i="11" s="1"/>
  <c r="JC43" i="11" s="1"/>
  <c r="JD43" i="11" s="1"/>
  <c r="JE43" i="11" s="1"/>
  <c r="JF43" i="11" s="1"/>
  <c r="JG43" i="11" s="1"/>
  <c r="JH43" i="11" s="1"/>
  <c r="JI43" i="11" s="1"/>
  <c r="JJ43" i="11" s="1"/>
  <c r="JK43" i="11" s="1"/>
  <c r="JL43" i="11" s="1"/>
  <c r="JM43" i="11" s="1"/>
  <c r="JN43" i="11" s="1"/>
  <c r="JO43" i="11" s="1"/>
  <c r="JP43" i="11" s="1"/>
  <c r="JQ43" i="11" s="1"/>
  <c r="JR43" i="11" s="1"/>
  <c r="JS43" i="11" s="1"/>
  <c r="JT43" i="11" s="1"/>
  <c r="JU43" i="11" s="1"/>
  <c r="JV43" i="11" s="1"/>
  <c r="JW43" i="11" s="1"/>
  <c r="JX43" i="11" s="1"/>
  <c r="JY43" i="11" s="1"/>
  <c r="JZ43" i="11" s="1"/>
  <c r="KA43" i="11" s="1"/>
  <c r="KB43" i="11" s="1"/>
  <c r="KC43" i="11" s="1"/>
  <c r="KD43" i="11" s="1"/>
  <c r="KE43" i="11" s="1"/>
  <c r="KF43" i="11" s="1"/>
  <c r="KG43" i="11" s="1"/>
  <c r="KH43" i="11" s="1"/>
  <c r="KI43" i="11" s="1"/>
  <c r="KJ43" i="11" s="1"/>
  <c r="KK43" i="11" s="1"/>
  <c r="KL43" i="11" s="1"/>
  <c r="KM43" i="11" s="1"/>
  <c r="KN43" i="11" s="1"/>
  <c r="KO43" i="11" s="1"/>
  <c r="KP43" i="11" s="1"/>
  <c r="KQ43" i="11" s="1"/>
  <c r="KR43" i="11" s="1"/>
  <c r="KS43" i="11" s="1"/>
  <c r="KT43" i="11" s="1"/>
  <c r="KU43" i="11" s="1"/>
  <c r="KV43" i="11" s="1"/>
  <c r="KW43" i="11" s="1"/>
  <c r="KX43" i="11" s="1"/>
  <c r="KY43" i="11" s="1"/>
  <c r="KZ43" i="11" s="1"/>
  <c r="LA43" i="11" s="1"/>
  <c r="LB43" i="11" s="1"/>
  <c r="LC43" i="11" s="1"/>
  <c r="LD43" i="11" s="1"/>
  <c r="LE43" i="11" s="1"/>
  <c r="LF43" i="11" s="1"/>
  <c r="LG43" i="11" s="1"/>
  <c r="LH43" i="11" s="1"/>
  <c r="LI43" i="11" s="1"/>
  <c r="LJ43" i="11" s="1"/>
  <c r="LK43" i="11" s="1"/>
  <c r="LL43" i="11" s="1"/>
  <c r="LM43" i="11" s="1"/>
  <c r="LN43" i="11" s="1"/>
  <c r="LO43" i="11" s="1"/>
  <c r="LP43" i="11" s="1"/>
  <c r="LQ43" i="11" s="1"/>
  <c r="LR43" i="11" s="1"/>
  <c r="LS43" i="11" s="1"/>
  <c r="LT43" i="11" s="1"/>
  <c r="LU43" i="11" s="1"/>
  <c r="LV43" i="11" s="1"/>
  <c r="LW43" i="11" s="1"/>
  <c r="LX43" i="11" s="1"/>
  <c r="LY43" i="11" s="1"/>
  <c r="LZ43" i="11" s="1"/>
  <c r="MA43" i="11" s="1"/>
  <c r="MB43" i="11" s="1"/>
  <c r="MC43" i="11" s="1"/>
  <c r="MD43" i="11" s="1"/>
  <c r="ME43" i="11" s="1"/>
  <c r="MF43" i="11" s="1"/>
  <c r="MG43" i="11" s="1"/>
  <c r="MH43" i="11" s="1"/>
  <c r="MI43" i="11" s="1"/>
  <c r="MJ43" i="11" s="1"/>
  <c r="MK43" i="11" s="1"/>
  <c r="ML43" i="11" s="1"/>
  <c r="MM43" i="11" s="1"/>
  <c r="MN43" i="11" s="1"/>
  <c r="MO43" i="11" s="1"/>
  <c r="MP43" i="11" s="1"/>
  <c r="MQ43" i="11" s="1"/>
  <c r="MR43" i="11" s="1"/>
  <c r="MS43" i="11" s="1"/>
  <c r="MT43" i="11" s="1"/>
  <c r="MU43" i="11" s="1"/>
  <c r="MV43" i="11" s="1"/>
  <c r="MW43" i="11" s="1"/>
  <c r="MX43" i="11" s="1"/>
  <c r="MY43" i="11" s="1"/>
  <c r="MZ43" i="11" s="1"/>
  <c r="NA43" i="11" s="1"/>
  <c r="NB43" i="11" s="1"/>
  <c r="NC43" i="11" s="1"/>
  <c r="C44" i="11"/>
  <c r="D44" i="11" s="1"/>
  <c r="E44" i="11" s="1"/>
  <c r="F44" i="11" s="1"/>
  <c r="G44" i="11" s="1"/>
  <c r="H44" i="11" s="1"/>
  <c r="I44" i="11" s="1"/>
  <c r="J44" i="11" s="1"/>
  <c r="K44" i="11" s="1"/>
  <c r="L44" i="11" s="1"/>
  <c r="M44" i="11" s="1"/>
  <c r="N44" i="11" s="1"/>
  <c r="O44" i="11" s="1"/>
  <c r="P44" i="11" s="1"/>
  <c r="Q44" i="11" s="1"/>
  <c r="R44" i="11" s="1"/>
  <c r="S44" i="11" s="1"/>
  <c r="T44" i="11" s="1"/>
  <c r="U44" i="11" s="1"/>
  <c r="V44" i="11" s="1"/>
  <c r="W44" i="11" s="1"/>
  <c r="X44" i="11" s="1"/>
  <c r="Y44" i="11" s="1"/>
  <c r="Z44" i="11" s="1"/>
  <c r="AA44" i="11" s="1"/>
  <c r="AB44" i="11" s="1"/>
  <c r="AC44" i="11" s="1"/>
  <c r="AD44" i="11" s="1"/>
  <c r="AE44" i="11" s="1"/>
  <c r="AF44" i="11" s="1"/>
  <c r="AG44" i="11" s="1"/>
  <c r="AH44" i="11" s="1"/>
  <c r="AI44" i="11" s="1"/>
  <c r="AJ44" i="11" s="1"/>
  <c r="AK44" i="11" s="1"/>
  <c r="AL44" i="11" s="1"/>
  <c r="AM44" i="11" s="1"/>
  <c r="AN44" i="11" s="1"/>
  <c r="AO44" i="11" s="1"/>
  <c r="AP44" i="11" s="1"/>
  <c r="AQ44" i="11" s="1"/>
  <c r="AR44" i="11" s="1"/>
  <c r="AS44" i="11" s="1"/>
  <c r="AT44" i="11" s="1"/>
  <c r="AU44" i="11" s="1"/>
  <c r="AV44" i="11" s="1"/>
  <c r="AW44" i="11" s="1"/>
  <c r="AX44" i="11" s="1"/>
  <c r="AY44" i="11" s="1"/>
  <c r="AZ44" i="11" s="1"/>
  <c r="BA44" i="11" s="1"/>
  <c r="BB44" i="11" s="1"/>
  <c r="BC44" i="11" s="1"/>
  <c r="BD44" i="11" s="1"/>
  <c r="BE44" i="11" s="1"/>
  <c r="BF44" i="11" s="1"/>
  <c r="BG44" i="11" s="1"/>
  <c r="BH44" i="11" s="1"/>
  <c r="BI44" i="11" s="1"/>
  <c r="BJ44" i="11" s="1"/>
  <c r="BK44" i="11" s="1"/>
  <c r="BL44" i="11" s="1"/>
  <c r="BM44" i="11" s="1"/>
  <c r="BN44" i="11" s="1"/>
  <c r="BO44" i="11" s="1"/>
  <c r="BP44" i="11" s="1"/>
  <c r="BQ44" i="11" s="1"/>
  <c r="BR44" i="11" s="1"/>
  <c r="BS44" i="11" s="1"/>
  <c r="BT44" i="11" s="1"/>
  <c r="BU44" i="11" s="1"/>
  <c r="BV44" i="11" s="1"/>
  <c r="BW44" i="11" s="1"/>
  <c r="BX44" i="11" s="1"/>
  <c r="BY44" i="11" s="1"/>
  <c r="BZ44" i="11" s="1"/>
  <c r="CA44" i="11" s="1"/>
  <c r="CB44" i="11" s="1"/>
  <c r="CC44" i="11" s="1"/>
  <c r="CD44" i="11" s="1"/>
  <c r="CE44" i="11" s="1"/>
  <c r="CF44" i="11" s="1"/>
  <c r="CG44" i="11" s="1"/>
  <c r="CH44" i="11" s="1"/>
  <c r="CI44" i="11" s="1"/>
  <c r="CJ44" i="11" s="1"/>
  <c r="CK44" i="11" s="1"/>
  <c r="CL44" i="11" s="1"/>
  <c r="CM44" i="11" s="1"/>
  <c r="CN44" i="11" s="1"/>
  <c r="CO44" i="11" s="1"/>
  <c r="CP44" i="11" s="1"/>
  <c r="CQ44" i="11" s="1"/>
  <c r="CR44" i="11" s="1"/>
  <c r="CS44" i="11" s="1"/>
  <c r="CT44" i="11" s="1"/>
  <c r="CU44" i="11" s="1"/>
  <c r="CV44" i="11" s="1"/>
  <c r="CW44" i="11" s="1"/>
  <c r="CX44" i="11" s="1"/>
  <c r="CY44" i="11" s="1"/>
  <c r="CZ44" i="11" s="1"/>
  <c r="DA44" i="11" s="1"/>
  <c r="DB44" i="11" s="1"/>
  <c r="DC44" i="11" s="1"/>
  <c r="DD44" i="11" s="1"/>
  <c r="DE44" i="11" s="1"/>
  <c r="DF44" i="11" s="1"/>
  <c r="DG44" i="11" s="1"/>
  <c r="DH44" i="11" s="1"/>
  <c r="DI44" i="11" s="1"/>
  <c r="DJ44" i="11" s="1"/>
  <c r="DK44" i="11" s="1"/>
  <c r="DL44" i="11" s="1"/>
  <c r="DM44" i="11" s="1"/>
  <c r="DN44" i="11" s="1"/>
  <c r="DO44" i="11" s="1"/>
  <c r="DP44" i="11" s="1"/>
  <c r="DQ44" i="11" s="1"/>
  <c r="DR44" i="11" s="1"/>
  <c r="DS44" i="11" s="1"/>
  <c r="DT44" i="11" s="1"/>
  <c r="DU44" i="11" s="1"/>
  <c r="DV44" i="11" s="1"/>
  <c r="DW44" i="11" s="1"/>
  <c r="DX44" i="11" s="1"/>
  <c r="DY44" i="11" s="1"/>
  <c r="DZ44" i="11" s="1"/>
  <c r="EA44" i="11" s="1"/>
  <c r="EB44" i="11" s="1"/>
  <c r="EC44" i="11" s="1"/>
  <c r="ED44" i="11" s="1"/>
  <c r="EE44" i="11" s="1"/>
  <c r="EF44" i="11" s="1"/>
  <c r="EG44" i="11" s="1"/>
  <c r="EH44" i="11" s="1"/>
  <c r="EI44" i="11" s="1"/>
  <c r="EJ44" i="11" s="1"/>
  <c r="EK44" i="11" s="1"/>
  <c r="EL44" i="11" s="1"/>
  <c r="EM44" i="11" s="1"/>
  <c r="EN44" i="11" s="1"/>
  <c r="EO44" i="11" s="1"/>
  <c r="EP44" i="11" s="1"/>
  <c r="EQ44" i="11" s="1"/>
  <c r="ER44" i="11" s="1"/>
  <c r="ES44" i="11" s="1"/>
  <c r="ET44" i="11" s="1"/>
  <c r="EU44" i="11" s="1"/>
  <c r="EV44" i="11" s="1"/>
  <c r="EW44" i="11" s="1"/>
  <c r="EX44" i="11" s="1"/>
  <c r="EY44" i="11" s="1"/>
  <c r="EZ44" i="11" s="1"/>
  <c r="FA44" i="11" s="1"/>
  <c r="FB44" i="11" s="1"/>
  <c r="FC44" i="11" s="1"/>
  <c r="FD44" i="11" s="1"/>
  <c r="FE44" i="11" s="1"/>
  <c r="FF44" i="11" s="1"/>
  <c r="FG44" i="11" s="1"/>
  <c r="FH44" i="11" s="1"/>
  <c r="FI44" i="11" s="1"/>
  <c r="FJ44" i="11" s="1"/>
  <c r="FK44" i="11" s="1"/>
  <c r="FL44" i="11" s="1"/>
  <c r="FM44" i="11" s="1"/>
  <c r="FN44" i="11" s="1"/>
  <c r="FO44" i="11" s="1"/>
  <c r="FP44" i="11" s="1"/>
  <c r="FQ44" i="11" s="1"/>
  <c r="FR44" i="11" s="1"/>
  <c r="FS44" i="11" s="1"/>
  <c r="FT44" i="11" s="1"/>
  <c r="FU44" i="11" s="1"/>
  <c r="FV44" i="11" s="1"/>
  <c r="FW44" i="11" s="1"/>
  <c r="FX44" i="11" s="1"/>
  <c r="FY44" i="11" s="1"/>
  <c r="FZ44" i="11" s="1"/>
  <c r="GA44" i="11" s="1"/>
  <c r="GB44" i="11" s="1"/>
  <c r="GC44" i="11" s="1"/>
  <c r="GD44" i="11" s="1"/>
  <c r="GE44" i="11" s="1"/>
  <c r="GF44" i="11" s="1"/>
  <c r="GG44" i="11" s="1"/>
  <c r="GH44" i="11" s="1"/>
  <c r="GI44" i="11" s="1"/>
  <c r="GJ44" i="11" s="1"/>
  <c r="GK44" i="11" s="1"/>
  <c r="GL44" i="11" s="1"/>
  <c r="GM44" i="11" s="1"/>
  <c r="GN44" i="11" s="1"/>
  <c r="GO44" i="11" s="1"/>
  <c r="GP44" i="11" s="1"/>
  <c r="GQ44" i="11" s="1"/>
  <c r="GR44" i="11" s="1"/>
  <c r="GS44" i="11" s="1"/>
  <c r="GT44" i="11" s="1"/>
  <c r="GU44" i="11" s="1"/>
  <c r="GV44" i="11" s="1"/>
  <c r="GW44" i="11" s="1"/>
  <c r="GX44" i="11" s="1"/>
  <c r="GY44" i="11" s="1"/>
  <c r="GZ44" i="11" s="1"/>
  <c r="HA44" i="11" s="1"/>
  <c r="HB44" i="11" s="1"/>
  <c r="HC44" i="11" s="1"/>
  <c r="HD44" i="11" s="1"/>
  <c r="HE44" i="11" s="1"/>
  <c r="HF44" i="11" s="1"/>
  <c r="HG44" i="11" s="1"/>
  <c r="HH44" i="11" s="1"/>
  <c r="HI44" i="11" s="1"/>
  <c r="HJ44" i="11" s="1"/>
  <c r="HK44" i="11" s="1"/>
  <c r="HL44" i="11" s="1"/>
  <c r="HM44" i="11" s="1"/>
  <c r="HN44" i="11" s="1"/>
  <c r="HO44" i="11" s="1"/>
  <c r="HP44" i="11" s="1"/>
  <c r="HQ44" i="11" s="1"/>
  <c r="HR44" i="11" s="1"/>
  <c r="HS44" i="11" s="1"/>
  <c r="HT44" i="11" s="1"/>
  <c r="HU44" i="11" s="1"/>
  <c r="HV44" i="11" s="1"/>
  <c r="HW44" i="11" s="1"/>
  <c r="HX44" i="11" s="1"/>
  <c r="HY44" i="11" s="1"/>
  <c r="HZ44" i="11" s="1"/>
  <c r="IA44" i="11" s="1"/>
  <c r="IB44" i="11" s="1"/>
  <c r="IC44" i="11" s="1"/>
  <c r="ID44" i="11" s="1"/>
  <c r="IE44" i="11" s="1"/>
  <c r="IF44" i="11" s="1"/>
  <c r="IG44" i="11" s="1"/>
  <c r="IH44" i="11" s="1"/>
  <c r="II44" i="11" s="1"/>
  <c r="IJ44" i="11" s="1"/>
  <c r="IK44" i="11" s="1"/>
  <c r="IL44" i="11" s="1"/>
  <c r="IM44" i="11" s="1"/>
  <c r="IN44" i="11" s="1"/>
  <c r="IO44" i="11" s="1"/>
  <c r="IP44" i="11" s="1"/>
  <c r="IQ44" i="11" s="1"/>
  <c r="IR44" i="11" s="1"/>
  <c r="IS44" i="11" s="1"/>
  <c r="IT44" i="11" s="1"/>
  <c r="IU44" i="11" s="1"/>
  <c r="IV44" i="11" s="1"/>
  <c r="IW44" i="11" s="1"/>
  <c r="IX44" i="11" s="1"/>
  <c r="IY44" i="11" s="1"/>
  <c r="IZ44" i="11" s="1"/>
  <c r="JA44" i="11" s="1"/>
  <c r="JB44" i="11" s="1"/>
  <c r="JC44" i="11" s="1"/>
  <c r="JD44" i="11" s="1"/>
  <c r="JE44" i="11" s="1"/>
  <c r="JF44" i="11" s="1"/>
  <c r="JG44" i="11" s="1"/>
  <c r="JH44" i="11" s="1"/>
  <c r="JI44" i="11" s="1"/>
  <c r="JJ44" i="11" s="1"/>
  <c r="JK44" i="11" s="1"/>
  <c r="JL44" i="11" s="1"/>
  <c r="JM44" i="11" s="1"/>
  <c r="JN44" i="11" s="1"/>
  <c r="JO44" i="11" s="1"/>
  <c r="JP44" i="11" s="1"/>
  <c r="JQ44" i="11" s="1"/>
  <c r="JR44" i="11" s="1"/>
  <c r="JS44" i="11" s="1"/>
  <c r="JT44" i="11" s="1"/>
  <c r="JU44" i="11" s="1"/>
  <c r="JV44" i="11" s="1"/>
  <c r="JW44" i="11" s="1"/>
  <c r="JX44" i="11" s="1"/>
  <c r="JY44" i="11" s="1"/>
  <c r="JZ44" i="11" s="1"/>
  <c r="KA44" i="11" s="1"/>
  <c r="KB44" i="11" s="1"/>
  <c r="KC44" i="11" s="1"/>
  <c r="KD44" i="11" s="1"/>
  <c r="KE44" i="11" s="1"/>
  <c r="KF44" i="11" s="1"/>
  <c r="KG44" i="11" s="1"/>
  <c r="KH44" i="11" s="1"/>
  <c r="KI44" i="11" s="1"/>
  <c r="KJ44" i="11" s="1"/>
  <c r="KK44" i="11" s="1"/>
  <c r="KL44" i="11" s="1"/>
  <c r="KM44" i="11" s="1"/>
  <c r="KN44" i="11" s="1"/>
  <c r="KO44" i="11" s="1"/>
  <c r="KP44" i="11" s="1"/>
  <c r="KQ44" i="11" s="1"/>
  <c r="KR44" i="11" s="1"/>
  <c r="KS44" i="11" s="1"/>
  <c r="KT44" i="11" s="1"/>
  <c r="KU44" i="11" s="1"/>
  <c r="KV44" i="11" s="1"/>
  <c r="KW44" i="11" s="1"/>
  <c r="KX44" i="11" s="1"/>
  <c r="KY44" i="11" s="1"/>
  <c r="KZ44" i="11" s="1"/>
  <c r="LA44" i="11" s="1"/>
  <c r="LB44" i="11" s="1"/>
  <c r="LC44" i="11" s="1"/>
  <c r="LD44" i="11" s="1"/>
  <c r="LE44" i="11" s="1"/>
  <c r="LF44" i="11" s="1"/>
  <c r="LG44" i="11" s="1"/>
  <c r="LH44" i="11" s="1"/>
  <c r="LI44" i="11" s="1"/>
  <c r="LJ44" i="11" s="1"/>
  <c r="LK44" i="11" s="1"/>
  <c r="LL44" i="11" s="1"/>
  <c r="LM44" i="11" s="1"/>
  <c r="LN44" i="11" s="1"/>
  <c r="LO44" i="11" s="1"/>
  <c r="LP44" i="11" s="1"/>
  <c r="LQ44" i="11" s="1"/>
  <c r="LR44" i="11" s="1"/>
  <c r="LS44" i="11" s="1"/>
  <c r="LT44" i="11" s="1"/>
  <c r="LU44" i="11" s="1"/>
  <c r="LV44" i="11" s="1"/>
  <c r="LW44" i="11" s="1"/>
  <c r="LX44" i="11" s="1"/>
  <c r="LY44" i="11" s="1"/>
  <c r="LZ44" i="11" s="1"/>
  <c r="MA44" i="11" s="1"/>
  <c r="MB44" i="11" s="1"/>
  <c r="MC44" i="11" s="1"/>
  <c r="MD44" i="11" s="1"/>
  <c r="ME44" i="11" s="1"/>
  <c r="MF44" i="11" s="1"/>
  <c r="MG44" i="11" s="1"/>
  <c r="MH44" i="11" s="1"/>
  <c r="MI44" i="11" s="1"/>
  <c r="MJ44" i="11" s="1"/>
  <c r="MK44" i="11" s="1"/>
  <c r="ML44" i="11" s="1"/>
  <c r="MM44" i="11" s="1"/>
  <c r="MN44" i="11" s="1"/>
  <c r="MO44" i="11" s="1"/>
  <c r="MP44" i="11" s="1"/>
  <c r="MQ44" i="11" s="1"/>
  <c r="MR44" i="11" s="1"/>
  <c r="MS44" i="11" s="1"/>
  <c r="MT44" i="11" s="1"/>
  <c r="MU44" i="11" s="1"/>
  <c r="MV44" i="11" s="1"/>
  <c r="MW44" i="11" s="1"/>
  <c r="MX44" i="11" s="1"/>
  <c r="MY44" i="11" s="1"/>
  <c r="MZ44" i="11" s="1"/>
  <c r="NA44" i="11" s="1"/>
  <c r="NB44" i="11" s="1"/>
  <c r="NC44" i="11" s="1"/>
  <c r="C45" i="11"/>
  <c r="D45" i="11" s="1"/>
  <c r="E45" i="11" s="1"/>
  <c r="F45" i="11" s="1"/>
  <c r="G45" i="11" s="1"/>
  <c r="H45" i="11" s="1"/>
  <c r="I45" i="11" s="1"/>
  <c r="J45" i="11" s="1"/>
  <c r="K45" i="11" s="1"/>
  <c r="L45" i="11" s="1"/>
  <c r="M45" i="11" s="1"/>
  <c r="N45" i="11" s="1"/>
  <c r="O45" i="11" s="1"/>
  <c r="P45" i="11" s="1"/>
  <c r="Q45" i="11" s="1"/>
  <c r="R45" i="11" s="1"/>
  <c r="S45" i="11" s="1"/>
  <c r="T45" i="11" s="1"/>
  <c r="U45" i="11" s="1"/>
  <c r="V45" i="11" s="1"/>
  <c r="W45" i="11" s="1"/>
  <c r="X45" i="11" s="1"/>
  <c r="Y45" i="11" s="1"/>
  <c r="Z45" i="11" s="1"/>
  <c r="AA45" i="11" s="1"/>
  <c r="AB45" i="11" s="1"/>
  <c r="AC45" i="11" s="1"/>
  <c r="AD45" i="11" s="1"/>
  <c r="AE45" i="11" s="1"/>
  <c r="AF45" i="11" s="1"/>
  <c r="AG45" i="11" s="1"/>
  <c r="AH45" i="11" s="1"/>
  <c r="AI45" i="11" s="1"/>
  <c r="AJ45" i="11" s="1"/>
  <c r="AK45" i="11" s="1"/>
  <c r="AL45" i="11" s="1"/>
  <c r="AM45" i="11" s="1"/>
  <c r="AN45" i="11" s="1"/>
  <c r="AO45" i="11" s="1"/>
  <c r="AP45" i="11" s="1"/>
  <c r="AQ45" i="11" s="1"/>
  <c r="AR45" i="11" s="1"/>
  <c r="AS45" i="11" s="1"/>
  <c r="AT45" i="11" s="1"/>
  <c r="AU45" i="11" s="1"/>
  <c r="AV45" i="11" s="1"/>
  <c r="AW45" i="11" s="1"/>
  <c r="AX45" i="11" s="1"/>
  <c r="AY45" i="11" s="1"/>
  <c r="AZ45" i="11" s="1"/>
  <c r="BA45" i="11" s="1"/>
  <c r="BB45" i="11" s="1"/>
  <c r="BC45" i="11" s="1"/>
  <c r="BD45" i="11" s="1"/>
  <c r="BE45" i="11" s="1"/>
  <c r="BF45" i="11" s="1"/>
  <c r="BG45" i="11" s="1"/>
  <c r="BH45" i="11" s="1"/>
  <c r="BI45" i="11" s="1"/>
  <c r="BJ45" i="11" s="1"/>
  <c r="BK45" i="11" s="1"/>
  <c r="BL45" i="11" s="1"/>
  <c r="BM45" i="11" s="1"/>
  <c r="BN45" i="11" s="1"/>
  <c r="BO45" i="11" s="1"/>
  <c r="BP45" i="11" s="1"/>
  <c r="BQ45" i="11" s="1"/>
  <c r="BR45" i="11" s="1"/>
  <c r="BS45" i="11" s="1"/>
  <c r="BT45" i="11" s="1"/>
  <c r="BU45" i="11" s="1"/>
  <c r="BV45" i="11" s="1"/>
  <c r="BW45" i="11" s="1"/>
  <c r="BX45" i="11" s="1"/>
  <c r="BY45" i="11" s="1"/>
  <c r="BZ45" i="11" s="1"/>
  <c r="CA45" i="11" s="1"/>
  <c r="CB45" i="11" s="1"/>
  <c r="CC45" i="11" s="1"/>
  <c r="CD45" i="11" s="1"/>
  <c r="CE45" i="11" s="1"/>
  <c r="CF45" i="11" s="1"/>
  <c r="CG45" i="11" s="1"/>
  <c r="CH45" i="11" s="1"/>
  <c r="CI45" i="11" s="1"/>
  <c r="CJ45" i="11" s="1"/>
  <c r="CK45" i="11" s="1"/>
  <c r="CL45" i="11" s="1"/>
  <c r="CM45" i="11" s="1"/>
  <c r="CN45" i="11" s="1"/>
  <c r="CO45" i="11" s="1"/>
  <c r="CP45" i="11" s="1"/>
  <c r="CQ45" i="11" s="1"/>
  <c r="CR45" i="11" s="1"/>
  <c r="CS45" i="11" s="1"/>
  <c r="CT45" i="11" s="1"/>
  <c r="CU45" i="11" s="1"/>
  <c r="CV45" i="11" s="1"/>
  <c r="CW45" i="11" s="1"/>
  <c r="CX45" i="11" s="1"/>
  <c r="CY45" i="11" s="1"/>
  <c r="CZ45" i="11" s="1"/>
  <c r="DA45" i="11" s="1"/>
  <c r="DB45" i="11" s="1"/>
  <c r="DC45" i="11" s="1"/>
  <c r="DD45" i="11" s="1"/>
  <c r="DE45" i="11" s="1"/>
  <c r="DF45" i="11" s="1"/>
  <c r="DG45" i="11" s="1"/>
  <c r="DH45" i="11" s="1"/>
  <c r="DI45" i="11" s="1"/>
  <c r="DJ45" i="11" s="1"/>
  <c r="DK45" i="11" s="1"/>
  <c r="DL45" i="11" s="1"/>
  <c r="DM45" i="11" s="1"/>
  <c r="DN45" i="11" s="1"/>
  <c r="DO45" i="11" s="1"/>
  <c r="DP45" i="11" s="1"/>
  <c r="DQ45" i="11" s="1"/>
  <c r="DR45" i="11" s="1"/>
  <c r="DS45" i="11" s="1"/>
  <c r="DT45" i="11" s="1"/>
  <c r="DU45" i="11" s="1"/>
  <c r="DV45" i="11" s="1"/>
  <c r="DW45" i="11" s="1"/>
  <c r="DX45" i="11" s="1"/>
  <c r="DY45" i="11" s="1"/>
  <c r="DZ45" i="11" s="1"/>
  <c r="EA45" i="11" s="1"/>
  <c r="EB45" i="11" s="1"/>
  <c r="EC45" i="11" s="1"/>
  <c r="ED45" i="11" s="1"/>
  <c r="EE45" i="11" s="1"/>
  <c r="EF45" i="11" s="1"/>
  <c r="EG45" i="11" s="1"/>
  <c r="EH45" i="11" s="1"/>
  <c r="EI45" i="11" s="1"/>
  <c r="EJ45" i="11" s="1"/>
  <c r="EK45" i="11" s="1"/>
  <c r="EL45" i="11" s="1"/>
  <c r="EM45" i="11" s="1"/>
  <c r="EN45" i="11" s="1"/>
  <c r="EO45" i="11" s="1"/>
  <c r="EP45" i="11" s="1"/>
  <c r="EQ45" i="11" s="1"/>
  <c r="ER45" i="11" s="1"/>
  <c r="ES45" i="11" s="1"/>
  <c r="ET45" i="11" s="1"/>
  <c r="EU45" i="11" s="1"/>
  <c r="EV45" i="11" s="1"/>
  <c r="EW45" i="11" s="1"/>
  <c r="EX45" i="11" s="1"/>
  <c r="EY45" i="11" s="1"/>
  <c r="EZ45" i="11" s="1"/>
  <c r="FA45" i="11" s="1"/>
  <c r="FB45" i="11" s="1"/>
  <c r="FC45" i="11" s="1"/>
  <c r="FD45" i="11" s="1"/>
  <c r="FE45" i="11" s="1"/>
  <c r="FF45" i="11" s="1"/>
  <c r="FG45" i="11" s="1"/>
  <c r="FH45" i="11" s="1"/>
  <c r="FI45" i="11" s="1"/>
  <c r="FJ45" i="11" s="1"/>
  <c r="FK45" i="11" s="1"/>
  <c r="FL45" i="11" s="1"/>
  <c r="FM45" i="11" s="1"/>
  <c r="FN45" i="11" s="1"/>
  <c r="FO45" i="11" s="1"/>
  <c r="FP45" i="11" s="1"/>
  <c r="FQ45" i="11" s="1"/>
  <c r="FR45" i="11" s="1"/>
  <c r="FS45" i="11" s="1"/>
  <c r="FT45" i="11" s="1"/>
  <c r="FU45" i="11" s="1"/>
  <c r="FV45" i="11" s="1"/>
  <c r="FW45" i="11" s="1"/>
  <c r="FX45" i="11" s="1"/>
  <c r="FY45" i="11" s="1"/>
  <c r="FZ45" i="11" s="1"/>
  <c r="GA45" i="11" s="1"/>
  <c r="GB45" i="11" s="1"/>
  <c r="GC45" i="11" s="1"/>
  <c r="GD45" i="11" s="1"/>
  <c r="GE45" i="11" s="1"/>
  <c r="GF45" i="11" s="1"/>
  <c r="GG45" i="11" s="1"/>
  <c r="GH45" i="11" s="1"/>
  <c r="GI45" i="11" s="1"/>
  <c r="GJ45" i="11" s="1"/>
  <c r="GK45" i="11" s="1"/>
  <c r="GL45" i="11" s="1"/>
  <c r="GM45" i="11" s="1"/>
  <c r="GN45" i="11" s="1"/>
  <c r="GO45" i="11" s="1"/>
  <c r="GP45" i="11" s="1"/>
  <c r="GQ45" i="11" s="1"/>
  <c r="GR45" i="11" s="1"/>
  <c r="GS45" i="11" s="1"/>
  <c r="GT45" i="11" s="1"/>
  <c r="GU45" i="11" s="1"/>
  <c r="GV45" i="11" s="1"/>
  <c r="GW45" i="11" s="1"/>
  <c r="GX45" i="11" s="1"/>
  <c r="GY45" i="11" s="1"/>
  <c r="GZ45" i="11" s="1"/>
  <c r="HA45" i="11" s="1"/>
  <c r="HB45" i="11" s="1"/>
  <c r="HC45" i="11" s="1"/>
  <c r="HD45" i="11" s="1"/>
  <c r="HE45" i="11" s="1"/>
  <c r="HF45" i="11" s="1"/>
  <c r="HG45" i="11" s="1"/>
  <c r="HH45" i="11" s="1"/>
  <c r="HI45" i="11" s="1"/>
  <c r="HJ45" i="11" s="1"/>
  <c r="HK45" i="11" s="1"/>
  <c r="HL45" i="11" s="1"/>
  <c r="HM45" i="11" s="1"/>
  <c r="HN45" i="11" s="1"/>
  <c r="HO45" i="11" s="1"/>
  <c r="HP45" i="11" s="1"/>
  <c r="HQ45" i="11" s="1"/>
  <c r="HR45" i="11" s="1"/>
  <c r="HS45" i="11" s="1"/>
  <c r="HT45" i="11" s="1"/>
  <c r="HU45" i="11" s="1"/>
  <c r="HV45" i="11" s="1"/>
  <c r="HW45" i="11" s="1"/>
  <c r="HX45" i="11" s="1"/>
  <c r="HY45" i="11" s="1"/>
  <c r="HZ45" i="11" s="1"/>
  <c r="IA45" i="11" s="1"/>
  <c r="IB45" i="11" s="1"/>
  <c r="IC45" i="11" s="1"/>
  <c r="ID45" i="11" s="1"/>
  <c r="IE45" i="11" s="1"/>
  <c r="IF45" i="11" s="1"/>
  <c r="IG45" i="11" s="1"/>
  <c r="IH45" i="11" s="1"/>
  <c r="II45" i="11" s="1"/>
  <c r="IJ45" i="11" s="1"/>
  <c r="IK45" i="11" s="1"/>
  <c r="IL45" i="11" s="1"/>
  <c r="IM45" i="11" s="1"/>
  <c r="IN45" i="11" s="1"/>
  <c r="IO45" i="11" s="1"/>
  <c r="IP45" i="11" s="1"/>
  <c r="IQ45" i="11" s="1"/>
  <c r="IR45" i="11" s="1"/>
  <c r="IS45" i="11" s="1"/>
  <c r="IT45" i="11" s="1"/>
  <c r="IU45" i="11" s="1"/>
  <c r="IV45" i="11" s="1"/>
  <c r="IW45" i="11" s="1"/>
  <c r="IX45" i="11" s="1"/>
  <c r="IY45" i="11" s="1"/>
  <c r="IZ45" i="11" s="1"/>
  <c r="JA45" i="11" s="1"/>
  <c r="JB45" i="11" s="1"/>
  <c r="JC45" i="11" s="1"/>
  <c r="JD45" i="11" s="1"/>
  <c r="JE45" i="11" s="1"/>
  <c r="JF45" i="11" s="1"/>
  <c r="JG45" i="11" s="1"/>
  <c r="JH45" i="11" s="1"/>
  <c r="JI45" i="11" s="1"/>
  <c r="JJ45" i="11" s="1"/>
  <c r="JK45" i="11" s="1"/>
  <c r="JL45" i="11" s="1"/>
  <c r="JM45" i="11" s="1"/>
  <c r="JN45" i="11" s="1"/>
  <c r="JO45" i="11" s="1"/>
  <c r="JP45" i="11" s="1"/>
  <c r="JQ45" i="11" s="1"/>
  <c r="JR45" i="11" s="1"/>
  <c r="JS45" i="11" s="1"/>
  <c r="JT45" i="11" s="1"/>
  <c r="JU45" i="11" s="1"/>
  <c r="JV45" i="11" s="1"/>
  <c r="JW45" i="11" s="1"/>
  <c r="JX45" i="11" s="1"/>
  <c r="JY45" i="11" s="1"/>
  <c r="JZ45" i="11" s="1"/>
  <c r="KA45" i="11" s="1"/>
  <c r="KB45" i="11" s="1"/>
  <c r="KC45" i="11" s="1"/>
  <c r="KD45" i="11" s="1"/>
  <c r="KE45" i="11" s="1"/>
  <c r="KF45" i="11" s="1"/>
  <c r="KG45" i="11" s="1"/>
  <c r="KH45" i="11" s="1"/>
  <c r="KI45" i="11" s="1"/>
  <c r="KJ45" i="11" s="1"/>
  <c r="KK45" i="11" s="1"/>
  <c r="KL45" i="11" s="1"/>
  <c r="KM45" i="11" s="1"/>
  <c r="KN45" i="11" s="1"/>
  <c r="KO45" i="11" s="1"/>
  <c r="KP45" i="11" s="1"/>
  <c r="KQ45" i="11" s="1"/>
  <c r="KR45" i="11" s="1"/>
  <c r="KS45" i="11" s="1"/>
  <c r="KT45" i="11" s="1"/>
  <c r="KU45" i="11" s="1"/>
  <c r="KV45" i="11" s="1"/>
  <c r="KW45" i="11" s="1"/>
  <c r="KX45" i="11" s="1"/>
  <c r="KY45" i="11" s="1"/>
  <c r="KZ45" i="11" s="1"/>
  <c r="LA45" i="11" s="1"/>
  <c r="LB45" i="11" s="1"/>
  <c r="LC45" i="11" s="1"/>
  <c r="LD45" i="11" s="1"/>
  <c r="LE45" i="11" s="1"/>
  <c r="LF45" i="11" s="1"/>
  <c r="LG45" i="11" s="1"/>
  <c r="LH45" i="11" s="1"/>
  <c r="LI45" i="11" s="1"/>
  <c r="LJ45" i="11" s="1"/>
  <c r="LK45" i="11" s="1"/>
  <c r="LL45" i="11" s="1"/>
  <c r="LM45" i="11" s="1"/>
  <c r="LN45" i="11" s="1"/>
  <c r="LO45" i="11" s="1"/>
  <c r="LP45" i="11" s="1"/>
  <c r="LQ45" i="11" s="1"/>
  <c r="LR45" i="11" s="1"/>
  <c r="LS45" i="11" s="1"/>
  <c r="LT45" i="11" s="1"/>
  <c r="LU45" i="11" s="1"/>
  <c r="LV45" i="11" s="1"/>
  <c r="LW45" i="11" s="1"/>
  <c r="LX45" i="11" s="1"/>
  <c r="LY45" i="11" s="1"/>
  <c r="LZ45" i="11" s="1"/>
  <c r="MA45" i="11" s="1"/>
  <c r="MB45" i="11" s="1"/>
  <c r="MC45" i="11" s="1"/>
  <c r="MD45" i="11" s="1"/>
  <c r="ME45" i="11" s="1"/>
  <c r="MF45" i="11" s="1"/>
  <c r="MG45" i="11" s="1"/>
  <c r="MH45" i="11" s="1"/>
  <c r="MI45" i="11" s="1"/>
  <c r="MJ45" i="11" s="1"/>
  <c r="MK45" i="11" s="1"/>
  <c r="ML45" i="11" s="1"/>
  <c r="MM45" i="11" s="1"/>
  <c r="MN45" i="11" s="1"/>
  <c r="MO45" i="11" s="1"/>
  <c r="MP45" i="11" s="1"/>
  <c r="MQ45" i="11" s="1"/>
  <c r="MR45" i="11" s="1"/>
  <c r="MS45" i="11" s="1"/>
  <c r="MT45" i="11" s="1"/>
  <c r="MU45" i="11" s="1"/>
  <c r="MV45" i="11" s="1"/>
  <c r="MW45" i="11" s="1"/>
  <c r="MX45" i="11" s="1"/>
  <c r="MY45" i="11" s="1"/>
  <c r="MZ45" i="11" s="1"/>
  <c r="NA45" i="11" s="1"/>
  <c r="NB45" i="11" s="1"/>
  <c r="NC45" i="11" s="1"/>
  <c r="C46" i="11"/>
  <c r="D46" i="11" s="1"/>
  <c r="E46" i="11" s="1"/>
  <c r="F46" i="11" s="1"/>
  <c r="G46" i="11" s="1"/>
  <c r="H46" i="11" s="1"/>
  <c r="I46" i="11" s="1"/>
  <c r="J46" i="11" s="1"/>
  <c r="K46" i="11" s="1"/>
  <c r="L46" i="11" s="1"/>
  <c r="M46" i="11" s="1"/>
  <c r="N46" i="11" s="1"/>
  <c r="O46" i="11" s="1"/>
  <c r="P46" i="11" s="1"/>
  <c r="Q46" i="11" s="1"/>
  <c r="R46" i="11" s="1"/>
  <c r="S46" i="11" s="1"/>
  <c r="T46" i="11" s="1"/>
  <c r="U46" i="11" s="1"/>
  <c r="V46" i="11" s="1"/>
  <c r="W46" i="11" s="1"/>
  <c r="X46" i="11" s="1"/>
  <c r="Y46" i="11" s="1"/>
  <c r="Z46" i="11" s="1"/>
  <c r="AA46" i="11" s="1"/>
  <c r="AB46" i="11" s="1"/>
  <c r="AC46" i="11" s="1"/>
  <c r="AD46" i="11" s="1"/>
  <c r="AE46" i="11" s="1"/>
  <c r="AF46" i="11" s="1"/>
  <c r="AG46" i="11" s="1"/>
  <c r="AH46" i="11" s="1"/>
  <c r="AI46" i="11" s="1"/>
  <c r="AJ46" i="11" s="1"/>
  <c r="AK46" i="11" s="1"/>
  <c r="AL46" i="11" s="1"/>
  <c r="AM46" i="11" s="1"/>
  <c r="AN46" i="11" s="1"/>
  <c r="AO46" i="11" s="1"/>
  <c r="AP46" i="11" s="1"/>
  <c r="AQ46" i="11" s="1"/>
  <c r="AR46" i="11" s="1"/>
  <c r="AS46" i="11" s="1"/>
  <c r="AT46" i="11" s="1"/>
  <c r="AU46" i="11" s="1"/>
  <c r="AV46" i="11" s="1"/>
  <c r="AW46" i="11" s="1"/>
  <c r="AX46" i="11" s="1"/>
  <c r="AY46" i="11" s="1"/>
  <c r="AZ46" i="11" s="1"/>
  <c r="BA46" i="11" s="1"/>
  <c r="BB46" i="11" s="1"/>
  <c r="BC46" i="11" s="1"/>
  <c r="BD46" i="11" s="1"/>
  <c r="BE46" i="11" s="1"/>
  <c r="BF46" i="11" s="1"/>
  <c r="BG46" i="11" s="1"/>
  <c r="BH46" i="11" s="1"/>
  <c r="BI46" i="11" s="1"/>
  <c r="BJ46" i="11" s="1"/>
  <c r="BK46" i="11" s="1"/>
  <c r="BL46" i="11" s="1"/>
  <c r="BM46" i="11" s="1"/>
  <c r="BN46" i="11" s="1"/>
  <c r="BO46" i="11" s="1"/>
  <c r="BP46" i="11" s="1"/>
  <c r="BQ46" i="11" s="1"/>
  <c r="BR46" i="11" s="1"/>
  <c r="BS46" i="11" s="1"/>
  <c r="BT46" i="11" s="1"/>
  <c r="BU46" i="11" s="1"/>
  <c r="BV46" i="11" s="1"/>
  <c r="BW46" i="11" s="1"/>
  <c r="BX46" i="11" s="1"/>
  <c r="BY46" i="11" s="1"/>
  <c r="BZ46" i="11" s="1"/>
  <c r="CA46" i="11" s="1"/>
  <c r="CB46" i="11" s="1"/>
  <c r="CC46" i="11" s="1"/>
  <c r="CD46" i="11" s="1"/>
  <c r="CE46" i="11" s="1"/>
  <c r="CF46" i="11" s="1"/>
  <c r="CG46" i="11" s="1"/>
  <c r="CH46" i="11" s="1"/>
  <c r="CI46" i="11" s="1"/>
  <c r="CJ46" i="11" s="1"/>
  <c r="CK46" i="11" s="1"/>
  <c r="CL46" i="11" s="1"/>
  <c r="CM46" i="11" s="1"/>
  <c r="CN46" i="11" s="1"/>
  <c r="CO46" i="11" s="1"/>
  <c r="CP46" i="11" s="1"/>
  <c r="CQ46" i="11" s="1"/>
  <c r="CR46" i="11" s="1"/>
  <c r="CS46" i="11" s="1"/>
  <c r="CT46" i="11" s="1"/>
  <c r="CU46" i="11" s="1"/>
  <c r="CV46" i="11" s="1"/>
  <c r="CW46" i="11" s="1"/>
  <c r="CX46" i="11" s="1"/>
  <c r="CY46" i="11" s="1"/>
  <c r="CZ46" i="11" s="1"/>
  <c r="DA46" i="11" s="1"/>
  <c r="DB46" i="11" s="1"/>
  <c r="DC46" i="11" s="1"/>
  <c r="DD46" i="11" s="1"/>
  <c r="DE46" i="11" s="1"/>
  <c r="DF46" i="11" s="1"/>
  <c r="DG46" i="11" s="1"/>
  <c r="DH46" i="11" s="1"/>
  <c r="DI46" i="11" s="1"/>
  <c r="DJ46" i="11" s="1"/>
  <c r="DK46" i="11" s="1"/>
  <c r="DL46" i="11" s="1"/>
  <c r="DM46" i="11" s="1"/>
  <c r="DN46" i="11" s="1"/>
  <c r="DO46" i="11" s="1"/>
  <c r="DP46" i="11" s="1"/>
  <c r="DQ46" i="11" s="1"/>
  <c r="DR46" i="11" s="1"/>
  <c r="DS46" i="11" s="1"/>
  <c r="DT46" i="11" s="1"/>
  <c r="DU46" i="11" s="1"/>
  <c r="DV46" i="11" s="1"/>
  <c r="DW46" i="11" s="1"/>
  <c r="DX46" i="11" s="1"/>
  <c r="DY46" i="11" s="1"/>
  <c r="DZ46" i="11" s="1"/>
  <c r="EA46" i="11" s="1"/>
  <c r="EB46" i="11" s="1"/>
  <c r="EC46" i="11" s="1"/>
  <c r="ED46" i="11" s="1"/>
  <c r="EE46" i="11" s="1"/>
  <c r="EF46" i="11" s="1"/>
  <c r="EG46" i="11" s="1"/>
  <c r="EH46" i="11" s="1"/>
  <c r="EI46" i="11" s="1"/>
  <c r="EJ46" i="11" s="1"/>
  <c r="EK46" i="11" s="1"/>
  <c r="EL46" i="11" s="1"/>
  <c r="EM46" i="11" s="1"/>
  <c r="EN46" i="11" s="1"/>
  <c r="EO46" i="11" s="1"/>
  <c r="EP46" i="11" s="1"/>
  <c r="EQ46" i="11" s="1"/>
  <c r="ER46" i="11" s="1"/>
  <c r="ES46" i="11" s="1"/>
  <c r="ET46" i="11" s="1"/>
  <c r="EU46" i="11" s="1"/>
  <c r="EV46" i="11" s="1"/>
  <c r="EW46" i="11" s="1"/>
  <c r="EX46" i="11" s="1"/>
  <c r="EY46" i="11" s="1"/>
  <c r="EZ46" i="11" s="1"/>
  <c r="FA46" i="11" s="1"/>
  <c r="FB46" i="11" s="1"/>
  <c r="FC46" i="11" s="1"/>
  <c r="FD46" i="11" s="1"/>
  <c r="FE46" i="11" s="1"/>
  <c r="FF46" i="11" s="1"/>
  <c r="FG46" i="11" s="1"/>
  <c r="FH46" i="11" s="1"/>
  <c r="FI46" i="11" s="1"/>
  <c r="FJ46" i="11" s="1"/>
  <c r="FK46" i="11" s="1"/>
  <c r="FL46" i="11" s="1"/>
  <c r="FM46" i="11" s="1"/>
  <c r="FN46" i="11" s="1"/>
  <c r="FO46" i="11" s="1"/>
  <c r="FP46" i="11" s="1"/>
  <c r="FQ46" i="11" s="1"/>
  <c r="FR46" i="11" s="1"/>
  <c r="FS46" i="11" s="1"/>
  <c r="FT46" i="11" s="1"/>
  <c r="FU46" i="11" s="1"/>
  <c r="FV46" i="11" s="1"/>
  <c r="FW46" i="11" s="1"/>
  <c r="FX46" i="11" s="1"/>
  <c r="FY46" i="11" s="1"/>
  <c r="FZ46" i="11" s="1"/>
  <c r="GA46" i="11" s="1"/>
  <c r="GB46" i="11" s="1"/>
  <c r="GC46" i="11" s="1"/>
  <c r="GD46" i="11" s="1"/>
  <c r="GE46" i="11" s="1"/>
  <c r="GF46" i="11" s="1"/>
  <c r="GG46" i="11" s="1"/>
  <c r="GH46" i="11" s="1"/>
  <c r="GI46" i="11" s="1"/>
  <c r="GJ46" i="11" s="1"/>
  <c r="GK46" i="11" s="1"/>
  <c r="GL46" i="11" s="1"/>
  <c r="GM46" i="11" s="1"/>
  <c r="GN46" i="11" s="1"/>
  <c r="GO46" i="11" s="1"/>
  <c r="GP46" i="11" s="1"/>
  <c r="GQ46" i="11" s="1"/>
  <c r="GR46" i="11" s="1"/>
  <c r="GS46" i="11" s="1"/>
  <c r="GT46" i="11" s="1"/>
  <c r="GU46" i="11" s="1"/>
  <c r="GV46" i="11" s="1"/>
  <c r="GW46" i="11" s="1"/>
  <c r="GX46" i="11" s="1"/>
  <c r="GY46" i="11" s="1"/>
  <c r="GZ46" i="11" s="1"/>
  <c r="HA46" i="11" s="1"/>
  <c r="HB46" i="11" s="1"/>
  <c r="HC46" i="11" s="1"/>
  <c r="HD46" i="11" s="1"/>
  <c r="HE46" i="11" s="1"/>
  <c r="HF46" i="11" s="1"/>
  <c r="HG46" i="11" s="1"/>
  <c r="HH46" i="11" s="1"/>
  <c r="HI46" i="11" s="1"/>
  <c r="HJ46" i="11" s="1"/>
  <c r="HK46" i="11" s="1"/>
  <c r="HL46" i="11" s="1"/>
  <c r="HM46" i="11" s="1"/>
  <c r="HN46" i="11" s="1"/>
  <c r="HO46" i="11" s="1"/>
  <c r="HP46" i="11" s="1"/>
  <c r="HQ46" i="11" s="1"/>
  <c r="HR46" i="11" s="1"/>
  <c r="HS46" i="11" s="1"/>
  <c r="HT46" i="11" s="1"/>
  <c r="HU46" i="11" s="1"/>
  <c r="HV46" i="11" s="1"/>
  <c r="HW46" i="11" s="1"/>
  <c r="HX46" i="11" s="1"/>
  <c r="HY46" i="11" s="1"/>
  <c r="HZ46" i="11" s="1"/>
  <c r="IA46" i="11" s="1"/>
  <c r="IB46" i="11" s="1"/>
  <c r="IC46" i="11" s="1"/>
  <c r="ID46" i="11" s="1"/>
  <c r="IE46" i="11" s="1"/>
  <c r="IF46" i="11" s="1"/>
  <c r="IG46" i="11" s="1"/>
  <c r="IH46" i="11" s="1"/>
  <c r="II46" i="11" s="1"/>
  <c r="IJ46" i="11" s="1"/>
  <c r="IK46" i="11" s="1"/>
  <c r="IL46" i="11" s="1"/>
  <c r="IM46" i="11" s="1"/>
  <c r="IN46" i="11" s="1"/>
  <c r="IO46" i="11" s="1"/>
  <c r="IP46" i="11" s="1"/>
  <c r="IQ46" i="11" s="1"/>
  <c r="IR46" i="11" s="1"/>
  <c r="IS46" i="11" s="1"/>
  <c r="IT46" i="11" s="1"/>
  <c r="IU46" i="11" s="1"/>
  <c r="IV46" i="11" s="1"/>
  <c r="IW46" i="11" s="1"/>
  <c r="IX46" i="11" s="1"/>
  <c r="IY46" i="11" s="1"/>
  <c r="IZ46" i="11" s="1"/>
  <c r="JA46" i="11" s="1"/>
  <c r="JB46" i="11" s="1"/>
  <c r="JC46" i="11" s="1"/>
  <c r="JD46" i="11" s="1"/>
  <c r="JE46" i="11" s="1"/>
  <c r="JF46" i="11" s="1"/>
  <c r="JG46" i="11" s="1"/>
  <c r="JH46" i="11" s="1"/>
  <c r="JI46" i="11" s="1"/>
  <c r="JJ46" i="11" s="1"/>
  <c r="JK46" i="11" s="1"/>
  <c r="JL46" i="11" s="1"/>
  <c r="JM46" i="11" s="1"/>
  <c r="JN46" i="11" s="1"/>
  <c r="JO46" i="11" s="1"/>
  <c r="JP46" i="11" s="1"/>
  <c r="JQ46" i="11" s="1"/>
  <c r="JR46" i="11" s="1"/>
  <c r="JS46" i="11" s="1"/>
  <c r="JT46" i="11" s="1"/>
  <c r="JU46" i="11" s="1"/>
  <c r="JV46" i="11" s="1"/>
  <c r="JW46" i="11" s="1"/>
  <c r="JX46" i="11" s="1"/>
  <c r="JY46" i="11" s="1"/>
  <c r="JZ46" i="11" s="1"/>
  <c r="KA46" i="11" s="1"/>
  <c r="KB46" i="11" s="1"/>
  <c r="KC46" i="11" s="1"/>
  <c r="KD46" i="11" s="1"/>
  <c r="KE46" i="11" s="1"/>
  <c r="KF46" i="11" s="1"/>
  <c r="KG46" i="11" s="1"/>
  <c r="KH46" i="11" s="1"/>
  <c r="KI46" i="11" s="1"/>
  <c r="KJ46" i="11" s="1"/>
  <c r="KK46" i="11" s="1"/>
  <c r="KL46" i="11" s="1"/>
  <c r="KM46" i="11" s="1"/>
  <c r="KN46" i="11" s="1"/>
  <c r="KO46" i="11" s="1"/>
  <c r="KP46" i="11" s="1"/>
  <c r="KQ46" i="11" s="1"/>
  <c r="KR46" i="11" s="1"/>
  <c r="KS46" i="11" s="1"/>
  <c r="KT46" i="11" s="1"/>
  <c r="KU46" i="11" s="1"/>
  <c r="KV46" i="11" s="1"/>
  <c r="KW46" i="11" s="1"/>
  <c r="KX46" i="11" s="1"/>
  <c r="KY46" i="11" s="1"/>
  <c r="KZ46" i="11" s="1"/>
  <c r="LA46" i="11" s="1"/>
  <c r="LB46" i="11" s="1"/>
  <c r="LC46" i="11" s="1"/>
  <c r="LD46" i="11" s="1"/>
  <c r="LE46" i="11" s="1"/>
  <c r="LF46" i="11" s="1"/>
  <c r="LG46" i="11" s="1"/>
  <c r="LH46" i="11" s="1"/>
  <c r="LI46" i="11" s="1"/>
  <c r="LJ46" i="11" s="1"/>
  <c r="LK46" i="11" s="1"/>
  <c r="LL46" i="11" s="1"/>
  <c r="LM46" i="11" s="1"/>
  <c r="LN46" i="11" s="1"/>
  <c r="LO46" i="11" s="1"/>
  <c r="LP46" i="11" s="1"/>
  <c r="LQ46" i="11" s="1"/>
  <c r="LR46" i="11" s="1"/>
  <c r="LS46" i="11" s="1"/>
  <c r="LT46" i="11" s="1"/>
  <c r="LU46" i="11" s="1"/>
  <c r="LV46" i="11" s="1"/>
  <c r="LW46" i="11" s="1"/>
  <c r="LX46" i="11" s="1"/>
  <c r="LY46" i="11" s="1"/>
  <c r="LZ46" i="11" s="1"/>
  <c r="MA46" i="11" s="1"/>
  <c r="MB46" i="11" s="1"/>
  <c r="MC46" i="11" s="1"/>
  <c r="MD46" i="11" s="1"/>
  <c r="ME46" i="11" s="1"/>
  <c r="MF46" i="11" s="1"/>
  <c r="MG46" i="11" s="1"/>
  <c r="MH46" i="11" s="1"/>
  <c r="MI46" i="11" s="1"/>
  <c r="MJ46" i="11" s="1"/>
  <c r="MK46" i="11" s="1"/>
  <c r="ML46" i="11" s="1"/>
  <c r="MM46" i="11" s="1"/>
  <c r="MN46" i="11" s="1"/>
  <c r="MO46" i="11" s="1"/>
  <c r="MP46" i="11" s="1"/>
  <c r="MQ46" i="11" s="1"/>
  <c r="MR46" i="11" s="1"/>
  <c r="MS46" i="11" s="1"/>
  <c r="MT46" i="11" s="1"/>
  <c r="MU46" i="11" s="1"/>
  <c r="MV46" i="11" s="1"/>
  <c r="MW46" i="11" s="1"/>
  <c r="MX46" i="11" s="1"/>
  <c r="MY46" i="11" s="1"/>
  <c r="MZ46" i="11" s="1"/>
  <c r="NA46" i="11" s="1"/>
  <c r="NB46" i="11" s="1"/>
  <c r="NC46" i="11" s="1"/>
  <c r="C47" i="11"/>
  <c r="D47" i="11" s="1"/>
  <c r="E47" i="11" s="1"/>
  <c r="F47" i="11" s="1"/>
  <c r="G47" i="11" s="1"/>
  <c r="H47" i="11" s="1"/>
  <c r="I47" i="11" s="1"/>
  <c r="J47" i="11" s="1"/>
  <c r="K47" i="11" s="1"/>
  <c r="L47" i="11" s="1"/>
  <c r="M47" i="11" s="1"/>
  <c r="N47" i="11" s="1"/>
  <c r="O47" i="11" s="1"/>
  <c r="P47" i="11" s="1"/>
  <c r="Q47" i="11" s="1"/>
  <c r="R47" i="11" s="1"/>
  <c r="S47" i="11" s="1"/>
  <c r="T47" i="11" s="1"/>
  <c r="U47" i="11" s="1"/>
  <c r="V47" i="11" s="1"/>
  <c r="W47" i="11" s="1"/>
  <c r="X47" i="11" s="1"/>
  <c r="Y47" i="11" s="1"/>
  <c r="Z47" i="11" s="1"/>
  <c r="AA47" i="11" s="1"/>
  <c r="AB47" i="11" s="1"/>
  <c r="AC47" i="11" s="1"/>
  <c r="AD47" i="11" s="1"/>
  <c r="AE47" i="11" s="1"/>
  <c r="AF47" i="11" s="1"/>
  <c r="AG47" i="11" s="1"/>
  <c r="AH47" i="11" s="1"/>
  <c r="AI47" i="11" s="1"/>
  <c r="AJ47" i="11" s="1"/>
  <c r="AK47" i="11" s="1"/>
  <c r="AL47" i="11" s="1"/>
  <c r="AM47" i="11" s="1"/>
  <c r="AN47" i="11" s="1"/>
  <c r="AO47" i="11" s="1"/>
  <c r="AP47" i="11" s="1"/>
  <c r="AQ47" i="11" s="1"/>
  <c r="AR47" i="11" s="1"/>
  <c r="AS47" i="11" s="1"/>
  <c r="AT47" i="11" s="1"/>
  <c r="AU47" i="11" s="1"/>
  <c r="AV47" i="11" s="1"/>
  <c r="AW47" i="11" s="1"/>
  <c r="AX47" i="11" s="1"/>
  <c r="AY47" i="11" s="1"/>
  <c r="AZ47" i="11" s="1"/>
  <c r="BA47" i="11" s="1"/>
  <c r="BB47" i="11" s="1"/>
  <c r="BC47" i="11" s="1"/>
  <c r="BD47" i="11" s="1"/>
  <c r="BE47" i="11" s="1"/>
  <c r="BF47" i="11" s="1"/>
  <c r="BG47" i="11" s="1"/>
  <c r="BH47" i="11" s="1"/>
  <c r="BI47" i="11" s="1"/>
  <c r="BJ47" i="11" s="1"/>
  <c r="BK47" i="11" s="1"/>
  <c r="BL47" i="11" s="1"/>
  <c r="BM47" i="11" s="1"/>
  <c r="BN47" i="11" s="1"/>
  <c r="BO47" i="11" s="1"/>
  <c r="BP47" i="11" s="1"/>
  <c r="BQ47" i="11" s="1"/>
  <c r="BR47" i="11" s="1"/>
  <c r="BS47" i="11" s="1"/>
  <c r="BT47" i="11" s="1"/>
  <c r="BU47" i="11" s="1"/>
  <c r="BV47" i="11" s="1"/>
  <c r="BW47" i="11" s="1"/>
  <c r="BX47" i="11" s="1"/>
  <c r="BY47" i="11" s="1"/>
  <c r="BZ47" i="11" s="1"/>
  <c r="CA47" i="11" s="1"/>
  <c r="CB47" i="11" s="1"/>
  <c r="CC47" i="11" s="1"/>
  <c r="CD47" i="11" s="1"/>
  <c r="CE47" i="11" s="1"/>
  <c r="CF47" i="11" s="1"/>
  <c r="CG47" i="11" s="1"/>
  <c r="CH47" i="11" s="1"/>
  <c r="CI47" i="11" s="1"/>
  <c r="CJ47" i="11" s="1"/>
  <c r="CK47" i="11" s="1"/>
  <c r="CL47" i="11" s="1"/>
  <c r="CM47" i="11" s="1"/>
  <c r="CN47" i="11" s="1"/>
  <c r="CO47" i="11" s="1"/>
  <c r="CP47" i="11" s="1"/>
  <c r="CQ47" i="11" s="1"/>
  <c r="CR47" i="11" s="1"/>
  <c r="CS47" i="11" s="1"/>
  <c r="CT47" i="11" s="1"/>
  <c r="CU47" i="11" s="1"/>
  <c r="CV47" i="11" s="1"/>
  <c r="CW47" i="11" s="1"/>
  <c r="CX47" i="11" s="1"/>
  <c r="CY47" i="11" s="1"/>
  <c r="CZ47" i="11" s="1"/>
  <c r="DA47" i="11" s="1"/>
  <c r="DB47" i="11" s="1"/>
  <c r="DC47" i="11" s="1"/>
  <c r="DD47" i="11" s="1"/>
  <c r="DE47" i="11" s="1"/>
  <c r="DF47" i="11" s="1"/>
  <c r="DG47" i="11" s="1"/>
  <c r="DH47" i="11" s="1"/>
  <c r="DI47" i="11" s="1"/>
  <c r="DJ47" i="11" s="1"/>
  <c r="DK47" i="11" s="1"/>
  <c r="DL47" i="11" s="1"/>
  <c r="DM47" i="11" s="1"/>
  <c r="DN47" i="11" s="1"/>
  <c r="DO47" i="11" s="1"/>
  <c r="DP47" i="11" s="1"/>
  <c r="DQ47" i="11" s="1"/>
  <c r="DR47" i="11" s="1"/>
  <c r="DS47" i="11" s="1"/>
  <c r="DT47" i="11" s="1"/>
  <c r="DU47" i="11" s="1"/>
  <c r="DV47" i="11" s="1"/>
  <c r="DW47" i="11" s="1"/>
  <c r="DX47" i="11" s="1"/>
  <c r="DY47" i="11" s="1"/>
  <c r="DZ47" i="11" s="1"/>
  <c r="EA47" i="11" s="1"/>
  <c r="EB47" i="11" s="1"/>
  <c r="EC47" i="11" s="1"/>
  <c r="ED47" i="11" s="1"/>
  <c r="EE47" i="11" s="1"/>
  <c r="EF47" i="11" s="1"/>
  <c r="EG47" i="11" s="1"/>
  <c r="EH47" i="11" s="1"/>
  <c r="EI47" i="11" s="1"/>
  <c r="EJ47" i="11" s="1"/>
  <c r="EK47" i="11" s="1"/>
  <c r="EL47" i="11" s="1"/>
  <c r="EM47" i="11" s="1"/>
  <c r="EN47" i="11" s="1"/>
  <c r="EO47" i="11" s="1"/>
  <c r="EP47" i="11" s="1"/>
  <c r="EQ47" i="11" s="1"/>
  <c r="ER47" i="11" s="1"/>
  <c r="ES47" i="11" s="1"/>
  <c r="ET47" i="11" s="1"/>
  <c r="EU47" i="11" s="1"/>
  <c r="EV47" i="11" s="1"/>
  <c r="EW47" i="11" s="1"/>
  <c r="EX47" i="11" s="1"/>
  <c r="EY47" i="11" s="1"/>
  <c r="EZ47" i="11" s="1"/>
  <c r="FA47" i="11" s="1"/>
  <c r="FB47" i="11" s="1"/>
  <c r="FC47" i="11" s="1"/>
  <c r="FD47" i="11" s="1"/>
  <c r="FE47" i="11" s="1"/>
  <c r="FF47" i="11" s="1"/>
  <c r="FG47" i="11" s="1"/>
  <c r="FH47" i="11" s="1"/>
  <c r="FI47" i="11" s="1"/>
  <c r="FJ47" i="11" s="1"/>
  <c r="FK47" i="11" s="1"/>
  <c r="FL47" i="11" s="1"/>
  <c r="FM47" i="11" s="1"/>
  <c r="FN47" i="11" s="1"/>
  <c r="FO47" i="11" s="1"/>
  <c r="FP47" i="11" s="1"/>
  <c r="FQ47" i="11" s="1"/>
  <c r="FR47" i="11" s="1"/>
  <c r="FS47" i="11" s="1"/>
  <c r="FT47" i="11" s="1"/>
  <c r="FU47" i="11" s="1"/>
  <c r="FV47" i="11" s="1"/>
  <c r="FW47" i="11" s="1"/>
  <c r="FX47" i="11" s="1"/>
  <c r="FY47" i="11" s="1"/>
  <c r="FZ47" i="11" s="1"/>
  <c r="GA47" i="11" s="1"/>
  <c r="GB47" i="11" s="1"/>
  <c r="GC47" i="11" s="1"/>
  <c r="GD47" i="11" s="1"/>
  <c r="GE47" i="11" s="1"/>
  <c r="GF47" i="11" s="1"/>
  <c r="GG47" i="11" s="1"/>
  <c r="GH47" i="11" s="1"/>
  <c r="GI47" i="11" s="1"/>
  <c r="GJ47" i="11" s="1"/>
  <c r="GK47" i="11" s="1"/>
  <c r="GL47" i="11" s="1"/>
  <c r="GM47" i="11" s="1"/>
  <c r="GN47" i="11" s="1"/>
  <c r="GO47" i="11" s="1"/>
  <c r="GP47" i="11" s="1"/>
  <c r="GQ47" i="11" s="1"/>
  <c r="GR47" i="11" s="1"/>
  <c r="GS47" i="11" s="1"/>
  <c r="GT47" i="11" s="1"/>
  <c r="GU47" i="11" s="1"/>
  <c r="GV47" i="11" s="1"/>
  <c r="GW47" i="11" s="1"/>
  <c r="GX47" i="11" s="1"/>
  <c r="GY47" i="11" s="1"/>
  <c r="GZ47" i="11" s="1"/>
  <c r="HA47" i="11" s="1"/>
  <c r="HB47" i="11" s="1"/>
  <c r="HC47" i="11" s="1"/>
  <c r="HD47" i="11" s="1"/>
  <c r="HE47" i="11" s="1"/>
  <c r="HF47" i="11" s="1"/>
  <c r="HG47" i="11" s="1"/>
  <c r="HH47" i="11" s="1"/>
  <c r="HI47" i="11" s="1"/>
  <c r="HJ47" i="11" s="1"/>
  <c r="HK47" i="11" s="1"/>
  <c r="HL47" i="11" s="1"/>
  <c r="HM47" i="11" s="1"/>
  <c r="HN47" i="11" s="1"/>
  <c r="HO47" i="11" s="1"/>
  <c r="HP47" i="11" s="1"/>
  <c r="HQ47" i="11" s="1"/>
  <c r="HR47" i="11" s="1"/>
  <c r="HS47" i="11" s="1"/>
  <c r="HT47" i="11" s="1"/>
  <c r="HU47" i="11" s="1"/>
  <c r="HV47" i="11" s="1"/>
  <c r="HW47" i="11" s="1"/>
  <c r="HX47" i="11" s="1"/>
  <c r="HY47" i="11" s="1"/>
  <c r="HZ47" i="11" s="1"/>
  <c r="IA47" i="11" s="1"/>
  <c r="IB47" i="11" s="1"/>
  <c r="IC47" i="11" s="1"/>
  <c r="ID47" i="11" s="1"/>
  <c r="IE47" i="11" s="1"/>
  <c r="IF47" i="11" s="1"/>
  <c r="IG47" i="11" s="1"/>
  <c r="IH47" i="11" s="1"/>
  <c r="II47" i="11" s="1"/>
  <c r="IJ47" i="11" s="1"/>
  <c r="IK47" i="11" s="1"/>
  <c r="IL47" i="11" s="1"/>
  <c r="IM47" i="11" s="1"/>
  <c r="IN47" i="11" s="1"/>
  <c r="IO47" i="11" s="1"/>
  <c r="IP47" i="11" s="1"/>
  <c r="IQ47" i="11" s="1"/>
  <c r="IR47" i="11" s="1"/>
  <c r="IS47" i="11" s="1"/>
  <c r="IT47" i="11" s="1"/>
  <c r="IU47" i="11" s="1"/>
  <c r="IV47" i="11" s="1"/>
  <c r="IW47" i="11" s="1"/>
  <c r="IX47" i="11" s="1"/>
  <c r="IY47" i="11" s="1"/>
  <c r="IZ47" i="11" s="1"/>
  <c r="JA47" i="11" s="1"/>
  <c r="JB47" i="11" s="1"/>
  <c r="JC47" i="11" s="1"/>
  <c r="JD47" i="11" s="1"/>
  <c r="JE47" i="11" s="1"/>
  <c r="JF47" i="11" s="1"/>
  <c r="JG47" i="11" s="1"/>
  <c r="JH47" i="11" s="1"/>
  <c r="JI47" i="11" s="1"/>
  <c r="JJ47" i="11" s="1"/>
  <c r="JK47" i="11" s="1"/>
  <c r="JL47" i="11" s="1"/>
  <c r="JM47" i="11" s="1"/>
  <c r="JN47" i="11" s="1"/>
  <c r="JO47" i="11" s="1"/>
  <c r="JP47" i="11" s="1"/>
  <c r="JQ47" i="11" s="1"/>
  <c r="JR47" i="11" s="1"/>
  <c r="JS47" i="11" s="1"/>
  <c r="JT47" i="11" s="1"/>
  <c r="JU47" i="11" s="1"/>
  <c r="JV47" i="11" s="1"/>
  <c r="JW47" i="11" s="1"/>
  <c r="JX47" i="11" s="1"/>
  <c r="JY47" i="11" s="1"/>
  <c r="JZ47" i="11" s="1"/>
  <c r="KA47" i="11" s="1"/>
  <c r="KB47" i="11" s="1"/>
  <c r="KC47" i="11" s="1"/>
  <c r="KD47" i="11" s="1"/>
  <c r="KE47" i="11" s="1"/>
  <c r="KF47" i="11" s="1"/>
  <c r="KG47" i="11" s="1"/>
  <c r="KH47" i="11" s="1"/>
  <c r="KI47" i="11" s="1"/>
  <c r="KJ47" i="11" s="1"/>
  <c r="KK47" i="11" s="1"/>
  <c r="KL47" i="11" s="1"/>
  <c r="KM47" i="11" s="1"/>
  <c r="KN47" i="11" s="1"/>
  <c r="KO47" i="11" s="1"/>
  <c r="KP47" i="11" s="1"/>
  <c r="KQ47" i="11" s="1"/>
  <c r="KR47" i="11" s="1"/>
  <c r="KS47" i="11" s="1"/>
  <c r="KT47" i="11" s="1"/>
  <c r="KU47" i="11" s="1"/>
  <c r="KV47" i="11" s="1"/>
  <c r="KW47" i="11" s="1"/>
  <c r="KX47" i="11" s="1"/>
  <c r="KY47" i="11" s="1"/>
  <c r="KZ47" i="11" s="1"/>
  <c r="LA47" i="11" s="1"/>
  <c r="LB47" i="11" s="1"/>
  <c r="LC47" i="11" s="1"/>
  <c r="LD47" i="11" s="1"/>
  <c r="LE47" i="11" s="1"/>
  <c r="LF47" i="11" s="1"/>
  <c r="LG47" i="11" s="1"/>
  <c r="LH47" i="11" s="1"/>
  <c r="LI47" i="11" s="1"/>
  <c r="LJ47" i="11" s="1"/>
  <c r="LK47" i="11" s="1"/>
  <c r="LL47" i="11" s="1"/>
  <c r="LM47" i="11" s="1"/>
  <c r="LN47" i="11" s="1"/>
  <c r="LO47" i="11" s="1"/>
  <c r="LP47" i="11" s="1"/>
  <c r="LQ47" i="11" s="1"/>
  <c r="LR47" i="11" s="1"/>
  <c r="LS47" i="11" s="1"/>
  <c r="LT47" i="11" s="1"/>
  <c r="LU47" i="11" s="1"/>
  <c r="LV47" i="11" s="1"/>
  <c r="LW47" i="11" s="1"/>
  <c r="LX47" i="11" s="1"/>
  <c r="LY47" i="11" s="1"/>
  <c r="LZ47" i="11" s="1"/>
  <c r="MA47" i="11" s="1"/>
  <c r="MB47" i="11" s="1"/>
  <c r="MC47" i="11" s="1"/>
  <c r="MD47" i="11" s="1"/>
  <c r="ME47" i="11" s="1"/>
  <c r="MF47" i="11" s="1"/>
  <c r="MG47" i="11" s="1"/>
  <c r="MH47" i="11" s="1"/>
  <c r="MI47" i="11" s="1"/>
  <c r="MJ47" i="11" s="1"/>
  <c r="MK47" i="11" s="1"/>
  <c r="ML47" i="11" s="1"/>
  <c r="MM47" i="11" s="1"/>
  <c r="MN47" i="11" s="1"/>
  <c r="MO47" i="11" s="1"/>
  <c r="MP47" i="11" s="1"/>
  <c r="MQ47" i="11" s="1"/>
  <c r="MR47" i="11" s="1"/>
  <c r="MS47" i="11" s="1"/>
  <c r="MT47" i="11" s="1"/>
  <c r="MU47" i="11" s="1"/>
  <c r="MV47" i="11" s="1"/>
  <c r="MW47" i="11" s="1"/>
  <c r="MX47" i="11" s="1"/>
  <c r="MY47" i="11" s="1"/>
  <c r="MZ47" i="11" s="1"/>
  <c r="NA47" i="11" s="1"/>
  <c r="NB47" i="11" s="1"/>
  <c r="NC47" i="11" s="1"/>
  <c r="C48" i="11"/>
  <c r="D48" i="11" s="1"/>
  <c r="E48" i="11" s="1"/>
  <c r="F48" i="11" s="1"/>
  <c r="G48" i="11" s="1"/>
  <c r="H48" i="11" s="1"/>
  <c r="I48" i="11" s="1"/>
  <c r="J48" i="11" s="1"/>
  <c r="K48" i="11" s="1"/>
  <c r="L48" i="11" s="1"/>
  <c r="M48" i="11" s="1"/>
  <c r="N48" i="11" s="1"/>
  <c r="O48" i="11" s="1"/>
  <c r="P48" i="11" s="1"/>
  <c r="Q48" i="11" s="1"/>
  <c r="R48" i="11" s="1"/>
  <c r="S48" i="11" s="1"/>
  <c r="T48" i="11" s="1"/>
  <c r="U48" i="11" s="1"/>
  <c r="V48" i="11" s="1"/>
  <c r="W48" i="11" s="1"/>
  <c r="X48" i="11" s="1"/>
  <c r="Y48" i="11" s="1"/>
  <c r="Z48" i="11" s="1"/>
  <c r="AA48" i="11" s="1"/>
  <c r="AB48" i="11" s="1"/>
  <c r="AC48" i="11" s="1"/>
  <c r="AD48" i="11" s="1"/>
  <c r="AE48" i="11" s="1"/>
  <c r="AF48" i="11" s="1"/>
  <c r="AG48" i="11" s="1"/>
  <c r="AH48" i="11" s="1"/>
  <c r="AI48" i="11" s="1"/>
  <c r="AJ48" i="11" s="1"/>
  <c r="AK48" i="11" s="1"/>
  <c r="AL48" i="11" s="1"/>
  <c r="AM48" i="11" s="1"/>
  <c r="AN48" i="11" s="1"/>
  <c r="AO48" i="11" s="1"/>
  <c r="AP48" i="11" s="1"/>
  <c r="AQ48" i="11" s="1"/>
  <c r="AR48" i="11" s="1"/>
  <c r="AS48" i="11" s="1"/>
  <c r="AT48" i="11" s="1"/>
  <c r="AU48" i="11" s="1"/>
  <c r="AV48" i="11" s="1"/>
  <c r="AW48" i="11" s="1"/>
  <c r="AX48" i="11" s="1"/>
  <c r="AY48" i="11" s="1"/>
  <c r="AZ48" i="11" s="1"/>
  <c r="BA48" i="11" s="1"/>
  <c r="BB48" i="11" s="1"/>
  <c r="BC48" i="11" s="1"/>
  <c r="BD48" i="11" s="1"/>
  <c r="BE48" i="11" s="1"/>
  <c r="BF48" i="11" s="1"/>
  <c r="BG48" i="11" s="1"/>
  <c r="BH48" i="11" s="1"/>
  <c r="BI48" i="11" s="1"/>
  <c r="BJ48" i="11" s="1"/>
  <c r="BK48" i="11" s="1"/>
  <c r="BL48" i="11" s="1"/>
  <c r="BM48" i="11" s="1"/>
  <c r="BN48" i="11" s="1"/>
  <c r="BO48" i="11" s="1"/>
  <c r="BP48" i="11" s="1"/>
  <c r="BQ48" i="11" s="1"/>
  <c r="BR48" i="11" s="1"/>
  <c r="BS48" i="11" s="1"/>
  <c r="BT48" i="11" s="1"/>
  <c r="BU48" i="11" s="1"/>
  <c r="BV48" i="11" s="1"/>
  <c r="BW48" i="11" s="1"/>
  <c r="BX48" i="11" s="1"/>
  <c r="BY48" i="11" s="1"/>
  <c r="BZ48" i="11" s="1"/>
  <c r="CA48" i="11" s="1"/>
  <c r="CB48" i="11" s="1"/>
  <c r="CC48" i="11" s="1"/>
  <c r="CD48" i="11" s="1"/>
  <c r="CE48" i="11" s="1"/>
  <c r="CF48" i="11" s="1"/>
  <c r="CG48" i="11" s="1"/>
  <c r="CH48" i="11" s="1"/>
  <c r="CI48" i="11" s="1"/>
  <c r="CJ48" i="11" s="1"/>
  <c r="CK48" i="11" s="1"/>
  <c r="CL48" i="11" s="1"/>
  <c r="CM48" i="11" s="1"/>
  <c r="CN48" i="11" s="1"/>
  <c r="CO48" i="11" s="1"/>
  <c r="CP48" i="11" s="1"/>
  <c r="CQ48" i="11" s="1"/>
  <c r="CR48" i="11" s="1"/>
  <c r="CS48" i="11" s="1"/>
  <c r="CT48" i="11" s="1"/>
  <c r="CU48" i="11" s="1"/>
  <c r="CV48" i="11" s="1"/>
  <c r="CW48" i="11" s="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DR48" i="11" s="1"/>
  <c r="DS48" i="11" s="1"/>
  <c r="DT48" i="11" s="1"/>
  <c r="DU48" i="11" s="1"/>
  <c r="DV48" i="11" s="1"/>
  <c r="DW48" i="11" s="1"/>
  <c r="DX48" i="11" s="1"/>
  <c r="DY48" i="11" s="1"/>
  <c r="DZ48" i="11" s="1"/>
  <c r="EA48" i="11" s="1"/>
  <c r="EB48" i="11" s="1"/>
  <c r="EC48" i="11" s="1"/>
  <c r="ED48" i="11" s="1"/>
  <c r="EE48" i="11" s="1"/>
  <c r="EF48" i="11" s="1"/>
  <c r="EG48" i="11" s="1"/>
  <c r="EH48" i="11" s="1"/>
  <c r="EI48" i="11" s="1"/>
  <c r="EJ48" i="11" s="1"/>
  <c r="EK48" i="11" s="1"/>
  <c r="EL48" i="11" s="1"/>
  <c r="EM48" i="11" s="1"/>
  <c r="EN48" i="11" s="1"/>
  <c r="EO48" i="11" s="1"/>
  <c r="EP48" i="11" s="1"/>
  <c r="EQ48" i="11" s="1"/>
  <c r="ER48" i="11" s="1"/>
  <c r="ES48" i="11" s="1"/>
  <c r="ET48" i="11" s="1"/>
  <c r="EU48" i="11" s="1"/>
  <c r="EV48" i="11" s="1"/>
  <c r="EW48" i="11" s="1"/>
  <c r="EX48" i="11" s="1"/>
  <c r="EY48" i="11" s="1"/>
  <c r="EZ48" i="11" s="1"/>
  <c r="FA48" i="11" s="1"/>
  <c r="FB48" i="11" s="1"/>
  <c r="FC48" i="11" s="1"/>
  <c r="FD48" i="11" s="1"/>
  <c r="FE48" i="11" s="1"/>
  <c r="FF48" i="11" s="1"/>
  <c r="FG48" i="11" s="1"/>
  <c r="FH48" i="11" s="1"/>
  <c r="FI48" i="11" s="1"/>
  <c r="FJ48" i="11" s="1"/>
  <c r="FK48" i="11" s="1"/>
  <c r="FL48" i="11" s="1"/>
  <c r="FM48" i="11" s="1"/>
  <c r="FN48" i="11" s="1"/>
  <c r="FO48" i="11" s="1"/>
  <c r="FP48" i="11" s="1"/>
  <c r="FQ48" i="11" s="1"/>
  <c r="FR48" i="11" s="1"/>
  <c r="FS48" i="11" s="1"/>
  <c r="FT48" i="11" s="1"/>
  <c r="FU48" i="11" s="1"/>
  <c r="FV48" i="11" s="1"/>
  <c r="FW48" i="11" s="1"/>
  <c r="FX48" i="11" s="1"/>
  <c r="FY48" i="11" s="1"/>
  <c r="FZ48" i="11" s="1"/>
  <c r="GA48" i="11" s="1"/>
  <c r="GB48" i="11" s="1"/>
  <c r="GC48" i="11" s="1"/>
  <c r="GD48" i="11" s="1"/>
  <c r="GE48" i="11" s="1"/>
  <c r="GF48" i="11" s="1"/>
  <c r="GG48" i="11" s="1"/>
  <c r="GH48" i="11" s="1"/>
  <c r="GI48" i="11" s="1"/>
  <c r="GJ48" i="11" s="1"/>
  <c r="GK48" i="11" s="1"/>
  <c r="GL48" i="11" s="1"/>
  <c r="GM48" i="11" s="1"/>
  <c r="GN48" i="11" s="1"/>
  <c r="GO48" i="11" s="1"/>
  <c r="GP48" i="11" s="1"/>
  <c r="GQ48" i="11" s="1"/>
  <c r="GR48" i="11" s="1"/>
  <c r="GS48" i="11" s="1"/>
  <c r="GT48" i="11" s="1"/>
  <c r="GU48" i="11" s="1"/>
  <c r="GV48" i="11" s="1"/>
  <c r="GW48" i="11" s="1"/>
  <c r="GX48" i="11" s="1"/>
  <c r="GY48" i="11" s="1"/>
  <c r="GZ48" i="11" s="1"/>
  <c r="HA48" i="11" s="1"/>
  <c r="HB48" i="11" s="1"/>
  <c r="HC48" i="11" s="1"/>
  <c r="HD48" i="11" s="1"/>
  <c r="HE48" i="11" s="1"/>
  <c r="HF48" i="11" s="1"/>
  <c r="HG48" i="11" s="1"/>
  <c r="HH48" i="11" s="1"/>
  <c r="HI48" i="11" s="1"/>
  <c r="HJ48" i="11" s="1"/>
  <c r="HK48" i="11" s="1"/>
  <c r="HL48" i="11" s="1"/>
  <c r="HM48" i="11" s="1"/>
  <c r="HN48" i="11" s="1"/>
  <c r="HO48" i="11" s="1"/>
  <c r="HP48" i="11" s="1"/>
  <c r="HQ48" i="11" s="1"/>
  <c r="HR48" i="11" s="1"/>
  <c r="HS48" i="11" s="1"/>
  <c r="HT48" i="11" s="1"/>
  <c r="HU48" i="11" s="1"/>
  <c r="HV48" i="11" s="1"/>
  <c r="HW48" i="11" s="1"/>
  <c r="HX48" i="11" s="1"/>
  <c r="HY48" i="11" s="1"/>
  <c r="HZ48" i="11" s="1"/>
  <c r="IA48" i="11" s="1"/>
  <c r="IB48" i="11" s="1"/>
  <c r="IC48" i="11" s="1"/>
  <c r="ID48" i="11" s="1"/>
  <c r="IE48" i="11" s="1"/>
  <c r="IF48" i="11" s="1"/>
  <c r="IG48" i="11" s="1"/>
  <c r="IH48" i="11" s="1"/>
  <c r="II48" i="11" s="1"/>
  <c r="IJ48" i="11" s="1"/>
  <c r="IK48" i="11" s="1"/>
  <c r="IL48" i="11" s="1"/>
  <c r="IM48" i="11" s="1"/>
  <c r="IN48" i="11" s="1"/>
  <c r="IO48" i="11" s="1"/>
  <c r="IP48" i="11" s="1"/>
  <c r="IQ48" i="11" s="1"/>
  <c r="IR48" i="11" s="1"/>
  <c r="IS48" i="11" s="1"/>
  <c r="IT48" i="11" s="1"/>
  <c r="IU48" i="11" s="1"/>
  <c r="IV48" i="11" s="1"/>
  <c r="IW48" i="11" s="1"/>
  <c r="IX48" i="11" s="1"/>
  <c r="IY48" i="11" s="1"/>
  <c r="IZ48" i="11" s="1"/>
  <c r="JA48" i="11" s="1"/>
  <c r="JB48" i="11" s="1"/>
  <c r="JC48" i="11" s="1"/>
  <c r="JD48" i="11" s="1"/>
  <c r="JE48" i="11" s="1"/>
  <c r="JF48" i="11" s="1"/>
  <c r="JG48" i="11" s="1"/>
  <c r="JH48" i="11" s="1"/>
  <c r="JI48" i="11" s="1"/>
  <c r="JJ48" i="11" s="1"/>
  <c r="JK48" i="11" s="1"/>
  <c r="JL48" i="11" s="1"/>
  <c r="JM48" i="11" s="1"/>
  <c r="JN48" i="11" s="1"/>
  <c r="JO48" i="11" s="1"/>
  <c r="JP48" i="11" s="1"/>
  <c r="JQ48" i="11" s="1"/>
  <c r="JR48" i="11" s="1"/>
  <c r="JS48" i="11" s="1"/>
  <c r="JT48" i="11" s="1"/>
  <c r="JU48" i="11" s="1"/>
  <c r="JV48" i="11" s="1"/>
  <c r="JW48" i="11" s="1"/>
  <c r="JX48" i="11" s="1"/>
  <c r="JY48" i="11" s="1"/>
  <c r="JZ48" i="11" s="1"/>
  <c r="KA48" i="11" s="1"/>
  <c r="KB48" i="11" s="1"/>
  <c r="KC48" i="11" s="1"/>
  <c r="KD48" i="11" s="1"/>
  <c r="KE48" i="11" s="1"/>
  <c r="KF48" i="11" s="1"/>
  <c r="KG48" i="11" s="1"/>
  <c r="KH48" i="11" s="1"/>
  <c r="KI48" i="11" s="1"/>
  <c r="KJ48" i="11" s="1"/>
  <c r="KK48" i="11" s="1"/>
  <c r="KL48" i="11" s="1"/>
  <c r="KM48" i="11" s="1"/>
  <c r="KN48" i="11" s="1"/>
  <c r="KO48" i="11" s="1"/>
  <c r="KP48" i="11" s="1"/>
  <c r="KQ48" i="11" s="1"/>
  <c r="KR48" i="11" s="1"/>
  <c r="KS48" i="11" s="1"/>
  <c r="KT48" i="11" s="1"/>
  <c r="KU48" i="11" s="1"/>
  <c r="KV48" i="11" s="1"/>
  <c r="KW48" i="11" s="1"/>
  <c r="KX48" i="11" s="1"/>
  <c r="KY48" i="11" s="1"/>
  <c r="KZ48" i="11" s="1"/>
  <c r="LA48" i="11" s="1"/>
  <c r="LB48" i="11" s="1"/>
  <c r="LC48" i="11" s="1"/>
  <c r="LD48" i="11" s="1"/>
  <c r="LE48" i="11" s="1"/>
  <c r="LF48" i="11" s="1"/>
  <c r="LG48" i="11" s="1"/>
  <c r="LH48" i="11" s="1"/>
  <c r="LI48" i="11" s="1"/>
  <c r="LJ48" i="11" s="1"/>
  <c r="LK48" i="11" s="1"/>
  <c r="LL48" i="11" s="1"/>
  <c r="LM48" i="11" s="1"/>
  <c r="LN48" i="11" s="1"/>
  <c r="LO48" i="11" s="1"/>
  <c r="LP48" i="11" s="1"/>
  <c r="LQ48" i="11" s="1"/>
  <c r="LR48" i="11" s="1"/>
  <c r="LS48" i="11" s="1"/>
  <c r="LT48" i="11" s="1"/>
  <c r="LU48" i="11" s="1"/>
  <c r="LV48" i="11" s="1"/>
  <c r="LW48" i="11" s="1"/>
  <c r="LX48" i="11" s="1"/>
  <c r="LY48" i="11" s="1"/>
  <c r="LZ48" i="11" s="1"/>
  <c r="MA48" i="11" s="1"/>
  <c r="MB48" i="11" s="1"/>
  <c r="MC48" i="11" s="1"/>
  <c r="MD48" i="11" s="1"/>
  <c r="ME48" i="11" s="1"/>
  <c r="MF48" i="11" s="1"/>
  <c r="MG48" i="11" s="1"/>
  <c r="MH48" i="11" s="1"/>
  <c r="MI48" i="11" s="1"/>
  <c r="MJ48" i="11" s="1"/>
  <c r="MK48" i="11" s="1"/>
  <c r="ML48" i="11" s="1"/>
  <c r="MM48" i="11" s="1"/>
  <c r="MN48" i="11" s="1"/>
  <c r="MO48" i="11" s="1"/>
  <c r="MP48" i="11" s="1"/>
  <c r="MQ48" i="11" s="1"/>
  <c r="MR48" i="11" s="1"/>
  <c r="MS48" i="11" s="1"/>
  <c r="MT48" i="11" s="1"/>
  <c r="MU48" i="11" s="1"/>
  <c r="MV48" i="11" s="1"/>
  <c r="MW48" i="11" s="1"/>
  <c r="MX48" i="11" s="1"/>
  <c r="MY48" i="11" s="1"/>
  <c r="MZ48" i="11" s="1"/>
  <c r="NA48" i="11" s="1"/>
  <c r="NB48" i="11" s="1"/>
  <c r="NC48" i="11" s="1"/>
  <c r="C49" i="11"/>
  <c r="D49" i="11" s="1"/>
  <c r="E49" i="11" s="1"/>
  <c r="F49" i="11" s="1"/>
  <c r="G49" i="11" s="1"/>
  <c r="H49" i="11" s="1"/>
  <c r="I49" i="11" s="1"/>
  <c r="J49" i="11" s="1"/>
  <c r="K49" i="11" s="1"/>
  <c r="L49" i="11" s="1"/>
  <c r="M49" i="11" s="1"/>
  <c r="N49" i="11" s="1"/>
  <c r="O49" i="11" s="1"/>
  <c r="P49" i="11" s="1"/>
  <c r="Q49" i="11" s="1"/>
  <c r="R49" i="11" s="1"/>
  <c r="S49" i="11" s="1"/>
  <c r="T49" i="11" s="1"/>
  <c r="U49" i="11" s="1"/>
  <c r="V49" i="11" s="1"/>
  <c r="W49" i="11" s="1"/>
  <c r="X49" i="11" s="1"/>
  <c r="Y49" i="11" s="1"/>
  <c r="Z49" i="11" s="1"/>
  <c r="AA49" i="11" s="1"/>
  <c r="AB49" i="11" s="1"/>
  <c r="AC49" i="11" s="1"/>
  <c r="AD49" i="11" s="1"/>
  <c r="AE49" i="11" s="1"/>
  <c r="AF49" i="11" s="1"/>
  <c r="AG49" i="11" s="1"/>
  <c r="AH49" i="11" s="1"/>
  <c r="AI49" i="11" s="1"/>
  <c r="AJ49" i="11" s="1"/>
  <c r="AK49" i="11" s="1"/>
  <c r="AL49" i="11" s="1"/>
  <c r="AM49" i="11" s="1"/>
  <c r="AN49" i="11" s="1"/>
  <c r="AO49" i="11" s="1"/>
  <c r="AP49" i="11" s="1"/>
  <c r="AQ49" i="11" s="1"/>
  <c r="AR49" i="11" s="1"/>
  <c r="AS49" i="11" s="1"/>
  <c r="AT49" i="11" s="1"/>
  <c r="AU49" i="11" s="1"/>
  <c r="AV49" i="11" s="1"/>
  <c r="AW49" i="11" s="1"/>
  <c r="AX49" i="11" s="1"/>
  <c r="AY49" i="11" s="1"/>
  <c r="AZ49" i="11" s="1"/>
  <c r="BA49" i="11" s="1"/>
  <c r="BB49" i="11" s="1"/>
  <c r="BC49" i="11" s="1"/>
  <c r="BD49" i="11" s="1"/>
  <c r="BE49" i="11" s="1"/>
  <c r="BF49" i="11" s="1"/>
  <c r="BG49" i="11" s="1"/>
  <c r="BH49" i="11" s="1"/>
  <c r="BI49" i="11" s="1"/>
  <c r="BJ49" i="11" s="1"/>
  <c r="BK49" i="11" s="1"/>
  <c r="BL49" i="11" s="1"/>
  <c r="BM49" i="11" s="1"/>
  <c r="BN49" i="11" s="1"/>
  <c r="BO49" i="11" s="1"/>
  <c r="BP49" i="11" s="1"/>
  <c r="BQ49" i="11" s="1"/>
  <c r="BR49" i="11" s="1"/>
  <c r="BS49" i="11" s="1"/>
  <c r="BT49" i="11" s="1"/>
  <c r="BU49" i="11" s="1"/>
  <c r="BV49" i="11" s="1"/>
  <c r="BW49" i="11" s="1"/>
  <c r="BX49" i="11" s="1"/>
  <c r="BY49" i="11" s="1"/>
  <c r="BZ49" i="11" s="1"/>
  <c r="CA49" i="11" s="1"/>
  <c r="CB49" i="11" s="1"/>
  <c r="CC49" i="11" s="1"/>
  <c r="CD49" i="11" s="1"/>
  <c r="CE49" i="11" s="1"/>
  <c r="CF49" i="11" s="1"/>
  <c r="CG49" i="11" s="1"/>
  <c r="CH49" i="11" s="1"/>
  <c r="CI49" i="11" s="1"/>
  <c r="CJ49" i="11" s="1"/>
  <c r="CK49" i="11" s="1"/>
  <c r="CL49" i="11" s="1"/>
  <c r="CM49" i="11" s="1"/>
  <c r="CN49" i="11" s="1"/>
  <c r="CO49" i="11" s="1"/>
  <c r="CP49" i="11" s="1"/>
  <c r="CQ49" i="11" s="1"/>
  <c r="CR49" i="11" s="1"/>
  <c r="CS49" i="11" s="1"/>
  <c r="CT49" i="11" s="1"/>
  <c r="CU49" i="11" s="1"/>
  <c r="CV49" i="11" s="1"/>
  <c r="CW49" i="11" s="1"/>
  <c r="CX49" i="11" s="1"/>
  <c r="CY49" i="11" s="1"/>
  <c r="CZ49" i="11" s="1"/>
  <c r="DA49" i="11" s="1"/>
  <c r="DB49" i="11" s="1"/>
  <c r="DC49" i="11" s="1"/>
  <c r="DD49" i="11" s="1"/>
  <c r="DE49" i="11" s="1"/>
  <c r="DF49" i="11" s="1"/>
  <c r="DG49" i="11" s="1"/>
  <c r="DH49" i="11" s="1"/>
  <c r="DI49" i="11" s="1"/>
  <c r="DJ49" i="11" s="1"/>
  <c r="DK49" i="11" s="1"/>
  <c r="DL49" i="11" s="1"/>
  <c r="DM49" i="11" s="1"/>
  <c r="DN49" i="11" s="1"/>
  <c r="DO49" i="11" s="1"/>
  <c r="DP49" i="11" s="1"/>
  <c r="DQ49" i="11" s="1"/>
  <c r="DR49" i="11" s="1"/>
  <c r="DS49" i="11" s="1"/>
  <c r="DT49" i="11" s="1"/>
  <c r="DU49" i="11" s="1"/>
  <c r="DV49" i="11" s="1"/>
  <c r="DW49" i="11" s="1"/>
  <c r="DX49" i="11" s="1"/>
  <c r="DY49" i="11" s="1"/>
  <c r="DZ49" i="11" s="1"/>
  <c r="EA49" i="11" s="1"/>
  <c r="EB49" i="11" s="1"/>
  <c r="EC49" i="11" s="1"/>
  <c r="ED49" i="11" s="1"/>
  <c r="EE49" i="11" s="1"/>
  <c r="EF49" i="11" s="1"/>
  <c r="EG49" i="11" s="1"/>
  <c r="EH49" i="11" s="1"/>
  <c r="EI49" i="11" s="1"/>
  <c r="EJ49" i="11" s="1"/>
  <c r="EK49" i="11" s="1"/>
  <c r="EL49" i="11" s="1"/>
  <c r="EM49" i="11" s="1"/>
  <c r="EN49" i="11" s="1"/>
  <c r="EO49" i="11" s="1"/>
  <c r="EP49" i="11" s="1"/>
  <c r="EQ49" i="11" s="1"/>
  <c r="ER49" i="11" s="1"/>
  <c r="ES49" i="11" s="1"/>
  <c r="ET49" i="11" s="1"/>
  <c r="EU49" i="11" s="1"/>
  <c r="EV49" i="11" s="1"/>
  <c r="EW49" i="11" s="1"/>
  <c r="EX49" i="11" s="1"/>
  <c r="EY49" i="11" s="1"/>
  <c r="EZ49" i="11" s="1"/>
  <c r="FA49" i="11" s="1"/>
  <c r="FB49" i="11" s="1"/>
  <c r="FC49" i="11" s="1"/>
  <c r="FD49" i="11" s="1"/>
  <c r="FE49" i="11" s="1"/>
  <c r="FF49" i="11" s="1"/>
  <c r="FG49" i="11" s="1"/>
  <c r="FH49" i="11" s="1"/>
  <c r="FI49" i="11" s="1"/>
  <c r="FJ49" i="11" s="1"/>
  <c r="FK49" i="11" s="1"/>
  <c r="FL49" i="11" s="1"/>
  <c r="FM49" i="11" s="1"/>
  <c r="FN49" i="11" s="1"/>
  <c r="FO49" i="11" s="1"/>
  <c r="FP49" i="11" s="1"/>
  <c r="FQ49" i="11" s="1"/>
  <c r="FR49" i="11" s="1"/>
  <c r="FS49" i="11" s="1"/>
  <c r="FT49" i="11" s="1"/>
  <c r="FU49" i="11" s="1"/>
  <c r="FV49" i="11" s="1"/>
  <c r="FW49" i="11" s="1"/>
  <c r="FX49" i="11" s="1"/>
  <c r="FY49" i="11" s="1"/>
  <c r="FZ49" i="11" s="1"/>
  <c r="GA49" i="11" s="1"/>
  <c r="GB49" i="11" s="1"/>
  <c r="GC49" i="11" s="1"/>
  <c r="GD49" i="11" s="1"/>
  <c r="GE49" i="11" s="1"/>
  <c r="GF49" i="11" s="1"/>
  <c r="GG49" i="11" s="1"/>
  <c r="GH49" i="11" s="1"/>
  <c r="GI49" i="11" s="1"/>
  <c r="GJ49" i="11" s="1"/>
  <c r="GK49" i="11" s="1"/>
  <c r="GL49" i="11" s="1"/>
  <c r="GM49" i="11" s="1"/>
  <c r="GN49" i="11" s="1"/>
  <c r="GO49" i="11" s="1"/>
  <c r="GP49" i="11" s="1"/>
  <c r="GQ49" i="11" s="1"/>
  <c r="GR49" i="11" s="1"/>
  <c r="GS49" i="11" s="1"/>
  <c r="GT49" i="11" s="1"/>
  <c r="GU49" i="11" s="1"/>
  <c r="GV49" i="11" s="1"/>
  <c r="GW49" i="11" s="1"/>
  <c r="GX49" i="11" s="1"/>
  <c r="GY49" i="11" s="1"/>
  <c r="GZ49" i="11" s="1"/>
  <c r="HA49" i="11" s="1"/>
  <c r="HB49" i="11" s="1"/>
  <c r="HC49" i="11" s="1"/>
  <c r="HD49" i="11" s="1"/>
  <c r="HE49" i="11" s="1"/>
  <c r="HF49" i="11" s="1"/>
  <c r="HG49" i="11" s="1"/>
  <c r="HH49" i="11" s="1"/>
  <c r="HI49" i="11" s="1"/>
  <c r="HJ49" i="11" s="1"/>
  <c r="HK49" i="11" s="1"/>
  <c r="HL49" i="11" s="1"/>
  <c r="HM49" i="11" s="1"/>
  <c r="HN49" i="11" s="1"/>
  <c r="HO49" i="11" s="1"/>
  <c r="HP49" i="11" s="1"/>
  <c r="HQ49" i="11" s="1"/>
  <c r="HR49" i="11" s="1"/>
  <c r="HS49" i="11" s="1"/>
  <c r="HT49" i="11" s="1"/>
  <c r="HU49" i="11" s="1"/>
  <c r="HV49" i="11" s="1"/>
  <c r="HW49" i="11" s="1"/>
  <c r="HX49" i="11" s="1"/>
  <c r="HY49" i="11" s="1"/>
  <c r="HZ49" i="11" s="1"/>
  <c r="IA49" i="11" s="1"/>
  <c r="IB49" i="11" s="1"/>
  <c r="IC49" i="11" s="1"/>
  <c r="ID49" i="11" s="1"/>
  <c r="IE49" i="11" s="1"/>
  <c r="IF49" i="11" s="1"/>
  <c r="IG49" i="11" s="1"/>
  <c r="IH49" i="11" s="1"/>
  <c r="II49" i="11" s="1"/>
  <c r="IJ49" i="11" s="1"/>
  <c r="IK49" i="11" s="1"/>
  <c r="IL49" i="11" s="1"/>
  <c r="IM49" i="11" s="1"/>
  <c r="IN49" i="11" s="1"/>
  <c r="IO49" i="11" s="1"/>
  <c r="IP49" i="11" s="1"/>
  <c r="IQ49" i="11" s="1"/>
  <c r="IR49" i="11" s="1"/>
  <c r="IS49" i="11" s="1"/>
  <c r="IT49" i="11" s="1"/>
  <c r="IU49" i="11" s="1"/>
  <c r="IV49" i="11" s="1"/>
  <c r="IW49" i="11" s="1"/>
  <c r="IX49" i="11" s="1"/>
  <c r="IY49" i="11" s="1"/>
  <c r="IZ49" i="11" s="1"/>
  <c r="JA49" i="11" s="1"/>
  <c r="JB49" i="11" s="1"/>
  <c r="JC49" i="11" s="1"/>
  <c r="JD49" i="11" s="1"/>
  <c r="JE49" i="11" s="1"/>
  <c r="JF49" i="11" s="1"/>
  <c r="JG49" i="11" s="1"/>
  <c r="JH49" i="11" s="1"/>
  <c r="JI49" i="11" s="1"/>
  <c r="JJ49" i="11" s="1"/>
  <c r="JK49" i="11" s="1"/>
  <c r="JL49" i="11" s="1"/>
  <c r="JM49" i="11" s="1"/>
  <c r="JN49" i="11" s="1"/>
  <c r="JO49" i="11" s="1"/>
  <c r="JP49" i="11" s="1"/>
  <c r="JQ49" i="11" s="1"/>
  <c r="JR49" i="11" s="1"/>
  <c r="JS49" i="11" s="1"/>
  <c r="JT49" i="11" s="1"/>
  <c r="JU49" i="11" s="1"/>
  <c r="JV49" i="11" s="1"/>
  <c r="JW49" i="11" s="1"/>
  <c r="JX49" i="11" s="1"/>
  <c r="JY49" i="11" s="1"/>
  <c r="JZ49" i="11" s="1"/>
  <c r="KA49" i="11" s="1"/>
  <c r="KB49" i="11" s="1"/>
  <c r="KC49" i="11" s="1"/>
  <c r="KD49" i="11" s="1"/>
  <c r="KE49" i="11" s="1"/>
  <c r="KF49" i="11" s="1"/>
  <c r="KG49" i="11" s="1"/>
  <c r="KH49" i="11" s="1"/>
  <c r="KI49" i="11" s="1"/>
  <c r="KJ49" i="11" s="1"/>
  <c r="KK49" i="11" s="1"/>
  <c r="KL49" i="11" s="1"/>
  <c r="KM49" i="11" s="1"/>
  <c r="KN49" i="11" s="1"/>
  <c r="KO49" i="11" s="1"/>
  <c r="KP49" i="11" s="1"/>
  <c r="KQ49" i="11" s="1"/>
  <c r="KR49" i="11" s="1"/>
  <c r="KS49" i="11" s="1"/>
  <c r="KT49" i="11" s="1"/>
  <c r="KU49" i="11" s="1"/>
  <c r="KV49" i="11" s="1"/>
  <c r="KW49" i="11" s="1"/>
  <c r="KX49" i="11" s="1"/>
  <c r="KY49" i="11" s="1"/>
  <c r="KZ49" i="11" s="1"/>
  <c r="LA49" i="11" s="1"/>
  <c r="LB49" i="11" s="1"/>
  <c r="LC49" i="11" s="1"/>
  <c r="LD49" i="11" s="1"/>
  <c r="LE49" i="11" s="1"/>
  <c r="LF49" i="11" s="1"/>
  <c r="LG49" i="11" s="1"/>
  <c r="LH49" i="11" s="1"/>
  <c r="LI49" i="11" s="1"/>
  <c r="LJ49" i="11" s="1"/>
  <c r="LK49" i="11" s="1"/>
  <c r="LL49" i="11" s="1"/>
  <c r="LM49" i="11" s="1"/>
  <c r="LN49" i="11" s="1"/>
  <c r="LO49" i="11" s="1"/>
  <c r="LP49" i="11" s="1"/>
  <c r="LQ49" i="11" s="1"/>
  <c r="LR49" i="11" s="1"/>
  <c r="LS49" i="11" s="1"/>
  <c r="LT49" i="11" s="1"/>
  <c r="LU49" i="11" s="1"/>
  <c r="LV49" i="11" s="1"/>
  <c r="LW49" i="11" s="1"/>
  <c r="LX49" i="11" s="1"/>
  <c r="LY49" i="11" s="1"/>
  <c r="LZ49" i="11" s="1"/>
  <c r="MA49" i="11" s="1"/>
  <c r="MB49" i="11" s="1"/>
  <c r="MC49" i="11" s="1"/>
  <c r="MD49" i="11" s="1"/>
  <c r="ME49" i="11" s="1"/>
  <c r="MF49" i="11" s="1"/>
  <c r="MG49" i="11" s="1"/>
  <c r="MH49" i="11" s="1"/>
  <c r="MI49" i="11" s="1"/>
  <c r="MJ49" i="11" s="1"/>
  <c r="MK49" i="11" s="1"/>
  <c r="ML49" i="11" s="1"/>
  <c r="MM49" i="11" s="1"/>
  <c r="MN49" i="11" s="1"/>
  <c r="MO49" i="11" s="1"/>
  <c r="MP49" i="11" s="1"/>
  <c r="MQ49" i="11" s="1"/>
  <c r="MR49" i="11" s="1"/>
  <c r="MS49" i="11" s="1"/>
  <c r="MT49" i="11" s="1"/>
  <c r="MU49" i="11" s="1"/>
  <c r="MV49" i="11" s="1"/>
  <c r="MW49" i="11" s="1"/>
  <c r="MX49" i="11" s="1"/>
  <c r="MY49" i="11" s="1"/>
  <c r="MZ49" i="11" s="1"/>
  <c r="NA49" i="11" s="1"/>
  <c r="NB49" i="11" s="1"/>
  <c r="NC49" i="11" s="1"/>
  <c r="C50" i="11"/>
  <c r="D50" i="11" s="1"/>
  <c r="E50" i="11" s="1"/>
  <c r="F50" i="11" s="1"/>
  <c r="G50" i="11" s="1"/>
  <c r="H50" i="11" s="1"/>
  <c r="I50" i="11" s="1"/>
  <c r="J50" i="11" s="1"/>
  <c r="K50" i="11" s="1"/>
  <c r="L50" i="11" s="1"/>
  <c r="M50" i="11" s="1"/>
  <c r="N50" i="11" s="1"/>
  <c r="O50" i="11" s="1"/>
  <c r="P50" i="11" s="1"/>
  <c r="Q50" i="11" s="1"/>
  <c r="R50" i="11" s="1"/>
  <c r="S50" i="11" s="1"/>
  <c r="T50" i="11" s="1"/>
  <c r="U50" i="11" s="1"/>
  <c r="V50" i="11" s="1"/>
  <c r="W50" i="11" s="1"/>
  <c r="X50" i="11" s="1"/>
  <c r="Y50" i="11" s="1"/>
  <c r="Z50" i="11" s="1"/>
  <c r="AA50" i="11" s="1"/>
  <c r="AB50" i="11" s="1"/>
  <c r="AC50" i="11" s="1"/>
  <c r="AD50" i="11" s="1"/>
  <c r="AE50" i="11" s="1"/>
  <c r="AF50" i="11" s="1"/>
  <c r="AG50" i="11" s="1"/>
  <c r="AH50" i="11" s="1"/>
  <c r="AI50" i="11" s="1"/>
  <c r="AJ50" i="11" s="1"/>
  <c r="AK50" i="11" s="1"/>
  <c r="AL50" i="11" s="1"/>
  <c r="AM50" i="11" s="1"/>
  <c r="AN50" i="11" s="1"/>
  <c r="AO50" i="11" s="1"/>
  <c r="AP50" i="11" s="1"/>
  <c r="AQ50" i="11" s="1"/>
  <c r="AR50" i="11" s="1"/>
  <c r="AS50" i="11" s="1"/>
  <c r="AT50" i="11" s="1"/>
  <c r="AU50" i="11" s="1"/>
  <c r="AV50" i="11" s="1"/>
  <c r="AW50" i="11" s="1"/>
  <c r="AX50" i="11" s="1"/>
  <c r="AY50" i="11" s="1"/>
  <c r="AZ50" i="11" s="1"/>
  <c r="BA50" i="11" s="1"/>
  <c r="BB50" i="11" s="1"/>
  <c r="BC50" i="11" s="1"/>
  <c r="BD50" i="11" s="1"/>
  <c r="BE50" i="11" s="1"/>
  <c r="BF50" i="11" s="1"/>
  <c r="BG50" i="11" s="1"/>
  <c r="BH50" i="11" s="1"/>
  <c r="BI50" i="11" s="1"/>
  <c r="BJ50" i="11" s="1"/>
  <c r="BK50" i="11" s="1"/>
  <c r="BL50" i="11" s="1"/>
  <c r="BM50" i="11" s="1"/>
  <c r="BN50" i="11" s="1"/>
  <c r="BO50" i="11" s="1"/>
  <c r="BP50" i="11" s="1"/>
  <c r="BQ50" i="11" s="1"/>
  <c r="BR50" i="11" s="1"/>
  <c r="BS50" i="11" s="1"/>
  <c r="BT50" i="11" s="1"/>
  <c r="BU50" i="11" s="1"/>
  <c r="BV50" i="11" s="1"/>
  <c r="BW50" i="11" s="1"/>
  <c r="BX50" i="11" s="1"/>
  <c r="BY50" i="11" s="1"/>
  <c r="BZ50" i="11" s="1"/>
  <c r="CA50" i="11" s="1"/>
  <c r="CB50" i="11" s="1"/>
  <c r="CC50" i="11" s="1"/>
  <c r="CD50" i="11" s="1"/>
  <c r="CE50" i="11" s="1"/>
  <c r="CF50" i="11" s="1"/>
  <c r="CG50" i="11" s="1"/>
  <c r="CH50" i="11" s="1"/>
  <c r="CI50" i="11" s="1"/>
  <c r="CJ50" i="11" s="1"/>
  <c r="CK50" i="11" s="1"/>
  <c r="CL50" i="11" s="1"/>
  <c r="CM50" i="11" s="1"/>
  <c r="CN50" i="11" s="1"/>
  <c r="CO50" i="11" s="1"/>
  <c r="CP50" i="11" s="1"/>
  <c r="CQ50" i="11" s="1"/>
  <c r="CR50" i="11" s="1"/>
  <c r="CS50" i="11" s="1"/>
  <c r="CT50" i="11" s="1"/>
  <c r="CU50" i="11" s="1"/>
  <c r="CV50" i="11" s="1"/>
  <c r="CW50" i="11" s="1"/>
  <c r="CX50" i="11" s="1"/>
  <c r="CY50" i="11" s="1"/>
  <c r="CZ50" i="11" s="1"/>
  <c r="DA50" i="11" s="1"/>
  <c r="DB50" i="11" s="1"/>
  <c r="DC50" i="11" s="1"/>
  <c r="DD50" i="11" s="1"/>
  <c r="DE50" i="11" s="1"/>
  <c r="DF50" i="11" s="1"/>
  <c r="DG50" i="11" s="1"/>
  <c r="DH50" i="11" s="1"/>
  <c r="DI50" i="11" s="1"/>
  <c r="DJ50" i="11" s="1"/>
  <c r="DK50" i="11" s="1"/>
  <c r="DL50" i="11" s="1"/>
  <c r="DM50" i="11" s="1"/>
  <c r="DN50" i="11" s="1"/>
  <c r="DO50" i="11" s="1"/>
  <c r="DP50" i="11" s="1"/>
  <c r="DQ50" i="11" s="1"/>
  <c r="DR50" i="11" s="1"/>
  <c r="DS50" i="11" s="1"/>
  <c r="DT50" i="11" s="1"/>
  <c r="DU50" i="11" s="1"/>
  <c r="DV50" i="11" s="1"/>
  <c r="DW50" i="11" s="1"/>
  <c r="DX50" i="11" s="1"/>
  <c r="DY50" i="11" s="1"/>
  <c r="DZ50" i="11" s="1"/>
  <c r="EA50" i="11" s="1"/>
  <c r="EB50" i="11" s="1"/>
  <c r="EC50" i="11" s="1"/>
  <c r="ED50" i="11" s="1"/>
  <c r="EE50" i="11" s="1"/>
  <c r="EF50" i="11" s="1"/>
  <c r="EG50" i="11" s="1"/>
  <c r="EH50" i="11" s="1"/>
  <c r="EI50" i="11" s="1"/>
  <c r="EJ50" i="11" s="1"/>
  <c r="EK50" i="11" s="1"/>
  <c r="EL50" i="11" s="1"/>
  <c r="EM50" i="11" s="1"/>
  <c r="EN50" i="11" s="1"/>
  <c r="EO50" i="11" s="1"/>
  <c r="EP50" i="11" s="1"/>
  <c r="EQ50" i="11" s="1"/>
  <c r="ER50" i="11" s="1"/>
  <c r="ES50" i="11" s="1"/>
  <c r="ET50" i="11" s="1"/>
  <c r="EU50" i="11" s="1"/>
  <c r="EV50" i="11" s="1"/>
  <c r="EW50" i="11" s="1"/>
  <c r="EX50" i="11" s="1"/>
  <c r="EY50" i="11" s="1"/>
  <c r="EZ50" i="11" s="1"/>
  <c r="FA50" i="11" s="1"/>
  <c r="FB50" i="11" s="1"/>
  <c r="FC50" i="11" s="1"/>
  <c r="FD50" i="11" s="1"/>
  <c r="FE50" i="11" s="1"/>
  <c r="FF50" i="11" s="1"/>
  <c r="FG50" i="11" s="1"/>
  <c r="FH50" i="11" s="1"/>
  <c r="FI50" i="11" s="1"/>
  <c r="FJ50" i="11" s="1"/>
  <c r="FK50" i="11" s="1"/>
  <c r="FL50" i="11" s="1"/>
  <c r="FM50" i="11" s="1"/>
  <c r="FN50" i="11" s="1"/>
  <c r="FO50" i="11" s="1"/>
  <c r="FP50" i="11" s="1"/>
  <c r="FQ50" i="11" s="1"/>
  <c r="FR50" i="11" s="1"/>
  <c r="FS50" i="11" s="1"/>
  <c r="FT50" i="11" s="1"/>
  <c r="FU50" i="11" s="1"/>
  <c r="FV50" i="11" s="1"/>
  <c r="FW50" i="11" s="1"/>
  <c r="FX50" i="11" s="1"/>
  <c r="FY50" i="11" s="1"/>
  <c r="FZ50" i="11" s="1"/>
  <c r="GA50" i="11" s="1"/>
  <c r="GB50" i="11" s="1"/>
  <c r="GC50" i="11" s="1"/>
  <c r="GD50" i="11" s="1"/>
  <c r="GE50" i="11" s="1"/>
  <c r="GF50" i="11" s="1"/>
  <c r="GG50" i="11" s="1"/>
  <c r="GH50" i="11" s="1"/>
  <c r="GI50" i="11" s="1"/>
  <c r="GJ50" i="11" s="1"/>
  <c r="GK50" i="11" s="1"/>
  <c r="GL50" i="11" s="1"/>
  <c r="GM50" i="11" s="1"/>
  <c r="GN50" i="11" s="1"/>
  <c r="GO50" i="11" s="1"/>
  <c r="GP50" i="11" s="1"/>
  <c r="GQ50" i="11" s="1"/>
  <c r="GR50" i="11" s="1"/>
  <c r="GS50" i="11" s="1"/>
  <c r="GT50" i="11" s="1"/>
  <c r="GU50" i="11" s="1"/>
  <c r="GV50" i="11" s="1"/>
  <c r="GW50" i="11" s="1"/>
  <c r="GX50" i="11" s="1"/>
  <c r="GY50" i="11" s="1"/>
  <c r="GZ50" i="11" s="1"/>
  <c r="HA50" i="11" s="1"/>
  <c r="HB50" i="11" s="1"/>
  <c r="HC50" i="11" s="1"/>
  <c r="HD50" i="11" s="1"/>
  <c r="HE50" i="11" s="1"/>
  <c r="HF50" i="11" s="1"/>
  <c r="HG50" i="11" s="1"/>
  <c r="HH50" i="11" s="1"/>
  <c r="HI50" i="11" s="1"/>
  <c r="HJ50" i="11" s="1"/>
  <c r="HK50" i="11" s="1"/>
  <c r="HL50" i="11" s="1"/>
  <c r="HM50" i="11" s="1"/>
  <c r="HN50" i="11" s="1"/>
  <c r="HO50" i="11" s="1"/>
  <c r="HP50" i="11" s="1"/>
  <c r="HQ50" i="11" s="1"/>
  <c r="HR50" i="11" s="1"/>
  <c r="HS50" i="11" s="1"/>
  <c r="HT50" i="11" s="1"/>
  <c r="HU50" i="11" s="1"/>
  <c r="HV50" i="11" s="1"/>
  <c r="HW50" i="11" s="1"/>
  <c r="HX50" i="11" s="1"/>
  <c r="HY50" i="11" s="1"/>
  <c r="HZ50" i="11" s="1"/>
  <c r="IA50" i="11" s="1"/>
  <c r="IB50" i="11" s="1"/>
  <c r="IC50" i="11" s="1"/>
  <c r="ID50" i="11" s="1"/>
  <c r="IE50" i="11" s="1"/>
  <c r="IF50" i="11" s="1"/>
  <c r="IG50" i="11" s="1"/>
  <c r="IH50" i="11" s="1"/>
  <c r="II50" i="11" s="1"/>
  <c r="IJ50" i="11" s="1"/>
  <c r="IK50" i="11" s="1"/>
  <c r="IL50" i="11" s="1"/>
  <c r="IM50" i="11" s="1"/>
  <c r="IN50" i="11" s="1"/>
  <c r="IO50" i="11" s="1"/>
  <c r="IP50" i="11" s="1"/>
  <c r="IQ50" i="11" s="1"/>
  <c r="IR50" i="11" s="1"/>
  <c r="IS50" i="11" s="1"/>
  <c r="IT50" i="11" s="1"/>
  <c r="IU50" i="11" s="1"/>
  <c r="IV50" i="11" s="1"/>
  <c r="IW50" i="11" s="1"/>
  <c r="IX50" i="11" s="1"/>
  <c r="IY50" i="11" s="1"/>
  <c r="IZ50" i="11" s="1"/>
  <c r="JA50" i="11" s="1"/>
  <c r="JB50" i="11" s="1"/>
  <c r="JC50" i="11" s="1"/>
  <c r="JD50" i="11" s="1"/>
  <c r="JE50" i="11" s="1"/>
  <c r="JF50" i="11" s="1"/>
  <c r="JG50" i="11" s="1"/>
  <c r="JH50" i="11" s="1"/>
  <c r="JI50" i="11" s="1"/>
  <c r="JJ50" i="11" s="1"/>
  <c r="JK50" i="11" s="1"/>
  <c r="JL50" i="11" s="1"/>
  <c r="JM50" i="11" s="1"/>
  <c r="JN50" i="11" s="1"/>
  <c r="JO50" i="11" s="1"/>
  <c r="JP50" i="11" s="1"/>
  <c r="JQ50" i="11" s="1"/>
  <c r="JR50" i="11" s="1"/>
  <c r="JS50" i="11" s="1"/>
  <c r="JT50" i="11" s="1"/>
  <c r="JU50" i="11" s="1"/>
  <c r="JV50" i="11" s="1"/>
  <c r="JW50" i="11" s="1"/>
  <c r="JX50" i="11" s="1"/>
  <c r="JY50" i="11" s="1"/>
  <c r="JZ50" i="11" s="1"/>
  <c r="KA50" i="11" s="1"/>
  <c r="KB50" i="11" s="1"/>
  <c r="KC50" i="11" s="1"/>
  <c r="KD50" i="11" s="1"/>
  <c r="KE50" i="11" s="1"/>
  <c r="KF50" i="11" s="1"/>
  <c r="KG50" i="11" s="1"/>
  <c r="KH50" i="11" s="1"/>
  <c r="KI50" i="11" s="1"/>
  <c r="KJ50" i="11" s="1"/>
  <c r="KK50" i="11" s="1"/>
  <c r="KL50" i="11" s="1"/>
  <c r="KM50" i="11" s="1"/>
  <c r="KN50" i="11" s="1"/>
  <c r="KO50" i="11" s="1"/>
  <c r="KP50" i="11" s="1"/>
  <c r="KQ50" i="11" s="1"/>
  <c r="KR50" i="11" s="1"/>
  <c r="KS50" i="11" s="1"/>
  <c r="KT50" i="11" s="1"/>
  <c r="KU50" i="11" s="1"/>
  <c r="KV50" i="11" s="1"/>
  <c r="KW50" i="11" s="1"/>
  <c r="KX50" i="11" s="1"/>
  <c r="KY50" i="11" s="1"/>
  <c r="KZ50" i="11" s="1"/>
  <c r="LA50" i="11" s="1"/>
  <c r="LB50" i="11" s="1"/>
  <c r="LC50" i="11" s="1"/>
  <c r="LD50" i="11" s="1"/>
  <c r="LE50" i="11" s="1"/>
  <c r="LF50" i="11" s="1"/>
  <c r="LG50" i="11" s="1"/>
  <c r="LH50" i="11" s="1"/>
  <c r="LI50" i="11" s="1"/>
  <c r="LJ50" i="11" s="1"/>
  <c r="LK50" i="11" s="1"/>
  <c r="LL50" i="11" s="1"/>
  <c r="LM50" i="11" s="1"/>
  <c r="LN50" i="11" s="1"/>
  <c r="LO50" i="11" s="1"/>
  <c r="LP50" i="11" s="1"/>
  <c r="LQ50" i="11" s="1"/>
  <c r="LR50" i="11" s="1"/>
  <c r="LS50" i="11" s="1"/>
  <c r="LT50" i="11" s="1"/>
  <c r="LU50" i="11" s="1"/>
  <c r="LV50" i="11" s="1"/>
  <c r="LW50" i="11" s="1"/>
  <c r="LX50" i="11" s="1"/>
  <c r="LY50" i="11" s="1"/>
  <c r="LZ50" i="11" s="1"/>
  <c r="MA50" i="11" s="1"/>
  <c r="MB50" i="11" s="1"/>
  <c r="MC50" i="11" s="1"/>
  <c r="MD50" i="11" s="1"/>
  <c r="ME50" i="11" s="1"/>
  <c r="MF50" i="11" s="1"/>
  <c r="MG50" i="11" s="1"/>
  <c r="MH50" i="11" s="1"/>
  <c r="MI50" i="11" s="1"/>
  <c r="MJ50" i="11" s="1"/>
  <c r="MK50" i="11" s="1"/>
  <c r="ML50" i="11" s="1"/>
  <c r="MM50" i="11" s="1"/>
  <c r="MN50" i="11" s="1"/>
  <c r="MO50" i="11" s="1"/>
  <c r="MP50" i="11" s="1"/>
  <c r="MQ50" i="11" s="1"/>
  <c r="MR50" i="11" s="1"/>
  <c r="MS50" i="11" s="1"/>
  <c r="MT50" i="11" s="1"/>
  <c r="MU50" i="11" s="1"/>
  <c r="MV50" i="11" s="1"/>
  <c r="MW50" i="11" s="1"/>
  <c r="MX50" i="11" s="1"/>
  <c r="MY50" i="11" s="1"/>
  <c r="MZ50" i="11" s="1"/>
  <c r="NA50" i="11" s="1"/>
  <c r="NB50" i="11" s="1"/>
  <c r="NC50" i="11" s="1"/>
  <c r="C51" i="11"/>
  <c r="D51" i="11" s="1"/>
  <c r="E51" i="11" s="1"/>
  <c r="F51" i="11" s="1"/>
  <c r="G51" i="11" s="1"/>
  <c r="H51" i="11" s="1"/>
  <c r="I51" i="11" s="1"/>
  <c r="J51" i="11" s="1"/>
  <c r="K51" i="11" s="1"/>
  <c r="L51" i="11" s="1"/>
  <c r="M51" i="11" s="1"/>
  <c r="N51" i="11" s="1"/>
  <c r="O51" i="11" s="1"/>
  <c r="P51" i="11" s="1"/>
  <c r="Q51" i="11" s="1"/>
  <c r="R51" i="11" s="1"/>
  <c r="S51" i="11" s="1"/>
  <c r="T51" i="11" s="1"/>
  <c r="U51" i="11" s="1"/>
  <c r="V51" i="11" s="1"/>
  <c r="W51" i="11" s="1"/>
  <c r="X51" i="11" s="1"/>
  <c r="Y51" i="11" s="1"/>
  <c r="Z51" i="11" s="1"/>
  <c r="AA51" i="11" s="1"/>
  <c r="AB51" i="11" s="1"/>
  <c r="AC51" i="11" s="1"/>
  <c r="AD51" i="11" s="1"/>
  <c r="AE51" i="11" s="1"/>
  <c r="AF51" i="11" s="1"/>
  <c r="AG51" i="11" s="1"/>
  <c r="AH51" i="11" s="1"/>
  <c r="AI51" i="11" s="1"/>
  <c r="AJ51" i="11" s="1"/>
  <c r="AK51" i="11" s="1"/>
  <c r="AL51" i="11" s="1"/>
  <c r="AM51" i="11" s="1"/>
  <c r="AN51" i="11" s="1"/>
  <c r="AO51" i="11" s="1"/>
  <c r="AP51" i="11" s="1"/>
  <c r="AQ51" i="11" s="1"/>
  <c r="AR51" i="11" s="1"/>
  <c r="AS51" i="11" s="1"/>
  <c r="AT51" i="11" s="1"/>
  <c r="AU51" i="11" s="1"/>
  <c r="AV51" i="11" s="1"/>
  <c r="AW51" i="11" s="1"/>
  <c r="AX51" i="11" s="1"/>
  <c r="AY51" i="11" s="1"/>
  <c r="AZ51" i="11" s="1"/>
  <c r="BA51" i="11" s="1"/>
  <c r="BB51" i="11" s="1"/>
  <c r="BC51" i="11" s="1"/>
  <c r="BD51" i="11" s="1"/>
  <c r="BE51" i="11" s="1"/>
  <c r="BF51" i="11" s="1"/>
  <c r="BG51" i="11" s="1"/>
  <c r="BH51" i="11" s="1"/>
  <c r="BI51" i="11" s="1"/>
  <c r="BJ51" i="11" s="1"/>
  <c r="BK51" i="11" s="1"/>
  <c r="BL51" i="11" s="1"/>
  <c r="BM51" i="11" s="1"/>
  <c r="BN51" i="11" s="1"/>
  <c r="BO51" i="11" s="1"/>
  <c r="BP51" i="11" s="1"/>
  <c r="BQ51" i="11" s="1"/>
  <c r="BR51" i="11" s="1"/>
  <c r="BS51" i="11" s="1"/>
  <c r="BT51" i="11" s="1"/>
  <c r="BU51" i="11" s="1"/>
  <c r="BV51" i="11" s="1"/>
  <c r="BW51" i="11" s="1"/>
  <c r="BX51" i="11" s="1"/>
  <c r="BY51" i="11" s="1"/>
  <c r="BZ51" i="11" s="1"/>
  <c r="CA51" i="11" s="1"/>
  <c r="CB51" i="11" s="1"/>
  <c r="CC51" i="11" s="1"/>
  <c r="CD51" i="11" s="1"/>
  <c r="CE51" i="11" s="1"/>
  <c r="CF51" i="11" s="1"/>
  <c r="CG51" i="11" s="1"/>
  <c r="CH51" i="11" s="1"/>
  <c r="CI51" i="11" s="1"/>
  <c r="CJ51" i="11" s="1"/>
  <c r="CK51" i="11" s="1"/>
  <c r="CL51" i="11" s="1"/>
  <c r="CM51" i="11" s="1"/>
  <c r="CN51" i="11" s="1"/>
  <c r="CO51" i="11" s="1"/>
  <c r="CP51" i="11" s="1"/>
  <c r="CQ51" i="11" s="1"/>
  <c r="CR51" i="11" s="1"/>
  <c r="CS51" i="11" s="1"/>
  <c r="CT51" i="11" s="1"/>
  <c r="CU51" i="11" s="1"/>
  <c r="CV51" i="11" s="1"/>
  <c r="CW51" i="11" s="1"/>
  <c r="CX51" i="11" s="1"/>
  <c r="CY51" i="11" s="1"/>
  <c r="CZ51" i="11" s="1"/>
  <c r="DA51" i="11" s="1"/>
  <c r="DB51" i="11" s="1"/>
  <c r="DC51" i="11" s="1"/>
  <c r="DD51" i="11" s="1"/>
  <c r="DE51" i="11" s="1"/>
  <c r="DF51" i="11" s="1"/>
  <c r="DG51" i="11" s="1"/>
  <c r="DH51" i="11" s="1"/>
  <c r="DI51" i="11" s="1"/>
  <c r="DJ51" i="11" s="1"/>
  <c r="DK51" i="11" s="1"/>
  <c r="DL51" i="11" s="1"/>
  <c r="DM51" i="11" s="1"/>
  <c r="DN51" i="11" s="1"/>
  <c r="DO51" i="11" s="1"/>
  <c r="DP51" i="11" s="1"/>
  <c r="DQ51" i="11" s="1"/>
  <c r="DR51" i="11" s="1"/>
  <c r="DS51" i="11" s="1"/>
  <c r="DT51" i="11" s="1"/>
  <c r="DU51" i="11" s="1"/>
  <c r="DV51" i="11" s="1"/>
  <c r="DW51" i="11" s="1"/>
  <c r="DX51" i="11" s="1"/>
  <c r="DY51" i="11" s="1"/>
  <c r="DZ51" i="11" s="1"/>
  <c r="EA51" i="11" s="1"/>
  <c r="EB51" i="11" s="1"/>
  <c r="EC51" i="11" s="1"/>
  <c r="ED51" i="11" s="1"/>
  <c r="EE51" i="11" s="1"/>
  <c r="EF51" i="11" s="1"/>
  <c r="EG51" i="11" s="1"/>
  <c r="EH51" i="11" s="1"/>
  <c r="EI51" i="11" s="1"/>
  <c r="EJ51" i="11" s="1"/>
  <c r="EK51" i="11" s="1"/>
  <c r="EL51" i="11" s="1"/>
  <c r="EM51" i="11" s="1"/>
  <c r="EN51" i="11" s="1"/>
  <c r="EO51" i="11" s="1"/>
  <c r="EP51" i="11" s="1"/>
  <c r="EQ51" i="11" s="1"/>
  <c r="ER51" i="11" s="1"/>
  <c r="ES51" i="11" s="1"/>
  <c r="ET51" i="11" s="1"/>
  <c r="EU51" i="11" s="1"/>
  <c r="EV51" i="11" s="1"/>
  <c r="EW51" i="11" s="1"/>
  <c r="EX51" i="11" s="1"/>
  <c r="EY51" i="11" s="1"/>
  <c r="EZ51" i="11" s="1"/>
  <c r="FA51" i="11" s="1"/>
  <c r="FB51" i="11" s="1"/>
  <c r="FC51" i="11" s="1"/>
  <c r="FD51" i="11" s="1"/>
  <c r="FE51" i="11" s="1"/>
  <c r="FF51" i="11" s="1"/>
  <c r="FG51" i="11" s="1"/>
  <c r="FH51" i="11" s="1"/>
  <c r="FI51" i="11" s="1"/>
  <c r="FJ51" i="11" s="1"/>
  <c r="FK51" i="11" s="1"/>
  <c r="FL51" i="11" s="1"/>
  <c r="FM51" i="11" s="1"/>
  <c r="FN51" i="11" s="1"/>
  <c r="FO51" i="11" s="1"/>
  <c r="FP51" i="11" s="1"/>
  <c r="FQ51" i="11" s="1"/>
  <c r="FR51" i="11" s="1"/>
  <c r="FS51" i="11" s="1"/>
  <c r="FT51" i="11" s="1"/>
  <c r="FU51" i="11" s="1"/>
  <c r="FV51" i="11" s="1"/>
  <c r="FW51" i="11" s="1"/>
  <c r="FX51" i="11" s="1"/>
  <c r="FY51" i="11" s="1"/>
  <c r="FZ51" i="11" s="1"/>
  <c r="GA51" i="11" s="1"/>
  <c r="GB51" i="11" s="1"/>
  <c r="GC51" i="11" s="1"/>
  <c r="GD51" i="11" s="1"/>
  <c r="GE51" i="11" s="1"/>
  <c r="GF51" i="11" s="1"/>
  <c r="GG51" i="11" s="1"/>
  <c r="GH51" i="11" s="1"/>
  <c r="GI51" i="11" s="1"/>
  <c r="GJ51" i="11" s="1"/>
  <c r="GK51" i="11" s="1"/>
  <c r="GL51" i="11" s="1"/>
  <c r="GM51" i="11" s="1"/>
  <c r="GN51" i="11" s="1"/>
  <c r="GO51" i="11" s="1"/>
  <c r="GP51" i="11" s="1"/>
  <c r="GQ51" i="11" s="1"/>
  <c r="GR51" i="11" s="1"/>
  <c r="GS51" i="11" s="1"/>
  <c r="GT51" i="11" s="1"/>
  <c r="GU51" i="11" s="1"/>
  <c r="GV51" i="11" s="1"/>
  <c r="GW51" i="11" s="1"/>
  <c r="GX51" i="11" s="1"/>
  <c r="GY51" i="11" s="1"/>
  <c r="GZ51" i="11" s="1"/>
  <c r="HA51" i="11" s="1"/>
  <c r="HB51" i="11" s="1"/>
  <c r="HC51" i="11" s="1"/>
  <c r="HD51" i="11" s="1"/>
  <c r="HE51" i="11" s="1"/>
  <c r="HF51" i="11" s="1"/>
  <c r="HG51" i="11" s="1"/>
  <c r="HH51" i="11" s="1"/>
  <c r="HI51" i="11" s="1"/>
  <c r="HJ51" i="11" s="1"/>
  <c r="HK51" i="11" s="1"/>
  <c r="HL51" i="11" s="1"/>
  <c r="HM51" i="11" s="1"/>
  <c r="HN51" i="11" s="1"/>
  <c r="HO51" i="11" s="1"/>
  <c r="HP51" i="11" s="1"/>
  <c r="HQ51" i="11" s="1"/>
  <c r="HR51" i="11" s="1"/>
  <c r="HS51" i="11" s="1"/>
  <c r="HT51" i="11" s="1"/>
  <c r="HU51" i="11" s="1"/>
  <c r="HV51" i="11" s="1"/>
  <c r="HW51" i="11" s="1"/>
  <c r="HX51" i="11" s="1"/>
  <c r="HY51" i="11" s="1"/>
  <c r="HZ51" i="11" s="1"/>
  <c r="IA51" i="11" s="1"/>
  <c r="IB51" i="11" s="1"/>
  <c r="IC51" i="11" s="1"/>
  <c r="ID51" i="11" s="1"/>
  <c r="IE51" i="11" s="1"/>
  <c r="IF51" i="11" s="1"/>
  <c r="IG51" i="11" s="1"/>
  <c r="IH51" i="11" s="1"/>
  <c r="II51" i="11" s="1"/>
  <c r="IJ51" i="11" s="1"/>
  <c r="IK51" i="11" s="1"/>
  <c r="IL51" i="11" s="1"/>
  <c r="IM51" i="11" s="1"/>
  <c r="IN51" i="11" s="1"/>
  <c r="IO51" i="11" s="1"/>
  <c r="IP51" i="11" s="1"/>
  <c r="IQ51" i="11" s="1"/>
  <c r="IR51" i="11" s="1"/>
  <c r="IS51" i="11" s="1"/>
  <c r="IT51" i="11" s="1"/>
  <c r="IU51" i="11" s="1"/>
  <c r="IV51" i="11" s="1"/>
  <c r="IW51" i="11" s="1"/>
  <c r="IX51" i="11" s="1"/>
  <c r="IY51" i="11" s="1"/>
  <c r="IZ51" i="11" s="1"/>
  <c r="JA51" i="11" s="1"/>
  <c r="JB51" i="11" s="1"/>
  <c r="JC51" i="11" s="1"/>
  <c r="JD51" i="11" s="1"/>
  <c r="JE51" i="11" s="1"/>
  <c r="JF51" i="11" s="1"/>
  <c r="JG51" i="11" s="1"/>
  <c r="JH51" i="11" s="1"/>
  <c r="JI51" i="11" s="1"/>
  <c r="JJ51" i="11" s="1"/>
  <c r="JK51" i="11" s="1"/>
  <c r="JL51" i="11" s="1"/>
  <c r="JM51" i="11" s="1"/>
  <c r="JN51" i="11" s="1"/>
  <c r="JO51" i="11" s="1"/>
  <c r="JP51" i="11" s="1"/>
  <c r="JQ51" i="11" s="1"/>
  <c r="JR51" i="11" s="1"/>
  <c r="JS51" i="11" s="1"/>
  <c r="JT51" i="11" s="1"/>
  <c r="JU51" i="11" s="1"/>
  <c r="JV51" i="11" s="1"/>
  <c r="JW51" i="11" s="1"/>
  <c r="JX51" i="11" s="1"/>
  <c r="JY51" i="11" s="1"/>
  <c r="JZ51" i="11" s="1"/>
  <c r="KA51" i="11" s="1"/>
  <c r="KB51" i="11" s="1"/>
  <c r="KC51" i="11" s="1"/>
  <c r="KD51" i="11" s="1"/>
  <c r="KE51" i="11" s="1"/>
  <c r="KF51" i="11" s="1"/>
  <c r="KG51" i="11" s="1"/>
  <c r="KH51" i="11" s="1"/>
  <c r="KI51" i="11" s="1"/>
  <c r="KJ51" i="11" s="1"/>
  <c r="KK51" i="11" s="1"/>
  <c r="KL51" i="11" s="1"/>
  <c r="KM51" i="11" s="1"/>
  <c r="KN51" i="11" s="1"/>
  <c r="KO51" i="11" s="1"/>
  <c r="KP51" i="11" s="1"/>
  <c r="KQ51" i="11" s="1"/>
  <c r="KR51" i="11" s="1"/>
  <c r="KS51" i="11" s="1"/>
  <c r="KT51" i="11" s="1"/>
  <c r="KU51" i="11" s="1"/>
  <c r="KV51" i="11" s="1"/>
  <c r="KW51" i="11" s="1"/>
  <c r="KX51" i="11" s="1"/>
  <c r="KY51" i="11" s="1"/>
  <c r="KZ51" i="11" s="1"/>
  <c r="LA51" i="11" s="1"/>
  <c r="LB51" i="11" s="1"/>
  <c r="LC51" i="11" s="1"/>
  <c r="LD51" i="11" s="1"/>
  <c r="LE51" i="11" s="1"/>
  <c r="LF51" i="11" s="1"/>
  <c r="LG51" i="11" s="1"/>
  <c r="LH51" i="11" s="1"/>
  <c r="LI51" i="11" s="1"/>
  <c r="LJ51" i="11" s="1"/>
  <c r="LK51" i="11" s="1"/>
  <c r="LL51" i="11" s="1"/>
  <c r="LM51" i="11" s="1"/>
  <c r="LN51" i="11" s="1"/>
  <c r="LO51" i="11" s="1"/>
  <c r="LP51" i="11" s="1"/>
  <c r="LQ51" i="11" s="1"/>
  <c r="LR51" i="11" s="1"/>
  <c r="LS51" i="11" s="1"/>
  <c r="LT51" i="11" s="1"/>
  <c r="LU51" i="11" s="1"/>
  <c r="LV51" i="11" s="1"/>
  <c r="LW51" i="11" s="1"/>
  <c r="LX51" i="11" s="1"/>
  <c r="LY51" i="11" s="1"/>
  <c r="LZ51" i="11" s="1"/>
  <c r="MA51" i="11" s="1"/>
  <c r="MB51" i="11" s="1"/>
  <c r="MC51" i="11" s="1"/>
  <c r="MD51" i="11" s="1"/>
  <c r="ME51" i="11" s="1"/>
  <c r="MF51" i="11" s="1"/>
  <c r="MG51" i="11" s="1"/>
  <c r="MH51" i="11" s="1"/>
  <c r="MI51" i="11" s="1"/>
  <c r="MJ51" i="11" s="1"/>
  <c r="MK51" i="11" s="1"/>
  <c r="ML51" i="11" s="1"/>
  <c r="MM51" i="11" s="1"/>
  <c r="MN51" i="11" s="1"/>
  <c r="MO51" i="11" s="1"/>
  <c r="MP51" i="11" s="1"/>
  <c r="MQ51" i="11" s="1"/>
  <c r="MR51" i="11" s="1"/>
  <c r="MS51" i="11" s="1"/>
  <c r="MT51" i="11" s="1"/>
  <c r="MU51" i="11" s="1"/>
  <c r="MV51" i="11" s="1"/>
  <c r="MW51" i="11" s="1"/>
  <c r="MX51" i="11" s="1"/>
  <c r="MY51" i="11" s="1"/>
  <c r="MZ51" i="11" s="1"/>
  <c r="NA51" i="11" s="1"/>
  <c r="NB51" i="11" s="1"/>
  <c r="NC51" i="11" s="1"/>
  <c r="C52" i="11"/>
  <c r="D52" i="11" s="1"/>
  <c r="E52" i="11" s="1"/>
  <c r="F52" i="11" s="1"/>
  <c r="G52" i="11" s="1"/>
  <c r="H52" i="11" s="1"/>
  <c r="I52" i="11" s="1"/>
  <c r="J52" i="11" s="1"/>
  <c r="K52" i="11" s="1"/>
  <c r="L52" i="11" s="1"/>
  <c r="M52" i="11" s="1"/>
  <c r="N52" i="11" s="1"/>
  <c r="O52" i="11" s="1"/>
  <c r="P52" i="11" s="1"/>
  <c r="Q52" i="11" s="1"/>
  <c r="R52" i="11" s="1"/>
  <c r="S52" i="11" s="1"/>
  <c r="T52" i="11" s="1"/>
  <c r="U52" i="11" s="1"/>
  <c r="V52" i="11" s="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AG52" i="11" s="1"/>
  <c r="AH52" i="11" s="1"/>
  <c r="AI52" i="11" s="1"/>
  <c r="AJ52" i="11" s="1"/>
  <c r="AK52" i="11" s="1"/>
  <c r="AL52" i="11" s="1"/>
  <c r="AM52" i="11" s="1"/>
  <c r="AN52" i="11" s="1"/>
  <c r="AO52" i="11" s="1"/>
  <c r="AP52" i="11" s="1"/>
  <c r="AQ52" i="11" s="1"/>
  <c r="AR52" i="11" s="1"/>
  <c r="AS52" i="11" s="1"/>
  <c r="AT52" i="11" s="1"/>
  <c r="AU52" i="11" s="1"/>
  <c r="AV52" i="11" s="1"/>
  <c r="AW52" i="11" s="1"/>
  <c r="AX52" i="11" s="1"/>
  <c r="AY52" i="11" s="1"/>
  <c r="AZ52" i="11" s="1"/>
  <c r="BA52" i="11" s="1"/>
  <c r="BB52" i="11" s="1"/>
  <c r="BC52" i="11" s="1"/>
  <c r="BD52" i="11" s="1"/>
  <c r="BE52" i="11" s="1"/>
  <c r="BF52" i="11" s="1"/>
  <c r="BG52" i="11" s="1"/>
  <c r="BH52" i="11" s="1"/>
  <c r="BI52" i="11" s="1"/>
  <c r="BJ52" i="11" s="1"/>
  <c r="BK52" i="11" s="1"/>
  <c r="BL52" i="11" s="1"/>
  <c r="BM52" i="11" s="1"/>
  <c r="BN52" i="11" s="1"/>
  <c r="BO52" i="11" s="1"/>
  <c r="BP52" i="11" s="1"/>
  <c r="BQ52" i="11" s="1"/>
  <c r="BR52" i="11" s="1"/>
  <c r="BS52" i="11" s="1"/>
  <c r="BT52" i="11" s="1"/>
  <c r="BU52" i="11" s="1"/>
  <c r="BV52" i="11" s="1"/>
  <c r="BW52" i="11" s="1"/>
  <c r="BX52" i="11" s="1"/>
  <c r="BY52" i="11" s="1"/>
  <c r="BZ52" i="11" s="1"/>
  <c r="CA52" i="11" s="1"/>
  <c r="CB52" i="11" s="1"/>
  <c r="CC52" i="11" s="1"/>
  <c r="CD52" i="11" s="1"/>
  <c r="CE52" i="11" s="1"/>
  <c r="CF52" i="11" s="1"/>
  <c r="CG52" i="11" s="1"/>
  <c r="CH52" i="11" s="1"/>
  <c r="CI52" i="11" s="1"/>
  <c r="CJ52" i="11" s="1"/>
  <c r="CK52" i="11" s="1"/>
  <c r="CL52" i="11" s="1"/>
  <c r="CM52" i="11" s="1"/>
  <c r="CN52" i="11" s="1"/>
  <c r="CO52" i="11" s="1"/>
  <c r="CP52" i="11" s="1"/>
  <c r="CQ52" i="11" s="1"/>
  <c r="CR52" i="11" s="1"/>
  <c r="CS52" i="11" s="1"/>
  <c r="CT52" i="11" s="1"/>
  <c r="CU52" i="11" s="1"/>
  <c r="CV52" i="11" s="1"/>
  <c r="CW52" i="11" s="1"/>
  <c r="CX52" i="11" s="1"/>
  <c r="CY52" i="11" s="1"/>
  <c r="CZ52" i="11" s="1"/>
  <c r="DA52" i="11" s="1"/>
  <c r="DB52" i="11" s="1"/>
  <c r="DC52" i="11" s="1"/>
  <c r="DD52" i="11" s="1"/>
  <c r="DE52" i="11" s="1"/>
  <c r="DF52" i="11" s="1"/>
  <c r="DG52" i="11" s="1"/>
  <c r="DH52" i="11" s="1"/>
  <c r="DI52" i="11" s="1"/>
  <c r="DJ52" i="11" s="1"/>
  <c r="DK52" i="11" s="1"/>
  <c r="DL52" i="11" s="1"/>
  <c r="DM52" i="11" s="1"/>
  <c r="DN52" i="11" s="1"/>
  <c r="DO52" i="11" s="1"/>
  <c r="DP52" i="11" s="1"/>
  <c r="DQ52" i="11" s="1"/>
  <c r="DR52" i="11" s="1"/>
  <c r="DS52" i="11" s="1"/>
  <c r="DT52" i="11" s="1"/>
  <c r="DU52" i="11" s="1"/>
  <c r="DV52" i="11" s="1"/>
  <c r="DW52" i="11" s="1"/>
  <c r="DX52" i="11" s="1"/>
  <c r="DY52" i="11" s="1"/>
  <c r="DZ52" i="11" s="1"/>
  <c r="EA52" i="11" s="1"/>
  <c r="EB52" i="11" s="1"/>
  <c r="EC52" i="11" s="1"/>
  <c r="ED52" i="11" s="1"/>
  <c r="EE52" i="11" s="1"/>
  <c r="EF52" i="11" s="1"/>
  <c r="EG52" i="11" s="1"/>
  <c r="EH52" i="11" s="1"/>
  <c r="EI52" i="11" s="1"/>
  <c r="EJ52" i="11" s="1"/>
  <c r="EK52" i="11" s="1"/>
  <c r="EL52" i="11" s="1"/>
  <c r="EM52" i="11" s="1"/>
  <c r="EN52" i="11" s="1"/>
  <c r="EO52" i="11" s="1"/>
  <c r="EP52" i="11" s="1"/>
  <c r="EQ52" i="11" s="1"/>
  <c r="ER52" i="11" s="1"/>
  <c r="ES52" i="11" s="1"/>
  <c r="ET52" i="11" s="1"/>
  <c r="EU52" i="11" s="1"/>
  <c r="EV52" i="11" s="1"/>
  <c r="EW52" i="11" s="1"/>
  <c r="EX52" i="11" s="1"/>
  <c r="EY52" i="11" s="1"/>
  <c r="EZ52" i="11" s="1"/>
  <c r="FA52" i="11" s="1"/>
  <c r="FB52" i="11" s="1"/>
  <c r="FC52" i="11" s="1"/>
  <c r="FD52" i="11" s="1"/>
  <c r="FE52" i="11" s="1"/>
  <c r="FF52" i="11" s="1"/>
  <c r="FG52" i="11" s="1"/>
  <c r="FH52" i="11" s="1"/>
  <c r="FI52" i="11" s="1"/>
  <c r="FJ52" i="11" s="1"/>
  <c r="FK52" i="11" s="1"/>
  <c r="FL52" i="11" s="1"/>
  <c r="FM52" i="11" s="1"/>
  <c r="FN52" i="11" s="1"/>
  <c r="FO52" i="11" s="1"/>
  <c r="FP52" i="11" s="1"/>
  <c r="FQ52" i="11" s="1"/>
  <c r="FR52" i="11" s="1"/>
  <c r="FS52" i="11" s="1"/>
  <c r="FT52" i="11" s="1"/>
  <c r="FU52" i="11" s="1"/>
  <c r="FV52" i="11" s="1"/>
  <c r="FW52" i="11" s="1"/>
  <c r="FX52" i="11" s="1"/>
  <c r="FY52" i="11" s="1"/>
  <c r="FZ52" i="11" s="1"/>
  <c r="GA52" i="11" s="1"/>
  <c r="GB52" i="11" s="1"/>
  <c r="GC52" i="11" s="1"/>
  <c r="GD52" i="11" s="1"/>
  <c r="GE52" i="11" s="1"/>
  <c r="GF52" i="11" s="1"/>
  <c r="GG52" i="11" s="1"/>
  <c r="GH52" i="11" s="1"/>
  <c r="GI52" i="11" s="1"/>
  <c r="GJ52" i="11" s="1"/>
  <c r="GK52" i="11" s="1"/>
  <c r="GL52" i="11" s="1"/>
  <c r="GM52" i="11" s="1"/>
  <c r="GN52" i="11" s="1"/>
  <c r="GO52" i="11" s="1"/>
  <c r="GP52" i="11" s="1"/>
  <c r="GQ52" i="11" s="1"/>
  <c r="GR52" i="11" s="1"/>
  <c r="GS52" i="11" s="1"/>
  <c r="GT52" i="11" s="1"/>
  <c r="GU52" i="11" s="1"/>
  <c r="GV52" i="11" s="1"/>
  <c r="GW52" i="11" s="1"/>
  <c r="GX52" i="11" s="1"/>
  <c r="GY52" i="11" s="1"/>
  <c r="GZ52" i="11" s="1"/>
  <c r="HA52" i="11" s="1"/>
  <c r="HB52" i="11" s="1"/>
  <c r="HC52" i="11" s="1"/>
  <c r="HD52" i="11" s="1"/>
  <c r="HE52" i="11" s="1"/>
  <c r="HF52" i="11" s="1"/>
  <c r="HG52" i="11" s="1"/>
  <c r="HH52" i="11" s="1"/>
  <c r="HI52" i="11" s="1"/>
  <c r="HJ52" i="11" s="1"/>
  <c r="HK52" i="11" s="1"/>
  <c r="HL52" i="11" s="1"/>
  <c r="HM52" i="11" s="1"/>
  <c r="HN52" i="11" s="1"/>
  <c r="HO52" i="11" s="1"/>
  <c r="HP52" i="11" s="1"/>
  <c r="HQ52" i="11" s="1"/>
  <c r="HR52" i="11" s="1"/>
  <c r="HS52" i="11" s="1"/>
  <c r="HT52" i="11" s="1"/>
  <c r="HU52" i="11" s="1"/>
  <c r="HV52" i="11" s="1"/>
  <c r="HW52" i="11" s="1"/>
  <c r="HX52" i="11" s="1"/>
  <c r="HY52" i="11" s="1"/>
  <c r="HZ52" i="11" s="1"/>
  <c r="IA52" i="11" s="1"/>
  <c r="IB52" i="11" s="1"/>
  <c r="IC52" i="11" s="1"/>
  <c r="ID52" i="11" s="1"/>
  <c r="IE52" i="11" s="1"/>
  <c r="IF52" i="11" s="1"/>
  <c r="IG52" i="11" s="1"/>
  <c r="IH52" i="11" s="1"/>
  <c r="II52" i="11" s="1"/>
  <c r="IJ52" i="11" s="1"/>
  <c r="IK52" i="11" s="1"/>
  <c r="IL52" i="11" s="1"/>
  <c r="IM52" i="11" s="1"/>
  <c r="IN52" i="11" s="1"/>
  <c r="IO52" i="11" s="1"/>
  <c r="IP52" i="11" s="1"/>
  <c r="IQ52" i="11" s="1"/>
  <c r="IR52" i="11" s="1"/>
  <c r="IS52" i="11" s="1"/>
  <c r="IT52" i="11" s="1"/>
  <c r="IU52" i="11" s="1"/>
  <c r="IV52" i="11" s="1"/>
  <c r="IW52" i="11" s="1"/>
  <c r="IX52" i="11" s="1"/>
  <c r="IY52" i="11" s="1"/>
  <c r="IZ52" i="11" s="1"/>
  <c r="JA52" i="11" s="1"/>
  <c r="JB52" i="11" s="1"/>
  <c r="JC52" i="11" s="1"/>
  <c r="JD52" i="11" s="1"/>
  <c r="JE52" i="11" s="1"/>
  <c r="JF52" i="11" s="1"/>
  <c r="JG52" i="11" s="1"/>
  <c r="JH52" i="11" s="1"/>
  <c r="JI52" i="11" s="1"/>
  <c r="JJ52" i="11" s="1"/>
  <c r="JK52" i="11" s="1"/>
  <c r="JL52" i="11" s="1"/>
  <c r="JM52" i="11" s="1"/>
  <c r="JN52" i="11" s="1"/>
  <c r="JO52" i="11" s="1"/>
  <c r="JP52" i="11" s="1"/>
  <c r="JQ52" i="11" s="1"/>
  <c r="JR52" i="11" s="1"/>
  <c r="JS52" i="11" s="1"/>
  <c r="JT52" i="11" s="1"/>
  <c r="JU52" i="11" s="1"/>
  <c r="JV52" i="11" s="1"/>
  <c r="JW52" i="11" s="1"/>
  <c r="JX52" i="11" s="1"/>
  <c r="JY52" i="11" s="1"/>
  <c r="JZ52" i="11" s="1"/>
  <c r="KA52" i="11" s="1"/>
  <c r="KB52" i="11" s="1"/>
  <c r="KC52" i="11" s="1"/>
  <c r="KD52" i="11" s="1"/>
  <c r="KE52" i="11" s="1"/>
  <c r="KF52" i="11" s="1"/>
  <c r="KG52" i="11" s="1"/>
  <c r="KH52" i="11" s="1"/>
  <c r="KI52" i="11" s="1"/>
  <c r="KJ52" i="11" s="1"/>
  <c r="KK52" i="11" s="1"/>
  <c r="KL52" i="11" s="1"/>
  <c r="KM52" i="11" s="1"/>
  <c r="KN52" i="11" s="1"/>
  <c r="KO52" i="11" s="1"/>
  <c r="KP52" i="11" s="1"/>
  <c r="KQ52" i="11" s="1"/>
  <c r="KR52" i="11" s="1"/>
  <c r="KS52" i="11" s="1"/>
  <c r="KT52" i="11" s="1"/>
  <c r="KU52" i="11" s="1"/>
  <c r="KV52" i="11" s="1"/>
  <c r="KW52" i="11" s="1"/>
  <c r="KX52" i="11" s="1"/>
  <c r="KY52" i="11" s="1"/>
  <c r="KZ52" i="11" s="1"/>
  <c r="LA52" i="11" s="1"/>
  <c r="LB52" i="11" s="1"/>
  <c r="LC52" i="11" s="1"/>
  <c r="LD52" i="11" s="1"/>
  <c r="LE52" i="11" s="1"/>
  <c r="LF52" i="11" s="1"/>
  <c r="LG52" i="11" s="1"/>
  <c r="LH52" i="11" s="1"/>
  <c r="LI52" i="11" s="1"/>
  <c r="LJ52" i="11" s="1"/>
  <c r="LK52" i="11" s="1"/>
  <c r="LL52" i="11" s="1"/>
  <c r="LM52" i="11" s="1"/>
  <c r="LN52" i="11" s="1"/>
  <c r="LO52" i="11" s="1"/>
  <c r="LP52" i="11" s="1"/>
  <c r="LQ52" i="11" s="1"/>
  <c r="LR52" i="11" s="1"/>
  <c r="LS52" i="11" s="1"/>
  <c r="LT52" i="11" s="1"/>
  <c r="LU52" i="11" s="1"/>
  <c r="LV52" i="11" s="1"/>
  <c r="LW52" i="11" s="1"/>
  <c r="LX52" i="11" s="1"/>
  <c r="LY52" i="11" s="1"/>
  <c r="LZ52" i="11" s="1"/>
  <c r="MA52" i="11" s="1"/>
  <c r="MB52" i="11" s="1"/>
  <c r="MC52" i="11" s="1"/>
  <c r="MD52" i="11" s="1"/>
  <c r="ME52" i="11" s="1"/>
  <c r="MF52" i="11" s="1"/>
  <c r="MG52" i="11" s="1"/>
  <c r="MH52" i="11" s="1"/>
  <c r="MI52" i="11" s="1"/>
  <c r="MJ52" i="11" s="1"/>
  <c r="MK52" i="11" s="1"/>
  <c r="ML52" i="11" s="1"/>
  <c r="MM52" i="11" s="1"/>
  <c r="MN52" i="11" s="1"/>
  <c r="MO52" i="11" s="1"/>
  <c r="MP52" i="11" s="1"/>
  <c r="MQ52" i="11" s="1"/>
  <c r="MR52" i="11" s="1"/>
  <c r="MS52" i="11" s="1"/>
  <c r="MT52" i="11" s="1"/>
  <c r="MU52" i="11" s="1"/>
  <c r="MV52" i="11" s="1"/>
  <c r="MW52" i="11" s="1"/>
  <c r="MX52" i="11" s="1"/>
  <c r="MY52" i="11" s="1"/>
  <c r="MZ52" i="11" s="1"/>
  <c r="NA52" i="11" s="1"/>
  <c r="NB52" i="11" s="1"/>
  <c r="NC52" i="11" s="1"/>
  <c r="C53" i="11"/>
  <c r="D53" i="11" s="1"/>
  <c r="E53" i="11" s="1"/>
  <c r="F53" i="11" s="1"/>
  <c r="G53" i="11" s="1"/>
  <c r="H53" i="11" s="1"/>
  <c r="I53" i="11" s="1"/>
  <c r="J53" i="11" s="1"/>
  <c r="K53" i="11" s="1"/>
  <c r="L53" i="11" s="1"/>
  <c r="M53" i="11" s="1"/>
  <c r="N53" i="11" s="1"/>
  <c r="O53" i="11" s="1"/>
  <c r="P53" i="11" s="1"/>
  <c r="Q53" i="11" s="1"/>
  <c r="R53" i="11" s="1"/>
  <c r="S53" i="11" s="1"/>
  <c r="T53" i="11" s="1"/>
  <c r="U53" i="11" s="1"/>
  <c r="V53" i="11" s="1"/>
  <c r="W53" i="11" s="1"/>
  <c r="X53" i="11" s="1"/>
  <c r="Y53" i="11" s="1"/>
  <c r="Z53" i="11" s="1"/>
  <c r="AA53" i="11" s="1"/>
  <c r="AB53" i="11" s="1"/>
  <c r="AC53" i="11" s="1"/>
  <c r="AD53" i="11" s="1"/>
  <c r="AE53" i="11" s="1"/>
  <c r="AF53" i="11" s="1"/>
  <c r="AG53" i="11" s="1"/>
  <c r="AH53" i="11" s="1"/>
  <c r="AI53" i="11" s="1"/>
  <c r="AJ53" i="11" s="1"/>
  <c r="AK53" i="11" s="1"/>
  <c r="AL53" i="11" s="1"/>
  <c r="AM53" i="11" s="1"/>
  <c r="AN53" i="11" s="1"/>
  <c r="AO53" i="11" s="1"/>
  <c r="AP53" i="11" s="1"/>
  <c r="AQ53" i="11" s="1"/>
  <c r="AR53" i="11" s="1"/>
  <c r="AS53" i="11" s="1"/>
  <c r="AT53" i="11" s="1"/>
  <c r="AU53" i="11" s="1"/>
  <c r="AV53" i="11" s="1"/>
  <c r="AW53" i="11" s="1"/>
  <c r="AX53" i="11" s="1"/>
  <c r="AY53" i="11" s="1"/>
  <c r="AZ53" i="11" s="1"/>
  <c r="BA53" i="11" s="1"/>
  <c r="BB53" i="11" s="1"/>
  <c r="BC53" i="11" s="1"/>
  <c r="BD53" i="11" s="1"/>
  <c r="BE53" i="11" s="1"/>
  <c r="BF53" i="11" s="1"/>
  <c r="BG53" i="11" s="1"/>
  <c r="BH53" i="11" s="1"/>
  <c r="BI53" i="11" s="1"/>
  <c r="BJ53" i="11" s="1"/>
  <c r="BK53" i="11" s="1"/>
  <c r="BL53" i="11" s="1"/>
  <c r="BM53" i="11" s="1"/>
  <c r="BN53" i="11" s="1"/>
  <c r="BO53" i="11" s="1"/>
  <c r="BP53" i="11" s="1"/>
  <c r="BQ53" i="11" s="1"/>
  <c r="BR53" i="11" s="1"/>
  <c r="BS53" i="11" s="1"/>
  <c r="BT53" i="11" s="1"/>
  <c r="BU53" i="11" s="1"/>
  <c r="BV53" i="11" s="1"/>
  <c r="BW53" i="11" s="1"/>
  <c r="BX53" i="11" s="1"/>
  <c r="BY53" i="11" s="1"/>
  <c r="BZ53" i="11" s="1"/>
  <c r="CA53" i="11" s="1"/>
  <c r="CB53" i="11" s="1"/>
  <c r="CC53" i="11" s="1"/>
  <c r="CD53" i="11" s="1"/>
  <c r="CE53" i="11" s="1"/>
  <c r="CF53" i="11" s="1"/>
  <c r="CG53" i="11" s="1"/>
  <c r="CH53" i="11" s="1"/>
  <c r="CI53" i="11" s="1"/>
  <c r="CJ53" i="11" s="1"/>
  <c r="CK53" i="11" s="1"/>
  <c r="CL53" i="11" s="1"/>
  <c r="CM53" i="11" s="1"/>
  <c r="CN53" i="11" s="1"/>
  <c r="CO53" i="11" s="1"/>
  <c r="CP53" i="11" s="1"/>
  <c r="CQ53" i="11" s="1"/>
  <c r="CR53" i="11" s="1"/>
  <c r="CS53" i="11" s="1"/>
  <c r="CT53" i="11" s="1"/>
  <c r="CU53" i="11" s="1"/>
  <c r="CV53" i="11" s="1"/>
  <c r="CW53" i="11" s="1"/>
  <c r="CX53" i="11" s="1"/>
  <c r="CY53" i="11" s="1"/>
  <c r="CZ53" i="11" s="1"/>
  <c r="DA53" i="11" s="1"/>
  <c r="DB53" i="11" s="1"/>
  <c r="DC53" i="11" s="1"/>
  <c r="DD53" i="11" s="1"/>
  <c r="DE53" i="11" s="1"/>
  <c r="DF53" i="11" s="1"/>
  <c r="DG53" i="11" s="1"/>
  <c r="DH53" i="11" s="1"/>
  <c r="DI53" i="11" s="1"/>
  <c r="DJ53" i="11" s="1"/>
  <c r="DK53" i="11" s="1"/>
  <c r="DL53" i="11" s="1"/>
  <c r="DM53" i="11" s="1"/>
  <c r="DN53" i="11" s="1"/>
  <c r="DO53" i="11" s="1"/>
  <c r="DP53" i="11" s="1"/>
  <c r="DQ53" i="11" s="1"/>
  <c r="DR53" i="11" s="1"/>
  <c r="DS53" i="11" s="1"/>
  <c r="DT53" i="11" s="1"/>
  <c r="DU53" i="11" s="1"/>
  <c r="DV53" i="11" s="1"/>
  <c r="DW53" i="11" s="1"/>
  <c r="DX53" i="11" s="1"/>
  <c r="DY53" i="11" s="1"/>
  <c r="DZ53" i="11" s="1"/>
  <c r="EA53" i="11" s="1"/>
  <c r="EB53" i="11" s="1"/>
  <c r="EC53" i="11" s="1"/>
  <c r="ED53" i="11" s="1"/>
  <c r="EE53" i="11" s="1"/>
  <c r="EF53" i="11" s="1"/>
  <c r="EG53" i="11" s="1"/>
  <c r="EH53" i="11" s="1"/>
  <c r="EI53" i="11" s="1"/>
  <c r="EJ53" i="11" s="1"/>
  <c r="EK53" i="11" s="1"/>
  <c r="EL53" i="11" s="1"/>
  <c r="EM53" i="11" s="1"/>
  <c r="EN53" i="11" s="1"/>
  <c r="EO53" i="11" s="1"/>
  <c r="EP53" i="11" s="1"/>
  <c r="EQ53" i="11" s="1"/>
  <c r="ER53" i="11" s="1"/>
  <c r="ES53" i="11" s="1"/>
  <c r="ET53" i="11" s="1"/>
  <c r="EU53" i="11" s="1"/>
  <c r="EV53" i="11" s="1"/>
  <c r="EW53" i="11" s="1"/>
  <c r="EX53" i="11" s="1"/>
  <c r="EY53" i="11" s="1"/>
  <c r="EZ53" i="11" s="1"/>
  <c r="FA53" i="11" s="1"/>
  <c r="FB53" i="11" s="1"/>
  <c r="FC53" i="11" s="1"/>
  <c r="FD53" i="11" s="1"/>
  <c r="FE53" i="11" s="1"/>
  <c r="FF53" i="11" s="1"/>
  <c r="FG53" i="11" s="1"/>
  <c r="FH53" i="11" s="1"/>
  <c r="FI53" i="11" s="1"/>
  <c r="FJ53" i="11" s="1"/>
  <c r="FK53" i="11" s="1"/>
  <c r="FL53" i="11" s="1"/>
  <c r="FM53" i="11" s="1"/>
  <c r="FN53" i="11" s="1"/>
  <c r="FO53" i="11" s="1"/>
  <c r="FP53" i="11" s="1"/>
  <c r="FQ53" i="11" s="1"/>
  <c r="FR53" i="11" s="1"/>
  <c r="FS53" i="11" s="1"/>
  <c r="FT53" i="11" s="1"/>
  <c r="FU53" i="11" s="1"/>
  <c r="FV53" i="11" s="1"/>
  <c r="FW53" i="11" s="1"/>
  <c r="FX53" i="11" s="1"/>
  <c r="FY53" i="11" s="1"/>
  <c r="FZ53" i="11" s="1"/>
  <c r="GA53" i="11" s="1"/>
  <c r="GB53" i="11" s="1"/>
  <c r="GC53" i="11" s="1"/>
  <c r="GD53" i="11" s="1"/>
  <c r="GE53" i="11" s="1"/>
  <c r="GF53" i="11" s="1"/>
  <c r="GG53" i="11" s="1"/>
  <c r="GH53" i="11" s="1"/>
  <c r="GI53" i="11" s="1"/>
  <c r="GJ53" i="11" s="1"/>
  <c r="GK53" i="11" s="1"/>
  <c r="GL53" i="11" s="1"/>
  <c r="GM53" i="11" s="1"/>
  <c r="GN53" i="11" s="1"/>
  <c r="GO53" i="11" s="1"/>
  <c r="GP53" i="11" s="1"/>
  <c r="GQ53" i="11" s="1"/>
  <c r="GR53" i="11" s="1"/>
  <c r="GS53" i="11" s="1"/>
  <c r="GT53" i="11" s="1"/>
  <c r="GU53" i="11" s="1"/>
  <c r="GV53" i="11" s="1"/>
  <c r="GW53" i="11" s="1"/>
  <c r="GX53" i="11" s="1"/>
  <c r="GY53" i="11" s="1"/>
  <c r="GZ53" i="11" s="1"/>
  <c r="HA53" i="11" s="1"/>
  <c r="HB53" i="11" s="1"/>
  <c r="HC53" i="11" s="1"/>
  <c r="HD53" i="11" s="1"/>
  <c r="HE53" i="11" s="1"/>
  <c r="HF53" i="11" s="1"/>
  <c r="HG53" i="11" s="1"/>
  <c r="HH53" i="11" s="1"/>
  <c r="HI53" i="11" s="1"/>
  <c r="HJ53" i="11" s="1"/>
  <c r="HK53" i="11" s="1"/>
  <c r="HL53" i="11" s="1"/>
  <c r="HM53" i="11" s="1"/>
  <c r="HN53" i="11" s="1"/>
  <c r="HO53" i="11" s="1"/>
  <c r="HP53" i="11" s="1"/>
  <c r="HQ53" i="11" s="1"/>
  <c r="HR53" i="11" s="1"/>
  <c r="HS53" i="11" s="1"/>
  <c r="HT53" i="11" s="1"/>
  <c r="HU53" i="11" s="1"/>
  <c r="HV53" i="11" s="1"/>
  <c r="HW53" i="11" s="1"/>
  <c r="HX53" i="11" s="1"/>
  <c r="HY53" i="11" s="1"/>
  <c r="HZ53" i="11" s="1"/>
  <c r="IA53" i="11" s="1"/>
  <c r="IB53" i="11" s="1"/>
  <c r="IC53" i="11" s="1"/>
  <c r="ID53" i="11" s="1"/>
  <c r="IE53" i="11" s="1"/>
  <c r="IF53" i="11" s="1"/>
  <c r="IG53" i="11" s="1"/>
  <c r="IH53" i="11" s="1"/>
  <c r="II53" i="11" s="1"/>
  <c r="IJ53" i="11" s="1"/>
  <c r="IK53" i="11" s="1"/>
  <c r="IL53" i="11" s="1"/>
  <c r="IM53" i="11" s="1"/>
  <c r="IN53" i="11" s="1"/>
  <c r="IO53" i="11" s="1"/>
  <c r="IP53" i="11" s="1"/>
  <c r="IQ53" i="11" s="1"/>
  <c r="IR53" i="11" s="1"/>
  <c r="IS53" i="11" s="1"/>
  <c r="IT53" i="11" s="1"/>
  <c r="IU53" i="11" s="1"/>
  <c r="IV53" i="11" s="1"/>
  <c r="IW53" i="11" s="1"/>
  <c r="IX53" i="11" s="1"/>
  <c r="IY53" i="11" s="1"/>
  <c r="IZ53" i="11" s="1"/>
  <c r="JA53" i="11" s="1"/>
  <c r="JB53" i="11" s="1"/>
  <c r="JC53" i="11" s="1"/>
  <c r="JD53" i="11" s="1"/>
  <c r="JE53" i="11" s="1"/>
  <c r="JF53" i="11" s="1"/>
  <c r="JG53" i="11" s="1"/>
  <c r="JH53" i="11" s="1"/>
  <c r="JI53" i="11" s="1"/>
  <c r="JJ53" i="11" s="1"/>
  <c r="JK53" i="11" s="1"/>
  <c r="JL53" i="11" s="1"/>
  <c r="JM53" i="11" s="1"/>
  <c r="JN53" i="11" s="1"/>
  <c r="JO53" i="11" s="1"/>
  <c r="JP53" i="11" s="1"/>
  <c r="JQ53" i="11" s="1"/>
  <c r="JR53" i="11" s="1"/>
  <c r="JS53" i="11" s="1"/>
  <c r="JT53" i="11" s="1"/>
  <c r="JU53" i="11" s="1"/>
  <c r="JV53" i="11" s="1"/>
  <c r="JW53" i="11" s="1"/>
  <c r="JX53" i="11" s="1"/>
  <c r="JY53" i="11" s="1"/>
  <c r="JZ53" i="11" s="1"/>
  <c r="KA53" i="11" s="1"/>
  <c r="KB53" i="11" s="1"/>
  <c r="KC53" i="11" s="1"/>
  <c r="KD53" i="11" s="1"/>
  <c r="KE53" i="11" s="1"/>
  <c r="KF53" i="11" s="1"/>
  <c r="KG53" i="11" s="1"/>
  <c r="KH53" i="11" s="1"/>
  <c r="KI53" i="11" s="1"/>
  <c r="KJ53" i="11" s="1"/>
  <c r="KK53" i="11" s="1"/>
  <c r="KL53" i="11" s="1"/>
  <c r="KM53" i="11" s="1"/>
  <c r="KN53" i="11" s="1"/>
  <c r="KO53" i="11" s="1"/>
  <c r="KP53" i="11" s="1"/>
  <c r="KQ53" i="11" s="1"/>
  <c r="KR53" i="11" s="1"/>
  <c r="KS53" i="11" s="1"/>
  <c r="KT53" i="11" s="1"/>
  <c r="KU53" i="11" s="1"/>
  <c r="KV53" i="11" s="1"/>
  <c r="KW53" i="11" s="1"/>
  <c r="KX53" i="11" s="1"/>
  <c r="KY53" i="11" s="1"/>
  <c r="KZ53" i="11" s="1"/>
  <c r="LA53" i="11" s="1"/>
  <c r="LB53" i="11" s="1"/>
  <c r="LC53" i="11" s="1"/>
  <c r="LD53" i="11" s="1"/>
  <c r="LE53" i="11" s="1"/>
  <c r="LF53" i="11" s="1"/>
  <c r="LG53" i="11" s="1"/>
  <c r="LH53" i="11" s="1"/>
  <c r="LI53" i="11" s="1"/>
  <c r="LJ53" i="11" s="1"/>
  <c r="LK53" i="11" s="1"/>
  <c r="LL53" i="11" s="1"/>
  <c r="LM53" i="11" s="1"/>
  <c r="LN53" i="11" s="1"/>
  <c r="LO53" i="11" s="1"/>
  <c r="LP53" i="11" s="1"/>
  <c r="LQ53" i="11" s="1"/>
  <c r="LR53" i="11" s="1"/>
  <c r="LS53" i="11" s="1"/>
  <c r="LT53" i="11" s="1"/>
  <c r="LU53" i="11" s="1"/>
  <c r="LV53" i="11" s="1"/>
  <c r="LW53" i="11" s="1"/>
  <c r="LX53" i="11" s="1"/>
  <c r="LY53" i="11" s="1"/>
  <c r="LZ53" i="11" s="1"/>
  <c r="MA53" i="11" s="1"/>
  <c r="MB53" i="11" s="1"/>
  <c r="MC53" i="11" s="1"/>
  <c r="MD53" i="11" s="1"/>
  <c r="ME53" i="11" s="1"/>
  <c r="MF53" i="11" s="1"/>
  <c r="MG53" i="11" s="1"/>
  <c r="MH53" i="11" s="1"/>
  <c r="MI53" i="11" s="1"/>
  <c r="MJ53" i="11" s="1"/>
  <c r="MK53" i="11" s="1"/>
  <c r="ML53" i="11" s="1"/>
  <c r="MM53" i="11" s="1"/>
  <c r="MN53" i="11" s="1"/>
  <c r="MO53" i="11" s="1"/>
  <c r="MP53" i="11" s="1"/>
  <c r="MQ53" i="11" s="1"/>
  <c r="MR53" i="11" s="1"/>
  <c r="MS53" i="11" s="1"/>
  <c r="MT53" i="11" s="1"/>
  <c r="MU53" i="11" s="1"/>
  <c r="MV53" i="11" s="1"/>
  <c r="MW53" i="11" s="1"/>
  <c r="MX53" i="11" s="1"/>
  <c r="MY53" i="11" s="1"/>
  <c r="MZ53" i="11" s="1"/>
  <c r="NA53" i="11" s="1"/>
  <c r="NB53" i="11" s="1"/>
  <c r="NC53" i="11" s="1"/>
  <c r="C54" i="11"/>
  <c r="D54" i="11" s="1"/>
  <c r="E54" i="11" s="1"/>
  <c r="F54" i="11" s="1"/>
  <c r="G54" i="11" s="1"/>
  <c r="H54" i="11" s="1"/>
  <c r="I54" i="11" s="1"/>
  <c r="J54" i="11" s="1"/>
  <c r="K54" i="11" s="1"/>
  <c r="L54" i="11" s="1"/>
  <c r="M54" i="11" s="1"/>
  <c r="N54" i="11" s="1"/>
  <c r="O54" i="11" s="1"/>
  <c r="P54" i="11" s="1"/>
  <c r="Q54" i="11" s="1"/>
  <c r="R54" i="11" s="1"/>
  <c r="S54" i="11" s="1"/>
  <c r="T54" i="11" s="1"/>
  <c r="U54" i="11" s="1"/>
  <c r="V54" i="11" s="1"/>
  <c r="W54" i="11" s="1"/>
  <c r="X54" i="11" s="1"/>
  <c r="Y54" i="11" s="1"/>
  <c r="Z54" i="11" s="1"/>
  <c r="AA54" i="11" s="1"/>
  <c r="AB54" i="11" s="1"/>
  <c r="AC54" i="11" s="1"/>
  <c r="AD54" i="11" s="1"/>
  <c r="AE54" i="11" s="1"/>
  <c r="AF54" i="11" s="1"/>
  <c r="AG54" i="11" s="1"/>
  <c r="AH54" i="11" s="1"/>
  <c r="AI54" i="11" s="1"/>
  <c r="AJ54" i="11" s="1"/>
  <c r="AK54" i="11" s="1"/>
  <c r="AL54" i="11" s="1"/>
  <c r="AM54" i="11" s="1"/>
  <c r="AN54" i="11" s="1"/>
  <c r="AO54" i="11" s="1"/>
  <c r="AP54" i="11" s="1"/>
  <c r="AQ54" i="11" s="1"/>
  <c r="AR54" i="11" s="1"/>
  <c r="AS54" i="11" s="1"/>
  <c r="AT54" i="11" s="1"/>
  <c r="AU54" i="11" s="1"/>
  <c r="AV54" i="11" s="1"/>
  <c r="AW54" i="11" s="1"/>
  <c r="AX54" i="11" s="1"/>
  <c r="AY54" i="11" s="1"/>
  <c r="AZ54" i="11" s="1"/>
  <c r="BA54" i="11" s="1"/>
  <c r="BB54" i="11" s="1"/>
  <c r="BC54" i="11" s="1"/>
  <c r="BD54" i="11" s="1"/>
  <c r="BE54" i="11" s="1"/>
  <c r="BF54" i="11" s="1"/>
  <c r="BG54" i="11" s="1"/>
  <c r="BH54" i="11" s="1"/>
  <c r="BI54" i="11" s="1"/>
  <c r="BJ54" i="11" s="1"/>
  <c r="BK54" i="11" s="1"/>
  <c r="BL54" i="11" s="1"/>
  <c r="BM54" i="11" s="1"/>
  <c r="BN54" i="11" s="1"/>
  <c r="BO54" i="11" s="1"/>
  <c r="BP54" i="11" s="1"/>
  <c r="BQ54" i="11" s="1"/>
  <c r="BR54" i="11" s="1"/>
  <c r="BS54" i="11" s="1"/>
  <c r="BT54" i="11" s="1"/>
  <c r="BU54" i="11" s="1"/>
  <c r="BV54" i="11" s="1"/>
  <c r="BW54" i="11" s="1"/>
  <c r="BX54" i="11" s="1"/>
  <c r="BY54" i="11" s="1"/>
  <c r="BZ54" i="11" s="1"/>
  <c r="CA54" i="11" s="1"/>
  <c r="CB54" i="11" s="1"/>
  <c r="CC54" i="11" s="1"/>
  <c r="CD54" i="11" s="1"/>
  <c r="CE54" i="11" s="1"/>
  <c r="CF54" i="11" s="1"/>
  <c r="CG54" i="11" s="1"/>
  <c r="CH54" i="11" s="1"/>
  <c r="CI54" i="11" s="1"/>
  <c r="CJ54" i="11" s="1"/>
  <c r="CK54" i="11" s="1"/>
  <c r="CL54" i="11" s="1"/>
  <c r="CM54" i="11" s="1"/>
  <c r="CN54" i="11" s="1"/>
  <c r="CO54" i="11" s="1"/>
  <c r="CP54" i="11" s="1"/>
  <c r="CQ54" i="11" s="1"/>
  <c r="CR54" i="11" s="1"/>
  <c r="CS54" i="11" s="1"/>
  <c r="CT54" i="11" s="1"/>
  <c r="CU54" i="11" s="1"/>
  <c r="CV54" i="11" s="1"/>
  <c r="CW54" i="11" s="1"/>
  <c r="CX54" i="11" s="1"/>
  <c r="CY54" i="11" s="1"/>
  <c r="CZ54" i="11" s="1"/>
  <c r="DA54" i="11" s="1"/>
  <c r="DB54" i="11" s="1"/>
  <c r="DC54" i="11" s="1"/>
  <c r="DD54" i="11" s="1"/>
  <c r="DE54" i="11" s="1"/>
  <c r="DF54" i="11" s="1"/>
  <c r="DG54" i="11" s="1"/>
  <c r="DH54" i="11" s="1"/>
  <c r="DI54" i="11" s="1"/>
  <c r="DJ54" i="11" s="1"/>
  <c r="DK54" i="11" s="1"/>
  <c r="DL54" i="11" s="1"/>
  <c r="DM54" i="11" s="1"/>
  <c r="DN54" i="11" s="1"/>
  <c r="DO54" i="11" s="1"/>
  <c r="DP54" i="11" s="1"/>
  <c r="DQ54" i="11" s="1"/>
  <c r="DR54" i="11" s="1"/>
  <c r="DS54" i="11" s="1"/>
  <c r="DT54" i="11" s="1"/>
  <c r="DU54" i="11" s="1"/>
  <c r="DV54" i="11" s="1"/>
  <c r="DW54" i="11" s="1"/>
  <c r="DX54" i="11" s="1"/>
  <c r="DY54" i="11" s="1"/>
  <c r="DZ54" i="11" s="1"/>
  <c r="EA54" i="11" s="1"/>
  <c r="EB54" i="11" s="1"/>
  <c r="EC54" i="11" s="1"/>
  <c r="ED54" i="11" s="1"/>
  <c r="EE54" i="11" s="1"/>
  <c r="EF54" i="11" s="1"/>
  <c r="EG54" i="11" s="1"/>
  <c r="EH54" i="11" s="1"/>
  <c r="EI54" i="11" s="1"/>
  <c r="EJ54" i="11" s="1"/>
  <c r="EK54" i="11" s="1"/>
  <c r="EL54" i="11" s="1"/>
  <c r="EM54" i="11" s="1"/>
  <c r="EN54" i="11" s="1"/>
  <c r="EO54" i="11" s="1"/>
  <c r="EP54" i="11" s="1"/>
  <c r="EQ54" i="11" s="1"/>
  <c r="ER54" i="11" s="1"/>
  <c r="ES54" i="11" s="1"/>
  <c r="ET54" i="11" s="1"/>
  <c r="EU54" i="11" s="1"/>
  <c r="EV54" i="11" s="1"/>
  <c r="EW54" i="11" s="1"/>
  <c r="EX54" i="11" s="1"/>
  <c r="EY54" i="11" s="1"/>
  <c r="EZ54" i="11" s="1"/>
  <c r="FA54" i="11" s="1"/>
  <c r="FB54" i="11" s="1"/>
  <c r="FC54" i="11" s="1"/>
  <c r="FD54" i="11" s="1"/>
  <c r="FE54" i="11" s="1"/>
  <c r="FF54" i="11" s="1"/>
  <c r="FG54" i="11" s="1"/>
  <c r="FH54" i="11" s="1"/>
  <c r="FI54" i="11" s="1"/>
  <c r="FJ54" i="11" s="1"/>
  <c r="FK54" i="11" s="1"/>
  <c r="FL54" i="11" s="1"/>
  <c r="FM54" i="11" s="1"/>
  <c r="FN54" i="11" s="1"/>
  <c r="FO54" i="11" s="1"/>
  <c r="FP54" i="11" s="1"/>
  <c r="FQ54" i="11" s="1"/>
  <c r="FR54" i="11" s="1"/>
  <c r="FS54" i="11" s="1"/>
  <c r="FT54" i="11" s="1"/>
  <c r="FU54" i="11" s="1"/>
  <c r="FV54" i="11" s="1"/>
  <c r="FW54" i="11" s="1"/>
  <c r="FX54" i="11" s="1"/>
  <c r="FY54" i="11" s="1"/>
  <c r="FZ54" i="11" s="1"/>
  <c r="GA54" i="11" s="1"/>
  <c r="GB54" i="11" s="1"/>
  <c r="GC54" i="11" s="1"/>
  <c r="GD54" i="11" s="1"/>
  <c r="GE54" i="11" s="1"/>
  <c r="GF54" i="11" s="1"/>
  <c r="GG54" i="11" s="1"/>
  <c r="GH54" i="11" s="1"/>
  <c r="GI54" i="11" s="1"/>
  <c r="GJ54" i="11" s="1"/>
  <c r="GK54" i="11" s="1"/>
  <c r="GL54" i="11" s="1"/>
  <c r="GM54" i="11" s="1"/>
  <c r="GN54" i="11" s="1"/>
  <c r="GO54" i="11" s="1"/>
  <c r="GP54" i="11" s="1"/>
  <c r="GQ54" i="11" s="1"/>
  <c r="GR54" i="11" s="1"/>
  <c r="GS54" i="11" s="1"/>
  <c r="GT54" i="11" s="1"/>
  <c r="GU54" i="11" s="1"/>
  <c r="GV54" i="11" s="1"/>
  <c r="GW54" i="11" s="1"/>
  <c r="GX54" i="11" s="1"/>
  <c r="GY54" i="11" s="1"/>
  <c r="GZ54" i="11" s="1"/>
  <c r="HA54" i="11" s="1"/>
  <c r="HB54" i="11" s="1"/>
  <c r="HC54" i="11" s="1"/>
  <c r="HD54" i="11" s="1"/>
  <c r="HE54" i="11" s="1"/>
  <c r="HF54" i="11" s="1"/>
  <c r="HG54" i="11" s="1"/>
  <c r="HH54" i="11" s="1"/>
  <c r="HI54" i="11" s="1"/>
  <c r="HJ54" i="11" s="1"/>
  <c r="HK54" i="11" s="1"/>
  <c r="HL54" i="11" s="1"/>
  <c r="HM54" i="11" s="1"/>
  <c r="HN54" i="11" s="1"/>
  <c r="HO54" i="11" s="1"/>
  <c r="HP54" i="11" s="1"/>
  <c r="HQ54" i="11" s="1"/>
  <c r="HR54" i="11" s="1"/>
  <c r="HS54" i="11" s="1"/>
  <c r="HT54" i="11" s="1"/>
  <c r="HU54" i="11" s="1"/>
  <c r="HV54" i="11" s="1"/>
  <c r="HW54" i="11" s="1"/>
  <c r="HX54" i="11" s="1"/>
  <c r="HY54" i="11" s="1"/>
  <c r="HZ54" i="11" s="1"/>
  <c r="IA54" i="11" s="1"/>
  <c r="IB54" i="11" s="1"/>
  <c r="IC54" i="11" s="1"/>
  <c r="ID54" i="11" s="1"/>
  <c r="IE54" i="11" s="1"/>
  <c r="IF54" i="11" s="1"/>
  <c r="IG54" i="11" s="1"/>
  <c r="IH54" i="11" s="1"/>
  <c r="II54" i="11" s="1"/>
  <c r="IJ54" i="11" s="1"/>
  <c r="IK54" i="11" s="1"/>
  <c r="IL54" i="11" s="1"/>
  <c r="IM54" i="11" s="1"/>
  <c r="IN54" i="11" s="1"/>
  <c r="IO54" i="11" s="1"/>
  <c r="IP54" i="11" s="1"/>
  <c r="IQ54" i="11" s="1"/>
  <c r="IR54" i="11" s="1"/>
  <c r="IS54" i="11" s="1"/>
  <c r="IT54" i="11" s="1"/>
  <c r="IU54" i="11" s="1"/>
  <c r="IV54" i="11" s="1"/>
  <c r="IW54" i="11" s="1"/>
  <c r="IX54" i="11" s="1"/>
  <c r="IY54" i="11" s="1"/>
  <c r="IZ54" i="11" s="1"/>
  <c r="JA54" i="11" s="1"/>
  <c r="JB54" i="11" s="1"/>
  <c r="JC54" i="11" s="1"/>
  <c r="JD54" i="11" s="1"/>
  <c r="JE54" i="11" s="1"/>
  <c r="JF54" i="11" s="1"/>
  <c r="JG54" i="11" s="1"/>
  <c r="JH54" i="11" s="1"/>
  <c r="JI54" i="11" s="1"/>
  <c r="JJ54" i="11" s="1"/>
  <c r="JK54" i="11" s="1"/>
  <c r="JL54" i="11" s="1"/>
  <c r="JM54" i="11" s="1"/>
  <c r="JN54" i="11" s="1"/>
  <c r="JO54" i="11" s="1"/>
  <c r="JP54" i="11" s="1"/>
  <c r="JQ54" i="11" s="1"/>
  <c r="JR54" i="11" s="1"/>
  <c r="JS54" i="11" s="1"/>
  <c r="JT54" i="11" s="1"/>
  <c r="JU54" i="11" s="1"/>
  <c r="JV54" i="11" s="1"/>
  <c r="JW54" i="11" s="1"/>
  <c r="JX54" i="11" s="1"/>
  <c r="JY54" i="11" s="1"/>
  <c r="JZ54" i="11" s="1"/>
  <c r="KA54" i="11" s="1"/>
  <c r="KB54" i="11" s="1"/>
  <c r="KC54" i="11" s="1"/>
  <c r="KD54" i="11" s="1"/>
  <c r="KE54" i="11" s="1"/>
  <c r="KF54" i="11" s="1"/>
  <c r="KG54" i="11" s="1"/>
  <c r="KH54" i="11" s="1"/>
  <c r="KI54" i="11" s="1"/>
  <c r="KJ54" i="11" s="1"/>
  <c r="KK54" i="11" s="1"/>
  <c r="KL54" i="11" s="1"/>
  <c r="KM54" i="11" s="1"/>
  <c r="KN54" i="11" s="1"/>
  <c r="KO54" i="11" s="1"/>
  <c r="KP54" i="11" s="1"/>
  <c r="KQ54" i="11" s="1"/>
  <c r="KR54" i="11" s="1"/>
  <c r="KS54" i="11" s="1"/>
  <c r="KT54" i="11" s="1"/>
  <c r="KU54" i="11" s="1"/>
  <c r="KV54" i="11" s="1"/>
  <c r="KW54" i="11" s="1"/>
  <c r="KX54" i="11" s="1"/>
  <c r="KY54" i="11" s="1"/>
  <c r="KZ54" i="11" s="1"/>
  <c r="LA54" i="11" s="1"/>
  <c r="LB54" i="11" s="1"/>
  <c r="LC54" i="11" s="1"/>
  <c r="LD54" i="11" s="1"/>
  <c r="LE54" i="11" s="1"/>
  <c r="LF54" i="11" s="1"/>
  <c r="LG54" i="11" s="1"/>
  <c r="LH54" i="11" s="1"/>
  <c r="LI54" i="11" s="1"/>
  <c r="LJ54" i="11" s="1"/>
  <c r="LK54" i="11" s="1"/>
  <c r="LL54" i="11" s="1"/>
  <c r="LM54" i="11" s="1"/>
  <c r="LN54" i="11" s="1"/>
  <c r="LO54" i="11" s="1"/>
  <c r="LP54" i="11" s="1"/>
  <c r="LQ54" i="11" s="1"/>
  <c r="LR54" i="11" s="1"/>
  <c r="LS54" i="11" s="1"/>
  <c r="LT54" i="11" s="1"/>
  <c r="LU54" i="11" s="1"/>
  <c r="LV54" i="11" s="1"/>
  <c r="LW54" i="11" s="1"/>
  <c r="LX54" i="11" s="1"/>
  <c r="LY54" i="11" s="1"/>
  <c r="LZ54" i="11" s="1"/>
  <c r="MA54" i="11" s="1"/>
  <c r="MB54" i="11" s="1"/>
  <c r="MC54" i="11" s="1"/>
  <c r="MD54" i="11" s="1"/>
  <c r="ME54" i="11" s="1"/>
  <c r="MF54" i="11" s="1"/>
  <c r="MG54" i="11" s="1"/>
  <c r="MH54" i="11" s="1"/>
  <c r="MI54" i="11" s="1"/>
  <c r="MJ54" i="11" s="1"/>
  <c r="MK54" i="11" s="1"/>
  <c r="ML54" i="11" s="1"/>
  <c r="MM54" i="11" s="1"/>
  <c r="MN54" i="11" s="1"/>
  <c r="MO54" i="11" s="1"/>
  <c r="MP54" i="11" s="1"/>
  <c r="MQ54" i="11" s="1"/>
  <c r="MR54" i="11" s="1"/>
  <c r="MS54" i="11" s="1"/>
  <c r="MT54" i="11" s="1"/>
  <c r="MU54" i="11" s="1"/>
  <c r="MV54" i="11" s="1"/>
  <c r="MW54" i="11" s="1"/>
  <c r="MX54" i="11" s="1"/>
  <c r="MY54" i="11" s="1"/>
  <c r="MZ54" i="11" s="1"/>
  <c r="NA54" i="11" s="1"/>
  <c r="NB54" i="11" s="1"/>
  <c r="NC54" i="11" s="1"/>
  <c r="C55" i="11"/>
  <c r="D55" i="11" s="1"/>
  <c r="E55" i="11" s="1"/>
  <c r="F55" i="11" s="1"/>
  <c r="G55" i="11" s="1"/>
  <c r="H55" i="11" s="1"/>
  <c r="I55" i="11" s="1"/>
  <c r="J55" i="11" s="1"/>
  <c r="K55" i="11" s="1"/>
  <c r="L55" i="11" s="1"/>
  <c r="M55" i="11" s="1"/>
  <c r="N55" i="11" s="1"/>
  <c r="O55" i="11" s="1"/>
  <c r="P55" i="11" s="1"/>
  <c r="Q55" i="11" s="1"/>
  <c r="R55" i="11" s="1"/>
  <c r="S55" i="11" s="1"/>
  <c r="T55" i="11" s="1"/>
  <c r="U55" i="11" s="1"/>
  <c r="V55" i="11" s="1"/>
  <c r="W55" i="11" s="1"/>
  <c r="X55" i="11" s="1"/>
  <c r="Y55" i="11" s="1"/>
  <c r="Z55" i="11" s="1"/>
  <c r="AA55" i="11" s="1"/>
  <c r="AB55" i="11" s="1"/>
  <c r="AC55" i="11" s="1"/>
  <c r="AD55" i="11" s="1"/>
  <c r="AE55" i="11" s="1"/>
  <c r="AF55" i="11" s="1"/>
  <c r="AG55" i="11" s="1"/>
  <c r="AH55" i="11" s="1"/>
  <c r="AI55" i="11" s="1"/>
  <c r="AJ55" i="11" s="1"/>
  <c r="AK55" i="11" s="1"/>
  <c r="AL55" i="11" s="1"/>
  <c r="AM55" i="11" s="1"/>
  <c r="AN55" i="11" s="1"/>
  <c r="AO55" i="11" s="1"/>
  <c r="AP55" i="11" s="1"/>
  <c r="AQ55" i="11" s="1"/>
  <c r="AR55" i="11" s="1"/>
  <c r="AS55" i="11" s="1"/>
  <c r="AT55" i="11" s="1"/>
  <c r="AU55" i="11" s="1"/>
  <c r="AV55" i="11" s="1"/>
  <c r="AW55" i="11" s="1"/>
  <c r="AX55" i="11" s="1"/>
  <c r="AY55" i="11" s="1"/>
  <c r="AZ55" i="11" s="1"/>
  <c r="BA55" i="11" s="1"/>
  <c r="BB55" i="11" s="1"/>
  <c r="BC55" i="11" s="1"/>
  <c r="BD55" i="11" s="1"/>
  <c r="BE55" i="11" s="1"/>
  <c r="BF55" i="11" s="1"/>
  <c r="BG55" i="11" s="1"/>
  <c r="BH55" i="11" s="1"/>
  <c r="BI55" i="11" s="1"/>
  <c r="BJ55" i="11" s="1"/>
  <c r="BK55" i="11" s="1"/>
  <c r="BL55" i="11" s="1"/>
  <c r="BM55" i="11" s="1"/>
  <c r="BN55" i="11" s="1"/>
  <c r="BO55" i="11" s="1"/>
  <c r="BP55" i="11" s="1"/>
  <c r="BQ55" i="11" s="1"/>
  <c r="BR55" i="11" s="1"/>
  <c r="BS55" i="11" s="1"/>
  <c r="BT55" i="11" s="1"/>
  <c r="BU55" i="11" s="1"/>
  <c r="BV55" i="11" s="1"/>
  <c r="BW55" i="11" s="1"/>
  <c r="BX55" i="11" s="1"/>
  <c r="BY55" i="11" s="1"/>
  <c r="BZ55" i="11" s="1"/>
  <c r="CA55" i="11" s="1"/>
  <c r="CB55" i="11" s="1"/>
  <c r="CC55" i="11" s="1"/>
  <c r="CD55" i="11" s="1"/>
  <c r="CE55" i="11" s="1"/>
  <c r="CF55" i="11" s="1"/>
  <c r="CG55" i="11" s="1"/>
  <c r="CH55" i="11" s="1"/>
  <c r="CI55" i="11" s="1"/>
  <c r="CJ55" i="11" s="1"/>
  <c r="CK55" i="11" s="1"/>
  <c r="CL55" i="11" s="1"/>
  <c r="CM55" i="11" s="1"/>
  <c r="CN55" i="11" s="1"/>
  <c r="CO55" i="11" s="1"/>
  <c r="CP55" i="11" s="1"/>
  <c r="CQ55" i="11" s="1"/>
  <c r="CR55" i="11" s="1"/>
  <c r="CS55" i="11" s="1"/>
  <c r="CT55" i="11" s="1"/>
  <c r="CU55" i="11" s="1"/>
  <c r="CV55" i="11" s="1"/>
  <c r="CW55" i="11" s="1"/>
  <c r="CX55" i="11" s="1"/>
  <c r="CY55" i="11" s="1"/>
  <c r="CZ55" i="11" s="1"/>
  <c r="DA55" i="11" s="1"/>
  <c r="DB55" i="11" s="1"/>
  <c r="DC55" i="11" s="1"/>
  <c r="DD55" i="11" s="1"/>
  <c r="DE55" i="11" s="1"/>
  <c r="DF55" i="11" s="1"/>
  <c r="DG55" i="11" s="1"/>
  <c r="DH55" i="11" s="1"/>
  <c r="DI55" i="11" s="1"/>
  <c r="DJ55" i="11" s="1"/>
  <c r="DK55" i="11" s="1"/>
  <c r="DL55" i="11" s="1"/>
  <c r="DM55" i="11" s="1"/>
  <c r="DN55" i="11" s="1"/>
  <c r="DO55" i="11" s="1"/>
  <c r="DP55" i="11" s="1"/>
  <c r="DQ55" i="11" s="1"/>
  <c r="DR55" i="11" s="1"/>
  <c r="DS55" i="11" s="1"/>
  <c r="DT55" i="11" s="1"/>
  <c r="DU55" i="11" s="1"/>
  <c r="DV55" i="11" s="1"/>
  <c r="DW55" i="11" s="1"/>
  <c r="DX55" i="11" s="1"/>
  <c r="DY55" i="11" s="1"/>
  <c r="DZ55" i="11" s="1"/>
  <c r="EA55" i="11" s="1"/>
  <c r="EB55" i="11" s="1"/>
  <c r="EC55" i="11" s="1"/>
  <c r="ED55" i="11" s="1"/>
  <c r="EE55" i="11" s="1"/>
  <c r="EF55" i="11" s="1"/>
  <c r="EG55" i="11" s="1"/>
  <c r="EH55" i="11" s="1"/>
  <c r="EI55" i="11" s="1"/>
  <c r="EJ55" i="11" s="1"/>
  <c r="EK55" i="11" s="1"/>
  <c r="EL55" i="11" s="1"/>
  <c r="EM55" i="11" s="1"/>
  <c r="EN55" i="11" s="1"/>
  <c r="EO55" i="11" s="1"/>
  <c r="EP55" i="11" s="1"/>
  <c r="EQ55" i="11" s="1"/>
  <c r="ER55" i="11" s="1"/>
  <c r="ES55" i="11" s="1"/>
  <c r="ET55" i="11" s="1"/>
  <c r="EU55" i="11" s="1"/>
  <c r="EV55" i="11" s="1"/>
  <c r="EW55" i="11" s="1"/>
  <c r="EX55" i="11" s="1"/>
  <c r="EY55" i="11" s="1"/>
  <c r="EZ55" i="11" s="1"/>
  <c r="FA55" i="11" s="1"/>
  <c r="FB55" i="11" s="1"/>
  <c r="FC55" i="11" s="1"/>
  <c r="FD55" i="11" s="1"/>
  <c r="FE55" i="11" s="1"/>
  <c r="FF55" i="11" s="1"/>
  <c r="FG55" i="11" s="1"/>
  <c r="FH55" i="11" s="1"/>
  <c r="FI55" i="11" s="1"/>
  <c r="FJ55" i="11" s="1"/>
  <c r="FK55" i="11" s="1"/>
  <c r="FL55" i="11" s="1"/>
  <c r="FM55" i="11" s="1"/>
  <c r="FN55" i="11" s="1"/>
  <c r="FO55" i="11" s="1"/>
  <c r="FP55" i="11" s="1"/>
  <c r="FQ55" i="11" s="1"/>
  <c r="FR55" i="11" s="1"/>
  <c r="FS55" i="11" s="1"/>
  <c r="FT55" i="11" s="1"/>
  <c r="FU55" i="11" s="1"/>
  <c r="FV55" i="11" s="1"/>
  <c r="FW55" i="11" s="1"/>
  <c r="FX55" i="11" s="1"/>
  <c r="FY55" i="11" s="1"/>
  <c r="FZ55" i="11" s="1"/>
  <c r="GA55" i="11" s="1"/>
  <c r="GB55" i="11" s="1"/>
  <c r="GC55" i="11" s="1"/>
  <c r="GD55" i="11" s="1"/>
  <c r="GE55" i="11" s="1"/>
  <c r="GF55" i="11" s="1"/>
  <c r="GG55" i="11" s="1"/>
  <c r="GH55" i="11" s="1"/>
  <c r="GI55" i="11" s="1"/>
  <c r="GJ55" i="11" s="1"/>
  <c r="GK55" i="11" s="1"/>
  <c r="GL55" i="11" s="1"/>
  <c r="GM55" i="11" s="1"/>
  <c r="GN55" i="11" s="1"/>
  <c r="GO55" i="11" s="1"/>
  <c r="GP55" i="11" s="1"/>
  <c r="GQ55" i="11" s="1"/>
  <c r="GR55" i="11" s="1"/>
  <c r="GS55" i="11" s="1"/>
  <c r="GT55" i="11" s="1"/>
  <c r="GU55" i="11" s="1"/>
  <c r="GV55" i="11" s="1"/>
  <c r="GW55" i="11" s="1"/>
  <c r="GX55" i="11" s="1"/>
  <c r="GY55" i="11" s="1"/>
  <c r="GZ55" i="11" s="1"/>
  <c r="HA55" i="11" s="1"/>
  <c r="HB55" i="11" s="1"/>
  <c r="HC55" i="11" s="1"/>
  <c r="HD55" i="11" s="1"/>
  <c r="HE55" i="11" s="1"/>
  <c r="HF55" i="11" s="1"/>
  <c r="HG55" i="11" s="1"/>
  <c r="HH55" i="11" s="1"/>
  <c r="HI55" i="11" s="1"/>
  <c r="HJ55" i="11" s="1"/>
  <c r="HK55" i="11" s="1"/>
  <c r="HL55" i="11" s="1"/>
  <c r="HM55" i="11" s="1"/>
  <c r="HN55" i="11" s="1"/>
  <c r="HO55" i="11" s="1"/>
  <c r="HP55" i="11" s="1"/>
  <c r="HQ55" i="11" s="1"/>
  <c r="HR55" i="11" s="1"/>
  <c r="HS55" i="11" s="1"/>
  <c r="HT55" i="11" s="1"/>
  <c r="HU55" i="11" s="1"/>
  <c r="HV55" i="11" s="1"/>
  <c r="HW55" i="11" s="1"/>
  <c r="HX55" i="11" s="1"/>
  <c r="HY55" i="11" s="1"/>
  <c r="HZ55" i="11" s="1"/>
  <c r="IA55" i="11" s="1"/>
  <c r="IB55" i="11" s="1"/>
  <c r="IC55" i="11" s="1"/>
  <c r="ID55" i="11" s="1"/>
  <c r="IE55" i="11" s="1"/>
  <c r="IF55" i="11" s="1"/>
  <c r="IG55" i="11" s="1"/>
  <c r="IH55" i="11" s="1"/>
  <c r="II55" i="11" s="1"/>
  <c r="IJ55" i="11" s="1"/>
  <c r="IK55" i="11" s="1"/>
  <c r="IL55" i="11" s="1"/>
  <c r="IM55" i="11" s="1"/>
  <c r="IN55" i="11" s="1"/>
  <c r="IO55" i="11" s="1"/>
  <c r="IP55" i="11" s="1"/>
  <c r="IQ55" i="11" s="1"/>
  <c r="IR55" i="11" s="1"/>
  <c r="IS55" i="11" s="1"/>
  <c r="IT55" i="11" s="1"/>
  <c r="IU55" i="11" s="1"/>
  <c r="IV55" i="11" s="1"/>
  <c r="IW55" i="11" s="1"/>
  <c r="IX55" i="11" s="1"/>
  <c r="IY55" i="11" s="1"/>
  <c r="IZ55" i="11" s="1"/>
  <c r="JA55" i="11" s="1"/>
  <c r="JB55" i="11" s="1"/>
  <c r="JC55" i="11" s="1"/>
  <c r="JD55" i="11" s="1"/>
  <c r="JE55" i="11" s="1"/>
  <c r="JF55" i="11" s="1"/>
  <c r="JG55" i="11" s="1"/>
  <c r="JH55" i="11" s="1"/>
  <c r="JI55" i="11" s="1"/>
  <c r="JJ55" i="11" s="1"/>
  <c r="JK55" i="11" s="1"/>
  <c r="JL55" i="11" s="1"/>
  <c r="JM55" i="11" s="1"/>
  <c r="JN55" i="11" s="1"/>
  <c r="JO55" i="11" s="1"/>
  <c r="JP55" i="11" s="1"/>
  <c r="JQ55" i="11" s="1"/>
  <c r="JR55" i="11" s="1"/>
  <c r="JS55" i="11" s="1"/>
  <c r="JT55" i="11" s="1"/>
  <c r="JU55" i="11" s="1"/>
  <c r="JV55" i="11" s="1"/>
  <c r="JW55" i="11" s="1"/>
  <c r="JX55" i="11" s="1"/>
  <c r="JY55" i="11" s="1"/>
  <c r="JZ55" i="11" s="1"/>
  <c r="KA55" i="11" s="1"/>
  <c r="KB55" i="11" s="1"/>
  <c r="KC55" i="11" s="1"/>
  <c r="KD55" i="11" s="1"/>
  <c r="KE55" i="11" s="1"/>
  <c r="KF55" i="11" s="1"/>
  <c r="KG55" i="11" s="1"/>
  <c r="KH55" i="11" s="1"/>
  <c r="KI55" i="11" s="1"/>
  <c r="KJ55" i="11" s="1"/>
  <c r="KK55" i="11" s="1"/>
  <c r="KL55" i="11" s="1"/>
  <c r="KM55" i="11" s="1"/>
  <c r="KN55" i="11" s="1"/>
  <c r="KO55" i="11" s="1"/>
  <c r="KP55" i="11" s="1"/>
  <c r="KQ55" i="11" s="1"/>
  <c r="KR55" i="11" s="1"/>
  <c r="KS55" i="11" s="1"/>
  <c r="KT55" i="11" s="1"/>
  <c r="KU55" i="11" s="1"/>
  <c r="KV55" i="11" s="1"/>
  <c r="KW55" i="11" s="1"/>
  <c r="KX55" i="11" s="1"/>
  <c r="KY55" i="11" s="1"/>
  <c r="KZ55" i="11" s="1"/>
  <c r="LA55" i="11" s="1"/>
  <c r="LB55" i="11" s="1"/>
  <c r="LC55" i="11" s="1"/>
  <c r="LD55" i="11" s="1"/>
  <c r="LE55" i="11" s="1"/>
  <c r="LF55" i="11" s="1"/>
  <c r="LG55" i="11" s="1"/>
  <c r="LH55" i="11" s="1"/>
  <c r="LI55" i="11" s="1"/>
  <c r="LJ55" i="11" s="1"/>
  <c r="LK55" i="11" s="1"/>
  <c r="LL55" i="11" s="1"/>
  <c r="LM55" i="11" s="1"/>
  <c r="LN55" i="11" s="1"/>
  <c r="LO55" i="11" s="1"/>
  <c r="LP55" i="11" s="1"/>
  <c r="LQ55" i="11" s="1"/>
  <c r="LR55" i="11" s="1"/>
  <c r="LS55" i="11" s="1"/>
  <c r="LT55" i="11" s="1"/>
  <c r="LU55" i="11" s="1"/>
  <c r="LV55" i="11" s="1"/>
  <c r="LW55" i="11" s="1"/>
  <c r="LX55" i="11" s="1"/>
  <c r="LY55" i="11" s="1"/>
  <c r="LZ55" i="11" s="1"/>
  <c r="MA55" i="11" s="1"/>
  <c r="MB55" i="11" s="1"/>
  <c r="MC55" i="11" s="1"/>
  <c r="MD55" i="11" s="1"/>
  <c r="ME55" i="11" s="1"/>
  <c r="MF55" i="11" s="1"/>
  <c r="MG55" i="11" s="1"/>
  <c r="MH55" i="11" s="1"/>
  <c r="MI55" i="11" s="1"/>
  <c r="MJ55" i="11" s="1"/>
  <c r="MK55" i="11" s="1"/>
  <c r="ML55" i="11" s="1"/>
  <c r="MM55" i="11" s="1"/>
  <c r="MN55" i="11" s="1"/>
  <c r="MO55" i="11" s="1"/>
  <c r="MP55" i="11" s="1"/>
  <c r="MQ55" i="11" s="1"/>
  <c r="MR55" i="11" s="1"/>
  <c r="MS55" i="11" s="1"/>
  <c r="MT55" i="11" s="1"/>
  <c r="MU55" i="11" s="1"/>
  <c r="MV55" i="11" s="1"/>
  <c r="MW55" i="11" s="1"/>
  <c r="MX55" i="11" s="1"/>
  <c r="MY55" i="11" s="1"/>
  <c r="MZ55" i="11" s="1"/>
  <c r="NA55" i="11" s="1"/>
  <c r="NB55" i="11" s="1"/>
  <c r="NC55" i="11" s="1"/>
  <c r="C56" i="11"/>
  <c r="D56" i="11" s="1"/>
  <c r="E56" i="11" s="1"/>
  <c r="F56" i="11" s="1"/>
  <c r="G56" i="11" s="1"/>
  <c r="H56" i="11" s="1"/>
  <c r="I56" i="11" s="1"/>
  <c r="J56" i="11" s="1"/>
  <c r="K56" i="11" s="1"/>
  <c r="L56" i="11" s="1"/>
  <c r="M56" i="11" s="1"/>
  <c r="N56" i="11" s="1"/>
  <c r="O56" i="11" s="1"/>
  <c r="P56" i="11" s="1"/>
  <c r="Q56" i="11" s="1"/>
  <c r="R56" i="11" s="1"/>
  <c r="S56" i="11" s="1"/>
  <c r="T56" i="11" s="1"/>
  <c r="U56" i="11" s="1"/>
  <c r="V56" i="11" s="1"/>
  <c r="W56" i="11" s="1"/>
  <c r="X56" i="11" s="1"/>
  <c r="Y56" i="11" s="1"/>
  <c r="Z56" i="11" s="1"/>
  <c r="AA56" i="11" s="1"/>
  <c r="AB56" i="11" s="1"/>
  <c r="AC56" i="11" s="1"/>
  <c r="AD56" i="11" s="1"/>
  <c r="AE56" i="11" s="1"/>
  <c r="AF56" i="11" s="1"/>
  <c r="AG56" i="11" s="1"/>
  <c r="AH56" i="11" s="1"/>
  <c r="AI56" i="11" s="1"/>
  <c r="AJ56" i="11" s="1"/>
  <c r="AK56" i="11" s="1"/>
  <c r="AL56" i="11" s="1"/>
  <c r="AM56" i="11" s="1"/>
  <c r="AN56" i="11" s="1"/>
  <c r="AO56" i="11" s="1"/>
  <c r="AP56" i="11" s="1"/>
  <c r="AQ56" i="11" s="1"/>
  <c r="AR56" i="11" s="1"/>
  <c r="AS56" i="11" s="1"/>
  <c r="AT56" i="11" s="1"/>
  <c r="AU56" i="11" s="1"/>
  <c r="AV56" i="11" s="1"/>
  <c r="AW56" i="11" s="1"/>
  <c r="AX56" i="11" s="1"/>
  <c r="AY56" i="11" s="1"/>
  <c r="AZ56" i="11" s="1"/>
  <c r="BA56" i="11" s="1"/>
  <c r="BB56" i="11" s="1"/>
  <c r="BC56" i="11" s="1"/>
  <c r="BD56" i="11" s="1"/>
  <c r="BE56" i="11" s="1"/>
  <c r="BF56" i="11" s="1"/>
  <c r="BG56" i="11" s="1"/>
  <c r="BH56" i="11" s="1"/>
  <c r="BI56" i="11" s="1"/>
  <c r="BJ56" i="11" s="1"/>
  <c r="BK56" i="11" s="1"/>
  <c r="BL56" i="11" s="1"/>
  <c r="BM56" i="11" s="1"/>
  <c r="BN56" i="11" s="1"/>
  <c r="BO56" i="11" s="1"/>
  <c r="BP56" i="11" s="1"/>
  <c r="BQ56" i="11" s="1"/>
  <c r="BR56" i="11" s="1"/>
  <c r="BS56" i="11" s="1"/>
  <c r="BT56" i="11" s="1"/>
  <c r="BU56" i="11" s="1"/>
  <c r="BV56" i="11" s="1"/>
  <c r="BW56" i="11" s="1"/>
  <c r="BX56" i="11" s="1"/>
  <c r="BY56" i="11" s="1"/>
  <c r="BZ56" i="11" s="1"/>
  <c r="CA56" i="11" s="1"/>
  <c r="CB56" i="11" s="1"/>
  <c r="CC56" i="11" s="1"/>
  <c r="CD56" i="11" s="1"/>
  <c r="CE56" i="11" s="1"/>
  <c r="CF56" i="11" s="1"/>
  <c r="CG56" i="11" s="1"/>
  <c r="CH56" i="11" s="1"/>
  <c r="CI56" i="11" s="1"/>
  <c r="CJ56" i="11" s="1"/>
  <c r="CK56" i="11" s="1"/>
  <c r="CL56" i="11" s="1"/>
  <c r="CM56" i="11" s="1"/>
  <c r="CN56" i="11" s="1"/>
  <c r="CO56" i="11" s="1"/>
  <c r="CP56" i="11" s="1"/>
  <c r="CQ56" i="11" s="1"/>
  <c r="CR56" i="11" s="1"/>
  <c r="CS56" i="11" s="1"/>
  <c r="CT56" i="11" s="1"/>
  <c r="CU56" i="11" s="1"/>
  <c r="CV56" i="11" s="1"/>
  <c r="CW56" i="11" s="1"/>
  <c r="CX56" i="11" s="1"/>
  <c r="CY56" i="11" s="1"/>
  <c r="CZ56" i="11" s="1"/>
  <c r="DA56" i="11" s="1"/>
  <c r="DB56" i="11" s="1"/>
  <c r="DC56" i="11" s="1"/>
  <c r="DD56" i="11" s="1"/>
  <c r="DE56" i="11" s="1"/>
  <c r="DF56" i="11" s="1"/>
  <c r="DG56" i="11" s="1"/>
  <c r="DH56" i="11" s="1"/>
  <c r="DI56" i="11" s="1"/>
  <c r="DJ56" i="11" s="1"/>
  <c r="DK56" i="11" s="1"/>
  <c r="DL56" i="11" s="1"/>
  <c r="DM56" i="11" s="1"/>
  <c r="DN56" i="11" s="1"/>
  <c r="DO56" i="11" s="1"/>
  <c r="DP56" i="11" s="1"/>
  <c r="DQ56" i="11" s="1"/>
  <c r="DR56" i="11" s="1"/>
  <c r="DS56" i="11" s="1"/>
  <c r="DT56" i="11" s="1"/>
  <c r="DU56" i="11" s="1"/>
  <c r="DV56" i="11" s="1"/>
  <c r="DW56" i="11" s="1"/>
  <c r="DX56" i="11" s="1"/>
  <c r="DY56" i="11" s="1"/>
  <c r="DZ56" i="11" s="1"/>
  <c r="EA56" i="11" s="1"/>
  <c r="EB56" i="11" s="1"/>
  <c r="EC56" i="11" s="1"/>
  <c r="ED56" i="11" s="1"/>
  <c r="EE56" i="11" s="1"/>
  <c r="EF56" i="11" s="1"/>
  <c r="EG56" i="11" s="1"/>
  <c r="EH56" i="11" s="1"/>
  <c r="EI56" i="11" s="1"/>
  <c r="EJ56" i="11" s="1"/>
  <c r="EK56" i="11" s="1"/>
  <c r="EL56" i="11" s="1"/>
  <c r="EM56" i="11" s="1"/>
  <c r="EN56" i="11" s="1"/>
  <c r="EO56" i="11" s="1"/>
  <c r="EP56" i="11" s="1"/>
  <c r="EQ56" i="11" s="1"/>
  <c r="ER56" i="11" s="1"/>
  <c r="ES56" i="11" s="1"/>
  <c r="ET56" i="11" s="1"/>
  <c r="EU56" i="11" s="1"/>
  <c r="EV56" i="11" s="1"/>
  <c r="EW56" i="11" s="1"/>
  <c r="EX56" i="11" s="1"/>
  <c r="EY56" i="11" s="1"/>
  <c r="EZ56" i="11" s="1"/>
  <c r="FA56" i="11" s="1"/>
  <c r="FB56" i="11" s="1"/>
  <c r="FC56" i="11" s="1"/>
  <c r="FD56" i="11" s="1"/>
  <c r="FE56" i="11" s="1"/>
  <c r="FF56" i="11" s="1"/>
  <c r="FG56" i="11" s="1"/>
  <c r="FH56" i="11" s="1"/>
  <c r="FI56" i="11" s="1"/>
  <c r="FJ56" i="11" s="1"/>
  <c r="FK56" i="11" s="1"/>
  <c r="FL56" i="11" s="1"/>
  <c r="FM56" i="11" s="1"/>
  <c r="FN56" i="11" s="1"/>
  <c r="FO56" i="11" s="1"/>
  <c r="FP56" i="11" s="1"/>
  <c r="FQ56" i="11" s="1"/>
  <c r="FR56" i="11" s="1"/>
  <c r="FS56" i="11" s="1"/>
  <c r="FT56" i="11" s="1"/>
  <c r="FU56" i="11" s="1"/>
  <c r="FV56" i="11" s="1"/>
  <c r="FW56" i="11" s="1"/>
  <c r="FX56" i="11" s="1"/>
  <c r="FY56" i="11" s="1"/>
  <c r="FZ56" i="11" s="1"/>
  <c r="GA56" i="11" s="1"/>
  <c r="GB56" i="11" s="1"/>
  <c r="GC56" i="11" s="1"/>
  <c r="GD56" i="11" s="1"/>
  <c r="GE56" i="11" s="1"/>
  <c r="GF56" i="11" s="1"/>
  <c r="GG56" i="11" s="1"/>
  <c r="GH56" i="11" s="1"/>
  <c r="GI56" i="11" s="1"/>
  <c r="GJ56" i="11" s="1"/>
  <c r="GK56" i="11" s="1"/>
  <c r="GL56" i="11" s="1"/>
  <c r="GM56" i="11" s="1"/>
  <c r="GN56" i="11" s="1"/>
  <c r="GO56" i="11" s="1"/>
  <c r="GP56" i="11" s="1"/>
  <c r="GQ56" i="11" s="1"/>
  <c r="GR56" i="11" s="1"/>
  <c r="GS56" i="11" s="1"/>
  <c r="GT56" i="11" s="1"/>
  <c r="GU56" i="11" s="1"/>
  <c r="GV56" i="11" s="1"/>
  <c r="GW56" i="11" s="1"/>
  <c r="GX56" i="11" s="1"/>
  <c r="GY56" i="11" s="1"/>
  <c r="GZ56" i="11" s="1"/>
  <c r="HA56" i="11" s="1"/>
  <c r="HB56" i="11" s="1"/>
  <c r="HC56" i="11" s="1"/>
  <c r="HD56" i="11" s="1"/>
  <c r="HE56" i="11" s="1"/>
  <c r="HF56" i="11" s="1"/>
  <c r="HG56" i="11" s="1"/>
  <c r="HH56" i="11" s="1"/>
  <c r="HI56" i="11" s="1"/>
  <c r="HJ56" i="11" s="1"/>
  <c r="HK56" i="11" s="1"/>
  <c r="HL56" i="11" s="1"/>
  <c r="HM56" i="11" s="1"/>
  <c r="HN56" i="11" s="1"/>
  <c r="HO56" i="11" s="1"/>
  <c r="HP56" i="11" s="1"/>
  <c r="HQ56" i="11" s="1"/>
  <c r="HR56" i="11" s="1"/>
  <c r="HS56" i="11" s="1"/>
  <c r="HT56" i="11" s="1"/>
  <c r="HU56" i="11" s="1"/>
  <c r="HV56" i="11" s="1"/>
  <c r="HW56" i="11" s="1"/>
  <c r="HX56" i="11" s="1"/>
  <c r="HY56" i="11" s="1"/>
  <c r="HZ56" i="11" s="1"/>
  <c r="IA56" i="11" s="1"/>
  <c r="IB56" i="11" s="1"/>
  <c r="IC56" i="11" s="1"/>
  <c r="ID56" i="11" s="1"/>
  <c r="IE56" i="11" s="1"/>
  <c r="IF56" i="11" s="1"/>
  <c r="IG56" i="11" s="1"/>
  <c r="IH56" i="11" s="1"/>
  <c r="II56" i="11" s="1"/>
  <c r="IJ56" i="11" s="1"/>
  <c r="IK56" i="11" s="1"/>
  <c r="IL56" i="11" s="1"/>
  <c r="IM56" i="11" s="1"/>
  <c r="IN56" i="11" s="1"/>
  <c r="IO56" i="11" s="1"/>
  <c r="IP56" i="11" s="1"/>
  <c r="IQ56" i="11" s="1"/>
  <c r="IR56" i="11" s="1"/>
  <c r="IS56" i="11" s="1"/>
  <c r="IT56" i="11" s="1"/>
  <c r="IU56" i="11" s="1"/>
  <c r="IV56" i="11" s="1"/>
  <c r="IW56" i="11" s="1"/>
  <c r="IX56" i="11" s="1"/>
  <c r="IY56" i="11" s="1"/>
  <c r="IZ56" i="11" s="1"/>
  <c r="JA56" i="11" s="1"/>
  <c r="JB56" i="11" s="1"/>
  <c r="JC56" i="11" s="1"/>
  <c r="JD56" i="11" s="1"/>
  <c r="JE56" i="11" s="1"/>
  <c r="JF56" i="11" s="1"/>
  <c r="JG56" i="11" s="1"/>
  <c r="JH56" i="11" s="1"/>
  <c r="JI56" i="11" s="1"/>
  <c r="JJ56" i="11" s="1"/>
  <c r="JK56" i="11" s="1"/>
  <c r="JL56" i="11" s="1"/>
  <c r="JM56" i="11" s="1"/>
  <c r="JN56" i="11" s="1"/>
  <c r="JO56" i="11" s="1"/>
  <c r="JP56" i="11" s="1"/>
  <c r="JQ56" i="11" s="1"/>
  <c r="JR56" i="11" s="1"/>
  <c r="JS56" i="11" s="1"/>
  <c r="JT56" i="11" s="1"/>
  <c r="JU56" i="11" s="1"/>
  <c r="JV56" i="11" s="1"/>
  <c r="JW56" i="11" s="1"/>
  <c r="JX56" i="11" s="1"/>
  <c r="JY56" i="11" s="1"/>
  <c r="JZ56" i="11" s="1"/>
  <c r="KA56" i="11" s="1"/>
  <c r="KB56" i="11" s="1"/>
  <c r="KC56" i="11" s="1"/>
  <c r="KD56" i="11" s="1"/>
  <c r="KE56" i="11" s="1"/>
  <c r="KF56" i="11" s="1"/>
  <c r="KG56" i="11" s="1"/>
  <c r="KH56" i="11" s="1"/>
  <c r="KI56" i="11" s="1"/>
  <c r="KJ56" i="11" s="1"/>
  <c r="KK56" i="11" s="1"/>
  <c r="KL56" i="11" s="1"/>
  <c r="KM56" i="11" s="1"/>
  <c r="KN56" i="11" s="1"/>
  <c r="KO56" i="11" s="1"/>
  <c r="KP56" i="11" s="1"/>
  <c r="KQ56" i="11" s="1"/>
  <c r="KR56" i="11" s="1"/>
  <c r="KS56" i="11" s="1"/>
  <c r="KT56" i="11" s="1"/>
  <c r="KU56" i="11" s="1"/>
  <c r="KV56" i="11" s="1"/>
  <c r="KW56" i="11" s="1"/>
  <c r="KX56" i="11" s="1"/>
  <c r="KY56" i="11" s="1"/>
  <c r="KZ56" i="11" s="1"/>
  <c r="LA56" i="11" s="1"/>
  <c r="LB56" i="11" s="1"/>
  <c r="LC56" i="11" s="1"/>
  <c r="LD56" i="11" s="1"/>
  <c r="LE56" i="11" s="1"/>
  <c r="LF56" i="11" s="1"/>
  <c r="LG56" i="11" s="1"/>
  <c r="LH56" i="11" s="1"/>
  <c r="LI56" i="11" s="1"/>
  <c r="LJ56" i="11" s="1"/>
  <c r="LK56" i="11" s="1"/>
  <c r="LL56" i="11" s="1"/>
  <c r="LM56" i="11" s="1"/>
  <c r="LN56" i="11" s="1"/>
  <c r="LO56" i="11" s="1"/>
  <c r="LP56" i="11" s="1"/>
  <c r="LQ56" i="11" s="1"/>
  <c r="LR56" i="11" s="1"/>
  <c r="LS56" i="11" s="1"/>
  <c r="LT56" i="11" s="1"/>
  <c r="LU56" i="11" s="1"/>
  <c r="LV56" i="11" s="1"/>
  <c r="LW56" i="11" s="1"/>
  <c r="LX56" i="11" s="1"/>
  <c r="LY56" i="11" s="1"/>
  <c r="LZ56" i="11" s="1"/>
  <c r="MA56" i="11" s="1"/>
  <c r="MB56" i="11" s="1"/>
  <c r="MC56" i="11" s="1"/>
  <c r="MD56" i="11" s="1"/>
  <c r="ME56" i="11" s="1"/>
  <c r="MF56" i="11" s="1"/>
  <c r="MG56" i="11" s="1"/>
  <c r="MH56" i="11" s="1"/>
  <c r="MI56" i="11" s="1"/>
  <c r="MJ56" i="11" s="1"/>
  <c r="MK56" i="11" s="1"/>
  <c r="ML56" i="11" s="1"/>
  <c r="MM56" i="11" s="1"/>
  <c r="MN56" i="11" s="1"/>
  <c r="MO56" i="11" s="1"/>
  <c r="MP56" i="11" s="1"/>
  <c r="MQ56" i="11" s="1"/>
  <c r="MR56" i="11" s="1"/>
  <c r="MS56" i="11" s="1"/>
  <c r="MT56" i="11" s="1"/>
  <c r="MU56" i="11" s="1"/>
  <c r="MV56" i="11" s="1"/>
  <c r="MW56" i="11" s="1"/>
  <c r="MX56" i="11" s="1"/>
  <c r="MY56" i="11" s="1"/>
  <c r="MZ56" i="11" s="1"/>
  <c r="NA56" i="11" s="1"/>
  <c r="NB56" i="11" s="1"/>
  <c r="NC56" i="11" s="1"/>
  <c r="C57" i="11"/>
  <c r="D57" i="11" s="1"/>
  <c r="E57" i="11" s="1"/>
  <c r="F57" i="11" s="1"/>
  <c r="G57" i="11" s="1"/>
  <c r="H57" i="11" s="1"/>
  <c r="I57" i="11" s="1"/>
  <c r="J57" i="11" s="1"/>
  <c r="K57" i="11" s="1"/>
  <c r="L57" i="11" s="1"/>
  <c r="M57" i="11" s="1"/>
  <c r="N57" i="11" s="1"/>
  <c r="O57" i="11" s="1"/>
  <c r="P57" i="11" s="1"/>
  <c r="Q57" i="11" s="1"/>
  <c r="R57" i="11" s="1"/>
  <c r="S57" i="11" s="1"/>
  <c r="T57" i="11" s="1"/>
  <c r="U57" i="11" s="1"/>
  <c r="V57" i="11" s="1"/>
  <c r="W57" i="11" s="1"/>
  <c r="X57" i="11" s="1"/>
  <c r="Y57" i="11" s="1"/>
  <c r="Z57" i="11" s="1"/>
  <c r="AA57" i="11" s="1"/>
  <c r="AB57" i="11" s="1"/>
  <c r="AC57" i="11" s="1"/>
  <c r="AD57" i="11" s="1"/>
  <c r="AE57" i="11" s="1"/>
  <c r="AF57" i="11" s="1"/>
  <c r="AG57" i="11" s="1"/>
  <c r="AH57" i="11" s="1"/>
  <c r="AI57" i="11" s="1"/>
  <c r="AJ57" i="11" s="1"/>
  <c r="AK57" i="11" s="1"/>
  <c r="AL57" i="11" s="1"/>
  <c r="AM57" i="11" s="1"/>
  <c r="AN57" i="11" s="1"/>
  <c r="AO57" i="11" s="1"/>
  <c r="AP57" i="11" s="1"/>
  <c r="AQ57" i="11" s="1"/>
  <c r="AR57" i="11" s="1"/>
  <c r="AS57" i="11" s="1"/>
  <c r="AT57" i="11" s="1"/>
  <c r="AU57" i="11" s="1"/>
  <c r="AV57" i="11" s="1"/>
  <c r="AW57" i="11" s="1"/>
  <c r="AX57" i="11" s="1"/>
  <c r="AY57" i="11" s="1"/>
  <c r="AZ57" i="11" s="1"/>
  <c r="BA57" i="11" s="1"/>
  <c r="BB57" i="11" s="1"/>
  <c r="BC57" i="11" s="1"/>
  <c r="BD57" i="11" s="1"/>
  <c r="BE57" i="11" s="1"/>
  <c r="BF57" i="11" s="1"/>
  <c r="BG57" i="11" s="1"/>
  <c r="BH57" i="11" s="1"/>
  <c r="BI57" i="11" s="1"/>
  <c r="BJ57" i="11" s="1"/>
  <c r="BK57" i="11" s="1"/>
  <c r="BL57" i="11" s="1"/>
  <c r="BM57" i="11" s="1"/>
  <c r="BN57" i="11" s="1"/>
  <c r="BO57" i="11" s="1"/>
  <c r="BP57" i="11" s="1"/>
  <c r="BQ57" i="11" s="1"/>
  <c r="BR57" i="11" s="1"/>
  <c r="BS57" i="11" s="1"/>
  <c r="BT57" i="11" s="1"/>
  <c r="BU57" i="11" s="1"/>
  <c r="BV57" i="11" s="1"/>
  <c r="BW57" i="11" s="1"/>
  <c r="BX57" i="11" s="1"/>
  <c r="BY57" i="11" s="1"/>
  <c r="BZ57" i="11" s="1"/>
  <c r="CA57" i="11" s="1"/>
  <c r="CB57" i="11" s="1"/>
  <c r="CC57" i="11" s="1"/>
  <c r="CD57" i="11" s="1"/>
  <c r="CE57" i="11" s="1"/>
  <c r="CF57" i="11" s="1"/>
  <c r="CG57" i="11" s="1"/>
  <c r="CH57" i="11" s="1"/>
  <c r="CI57" i="11" s="1"/>
  <c r="CJ57" i="11" s="1"/>
  <c r="CK57" i="11" s="1"/>
  <c r="CL57" i="11" s="1"/>
  <c r="CM57" i="11" s="1"/>
  <c r="CN57" i="11" s="1"/>
  <c r="CO57" i="11" s="1"/>
  <c r="CP57" i="11" s="1"/>
  <c r="CQ57" i="11" s="1"/>
  <c r="CR57" i="11" s="1"/>
  <c r="CS57" i="11" s="1"/>
  <c r="CT57" i="11" s="1"/>
  <c r="CU57" i="11" s="1"/>
  <c r="CV57" i="11" s="1"/>
  <c r="CW57" i="11" s="1"/>
  <c r="CX57" i="11" s="1"/>
  <c r="CY57" i="11" s="1"/>
  <c r="CZ57" i="11" s="1"/>
  <c r="DA57" i="11" s="1"/>
  <c r="DB57" i="11" s="1"/>
  <c r="DC57" i="11" s="1"/>
  <c r="DD57" i="11" s="1"/>
  <c r="DE57" i="11" s="1"/>
  <c r="DF57" i="11" s="1"/>
  <c r="DG57" i="11" s="1"/>
  <c r="DH57" i="11" s="1"/>
  <c r="DI57" i="11" s="1"/>
  <c r="DJ57" i="11" s="1"/>
  <c r="DK57" i="11" s="1"/>
  <c r="DL57" i="11" s="1"/>
  <c r="DM57" i="11" s="1"/>
  <c r="DN57" i="11" s="1"/>
  <c r="DO57" i="11" s="1"/>
  <c r="DP57" i="11" s="1"/>
  <c r="DQ57" i="11" s="1"/>
  <c r="DR57" i="11" s="1"/>
  <c r="DS57" i="11" s="1"/>
  <c r="DT57" i="11" s="1"/>
  <c r="DU57" i="11" s="1"/>
  <c r="DV57" i="11" s="1"/>
  <c r="DW57" i="11" s="1"/>
  <c r="DX57" i="11" s="1"/>
  <c r="DY57" i="11" s="1"/>
  <c r="DZ57" i="11" s="1"/>
  <c r="EA57" i="11" s="1"/>
  <c r="EB57" i="11" s="1"/>
  <c r="EC57" i="11" s="1"/>
  <c r="ED57" i="11" s="1"/>
  <c r="EE57" i="11" s="1"/>
  <c r="EF57" i="11" s="1"/>
  <c r="EG57" i="11" s="1"/>
  <c r="EH57" i="11" s="1"/>
  <c r="EI57" i="11" s="1"/>
  <c r="EJ57" i="11" s="1"/>
  <c r="EK57" i="11" s="1"/>
  <c r="EL57" i="11" s="1"/>
  <c r="EM57" i="11" s="1"/>
  <c r="EN57" i="11" s="1"/>
  <c r="EO57" i="11" s="1"/>
  <c r="EP57" i="11" s="1"/>
  <c r="EQ57" i="11" s="1"/>
  <c r="ER57" i="11" s="1"/>
  <c r="ES57" i="11" s="1"/>
  <c r="ET57" i="11" s="1"/>
  <c r="EU57" i="11" s="1"/>
  <c r="EV57" i="11" s="1"/>
  <c r="EW57" i="11" s="1"/>
  <c r="EX57" i="11" s="1"/>
  <c r="EY57" i="11" s="1"/>
  <c r="EZ57" i="11" s="1"/>
  <c r="FA57" i="11" s="1"/>
  <c r="FB57" i="11" s="1"/>
  <c r="FC57" i="11" s="1"/>
  <c r="FD57" i="11" s="1"/>
  <c r="FE57" i="11" s="1"/>
  <c r="FF57" i="11" s="1"/>
  <c r="FG57" i="11" s="1"/>
  <c r="FH57" i="11" s="1"/>
  <c r="FI57" i="11" s="1"/>
  <c r="FJ57" i="11" s="1"/>
  <c r="FK57" i="11" s="1"/>
  <c r="FL57" i="11" s="1"/>
  <c r="FM57" i="11" s="1"/>
  <c r="FN57" i="11" s="1"/>
  <c r="FO57" i="11" s="1"/>
  <c r="FP57" i="11" s="1"/>
  <c r="FQ57" i="11" s="1"/>
  <c r="FR57" i="11" s="1"/>
  <c r="FS57" i="11" s="1"/>
  <c r="FT57" i="11" s="1"/>
  <c r="FU57" i="11" s="1"/>
  <c r="FV57" i="11" s="1"/>
  <c r="FW57" i="11" s="1"/>
  <c r="FX57" i="11" s="1"/>
  <c r="FY57" i="11" s="1"/>
  <c r="FZ57" i="11" s="1"/>
  <c r="GA57" i="11" s="1"/>
  <c r="GB57" i="11" s="1"/>
  <c r="GC57" i="11" s="1"/>
  <c r="GD57" i="11" s="1"/>
  <c r="GE57" i="11" s="1"/>
  <c r="GF57" i="11" s="1"/>
  <c r="GG57" i="11" s="1"/>
  <c r="GH57" i="11" s="1"/>
  <c r="GI57" i="11" s="1"/>
  <c r="GJ57" i="11" s="1"/>
  <c r="GK57" i="11" s="1"/>
  <c r="GL57" i="11" s="1"/>
  <c r="GM57" i="11" s="1"/>
  <c r="GN57" i="11" s="1"/>
  <c r="GO57" i="11" s="1"/>
  <c r="GP57" i="11" s="1"/>
  <c r="GQ57" i="11" s="1"/>
  <c r="GR57" i="11" s="1"/>
  <c r="GS57" i="11" s="1"/>
  <c r="GT57" i="11" s="1"/>
  <c r="GU57" i="11" s="1"/>
  <c r="GV57" i="11" s="1"/>
  <c r="GW57" i="11" s="1"/>
  <c r="GX57" i="11" s="1"/>
  <c r="GY57" i="11" s="1"/>
  <c r="GZ57" i="11" s="1"/>
  <c r="HA57" i="11" s="1"/>
  <c r="HB57" i="11" s="1"/>
  <c r="HC57" i="11" s="1"/>
  <c r="HD57" i="11" s="1"/>
  <c r="HE57" i="11" s="1"/>
  <c r="HF57" i="11" s="1"/>
  <c r="HG57" i="11" s="1"/>
  <c r="HH57" i="11" s="1"/>
  <c r="HI57" i="11" s="1"/>
  <c r="HJ57" i="11" s="1"/>
  <c r="HK57" i="11" s="1"/>
  <c r="HL57" i="11" s="1"/>
  <c r="HM57" i="11" s="1"/>
  <c r="HN57" i="11" s="1"/>
  <c r="HO57" i="11" s="1"/>
  <c r="HP57" i="11" s="1"/>
  <c r="HQ57" i="11" s="1"/>
  <c r="HR57" i="11" s="1"/>
  <c r="HS57" i="11" s="1"/>
  <c r="HT57" i="11" s="1"/>
  <c r="HU57" i="11" s="1"/>
  <c r="HV57" i="11" s="1"/>
  <c r="HW57" i="11" s="1"/>
  <c r="HX57" i="11" s="1"/>
  <c r="HY57" i="11" s="1"/>
  <c r="HZ57" i="11" s="1"/>
  <c r="IA57" i="11" s="1"/>
  <c r="IB57" i="11" s="1"/>
  <c r="IC57" i="11" s="1"/>
  <c r="ID57" i="11" s="1"/>
  <c r="IE57" i="11" s="1"/>
  <c r="IF57" i="11" s="1"/>
  <c r="IG57" i="11" s="1"/>
  <c r="IH57" i="11" s="1"/>
  <c r="II57" i="11" s="1"/>
  <c r="IJ57" i="11" s="1"/>
  <c r="IK57" i="11" s="1"/>
  <c r="IL57" i="11" s="1"/>
  <c r="IM57" i="11" s="1"/>
  <c r="IN57" i="11" s="1"/>
  <c r="IO57" i="11" s="1"/>
  <c r="IP57" i="11" s="1"/>
  <c r="IQ57" i="11" s="1"/>
  <c r="IR57" i="11" s="1"/>
  <c r="IS57" i="11" s="1"/>
  <c r="IT57" i="11" s="1"/>
  <c r="IU57" i="11" s="1"/>
  <c r="IV57" i="11" s="1"/>
  <c r="IW57" i="11" s="1"/>
  <c r="IX57" i="11" s="1"/>
  <c r="IY57" i="11" s="1"/>
  <c r="IZ57" i="11" s="1"/>
  <c r="JA57" i="11" s="1"/>
  <c r="JB57" i="11" s="1"/>
  <c r="JC57" i="11" s="1"/>
  <c r="JD57" i="11" s="1"/>
  <c r="JE57" i="11" s="1"/>
  <c r="JF57" i="11" s="1"/>
  <c r="JG57" i="11" s="1"/>
  <c r="JH57" i="11" s="1"/>
  <c r="JI57" i="11" s="1"/>
  <c r="JJ57" i="11" s="1"/>
  <c r="JK57" i="11" s="1"/>
  <c r="JL57" i="11" s="1"/>
  <c r="JM57" i="11" s="1"/>
  <c r="JN57" i="11" s="1"/>
  <c r="JO57" i="11" s="1"/>
  <c r="JP57" i="11" s="1"/>
  <c r="JQ57" i="11" s="1"/>
  <c r="JR57" i="11" s="1"/>
  <c r="JS57" i="11" s="1"/>
  <c r="JT57" i="11" s="1"/>
  <c r="JU57" i="11" s="1"/>
  <c r="JV57" i="11" s="1"/>
  <c r="JW57" i="11" s="1"/>
  <c r="JX57" i="11" s="1"/>
  <c r="JY57" i="11" s="1"/>
  <c r="JZ57" i="11" s="1"/>
  <c r="KA57" i="11" s="1"/>
  <c r="KB57" i="11" s="1"/>
  <c r="KC57" i="11" s="1"/>
  <c r="KD57" i="11" s="1"/>
  <c r="KE57" i="11" s="1"/>
  <c r="KF57" i="11" s="1"/>
  <c r="KG57" i="11" s="1"/>
  <c r="KH57" i="11" s="1"/>
  <c r="KI57" i="11" s="1"/>
  <c r="KJ57" i="11" s="1"/>
  <c r="KK57" i="11" s="1"/>
  <c r="KL57" i="11" s="1"/>
  <c r="KM57" i="11" s="1"/>
  <c r="KN57" i="11" s="1"/>
  <c r="KO57" i="11" s="1"/>
  <c r="KP57" i="11" s="1"/>
  <c r="KQ57" i="11" s="1"/>
  <c r="KR57" i="11" s="1"/>
  <c r="KS57" i="11" s="1"/>
  <c r="KT57" i="11" s="1"/>
  <c r="KU57" i="11" s="1"/>
  <c r="KV57" i="11" s="1"/>
  <c r="KW57" i="11" s="1"/>
  <c r="KX57" i="11" s="1"/>
  <c r="KY57" i="11" s="1"/>
  <c r="KZ57" i="11" s="1"/>
  <c r="LA57" i="11" s="1"/>
  <c r="LB57" i="11" s="1"/>
  <c r="LC57" i="11" s="1"/>
  <c r="LD57" i="11" s="1"/>
  <c r="LE57" i="11" s="1"/>
  <c r="LF57" i="11" s="1"/>
  <c r="LG57" i="11" s="1"/>
  <c r="LH57" i="11" s="1"/>
  <c r="LI57" i="11" s="1"/>
  <c r="LJ57" i="11" s="1"/>
  <c r="LK57" i="11" s="1"/>
  <c r="LL57" i="11" s="1"/>
  <c r="LM57" i="11" s="1"/>
  <c r="LN57" i="11" s="1"/>
  <c r="LO57" i="11" s="1"/>
  <c r="LP57" i="11" s="1"/>
  <c r="LQ57" i="11" s="1"/>
  <c r="LR57" i="11" s="1"/>
  <c r="LS57" i="11" s="1"/>
  <c r="LT57" i="11" s="1"/>
  <c r="LU57" i="11" s="1"/>
  <c r="LV57" i="11" s="1"/>
  <c r="LW57" i="11" s="1"/>
  <c r="LX57" i="11" s="1"/>
  <c r="LY57" i="11" s="1"/>
  <c r="LZ57" i="11" s="1"/>
  <c r="MA57" i="11" s="1"/>
  <c r="MB57" i="11" s="1"/>
  <c r="MC57" i="11" s="1"/>
  <c r="MD57" i="11" s="1"/>
  <c r="ME57" i="11" s="1"/>
  <c r="MF57" i="11" s="1"/>
  <c r="MG57" i="11" s="1"/>
  <c r="MH57" i="11" s="1"/>
  <c r="MI57" i="11" s="1"/>
  <c r="MJ57" i="11" s="1"/>
  <c r="MK57" i="11" s="1"/>
  <c r="ML57" i="11" s="1"/>
  <c r="MM57" i="11" s="1"/>
  <c r="MN57" i="11" s="1"/>
  <c r="MO57" i="11" s="1"/>
  <c r="MP57" i="11" s="1"/>
  <c r="MQ57" i="11" s="1"/>
  <c r="MR57" i="11" s="1"/>
  <c r="MS57" i="11" s="1"/>
  <c r="MT57" i="11" s="1"/>
  <c r="MU57" i="11" s="1"/>
  <c r="MV57" i="11" s="1"/>
  <c r="MW57" i="11" s="1"/>
  <c r="MX57" i="11" s="1"/>
  <c r="MY57" i="11" s="1"/>
  <c r="MZ57" i="11" s="1"/>
  <c r="NA57" i="11" s="1"/>
  <c r="NB57" i="11" s="1"/>
  <c r="NC57" i="11" s="1"/>
  <c r="C58" i="11"/>
  <c r="D58" i="11" s="1"/>
  <c r="E58" i="11" s="1"/>
  <c r="F58" i="11" s="1"/>
  <c r="G58" i="11" s="1"/>
  <c r="H58" i="11" s="1"/>
  <c r="I58" i="11" s="1"/>
  <c r="J58" i="11" s="1"/>
  <c r="K58" i="11" s="1"/>
  <c r="L58" i="11" s="1"/>
  <c r="M58" i="11" s="1"/>
  <c r="N58" i="11" s="1"/>
  <c r="O58" i="11" s="1"/>
  <c r="P58" i="11" s="1"/>
  <c r="Q58" i="11" s="1"/>
  <c r="R58" i="11" s="1"/>
  <c r="S58" i="11" s="1"/>
  <c r="T58" i="11" s="1"/>
  <c r="U58" i="11" s="1"/>
  <c r="V58" i="11" s="1"/>
  <c r="W58" i="11" s="1"/>
  <c r="X58" i="11" s="1"/>
  <c r="Y58" i="11" s="1"/>
  <c r="Z58" i="11" s="1"/>
  <c r="AA58" i="11" s="1"/>
  <c r="AB58" i="11" s="1"/>
  <c r="AC58" i="11" s="1"/>
  <c r="AD58" i="11" s="1"/>
  <c r="AE58" i="11" s="1"/>
  <c r="AF58" i="11" s="1"/>
  <c r="AG58" i="11" s="1"/>
  <c r="AH58" i="11" s="1"/>
  <c r="AI58" i="11" s="1"/>
  <c r="AJ58" i="11" s="1"/>
  <c r="AK58" i="11" s="1"/>
  <c r="AL58" i="11" s="1"/>
  <c r="AM58" i="11" s="1"/>
  <c r="AN58" i="11" s="1"/>
  <c r="AO58" i="11" s="1"/>
  <c r="AP58" i="11" s="1"/>
  <c r="AQ58" i="11" s="1"/>
  <c r="AR58" i="11" s="1"/>
  <c r="AS58" i="11" s="1"/>
  <c r="AT58" i="11" s="1"/>
  <c r="AU58" i="11" s="1"/>
  <c r="AV58" i="11" s="1"/>
  <c r="AW58" i="11" s="1"/>
  <c r="AX58" i="11" s="1"/>
  <c r="AY58" i="11" s="1"/>
  <c r="AZ58" i="11" s="1"/>
  <c r="BA58" i="11" s="1"/>
  <c r="BB58" i="11" s="1"/>
  <c r="BC58" i="11" s="1"/>
  <c r="BD58" i="11" s="1"/>
  <c r="BE58" i="11" s="1"/>
  <c r="BF58" i="11" s="1"/>
  <c r="BG58" i="11" s="1"/>
  <c r="BH58" i="11" s="1"/>
  <c r="BI58" i="11" s="1"/>
  <c r="BJ58" i="11" s="1"/>
  <c r="BK58" i="11" s="1"/>
  <c r="BL58" i="11" s="1"/>
  <c r="BM58" i="11" s="1"/>
  <c r="BN58" i="11" s="1"/>
  <c r="BO58" i="11" s="1"/>
  <c r="BP58" i="11" s="1"/>
  <c r="BQ58" i="11" s="1"/>
  <c r="BR58" i="11" s="1"/>
  <c r="BS58" i="11" s="1"/>
  <c r="BT58" i="11" s="1"/>
  <c r="BU58" i="11" s="1"/>
  <c r="BV58" i="11" s="1"/>
  <c r="BW58" i="11" s="1"/>
  <c r="BX58" i="11" s="1"/>
  <c r="BY58" i="11" s="1"/>
  <c r="BZ58" i="11" s="1"/>
  <c r="CA58" i="11" s="1"/>
  <c r="CB58" i="11" s="1"/>
  <c r="CC58" i="11" s="1"/>
  <c r="CD58" i="11" s="1"/>
  <c r="CE58" i="11" s="1"/>
  <c r="CF58" i="11" s="1"/>
  <c r="CG58" i="11" s="1"/>
  <c r="CH58" i="11" s="1"/>
  <c r="CI58" i="11" s="1"/>
  <c r="CJ58" i="11" s="1"/>
  <c r="CK58" i="11" s="1"/>
  <c r="CL58" i="11" s="1"/>
  <c r="CM58" i="11" s="1"/>
  <c r="CN58" i="11" s="1"/>
  <c r="CO58" i="11" s="1"/>
  <c r="CP58" i="11" s="1"/>
  <c r="CQ58" i="11" s="1"/>
  <c r="CR58" i="11" s="1"/>
  <c r="CS58" i="11" s="1"/>
  <c r="CT58" i="11" s="1"/>
  <c r="CU58" i="11" s="1"/>
  <c r="CV58" i="11" s="1"/>
  <c r="CW58" i="11" s="1"/>
  <c r="CX58" i="11" s="1"/>
  <c r="CY58" i="11" s="1"/>
  <c r="CZ58" i="11" s="1"/>
  <c r="DA58" i="11" s="1"/>
  <c r="DB58" i="11" s="1"/>
  <c r="DC58" i="11" s="1"/>
  <c r="DD58" i="11" s="1"/>
  <c r="DE58" i="11" s="1"/>
  <c r="DF58" i="11" s="1"/>
  <c r="DG58" i="11" s="1"/>
  <c r="DH58" i="11" s="1"/>
  <c r="DI58" i="11" s="1"/>
  <c r="DJ58" i="11" s="1"/>
  <c r="DK58" i="11" s="1"/>
  <c r="DL58" i="11" s="1"/>
  <c r="DM58" i="11" s="1"/>
  <c r="DN58" i="11" s="1"/>
  <c r="DO58" i="11" s="1"/>
  <c r="DP58" i="11" s="1"/>
  <c r="DQ58" i="11" s="1"/>
  <c r="DR58" i="11" s="1"/>
  <c r="DS58" i="11" s="1"/>
  <c r="DT58" i="11" s="1"/>
  <c r="DU58" i="11" s="1"/>
  <c r="DV58" i="11" s="1"/>
  <c r="DW58" i="11" s="1"/>
  <c r="DX58" i="11" s="1"/>
  <c r="DY58" i="11" s="1"/>
  <c r="DZ58" i="11" s="1"/>
  <c r="EA58" i="11" s="1"/>
  <c r="EB58" i="11" s="1"/>
  <c r="EC58" i="11" s="1"/>
  <c r="ED58" i="11" s="1"/>
  <c r="EE58" i="11" s="1"/>
  <c r="EF58" i="11" s="1"/>
  <c r="EG58" i="11" s="1"/>
  <c r="EH58" i="11" s="1"/>
  <c r="EI58" i="11" s="1"/>
  <c r="EJ58" i="11" s="1"/>
  <c r="EK58" i="11" s="1"/>
  <c r="EL58" i="11" s="1"/>
  <c r="EM58" i="11" s="1"/>
  <c r="EN58" i="11" s="1"/>
  <c r="EO58" i="11" s="1"/>
  <c r="EP58" i="11" s="1"/>
  <c r="EQ58" i="11" s="1"/>
  <c r="ER58" i="11" s="1"/>
  <c r="ES58" i="11" s="1"/>
  <c r="ET58" i="11" s="1"/>
  <c r="EU58" i="11" s="1"/>
  <c r="EV58" i="11" s="1"/>
  <c r="EW58" i="11" s="1"/>
  <c r="EX58" i="11" s="1"/>
  <c r="EY58" i="11" s="1"/>
  <c r="EZ58" i="11" s="1"/>
  <c r="FA58" i="11" s="1"/>
  <c r="FB58" i="11" s="1"/>
  <c r="FC58" i="11" s="1"/>
  <c r="FD58" i="11" s="1"/>
  <c r="FE58" i="11" s="1"/>
  <c r="FF58" i="11" s="1"/>
  <c r="FG58" i="11" s="1"/>
  <c r="FH58" i="11" s="1"/>
  <c r="FI58" i="11" s="1"/>
  <c r="FJ58" i="11" s="1"/>
  <c r="FK58" i="11" s="1"/>
  <c r="FL58" i="11" s="1"/>
  <c r="FM58" i="11" s="1"/>
  <c r="FN58" i="11" s="1"/>
  <c r="FO58" i="11" s="1"/>
  <c r="FP58" i="11" s="1"/>
  <c r="FQ58" i="11" s="1"/>
  <c r="FR58" i="11" s="1"/>
  <c r="FS58" i="11" s="1"/>
  <c r="FT58" i="11" s="1"/>
  <c r="FU58" i="11" s="1"/>
  <c r="FV58" i="11" s="1"/>
  <c r="FW58" i="11" s="1"/>
  <c r="FX58" i="11" s="1"/>
  <c r="FY58" i="11" s="1"/>
  <c r="FZ58" i="11" s="1"/>
  <c r="GA58" i="11" s="1"/>
  <c r="GB58" i="11" s="1"/>
  <c r="GC58" i="11" s="1"/>
  <c r="GD58" i="11" s="1"/>
  <c r="GE58" i="11" s="1"/>
  <c r="GF58" i="11" s="1"/>
  <c r="GG58" i="11" s="1"/>
  <c r="GH58" i="11" s="1"/>
  <c r="GI58" i="11" s="1"/>
  <c r="GJ58" i="11" s="1"/>
  <c r="GK58" i="11" s="1"/>
  <c r="GL58" i="11" s="1"/>
  <c r="GM58" i="11" s="1"/>
  <c r="GN58" i="11" s="1"/>
  <c r="GO58" i="11" s="1"/>
  <c r="GP58" i="11" s="1"/>
  <c r="GQ58" i="11" s="1"/>
  <c r="GR58" i="11" s="1"/>
  <c r="GS58" i="11" s="1"/>
  <c r="GT58" i="11" s="1"/>
  <c r="GU58" i="11" s="1"/>
  <c r="GV58" i="11" s="1"/>
  <c r="GW58" i="11" s="1"/>
  <c r="GX58" i="11" s="1"/>
  <c r="GY58" i="11" s="1"/>
  <c r="GZ58" i="11" s="1"/>
  <c r="HA58" i="11" s="1"/>
  <c r="HB58" i="11" s="1"/>
  <c r="HC58" i="11" s="1"/>
  <c r="HD58" i="11" s="1"/>
  <c r="HE58" i="11" s="1"/>
  <c r="HF58" i="11" s="1"/>
  <c r="HG58" i="11" s="1"/>
  <c r="HH58" i="11" s="1"/>
  <c r="HI58" i="11" s="1"/>
  <c r="HJ58" i="11" s="1"/>
  <c r="HK58" i="11" s="1"/>
  <c r="HL58" i="11" s="1"/>
  <c r="HM58" i="11" s="1"/>
  <c r="HN58" i="11" s="1"/>
  <c r="HO58" i="11" s="1"/>
  <c r="HP58" i="11" s="1"/>
  <c r="HQ58" i="11" s="1"/>
  <c r="HR58" i="11" s="1"/>
  <c r="HS58" i="11" s="1"/>
  <c r="HT58" i="11" s="1"/>
  <c r="HU58" i="11" s="1"/>
  <c r="HV58" i="11" s="1"/>
  <c r="HW58" i="11" s="1"/>
  <c r="HX58" i="11" s="1"/>
  <c r="HY58" i="11" s="1"/>
  <c r="HZ58" i="11" s="1"/>
  <c r="IA58" i="11" s="1"/>
  <c r="IB58" i="11" s="1"/>
  <c r="IC58" i="11" s="1"/>
  <c r="ID58" i="11" s="1"/>
  <c r="IE58" i="11" s="1"/>
  <c r="IF58" i="11" s="1"/>
  <c r="IG58" i="11" s="1"/>
  <c r="IH58" i="11" s="1"/>
  <c r="II58" i="11" s="1"/>
  <c r="IJ58" i="11" s="1"/>
  <c r="IK58" i="11" s="1"/>
  <c r="IL58" i="11" s="1"/>
  <c r="IM58" i="11" s="1"/>
  <c r="IN58" i="11" s="1"/>
  <c r="IO58" i="11" s="1"/>
  <c r="IP58" i="11" s="1"/>
  <c r="IQ58" i="11" s="1"/>
  <c r="IR58" i="11" s="1"/>
  <c r="IS58" i="11" s="1"/>
  <c r="IT58" i="11" s="1"/>
  <c r="IU58" i="11" s="1"/>
  <c r="IV58" i="11" s="1"/>
  <c r="IW58" i="11" s="1"/>
  <c r="IX58" i="11" s="1"/>
  <c r="IY58" i="11" s="1"/>
  <c r="IZ58" i="11" s="1"/>
  <c r="JA58" i="11" s="1"/>
  <c r="JB58" i="11" s="1"/>
  <c r="JC58" i="11" s="1"/>
  <c r="JD58" i="11" s="1"/>
  <c r="JE58" i="11" s="1"/>
  <c r="JF58" i="11" s="1"/>
  <c r="JG58" i="11" s="1"/>
  <c r="JH58" i="11" s="1"/>
  <c r="JI58" i="11" s="1"/>
  <c r="JJ58" i="11" s="1"/>
  <c r="JK58" i="11" s="1"/>
  <c r="JL58" i="11" s="1"/>
  <c r="JM58" i="11" s="1"/>
  <c r="JN58" i="11" s="1"/>
  <c r="JO58" i="11" s="1"/>
  <c r="JP58" i="11" s="1"/>
  <c r="JQ58" i="11" s="1"/>
  <c r="JR58" i="11" s="1"/>
  <c r="JS58" i="11" s="1"/>
  <c r="JT58" i="11" s="1"/>
  <c r="JU58" i="11" s="1"/>
  <c r="JV58" i="11" s="1"/>
  <c r="JW58" i="11" s="1"/>
  <c r="JX58" i="11" s="1"/>
  <c r="JY58" i="11" s="1"/>
  <c r="JZ58" i="11" s="1"/>
  <c r="KA58" i="11" s="1"/>
  <c r="KB58" i="11" s="1"/>
  <c r="KC58" i="11" s="1"/>
  <c r="KD58" i="11" s="1"/>
  <c r="KE58" i="11" s="1"/>
  <c r="KF58" i="11" s="1"/>
  <c r="KG58" i="11" s="1"/>
  <c r="KH58" i="11" s="1"/>
  <c r="KI58" i="11" s="1"/>
  <c r="KJ58" i="11" s="1"/>
  <c r="KK58" i="11" s="1"/>
  <c r="KL58" i="11" s="1"/>
  <c r="KM58" i="11" s="1"/>
  <c r="KN58" i="11" s="1"/>
  <c r="KO58" i="11" s="1"/>
  <c r="KP58" i="11" s="1"/>
  <c r="KQ58" i="11" s="1"/>
  <c r="KR58" i="11" s="1"/>
  <c r="KS58" i="11" s="1"/>
  <c r="KT58" i="11" s="1"/>
  <c r="KU58" i="11" s="1"/>
  <c r="KV58" i="11" s="1"/>
  <c r="KW58" i="11" s="1"/>
  <c r="KX58" i="11" s="1"/>
  <c r="KY58" i="11" s="1"/>
  <c r="KZ58" i="11" s="1"/>
  <c r="LA58" i="11" s="1"/>
  <c r="LB58" i="11" s="1"/>
  <c r="LC58" i="11" s="1"/>
  <c r="LD58" i="11" s="1"/>
  <c r="LE58" i="11" s="1"/>
  <c r="LF58" i="11" s="1"/>
  <c r="LG58" i="11" s="1"/>
  <c r="LH58" i="11" s="1"/>
  <c r="LI58" i="11" s="1"/>
  <c r="LJ58" i="11" s="1"/>
  <c r="LK58" i="11" s="1"/>
  <c r="LL58" i="11" s="1"/>
  <c r="LM58" i="11" s="1"/>
  <c r="LN58" i="11" s="1"/>
  <c r="LO58" i="11" s="1"/>
  <c r="LP58" i="11" s="1"/>
  <c r="LQ58" i="11" s="1"/>
  <c r="LR58" i="11" s="1"/>
  <c r="LS58" i="11" s="1"/>
  <c r="LT58" i="11" s="1"/>
  <c r="LU58" i="11" s="1"/>
  <c r="LV58" i="11" s="1"/>
  <c r="LW58" i="11" s="1"/>
  <c r="LX58" i="11" s="1"/>
  <c r="LY58" i="11" s="1"/>
  <c r="LZ58" i="11" s="1"/>
  <c r="MA58" i="11" s="1"/>
  <c r="MB58" i="11" s="1"/>
  <c r="MC58" i="11" s="1"/>
  <c r="MD58" i="11" s="1"/>
  <c r="ME58" i="11" s="1"/>
  <c r="MF58" i="11" s="1"/>
  <c r="MG58" i="11" s="1"/>
  <c r="MH58" i="11" s="1"/>
  <c r="MI58" i="11" s="1"/>
  <c r="MJ58" i="11" s="1"/>
  <c r="MK58" i="11" s="1"/>
  <c r="ML58" i="11" s="1"/>
  <c r="MM58" i="11" s="1"/>
  <c r="MN58" i="11" s="1"/>
  <c r="MO58" i="11" s="1"/>
  <c r="MP58" i="11" s="1"/>
  <c r="MQ58" i="11" s="1"/>
  <c r="MR58" i="11" s="1"/>
  <c r="MS58" i="11" s="1"/>
  <c r="MT58" i="11" s="1"/>
  <c r="MU58" i="11" s="1"/>
  <c r="MV58" i="11" s="1"/>
  <c r="MW58" i="11" s="1"/>
  <c r="MX58" i="11" s="1"/>
  <c r="MY58" i="11" s="1"/>
  <c r="MZ58" i="11" s="1"/>
  <c r="NA58" i="11" s="1"/>
  <c r="NB58" i="11" s="1"/>
  <c r="NC58" i="11" s="1"/>
  <c r="C59" i="11"/>
  <c r="D59" i="11" s="1"/>
  <c r="E59" i="11" s="1"/>
  <c r="F59" i="11" s="1"/>
  <c r="G59" i="11" s="1"/>
  <c r="H59" i="11" s="1"/>
  <c r="I59" i="11" s="1"/>
  <c r="J59" i="11" s="1"/>
  <c r="K59" i="11" s="1"/>
  <c r="L59" i="11" s="1"/>
  <c r="M59" i="11" s="1"/>
  <c r="N59" i="11" s="1"/>
  <c r="O59" i="11" s="1"/>
  <c r="P59" i="11" s="1"/>
  <c r="Q59" i="11" s="1"/>
  <c r="R59" i="11" s="1"/>
  <c r="S59" i="11" s="1"/>
  <c r="T59" i="11" s="1"/>
  <c r="U59" i="11" s="1"/>
  <c r="V59" i="11" s="1"/>
  <c r="W59" i="11" s="1"/>
  <c r="X59" i="11" s="1"/>
  <c r="Y59" i="11" s="1"/>
  <c r="Z59" i="11" s="1"/>
  <c r="AA59" i="11" s="1"/>
  <c r="AB59" i="11" s="1"/>
  <c r="AC59" i="11" s="1"/>
  <c r="AD59" i="11" s="1"/>
  <c r="AE59" i="11" s="1"/>
  <c r="AF59" i="11" s="1"/>
  <c r="AG59" i="11" s="1"/>
  <c r="AH59" i="11" s="1"/>
  <c r="AI59" i="11" s="1"/>
  <c r="AJ59" i="11" s="1"/>
  <c r="AK59" i="11" s="1"/>
  <c r="AL59" i="11" s="1"/>
  <c r="AM59" i="11" s="1"/>
  <c r="AN59" i="11" s="1"/>
  <c r="AO59" i="11" s="1"/>
  <c r="AP59" i="11" s="1"/>
  <c r="AQ59" i="11" s="1"/>
  <c r="AR59" i="11" s="1"/>
  <c r="AS59" i="11" s="1"/>
  <c r="AT59" i="11" s="1"/>
  <c r="AU59" i="11" s="1"/>
  <c r="AV59" i="11" s="1"/>
  <c r="AW59" i="11" s="1"/>
  <c r="AX59" i="11" s="1"/>
  <c r="AY59" i="11" s="1"/>
  <c r="AZ59" i="11" s="1"/>
  <c r="BA59" i="11" s="1"/>
  <c r="BB59" i="11" s="1"/>
  <c r="BC59" i="11" s="1"/>
  <c r="BD59" i="11" s="1"/>
  <c r="BE59" i="11" s="1"/>
  <c r="BF59" i="11" s="1"/>
  <c r="BG59" i="11" s="1"/>
  <c r="BH59" i="11" s="1"/>
  <c r="BI59" i="11" s="1"/>
  <c r="BJ59" i="11" s="1"/>
  <c r="BK59" i="11" s="1"/>
  <c r="BL59" i="11" s="1"/>
  <c r="BM59" i="11" s="1"/>
  <c r="BN59" i="11" s="1"/>
  <c r="BO59" i="11" s="1"/>
  <c r="BP59" i="11" s="1"/>
  <c r="BQ59" i="11" s="1"/>
  <c r="BR59" i="11" s="1"/>
  <c r="BS59" i="11" s="1"/>
  <c r="BT59" i="11" s="1"/>
  <c r="BU59" i="11" s="1"/>
  <c r="BV59" i="11" s="1"/>
  <c r="BW59" i="11" s="1"/>
  <c r="BX59" i="11" s="1"/>
  <c r="BY59" i="11" s="1"/>
  <c r="BZ59" i="11" s="1"/>
  <c r="CA59" i="11" s="1"/>
  <c r="CB59" i="11" s="1"/>
  <c r="CC59" i="11" s="1"/>
  <c r="CD59" i="11" s="1"/>
  <c r="CE59" i="11" s="1"/>
  <c r="CF59" i="11" s="1"/>
  <c r="CG59" i="11" s="1"/>
  <c r="CH59" i="11" s="1"/>
  <c r="CI59" i="11" s="1"/>
  <c r="CJ59" i="11" s="1"/>
  <c r="CK59" i="11" s="1"/>
  <c r="CL59" i="11" s="1"/>
  <c r="CM59" i="11" s="1"/>
  <c r="CN59" i="11" s="1"/>
  <c r="CO59" i="11" s="1"/>
  <c r="CP59" i="11" s="1"/>
  <c r="CQ59" i="11" s="1"/>
  <c r="CR59" i="11" s="1"/>
  <c r="CS59" i="11" s="1"/>
  <c r="CT59" i="11" s="1"/>
  <c r="CU59" i="11" s="1"/>
  <c r="CV59" i="11" s="1"/>
  <c r="CW59" i="11" s="1"/>
  <c r="CX59" i="11" s="1"/>
  <c r="CY59" i="11" s="1"/>
  <c r="CZ59" i="11" s="1"/>
  <c r="DA59" i="11" s="1"/>
  <c r="DB59" i="11" s="1"/>
  <c r="DC59" i="11" s="1"/>
  <c r="DD59" i="11" s="1"/>
  <c r="DE59" i="11" s="1"/>
  <c r="DF59" i="11" s="1"/>
  <c r="DG59" i="11" s="1"/>
  <c r="DH59" i="11" s="1"/>
  <c r="DI59" i="11" s="1"/>
  <c r="DJ59" i="11" s="1"/>
  <c r="DK59" i="11" s="1"/>
  <c r="DL59" i="11" s="1"/>
  <c r="DM59" i="11" s="1"/>
  <c r="DN59" i="11" s="1"/>
  <c r="DO59" i="11" s="1"/>
  <c r="DP59" i="11" s="1"/>
  <c r="DQ59" i="11" s="1"/>
  <c r="DR59" i="11" s="1"/>
  <c r="DS59" i="11" s="1"/>
  <c r="DT59" i="11" s="1"/>
  <c r="DU59" i="11" s="1"/>
  <c r="DV59" i="11" s="1"/>
  <c r="DW59" i="11" s="1"/>
  <c r="DX59" i="11" s="1"/>
  <c r="DY59" i="11" s="1"/>
  <c r="DZ59" i="11" s="1"/>
  <c r="EA59" i="11" s="1"/>
  <c r="EB59" i="11" s="1"/>
  <c r="EC59" i="11" s="1"/>
  <c r="ED59" i="11" s="1"/>
  <c r="EE59" i="11" s="1"/>
  <c r="EF59" i="11" s="1"/>
  <c r="EG59" i="11" s="1"/>
  <c r="EH59" i="11" s="1"/>
  <c r="EI59" i="11" s="1"/>
  <c r="EJ59" i="11" s="1"/>
  <c r="EK59" i="11" s="1"/>
  <c r="EL59" i="11" s="1"/>
  <c r="EM59" i="11" s="1"/>
  <c r="EN59" i="11" s="1"/>
  <c r="EO59" i="11" s="1"/>
  <c r="EP59" i="11" s="1"/>
  <c r="EQ59" i="11" s="1"/>
  <c r="ER59" i="11" s="1"/>
  <c r="ES59" i="11" s="1"/>
  <c r="ET59" i="11" s="1"/>
  <c r="EU59" i="11" s="1"/>
  <c r="EV59" i="11" s="1"/>
  <c r="EW59" i="11" s="1"/>
  <c r="EX59" i="11" s="1"/>
  <c r="EY59" i="11" s="1"/>
  <c r="EZ59" i="11" s="1"/>
  <c r="FA59" i="11" s="1"/>
  <c r="FB59" i="11" s="1"/>
  <c r="FC59" i="11" s="1"/>
  <c r="FD59" i="11" s="1"/>
  <c r="FE59" i="11" s="1"/>
  <c r="FF59" i="11" s="1"/>
  <c r="FG59" i="11" s="1"/>
  <c r="FH59" i="11" s="1"/>
  <c r="FI59" i="11" s="1"/>
  <c r="FJ59" i="11" s="1"/>
  <c r="FK59" i="11" s="1"/>
  <c r="FL59" i="11" s="1"/>
  <c r="FM59" i="11" s="1"/>
  <c r="FN59" i="11" s="1"/>
  <c r="FO59" i="11" s="1"/>
  <c r="FP59" i="11" s="1"/>
  <c r="FQ59" i="11" s="1"/>
  <c r="FR59" i="11" s="1"/>
  <c r="FS59" i="11" s="1"/>
  <c r="FT59" i="11" s="1"/>
  <c r="FU59" i="11" s="1"/>
  <c r="FV59" i="11" s="1"/>
  <c r="FW59" i="11" s="1"/>
  <c r="FX59" i="11" s="1"/>
  <c r="FY59" i="11" s="1"/>
  <c r="FZ59" i="11" s="1"/>
  <c r="GA59" i="11" s="1"/>
  <c r="GB59" i="11" s="1"/>
  <c r="GC59" i="11" s="1"/>
  <c r="GD59" i="11" s="1"/>
  <c r="GE59" i="11" s="1"/>
  <c r="GF59" i="11" s="1"/>
  <c r="GG59" i="11" s="1"/>
  <c r="GH59" i="11" s="1"/>
  <c r="GI59" i="11" s="1"/>
  <c r="GJ59" i="11" s="1"/>
  <c r="GK59" i="11" s="1"/>
  <c r="GL59" i="11" s="1"/>
  <c r="GM59" i="11" s="1"/>
  <c r="GN59" i="11" s="1"/>
  <c r="GO59" i="11" s="1"/>
  <c r="GP59" i="11" s="1"/>
  <c r="GQ59" i="11" s="1"/>
  <c r="GR59" i="11" s="1"/>
  <c r="GS59" i="11" s="1"/>
  <c r="GT59" i="11" s="1"/>
  <c r="GU59" i="11" s="1"/>
  <c r="GV59" i="11" s="1"/>
  <c r="GW59" i="11" s="1"/>
  <c r="GX59" i="11" s="1"/>
  <c r="GY59" i="11" s="1"/>
  <c r="GZ59" i="11" s="1"/>
  <c r="HA59" i="11" s="1"/>
  <c r="HB59" i="11" s="1"/>
  <c r="HC59" i="11" s="1"/>
  <c r="HD59" i="11" s="1"/>
  <c r="HE59" i="11" s="1"/>
  <c r="HF59" i="11" s="1"/>
  <c r="HG59" i="11" s="1"/>
  <c r="HH59" i="11" s="1"/>
  <c r="HI59" i="11" s="1"/>
  <c r="HJ59" i="11" s="1"/>
  <c r="HK59" i="11" s="1"/>
  <c r="HL59" i="11" s="1"/>
  <c r="HM59" i="11" s="1"/>
  <c r="HN59" i="11" s="1"/>
  <c r="HO59" i="11" s="1"/>
  <c r="HP59" i="11" s="1"/>
  <c r="HQ59" i="11" s="1"/>
  <c r="HR59" i="11" s="1"/>
  <c r="HS59" i="11" s="1"/>
  <c r="HT59" i="11" s="1"/>
  <c r="HU59" i="11" s="1"/>
  <c r="HV59" i="11" s="1"/>
  <c r="HW59" i="11" s="1"/>
  <c r="HX59" i="11" s="1"/>
  <c r="HY59" i="11" s="1"/>
  <c r="HZ59" i="11" s="1"/>
  <c r="IA59" i="11" s="1"/>
  <c r="IB59" i="11" s="1"/>
  <c r="IC59" i="11" s="1"/>
  <c r="ID59" i="11" s="1"/>
  <c r="IE59" i="11" s="1"/>
  <c r="IF59" i="11" s="1"/>
  <c r="IG59" i="11" s="1"/>
  <c r="IH59" i="11" s="1"/>
  <c r="II59" i="11" s="1"/>
  <c r="IJ59" i="11" s="1"/>
  <c r="IK59" i="11" s="1"/>
  <c r="IL59" i="11" s="1"/>
  <c r="IM59" i="11" s="1"/>
  <c r="IN59" i="11" s="1"/>
  <c r="IO59" i="11" s="1"/>
  <c r="IP59" i="11" s="1"/>
  <c r="IQ59" i="11" s="1"/>
  <c r="IR59" i="11" s="1"/>
  <c r="IS59" i="11" s="1"/>
  <c r="IT59" i="11" s="1"/>
  <c r="IU59" i="11" s="1"/>
  <c r="IV59" i="11" s="1"/>
  <c r="IW59" i="11" s="1"/>
  <c r="IX59" i="11" s="1"/>
  <c r="IY59" i="11" s="1"/>
  <c r="IZ59" i="11" s="1"/>
  <c r="JA59" i="11" s="1"/>
  <c r="JB59" i="11" s="1"/>
  <c r="JC59" i="11" s="1"/>
  <c r="JD59" i="11" s="1"/>
  <c r="JE59" i="11" s="1"/>
  <c r="JF59" i="11" s="1"/>
  <c r="JG59" i="11" s="1"/>
  <c r="JH59" i="11" s="1"/>
  <c r="JI59" i="11" s="1"/>
  <c r="JJ59" i="11" s="1"/>
  <c r="JK59" i="11" s="1"/>
  <c r="JL59" i="11" s="1"/>
  <c r="JM59" i="11" s="1"/>
  <c r="JN59" i="11" s="1"/>
  <c r="JO59" i="11" s="1"/>
  <c r="JP59" i="11" s="1"/>
  <c r="JQ59" i="11" s="1"/>
  <c r="JR59" i="11" s="1"/>
  <c r="JS59" i="11" s="1"/>
  <c r="JT59" i="11" s="1"/>
  <c r="JU59" i="11" s="1"/>
  <c r="JV59" i="11" s="1"/>
  <c r="JW59" i="11" s="1"/>
  <c r="JX59" i="11" s="1"/>
  <c r="JY59" i="11" s="1"/>
  <c r="JZ59" i="11" s="1"/>
  <c r="KA59" i="11" s="1"/>
  <c r="KB59" i="11" s="1"/>
  <c r="KC59" i="11" s="1"/>
  <c r="KD59" i="11" s="1"/>
  <c r="KE59" i="11" s="1"/>
  <c r="KF59" i="11" s="1"/>
  <c r="KG59" i="11" s="1"/>
  <c r="KH59" i="11" s="1"/>
  <c r="KI59" i="11" s="1"/>
  <c r="KJ59" i="11" s="1"/>
  <c r="KK59" i="11" s="1"/>
  <c r="KL59" i="11" s="1"/>
  <c r="KM59" i="11" s="1"/>
  <c r="KN59" i="11" s="1"/>
  <c r="KO59" i="11" s="1"/>
  <c r="KP59" i="11" s="1"/>
  <c r="KQ59" i="11" s="1"/>
  <c r="KR59" i="11" s="1"/>
  <c r="KS59" i="11" s="1"/>
  <c r="KT59" i="11" s="1"/>
  <c r="KU59" i="11" s="1"/>
  <c r="KV59" i="11" s="1"/>
  <c r="KW59" i="11" s="1"/>
  <c r="KX59" i="11" s="1"/>
  <c r="KY59" i="11" s="1"/>
  <c r="KZ59" i="11" s="1"/>
  <c r="LA59" i="11" s="1"/>
  <c r="LB59" i="11" s="1"/>
  <c r="LC59" i="11" s="1"/>
  <c r="LD59" i="11" s="1"/>
  <c r="LE59" i="11" s="1"/>
  <c r="LF59" i="11" s="1"/>
  <c r="LG59" i="11" s="1"/>
  <c r="LH59" i="11" s="1"/>
  <c r="LI59" i="11" s="1"/>
  <c r="LJ59" i="11" s="1"/>
  <c r="LK59" i="11" s="1"/>
  <c r="LL59" i="11" s="1"/>
  <c r="LM59" i="11" s="1"/>
  <c r="LN59" i="11" s="1"/>
  <c r="LO59" i="11" s="1"/>
  <c r="LP59" i="11" s="1"/>
  <c r="LQ59" i="11" s="1"/>
  <c r="LR59" i="11" s="1"/>
  <c r="LS59" i="11" s="1"/>
  <c r="LT59" i="11" s="1"/>
  <c r="LU59" i="11" s="1"/>
  <c r="LV59" i="11" s="1"/>
  <c r="LW59" i="11" s="1"/>
  <c r="LX59" i="11" s="1"/>
  <c r="LY59" i="11" s="1"/>
  <c r="LZ59" i="11" s="1"/>
  <c r="MA59" i="11" s="1"/>
  <c r="MB59" i="11" s="1"/>
  <c r="MC59" i="11" s="1"/>
  <c r="MD59" i="11" s="1"/>
  <c r="ME59" i="11" s="1"/>
  <c r="MF59" i="11" s="1"/>
  <c r="MG59" i="11" s="1"/>
  <c r="MH59" i="11" s="1"/>
  <c r="MI59" i="11" s="1"/>
  <c r="MJ59" i="11" s="1"/>
  <c r="MK59" i="11" s="1"/>
  <c r="ML59" i="11" s="1"/>
  <c r="MM59" i="11" s="1"/>
  <c r="MN59" i="11" s="1"/>
  <c r="MO59" i="11" s="1"/>
  <c r="MP59" i="11" s="1"/>
  <c r="MQ59" i="11" s="1"/>
  <c r="MR59" i="11" s="1"/>
  <c r="MS59" i="11" s="1"/>
  <c r="MT59" i="11" s="1"/>
  <c r="MU59" i="11" s="1"/>
  <c r="MV59" i="11" s="1"/>
  <c r="MW59" i="11" s="1"/>
  <c r="MX59" i="11" s="1"/>
  <c r="MY59" i="11" s="1"/>
  <c r="MZ59" i="11" s="1"/>
  <c r="NA59" i="11" s="1"/>
  <c r="NB59" i="11" s="1"/>
  <c r="NC59" i="11" s="1"/>
  <c r="C60" i="11"/>
  <c r="D60" i="11" s="1"/>
  <c r="E60" i="11" s="1"/>
  <c r="F60" i="11" s="1"/>
  <c r="G60" i="11" s="1"/>
  <c r="H60" i="11" s="1"/>
  <c r="I60" i="11" s="1"/>
  <c r="J60" i="11" s="1"/>
  <c r="K60" i="11" s="1"/>
  <c r="L60" i="11" s="1"/>
  <c r="M60" i="11" s="1"/>
  <c r="N60" i="11" s="1"/>
  <c r="O60" i="11" s="1"/>
  <c r="P60" i="11" s="1"/>
  <c r="Q60" i="11" s="1"/>
  <c r="R60" i="11" s="1"/>
  <c r="S60" i="11" s="1"/>
  <c r="T60" i="11" s="1"/>
  <c r="U60" i="11" s="1"/>
  <c r="V60" i="11" s="1"/>
  <c r="W60" i="11" s="1"/>
  <c r="X60" i="11" s="1"/>
  <c r="Y60" i="11" s="1"/>
  <c r="Z60" i="11" s="1"/>
  <c r="AA60" i="11" s="1"/>
  <c r="AB60" i="11" s="1"/>
  <c r="AC60" i="11" s="1"/>
  <c r="AD60" i="11" s="1"/>
  <c r="AE60" i="11" s="1"/>
  <c r="AF60" i="11" s="1"/>
  <c r="AG60" i="11" s="1"/>
  <c r="AH60" i="11" s="1"/>
  <c r="AI60" i="11" s="1"/>
  <c r="AJ60" i="11" s="1"/>
  <c r="AK60" i="11" s="1"/>
  <c r="AL60" i="11" s="1"/>
  <c r="AM60" i="11" s="1"/>
  <c r="AN60" i="11" s="1"/>
  <c r="AO60" i="11" s="1"/>
  <c r="AP60" i="11" s="1"/>
  <c r="AQ60" i="11" s="1"/>
  <c r="AR60" i="11" s="1"/>
  <c r="AS60" i="11" s="1"/>
  <c r="AT60" i="11" s="1"/>
  <c r="AU60" i="11" s="1"/>
  <c r="AV60" i="11" s="1"/>
  <c r="AW60" i="11" s="1"/>
  <c r="AX60" i="11" s="1"/>
  <c r="AY60" i="11" s="1"/>
  <c r="AZ60" i="11" s="1"/>
  <c r="BA60" i="11" s="1"/>
  <c r="BB60" i="11" s="1"/>
  <c r="BC60" i="11" s="1"/>
  <c r="BD60" i="11" s="1"/>
  <c r="BE60" i="11" s="1"/>
  <c r="BF60" i="11" s="1"/>
  <c r="BG60" i="11" s="1"/>
  <c r="BH60" i="11" s="1"/>
  <c r="BI60" i="11" s="1"/>
  <c r="BJ60" i="11" s="1"/>
  <c r="BK60" i="11" s="1"/>
  <c r="BL60" i="11" s="1"/>
  <c r="BM60" i="11" s="1"/>
  <c r="BN60" i="11" s="1"/>
  <c r="BO60" i="11" s="1"/>
  <c r="BP60" i="11" s="1"/>
  <c r="BQ60" i="11" s="1"/>
  <c r="BR60" i="11" s="1"/>
  <c r="BS60" i="11" s="1"/>
  <c r="BT60" i="11" s="1"/>
  <c r="BU60" i="11" s="1"/>
  <c r="BV60" i="11" s="1"/>
  <c r="BW60" i="11" s="1"/>
  <c r="BX60" i="11" s="1"/>
  <c r="BY60" i="11" s="1"/>
  <c r="BZ60" i="11" s="1"/>
  <c r="CA60" i="11" s="1"/>
  <c r="CB60" i="11" s="1"/>
  <c r="CC60" i="11" s="1"/>
  <c r="CD60" i="11" s="1"/>
  <c r="CE60" i="11" s="1"/>
  <c r="CF60" i="11" s="1"/>
  <c r="CG60" i="11" s="1"/>
  <c r="CH60" i="11" s="1"/>
  <c r="CI60" i="11" s="1"/>
  <c r="CJ60" i="11" s="1"/>
  <c r="CK60" i="11" s="1"/>
  <c r="CL60" i="11" s="1"/>
  <c r="CM60" i="11" s="1"/>
  <c r="CN60" i="11" s="1"/>
  <c r="CO60" i="11" s="1"/>
  <c r="CP60" i="11" s="1"/>
  <c r="CQ60" i="11" s="1"/>
  <c r="CR60" i="11" s="1"/>
  <c r="CS60" i="11" s="1"/>
  <c r="CT60" i="11" s="1"/>
  <c r="CU60" i="11" s="1"/>
  <c r="CV60" i="11" s="1"/>
  <c r="CW60" i="11" s="1"/>
  <c r="CX60" i="11" s="1"/>
  <c r="CY60" i="11" s="1"/>
  <c r="CZ60" i="11" s="1"/>
  <c r="DA60" i="11" s="1"/>
  <c r="DB60" i="11" s="1"/>
  <c r="DC60" i="11" s="1"/>
  <c r="DD60" i="11" s="1"/>
  <c r="DE60" i="11" s="1"/>
  <c r="DF60" i="11" s="1"/>
  <c r="DG60" i="11" s="1"/>
  <c r="DH60" i="11" s="1"/>
  <c r="DI60" i="11" s="1"/>
  <c r="DJ60" i="11" s="1"/>
  <c r="DK60" i="11" s="1"/>
  <c r="DL60" i="11" s="1"/>
  <c r="DM60" i="11" s="1"/>
  <c r="DN60" i="11" s="1"/>
  <c r="DO60" i="11" s="1"/>
  <c r="DP60" i="11" s="1"/>
  <c r="DQ60" i="11" s="1"/>
  <c r="DR60" i="11" s="1"/>
  <c r="DS60" i="11" s="1"/>
  <c r="DT60" i="11" s="1"/>
  <c r="DU60" i="11" s="1"/>
  <c r="DV60" i="11" s="1"/>
  <c r="DW60" i="11" s="1"/>
  <c r="DX60" i="11" s="1"/>
  <c r="DY60" i="11" s="1"/>
  <c r="DZ60" i="11" s="1"/>
  <c r="EA60" i="11" s="1"/>
  <c r="EB60" i="11" s="1"/>
  <c r="EC60" i="11" s="1"/>
  <c r="ED60" i="11" s="1"/>
  <c r="EE60" i="11" s="1"/>
  <c r="EF60" i="11" s="1"/>
  <c r="EG60" i="11" s="1"/>
  <c r="EH60" i="11" s="1"/>
  <c r="EI60" i="11" s="1"/>
  <c r="EJ60" i="11" s="1"/>
  <c r="EK60" i="11" s="1"/>
  <c r="EL60" i="11" s="1"/>
  <c r="EM60" i="11" s="1"/>
  <c r="EN60" i="11" s="1"/>
  <c r="EO60" i="11" s="1"/>
  <c r="EP60" i="11" s="1"/>
  <c r="EQ60" i="11" s="1"/>
  <c r="ER60" i="11" s="1"/>
  <c r="ES60" i="11" s="1"/>
  <c r="ET60" i="11" s="1"/>
  <c r="EU60" i="11" s="1"/>
  <c r="EV60" i="11" s="1"/>
  <c r="EW60" i="11" s="1"/>
  <c r="EX60" i="11" s="1"/>
  <c r="EY60" i="11" s="1"/>
  <c r="EZ60" i="11" s="1"/>
  <c r="FA60" i="11" s="1"/>
  <c r="FB60" i="11" s="1"/>
  <c r="FC60" i="11" s="1"/>
  <c r="FD60" i="11" s="1"/>
  <c r="FE60" i="11" s="1"/>
  <c r="FF60" i="11" s="1"/>
  <c r="FG60" i="11" s="1"/>
  <c r="FH60" i="11" s="1"/>
  <c r="FI60" i="11" s="1"/>
  <c r="FJ60" i="11" s="1"/>
  <c r="FK60" i="11" s="1"/>
  <c r="FL60" i="11" s="1"/>
  <c r="FM60" i="11" s="1"/>
  <c r="FN60" i="11" s="1"/>
  <c r="FO60" i="11" s="1"/>
  <c r="FP60" i="11" s="1"/>
  <c r="FQ60" i="11" s="1"/>
  <c r="FR60" i="11" s="1"/>
  <c r="FS60" i="11" s="1"/>
  <c r="FT60" i="11" s="1"/>
  <c r="FU60" i="11" s="1"/>
  <c r="FV60" i="11" s="1"/>
  <c r="FW60" i="11" s="1"/>
  <c r="FX60" i="11" s="1"/>
  <c r="FY60" i="11" s="1"/>
  <c r="FZ60" i="11" s="1"/>
  <c r="GA60" i="11" s="1"/>
  <c r="GB60" i="11" s="1"/>
  <c r="GC60" i="11" s="1"/>
  <c r="GD60" i="11" s="1"/>
  <c r="GE60" i="11" s="1"/>
  <c r="GF60" i="11" s="1"/>
  <c r="GG60" i="11" s="1"/>
  <c r="GH60" i="11" s="1"/>
  <c r="GI60" i="11" s="1"/>
  <c r="GJ60" i="11" s="1"/>
  <c r="GK60" i="11" s="1"/>
  <c r="GL60" i="11" s="1"/>
  <c r="GM60" i="11" s="1"/>
  <c r="GN60" i="11" s="1"/>
  <c r="GO60" i="11" s="1"/>
  <c r="GP60" i="11" s="1"/>
  <c r="GQ60" i="11" s="1"/>
  <c r="GR60" i="11" s="1"/>
  <c r="GS60" i="11" s="1"/>
  <c r="GT60" i="11" s="1"/>
  <c r="GU60" i="11" s="1"/>
  <c r="GV60" i="11" s="1"/>
  <c r="GW60" i="11" s="1"/>
  <c r="GX60" i="11" s="1"/>
  <c r="GY60" i="11" s="1"/>
  <c r="GZ60" i="11" s="1"/>
  <c r="HA60" i="11" s="1"/>
  <c r="HB60" i="11" s="1"/>
  <c r="HC60" i="11" s="1"/>
  <c r="HD60" i="11" s="1"/>
  <c r="HE60" i="11" s="1"/>
  <c r="HF60" i="11" s="1"/>
  <c r="HG60" i="11" s="1"/>
  <c r="HH60" i="11" s="1"/>
  <c r="HI60" i="11" s="1"/>
  <c r="HJ60" i="11" s="1"/>
  <c r="HK60" i="11" s="1"/>
  <c r="HL60" i="11" s="1"/>
  <c r="HM60" i="11" s="1"/>
  <c r="HN60" i="11" s="1"/>
  <c r="HO60" i="11" s="1"/>
  <c r="HP60" i="11" s="1"/>
  <c r="HQ60" i="11" s="1"/>
  <c r="HR60" i="11" s="1"/>
  <c r="HS60" i="11" s="1"/>
  <c r="HT60" i="11" s="1"/>
  <c r="HU60" i="11" s="1"/>
  <c r="HV60" i="11" s="1"/>
  <c r="HW60" i="11" s="1"/>
  <c r="HX60" i="11" s="1"/>
  <c r="HY60" i="11" s="1"/>
  <c r="HZ60" i="11" s="1"/>
  <c r="IA60" i="11" s="1"/>
  <c r="IB60" i="11" s="1"/>
  <c r="IC60" i="11" s="1"/>
  <c r="ID60" i="11" s="1"/>
  <c r="IE60" i="11" s="1"/>
  <c r="IF60" i="11" s="1"/>
  <c r="IG60" i="11" s="1"/>
  <c r="IH60" i="11" s="1"/>
  <c r="II60" i="11" s="1"/>
  <c r="IJ60" i="11" s="1"/>
  <c r="IK60" i="11" s="1"/>
  <c r="IL60" i="11" s="1"/>
  <c r="IM60" i="11" s="1"/>
  <c r="IN60" i="11" s="1"/>
  <c r="IO60" i="11" s="1"/>
  <c r="IP60" i="11" s="1"/>
  <c r="IQ60" i="11" s="1"/>
  <c r="IR60" i="11" s="1"/>
  <c r="IS60" i="11" s="1"/>
  <c r="IT60" i="11" s="1"/>
  <c r="IU60" i="11" s="1"/>
  <c r="IV60" i="11" s="1"/>
  <c r="IW60" i="11" s="1"/>
  <c r="IX60" i="11" s="1"/>
  <c r="IY60" i="11" s="1"/>
  <c r="IZ60" i="11" s="1"/>
  <c r="JA60" i="11" s="1"/>
  <c r="JB60" i="11" s="1"/>
  <c r="JC60" i="11" s="1"/>
  <c r="JD60" i="11" s="1"/>
  <c r="JE60" i="11" s="1"/>
  <c r="JF60" i="11" s="1"/>
  <c r="JG60" i="11" s="1"/>
  <c r="JH60" i="11" s="1"/>
  <c r="JI60" i="11" s="1"/>
  <c r="JJ60" i="11" s="1"/>
  <c r="JK60" i="11" s="1"/>
  <c r="JL60" i="11" s="1"/>
  <c r="JM60" i="11" s="1"/>
  <c r="JN60" i="11" s="1"/>
  <c r="JO60" i="11" s="1"/>
  <c r="JP60" i="11" s="1"/>
  <c r="JQ60" i="11" s="1"/>
  <c r="JR60" i="11" s="1"/>
  <c r="JS60" i="11" s="1"/>
  <c r="JT60" i="11" s="1"/>
  <c r="JU60" i="11" s="1"/>
  <c r="JV60" i="11" s="1"/>
  <c r="JW60" i="11" s="1"/>
  <c r="JX60" i="11" s="1"/>
  <c r="JY60" i="11" s="1"/>
  <c r="JZ60" i="11" s="1"/>
  <c r="KA60" i="11" s="1"/>
  <c r="KB60" i="11" s="1"/>
  <c r="KC60" i="11" s="1"/>
  <c r="KD60" i="11" s="1"/>
  <c r="KE60" i="11" s="1"/>
  <c r="KF60" i="11" s="1"/>
  <c r="KG60" i="11" s="1"/>
  <c r="KH60" i="11" s="1"/>
  <c r="KI60" i="11" s="1"/>
  <c r="KJ60" i="11" s="1"/>
  <c r="KK60" i="11" s="1"/>
  <c r="KL60" i="11" s="1"/>
  <c r="KM60" i="11" s="1"/>
  <c r="KN60" i="11" s="1"/>
  <c r="KO60" i="11" s="1"/>
  <c r="KP60" i="11" s="1"/>
  <c r="KQ60" i="11" s="1"/>
  <c r="KR60" i="11" s="1"/>
  <c r="KS60" i="11" s="1"/>
  <c r="KT60" i="11" s="1"/>
  <c r="KU60" i="11" s="1"/>
  <c r="KV60" i="11" s="1"/>
  <c r="KW60" i="11" s="1"/>
  <c r="KX60" i="11" s="1"/>
  <c r="KY60" i="11" s="1"/>
  <c r="KZ60" i="11" s="1"/>
  <c r="LA60" i="11" s="1"/>
  <c r="LB60" i="11" s="1"/>
  <c r="LC60" i="11" s="1"/>
  <c r="LD60" i="11" s="1"/>
  <c r="LE60" i="11" s="1"/>
  <c r="LF60" i="11" s="1"/>
  <c r="LG60" i="11" s="1"/>
  <c r="LH60" i="11" s="1"/>
  <c r="LI60" i="11" s="1"/>
  <c r="LJ60" i="11" s="1"/>
  <c r="LK60" i="11" s="1"/>
  <c r="LL60" i="11" s="1"/>
  <c r="LM60" i="11" s="1"/>
  <c r="LN60" i="11" s="1"/>
  <c r="LO60" i="11" s="1"/>
  <c r="LP60" i="11" s="1"/>
  <c r="LQ60" i="11" s="1"/>
  <c r="LR60" i="11" s="1"/>
  <c r="LS60" i="11" s="1"/>
  <c r="LT60" i="11" s="1"/>
  <c r="LU60" i="11" s="1"/>
  <c r="LV60" i="11" s="1"/>
  <c r="LW60" i="11" s="1"/>
  <c r="LX60" i="11" s="1"/>
  <c r="LY60" i="11" s="1"/>
  <c r="LZ60" i="11" s="1"/>
  <c r="MA60" i="11" s="1"/>
  <c r="MB60" i="11" s="1"/>
  <c r="MC60" i="11" s="1"/>
  <c r="MD60" i="11" s="1"/>
  <c r="ME60" i="11" s="1"/>
  <c r="MF60" i="11" s="1"/>
  <c r="MG60" i="11" s="1"/>
  <c r="MH60" i="11" s="1"/>
  <c r="MI60" i="11" s="1"/>
  <c r="MJ60" i="11" s="1"/>
  <c r="MK60" i="11" s="1"/>
  <c r="ML60" i="11" s="1"/>
  <c r="MM60" i="11" s="1"/>
  <c r="MN60" i="11" s="1"/>
  <c r="MO60" i="11" s="1"/>
  <c r="MP60" i="11" s="1"/>
  <c r="MQ60" i="11" s="1"/>
  <c r="MR60" i="11" s="1"/>
  <c r="MS60" i="11" s="1"/>
  <c r="MT60" i="11" s="1"/>
  <c r="MU60" i="11" s="1"/>
  <c r="MV60" i="11" s="1"/>
  <c r="MW60" i="11" s="1"/>
  <c r="MX60" i="11" s="1"/>
  <c r="MY60" i="11" s="1"/>
  <c r="MZ60" i="11" s="1"/>
  <c r="NA60" i="11" s="1"/>
  <c r="NB60" i="11" s="1"/>
  <c r="NC60" i="11" s="1"/>
  <c r="C61" i="11"/>
  <c r="D61" i="11" s="1"/>
  <c r="E61" i="11" s="1"/>
  <c r="F61" i="11" s="1"/>
  <c r="G61" i="11" s="1"/>
  <c r="H61" i="11" s="1"/>
  <c r="I61" i="11" s="1"/>
  <c r="J61" i="11" s="1"/>
  <c r="K61" i="11" s="1"/>
  <c r="L61" i="11" s="1"/>
  <c r="M61" i="11" s="1"/>
  <c r="N61" i="11" s="1"/>
  <c r="O61" i="11" s="1"/>
  <c r="P61" i="11" s="1"/>
  <c r="Q61" i="11" s="1"/>
  <c r="R61" i="11" s="1"/>
  <c r="S61" i="11" s="1"/>
  <c r="T61" i="11" s="1"/>
  <c r="U61" i="11" s="1"/>
  <c r="V61" i="11" s="1"/>
  <c r="W61" i="11" s="1"/>
  <c r="X61" i="11" s="1"/>
  <c r="Y61" i="11" s="1"/>
  <c r="Z61" i="11" s="1"/>
  <c r="AA61" i="11" s="1"/>
  <c r="AB61" i="11" s="1"/>
  <c r="AC61" i="11" s="1"/>
  <c r="AD61" i="11" s="1"/>
  <c r="AE61" i="11" s="1"/>
  <c r="AF61" i="11" s="1"/>
  <c r="AG61" i="11" s="1"/>
  <c r="AH61" i="11" s="1"/>
  <c r="AI61" i="11" s="1"/>
  <c r="AJ61" i="11" s="1"/>
  <c r="AK61" i="11" s="1"/>
  <c r="AL61" i="11" s="1"/>
  <c r="AM61" i="11" s="1"/>
  <c r="AN61" i="11" s="1"/>
  <c r="AO61" i="11" s="1"/>
  <c r="AP61" i="11" s="1"/>
  <c r="AQ61" i="11" s="1"/>
  <c r="AR61" i="11" s="1"/>
  <c r="AS61" i="11" s="1"/>
  <c r="AT61" i="11" s="1"/>
  <c r="AU61" i="11" s="1"/>
  <c r="AV61" i="11" s="1"/>
  <c r="AW61" i="11" s="1"/>
  <c r="AX61" i="11" s="1"/>
  <c r="AY61" i="11" s="1"/>
  <c r="AZ61" i="11" s="1"/>
  <c r="BA61" i="11" s="1"/>
  <c r="BB61" i="11" s="1"/>
  <c r="BC61" i="11" s="1"/>
  <c r="BD61" i="11" s="1"/>
  <c r="BE61" i="11" s="1"/>
  <c r="BF61" i="11" s="1"/>
  <c r="BG61" i="11" s="1"/>
  <c r="BH61" i="11" s="1"/>
  <c r="BI61" i="11" s="1"/>
  <c r="BJ61" i="11" s="1"/>
  <c r="BK61" i="11" s="1"/>
  <c r="BL61" i="11" s="1"/>
  <c r="BM61" i="11" s="1"/>
  <c r="BN61" i="11" s="1"/>
  <c r="BO61" i="11" s="1"/>
  <c r="BP61" i="11" s="1"/>
  <c r="BQ61" i="11" s="1"/>
  <c r="BR61" i="11" s="1"/>
  <c r="BS61" i="11" s="1"/>
  <c r="BT61" i="11" s="1"/>
  <c r="BU61" i="11" s="1"/>
  <c r="BV61" i="11" s="1"/>
  <c r="BW61" i="11" s="1"/>
  <c r="BX61" i="11" s="1"/>
  <c r="BY61" i="11" s="1"/>
  <c r="BZ61" i="11" s="1"/>
  <c r="CA61" i="11" s="1"/>
  <c r="CB61" i="11" s="1"/>
  <c r="CC61" i="11" s="1"/>
  <c r="CD61" i="11" s="1"/>
  <c r="CE61" i="11" s="1"/>
  <c r="CF61" i="11" s="1"/>
  <c r="CG61" i="11" s="1"/>
  <c r="CH61" i="11" s="1"/>
  <c r="CI61" i="11" s="1"/>
  <c r="CJ61" i="11" s="1"/>
  <c r="CK61" i="11" s="1"/>
  <c r="CL61" i="11" s="1"/>
  <c r="CM61" i="11" s="1"/>
  <c r="CN61" i="11" s="1"/>
  <c r="CO61" i="11" s="1"/>
  <c r="CP61" i="11" s="1"/>
  <c r="CQ61" i="11" s="1"/>
  <c r="CR61" i="11" s="1"/>
  <c r="CS61" i="11" s="1"/>
  <c r="CT61" i="11" s="1"/>
  <c r="CU61" i="11" s="1"/>
  <c r="CV61" i="11" s="1"/>
  <c r="CW61" i="11" s="1"/>
  <c r="CX61" i="11" s="1"/>
  <c r="CY61" i="11" s="1"/>
  <c r="CZ61" i="11" s="1"/>
  <c r="DA61" i="11" s="1"/>
  <c r="DB61" i="11" s="1"/>
  <c r="DC61" i="11" s="1"/>
  <c r="DD61" i="11" s="1"/>
  <c r="DE61" i="11" s="1"/>
  <c r="DF61" i="11" s="1"/>
  <c r="DG61" i="11" s="1"/>
  <c r="DH61" i="11" s="1"/>
  <c r="DI61" i="11" s="1"/>
  <c r="DJ61" i="11" s="1"/>
  <c r="DK61" i="11" s="1"/>
  <c r="DL61" i="11" s="1"/>
  <c r="DM61" i="11" s="1"/>
  <c r="DN61" i="11" s="1"/>
  <c r="DO61" i="11" s="1"/>
  <c r="DP61" i="11" s="1"/>
  <c r="DQ61" i="11" s="1"/>
  <c r="DR61" i="11" s="1"/>
  <c r="DS61" i="11" s="1"/>
  <c r="DT61" i="11" s="1"/>
  <c r="DU61" i="11" s="1"/>
  <c r="DV61" i="11" s="1"/>
  <c r="DW61" i="11" s="1"/>
  <c r="DX61" i="11" s="1"/>
  <c r="DY61" i="11" s="1"/>
  <c r="DZ61" i="11" s="1"/>
  <c r="EA61" i="11" s="1"/>
  <c r="EB61" i="11" s="1"/>
  <c r="EC61" i="11" s="1"/>
  <c r="ED61" i="11" s="1"/>
  <c r="EE61" i="11" s="1"/>
  <c r="EF61" i="11" s="1"/>
  <c r="EG61" i="11" s="1"/>
  <c r="EH61" i="11" s="1"/>
  <c r="EI61" i="11" s="1"/>
  <c r="EJ61" i="11" s="1"/>
  <c r="EK61" i="11" s="1"/>
  <c r="EL61" i="11" s="1"/>
  <c r="EM61" i="11" s="1"/>
  <c r="EN61" i="11" s="1"/>
  <c r="EO61" i="11" s="1"/>
  <c r="EP61" i="11" s="1"/>
  <c r="EQ61" i="11" s="1"/>
  <c r="ER61" i="11" s="1"/>
  <c r="ES61" i="11" s="1"/>
  <c r="ET61" i="11" s="1"/>
  <c r="EU61" i="11" s="1"/>
  <c r="EV61" i="11" s="1"/>
  <c r="EW61" i="11" s="1"/>
  <c r="EX61" i="11" s="1"/>
  <c r="EY61" i="11" s="1"/>
  <c r="EZ61" i="11" s="1"/>
  <c r="FA61" i="11" s="1"/>
  <c r="FB61" i="11" s="1"/>
  <c r="FC61" i="11" s="1"/>
  <c r="FD61" i="11" s="1"/>
  <c r="FE61" i="11" s="1"/>
  <c r="FF61" i="11" s="1"/>
  <c r="FG61" i="11" s="1"/>
  <c r="FH61" i="11" s="1"/>
  <c r="FI61" i="11" s="1"/>
  <c r="FJ61" i="11" s="1"/>
  <c r="FK61" i="11" s="1"/>
  <c r="FL61" i="11" s="1"/>
  <c r="FM61" i="11" s="1"/>
  <c r="FN61" i="11" s="1"/>
  <c r="FO61" i="11" s="1"/>
  <c r="FP61" i="11" s="1"/>
  <c r="FQ61" i="11" s="1"/>
  <c r="FR61" i="11" s="1"/>
  <c r="FS61" i="11" s="1"/>
  <c r="FT61" i="11" s="1"/>
  <c r="FU61" i="11" s="1"/>
  <c r="FV61" i="11" s="1"/>
  <c r="FW61" i="11" s="1"/>
  <c r="FX61" i="11" s="1"/>
  <c r="FY61" i="11" s="1"/>
  <c r="FZ61" i="11" s="1"/>
  <c r="GA61" i="11" s="1"/>
  <c r="GB61" i="11" s="1"/>
  <c r="GC61" i="11" s="1"/>
  <c r="GD61" i="11" s="1"/>
  <c r="GE61" i="11" s="1"/>
  <c r="GF61" i="11" s="1"/>
  <c r="GG61" i="11" s="1"/>
  <c r="GH61" i="11" s="1"/>
  <c r="GI61" i="11" s="1"/>
  <c r="GJ61" i="11" s="1"/>
  <c r="GK61" i="11" s="1"/>
  <c r="GL61" i="11" s="1"/>
  <c r="GM61" i="11" s="1"/>
  <c r="GN61" i="11" s="1"/>
  <c r="GO61" i="11" s="1"/>
  <c r="GP61" i="11" s="1"/>
  <c r="GQ61" i="11" s="1"/>
  <c r="GR61" i="11" s="1"/>
  <c r="GS61" i="11" s="1"/>
  <c r="GT61" i="11" s="1"/>
  <c r="GU61" i="11" s="1"/>
  <c r="GV61" i="11" s="1"/>
  <c r="GW61" i="11" s="1"/>
  <c r="GX61" i="11" s="1"/>
  <c r="GY61" i="11" s="1"/>
  <c r="GZ61" i="11" s="1"/>
  <c r="HA61" i="11" s="1"/>
  <c r="HB61" i="11" s="1"/>
  <c r="HC61" i="11" s="1"/>
  <c r="HD61" i="11" s="1"/>
  <c r="HE61" i="11" s="1"/>
  <c r="HF61" i="11" s="1"/>
  <c r="HG61" i="11" s="1"/>
  <c r="HH61" i="11" s="1"/>
  <c r="HI61" i="11" s="1"/>
  <c r="HJ61" i="11" s="1"/>
  <c r="HK61" i="11" s="1"/>
  <c r="HL61" i="11" s="1"/>
  <c r="HM61" i="11" s="1"/>
  <c r="HN61" i="11" s="1"/>
  <c r="HO61" i="11" s="1"/>
  <c r="HP61" i="11" s="1"/>
  <c r="HQ61" i="11" s="1"/>
  <c r="HR61" i="11" s="1"/>
  <c r="HS61" i="11" s="1"/>
  <c r="HT61" i="11" s="1"/>
  <c r="HU61" i="11" s="1"/>
  <c r="HV61" i="11" s="1"/>
  <c r="HW61" i="11" s="1"/>
  <c r="HX61" i="11" s="1"/>
  <c r="HY61" i="11" s="1"/>
  <c r="HZ61" i="11" s="1"/>
  <c r="IA61" i="11" s="1"/>
  <c r="IB61" i="11" s="1"/>
  <c r="IC61" i="11" s="1"/>
  <c r="ID61" i="11" s="1"/>
  <c r="IE61" i="11" s="1"/>
  <c r="IF61" i="11" s="1"/>
  <c r="IG61" i="11" s="1"/>
  <c r="IH61" i="11" s="1"/>
  <c r="II61" i="11" s="1"/>
  <c r="IJ61" i="11" s="1"/>
  <c r="IK61" i="11" s="1"/>
  <c r="IL61" i="11" s="1"/>
  <c r="IM61" i="11" s="1"/>
  <c r="IN61" i="11" s="1"/>
  <c r="IO61" i="11" s="1"/>
  <c r="IP61" i="11" s="1"/>
  <c r="IQ61" i="11" s="1"/>
  <c r="IR61" i="11" s="1"/>
  <c r="IS61" i="11" s="1"/>
  <c r="IT61" i="11" s="1"/>
  <c r="IU61" i="11" s="1"/>
  <c r="IV61" i="11" s="1"/>
  <c r="IW61" i="11" s="1"/>
  <c r="IX61" i="11" s="1"/>
  <c r="IY61" i="11" s="1"/>
  <c r="IZ61" i="11" s="1"/>
  <c r="JA61" i="11" s="1"/>
  <c r="JB61" i="11" s="1"/>
  <c r="JC61" i="11" s="1"/>
  <c r="JD61" i="11" s="1"/>
  <c r="JE61" i="11" s="1"/>
  <c r="JF61" i="11" s="1"/>
  <c r="JG61" i="11" s="1"/>
  <c r="JH61" i="11" s="1"/>
  <c r="JI61" i="11" s="1"/>
  <c r="JJ61" i="11" s="1"/>
  <c r="JK61" i="11" s="1"/>
  <c r="JL61" i="11" s="1"/>
  <c r="JM61" i="11" s="1"/>
  <c r="JN61" i="11" s="1"/>
  <c r="JO61" i="11" s="1"/>
  <c r="JP61" i="11" s="1"/>
  <c r="JQ61" i="11" s="1"/>
  <c r="JR61" i="11" s="1"/>
  <c r="JS61" i="11" s="1"/>
  <c r="JT61" i="11" s="1"/>
  <c r="JU61" i="11" s="1"/>
  <c r="JV61" i="11" s="1"/>
  <c r="JW61" i="11" s="1"/>
  <c r="JX61" i="11" s="1"/>
  <c r="JY61" i="11" s="1"/>
  <c r="JZ61" i="11" s="1"/>
  <c r="KA61" i="11" s="1"/>
  <c r="KB61" i="11" s="1"/>
  <c r="KC61" i="11" s="1"/>
  <c r="KD61" i="11" s="1"/>
  <c r="KE61" i="11" s="1"/>
  <c r="KF61" i="11" s="1"/>
  <c r="KG61" i="11" s="1"/>
  <c r="KH61" i="11" s="1"/>
  <c r="KI61" i="11" s="1"/>
  <c r="KJ61" i="11" s="1"/>
  <c r="KK61" i="11" s="1"/>
  <c r="KL61" i="11" s="1"/>
  <c r="KM61" i="11" s="1"/>
  <c r="KN61" i="11" s="1"/>
  <c r="KO61" i="11" s="1"/>
  <c r="KP61" i="11" s="1"/>
  <c r="KQ61" i="11" s="1"/>
  <c r="KR61" i="11" s="1"/>
  <c r="KS61" i="11" s="1"/>
  <c r="KT61" i="11" s="1"/>
  <c r="KU61" i="11" s="1"/>
  <c r="KV61" i="11" s="1"/>
  <c r="KW61" i="11" s="1"/>
  <c r="KX61" i="11" s="1"/>
  <c r="KY61" i="11" s="1"/>
  <c r="KZ61" i="11" s="1"/>
  <c r="LA61" i="11" s="1"/>
  <c r="LB61" i="11" s="1"/>
  <c r="LC61" i="11" s="1"/>
  <c r="LD61" i="11" s="1"/>
  <c r="LE61" i="11" s="1"/>
  <c r="LF61" i="11" s="1"/>
  <c r="LG61" i="11" s="1"/>
  <c r="LH61" i="11" s="1"/>
  <c r="LI61" i="11" s="1"/>
  <c r="LJ61" i="11" s="1"/>
  <c r="LK61" i="11" s="1"/>
  <c r="LL61" i="11" s="1"/>
  <c r="LM61" i="11" s="1"/>
  <c r="LN61" i="11" s="1"/>
  <c r="LO61" i="11" s="1"/>
  <c r="LP61" i="11" s="1"/>
  <c r="LQ61" i="11" s="1"/>
  <c r="LR61" i="11" s="1"/>
  <c r="LS61" i="11" s="1"/>
  <c r="LT61" i="11" s="1"/>
  <c r="LU61" i="11" s="1"/>
  <c r="LV61" i="11" s="1"/>
  <c r="LW61" i="11" s="1"/>
  <c r="LX61" i="11" s="1"/>
  <c r="LY61" i="11" s="1"/>
  <c r="LZ61" i="11" s="1"/>
  <c r="MA61" i="11" s="1"/>
  <c r="MB61" i="11" s="1"/>
  <c r="MC61" i="11" s="1"/>
  <c r="MD61" i="11" s="1"/>
  <c r="ME61" i="11" s="1"/>
  <c r="MF61" i="11" s="1"/>
  <c r="MG61" i="11" s="1"/>
  <c r="MH61" i="11" s="1"/>
  <c r="MI61" i="11" s="1"/>
  <c r="MJ61" i="11" s="1"/>
  <c r="MK61" i="11" s="1"/>
  <c r="ML61" i="11" s="1"/>
  <c r="MM61" i="11" s="1"/>
  <c r="MN61" i="11" s="1"/>
  <c r="MO61" i="11" s="1"/>
  <c r="MP61" i="11" s="1"/>
  <c r="MQ61" i="11" s="1"/>
  <c r="MR61" i="11" s="1"/>
  <c r="MS61" i="11" s="1"/>
  <c r="MT61" i="11" s="1"/>
  <c r="MU61" i="11" s="1"/>
  <c r="MV61" i="11" s="1"/>
  <c r="MW61" i="11" s="1"/>
  <c r="MX61" i="11" s="1"/>
  <c r="MY61" i="11" s="1"/>
  <c r="MZ61" i="11" s="1"/>
  <c r="NA61" i="11" s="1"/>
  <c r="NB61" i="11" s="1"/>
  <c r="NC61" i="11" s="1"/>
  <c r="C62" i="11"/>
  <c r="D62" i="11" s="1"/>
  <c r="E62" i="11" s="1"/>
  <c r="F62" i="11" s="1"/>
  <c r="G62" i="11" s="1"/>
  <c r="H62" i="11" s="1"/>
  <c r="I62" i="11" s="1"/>
  <c r="J62" i="11" s="1"/>
  <c r="K62" i="11" s="1"/>
  <c r="L62" i="11" s="1"/>
  <c r="M62" i="11" s="1"/>
  <c r="N62" i="11" s="1"/>
  <c r="O62" i="11" s="1"/>
  <c r="P62" i="11" s="1"/>
  <c r="Q62" i="11" s="1"/>
  <c r="R62" i="11" s="1"/>
  <c r="S62" i="11" s="1"/>
  <c r="T62" i="11" s="1"/>
  <c r="U62" i="11" s="1"/>
  <c r="V62" i="11" s="1"/>
  <c r="W62" i="11" s="1"/>
  <c r="X62" i="11" s="1"/>
  <c r="Y62" i="11" s="1"/>
  <c r="Z62" i="11" s="1"/>
  <c r="AA62" i="11" s="1"/>
  <c r="AB62" i="11" s="1"/>
  <c r="AC62" i="11" s="1"/>
  <c r="AD62" i="11" s="1"/>
  <c r="AE62" i="11" s="1"/>
  <c r="AF62" i="11" s="1"/>
  <c r="AG62" i="11" s="1"/>
  <c r="AH62" i="11" s="1"/>
  <c r="AI62" i="11" s="1"/>
  <c r="AJ62" i="11" s="1"/>
  <c r="AK62" i="11" s="1"/>
  <c r="AL62" i="11" s="1"/>
  <c r="AM62" i="11" s="1"/>
  <c r="AN62" i="11" s="1"/>
  <c r="AO62" i="11" s="1"/>
  <c r="AP62" i="11" s="1"/>
  <c r="AQ62" i="11" s="1"/>
  <c r="AR62" i="11" s="1"/>
  <c r="AS62" i="11" s="1"/>
  <c r="AT62" i="11" s="1"/>
  <c r="AU62" i="11" s="1"/>
  <c r="AV62" i="11" s="1"/>
  <c r="AW62" i="11" s="1"/>
  <c r="AX62" i="11" s="1"/>
  <c r="AY62" i="11" s="1"/>
  <c r="AZ62" i="11" s="1"/>
  <c r="BA62" i="11" s="1"/>
  <c r="BB62" i="11" s="1"/>
  <c r="BC62" i="11" s="1"/>
  <c r="BD62" i="11" s="1"/>
  <c r="BE62" i="11" s="1"/>
  <c r="BF62" i="11" s="1"/>
  <c r="BG62" i="11" s="1"/>
  <c r="BH62" i="11" s="1"/>
  <c r="BI62" i="11" s="1"/>
  <c r="BJ62" i="11" s="1"/>
  <c r="BK62" i="11" s="1"/>
  <c r="BL62" i="11" s="1"/>
  <c r="BM62" i="11" s="1"/>
  <c r="BN62" i="11" s="1"/>
  <c r="BO62" i="11" s="1"/>
  <c r="BP62" i="11" s="1"/>
  <c r="BQ62" i="11" s="1"/>
  <c r="BR62" i="11" s="1"/>
  <c r="BS62" i="11" s="1"/>
  <c r="BT62" i="11" s="1"/>
  <c r="BU62" i="11" s="1"/>
  <c r="BV62" i="11" s="1"/>
  <c r="BW62" i="11" s="1"/>
  <c r="BX62" i="11" s="1"/>
  <c r="BY62" i="11" s="1"/>
  <c r="BZ62" i="11" s="1"/>
  <c r="CA62" i="11" s="1"/>
  <c r="CB62" i="11" s="1"/>
  <c r="CC62" i="11" s="1"/>
  <c r="CD62" i="11" s="1"/>
  <c r="CE62" i="11" s="1"/>
  <c r="CF62" i="11" s="1"/>
  <c r="CG62" i="11" s="1"/>
  <c r="CH62" i="11" s="1"/>
  <c r="CI62" i="11" s="1"/>
  <c r="CJ62" i="11" s="1"/>
  <c r="CK62" i="11" s="1"/>
  <c r="CL62" i="11" s="1"/>
  <c r="CM62" i="11" s="1"/>
  <c r="CN62" i="11" s="1"/>
  <c r="CO62" i="11" s="1"/>
  <c r="CP62" i="11" s="1"/>
  <c r="CQ62" i="11" s="1"/>
  <c r="CR62" i="11" s="1"/>
  <c r="CS62" i="11" s="1"/>
  <c r="CT62" i="11" s="1"/>
  <c r="CU62" i="11" s="1"/>
  <c r="CV62" i="11" s="1"/>
  <c r="CW62" i="11" s="1"/>
  <c r="CX62" i="11" s="1"/>
  <c r="CY62" i="11" s="1"/>
  <c r="CZ62" i="11" s="1"/>
  <c r="DA62" i="11" s="1"/>
  <c r="DB62" i="11" s="1"/>
  <c r="DC62" i="11" s="1"/>
  <c r="DD62" i="11" s="1"/>
  <c r="DE62" i="11" s="1"/>
  <c r="DF62" i="11" s="1"/>
  <c r="DG62" i="11" s="1"/>
  <c r="DH62" i="11" s="1"/>
  <c r="DI62" i="11" s="1"/>
  <c r="DJ62" i="11" s="1"/>
  <c r="DK62" i="11" s="1"/>
  <c r="DL62" i="11" s="1"/>
  <c r="DM62" i="11" s="1"/>
  <c r="DN62" i="11" s="1"/>
  <c r="DO62" i="11" s="1"/>
  <c r="DP62" i="11" s="1"/>
  <c r="DQ62" i="11" s="1"/>
  <c r="DR62" i="11" s="1"/>
  <c r="DS62" i="11" s="1"/>
  <c r="DT62" i="11" s="1"/>
  <c r="DU62" i="11" s="1"/>
  <c r="DV62" i="11" s="1"/>
  <c r="DW62" i="11" s="1"/>
  <c r="DX62" i="11" s="1"/>
  <c r="DY62" i="11" s="1"/>
  <c r="DZ62" i="11" s="1"/>
  <c r="EA62" i="11" s="1"/>
  <c r="EB62" i="11" s="1"/>
  <c r="EC62" i="11" s="1"/>
  <c r="ED62" i="11" s="1"/>
  <c r="EE62" i="11" s="1"/>
  <c r="EF62" i="11" s="1"/>
  <c r="EG62" i="11" s="1"/>
  <c r="EH62" i="11" s="1"/>
  <c r="EI62" i="11" s="1"/>
  <c r="EJ62" i="11" s="1"/>
  <c r="EK62" i="11" s="1"/>
  <c r="EL62" i="11" s="1"/>
  <c r="EM62" i="11" s="1"/>
  <c r="EN62" i="11" s="1"/>
  <c r="EO62" i="11" s="1"/>
  <c r="EP62" i="11" s="1"/>
  <c r="EQ62" i="11" s="1"/>
  <c r="ER62" i="11" s="1"/>
  <c r="ES62" i="11" s="1"/>
  <c r="ET62" i="11" s="1"/>
  <c r="EU62" i="11" s="1"/>
  <c r="EV62" i="11" s="1"/>
  <c r="EW62" i="11" s="1"/>
  <c r="EX62" i="11" s="1"/>
  <c r="EY62" i="11" s="1"/>
  <c r="EZ62" i="11" s="1"/>
  <c r="FA62" i="11" s="1"/>
  <c r="FB62" i="11" s="1"/>
  <c r="FC62" i="11" s="1"/>
  <c r="FD62" i="11" s="1"/>
  <c r="FE62" i="11" s="1"/>
  <c r="FF62" i="11" s="1"/>
  <c r="FG62" i="11" s="1"/>
  <c r="FH62" i="11" s="1"/>
  <c r="FI62" i="11" s="1"/>
  <c r="FJ62" i="11" s="1"/>
  <c r="FK62" i="11" s="1"/>
  <c r="FL62" i="11" s="1"/>
  <c r="FM62" i="11" s="1"/>
  <c r="FN62" i="11" s="1"/>
  <c r="FO62" i="11" s="1"/>
  <c r="FP62" i="11" s="1"/>
  <c r="FQ62" i="11" s="1"/>
  <c r="FR62" i="11" s="1"/>
  <c r="FS62" i="11" s="1"/>
  <c r="FT62" i="11" s="1"/>
  <c r="FU62" i="11" s="1"/>
  <c r="FV62" i="11" s="1"/>
  <c r="FW62" i="11" s="1"/>
  <c r="FX62" i="11" s="1"/>
  <c r="FY62" i="11" s="1"/>
  <c r="FZ62" i="11" s="1"/>
  <c r="GA62" i="11" s="1"/>
  <c r="GB62" i="11" s="1"/>
  <c r="GC62" i="11" s="1"/>
  <c r="GD62" i="11" s="1"/>
  <c r="GE62" i="11" s="1"/>
  <c r="GF62" i="11" s="1"/>
  <c r="GG62" i="11" s="1"/>
  <c r="GH62" i="11" s="1"/>
  <c r="GI62" i="11" s="1"/>
  <c r="GJ62" i="11" s="1"/>
  <c r="GK62" i="11" s="1"/>
  <c r="GL62" i="11" s="1"/>
  <c r="GM62" i="11" s="1"/>
  <c r="GN62" i="11" s="1"/>
  <c r="GO62" i="11" s="1"/>
  <c r="GP62" i="11" s="1"/>
  <c r="GQ62" i="11" s="1"/>
  <c r="GR62" i="11" s="1"/>
  <c r="GS62" i="11" s="1"/>
  <c r="GT62" i="11" s="1"/>
  <c r="GU62" i="11" s="1"/>
  <c r="GV62" i="11" s="1"/>
  <c r="GW62" i="11" s="1"/>
  <c r="GX62" i="11" s="1"/>
  <c r="GY62" i="11" s="1"/>
  <c r="GZ62" i="11" s="1"/>
  <c r="HA62" i="11" s="1"/>
  <c r="HB62" i="11" s="1"/>
  <c r="HC62" i="11" s="1"/>
  <c r="HD62" i="11" s="1"/>
  <c r="HE62" i="11" s="1"/>
  <c r="HF62" i="11" s="1"/>
  <c r="HG62" i="11" s="1"/>
  <c r="HH62" i="11" s="1"/>
  <c r="HI62" i="11" s="1"/>
  <c r="HJ62" i="11" s="1"/>
  <c r="HK62" i="11" s="1"/>
  <c r="HL62" i="11" s="1"/>
  <c r="HM62" i="11" s="1"/>
  <c r="HN62" i="11" s="1"/>
  <c r="HO62" i="11" s="1"/>
  <c r="HP62" i="11" s="1"/>
  <c r="HQ62" i="11" s="1"/>
  <c r="HR62" i="11" s="1"/>
  <c r="HS62" i="11" s="1"/>
  <c r="HT62" i="11" s="1"/>
  <c r="HU62" i="11" s="1"/>
  <c r="HV62" i="11" s="1"/>
  <c r="HW62" i="11" s="1"/>
  <c r="HX62" i="11" s="1"/>
  <c r="HY62" i="11" s="1"/>
  <c r="HZ62" i="11" s="1"/>
  <c r="IA62" i="11" s="1"/>
  <c r="IB62" i="11" s="1"/>
  <c r="IC62" i="11" s="1"/>
  <c r="ID62" i="11" s="1"/>
  <c r="IE62" i="11" s="1"/>
  <c r="IF62" i="11" s="1"/>
  <c r="IG62" i="11" s="1"/>
  <c r="IH62" i="11" s="1"/>
  <c r="II62" i="11" s="1"/>
  <c r="IJ62" i="11" s="1"/>
  <c r="IK62" i="11" s="1"/>
  <c r="IL62" i="11" s="1"/>
  <c r="IM62" i="11" s="1"/>
  <c r="IN62" i="11" s="1"/>
  <c r="IO62" i="11" s="1"/>
  <c r="IP62" i="11" s="1"/>
  <c r="IQ62" i="11" s="1"/>
  <c r="IR62" i="11" s="1"/>
  <c r="IS62" i="11" s="1"/>
  <c r="IT62" i="11" s="1"/>
  <c r="IU62" i="11" s="1"/>
  <c r="IV62" i="11" s="1"/>
  <c r="IW62" i="11" s="1"/>
  <c r="IX62" i="11" s="1"/>
  <c r="IY62" i="11" s="1"/>
  <c r="IZ62" i="11" s="1"/>
  <c r="JA62" i="11" s="1"/>
  <c r="JB62" i="11" s="1"/>
  <c r="JC62" i="11" s="1"/>
  <c r="JD62" i="11" s="1"/>
  <c r="JE62" i="11" s="1"/>
  <c r="JF62" i="11" s="1"/>
  <c r="JG62" i="11" s="1"/>
  <c r="JH62" i="11" s="1"/>
  <c r="JI62" i="11" s="1"/>
  <c r="JJ62" i="11" s="1"/>
  <c r="JK62" i="11" s="1"/>
  <c r="JL62" i="11" s="1"/>
  <c r="JM62" i="11" s="1"/>
  <c r="JN62" i="11" s="1"/>
  <c r="JO62" i="11" s="1"/>
  <c r="JP62" i="11" s="1"/>
  <c r="JQ62" i="11" s="1"/>
  <c r="JR62" i="11" s="1"/>
  <c r="JS62" i="11" s="1"/>
  <c r="JT62" i="11" s="1"/>
  <c r="JU62" i="11" s="1"/>
  <c r="JV62" i="11" s="1"/>
  <c r="JW62" i="11" s="1"/>
  <c r="JX62" i="11" s="1"/>
  <c r="JY62" i="11" s="1"/>
  <c r="JZ62" i="11" s="1"/>
  <c r="KA62" i="11" s="1"/>
  <c r="KB62" i="11" s="1"/>
  <c r="KC62" i="11" s="1"/>
  <c r="KD62" i="11" s="1"/>
  <c r="KE62" i="11" s="1"/>
  <c r="KF62" i="11" s="1"/>
  <c r="KG62" i="11" s="1"/>
  <c r="KH62" i="11" s="1"/>
  <c r="KI62" i="11" s="1"/>
  <c r="KJ62" i="11" s="1"/>
  <c r="KK62" i="11" s="1"/>
  <c r="KL62" i="11" s="1"/>
  <c r="KM62" i="11" s="1"/>
  <c r="KN62" i="11" s="1"/>
  <c r="KO62" i="11" s="1"/>
  <c r="KP62" i="11" s="1"/>
  <c r="KQ62" i="11" s="1"/>
  <c r="KR62" i="11" s="1"/>
  <c r="KS62" i="11" s="1"/>
  <c r="KT62" i="11" s="1"/>
  <c r="KU62" i="11" s="1"/>
  <c r="KV62" i="11" s="1"/>
  <c r="KW62" i="11" s="1"/>
  <c r="KX62" i="11" s="1"/>
  <c r="KY62" i="11" s="1"/>
  <c r="KZ62" i="11" s="1"/>
  <c r="LA62" i="11" s="1"/>
  <c r="LB62" i="11" s="1"/>
  <c r="LC62" i="11" s="1"/>
  <c r="LD62" i="11" s="1"/>
  <c r="LE62" i="11" s="1"/>
  <c r="LF62" i="11" s="1"/>
  <c r="LG62" i="11" s="1"/>
  <c r="LH62" i="11" s="1"/>
  <c r="LI62" i="11" s="1"/>
  <c r="LJ62" i="11" s="1"/>
  <c r="LK62" i="11" s="1"/>
  <c r="LL62" i="11" s="1"/>
  <c r="LM62" i="11" s="1"/>
  <c r="LN62" i="11" s="1"/>
  <c r="LO62" i="11" s="1"/>
  <c r="LP62" i="11" s="1"/>
  <c r="LQ62" i="11" s="1"/>
  <c r="LR62" i="11" s="1"/>
  <c r="LS62" i="11" s="1"/>
  <c r="LT62" i="11" s="1"/>
  <c r="LU62" i="11" s="1"/>
  <c r="LV62" i="11" s="1"/>
  <c r="LW62" i="11" s="1"/>
  <c r="LX62" i="11" s="1"/>
  <c r="LY62" i="11" s="1"/>
  <c r="LZ62" i="11" s="1"/>
  <c r="MA62" i="11" s="1"/>
  <c r="MB62" i="11" s="1"/>
  <c r="MC62" i="11" s="1"/>
  <c r="MD62" i="11" s="1"/>
  <c r="ME62" i="11" s="1"/>
  <c r="MF62" i="11" s="1"/>
  <c r="MG62" i="11" s="1"/>
  <c r="MH62" i="11" s="1"/>
  <c r="MI62" i="11" s="1"/>
  <c r="MJ62" i="11" s="1"/>
  <c r="MK62" i="11" s="1"/>
  <c r="ML62" i="11" s="1"/>
  <c r="MM62" i="11" s="1"/>
  <c r="MN62" i="11" s="1"/>
  <c r="MO62" i="11" s="1"/>
  <c r="MP62" i="11" s="1"/>
  <c r="MQ62" i="11" s="1"/>
  <c r="MR62" i="11" s="1"/>
  <c r="MS62" i="11" s="1"/>
  <c r="MT62" i="11" s="1"/>
  <c r="MU62" i="11" s="1"/>
  <c r="MV62" i="11" s="1"/>
  <c r="MW62" i="11" s="1"/>
  <c r="MX62" i="11" s="1"/>
  <c r="MY62" i="11" s="1"/>
  <c r="MZ62" i="11" s="1"/>
  <c r="NA62" i="11" s="1"/>
  <c r="NB62" i="11" s="1"/>
  <c r="NC62" i="11" s="1"/>
  <c r="C63" i="11"/>
  <c r="D63" i="11" s="1"/>
  <c r="E63" i="11" s="1"/>
  <c r="F63" i="11" s="1"/>
  <c r="G63" i="11" s="1"/>
  <c r="H63" i="11" s="1"/>
  <c r="I63" i="11" s="1"/>
  <c r="J63" i="11" s="1"/>
  <c r="K63" i="11" s="1"/>
  <c r="L63" i="11" s="1"/>
  <c r="M63" i="11" s="1"/>
  <c r="N63" i="11" s="1"/>
  <c r="O63" i="11" s="1"/>
  <c r="P63" i="11" s="1"/>
  <c r="Q63" i="11" s="1"/>
  <c r="R63" i="11" s="1"/>
  <c r="S63" i="11" s="1"/>
  <c r="T63" i="11" s="1"/>
  <c r="U63" i="11" s="1"/>
  <c r="V63" i="11" s="1"/>
  <c r="W63" i="11" s="1"/>
  <c r="X63" i="11" s="1"/>
  <c r="Y63" i="11" s="1"/>
  <c r="Z63" i="11" s="1"/>
  <c r="AA63" i="11" s="1"/>
  <c r="AB63" i="11" s="1"/>
  <c r="AC63" i="11" s="1"/>
  <c r="AD63" i="11" s="1"/>
  <c r="AE63" i="11" s="1"/>
  <c r="AF63" i="11" s="1"/>
  <c r="AG63" i="11" s="1"/>
  <c r="AH63" i="11" s="1"/>
  <c r="AI63" i="11" s="1"/>
  <c r="AJ63" i="11" s="1"/>
  <c r="AK63" i="11" s="1"/>
  <c r="AL63" i="11" s="1"/>
  <c r="AM63" i="11" s="1"/>
  <c r="AN63" i="11" s="1"/>
  <c r="AO63" i="11" s="1"/>
  <c r="AP63" i="11" s="1"/>
  <c r="AQ63" i="11" s="1"/>
  <c r="AR63" i="11" s="1"/>
  <c r="AS63" i="11" s="1"/>
  <c r="AT63" i="11" s="1"/>
  <c r="AU63" i="11" s="1"/>
  <c r="AV63" i="11" s="1"/>
  <c r="AW63" i="11" s="1"/>
  <c r="AX63" i="11" s="1"/>
  <c r="AY63" i="11" s="1"/>
  <c r="AZ63" i="11" s="1"/>
  <c r="BA63" i="11" s="1"/>
  <c r="BB63" i="11" s="1"/>
  <c r="BC63" i="11" s="1"/>
  <c r="BD63" i="11" s="1"/>
  <c r="BE63" i="11" s="1"/>
  <c r="BF63" i="11" s="1"/>
  <c r="BG63" i="11" s="1"/>
  <c r="BH63" i="11" s="1"/>
  <c r="BI63" i="11" s="1"/>
  <c r="BJ63" i="11" s="1"/>
  <c r="BK63" i="11" s="1"/>
  <c r="BL63" i="11" s="1"/>
  <c r="BM63" i="11" s="1"/>
  <c r="BN63" i="11" s="1"/>
  <c r="BO63" i="11" s="1"/>
  <c r="BP63" i="11" s="1"/>
  <c r="BQ63" i="11" s="1"/>
  <c r="BR63" i="11" s="1"/>
  <c r="BS63" i="11" s="1"/>
  <c r="BT63" i="11" s="1"/>
  <c r="BU63" i="11" s="1"/>
  <c r="BV63" i="11" s="1"/>
  <c r="BW63" i="11" s="1"/>
  <c r="BX63" i="11" s="1"/>
  <c r="BY63" i="11" s="1"/>
  <c r="BZ63" i="11" s="1"/>
  <c r="CA63" i="11" s="1"/>
  <c r="CB63" i="11" s="1"/>
  <c r="CC63" i="11" s="1"/>
  <c r="CD63" i="11" s="1"/>
  <c r="CE63" i="11" s="1"/>
  <c r="CF63" i="11" s="1"/>
  <c r="CG63" i="11" s="1"/>
  <c r="CH63" i="11" s="1"/>
  <c r="CI63" i="11" s="1"/>
  <c r="CJ63" i="11" s="1"/>
  <c r="CK63" i="11" s="1"/>
  <c r="CL63" i="11" s="1"/>
  <c r="CM63" i="11" s="1"/>
  <c r="CN63" i="11" s="1"/>
  <c r="CO63" i="11" s="1"/>
  <c r="CP63" i="11" s="1"/>
  <c r="CQ63" i="11" s="1"/>
  <c r="CR63" i="11" s="1"/>
  <c r="CS63" i="11" s="1"/>
  <c r="CT63" i="11" s="1"/>
  <c r="CU63" i="11" s="1"/>
  <c r="CV63" i="11" s="1"/>
  <c r="CW63" i="11" s="1"/>
  <c r="CX63" i="11" s="1"/>
  <c r="CY63" i="11" s="1"/>
  <c r="CZ63" i="11" s="1"/>
  <c r="DA63" i="11" s="1"/>
  <c r="DB63" i="11" s="1"/>
  <c r="DC63" i="11" s="1"/>
  <c r="DD63" i="11" s="1"/>
  <c r="DE63" i="11" s="1"/>
  <c r="DF63" i="11" s="1"/>
  <c r="DG63" i="11" s="1"/>
  <c r="DH63" i="11" s="1"/>
  <c r="DI63" i="11" s="1"/>
  <c r="DJ63" i="11" s="1"/>
  <c r="DK63" i="11" s="1"/>
  <c r="DL63" i="11" s="1"/>
  <c r="DM63" i="11" s="1"/>
  <c r="DN63" i="11" s="1"/>
  <c r="DO63" i="11" s="1"/>
  <c r="DP63" i="11" s="1"/>
  <c r="DQ63" i="11" s="1"/>
  <c r="DR63" i="11" s="1"/>
  <c r="DS63" i="11" s="1"/>
  <c r="DT63" i="11" s="1"/>
  <c r="DU63" i="11" s="1"/>
  <c r="DV63" i="11" s="1"/>
  <c r="DW63" i="11" s="1"/>
  <c r="DX63" i="11" s="1"/>
  <c r="DY63" i="11" s="1"/>
  <c r="DZ63" i="11" s="1"/>
  <c r="EA63" i="11" s="1"/>
  <c r="EB63" i="11" s="1"/>
  <c r="EC63" i="11" s="1"/>
  <c r="ED63" i="11" s="1"/>
  <c r="EE63" i="11" s="1"/>
  <c r="EF63" i="11" s="1"/>
  <c r="EG63" i="11" s="1"/>
  <c r="EH63" i="11" s="1"/>
  <c r="EI63" i="11" s="1"/>
  <c r="EJ63" i="11" s="1"/>
  <c r="EK63" i="11" s="1"/>
  <c r="EL63" i="11" s="1"/>
  <c r="EM63" i="11" s="1"/>
  <c r="EN63" i="11" s="1"/>
  <c r="EO63" i="11" s="1"/>
  <c r="EP63" i="11" s="1"/>
  <c r="EQ63" i="11" s="1"/>
  <c r="ER63" i="11" s="1"/>
  <c r="ES63" i="11" s="1"/>
  <c r="ET63" i="11" s="1"/>
  <c r="EU63" i="11" s="1"/>
  <c r="EV63" i="11" s="1"/>
  <c r="EW63" i="11" s="1"/>
  <c r="EX63" i="11" s="1"/>
  <c r="EY63" i="11" s="1"/>
  <c r="EZ63" i="11" s="1"/>
  <c r="FA63" i="11" s="1"/>
  <c r="FB63" i="11" s="1"/>
  <c r="FC63" i="11" s="1"/>
  <c r="FD63" i="11" s="1"/>
  <c r="FE63" i="11" s="1"/>
  <c r="FF63" i="11" s="1"/>
  <c r="FG63" i="11" s="1"/>
  <c r="FH63" i="11" s="1"/>
  <c r="FI63" i="11" s="1"/>
  <c r="FJ63" i="11" s="1"/>
  <c r="FK63" i="11" s="1"/>
  <c r="FL63" i="11" s="1"/>
  <c r="FM63" i="11" s="1"/>
  <c r="FN63" i="11" s="1"/>
  <c r="FO63" i="11" s="1"/>
  <c r="FP63" i="11" s="1"/>
  <c r="FQ63" i="11" s="1"/>
  <c r="FR63" i="11" s="1"/>
  <c r="FS63" i="11" s="1"/>
  <c r="FT63" i="11" s="1"/>
  <c r="FU63" i="11" s="1"/>
  <c r="FV63" i="11" s="1"/>
  <c r="FW63" i="11" s="1"/>
  <c r="FX63" i="11" s="1"/>
  <c r="FY63" i="11" s="1"/>
  <c r="FZ63" i="11" s="1"/>
  <c r="GA63" i="11" s="1"/>
  <c r="GB63" i="11" s="1"/>
  <c r="GC63" i="11" s="1"/>
  <c r="GD63" i="11" s="1"/>
  <c r="GE63" i="11" s="1"/>
  <c r="GF63" i="11" s="1"/>
  <c r="GG63" i="11" s="1"/>
  <c r="GH63" i="11" s="1"/>
  <c r="GI63" i="11" s="1"/>
  <c r="GJ63" i="11" s="1"/>
  <c r="GK63" i="11" s="1"/>
  <c r="GL63" i="11" s="1"/>
  <c r="GM63" i="11" s="1"/>
  <c r="GN63" i="11" s="1"/>
  <c r="GO63" i="11" s="1"/>
  <c r="GP63" i="11" s="1"/>
  <c r="GQ63" i="11" s="1"/>
  <c r="GR63" i="11" s="1"/>
  <c r="GS63" i="11" s="1"/>
  <c r="GT63" i="11" s="1"/>
  <c r="GU63" i="11" s="1"/>
  <c r="GV63" i="11" s="1"/>
  <c r="GW63" i="11" s="1"/>
  <c r="GX63" i="11" s="1"/>
  <c r="GY63" i="11" s="1"/>
  <c r="GZ63" i="11" s="1"/>
  <c r="HA63" i="11" s="1"/>
  <c r="HB63" i="11" s="1"/>
  <c r="HC63" i="11" s="1"/>
  <c r="HD63" i="11" s="1"/>
  <c r="HE63" i="11" s="1"/>
  <c r="HF63" i="11" s="1"/>
  <c r="HG63" i="11" s="1"/>
  <c r="HH63" i="11" s="1"/>
  <c r="HI63" i="11" s="1"/>
  <c r="HJ63" i="11" s="1"/>
  <c r="HK63" i="11" s="1"/>
  <c r="HL63" i="11" s="1"/>
  <c r="HM63" i="11" s="1"/>
  <c r="HN63" i="11" s="1"/>
  <c r="HO63" i="11" s="1"/>
  <c r="HP63" i="11" s="1"/>
  <c r="HQ63" i="11" s="1"/>
  <c r="HR63" i="11" s="1"/>
  <c r="HS63" i="11" s="1"/>
  <c r="HT63" i="11" s="1"/>
  <c r="HU63" i="11" s="1"/>
  <c r="HV63" i="11" s="1"/>
  <c r="HW63" i="11" s="1"/>
  <c r="HX63" i="11" s="1"/>
  <c r="HY63" i="11" s="1"/>
  <c r="HZ63" i="11" s="1"/>
  <c r="IA63" i="11" s="1"/>
  <c r="IB63" i="11" s="1"/>
  <c r="IC63" i="11" s="1"/>
  <c r="ID63" i="11" s="1"/>
  <c r="IE63" i="11" s="1"/>
  <c r="IF63" i="11" s="1"/>
  <c r="IG63" i="11" s="1"/>
  <c r="IH63" i="11" s="1"/>
  <c r="II63" i="11" s="1"/>
  <c r="IJ63" i="11" s="1"/>
  <c r="IK63" i="11" s="1"/>
  <c r="IL63" i="11" s="1"/>
  <c r="IM63" i="11" s="1"/>
  <c r="IN63" i="11" s="1"/>
  <c r="IO63" i="11" s="1"/>
  <c r="IP63" i="11" s="1"/>
  <c r="IQ63" i="11" s="1"/>
  <c r="IR63" i="11" s="1"/>
  <c r="IS63" i="11" s="1"/>
  <c r="IT63" i="11" s="1"/>
  <c r="IU63" i="11" s="1"/>
  <c r="IV63" i="11" s="1"/>
  <c r="IW63" i="11" s="1"/>
  <c r="IX63" i="11" s="1"/>
  <c r="IY63" i="11" s="1"/>
  <c r="IZ63" i="11" s="1"/>
  <c r="JA63" i="11" s="1"/>
  <c r="JB63" i="11" s="1"/>
  <c r="JC63" i="11" s="1"/>
  <c r="JD63" i="11" s="1"/>
  <c r="JE63" i="11" s="1"/>
  <c r="JF63" i="11" s="1"/>
  <c r="JG63" i="11" s="1"/>
  <c r="JH63" i="11" s="1"/>
  <c r="JI63" i="11" s="1"/>
  <c r="JJ63" i="11" s="1"/>
  <c r="JK63" i="11" s="1"/>
  <c r="JL63" i="11" s="1"/>
  <c r="JM63" i="11" s="1"/>
  <c r="JN63" i="11" s="1"/>
  <c r="JO63" i="11" s="1"/>
  <c r="JP63" i="11" s="1"/>
  <c r="JQ63" i="11" s="1"/>
  <c r="JR63" i="11" s="1"/>
  <c r="JS63" i="11" s="1"/>
  <c r="JT63" i="11" s="1"/>
  <c r="JU63" i="11" s="1"/>
  <c r="JV63" i="11" s="1"/>
  <c r="JW63" i="11" s="1"/>
  <c r="JX63" i="11" s="1"/>
  <c r="JY63" i="11" s="1"/>
  <c r="JZ63" i="11" s="1"/>
  <c r="KA63" i="11" s="1"/>
  <c r="KB63" i="11" s="1"/>
  <c r="KC63" i="11" s="1"/>
  <c r="KD63" i="11" s="1"/>
  <c r="KE63" i="11" s="1"/>
  <c r="KF63" i="11" s="1"/>
  <c r="KG63" i="11" s="1"/>
  <c r="KH63" i="11" s="1"/>
  <c r="KI63" i="11" s="1"/>
  <c r="KJ63" i="11" s="1"/>
  <c r="KK63" i="11" s="1"/>
  <c r="KL63" i="11" s="1"/>
  <c r="KM63" i="11" s="1"/>
  <c r="KN63" i="11" s="1"/>
  <c r="KO63" i="11" s="1"/>
  <c r="KP63" i="11" s="1"/>
  <c r="KQ63" i="11" s="1"/>
  <c r="KR63" i="11" s="1"/>
  <c r="KS63" i="11" s="1"/>
  <c r="KT63" i="11" s="1"/>
  <c r="KU63" i="11" s="1"/>
  <c r="KV63" i="11" s="1"/>
  <c r="KW63" i="11" s="1"/>
  <c r="KX63" i="11" s="1"/>
  <c r="KY63" i="11" s="1"/>
  <c r="KZ63" i="11" s="1"/>
  <c r="LA63" i="11" s="1"/>
  <c r="LB63" i="11" s="1"/>
  <c r="LC63" i="11" s="1"/>
  <c r="LD63" i="11" s="1"/>
  <c r="LE63" i="11" s="1"/>
  <c r="LF63" i="11" s="1"/>
  <c r="LG63" i="11" s="1"/>
  <c r="LH63" i="11" s="1"/>
  <c r="LI63" i="11" s="1"/>
  <c r="LJ63" i="11" s="1"/>
  <c r="LK63" i="11" s="1"/>
  <c r="LL63" i="11" s="1"/>
  <c r="LM63" i="11" s="1"/>
  <c r="LN63" i="11" s="1"/>
  <c r="LO63" i="11" s="1"/>
  <c r="LP63" i="11" s="1"/>
  <c r="LQ63" i="11" s="1"/>
  <c r="LR63" i="11" s="1"/>
  <c r="LS63" i="11" s="1"/>
  <c r="LT63" i="11" s="1"/>
  <c r="LU63" i="11" s="1"/>
  <c r="LV63" i="11" s="1"/>
  <c r="LW63" i="11" s="1"/>
  <c r="LX63" i="11" s="1"/>
  <c r="LY63" i="11" s="1"/>
  <c r="LZ63" i="11" s="1"/>
  <c r="MA63" i="11" s="1"/>
  <c r="MB63" i="11" s="1"/>
  <c r="MC63" i="11" s="1"/>
  <c r="MD63" i="11" s="1"/>
  <c r="ME63" i="11" s="1"/>
  <c r="MF63" i="11" s="1"/>
  <c r="MG63" i="11" s="1"/>
  <c r="MH63" i="11" s="1"/>
  <c r="MI63" i="11" s="1"/>
  <c r="MJ63" i="11" s="1"/>
  <c r="MK63" i="11" s="1"/>
  <c r="ML63" i="11" s="1"/>
  <c r="MM63" i="11" s="1"/>
  <c r="MN63" i="11" s="1"/>
  <c r="MO63" i="11" s="1"/>
  <c r="MP63" i="11" s="1"/>
  <c r="MQ63" i="11" s="1"/>
  <c r="MR63" i="11" s="1"/>
  <c r="MS63" i="11" s="1"/>
  <c r="MT63" i="11" s="1"/>
  <c r="MU63" i="11" s="1"/>
  <c r="MV63" i="11" s="1"/>
  <c r="MW63" i="11" s="1"/>
  <c r="MX63" i="11" s="1"/>
  <c r="MY63" i="11" s="1"/>
  <c r="MZ63" i="11" s="1"/>
  <c r="NA63" i="11" s="1"/>
  <c r="NB63" i="11" s="1"/>
  <c r="NC63" i="11" s="1"/>
  <c r="C64" i="11"/>
  <c r="D64" i="11" s="1"/>
  <c r="E64" i="11" s="1"/>
  <c r="F64" i="11" s="1"/>
  <c r="G64" i="11" s="1"/>
  <c r="H64" i="11" s="1"/>
  <c r="I64" i="11" s="1"/>
  <c r="J64" i="11" s="1"/>
  <c r="K64" i="11" s="1"/>
  <c r="L64" i="11" s="1"/>
  <c r="M64" i="11" s="1"/>
  <c r="N64" i="11" s="1"/>
  <c r="O64" i="11" s="1"/>
  <c r="P64" i="11" s="1"/>
  <c r="Q64" i="11" s="1"/>
  <c r="R64" i="11" s="1"/>
  <c r="S64" i="11" s="1"/>
  <c r="T64" i="11" s="1"/>
  <c r="U64" i="11" s="1"/>
  <c r="V64" i="11" s="1"/>
  <c r="W64" i="11" s="1"/>
  <c r="X64" i="11" s="1"/>
  <c r="Y64" i="11" s="1"/>
  <c r="Z64" i="11" s="1"/>
  <c r="AA64" i="11" s="1"/>
  <c r="AB64" i="11" s="1"/>
  <c r="AC64" i="11" s="1"/>
  <c r="AD64" i="11" s="1"/>
  <c r="AE64" i="11" s="1"/>
  <c r="AF64" i="11" s="1"/>
  <c r="AG64" i="11" s="1"/>
  <c r="AH64" i="11" s="1"/>
  <c r="AI64" i="11" s="1"/>
  <c r="AJ64" i="11" s="1"/>
  <c r="AK64" i="11" s="1"/>
  <c r="AL64" i="11" s="1"/>
  <c r="AM64" i="11" s="1"/>
  <c r="AN64" i="11" s="1"/>
  <c r="AO64" i="11" s="1"/>
  <c r="AP64" i="11" s="1"/>
  <c r="AQ64" i="11" s="1"/>
  <c r="AR64" i="11" s="1"/>
  <c r="AS64" i="11" s="1"/>
  <c r="AT64" i="11" s="1"/>
  <c r="AU64" i="11" s="1"/>
  <c r="AV64" i="11" s="1"/>
  <c r="AW64" i="11" s="1"/>
  <c r="AX64" i="11" s="1"/>
  <c r="AY64" i="11" s="1"/>
  <c r="AZ64" i="11" s="1"/>
  <c r="BA64" i="11" s="1"/>
  <c r="BB64" i="11" s="1"/>
  <c r="BC64" i="11" s="1"/>
  <c r="BD64" i="11" s="1"/>
  <c r="BE64" i="11" s="1"/>
  <c r="BF64" i="11" s="1"/>
  <c r="BG64" i="11" s="1"/>
  <c r="BH64" i="11" s="1"/>
  <c r="BI64" i="11" s="1"/>
  <c r="BJ64" i="11" s="1"/>
  <c r="BK64" i="11" s="1"/>
  <c r="BL64" i="11" s="1"/>
  <c r="BM64" i="11" s="1"/>
  <c r="BN64" i="11" s="1"/>
  <c r="BO64" i="11" s="1"/>
  <c r="BP64" i="11" s="1"/>
  <c r="BQ64" i="11" s="1"/>
  <c r="BR64" i="11" s="1"/>
  <c r="BS64" i="11" s="1"/>
  <c r="BT64" i="11" s="1"/>
  <c r="BU64" i="11" s="1"/>
  <c r="BV64" i="11" s="1"/>
  <c r="BW64" i="11" s="1"/>
  <c r="BX64" i="11" s="1"/>
  <c r="BY64" i="11" s="1"/>
  <c r="BZ64" i="11" s="1"/>
  <c r="CA64" i="11" s="1"/>
  <c r="CB64" i="11" s="1"/>
  <c r="CC64" i="11" s="1"/>
  <c r="CD64" i="11" s="1"/>
  <c r="CE64" i="11" s="1"/>
  <c r="CF64" i="11" s="1"/>
  <c r="CG64" i="11" s="1"/>
  <c r="CH64" i="11" s="1"/>
  <c r="CI64" i="11" s="1"/>
  <c r="CJ64" i="11" s="1"/>
  <c r="CK64" i="11" s="1"/>
  <c r="CL64" i="11" s="1"/>
  <c r="CM64" i="11" s="1"/>
  <c r="CN64" i="11" s="1"/>
  <c r="CO64" i="11" s="1"/>
  <c r="CP64" i="11" s="1"/>
  <c r="CQ64" i="11" s="1"/>
  <c r="CR64" i="11" s="1"/>
  <c r="CS64" i="11" s="1"/>
  <c r="CT64" i="11" s="1"/>
  <c r="CU64" i="11" s="1"/>
  <c r="CV64" i="11" s="1"/>
  <c r="CW64" i="11" s="1"/>
  <c r="CX64" i="11" s="1"/>
  <c r="CY64" i="11" s="1"/>
  <c r="CZ64" i="11" s="1"/>
  <c r="DA64" i="11" s="1"/>
  <c r="DB64" i="11" s="1"/>
  <c r="DC64" i="11" s="1"/>
  <c r="DD64" i="11" s="1"/>
  <c r="DE64" i="11" s="1"/>
  <c r="DF64" i="11" s="1"/>
  <c r="DG64" i="11" s="1"/>
  <c r="DH64" i="11" s="1"/>
  <c r="DI64" i="11" s="1"/>
  <c r="DJ64" i="11" s="1"/>
  <c r="DK64" i="11" s="1"/>
  <c r="DL64" i="11" s="1"/>
  <c r="DM64" i="11" s="1"/>
  <c r="DN64" i="11" s="1"/>
  <c r="DO64" i="11" s="1"/>
  <c r="DP64" i="11" s="1"/>
  <c r="DQ64" i="11" s="1"/>
  <c r="DR64" i="11" s="1"/>
  <c r="DS64" i="11" s="1"/>
  <c r="DT64" i="11" s="1"/>
  <c r="DU64" i="11" s="1"/>
  <c r="DV64" i="11" s="1"/>
  <c r="DW64" i="11" s="1"/>
  <c r="DX64" i="11" s="1"/>
  <c r="DY64" i="11" s="1"/>
  <c r="DZ64" i="11" s="1"/>
  <c r="EA64" i="11" s="1"/>
  <c r="EB64" i="11" s="1"/>
  <c r="EC64" i="11" s="1"/>
  <c r="ED64" i="11" s="1"/>
  <c r="EE64" i="11" s="1"/>
  <c r="EF64" i="11" s="1"/>
  <c r="EG64" i="11" s="1"/>
  <c r="EH64" i="11" s="1"/>
  <c r="EI64" i="11" s="1"/>
  <c r="EJ64" i="11" s="1"/>
  <c r="EK64" i="11" s="1"/>
  <c r="EL64" i="11" s="1"/>
  <c r="EM64" i="11" s="1"/>
  <c r="EN64" i="11" s="1"/>
  <c r="EO64" i="11" s="1"/>
  <c r="EP64" i="11" s="1"/>
  <c r="EQ64" i="11" s="1"/>
  <c r="ER64" i="11" s="1"/>
  <c r="ES64" i="11" s="1"/>
  <c r="ET64" i="11" s="1"/>
  <c r="EU64" i="11" s="1"/>
  <c r="EV64" i="11" s="1"/>
  <c r="EW64" i="11" s="1"/>
  <c r="EX64" i="11" s="1"/>
  <c r="EY64" i="11" s="1"/>
  <c r="EZ64" i="11" s="1"/>
  <c r="FA64" i="11" s="1"/>
  <c r="FB64" i="11" s="1"/>
  <c r="FC64" i="11" s="1"/>
  <c r="FD64" i="11" s="1"/>
  <c r="FE64" i="11" s="1"/>
  <c r="FF64" i="11" s="1"/>
  <c r="FG64" i="11" s="1"/>
  <c r="FH64" i="11" s="1"/>
  <c r="FI64" i="11" s="1"/>
  <c r="FJ64" i="11" s="1"/>
  <c r="FK64" i="11" s="1"/>
  <c r="FL64" i="11" s="1"/>
  <c r="FM64" i="11" s="1"/>
  <c r="FN64" i="11" s="1"/>
  <c r="FO64" i="11" s="1"/>
  <c r="FP64" i="11" s="1"/>
  <c r="FQ64" i="11" s="1"/>
  <c r="FR64" i="11" s="1"/>
  <c r="FS64" i="11" s="1"/>
  <c r="FT64" i="11" s="1"/>
  <c r="FU64" i="11" s="1"/>
  <c r="FV64" i="11" s="1"/>
  <c r="FW64" i="11" s="1"/>
  <c r="FX64" i="11" s="1"/>
  <c r="FY64" i="11" s="1"/>
  <c r="FZ64" i="11" s="1"/>
  <c r="GA64" i="11" s="1"/>
  <c r="GB64" i="11" s="1"/>
  <c r="GC64" i="11" s="1"/>
  <c r="GD64" i="11" s="1"/>
  <c r="GE64" i="11" s="1"/>
  <c r="GF64" i="11" s="1"/>
  <c r="GG64" i="11" s="1"/>
  <c r="GH64" i="11" s="1"/>
  <c r="GI64" i="11" s="1"/>
  <c r="GJ64" i="11" s="1"/>
  <c r="GK64" i="11" s="1"/>
  <c r="GL64" i="11" s="1"/>
  <c r="GM64" i="11" s="1"/>
  <c r="GN64" i="11" s="1"/>
  <c r="GO64" i="11" s="1"/>
  <c r="GP64" i="11" s="1"/>
  <c r="GQ64" i="11" s="1"/>
  <c r="GR64" i="11" s="1"/>
  <c r="GS64" i="11" s="1"/>
  <c r="GT64" i="11" s="1"/>
  <c r="GU64" i="11" s="1"/>
  <c r="GV64" i="11" s="1"/>
  <c r="GW64" i="11" s="1"/>
  <c r="GX64" i="11" s="1"/>
  <c r="GY64" i="11" s="1"/>
  <c r="GZ64" i="11" s="1"/>
  <c r="HA64" i="11" s="1"/>
  <c r="HB64" i="11" s="1"/>
  <c r="HC64" i="11" s="1"/>
  <c r="HD64" i="11" s="1"/>
  <c r="HE64" i="11" s="1"/>
  <c r="HF64" i="11" s="1"/>
  <c r="HG64" i="11" s="1"/>
  <c r="HH64" i="11" s="1"/>
  <c r="HI64" i="11" s="1"/>
  <c r="HJ64" i="11" s="1"/>
  <c r="HK64" i="11" s="1"/>
  <c r="HL64" i="11" s="1"/>
  <c r="HM64" i="11" s="1"/>
  <c r="HN64" i="11" s="1"/>
  <c r="HO64" i="11" s="1"/>
  <c r="HP64" i="11" s="1"/>
  <c r="HQ64" i="11" s="1"/>
  <c r="HR64" i="11" s="1"/>
  <c r="HS64" i="11" s="1"/>
  <c r="HT64" i="11" s="1"/>
  <c r="HU64" i="11" s="1"/>
  <c r="HV64" i="11" s="1"/>
  <c r="HW64" i="11" s="1"/>
  <c r="HX64" i="11" s="1"/>
  <c r="HY64" i="11" s="1"/>
  <c r="HZ64" i="11" s="1"/>
  <c r="IA64" i="11" s="1"/>
  <c r="IB64" i="11" s="1"/>
  <c r="IC64" i="11" s="1"/>
  <c r="ID64" i="11" s="1"/>
  <c r="IE64" i="11" s="1"/>
  <c r="IF64" i="11" s="1"/>
  <c r="IG64" i="11" s="1"/>
  <c r="IH64" i="11" s="1"/>
  <c r="II64" i="11" s="1"/>
  <c r="IJ64" i="11" s="1"/>
  <c r="IK64" i="11" s="1"/>
  <c r="IL64" i="11" s="1"/>
  <c r="IM64" i="11" s="1"/>
  <c r="IN64" i="11" s="1"/>
  <c r="IO64" i="11" s="1"/>
  <c r="IP64" i="11" s="1"/>
  <c r="IQ64" i="11" s="1"/>
  <c r="IR64" i="11" s="1"/>
  <c r="IS64" i="11" s="1"/>
  <c r="IT64" i="11" s="1"/>
  <c r="IU64" i="11" s="1"/>
  <c r="IV64" i="11" s="1"/>
  <c r="IW64" i="11" s="1"/>
  <c r="IX64" i="11" s="1"/>
  <c r="IY64" i="11" s="1"/>
  <c r="IZ64" i="11" s="1"/>
  <c r="JA64" i="11" s="1"/>
  <c r="JB64" i="11" s="1"/>
  <c r="JC64" i="11" s="1"/>
  <c r="JD64" i="11" s="1"/>
  <c r="JE64" i="11" s="1"/>
  <c r="JF64" i="11" s="1"/>
  <c r="JG64" i="11" s="1"/>
  <c r="JH64" i="11" s="1"/>
  <c r="JI64" i="11" s="1"/>
  <c r="JJ64" i="11" s="1"/>
  <c r="JK64" i="11" s="1"/>
  <c r="JL64" i="11" s="1"/>
  <c r="JM64" i="11" s="1"/>
  <c r="JN64" i="11" s="1"/>
  <c r="JO64" i="11" s="1"/>
  <c r="JP64" i="11" s="1"/>
  <c r="JQ64" i="11" s="1"/>
  <c r="JR64" i="11" s="1"/>
  <c r="JS64" i="11" s="1"/>
  <c r="JT64" i="11" s="1"/>
  <c r="JU64" i="11" s="1"/>
  <c r="JV64" i="11" s="1"/>
  <c r="JW64" i="11" s="1"/>
  <c r="JX64" i="11" s="1"/>
  <c r="JY64" i="11" s="1"/>
  <c r="JZ64" i="11" s="1"/>
  <c r="KA64" i="11" s="1"/>
  <c r="KB64" i="11" s="1"/>
  <c r="KC64" i="11" s="1"/>
  <c r="KD64" i="11" s="1"/>
  <c r="KE64" i="11" s="1"/>
  <c r="KF64" i="11" s="1"/>
  <c r="KG64" i="11" s="1"/>
  <c r="KH64" i="11" s="1"/>
  <c r="KI64" i="11" s="1"/>
  <c r="KJ64" i="11" s="1"/>
  <c r="KK64" i="11" s="1"/>
  <c r="KL64" i="11" s="1"/>
  <c r="KM64" i="11" s="1"/>
  <c r="KN64" i="11" s="1"/>
  <c r="KO64" i="11" s="1"/>
  <c r="KP64" i="11" s="1"/>
  <c r="KQ64" i="11" s="1"/>
  <c r="KR64" i="11" s="1"/>
  <c r="KS64" i="11" s="1"/>
  <c r="KT64" i="11" s="1"/>
  <c r="KU64" i="11" s="1"/>
  <c r="KV64" i="11" s="1"/>
  <c r="KW64" i="11" s="1"/>
  <c r="KX64" i="11" s="1"/>
  <c r="KY64" i="11" s="1"/>
  <c r="KZ64" i="11" s="1"/>
  <c r="LA64" i="11" s="1"/>
  <c r="LB64" i="11" s="1"/>
  <c r="LC64" i="11" s="1"/>
  <c r="LD64" i="11" s="1"/>
  <c r="LE64" i="11" s="1"/>
  <c r="LF64" i="11" s="1"/>
  <c r="LG64" i="11" s="1"/>
  <c r="LH64" i="11" s="1"/>
  <c r="LI64" i="11" s="1"/>
  <c r="LJ64" i="11" s="1"/>
  <c r="LK64" i="11" s="1"/>
  <c r="LL64" i="11" s="1"/>
  <c r="LM64" i="11" s="1"/>
  <c r="LN64" i="11" s="1"/>
  <c r="LO64" i="11" s="1"/>
  <c r="LP64" i="11" s="1"/>
  <c r="LQ64" i="11" s="1"/>
  <c r="LR64" i="11" s="1"/>
  <c r="LS64" i="11" s="1"/>
  <c r="LT64" i="11" s="1"/>
  <c r="LU64" i="11" s="1"/>
  <c r="LV64" i="11" s="1"/>
  <c r="LW64" i="11" s="1"/>
  <c r="LX64" i="11" s="1"/>
  <c r="LY64" i="11" s="1"/>
  <c r="LZ64" i="11" s="1"/>
  <c r="MA64" i="11" s="1"/>
  <c r="MB64" i="11" s="1"/>
  <c r="MC64" i="11" s="1"/>
  <c r="MD64" i="11" s="1"/>
  <c r="ME64" i="11" s="1"/>
  <c r="MF64" i="11" s="1"/>
  <c r="MG64" i="11" s="1"/>
  <c r="MH64" i="11" s="1"/>
  <c r="MI64" i="11" s="1"/>
  <c r="MJ64" i="11" s="1"/>
  <c r="MK64" i="11" s="1"/>
  <c r="ML64" i="11" s="1"/>
  <c r="MM64" i="11" s="1"/>
  <c r="MN64" i="11" s="1"/>
  <c r="MO64" i="11" s="1"/>
  <c r="MP64" i="11" s="1"/>
  <c r="MQ64" i="11" s="1"/>
  <c r="MR64" i="11" s="1"/>
  <c r="MS64" i="11" s="1"/>
  <c r="MT64" i="11" s="1"/>
  <c r="MU64" i="11" s="1"/>
  <c r="MV64" i="11" s="1"/>
  <c r="MW64" i="11" s="1"/>
  <c r="MX64" i="11" s="1"/>
  <c r="MY64" i="11" s="1"/>
  <c r="MZ64" i="11" s="1"/>
  <c r="NA64" i="11" s="1"/>
  <c r="NB64" i="11" s="1"/>
  <c r="NC64" i="11" s="1"/>
  <c r="C65" i="11"/>
  <c r="D65" i="11" s="1"/>
  <c r="E65" i="11" s="1"/>
  <c r="F65" i="11" s="1"/>
  <c r="G65" i="11" s="1"/>
  <c r="H65" i="11" s="1"/>
  <c r="I65" i="11" s="1"/>
  <c r="J65" i="11" s="1"/>
  <c r="K65" i="11" s="1"/>
  <c r="L65" i="11" s="1"/>
  <c r="M65" i="11" s="1"/>
  <c r="N65" i="11" s="1"/>
  <c r="O65" i="11" s="1"/>
  <c r="P65" i="11" s="1"/>
  <c r="Q65" i="11" s="1"/>
  <c r="R65" i="11" s="1"/>
  <c r="S65" i="11" s="1"/>
  <c r="T65" i="11" s="1"/>
  <c r="U65" i="11" s="1"/>
  <c r="V65" i="11" s="1"/>
  <c r="W65" i="11" s="1"/>
  <c r="X65" i="11" s="1"/>
  <c r="Y65" i="11" s="1"/>
  <c r="Z65" i="11" s="1"/>
  <c r="AA65" i="11" s="1"/>
  <c r="AB65" i="11" s="1"/>
  <c r="AC65" i="11" s="1"/>
  <c r="AD65" i="11" s="1"/>
  <c r="AE65" i="11" s="1"/>
  <c r="AF65" i="11" s="1"/>
  <c r="AG65" i="11" s="1"/>
  <c r="AH65" i="11" s="1"/>
  <c r="AI65" i="11" s="1"/>
  <c r="AJ65" i="11" s="1"/>
  <c r="AK65" i="11" s="1"/>
  <c r="AL65" i="11" s="1"/>
  <c r="AM65" i="11" s="1"/>
  <c r="AN65" i="11" s="1"/>
  <c r="AO65" i="11" s="1"/>
  <c r="AP65" i="11" s="1"/>
  <c r="AQ65" i="11" s="1"/>
  <c r="AR65" i="11" s="1"/>
  <c r="AS65" i="11" s="1"/>
  <c r="AT65" i="11" s="1"/>
  <c r="AU65" i="11" s="1"/>
  <c r="AV65" i="11" s="1"/>
  <c r="AW65" i="11" s="1"/>
  <c r="AX65" i="11" s="1"/>
  <c r="AY65" i="11" s="1"/>
  <c r="AZ65" i="11" s="1"/>
  <c r="BA65" i="11" s="1"/>
  <c r="BB65" i="11" s="1"/>
  <c r="BC65" i="11" s="1"/>
  <c r="BD65" i="11" s="1"/>
  <c r="BE65" i="11" s="1"/>
  <c r="BF65" i="11" s="1"/>
  <c r="BG65" i="11" s="1"/>
  <c r="BH65" i="11" s="1"/>
  <c r="BI65" i="11" s="1"/>
  <c r="BJ65" i="11" s="1"/>
  <c r="BK65" i="11" s="1"/>
  <c r="BL65" i="11" s="1"/>
  <c r="BM65" i="11" s="1"/>
  <c r="BN65" i="11" s="1"/>
  <c r="BO65" i="11" s="1"/>
  <c r="BP65" i="11" s="1"/>
  <c r="BQ65" i="11" s="1"/>
  <c r="BR65" i="11" s="1"/>
  <c r="BS65" i="11" s="1"/>
  <c r="BT65" i="11" s="1"/>
  <c r="BU65" i="11" s="1"/>
  <c r="BV65" i="11" s="1"/>
  <c r="BW65" i="11" s="1"/>
  <c r="BX65" i="11" s="1"/>
  <c r="BY65" i="11" s="1"/>
  <c r="BZ65" i="11" s="1"/>
  <c r="CA65" i="11" s="1"/>
  <c r="CB65" i="11" s="1"/>
  <c r="CC65" i="11" s="1"/>
  <c r="CD65" i="11" s="1"/>
  <c r="CE65" i="11" s="1"/>
  <c r="CF65" i="11" s="1"/>
  <c r="CG65" i="11" s="1"/>
  <c r="CH65" i="11" s="1"/>
  <c r="CI65" i="11" s="1"/>
  <c r="CJ65" i="11" s="1"/>
  <c r="CK65" i="11" s="1"/>
  <c r="CL65" i="11" s="1"/>
  <c r="CM65" i="11" s="1"/>
  <c r="CN65" i="11" s="1"/>
  <c r="CO65" i="11" s="1"/>
  <c r="CP65" i="11" s="1"/>
  <c r="CQ65" i="11" s="1"/>
  <c r="CR65" i="11" s="1"/>
  <c r="CS65" i="11" s="1"/>
  <c r="CT65" i="11" s="1"/>
  <c r="CU65" i="11" s="1"/>
  <c r="CV65" i="11" s="1"/>
  <c r="CW65" i="11" s="1"/>
  <c r="CX65" i="11" s="1"/>
  <c r="CY65" i="11" s="1"/>
  <c r="CZ65" i="11" s="1"/>
  <c r="DA65" i="11" s="1"/>
  <c r="DB65" i="11" s="1"/>
  <c r="DC65" i="11" s="1"/>
  <c r="DD65" i="11" s="1"/>
  <c r="DE65" i="11" s="1"/>
  <c r="DF65" i="11" s="1"/>
  <c r="DG65" i="11" s="1"/>
  <c r="DH65" i="11" s="1"/>
  <c r="DI65" i="11" s="1"/>
  <c r="DJ65" i="11" s="1"/>
  <c r="DK65" i="11" s="1"/>
  <c r="DL65" i="11" s="1"/>
  <c r="DM65" i="11" s="1"/>
  <c r="DN65" i="11" s="1"/>
  <c r="DO65" i="11" s="1"/>
  <c r="DP65" i="11" s="1"/>
  <c r="DQ65" i="11" s="1"/>
  <c r="DR65" i="11" s="1"/>
  <c r="DS65" i="11" s="1"/>
  <c r="DT65" i="11" s="1"/>
  <c r="DU65" i="11" s="1"/>
  <c r="DV65" i="11" s="1"/>
  <c r="DW65" i="11" s="1"/>
  <c r="DX65" i="11" s="1"/>
  <c r="DY65" i="11" s="1"/>
  <c r="DZ65" i="11" s="1"/>
  <c r="EA65" i="11" s="1"/>
  <c r="EB65" i="11" s="1"/>
  <c r="EC65" i="11" s="1"/>
  <c r="ED65" i="11" s="1"/>
  <c r="EE65" i="11" s="1"/>
  <c r="EF65" i="11" s="1"/>
  <c r="EG65" i="11" s="1"/>
  <c r="EH65" i="11" s="1"/>
  <c r="EI65" i="11" s="1"/>
  <c r="EJ65" i="11" s="1"/>
  <c r="EK65" i="11" s="1"/>
  <c r="EL65" i="11" s="1"/>
  <c r="EM65" i="11" s="1"/>
  <c r="EN65" i="11" s="1"/>
  <c r="EO65" i="11" s="1"/>
  <c r="EP65" i="11" s="1"/>
  <c r="EQ65" i="11" s="1"/>
  <c r="ER65" i="11" s="1"/>
  <c r="ES65" i="11" s="1"/>
  <c r="ET65" i="11" s="1"/>
  <c r="EU65" i="11" s="1"/>
  <c r="EV65" i="11" s="1"/>
  <c r="EW65" i="11" s="1"/>
  <c r="EX65" i="11" s="1"/>
  <c r="EY65" i="11" s="1"/>
  <c r="EZ65" i="11" s="1"/>
  <c r="FA65" i="11" s="1"/>
  <c r="FB65" i="11" s="1"/>
  <c r="FC65" i="11" s="1"/>
  <c r="FD65" i="11" s="1"/>
  <c r="FE65" i="11" s="1"/>
  <c r="FF65" i="11" s="1"/>
  <c r="FG65" i="11" s="1"/>
  <c r="FH65" i="11" s="1"/>
  <c r="FI65" i="11" s="1"/>
  <c r="FJ65" i="11" s="1"/>
  <c r="FK65" i="11" s="1"/>
  <c r="FL65" i="11" s="1"/>
  <c r="FM65" i="11" s="1"/>
  <c r="FN65" i="11" s="1"/>
  <c r="FO65" i="11" s="1"/>
  <c r="FP65" i="11" s="1"/>
  <c r="FQ65" i="11" s="1"/>
  <c r="FR65" i="11" s="1"/>
  <c r="FS65" i="11" s="1"/>
  <c r="FT65" i="11" s="1"/>
  <c r="FU65" i="11" s="1"/>
  <c r="FV65" i="11" s="1"/>
  <c r="FW65" i="11" s="1"/>
  <c r="FX65" i="11" s="1"/>
  <c r="FY65" i="11" s="1"/>
  <c r="FZ65" i="11" s="1"/>
  <c r="GA65" i="11" s="1"/>
  <c r="GB65" i="11" s="1"/>
  <c r="GC65" i="11" s="1"/>
  <c r="GD65" i="11" s="1"/>
  <c r="GE65" i="11" s="1"/>
  <c r="GF65" i="11" s="1"/>
  <c r="GG65" i="11" s="1"/>
  <c r="GH65" i="11" s="1"/>
  <c r="GI65" i="11" s="1"/>
  <c r="GJ65" i="11" s="1"/>
  <c r="GK65" i="11" s="1"/>
  <c r="GL65" i="11" s="1"/>
  <c r="GM65" i="11" s="1"/>
  <c r="GN65" i="11" s="1"/>
  <c r="GO65" i="11" s="1"/>
  <c r="GP65" i="11" s="1"/>
  <c r="GQ65" i="11" s="1"/>
  <c r="GR65" i="11" s="1"/>
  <c r="GS65" i="11" s="1"/>
  <c r="GT65" i="11" s="1"/>
  <c r="GU65" i="11" s="1"/>
  <c r="GV65" i="11" s="1"/>
  <c r="GW65" i="11" s="1"/>
  <c r="GX65" i="11" s="1"/>
  <c r="GY65" i="11" s="1"/>
  <c r="GZ65" i="11" s="1"/>
  <c r="HA65" i="11" s="1"/>
  <c r="HB65" i="11" s="1"/>
  <c r="HC65" i="11" s="1"/>
  <c r="HD65" i="11" s="1"/>
  <c r="HE65" i="11" s="1"/>
  <c r="HF65" i="11" s="1"/>
  <c r="HG65" i="11" s="1"/>
  <c r="HH65" i="11" s="1"/>
  <c r="HI65" i="11" s="1"/>
  <c r="HJ65" i="11" s="1"/>
  <c r="HK65" i="11" s="1"/>
  <c r="HL65" i="11" s="1"/>
  <c r="HM65" i="11" s="1"/>
  <c r="HN65" i="11" s="1"/>
  <c r="HO65" i="11" s="1"/>
  <c r="HP65" i="11" s="1"/>
  <c r="HQ65" i="11" s="1"/>
  <c r="HR65" i="11" s="1"/>
  <c r="HS65" i="11" s="1"/>
  <c r="HT65" i="11" s="1"/>
  <c r="HU65" i="11" s="1"/>
  <c r="HV65" i="11" s="1"/>
  <c r="HW65" i="11" s="1"/>
  <c r="HX65" i="11" s="1"/>
  <c r="HY65" i="11" s="1"/>
  <c r="HZ65" i="11" s="1"/>
  <c r="IA65" i="11" s="1"/>
  <c r="IB65" i="11" s="1"/>
  <c r="IC65" i="11" s="1"/>
  <c r="ID65" i="11" s="1"/>
  <c r="IE65" i="11" s="1"/>
  <c r="IF65" i="11" s="1"/>
  <c r="IG65" i="11" s="1"/>
  <c r="IH65" i="11" s="1"/>
  <c r="II65" i="11" s="1"/>
  <c r="IJ65" i="11" s="1"/>
  <c r="IK65" i="11" s="1"/>
  <c r="IL65" i="11" s="1"/>
  <c r="IM65" i="11" s="1"/>
  <c r="IN65" i="11" s="1"/>
  <c r="IO65" i="11" s="1"/>
  <c r="IP65" i="11" s="1"/>
  <c r="IQ65" i="11" s="1"/>
  <c r="IR65" i="11" s="1"/>
  <c r="IS65" i="11" s="1"/>
  <c r="IT65" i="11" s="1"/>
  <c r="IU65" i="11" s="1"/>
  <c r="IV65" i="11" s="1"/>
  <c r="IW65" i="11" s="1"/>
  <c r="IX65" i="11" s="1"/>
  <c r="IY65" i="11" s="1"/>
  <c r="IZ65" i="11" s="1"/>
  <c r="JA65" i="11" s="1"/>
  <c r="JB65" i="11" s="1"/>
  <c r="JC65" i="11" s="1"/>
  <c r="JD65" i="11" s="1"/>
  <c r="JE65" i="11" s="1"/>
  <c r="JF65" i="11" s="1"/>
  <c r="JG65" i="11" s="1"/>
  <c r="JH65" i="11" s="1"/>
  <c r="JI65" i="11" s="1"/>
  <c r="JJ65" i="11" s="1"/>
  <c r="JK65" i="11" s="1"/>
  <c r="JL65" i="11" s="1"/>
  <c r="JM65" i="11" s="1"/>
  <c r="JN65" i="11" s="1"/>
  <c r="JO65" i="11" s="1"/>
  <c r="JP65" i="11" s="1"/>
  <c r="JQ65" i="11" s="1"/>
  <c r="JR65" i="11" s="1"/>
  <c r="JS65" i="11" s="1"/>
  <c r="JT65" i="11" s="1"/>
  <c r="JU65" i="11" s="1"/>
  <c r="JV65" i="11" s="1"/>
  <c r="JW65" i="11" s="1"/>
  <c r="JX65" i="11" s="1"/>
  <c r="JY65" i="11" s="1"/>
  <c r="JZ65" i="11" s="1"/>
  <c r="KA65" i="11" s="1"/>
  <c r="KB65" i="11" s="1"/>
  <c r="KC65" i="11" s="1"/>
  <c r="KD65" i="11" s="1"/>
  <c r="KE65" i="11" s="1"/>
  <c r="KF65" i="11" s="1"/>
  <c r="KG65" i="11" s="1"/>
  <c r="KH65" i="11" s="1"/>
  <c r="KI65" i="11" s="1"/>
  <c r="KJ65" i="11" s="1"/>
  <c r="KK65" i="11" s="1"/>
  <c r="KL65" i="11" s="1"/>
  <c r="KM65" i="11" s="1"/>
  <c r="KN65" i="11" s="1"/>
  <c r="KO65" i="11" s="1"/>
  <c r="KP65" i="11" s="1"/>
  <c r="KQ65" i="11" s="1"/>
  <c r="KR65" i="11" s="1"/>
  <c r="KS65" i="11" s="1"/>
  <c r="KT65" i="11" s="1"/>
  <c r="KU65" i="11" s="1"/>
  <c r="KV65" i="11" s="1"/>
  <c r="KW65" i="11" s="1"/>
  <c r="KX65" i="11" s="1"/>
  <c r="KY65" i="11" s="1"/>
  <c r="KZ65" i="11" s="1"/>
  <c r="LA65" i="11" s="1"/>
  <c r="LB65" i="11" s="1"/>
  <c r="LC65" i="11" s="1"/>
  <c r="LD65" i="11" s="1"/>
  <c r="LE65" i="11" s="1"/>
  <c r="LF65" i="11" s="1"/>
  <c r="LG65" i="11" s="1"/>
  <c r="LH65" i="11" s="1"/>
  <c r="LI65" i="11" s="1"/>
  <c r="LJ65" i="11" s="1"/>
  <c r="LK65" i="11" s="1"/>
  <c r="LL65" i="11" s="1"/>
  <c r="LM65" i="11" s="1"/>
  <c r="LN65" i="11" s="1"/>
  <c r="LO65" i="11" s="1"/>
  <c r="LP65" i="11" s="1"/>
  <c r="LQ65" i="11" s="1"/>
  <c r="LR65" i="11" s="1"/>
  <c r="LS65" i="11" s="1"/>
  <c r="LT65" i="11" s="1"/>
  <c r="LU65" i="11" s="1"/>
  <c r="LV65" i="11" s="1"/>
  <c r="LW65" i="11" s="1"/>
  <c r="LX65" i="11" s="1"/>
  <c r="LY65" i="11" s="1"/>
  <c r="LZ65" i="11" s="1"/>
  <c r="MA65" i="11" s="1"/>
  <c r="MB65" i="11" s="1"/>
  <c r="MC65" i="11" s="1"/>
  <c r="MD65" i="11" s="1"/>
  <c r="ME65" i="11" s="1"/>
  <c r="MF65" i="11" s="1"/>
  <c r="MG65" i="11" s="1"/>
  <c r="MH65" i="11" s="1"/>
  <c r="MI65" i="11" s="1"/>
  <c r="MJ65" i="11" s="1"/>
  <c r="MK65" i="11" s="1"/>
  <c r="ML65" i="11" s="1"/>
  <c r="MM65" i="11" s="1"/>
  <c r="MN65" i="11" s="1"/>
  <c r="MO65" i="11" s="1"/>
  <c r="MP65" i="11" s="1"/>
  <c r="MQ65" i="11" s="1"/>
  <c r="MR65" i="11" s="1"/>
  <c r="MS65" i="11" s="1"/>
  <c r="MT65" i="11" s="1"/>
  <c r="MU65" i="11" s="1"/>
  <c r="MV65" i="11" s="1"/>
  <c r="MW65" i="11" s="1"/>
  <c r="MX65" i="11" s="1"/>
  <c r="MY65" i="11" s="1"/>
  <c r="MZ65" i="11" s="1"/>
  <c r="NA65" i="11" s="1"/>
  <c r="NB65" i="11" s="1"/>
  <c r="NC65" i="11" s="1"/>
  <c r="C66" i="11"/>
  <c r="D66" i="11" s="1"/>
  <c r="E66" i="11" s="1"/>
  <c r="F66" i="11" s="1"/>
  <c r="G66" i="11" s="1"/>
  <c r="H66" i="11" s="1"/>
  <c r="I66" i="11" s="1"/>
  <c r="J66" i="11" s="1"/>
  <c r="K66" i="11" s="1"/>
  <c r="L66" i="11" s="1"/>
  <c r="M66" i="11" s="1"/>
  <c r="N66" i="11" s="1"/>
  <c r="O66" i="11" s="1"/>
  <c r="P66" i="11" s="1"/>
  <c r="Q66" i="11" s="1"/>
  <c r="R66" i="11" s="1"/>
  <c r="S66" i="11" s="1"/>
  <c r="T66" i="11" s="1"/>
  <c r="U66" i="11" s="1"/>
  <c r="V66" i="11" s="1"/>
  <c r="W66" i="11" s="1"/>
  <c r="X66" i="11" s="1"/>
  <c r="Y66" i="11" s="1"/>
  <c r="Z66" i="11" s="1"/>
  <c r="AA66" i="11" s="1"/>
  <c r="AB66" i="11" s="1"/>
  <c r="AC66" i="11" s="1"/>
  <c r="AD66" i="11" s="1"/>
  <c r="AE66" i="11" s="1"/>
  <c r="AF66" i="11" s="1"/>
  <c r="AG66" i="11" s="1"/>
  <c r="AH66" i="11" s="1"/>
  <c r="AI66" i="11" s="1"/>
  <c r="AJ66" i="11" s="1"/>
  <c r="AK66" i="11" s="1"/>
  <c r="AL66" i="11" s="1"/>
  <c r="AM66" i="11" s="1"/>
  <c r="AN66" i="11" s="1"/>
  <c r="AO66" i="11" s="1"/>
  <c r="AP66" i="11" s="1"/>
  <c r="AQ66" i="11" s="1"/>
  <c r="AR66" i="11" s="1"/>
  <c r="AS66" i="11" s="1"/>
  <c r="AT66" i="11" s="1"/>
  <c r="AU66" i="11" s="1"/>
  <c r="AV66" i="11" s="1"/>
  <c r="AW66" i="11" s="1"/>
  <c r="AX66" i="11" s="1"/>
  <c r="AY66" i="11" s="1"/>
  <c r="AZ66" i="11" s="1"/>
  <c r="BA66" i="11" s="1"/>
  <c r="BB66" i="11" s="1"/>
  <c r="BC66" i="11" s="1"/>
  <c r="BD66" i="11" s="1"/>
  <c r="BE66" i="11" s="1"/>
  <c r="BF66" i="11" s="1"/>
  <c r="BG66" i="11" s="1"/>
  <c r="BH66" i="11" s="1"/>
  <c r="BI66" i="11" s="1"/>
  <c r="BJ66" i="11" s="1"/>
  <c r="BK66" i="11" s="1"/>
  <c r="BL66" i="11" s="1"/>
  <c r="BM66" i="11" s="1"/>
  <c r="BN66" i="11" s="1"/>
  <c r="BO66" i="11" s="1"/>
  <c r="BP66" i="11" s="1"/>
  <c r="BQ66" i="11" s="1"/>
  <c r="BR66" i="11" s="1"/>
  <c r="BS66" i="11" s="1"/>
  <c r="BT66" i="11" s="1"/>
  <c r="BU66" i="11" s="1"/>
  <c r="BV66" i="11" s="1"/>
  <c r="BW66" i="11" s="1"/>
  <c r="BX66" i="11" s="1"/>
  <c r="BY66" i="11" s="1"/>
  <c r="BZ66" i="11" s="1"/>
  <c r="CA66" i="11" s="1"/>
  <c r="CB66" i="11" s="1"/>
  <c r="CC66" i="11" s="1"/>
  <c r="CD66" i="11" s="1"/>
  <c r="CE66" i="11" s="1"/>
  <c r="CF66" i="11" s="1"/>
  <c r="CG66" i="11" s="1"/>
  <c r="CH66" i="11" s="1"/>
  <c r="CI66" i="11" s="1"/>
  <c r="CJ66" i="11" s="1"/>
  <c r="CK66" i="11" s="1"/>
  <c r="CL66" i="11" s="1"/>
  <c r="CM66" i="11" s="1"/>
  <c r="CN66" i="11" s="1"/>
  <c r="CO66" i="11" s="1"/>
  <c r="CP66" i="11" s="1"/>
  <c r="CQ66" i="11" s="1"/>
  <c r="CR66" i="11" s="1"/>
  <c r="CS66" i="11" s="1"/>
  <c r="CT66" i="11" s="1"/>
  <c r="CU66" i="11" s="1"/>
  <c r="CV66" i="11" s="1"/>
  <c r="CW66" i="11" s="1"/>
  <c r="CX66" i="11" s="1"/>
  <c r="CY66" i="11" s="1"/>
  <c r="CZ66" i="11" s="1"/>
  <c r="DA66" i="11" s="1"/>
  <c r="DB66" i="11" s="1"/>
  <c r="DC66" i="11" s="1"/>
  <c r="DD66" i="11" s="1"/>
  <c r="DE66" i="11" s="1"/>
  <c r="DF66" i="11" s="1"/>
  <c r="DG66" i="11" s="1"/>
  <c r="DH66" i="11" s="1"/>
  <c r="DI66" i="11" s="1"/>
  <c r="DJ66" i="11" s="1"/>
  <c r="DK66" i="11" s="1"/>
  <c r="DL66" i="11" s="1"/>
  <c r="DM66" i="11" s="1"/>
  <c r="DN66" i="11" s="1"/>
  <c r="DO66" i="11" s="1"/>
  <c r="DP66" i="11" s="1"/>
  <c r="DQ66" i="11" s="1"/>
  <c r="DR66" i="11" s="1"/>
  <c r="DS66" i="11" s="1"/>
  <c r="DT66" i="11" s="1"/>
  <c r="DU66" i="11" s="1"/>
  <c r="DV66" i="11" s="1"/>
  <c r="DW66" i="11" s="1"/>
  <c r="DX66" i="11" s="1"/>
  <c r="DY66" i="11" s="1"/>
  <c r="DZ66" i="11" s="1"/>
  <c r="EA66" i="11" s="1"/>
  <c r="EB66" i="11" s="1"/>
  <c r="EC66" i="11" s="1"/>
  <c r="ED66" i="11" s="1"/>
  <c r="EE66" i="11" s="1"/>
  <c r="EF66" i="11" s="1"/>
  <c r="EG66" i="11" s="1"/>
  <c r="EH66" i="11" s="1"/>
  <c r="EI66" i="11" s="1"/>
  <c r="EJ66" i="11" s="1"/>
  <c r="EK66" i="11" s="1"/>
  <c r="EL66" i="11" s="1"/>
  <c r="EM66" i="11" s="1"/>
  <c r="EN66" i="11" s="1"/>
  <c r="EO66" i="11" s="1"/>
  <c r="EP66" i="11" s="1"/>
  <c r="EQ66" i="11" s="1"/>
  <c r="ER66" i="11" s="1"/>
  <c r="ES66" i="11" s="1"/>
  <c r="ET66" i="11" s="1"/>
  <c r="EU66" i="11" s="1"/>
  <c r="EV66" i="11" s="1"/>
  <c r="EW66" i="11" s="1"/>
  <c r="EX66" i="11" s="1"/>
  <c r="EY66" i="11" s="1"/>
  <c r="EZ66" i="11" s="1"/>
  <c r="FA66" i="11" s="1"/>
  <c r="FB66" i="11" s="1"/>
  <c r="FC66" i="11" s="1"/>
  <c r="FD66" i="11" s="1"/>
  <c r="FE66" i="11" s="1"/>
  <c r="FF66" i="11" s="1"/>
  <c r="FG66" i="11" s="1"/>
  <c r="FH66" i="11" s="1"/>
  <c r="FI66" i="11" s="1"/>
  <c r="FJ66" i="11" s="1"/>
  <c r="FK66" i="11" s="1"/>
  <c r="FL66" i="11" s="1"/>
  <c r="FM66" i="11" s="1"/>
  <c r="FN66" i="11" s="1"/>
  <c r="FO66" i="11" s="1"/>
  <c r="FP66" i="11" s="1"/>
  <c r="FQ66" i="11" s="1"/>
  <c r="FR66" i="11" s="1"/>
  <c r="FS66" i="11" s="1"/>
  <c r="FT66" i="11" s="1"/>
  <c r="FU66" i="11" s="1"/>
  <c r="FV66" i="11" s="1"/>
  <c r="FW66" i="11" s="1"/>
  <c r="FX66" i="11" s="1"/>
  <c r="FY66" i="11" s="1"/>
  <c r="FZ66" i="11" s="1"/>
  <c r="GA66" i="11" s="1"/>
  <c r="GB66" i="11" s="1"/>
  <c r="GC66" i="11" s="1"/>
  <c r="GD66" i="11" s="1"/>
  <c r="GE66" i="11" s="1"/>
  <c r="GF66" i="11" s="1"/>
  <c r="GG66" i="11" s="1"/>
  <c r="GH66" i="11" s="1"/>
  <c r="GI66" i="11" s="1"/>
  <c r="GJ66" i="11" s="1"/>
  <c r="GK66" i="11" s="1"/>
  <c r="GL66" i="11" s="1"/>
  <c r="GM66" i="11" s="1"/>
  <c r="GN66" i="11" s="1"/>
  <c r="GO66" i="11" s="1"/>
  <c r="GP66" i="11" s="1"/>
  <c r="GQ66" i="11" s="1"/>
  <c r="GR66" i="11" s="1"/>
  <c r="GS66" i="11" s="1"/>
  <c r="GT66" i="11" s="1"/>
  <c r="GU66" i="11" s="1"/>
  <c r="GV66" i="11" s="1"/>
  <c r="GW66" i="11" s="1"/>
  <c r="GX66" i="11" s="1"/>
  <c r="GY66" i="11" s="1"/>
  <c r="GZ66" i="11" s="1"/>
  <c r="HA66" i="11" s="1"/>
  <c r="HB66" i="11" s="1"/>
  <c r="HC66" i="11" s="1"/>
  <c r="HD66" i="11" s="1"/>
  <c r="HE66" i="11" s="1"/>
  <c r="HF66" i="11" s="1"/>
  <c r="HG66" i="11" s="1"/>
  <c r="HH66" i="11" s="1"/>
  <c r="HI66" i="11" s="1"/>
  <c r="HJ66" i="11" s="1"/>
  <c r="HK66" i="11" s="1"/>
  <c r="HL66" i="11" s="1"/>
  <c r="HM66" i="11" s="1"/>
  <c r="HN66" i="11" s="1"/>
  <c r="HO66" i="11" s="1"/>
  <c r="HP66" i="11" s="1"/>
  <c r="HQ66" i="11" s="1"/>
  <c r="HR66" i="11" s="1"/>
  <c r="HS66" i="11" s="1"/>
  <c r="HT66" i="11" s="1"/>
  <c r="HU66" i="11" s="1"/>
  <c r="HV66" i="11" s="1"/>
  <c r="HW66" i="11" s="1"/>
  <c r="HX66" i="11" s="1"/>
  <c r="HY66" i="11" s="1"/>
  <c r="HZ66" i="11" s="1"/>
  <c r="IA66" i="11" s="1"/>
  <c r="IB66" i="11" s="1"/>
  <c r="IC66" i="11" s="1"/>
  <c r="ID66" i="11" s="1"/>
  <c r="IE66" i="11" s="1"/>
  <c r="IF66" i="11" s="1"/>
  <c r="IG66" i="11" s="1"/>
  <c r="IH66" i="11" s="1"/>
  <c r="II66" i="11" s="1"/>
  <c r="IJ66" i="11" s="1"/>
  <c r="IK66" i="11" s="1"/>
  <c r="IL66" i="11" s="1"/>
  <c r="IM66" i="11" s="1"/>
  <c r="IN66" i="11" s="1"/>
  <c r="IO66" i="11" s="1"/>
  <c r="IP66" i="11" s="1"/>
  <c r="IQ66" i="11" s="1"/>
  <c r="IR66" i="11" s="1"/>
  <c r="IS66" i="11" s="1"/>
  <c r="IT66" i="11" s="1"/>
  <c r="IU66" i="11" s="1"/>
  <c r="IV66" i="11" s="1"/>
  <c r="IW66" i="11" s="1"/>
  <c r="IX66" i="11" s="1"/>
  <c r="IY66" i="11" s="1"/>
  <c r="IZ66" i="11" s="1"/>
  <c r="JA66" i="11" s="1"/>
  <c r="JB66" i="11" s="1"/>
  <c r="JC66" i="11" s="1"/>
  <c r="JD66" i="11" s="1"/>
  <c r="JE66" i="11" s="1"/>
  <c r="JF66" i="11" s="1"/>
  <c r="JG66" i="11" s="1"/>
  <c r="JH66" i="11" s="1"/>
  <c r="JI66" i="11" s="1"/>
  <c r="JJ66" i="11" s="1"/>
  <c r="JK66" i="11" s="1"/>
  <c r="JL66" i="11" s="1"/>
  <c r="JM66" i="11" s="1"/>
  <c r="JN66" i="11" s="1"/>
  <c r="JO66" i="11" s="1"/>
  <c r="JP66" i="11" s="1"/>
  <c r="JQ66" i="11" s="1"/>
  <c r="JR66" i="11" s="1"/>
  <c r="JS66" i="11" s="1"/>
  <c r="JT66" i="11" s="1"/>
  <c r="JU66" i="11" s="1"/>
  <c r="JV66" i="11" s="1"/>
  <c r="JW66" i="11" s="1"/>
  <c r="JX66" i="11" s="1"/>
  <c r="JY66" i="11" s="1"/>
  <c r="JZ66" i="11" s="1"/>
  <c r="KA66" i="11" s="1"/>
  <c r="KB66" i="11" s="1"/>
  <c r="KC66" i="11" s="1"/>
  <c r="KD66" i="11" s="1"/>
  <c r="KE66" i="11" s="1"/>
  <c r="KF66" i="11" s="1"/>
  <c r="KG66" i="11" s="1"/>
  <c r="KH66" i="11" s="1"/>
  <c r="KI66" i="11" s="1"/>
  <c r="KJ66" i="11" s="1"/>
  <c r="KK66" i="11" s="1"/>
  <c r="KL66" i="11" s="1"/>
  <c r="KM66" i="11" s="1"/>
  <c r="KN66" i="11" s="1"/>
  <c r="KO66" i="11" s="1"/>
  <c r="KP66" i="11" s="1"/>
  <c r="KQ66" i="11" s="1"/>
  <c r="KR66" i="11" s="1"/>
  <c r="KS66" i="11" s="1"/>
  <c r="KT66" i="11" s="1"/>
  <c r="KU66" i="11" s="1"/>
  <c r="KV66" i="11" s="1"/>
  <c r="KW66" i="11" s="1"/>
  <c r="KX66" i="11" s="1"/>
  <c r="KY66" i="11" s="1"/>
  <c r="KZ66" i="11" s="1"/>
  <c r="LA66" i="11" s="1"/>
  <c r="LB66" i="11" s="1"/>
  <c r="LC66" i="11" s="1"/>
  <c r="LD66" i="11" s="1"/>
  <c r="LE66" i="11" s="1"/>
  <c r="LF66" i="11" s="1"/>
  <c r="LG66" i="11" s="1"/>
  <c r="LH66" i="11" s="1"/>
  <c r="LI66" i="11" s="1"/>
  <c r="LJ66" i="11" s="1"/>
  <c r="LK66" i="11" s="1"/>
  <c r="LL66" i="11" s="1"/>
  <c r="LM66" i="11" s="1"/>
  <c r="LN66" i="11" s="1"/>
  <c r="LO66" i="11" s="1"/>
  <c r="LP66" i="11" s="1"/>
  <c r="LQ66" i="11" s="1"/>
  <c r="LR66" i="11" s="1"/>
  <c r="LS66" i="11" s="1"/>
  <c r="LT66" i="11" s="1"/>
  <c r="LU66" i="11" s="1"/>
  <c r="LV66" i="11" s="1"/>
  <c r="LW66" i="11" s="1"/>
  <c r="LX66" i="11" s="1"/>
  <c r="LY66" i="11" s="1"/>
  <c r="LZ66" i="11" s="1"/>
  <c r="MA66" i="11" s="1"/>
  <c r="MB66" i="11" s="1"/>
  <c r="MC66" i="11" s="1"/>
  <c r="MD66" i="11" s="1"/>
  <c r="ME66" i="11" s="1"/>
  <c r="MF66" i="11" s="1"/>
  <c r="MG66" i="11" s="1"/>
  <c r="MH66" i="11" s="1"/>
  <c r="MI66" i="11" s="1"/>
  <c r="MJ66" i="11" s="1"/>
  <c r="MK66" i="11" s="1"/>
  <c r="ML66" i="11" s="1"/>
  <c r="MM66" i="11" s="1"/>
  <c r="MN66" i="11" s="1"/>
  <c r="MO66" i="11" s="1"/>
  <c r="MP66" i="11" s="1"/>
  <c r="MQ66" i="11" s="1"/>
  <c r="MR66" i="11" s="1"/>
  <c r="MS66" i="11" s="1"/>
  <c r="MT66" i="11" s="1"/>
  <c r="MU66" i="11" s="1"/>
  <c r="MV66" i="11" s="1"/>
  <c r="MW66" i="11" s="1"/>
  <c r="MX66" i="11" s="1"/>
  <c r="MY66" i="11" s="1"/>
  <c r="MZ66" i="11" s="1"/>
  <c r="NA66" i="11" s="1"/>
  <c r="NB66" i="11" s="1"/>
  <c r="NC66" i="11" s="1"/>
  <c r="C67" i="11"/>
  <c r="D67" i="11" s="1"/>
  <c r="E67" i="11" s="1"/>
  <c r="F67" i="11" s="1"/>
  <c r="G67" i="11" s="1"/>
  <c r="H67" i="11" s="1"/>
  <c r="I67" i="11" s="1"/>
  <c r="J67" i="11" s="1"/>
  <c r="K67" i="11" s="1"/>
  <c r="L67" i="11" s="1"/>
  <c r="M67" i="11" s="1"/>
  <c r="N67" i="11" s="1"/>
  <c r="O67" i="11" s="1"/>
  <c r="P67" i="11" s="1"/>
  <c r="Q67" i="11" s="1"/>
  <c r="R67" i="11" s="1"/>
  <c r="S67" i="11" s="1"/>
  <c r="T67" i="11" s="1"/>
  <c r="U67" i="11" s="1"/>
  <c r="V67" i="11" s="1"/>
  <c r="W67" i="11" s="1"/>
  <c r="X67" i="11" s="1"/>
  <c r="Y67" i="11" s="1"/>
  <c r="Z67" i="11" s="1"/>
  <c r="AA67" i="11" s="1"/>
  <c r="AB67" i="11" s="1"/>
  <c r="AC67" i="11" s="1"/>
  <c r="AD67" i="11" s="1"/>
  <c r="AE67" i="11" s="1"/>
  <c r="AF67" i="11" s="1"/>
  <c r="AG67" i="11" s="1"/>
  <c r="AH67" i="11" s="1"/>
  <c r="AI67" i="11" s="1"/>
  <c r="AJ67" i="11" s="1"/>
  <c r="AK67" i="11" s="1"/>
  <c r="AL67" i="11" s="1"/>
  <c r="AM67" i="11" s="1"/>
  <c r="AN67" i="11" s="1"/>
  <c r="AO67" i="11" s="1"/>
  <c r="AP67" i="11" s="1"/>
  <c r="AQ67" i="11" s="1"/>
  <c r="AR67" i="11" s="1"/>
  <c r="AS67" i="11" s="1"/>
  <c r="AT67" i="11" s="1"/>
  <c r="AU67" i="11" s="1"/>
  <c r="AV67" i="11" s="1"/>
  <c r="AW67" i="11" s="1"/>
  <c r="AX67" i="11" s="1"/>
  <c r="AY67" i="11" s="1"/>
  <c r="AZ67" i="11" s="1"/>
  <c r="BA67" i="11" s="1"/>
  <c r="BB67" i="11" s="1"/>
  <c r="BC67" i="11" s="1"/>
  <c r="BD67" i="11" s="1"/>
  <c r="BE67" i="11" s="1"/>
  <c r="BF67" i="11" s="1"/>
  <c r="BG67" i="11" s="1"/>
  <c r="BH67" i="11" s="1"/>
  <c r="BI67" i="11" s="1"/>
  <c r="BJ67" i="11" s="1"/>
  <c r="BK67" i="11" s="1"/>
  <c r="BL67" i="11" s="1"/>
  <c r="BM67" i="11" s="1"/>
  <c r="BN67" i="11" s="1"/>
  <c r="BO67" i="11" s="1"/>
  <c r="BP67" i="11" s="1"/>
  <c r="BQ67" i="11" s="1"/>
  <c r="BR67" i="11" s="1"/>
  <c r="BS67" i="11" s="1"/>
  <c r="BT67" i="11" s="1"/>
  <c r="BU67" i="11" s="1"/>
  <c r="BV67" i="11" s="1"/>
  <c r="BW67" i="11" s="1"/>
  <c r="BX67" i="11" s="1"/>
  <c r="BY67" i="11" s="1"/>
  <c r="BZ67" i="11" s="1"/>
  <c r="CA67" i="11" s="1"/>
  <c r="CB67" i="11" s="1"/>
  <c r="CC67" i="11" s="1"/>
  <c r="CD67" i="11" s="1"/>
  <c r="CE67" i="11" s="1"/>
  <c r="CF67" i="11" s="1"/>
  <c r="CG67" i="11" s="1"/>
  <c r="CH67" i="11" s="1"/>
  <c r="CI67" i="11" s="1"/>
  <c r="CJ67" i="11" s="1"/>
  <c r="CK67" i="11" s="1"/>
  <c r="CL67" i="11" s="1"/>
  <c r="CM67" i="11" s="1"/>
  <c r="CN67" i="11" s="1"/>
  <c r="CO67" i="11" s="1"/>
  <c r="CP67" i="11" s="1"/>
  <c r="CQ67" i="11" s="1"/>
  <c r="CR67" i="11" s="1"/>
  <c r="CS67" i="11" s="1"/>
  <c r="CT67" i="11" s="1"/>
  <c r="CU67" i="11" s="1"/>
  <c r="CV67" i="11" s="1"/>
  <c r="CW67" i="11" s="1"/>
  <c r="CX67" i="11" s="1"/>
  <c r="CY67" i="11" s="1"/>
  <c r="CZ67" i="11" s="1"/>
  <c r="DA67" i="11" s="1"/>
  <c r="DB67" i="11" s="1"/>
  <c r="DC67" i="11" s="1"/>
  <c r="DD67" i="11" s="1"/>
  <c r="DE67" i="11" s="1"/>
  <c r="DF67" i="11" s="1"/>
  <c r="DG67" i="11" s="1"/>
  <c r="DH67" i="11" s="1"/>
  <c r="DI67" i="11" s="1"/>
  <c r="DJ67" i="11" s="1"/>
  <c r="DK67" i="11" s="1"/>
  <c r="DL67" i="11" s="1"/>
  <c r="DM67" i="11" s="1"/>
  <c r="DN67" i="11" s="1"/>
  <c r="DO67" i="11" s="1"/>
  <c r="DP67" i="11" s="1"/>
  <c r="DQ67" i="11" s="1"/>
  <c r="DR67" i="11" s="1"/>
  <c r="DS67" i="11" s="1"/>
  <c r="DT67" i="11" s="1"/>
  <c r="DU67" i="11" s="1"/>
  <c r="DV67" i="11" s="1"/>
  <c r="DW67" i="11" s="1"/>
  <c r="DX67" i="11" s="1"/>
  <c r="DY67" i="11" s="1"/>
  <c r="DZ67" i="11" s="1"/>
  <c r="EA67" i="11" s="1"/>
  <c r="EB67" i="11" s="1"/>
  <c r="EC67" i="11" s="1"/>
  <c r="ED67" i="11" s="1"/>
  <c r="EE67" i="11" s="1"/>
  <c r="EF67" i="11" s="1"/>
  <c r="EG67" i="11" s="1"/>
  <c r="EH67" i="11" s="1"/>
  <c r="EI67" i="11" s="1"/>
  <c r="EJ67" i="11" s="1"/>
  <c r="EK67" i="11" s="1"/>
  <c r="EL67" i="11" s="1"/>
  <c r="EM67" i="11" s="1"/>
  <c r="EN67" i="11" s="1"/>
  <c r="EO67" i="11" s="1"/>
  <c r="EP67" i="11" s="1"/>
  <c r="EQ67" i="11" s="1"/>
  <c r="ER67" i="11" s="1"/>
  <c r="ES67" i="11" s="1"/>
  <c r="ET67" i="11" s="1"/>
  <c r="EU67" i="11" s="1"/>
  <c r="EV67" i="11" s="1"/>
  <c r="EW67" i="11" s="1"/>
  <c r="EX67" i="11" s="1"/>
  <c r="EY67" i="11" s="1"/>
  <c r="EZ67" i="11" s="1"/>
  <c r="FA67" i="11" s="1"/>
  <c r="FB67" i="11" s="1"/>
  <c r="FC67" i="11" s="1"/>
  <c r="FD67" i="11" s="1"/>
  <c r="FE67" i="11" s="1"/>
  <c r="FF67" i="11" s="1"/>
  <c r="FG67" i="11" s="1"/>
  <c r="FH67" i="11" s="1"/>
  <c r="FI67" i="11" s="1"/>
  <c r="FJ67" i="11" s="1"/>
  <c r="FK67" i="11" s="1"/>
  <c r="FL67" i="11" s="1"/>
  <c r="FM67" i="11" s="1"/>
  <c r="FN67" i="11" s="1"/>
  <c r="FO67" i="11" s="1"/>
  <c r="FP67" i="11" s="1"/>
  <c r="FQ67" i="11" s="1"/>
  <c r="FR67" i="11" s="1"/>
  <c r="FS67" i="11" s="1"/>
  <c r="FT67" i="11" s="1"/>
  <c r="FU67" i="11" s="1"/>
  <c r="FV67" i="11" s="1"/>
  <c r="FW67" i="11" s="1"/>
  <c r="FX67" i="11" s="1"/>
  <c r="FY67" i="11" s="1"/>
  <c r="FZ67" i="11" s="1"/>
  <c r="GA67" i="11" s="1"/>
  <c r="GB67" i="11" s="1"/>
  <c r="GC67" i="11" s="1"/>
  <c r="GD67" i="11" s="1"/>
  <c r="GE67" i="11" s="1"/>
  <c r="GF67" i="11" s="1"/>
  <c r="GG67" i="11" s="1"/>
  <c r="GH67" i="11" s="1"/>
  <c r="GI67" i="11" s="1"/>
  <c r="GJ67" i="11" s="1"/>
  <c r="GK67" i="11" s="1"/>
  <c r="GL67" i="11" s="1"/>
  <c r="GM67" i="11" s="1"/>
  <c r="GN67" i="11" s="1"/>
  <c r="GO67" i="11" s="1"/>
  <c r="GP67" i="11" s="1"/>
  <c r="GQ67" i="11" s="1"/>
  <c r="GR67" i="11" s="1"/>
  <c r="GS67" i="11" s="1"/>
  <c r="GT67" i="11" s="1"/>
  <c r="GU67" i="11" s="1"/>
  <c r="GV67" i="11" s="1"/>
  <c r="GW67" i="11" s="1"/>
  <c r="GX67" i="11" s="1"/>
  <c r="GY67" i="11" s="1"/>
  <c r="GZ67" i="11" s="1"/>
  <c r="HA67" i="11" s="1"/>
  <c r="HB67" i="11" s="1"/>
  <c r="HC67" i="11" s="1"/>
  <c r="HD67" i="11" s="1"/>
  <c r="HE67" i="11" s="1"/>
  <c r="HF67" i="11" s="1"/>
  <c r="HG67" i="11" s="1"/>
  <c r="HH67" i="11" s="1"/>
  <c r="HI67" i="11" s="1"/>
  <c r="HJ67" i="11" s="1"/>
  <c r="HK67" i="11" s="1"/>
  <c r="HL67" i="11" s="1"/>
  <c r="HM67" i="11" s="1"/>
  <c r="HN67" i="11" s="1"/>
  <c r="HO67" i="11" s="1"/>
  <c r="HP67" i="11" s="1"/>
  <c r="HQ67" i="11" s="1"/>
  <c r="HR67" i="11" s="1"/>
  <c r="HS67" i="11" s="1"/>
  <c r="HT67" i="11" s="1"/>
  <c r="HU67" i="11" s="1"/>
  <c r="HV67" i="11" s="1"/>
  <c r="HW67" i="11" s="1"/>
  <c r="HX67" i="11" s="1"/>
  <c r="HY67" i="11" s="1"/>
  <c r="HZ67" i="11" s="1"/>
  <c r="IA67" i="11" s="1"/>
  <c r="IB67" i="11" s="1"/>
  <c r="IC67" i="11" s="1"/>
  <c r="ID67" i="11" s="1"/>
  <c r="IE67" i="11" s="1"/>
  <c r="IF67" i="11" s="1"/>
  <c r="IG67" i="11" s="1"/>
  <c r="IH67" i="11" s="1"/>
  <c r="II67" i="11" s="1"/>
  <c r="IJ67" i="11" s="1"/>
  <c r="IK67" i="11" s="1"/>
  <c r="IL67" i="11" s="1"/>
  <c r="IM67" i="11" s="1"/>
  <c r="IN67" i="11" s="1"/>
  <c r="IO67" i="11" s="1"/>
  <c r="IP67" i="11" s="1"/>
  <c r="IQ67" i="11" s="1"/>
  <c r="IR67" i="11" s="1"/>
  <c r="IS67" i="11" s="1"/>
  <c r="IT67" i="11" s="1"/>
  <c r="IU67" i="11" s="1"/>
  <c r="IV67" i="11" s="1"/>
  <c r="IW67" i="11" s="1"/>
  <c r="IX67" i="11" s="1"/>
  <c r="IY67" i="11" s="1"/>
  <c r="IZ67" i="11" s="1"/>
  <c r="JA67" i="11" s="1"/>
  <c r="JB67" i="11" s="1"/>
  <c r="JC67" i="11" s="1"/>
  <c r="JD67" i="11" s="1"/>
  <c r="JE67" i="11" s="1"/>
  <c r="JF67" i="11" s="1"/>
  <c r="JG67" i="11" s="1"/>
  <c r="JH67" i="11" s="1"/>
  <c r="JI67" i="11" s="1"/>
  <c r="JJ67" i="11" s="1"/>
  <c r="JK67" i="11" s="1"/>
  <c r="JL67" i="11" s="1"/>
  <c r="JM67" i="11" s="1"/>
  <c r="JN67" i="11" s="1"/>
  <c r="JO67" i="11" s="1"/>
  <c r="JP67" i="11" s="1"/>
  <c r="JQ67" i="11" s="1"/>
  <c r="JR67" i="11" s="1"/>
  <c r="JS67" i="11" s="1"/>
  <c r="JT67" i="11" s="1"/>
  <c r="JU67" i="11" s="1"/>
  <c r="JV67" i="11" s="1"/>
  <c r="JW67" i="11" s="1"/>
  <c r="JX67" i="11" s="1"/>
  <c r="JY67" i="11" s="1"/>
  <c r="JZ67" i="11" s="1"/>
  <c r="KA67" i="11" s="1"/>
  <c r="KB67" i="11" s="1"/>
  <c r="KC67" i="11" s="1"/>
  <c r="KD67" i="11" s="1"/>
  <c r="KE67" i="11" s="1"/>
  <c r="KF67" i="11" s="1"/>
  <c r="KG67" i="11" s="1"/>
  <c r="KH67" i="11" s="1"/>
  <c r="KI67" i="11" s="1"/>
  <c r="KJ67" i="11" s="1"/>
  <c r="KK67" i="11" s="1"/>
  <c r="KL67" i="11" s="1"/>
  <c r="KM67" i="11" s="1"/>
  <c r="KN67" i="11" s="1"/>
  <c r="KO67" i="11" s="1"/>
  <c r="KP67" i="11" s="1"/>
  <c r="KQ67" i="11" s="1"/>
  <c r="KR67" i="11" s="1"/>
  <c r="KS67" i="11" s="1"/>
  <c r="KT67" i="11" s="1"/>
  <c r="KU67" i="11" s="1"/>
  <c r="KV67" i="11" s="1"/>
  <c r="KW67" i="11" s="1"/>
  <c r="KX67" i="11" s="1"/>
  <c r="KY67" i="11" s="1"/>
  <c r="KZ67" i="11" s="1"/>
  <c r="LA67" i="11" s="1"/>
  <c r="LB67" i="11" s="1"/>
  <c r="LC67" i="11" s="1"/>
  <c r="LD67" i="11" s="1"/>
  <c r="LE67" i="11" s="1"/>
  <c r="LF67" i="11" s="1"/>
  <c r="LG67" i="11" s="1"/>
  <c r="LH67" i="11" s="1"/>
  <c r="LI67" i="11" s="1"/>
  <c r="LJ67" i="11" s="1"/>
  <c r="LK67" i="11" s="1"/>
  <c r="LL67" i="11" s="1"/>
  <c r="LM67" i="11" s="1"/>
  <c r="LN67" i="11" s="1"/>
  <c r="LO67" i="11" s="1"/>
  <c r="LP67" i="11" s="1"/>
  <c r="LQ67" i="11" s="1"/>
  <c r="LR67" i="11" s="1"/>
  <c r="LS67" i="11" s="1"/>
  <c r="LT67" i="11" s="1"/>
  <c r="LU67" i="11" s="1"/>
  <c r="LV67" i="11" s="1"/>
  <c r="LW67" i="11" s="1"/>
  <c r="LX67" i="11" s="1"/>
  <c r="LY67" i="11" s="1"/>
  <c r="LZ67" i="11" s="1"/>
  <c r="MA67" i="11" s="1"/>
  <c r="MB67" i="11" s="1"/>
  <c r="MC67" i="11" s="1"/>
  <c r="MD67" i="11" s="1"/>
  <c r="ME67" i="11" s="1"/>
  <c r="MF67" i="11" s="1"/>
  <c r="MG67" i="11" s="1"/>
  <c r="MH67" i="11" s="1"/>
  <c r="MI67" i="11" s="1"/>
  <c r="MJ67" i="11" s="1"/>
  <c r="MK67" i="11" s="1"/>
  <c r="ML67" i="11" s="1"/>
  <c r="MM67" i="11" s="1"/>
  <c r="MN67" i="11" s="1"/>
  <c r="MO67" i="11" s="1"/>
  <c r="MP67" i="11" s="1"/>
  <c r="MQ67" i="11" s="1"/>
  <c r="MR67" i="11" s="1"/>
  <c r="MS67" i="11" s="1"/>
  <c r="MT67" i="11" s="1"/>
  <c r="MU67" i="11" s="1"/>
  <c r="MV67" i="11" s="1"/>
  <c r="MW67" i="11" s="1"/>
  <c r="MX67" i="11" s="1"/>
  <c r="MY67" i="11" s="1"/>
  <c r="MZ67" i="11" s="1"/>
  <c r="NA67" i="11" s="1"/>
  <c r="NB67" i="11" s="1"/>
  <c r="NC67" i="11" s="1"/>
  <c r="C68" i="11"/>
  <c r="D68" i="11" s="1"/>
  <c r="E68" i="11" s="1"/>
  <c r="F68" i="11" s="1"/>
  <c r="G68" i="11" s="1"/>
  <c r="H68" i="11" s="1"/>
  <c r="I68" i="11" s="1"/>
  <c r="J68" i="11" s="1"/>
  <c r="K68" i="11" s="1"/>
  <c r="L68" i="11" s="1"/>
  <c r="M68" i="11" s="1"/>
  <c r="N68" i="11" s="1"/>
  <c r="O68" i="11" s="1"/>
  <c r="P68" i="11" s="1"/>
  <c r="Q68" i="11" s="1"/>
  <c r="R68" i="11" s="1"/>
  <c r="S68" i="11" s="1"/>
  <c r="T68" i="11" s="1"/>
  <c r="U68" i="11" s="1"/>
  <c r="V68" i="11" s="1"/>
  <c r="W68" i="11" s="1"/>
  <c r="X68" i="11" s="1"/>
  <c r="Y68" i="11" s="1"/>
  <c r="Z68" i="11" s="1"/>
  <c r="AA68" i="11" s="1"/>
  <c r="AB68" i="11" s="1"/>
  <c r="AC68" i="11" s="1"/>
  <c r="AD68" i="11" s="1"/>
  <c r="AE68" i="11" s="1"/>
  <c r="AF68" i="11" s="1"/>
  <c r="AG68" i="11" s="1"/>
  <c r="AH68" i="11" s="1"/>
  <c r="AI68" i="11" s="1"/>
  <c r="AJ68" i="11" s="1"/>
  <c r="AK68" i="11" s="1"/>
  <c r="AL68" i="11" s="1"/>
  <c r="AM68" i="11" s="1"/>
  <c r="AN68" i="11" s="1"/>
  <c r="AO68" i="11" s="1"/>
  <c r="AP68" i="11" s="1"/>
  <c r="AQ68" i="11" s="1"/>
  <c r="AR68" i="11" s="1"/>
  <c r="AS68" i="11" s="1"/>
  <c r="AT68" i="11" s="1"/>
  <c r="AU68" i="11" s="1"/>
  <c r="AV68" i="11" s="1"/>
  <c r="AW68" i="11" s="1"/>
  <c r="AX68" i="11" s="1"/>
  <c r="AY68" i="11" s="1"/>
  <c r="AZ68" i="11" s="1"/>
  <c r="BA68" i="11" s="1"/>
  <c r="BB68" i="11" s="1"/>
  <c r="BC68" i="11" s="1"/>
  <c r="BD68" i="11" s="1"/>
  <c r="BE68" i="11" s="1"/>
  <c r="BF68" i="11" s="1"/>
  <c r="BG68" i="11" s="1"/>
  <c r="BH68" i="11" s="1"/>
  <c r="BI68" i="11" s="1"/>
  <c r="BJ68" i="11" s="1"/>
  <c r="BK68" i="11" s="1"/>
  <c r="BL68" i="11" s="1"/>
  <c r="BM68" i="11" s="1"/>
  <c r="BN68" i="11" s="1"/>
  <c r="BO68" i="11" s="1"/>
  <c r="BP68" i="11" s="1"/>
  <c r="BQ68" i="11" s="1"/>
  <c r="BR68" i="11" s="1"/>
  <c r="BS68" i="11" s="1"/>
  <c r="BT68" i="11" s="1"/>
  <c r="BU68" i="11" s="1"/>
  <c r="BV68" i="11" s="1"/>
  <c r="BW68" i="11" s="1"/>
  <c r="BX68" i="11" s="1"/>
  <c r="BY68" i="11" s="1"/>
  <c r="BZ68" i="11" s="1"/>
  <c r="CA68" i="11" s="1"/>
  <c r="CB68" i="11" s="1"/>
  <c r="CC68" i="11" s="1"/>
  <c r="CD68" i="11" s="1"/>
  <c r="CE68" i="11" s="1"/>
  <c r="CF68" i="11" s="1"/>
  <c r="CG68" i="11" s="1"/>
  <c r="CH68" i="11" s="1"/>
  <c r="CI68" i="11" s="1"/>
  <c r="CJ68" i="11" s="1"/>
  <c r="CK68" i="11" s="1"/>
  <c r="CL68" i="11" s="1"/>
  <c r="CM68" i="11" s="1"/>
  <c r="CN68" i="11" s="1"/>
  <c r="CO68" i="11" s="1"/>
  <c r="CP68" i="11" s="1"/>
  <c r="CQ68" i="11" s="1"/>
  <c r="CR68" i="11" s="1"/>
  <c r="CS68" i="11" s="1"/>
  <c r="CT68" i="11" s="1"/>
  <c r="CU68" i="11" s="1"/>
  <c r="CV68" i="11" s="1"/>
  <c r="CW68" i="11" s="1"/>
  <c r="CX68" i="11" s="1"/>
  <c r="CY68" i="11" s="1"/>
  <c r="CZ68" i="11" s="1"/>
  <c r="DA68" i="11" s="1"/>
  <c r="DB68" i="11" s="1"/>
  <c r="DC68" i="11" s="1"/>
  <c r="DD68" i="11" s="1"/>
  <c r="DE68" i="11" s="1"/>
  <c r="DF68" i="11" s="1"/>
  <c r="DG68" i="11" s="1"/>
  <c r="DH68" i="11" s="1"/>
  <c r="DI68" i="11" s="1"/>
  <c r="DJ68" i="11" s="1"/>
  <c r="DK68" i="11" s="1"/>
  <c r="DL68" i="11" s="1"/>
  <c r="DM68" i="11" s="1"/>
  <c r="DN68" i="11" s="1"/>
  <c r="DO68" i="11" s="1"/>
  <c r="DP68" i="11" s="1"/>
  <c r="DQ68" i="11" s="1"/>
  <c r="DR68" i="11" s="1"/>
  <c r="DS68" i="11" s="1"/>
  <c r="DT68" i="11" s="1"/>
  <c r="DU68" i="11" s="1"/>
  <c r="DV68" i="11" s="1"/>
  <c r="DW68" i="11" s="1"/>
  <c r="DX68" i="11" s="1"/>
  <c r="DY68" i="11" s="1"/>
  <c r="DZ68" i="11" s="1"/>
  <c r="EA68" i="11" s="1"/>
  <c r="EB68" i="11" s="1"/>
  <c r="EC68" i="11" s="1"/>
  <c r="ED68" i="11" s="1"/>
  <c r="EE68" i="11" s="1"/>
  <c r="EF68" i="11" s="1"/>
  <c r="EG68" i="11" s="1"/>
  <c r="EH68" i="11" s="1"/>
  <c r="EI68" i="11" s="1"/>
  <c r="EJ68" i="11" s="1"/>
  <c r="EK68" i="11" s="1"/>
  <c r="EL68" i="11" s="1"/>
  <c r="EM68" i="11" s="1"/>
  <c r="EN68" i="11" s="1"/>
  <c r="EO68" i="11" s="1"/>
  <c r="EP68" i="11" s="1"/>
  <c r="EQ68" i="11" s="1"/>
  <c r="ER68" i="11" s="1"/>
  <c r="ES68" i="11" s="1"/>
  <c r="ET68" i="11" s="1"/>
  <c r="EU68" i="11" s="1"/>
  <c r="EV68" i="11" s="1"/>
  <c r="EW68" i="11" s="1"/>
  <c r="EX68" i="11" s="1"/>
  <c r="EY68" i="11" s="1"/>
  <c r="EZ68" i="11" s="1"/>
  <c r="FA68" i="11" s="1"/>
  <c r="FB68" i="11" s="1"/>
  <c r="FC68" i="11" s="1"/>
  <c r="FD68" i="11" s="1"/>
  <c r="FE68" i="11" s="1"/>
  <c r="FF68" i="11" s="1"/>
  <c r="FG68" i="11" s="1"/>
  <c r="FH68" i="11" s="1"/>
  <c r="FI68" i="11" s="1"/>
  <c r="FJ68" i="11" s="1"/>
  <c r="FK68" i="11" s="1"/>
  <c r="FL68" i="11" s="1"/>
  <c r="FM68" i="11" s="1"/>
  <c r="FN68" i="11" s="1"/>
  <c r="FO68" i="11" s="1"/>
  <c r="FP68" i="11" s="1"/>
  <c r="FQ68" i="11" s="1"/>
  <c r="FR68" i="11" s="1"/>
  <c r="FS68" i="11" s="1"/>
  <c r="FT68" i="11" s="1"/>
  <c r="FU68" i="11" s="1"/>
  <c r="FV68" i="11" s="1"/>
  <c r="FW68" i="11" s="1"/>
  <c r="FX68" i="11" s="1"/>
  <c r="FY68" i="11" s="1"/>
  <c r="FZ68" i="11" s="1"/>
  <c r="GA68" i="11" s="1"/>
  <c r="GB68" i="11" s="1"/>
  <c r="GC68" i="11" s="1"/>
  <c r="GD68" i="11" s="1"/>
  <c r="GE68" i="11" s="1"/>
  <c r="GF68" i="11" s="1"/>
  <c r="GG68" i="11" s="1"/>
  <c r="GH68" i="11" s="1"/>
  <c r="GI68" i="11" s="1"/>
  <c r="GJ68" i="11" s="1"/>
  <c r="GK68" i="11" s="1"/>
  <c r="GL68" i="11" s="1"/>
  <c r="GM68" i="11" s="1"/>
  <c r="GN68" i="11" s="1"/>
  <c r="GO68" i="11" s="1"/>
  <c r="GP68" i="11" s="1"/>
  <c r="GQ68" i="11" s="1"/>
  <c r="GR68" i="11" s="1"/>
  <c r="GS68" i="11" s="1"/>
  <c r="GT68" i="11" s="1"/>
  <c r="GU68" i="11" s="1"/>
  <c r="GV68" i="11" s="1"/>
  <c r="GW68" i="11" s="1"/>
  <c r="GX68" i="11" s="1"/>
  <c r="GY68" i="11" s="1"/>
  <c r="GZ68" i="11" s="1"/>
  <c r="HA68" i="11" s="1"/>
  <c r="HB68" i="11" s="1"/>
  <c r="HC68" i="11" s="1"/>
  <c r="HD68" i="11" s="1"/>
  <c r="HE68" i="11" s="1"/>
  <c r="HF68" i="11" s="1"/>
  <c r="HG68" i="11" s="1"/>
  <c r="HH68" i="11" s="1"/>
  <c r="HI68" i="11" s="1"/>
  <c r="HJ68" i="11" s="1"/>
  <c r="HK68" i="11" s="1"/>
  <c r="HL68" i="11" s="1"/>
  <c r="HM68" i="11" s="1"/>
  <c r="HN68" i="11" s="1"/>
  <c r="HO68" i="11" s="1"/>
  <c r="HP68" i="11" s="1"/>
  <c r="HQ68" i="11" s="1"/>
  <c r="HR68" i="11" s="1"/>
  <c r="HS68" i="11" s="1"/>
  <c r="HT68" i="11" s="1"/>
  <c r="HU68" i="11" s="1"/>
  <c r="HV68" i="11" s="1"/>
  <c r="HW68" i="11" s="1"/>
  <c r="HX68" i="11" s="1"/>
  <c r="HY68" i="11" s="1"/>
  <c r="HZ68" i="11" s="1"/>
  <c r="IA68" i="11" s="1"/>
  <c r="IB68" i="11" s="1"/>
  <c r="IC68" i="11" s="1"/>
  <c r="ID68" i="11" s="1"/>
  <c r="IE68" i="11" s="1"/>
  <c r="IF68" i="11" s="1"/>
  <c r="IG68" i="11" s="1"/>
  <c r="IH68" i="11" s="1"/>
  <c r="II68" i="11" s="1"/>
  <c r="IJ68" i="11" s="1"/>
  <c r="IK68" i="11" s="1"/>
  <c r="IL68" i="11" s="1"/>
  <c r="IM68" i="11" s="1"/>
  <c r="IN68" i="11" s="1"/>
  <c r="IO68" i="11" s="1"/>
  <c r="IP68" i="11" s="1"/>
  <c r="IQ68" i="11" s="1"/>
  <c r="IR68" i="11" s="1"/>
  <c r="IS68" i="11" s="1"/>
  <c r="IT68" i="11" s="1"/>
  <c r="IU68" i="11" s="1"/>
  <c r="IV68" i="11" s="1"/>
  <c r="IW68" i="11" s="1"/>
  <c r="IX68" i="11" s="1"/>
  <c r="IY68" i="11" s="1"/>
  <c r="IZ68" i="11" s="1"/>
  <c r="JA68" i="11" s="1"/>
  <c r="JB68" i="11" s="1"/>
  <c r="JC68" i="11" s="1"/>
  <c r="JD68" i="11" s="1"/>
  <c r="JE68" i="11" s="1"/>
  <c r="JF68" i="11" s="1"/>
  <c r="JG68" i="11" s="1"/>
  <c r="JH68" i="11" s="1"/>
  <c r="JI68" i="11" s="1"/>
  <c r="JJ68" i="11" s="1"/>
  <c r="JK68" i="11" s="1"/>
  <c r="JL68" i="11" s="1"/>
  <c r="JM68" i="11" s="1"/>
  <c r="JN68" i="11" s="1"/>
  <c r="JO68" i="11" s="1"/>
  <c r="JP68" i="11" s="1"/>
  <c r="JQ68" i="11" s="1"/>
  <c r="JR68" i="11" s="1"/>
  <c r="JS68" i="11" s="1"/>
  <c r="JT68" i="11" s="1"/>
  <c r="JU68" i="11" s="1"/>
  <c r="JV68" i="11" s="1"/>
  <c r="JW68" i="11" s="1"/>
  <c r="JX68" i="11" s="1"/>
  <c r="JY68" i="11" s="1"/>
  <c r="JZ68" i="11" s="1"/>
  <c r="KA68" i="11" s="1"/>
  <c r="KB68" i="11" s="1"/>
  <c r="KC68" i="11" s="1"/>
  <c r="KD68" i="11" s="1"/>
  <c r="KE68" i="11" s="1"/>
  <c r="KF68" i="11" s="1"/>
  <c r="KG68" i="11" s="1"/>
  <c r="KH68" i="11" s="1"/>
  <c r="KI68" i="11" s="1"/>
  <c r="KJ68" i="11" s="1"/>
  <c r="KK68" i="11" s="1"/>
  <c r="KL68" i="11" s="1"/>
  <c r="KM68" i="11" s="1"/>
  <c r="KN68" i="11" s="1"/>
  <c r="KO68" i="11" s="1"/>
  <c r="KP68" i="11" s="1"/>
  <c r="KQ68" i="11" s="1"/>
  <c r="KR68" i="11" s="1"/>
  <c r="KS68" i="11" s="1"/>
  <c r="KT68" i="11" s="1"/>
  <c r="KU68" i="11" s="1"/>
  <c r="KV68" i="11" s="1"/>
  <c r="KW68" i="11" s="1"/>
  <c r="KX68" i="11" s="1"/>
  <c r="KY68" i="11" s="1"/>
  <c r="KZ68" i="11" s="1"/>
  <c r="LA68" i="11" s="1"/>
  <c r="LB68" i="11" s="1"/>
  <c r="LC68" i="11" s="1"/>
  <c r="LD68" i="11" s="1"/>
  <c r="LE68" i="11" s="1"/>
  <c r="LF68" i="11" s="1"/>
  <c r="LG68" i="11" s="1"/>
  <c r="LH68" i="11" s="1"/>
  <c r="LI68" i="11" s="1"/>
  <c r="LJ68" i="11" s="1"/>
  <c r="LK68" i="11" s="1"/>
  <c r="LL68" i="11" s="1"/>
  <c r="LM68" i="11" s="1"/>
  <c r="LN68" i="11" s="1"/>
  <c r="LO68" i="11" s="1"/>
  <c r="LP68" i="11" s="1"/>
  <c r="LQ68" i="11" s="1"/>
  <c r="LR68" i="11" s="1"/>
  <c r="LS68" i="11" s="1"/>
  <c r="LT68" i="11" s="1"/>
  <c r="LU68" i="11" s="1"/>
  <c r="LV68" i="11" s="1"/>
  <c r="LW68" i="11" s="1"/>
  <c r="LX68" i="11" s="1"/>
  <c r="LY68" i="11" s="1"/>
  <c r="LZ68" i="11" s="1"/>
  <c r="MA68" i="11" s="1"/>
  <c r="MB68" i="11" s="1"/>
  <c r="MC68" i="11" s="1"/>
  <c r="MD68" i="11" s="1"/>
  <c r="ME68" i="11" s="1"/>
  <c r="MF68" i="11" s="1"/>
  <c r="MG68" i="11" s="1"/>
  <c r="MH68" i="11" s="1"/>
  <c r="MI68" i="11" s="1"/>
  <c r="MJ68" i="11" s="1"/>
  <c r="MK68" i="11" s="1"/>
  <c r="ML68" i="11" s="1"/>
  <c r="MM68" i="11" s="1"/>
  <c r="MN68" i="11" s="1"/>
  <c r="MO68" i="11" s="1"/>
  <c r="MP68" i="11" s="1"/>
  <c r="MQ68" i="11" s="1"/>
  <c r="MR68" i="11" s="1"/>
  <c r="MS68" i="11" s="1"/>
  <c r="MT68" i="11" s="1"/>
  <c r="MU68" i="11" s="1"/>
  <c r="MV68" i="11" s="1"/>
  <c r="MW68" i="11" s="1"/>
  <c r="MX68" i="11" s="1"/>
  <c r="MY68" i="11" s="1"/>
  <c r="MZ68" i="11" s="1"/>
  <c r="NA68" i="11" s="1"/>
  <c r="NB68" i="11" s="1"/>
  <c r="NC68" i="11" s="1"/>
  <c r="C69" i="11"/>
  <c r="D69" i="11" s="1"/>
  <c r="E69" i="11" s="1"/>
  <c r="F69" i="11" s="1"/>
  <c r="G69" i="11" s="1"/>
  <c r="H69" i="11" s="1"/>
  <c r="I69" i="11" s="1"/>
  <c r="J69" i="11" s="1"/>
  <c r="K69" i="11" s="1"/>
  <c r="L69" i="11" s="1"/>
  <c r="M69" i="11" s="1"/>
  <c r="N69" i="11" s="1"/>
  <c r="O69" i="11" s="1"/>
  <c r="P69" i="11" s="1"/>
  <c r="Q69" i="11" s="1"/>
  <c r="R69" i="11" s="1"/>
  <c r="S69" i="11" s="1"/>
  <c r="T69" i="11" s="1"/>
  <c r="U69" i="11" s="1"/>
  <c r="V69" i="11" s="1"/>
  <c r="W69" i="11" s="1"/>
  <c r="X69" i="11" s="1"/>
  <c r="Y69" i="11" s="1"/>
  <c r="Z69" i="11" s="1"/>
  <c r="AA69" i="11" s="1"/>
  <c r="AB69" i="11" s="1"/>
  <c r="AC69" i="11" s="1"/>
  <c r="AD69" i="11" s="1"/>
  <c r="AE69" i="11" s="1"/>
  <c r="AF69" i="11" s="1"/>
  <c r="AG69" i="11" s="1"/>
  <c r="AH69" i="11" s="1"/>
  <c r="AI69" i="11" s="1"/>
  <c r="AJ69" i="11" s="1"/>
  <c r="AK69" i="11" s="1"/>
  <c r="AL69" i="11" s="1"/>
  <c r="AM69" i="11" s="1"/>
  <c r="AN69" i="11" s="1"/>
  <c r="AO69" i="11" s="1"/>
  <c r="AP69" i="11" s="1"/>
  <c r="AQ69" i="11" s="1"/>
  <c r="AR69" i="11" s="1"/>
  <c r="AS69" i="11" s="1"/>
  <c r="AT69" i="11" s="1"/>
  <c r="AU69" i="11" s="1"/>
  <c r="AV69" i="11" s="1"/>
  <c r="AW69" i="11" s="1"/>
  <c r="AX69" i="11" s="1"/>
  <c r="AY69" i="11" s="1"/>
  <c r="AZ69" i="11" s="1"/>
  <c r="BA69" i="11" s="1"/>
  <c r="BB69" i="11" s="1"/>
  <c r="BC69" i="11" s="1"/>
  <c r="BD69" i="11" s="1"/>
  <c r="BE69" i="11" s="1"/>
  <c r="BF69" i="11" s="1"/>
  <c r="BG69" i="11" s="1"/>
  <c r="BH69" i="11" s="1"/>
  <c r="BI69" i="11" s="1"/>
  <c r="BJ69" i="11" s="1"/>
  <c r="BK69" i="11" s="1"/>
  <c r="BL69" i="11" s="1"/>
  <c r="BM69" i="11" s="1"/>
  <c r="BN69" i="11" s="1"/>
  <c r="BO69" i="11" s="1"/>
  <c r="BP69" i="11" s="1"/>
  <c r="BQ69" i="11" s="1"/>
  <c r="BR69" i="11" s="1"/>
  <c r="BS69" i="11" s="1"/>
  <c r="BT69" i="11" s="1"/>
  <c r="BU69" i="11" s="1"/>
  <c r="BV69" i="11" s="1"/>
  <c r="BW69" i="11" s="1"/>
  <c r="BX69" i="11" s="1"/>
  <c r="BY69" i="11" s="1"/>
  <c r="BZ69" i="11" s="1"/>
  <c r="CA69" i="11" s="1"/>
  <c r="CB69" i="11" s="1"/>
  <c r="CC69" i="11" s="1"/>
  <c r="CD69" i="11" s="1"/>
  <c r="CE69" i="11" s="1"/>
  <c r="CF69" i="11" s="1"/>
  <c r="CG69" i="11" s="1"/>
  <c r="CH69" i="11" s="1"/>
  <c r="CI69" i="11" s="1"/>
  <c r="CJ69" i="11" s="1"/>
  <c r="CK69" i="11" s="1"/>
  <c r="CL69" i="11" s="1"/>
  <c r="CM69" i="11" s="1"/>
  <c r="CN69" i="11" s="1"/>
  <c r="CO69" i="11" s="1"/>
  <c r="CP69" i="11" s="1"/>
  <c r="CQ69" i="11" s="1"/>
  <c r="CR69" i="11" s="1"/>
  <c r="CS69" i="11" s="1"/>
  <c r="CT69" i="11" s="1"/>
  <c r="CU69" i="11" s="1"/>
  <c r="CV69" i="11" s="1"/>
  <c r="CW69" i="11" s="1"/>
  <c r="CX69" i="11" s="1"/>
  <c r="CY69" i="11" s="1"/>
  <c r="CZ69" i="11" s="1"/>
  <c r="DA69" i="11" s="1"/>
  <c r="DB69" i="11" s="1"/>
  <c r="DC69" i="11" s="1"/>
  <c r="DD69" i="11" s="1"/>
  <c r="DE69" i="11" s="1"/>
  <c r="DF69" i="11" s="1"/>
  <c r="DG69" i="11" s="1"/>
  <c r="DH69" i="11" s="1"/>
  <c r="DI69" i="11" s="1"/>
  <c r="DJ69" i="11" s="1"/>
  <c r="DK69" i="11" s="1"/>
  <c r="DL69" i="11" s="1"/>
  <c r="DM69" i="11" s="1"/>
  <c r="DN69" i="11" s="1"/>
  <c r="DO69" i="11" s="1"/>
  <c r="DP69" i="11" s="1"/>
  <c r="DQ69" i="11" s="1"/>
  <c r="DR69" i="11" s="1"/>
  <c r="DS69" i="11" s="1"/>
  <c r="DT69" i="11" s="1"/>
  <c r="DU69" i="11" s="1"/>
  <c r="DV69" i="11" s="1"/>
  <c r="DW69" i="11" s="1"/>
  <c r="DX69" i="11" s="1"/>
  <c r="DY69" i="11" s="1"/>
  <c r="DZ69" i="11" s="1"/>
  <c r="EA69" i="11" s="1"/>
  <c r="EB69" i="11" s="1"/>
  <c r="EC69" i="11" s="1"/>
  <c r="ED69" i="11" s="1"/>
  <c r="EE69" i="11" s="1"/>
  <c r="EF69" i="11" s="1"/>
  <c r="EG69" i="11" s="1"/>
  <c r="EH69" i="11" s="1"/>
  <c r="EI69" i="11" s="1"/>
  <c r="EJ69" i="11" s="1"/>
  <c r="EK69" i="11" s="1"/>
  <c r="EL69" i="11" s="1"/>
  <c r="EM69" i="11" s="1"/>
  <c r="EN69" i="11" s="1"/>
  <c r="EO69" i="11" s="1"/>
  <c r="EP69" i="11" s="1"/>
  <c r="EQ69" i="11" s="1"/>
  <c r="ER69" i="11" s="1"/>
  <c r="ES69" i="11" s="1"/>
  <c r="ET69" i="11" s="1"/>
  <c r="EU69" i="11" s="1"/>
  <c r="EV69" i="11" s="1"/>
  <c r="EW69" i="11" s="1"/>
  <c r="EX69" i="11" s="1"/>
  <c r="EY69" i="11" s="1"/>
  <c r="EZ69" i="11" s="1"/>
  <c r="FA69" i="11" s="1"/>
  <c r="FB69" i="11" s="1"/>
  <c r="FC69" i="11" s="1"/>
  <c r="FD69" i="11" s="1"/>
  <c r="FE69" i="11" s="1"/>
  <c r="FF69" i="11" s="1"/>
  <c r="FG69" i="11" s="1"/>
  <c r="FH69" i="11" s="1"/>
  <c r="FI69" i="11" s="1"/>
  <c r="FJ69" i="11" s="1"/>
  <c r="FK69" i="11" s="1"/>
  <c r="FL69" i="11" s="1"/>
  <c r="FM69" i="11" s="1"/>
  <c r="FN69" i="11" s="1"/>
  <c r="FO69" i="11" s="1"/>
  <c r="FP69" i="11" s="1"/>
  <c r="FQ69" i="11" s="1"/>
  <c r="FR69" i="11" s="1"/>
  <c r="FS69" i="11" s="1"/>
  <c r="FT69" i="11" s="1"/>
  <c r="FU69" i="11" s="1"/>
  <c r="FV69" i="11" s="1"/>
  <c r="FW69" i="11" s="1"/>
  <c r="FX69" i="11" s="1"/>
  <c r="FY69" i="11" s="1"/>
  <c r="FZ69" i="11" s="1"/>
  <c r="GA69" i="11" s="1"/>
  <c r="GB69" i="11" s="1"/>
  <c r="GC69" i="11" s="1"/>
  <c r="GD69" i="11" s="1"/>
  <c r="GE69" i="11" s="1"/>
  <c r="GF69" i="11" s="1"/>
  <c r="GG69" i="11" s="1"/>
  <c r="GH69" i="11" s="1"/>
  <c r="GI69" i="11" s="1"/>
  <c r="GJ69" i="11" s="1"/>
  <c r="GK69" i="11" s="1"/>
  <c r="GL69" i="11" s="1"/>
  <c r="GM69" i="11" s="1"/>
  <c r="GN69" i="11" s="1"/>
  <c r="GO69" i="11" s="1"/>
  <c r="GP69" i="11" s="1"/>
  <c r="GQ69" i="11" s="1"/>
  <c r="GR69" i="11" s="1"/>
  <c r="GS69" i="11" s="1"/>
  <c r="GT69" i="11" s="1"/>
  <c r="GU69" i="11" s="1"/>
  <c r="GV69" i="11" s="1"/>
  <c r="GW69" i="11" s="1"/>
  <c r="GX69" i="11" s="1"/>
  <c r="GY69" i="11" s="1"/>
  <c r="GZ69" i="11" s="1"/>
  <c r="HA69" i="11" s="1"/>
  <c r="HB69" i="11" s="1"/>
  <c r="HC69" i="11" s="1"/>
  <c r="HD69" i="11" s="1"/>
  <c r="HE69" i="11" s="1"/>
  <c r="HF69" i="11" s="1"/>
  <c r="HG69" i="11" s="1"/>
  <c r="HH69" i="11" s="1"/>
  <c r="HI69" i="11" s="1"/>
  <c r="HJ69" i="11" s="1"/>
  <c r="HK69" i="11" s="1"/>
  <c r="HL69" i="11" s="1"/>
  <c r="HM69" i="11" s="1"/>
  <c r="HN69" i="11" s="1"/>
  <c r="HO69" i="11" s="1"/>
  <c r="HP69" i="11" s="1"/>
  <c r="HQ69" i="11" s="1"/>
  <c r="HR69" i="11" s="1"/>
  <c r="HS69" i="11" s="1"/>
  <c r="HT69" i="11" s="1"/>
  <c r="HU69" i="11" s="1"/>
  <c r="HV69" i="11" s="1"/>
  <c r="HW69" i="11" s="1"/>
  <c r="HX69" i="11" s="1"/>
  <c r="HY69" i="11" s="1"/>
  <c r="HZ69" i="11" s="1"/>
  <c r="IA69" i="11" s="1"/>
  <c r="IB69" i="11" s="1"/>
  <c r="IC69" i="11" s="1"/>
  <c r="ID69" i="11" s="1"/>
  <c r="IE69" i="11" s="1"/>
  <c r="IF69" i="11" s="1"/>
  <c r="IG69" i="11" s="1"/>
  <c r="IH69" i="11" s="1"/>
  <c r="II69" i="11" s="1"/>
  <c r="IJ69" i="11" s="1"/>
  <c r="IK69" i="11" s="1"/>
  <c r="IL69" i="11" s="1"/>
  <c r="IM69" i="11" s="1"/>
  <c r="IN69" i="11" s="1"/>
  <c r="IO69" i="11" s="1"/>
  <c r="IP69" i="11" s="1"/>
  <c r="IQ69" i="11" s="1"/>
  <c r="IR69" i="11" s="1"/>
  <c r="IS69" i="11" s="1"/>
  <c r="IT69" i="11" s="1"/>
  <c r="IU69" i="11" s="1"/>
  <c r="IV69" i="11" s="1"/>
  <c r="IW69" i="11" s="1"/>
  <c r="IX69" i="11" s="1"/>
  <c r="IY69" i="11" s="1"/>
  <c r="IZ69" i="11" s="1"/>
  <c r="JA69" i="11" s="1"/>
  <c r="JB69" i="11" s="1"/>
  <c r="JC69" i="11" s="1"/>
  <c r="JD69" i="11" s="1"/>
  <c r="JE69" i="11" s="1"/>
  <c r="JF69" i="11" s="1"/>
  <c r="JG69" i="11" s="1"/>
  <c r="JH69" i="11" s="1"/>
  <c r="JI69" i="11" s="1"/>
  <c r="JJ69" i="11" s="1"/>
  <c r="JK69" i="11" s="1"/>
  <c r="JL69" i="11" s="1"/>
  <c r="JM69" i="11" s="1"/>
  <c r="JN69" i="11" s="1"/>
  <c r="JO69" i="11" s="1"/>
  <c r="JP69" i="11" s="1"/>
  <c r="JQ69" i="11" s="1"/>
  <c r="JR69" i="11" s="1"/>
  <c r="JS69" i="11" s="1"/>
  <c r="JT69" i="11" s="1"/>
  <c r="JU69" i="11" s="1"/>
  <c r="JV69" i="11" s="1"/>
  <c r="JW69" i="11" s="1"/>
  <c r="JX69" i="11" s="1"/>
  <c r="JY69" i="11" s="1"/>
  <c r="JZ69" i="11" s="1"/>
  <c r="KA69" i="11" s="1"/>
  <c r="KB69" i="11" s="1"/>
  <c r="KC69" i="11" s="1"/>
  <c r="KD69" i="11" s="1"/>
  <c r="KE69" i="11" s="1"/>
  <c r="KF69" i="11" s="1"/>
  <c r="KG69" i="11" s="1"/>
  <c r="KH69" i="11" s="1"/>
  <c r="KI69" i="11" s="1"/>
  <c r="KJ69" i="11" s="1"/>
  <c r="KK69" i="11" s="1"/>
  <c r="KL69" i="11" s="1"/>
  <c r="KM69" i="11" s="1"/>
  <c r="KN69" i="11" s="1"/>
  <c r="KO69" i="11" s="1"/>
  <c r="KP69" i="11" s="1"/>
  <c r="KQ69" i="11" s="1"/>
  <c r="KR69" i="11" s="1"/>
  <c r="KS69" i="11" s="1"/>
  <c r="KT69" i="11" s="1"/>
  <c r="KU69" i="11" s="1"/>
  <c r="KV69" i="11" s="1"/>
  <c r="KW69" i="11" s="1"/>
  <c r="KX69" i="11" s="1"/>
  <c r="KY69" i="11" s="1"/>
  <c r="KZ69" i="11" s="1"/>
  <c r="LA69" i="11" s="1"/>
  <c r="LB69" i="11" s="1"/>
  <c r="LC69" i="11" s="1"/>
  <c r="LD69" i="11" s="1"/>
  <c r="LE69" i="11" s="1"/>
  <c r="LF69" i="11" s="1"/>
  <c r="LG69" i="11" s="1"/>
  <c r="LH69" i="11" s="1"/>
  <c r="LI69" i="11" s="1"/>
  <c r="LJ69" i="11" s="1"/>
  <c r="LK69" i="11" s="1"/>
  <c r="LL69" i="11" s="1"/>
  <c r="LM69" i="11" s="1"/>
  <c r="LN69" i="11" s="1"/>
  <c r="LO69" i="11" s="1"/>
  <c r="LP69" i="11" s="1"/>
  <c r="LQ69" i="11" s="1"/>
  <c r="LR69" i="11" s="1"/>
  <c r="LS69" i="11" s="1"/>
  <c r="LT69" i="11" s="1"/>
  <c r="LU69" i="11" s="1"/>
  <c r="LV69" i="11" s="1"/>
  <c r="LW69" i="11" s="1"/>
  <c r="LX69" i="11" s="1"/>
  <c r="LY69" i="11" s="1"/>
  <c r="LZ69" i="11" s="1"/>
  <c r="MA69" i="11" s="1"/>
  <c r="MB69" i="11" s="1"/>
  <c r="MC69" i="11" s="1"/>
  <c r="MD69" i="11" s="1"/>
  <c r="ME69" i="11" s="1"/>
  <c r="MF69" i="11" s="1"/>
  <c r="MG69" i="11" s="1"/>
  <c r="MH69" i="11" s="1"/>
  <c r="MI69" i="11" s="1"/>
  <c r="MJ69" i="11" s="1"/>
  <c r="MK69" i="11" s="1"/>
  <c r="ML69" i="11" s="1"/>
  <c r="MM69" i="11" s="1"/>
  <c r="MN69" i="11" s="1"/>
  <c r="MO69" i="11" s="1"/>
  <c r="MP69" i="11" s="1"/>
  <c r="MQ69" i="11" s="1"/>
  <c r="MR69" i="11" s="1"/>
  <c r="MS69" i="11" s="1"/>
  <c r="MT69" i="11" s="1"/>
  <c r="MU69" i="11" s="1"/>
  <c r="MV69" i="11" s="1"/>
  <c r="MW69" i="11" s="1"/>
  <c r="MX69" i="11" s="1"/>
  <c r="MY69" i="11" s="1"/>
  <c r="MZ69" i="11" s="1"/>
  <c r="NA69" i="11" s="1"/>
  <c r="NB69" i="11" s="1"/>
  <c r="NC69" i="11" s="1"/>
  <c r="C70" i="11"/>
  <c r="D70" i="11" s="1"/>
  <c r="E70" i="11" s="1"/>
  <c r="F70" i="11" s="1"/>
  <c r="G70" i="11" s="1"/>
  <c r="H70" i="11" s="1"/>
  <c r="I70" i="11" s="1"/>
  <c r="J70" i="11" s="1"/>
  <c r="K70" i="11" s="1"/>
  <c r="L70" i="11" s="1"/>
  <c r="M70" i="11" s="1"/>
  <c r="N70" i="11" s="1"/>
  <c r="O70" i="11" s="1"/>
  <c r="P70" i="11" s="1"/>
  <c r="Q70" i="11" s="1"/>
  <c r="R70" i="11" s="1"/>
  <c r="S70" i="11" s="1"/>
  <c r="T70" i="11" s="1"/>
  <c r="U70" i="11" s="1"/>
  <c r="V70" i="11" s="1"/>
  <c r="W70" i="11" s="1"/>
  <c r="X70" i="11" s="1"/>
  <c r="Y70" i="11" s="1"/>
  <c r="Z70" i="11" s="1"/>
  <c r="AA70" i="11" s="1"/>
  <c r="AB70" i="11" s="1"/>
  <c r="AC70" i="11" s="1"/>
  <c r="AD70" i="11" s="1"/>
  <c r="AE70" i="11" s="1"/>
  <c r="AF70" i="11" s="1"/>
  <c r="AG70" i="11" s="1"/>
  <c r="AH70" i="11" s="1"/>
  <c r="AI70" i="11" s="1"/>
  <c r="AJ70" i="11" s="1"/>
  <c r="AK70" i="11" s="1"/>
  <c r="AL70" i="11" s="1"/>
  <c r="AM70" i="11" s="1"/>
  <c r="AN70" i="11" s="1"/>
  <c r="AO70" i="11" s="1"/>
  <c r="AP70" i="11" s="1"/>
  <c r="AQ70" i="11" s="1"/>
  <c r="AR70" i="11" s="1"/>
  <c r="AS70" i="11" s="1"/>
  <c r="AT70" i="11" s="1"/>
  <c r="AU70" i="11" s="1"/>
  <c r="AV70" i="11" s="1"/>
  <c r="AW70" i="11" s="1"/>
  <c r="AX70" i="11" s="1"/>
  <c r="AY70" i="11" s="1"/>
  <c r="AZ70" i="11" s="1"/>
  <c r="BA70" i="11" s="1"/>
  <c r="BB70" i="11" s="1"/>
  <c r="BC70" i="11" s="1"/>
  <c r="BD70" i="11" s="1"/>
  <c r="BE70" i="11" s="1"/>
  <c r="BF70" i="11" s="1"/>
  <c r="BG70" i="11" s="1"/>
  <c r="BH70" i="11" s="1"/>
  <c r="BI70" i="11" s="1"/>
  <c r="BJ70" i="11" s="1"/>
  <c r="BK70" i="11" s="1"/>
  <c r="BL70" i="11" s="1"/>
  <c r="BM70" i="11" s="1"/>
  <c r="BN70" i="11" s="1"/>
  <c r="BO70" i="11" s="1"/>
  <c r="BP70" i="11" s="1"/>
  <c r="BQ70" i="11" s="1"/>
  <c r="BR70" i="11" s="1"/>
  <c r="BS70" i="11" s="1"/>
  <c r="BT70" i="11" s="1"/>
  <c r="BU70" i="11" s="1"/>
  <c r="BV70" i="11" s="1"/>
  <c r="BW70" i="11" s="1"/>
  <c r="BX70" i="11" s="1"/>
  <c r="BY70" i="11" s="1"/>
  <c r="BZ70" i="11" s="1"/>
  <c r="CA70" i="11" s="1"/>
  <c r="CB70" i="11" s="1"/>
  <c r="CC70" i="11" s="1"/>
  <c r="CD70" i="11" s="1"/>
  <c r="CE70" i="11" s="1"/>
  <c r="CF70" i="11" s="1"/>
  <c r="CG70" i="11" s="1"/>
  <c r="CH70" i="11" s="1"/>
  <c r="CI70" i="11" s="1"/>
  <c r="CJ70" i="11" s="1"/>
  <c r="CK70" i="11" s="1"/>
  <c r="CL70" i="11" s="1"/>
  <c r="CM70" i="11" s="1"/>
  <c r="CN70" i="11" s="1"/>
  <c r="CO70" i="11" s="1"/>
  <c r="CP70" i="11" s="1"/>
  <c r="CQ70" i="11" s="1"/>
  <c r="CR70" i="11" s="1"/>
  <c r="CS70" i="11" s="1"/>
  <c r="CT70" i="11" s="1"/>
  <c r="CU70" i="11" s="1"/>
  <c r="CV70" i="11" s="1"/>
  <c r="CW70" i="11" s="1"/>
  <c r="CX70" i="11" s="1"/>
  <c r="CY70" i="11" s="1"/>
  <c r="CZ70" i="11" s="1"/>
  <c r="DA70" i="11" s="1"/>
  <c r="DB70" i="11" s="1"/>
  <c r="DC70" i="11" s="1"/>
  <c r="DD70" i="11" s="1"/>
  <c r="DE70" i="11" s="1"/>
  <c r="DF70" i="11" s="1"/>
  <c r="DG70" i="11" s="1"/>
  <c r="DH70" i="11" s="1"/>
  <c r="DI70" i="11" s="1"/>
  <c r="DJ70" i="11" s="1"/>
  <c r="DK70" i="11" s="1"/>
  <c r="DL70" i="11" s="1"/>
  <c r="DM70" i="11" s="1"/>
  <c r="DN70" i="11" s="1"/>
  <c r="DO70" i="11" s="1"/>
  <c r="DP70" i="11" s="1"/>
  <c r="DQ70" i="11" s="1"/>
  <c r="DR70" i="11" s="1"/>
  <c r="DS70" i="11" s="1"/>
  <c r="DT70" i="11" s="1"/>
  <c r="DU70" i="11" s="1"/>
  <c r="DV70" i="11" s="1"/>
  <c r="DW70" i="11" s="1"/>
  <c r="DX70" i="11" s="1"/>
  <c r="DY70" i="11" s="1"/>
  <c r="DZ70" i="11" s="1"/>
  <c r="EA70" i="11" s="1"/>
  <c r="EB70" i="11" s="1"/>
  <c r="EC70" i="11" s="1"/>
  <c r="ED70" i="11" s="1"/>
  <c r="EE70" i="11" s="1"/>
  <c r="EF70" i="11" s="1"/>
  <c r="EG70" i="11" s="1"/>
  <c r="EH70" i="11" s="1"/>
  <c r="EI70" i="11" s="1"/>
  <c r="EJ70" i="11" s="1"/>
  <c r="EK70" i="11" s="1"/>
  <c r="EL70" i="11" s="1"/>
  <c r="EM70" i="11" s="1"/>
  <c r="EN70" i="11" s="1"/>
  <c r="EO70" i="11" s="1"/>
  <c r="EP70" i="11" s="1"/>
  <c r="EQ70" i="11" s="1"/>
  <c r="ER70" i="11" s="1"/>
  <c r="ES70" i="11" s="1"/>
  <c r="ET70" i="11" s="1"/>
  <c r="EU70" i="11" s="1"/>
  <c r="EV70" i="11" s="1"/>
  <c r="EW70" i="11" s="1"/>
  <c r="EX70" i="11" s="1"/>
  <c r="EY70" i="11" s="1"/>
  <c r="EZ70" i="11" s="1"/>
  <c r="FA70" i="11" s="1"/>
  <c r="FB70" i="11" s="1"/>
  <c r="FC70" i="11" s="1"/>
  <c r="FD70" i="11" s="1"/>
  <c r="FE70" i="11" s="1"/>
  <c r="FF70" i="11" s="1"/>
  <c r="FG70" i="11" s="1"/>
  <c r="FH70" i="11" s="1"/>
  <c r="FI70" i="11" s="1"/>
  <c r="FJ70" i="11" s="1"/>
  <c r="FK70" i="11" s="1"/>
  <c r="FL70" i="11" s="1"/>
  <c r="FM70" i="11" s="1"/>
  <c r="FN70" i="11" s="1"/>
  <c r="FO70" i="11" s="1"/>
  <c r="FP70" i="11" s="1"/>
  <c r="FQ70" i="11" s="1"/>
  <c r="FR70" i="11" s="1"/>
  <c r="FS70" i="11" s="1"/>
  <c r="FT70" i="11" s="1"/>
  <c r="FU70" i="11" s="1"/>
  <c r="FV70" i="11" s="1"/>
  <c r="FW70" i="11" s="1"/>
  <c r="FX70" i="11" s="1"/>
  <c r="FY70" i="11" s="1"/>
  <c r="FZ70" i="11" s="1"/>
  <c r="GA70" i="11" s="1"/>
  <c r="GB70" i="11" s="1"/>
  <c r="GC70" i="11" s="1"/>
  <c r="GD70" i="11" s="1"/>
  <c r="GE70" i="11" s="1"/>
  <c r="GF70" i="11" s="1"/>
  <c r="GG70" i="11" s="1"/>
  <c r="GH70" i="11" s="1"/>
  <c r="GI70" i="11" s="1"/>
  <c r="GJ70" i="11" s="1"/>
  <c r="GK70" i="11" s="1"/>
  <c r="GL70" i="11" s="1"/>
  <c r="GM70" i="11" s="1"/>
  <c r="GN70" i="11" s="1"/>
  <c r="GO70" i="11" s="1"/>
  <c r="GP70" i="11" s="1"/>
  <c r="GQ70" i="11" s="1"/>
  <c r="GR70" i="11" s="1"/>
  <c r="GS70" i="11" s="1"/>
  <c r="GT70" i="11" s="1"/>
  <c r="GU70" i="11" s="1"/>
  <c r="GV70" i="11" s="1"/>
  <c r="GW70" i="11" s="1"/>
  <c r="GX70" i="11" s="1"/>
  <c r="GY70" i="11" s="1"/>
  <c r="GZ70" i="11" s="1"/>
  <c r="HA70" i="11" s="1"/>
  <c r="HB70" i="11" s="1"/>
  <c r="HC70" i="11" s="1"/>
  <c r="HD70" i="11" s="1"/>
  <c r="HE70" i="11" s="1"/>
  <c r="HF70" i="11" s="1"/>
  <c r="HG70" i="11" s="1"/>
  <c r="HH70" i="11" s="1"/>
  <c r="HI70" i="11" s="1"/>
  <c r="HJ70" i="11" s="1"/>
  <c r="HK70" i="11" s="1"/>
  <c r="HL70" i="11" s="1"/>
  <c r="HM70" i="11" s="1"/>
  <c r="HN70" i="11" s="1"/>
  <c r="HO70" i="11" s="1"/>
  <c r="HP70" i="11" s="1"/>
  <c r="HQ70" i="11" s="1"/>
  <c r="HR70" i="11" s="1"/>
  <c r="HS70" i="11" s="1"/>
  <c r="HT70" i="11" s="1"/>
  <c r="HU70" i="11" s="1"/>
  <c r="HV70" i="11" s="1"/>
  <c r="HW70" i="11" s="1"/>
  <c r="HX70" i="11" s="1"/>
  <c r="HY70" i="11" s="1"/>
  <c r="HZ70" i="11" s="1"/>
  <c r="IA70" i="11" s="1"/>
  <c r="IB70" i="11" s="1"/>
  <c r="IC70" i="11" s="1"/>
  <c r="ID70" i="11" s="1"/>
  <c r="IE70" i="11" s="1"/>
  <c r="IF70" i="11" s="1"/>
  <c r="IG70" i="11" s="1"/>
  <c r="IH70" i="11" s="1"/>
  <c r="II70" i="11" s="1"/>
  <c r="IJ70" i="11" s="1"/>
  <c r="IK70" i="11" s="1"/>
  <c r="IL70" i="11" s="1"/>
  <c r="IM70" i="11" s="1"/>
  <c r="IN70" i="11" s="1"/>
  <c r="IO70" i="11" s="1"/>
  <c r="IP70" i="11" s="1"/>
  <c r="IQ70" i="11" s="1"/>
  <c r="IR70" i="11" s="1"/>
  <c r="IS70" i="11" s="1"/>
  <c r="IT70" i="11" s="1"/>
  <c r="IU70" i="11" s="1"/>
  <c r="IV70" i="11" s="1"/>
  <c r="IW70" i="11" s="1"/>
  <c r="IX70" i="11" s="1"/>
  <c r="IY70" i="11" s="1"/>
  <c r="IZ70" i="11" s="1"/>
  <c r="JA70" i="11" s="1"/>
  <c r="JB70" i="11" s="1"/>
  <c r="JC70" i="11" s="1"/>
  <c r="JD70" i="11" s="1"/>
  <c r="JE70" i="11" s="1"/>
  <c r="JF70" i="11" s="1"/>
  <c r="JG70" i="11" s="1"/>
  <c r="JH70" i="11" s="1"/>
  <c r="JI70" i="11" s="1"/>
  <c r="JJ70" i="11" s="1"/>
  <c r="JK70" i="11" s="1"/>
  <c r="JL70" i="11" s="1"/>
  <c r="JM70" i="11" s="1"/>
  <c r="JN70" i="11" s="1"/>
  <c r="JO70" i="11" s="1"/>
  <c r="JP70" i="11" s="1"/>
  <c r="JQ70" i="11" s="1"/>
  <c r="JR70" i="11" s="1"/>
  <c r="JS70" i="11" s="1"/>
  <c r="JT70" i="11" s="1"/>
  <c r="JU70" i="11" s="1"/>
  <c r="JV70" i="11" s="1"/>
  <c r="JW70" i="11" s="1"/>
  <c r="JX70" i="11" s="1"/>
  <c r="JY70" i="11" s="1"/>
  <c r="JZ70" i="11" s="1"/>
  <c r="KA70" i="11" s="1"/>
  <c r="KB70" i="11" s="1"/>
  <c r="KC70" i="11" s="1"/>
  <c r="KD70" i="11" s="1"/>
  <c r="KE70" i="11" s="1"/>
  <c r="KF70" i="11" s="1"/>
  <c r="KG70" i="11" s="1"/>
  <c r="KH70" i="11" s="1"/>
  <c r="KI70" i="11" s="1"/>
  <c r="KJ70" i="11" s="1"/>
  <c r="KK70" i="11" s="1"/>
  <c r="KL70" i="11" s="1"/>
  <c r="KM70" i="11" s="1"/>
  <c r="KN70" i="11" s="1"/>
  <c r="KO70" i="11" s="1"/>
  <c r="KP70" i="11" s="1"/>
  <c r="KQ70" i="11" s="1"/>
  <c r="KR70" i="11" s="1"/>
  <c r="KS70" i="11" s="1"/>
  <c r="KT70" i="11" s="1"/>
  <c r="KU70" i="11" s="1"/>
  <c r="KV70" i="11" s="1"/>
  <c r="KW70" i="11" s="1"/>
  <c r="KX70" i="11" s="1"/>
  <c r="KY70" i="11" s="1"/>
  <c r="KZ70" i="11" s="1"/>
  <c r="LA70" i="11" s="1"/>
  <c r="LB70" i="11" s="1"/>
  <c r="LC70" i="11" s="1"/>
  <c r="LD70" i="11" s="1"/>
  <c r="LE70" i="11" s="1"/>
  <c r="LF70" i="11" s="1"/>
  <c r="LG70" i="11" s="1"/>
  <c r="LH70" i="11" s="1"/>
  <c r="LI70" i="11" s="1"/>
  <c r="LJ70" i="11" s="1"/>
  <c r="LK70" i="11" s="1"/>
  <c r="LL70" i="11" s="1"/>
  <c r="LM70" i="11" s="1"/>
  <c r="LN70" i="11" s="1"/>
  <c r="LO70" i="11" s="1"/>
  <c r="LP70" i="11" s="1"/>
  <c r="LQ70" i="11" s="1"/>
  <c r="LR70" i="11" s="1"/>
  <c r="LS70" i="11" s="1"/>
  <c r="LT70" i="11" s="1"/>
  <c r="LU70" i="11" s="1"/>
  <c r="LV70" i="11" s="1"/>
  <c r="LW70" i="11" s="1"/>
  <c r="LX70" i="11" s="1"/>
  <c r="LY70" i="11" s="1"/>
  <c r="LZ70" i="11" s="1"/>
  <c r="MA70" i="11" s="1"/>
  <c r="MB70" i="11" s="1"/>
  <c r="MC70" i="11" s="1"/>
  <c r="MD70" i="11" s="1"/>
  <c r="ME70" i="11" s="1"/>
  <c r="MF70" i="11" s="1"/>
  <c r="MG70" i="11" s="1"/>
  <c r="MH70" i="11" s="1"/>
  <c r="MI70" i="11" s="1"/>
  <c r="MJ70" i="11" s="1"/>
  <c r="MK70" i="11" s="1"/>
  <c r="ML70" i="11" s="1"/>
  <c r="MM70" i="11" s="1"/>
  <c r="MN70" i="11" s="1"/>
  <c r="MO70" i="11" s="1"/>
  <c r="MP70" i="11" s="1"/>
  <c r="MQ70" i="11" s="1"/>
  <c r="MR70" i="11" s="1"/>
  <c r="MS70" i="11" s="1"/>
  <c r="MT70" i="11" s="1"/>
  <c r="MU70" i="11" s="1"/>
  <c r="MV70" i="11" s="1"/>
  <c r="MW70" i="11" s="1"/>
  <c r="MX70" i="11" s="1"/>
  <c r="MY70" i="11" s="1"/>
  <c r="MZ70" i="11" s="1"/>
  <c r="NA70" i="11" s="1"/>
  <c r="NB70" i="11" s="1"/>
  <c r="NC70" i="11" s="1"/>
  <c r="C71" i="11"/>
  <c r="D71" i="11" s="1"/>
  <c r="E71" i="11" s="1"/>
  <c r="F71" i="11" s="1"/>
  <c r="G71" i="11" s="1"/>
  <c r="H71" i="11" s="1"/>
  <c r="I71" i="11" s="1"/>
  <c r="J71" i="11" s="1"/>
  <c r="K71" i="11" s="1"/>
  <c r="L71" i="11" s="1"/>
  <c r="M71" i="11" s="1"/>
  <c r="N71" i="11" s="1"/>
  <c r="O71" i="11" s="1"/>
  <c r="P71" i="11" s="1"/>
  <c r="Q71" i="11" s="1"/>
  <c r="R71" i="11" s="1"/>
  <c r="S71" i="11" s="1"/>
  <c r="T71" i="11" s="1"/>
  <c r="U71" i="11" s="1"/>
  <c r="V71" i="11" s="1"/>
  <c r="W71" i="11" s="1"/>
  <c r="X71" i="11" s="1"/>
  <c r="Y71" i="11" s="1"/>
  <c r="Z71" i="11" s="1"/>
  <c r="AA71" i="11" s="1"/>
  <c r="AB71" i="11" s="1"/>
  <c r="AC71" i="11" s="1"/>
  <c r="AD71" i="11" s="1"/>
  <c r="AE71" i="11" s="1"/>
  <c r="AF71" i="11" s="1"/>
  <c r="AG71" i="11" s="1"/>
  <c r="AH71" i="11" s="1"/>
  <c r="AI71" i="11" s="1"/>
  <c r="AJ71" i="11" s="1"/>
  <c r="AK71" i="11" s="1"/>
  <c r="AL71" i="11" s="1"/>
  <c r="AM71" i="11" s="1"/>
  <c r="AN71" i="11" s="1"/>
  <c r="AO71" i="11" s="1"/>
  <c r="AP71" i="11" s="1"/>
  <c r="AQ71" i="11" s="1"/>
  <c r="AR71" i="11" s="1"/>
  <c r="AS71" i="11" s="1"/>
  <c r="AT71" i="11" s="1"/>
  <c r="AU71" i="11" s="1"/>
  <c r="AV71" i="11" s="1"/>
  <c r="AW71" i="11" s="1"/>
  <c r="AX71" i="11" s="1"/>
  <c r="AY71" i="11" s="1"/>
  <c r="AZ71" i="11" s="1"/>
  <c r="BA71" i="11" s="1"/>
  <c r="BB71" i="11" s="1"/>
  <c r="BC71" i="11" s="1"/>
  <c r="BD71" i="11" s="1"/>
  <c r="BE71" i="11" s="1"/>
  <c r="BF71" i="11" s="1"/>
  <c r="BG71" i="11" s="1"/>
  <c r="BH71" i="11" s="1"/>
  <c r="BI71" i="11" s="1"/>
  <c r="BJ71" i="11" s="1"/>
  <c r="BK71" i="11" s="1"/>
  <c r="BL71" i="11" s="1"/>
  <c r="BM71" i="11" s="1"/>
  <c r="BN71" i="11" s="1"/>
  <c r="BO71" i="11" s="1"/>
  <c r="BP71" i="11" s="1"/>
  <c r="BQ71" i="11" s="1"/>
  <c r="BR71" i="11" s="1"/>
  <c r="BS71" i="11" s="1"/>
  <c r="BT71" i="11" s="1"/>
  <c r="BU71" i="11" s="1"/>
  <c r="BV71" i="11" s="1"/>
  <c r="BW71" i="11" s="1"/>
  <c r="BX71" i="11" s="1"/>
  <c r="BY71" i="11" s="1"/>
  <c r="BZ71" i="11" s="1"/>
  <c r="CA71" i="11" s="1"/>
  <c r="CB71" i="11" s="1"/>
  <c r="CC71" i="11" s="1"/>
  <c r="CD71" i="11" s="1"/>
  <c r="CE71" i="11" s="1"/>
  <c r="CF71" i="11" s="1"/>
  <c r="CG71" i="11" s="1"/>
  <c r="CH71" i="11" s="1"/>
  <c r="CI71" i="11" s="1"/>
  <c r="CJ71" i="11" s="1"/>
  <c r="CK71" i="11" s="1"/>
  <c r="CL71" i="11" s="1"/>
  <c r="CM71" i="11" s="1"/>
  <c r="CN71" i="11" s="1"/>
  <c r="CO71" i="11" s="1"/>
  <c r="CP71" i="11" s="1"/>
  <c r="CQ71" i="11" s="1"/>
  <c r="CR71" i="11" s="1"/>
  <c r="CS71" i="11" s="1"/>
  <c r="CT71" i="11" s="1"/>
  <c r="CU71" i="11" s="1"/>
  <c r="CV71" i="11" s="1"/>
  <c r="CW71" i="11" s="1"/>
  <c r="CX71" i="11" s="1"/>
  <c r="CY71" i="11" s="1"/>
  <c r="CZ71" i="11" s="1"/>
  <c r="DA71" i="11" s="1"/>
  <c r="DB71" i="11" s="1"/>
  <c r="DC71" i="11" s="1"/>
  <c r="DD71" i="11" s="1"/>
  <c r="DE71" i="11" s="1"/>
  <c r="DF71" i="11" s="1"/>
  <c r="DG71" i="11" s="1"/>
  <c r="DH71" i="11" s="1"/>
  <c r="DI71" i="11" s="1"/>
  <c r="DJ71" i="11" s="1"/>
  <c r="DK71" i="11" s="1"/>
  <c r="DL71" i="11" s="1"/>
  <c r="DM71" i="11" s="1"/>
  <c r="DN71" i="11" s="1"/>
  <c r="DO71" i="11" s="1"/>
  <c r="DP71" i="11" s="1"/>
  <c r="DQ71" i="11" s="1"/>
  <c r="DR71" i="11" s="1"/>
  <c r="DS71" i="11" s="1"/>
  <c r="DT71" i="11" s="1"/>
  <c r="DU71" i="11" s="1"/>
  <c r="DV71" i="11" s="1"/>
  <c r="DW71" i="11" s="1"/>
  <c r="DX71" i="11" s="1"/>
  <c r="DY71" i="11" s="1"/>
  <c r="DZ71" i="11" s="1"/>
  <c r="EA71" i="11" s="1"/>
  <c r="EB71" i="11" s="1"/>
  <c r="EC71" i="11" s="1"/>
  <c r="ED71" i="11" s="1"/>
  <c r="EE71" i="11" s="1"/>
  <c r="EF71" i="11" s="1"/>
  <c r="EG71" i="11" s="1"/>
  <c r="EH71" i="11" s="1"/>
  <c r="EI71" i="11" s="1"/>
  <c r="EJ71" i="11" s="1"/>
  <c r="EK71" i="11" s="1"/>
  <c r="EL71" i="11" s="1"/>
  <c r="EM71" i="11" s="1"/>
  <c r="EN71" i="11" s="1"/>
  <c r="EO71" i="11" s="1"/>
  <c r="EP71" i="11" s="1"/>
  <c r="EQ71" i="11" s="1"/>
  <c r="ER71" i="11" s="1"/>
  <c r="ES71" i="11" s="1"/>
  <c r="ET71" i="11" s="1"/>
  <c r="EU71" i="11" s="1"/>
  <c r="EV71" i="11" s="1"/>
  <c r="EW71" i="11" s="1"/>
  <c r="EX71" i="11" s="1"/>
  <c r="EY71" i="11" s="1"/>
  <c r="EZ71" i="11" s="1"/>
  <c r="FA71" i="11" s="1"/>
  <c r="FB71" i="11" s="1"/>
  <c r="FC71" i="11" s="1"/>
  <c r="FD71" i="11" s="1"/>
  <c r="FE71" i="11" s="1"/>
  <c r="FF71" i="11" s="1"/>
  <c r="FG71" i="11" s="1"/>
  <c r="FH71" i="11" s="1"/>
  <c r="FI71" i="11" s="1"/>
  <c r="FJ71" i="11" s="1"/>
  <c r="FK71" i="11" s="1"/>
  <c r="FL71" i="11" s="1"/>
  <c r="FM71" i="11" s="1"/>
  <c r="FN71" i="11" s="1"/>
  <c r="FO71" i="11" s="1"/>
  <c r="FP71" i="11" s="1"/>
  <c r="FQ71" i="11" s="1"/>
  <c r="FR71" i="11" s="1"/>
  <c r="FS71" i="11" s="1"/>
  <c r="FT71" i="11" s="1"/>
  <c r="FU71" i="11" s="1"/>
  <c r="FV71" i="11" s="1"/>
  <c r="FW71" i="11" s="1"/>
  <c r="FX71" i="11" s="1"/>
  <c r="FY71" i="11" s="1"/>
  <c r="FZ71" i="11" s="1"/>
  <c r="GA71" i="11" s="1"/>
  <c r="GB71" i="11" s="1"/>
  <c r="GC71" i="11" s="1"/>
  <c r="GD71" i="11" s="1"/>
  <c r="GE71" i="11" s="1"/>
  <c r="GF71" i="11" s="1"/>
  <c r="GG71" i="11" s="1"/>
  <c r="GH71" i="11" s="1"/>
  <c r="GI71" i="11" s="1"/>
  <c r="GJ71" i="11" s="1"/>
  <c r="GK71" i="11" s="1"/>
  <c r="GL71" i="11" s="1"/>
  <c r="GM71" i="11" s="1"/>
  <c r="GN71" i="11" s="1"/>
  <c r="GO71" i="11" s="1"/>
  <c r="GP71" i="11" s="1"/>
  <c r="GQ71" i="11" s="1"/>
  <c r="GR71" i="11" s="1"/>
  <c r="GS71" i="11" s="1"/>
  <c r="GT71" i="11" s="1"/>
  <c r="GU71" i="11" s="1"/>
  <c r="GV71" i="11" s="1"/>
  <c r="GW71" i="11" s="1"/>
  <c r="GX71" i="11" s="1"/>
  <c r="GY71" i="11" s="1"/>
  <c r="GZ71" i="11" s="1"/>
  <c r="HA71" i="11" s="1"/>
  <c r="HB71" i="11" s="1"/>
  <c r="HC71" i="11" s="1"/>
  <c r="HD71" i="11" s="1"/>
  <c r="HE71" i="11" s="1"/>
  <c r="HF71" i="11" s="1"/>
  <c r="HG71" i="11" s="1"/>
  <c r="HH71" i="11" s="1"/>
  <c r="HI71" i="11" s="1"/>
  <c r="HJ71" i="11" s="1"/>
  <c r="HK71" i="11" s="1"/>
  <c r="HL71" i="11" s="1"/>
  <c r="HM71" i="11" s="1"/>
  <c r="HN71" i="11" s="1"/>
  <c r="HO71" i="11" s="1"/>
  <c r="HP71" i="11" s="1"/>
  <c r="HQ71" i="11" s="1"/>
  <c r="HR71" i="11" s="1"/>
  <c r="HS71" i="11" s="1"/>
  <c r="HT71" i="11" s="1"/>
  <c r="HU71" i="11" s="1"/>
  <c r="HV71" i="11" s="1"/>
  <c r="HW71" i="11" s="1"/>
  <c r="HX71" i="11" s="1"/>
  <c r="HY71" i="11" s="1"/>
  <c r="HZ71" i="11" s="1"/>
  <c r="IA71" i="11" s="1"/>
  <c r="IB71" i="11" s="1"/>
  <c r="IC71" i="11" s="1"/>
  <c r="ID71" i="11" s="1"/>
  <c r="IE71" i="11" s="1"/>
  <c r="IF71" i="11" s="1"/>
  <c r="IG71" i="11" s="1"/>
  <c r="IH71" i="11" s="1"/>
  <c r="II71" i="11" s="1"/>
  <c r="IJ71" i="11" s="1"/>
  <c r="IK71" i="11" s="1"/>
  <c r="IL71" i="11" s="1"/>
  <c r="IM71" i="11" s="1"/>
  <c r="IN71" i="11" s="1"/>
  <c r="IO71" i="11" s="1"/>
  <c r="IP71" i="11" s="1"/>
  <c r="IQ71" i="11" s="1"/>
  <c r="IR71" i="11" s="1"/>
  <c r="IS71" i="11" s="1"/>
  <c r="IT71" i="11" s="1"/>
  <c r="IU71" i="11" s="1"/>
  <c r="IV71" i="11" s="1"/>
  <c r="IW71" i="11" s="1"/>
  <c r="IX71" i="11" s="1"/>
  <c r="IY71" i="11" s="1"/>
  <c r="IZ71" i="11" s="1"/>
  <c r="JA71" i="11" s="1"/>
  <c r="JB71" i="11" s="1"/>
  <c r="JC71" i="11" s="1"/>
  <c r="JD71" i="11" s="1"/>
  <c r="JE71" i="11" s="1"/>
  <c r="JF71" i="11" s="1"/>
  <c r="JG71" i="11" s="1"/>
  <c r="JH71" i="11" s="1"/>
  <c r="JI71" i="11" s="1"/>
  <c r="JJ71" i="11" s="1"/>
  <c r="JK71" i="11" s="1"/>
  <c r="JL71" i="11" s="1"/>
  <c r="JM71" i="11" s="1"/>
  <c r="JN71" i="11" s="1"/>
  <c r="JO71" i="11" s="1"/>
  <c r="JP71" i="11" s="1"/>
  <c r="JQ71" i="11" s="1"/>
  <c r="JR71" i="11" s="1"/>
  <c r="JS71" i="11" s="1"/>
  <c r="JT71" i="11" s="1"/>
  <c r="JU71" i="11" s="1"/>
  <c r="JV71" i="11" s="1"/>
  <c r="JW71" i="11" s="1"/>
  <c r="JX71" i="11" s="1"/>
  <c r="JY71" i="11" s="1"/>
  <c r="JZ71" i="11" s="1"/>
  <c r="KA71" i="11" s="1"/>
  <c r="KB71" i="11" s="1"/>
  <c r="KC71" i="11" s="1"/>
  <c r="KD71" i="11" s="1"/>
  <c r="KE71" i="11" s="1"/>
  <c r="KF71" i="11" s="1"/>
  <c r="KG71" i="11" s="1"/>
  <c r="KH71" i="11" s="1"/>
  <c r="KI71" i="11" s="1"/>
  <c r="KJ71" i="11" s="1"/>
  <c r="KK71" i="11" s="1"/>
  <c r="KL71" i="11" s="1"/>
  <c r="KM71" i="11" s="1"/>
  <c r="KN71" i="11" s="1"/>
  <c r="KO71" i="11" s="1"/>
  <c r="KP71" i="11" s="1"/>
  <c r="KQ71" i="11" s="1"/>
  <c r="KR71" i="11" s="1"/>
  <c r="KS71" i="11" s="1"/>
  <c r="KT71" i="11" s="1"/>
  <c r="KU71" i="11" s="1"/>
  <c r="KV71" i="11" s="1"/>
  <c r="KW71" i="11" s="1"/>
  <c r="KX71" i="11" s="1"/>
  <c r="KY71" i="11" s="1"/>
  <c r="KZ71" i="11" s="1"/>
  <c r="LA71" i="11" s="1"/>
  <c r="LB71" i="11" s="1"/>
  <c r="LC71" i="11" s="1"/>
  <c r="LD71" i="11" s="1"/>
  <c r="LE71" i="11" s="1"/>
  <c r="LF71" i="11" s="1"/>
  <c r="LG71" i="11" s="1"/>
  <c r="LH71" i="11" s="1"/>
  <c r="LI71" i="11" s="1"/>
  <c r="LJ71" i="11" s="1"/>
  <c r="LK71" i="11" s="1"/>
  <c r="LL71" i="11" s="1"/>
  <c r="LM71" i="11" s="1"/>
  <c r="LN71" i="11" s="1"/>
  <c r="LO71" i="11" s="1"/>
  <c r="LP71" i="11" s="1"/>
  <c r="LQ71" i="11" s="1"/>
  <c r="LR71" i="11" s="1"/>
  <c r="LS71" i="11" s="1"/>
  <c r="LT71" i="11" s="1"/>
  <c r="LU71" i="11" s="1"/>
  <c r="LV71" i="11" s="1"/>
  <c r="LW71" i="11" s="1"/>
  <c r="LX71" i="11" s="1"/>
  <c r="LY71" i="11" s="1"/>
  <c r="LZ71" i="11" s="1"/>
  <c r="MA71" i="11" s="1"/>
  <c r="MB71" i="11" s="1"/>
  <c r="MC71" i="11" s="1"/>
  <c r="MD71" i="11" s="1"/>
  <c r="ME71" i="11" s="1"/>
  <c r="MF71" i="11" s="1"/>
  <c r="MG71" i="11" s="1"/>
  <c r="MH71" i="11" s="1"/>
  <c r="MI71" i="11" s="1"/>
  <c r="MJ71" i="11" s="1"/>
  <c r="MK71" i="11" s="1"/>
  <c r="ML71" i="11" s="1"/>
  <c r="MM71" i="11" s="1"/>
  <c r="MN71" i="11" s="1"/>
  <c r="MO71" i="11" s="1"/>
  <c r="MP71" i="11" s="1"/>
  <c r="MQ71" i="11" s="1"/>
  <c r="MR71" i="11" s="1"/>
  <c r="MS71" i="11" s="1"/>
  <c r="MT71" i="11" s="1"/>
  <c r="MU71" i="11" s="1"/>
  <c r="MV71" i="11" s="1"/>
  <c r="MW71" i="11" s="1"/>
  <c r="MX71" i="11" s="1"/>
  <c r="MY71" i="11" s="1"/>
  <c r="MZ71" i="11" s="1"/>
  <c r="NA71" i="11" s="1"/>
  <c r="NB71" i="11" s="1"/>
  <c r="NC71" i="11" s="1"/>
  <c r="C72" i="11"/>
  <c r="D72" i="11" s="1"/>
  <c r="E72" i="11" s="1"/>
  <c r="F72" i="11" s="1"/>
  <c r="G72" i="11" s="1"/>
  <c r="H72" i="11" s="1"/>
  <c r="I72" i="11" s="1"/>
  <c r="J72" i="11" s="1"/>
  <c r="K72" i="11" s="1"/>
  <c r="L72" i="11" s="1"/>
  <c r="M72" i="11" s="1"/>
  <c r="N72" i="11" s="1"/>
  <c r="O72" i="11" s="1"/>
  <c r="P72" i="11" s="1"/>
  <c r="Q72" i="11" s="1"/>
  <c r="R72" i="11" s="1"/>
  <c r="S72" i="11" s="1"/>
  <c r="T72" i="11" s="1"/>
  <c r="U72" i="11" s="1"/>
  <c r="V72" i="11" s="1"/>
  <c r="W72" i="11" s="1"/>
  <c r="X72" i="11" s="1"/>
  <c r="Y72" i="11" s="1"/>
  <c r="Z72" i="11" s="1"/>
  <c r="AA72" i="11" s="1"/>
  <c r="AB72" i="11" s="1"/>
  <c r="AC72" i="11" s="1"/>
  <c r="AD72" i="11" s="1"/>
  <c r="AE72" i="11" s="1"/>
  <c r="AF72" i="11" s="1"/>
  <c r="AG72" i="11" s="1"/>
  <c r="AH72" i="11" s="1"/>
  <c r="AI72" i="11" s="1"/>
  <c r="AJ72" i="11" s="1"/>
  <c r="AK72" i="11" s="1"/>
  <c r="AL72" i="11" s="1"/>
  <c r="AM72" i="11" s="1"/>
  <c r="AN72" i="11" s="1"/>
  <c r="AO72" i="11" s="1"/>
  <c r="AP72" i="11" s="1"/>
  <c r="AQ72" i="11" s="1"/>
  <c r="AR72" i="11" s="1"/>
  <c r="AS72" i="11" s="1"/>
  <c r="AT72" i="11" s="1"/>
  <c r="AU72" i="11" s="1"/>
  <c r="AV72" i="11" s="1"/>
  <c r="AW72" i="11" s="1"/>
  <c r="AX72" i="11" s="1"/>
  <c r="AY72" i="11" s="1"/>
  <c r="AZ72" i="11" s="1"/>
  <c r="BA72" i="11" s="1"/>
  <c r="BB72" i="11" s="1"/>
  <c r="BC72" i="11" s="1"/>
  <c r="BD72" i="11" s="1"/>
  <c r="BE72" i="11" s="1"/>
  <c r="BF72" i="11" s="1"/>
  <c r="BG72" i="11" s="1"/>
  <c r="BH72" i="11" s="1"/>
  <c r="BI72" i="11" s="1"/>
  <c r="BJ72" i="11" s="1"/>
  <c r="BK72" i="11" s="1"/>
  <c r="BL72" i="11" s="1"/>
  <c r="BM72" i="11" s="1"/>
  <c r="BN72" i="11" s="1"/>
  <c r="BO72" i="11" s="1"/>
  <c r="BP72" i="11" s="1"/>
  <c r="BQ72" i="11" s="1"/>
  <c r="BR72" i="11" s="1"/>
  <c r="BS72" i="11" s="1"/>
  <c r="BT72" i="11" s="1"/>
  <c r="BU72" i="11" s="1"/>
  <c r="BV72" i="11" s="1"/>
  <c r="BW72" i="11" s="1"/>
  <c r="BX72" i="11" s="1"/>
  <c r="BY72" i="11" s="1"/>
  <c r="BZ72" i="11" s="1"/>
  <c r="CA72" i="11" s="1"/>
  <c r="CB72" i="11" s="1"/>
  <c r="CC72" i="11" s="1"/>
  <c r="CD72" i="11" s="1"/>
  <c r="CE72" i="11" s="1"/>
  <c r="CF72" i="11" s="1"/>
  <c r="CG72" i="11" s="1"/>
  <c r="CH72" i="11" s="1"/>
  <c r="CI72" i="11" s="1"/>
  <c r="CJ72" i="11" s="1"/>
  <c r="CK72" i="11" s="1"/>
  <c r="CL72" i="11" s="1"/>
  <c r="CM72" i="11" s="1"/>
  <c r="CN72" i="11" s="1"/>
  <c r="CO72" i="11" s="1"/>
  <c r="CP72" i="11" s="1"/>
  <c r="CQ72" i="11" s="1"/>
  <c r="CR72" i="11" s="1"/>
  <c r="CS72" i="11" s="1"/>
  <c r="CT72" i="11" s="1"/>
  <c r="CU72" i="11" s="1"/>
  <c r="CV72" i="11" s="1"/>
  <c r="CW72" i="11" s="1"/>
  <c r="CX72" i="11" s="1"/>
  <c r="CY72" i="11" s="1"/>
  <c r="CZ72" i="11" s="1"/>
  <c r="DA72" i="11" s="1"/>
  <c r="DB72" i="11" s="1"/>
  <c r="DC72" i="11" s="1"/>
  <c r="DD72" i="11" s="1"/>
  <c r="DE72" i="11" s="1"/>
  <c r="DF72" i="11" s="1"/>
  <c r="DG72" i="11" s="1"/>
  <c r="DH72" i="11" s="1"/>
  <c r="DI72" i="11" s="1"/>
  <c r="DJ72" i="11" s="1"/>
  <c r="DK72" i="11" s="1"/>
  <c r="DL72" i="11" s="1"/>
  <c r="DM72" i="11" s="1"/>
  <c r="DN72" i="11" s="1"/>
  <c r="DO72" i="11" s="1"/>
  <c r="DP72" i="11" s="1"/>
  <c r="DQ72" i="11" s="1"/>
  <c r="DR72" i="11" s="1"/>
  <c r="DS72" i="11" s="1"/>
  <c r="DT72" i="11" s="1"/>
  <c r="DU72" i="11" s="1"/>
  <c r="DV72" i="11" s="1"/>
  <c r="DW72" i="11" s="1"/>
  <c r="DX72" i="11" s="1"/>
  <c r="DY72" i="11" s="1"/>
  <c r="DZ72" i="11" s="1"/>
  <c r="EA72" i="11" s="1"/>
  <c r="EB72" i="11" s="1"/>
  <c r="EC72" i="11" s="1"/>
  <c r="ED72" i="11" s="1"/>
  <c r="EE72" i="11" s="1"/>
  <c r="EF72" i="11" s="1"/>
  <c r="EG72" i="11" s="1"/>
  <c r="EH72" i="11" s="1"/>
  <c r="EI72" i="11" s="1"/>
  <c r="EJ72" i="11" s="1"/>
  <c r="EK72" i="11" s="1"/>
  <c r="EL72" i="11" s="1"/>
  <c r="EM72" i="11" s="1"/>
  <c r="EN72" i="11" s="1"/>
  <c r="EO72" i="11" s="1"/>
  <c r="EP72" i="11" s="1"/>
  <c r="EQ72" i="11" s="1"/>
  <c r="ER72" i="11" s="1"/>
  <c r="ES72" i="11" s="1"/>
  <c r="ET72" i="11" s="1"/>
  <c r="EU72" i="11" s="1"/>
  <c r="EV72" i="11" s="1"/>
  <c r="EW72" i="11" s="1"/>
  <c r="EX72" i="11" s="1"/>
  <c r="EY72" i="11" s="1"/>
  <c r="EZ72" i="11" s="1"/>
  <c r="FA72" i="11" s="1"/>
  <c r="FB72" i="11" s="1"/>
  <c r="FC72" i="11" s="1"/>
  <c r="FD72" i="11" s="1"/>
  <c r="FE72" i="11" s="1"/>
  <c r="FF72" i="11" s="1"/>
  <c r="FG72" i="11" s="1"/>
  <c r="FH72" i="11" s="1"/>
  <c r="FI72" i="11" s="1"/>
  <c r="FJ72" i="11" s="1"/>
  <c r="FK72" i="11" s="1"/>
  <c r="FL72" i="11" s="1"/>
  <c r="FM72" i="11" s="1"/>
  <c r="FN72" i="11" s="1"/>
  <c r="FO72" i="11" s="1"/>
  <c r="FP72" i="11" s="1"/>
  <c r="FQ72" i="11" s="1"/>
  <c r="FR72" i="11" s="1"/>
  <c r="FS72" i="11" s="1"/>
  <c r="FT72" i="11" s="1"/>
  <c r="FU72" i="11" s="1"/>
  <c r="FV72" i="11" s="1"/>
  <c r="FW72" i="11" s="1"/>
  <c r="FX72" i="11" s="1"/>
  <c r="FY72" i="11" s="1"/>
  <c r="FZ72" i="11" s="1"/>
  <c r="GA72" i="11" s="1"/>
  <c r="GB72" i="11" s="1"/>
  <c r="GC72" i="11" s="1"/>
  <c r="GD72" i="11" s="1"/>
  <c r="GE72" i="11" s="1"/>
  <c r="GF72" i="11" s="1"/>
  <c r="GG72" i="11" s="1"/>
  <c r="GH72" i="11" s="1"/>
  <c r="GI72" i="11" s="1"/>
  <c r="GJ72" i="11" s="1"/>
  <c r="GK72" i="11" s="1"/>
  <c r="GL72" i="11" s="1"/>
  <c r="GM72" i="11" s="1"/>
  <c r="GN72" i="11" s="1"/>
  <c r="GO72" i="11" s="1"/>
  <c r="GP72" i="11" s="1"/>
  <c r="GQ72" i="11" s="1"/>
  <c r="GR72" i="11" s="1"/>
  <c r="GS72" i="11" s="1"/>
  <c r="GT72" i="11" s="1"/>
  <c r="GU72" i="11" s="1"/>
  <c r="GV72" i="11" s="1"/>
  <c r="GW72" i="11" s="1"/>
  <c r="GX72" i="11" s="1"/>
  <c r="GY72" i="11" s="1"/>
  <c r="GZ72" i="11" s="1"/>
  <c r="HA72" i="11" s="1"/>
  <c r="HB72" i="11" s="1"/>
  <c r="HC72" i="11" s="1"/>
  <c r="HD72" i="11" s="1"/>
  <c r="HE72" i="11" s="1"/>
  <c r="HF72" i="11" s="1"/>
  <c r="HG72" i="11" s="1"/>
  <c r="HH72" i="11" s="1"/>
  <c r="HI72" i="11" s="1"/>
  <c r="HJ72" i="11" s="1"/>
  <c r="HK72" i="11" s="1"/>
  <c r="HL72" i="11" s="1"/>
  <c r="HM72" i="11" s="1"/>
  <c r="HN72" i="11" s="1"/>
  <c r="HO72" i="11" s="1"/>
  <c r="HP72" i="11" s="1"/>
  <c r="HQ72" i="11" s="1"/>
  <c r="HR72" i="11" s="1"/>
  <c r="HS72" i="11" s="1"/>
  <c r="HT72" i="11" s="1"/>
  <c r="HU72" i="11" s="1"/>
  <c r="HV72" i="11" s="1"/>
  <c r="HW72" i="11" s="1"/>
  <c r="HX72" i="11" s="1"/>
  <c r="HY72" i="11" s="1"/>
  <c r="HZ72" i="11" s="1"/>
  <c r="IA72" i="11" s="1"/>
  <c r="IB72" i="11" s="1"/>
  <c r="IC72" i="11" s="1"/>
  <c r="ID72" i="11" s="1"/>
  <c r="IE72" i="11" s="1"/>
  <c r="IF72" i="11" s="1"/>
  <c r="IG72" i="11" s="1"/>
  <c r="IH72" i="11" s="1"/>
  <c r="II72" i="11" s="1"/>
  <c r="IJ72" i="11" s="1"/>
  <c r="IK72" i="11" s="1"/>
  <c r="IL72" i="11" s="1"/>
  <c r="IM72" i="11" s="1"/>
  <c r="IN72" i="11" s="1"/>
  <c r="IO72" i="11" s="1"/>
  <c r="IP72" i="11" s="1"/>
  <c r="IQ72" i="11" s="1"/>
  <c r="IR72" i="11" s="1"/>
  <c r="IS72" i="11" s="1"/>
  <c r="IT72" i="11" s="1"/>
  <c r="IU72" i="11" s="1"/>
  <c r="IV72" i="11" s="1"/>
  <c r="IW72" i="11" s="1"/>
  <c r="IX72" i="11" s="1"/>
  <c r="IY72" i="11" s="1"/>
  <c r="IZ72" i="11" s="1"/>
  <c r="JA72" i="11" s="1"/>
  <c r="JB72" i="11" s="1"/>
  <c r="JC72" i="11" s="1"/>
  <c r="JD72" i="11" s="1"/>
  <c r="JE72" i="11" s="1"/>
  <c r="JF72" i="11" s="1"/>
  <c r="JG72" i="11" s="1"/>
  <c r="JH72" i="11" s="1"/>
  <c r="JI72" i="11" s="1"/>
  <c r="JJ72" i="11" s="1"/>
  <c r="JK72" i="11" s="1"/>
  <c r="JL72" i="11" s="1"/>
  <c r="JM72" i="11" s="1"/>
  <c r="JN72" i="11" s="1"/>
  <c r="JO72" i="11" s="1"/>
  <c r="JP72" i="11" s="1"/>
  <c r="JQ72" i="11" s="1"/>
  <c r="JR72" i="11" s="1"/>
  <c r="JS72" i="11" s="1"/>
  <c r="JT72" i="11" s="1"/>
  <c r="JU72" i="11" s="1"/>
  <c r="JV72" i="11" s="1"/>
  <c r="JW72" i="11" s="1"/>
  <c r="JX72" i="11" s="1"/>
  <c r="JY72" i="11" s="1"/>
  <c r="JZ72" i="11" s="1"/>
  <c r="KA72" i="11" s="1"/>
  <c r="KB72" i="11" s="1"/>
  <c r="KC72" i="11" s="1"/>
  <c r="KD72" i="11" s="1"/>
  <c r="KE72" i="11" s="1"/>
  <c r="KF72" i="11" s="1"/>
  <c r="KG72" i="11" s="1"/>
  <c r="KH72" i="11" s="1"/>
  <c r="KI72" i="11" s="1"/>
  <c r="KJ72" i="11" s="1"/>
  <c r="KK72" i="11" s="1"/>
  <c r="KL72" i="11" s="1"/>
  <c r="KM72" i="11" s="1"/>
  <c r="KN72" i="11" s="1"/>
  <c r="KO72" i="11" s="1"/>
  <c r="KP72" i="11" s="1"/>
  <c r="KQ72" i="11" s="1"/>
  <c r="KR72" i="11" s="1"/>
  <c r="KS72" i="11" s="1"/>
  <c r="KT72" i="11" s="1"/>
  <c r="KU72" i="11" s="1"/>
  <c r="KV72" i="11" s="1"/>
  <c r="KW72" i="11" s="1"/>
  <c r="KX72" i="11" s="1"/>
  <c r="KY72" i="11" s="1"/>
  <c r="KZ72" i="11" s="1"/>
  <c r="LA72" i="11" s="1"/>
  <c r="LB72" i="11" s="1"/>
  <c r="LC72" i="11" s="1"/>
  <c r="LD72" i="11" s="1"/>
  <c r="LE72" i="11" s="1"/>
  <c r="LF72" i="11" s="1"/>
  <c r="LG72" i="11" s="1"/>
  <c r="LH72" i="11" s="1"/>
  <c r="LI72" i="11" s="1"/>
  <c r="LJ72" i="11" s="1"/>
  <c r="LK72" i="11" s="1"/>
  <c r="LL72" i="11" s="1"/>
  <c r="LM72" i="11" s="1"/>
  <c r="LN72" i="11" s="1"/>
  <c r="LO72" i="11" s="1"/>
  <c r="LP72" i="11" s="1"/>
  <c r="LQ72" i="11" s="1"/>
  <c r="LR72" i="11" s="1"/>
  <c r="LS72" i="11" s="1"/>
  <c r="LT72" i="11" s="1"/>
  <c r="LU72" i="11" s="1"/>
  <c r="LV72" i="11" s="1"/>
  <c r="LW72" i="11" s="1"/>
  <c r="LX72" i="11" s="1"/>
  <c r="LY72" i="11" s="1"/>
  <c r="LZ72" i="11" s="1"/>
  <c r="MA72" i="11" s="1"/>
  <c r="MB72" i="11" s="1"/>
  <c r="MC72" i="11" s="1"/>
  <c r="MD72" i="11" s="1"/>
  <c r="ME72" i="11" s="1"/>
  <c r="MF72" i="11" s="1"/>
  <c r="MG72" i="11" s="1"/>
  <c r="MH72" i="11" s="1"/>
  <c r="MI72" i="11" s="1"/>
  <c r="MJ72" i="11" s="1"/>
  <c r="MK72" i="11" s="1"/>
  <c r="ML72" i="11" s="1"/>
  <c r="MM72" i="11" s="1"/>
  <c r="MN72" i="11" s="1"/>
  <c r="MO72" i="11" s="1"/>
  <c r="MP72" i="11" s="1"/>
  <c r="MQ72" i="11" s="1"/>
  <c r="MR72" i="11" s="1"/>
  <c r="MS72" i="11" s="1"/>
  <c r="MT72" i="11" s="1"/>
  <c r="MU72" i="11" s="1"/>
  <c r="MV72" i="11" s="1"/>
  <c r="MW72" i="11" s="1"/>
  <c r="MX72" i="11" s="1"/>
  <c r="MY72" i="11" s="1"/>
  <c r="MZ72" i="11" s="1"/>
  <c r="NA72" i="11" s="1"/>
  <c r="NB72" i="11" s="1"/>
  <c r="NC72" i="11" s="1"/>
  <c r="C73" i="11"/>
  <c r="D73" i="11" s="1"/>
  <c r="E73" i="11" s="1"/>
  <c r="F73" i="11" s="1"/>
  <c r="G73" i="11" s="1"/>
  <c r="H73" i="11" s="1"/>
  <c r="I73" i="11" s="1"/>
  <c r="J73" i="11" s="1"/>
  <c r="K73" i="11" s="1"/>
  <c r="L73" i="11" s="1"/>
  <c r="M73" i="11" s="1"/>
  <c r="N73" i="11" s="1"/>
  <c r="O73" i="11" s="1"/>
  <c r="P73" i="11" s="1"/>
  <c r="Q73" i="11" s="1"/>
  <c r="R73" i="11" s="1"/>
  <c r="S73" i="11" s="1"/>
  <c r="T73" i="11" s="1"/>
  <c r="U73" i="11" s="1"/>
  <c r="V73" i="11" s="1"/>
  <c r="W73" i="11" s="1"/>
  <c r="X73" i="11" s="1"/>
  <c r="Y73" i="11" s="1"/>
  <c r="Z73" i="11" s="1"/>
  <c r="AA73" i="11" s="1"/>
  <c r="AB73" i="11" s="1"/>
  <c r="AC73" i="11" s="1"/>
  <c r="AD73" i="11" s="1"/>
  <c r="AE73" i="11" s="1"/>
  <c r="AF73" i="11" s="1"/>
  <c r="AG73" i="11" s="1"/>
  <c r="AH73" i="11" s="1"/>
  <c r="AI73" i="11" s="1"/>
  <c r="AJ73" i="11" s="1"/>
  <c r="AK73" i="11" s="1"/>
  <c r="AL73" i="11" s="1"/>
  <c r="AM73" i="11" s="1"/>
  <c r="AN73" i="11" s="1"/>
  <c r="AO73" i="11" s="1"/>
  <c r="AP73" i="11" s="1"/>
  <c r="AQ73" i="11" s="1"/>
  <c r="AR73" i="11" s="1"/>
  <c r="AS73" i="11" s="1"/>
  <c r="AT73" i="11" s="1"/>
  <c r="AU73" i="11" s="1"/>
  <c r="AV73" i="11" s="1"/>
  <c r="AW73" i="11" s="1"/>
  <c r="AX73" i="11" s="1"/>
  <c r="AY73" i="11" s="1"/>
  <c r="AZ73" i="11" s="1"/>
  <c r="BA73" i="11" s="1"/>
  <c r="BB73" i="11" s="1"/>
  <c r="BC73" i="11" s="1"/>
  <c r="BD73" i="11" s="1"/>
  <c r="BE73" i="11" s="1"/>
  <c r="BF73" i="11" s="1"/>
  <c r="BG73" i="11" s="1"/>
  <c r="BH73" i="11" s="1"/>
  <c r="BI73" i="11" s="1"/>
  <c r="BJ73" i="11" s="1"/>
  <c r="BK73" i="11" s="1"/>
  <c r="BL73" i="11" s="1"/>
  <c r="BM73" i="11" s="1"/>
  <c r="BN73" i="11" s="1"/>
  <c r="BO73" i="11" s="1"/>
  <c r="BP73" i="11" s="1"/>
  <c r="BQ73" i="11" s="1"/>
  <c r="BR73" i="11" s="1"/>
  <c r="BS73" i="11" s="1"/>
  <c r="BT73" i="11" s="1"/>
  <c r="BU73" i="11" s="1"/>
  <c r="BV73" i="11" s="1"/>
  <c r="BW73" i="11" s="1"/>
  <c r="BX73" i="11" s="1"/>
  <c r="BY73" i="11" s="1"/>
  <c r="BZ73" i="11" s="1"/>
  <c r="CA73" i="11" s="1"/>
  <c r="CB73" i="11" s="1"/>
  <c r="CC73" i="11" s="1"/>
  <c r="CD73" i="11" s="1"/>
  <c r="CE73" i="11" s="1"/>
  <c r="CF73" i="11" s="1"/>
  <c r="CG73" i="11" s="1"/>
  <c r="CH73" i="11" s="1"/>
  <c r="CI73" i="11" s="1"/>
  <c r="CJ73" i="11" s="1"/>
  <c r="CK73" i="11" s="1"/>
  <c r="CL73" i="11" s="1"/>
  <c r="CM73" i="11" s="1"/>
  <c r="CN73" i="11" s="1"/>
  <c r="CO73" i="11" s="1"/>
  <c r="CP73" i="11" s="1"/>
  <c r="CQ73" i="11" s="1"/>
  <c r="CR73" i="11" s="1"/>
  <c r="CS73" i="11" s="1"/>
  <c r="CT73" i="11" s="1"/>
  <c r="CU73" i="11" s="1"/>
  <c r="CV73" i="11" s="1"/>
  <c r="CW73" i="11" s="1"/>
  <c r="CX73" i="11" s="1"/>
  <c r="CY73" i="11" s="1"/>
  <c r="CZ73" i="11" s="1"/>
  <c r="DA73" i="11" s="1"/>
  <c r="DB73" i="11" s="1"/>
  <c r="DC73" i="11" s="1"/>
  <c r="DD73" i="11" s="1"/>
  <c r="DE73" i="11" s="1"/>
  <c r="DF73" i="11" s="1"/>
  <c r="DG73" i="11" s="1"/>
  <c r="DH73" i="11" s="1"/>
  <c r="DI73" i="11" s="1"/>
  <c r="DJ73" i="11" s="1"/>
  <c r="DK73" i="11" s="1"/>
  <c r="DL73" i="11" s="1"/>
  <c r="DM73" i="11" s="1"/>
  <c r="DN73" i="11" s="1"/>
  <c r="DO73" i="11" s="1"/>
  <c r="DP73" i="11" s="1"/>
  <c r="DQ73" i="11" s="1"/>
  <c r="DR73" i="11" s="1"/>
  <c r="DS73" i="11" s="1"/>
  <c r="DT73" i="11" s="1"/>
  <c r="DU73" i="11" s="1"/>
  <c r="DV73" i="11" s="1"/>
  <c r="DW73" i="11" s="1"/>
  <c r="DX73" i="11" s="1"/>
  <c r="DY73" i="11" s="1"/>
  <c r="DZ73" i="11" s="1"/>
  <c r="EA73" i="11" s="1"/>
  <c r="EB73" i="11" s="1"/>
  <c r="EC73" i="11" s="1"/>
  <c r="ED73" i="11" s="1"/>
  <c r="EE73" i="11" s="1"/>
  <c r="EF73" i="11" s="1"/>
  <c r="EG73" i="11" s="1"/>
  <c r="EH73" i="11" s="1"/>
  <c r="EI73" i="11" s="1"/>
  <c r="EJ73" i="11" s="1"/>
  <c r="EK73" i="11" s="1"/>
  <c r="EL73" i="11" s="1"/>
  <c r="EM73" i="11" s="1"/>
  <c r="EN73" i="11" s="1"/>
  <c r="EO73" i="11" s="1"/>
  <c r="EP73" i="11" s="1"/>
  <c r="EQ73" i="11" s="1"/>
  <c r="ER73" i="11" s="1"/>
  <c r="ES73" i="11" s="1"/>
  <c r="ET73" i="11" s="1"/>
  <c r="EU73" i="11" s="1"/>
  <c r="EV73" i="11" s="1"/>
  <c r="EW73" i="11" s="1"/>
  <c r="EX73" i="11" s="1"/>
  <c r="EY73" i="11" s="1"/>
  <c r="EZ73" i="11" s="1"/>
  <c r="FA73" i="11" s="1"/>
  <c r="FB73" i="11" s="1"/>
  <c r="FC73" i="11" s="1"/>
  <c r="FD73" i="11" s="1"/>
  <c r="FE73" i="11" s="1"/>
  <c r="FF73" i="11" s="1"/>
  <c r="FG73" i="11" s="1"/>
  <c r="FH73" i="11" s="1"/>
  <c r="FI73" i="11" s="1"/>
  <c r="FJ73" i="11" s="1"/>
  <c r="FK73" i="11" s="1"/>
  <c r="FL73" i="11" s="1"/>
  <c r="FM73" i="11" s="1"/>
  <c r="FN73" i="11" s="1"/>
  <c r="FO73" i="11" s="1"/>
  <c r="FP73" i="11" s="1"/>
  <c r="FQ73" i="11" s="1"/>
  <c r="FR73" i="11" s="1"/>
  <c r="FS73" i="11" s="1"/>
  <c r="FT73" i="11" s="1"/>
  <c r="FU73" i="11" s="1"/>
  <c r="FV73" i="11" s="1"/>
  <c r="FW73" i="11" s="1"/>
  <c r="FX73" i="11" s="1"/>
  <c r="FY73" i="11" s="1"/>
  <c r="FZ73" i="11" s="1"/>
  <c r="GA73" i="11" s="1"/>
  <c r="GB73" i="11" s="1"/>
  <c r="GC73" i="11" s="1"/>
  <c r="GD73" i="11" s="1"/>
  <c r="GE73" i="11" s="1"/>
  <c r="GF73" i="11" s="1"/>
  <c r="GG73" i="11" s="1"/>
  <c r="GH73" i="11" s="1"/>
  <c r="GI73" i="11" s="1"/>
  <c r="GJ73" i="11" s="1"/>
  <c r="GK73" i="11" s="1"/>
  <c r="GL73" i="11" s="1"/>
  <c r="GM73" i="11" s="1"/>
  <c r="GN73" i="11" s="1"/>
  <c r="GO73" i="11" s="1"/>
  <c r="GP73" i="11" s="1"/>
  <c r="GQ73" i="11" s="1"/>
  <c r="GR73" i="11" s="1"/>
  <c r="GS73" i="11" s="1"/>
  <c r="GT73" i="11" s="1"/>
  <c r="GU73" i="11" s="1"/>
  <c r="GV73" i="11" s="1"/>
  <c r="GW73" i="11" s="1"/>
  <c r="GX73" i="11" s="1"/>
  <c r="GY73" i="11" s="1"/>
  <c r="GZ73" i="11" s="1"/>
  <c r="HA73" i="11" s="1"/>
  <c r="HB73" i="11" s="1"/>
  <c r="HC73" i="11" s="1"/>
  <c r="HD73" i="11" s="1"/>
  <c r="HE73" i="11" s="1"/>
  <c r="HF73" i="11" s="1"/>
  <c r="HG73" i="11" s="1"/>
  <c r="HH73" i="11" s="1"/>
  <c r="HI73" i="11" s="1"/>
  <c r="HJ73" i="11" s="1"/>
  <c r="HK73" i="11" s="1"/>
  <c r="HL73" i="11" s="1"/>
  <c r="HM73" i="11" s="1"/>
  <c r="HN73" i="11" s="1"/>
  <c r="HO73" i="11" s="1"/>
  <c r="HP73" i="11" s="1"/>
  <c r="HQ73" i="11" s="1"/>
  <c r="HR73" i="11" s="1"/>
  <c r="HS73" i="11" s="1"/>
  <c r="HT73" i="11" s="1"/>
  <c r="HU73" i="11" s="1"/>
  <c r="HV73" i="11" s="1"/>
  <c r="HW73" i="11" s="1"/>
  <c r="HX73" i="11" s="1"/>
  <c r="HY73" i="11" s="1"/>
  <c r="HZ73" i="11" s="1"/>
  <c r="IA73" i="11" s="1"/>
  <c r="IB73" i="11" s="1"/>
  <c r="IC73" i="11" s="1"/>
  <c r="ID73" i="11" s="1"/>
  <c r="IE73" i="11" s="1"/>
  <c r="IF73" i="11" s="1"/>
  <c r="IG73" i="11" s="1"/>
  <c r="IH73" i="11" s="1"/>
  <c r="II73" i="11" s="1"/>
  <c r="IJ73" i="11" s="1"/>
  <c r="IK73" i="11" s="1"/>
  <c r="IL73" i="11" s="1"/>
  <c r="IM73" i="11" s="1"/>
  <c r="IN73" i="11" s="1"/>
  <c r="IO73" i="11" s="1"/>
  <c r="IP73" i="11" s="1"/>
  <c r="IQ73" i="11" s="1"/>
  <c r="IR73" i="11" s="1"/>
  <c r="IS73" i="11" s="1"/>
  <c r="IT73" i="11" s="1"/>
  <c r="IU73" i="11" s="1"/>
  <c r="IV73" i="11" s="1"/>
  <c r="IW73" i="11" s="1"/>
  <c r="IX73" i="11" s="1"/>
  <c r="IY73" i="11" s="1"/>
  <c r="IZ73" i="11" s="1"/>
  <c r="JA73" i="11" s="1"/>
  <c r="JB73" i="11" s="1"/>
  <c r="JC73" i="11" s="1"/>
  <c r="JD73" i="11" s="1"/>
  <c r="JE73" i="11" s="1"/>
  <c r="JF73" i="11" s="1"/>
  <c r="JG73" i="11" s="1"/>
  <c r="JH73" i="11" s="1"/>
  <c r="JI73" i="11" s="1"/>
  <c r="JJ73" i="11" s="1"/>
  <c r="JK73" i="11" s="1"/>
  <c r="JL73" i="11" s="1"/>
  <c r="JM73" i="11" s="1"/>
  <c r="JN73" i="11" s="1"/>
  <c r="JO73" i="11" s="1"/>
  <c r="JP73" i="11" s="1"/>
  <c r="JQ73" i="11" s="1"/>
  <c r="JR73" i="11" s="1"/>
  <c r="JS73" i="11" s="1"/>
  <c r="JT73" i="11" s="1"/>
  <c r="JU73" i="11" s="1"/>
  <c r="JV73" i="11" s="1"/>
  <c r="JW73" i="11" s="1"/>
  <c r="JX73" i="11" s="1"/>
  <c r="JY73" i="11" s="1"/>
  <c r="JZ73" i="11" s="1"/>
  <c r="KA73" i="11" s="1"/>
  <c r="KB73" i="11" s="1"/>
  <c r="KC73" i="11" s="1"/>
  <c r="KD73" i="11" s="1"/>
  <c r="KE73" i="11" s="1"/>
  <c r="KF73" i="11" s="1"/>
  <c r="KG73" i="11" s="1"/>
  <c r="KH73" i="11" s="1"/>
  <c r="KI73" i="11" s="1"/>
  <c r="KJ73" i="11" s="1"/>
  <c r="KK73" i="11" s="1"/>
  <c r="KL73" i="11" s="1"/>
  <c r="KM73" i="11" s="1"/>
  <c r="KN73" i="11" s="1"/>
  <c r="KO73" i="11" s="1"/>
  <c r="KP73" i="11" s="1"/>
  <c r="KQ73" i="11" s="1"/>
  <c r="KR73" i="11" s="1"/>
  <c r="KS73" i="11" s="1"/>
  <c r="KT73" i="11" s="1"/>
  <c r="KU73" i="11" s="1"/>
  <c r="KV73" i="11" s="1"/>
  <c r="KW73" i="11" s="1"/>
  <c r="KX73" i="11" s="1"/>
  <c r="KY73" i="11" s="1"/>
  <c r="KZ73" i="11" s="1"/>
  <c r="LA73" i="11" s="1"/>
  <c r="LB73" i="11" s="1"/>
  <c r="LC73" i="11" s="1"/>
  <c r="LD73" i="11" s="1"/>
  <c r="LE73" i="11" s="1"/>
  <c r="LF73" i="11" s="1"/>
  <c r="LG73" i="11" s="1"/>
  <c r="LH73" i="11" s="1"/>
  <c r="LI73" i="11" s="1"/>
  <c r="LJ73" i="11" s="1"/>
  <c r="LK73" i="11" s="1"/>
  <c r="LL73" i="11" s="1"/>
  <c r="LM73" i="11" s="1"/>
  <c r="LN73" i="11" s="1"/>
  <c r="LO73" i="11" s="1"/>
  <c r="LP73" i="11" s="1"/>
  <c r="LQ73" i="11" s="1"/>
  <c r="LR73" i="11" s="1"/>
  <c r="LS73" i="11" s="1"/>
  <c r="LT73" i="11" s="1"/>
  <c r="LU73" i="11" s="1"/>
  <c r="LV73" i="11" s="1"/>
  <c r="LW73" i="11" s="1"/>
  <c r="LX73" i="11" s="1"/>
  <c r="LY73" i="11" s="1"/>
  <c r="LZ73" i="11" s="1"/>
  <c r="MA73" i="11" s="1"/>
  <c r="MB73" i="11" s="1"/>
  <c r="MC73" i="11" s="1"/>
  <c r="MD73" i="11" s="1"/>
  <c r="ME73" i="11" s="1"/>
  <c r="MF73" i="11" s="1"/>
  <c r="MG73" i="11" s="1"/>
  <c r="MH73" i="11" s="1"/>
  <c r="MI73" i="11" s="1"/>
  <c r="MJ73" i="11" s="1"/>
  <c r="MK73" i="11" s="1"/>
  <c r="ML73" i="11" s="1"/>
  <c r="MM73" i="11" s="1"/>
  <c r="MN73" i="11" s="1"/>
  <c r="MO73" i="11" s="1"/>
  <c r="MP73" i="11" s="1"/>
  <c r="MQ73" i="11" s="1"/>
  <c r="MR73" i="11" s="1"/>
  <c r="MS73" i="11" s="1"/>
  <c r="MT73" i="11" s="1"/>
  <c r="MU73" i="11" s="1"/>
  <c r="MV73" i="11" s="1"/>
  <c r="MW73" i="11" s="1"/>
  <c r="MX73" i="11" s="1"/>
  <c r="MY73" i="11" s="1"/>
  <c r="MZ73" i="11" s="1"/>
  <c r="NA73" i="11" s="1"/>
  <c r="NB73" i="11" s="1"/>
  <c r="NC73" i="11" s="1"/>
  <c r="C74" i="11"/>
  <c r="D74" i="11" s="1"/>
  <c r="E74" i="11" s="1"/>
  <c r="F74" i="11" s="1"/>
  <c r="G74" i="11" s="1"/>
  <c r="H74" i="11" s="1"/>
  <c r="I74" i="11" s="1"/>
  <c r="J74" i="11" s="1"/>
  <c r="K74" i="11" s="1"/>
  <c r="L74" i="11" s="1"/>
  <c r="M74" i="11" s="1"/>
  <c r="N74" i="11" s="1"/>
  <c r="O74" i="11" s="1"/>
  <c r="P74" i="11" s="1"/>
  <c r="Q74" i="11" s="1"/>
  <c r="R74" i="11" s="1"/>
  <c r="S74" i="11" s="1"/>
  <c r="T74" i="11" s="1"/>
  <c r="U74" i="11" s="1"/>
  <c r="V74" i="11" s="1"/>
  <c r="W74" i="11" s="1"/>
  <c r="X74" i="11" s="1"/>
  <c r="Y74" i="11" s="1"/>
  <c r="Z74" i="11" s="1"/>
  <c r="AA74" i="11" s="1"/>
  <c r="AB74" i="11" s="1"/>
  <c r="AC74" i="11" s="1"/>
  <c r="AD74" i="11" s="1"/>
  <c r="AE74" i="11" s="1"/>
  <c r="AF74" i="11" s="1"/>
  <c r="AG74" i="11" s="1"/>
  <c r="AH74" i="11" s="1"/>
  <c r="AI74" i="11" s="1"/>
  <c r="AJ74" i="11" s="1"/>
  <c r="AK74" i="11" s="1"/>
  <c r="AL74" i="11" s="1"/>
  <c r="AM74" i="11" s="1"/>
  <c r="AN74" i="11" s="1"/>
  <c r="AO74" i="11" s="1"/>
  <c r="AP74" i="11" s="1"/>
  <c r="AQ74" i="11" s="1"/>
  <c r="AR74" i="11" s="1"/>
  <c r="AS74" i="11" s="1"/>
  <c r="AT74" i="11" s="1"/>
  <c r="AU74" i="11" s="1"/>
  <c r="AV74" i="11" s="1"/>
  <c r="AW74" i="11" s="1"/>
  <c r="AX74" i="11" s="1"/>
  <c r="AY74" i="11" s="1"/>
  <c r="AZ74" i="11" s="1"/>
  <c r="BA74" i="11" s="1"/>
  <c r="BB74" i="11" s="1"/>
  <c r="BC74" i="11" s="1"/>
  <c r="BD74" i="11" s="1"/>
  <c r="BE74" i="11" s="1"/>
  <c r="BF74" i="11" s="1"/>
  <c r="BG74" i="11" s="1"/>
  <c r="BH74" i="11" s="1"/>
  <c r="BI74" i="11" s="1"/>
  <c r="BJ74" i="11" s="1"/>
  <c r="BK74" i="11" s="1"/>
  <c r="BL74" i="11" s="1"/>
  <c r="BM74" i="11" s="1"/>
  <c r="BN74" i="11" s="1"/>
  <c r="BO74" i="11" s="1"/>
  <c r="BP74" i="11" s="1"/>
  <c r="BQ74" i="11" s="1"/>
  <c r="BR74" i="11" s="1"/>
  <c r="BS74" i="11" s="1"/>
  <c r="BT74" i="11" s="1"/>
  <c r="BU74" i="11" s="1"/>
  <c r="BV74" i="11" s="1"/>
  <c r="BW74" i="11" s="1"/>
  <c r="BX74" i="11" s="1"/>
  <c r="BY74" i="11" s="1"/>
  <c r="BZ74" i="11" s="1"/>
  <c r="CA74" i="11" s="1"/>
  <c r="CB74" i="11" s="1"/>
  <c r="CC74" i="11" s="1"/>
  <c r="CD74" i="11" s="1"/>
  <c r="CE74" i="11" s="1"/>
  <c r="CF74" i="11" s="1"/>
  <c r="CG74" i="11" s="1"/>
  <c r="CH74" i="11" s="1"/>
  <c r="CI74" i="11" s="1"/>
  <c r="CJ74" i="11" s="1"/>
  <c r="CK74" i="11" s="1"/>
  <c r="CL74" i="11" s="1"/>
  <c r="CM74" i="11" s="1"/>
  <c r="CN74" i="11" s="1"/>
  <c r="CO74" i="11" s="1"/>
  <c r="CP74" i="11" s="1"/>
  <c r="CQ74" i="11" s="1"/>
  <c r="CR74" i="11" s="1"/>
  <c r="CS74" i="11" s="1"/>
  <c r="CT74" i="11" s="1"/>
  <c r="CU74" i="11" s="1"/>
  <c r="CV74" i="11" s="1"/>
  <c r="CW74" i="11" s="1"/>
  <c r="CX74" i="11" s="1"/>
  <c r="CY74" i="11" s="1"/>
  <c r="CZ74" i="11" s="1"/>
  <c r="DA74" i="11" s="1"/>
  <c r="DB74" i="11" s="1"/>
  <c r="DC74" i="11" s="1"/>
  <c r="DD74" i="11" s="1"/>
  <c r="DE74" i="11" s="1"/>
  <c r="DF74" i="11" s="1"/>
  <c r="DG74" i="11" s="1"/>
  <c r="DH74" i="11" s="1"/>
  <c r="DI74" i="11" s="1"/>
  <c r="DJ74" i="11" s="1"/>
  <c r="DK74" i="11" s="1"/>
  <c r="DL74" i="11" s="1"/>
  <c r="DM74" i="11" s="1"/>
  <c r="DN74" i="11" s="1"/>
  <c r="DO74" i="11" s="1"/>
  <c r="DP74" i="11" s="1"/>
  <c r="DQ74" i="11" s="1"/>
  <c r="DR74" i="11" s="1"/>
  <c r="DS74" i="11" s="1"/>
  <c r="DT74" i="11" s="1"/>
  <c r="DU74" i="11" s="1"/>
  <c r="DV74" i="11" s="1"/>
  <c r="DW74" i="11" s="1"/>
  <c r="DX74" i="11" s="1"/>
  <c r="DY74" i="11" s="1"/>
  <c r="DZ74" i="11" s="1"/>
  <c r="EA74" i="11" s="1"/>
  <c r="EB74" i="11" s="1"/>
  <c r="EC74" i="11" s="1"/>
  <c r="ED74" i="11" s="1"/>
  <c r="EE74" i="11" s="1"/>
  <c r="EF74" i="11" s="1"/>
  <c r="EG74" i="11" s="1"/>
  <c r="EH74" i="11" s="1"/>
  <c r="EI74" i="11" s="1"/>
  <c r="EJ74" i="11" s="1"/>
  <c r="EK74" i="11" s="1"/>
  <c r="EL74" i="11" s="1"/>
  <c r="EM74" i="11" s="1"/>
  <c r="EN74" i="11" s="1"/>
  <c r="EO74" i="11" s="1"/>
  <c r="EP74" i="11" s="1"/>
  <c r="EQ74" i="11" s="1"/>
  <c r="ER74" i="11" s="1"/>
  <c r="ES74" i="11" s="1"/>
  <c r="ET74" i="11" s="1"/>
  <c r="EU74" i="11" s="1"/>
  <c r="EV74" i="11" s="1"/>
  <c r="EW74" i="11" s="1"/>
  <c r="EX74" i="11" s="1"/>
  <c r="EY74" i="11" s="1"/>
  <c r="EZ74" i="11" s="1"/>
  <c r="FA74" i="11" s="1"/>
  <c r="FB74" i="11" s="1"/>
  <c r="FC74" i="11" s="1"/>
  <c r="FD74" i="11" s="1"/>
  <c r="FE74" i="11" s="1"/>
  <c r="FF74" i="11" s="1"/>
  <c r="FG74" i="11" s="1"/>
  <c r="FH74" i="11" s="1"/>
  <c r="FI74" i="11" s="1"/>
  <c r="FJ74" i="11" s="1"/>
  <c r="FK74" i="11" s="1"/>
  <c r="FL74" i="11" s="1"/>
  <c r="FM74" i="11" s="1"/>
  <c r="FN74" i="11" s="1"/>
  <c r="FO74" i="11" s="1"/>
  <c r="FP74" i="11" s="1"/>
  <c r="FQ74" i="11" s="1"/>
  <c r="FR74" i="11" s="1"/>
  <c r="FS74" i="11" s="1"/>
  <c r="FT74" i="11" s="1"/>
  <c r="FU74" i="11" s="1"/>
  <c r="FV74" i="11" s="1"/>
  <c r="FW74" i="11" s="1"/>
  <c r="FX74" i="11" s="1"/>
  <c r="FY74" i="11" s="1"/>
  <c r="FZ74" i="11" s="1"/>
  <c r="GA74" i="11" s="1"/>
  <c r="GB74" i="11" s="1"/>
  <c r="GC74" i="11" s="1"/>
  <c r="GD74" i="11" s="1"/>
  <c r="GE74" i="11" s="1"/>
  <c r="GF74" i="11" s="1"/>
  <c r="GG74" i="11" s="1"/>
  <c r="GH74" i="11" s="1"/>
  <c r="GI74" i="11" s="1"/>
  <c r="GJ74" i="11" s="1"/>
  <c r="GK74" i="11" s="1"/>
  <c r="GL74" i="11" s="1"/>
  <c r="GM74" i="11" s="1"/>
  <c r="GN74" i="11" s="1"/>
  <c r="GO74" i="11" s="1"/>
  <c r="GP74" i="11" s="1"/>
  <c r="GQ74" i="11" s="1"/>
  <c r="GR74" i="11" s="1"/>
  <c r="GS74" i="11" s="1"/>
  <c r="GT74" i="11" s="1"/>
  <c r="GU74" i="11" s="1"/>
  <c r="GV74" i="11" s="1"/>
  <c r="GW74" i="11" s="1"/>
  <c r="GX74" i="11" s="1"/>
  <c r="GY74" i="11" s="1"/>
  <c r="GZ74" i="11" s="1"/>
  <c r="HA74" i="11" s="1"/>
  <c r="HB74" i="11" s="1"/>
  <c r="HC74" i="11" s="1"/>
  <c r="HD74" i="11" s="1"/>
  <c r="HE74" i="11" s="1"/>
  <c r="HF74" i="11" s="1"/>
  <c r="HG74" i="11" s="1"/>
  <c r="HH74" i="11" s="1"/>
  <c r="HI74" i="11" s="1"/>
  <c r="HJ74" i="11" s="1"/>
  <c r="HK74" i="11" s="1"/>
  <c r="HL74" i="11" s="1"/>
  <c r="HM74" i="11" s="1"/>
  <c r="HN74" i="11" s="1"/>
  <c r="HO74" i="11" s="1"/>
  <c r="HP74" i="11" s="1"/>
  <c r="HQ74" i="11" s="1"/>
  <c r="HR74" i="11" s="1"/>
  <c r="HS74" i="11" s="1"/>
  <c r="HT74" i="11" s="1"/>
  <c r="HU74" i="11" s="1"/>
  <c r="HV74" i="11" s="1"/>
  <c r="HW74" i="11" s="1"/>
  <c r="HX74" i="11" s="1"/>
  <c r="HY74" i="11" s="1"/>
  <c r="HZ74" i="11" s="1"/>
  <c r="IA74" i="11" s="1"/>
  <c r="IB74" i="11" s="1"/>
  <c r="IC74" i="11" s="1"/>
  <c r="ID74" i="11" s="1"/>
  <c r="IE74" i="11" s="1"/>
  <c r="IF74" i="11" s="1"/>
  <c r="IG74" i="11" s="1"/>
  <c r="IH74" i="11" s="1"/>
  <c r="II74" i="11" s="1"/>
  <c r="IJ74" i="11" s="1"/>
  <c r="IK74" i="11" s="1"/>
  <c r="IL74" i="11" s="1"/>
  <c r="IM74" i="11" s="1"/>
  <c r="IN74" i="11" s="1"/>
  <c r="IO74" i="11" s="1"/>
  <c r="IP74" i="11" s="1"/>
  <c r="IQ74" i="11" s="1"/>
  <c r="IR74" i="11" s="1"/>
  <c r="IS74" i="11" s="1"/>
  <c r="IT74" i="11" s="1"/>
  <c r="IU74" i="11" s="1"/>
  <c r="IV74" i="11" s="1"/>
  <c r="IW74" i="11" s="1"/>
  <c r="IX74" i="11" s="1"/>
  <c r="IY74" i="11" s="1"/>
  <c r="IZ74" i="11" s="1"/>
  <c r="JA74" i="11" s="1"/>
  <c r="JB74" i="11" s="1"/>
  <c r="JC74" i="11" s="1"/>
  <c r="JD74" i="11" s="1"/>
  <c r="JE74" i="11" s="1"/>
  <c r="JF74" i="11" s="1"/>
  <c r="JG74" i="11" s="1"/>
  <c r="JH74" i="11" s="1"/>
  <c r="JI74" i="11" s="1"/>
  <c r="JJ74" i="11" s="1"/>
  <c r="JK74" i="11" s="1"/>
  <c r="JL74" i="11" s="1"/>
  <c r="JM74" i="11" s="1"/>
  <c r="JN74" i="11" s="1"/>
  <c r="JO74" i="11" s="1"/>
  <c r="JP74" i="11" s="1"/>
  <c r="JQ74" i="11" s="1"/>
  <c r="JR74" i="11" s="1"/>
  <c r="JS74" i="11" s="1"/>
  <c r="JT74" i="11" s="1"/>
  <c r="JU74" i="11" s="1"/>
  <c r="JV74" i="11" s="1"/>
  <c r="JW74" i="11" s="1"/>
  <c r="JX74" i="11" s="1"/>
  <c r="JY74" i="11" s="1"/>
  <c r="JZ74" i="11" s="1"/>
  <c r="KA74" i="11" s="1"/>
  <c r="KB74" i="11" s="1"/>
  <c r="KC74" i="11" s="1"/>
  <c r="KD74" i="11" s="1"/>
  <c r="KE74" i="11" s="1"/>
  <c r="KF74" i="11" s="1"/>
  <c r="KG74" i="11" s="1"/>
  <c r="KH74" i="11" s="1"/>
  <c r="KI74" i="11" s="1"/>
  <c r="KJ74" i="11" s="1"/>
  <c r="KK74" i="11" s="1"/>
  <c r="KL74" i="11" s="1"/>
  <c r="KM74" i="11" s="1"/>
  <c r="KN74" i="11" s="1"/>
  <c r="KO74" i="11" s="1"/>
  <c r="KP74" i="11" s="1"/>
  <c r="KQ74" i="11" s="1"/>
  <c r="KR74" i="11" s="1"/>
  <c r="KS74" i="11" s="1"/>
  <c r="KT74" i="11" s="1"/>
  <c r="KU74" i="11" s="1"/>
  <c r="KV74" i="11" s="1"/>
  <c r="KW74" i="11" s="1"/>
  <c r="KX74" i="11" s="1"/>
  <c r="KY74" i="11" s="1"/>
  <c r="KZ74" i="11" s="1"/>
  <c r="LA74" i="11" s="1"/>
  <c r="LB74" i="11" s="1"/>
  <c r="LC74" i="11" s="1"/>
  <c r="LD74" i="11" s="1"/>
  <c r="LE74" i="11" s="1"/>
  <c r="LF74" i="11" s="1"/>
  <c r="LG74" i="11" s="1"/>
  <c r="LH74" i="11" s="1"/>
  <c r="LI74" i="11" s="1"/>
  <c r="LJ74" i="11" s="1"/>
  <c r="LK74" i="11" s="1"/>
  <c r="LL74" i="11" s="1"/>
  <c r="LM74" i="11" s="1"/>
  <c r="LN74" i="11" s="1"/>
  <c r="LO74" i="11" s="1"/>
  <c r="LP74" i="11" s="1"/>
  <c r="LQ74" i="11" s="1"/>
  <c r="LR74" i="11" s="1"/>
  <c r="LS74" i="11" s="1"/>
  <c r="LT74" i="11" s="1"/>
  <c r="LU74" i="11" s="1"/>
  <c r="LV74" i="11" s="1"/>
  <c r="LW74" i="11" s="1"/>
  <c r="LX74" i="11" s="1"/>
  <c r="LY74" i="11" s="1"/>
  <c r="LZ74" i="11" s="1"/>
  <c r="MA74" i="11" s="1"/>
  <c r="MB74" i="11" s="1"/>
  <c r="MC74" i="11" s="1"/>
  <c r="MD74" i="11" s="1"/>
  <c r="ME74" i="11" s="1"/>
  <c r="MF74" i="11" s="1"/>
  <c r="MG74" i="11" s="1"/>
  <c r="MH74" i="11" s="1"/>
  <c r="MI74" i="11" s="1"/>
  <c r="MJ74" i="11" s="1"/>
  <c r="MK74" i="11" s="1"/>
  <c r="ML74" i="11" s="1"/>
  <c r="MM74" i="11" s="1"/>
  <c r="MN74" i="11" s="1"/>
  <c r="MO74" i="11" s="1"/>
  <c r="MP74" i="11" s="1"/>
  <c r="MQ74" i="11" s="1"/>
  <c r="MR74" i="11" s="1"/>
  <c r="MS74" i="11" s="1"/>
  <c r="MT74" i="11" s="1"/>
  <c r="MU74" i="11" s="1"/>
  <c r="MV74" i="11" s="1"/>
  <c r="MW74" i="11" s="1"/>
  <c r="MX74" i="11" s="1"/>
  <c r="MY74" i="11" s="1"/>
  <c r="MZ74" i="11" s="1"/>
  <c r="NA74" i="11" s="1"/>
  <c r="NB74" i="11" s="1"/>
  <c r="NC74" i="11" s="1"/>
  <c r="C75" i="11"/>
  <c r="D75" i="11" s="1"/>
  <c r="E75" i="11" s="1"/>
  <c r="F75" i="11" s="1"/>
  <c r="G75" i="11" s="1"/>
  <c r="H75" i="11" s="1"/>
  <c r="I75" i="11" s="1"/>
  <c r="J75" i="11" s="1"/>
  <c r="K75" i="11" s="1"/>
  <c r="L75" i="11" s="1"/>
  <c r="M75" i="11" s="1"/>
  <c r="N75" i="11" s="1"/>
  <c r="O75" i="11" s="1"/>
  <c r="P75" i="11" s="1"/>
  <c r="Q75" i="11" s="1"/>
  <c r="R75" i="11" s="1"/>
  <c r="S75" i="11" s="1"/>
  <c r="T75" i="11" s="1"/>
  <c r="U75" i="11" s="1"/>
  <c r="V75" i="11" s="1"/>
  <c r="W75" i="11" s="1"/>
  <c r="X75" i="11" s="1"/>
  <c r="Y75" i="11" s="1"/>
  <c r="Z75" i="11" s="1"/>
  <c r="AA75" i="11" s="1"/>
  <c r="AB75" i="11" s="1"/>
  <c r="AC75" i="11" s="1"/>
  <c r="AD75" i="11" s="1"/>
  <c r="AE75" i="11" s="1"/>
  <c r="AF75" i="11" s="1"/>
  <c r="AG75" i="11" s="1"/>
  <c r="AH75" i="11" s="1"/>
  <c r="AI75" i="11" s="1"/>
  <c r="AJ75" i="11" s="1"/>
  <c r="AK75" i="11" s="1"/>
  <c r="AL75" i="11" s="1"/>
  <c r="AM75" i="11" s="1"/>
  <c r="AN75" i="11" s="1"/>
  <c r="AO75" i="11" s="1"/>
  <c r="AP75" i="11" s="1"/>
  <c r="AQ75" i="11" s="1"/>
  <c r="AR75" i="11" s="1"/>
  <c r="AS75" i="11" s="1"/>
  <c r="AT75" i="11" s="1"/>
  <c r="AU75" i="11" s="1"/>
  <c r="AV75" i="11" s="1"/>
  <c r="AW75" i="11" s="1"/>
  <c r="AX75" i="11" s="1"/>
  <c r="AY75" i="11" s="1"/>
  <c r="AZ75" i="11" s="1"/>
  <c r="BA75" i="11" s="1"/>
  <c r="BB75" i="11" s="1"/>
  <c r="BC75" i="11" s="1"/>
  <c r="BD75" i="11" s="1"/>
  <c r="BE75" i="11" s="1"/>
  <c r="BF75" i="11" s="1"/>
  <c r="BG75" i="11" s="1"/>
  <c r="BH75" i="11" s="1"/>
  <c r="BI75" i="11" s="1"/>
  <c r="BJ75" i="11" s="1"/>
  <c r="BK75" i="11" s="1"/>
  <c r="BL75" i="11" s="1"/>
  <c r="BM75" i="11" s="1"/>
  <c r="BN75" i="11" s="1"/>
  <c r="BO75" i="11" s="1"/>
  <c r="BP75" i="11" s="1"/>
  <c r="BQ75" i="11" s="1"/>
  <c r="BR75" i="11" s="1"/>
  <c r="BS75" i="11" s="1"/>
  <c r="BT75" i="11" s="1"/>
  <c r="BU75" i="11" s="1"/>
  <c r="BV75" i="11" s="1"/>
  <c r="BW75" i="11" s="1"/>
  <c r="BX75" i="11" s="1"/>
  <c r="BY75" i="11" s="1"/>
  <c r="BZ75" i="11" s="1"/>
  <c r="CA75" i="11" s="1"/>
  <c r="CB75" i="11" s="1"/>
  <c r="CC75" i="11" s="1"/>
  <c r="CD75" i="11" s="1"/>
  <c r="CE75" i="11" s="1"/>
  <c r="CF75" i="11" s="1"/>
  <c r="CG75" i="11" s="1"/>
  <c r="CH75" i="11" s="1"/>
  <c r="CI75" i="11" s="1"/>
  <c r="CJ75" i="11" s="1"/>
  <c r="CK75" i="11" s="1"/>
  <c r="CL75" i="11" s="1"/>
  <c r="CM75" i="11" s="1"/>
  <c r="CN75" i="11" s="1"/>
  <c r="CO75" i="11" s="1"/>
  <c r="CP75" i="11" s="1"/>
  <c r="CQ75" i="11" s="1"/>
  <c r="CR75" i="11" s="1"/>
  <c r="CS75" i="11" s="1"/>
  <c r="CT75" i="11" s="1"/>
  <c r="CU75" i="11" s="1"/>
  <c r="CV75" i="11" s="1"/>
  <c r="CW75" i="11" s="1"/>
  <c r="CX75" i="11" s="1"/>
  <c r="CY75" i="11" s="1"/>
  <c r="CZ75" i="11" s="1"/>
  <c r="DA75" i="11" s="1"/>
  <c r="DB75" i="11" s="1"/>
  <c r="DC75" i="11" s="1"/>
  <c r="DD75" i="11" s="1"/>
  <c r="DE75" i="11" s="1"/>
  <c r="DF75" i="11" s="1"/>
  <c r="DG75" i="11" s="1"/>
  <c r="DH75" i="11" s="1"/>
  <c r="DI75" i="11" s="1"/>
  <c r="DJ75" i="11" s="1"/>
  <c r="DK75" i="11" s="1"/>
  <c r="DL75" i="11" s="1"/>
  <c r="DM75" i="11" s="1"/>
  <c r="DN75" i="11" s="1"/>
  <c r="DO75" i="11" s="1"/>
  <c r="DP75" i="11" s="1"/>
  <c r="DQ75" i="11" s="1"/>
  <c r="DR75" i="11" s="1"/>
  <c r="DS75" i="11" s="1"/>
  <c r="DT75" i="11" s="1"/>
  <c r="DU75" i="11" s="1"/>
  <c r="DV75" i="11" s="1"/>
  <c r="DW75" i="11" s="1"/>
  <c r="DX75" i="11" s="1"/>
  <c r="DY75" i="11" s="1"/>
  <c r="DZ75" i="11" s="1"/>
  <c r="EA75" i="11" s="1"/>
  <c r="EB75" i="11" s="1"/>
  <c r="EC75" i="11" s="1"/>
  <c r="ED75" i="11" s="1"/>
  <c r="EE75" i="11" s="1"/>
  <c r="EF75" i="11" s="1"/>
  <c r="EG75" i="11" s="1"/>
  <c r="EH75" i="11" s="1"/>
  <c r="EI75" i="11" s="1"/>
  <c r="EJ75" i="11" s="1"/>
  <c r="EK75" i="11" s="1"/>
  <c r="EL75" i="11" s="1"/>
  <c r="EM75" i="11" s="1"/>
  <c r="EN75" i="11" s="1"/>
  <c r="EO75" i="11" s="1"/>
  <c r="EP75" i="11" s="1"/>
  <c r="EQ75" i="11" s="1"/>
  <c r="ER75" i="11" s="1"/>
  <c r="ES75" i="11" s="1"/>
  <c r="ET75" i="11" s="1"/>
  <c r="EU75" i="11" s="1"/>
  <c r="EV75" i="11" s="1"/>
  <c r="EW75" i="11" s="1"/>
  <c r="EX75" i="11" s="1"/>
  <c r="EY75" i="11" s="1"/>
  <c r="EZ75" i="11" s="1"/>
  <c r="FA75" i="11" s="1"/>
  <c r="FB75" i="11" s="1"/>
  <c r="FC75" i="11" s="1"/>
  <c r="FD75" i="11" s="1"/>
  <c r="FE75" i="11" s="1"/>
  <c r="FF75" i="11" s="1"/>
  <c r="FG75" i="11" s="1"/>
  <c r="FH75" i="11" s="1"/>
  <c r="FI75" i="11" s="1"/>
  <c r="FJ75" i="11" s="1"/>
  <c r="FK75" i="11" s="1"/>
  <c r="FL75" i="11" s="1"/>
  <c r="FM75" i="11" s="1"/>
  <c r="FN75" i="11" s="1"/>
  <c r="FO75" i="11" s="1"/>
  <c r="FP75" i="11" s="1"/>
  <c r="FQ75" i="11" s="1"/>
  <c r="FR75" i="11" s="1"/>
  <c r="FS75" i="11" s="1"/>
  <c r="FT75" i="11" s="1"/>
  <c r="FU75" i="11" s="1"/>
  <c r="FV75" i="11" s="1"/>
  <c r="FW75" i="11" s="1"/>
  <c r="FX75" i="11" s="1"/>
  <c r="FY75" i="11" s="1"/>
  <c r="FZ75" i="11" s="1"/>
  <c r="GA75" i="11" s="1"/>
  <c r="GB75" i="11" s="1"/>
  <c r="GC75" i="11" s="1"/>
  <c r="GD75" i="11" s="1"/>
  <c r="GE75" i="11" s="1"/>
  <c r="GF75" i="11" s="1"/>
  <c r="GG75" i="11" s="1"/>
  <c r="GH75" i="11" s="1"/>
  <c r="GI75" i="11" s="1"/>
  <c r="GJ75" i="11" s="1"/>
  <c r="GK75" i="11" s="1"/>
  <c r="GL75" i="11" s="1"/>
  <c r="GM75" i="11" s="1"/>
  <c r="GN75" i="11" s="1"/>
  <c r="GO75" i="11" s="1"/>
  <c r="GP75" i="11" s="1"/>
  <c r="GQ75" i="11" s="1"/>
  <c r="GR75" i="11" s="1"/>
  <c r="GS75" i="11" s="1"/>
  <c r="GT75" i="11" s="1"/>
  <c r="GU75" i="11" s="1"/>
  <c r="GV75" i="11" s="1"/>
  <c r="GW75" i="11" s="1"/>
  <c r="GX75" i="11" s="1"/>
  <c r="GY75" i="11" s="1"/>
  <c r="GZ75" i="11" s="1"/>
  <c r="HA75" i="11" s="1"/>
  <c r="HB75" i="11" s="1"/>
  <c r="HC75" i="11" s="1"/>
  <c r="HD75" i="11" s="1"/>
  <c r="HE75" i="11" s="1"/>
  <c r="HF75" i="11" s="1"/>
  <c r="HG75" i="11" s="1"/>
  <c r="HH75" i="11" s="1"/>
  <c r="HI75" i="11" s="1"/>
  <c r="HJ75" i="11" s="1"/>
  <c r="HK75" i="11" s="1"/>
  <c r="HL75" i="11" s="1"/>
  <c r="HM75" i="11" s="1"/>
  <c r="HN75" i="11" s="1"/>
  <c r="HO75" i="11" s="1"/>
  <c r="HP75" i="11" s="1"/>
  <c r="HQ75" i="11" s="1"/>
  <c r="HR75" i="11" s="1"/>
  <c r="HS75" i="11" s="1"/>
  <c r="HT75" i="11" s="1"/>
  <c r="HU75" i="11" s="1"/>
  <c r="HV75" i="11" s="1"/>
  <c r="HW75" i="11" s="1"/>
  <c r="HX75" i="11" s="1"/>
  <c r="HY75" i="11" s="1"/>
  <c r="HZ75" i="11" s="1"/>
  <c r="IA75" i="11" s="1"/>
  <c r="IB75" i="11" s="1"/>
  <c r="IC75" i="11" s="1"/>
  <c r="ID75" i="11" s="1"/>
  <c r="IE75" i="11" s="1"/>
  <c r="IF75" i="11" s="1"/>
  <c r="IG75" i="11" s="1"/>
  <c r="IH75" i="11" s="1"/>
  <c r="II75" i="11" s="1"/>
  <c r="IJ75" i="11" s="1"/>
  <c r="IK75" i="11" s="1"/>
  <c r="IL75" i="11" s="1"/>
  <c r="IM75" i="11" s="1"/>
  <c r="IN75" i="11" s="1"/>
  <c r="IO75" i="11" s="1"/>
  <c r="IP75" i="11" s="1"/>
  <c r="IQ75" i="11" s="1"/>
  <c r="IR75" i="11" s="1"/>
  <c r="IS75" i="11" s="1"/>
  <c r="IT75" i="11" s="1"/>
  <c r="IU75" i="11" s="1"/>
  <c r="IV75" i="11" s="1"/>
  <c r="IW75" i="11" s="1"/>
  <c r="IX75" i="11" s="1"/>
  <c r="IY75" i="11" s="1"/>
  <c r="IZ75" i="11" s="1"/>
  <c r="JA75" i="11" s="1"/>
  <c r="JB75" i="11" s="1"/>
  <c r="JC75" i="11" s="1"/>
  <c r="JD75" i="11" s="1"/>
  <c r="JE75" i="11" s="1"/>
  <c r="JF75" i="11" s="1"/>
  <c r="JG75" i="11" s="1"/>
  <c r="JH75" i="11" s="1"/>
  <c r="JI75" i="11" s="1"/>
  <c r="JJ75" i="11" s="1"/>
  <c r="JK75" i="11" s="1"/>
  <c r="JL75" i="11" s="1"/>
  <c r="JM75" i="11" s="1"/>
  <c r="JN75" i="11" s="1"/>
  <c r="JO75" i="11" s="1"/>
  <c r="JP75" i="11" s="1"/>
  <c r="JQ75" i="11" s="1"/>
  <c r="JR75" i="11" s="1"/>
  <c r="JS75" i="11" s="1"/>
  <c r="JT75" i="11" s="1"/>
  <c r="JU75" i="11" s="1"/>
  <c r="JV75" i="11" s="1"/>
  <c r="JW75" i="11" s="1"/>
  <c r="JX75" i="11" s="1"/>
  <c r="JY75" i="11" s="1"/>
  <c r="JZ75" i="11" s="1"/>
  <c r="KA75" i="11" s="1"/>
  <c r="KB75" i="11" s="1"/>
  <c r="KC75" i="11" s="1"/>
  <c r="KD75" i="11" s="1"/>
  <c r="KE75" i="11" s="1"/>
  <c r="KF75" i="11" s="1"/>
  <c r="KG75" i="11" s="1"/>
  <c r="KH75" i="11" s="1"/>
  <c r="KI75" i="11" s="1"/>
  <c r="KJ75" i="11" s="1"/>
  <c r="KK75" i="11" s="1"/>
  <c r="KL75" i="11" s="1"/>
  <c r="KM75" i="11" s="1"/>
  <c r="KN75" i="11" s="1"/>
  <c r="KO75" i="11" s="1"/>
  <c r="KP75" i="11" s="1"/>
  <c r="KQ75" i="11" s="1"/>
  <c r="KR75" i="11" s="1"/>
  <c r="KS75" i="11" s="1"/>
  <c r="KT75" i="11" s="1"/>
  <c r="KU75" i="11" s="1"/>
  <c r="KV75" i="11" s="1"/>
  <c r="KW75" i="11" s="1"/>
  <c r="KX75" i="11" s="1"/>
  <c r="KY75" i="11" s="1"/>
  <c r="KZ75" i="11" s="1"/>
  <c r="LA75" i="11" s="1"/>
  <c r="LB75" i="11" s="1"/>
  <c r="LC75" i="11" s="1"/>
  <c r="LD75" i="11" s="1"/>
  <c r="LE75" i="11" s="1"/>
  <c r="LF75" i="11" s="1"/>
  <c r="LG75" i="11" s="1"/>
  <c r="LH75" i="11" s="1"/>
  <c r="LI75" i="11" s="1"/>
  <c r="LJ75" i="11" s="1"/>
  <c r="LK75" i="11" s="1"/>
  <c r="LL75" i="11" s="1"/>
  <c r="LM75" i="11" s="1"/>
  <c r="LN75" i="11" s="1"/>
  <c r="LO75" i="11" s="1"/>
  <c r="LP75" i="11" s="1"/>
  <c r="LQ75" i="11" s="1"/>
  <c r="LR75" i="11" s="1"/>
  <c r="LS75" i="11" s="1"/>
  <c r="LT75" i="11" s="1"/>
  <c r="LU75" i="11" s="1"/>
  <c r="LV75" i="11" s="1"/>
  <c r="LW75" i="11" s="1"/>
  <c r="LX75" i="11" s="1"/>
  <c r="LY75" i="11" s="1"/>
  <c r="LZ75" i="11" s="1"/>
  <c r="MA75" i="11" s="1"/>
  <c r="MB75" i="11" s="1"/>
  <c r="MC75" i="11" s="1"/>
  <c r="MD75" i="11" s="1"/>
  <c r="ME75" i="11" s="1"/>
  <c r="MF75" i="11" s="1"/>
  <c r="MG75" i="11" s="1"/>
  <c r="MH75" i="11" s="1"/>
  <c r="MI75" i="11" s="1"/>
  <c r="MJ75" i="11" s="1"/>
  <c r="MK75" i="11" s="1"/>
  <c r="ML75" i="11" s="1"/>
  <c r="MM75" i="11" s="1"/>
  <c r="MN75" i="11" s="1"/>
  <c r="MO75" i="11" s="1"/>
  <c r="MP75" i="11" s="1"/>
  <c r="MQ75" i="11" s="1"/>
  <c r="MR75" i="11" s="1"/>
  <c r="MS75" i="11" s="1"/>
  <c r="MT75" i="11" s="1"/>
  <c r="MU75" i="11" s="1"/>
  <c r="MV75" i="11" s="1"/>
  <c r="MW75" i="11" s="1"/>
  <c r="MX75" i="11" s="1"/>
  <c r="MY75" i="11" s="1"/>
  <c r="MZ75" i="11" s="1"/>
  <c r="NA75" i="11" s="1"/>
  <c r="NB75" i="11" s="1"/>
  <c r="NC75" i="11" s="1"/>
  <c r="C76" i="11"/>
  <c r="D76" i="11" s="1"/>
  <c r="E76" i="11" s="1"/>
  <c r="F76" i="11" s="1"/>
  <c r="G76" i="11" s="1"/>
  <c r="H76" i="11" s="1"/>
  <c r="I76" i="11" s="1"/>
  <c r="J76" i="11" s="1"/>
  <c r="K76" i="11" s="1"/>
  <c r="L76" i="11" s="1"/>
  <c r="M76" i="11" s="1"/>
  <c r="N76" i="11" s="1"/>
  <c r="O76" i="11" s="1"/>
  <c r="P76" i="11" s="1"/>
  <c r="Q76" i="11" s="1"/>
  <c r="R76" i="11" s="1"/>
  <c r="S76" i="11" s="1"/>
  <c r="T76" i="11" s="1"/>
  <c r="U76" i="11" s="1"/>
  <c r="V76" i="11" s="1"/>
  <c r="W76" i="11" s="1"/>
  <c r="X76" i="11" s="1"/>
  <c r="Y76" i="11" s="1"/>
  <c r="Z76" i="11" s="1"/>
  <c r="AA76" i="11" s="1"/>
  <c r="AB76" i="11" s="1"/>
  <c r="AC76" i="11" s="1"/>
  <c r="AD76" i="11" s="1"/>
  <c r="AE76" i="11" s="1"/>
  <c r="AF76" i="11" s="1"/>
  <c r="AG76" i="11" s="1"/>
  <c r="AH76" i="11" s="1"/>
  <c r="AI76" i="11" s="1"/>
  <c r="AJ76" i="11" s="1"/>
  <c r="AK76" i="11" s="1"/>
  <c r="AL76" i="11" s="1"/>
  <c r="AM76" i="11" s="1"/>
  <c r="AN76" i="11" s="1"/>
  <c r="AO76" i="11" s="1"/>
  <c r="AP76" i="11" s="1"/>
  <c r="AQ76" i="11" s="1"/>
  <c r="AR76" i="11" s="1"/>
  <c r="AS76" i="11" s="1"/>
  <c r="AT76" i="11" s="1"/>
  <c r="AU76" i="11" s="1"/>
  <c r="AV76" i="11" s="1"/>
  <c r="AW76" i="11" s="1"/>
  <c r="AX76" i="11" s="1"/>
  <c r="AY76" i="11" s="1"/>
  <c r="AZ76" i="11" s="1"/>
  <c r="BA76" i="11" s="1"/>
  <c r="BB76" i="11" s="1"/>
  <c r="BC76" i="11" s="1"/>
  <c r="BD76" i="11" s="1"/>
  <c r="BE76" i="11" s="1"/>
  <c r="BF76" i="11" s="1"/>
  <c r="BG76" i="11" s="1"/>
  <c r="BH76" i="11" s="1"/>
  <c r="BI76" i="11" s="1"/>
  <c r="BJ76" i="11" s="1"/>
  <c r="BK76" i="11" s="1"/>
  <c r="BL76" i="11" s="1"/>
  <c r="BM76" i="11" s="1"/>
  <c r="BN76" i="11" s="1"/>
  <c r="BO76" i="11" s="1"/>
  <c r="BP76" i="11" s="1"/>
  <c r="BQ76" i="11" s="1"/>
  <c r="BR76" i="11" s="1"/>
  <c r="BS76" i="11" s="1"/>
  <c r="BT76" i="11" s="1"/>
  <c r="BU76" i="11" s="1"/>
  <c r="BV76" i="11" s="1"/>
  <c r="BW76" i="11" s="1"/>
  <c r="BX76" i="11" s="1"/>
  <c r="BY76" i="11" s="1"/>
  <c r="BZ76" i="11" s="1"/>
  <c r="CA76" i="11" s="1"/>
  <c r="CB76" i="11" s="1"/>
  <c r="CC76" i="11" s="1"/>
  <c r="CD76" i="11" s="1"/>
  <c r="CE76" i="11" s="1"/>
  <c r="CF76" i="11" s="1"/>
  <c r="CG76" i="11" s="1"/>
  <c r="CH76" i="11" s="1"/>
  <c r="CI76" i="11" s="1"/>
  <c r="CJ76" i="11" s="1"/>
  <c r="CK76" i="11" s="1"/>
  <c r="CL76" i="11" s="1"/>
  <c r="CM76" i="11" s="1"/>
  <c r="CN76" i="11" s="1"/>
  <c r="CO76" i="11" s="1"/>
  <c r="CP76" i="11" s="1"/>
  <c r="CQ76" i="11" s="1"/>
  <c r="CR76" i="11" s="1"/>
  <c r="CS76" i="11" s="1"/>
  <c r="CT76" i="11" s="1"/>
  <c r="CU76" i="11" s="1"/>
  <c r="CV76" i="11" s="1"/>
  <c r="CW76" i="11" s="1"/>
  <c r="CX76" i="11" s="1"/>
  <c r="CY76" i="11" s="1"/>
  <c r="CZ76" i="11" s="1"/>
  <c r="DA76" i="11" s="1"/>
  <c r="DB76" i="11" s="1"/>
  <c r="DC76" i="11" s="1"/>
  <c r="DD76" i="11" s="1"/>
  <c r="DE76" i="11" s="1"/>
  <c r="DF76" i="11" s="1"/>
  <c r="DG76" i="11" s="1"/>
  <c r="DH76" i="11" s="1"/>
  <c r="DI76" i="11" s="1"/>
  <c r="DJ76" i="11" s="1"/>
  <c r="DK76" i="11" s="1"/>
  <c r="DL76" i="11" s="1"/>
  <c r="DM76" i="11" s="1"/>
  <c r="DN76" i="11" s="1"/>
  <c r="DO76" i="11" s="1"/>
  <c r="DP76" i="11" s="1"/>
  <c r="DQ76" i="11" s="1"/>
  <c r="DR76" i="11" s="1"/>
  <c r="DS76" i="11" s="1"/>
  <c r="DT76" i="11" s="1"/>
  <c r="DU76" i="11" s="1"/>
  <c r="DV76" i="11" s="1"/>
  <c r="DW76" i="11" s="1"/>
  <c r="DX76" i="11" s="1"/>
  <c r="DY76" i="11" s="1"/>
  <c r="DZ76" i="11" s="1"/>
  <c r="EA76" i="11" s="1"/>
  <c r="EB76" i="11" s="1"/>
  <c r="EC76" i="11" s="1"/>
  <c r="ED76" i="11" s="1"/>
  <c r="EE76" i="11" s="1"/>
  <c r="EF76" i="11" s="1"/>
  <c r="EG76" i="11" s="1"/>
  <c r="EH76" i="11" s="1"/>
  <c r="EI76" i="11" s="1"/>
  <c r="EJ76" i="11" s="1"/>
  <c r="EK76" i="11" s="1"/>
  <c r="EL76" i="11" s="1"/>
  <c r="EM76" i="11" s="1"/>
  <c r="EN76" i="11" s="1"/>
  <c r="EO76" i="11" s="1"/>
  <c r="EP76" i="11" s="1"/>
  <c r="EQ76" i="11" s="1"/>
  <c r="ER76" i="11" s="1"/>
  <c r="ES76" i="11" s="1"/>
  <c r="ET76" i="11" s="1"/>
  <c r="EU76" i="11" s="1"/>
  <c r="EV76" i="11" s="1"/>
  <c r="EW76" i="11" s="1"/>
  <c r="EX76" i="11" s="1"/>
  <c r="EY76" i="11" s="1"/>
  <c r="EZ76" i="11" s="1"/>
  <c r="FA76" i="11" s="1"/>
  <c r="FB76" i="11" s="1"/>
  <c r="FC76" i="11" s="1"/>
  <c r="FD76" i="11" s="1"/>
  <c r="FE76" i="11" s="1"/>
  <c r="FF76" i="11" s="1"/>
  <c r="FG76" i="11" s="1"/>
  <c r="FH76" i="11" s="1"/>
  <c r="FI76" i="11" s="1"/>
  <c r="FJ76" i="11" s="1"/>
  <c r="FK76" i="11" s="1"/>
  <c r="FL76" i="11" s="1"/>
  <c r="FM76" i="11" s="1"/>
  <c r="FN76" i="11" s="1"/>
  <c r="FO76" i="11" s="1"/>
  <c r="FP76" i="11" s="1"/>
  <c r="FQ76" i="11" s="1"/>
  <c r="FR76" i="11" s="1"/>
  <c r="FS76" i="11" s="1"/>
  <c r="FT76" i="11" s="1"/>
  <c r="FU76" i="11" s="1"/>
  <c r="FV76" i="11" s="1"/>
  <c r="FW76" i="11" s="1"/>
  <c r="FX76" i="11" s="1"/>
  <c r="FY76" i="11" s="1"/>
  <c r="FZ76" i="11" s="1"/>
  <c r="GA76" i="11" s="1"/>
  <c r="GB76" i="11" s="1"/>
  <c r="GC76" i="11" s="1"/>
  <c r="GD76" i="11" s="1"/>
  <c r="GE76" i="11" s="1"/>
  <c r="GF76" i="11" s="1"/>
  <c r="GG76" i="11" s="1"/>
  <c r="GH76" i="11" s="1"/>
  <c r="GI76" i="11" s="1"/>
  <c r="GJ76" i="11" s="1"/>
  <c r="GK76" i="11" s="1"/>
  <c r="GL76" i="11" s="1"/>
  <c r="GM76" i="11" s="1"/>
  <c r="GN76" i="11" s="1"/>
  <c r="GO76" i="11" s="1"/>
  <c r="GP76" i="11" s="1"/>
  <c r="GQ76" i="11" s="1"/>
  <c r="GR76" i="11" s="1"/>
  <c r="GS76" i="11" s="1"/>
  <c r="GT76" i="11" s="1"/>
  <c r="GU76" i="11" s="1"/>
  <c r="GV76" i="11" s="1"/>
  <c r="GW76" i="11" s="1"/>
  <c r="GX76" i="11" s="1"/>
  <c r="GY76" i="11" s="1"/>
  <c r="GZ76" i="11" s="1"/>
  <c r="HA76" i="11" s="1"/>
  <c r="HB76" i="11" s="1"/>
  <c r="HC76" i="11" s="1"/>
  <c r="HD76" i="11" s="1"/>
  <c r="HE76" i="11" s="1"/>
  <c r="HF76" i="11" s="1"/>
  <c r="HG76" i="11" s="1"/>
  <c r="HH76" i="11" s="1"/>
  <c r="HI76" i="11" s="1"/>
  <c r="HJ76" i="11" s="1"/>
  <c r="HK76" i="11" s="1"/>
  <c r="HL76" i="11" s="1"/>
  <c r="HM76" i="11" s="1"/>
  <c r="HN76" i="11" s="1"/>
  <c r="HO76" i="11" s="1"/>
  <c r="HP76" i="11" s="1"/>
  <c r="HQ76" i="11" s="1"/>
  <c r="HR76" i="11" s="1"/>
  <c r="HS76" i="11" s="1"/>
  <c r="HT76" i="11" s="1"/>
  <c r="HU76" i="11" s="1"/>
  <c r="HV76" i="11" s="1"/>
  <c r="HW76" i="11" s="1"/>
  <c r="HX76" i="11" s="1"/>
  <c r="HY76" i="11" s="1"/>
  <c r="HZ76" i="11" s="1"/>
  <c r="IA76" i="11" s="1"/>
  <c r="IB76" i="11" s="1"/>
  <c r="IC76" i="11" s="1"/>
  <c r="ID76" i="11" s="1"/>
  <c r="IE76" i="11" s="1"/>
  <c r="IF76" i="11" s="1"/>
  <c r="IG76" i="11" s="1"/>
  <c r="IH76" i="11" s="1"/>
  <c r="II76" i="11" s="1"/>
  <c r="IJ76" i="11" s="1"/>
  <c r="IK76" i="11" s="1"/>
  <c r="IL76" i="11" s="1"/>
  <c r="IM76" i="11" s="1"/>
  <c r="IN76" i="11" s="1"/>
  <c r="IO76" i="11" s="1"/>
  <c r="IP76" i="11" s="1"/>
  <c r="IQ76" i="11" s="1"/>
  <c r="IR76" i="11" s="1"/>
  <c r="IS76" i="11" s="1"/>
  <c r="IT76" i="11" s="1"/>
  <c r="IU76" i="11" s="1"/>
  <c r="IV76" i="11" s="1"/>
  <c r="IW76" i="11" s="1"/>
  <c r="IX76" i="11" s="1"/>
  <c r="IY76" i="11" s="1"/>
  <c r="IZ76" i="11" s="1"/>
  <c r="JA76" i="11" s="1"/>
  <c r="JB76" i="11" s="1"/>
  <c r="JC76" i="11" s="1"/>
  <c r="JD76" i="11" s="1"/>
  <c r="JE76" i="11" s="1"/>
  <c r="JF76" i="11" s="1"/>
  <c r="JG76" i="11" s="1"/>
  <c r="JH76" i="11" s="1"/>
  <c r="JI76" i="11" s="1"/>
  <c r="JJ76" i="11" s="1"/>
  <c r="JK76" i="11" s="1"/>
  <c r="JL76" i="11" s="1"/>
  <c r="JM76" i="11" s="1"/>
  <c r="JN76" i="11" s="1"/>
  <c r="JO76" i="11" s="1"/>
  <c r="JP76" i="11" s="1"/>
  <c r="JQ76" i="11" s="1"/>
  <c r="JR76" i="11" s="1"/>
  <c r="JS76" i="11" s="1"/>
  <c r="JT76" i="11" s="1"/>
  <c r="JU76" i="11" s="1"/>
  <c r="JV76" i="11" s="1"/>
  <c r="JW76" i="11" s="1"/>
  <c r="JX76" i="11" s="1"/>
  <c r="JY76" i="11" s="1"/>
  <c r="JZ76" i="11" s="1"/>
  <c r="KA76" i="11" s="1"/>
  <c r="KB76" i="11" s="1"/>
  <c r="KC76" i="11" s="1"/>
  <c r="KD76" i="11" s="1"/>
  <c r="KE76" i="11" s="1"/>
  <c r="KF76" i="11" s="1"/>
  <c r="KG76" i="11" s="1"/>
  <c r="KH76" i="11" s="1"/>
  <c r="KI76" i="11" s="1"/>
  <c r="KJ76" i="11" s="1"/>
  <c r="KK76" i="11" s="1"/>
  <c r="KL76" i="11" s="1"/>
  <c r="KM76" i="11" s="1"/>
  <c r="KN76" i="11" s="1"/>
  <c r="KO76" i="11" s="1"/>
  <c r="KP76" i="11" s="1"/>
  <c r="KQ76" i="11" s="1"/>
  <c r="KR76" i="11" s="1"/>
  <c r="KS76" i="11" s="1"/>
  <c r="KT76" i="11" s="1"/>
  <c r="KU76" i="11" s="1"/>
  <c r="KV76" i="11" s="1"/>
  <c r="KW76" i="11" s="1"/>
  <c r="KX76" i="11" s="1"/>
  <c r="KY76" i="11" s="1"/>
  <c r="KZ76" i="11" s="1"/>
  <c r="LA76" i="11" s="1"/>
  <c r="LB76" i="11" s="1"/>
  <c r="LC76" i="11" s="1"/>
  <c r="LD76" i="11" s="1"/>
  <c r="LE76" i="11" s="1"/>
  <c r="LF76" i="11" s="1"/>
  <c r="LG76" i="11" s="1"/>
  <c r="LH76" i="11" s="1"/>
  <c r="LI76" i="11" s="1"/>
  <c r="LJ76" i="11" s="1"/>
  <c r="LK76" i="11" s="1"/>
  <c r="LL76" i="11" s="1"/>
  <c r="LM76" i="11" s="1"/>
  <c r="LN76" i="11" s="1"/>
  <c r="LO76" i="11" s="1"/>
  <c r="LP76" i="11" s="1"/>
  <c r="LQ76" i="11" s="1"/>
  <c r="LR76" i="11" s="1"/>
  <c r="LS76" i="11" s="1"/>
  <c r="LT76" i="11" s="1"/>
  <c r="LU76" i="11" s="1"/>
  <c r="LV76" i="11" s="1"/>
  <c r="LW76" i="11" s="1"/>
  <c r="LX76" i="11" s="1"/>
  <c r="LY76" i="11" s="1"/>
  <c r="LZ76" i="11" s="1"/>
  <c r="MA76" i="11" s="1"/>
  <c r="MB76" i="11" s="1"/>
  <c r="MC76" i="11" s="1"/>
  <c r="MD76" i="11" s="1"/>
  <c r="ME76" i="11" s="1"/>
  <c r="MF76" i="11" s="1"/>
  <c r="MG76" i="11" s="1"/>
  <c r="MH76" i="11" s="1"/>
  <c r="MI76" i="11" s="1"/>
  <c r="MJ76" i="11" s="1"/>
  <c r="MK76" i="11" s="1"/>
  <c r="ML76" i="11" s="1"/>
  <c r="MM76" i="11" s="1"/>
  <c r="MN76" i="11" s="1"/>
  <c r="MO76" i="11" s="1"/>
  <c r="MP76" i="11" s="1"/>
  <c r="MQ76" i="11" s="1"/>
  <c r="MR76" i="11" s="1"/>
  <c r="MS76" i="11" s="1"/>
  <c r="MT76" i="11" s="1"/>
  <c r="MU76" i="11" s="1"/>
  <c r="MV76" i="11" s="1"/>
  <c r="MW76" i="11" s="1"/>
  <c r="MX76" i="11" s="1"/>
  <c r="MY76" i="11" s="1"/>
  <c r="MZ76" i="11" s="1"/>
  <c r="NA76" i="11" s="1"/>
  <c r="NB76" i="11" s="1"/>
  <c r="NC76" i="11" s="1"/>
  <c r="C77" i="11"/>
  <c r="D77" i="11" s="1"/>
  <c r="E77" i="11" s="1"/>
  <c r="F77" i="11" s="1"/>
  <c r="G77" i="11" s="1"/>
  <c r="H77" i="11" s="1"/>
  <c r="I77" i="11" s="1"/>
  <c r="J77" i="11" s="1"/>
  <c r="K77" i="11" s="1"/>
  <c r="L77" i="11" s="1"/>
  <c r="M77" i="11" s="1"/>
  <c r="N77" i="11" s="1"/>
  <c r="O77" i="11" s="1"/>
  <c r="P77" i="11" s="1"/>
  <c r="Q77" i="11" s="1"/>
  <c r="R77" i="11" s="1"/>
  <c r="S77" i="11" s="1"/>
  <c r="T77" i="11" s="1"/>
  <c r="U77" i="11" s="1"/>
  <c r="V77" i="11" s="1"/>
  <c r="W77" i="11" s="1"/>
  <c r="X77" i="11" s="1"/>
  <c r="Y77" i="11" s="1"/>
  <c r="Z77" i="11" s="1"/>
  <c r="AA77" i="11" s="1"/>
  <c r="AB77" i="11" s="1"/>
  <c r="AC77" i="11" s="1"/>
  <c r="AD77" i="11" s="1"/>
  <c r="AE77" i="11" s="1"/>
  <c r="AF77" i="11" s="1"/>
  <c r="AG77" i="11" s="1"/>
  <c r="AH77" i="11" s="1"/>
  <c r="AI77" i="11" s="1"/>
  <c r="AJ77" i="11" s="1"/>
  <c r="AK77" i="11" s="1"/>
  <c r="AL77" i="11" s="1"/>
  <c r="AM77" i="11" s="1"/>
  <c r="AN77" i="11" s="1"/>
  <c r="AO77" i="11" s="1"/>
  <c r="AP77" i="11" s="1"/>
  <c r="AQ77" i="11" s="1"/>
  <c r="AR77" i="11" s="1"/>
  <c r="AS77" i="11" s="1"/>
  <c r="AT77" i="11" s="1"/>
  <c r="AU77" i="11" s="1"/>
  <c r="AV77" i="11" s="1"/>
  <c r="AW77" i="11" s="1"/>
  <c r="AX77" i="11" s="1"/>
  <c r="AY77" i="11" s="1"/>
  <c r="AZ77" i="11" s="1"/>
  <c r="BA77" i="11" s="1"/>
  <c r="BB77" i="11" s="1"/>
  <c r="BC77" i="11" s="1"/>
  <c r="BD77" i="11" s="1"/>
  <c r="BE77" i="11" s="1"/>
  <c r="BF77" i="11" s="1"/>
  <c r="BG77" i="11" s="1"/>
  <c r="BH77" i="11" s="1"/>
  <c r="BI77" i="11" s="1"/>
  <c r="BJ77" i="11" s="1"/>
  <c r="BK77" i="11" s="1"/>
  <c r="BL77" i="11" s="1"/>
  <c r="BM77" i="11" s="1"/>
  <c r="BN77" i="11" s="1"/>
  <c r="BO77" i="11" s="1"/>
  <c r="BP77" i="11" s="1"/>
  <c r="BQ77" i="11" s="1"/>
  <c r="BR77" i="11" s="1"/>
  <c r="BS77" i="11" s="1"/>
  <c r="BT77" i="11" s="1"/>
  <c r="BU77" i="11" s="1"/>
  <c r="BV77" i="11" s="1"/>
  <c r="BW77" i="11" s="1"/>
  <c r="BX77" i="11" s="1"/>
  <c r="BY77" i="11" s="1"/>
  <c r="BZ77" i="11" s="1"/>
  <c r="CA77" i="11" s="1"/>
  <c r="CB77" i="11" s="1"/>
  <c r="CC77" i="11" s="1"/>
  <c r="CD77" i="11" s="1"/>
  <c r="CE77" i="11" s="1"/>
  <c r="CF77" i="11" s="1"/>
  <c r="CG77" i="11" s="1"/>
  <c r="CH77" i="11" s="1"/>
  <c r="CI77" i="11" s="1"/>
  <c r="CJ77" i="11" s="1"/>
  <c r="CK77" i="11" s="1"/>
  <c r="CL77" i="11" s="1"/>
  <c r="CM77" i="11" s="1"/>
  <c r="CN77" i="11" s="1"/>
  <c r="CO77" i="11" s="1"/>
  <c r="CP77" i="11" s="1"/>
  <c r="CQ77" i="11" s="1"/>
  <c r="CR77" i="11" s="1"/>
  <c r="CS77" i="11" s="1"/>
  <c r="CT77" i="11" s="1"/>
  <c r="CU77" i="11" s="1"/>
  <c r="CV77" i="11" s="1"/>
  <c r="CW77" i="11" s="1"/>
  <c r="CX77" i="11" s="1"/>
  <c r="CY77" i="11" s="1"/>
  <c r="CZ77" i="11" s="1"/>
  <c r="DA77" i="11" s="1"/>
  <c r="DB77" i="11" s="1"/>
  <c r="DC77" i="11" s="1"/>
  <c r="DD77" i="11" s="1"/>
  <c r="DE77" i="11" s="1"/>
  <c r="DF77" i="11" s="1"/>
  <c r="DG77" i="11" s="1"/>
  <c r="DH77" i="11" s="1"/>
  <c r="DI77" i="11" s="1"/>
  <c r="DJ77" i="11" s="1"/>
  <c r="DK77" i="11" s="1"/>
  <c r="DL77" i="11" s="1"/>
  <c r="DM77" i="11" s="1"/>
  <c r="DN77" i="11" s="1"/>
  <c r="DO77" i="11" s="1"/>
  <c r="DP77" i="11" s="1"/>
  <c r="DQ77" i="11" s="1"/>
  <c r="DR77" i="11" s="1"/>
  <c r="DS77" i="11" s="1"/>
  <c r="DT77" i="11" s="1"/>
  <c r="DU77" i="11" s="1"/>
  <c r="DV77" i="11" s="1"/>
  <c r="DW77" i="11" s="1"/>
  <c r="DX77" i="11" s="1"/>
  <c r="DY77" i="11" s="1"/>
  <c r="DZ77" i="11" s="1"/>
  <c r="EA77" i="11" s="1"/>
  <c r="EB77" i="11" s="1"/>
  <c r="EC77" i="11" s="1"/>
  <c r="ED77" i="11" s="1"/>
  <c r="EE77" i="11" s="1"/>
  <c r="EF77" i="11" s="1"/>
  <c r="EG77" i="11" s="1"/>
  <c r="EH77" i="11" s="1"/>
  <c r="EI77" i="11" s="1"/>
  <c r="EJ77" i="11" s="1"/>
  <c r="EK77" i="11" s="1"/>
  <c r="EL77" i="11" s="1"/>
  <c r="EM77" i="11" s="1"/>
  <c r="EN77" i="11" s="1"/>
  <c r="EO77" i="11" s="1"/>
  <c r="EP77" i="11" s="1"/>
  <c r="EQ77" i="11" s="1"/>
  <c r="ER77" i="11" s="1"/>
  <c r="ES77" i="11" s="1"/>
  <c r="ET77" i="11" s="1"/>
  <c r="EU77" i="11" s="1"/>
  <c r="EV77" i="11" s="1"/>
  <c r="EW77" i="11" s="1"/>
  <c r="EX77" i="11" s="1"/>
  <c r="EY77" i="11" s="1"/>
  <c r="EZ77" i="11" s="1"/>
  <c r="FA77" i="11" s="1"/>
  <c r="FB77" i="11" s="1"/>
  <c r="FC77" i="11" s="1"/>
  <c r="FD77" i="11" s="1"/>
  <c r="FE77" i="11" s="1"/>
  <c r="FF77" i="11" s="1"/>
  <c r="FG77" i="11" s="1"/>
  <c r="FH77" i="11" s="1"/>
  <c r="FI77" i="11" s="1"/>
  <c r="FJ77" i="11" s="1"/>
  <c r="FK77" i="11" s="1"/>
  <c r="FL77" i="11" s="1"/>
  <c r="FM77" i="11" s="1"/>
  <c r="FN77" i="11" s="1"/>
  <c r="FO77" i="11" s="1"/>
  <c r="FP77" i="11" s="1"/>
  <c r="FQ77" i="11" s="1"/>
  <c r="FR77" i="11" s="1"/>
  <c r="FS77" i="11" s="1"/>
  <c r="FT77" i="11" s="1"/>
  <c r="FU77" i="11" s="1"/>
  <c r="FV77" i="11" s="1"/>
  <c r="FW77" i="11" s="1"/>
  <c r="FX77" i="11" s="1"/>
  <c r="FY77" i="11" s="1"/>
  <c r="FZ77" i="11" s="1"/>
  <c r="GA77" i="11" s="1"/>
  <c r="GB77" i="11" s="1"/>
  <c r="GC77" i="11" s="1"/>
  <c r="GD77" i="11" s="1"/>
  <c r="GE77" i="11" s="1"/>
  <c r="GF77" i="11" s="1"/>
  <c r="GG77" i="11" s="1"/>
  <c r="GH77" i="11" s="1"/>
  <c r="GI77" i="11" s="1"/>
  <c r="GJ77" i="11" s="1"/>
  <c r="GK77" i="11" s="1"/>
  <c r="GL77" i="11" s="1"/>
  <c r="GM77" i="11" s="1"/>
  <c r="GN77" i="11" s="1"/>
  <c r="GO77" i="11" s="1"/>
  <c r="GP77" i="11" s="1"/>
  <c r="GQ77" i="11" s="1"/>
  <c r="GR77" i="11" s="1"/>
  <c r="GS77" i="11" s="1"/>
  <c r="GT77" i="11" s="1"/>
  <c r="GU77" i="11" s="1"/>
  <c r="GV77" i="11" s="1"/>
  <c r="GW77" i="11" s="1"/>
  <c r="GX77" i="11" s="1"/>
  <c r="GY77" i="11" s="1"/>
  <c r="GZ77" i="11" s="1"/>
  <c r="HA77" i="11" s="1"/>
  <c r="HB77" i="11" s="1"/>
  <c r="HC77" i="11" s="1"/>
  <c r="HD77" i="11" s="1"/>
  <c r="HE77" i="11" s="1"/>
  <c r="HF77" i="11" s="1"/>
  <c r="HG77" i="11" s="1"/>
  <c r="HH77" i="11" s="1"/>
  <c r="HI77" i="11" s="1"/>
  <c r="HJ77" i="11" s="1"/>
  <c r="HK77" i="11" s="1"/>
  <c r="HL77" i="11" s="1"/>
  <c r="HM77" i="11" s="1"/>
  <c r="HN77" i="11" s="1"/>
  <c r="HO77" i="11" s="1"/>
  <c r="HP77" i="11" s="1"/>
  <c r="HQ77" i="11" s="1"/>
  <c r="HR77" i="11" s="1"/>
  <c r="HS77" i="11" s="1"/>
  <c r="HT77" i="11" s="1"/>
  <c r="HU77" i="11" s="1"/>
  <c r="HV77" i="11" s="1"/>
  <c r="HW77" i="11" s="1"/>
  <c r="HX77" i="11" s="1"/>
  <c r="HY77" i="11" s="1"/>
  <c r="HZ77" i="11" s="1"/>
  <c r="IA77" i="11" s="1"/>
  <c r="IB77" i="11" s="1"/>
  <c r="IC77" i="11" s="1"/>
  <c r="ID77" i="11" s="1"/>
  <c r="IE77" i="11" s="1"/>
  <c r="IF77" i="11" s="1"/>
  <c r="IG77" i="11" s="1"/>
  <c r="IH77" i="11" s="1"/>
  <c r="II77" i="11" s="1"/>
  <c r="IJ77" i="11" s="1"/>
  <c r="IK77" i="11" s="1"/>
  <c r="IL77" i="11" s="1"/>
  <c r="IM77" i="11" s="1"/>
  <c r="IN77" i="11" s="1"/>
  <c r="IO77" i="11" s="1"/>
  <c r="IP77" i="11" s="1"/>
  <c r="IQ77" i="11" s="1"/>
  <c r="IR77" i="11" s="1"/>
  <c r="IS77" i="11" s="1"/>
  <c r="IT77" i="11" s="1"/>
  <c r="IU77" i="11" s="1"/>
  <c r="IV77" i="11" s="1"/>
  <c r="IW77" i="11" s="1"/>
  <c r="IX77" i="11" s="1"/>
  <c r="IY77" i="11" s="1"/>
  <c r="IZ77" i="11" s="1"/>
  <c r="JA77" i="11" s="1"/>
  <c r="JB77" i="11" s="1"/>
  <c r="JC77" i="11" s="1"/>
  <c r="JD77" i="11" s="1"/>
  <c r="JE77" i="11" s="1"/>
  <c r="JF77" i="11" s="1"/>
  <c r="JG77" i="11" s="1"/>
  <c r="JH77" i="11" s="1"/>
  <c r="JI77" i="11" s="1"/>
  <c r="JJ77" i="11" s="1"/>
  <c r="JK77" i="11" s="1"/>
  <c r="JL77" i="11" s="1"/>
  <c r="JM77" i="11" s="1"/>
  <c r="JN77" i="11" s="1"/>
  <c r="JO77" i="11" s="1"/>
  <c r="JP77" i="11" s="1"/>
  <c r="JQ77" i="11" s="1"/>
  <c r="JR77" i="11" s="1"/>
  <c r="JS77" i="11" s="1"/>
  <c r="JT77" i="11" s="1"/>
  <c r="JU77" i="11" s="1"/>
  <c r="JV77" i="11" s="1"/>
  <c r="JW77" i="11" s="1"/>
  <c r="JX77" i="11" s="1"/>
  <c r="JY77" i="11" s="1"/>
  <c r="JZ77" i="11" s="1"/>
  <c r="KA77" i="11" s="1"/>
  <c r="KB77" i="11" s="1"/>
  <c r="KC77" i="11" s="1"/>
  <c r="KD77" i="11" s="1"/>
  <c r="KE77" i="11" s="1"/>
  <c r="KF77" i="11" s="1"/>
  <c r="KG77" i="11" s="1"/>
  <c r="KH77" i="11" s="1"/>
  <c r="KI77" i="11" s="1"/>
  <c r="KJ77" i="11" s="1"/>
  <c r="KK77" i="11" s="1"/>
  <c r="KL77" i="11" s="1"/>
  <c r="KM77" i="11" s="1"/>
  <c r="KN77" i="11" s="1"/>
  <c r="KO77" i="11" s="1"/>
  <c r="KP77" i="11" s="1"/>
  <c r="KQ77" i="11" s="1"/>
  <c r="KR77" i="11" s="1"/>
  <c r="KS77" i="11" s="1"/>
  <c r="KT77" i="11" s="1"/>
  <c r="KU77" i="11" s="1"/>
  <c r="KV77" i="11" s="1"/>
  <c r="KW77" i="11" s="1"/>
  <c r="KX77" i="11" s="1"/>
  <c r="KY77" i="11" s="1"/>
  <c r="KZ77" i="11" s="1"/>
  <c r="LA77" i="11" s="1"/>
  <c r="LB77" i="11" s="1"/>
  <c r="LC77" i="11" s="1"/>
  <c r="LD77" i="11" s="1"/>
  <c r="LE77" i="11" s="1"/>
  <c r="LF77" i="11" s="1"/>
  <c r="LG77" i="11" s="1"/>
  <c r="LH77" i="11" s="1"/>
  <c r="LI77" i="11" s="1"/>
  <c r="LJ77" i="11" s="1"/>
  <c r="LK77" i="11" s="1"/>
  <c r="LL77" i="11" s="1"/>
  <c r="LM77" i="11" s="1"/>
  <c r="LN77" i="11" s="1"/>
  <c r="LO77" i="11" s="1"/>
  <c r="LP77" i="11" s="1"/>
  <c r="LQ77" i="11" s="1"/>
  <c r="LR77" i="11" s="1"/>
  <c r="LS77" i="11" s="1"/>
  <c r="LT77" i="11" s="1"/>
  <c r="LU77" i="11" s="1"/>
  <c r="LV77" i="11" s="1"/>
  <c r="LW77" i="11" s="1"/>
  <c r="LX77" i="11" s="1"/>
  <c r="LY77" i="11" s="1"/>
  <c r="LZ77" i="11" s="1"/>
  <c r="MA77" i="11" s="1"/>
  <c r="MB77" i="11" s="1"/>
  <c r="MC77" i="11" s="1"/>
  <c r="MD77" i="11" s="1"/>
  <c r="ME77" i="11" s="1"/>
  <c r="MF77" i="11" s="1"/>
  <c r="MG77" i="11" s="1"/>
  <c r="MH77" i="11" s="1"/>
  <c r="MI77" i="11" s="1"/>
  <c r="MJ77" i="11" s="1"/>
  <c r="MK77" i="11" s="1"/>
  <c r="ML77" i="11" s="1"/>
  <c r="MM77" i="11" s="1"/>
  <c r="MN77" i="11" s="1"/>
  <c r="MO77" i="11" s="1"/>
  <c r="MP77" i="11" s="1"/>
  <c r="MQ77" i="11" s="1"/>
  <c r="MR77" i="11" s="1"/>
  <c r="MS77" i="11" s="1"/>
  <c r="MT77" i="11" s="1"/>
  <c r="MU77" i="11" s="1"/>
  <c r="MV77" i="11" s="1"/>
  <c r="MW77" i="11" s="1"/>
  <c r="MX77" i="11" s="1"/>
  <c r="MY77" i="11" s="1"/>
  <c r="MZ77" i="11" s="1"/>
  <c r="NA77" i="11" s="1"/>
  <c r="NB77" i="11" s="1"/>
  <c r="NC77" i="11" s="1"/>
  <c r="C78" i="11"/>
  <c r="D78" i="11" s="1"/>
  <c r="E78" i="11" s="1"/>
  <c r="F78" i="11" s="1"/>
  <c r="G78" i="11" s="1"/>
  <c r="H78" i="11" s="1"/>
  <c r="I78" i="11" s="1"/>
  <c r="J78" i="11" s="1"/>
  <c r="K78" i="11" s="1"/>
  <c r="L78" i="11" s="1"/>
  <c r="M78" i="11" s="1"/>
  <c r="N78" i="11" s="1"/>
  <c r="O78" i="11" s="1"/>
  <c r="P78" i="11" s="1"/>
  <c r="Q78" i="11" s="1"/>
  <c r="R78" i="11" s="1"/>
  <c r="S78" i="11" s="1"/>
  <c r="T78" i="11" s="1"/>
  <c r="U78" i="11" s="1"/>
  <c r="V78" i="11" s="1"/>
  <c r="W78" i="11" s="1"/>
  <c r="X78" i="11" s="1"/>
  <c r="Y78" i="11" s="1"/>
  <c r="Z78" i="11" s="1"/>
  <c r="AA78" i="11" s="1"/>
  <c r="AB78" i="11" s="1"/>
  <c r="AC78" i="11" s="1"/>
  <c r="AD78" i="11" s="1"/>
  <c r="AE78" i="11" s="1"/>
  <c r="AF78" i="11" s="1"/>
  <c r="AG78" i="11" s="1"/>
  <c r="AH78" i="11" s="1"/>
  <c r="AI78" i="11" s="1"/>
  <c r="AJ78" i="11" s="1"/>
  <c r="AK78" i="11" s="1"/>
  <c r="AL78" i="11" s="1"/>
  <c r="AM78" i="11" s="1"/>
  <c r="AN78" i="11" s="1"/>
  <c r="AO78" i="11" s="1"/>
  <c r="AP78" i="11" s="1"/>
  <c r="AQ78" i="11" s="1"/>
  <c r="AR78" i="11" s="1"/>
  <c r="AS78" i="11" s="1"/>
  <c r="AT78" i="11" s="1"/>
  <c r="AU78" i="11" s="1"/>
  <c r="AV78" i="11" s="1"/>
  <c r="AW78" i="11" s="1"/>
  <c r="AX78" i="11" s="1"/>
  <c r="AY78" i="11" s="1"/>
  <c r="AZ78" i="11" s="1"/>
  <c r="BA78" i="11" s="1"/>
  <c r="BB78" i="11" s="1"/>
  <c r="BC78" i="11" s="1"/>
  <c r="BD78" i="11" s="1"/>
  <c r="BE78" i="11" s="1"/>
  <c r="BF78" i="11" s="1"/>
  <c r="BG78" i="11" s="1"/>
  <c r="BH78" i="11" s="1"/>
  <c r="BI78" i="11" s="1"/>
  <c r="BJ78" i="11" s="1"/>
  <c r="BK78" i="11" s="1"/>
  <c r="BL78" i="11" s="1"/>
  <c r="BM78" i="11" s="1"/>
  <c r="BN78" i="11" s="1"/>
  <c r="BO78" i="11" s="1"/>
  <c r="BP78" i="11" s="1"/>
  <c r="BQ78" i="11" s="1"/>
  <c r="BR78" i="11" s="1"/>
  <c r="BS78" i="11" s="1"/>
  <c r="BT78" i="11" s="1"/>
  <c r="BU78" i="11" s="1"/>
  <c r="BV78" i="11" s="1"/>
  <c r="BW78" i="11" s="1"/>
  <c r="BX78" i="11" s="1"/>
  <c r="BY78" i="11" s="1"/>
  <c r="BZ78" i="11" s="1"/>
  <c r="CA78" i="11" s="1"/>
  <c r="CB78" i="11" s="1"/>
  <c r="CC78" i="11" s="1"/>
  <c r="CD78" i="11" s="1"/>
  <c r="CE78" i="11" s="1"/>
  <c r="CF78" i="11" s="1"/>
  <c r="CG78" i="11" s="1"/>
  <c r="CH78" i="11" s="1"/>
  <c r="CI78" i="11" s="1"/>
  <c r="CJ78" i="11" s="1"/>
  <c r="CK78" i="11" s="1"/>
  <c r="CL78" i="11" s="1"/>
  <c r="CM78" i="11" s="1"/>
  <c r="CN78" i="11" s="1"/>
  <c r="CO78" i="11" s="1"/>
  <c r="CP78" i="11" s="1"/>
  <c r="CQ78" i="11" s="1"/>
  <c r="CR78" i="11" s="1"/>
  <c r="CS78" i="11" s="1"/>
  <c r="CT78" i="11" s="1"/>
  <c r="CU78" i="11" s="1"/>
  <c r="CV78" i="11" s="1"/>
  <c r="CW78" i="11" s="1"/>
  <c r="CX78" i="11" s="1"/>
  <c r="CY78" i="11" s="1"/>
  <c r="CZ78" i="11" s="1"/>
  <c r="DA78" i="11" s="1"/>
  <c r="DB78" i="11" s="1"/>
  <c r="DC78" i="11" s="1"/>
  <c r="DD78" i="11" s="1"/>
  <c r="DE78" i="11" s="1"/>
  <c r="DF78" i="11" s="1"/>
  <c r="DG78" i="11" s="1"/>
  <c r="DH78" i="11" s="1"/>
  <c r="DI78" i="11" s="1"/>
  <c r="DJ78" i="11" s="1"/>
  <c r="DK78" i="11" s="1"/>
  <c r="DL78" i="11" s="1"/>
  <c r="DM78" i="11" s="1"/>
  <c r="DN78" i="11" s="1"/>
  <c r="DO78" i="11" s="1"/>
  <c r="DP78" i="11" s="1"/>
  <c r="DQ78" i="11" s="1"/>
  <c r="DR78" i="11" s="1"/>
  <c r="DS78" i="11" s="1"/>
  <c r="DT78" i="11" s="1"/>
  <c r="DU78" i="11" s="1"/>
  <c r="DV78" i="11" s="1"/>
  <c r="DW78" i="11" s="1"/>
  <c r="DX78" i="11" s="1"/>
  <c r="DY78" i="11" s="1"/>
  <c r="DZ78" i="11" s="1"/>
  <c r="EA78" i="11" s="1"/>
  <c r="EB78" i="11" s="1"/>
  <c r="EC78" i="11" s="1"/>
  <c r="ED78" i="11" s="1"/>
  <c r="EE78" i="11" s="1"/>
  <c r="EF78" i="11" s="1"/>
  <c r="EG78" i="11" s="1"/>
  <c r="EH78" i="11" s="1"/>
  <c r="EI78" i="11" s="1"/>
  <c r="EJ78" i="11" s="1"/>
  <c r="EK78" i="11" s="1"/>
  <c r="EL78" i="11" s="1"/>
  <c r="EM78" i="11" s="1"/>
  <c r="EN78" i="11" s="1"/>
  <c r="EO78" i="11" s="1"/>
  <c r="EP78" i="11" s="1"/>
  <c r="EQ78" i="11" s="1"/>
  <c r="ER78" i="11" s="1"/>
  <c r="ES78" i="11" s="1"/>
  <c r="ET78" i="11" s="1"/>
  <c r="EU78" i="11" s="1"/>
  <c r="EV78" i="11" s="1"/>
  <c r="EW78" i="11" s="1"/>
  <c r="EX78" i="11" s="1"/>
  <c r="EY78" i="11" s="1"/>
  <c r="EZ78" i="11" s="1"/>
  <c r="FA78" i="11" s="1"/>
  <c r="FB78" i="11" s="1"/>
  <c r="FC78" i="11" s="1"/>
  <c r="FD78" i="11" s="1"/>
  <c r="FE78" i="11" s="1"/>
  <c r="FF78" i="11" s="1"/>
  <c r="FG78" i="11" s="1"/>
  <c r="FH78" i="11" s="1"/>
  <c r="FI78" i="11" s="1"/>
  <c r="FJ78" i="11" s="1"/>
  <c r="FK78" i="11" s="1"/>
  <c r="FL78" i="11" s="1"/>
  <c r="FM78" i="11" s="1"/>
  <c r="FN78" i="11" s="1"/>
  <c r="FO78" i="11" s="1"/>
  <c r="FP78" i="11" s="1"/>
  <c r="FQ78" i="11" s="1"/>
  <c r="FR78" i="11" s="1"/>
  <c r="FS78" i="11" s="1"/>
  <c r="FT78" i="11" s="1"/>
  <c r="FU78" i="11" s="1"/>
  <c r="FV78" i="11" s="1"/>
  <c r="FW78" i="11" s="1"/>
  <c r="FX78" i="11" s="1"/>
  <c r="FY78" i="11" s="1"/>
  <c r="FZ78" i="11" s="1"/>
  <c r="GA78" i="11" s="1"/>
  <c r="GB78" i="11" s="1"/>
  <c r="GC78" i="11" s="1"/>
  <c r="GD78" i="11" s="1"/>
  <c r="GE78" i="11" s="1"/>
  <c r="GF78" i="11" s="1"/>
  <c r="GG78" i="11" s="1"/>
  <c r="GH78" i="11" s="1"/>
  <c r="GI78" i="11" s="1"/>
  <c r="GJ78" i="11" s="1"/>
  <c r="GK78" i="11" s="1"/>
  <c r="GL78" i="11" s="1"/>
  <c r="GM78" i="11" s="1"/>
  <c r="GN78" i="11" s="1"/>
  <c r="GO78" i="11" s="1"/>
  <c r="GP78" i="11" s="1"/>
  <c r="GQ78" i="11" s="1"/>
  <c r="GR78" i="11" s="1"/>
  <c r="GS78" i="11" s="1"/>
  <c r="GT78" i="11" s="1"/>
  <c r="GU78" i="11" s="1"/>
  <c r="GV78" i="11" s="1"/>
  <c r="GW78" i="11" s="1"/>
  <c r="GX78" i="11" s="1"/>
  <c r="GY78" i="11" s="1"/>
  <c r="GZ78" i="11" s="1"/>
  <c r="HA78" i="11" s="1"/>
  <c r="HB78" i="11" s="1"/>
  <c r="HC78" i="11" s="1"/>
  <c r="HD78" i="11" s="1"/>
  <c r="HE78" i="11" s="1"/>
  <c r="HF78" i="11" s="1"/>
  <c r="HG78" i="11" s="1"/>
  <c r="HH78" i="11" s="1"/>
  <c r="HI78" i="11" s="1"/>
  <c r="HJ78" i="11" s="1"/>
  <c r="HK78" i="11" s="1"/>
  <c r="HL78" i="11" s="1"/>
  <c r="HM78" i="11" s="1"/>
  <c r="HN78" i="11" s="1"/>
  <c r="HO78" i="11" s="1"/>
  <c r="HP78" i="11" s="1"/>
  <c r="HQ78" i="11" s="1"/>
  <c r="HR78" i="11" s="1"/>
  <c r="HS78" i="11" s="1"/>
  <c r="HT78" i="11" s="1"/>
  <c r="HU78" i="11" s="1"/>
  <c r="HV78" i="11" s="1"/>
  <c r="HW78" i="11" s="1"/>
  <c r="HX78" i="11" s="1"/>
  <c r="HY78" i="11" s="1"/>
  <c r="HZ78" i="11" s="1"/>
  <c r="IA78" i="11" s="1"/>
  <c r="IB78" i="11" s="1"/>
  <c r="IC78" i="11" s="1"/>
  <c r="ID78" i="11" s="1"/>
  <c r="IE78" i="11" s="1"/>
  <c r="IF78" i="11" s="1"/>
  <c r="IG78" i="11" s="1"/>
  <c r="IH78" i="11" s="1"/>
  <c r="II78" i="11" s="1"/>
  <c r="IJ78" i="11" s="1"/>
  <c r="IK78" i="11" s="1"/>
  <c r="IL78" i="11" s="1"/>
  <c r="IM78" i="11" s="1"/>
  <c r="IN78" i="11" s="1"/>
  <c r="IO78" i="11" s="1"/>
  <c r="IP78" i="11" s="1"/>
  <c r="IQ78" i="11" s="1"/>
  <c r="IR78" i="11" s="1"/>
  <c r="IS78" i="11" s="1"/>
  <c r="IT78" i="11" s="1"/>
  <c r="IU78" i="11" s="1"/>
  <c r="IV78" i="11" s="1"/>
  <c r="IW78" i="11" s="1"/>
  <c r="IX78" i="11" s="1"/>
  <c r="IY78" i="11" s="1"/>
  <c r="IZ78" i="11" s="1"/>
  <c r="JA78" i="11" s="1"/>
  <c r="JB78" i="11" s="1"/>
  <c r="JC78" i="11" s="1"/>
  <c r="JD78" i="11" s="1"/>
  <c r="JE78" i="11" s="1"/>
  <c r="JF78" i="11" s="1"/>
  <c r="JG78" i="11" s="1"/>
  <c r="JH78" i="11" s="1"/>
  <c r="JI78" i="11" s="1"/>
  <c r="JJ78" i="11" s="1"/>
  <c r="JK78" i="11" s="1"/>
  <c r="JL78" i="11" s="1"/>
  <c r="JM78" i="11" s="1"/>
  <c r="JN78" i="11" s="1"/>
  <c r="JO78" i="11" s="1"/>
  <c r="JP78" i="11" s="1"/>
  <c r="JQ78" i="11" s="1"/>
  <c r="JR78" i="11" s="1"/>
  <c r="JS78" i="11" s="1"/>
  <c r="JT78" i="11" s="1"/>
  <c r="JU78" i="11" s="1"/>
  <c r="JV78" i="11" s="1"/>
  <c r="JW78" i="11" s="1"/>
  <c r="JX78" i="11" s="1"/>
  <c r="JY78" i="11" s="1"/>
  <c r="JZ78" i="11" s="1"/>
  <c r="KA78" i="11" s="1"/>
  <c r="KB78" i="11" s="1"/>
  <c r="KC78" i="11" s="1"/>
  <c r="KD78" i="11" s="1"/>
  <c r="KE78" i="11" s="1"/>
  <c r="KF78" i="11" s="1"/>
  <c r="KG78" i="11" s="1"/>
  <c r="KH78" i="11" s="1"/>
  <c r="KI78" i="11" s="1"/>
  <c r="KJ78" i="11" s="1"/>
  <c r="KK78" i="11" s="1"/>
  <c r="KL78" i="11" s="1"/>
  <c r="KM78" i="11" s="1"/>
  <c r="KN78" i="11" s="1"/>
  <c r="KO78" i="11" s="1"/>
  <c r="KP78" i="11" s="1"/>
  <c r="KQ78" i="11" s="1"/>
  <c r="KR78" i="11" s="1"/>
  <c r="KS78" i="11" s="1"/>
  <c r="KT78" i="11" s="1"/>
  <c r="KU78" i="11" s="1"/>
  <c r="KV78" i="11" s="1"/>
  <c r="KW78" i="11" s="1"/>
  <c r="KX78" i="11" s="1"/>
  <c r="KY78" i="11" s="1"/>
  <c r="KZ78" i="11" s="1"/>
  <c r="LA78" i="11" s="1"/>
  <c r="LB78" i="11" s="1"/>
  <c r="LC78" i="11" s="1"/>
  <c r="LD78" i="11" s="1"/>
  <c r="LE78" i="11" s="1"/>
  <c r="LF78" i="11" s="1"/>
  <c r="LG78" i="11" s="1"/>
  <c r="LH78" i="11" s="1"/>
  <c r="LI78" i="11" s="1"/>
  <c r="LJ78" i="11" s="1"/>
  <c r="LK78" i="11" s="1"/>
  <c r="LL78" i="11" s="1"/>
  <c r="LM78" i="11" s="1"/>
  <c r="LN78" i="11" s="1"/>
  <c r="LO78" i="11" s="1"/>
  <c r="LP78" i="11" s="1"/>
  <c r="LQ78" i="11" s="1"/>
  <c r="LR78" i="11" s="1"/>
  <c r="LS78" i="11" s="1"/>
  <c r="LT78" i="11" s="1"/>
  <c r="LU78" i="11" s="1"/>
  <c r="LV78" i="11" s="1"/>
  <c r="LW78" i="11" s="1"/>
  <c r="LX78" i="11" s="1"/>
  <c r="LY78" i="11" s="1"/>
  <c r="LZ78" i="11" s="1"/>
  <c r="MA78" i="11" s="1"/>
  <c r="MB78" i="11" s="1"/>
  <c r="MC78" i="11" s="1"/>
  <c r="MD78" i="11" s="1"/>
  <c r="ME78" i="11" s="1"/>
  <c r="MF78" i="11" s="1"/>
  <c r="MG78" i="11" s="1"/>
  <c r="MH78" i="11" s="1"/>
  <c r="MI78" i="11" s="1"/>
  <c r="MJ78" i="11" s="1"/>
  <c r="MK78" i="11" s="1"/>
  <c r="ML78" i="11" s="1"/>
  <c r="MM78" i="11" s="1"/>
  <c r="MN78" i="11" s="1"/>
  <c r="MO78" i="11" s="1"/>
  <c r="MP78" i="11" s="1"/>
  <c r="MQ78" i="11" s="1"/>
  <c r="MR78" i="11" s="1"/>
  <c r="MS78" i="11" s="1"/>
  <c r="MT78" i="11" s="1"/>
  <c r="MU78" i="11" s="1"/>
  <c r="MV78" i="11" s="1"/>
  <c r="MW78" i="11" s="1"/>
  <c r="MX78" i="11" s="1"/>
  <c r="MY78" i="11" s="1"/>
  <c r="MZ78" i="11" s="1"/>
  <c r="NA78" i="11" s="1"/>
  <c r="NB78" i="11" s="1"/>
  <c r="NC78" i="11" s="1"/>
  <c r="C79" i="11"/>
  <c r="D79" i="11" s="1"/>
  <c r="E79" i="11" s="1"/>
  <c r="F79" i="11" s="1"/>
  <c r="G79" i="11" s="1"/>
  <c r="H79" i="11" s="1"/>
  <c r="I79" i="11" s="1"/>
  <c r="J79" i="11" s="1"/>
  <c r="K79" i="11" s="1"/>
  <c r="L79" i="11" s="1"/>
  <c r="M79" i="11" s="1"/>
  <c r="N79" i="11" s="1"/>
  <c r="O79" i="11" s="1"/>
  <c r="P79" i="11" s="1"/>
  <c r="Q79" i="11" s="1"/>
  <c r="R79" i="11" s="1"/>
  <c r="S79" i="11" s="1"/>
  <c r="T79" i="11" s="1"/>
  <c r="U79" i="11" s="1"/>
  <c r="V79" i="11" s="1"/>
  <c r="W79" i="11" s="1"/>
  <c r="X79" i="11" s="1"/>
  <c r="Y79" i="11" s="1"/>
  <c r="Z79" i="11" s="1"/>
  <c r="AA79" i="11" s="1"/>
  <c r="AB79" i="11" s="1"/>
  <c r="AC79" i="11" s="1"/>
  <c r="AD79" i="11" s="1"/>
  <c r="AE79" i="11" s="1"/>
  <c r="AF79" i="11" s="1"/>
  <c r="AG79" i="11" s="1"/>
  <c r="AH79" i="11" s="1"/>
  <c r="AI79" i="11" s="1"/>
  <c r="AJ79" i="11" s="1"/>
  <c r="AK79" i="11" s="1"/>
  <c r="AL79" i="11" s="1"/>
  <c r="AM79" i="11" s="1"/>
  <c r="AN79" i="11" s="1"/>
  <c r="AO79" i="11" s="1"/>
  <c r="AP79" i="11" s="1"/>
  <c r="AQ79" i="11" s="1"/>
  <c r="AR79" i="11" s="1"/>
  <c r="AS79" i="11" s="1"/>
  <c r="AT79" i="11" s="1"/>
  <c r="AU79" i="11" s="1"/>
  <c r="AV79" i="11" s="1"/>
  <c r="AW79" i="11" s="1"/>
  <c r="AX79" i="11" s="1"/>
  <c r="AY79" i="11" s="1"/>
  <c r="AZ79" i="11" s="1"/>
  <c r="BA79" i="11" s="1"/>
  <c r="BB79" i="11" s="1"/>
  <c r="BC79" i="11" s="1"/>
  <c r="BD79" i="11" s="1"/>
  <c r="BE79" i="11" s="1"/>
  <c r="BF79" i="11" s="1"/>
  <c r="BG79" i="11" s="1"/>
  <c r="BH79" i="11" s="1"/>
  <c r="BI79" i="11" s="1"/>
  <c r="BJ79" i="11" s="1"/>
  <c r="BK79" i="11" s="1"/>
  <c r="BL79" i="11" s="1"/>
  <c r="BM79" i="11" s="1"/>
  <c r="BN79" i="11" s="1"/>
  <c r="BO79" i="11" s="1"/>
  <c r="BP79" i="11" s="1"/>
  <c r="BQ79" i="11" s="1"/>
  <c r="BR79" i="11" s="1"/>
  <c r="BS79" i="11" s="1"/>
  <c r="BT79" i="11" s="1"/>
  <c r="BU79" i="11" s="1"/>
  <c r="BV79" i="11" s="1"/>
  <c r="BW79" i="11" s="1"/>
  <c r="BX79" i="11" s="1"/>
  <c r="BY79" i="11" s="1"/>
  <c r="BZ79" i="11" s="1"/>
  <c r="CA79" i="11" s="1"/>
  <c r="CB79" i="11" s="1"/>
  <c r="CC79" i="11" s="1"/>
  <c r="CD79" i="11" s="1"/>
  <c r="CE79" i="11" s="1"/>
  <c r="CF79" i="11" s="1"/>
  <c r="CG79" i="11" s="1"/>
  <c r="CH79" i="11" s="1"/>
  <c r="CI79" i="11" s="1"/>
  <c r="CJ79" i="11" s="1"/>
  <c r="CK79" i="11" s="1"/>
  <c r="CL79" i="11" s="1"/>
  <c r="CM79" i="11" s="1"/>
  <c r="CN79" i="11" s="1"/>
  <c r="CO79" i="11" s="1"/>
  <c r="CP79" i="11" s="1"/>
  <c r="CQ79" i="11" s="1"/>
  <c r="CR79" i="11" s="1"/>
  <c r="CS79" i="11" s="1"/>
  <c r="CT79" i="11" s="1"/>
  <c r="CU79" i="11" s="1"/>
  <c r="CV79" i="11" s="1"/>
  <c r="CW79" i="11" s="1"/>
  <c r="CX79" i="11" s="1"/>
  <c r="CY79" i="11" s="1"/>
  <c r="CZ79" i="11" s="1"/>
  <c r="DA79" i="11" s="1"/>
  <c r="DB79" i="11" s="1"/>
  <c r="DC79" i="11" s="1"/>
  <c r="DD79" i="11" s="1"/>
  <c r="DE79" i="11" s="1"/>
  <c r="DF79" i="11" s="1"/>
  <c r="DG79" i="11" s="1"/>
  <c r="DH79" i="11" s="1"/>
  <c r="DI79" i="11" s="1"/>
  <c r="DJ79" i="11" s="1"/>
  <c r="DK79" i="11" s="1"/>
  <c r="DL79" i="11" s="1"/>
  <c r="DM79" i="11" s="1"/>
  <c r="DN79" i="11" s="1"/>
  <c r="DO79" i="11" s="1"/>
  <c r="DP79" i="11" s="1"/>
  <c r="DQ79" i="11" s="1"/>
  <c r="DR79" i="11" s="1"/>
  <c r="DS79" i="11" s="1"/>
  <c r="DT79" i="11" s="1"/>
  <c r="DU79" i="11" s="1"/>
  <c r="DV79" i="11" s="1"/>
  <c r="DW79" i="11" s="1"/>
  <c r="DX79" i="11" s="1"/>
  <c r="DY79" i="11" s="1"/>
  <c r="DZ79" i="11" s="1"/>
  <c r="EA79" i="11" s="1"/>
  <c r="EB79" i="11" s="1"/>
  <c r="EC79" i="11" s="1"/>
  <c r="ED79" i="11" s="1"/>
  <c r="EE79" i="11" s="1"/>
  <c r="EF79" i="11" s="1"/>
  <c r="EG79" i="11" s="1"/>
  <c r="EH79" i="11" s="1"/>
  <c r="EI79" i="11" s="1"/>
  <c r="EJ79" i="11" s="1"/>
  <c r="EK79" i="11" s="1"/>
  <c r="EL79" i="11" s="1"/>
  <c r="EM79" i="11" s="1"/>
  <c r="EN79" i="11" s="1"/>
  <c r="EO79" i="11" s="1"/>
  <c r="EP79" i="11" s="1"/>
  <c r="EQ79" i="11" s="1"/>
  <c r="ER79" i="11" s="1"/>
  <c r="ES79" i="11" s="1"/>
  <c r="ET79" i="11" s="1"/>
  <c r="EU79" i="11" s="1"/>
  <c r="EV79" i="11" s="1"/>
  <c r="EW79" i="11" s="1"/>
  <c r="EX79" i="11" s="1"/>
  <c r="EY79" i="11" s="1"/>
  <c r="EZ79" i="11" s="1"/>
  <c r="FA79" i="11" s="1"/>
  <c r="FB79" i="11" s="1"/>
  <c r="FC79" i="11" s="1"/>
  <c r="FD79" i="11" s="1"/>
  <c r="FE79" i="11" s="1"/>
  <c r="FF79" i="11" s="1"/>
  <c r="FG79" i="11" s="1"/>
  <c r="FH79" i="11" s="1"/>
  <c r="FI79" i="11" s="1"/>
  <c r="FJ79" i="11" s="1"/>
  <c r="FK79" i="11" s="1"/>
  <c r="FL79" i="11" s="1"/>
  <c r="FM79" i="11" s="1"/>
  <c r="FN79" i="11" s="1"/>
  <c r="FO79" i="11" s="1"/>
  <c r="FP79" i="11" s="1"/>
  <c r="FQ79" i="11" s="1"/>
  <c r="FR79" i="11" s="1"/>
  <c r="FS79" i="11" s="1"/>
  <c r="FT79" i="11" s="1"/>
  <c r="FU79" i="11" s="1"/>
  <c r="FV79" i="11" s="1"/>
  <c r="FW79" i="11" s="1"/>
  <c r="FX79" i="11" s="1"/>
  <c r="FY79" i="11" s="1"/>
  <c r="FZ79" i="11" s="1"/>
  <c r="GA79" i="11" s="1"/>
  <c r="GB79" i="11" s="1"/>
  <c r="GC79" i="11" s="1"/>
  <c r="GD79" i="11" s="1"/>
  <c r="GE79" i="11" s="1"/>
  <c r="GF79" i="11" s="1"/>
  <c r="GG79" i="11" s="1"/>
  <c r="GH79" i="11" s="1"/>
  <c r="GI79" i="11" s="1"/>
  <c r="GJ79" i="11" s="1"/>
  <c r="GK79" i="11" s="1"/>
  <c r="GL79" i="11" s="1"/>
  <c r="GM79" i="11" s="1"/>
  <c r="GN79" i="11" s="1"/>
  <c r="GO79" i="11" s="1"/>
  <c r="GP79" i="11" s="1"/>
  <c r="GQ79" i="11" s="1"/>
  <c r="GR79" i="11" s="1"/>
  <c r="GS79" i="11" s="1"/>
  <c r="GT79" i="11" s="1"/>
  <c r="GU79" i="11" s="1"/>
  <c r="GV79" i="11" s="1"/>
  <c r="GW79" i="11" s="1"/>
  <c r="GX79" i="11" s="1"/>
  <c r="GY79" i="11" s="1"/>
  <c r="GZ79" i="11" s="1"/>
  <c r="HA79" i="11" s="1"/>
  <c r="HB79" i="11" s="1"/>
  <c r="HC79" i="11" s="1"/>
  <c r="HD79" i="11" s="1"/>
  <c r="HE79" i="11" s="1"/>
  <c r="HF79" i="11" s="1"/>
  <c r="HG79" i="11" s="1"/>
  <c r="HH79" i="11" s="1"/>
  <c r="HI79" i="11" s="1"/>
  <c r="HJ79" i="11" s="1"/>
  <c r="HK79" i="11" s="1"/>
  <c r="HL79" i="11" s="1"/>
  <c r="HM79" i="11" s="1"/>
  <c r="HN79" i="11" s="1"/>
  <c r="HO79" i="11" s="1"/>
  <c r="HP79" i="11" s="1"/>
  <c r="HQ79" i="11" s="1"/>
  <c r="HR79" i="11" s="1"/>
  <c r="HS79" i="11" s="1"/>
  <c r="HT79" i="11" s="1"/>
  <c r="HU79" i="11" s="1"/>
  <c r="HV79" i="11" s="1"/>
  <c r="HW79" i="11" s="1"/>
  <c r="HX79" i="11" s="1"/>
  <c r="HY79" i="11" s="1"/>
  <c r="HZ79" i="11" s="1"/>
  <c r="IA79" i="11" s="1"/>
  <c r="IB79" i="11" s="1"/>
  <c r="IC79" i="11" s="1"/>
  <c r="ID79" i="11" s="1"/>
  <c r="IE79" i="11" s="1"/>
  <c r="IF79" i="11" s="1"/>
  <c r="IG79" i="11" s="1"/>
  <c r="IH79" i="11" s="1"/>
  <c r="II79" i="11" s="1"/>
  <c r="IJ79" i="11" s="1"/>
  <c r="IK79" i="11" s="1"/>
  <c r="IL79" i="11" s="1"/>
  <c r="IM79" i="11" s="1"/>
  <c r="IN79" i="11" s="1"/>
  <c r="IO79" i="11" s="1"/>
  <c r="IP79" i="11" s="1"/>
  <c r="IQ79" i="11" s="1"/>
  <c r="IR79" i="11" s="1"/>
  <c r="IS79" i="11" s="1"/>
  <c r="IT79" i="11" s="1"/>
  <c r="IU79" i="11" s="1"/>
  <c r="IV79" i="11" s="1"/>
  <c r="IW79" i="11" s="1"/>
  <c r="IX79" i="11" s="1"/>
  <c r="IY79" i="11" s="1"/>
  <c r="IZ79" i="11" s="1"/>
  <c r="JA79" i="11" s="1"/>
  <c r="JB79" i="11" s="1"/>
  <c r="JC79" i="11" s="1"/>
  <c r="JD79" i="11" s="1"/>
  <c r="JE79" i="11" s="1"/>
  <c r="JF79" i="11" s="1"/>
  <c r="JG79" i="11" s="1"/>
  <c r="JH79" i="11" s="1"/>
  <c r="JI79" i="11" s="1"/>
  <c r="JJ79" i="11" s="1"/>
  <c r="JK79" i="11" s="1"/>
  <c r="JL79" i="11" s="1"/>
  <c r="JM79" i="11" s="1"/>
  <c r="JN79" i="11" s="1"/>
  <c r="JO79" i="11" s="1"/>
  <c r="JP79" i="11" s="1"/>
  <c r="JQ79" i="11" s="1"/>
  <c r="JR79" i="11" s="1"/>
  <c r="JS79" i="11" s="1"/>
  <c r="JT79" i="11" s="1"/>
  <c r="JU79" i="11" s="1"/>
  <c r="JV79" i="11" s="1"/>
  <c r="JW79" i="11" s="1"/>
  <c r="JX79" i="11" s="1"/>
  <c r="JY79" i="11" s="1"/>
  <c r="JZ79" i="11" s="1"/>
  <c r="KA79" i="11" s="1"/>
  <c r="KB79" i="11" s="1"/>
  <c r="KC79" i="11" s="1"/>
  <c r="KD79" i="11" s="1"/>
  <c r="KE79" i="11" s="1"/>
  <c r="KF79" i="11" s="1"/>
  <c r="KG79" i="11" s="1"/>
  <c r="KH79" i="11" s="1"/>
  <c r="KI79" i="11" s="1"/>
  <c r="KJ79" i="11" s="1"/>
  <c r="KK79" i="11" s="1"/>
  <c r="KL79" i="11" s="1"/>
  <c r="KM79" i="11" s="1"/>
  <c r="KN79" i="11" s="1"/>
  <c r="KO79" i="11" s="1"/>
  <c r="KP79" i="11" s="1"/>
  <c r="KQ79" i="11" s="1"/>
  <c r="KR79" i="11" s="1"/>
  <c r="KS79" i="11" s="1"/>
  <c r="KT79" i="11" s="1"/>
  <c r="KU79" i="11" s="1"/>
  <c r="KV79" i="11" s="1"/>
  <c r="KW79" i="11" s="1"/>
  <c r="KX79" i="11" s="1"/>
  <c r="KY79" i="11" s="1"/>
  <c r="KZ79" i="11" s="1"/>
  <c r="LA79" i="11" s="1"/>
  <c r="LB79" i="11" s="1"/>
  <c r="LC79" i="11" s="1"/>
  <c r="LD79" i="11" s="1"/>
  <c r="LE79" i="11" s="1"/>
  <c r="LF79" i="11" s="1"/>
  <c r="LG79" i="11" s="1"/>
  <c r="LH79" i="11" s="1"/>
  <c r="LI79" i="11" s="1"/>
  <c r="LJ79" i="11" s="1"/>
  <c r="LK79" i="11" s="1"/>
  <c r="LL79" i="11" s="1"/>
  <c r="LM79" i="11" s="1"/>
  <c r="LN79" i="11" s="1"/>
  <c r="LO79" i="11" s="1"/>
  <c r="LP79" i="11" s="1"/>
  <c r="LQ79" i="11" s="1"/>
  <c r="LR79" i="11" s="1"/>
  <c r="LS79" i="11" s="1"/>
  <c r="LT79" i="11" s="1"/>
  <c r="LU79" i="11" s="1"/>
  <c r="LV79" i="11" s="1"/>
  <c r="LW79" i="11" s="1"/>
  <c r="LX79" i="11" s="1"/>
  <c r="LY79" i="11" s="1"/>
  <c r="LZ79" i="11" s="1"/>
  <c r="MA79" i="11" s="1"/>
  <c r="MB79" i="11" s="1"/>
  <c r="MC79" i="11" s="1"/>
  <c r="MD79" i="11" s="1"/>
  <c r="ME79" i="11" s="1"/>
  <c r="MF79" i="11" s="1"/>
  <c r="MG79" i="11" s="1"/>
  <c r="MH79" i="11" s="1"/>
  <c r="MI79" i="11" s="1"/>
  <c r="MJ79" i="11" s="1"/>
  <c r="MK79" i="11" s="1"/>
  <c r="ML79" i="11" s="1"/>
  <c r="MM79" i="11" s="1"/>
  <c r="MN79" i="11" s="1"/>
  <c r="MO79" i="11" s="1"/>
  <c r="MP79" i="11" s="1"/>
  <c r="MQ79" i="11" s="1"/>
  <c r="MR79" i="11" s="1"/>
  <c r="MS79" i="11" s="1"/>
  <c r="MT79" i="11" s="1"/>
  <c r="MU79" i="11" s="1"/>
  <c r="MV79" i="11" s="1"/>
  <c r="MW79" i="11" s="1"/>
  <c r="MX79" i="11" s="1"/>
  <c r="MY79" i="11" s="1"/>
  <c r="MZ79" i="11" s="1"/>
  <c r="NA79" i="11" s="1"/>
  <c r="NB79" i="11" s="1"/>
  <c r="NC79" i="11" s="1"/>
  <c r="C80" i="11"/>
  <c r="D80" i="11" s="1"/>
  <c r="E80" i="11" s="1"/>
  <c r="F80" i="11" s="1"/>
  <c r="G80" i="11" s="1"/>
  <c r="H80" i="11" s="1"/>
  <c r="I80" i="11" s="1"/>
  <c r="J80" i="11" s="1"/>
  <c r="K80" i="11" s="1"/>
  <c r="L80" i="11" s="1"/>
  <c r="M80" i="11" s="1"/>
  <c r="N80" i="11" s="1"/>
  <c r="O80" i="11" s="1"/>
  <c r="P80" i="11" s="1"/>
  <c r="Q80" i="11" s="1"/>
  <c r="R80" i="11" s="1"/>
  <c r="S80" i="11" s="1"/>
  <c r="T80" i="11" s="1"/>
  <c r="U80" i="11" s="1"/>
  <c r="V80" i="11" s="1"/>
  <c r="W80" i="11" s="1"/>
  <c r="X80" i="11" s="1"/>
  <c r="Y80" i="11" s="1"/>
  <c r="Z80" i="11" s="1"/>
  <c r="AA80" i="11" s="1"/>
  <c r="AB80" i="11" s="1"/>
  <c r="AC80" i="11" s="1"/>
  <c r="AD80" i="11" s="1"/>
  <c r="AE80" i="11" s="1"/>
  <c r="AF80" i="11" s="1"/>
  <c r="AG80" i="11" s="1"/>
  <c r="AH80" i="11" s="1"/>
  <c r="AI80" i="11" s="1"/>
  <c r="AJ80" i="11" s="1"/>
  <c r="AK80" i="11" s="1"/>
  <c r="AL80" i="11" s="1"/>
  <c r="AM80" i="11" s="1"/>
  <c r="AN80" i="11" s="1"/>
  <c r="AO80" i="11" s="1"/>
  <c r="AP80" i="11" s="1"/>
  <c r="AQ80" i="11" s="1"/>
  <c r="AR80" i="11" s="1"/>
  <c r="AS80" i="11" s="1"/>
  <c r="AT80" i="11" s="1"/>
  <c r="AU80" i="11" s="1"/>
  <c r="AV80" i="11" s="1"/>
  <c r="AW80" i="11" s="1"/>
  <c r="AX80" i="11" s="1"/>
  <c r="AY80" i="11" s="1"/>
  <c r="AZ80" i="11" s="1"/>
  <c r="BA80" i="11" s="1"/>
  <c r="BB80" i="11" s="1"/>
  <c r="BC80" i="11" s="1"/>
  <c r="BD80" i="11" s="1"/>
  <c r="BE80" i="11" s="1"/>
  <c r="BF80" i="11" s="1"/>
  <c r="BG80" i="11" s="1"/>
  <c r="BH80" i="11" s="1"/>
  <c r="BI80" i="11" s="1"/>
  <c r="BJ80" i="11" s="1"/>
  <c r="BK80" i="11" s="1"/>
  <c r="BL80" i="11" s="1"/>
  <c r="BM80" i="11" s="1"/>
  <c r="BN80" i="11" s="1"/>
  <c r="BO80" i="11" s="1"/>
  <c r="BP80" i="11" s="1"/>
  <c r="BQ80" i="11" s="1"/>
  <c r="BR80" i="11" s="1"/>
  <c r="BS80" i="11" s="1"/>
  <c r="BT80" i="11" s="1"/>
  <c r="BU80" i="11" s="1"/>
  <c r="BV80" i="11" s="1"/>
  <c r="BW80" i="11" s="1"/>
  <c r="BX80" i="11" s="1"/>
  <c r="BY80" i="11" s="1"/>
  <c r="BZ80" i="11" s="1"/>
  <c r="CA80" i="11" s="1"/>
  <c r="CB80" i="11" s="1"/>
  <c r="CC80" i="11" s="1"/>
  <c r="CD80" i="11" s="1"/>
  <c r="CE80" i="11" s="1"/>
  <c r="CF80" i="11" s="1"/>
  <c r="CG80" i="11" s="1"/>
  <c r="CH80" i="11" s="1"/>
  <c r="CI80" i="11" s="1"/>
  <c r="CJ80" i="11" s="1"/>
  <c r="CK80" i="11" s="1"/>
  <c r="CL80" i="11" s="1"/>
  <c r="CM80" i="11" s="1"/>
  <c r="CN80" i="11" s="1"/>
  <c r="CO80" i="11" s="1"/>
  <c r="CP80" i="11" s="1"/>
  <c r="CQ80" i="11" s="1"/>
  <c r="CR80" i="11" s="1"/>
  <c r="CS80" i="11" s="1"/>
  <c r="CT80" i="11" s="1"/>
  <c r="CU80" i="11" s="1"/>
  <c r="CV80" i="11" s="1"/>
  <c r="CW80" i="11" s="1"/>
  <c r="CX80" i="11" s="1"/>
  <c r="CY80" i="11" s="1"/>
  <c r="CZ80" i="11" s="1"/>
  <c r="DA80" i="11" s="1"/>
  <c r="DB80" i="11" s="1"/>
  <c r="DC80" i="11" s="1"/>
  <c r="DD80" i="11" s="1"/>
  <c r="DE80" i="11" s="1"/>
  <c r="DF80" i="11" s="1"/>
  <c r="DG80" i="11" s="1"/>
  <c r="DH80" i="11" s="1"/>
  <c r="DI80" i="11" s="1"/>
  <c r="DJ80" i="11" s="1"/>
  <c r="DK80" i="11" s="1"/>
  <c r="DL80" i="11" s="1"/>
  <c r="DM80" i="11" s="1"/>
  <c r="DN80" i="11" s="1"/>
  <c r="DO80" i="11" s="1"/>
  <c r="DP80" i="11" s="1"/>
  <c r="DQ80" i="11" s="1"/>
  <c r="DR80" i="11" s="1"/>
  <c r="DS80" i="11" s="1"/>
  <c r="DT80" i="11" s="1"/>
  <c r="DU80" i="11" s="1"/>
  <c r="DV80" i="11" s="1"/>
  <c r="DW80" i="11" s="1"/>
  <c r="DX80" i="11" s="1"/>
  <c r="DY80" i="11" s="1"/>
  <c r="DZ80" i="11" s="1"/>
  <c r="EA80" i="11" s="1"/>
  <c r="EB80" i="11" s="1"/>
  <c r="EC80" i="11" s="1"/>
  <c r="ED80" i="11" s="1"/>
  <c r="EE80" i="11" s="1"/>
  <c r="EF80" i="11" s="1"/>
  <c r="EG80" i="11" s="1"/>
  <c r="EH80" i="11" s="1"/>
  <c r="EI80" i="11" s="1"/>
  <c r="EJ80" i="11" s="1"/>
  <c r="EK80" i="11" s="1"/>
  <c r="EL80" i="11" s="1"/>
  <c r="EM80" i="11" s="1"/>
  <c r="EN80" i="11" s="1"/>
  <c r="EO80" i="11" s="1"/>
  <c r="EP80" i="11" s="1"/>
  <c r="EQ80" i="11" s="1"/>
  <c r="ER80" i="11" s="1"/>
  <c r="ES80" i="11" s="1"/>
  <c r="ET80" i="11" s="1"/>
  <c r="EU80" i="11" s="1"/>
  <c r="EV80" i="11" s="1"/>
  <c r="EW80" i="11" s="1"/>
  <c r="EX80" i="11" s="1"/>
  <c r="EY80" i="11" s="1"/>
  <c r="EZ80" i="11" s="1"/>
  <c r="FA80" i="11" s="1"/>
  <c r="FB80" i="11" s="1"/>
  <c r="FC80" i="11" s="1"/>
  <c r="FD80" i="11" s="1"/>
  <c r="FE80" i="11" s="1"/>
  <c r="FF80" i="11" s="1"/>
  <c r="FG80" i="11" s="1"/>
  <c r="FH80" i="11" s="1"/>
  <c r="FI80" i="11" s="1"/>
  <c r="FJ80" i="11" s="1"/>
  <c r="FK80" i="11" s="1"/>
  <c r="FL80" i="11" s="1"/>
  <c r="FM80" i="11" s="1"/>
  <c r="FN80" i="11" s="1"/>
  <c r="FO80" i="11" s="1"/>
  <c r="FP80" i="11" s="1"/>
  <c r="FQ80" i="11" s="1"/>
  <c r="FR80" i="11" s="1"/>
  <c r="FS80" i="11" s="1"/>
  <c r="FT80" i="11" s="1"/>
  <c r="FU80" i="11" s="1"/>
  <c r="FV80" i="11" s="1"/>
  <c r="FW80" i="11" s="1"/>
  <c r="FX80" i="11" s="1"/>
  <c r="FY80" i="11" s="1"/>
  <c r="FZ80" i="11" s="1"/>
  <c r="GA80" i="11" s="1"/>
  <c r="GB80" i="11" s="1"/>
  <c r="GC80" i="11" s="1"/>
  <c r="GD80" i="11" s="1"/>
  <c r="GE80" i="11" s="1"/>
  <c r="GF80" i="11" s="1"/>
  <c r="GG80" i="11" s="1"/>
  <c r="GH80" i="11" s="1"/>
  <c r="GI80" i="11" s="1"/>
  <c r="GJ80" i="11" s="1"/>
  <c r="GK80" i="11" s="1"/>
  <c r="GL80" i="11" s="1"/>
  <c r="GM80" i="11" s="1"/>
  <c r="GN80" i="11" s="1"/>
  <c r="GO80" i="11" s="1"/>
  <c r="GP80" i="11" s="1"/>
  <c r="GQ80" i="11" s="1"/>
  <c r="GR80" i="11" s="1"/>
  <c r="GS80" i="11" s="1"/>
  <c r="GT80" i="11" s="1"/>
  <c r="GU80" i="11" s="1"/>
  <c r="GV80" i="11" s="1"/>
  <c r="GW80" i="11" s="1"/>
  <c r="GX80" i="11" s="1"/>
  <c r="GY80" i="11" s="1"/>
  <c r="GZ80" i="11" s="1"/>
  <c r="HA80" i="11" s="1"/>
  <c r="HB80" i="11" s="1"/>
  <c r="HC80" i="11" s="1"/>
  <c r="HD80" i="11" s="1"/>
  <c r="HE80" i="11" s="1"/>
  <c r="HF80" i="11" s="1"/>
  <c r="HG80" i="11" s="1"/>
  <c r="HH80" i="11" s="1"/>
  <c r="HI80" i="11" s="1"/>
  <c r="HJ80" i="11" s="1"/>
  <c r="HK80" i="11" s="1"/>
  <c r="HL80" i="11" s="1"/>
  <c r="HM80" i="11" s="1"/>
  <c r="HN80" i="11" s="1"/>
  <c r="HO80" i="11" s="1"/>
  <c r="HP80" i="11" s="1"/>
  <c r="HQ80" i="11" s="1"/>
  <c r="HR80" i="11" s="1"/>
  <c r="HS80" i="11" s="1"/>
  <c r="HT80" i="11" s="1"/>
  <c r="HU80" i="11" s="1"/>
  <c r="HV80" i="11" s="1"/>
  <c r="HW80" i="11" s="1"/>
  <c r="HX80" i="11" s="1"/>
  <c r="HY80" i="11" s="1"/>
  <c r="HZ80" i="11" s="1"/>
  <c r="IA80" i="11" s="1"/>
  <c r="IB80" i="11" s="1"/>
  <c r="IC80" i="11" s="1"/>
  <c r="ID80" i="11" s="1"/>
  <c r="IE80" i="11" s="1"/>
  <c r="IF80" i="11" s="1"/>
  <c r="IG80" i="11" s="1"/>
  <c r="IH80" i="11" s="1"/>
  <c r="II80" i="11" s="1"/>
  <c r="IJ80" i="11" s="1"/>
  <c r="IK80" i="11" s="1"/>
  <c r="IL80" i="11" s="1"/>
  <c r="IM80" i="11" s="1"/>
  <c r="IN80" i="11" s="1"/>
  <c r="IO80" i="11" s="1"/>
  <c r="IP80" i="11" s="1"/>
  <c r="IQ80" i="11" s="1"/>
  <c r="IR80" i="11" s="1"/>
  <c r="IS80" i="11" s="1"/>
  <c r="IT80" i="11" s="1"/>
  <c r="IU80" i="11" s="1"/>
  <c r="IV80" i="11" s="1"/>
  <c r="IW80" i="11" s="1"/>
  <c r="IX80" i="11" s="1"/>
  <c r="IY80" i="11" s="1"/>
  <c r="IZ80" i="11" s="1"/>
  <c r="JA80" i="11" s="1"/>
  <c r="JB80" i="11" s="1"/>
  <c r="JC80" i="11" s="1"/>
  <c r="JD80" i="11" s="1"/>
  <c r="JE80" i="11" s="1"/>
  <c r="JF80" i="11" s="1"/>
  <c r="JG80" i="11" s="1"/>
  <c r="JH80" i="11" s="1"/>
  <c r="JI80" i="11" s="1"/>
  <c r="JJ80" i="11" s="1"/>
  <c r="JK80" i="11" s="1"/>
  <c r="JL80" i="11" s="1"/>
  <c r="JM80" i="11" s="1"/>
  <c r="JN80" i="11" s="1"/>
  <c r="JO80" i="11" s="1"/>
  <c r="JP80" i="11" s="1"/>
  <c r="JQ80" i="11" s="1"/>
  <c r="JR80" i="11" s="1"/>
  <c r="JS80" i="11" s="1"/>
  <c r="JT80" i="11" s="1"/>
  <c r="JU80" i="11" s="1"/>
  <c r="JV80" i="11" s="1"/>
  <c r="JW80" i="11" s="1"/>
  <c r="JX80" i="11" s="1"/>
  <c r="JY80" i="11" s="1"/>
  <c r="JZ80" i="11" s="1"/>
  <c r="KA80" i="11" s="1"/>
  <c r="KB80" i="11" s="1"/>
  <c r="KC80" i="11" s="1"/>
  <c r="KD80" i="11" s="1"/>
  <c r="KE80" i="11" s="1"/>
  <c r="KF80" i="11" s="1"/>
  <c r="KG80" i="11" s="1"/>
  <c r="KH80" i="11" s="1"/>
  <c r="KI80" i="11" s="1"/>
  <c r="KJ80" i="11" s="1"/>
  <c r="KK80" i="11" s="1"/>
  <c r="KL80" i="11" s="1"/>
  <c r="KM80" i="11" s="1"/>
  <c r="KN80" i="11" s="1"/>
  <c r="KO80" i="11" s="1"/>
  <c r="KP80" i="11" s="1"/>
  <c r="KQ80" i="11" s="1"/>
  <c r="KR80" i="11" s="1"/>
  <c r="KS80" i="11" s="1"/>
  <c r="KT80" i="11" s="1"/>
  <c r="KU80" i="11" s="1"/>
  <c r="KV80" i="11" s="1"/>
  <c r="KW80" i="11" s="1"/>
  <c r="KX80" i="11" s="1"/>
  <c r="KY80" i="11" s="1"/>
  <c r="KZ80" i="11" s="1"/>
  <c r="LA80" i="11" s="1"/>
  <c r="LB80" i="11" s="1"/>
  <c r="LC80" i="11" s="1"/>
  <c r="LD80" i="11" s="1"/>
  <c r="LE80" i="11" s="1"/>
  <c r="LF80" i="11" s="1"/>
  <c r="LG80" i="11" s="1"/>
  <c r="LH80" i="11" s="1"/>
  <c r="LI80" i="11" s="1"/>
  <c r="LJ80" i="11" s="1"/>
  <c r="LK80" i="11" s="1"/>
  <c r="LL80" i="11" s="1"/>
  <c r="LM80" i="11" s="1"/>
  <c r="LN80" i="11" s="1"/>
  <c r="LO80" i="11" s="1"/>
  <c r="LP80" i="11" s="1"/>
  <c r="LQ80" i="11" s="1"/>
  <c r="LR80" i="11" s="1"/>
  <c r="LS80" i="11" s="1"/>
  <c r="LT80" i="11" s="1"/>
  <c r="LU80" i="11" s="1"/>
  <c r="LV80" i="11" s="1"/>
  <c r="LW80" i="11" s="1"/>
  <c r="LX80" i="11" s="1"/>
  <c r="LY80" i="11" s="1"/>
  <c r="LZ80" i="11" s="1"/>
  <c r="MA80" i="11" s="1"/>
  <c r="MB80" i="11" s="1"/>
  <c r="MC80" i="11" s="1"/>
  <c r="MD80" i="11" s="1"/>
  <c r="ME80" i="11" s="1"/>
  <c r="MF80" i="11" s="1"/>
  <c r="MG80" i="11" s="1"/>
  <c r="MH80" i="11" s="1"/>
  <c r="MI80" i="11" s="1"/>
  <c r="MJ80" i="11" s="1"/>
  <c r="MK80" i="11" s="1"/>
  <c r="ML80" i="11" s="1"/>
  <c r="MM80" i="11" s="1"/>
  <c r="MN80" i="11" s="1"/>
  <c r="MO80" i="11" s="1"/>
  <c r="MP80" i="11" s="1"/>
  <c r="MQ80" i="11" s="1"/>
  <c r="MR80" i="11" s="1"/>
  <c r="MS80" i="11" s="1"/>
  <c r="MT80" i="11" s="1"/>
  <c r="MU80" i="11" s="1"/>
  <c r="MV80" i="11" s="1"/>
  <c r="MW80" i="11" s="1"/>
  <c r="MX80" i="11" s="1"/>
  <c r="MY80" i="11" s="1"/>
  <c r="MZ80" i="11" s="1"/>
  <c r="NA80" i="11" s="1"/>
  <c r="NB80" i="11" s="1"/>
  <c r="NC80" i="11" s="1"/>
  <c r="C81" i="11"/>
  <c r="D81" i="11" s="1"/>
  <c r="E81" i="11" s="1"/>
  <c r="F81" i="11" s="1"/>
  <c r="G81" i="11" s="1"/>
  <c r="H81" i="11" s="1"/>
  <c r="I81" i="11" s="1"/>
  <c r="J81" i="11" s="1"/>
  <c r="K81" i="11" s="1"/>
  <c r="L81" i="11" s="1"/>
  <c r="M81" i="11" s="1"/>
  <c r="N81" i="11" s="1"/>
  <c r="O81" i="11" s="1"/>
  <c r="P81" i="11" s="1"/>
  <c r="Q81" i="11" s="1"/>
  <c r="R81" i="11" s="1"/>
  <c r="S81" i="11" s="1"/>
  <c r="T81" i="11" s="1"/>
  <c r="U81" i="11" s="1"/>
  <c r="V81" i="11" s="1"/>
  <c r="W81" i="11" s="1"/>
  <c r="X81" i="11" s="1"/>
  <c r="Y81" i="11" s="1"/>
  <c r="Z81" i="11" s="1"/>
  <c r="AA81" i="11" s="1"/>
  <c r="AB81" i="11" s="1"/>
  <c r="AC81" i="11" s="1"/>
  <c r="AD81" i="11" s="1"/>
  <c r="AE81" i="11" s="1"/>
  <c r="AF81" i="11" s="1"/>
  <c r="AG81" i="11" s="1"/>
  <c r="AH81" i="11" s="1"/>
  <c r="AI81" i="11" s="1"/>
  <c r="AJ81" i="11" s="1"/>
  <c r="AK81" i="11" s="1"/>
  <c r="AL81" i="11" s="1"/>
  <c r="AM81" i="11" s="1"/>
  <c r="AN81" i="11" s="1"/>
  <c r="AO81" i="11" s="1"/>
  <c r="AP81" i="11" s="1"/>
  <c r="AQ81" i="11" s="1"/>
  <c r="AR81" i="11" s="1"/>
  <c r="AS81" i="11" s="1"/>
  <c r="AT81" i="11" s="1"/>
  <c r="AU81" i="11" s="1"/>
  <c r="AV81" i="11" s="1"/>
  <c r="AW81" i="11" s="1"/>
  <c r="AX81" i="11" s="1"/>
  <c r="AY81" i="11" s="1"/>
  <c r="AZ81" i="11" s="1"/>
  <c r="BA81" i="11" s="1"/>
  <c r="BB81" i="11" s="1"/>
  <c r="BC81" i="11" s="1"/>
  <c r="BD81" i="11" s="1"/>
  <c r="BE81" i="11" s="1"/>
  <c r="BF81" i="11" s="1"/>
  <c r="BG81" i="11" s="1"/>
  <c r="BH81" i="11" s="1"/>
  <c r="BI81" i="11" s="1"/>
  <c r="BJ81" i="11" s="1"/>
  <c r="BK81" i="11" s="1"/>
  <c r="BL81" i="11" s="1"/>
  <c r="BM81" i="11" s="1"/>
  <c r="BN81" i="11" s="1"/>
  <c r="BO81" i="11" s="1"/>
  <c r="BP81" i="11" s="1"/>
  <c r="BQ81" i="11" s="1"/>
  <c r="BR81" i="11" s="1"/>
  <c r="BS81" i="11" s="1"/>
  <c r="BT81" i="11" s="1"/>
  <c r="BU81" i="11" s="1"/>
  <c r="BV81" i="11" s="1"/>
  <c r="BW81" i="11" s="1"/>
  <c r="BX81" i="11" s="1"/>
  <c r="BY81" i="11" s="1"/>
  <c r="BZ81" i="11" s="1"/>
  <c r="CA81" i="11" s="1"/>
  <c r="CB81" i="11" s="1"/>
  <c r="CC81" i="11" s="1"/>
  <c r="CD81" i="11" s="1"/>
  <c r="CE81" i="11" s="1"/>
  <c r="CF81" i="11" s="1"/>
  <c r="CG81" i="11" s="1"/>
  <c r="CH81" i="11" s="1"/>
  <c r="CI81" i="11" s="1"/>
  <c r="CJ81" i="11" s="1"/>
  <c r="CK81" i="11" s="1"/>
  <c r="CL81" i="11" s="1"/>
  <c r="CM81" i="11" s="1"/>
  <c r="CN81" i="11" s="1"/>
  <c r="CO81" i="11" s="1"/>
  <c r="CP81" i="11" s="1"/>
  <c r="CQ81" i="11" s="1"/>
  <c r="CR81" i="11" s="1"/>
  <c r="CS81" i="11" s="1"/>
  <c r="CT81" i="11" s="1"/>
  <c r="CU81" i="11" s="1"/>
  <c r="CV81" i="11" s="1"/>
  <c r="CW81" i="11" s="1"/>
  <c r="CX81" i="11" s="1"/>
  <c r="CY81" i="11" s="1"/>
  <c r="CZ81" i="11" s="1"/>
  <c r="DA81" i="11" s="1"/>
  <c r="DB81" i="11" s="1"/>
  <c r="DC81" i="11" s="1"/>
  <c r="DD81" i="11" s="1"/>
  <c r="DE81" i="11" s="1"/>
  <c r="DF81" i="11" s="1"/>
  <c r="DG81" i="11" s="1"/>
  <c r="DH81" i="11" s="1"/>
  <c r="DI81" i="11" s="1"/>
  <c r="DJ81" i="11" s="1"/>
  <c r="DK81" i="11" s="1"/>
  <c r="DL81" i="11" s="1"/>
  <c r="DM81" i="11" s="1"/>
  <c r="DN81" i="11" s="1"/>
  <c r="DO81" i="11" s="1"/>
  <c r="DP81" i="11" s="1"/>
  <c r="DQ81" i="11" s="1"/>
  <c r="DR81" i="11" s="1"/>
  <c r="DS81" i="11" s="1"/>
  <c r="DT81" i="11" s="1"/>
  <c r="DU81" i="11" s="1"/>
  <c r="DV81" i="11" s="1"/>
  <c r="DW81" i="11" s="1"/>
  <c r="DX81" i="11" s="1"/>
  <c r="DY81" i="11" s="1"/>
  <c r="DZ81" i="11" s="1"/>
  <c r="EA81" i="11" s="1"/>
  <c r="EB81" i="11" s="1"/>
  <c r="EC81" i="11" s="1"/>
  <c r="ED81" i="11" s="1"/>
  <c r="EE81" i="11" s="1"/>
  <c r="EF81" i="11" s="1"/>
  <c r="EG81" i="11" s="1"/>
  <c r="EH81" i="11" s="1"/>
  <c r="EI81" i="11" s="1"/>
  <c r="EJ81" i="11" s="1"/>
  <c r="EK81" i="11" s="1"/>
  <c r="EL81" i="11" s="1"/>
  <c r="EM81" i="11" s="1"/>
  <c r="EN81" i="11" s="1"/>
  <c r="EO81" i="11" s="1"/>
  <c r="EP81" i="11" s="1"/>
  <c r="EQ81" i="11" s="1"/>
  <c r="ER81" i="11" s="1"/>
  <c r="ES81" i="11" s="1"/>
  <c r="ET81" i="11" s="1"/>
  <c r="EU81" i="11" s="1"/>
  <c r="EV81" i="11" s="1"/>
  <c r="EW81" i="11" s="1"/>
  <c r="EX81" i="11" s="1"/>
  <c r="EY81" i="11" s="1"/>
  <c r="EZ81" i="11" s="1"/>
  <c r="FA81" i="11" s="1"/>
  <c r="FB81" i="11" s="1"/>
  <c r="FC81" i="11" s="1"/>
  <c r="FD81" i="11" s="1"/>
  <c r="FE81" i="11" s="1"/>
  <c r="FF81" i="11" s="1"/>
  <c r="FG81" i="11" s="1"/>
  <c r="FH81" i="11" s="1"/>
  <c r="FI81" i="11" s="1"/>
  <c r="FJ81" i="11" s="1"/>
  <c r="FK81" i="11" s="1"/>
  <c r="FL81" i="11" s="1"/>
  <c r="FM81" i="11" s="1"/>
  <c r="FN81" i="11" s="1"/>
  <c r="FO81" i="11" s="1"/>
  <c r="FP81" i="11" s="1"/>
  <c r="FQ81" i="11" s="1"/>
  <c r="FR81" i="11" s="1"/>
  <c r="FS81" i="11" s="1"/>
  <c r="FT81" i="11" s="1"/>
  <c r="FU81" i="11" s="1"/>
  <c r="FV81" i="11" s="1"/>
  <c r="FW81" i="11" s="1"/>
  <c r="FX81" i="11" s="1"/>
  <c r="FY81" i="11" s="1"/>
  <c r="FZ81" i="11" s="1"/>
  <c r="GA81" i="11" s="1"/>
  <c r="GB81" i="11" s="1"/>
  <c r="GC81" i="11" s="1"/>
  <c r="GD81" i="11" s="1"/>
  <c r="GE81" i="11" s="1"/>
  <c r="GF81" i="11" s="1"/>
  <c r="GG81" i="11" s="1"/>
  <c r="GH81" i="11" s="1"/>
  <c r="GI81" i="11" s="1"/>
  <c r="GJ81" i="11" s="1"/>
  <c r="GK81" i="11" s="1"/>
  <c r="GL81" i="11" s="1"/>
  <c r="GM81" i="11" s="1"/>
  <c r="GN81" i="11" s="1"/>
  <c r="GO81" i="11" s="1"/>
  <c r="GP81" i="11" s="1"/>
  <c r="GQ81" i="11" s="1"/>
  <c r="GR81" i="11" s="1"/>
  <c r="GS81" i="11" s="1"/>
  <c r="GT81" i="11" s="1"/>
  <c r="GU81" i="11" s="1"/>
  <c r="GV81" i="11" s="1"/>
  <c r="GW81" i="11" s="1"/>
  <c r="GX81" i="11" s="1"/>
  <c r="GY81" i="11" s="1"/>
  <c r="GZ81" i="11" s="1"/>
  <c r="HA81" i="11" s="1"/>
  <c r="HB81" i="11" s="1"/>
  <c r="HC81" i="11" s="1"/>
  <c r="HD81" i="11" s="1"/>
  <c r="HE81" i="11" s="1"/>
  <c r="HF81" i="11" s="1"/>
  <c r="HG81" i="11" s="1"/>
  <c r="HH81" i="11" s="1"/>
  <c r="HI81" i="11" s="1"/>
  <c r="HJ81" i="11" s="1"/>
  <c r="HK81" i="11" s="1"/>
  <c r="HL81" i="11" s="1"/>
  <c r="HM81" i="11" s="1"/>
  <c r="HN81" i="11" s="1"/>
  <c r="HO81" i="11" s="1"/>
  <c r="HP81" i="11" s="1"/>
  <c r="HQ81" i="11" s="1"/>
  <c r="HR81" i="11" s="1"/>
  <c r="HS81" i="11" s="1"/>
  <c r="HT81" i="11" s="1"/>
  <c r="HU81" i="11" s="1"/>
  <c r="HV81" i="11" s="1"/>
  <c r="HW81" i="11" s="1"/>
  <c r="HX81" i="11" s="1"/>
  <c r="HY81" i="11" s="1"/>
  <c r="HZ81" i="11" s="1"/>
  <c r="IA81" i="11" s="1"/>
  <c r="IB81" i="11" s="1"/>
  <c r="IC81" i="11" s="1"/>
  <c r="ID81" i="11" s="1"/>
  <c r="IE81" i="11" s="1"/>
  <c r="IF81" i="11" s="1"/>
  <c r="IG81" i="11" s="1"/>
  <c r="IH81" i="11" s="1"/>
  <c r="II81" i="11" s="1"/>
  <c r="IJ81" i="11" s="1"/>
  <c r="IK81" i="11" s="1"/>
  <c r="IL81" i="11" s="1"/>
  <c r="IM81" i="11" s="1"/>
  <c r="IN81" i="11" s="1"/>
  <c r="IO81" i="11" s="1"/>
  <c r="IP81" i="11" s="1"/>
  <c r="IQ81" i="11" s="1"/>
  <c r="IR81" i="11" s="1"/>
  <c r="IS81" i="11" s="1"/>
  <c r="IT81" i="11" s="1"/>
  <c r="IU81" i="11" s="1"/>
  <c r="IV81" i="11" s="1"/>
  <c r="IW81" i="11" s="1"/>
  <c r="IX81" i="11" s="1"/>
  <c r="IY81" i="11" s="1"/>
  <c r="IZ81" i="11" s="1"/>
  <c r="JA81" i="11" s="1"/>
  <c r="JB81" i="11" s="1"/>
  <c r="JC81" i="11" s="1"/>
  <c r="JD81" i="11" s="1"/>
  <c r="JE81" i="11" s="1"/>
  <c r="JF81" i="11" s="1"/>
  <c r="JG81" i="11" s="1"/>
  <c r="JH81" i="11" s="1"/>
  <c r="JI81" i="11" s="1"/>
  <c r="JJ81" i="11" s="1"/>
  <c r="JK81" i="11" s="1"/>
  <c r="JL81" i="11" s="1"/>
  <c r="JM81" i="11" s="1"/>
  <c r="JN81" i="11" s="1"/>
  <c r="JO81" i="11" s="1"/>
  <c r="JP81" i="11" s="1"/>
  <c r="JQ81" i="11" s="1"/>
  <c r="JR81" i="11" s="1"/>
  <c r="JS81" i="11" s="1"/>
  <c r="JT81" i="11" s="1"/>
  <c r="JU81" i="11" s="1"/>
  <c r="JV81" i="11" s="1"/>
  <c r="JW81" i="11" s="1"/>
  <c r="JX81" i="11" s="1"/>
  <c r="JY81" i="11" s="1"/>
  <c r="JZ81" i="11" s="1"/>
  <c r="KA81" i="11" s="1"/>
  <c r="KB81" i="11" s="1"/>
  <c r="KC81" i="11" s="1"/>
  <c r="KD81" i="11" s="1"/>
  <c r="KE81" i="11" s="1"/>
  <c r="KF81" i="11" s="1"/>
  <c r="KG81" i="11" s="1"/>
  <c r="KH81" i="11" s="1"/>
  <c r="KI81" i="11" s="1"/>
  <c r="KJ81" i="11" s="1"/>
  <c r="KK81" i="11" s="1"/>
  <c r="KL81" i="11" s="1"/>
  <c r="KM81" i="11" s="1"/>
  <c r="KN81" i="11" s="1"/>
  <c r="KO81" i="11" s="1"/>
  <c r="KP81" i="11" s="1"/>
  <c r="KQ81" i="11" s="1"/>
  <c r="KR81" i="11" s="1"/>
  <c r="KS81" i="11" s="1"/>
  <c r="KT81" i="11" s="1"/>
  <c r="KU81" i="11" s="1"/>
  <c r="KV81" i="11" s="1"/>
  <c r="KW81" i="11" s="1"/>
  <c r="KX81" i="11" s="1"/>
  <c r="KY81" i="11" s="1"/>
  <c r="KZ81" i="11" s="1"/>
  <c r="LA81" i="11" s="1"/>
  <c r="LB81" i="11" s="1"/>
  <c r="LC81" i="11" s="1"/>
  <c r="LD81" i="11" s="1"/>
  <c r="LE81" i="11" s="1"/>
  <c r="LF81" i="11" s="1"/>
  <c r="LG81" i="11" s="1"/>
  <c r="LH81" i="11" s="1"/>
  <c r="LI81" i="11" s="1"/>
  <c r="LJ81" i="11" s="1"/>
  <c r="LK81" i="11" s="1"/>
  <c r="LL81" i="11" s="1"/>
  <c r="LM81" i="11" s="1"/>
  <c r="LN81" i="11" s="1"/>
  <c r="LO81" i="11" s="1"/>
  <c r="LP81" i="11" s="1"/>
  <c r="LQ81" i="11" s="1"/>
  <c r="LR81" i="11" s="1"/>
  <c r="LS81" i="11" s="1"/>
  <c r="LT81" i="11" s="1"/>
  <c r="LU81" i="11" s="1"/>
  <c r="LV81" i="11" s="1"/>
  <c r="LW81" i="11" s="1"/>
  <c r="LX81" i="11" s="1"/>
  <c r="LY81" i="11" s="1"/>
  <c r="LZ81" i="11" s="1"/>
  <c r="MA81" i="11" s="1"/>
  <c r="MB81" i="11" s="1"/>
  <c r="MC81" i="11" s="1"/>
  <c r="MD81" i="11" s="1"/>
  <c r="ME81" i="11" s="1"/>
  <c r="MF81" i="11" s="1"/>
  <c r="MG81" i="11" s="1"/>
  <c r="MH81" i="11" s="1"/>
  <c r="MI81" i="11" s="1"/>
  <c r="MJ81" i="11" s="1"/>
  <c r="MK81" i="11" s="1"/>
  <c r="ML81" i="11" s="1"/>
  <c r="MM81" i="11" s="1"/>
  <c r="MN81" i="11" s="1"/>
  <c r="MO81" i="11" s="1"/>
  <c r="MP81" i="11" s="1"/>
  <c r="MQ81" i="11" s="1"/>
  <c r="MR81" i="11" s="1"/>
  <c r="MS81" i="11" s="1"/>
  <c r="MT81" i="11" s="1"/>
  <c r="MU81" i="11" s="1"/>
  <c r="MV81" i="11" s="1"/>
  <c r="MW81" i="11" s="1"/>
  <c r="MX81" i="11" s="1"/>
  <c r="MY81" i="11" s="1"/>
  <c r="MZ81" i="11" s="1"/>
  <c r="NA81" i="11" s="1"/>
  <c r="NB81" i="11" s="1"/>
  <c r="NC81" i="11" s="1"/>
  <c r="C82" i="11"/>
  <c r="D82" i="11" s="1"/>
  <c r="E82" i="11" s="1"/>
  <c r="F82" i="11" s="1"/>
  <c r="G82" i="11" s="1"/>
  <c r="H82" i="11" s="1"/>
  <c r="I82" i="11" s="1"/>
  <c r="J82" i="11" s="1"/>
  <c r="K82" i="11" s="1"/>
  <c r="L82" i="11" s="1"/>
  <c r="M82" i="11" s="1"/>
  <c r="N82" i="11" s="1"/>
  <c r="O82" i="11" s="1"/>
  <c r="P82" i="11" s="1"/>
  <c r="Q82" i="11" s="1"/>
  <c r="R82" i="11" s="1"/>
  <c r="S82" i="11" s="1"/>
  <c r="T82" i="11" s="1"/>
  <c r="U82" i="11" s="1"/>
  <c r="V82" i="11" s="1"/>
  <c r="W82" i="11" s="1"/>
  <c r="X82" i="11" s="1"/>
  <c r="Y82" i="11" s="1"/>
  <c r="Z82" i="11" s="1"/>
  <c r="AA82" i="11" s="1"/>
  <c r="AB82" i="11" s="1"/>
  <c r="AC82" i="11" s="1"/>
  <c r="AD82" i="11" s="1"/>
  <c r="AE82" i="11" s="1"/>
  <c r="AF82" i="11" s="1"/>
  <c r="AG82" i="11" s="1"/>
  <c r="AH82" i="11" s="1"/>
  <c r="AI82" i="11" s="1"/>
  <c r="AJ82" i="11" s="1"/>
  <c r="AK82" i="11" s="1"/>
  <c r="AL82" i="11" s="1"/>
  <c r="AM82" i="11" s="1"/>
  <c r="AN82" i="11" s="1"/>
  <c r="AO82" i="11" s="1"/>
  <c r="AP82" i="11" s="1"/>
  <c r="AQ82" i="11" s="1"/>
  <c r="AR82" i="11" s="1"/>
  <c r="AS82" i="11" s="1"/>
  <c r="AT82" i="11" s="1"/>
  <c r="AU82" i="11" s="1"/>
  <c r="AV82" i="11" s="1"/>
  <c r="AW82" i="11" s="1"/>
  <c r="AX82" i="11" s="1"/>
  <c r="AY82" i="11" s="1"/>
  <c r="AZ82" i="11" s="1"/>
  <c r="BA82" i="11" s="1"/>
  <c r="BB82" i="11" s="1"/>
  <c r="BC82" i="11" s="1"/>
  <c r="BD82" i="11" s="1"/>
  <c r="BE82" i="11" s="1"/>
  <c r="BF82" i="11" s="1"/>
  <c r="BG82" i="11" s="1"/>
  <c r="BH82" i="11" s="1"/>
  <c r="BI82" i="11" s="1"/>
  <c r="BJ82" i="11" s="1"/>
  <c r="BK82" i="11" s="1"/>
  <c r="BL82" i="11" s="1"/>
  <c r="BM82" i="11" s="1"/>
  <c r="BN82" i="11" s="1"/>
  <c r="BO82" i="11" s="1"/>
  <c r="BP82" i="11" s="1"/>
  <c r="BQ82" i="11" s="1"/>
  <c r="BR82" i="11" s="1"/>
  <c r="BS82" i="11" s="1"/>
  <c r="BT82" i="11" s="1"/>
  <c r="BU82" i="11" s="1"/>
  <c r="BV82" i="11" s="1"/>
  <c r="BW82" i="11" s="1"/>
  <c r="BX82" i="11" s="1"/>
  <c r="BY82" i="11" s="1"/>
  <c r="BZ82" i="11" s="1"/>
  <c r="CA82" i="11" s="1"/>
  <c r="CB82" i="11" s="1"/>
  <c r="CC82" i="11" s="1"/>
  <c r="CD82" i="11" s="1"/>
  <c r="CE82" i="11" s="1"/>
  <c r="CF82" i="11" s="1"/>
  <c r="CG82" i="11" s="1"/>
  <c r="CH82" i="11" s="1"/>
  <c r="CI82" i="11" s="1"/>
  <c r="CJ82" i="11" s="1"/>
  <c r="CK82" i="11" s="1"/>
  <c r="CL82" i="11" s="1"/>
  <c r="CM82" i="11" s="1"/>
  <c r="CN82" i="11" s="1"/>
  <c r="CO82" i="11" s="1"/>
  <c r="CP82" i="11" s="1"/>
  <c r="CQ82" i="11" s="1"/>
  <c r="CR82" i="11" s="1"/>
  <c r="CS82" i="11" s="1"/>
  <c r="CT82" i="11" s="1"/>
  <c r="CU82" i="11" s="1"/>
  <c r="CV82" i="11" s="1"/>
  <c r="CW82" i="11" s="1"/>
  <c r="CX82" i="11" s="1"/>
  <c r="CY82" i="11" s="1"/>
  <c r="CZ82" i="11" s="1"/>
  <c r="DA82" i="11" s="1"/>
  <c r="DB82" i="11" s="1"/>
  <c r="DC82" i="11" s="1"/>
  <c r="DD82" i="11" s="1"/>
  <c r="DE82" i="11" s="1"/>
  <c r="DF82" i="11" s="1"/>
  <c r="DG82" i="11" s="1"/>
  <c r="DH82" i="11" s="1"/>
  <c r="DI82" i="11" s="1"/>
  <c r="DJ82" i="11" s="1"/>
  <c r="DK82" i="11" s="1"/>
  <c r="DL82" i="11" s="1"/>
  <c r="DM82" i="11" s="1"/>
  <c r="DN82" i="11" s="1"/>
  <c r="DO82" i="11" s="1"/>
  <c r="DP82" i="11" s="1"/>
  <c r="DQ82" i="11" s="1"/>
  <c r="DR82" i="11" s="1"/>
  <c r="DS82" i="11" s="1"/>
  <c r="DT82" i="11" s="1"/>
  <c r="DU82" i="11" s="1"/>
  <c r="DV82" i="11" s="1"/>
  <c r="DW82" i="11" s="1"/>
  <c r="DX82" i="11" s="1"/>
  <c r="DY82" i="11" s="1"/>
  <c r="DZ82" i="11" s="1"/>
  <c r="EA82" i="11" s="1"/>
  <c r="EB82" i="11" s="1"/>
  <c r="EC82" i="11" s="1"/>
  <c r="ED82" i="11" s="1"/>
  <c r="EE82" i="11" s="1"/>
  <c r="EF82" i="11" s="1"/>
  <c r="EG82" i="11" s="1"/>
  <c r="EH82" i="11" s="1"/>
  <c r="EI82" i="11" s="1"/>
  <c r="EJ82" i="11" s="1"/>
  <c r="EK82" i="11" s="1"/>
  <c r="EL82" i="11" s="1"/>
  <c r="EM82" i="11" s="1"/>
  <c r="EN82" i="11" s="1"/>
  <c r="EO82" i="11" s="1"/>
  <c r="EP82" i="11" s="1"/>
  <c r="EQ82" i="11" s="1"/>
  <c r="ER82" i="11" s="1"/>
  <c r="ES82" i="11" s="1"/>
  <c r="ET82" i="11" s="1"/>
  <c r="EU82" i="11" s="1"/>
  <c r="EV82" i="11" s="1"/>
  <c r="EW82" i="11" s="1"/>
  <c r="EX82" i="11" s="1"/>
  <c r="EY82" i="11" s="1"/>
  <c r="EZ82" i="11" s="1"/>
  <c r="FA82" i="11" s="1"/>
  <c r="FB82" i="11" s="1"/>
  <c r="FC82" i="11" s="1"/>
  <c r="FD82" i="11" s="1"/>
  <c r="FE82" i="11" s="1"/>
  <c r="FF82" i="11" s="1"/>
  <c r="FG82" i="11" s="1"/>
  <c r="FH82" i="11" s="1"/>
  <c r="FI82" i="11" s="1"/>
  <c r="FJ82" i="11" s="1"/>
  <c r="FK82" i="11" s="1"/>
  <c r="FL82" i="11" s="1"/>
  <c r="FM82" i="11" s="1"/>
  <c r="FN82" i="11" s="1"/>
  <c r="FO82" i="11" s="1"/>
  <c r="FP82" i="11" s="1"/>
  <c r="FQ82" i="11" s="1"/>
  <c r="FR82" i="11" s="1"/>
  <c r="FS82" i="11" s="1"/>
  <c r="FT82" i="11" s="1"/>
  <c r="FU82" i="11" s="1"/>
  <c r="FV82" i="11" s="1"/>
  <c r="FW82" i="11" s="1"/>
  <c r="FX82" i="11" s="1"/>
  <c r="FY82" i="11" s="1"/>
  <c r="FZ82" i="11" s="1"/>
  <c r="GA82" i="11" s="1"/>
  <c r="GB82" i="11" s="1"/>
  <c r="GC82" i="11" s="1"/>
  <c r="GD82" i="11" s="1"/>
  <c r="GE82" i="11" s="1"/>
  <c r="GF82" i="11" s="1"/>
  <c r="GG82" i="11" s="1"/>
  <c r="GH82" i="11" s="1"/>
  <c r="GI82" i="11" s="1"/>
  <c r="GJ82" i="11" s="1"/>
  <c r="GK82" i="11" s="1"/>
  <c r="GL82" i="11" s="1"/>
  <c r="GM82" i="11" s="1"/>
  <c r="GN82" i="11" s="1"/>
  <c r="GO82" i="11" s="1"/>
  <c r="GP82" i="11" s="1"/>
  <c r="GQ82" i="11" s="1"/>
  <c r="GR82" i="11" s="1"/>
  <c r="GS82" i="11" s="1"/>
  <c r="GT82" i="11" s="1"/>
  <c r="GU82" i="11" s="1"/>
  <c r="GV82" i="11" s="1"/>
  <c r="GW82" i="11" s="1"/>
  <c r="GX82" i="11" s="1"/>
  <c r="GY82" i="11" s="1"/>
  <c r="GZ82" i="11" s="1"/>
  <c r="HA82" i="11" s="1"/>
  <c r="HB82" i="11" s="1"/>
  <c r="HC82" i="11" s="1"/>
  <c r="HD82" i="11" s="1"/>
  <c r="HE82" i="11" s="1"/>
  <c r="HF82" i="11" s="1"/>
  <c r="HG82" i="11" s="1"/>
  <c r="HH82" i="11" s="1"/>
  <c r="HI82" i="11" s="1"/>
  <c r="HJ82" i="11" s="1"/>
  <c r="HK82" i="11" s="1"/>
  <c r="HL82" i="11" s="1"/>
  <c r="HM82" i="11" s="1"/>
  <c r="HN82" i="11" s="1"/>
  <c r="HO82" i="11" s="1"/>
  <c r="HP82" i="11" s="1"/>
  <c r="HQ82" i="11" s="1"/>
  <c r="HR82" i="11" s="1"/>
  <c r="HS82" i="11" s="1"/>
  <c r="HT82" i="11" s="1"/>
  <c r="HU82" i="11" s="1"/>
  <c r="HV82" i="11" s="1"/>
  <c r="HW82" i="11" s="1"/>
  <c r="HX82" i="11" s="1"/>
  <c r="HY82" i="11" s="1"/>
  <c r="HZ82" i="11" s="1"/>
  <c r="IA82" i="11" s="1"/>
  <c r="IB82" i="11" s="1"/>
  <c r="IC82" i="11" s="1"/>
  <c r="ID82" i="11" s="1"/>
  <c r="IE82" i="11" s="1"/>
  <c r="IF82" i="11" s="1"/>
  <c r="IG82" i="11" s="1"/>
  <c r="IH82" i="11" s="1"/>
  <c r="II82" i="11" s="1"/>
  <c r="IJ82" i="11" s="1"/>
  <c r="IK82" i="11" s="1"/>
  <c r="IL82" i="11" s="1"/>
  <c r="IM82" i="11" s="1"/>
  <c r="IN82" i="11" s="1"/>
  <c r="IO82" i="11" s="1"/>
  <c r="IP82" i="11" s="1"/>
  <c r="IQ82" i="11" s="1"/>
  <c r="IR82" i="11" s="1"/>
  <c r="IS82" i="11" s="1"/>
  <c r="IT82" i="11" s="1"/>
  <c r="IU82" i="11" s="1"/>
  <c r="IV82" i="11" s="1"/>
  <c r="IW82" i="11" s="1"/>
  <c r="IX82" i="11" s="1"/>
  <c r="IY82" i="11" s="1"/>
  <c r="IZ82" i="11" s="1"/>
  <c r="JA82" i="11" s="1"/>
  <c r="JB82" i="11" s="1"/>
  <c r="JC82" i="11" s="1"/>
  <c r="JD82" i="11" s="1"/>
  <c r="JE82" i="11" s="1"/>
  <c r="JF82" i="11" s="1"/>
  <c r="JG82" i="11" s="1"/>
  <c r="JH82" i="11" s="1"/>
  <c r="JI82" i="11" s="1"/>
  <c r="JJ82" i="11" s="1"/>
  <c r="JK82" i="11" s="1"/>
  <c r="JL82" i="11" s="1"/>
  <c r="JM82" i="11" s="1"/>
  <c r="JN82" i="11" s="1"/>
  <c r="JO82" i="11" s="1"/>
  <c r="JP82" i="11" s="1"/>
  <c r="JQ82" i="11" s="1"/>
  <c r="JR82" i="11" s="1"/>
  <c r="JS82" i="11" s="1"/>
  <c r="JT82" i="11" s="1"/>
  <c r="JU82" i="11" s="1"/>
  <c r="JV82" i="11" s="1"/>
  <c r="JW82" i="11" s="1"/>
  <c r="JX82" i="11" s="1"/>
  <c r="JY82" i="11" s="1"/>
  <c r="JZ82" i="11" s="1"/>
  <c r="KA82" i="11" s="1"/>
  <c r="KB82" i="11" s="1"/>
  <c r="KC82" i="11" s="1"/>
  <c r="KD82" i="11" s="1"/>
  <c r="KE82" i="11" s="1"/>
  <c r="KF82" i="11" s="1"/>
  <c r="KG82" i="11" s="1"/>
  <c r="KH82" i="11" s="1"/>
  <c r="KI82" i="11" s="1"/>
  <c r="KJ82" i="11" s="1"/>
  <c r="KK82" i="11" s="1"/>
  <c r="KL82" i="11" s="1"/>
  <c r="KM82" i="11" s="1"/>
  <c r="KN82" i="11" s="1"/>
  <c r="KO82" i="11" s="1"/>
  <c r="KP82" i="11" s="1"/>
  <c r="KQ82" i="11" s="1"/>
  <c r="KR82" i="11" s="1"/>
  <c r="KS82" i="11" s="1"/>
  <c r="KT82" i="11" s="1"/>
  <c r="KU82" i="11" s="1"/>
  <c r="KV82" i="11" s="1"/>
  <c r="KW82" i="11" s="1"/>
  <c r="KX82" i="11" s="1"/>
  <c r="KY82" i="11" s="1"/>
  <c r="KZ82" i="11" s="1"/>
  <c r="LA82" i="11" s="1"/>
  <c r="LB82" i="11" s="1"/>
  <c r="LC82" i="11" s="1"/>
  <c r="LD82" i="11" s="1"/>
  <c r="LE82" i="11" s="1"/>
  <c r="LF82" i="11" s="1"/>
  <c r="LG82" i="11" s="1"/>
  <c r="LH82" i="11" s="1"/>
  <c r="LI82" i="11" s="1"/>
  <c r="LJ82" i="11" s="1"/>
  <c r="LK82" i="11" s="1"/>
  <c r="LL82" i="11" s="1"/>
  <c r="LM82" i="11" s="1"/>
  <c r="LN82" i="11" s="1"/>
  <c r="LO82" i="11" s="1"/>
  <c r="LP82" i="11" s="1"/>
  <c r="LQ82" i="11" s="1"/>
  <c r="LR82" i="11" s="1"/>
  <c r="LS82" i="11" s="1"/>
  <c r="LT82" i="11" s="1"/>
  <c r="LU82" i="11" s="1"/>
  <c r="LV82" i="11" s="1"/>
  <c r="LW82" i="11" s="1"/>
  <c r="LX82" i="11" s="1"/>
  <c r="LY82" i="11" s="1"/>
  <c r="LZ82" i="11" s="1"/>
  <c r="MA82" i="11" s="1"/>
  <c r="MB82" i="11" s="1"/>
  <c r="MC82" i="11" s="1"/>
  <c r="MD82" i="11" s="1"/>
  <c r="ME82" i="11" s="1"/>
  <c r="MF82" i="11" s="1"/>
  <c r="MG82" i="11" s="1"/>
  <c r="MH82" i="11" s="1"/>
  <c r="MI82" i="11" s="1"/>
  <c r="MJ82" i="11" s="1"/>
  <c r="MK82" i="11" s="1"/>
  <c r="ML82" i="11" s="1"/>
  <c r="MM82" i="11" s="1"/>
  <c r="MN82" i="11" s="1"/>
  <c r="MO82" i="11" s="1"/>
  <c r="MP82" i="11" s="1"/>
  <c r="MQ82" i="11" s="1"/>
  <c r="MR82" i="11" s="1"/>
  <c r="MS82" i="11" s="1"/>
  <c r="MT82" i="11" s="1"/>
  <c r="MU82" i="11" s="1"/>
  <c r="MV82" i="11" s="1"/>
  <c r="MW82" i="11" s="1"/>
  <c r="MX82" i="11" s="1"/>
  <c r="MY82" i="11" s="1"/>
  <c r="MZ82" i="11" s="1"/>
  <c r="NA82" i="11" s="1"/>
  <c r="NB82" i="11" s="1"/>
  <c r="NC82" i="11" s="1"/>
  <c r="C83" i="11"/>
  <c r="D83" i="11" s="1"/>
  <c r="E83" i="11" s="1"/>
  <c r="F83" i="11" s="1"/>
  <c r="G83" i="11" s="1"/>
  <c r="H83" i="11" s="1"/>
  <c r="I83" i="11" s="1"/>
  <c r="J83" i="11" s="1"/>
  <c r="K83" i="11" s="1"/>
  <c r="L83" i="11" s="1"/>
  <c r="M83" i="11" s="1"/>
  <c r="N83" i="11" s="1"/>
  <c r="O83" i="11" s="1"/>
  <c r="P83" i="11" s="1"/>
  <c r="Q83" i="11" s="1"/>
  <c r="R83" i="11" s="1"/>
  <c r="S83" i="11" s="1"/>
  <c r="T83" i="11" s="1"/>
  <c r="U83" i="11" s="1"/>
  <c r="V83" i="11" s="1"/>
  <c r="W83" i="11" s="1"/>
  <c r="X83" i="11" s="1"/>
  <c r="Y83" i="11" s="1"/>
  <c r="Z83" i="11" s="1"/>
  <c r="AA83" i="11" s="1"/>
  <c r="AB83" i="11" s="1"/>
  <c r="AC83" i="11" s="1"/>
  <c r="AD83" i="11" s="1"/>
  <c r="AE83" i="11" s="1"/>
  <c r="AF83" i="11" s="1"/>
  <c r="AG83" i="11" s="1"/>
  <c r="AH83" i="11" s="1"/>
  <c r="AI83" i="11" s="1"/>
  <c r="AJ83" i="11" s="1"/>
  <c r="AK83" i="11" s="1"/>
  <c r="AL83" i="11" s="1"/>
  <c r="AM83" i="11" s="1"/>
  <c r="AN83" i="11" s="1"/>
  <c r="AO83" i="11" s="1"/>
  <c r="AP83" i="11" s="1"/>
  <c r="AQ83" i="11" s="1"/>
  <c r="AR83" i="11" s="1"/>
  <c r="AS83" i="11" s="1"/>
  <c r="AT83" i="11" s="1"/>
  <c r="AU83" i="11" s="1"/>
  <c r="AV83" i="11" s="1"/>
  <c r="AW83" i="11" s="1"/>
  <c r="AX83" i="11" s="1"/>
  <c r="AY83" i="11" s="1"/>
  <c r="AZ83" i="11" s="1"/>
  <c r="BA83" i="11" s="1"/>
  <c r="BB83" i="11" s="1"/>
  <c r="BC83" i="11" s="1"/>
  <c r="BD83" i="11" s="1"/>
  <c r="BE83" i="11" s="1"/>
  <c r="BF83" i="11" s="1"/>
  <c r="BG83" i="11" s="1"/>
  <c r="BH83" i="11" s="1"/>
  <c r="BI83" i="11" s="1"/>
  <c r="BJ83" i="11" s="1"/>
  <c r="BK83" i="11" s="1"/>
  <c r="BL83" i="11" s="1"/>
  <c r="BM83" i="11" s="1"/>
  <c r="BN83" i="11" s="1"/>
  <c r="BO83" i="11" s="1"/>
  <c r="BP83" i="11" s="1"/>
  <c r="BQ83" i="11" s="1"/>
  <c r="BR83" i="11" s="1"/>
  <c r="BS83" i="11" s="1"/>
  <c r="BT83" i="11" s="1"/>
  <c r="BU83" i="11" s="1"/>
  <c r="BV83" i="11" s="1"/>
  <c r="BW83" i="11" s="1"/>
  <c r="BX83" i="11" s="1"/>
  <c r="BY83" i="11" s="1"/>
  <c r="BZ83" i="11" s="1"/>
  <c r="CA83" i="11" s="1"/>
  <c r="CB83" i="11" s="1"/>
  <c r="CC83" i="11" s="1"/>
  <c r="CD83" i="11" s="1"/>
  <c r="CE83" i="11" s="1"/>
  <c r="CF83" i="11" s="1"/>
  <c r="CG83" i="11" s="1"/>
  <c r="CH83" i="11" s="1"/>
  <c r="CI83" i="11" s="1"/>
  <c r="CJ83" i="11" s="1"/>
  <c r="CK83" i="11" s="1"/>
  <c r="CL83" i="11" s="1"/>
  <c r="CM83" i="11" s="1"/>
  <c r="CN83" i="11" s="1"/>
  <c r="CO83" i="11" s="1"/>
  <c r="CP83" i="11" s="1"/>
  <c r="CQ83" i="11" s="1"/>
  <c r="CR83" i="11" s="1"/>
  <c r="CS83" i="11" s="1"/>
  <c r="CT83" i="11" s="1"/>
  <c r="CU83" i="11" s="1"/>
  <c r="CV83" i="11" s="1"/>
  <c r="CW83" i="11" s="1"/>
  <c r="CX83" i="11" s="1"/>
  <c r="CY83" i="11" s="1"/>
  <c r="CZ83" i="11" s="1"/>
  <c r="DA83" i="11" s="1"/>
  <c r="DB83" i="11" s="1"/>
  <c r="DC83" i="11" s="1"/>
  <c r="DD83" i="11" s="1"/>
  <c r="DE83" i="11" s="1"/>
  <c r="DF83" i="11" s="1"/>
  <c r="DG83" i="11" s="1"/>
  <c r="DH83" i="11" s="1"/>
  <c r="DI83" i="11" s="1"/>
  <c r="DJ83" i="11" s="1"/>
  <c r="DK83" i="11" s="1"/>
  <c r="DL83" i="11" s="1"/>
  <c r="DM83" i="11" s="1"/>
  <c r="DN83" i="11" s="1"/>
  <c r="DO83" i="11" s="1"/>
  <c r="DP83" i="11" s="1"/>
  <c r="DQ83" i="11" s="1"/>
  <c r="DR83" i="11" s="1"/>
  <c r="DS83" i="11" s="1"/>
  <c r="DT83" i="11" s="1"/>
  <c r="DU83" i="11" s="1"/>
  <c r="DV83" i="11" s="1"/>
  <c r="DW83" i="11" s="1"/>
  <c r="DX83" i="11" s="1"/>
  <c r="DY83" i="11" s="1"/>
  <c r="DZ83" i="11" s="1"/>
  <c r="EA83" i="11" s="1"/>
  <c r="EB83" i="11" s="1"/>
  <c r="EC83" i="11" s="1"/>
  <c r="ED83" i="11" s="1"/>
  <c r="EE83" i="11" s="1"/>
  <c r="EF83" i="11" s="1"/>
  <c r="EG83" i="11" s="1"/>
  <c r="EH83" i="11" s="1"/>
  <c r="EI83" i="11" s="1"/>
  <c r="EJ83" i="11" s="1"/>
  <c r="EK83" i="11" s="1"/>
  <c r="EL83" i="11" s="1"/>
  <c r="EM83" i="11" s="1"/>
  <c r="EN83" i="11" s="1"/>
  <c r="EO83" i="11" s="1"/>
  <c r="EP83" i="11" s="1"/>
  <c r="EQ83" i="11" s="1"/>
  <c r="ER83" i="11" s="1"/>
  <c r="ES83" i="11" s="1"/>
  <c r="ET83" i="11" s="1"/>
  <c r="EU83" i="11" s="1"/>
  <c r="EV83" i="11" s="1"/>
  <c r="EW83" i="11" s="1"/>
  <c r="EX83" i="11" s="1"/>
  <c r="EY83" i="11" s="1"/>
  <c r="EZ83" i="11" s="1"/>
  <c r="FA83" i="11" s="1"/>
  <c r="FB83" i="11" s="1"/>
  <c r="FC83" i="11" s="1"/>
  <c r="FD83" i="11" s="1"/>
  <c r="FE83" i="11" s="1"/>
  <c r="FF83" i="11" s="1"/>
  <c r="FG83" i="11" s="1"/>
  <c r="FH83" i="11" s="1"/>
  <c r="FI83" i="11" s="1"/>
  <c r="FJ83" i="11" s="1"/>
  <c r="FK83" i="11" s="1"/>
  <c r="FL83" i="11" s="1"/>
  <c r="FM83" i="11" s="1"/>
  <c r="FN83" i="11" s="1"/>
  <c r="FO83" i="11" s="1"/>
  <c r="FP83" i="11" s="1"/>
  <c r="FQ83" i="11" s="1"/>
  <c r="FR83" i="11" s="1"/>
  <c r="FS83" i="11" s="1"/>
  <c r="FT83" i="11" s="1"/>
  <c r="FU83" i="11" s="1"/>
  <c r="FV83" i="11" s="1"/>
  <c r="FW83" i="11" s="1"/>
  <c r="FX83" i="11" s="1"/>
  <c r="FY83" i="11" s="1"/>
  <c r="FZ83" i="11" s="1"/>
  <c r="GA83" i="11" s="1"/>
  <c r="GB83" i="11" s="1"/>
  <c r="GC83" i="11" s="1"/>
  <c r="GD83" i="11" s="1"/>
  <c r="GE83" i="11" s="1"/>
  <c r="GF83" i="11" s="1"/>
  <c r="GG83" i="11" s="1"/>
  <c r="GH83" i="11" s="1"/>
  <c r="GI83" i="11" s="1"/>
  <c r="GJ83" i="11" s="1"/>
  <c r="GK83" i="11" s="1"/>
  <c r="GL83" i="11" s="1"/>
  <c r="GM83" i="11" s="1"/>
  <c r="GN83" i="11" s="1"/>
  <c r="GO83" i="11" s="1"/>
  <c r="GP83" i="11" s="1"/>
  <c r="GQ83" i="11" s="1"/>
  <c r="GR83" i="11" s="1"/>
  <c r="GS83" i="11" s="1"/>
  <c r="GT83" i="11" s="1"/>
  <c r="GU83" i="11" s="1"/>
  <c r="GV83" i="11" s="1"/>
  <c r="GW83" i="11" s="1"/>
  <c r="GX83" i="11" s="1"/>
  <c r="GY83" i="11" s="1"/>
  <c r="GZ83" i="11" s="1"/>
  <c r="HA83" i="11" s="1"/>
  <c r="HB83" i="11" s="1"/>
  <c r="HC83" i="11" s="1"/>
  <c r="HD83" i="11" s="1"/>
  <c r="HE83" i="11" s="1"/>
  <c r="HF83" i="11" s="1"/>
  <c r="HG83" i="11" s="1"/>
  <c r="HH83" i="11" s="1"/>
  <c r="HI83" i="11" s="1"/>
  <c r="HJ83" i="11" s="1"/>
  <c r="HK83" i="11" s="1"/>
  <c r="HL83" i="11" s="1"/>
  <c r="HM83" i="11" s="1"/>
  <c r="HN83" i="11" s="1"/>
  <c r="HO83" i="11" s="1"/>
  <c r="HP83" i="11" s="1"/>
  <c r="HQ83" i="11" s="1"/>
  <c r="HR83" i="11" s="1"/>
  <c r="HS83" i="11" s="1"/>
  <c r="HT83" i="11" s="1"/>
  <c r="HU83" i="11" s="1"/>
  <c r="HV83" i="11" s="1"/>
  <c r="HW83" i="11" s="1"/>
  <c r="HX83" i="11" s="1"/>
  <c r="HY83" i="11" s="1"/>
  <c r="HZ83" i="11" s="1"/>
  <c r="IA83" i="11" s="1"/>
  <c r="IB83" i="11" s="1"/>
  <c r="IC83" i="11" s="1"/>
  <c r="ID83" i="11" s="1"/>
  <c r="IE83" i="11" s="1"/>
  <c r="IF83" i="11" s="1"/>
  <c r="IG83" i="11" s="1"/>
  <c r="IH83" i="11" s="1"/>
  <c r="II83" i="11" s="1"/>
  <c r="IJ83" i="11" s="1"/>
  <c r="IK83" i="11" s="1"/>
  <c r="IL83" i="11" s="1"/>
  <c r="IM83" i="11" s="1"/>
  <c r="IN83" i="11" s="1"/>
  <c r="IO83" i="11" s="1"/>
  <c r="IP83" i="11" s="1"/>
  <c r="IQ83" i="11" s="1"/>
  <c r="IR83" i="11" s="1"/>
  <c r="IS83" i="11" s="1"/>
  <c r="IT83" i="11" s="1"/>
  <c r="IU83" i="11" s="1"/>
  <c r="IV83" i="11" s="1"/>
  <c r="IW83" i="11" s="1"/>
  <c r="IX83" i="11" s="1"/>
  <c r="IY83" i="11" s="1"/>
  <c r="IZ83" i="11" s="1"/>
  <c r="JA83" i="11" s="1"/>
  <c r="JB83" i="11" s="1"/>
  <c r="JC83" i="11" s="1"/>
  <c r="JD83" i="11" s="1"/>
  <c r="JE83" i="11" s="1"/>
  <c r="JF83" i="11" s="1"/>
  <c r="JG83" i="11" s="1"/>
  <c r="JH83" i="11" s="1"/>
  <c r="JI83" i="11" s="1"/>
  <c r="JJ83" i="11" s="1"/>
  <c r="JK83" i="11" s="1"/>
  <c r="JL83" i="11" s="1"/>
  <c r="JM83" i="11" s="1"/>
  <c r="JN83" i="11" s="1"/>
  <c r="JO83" i="11" s="1"/>
  <c r="JP83" i="11" s="1"/>
  <c r="JQ83" i="11" s="1"/>
  <c r="JR83" i="11" s="1"/>
  <c r="JS83" i="11" s="1"/>
  <c r="JT83" i="11" s="1"/>
  <c r="JU83" i="11" s="1"/>
  <c r="JV83" i="11" s="1"/>
  <c r="JW83" i="11" s="1"/>
  <c r="JX83" i="11" s="1"/>
  <c r="JY83" i="11" s="1"/>
  <c r="JZ83" i="11" s="1"/>
  <c r="KA83" i="11" s="1"/>
  <c r="KB83" i="11" s="1"/>
  <c r="KC83" i="11" s="1"/>
  <c r="KD83" i="11" s="1"/>
  <c r="KE83" i="11" s="1"/>
  <c r="KF83" i="11" s="1"/>
  <c r="KG83" i="11" s="1"/>
  <c r="KH83" i="11" s="1"/>
  <c r="KI83" i="11" s="1"/>
  <c r="KJ83" i="11" s="1"/>
  <c r="KK83" i="11" s="1"/>
  <c r="KL83" i="11" s="1"/>
  <c r="KM83" i="11" s="1"/>
  <c r="KN83" i="11" s="1"/>
  <c r="KO83" i="11" s="1"/>
  <c r="KP83" i="11" s="1"/>
  <c r="KQ83" i="11" s="1"/>
  <c r="KR83" i="11" s="1"/>
  <c r="KS83" i="11" s="1"/>
  <c r="KT83" i="11" s="1"/>
  <c r="KU83" i="11" s="1"/>
  <c r="KV83" i="11" s="1"/>
  <c r="KW83" i="11" s="1"/>
  <c r="KX83" i="11" s="1"/>
  <c r="KY83" i="11" s="1"/>
  <c r="KZ83" i="11" s="1"/>
  <c r="LA83" i="11" s="1"/>
  <c r="LB83" i="11" s="1"/>
  <c r="LC83" i="11" s="1"/>
  <c r="LD83" i="11" s="1"/>
  <c r="LE83" i="11" s="1"/>
  <c r="LF83" i="11" s="1"/>
  <c r="LG83" i="11" s="1"/>
  <c r="LH83" i="11" s="1"/>
  <c r="LI83" i="11" s="1"/>
  <c r="LJ83" i="11" s="1"/>
  <c r="LK83" i="11" s="1"/>
  <c r="LL83" i="11" s="1"/>
  <c r="LM83" i="11" s="1"/>
  <c r="LN83" i="11" s="1"/>
  <c r="LO83" i="11" s="1"/>
  <c r="LP83" i="11" s="1"/>
  <c r="LQ83" i="11" s="1"/>
  <c r="LR83" i="11" s="1"/>
  <c r="LS83" i="11" s="1"/>
  <c r="LT83" i="11" s="1"/>
  <c r="LU83" i="11" s="1"/>
  <c r="LV83" i="11" s="1"/>
  <c r="LW83" i="11" s="1"/>
  <c r="LX83" i="11" s="1"/>
  <c r="LY83" i="11" s="1"/>
  <c r="LZ83" i="11" s="1"/>
  <c r="MA83" i="11" s="1"/>
  <c r="MB83" i="11" s="1"/>
  <c r="MC83" i="11" s="1"/>
  <c r="MD83" i="11" s="1"/>
  <c r="ME83" i="11" s="1"/>
  <c r="MF83" i="11" s="1"/>
  <c r="MG83" i="11" s="1"/>
  <c r="MH83" i="11" s="1"/>
  <c r="MI83" i="11" s="1"/>
  <c r="MJ83" i="11" s="1"/>
  <c r="MK83" i="11" s="1"/>
  <c r="ML83" i="11" s="1"/>
  <c r="MM83" i="11" s="1"/>
  <c r="MN83" i="11" s="1"/>
  <c r="MO83" i="11" s="1"/>
  <c r="MP83" i="11" s="1"/>
  <c r="MQ83" i="11" s="1"/>
  <c r="MR83" i="11" s="1"/>
  <c r="MS83" i="11" s="1"/>
  <c r="MT83" i="11" s="1"/>
  <c r="MU83" i="11" s="1"/>
  <c r="MV83" i="11" s="1"/>
  <c r="MW83" i="11" s="1"/>
  <c r="MX83" i="11" s="1"/>
  <c r="MY83" i="11" s="1"/>
  <c r="MZ83" i="11" s="1"/>
  <c r="NA83" i="11" s="1"/>
  <c r="NB83" i="11" s="1"/>
  <c r="NC83" i="11" s="1"/>
  <c r="C84" i="11"/>
  <c r="D84" i="11" s="1"/>
  <c r="E84" i="11" s="1"/>
  <c r="F84" i="11" s="1"/>
  <c r="G84" i="11" s="1"/>
  <c r="H84" i="11" s="1"/>
  <c r="I84" i="11" s="1"/>
  <c r="J84" i="11" s="1"/>
  <c r="K84" i="11" s="1"/>
  <c r="L84" i="11" s="1"/>
  <c r="M84" i="11" s="1"/>
  <c r="N84" i="11" s="1"/>
  <c r="O84" i="11" s="1"/>
  <c r="P84" i="11" s="1"/>
  <c r="Q84" i="11" s="1"/>
  <c r="R84" i="11" s="1"/>
  <c r="S84" i="11" s="1"/>
  <c r="T84" i="11" s="1"/>
  <c r="U84" i="11" s="1"/>
  <c r="V84" i="11" s="1"/>
  <c r="W84" i="11" s="1"/>
  <c r="X84" i="11" s="1"/>
  <c r="Y84" i="11" s="1"/>
  <c r="Z84" i="11" s="1"/>
  <c r="AA84" i="11" s="1"/>
  <c r="AB84" i="11" s="1"/>
  <c r="AC84" i="11" s="1"/>
  <c r="AD84" i="11" s="1"/>
  <c r="AE84" i="11" s="1"/>
  <c r="AF84" i="11" s="1"/>
  <c r="AG84" i="11" s="1"/>
  <c r="AH84" i="11" s="1"/>
  <c r="AI84" i="11" s="1"/>
  <c r="AJ84" i="11" s="1"/>
  <c r="AK84" i="11" s="1"/>
  <c r="AL84" i="11" s="1"/>
  <c r="AM84" i="11" s="1"/>
  <c r="AN84" i="11" s="1"/>
  <c r="AO84" i="11" s="1"/>
  <c r="AP84" i="11" s="1"/>
  <c r="AQ84" i="11" s="1"/>
  <c r="AR84" i="11" s="1"/>
  <c r="AS84" i="11" s="1"/>
  <c r="AT84" i="11" s="1"/>
  <c r="AU84" i="11" s="1"/>
  <c r="AV84" i="11" s="1"/>
  <c r="AW84" i="11" s="1"/>
  <c r="AX84" i="11" s="1"/>
  <c r="AY84" i="11" s="1"/>
  <c r="AZ84" i="11" s="1"/>
  <c r="BA84" i="11" s="1"/>
  <c r="BB84" i="11" s="1"/>
  <c r="BC84" i="11" s="1"/>
  <c r="BD84" i="11" s="1"/>
  <c r="BE84" i="11" s="1"/>
  <c r="BF84" i="11" s="1"/>
  <c r="BG84" i="11" s="1"/>
  <c r="BH84" i="11" s="1"/>
  <c r="BI84" i="11" s="1"/>
  <c r="BJ84" i="11" s="1"/>
  <c r="BK84" i="11" s="1"/>
  <c r="BL84" i="11" s="1"/>
  <c r="BM84" i="11" s="1"/>
  <c r="BN84" i="11" s="1"/>
  <c r="BO84" i="11" s="1"/>
  <c r="BP84" i="11" s="1"/>
  <c r="BQ84" i="11" s="1"/>
  <c r="BR84" i="11" s="1"/>
  <c r="BS84" i="11" s="1"/>
  <c r="BT84" i="11" s="1"/>
  <c r="BU84" i="11" s="1"/>
  <c r="BV84" i="11" s="1"/>
  <c r="BW84" i="11" s="1"/>
  <c r="BX84" i="11" s="1"/>
  <c r="BY84" i="11" s="1"/>
  <c r="BZ84" i="11" s="1"/>
  <c r="CA84" i="11" s="1"/>
  <c r="CB84" i="11" s="1"/>
  <c r="CC84" i="11" s="1"/>
  <c r="CD84" i="11" s="1"/>
  <c r="CE84" i="11" s="1"/>
  <c r="CF84" i="11" s="1"/>
  <c r="CG84" i="11" s="1"/>
  <c r="CH84" i="11" s="1"/>
  <c r="CI84" i="11" s="1"/>
  <c r="CJ84" i="11" s="1"/>
  <c r="CK84" i="11" s="1"/>
  <c r="CL84" i="11" s="1"/>
  <c r="CM84" i="11" s="1"/>
  <c r="CN84" i="11" s="1"/>
  <c r="CO84" i="11" s="1"/>
  <c r="CP84" i="11" s="1"/>
  <c r="CQ84" i="11" s="1"/>
  <c r="CR84" i="11" s="1"/>
  <c r="CS84" i="11" s="1"/>
  <c r="CT84" i="11" s="1"/>
  <c r="CU84" i="11" s="1"/>
  <c r="CV84" i="11" s="1"/>
  <c r="CW84" i="11" s="1"/>
  <c r="CX84" i="11" s="1"/>
  <c r="CY84" i="11" s="1"/>
  <c r="CZ84" i="11" s="1"/>
  <c r="DA84" i="11" s="1"/>
  <c r="DB84" i="11" s="1"/>
  <c r="DC84" i="11" s="1"/>
  <c r="DD84" i="11" s="1"/>
  <c r="DE84" i="11" s="1"/>
  <c r="DF84" i="11" s="1"/>
  <c r="DG84" i="11" s="1"/>
  <c r="DH84" i="11" s="1"/>
  <c r="DI84" i="11" s="1"/>
  <c r="DJ84" i="11" s="1"/>
  <c r="DK84" i="11" s="1"/>
  <c r="DL84" i="11" s="1"/>
  <c r="DM84" i="11" s="1"/>
  <c r="DN84" i="11" s="1"/>
  <c r="DO84" i="11" s="1"/>
  <c r="DP84" i="11" s="1"/>
  <c r="DQ84" i="11" s="1"/>
  <c r="DR84" i="11" s="1"/>
  <c r="DS84" i="11" s="1"/>
  <c r="DT84" i="11" s="1"/>
  <c r="DU84" i="11" s="1"/>
  <c r="DV84" i="11" s="1"/>
  <c r="DW84" i="11" s="1"/>
  <c r="DX84" i="11" s="1"/>
  <c r="DY84" i="11" s="1"/>
  <c r="DZ84" i="11" s="1"/>
  <c r="EA84" i="11" s="1"/>
  <c r="EB84" i="11" s="1"/>
  <c r="EC84" i="11" s="1"/>
  <c r="ED84" i="11" s="1"/>
  <c r="EE84" i="11" s="1"/>
  <c r="EF84" i="11" s="1"/>
  <c r="EG84" i="11" s="1"/>
  <c r="EH84" i="11" s="1"/>
  <c r="EI84" i="11" s="1"/>
  <c r="EJ84" i="11" s="1"/>
  <c r="EK84" i="11" s="1"/>
  <c r="EL84" i="11" s="1"/>
  <c r="EM84" i="11" s="1"/>
  <c r="EN84" i="11" s="1"/>
  <c r="EO84" i="11" s="1"/>
  <c r="EP84" i="11" s="1"/>
  <c r="EQ84" i="11" s="1"/>
  <c r="ER84" i="11" s="1"/>
  <c r="ES84" i="11" s="1"/>
  <c r="ET84" i="11" s="1"/>
  <c r="EU84" i="11" s="1"/>
  <c r="EV84" i="11" s="1"/>
  <c r="EW84" i="11" s="1"/>
  <c r="EX84" i="11" s="1"/>
  <c r="EY84" i="11" s="1"/>
  <c r="EZ84" i="11" s="1"/>
  <c r="FA84" i="11" s="1"/>
  <c r="FB84" i="11" s="1"/>
  <c r="FC84" i="11" s="1"/>
  <c r="FD84" i="11" s="1"/>
  <c r="FE84" i="11" s="1"/>
  <c r="FF84" i="11" s="1"/>
  <c r="FG84" i="11" s="1"/>
  <c r="FH84" i="11" s="1"/>
  <c r="FI84" i="11" s="1"/>
  <c r="FJ84" i="11" s="1"/>
  <c r="FK84" i="11" s="1"/>
  <c r="FL84" i="11" s="1"/>
  <c r="FM84" i="11" s="1"/>
  <c r="FN84" i="11" s="1"/>
  <c r="FO84" i="11" s="1"/>
  <c r="FP84" i="11" s="1"/>
  <c r="FQ84" i="11" s="1"/>
  <c r="FR84" i="11" s="1"/>
  <c r="FS84" i="11" s="1"/>
  <c r="FT84" i="11" s="1"/>
  <c r="FU84" i="11" s="1"/>
  <c r="FV84" i="11" s="1"/>
  <c r="FW84" i="11" s="1"/>
  <c r="FX84" i="11" s="1"/>
  <c r="FY84" i="11" s="1"/>
  <c r="FZ84" i="11" s="1"/>
  <c r="GA84" i="11" s="1"/>
  <c r="GB84" i="11" s="1"/>
  <c r="GC84" i="11" s="1"/>
  <c r="GD84" i="11" s="1"/>
  <c r="GE84" i="11" s="1"/>
  <c r="GF84" i="11" s="1"/>
  <c r="GG84" i="11" s="1"/>
  <c r="GH84" i="11" s="1"/>
  <c r="GI84" i="11" s="1"/>
  <c r="GJ84" i="11" s="1"/>
  <c r="GK84" i="11" s="1"/>
  <c r="GL84" i="11" s="1"/>
  <c r="GM84" i="11" s="1"/>
  <c r="GN84" i="11" s="1"/>
  <c r="GO84" i="11" s="1"/>
  <c r="GP84" i="11" s="1"/>
  <c r="GQ84" i="11" s="1"/>
  <c r="GR84" i="11" s="1"/>
  <c r="GS84" i="11" s="1"/>
  <c r="GT84" i="11" s="1"/>
  <c r="GU84" i="11" s="1"/>
  <c r="GV84" i="11" s="1"/>
  <c r="GW84" i="11" s="1"/>
  <c r="GX84" i="11" s="1"/>
  <c r="GY84" i="11" s="1"/>
  <c r="GZ84" i="11" s="1"/>
  <c r="HA84" i="11" s="1"/>
  <c r="HB84" i="11" s="1"/>
  <c r="HC84" i="11" s="1"/>
  <c r="HD84" i="11" s="1"/>
  <c r="HE84" i="11" s="1"/>
  <c r="HF84" i="11" s="1"/>
  <c r="HG84" i="11" s="1"/>
  <c r="HH84" i="11" s="1"/>
  <c r="HI84" i="11" s="1"/>
  <c r="HJ84" i="11" s="1"/>
  <c r="HK84" i="11" s="1"/>
  <c r="HL84" i="11" s="1"/>
  <c r="HM84" i="11" s="1"/>
  <c r="HN84" i="11" s="1"/>
  <c r="HO84" i="11" s="1"/>
  <c r="HP84" i="11" s="1"/>
  <c r="HQ84" i="11" s="1"/>
  <c r="HR84" i="11" s="1"/>
  <c r="HS84" i="11" s="1"/>
  <c r="HT84" i="11" s="1"/>
  <c r="HU84" i="11" s="1"/>
  <c r="HV84" i="11" s="1"/>
  <c r="HW84" i="11" s="1"/>
  <c r="HX84" i="11" s="1"/>
  <c r="HY84" i="11" s="1"/>
  <c r="HZ84" i="11" s="1"/>
  <c r="IA84" i="11" s="1"/>
  <c r="IB84" i="11" s="1"/>
  <c r="IC84" i="11" s="1"/>
  <c r="ID84" i="11" s="1"/>
  <c r="IE84" i="11" s="1"/>
  <c r="IF84" i="11" s="1"/>
  <c r="IG84" i="11" s="1"/>
  <c r="IH84" i="11" s="1"/>
  <c r="II84" i="11" s="1"/>
  <c r="IJ84" i="11" s="1"/>
  <c r="IK84" i="11" s="1"/>
  <c r="IL84" i="11" s="1"/>
  <c r="IM84" i="11" s="1"/>
  <c r="IN84" i="11" s="1"/>
  <c r="IO84" i="11" s="1"/>
  <c r="IP84" i="11" s="1"/>
  <c r="IQ84" i="11" s="1"/>
  <c r="IR84" i="11" s="1"/>
  <c r="IS84" i="11" s="1"/>
  <c r="IT84" i="11" s="1"/>
  <c r="IU84" i="11" s="1"/>
  <c r="IV84" i="11" s="1"/>
  <c r="IW84" i="11" s="1"/>
  <c r="IX84" i="11" s="1"/>
  <c r="IY84" i="11" s="1"/>
  <c r="IZ84" i="11" s="1"/>
  <c r="JA84" i="11" s="1"/>
  <c r="JB84" i="11" s="1"/>
  <c r="JC84" i="11" s="1"/>
  <c r="JD84" i="11" s="1"/>
  <c r="JE84" i="11" s="1"/>
  <c r="JF84" i="11" s="1"/>
  <c r="JG84" i="11" s="1"/>
  <c r="JH84" i="11" s="1"/>
  <c r="JI84" i="11" s="1"/>
  <c r="JJ84" i="11" s="1"/>
  <c r="JK84" i="11" s="1"/>
  <c r="JL84" i="11" s="1"/>
  <c r="JM84" i="11" s="1"/>
  <c r="JN84" i="11" s="1"/>
  <c r="JO84" i="11" s="1"/>
  <c r="JP84" i="11" s="1"/>
  <c r="JQ84" i="11" s="1"/>
  <c r="JR84" i="11" s="1"/>
  <c r="JS84" i="11" s="1"/>
  <c r="JT84" i="11" s="1"/>
  <c r="JU84" i="11" s="1"/>
  <c r="JV84" i="11" s="1"/>
  <c r="JW84" i="11" s="1"/>
  <c r="JX84" i="11" s="1"/>
  <c r="JY84" i="11" s="1"/>
  <c r="JZ84" i="11" s="1"/>
  <c r="KA84" i="11" s="1"/>
  <c r="KB84" i="11" s="1"/>
  <c r="KC84" i="11" s="1"/>
  <c r="KD84" i="11" s="1"/>
  <c r="KE84" i="11" s="1"/>
  <c r="KF84" i="11" s="1"/>
  <c r="KG84" i="11" s="1"/>
  <c r="KH84" i="11" s="1"/>
  <c r="KI84" i="11" s="1"/>
  <c r="KJ84" i="11" s="1"/>
  <c r="KK84" i="11" s="1"/>
  <c r="KL84" i="11" s="1"/>
  <c r="KM84" i="11" s="1"/>
  <c r="KN84" i="11" s="1"/>
  <c r="KO84" i="11" s="1"/>
  <c r="KP84" i="11" s="1"/>
  <c r="KQ84" i="11" s="1"/>
  <c r="KR84" i="11" s="1"/>
  <c r="KS84" i="11" s="1"/>
  <c r="KT84" i="11" s="1"/>
  <c r="KU84" i="11" s="1"/>
  <c r="KV84" i="11" s="1"/>
  <c r="KW84" i="11" s="1"/>
  <c r="KX84" i="11" s="1"/>
  <c r="KY84" i="11" s="1"/>
  <c r="KZ84" i="11" s="1"/>
  <c r="LA84" i="11" s="1"/>
  <c r="LB84" i="11" s="1"/>
  <c r="LC84" i="11" s="1"/>
  <c r="LD84" i="11" s="1"/>
  <c r="LE84" i="11" s="1"/>
  <c r="LF84" i="11" s="1"/>
  <c r="LG84" i="11" s="1"/>
  <c r="LH84" i="11" s="1"/>
  <c r="LI84" i="11" s="1"/>
  <c r="LJ84" i="11" s="1"/>
  <c r="LK84" i="11" s="1"/>
  <c r="LL84" i="11" s="1"/>
  <c r="LM84" i="11" s="1"/>
  <c r="LN84" i="11" s="1"/>
  <c r="LO84" i="11" s="1"/>
  <c r="LP84" i="11" s="1"/>
  <c r="LQ84" i="11" s="1"/>
  <c r="LR84" i="11" s="1"/>
  <c r="LS84" i="11" s="1"/>
  <c r="LT84" i="11" s="1"/>
  <c r="LU84" i="11" s="1"/>
  <c r="LV84" i="11" s="1"/>
  <c r="LW84" i="11" s="1"/>
  <c r="LX84" i="11" s="1"/>
  <c r="LY84" i="11" s="1"/>
  <c r="LZ84" i="11" s="1"/>
  <c r="MA84" i="11" s="1"/>
  <c r="MB84" i="11" s="1"/>
  <c r="MC84" i="11" s="1"/>
  <c r="MD84" i="11" s="1"/>
  <c r="ME84" i="11" s="1"/>
  <c r="MF84" i="11" s="1"/>
  <c r="MG84" i="11" s="1"/>
  <c r="MH84" i="11" s="1"/>
  <c r="MI84" i="11" s="1"/>
  <c r="MJ84" i="11" s="1"/>
  <c r="MK84" i="11" s="1"/>
  <c r="ML84" i="11" s="1"/>
  <c r="MM84" i="11" s="1"/>
  <c r="MN84" i="11" s="1"/>
  <c r="MO84" i="11" s="1"/>
  <c r="MP84" i="11" s="1"/>
  <c r="MQ84" i="11" s="1"/>
  <c r="MR84" i="11" s="1"/>
  <c r="MS84" i="11" s="1"/>
  <c r="MT84" i="11" s="1"/>
  <c r="MU84" i="11" s="1"/>
  <c r="MV84" i="11" s="1"/>
  <c r="MW84" i="11" s="1"/>
  <c r="MX84" i="11" s="1"/>
  <c r="MY84" i="11" s="1"/>
  <c r="MZ84" i="11" s="1"/>
  <c r="NA84" i="11" s="1"/>
  <c r="NB84" i="11" s="1"/>
  <c r="NC84" i="11" s="1"/>
  <c r="C85" i="11"/>
  <c r="D85" i="11" s="1"/>
  <c r="E85" i="11" s="1"/>
  <c r="F85" i="11" s="1"/>
  <c r="G85" i="11" s="1"/>
  <c r="H85" i="11" s="1"/>
  <c r="I85" i="11" s="1"/>
  <c r="J85" i="11" s="1"/>
  <c r="K85" i="11" s="1"/>
  <c r="L85" i="11" s="1"/>
  <c r="M85" i="11" s="1"/>
  <c r="N85" i="11" s="1"/>
  <c r="O85" i="11" s="1"/>
  <c r="P85" i="11" s="1"/>
  <c r="Q85" i="11" s="1"/>
  <c r="R85" i="11" s="1"/>
  <c r="S85" i="11" s="1"/>
  <c r="T85" i="11" s="1"/>
  <c r="U85" i="11" s="1"/>
  <c r="V85" i="11" s="1"/>
  <c r="W85" i="11" s="1"/>
  <c r="X85" i="11" s="1"/>
  <c r="Y85" i="11" s="1"/>
  <c r="Z85" i="11" s="1"/>
  <c r="AA85" i="11" s="1"/>
  <c r="AB85" i="11" s="1"/>
  <c r="AC85" i="11" s="1"/>
  <c r="AD85" i="11" s="1"/>
  <c r="AE85" i="11" s="1"/>
  <c r="AF85" i="11" s="1"/>
  <c r="AG85" i="11" s="1"/>
  <c r="AH85" i="11" s="1"/>
  <c r="AI85" i="11" s="1"/>
  <c r="AJ85" i="11" s="1"/>
  <c r="AK85" i="11" s="1"/>
  <c r="AL85" i="11" s="1"/>
  <c r="AM85" i="11" s="1"/>
  <c r="AN85" i="11" s="1"/>
  <c r="AO85" i="11" s="1"/>
  <c r="AP85" i="11" s="1"/>
  <c r="AQ85" i="11" s="1"/>
  <c r="AR85" i="11" s="1"/>
  <c r="AS85" i="11" s="1"/>
  <c r="AT85" i="11" s="1"/>
  <c r="AU85" i="11" s="1"/>
  <c r="AV85" i="11" s="1"/>
  <c r="AW85" i="11" s="1"/>
  <c r="AX85" i="11" s="1"/>
  <c r="AY85" i="11" s="1"/>
  <c r="AZ85" i="11" s="1"/>
  <c r="BA85" i="11" s="1"/>
  <c r="BB85" i="11" s="1"/>
  <c r="BC85" i="11" s="1"/>
  <c r="BD85" i="11" s="1"/>
  <c r="BE85" i="11" s="1"/>
  <c r="BF85" i="11" s="1"/>
  <c r="BG85" i="11" s="1"/>
  <c r="BH85" i="11" s="1"/>
  <c r="BI85" i="11" s="1"/>
  <c r="BJ85" i="11" s="1"/>
  <c r="BK85" i="11" s="1"/>
  <c r="BL85" i="11" s="1"/>
  <c r="BM85" i="11" s="1"/>
  <c r="BN85" i="11" s="1"/>
  <c r="BO85" i="11" s="1"/>
  <c r="BP85" i="11" s="1"/>
  <c r="BQ85" i="11" s="1"/>
  <c r="BR85" i="11" s="1"/>
  <c r="BS85" i="11" s="1"/>
  <c r="BT85" i="11" s="1"/>
  <c r="BU85" i="11" s="1"/>
  <c r="BV85" i="11" s="1"/>
  <c r="BW85" i="11" s="1"/>
  <c r="BX85" i="11" s="1"/>
  <c r="BY85" i="11" s="1"/>
  <c r="BZ85" i="11" s="1"/>
  <c r="CA85" i="11" s="1"/>
  <c r="CB85" i="11" s="1"/>
  <c r="CC85" i="11" s="1"/>
  <c r="CD85" i="11" s="1"/>
  <c r="CE85" i="11" s="1"/>
  <c r="CF85" i="11" s="1"/>
  <c r="CG85" i="11" s="1"/>
  <c r="CH85" i="11" s="1"/>
  <c r="CI85" i="11" s="1"/>
  <c r="CJ85" i="11" s="1"/>
  <c r="CK85" i="11" s="1"/>
  <c r="CL85" i="11" s="1"/>
  <c r="CM85" i="11" s="1"/>
  <c r="CN85" i="11" s="1"/>
  <c r="CO85" i="11" s="1"/>
  <c r="CP85" i="11" s="1"/>
  <c r="CQ85" i="11" s="1"/>
  <c r="CR85" i="11" s="1"/>
  <c r="CS85" i="11" s="1"/>
  <c r="CT85" i="11" s="1"/>
  <c r="CU85" i="11" s="1"/>
  <c r="CV85" i="11" s="1"/>
  <c r="CW85" i="11" s="1"/>
  <c r="CX85" i="11" s="1"/>
  <c r="CY85" i="11" s="1"/>
  <c r="CZ85" i="11" s="1"/>
  <c r="DA85" i="11" s="1"/>
  <c r="DB85" i="11" s="1"/>
  <c r="DC85" i="11" s="1"/>
  <c r="DD85" i="11" s="1"/>
  <c r="DE85" i="11" s="1"/>
  <c r="DF85" i="11" s="1"/>
  <c r="DG85" i="11" s="1"/>
  <c r="DH85" i="11" s="1"/>
  <c r="DI85" i="11" s="1"/>
  <c r="DJ85" i="11" s="1"/>
  <c r="DK85" i="11" s="1"/>
  <c r="DL85" i="11" s="1"/>
  <c r="DM85" i="11" s="1"/>
  <c r="DN85" i="11" s="1"/>
  <c r="DO85" i="11" s="1"/>
  <c r="DP85" i="11" s="1"/>
  <c r="DQ85" i="11" s="1"/>
  <c r="DR85" i="11" s="1"/>
  <c r="DS85" i="11" s="1"/>
  <c r="DT85" i="11" s="1"/>
  <c r="DU85" i="11" s="1"/>
  <c r="DV85" i="11" s="1"/>
  <c r="DW85" i="11" s="1"/>
  <c r="DX85" i="11" s="1"/>
  <c r="DY85" i="11" s="1"/>
  <c r="DZ85" i="11" s="1"/>
  <c r="EA85" i="11" s="1"/>
  <c r="EB85" i="11" s="1"/>
  <c r="EC85" i="11" s="1"/>
  <c r="ED85" i="11" s="1"/>
  <c r="EE85" i="11" s="1"/>
  <c r="EF85" i="11" s="1"/>
  <c r="EG85" i="11" s="1"/>
  <c r="EH85" i="11" s="1"/>
  <c r="EI85" i="11" s="1"/>
  <c r="EJ85" i="11" s="1"/>
  <c r="EK85" i="11" s="1"/>
  <c r="EL85" i="11" s="1"/>
  <c r="EM85" i="11" s="1"/>
  <c r="EN85" i="11" s="1"/>
  <c r="EO85" i="11" s="1"/>
  <c r="EP85" i="11" s="1"/>
  <c r="EQ85" i="11" s="1"/>
  <c r="ER85" i="11" s="1"/>
  <c r="ES85" i="11" s="1"/>
  <c r="ET85" i="11" s="1"/>
  <c r="EU85" i="11" s="1"/>
  <c r="EV85" i="11" s="1"/>
  <c r="EW85" i="11" s="1"/>
  <c r="EX85" i="11" s="1"/>
  <c r="EY85" i="11" s="1"/>
  <c r="EZ85" i="11" s="1"/>
  <c r="FA85" i="11" s="1"/>
  <c r="FB85" i="11" s="1"/>
  <c r="FC85" i="11" s="1"/>
  <c r="FD85" i="11" s="1"/>
  <c r="FE85" i="11" s="1"/>
  <c r="FF85" i="11" s="1"/>
  <c r="FG85" i="11" s="1"/>
  <c r="FH85" i="11" s="1"/>
  <c r="FI85" i="11" s="1"/>
  <c r="FJ85" i="11" s="1"/>
  <c r="FK85" i="11" s="1"/>
  <c r="FL85" i="11" s="1"/>
  <c r="FM85" i="11" s="1"/>
  <c r="FN85" i="11" s="1"/>
  <c r="FO85" i="11" s="1"/>
  <c r="FP85" i="11" s="1"/>
  <c r="FQ85" i="11" s="1"/>
  <c r="FR85" i="11" s="1"/>
  <c r="FS85" i="11" s="1"/>
  <c r="FT85" i="11" s="1"/>
  <c r="FU85" i="11" s="1"/>
  <c r="FV85" i="11" s="1"/>
  <c r="FW85" i="11" s="1"/>
  <c r="FX85" i="11" s="1"/>
  <c r="FY85" i="11" s="1"/>
  <c r="FZ85" i="11" s="1"/>
  <c r="GA85" i="11" s="1"/>
  <c r="GB85" i="11" s="1"/>
  <c r="GC85" i="11" s="1"/>
  <c r="GD85" i="11" s="1"/>
  <c r="GE85" i="11" s="1"/>
  <c r="GF85" i="11" s="1"/>
  <c r="GG85" i="11" s="1"/>
  <c r="GH85" i="11" s="1"/>
  <c r="GI85" i="11" s="1"/>
  <c r="GJ85" i="11" s="1"/>
  <c r="GK85" i="11" s="1"/>
  <c r="GL85" i="11" s="1"/>
  <c r="GM85" i="11" s="1"/>
  <c r="GN85" i="11" s="1"/>
  <c r="GO85" i="11" s="1"/>
  <c r="GP85" i="11" s="1"/>
  <c r="GQ85" i="11" s="1"/>
  <c r="GR85" i="11" s="1"/>
  <c r="GS85" i="11" s="1"/>
  <c r="GT85" i="11" s="1"/>
  <c r="GU85" i="11" s="1"/>
  <c r="GV85" i="11" s="1"/>
  <c r="GW85" i="11" s="1"/>
  <c r="GX85" i="11" s="1"/>
  <c r="GY85" i="11" s="1"/>
  <c r="GZ85" i="11" s="1"/>
  <c r="HA85" i="11" s="1"/>
  <c r="HB85" i="11" s="1"/>
  <c r="HC85" i="11" s="1"/>
  <c r="HD85" i="11" s="1"/>
  <c r="HE85" i="11" s="1"/>
  <c r="HF85" i="11" s="1"/>
  <c r="HG85" i="11" s="1"/>
  <c r="HH85" i="11" s="1"/>
  <c r="HI85" i="11" s="1"/>
  <c r="HJ85" i="11" s="1"/>
  <c r="HK85" i="11" s="1"/>
  <c r="HL85" i="11" s="1"/>
  <c r="HM85" i="11" s="1"/>
  <c r="HN85" i="11" s="1"/>
  <c r="HO85" i="11" s="1"/>
  <c r="HP85" i="11" s="1"/>
  <c r="HQ85" i="11" s="1"/>
  <c r="HR85" i="11" s="1"/>
  <c r="HS85" i="11" s="1"/>
  <c r="HT85" i="11" s="1"/>
  <c r="HU85" i="11" s="1"/>
  <c r="HV85" i="11" s="1"/>
  <c r="HW85" i="11" s="1"/>
  <c r="HX85" i="11" s="1"/>
  <c r="HY85" i="11" s="1"/>
  <c r="HZ85" i="11" s="1"/>
  <c r="IA85" i="11" s="1"/>
  <c r="IB85" i="11" s="1"/>
  <c r="IC85" i="11" s="1"/>
  <c r="ID85" i="11" s="1"/>
  <c r="IE85" i="11" s="1"/>
  <c r="IF85" i="11" s="1"/>
  <c r="IG85" i="11" s="1"/>
  <c r="IH85" i="11" s="1"/>
  <c r="II85" i="11" s="1"/>
  <c r="IJ85" i="11" s="1"/>
  <c r="IK85" i="11" s="1"/>
  <c r="IL85" i="11" s="1"/>
  <c r="IM85" i="11" s="1"/>
  <c r="IN85" i="11" s="1"/>
  <c r="IO85" i="11" s="1"/>
  <c r="IP85" i="11" s="1"/>
  <c r="IQ85" i="11" s="1"/>
  <c r="IR85" i="11" s="1"/>
  <c r="IS85" i="11" s="1"/>
  <c r="IT85" i="11" s="1"/>
  <c r="IU85" i="11" s="1"/>
  <c r="IV85" i="11" s="1"/>
  <c r="IW85" i="11" s="1"/>
  <c r="IX85" i="11" s="1"/>
  <c r="IY85" i="11" s="1"/>
  <c r="IZ85" i="11" s="1"/>
  <c r="JA85" i="11" s="1"/>
  <c r="JB85" i="11" s="1"/>
  <c r="JC85" i="11" s="1"/>
  <c r="JD85" i="11" s="1"/>
  <c r="JE85" i="11" s="1"/>
  <c r="JF85" i="11" s="1"/>
  <c r="JG85" i="11" s="1"/>
  <c r="JH85" i="11" s="1"/>
  <c r="JI85" i="11" s="1"/>
  <c r="JJ85" i="11" s="1"/>
  <c r="JK85" i="11" s="1"/>
  <c r="JL85" i="11" s="1"/>
  <c r="JM85" i="11" s="1"/>
  <c r="JN85" i="11" s="1"/>
  <c r="JO85" i="11" s="1"/>
  <c r="JP85" i="11" s="1"/>
  <c r="JQ85" i="11" s="1"/>
  <c r="JR85" i="11" s="1"/>
  <c r="JS85" i="11" s="1"/>
  <c r="JT85" i="11" s="1"/>
  <c r="JU85" i="11" s="1"/>
  <c r="JV85" i="11" s="1"/>
  <c r="JW85" i="11" s="1"/>
  <c r="JX85" i="11" s="1"/>
  <c r="JY85" i="11" s="1"/>
  <c r="JZ85" i="11" s="1"/>
  <c r="KA85" i="11" s="1"/>
  <c r="KB85" i="11" s="1"/>
  <c r="KC85" i="11" s="1"/>
  <c r="KD85" i="11" s="1"/>
  <c r="KE85" i="11" s="1"/>
  <c r="KF85" i="11" s="1"/>
  <c r="KG85" i="11" s="1"/>
  <c r="KH85" i="11" s="1"/>
  <c r="KI85" i="11" s="1"/>
  <c r="KJ85" i="11" s="1"/>
  <c r="KK85" i="11" s="1"/>
  <c r="KL85" i="11" s="1"/>
  <c r="KM85" i="11" s="1"/>
  <c r="KN85" i="11" s="1"/>
  <c r="KO85" i="11" s="1"/>
  <c r="KP85" i="11" s="1"/>
  <c r="KQ85" i="11" s="1"/>
  <c r="KR85" i="11" s="1"/>
  <c r="KS85" i="11" s="1"/>
  <c r="KT85" i="11" s="1"/>
  <c r="KU85" i="11" s="1"/>
  <c r="KV85" i="11" s="1"/>
  <c r="KW85" i="11" s="1"/>
  <c r="KX85" i="11" s="1"/>
  <c r="KY85" i="11" s="1"/>
  <c r="KZ85" i="11" s="1"/>
  <c r="LA85" i="11" s="1"/>
  <c r="LB85" i="11" s="1"/>
  <c r="LC85" i="11" s="1"/>
  <c r="LD85" i="11" s="1"/>
  <c r="LE85" i="11" s="1"/>
  <c r="LF85" i="11" s="1"/>
  <c r="LG85" i="11" s="1"/>
  <c r="LH85" i="11" s="1"/>
  <c r="LI85" i="11" s="1"/>
  <c r="LJ85" i="11" s="1"/>
  <c r="LK85" i="11" s="1"/>
  <c r="LL85" i="11" s="1"/>
  <c r="LM85" i="11" s="1"/>
  <c r="LN85" i="11" s="1"/>
  <c r="LO85" i="11" s="1"/>
  <c r="LP85" i="11" s="1"/>
  <c r="LQ85" i="11" s="1"/>
  <c r="LR85" i="11" s="1"/>
  <c r="LS85" i="11" s="1"/>
  <c r="LT85" i="11" s="1"/>
  <c r="LU85" i="11" s="1"/>
  <c r="LV85" i="11" s="1"/>
  <c r="LW85" i="11" s="1"/>
  <c r="LX85" i="11" s="1"/>
  <c r="LY85" i="11" s="1"/>
  <c r="LZ85" i="11" s="1"/>
  <c r="MA85" i="11" s="1"/>
  <c r="MB85" i="11" s="1"/>
  <c r="MC85" i="11" s="1"/>
  <c r="MD85" i="11" s="1"/>
  <c r="ME85" i="11" s="1"/>
  <c r="MF85" i="11" s="1"/>
  <c r="MG85" i="11" s="1"/>
  <c r="MH85" i="11" s="1"/>
  <c r="MI85" i="11" s="1"/>
  <c r="MJ85" i="11" s="1"/>
  <c r="MK85" i="11" s="1"/>
  <c r="ML85" i="11" s="1"/>
  <c r="MM85" i="11" s="1"/>
  <c r="MN85" i="11" s="1"/>
  <c r="MO85" i="11" s="1"/>
  <c r="MP85" i="11" s="1"/>
  <c r="MQ85" i="11" s="1"/>
  <c r="MR85" i="11" s="1"/>
  <c r="MS85" i="11" s="1"/>
  <c r="MT85" i="11" s="1"/>
  <c r="MU85" i="11" s="1"/>
  <c r="MV85" i="11" s="1"/>
  <c r="MW85" i="11" s="1"/>
  <c r="MX85" i="11" s="1"/>
  <c r="MY85" i="11" s="1"/>
  <c r="MZ85" i="11" s="1"/>
  <c r="NA85" i="11" s="1"/>
  <c r="NB85" i="11" s="1"/>
  <c r="NC85" i="11" s="1"/>
  <c r="C86" i="11"/>
  <c r="D86" i="11" s="1"/>
  <c r="E86" i="11" s="1"/>
  <c r="F86" i="11" s="1"/>
  <c r="G86" i="11" s="1"/>
  <c r="H86" i="11" s="1"/>
  <c r="I86" i="11" s="1"/>
  <c r="J86" i="11" s="1"/>
  <c r="K86" i="11" s="1"/>
  <c r="L86" i="11" s="1"/>
  <c r="M86" i="11" s="1"/>
  <c r="N86" i="11" s="1"/>
  <c r="O86" i="11" s="1"/>
  <c r="P86" i="11" s="1"/>
  <c r="Q86" i="11" s="1"/>
  <c r="R86" i="11" s="1"/>
  <c r="S86" i="11" s="1"/>
  <c r="T86" i="11" s="1"/>
  <c r="U86" i="11" s="1"/>
  <c r="V86" i="11" s="1"/>
  <c r="W86" i="11" s="1"/>
  <c r="X86" i="11" s="1"/>
  <c r="Y86" i="11" s="1"/>
  <c r="Z86" i="11" s="1"/>
  <c r="AA86" i="11" s="1"/>
  <c r="AB86" i="11" s="1"/>
  <c r="AC86" i="11" s="1"/>
  <c r="AD86" i="11" s="1"/>
  <c r="AE86" i="11" s="1"/>
  <c r="AF86" i="11" s="1"/>
  <c r="AG86" i="11" s="1"/>
  <c r="AH86" i="11" s="1"/>
  <c r="AI86" i="11" s="1"/>
  <c r="AJ86" i="11" s="1"/>
  <c r="AK86" i="11" s="1"/>
  <c r="AL86" i="11" s="1"/>
  <c r="AM86" i="11" s="1"/>
  <c r="AN86" i="11" s="1"/>
  <c r="AO86" i="11" s="1"/>
  <c r="AP86" i="11" s="1"/>
  <c r="AQ86" i="11" s="1"/>
  <c r="AR86" i="11" s="1"/>
  <c r="AS86" i="11" s="1"/>
  <c r="AT86" i="11" s="1"/>
  <c r="AU86" i="11" s="1"/>
  <c r="AV86" i="11" s="1"/>
  <c r="AW86" i="11" s="1"/>
  <c r="AX86" i="11" s="1"/>
  <c r="AY86" i="11" s="1"/>
  <c r="AZ86" i="11" s="1"/>
  <c r="BA86" i="11" s="1"/>
  <c r="BB86" i="11" s="1"/>
  <c r="BC86" i="11" s="1"/>
  <c r="BD86" i="11" s="1"/>
  <c r="BE86" i="11" s="1"/>
  <c r="BF86" i="11" s="1"/>
  <c r="BG86" i="11" s="1"/>
  <c r="BH86" i="11" s="1"/>
  <c r="BI86" i="11" s="1"/>
  <c r="BJ86" i="11" s="1"/>
  <c r="BK86" i="11" s="1"/>
  <c r="BL86" i="11" s="1"/>
  <c r="BM86" i="11" s="1"/>
  <c r="BN86" i="11" s="1"/>
  <c r="BO86" i="11" s="1"/>
  <c r="BP86" i="11" s="1"/>
  <c r="BQ86" i="11" s="1"/>
  <c r="BR86" i="11" s="1"/>
  <c r="BS86" i="11" s="1"/>
  <c r="BT86" i="11" s="1"/>
  <c r="BU86" i="11" s="1"/>
  <c r="BV86" i="11" s="1"/>
  <c r="BW86" i="11" s="1"/>
  <c r="BX86" i="11" s="1"/>
  <c r="BY86" i="11" s="1"/>
  <c r="BZ86" i="11" s="1"/>
  <c r="CA86" i="11" s="1"/>
  <c r="CB86" i="11" s="1"/>
  <c r="CC86" i="11" s="1"/>
  <c r="CD86" i="11" s="1"/>
  <c r="CE86" i="11" s="1"/>
  <c r="CF86" i="11" s="1"/>
  <c r="CG86" i="11" s="1"/>
  <c r="CH86" i="11" s="1"/>
  <c r="CI86" i="11" s="1"/>
  <c r="CJ86" i="11" s="1"/>
  <c r="CK86" i="11" s="1"/>
  <c r="CL86" i="11" s="1"/>
  <c r="CM86" i="11" s="1"/>
  <c r="CN86" i="11" s="1"/>
  <c r="CO86" i="11" s="1"/>
  <c r="CP86" i="11" s="1"/>
  <c r="CQ86" i="11" s="1"/>
  <c r="CR86" i="11" s="1"/>
  <c r="CS86" i="11" s="1"/>
  <c r="CT86" i="11" s="1"/>
  <c r="CU86" i="11" s="1"/>
  <c r="CV86" i="11" s="1"/>
  <c r="CW86" i="11" s="1"/>
  <c r="CX86" i="11" s="1"/>
  <c r="CY86" i="11" s="1"/>
  <c r="CZ86" i="11" s="1"/>
  <c r="DA86" i="11" s="1"/>
  <c r="DB86" i="11" s="1"/>
  <c r="DC86" i="11" s="1"/>
  <c r="DD86" i="11" s="1"/>
  <c r="DE86" i="11" s="1"/>
  <c r="DF86" i="11" s="1"/>
  <c r="DG86" i="11" s="1"/>
  <c r="DH86" i="11" s="1"/>
  <c r="DI86" i="11" s="1"/>
  <c r="DJ86" i="11" s="1"/>
  <c r="DK86" i="11" s="1"/>
  <c r="DL86" i="11" s="1"/>
  <c r="DM86" i="11" s="1"/>
  <c r="DN86" i="11" s="1"/>
  <c r="DO86" i="11" s="1"/>
  <c r="DP86" i="11" s="1"/>
  <c r="DQ86" i="11" s="1"/>
  <c r="DR86" i="11" s="1"/>
  <c r="DS86" i="11" s="1"/>
  <c r="DT86" i="11" s="1"/>
  <c r="DU86" i="11" s="1"/>
  <c r="DV86" i="11" s="1"/>
  <c r="DW86" i="11" s="1"/>
  <c r="DX86" i="11" s="1"/>
  <c r="DY86" i="11" s="1"/>
  <c r="DZ86" i="11" s="1"/>
  <c r="EA86" i="11" s="1"/>
  <c r="EB86" i="11" s="1"/>
  <c r="EC86" i="11" s="1"/>
  <c r="ED86" i="11" s="1"/>
  <c r="EE86" i="11" s="1"/>
  <c r="EF86" i="11" s="1"/>
  <c r="EG86" i="11" s="1"/>
  <c r="EH86" i="11" s="1"/>
  <c r="EI86" i="11" s="1"/>
  <c r="EJ86" i="11" s="1"/>
  <c r="EK86" i="11" s="1"/>
  <c r="EL86" i="11" s="1"/>
  <c r="EM86" i="11" s="1"/>
  <c r="EN86" i="11" s="1"/>
  <c r="EO86" i="11" s="1"/>
  <c r="EP86" i="11" s="1"/>
  <c r="EQ86" i="11" s="1"/>
  <c r="ER86" i="11" s="1"/>
  <c r="ES86" i="11" s="1"/>
  <c r="ET86" i="11" s="1"/>
  <c r="EU86" i="11" s="1"/>
  <c r="EV86" i="11" s="1"/>
  <c r="EW86" i="11" s="1"/>
  <c r="EX86" i="11" s="1"/>
  <c r="EY86" i="11" s="1"/>
  <c r="EZ86" i="11" s="1"/>
  <c r="FA86" i="11" s="1"/>
  <c r="FB86" i="11" s="1"/>
  <c r="FC86" i="11" s="1"/>
  <c r="FD86" i="11" s="1"/>
  <c r="FE86" i="11" s="1"/>
  <c r="FF86" i="11" s="1"/>
  <c r="FG86" i="11" s="1"/>
  <c r="FH86" i="11" s="1"/>
  <c r="FI86" i="11" s="1"/>
  <c r="FJ86" i="11" s="1"/>
  <c r="FK86" i="11" s="1"/>
  <c r="FL86" i="11" s="1"/>
  <c r="FM86" i="11" s="1"/>
  <c r="FN86" i="11" s="1"/>
  <c r="FO86" i="11" s="1"/>
  <c r="FP86" i="11" s="1"/>
  <c r="FQ86" i="11" s="1"/>
  <c r="FR86" i="11" s="1"/>
  <c r="FS86" i="11" s="1"/>
  <c r="FT86" i="11" s="1"/>
  <c r="FU86" i="11" s="1"/>
  <c r="FV86" i="11" s="1"/>
  <c r="FW86" i="11" s="1"/>
  <c r="FX86" i="11" s="1"/>
  <c r="FY86" i="11" s="1"/>
  <c r="FZ86" i="11" s="1"/>
  <c r="GA86" i="11" s="1"/>
  <c r="GB86" i="11" s="1"/>
  <c r="GC86" i="11" s="1"/>
  <c r="GD86" i="11" s="1"/>
  <c r="GE86" i="11" s="1"/>
  <c r="GF86" i="11" s="1"/>
  <c r="GG86" i="11" s="1"/>
  <c r="GH86" i="11" s="1"/>
  <c r="GI86" i="11" s="1"/>
  <c r="GJ86" i="11" s="1"/>
  <c r="GK86" i="11" s="1"/>
  <c r="GL86" i="11" s="1"/>
  <c r="GM86" i="11" s="1"/>
  <c r="GN86" i="11" s="1"/>
  <c r="GO86" i="11" s="1"/>
  <c r="GP86" i="11" s="1"/>
  <c r="GQ86" i="11" s="1"/>
  <c r="GR86" i="11" s="1"/>
  <c r="GS86" i="11" s="1"/>
  <c r="GT86" i="11" s="1"/>
  <c r="GU86" i="11" s="1"/>
  <c r="GV86" i="11" s="1"/>
  <c r="GW86" i="11" s="1"/>
  <c r="GX86" i="11" s="1"/>
  <c r="GY86" i="11" s="1"/>
  <c r="GZ86" i="11" s="1"/>
  <c r="HA86" i="11" s="1"/>
  <c r="HB86" i="11" s="1"/>
  <c r="HC86" i="11" s="1"/>
  <c r="HD86" i="11" s="1"/>
  <c r="HE86" i="11" s="1"/>
  <c r="HF86" i="11" s="1"/>
  <c r="HG86" i="11" s="1"/>
  <c r="HH86" i="11" s="1"/>
  <c r="HI86" i="11" s="1"/>
  <c r="HJ86" i="11" s="1"/>
  <c r="HK86" i="11" s="1"/>
  <c r="HL86" i="11" s="1"/>
  <c r="HM86" i="11" s="1"/>
  <c r="HN86" i="11" s="1"/>
  <c r="HO86" i="11" s="1"/>
  <c r="HP86" i="11" s="1"/>
  <c r="HQ86" i="11" s="1"/>
  <c r="HR86" i="11" s="1"/>
  <c r="HS86" i="11" s="1"/>
  <c r="HT86" i="11" s="1"/>
  <c r="HU86" i="11" s="1"/>
  <c r="HV86" i="11" s="1"/>
  <c r="HW86" i="11" s="1"/>
  <c r="HX86" i="11" s="1"/>
  <c r="HY86" i="11" s="1"/>
  <c r="HZ86" i="11" s="1"/>
  <c r="IA86" i="11" s="1"/>
  <c r="IB86" i="11" s="1"/>
  <c r="IC86" i="11" s="1"/>
  <c r="ID86" i="11" s="1"/>
  <c r="IE86" i="11" s="1"/>
  <c r="IF86" i="11" s="1"/>
  <c r="IG86" i="11" s="1"/>
  <c r="IH86" i="11" s="1"/>
  <c r="II86" i="11" s="1"/>
  <c r="IJ86" i="11" s="1"/>
  <c r="IK86" i="11" s="1"/>
  <c r="IL86" i="11" s="1"/>
  <c r="IM86" i="11" s="1"/>
  <c r="IN86" i="11" s="1"/>
  <c r="IO86" i="11" s="1"/>
  <c r="IP86" i="11" s="1"/>
  <c r="IQ86" i="11" s="1"/>
  <c r="IR86" i="11" s="1"/>
  <c r="IS86" i="11" s="1"/>
  <c r="IT86" i="11" s="1"/>
  <c r="IU86" i="11" s="1"/>
  <c r="IV86" i="11" s="1"/>
  <c r="IW86" i="11" s="1"/>
  <c r="IX86" i="11" s="1"/>
  <c r="IY86" i="11" s="1"/>
  <c r="IZ86" i="11" s="1"/>
  <c r="JA86" i="11" s="1"/>
  <c r="JB86" i="11" s="1"/>
  <c r="JC86" i="11" s="1"/>
  <c r="JD86" i="11" s="1"/>
  <c r="JE86" i="11" s="1"/>
  <c r="JF86" i="11" s="1"/>
  <c r="JG86" i="11" s="1"/>
  <c r="JH86" i="11" s="1"/>
  <c r="JI86" i="11" s="1"/>
  <c r="JJ86" i="11" s="1"/>
  <c r="JK86" i="11" s="1"/>
  <c r="JL86" i="11" s="1"/>
  <c r="JM86" i="11" s="1"/>
  <c r="JN86" i="11" s="1"/>
  <c r="JO86" i="11" s="1"/>
  <c r="JP86" i="11" s="1"/>
  <c r="JQ86" i="11" s="1"/>
  <c r="JR86" i="11" s="1"/>
  <c r="JS86" i="11" s="1"/>
  <c r="JT86" i="11" s="1"/>
  <c r="JU86" i="11" s="1"/>
  <c r="JV86" i="11" s="1"/>
  <c r="JW86" i="11" s="1"/>
  <c r="JX86" i="11" s="1"/>
  <c r="JY86" i="11" s="1"/>
  <c r="JZ86" i="11" s="1"/>
  <c r="KA86" i="11" s="1"/>
  <c r="KB86" i="11" s="1"/>
  <c r="KC86" i="11" s="1"/>
  <c r="KD86" i="11" s="1"/>
  <c r="KE86" i="11" s="1"/>
  <c r="KF86" i="11" s="1"/>
  <c r="KG86" i="11" s="1"/>
  <c r="KH86" i="11" s="1"/>
  <c r="KI86" i="11" s="1"/>
  <c r="KJ86" i="11" s="1"/>
  <c r="KK86" i="11" s="1"/>
  <c r="KL86" i="11" s="1"/>
  <c r="KM86" i="11" s="1"/>
  <c r="KN86" i="11" s="1"/>
  <c r="KO86" i="11" s="1"/>
  <c r="KP86" i="11" s="1"/>
  <c r="KQ86" i="11" s="1"/>
  <c r="KR86" i="11" s="1"/>
  <c r="KS86" i="11" s="1"/>
  <c r="KT86" i="11" s="1"/>
  <c r="KU86" i="11" s="1"/>
  <c r="KV86" i="11" s="1"/>
  <c r="KW86" i="11" s="1"/>
  <c r="KX86" i="11" s="1"/>
  <c r="KY86" i="11" s="1"/>
  <c r="KZ86" i="11" s="1"/>
  <c r="LA86" i="11" s="1"/>
  <c r="LB86" i="11" s="1"/>
  <c r="LC86" i="11" s="1"/>
  <c r="LD86" i="11" s="1"/>
  <c r="LE86" i="11" s="1"/>
  <c r="LF86" i="11" s="1"/>
  <c r="LG86" i="11" s="1"/>
  <c r="LH86" i="11" s="1"/>
  <c r="LI86" i="11" s="1"/>
  <c r="LJ86" i="11" s="1"/>
  <c r="LK86" i="11" s="1"/>
  <c r="LL86" i="11" s="1"/>
  <c r="LM86" i="11" s="1"/>
  <c r="LN86" i="11" s="1"/>
  <c r="LO86" i="11" s="1"/>
  <c r="LP86" i="11" s="1"/>
  <c r="LQ86" i="11" s="1"/>
  <c r="LR86" i="11" s="1"/>
  <c r="LS86" i="11" s="1"/>
  <c r="LT86" i="11" s="1"/>
  <c r="LU86" i="11" s="1"/>
  <c r="LV86" i="11" s="1"/>
  <c r="LW86" i="11" s="1"/>
  <c r="LX86" i="11" s="1"/>
  <c r="LY86" i="11" s="1"/>
  <c r="LZ86" i="11" s="1"/>
  <c r="MA86" i="11" s="1"/>
  <c r="MB86" i="11" s="1"/>
  <c r="MC86" i="11" s="1"/>
  <c r="MD86" i="11" s="1"/>
  <c r="ME86" i="11" s="1"/>
  <c r="MF86" i="11" s="1"/>
  <c r="MG86" i="11" s="1"/>
  <c r="MH86" i="11" s="1"/>
  <c r="MI86" i="11" s="1"/>
  <c r="MJ86" i="11" s="1"/>
  <c r="MK86" i="11" s="1"/>
  <c r="ML86" i="11" s="1"/>
  <c r="MM86" i="11" s="1"/>
  <c r="MN86" i="11" s="1"/>
  <c r="MO86" i="11" s="1"/>
  <c r="MP86" i="11" s="1"/>
  <c r="MQ86" i="11" s="1"/>
  <c r="MR86" i="11" s="1"/>
  <c r="MS86" i="11" s="1"/>
  <c r="MT86" i="11" s="1"/>
  <c r="MU86" i="11" s="1"/>
  <c r="MV86" i="11" s="1"/>
  <c r="MW86" i="11" s="1"/>
  <c r="MX86" i="11" s="1"/>
  <c r="MY86" i="11" s="1"/>
  <c r="MZ86" i="11" s="1"/>
  <c r="NA86" i="11" s="1"/>
  <c r="NB86" i="11" s="1"/>
  <c r="NC86" i="11" s="1"/>
  <c r="C87" i="11"/>
  <c r="D87" i="11" s="1"/>
  <c r="E87" i="11" s="1"/>
  <c r="F87" i="11" s="1"/>
  <c r="G87" i="11" s="1"/>
  <c r="H87" i="11" s="1"/>
  <c r="I87" i="11" s="1"/>
  <c r="J87" i="11" s="1"/>
  <c r="K87" i="11" s="1"/>
  <c r="L87" i="11" s="1"/>
  <c r="M87" i="11" s="1"/>
  <c r="N87" i="11" s="1"/>
  <c r="O87" i="11" s="1"/>
  <c r="P87" i="11" s="1"/>
  <c r="Q87" i="11" s="1"/>
  <c r="R87" i="11" s="1"/>
  <c r="S87" i="11" s="1"/>
  <c r="T87" i="11" s="1"/>
  <c r="U87" i="11" s="1"/>
  <c r="V87" i="11" s="1"/>
  <c r="W87" i="11" s="1"/>
  <c r="X87" i="11" s="1"/>
  <c r="Y87" i="11" s="1"/>
  <c r="Z87" i="11" s="1"/>
  <c r="AA87" i="11" s="1"/>
  <c r="AB87" i="11" s="1"/>
  <c r="AC87" i="11" s="1"/>
  <c r="AD87" i="11" s="1"/>
  <c r="AE87" i="11" s="1"/>
  <c r="AF87" i="11" s="1"/>
  <c r="AG87" i="11" s="1"/>
  <c r="AH87" i="11" s="1"/>
  <c r="AI87" i="11" s="1"/>
  <c r="AJ87" i="11" s="1"/>
  <c r="AK87" i="11" s="1"/>
  <c r="AL87" i="11" s="1"/>
  <c r="AM87" i="11" s="1"/>
  <c r="AN87" i="11" s="1"/>
  <c r="AO87" i="11" s="1"/>
  <c r="AP87" i="11" s="1"/>
  <c r="AQ87" i="11" s="1"/>
  <c r="AR87" i="11" s="1"/>
  <c r="AS87" i="11" s="1"/>
  <c r="AT87" i="11" s="1"/>
  <c r="AU87" i="11" s="1"/>
  <c r="AV87" i="11" s="1"/>
  <c r="AW87" i="11" s="1"/>
  <c r="AX87" i="11" s="1"/>
  <c r="AY87" i="11" s="1"/>
  <c r="AZ87" i="11" s="1"/>
  <c r="BA87" i="11" s="1"/>
  <c r="BB87" i="11" s="1"/>
  <c r="BC87" i="11" s="1"/>
  <c r="BD87" i="11" s="1"/>
  <c r="BE87" i="11" s="1"/>
  <c r="BF87" i="11" s="1"/>
  <c r="BG87" i="11" s="1"/>
  <c r="BH87" i="11" s="1"/>
  <c r="BI87" i="11" s="1"/>
  <c r="BJ87" i="11" s="1"/>
  <c r="BK87" i="11" s="1"/>
  <c r="BL87" i="11" s="1"/>
  <c r="BM87" i="11" s="1"/>
  <c r="BN87" i="11" s="1"/>
  <c r="BO87" i="11" s="1"/>
  <c r="BP87" i="11" s="1"/>
  <c r="BQ87" i="11" s="1"/>
  <c r="BR87" i="11" s="1"/>
  <c r="BS87" i="11" s="1"/>
  <c r="BT87" i="11" s="1"/>
  <c r="BU87" i="11" s="1"/>
  <c r="BV87" i="11" s="1"/>
  <c r="BW87" i="11" s="1"/>
  <c r="BX87" i="11" s="1"/>
  <c r="BY87" i="11" s="1"/>
  <c r="BZ87" i="11" s="1"/>
  <c r="CA87" i="11" s="1"/>
  <c r="CB87" i="11" s="1"/>
  <c r="CC87" i="11" s="1"/>
  <c r="CD87" i="11" s="1"/>
  <c r="CE87" i="11" s="1"/>
  <c r="CF87" i="11" s="1"/>
  <c r="CG87" i="11" s="1"/>
  <c r="CH87" i="11" s="1"/>
  <c r="CI87" i="11" s="1"/>
  <c r="CJ87" i="11" s="1"/>
  <c r="CK87" i="11" s="1"/>
  <c r="CL87" i="11" s="1"/>
  <c r="CM87" i="11" s="1"/>
  <c r="CN87" i="11" s="1"/>
  <c r="CO87" i="11" s="1"/>
  <c r="CP87" i="11" s="1"/>
  <c r="CQ87" i="11" s="1"/>
  <c r="CR87" i="11" s="1"/>
  <c r="CS87" i="11" s="1"/>
  <c r="CT87" i="11" s="1"/>
  <c r="CU87" i="11" s="1"/>
  <c r="CV87" i="11" s="1"/>
  <c r="CW87" i="11" s="1"/>
  <c r="CX87" i="11" s="1"/>
  <c r="CY87" i="11" s="1"/>
  <c r="CZ87" i="11" s="1"/>
  <c r="DA87" i="11" s="1"/>
  <c r="DB87" i="11" s="1"/>
  <c r="DC87" i="11" s="1"/>
  <c r="DD87" i="11" s="1"/>
  <c r="DE87" i="11" s="1"/>
  <c r="DF87" i="11" s="1"/>
  <c r="DG87" i="11" s="1"/>
  <c r="DH87" i="11" s="1"/>
  <c r="DI87" i="11" s="1"/>
  <c r="DJ87" i="11" s="1"/>
  <c r="DK87" i="11" s="1"/>
  <c r="DL87" i="11" s="1"/>
  <c r="DM87" i="11" s="1"/>
  <c r="DN87" i="11" s="1"/>
  <c r="DO87" i="11" s="1"/>
  <c r="DP87" i="11" s="1"/>
  <c r="DQ87" i="11" s="1"/>
  <c r="DR87" i="11" s="1"/>
  <c r="DS87" i="11" s="1"/>
  <c r="DT87" i="11" s="1"/>
  <c r="DU87" i="11" s="1"/>
  <c r="DV87" i="11" s="1"/>
  <c r="DW87" i="11" s="1"/>
  <c r="DX87" i="11" s="1"/>
  <c r="DY87" i="11" s="1"/>
  <c r="DZ87" i="11" s="1"/>
  <c r="EA87" i="11" s="1"/>
  <c r="EB87" i="11" s="1"/>
  <c r="EC87" i="11" s="1"/>
  <c r="ED87" i="11" s="1"/>
  <c r="EE87" i="11" s="1"/>
  <c r="EF87" i="11" s="1"/>
  <c r="EG87" i="11" s="1"/>
  <c r="EH87" i="11" s="1"/>
  <c r="EI87" i="11" s="1"/>
  <c r="EJ87" i="11" s="1"/>
  <c r="EK87" i="11" s="1"/>
  <c r="EL87" i="11" s="1"/>
  <c r="EM87" i="11" s="1"/>
  <c r="EN87" i="11" s="1"/>
  <c r="EO87" i="11" s="1"/>
  <c r="EP87" i="11" s="1"/>
  <c r="EQ87" i="11" s="1"/>
  <c r="ER87" i="11" s="1"/>
  <c r="ES87" i="11" s="1"/>
  <c r="ET87" i="11" s="1"/>
  <c r="EU87" i="11" s="1"/>
  <c r="EV87" i="11" s="1"/>
  <c r="EW87" i="11" s="1"/>
  <c r="EX87" i="11" s="1"/>
  <c r="EY87" i="11" s="1"/>
  <c r="EZ87" i="11" s="1"/>
  <c r="FA87" i="11" s="1"/>
  <c r="FB87" i="11" s="1"/>
  <c r="FC87" i="11" s="1"/>
  <c r="FD87" i="11" s="1"/>
  <c r="FE87" i="11" s="1"/>
  <c r="FF87" i="11" s="1"/>
  <c r="FG87" i="11" s="1"/>
  <c r="FH87" i="11" s="1"/>
  <c r="FI87" i="11" s="1"/>
  <c r="FJ87" i="11" s="1"/>
  <c r="FK87" i="11" s="1"/>
  <c r="FL87" i="11" s="1"/>
  <c r="FM87" i="11" s="1"/>
  <c r="FN87" i="11" s="1"/>
  <c r="FO87" i="11" s="1"/>
  <c r="FP87" i="11" s="1"/>
  <c r="FQ87" i="11" s="1"/>
  <c r="FR87" i="11" s="1"/>
  <c r="FS87" i="11" s="1"/>
  <c r="FT87" i="11" s="1"/>
  <c r="FU87" i="11" s="1"/>
  <c r="FV87" i="11" s="1"/>
  <c r="FW87" i="11" s="1"/>
  <c r="FX87" i="11" s="1"/>
  <c r="FY87" i="11" s="1"/>
  <c r="FZ87" i="11" s="1"/>
  <c r="GA87" i="11" s="1"/>
  <c r="GB87" i="11" s="1"/>
  <c r="GC87" i="11" s="1"/>
  <c r="GD87" i="11" s="1"/>
  <c r="GE87" i="11" s="1"/>
  <c r="GF87" i="11" s="1"/>
  <c r="GG87" i="11" s="1"/>
  <c r="GH87" i="11" s="1"/>
  <c r="GI87" i="11" s="1"/>
  <c r="GJ87" i="11" s="1"/>
  <c r="GK87" i="11" s="1"/>
  <c r="GL87" i="11" s="1"/>
  <c r="GM87" i="11" s="1"/>
  <c r="GN87" i="11" s="1"/>
  <c r="GO87" i="11" s="1"/>
  <c r="GP87" i="11" s="1"/>
  <c r="GQ87" i="11" s="1"/>
  <c r="GR87" i="11" s="1"/>
  <c r="GS87" i="11" s="1"/>
  <c r="GT87" i="11" s="1"/>
  <c r="GU87" i="11" s="1"/>
  <c r="GV87" i="11" s="1"/>
  <c r="GW87" i="11" s="1"/>
  <c r="GX87" i="11" s="1"/>
  <c r="GY87" i="11" s="1"/>
  <c r="GZ87" i="11" s="1"/>
  <c r="HA87" i="11" s="1"/>
  <c r="HB87" i="11" s="1"/>
  <c r="HC87" i="11" s="1"/>
  <c r="HD87" i="11" s="1"/>
  <c r="HE87" i="11" s="1"/>
  <c r="HF87" i="11" s="1"/>
  <c r="HG87" i="11" s="1"/>
  <c r="HH87" i="11" s="1"/>
  <c r="HI87" i="11" s="1"/>
  <c r="HJ87" i="11" s="1"/>
  <c r="HK87" i="11" s="1"/>
  <c r="HL87" i="11" s="1"/>
  <c r="HM87" i="11" s="1"/>
  <c r="HN87" i="11" s="1"/>
  <c r="HO87" i="11" s="1"/>
  <c r="HP87" i="11" s="1"/>
  <c r="HQ87" i="11" s="1"/>
  <c r="HR87" i="11" s="1"/>
  <c r="HS87" i="11" s="1"/>
  <c r="HT87" i="11" s="1"/>
  <c r="HU87" i="11" s="1"/>
  <c r="HV87" i="11" s="1"/>
  <c r="HW87" i="11" s="1"/>
  <c r="HX87" i="11" s="1"/>
  <c r="HY87" i="11" s="1"/>
  <c r="HZ87" i="11" s="1"/>
  <c r="IA87" i="11" s="1"/>
  <c r="IB87" i="11" s="1"/>
  <c r="IC87" i="11" s="1"/>
  <c r="ID87" i="11" s="1"/>
  <c r="IE87" i="11" s="1"/>
  <c r="IF87" i="11" s="1"/>
  <c r="IG87" i="11" s="1"/>
  <c r="IH87" i="11" s="1"/>
  <c r="II87" i="11" s="1"/>
  <c r="IJ87" i="11" s="1"/>
  <c r="IK87" i="11" s="1"/>
  <c r="IL87" i="11" s="1"/>
  <c r="IM87" i="11" s="1"/>
  <c r="IN87" i="11" s="1"/>
  <c r="IO87" i="11" s="1"/>
  <c r="IP87" i="11" s="1"/>
  <c r="IQ87" i="11" s="1"/>
  <c r="IR87" i="11" s="1"/>
  <c r="IS87" i="11" s="1"/>
  <c r="IT87" i="11" s="1"/>
  <c r="IU87" i="11" s="1"/>
  <c r="IV87" i="11" s="1"/>
  <c r="IW87" i="11" s="1"/>
  <c r="IX87" i="11" s="1"/>
  <c r="IY87" i="11" s="1"/>
  <c r="IZ87" i="11" s="1"/>
  <c r="JA87" i="11" s="1"/>
  <c r="JB87" i="11" s="1"/>
  <c r="JC87" i="11" s="1"/>
  <c r="JD87" i="11" s="1"/>
  <c r="JE87" i="11" s="1"/>
  <c r="JF87" i="11" s="1"/>
  <c r="JG87" i="11" s="1"/>
  <c r="JH87" i="11" s="1"/>
  <c r="JI87" i="11" s="1"/>
  <c r="JJ87" i="11" s="1"/>
  <c r="JK87" i="11" s="1"/>
  <c r="JL87" i="11" s="1"/>
  <c r="JM87" i="11" s="1"/>
  <c r="JN87" i="11" s="1"/>
  <c r="JO87" i="11" s="1"/>
  <c r="JP87" i="11" s="1"/>
  <c r="JQ87" i="11" s="1"/>
  <c r="JR87" i="11" s="1"/>
  <c r="JS87" i="11" s="1"/>
  <c r="JT87" i="11" s="1"/>
  <c r="JU87" i="11" s="1"/>
  <c r="JV87" i="11" s="1"/>
  <c r="JW87" i="11" s="1"/>
  <c r="JX87" i="11" s="1"/>
  <c r="JY87" i="11" s="1"/>
  <c r="JZ87" i="11" s="1"/>
  <c r="KA87" i="11" s="1"/>
  <c r="KB87" i="11" s="1"/>
  <c r="KC87" i="11" s="1"/>
  <c r="KD87" i="11" s="1"/>
  <c r="KE87" i="11" s="1"/>
  <c r="KF87" i="11" s="1"/>
  <c r="KG87" i="11" s="1"/>
  <c r="KH87" i="11" s="1"/>
  <c r="KI87" i="11" s="1"/>
  <c r="KJ87" i="11" s="1"/>
  <c r="KK87" i="11" s="1"/>
  <c r="KL87" i="11" s="1"/>
  <c r="KM87" i="11" s="1"/>
  <c r="KN87" i="11" s="1"/>
  <c r="KO87" i="11" s="1"/>
  <c r="KP87" i="11" s="1"/>
  <c r="KQ87" i="11" s="1"/>
  <c r="KR87" i="11" s="1"/>
  <c r="KS87" i="11" s="1"/>
  <c r="KT87" i="11" s="1"/>
  <c r="KU87" i="11" s="1"/>
  <c r="KV87" i="11" s="1"/>
  <c r="KW87" i="11" s="1"/>
  <c r="KX87" i="11" s="1"/>
  <c r="KY87" i="11" s="1"/>
  <c r="KZ87" i="11" s="1"/>
  <c r="LA87" i="11" s="1"/>
  <c r="LB87" i="11" s="1"/>
  <c r="LC87" i="11" s="1"/>
  <c r="LD87" i="11" s="1"/>
  <c r="LE87" i="11" s="1"/>
  <c r="LF87" i="11" s="1"/>
  <c r="LG87" i="11" s="1"/>
  <c r="LH87" i="11" s="1"/>
  <c r="LI87" i="11" s="1"/>
  <c r="LJ87" i="11" s="1"/>
  <c r="LK87" i="11" s="1"/>
  <c r="LL87" i="11" s="1"/>
  <c r="LM87" i="11" s="1"/>
  <c r="LN87" i="11" s="1"/>
  <c r="LO87" i="11" s="1"/>
  <c r="LP87" i="11" s="1"/>
  <c r="LQ87" i="11" s="1"/>
  <c r="LR87" i="11" s="1"/>
  <c r="LS87" i="11" s="1"/>
  <c r="LT87" i="11" s="1"/>
  <c r="LU87" i="11" s="1"/>
  <c r="LV87" i="11" s="1"/>
  <c r="LW87" i="11" s="1"/>
  <c r="LX87" i="11" s="1"/>
  <c r="LY87" i="11" s="1"/>
  <c r="LZ87" i="11" s="1"/>
  <c r="MA87" i="11" s="1"/>
  <c r="MB87" i="11" s="1"/>
  <c r="MC87" i="11" s="1"/>
  <c r="MD87" i="11" s="1"/>
  <c r="ME87" i="11" s="1"/>
  <c r="MF87" i="11" s="1"/>
  <c r="MG87" i="11" s="1"/>
  <c r="MH87" i="11" s="1"/>
  <c r="MI87" i="11" s="1"/>
  <c r="MJ87" i="11" s="1"/>
  <c r="MK87" i="11" s="1"/>
  <c r="ML87" i="11" s="1"/>
  <c r="MM87" i="11" s="1"/>
  <c r="MN87" i="11" s="1"/>
  <c r="MO87" i="11" s="1"/>
  <c r="MP87" i="11" s="1"/>
  <c r="MQ87" i="11" s="1"/>
  <c r="MR87" i="11" s="1"/>
  <c r="MS87" i="11" s="1"/>
  <c r="MT87" i="11" s="1"/>
  <c r="MU87" i="11" s="1"/>
  <c r="MV87" i="11" s="1"/>
  <c r="MW87" i="11" s="1"/>
  <c r="MX87" i="11" s="1"/>
  <c r="MY87" i="11" s="1"/>
  <c r="MZ87" i="11" s="1"/>
  <c r="NA87" i="11" s="1"/>
  <c r="NB87" i="11" s="1"/>
  <c r="NC87" i="11" s="1"/>
  <c r="C88" i="11"/>
  <c r="D88" i="11" s="1"/>
  <c r="E88" i="11" s="1"/>
  <c r="F88" i="11" s="1"/>
  <c r="G88" i="11" s="1"/>
  <c r="H88" i="11" s="1"/>
  <c r="I88" i="11" s="1"/>
  <c r="J88" i="11" s="1"/>
  <c r="K88" i="11" s="1"/>
  <c r="L88" i="11" s="1"/>
  <c r="M88" i="11" s="1"/>
  <c r="N88" i="11" s="1"/>
  <c r="O88" i="11" s="1"/>
  <c r="P88" i="11" s="1"/>
  <c r="Q88" i="11" s="1"/>
  <c r="R88" i="11" s="1"/>
  <c r="S88" i="11" s="1"/>
  <c r="T88" i="11" s="1"/>
  <c r="U88" i="11" s="1"/>
  <c r="V88" i="11" s="1"/>
  <c r="W88" i="11" s="1"/>
  <c r="X88" i="11" s="1"/>
  <c r="Y88" i="11" s="1"/>
  <c r="Z88" i="11" s="1"/>
  <c r="AA88" i="11" s="1"/>
  <c r="AB88" i="11" s="1"/>
  <c r="AC88" i="11" s="1"/>
  <c r="AD88" i="11" s="1"/>
  <c r="AE88" i="11" s="1"/>
  <c r="AF88" i="11" s="1"/>
  <c r="AG88" i="11" s="1"/>
  <c r="AH88" i="11" s="1"/>
  <c r="AI88" i="11" s="1"/>
  <c r="AJ88" i="11" s="1"/>
  <c r="AK88" i="11" s="1"/>
  <c r="AL88" i="11" s="1"/>
  <c r="AM88" i="11" s="1"/>
  <c r="AN88" i="11" s="1"/>
  <c r="AO88" i="11" s="1"/>
  <c r="AP88" i="11" s="1"/>
  <c r="AQ88" i="11" s="1"/>
  <c r="AR88" i="11" s="1"/>
  <c r="AS88" i="11" s="1"/>
  <c r="AT88" i="11" s="1"/>
  <c r="AU88" i="11" s="1"/>
  <c r="AV88" i="11" s="1"/>
  <c r="AW88" i="11" s="1"/>
  <c r="AX88" i="11" s="1"/>
  <c r="AY88" i="11" s="1"/>
  <c r="AZ88" i="11" s="1"/>
  <c r="BA88" i="11" s="1"/>
  <c r="BB88" i="11" s="1"/>
  <c r="BC88" i="11" s="1"/>
  <c r="BD88" i="11" s="1"/>
  <c r="BE88" i="11" s="1"/>
  <c r="BF88" i="11" s="1"/>
  <c r="BG88" i="11" s="1"/>
  <c r="BH88" i="11" s="1"/>
  <c r="BI88" i="11" s="1"/>
  <c r="BJ88" i="11" s="1"/>
  <c r="BK88" i="11" s="1"/>
  <c r="BL88" i="11" s="1"/>
  <c r="BM88" i="11" s="1"/>
  <c r="BN88" i="11" s="1"/>
  <c r="BO88" i="11" s="1"/>
  <c r="BP88" i="11" s="1"/>
  <c r="BQ88" i="11" s="1"/>
  <c r="BR88" i="11" s="1"/>
  <c r="BS88" i="11" s="1"/>
  <c r="BT88" i="11" s="1"/>
  <c r="BU88" i="11" s="1"/>
  <c r="BV88" i="11" s="1"/>
  <c r="BW88" i="11" s="1"/>
  <c r="BX88" i="11" s="1"/>
  <c r="BY88" i="11" s="1"/>
  <c r="BZ88" i="11" s="1"/>
  <c r="CA88" i="11" s="1"/>
  <c r="CB88" i="11" s="1"/>
  <c r="CC88" i="11" s="1"/>
  <c r="CD88" i="11" s="1"/>
  <c r="CE88" i="11" s="1"/>
  <c r="CF88" i="11" s="1"/>
  <c r="CG88" i="11" s="1"/>
  <c r="CH88" i="11" s="1"/>
  <c r="CI88" i="11" s="1"/>
  <c r="CJ88" i="11" s="1"/>
  <c r="CK88" i="11" s="1"/>
  <c r="CL88" i="11" s="1"/>
  <c r="CM88" i="11" s="1"/>
  <c r="CN88" i="11" s="1"/>
  <c r="CO88" i="11" s="1"/>
  <c r="CP88" i="11" s="1"/>
  <c r="CQ88" i="11" s="1"/>
  <c r="CR88" i="11" s="1"/>
  <c r="CS88" i="11" s="1"/>
  <c r="CT88" i="11" s="1"/>
  <c r="CU88" i="11" s="1"/>
  <c r="CV88" i="11" s="1"/>
  <c r="CW88" i="11" s="1"/>
  <c r="CX88" i="11" s="1"/>
  <c r="CY88" i="11" s="1"/>
  <c r="CZ88" i="11" s="1"/>
  <c r="DA88" i="11" s="1"/>
  <c r="DB88" i="11" s="1"/>
  <c r="DC88" i="11" s="1"/>
  <c r="DD88" i="11" s="1"/>
  <c r="DE88" i="11" s="1"/>
  <c r="DF88" i="11" s="1"/>
  <c r="DG88" i="11" s="1"/>
  <c r="DH88" i="11" s="1"/>
  <c r="DI88" i="11" s="1"/>
  <c r="DJ88" i="11" s="1"/>
  <c r="DK88" i="11" s="1"/>
  <c r="DL88" i="11" s="1"/>
  <c r="DM88" i="11" s="1"/>
  <c r="DN88" i="11" s="1"/>
  <c r="DO88" i="11" s="1"/>
  <c r="DP88" i="11" s="1"/>
  <c r="DQ88" i="11" s="1"/>
  <c r="DR88" i="11" s="1"/>
  <c r="DS88" i="11" s="1"/>
  <c r="DT88" i="11" s="1"/>
  <c r="DU88" i="11" s="1"/>
  <c r="DV88" i="11" s="1"/>
  <c r="DW88" i="11" s="1"/>
  <c r="DX88" i="11" s="1"/>
  <c r="DY88" i="11" s="1"/>
  <c r="DZ88" i="11" s="1"/>
  <c r="EA88" i="11" s="1"/>
  <c r="EB88" i="11" s="1"/>
  <c r="EC88" i="11" s="1"/>
  <c r="ED88" i="11" s="1"/>
  <c r="EE88" i="11" s="1"/>
  <c r="EF88" i="11" s="1"/>
  <c r="EG88" i="11" s="1"/>
  <c r="EH88" i="11" s="1"/>
  <c r="EI88" i="11" s="1"/>
  <c r="EJ88" i="11" s="1"/>
  <c r="EK88" i="11" s="1"/>
  <c r="EL88" i="11" s="1"/>
  <c r="EM88" i="11" s="1"/>
  <c r="EN88" i="11" s="1"/>
  <c r="EO88" i="11" s="1"/>
  <c r="EP88" i="11" s="1"/>
  <c r="EQ88" i="11" s="1"/>
  <c r="ER88" i="11" s="1"/>
  <c r="ES88" i="11" s="1"/>
  <c r="ET88" i="11" s="1"/>
  <c r="EU88" i="11" s="1"/>
  <c r="EV88" i="11" s="1"/>
  <c r="EW88" i="11" s="1"/>
  <c r="EX88" i="11" s="1"/>
  <c r="EY88" i="11" s="1"/>
  <c r="EZ88" i="11" s="1"/>
  <c r="FA88" i="11" s="1"/>
  <c r="FB88" i="11" s="1"/>
  <c r="FC88" i="11" s="1"/>
  <c r="FD88" i="11" s="1"/>
  <c r="FE88" i="11" s="1"/>
  <c r="FF88" i="11" s="1"/>
  <c r="FG88" i="11" s="1"/>
  <c r="FH88" i="11" s="1"/>
  <c r="FI88" i="11" s="1"/>
  <c r="FJ88" i="11" s="1"/>
  <c r="FK88" i="11" s="1"/>
  <c r="FL88" i="11" s="1"/>
  <c r="FM88" i="11" s="1"/>
  <c r="FN88" i="11" s="1"/>
  <c r="FO88" i="11" s="1"/>
  <c r="FP88" i="11" s="1"/>
  <c r="FQ88" i="11" s="1"/>
  <c r="FR88" i="11" s="1"/>
  <c r="FS88" i="11" s="1"/>
  <c r="FT88" i="11" s="1"/>
  <c r="FU88" i="11" s="1"/>
  <c r="FV88" i="11" s="1"/>
  <c r="FW88" i="11" s="1"/>
  <c r="FX88" i="11" s="1"/>
  <c r="FY88" i="11" s="1"/>
  <c r="FZ88" i="11" s="1"/>
  <c r="GA88" i="11" s="1"/>
  <c r="GB88" i="11" s="1"/>
  <c r="GC88" i="11" s="1"/>
  <c r="GD88" i="11" s="1"/>
  <c r="GE88" i="11" s="1"/>
  <c r="GF88" i="11" s="1"/>
  <c r="GG88" i="11" s="1"/>
  <c r="GH88" i="11" s="1"/>
  <c r="GI88" i="11" s="1"/>
  <c r="GJ88" i="11" s="1"/>
  <c r="GK88" i="11" s="1"/>
  <c r="GL88" i="11" s="1"/>
  <c r="GM88" i="11" s="1"/>
  <c r="GN88" i="11" s="1"/>
  <c r="GO88" i="11" s="1"/>
  <c r="GP88" i="11" s="1"/>
  <c r="GQ88" i="11" s="1"/>
  <c r="GR88" i="11" s="1"/>
  <c r="GS88" i="11" s="1"/>
  <c r="GT88" i="11" s="1"/>
  <c r="GU88" i="11" s="1"/>
  <c r="GV88" i="11" s="1"/>
  <c r="GW88" i="11" s="1"/>
  <c r="GX88" i="11" s="1"/>
  <c r="GY88" i="11" s="1"/>
  <c r="GZ88" i="11" s="1"/>
  <c r="HA88" i="11" s="1"/>
  <c r="HB88" i="11" s="1"/>
  <c r="HC88" i="11" s="1"/>
  <c r="HD88" i="11" s="1"/>
  <c r="HE88" i="11" s="1"/>
  <c r="HF88" i="11" s="1"/>
  <c r="HG88" i="11" s="1"/>
  <c r="HH88" i="11" s="1"/>
  <c r="HI88" i="11" s="1"/>
  <c r="HJ88" i="11" s="1"/>
  <c r="HK88" i="11" s="1"/>
  <c r="HL88" i="11" s="1"/>
  <c r="HM88" i="11" s="1"/>
  <c r="HN88" i="11" s="1"/>
  <c r="HO88" i="11" s="1"/>
  <c r="HP88" i="11" s="1"/>
  <c r="HQ88" i="11" s="1"/>
  <c r="HR88" i="11" s="1"/>
  <c r="HS88" i="11" s="1"/>
  <c r="HT88" i="11" s="1"/>
  <c r="HU88" i="11" s="1"/>
  <c r="HV88" i="11" s="1"/>
  <c r="HW88" i="11" s="1"/>
  <c r="HX88" i="11" s="1"/>
  <c r="HY88" i="11" s="1"/>
  <c r="HZ88" i="11" s="1"/>
  <c r="IA88" i="11" s="1"/>
  <c r="IB88" i="11" s="1"/>
  <c r="IC88" i="11" s="1"/>
  <c r="ID88" i="11" s="1"/>
  <c r="IE88" i="11" s="1"/>
  <c r="IF88" i="11" s="1"/>
  <c r="IG88" i="11" s="1"/>
  <c r="IH88" i="11" s="1"/>
  <c r="II88" i="11" s="1"/>
  <c r="IJ88" i="11" s="1"/>
  <c r="IK88" i="11" s="1"/>
  <c r="IL88" i="11" s="1"/>
  <c r="IM88" i="11" s="1"/>
  <c r="IN88" i="11" s="1"/>
  <c r="IO88" i="11" s="1"/>
  <c r="IP88" i="11" s="1"/>
  <c r="IQ88" i="11" s="1"/>
  <c r="IR88" i="11" s="1"/>
  <c r="IS88" i="11" s="1"/>
  <c r="IT88" i="11" s="1"/>
  <c r="IU88" i="11" s="1"/>
  <c r="IV88" i="11" s="1"/>
  <c r="IW88" i="11" s="1"/>
  <c r="IX88" i="11" s="1"/>
  <c r="IY88" i="11" s="1"/>
  <c r="IZ88" i="11" s="1"/>
  <c r="JA88" i="11" s="1"/>
  <c r="JB88" i="11" s="1"/>
  <c r="JC88" i="11" s="1"/>
  <c r="JD88" i="11" s="1"/>
  <c r="JE88" i="11" s="1"/>
  <c r="JF88" i="11" s="1"/>
  <c r="JG88" i="11" s="1"/>
  <c r="JH88" i="11" s="1"/>
  <c r="JI88" i="11" s="1"/>
  <c r="JJ88" i="11" s="1"/>
  <c r="JK88" i="11" s="1"/>
  <c r="JL88" i="11" s="1"/>
  <c r="JM88" i="11" s="1"/>
  <c r="JN88" i="11" s="1"/>
  <c r="JO88" i="11" s="1"/>
  <c r="JP88" i="11" s="1"/>
  <c r="JQ88" i="11" s="1"/>
  <c r="JR88" i="11" s="1"/>
  <c r="JS88" i="11" s="1"/>
  <c r="JT88" i="11" s="1"/>
  <c r="JU88" i="11" s="1"/>
  <c r="JV88" i="11" s="1"/>
  <c r="JW88" i="11" s="1"/>
  <c r="JX88" i="11" s="1"/>
  <c r="JY88" i="11" s="1"/>
  <c r="JZ88" i="11" s="1"/>
  <c r="KA88" i="11" s="1"/>
  <c r="KB88" i="11" s="1"/>
  <c r="KC88" i="11" s="1"/>
  <c r="KD88" i="11" s="1"/>
  <c r="KE88" i="11" s="1"/>
  <c r="KF88" i="11" s="1"/>
  <c r="KG88" i="11" s="1"/>
  <c r="KH88" i="11" s="1"/>
  <c r="KI88" i="11" s="1"/>
  <c r="KJ88" i="11" s="1"/>
  <c r="KK88" i="11" s="1"/>
  <c r="KL88" i="11" s="1"/>
  <c r="KM88" i="11" s="1"/>
  <c r="KN88" i="11" s="1"/>
  <c r="KO88" i="11" s="1"/>
  <c r="KP88" i="11" s="1"/>
  <c r="KQ88" i="11" s="1"/>
  <c r="KR88" i="11" s="1"/>
  <c r="KS88" i="11" s="1"/>
  <c r="KT88" i="11" s="1"/>
  <c r="KU88" i="11" s="1"/>
  <c r="KV88" i="11" s="1"/>
  <c r="KW88" i="11" s="1"/>
  <c r="KX88" i="11" s="1"/>
  <c r="KY88" i="11" s="1"/>
  <c r="KZ88" i="11" s="1"/>
  <c r="LA88" i="11" s="1"/>
  <c r="LB88" i="11" s="1"/>
  <c r="LC88" i="11" s="1"/>
  <c r="LD88" i="11" s="1"/>
  <c r="LE88" i="11" s="1"/>
  <c r="LF88" i="11" s="1"/>
  <c r="LG88" i="11" s="1"/>
  <c r="LH88" i="11" s="1"/>
  <c r="LI88" i="11" s="1"/>
  <c r="LJ88" i="11" s="1"/>
  <c r="LK88" i="11" s="1"/>
  <c r="LL88" i="11" s="1"/>
  <c r="LM88" i="11" s="1"/>
  <c r="LN88" i="11" s="1"/>
  <c r="LO88" i="11" s="1"/>
  <c r="LP88" i="11" s="1"/>
  <c r="LQ88" i="11" s="1"/>
  <c r="LR88" i="11" s="1"/>
  <c r="LS88" i="11" s="1"/>
  <c r="LT88" i="11" s="1"/>
  <c r="LU88" i="11" s="1"/>
  <c r="LV88" i="11" s="1"/>
  <c r="LW88" i="11" s="1"/>
  <c r="LX88" i="11" s="1"/>
  <c r="LY88" i="11" s="1"/>
  <c r="LZ88" i="11" s="1"/>
  <c r="MA88" i="11" s="1"/>
  <c r="MB88" i="11" s="1"/>
  <c r="MC88" i="11" s="1"/>
  <c r="MD88" i="11" s="1"/>
  <c r="ME88" i="11" s="1"/>
  <c r="MF88" i="11" s="1"/>
  <c r="MG88" i="11" s="1"/>
  <c r="MH88" i="11" s="1"/>
  <c r="MI88" i="11" s="1"/>
  <c r="MJ88" i="11" s="1"/>
  <c r="MK88" i="11" s="1"/>
  <c r="ML88" i="11" s="1"/>
  <c r="MM88" i="11" s="1"/>
  <c r="MN88" i="11" s="1"/>
  <c r="MO88" i="11" s="1"/>
  <c r="MP88" i="11" s="1"/>
  <c r="MQ88" i="11" s="1"/>
  <c r="MR88" i="11" s="1"/>
  <c r="MS88" i="11" s="1"/>
  <c r="MT88" i="11" s="1"/>
  <c r="MU88" i="11" s="1"/>
  <c r="MV88" i="11" s="1"/>
  <c r="MW88" i="11" s="1"/>
  <c r="MX88" i="11" s="1"/>
  <c r="MY88" i="11" s="1"/>
  <c r="MZ88" i="11" s="1"/>
  <c r="NA88" i="11" s="1"/>
  <c r="NB88" i="11" s="1"/>
  <c r="NC88" i="11" s="1"/>
  <c r="C89" i="11"/>
  <c r="D89" i="11" s="1"/>
  <c r="E89" i="11" s="1"/>
  <c r="F89" i="11" s="1"/>
  <c r="G89" i="11" s="1"/>
  <c r="H89" i="11" s="1"/>
  <c r="I89" i="11" s="1"/>
  <c r="J89" i="11" s="1"/>
  <c r="K89" i="11" s="1"/>
  <c r="L89" i="11" s="1"/>
  <c r="M89" i="11" s="1"/>
  <c r="N89" i="11" s="1"/>
  <c r="O89" i="11" s="1"/>
  <c r="P89" i="11" s="1"/>
  <c r="Q89" i="11" s="1"/>
  <c r="R89" i="11" s="1"/>
  <c r="S89" i="11" s="1"/>
  <c r="T89" i="11" s="1"/>
  <c r="U89" i="11" s="1"/>
  <c r="V89" i="11" s="1"/>
  <c r="W89" i="11" s="1"/>
  <c r="X89" i="11" s="1"/>
  <c r="Y89" i="11" s="1"/>
  <c r="Z89" i="11" s="1"/>
  <c r="AA89" i="11" s="1"/>
  <c r="AB89" i="11" s="1"/>
  <c r="AC89" i="11" s="1"/>
  <c r="AD89" i="11" s="1"/>
  <c r="AE89" i="11" s="1"/>
  <c r="AF89" i="11" s="1"/>
  <c r="AG89" i="11" s="1"/>
  <c r="AH89" i="11" s="1"/>
  <c r="AI89" i="11" s="1"/>
  <c r="AJ89" i="11" s="1"/>
  <c r="AK89" i="11" s="1"/>
  <c r="AL89" i="11" s="1"/>
  <c r="AM89" i="11" s="1"/>
  <c r="AN89" i="11" s="1"/>
  <c r="AO89" i="11" s="1"/>
  <c r="AP89" i="11" s="1"/>
  <c r="AQ89" i="11" s="1"/>
  <c r="AR89" i="11" s="1"/>
  <c r="AS89" i="11" s="1"/>
  <c r="AT89" i="11" s="1"/>
  <c r="AU89" i="11" s="1"/>
  <c r="AV89" i="11" s="1"/>
  <c r="AW89" i="11" s="1"/>
  <c r="AX89" i="11" s="1"/>
  <c r="AY89" i="11" s="1"/>
  <c r="AZ89" i="11" s="1"/>
  <c r="BA89" i="11" s="1"/>
  <c r="BB89" i="11" s="1"/>
  <c r="BC89" i="11" s="1"/>
  <c r="BD89" i="11" s="1"/>
  <c r="BE89" i="11" s="1"/>
  <c r="BF89" i="11" s="1"/>
  <c r="BG89" i="11" s="1"/>
  <c r="BH89" i="11" s="1"/>
  <c r="BI89" i="11" s="1"/>
  <c r="BJ89" i="11" s="1"/>
  <c r="BK89" i="11" s="1"/>
  <c r="BL89" i="11" s="1"/>
  <c r="BM89" i="11" s="1"/>
  <c r="BN89" i="11" s="1"/>
  <c r="BO89" i="11" s="1"/>
  <c r="BP89" i="11" s="1"/>
  <c r="BQ89" i="11" s="1"/>
  <c r="BR89" i="11" s="1"/>
  <c r="BS89" i="11" s="1"/>
  <c r="BT89" i="11" s="1"/>
  <c r="BU89" i="11" s="1"/>
  <c r="BV89" i="11" s="1"/>
  <c r="BW89" i="11" s="1"/>
  <c r="BX89" i="11" s="1"/>
  <c r="BY89" i="11" s="1"/>
  <c r="BZ89" i="11" s="1"/>
  <c r="CA89" i="11" s="1"/>
  <c r="CB89" i="11" s="1"/>
  <c r="CC89" i="11" s="1"/>
  <c r="CD89" i="11" s="1"/>
  <c r="CE89" i="11" s="1"/>
  <c r="CF89" i="11" s="1"/>
  <c r="CG89" i="11" s="1"/>
  <c r="CH89" i="11" s="1"/>
  <c r="CI89" i="11" s="1"/>
  <c r="CJ89" i="11" s="1"/>
  <c r="CK89" i="11" s="1"/>
  <c r="CL89" i="11" s="1"/>
  <c r="CM89" i="11" s="1"/>
  <c r="CN89" i="11" s="1"/>
  <c r="CO89" i="11" s="1"/>
  <c r="CP89" i="11" s="1"/>
  <c r="CQ89" i="11" s="1"/>
  <c r="CR89" i="11" s="1"/>
  <c r="CS89" i="11" s="1"/>
  <c r="CT89" i="11" s="1"/>
  <c r="CU89" i="11" s="1"/>
  <c r="CV89" i="11" s="1"/>
  <c r="CW89" i="11" s="1"/>
  <c r="CX89" i="11" s="1"/>
  <c r="CY89" i="11" s="1"/>
  <c r="CZ89" i="11" s="1"/>
  <c r="DA89" i="11" s="1"/>
  <c r="DB89" i="11" s="1"/>
  <c r="DC89" i="11" s="1"/>
  <c r="DD89" i="11" s="1"/>
  <c r="DE89" i="11" s="1"/>
  <c r="DF89" i="11" s="1"/>
  <c r="DG89" i="11" s="1"/>
  <c r="DH89" i="11" s="1"/>
  <c r="DI89" i="11" s="1"/>
  <c r="DJ89" i="11" s="1"/>
  <c r="DK89" i="11" s="1"/>
  <c r="DL89" i="11" s="1"/>
  <c r="DM89" i="11" s="1"/>
  <c r="DN89" i="11" s="1"/>
  <c r="DO89" i="11" s="1"/>
  <c r="DP89" i="11" s="1"/>
  <c r="DQ89" i="11" s="1"/>
  <c r="DR89" i="11" s="1"/>
  <c r="DS89" i="11" s="1"/>
  <c r="DT89" i="11" s="1"/>
  <c r="DU89" i="11" s="1"/>
  <c r="DV89" i="11" s="1"/>
  <c r="DW89" i="11" s="1"/>
  <c r="DX89" i="11" s="1"/>
  <c r="DY89" i="11" s="1"/>
  <c r="DZ89" i="11" s="1"/>
  <c r="EA89" i="11" s="1"/>
  <c r="EB89" i="11" s="1"/>
  <c r="EC89" i="11" s="1"/>
  <c r="ED89" i="11" s="1"/>
  <c r="EE89" i="11" s="1"/>
  <c r="EF89" i="11" s="1"/>
  <c r="EG89" i="11" s="1"/>
  <c r="EH89" i="11" s="1"/>
  <c r="EI89" i="11" s="1"/>
  <c r="EJ89" i="11" s="1"/>
  <c r="EK89" i="11" s="1"/>
  <c r="EL89" i="11" s="1"/>
  <c r="EM89" i="11" s="1"/>
  <c r="EN89" i="11" s="1"/>
  <c r="EO89" i="11" s="1"/>
  <c r="EP89" i="11" s="1"/>
  <c r="EQ89" i="11" s="1"/>
  <c r="ER89" i="11" s="1"/>
  <c r="ES89" i="11" s="1"/>
  <c r="ET89" i="11" s="1"/>
  <c r="EU89" i="11" s="1"/>
  <c r="EV89" i="11" s="1"/>
  <c r="EW89" i="11" s="1"/>
  <c r="EX89" i="11" s="1"/>
  <c r="EY89" i="11" s="1"/>
  <c r="EZ89" i="11" s="1"/>
  <c r="FA89" i="11" s="1"/>
  <c r="FB89" i="11" s="1"/>
  <c r="FC89" i="11" s="1"/>
  <c r="FD89" i="11" s="1"/>
  <c r="FE89" i="11" s="1"/>
  <c r="FF89" i="11" s="1"/>
  <c r="FG89" i="11" s="1"/>
  <c r="FH89" i="11" s="1"/>
  <c r="FI89" i="11" s="1"/>
  <c r="FJ89" i="11" s="1"/>
  <c r="FK89" i="11" s="1"/>
  <c r="FL89" i="11" s="1"/>
  <c r="FM89" i="11" s="1"/>
  <c r="FN89" i="11" s="1"/>
  <c r="FO89" i="11" s="1"/>
  <c r="FP89" i="11" s="1"/>
  <c r="FQ89" i="11" s="1"/>
  <c r="FR89" i="11" s="1"/>
  <c r="FS89" i="11" s="1"/>
  <c r="FT89" i="11" s="1"/>
  <c r="FU89" i="11" s="1"/>
  <c r="FV89" i="11" s="1"/>
  <c r="FW89" i="11" s="1"/>
  <c r="FX89" i="11" s="1"/>
  <c r="FY89" i="11" s="1"/>
  <c r="FZ89" i="11" s="1"/>
  <c r="GA89" i="11" s="1"/>
  <c r="GB89" i="11" s="1"/>
  <c r="GC89" i="11" s="1"/>
  <c r="GD89" i="11" s="1"/>
  <c r="GE89" i="11" s="1"/>
  <c r="GF89" i="11" s="1"/>
  <c r="GG89" i="11" s="1"/>
  <c r="GH89" i="11" s="1"/>
  <c r="GI89" i="11" s="1"/>
  <c r="GJ89" i="11" s="1"/>
  <c r="GK89" i="11" s="1"/>
  <c r="GL89" i="11" s="1"/>
  <c r="GM89" i="11" s="1"/>
  <c r="GN89" i="11" s="1"/>
  <c r="GO89" i="11" s="1"/>
  <c r="GP89" i="11" s="1"/>
  <c r="GQ89" i="11" s="1"/>
  <c r="GR89" i="11" s="1"/>
  <c r="GS89" i="11" s="1"/>
  <c r="GT89" i="11" s="1"/>
  <c r="GU89" i="11" s="1"/>
  <c r="GV89" i="11" s="1"/>
  <c r="GW89" i="11" s="1"/>
  <c r="GX89" i="11" s="1"/>
  <c r="GY89" i="11" s="1"/>
  <c r="GZ89" i="11" s="1"/>
  <c r="HA89" i="11" s="1"/>
  <c r="HB89" i="11" s="1"/>
  <c r="HC89" i="11" s="1"/>
  <c r="HD89" i="11" s="1"/>
  <c r="HE89" i="11" s="1"/>
  <c r="HF89" i="11" s="1"/>
  <c r="HG89" i="11" s="1"/>
  <c r="HH89" i="11" s="1"/>
  <c r="HI89" i="11" s="1"/>
  <c r="HJ89" i="11" s="1"/>
  <c r="HK89" i="11" s="1"/>
  <c r="HL89" i="11" s="1"/>
  <c r="HM89" i="11" s="1"/>
  <c r="HN89" i="11" s="1"/>
  <c r="HO89" i="11" s="1"/>
  <c r="HP89" i="11" s="1"/>
  <c r="HQ89" i="11" s="1"/>
  <c r="HR89" i="11" s="1"/>
  <c r="HS89" i="11" s="1"/>
  <c r="HT89" i="11" s="1"/>
  <c r="HU89" i="11" s="1"/>
  <c r="HV89" i="11" s="1"/>
  <c r="HW89" i="11" s="1"/>
  <c r="HX89" i="11" s="1"/>
  <c r="HY89" i="11" s="1"/>
  <c r="HZ89" i="11" s="1"/>
  <c r="IA89" i="11" s="1"/>
  <c r="IB89" i="11" s="1"/>
  <c r="IC89" i="11" s="1"/>
  <c r="ID89" i="11" s="1"/>
  <c r="IE89" i="11" s="1"/>
  <c r="IF89" i="11" s="1"/>
  <c r="IG89" i="11" s="1"/>
  <c r="IH89" i="11" s="1"/>
  <c r="II89" i="11" s="1"/>
  <c r="IJ89" i="11" s="1"/>
  <c r="IK89" i="11" s="1"/>
  <c r="IL89" i="11" s="1"/>
  <c r="IM89" i="11" s="1"/>
  <c r="IN89" i="11" s="1"/>
  <c r="IO89" i="11" s="1"/>
  <c r="IP89" i="11" s="1"/>
  <c r="IQ89" i="11" s="1"/>
  <c r="IR89" i="11" s="1"/>
  <c r="IS89" i="11" s="1"/>
  <c r="IT89" i="11" s="1"/>
  <c r="IU89" i="11" s="1"/>
  <c r="IV89" i="11" s="1"/>
  <c r="IW89" i="11" s="1"/>
  <c r="IX89" i="11" s="1"/>
  <c r="IY89" i="11" s="1"/>
  <c r="IZ89" i="11" s="1"/>
  <c r="JA89" i="11" s="1"/>
  <c r="JB89" i="11" s="1"/>
  <c r="JC89" i="11" s="1"/>
  <c r="JD89" i="11" s="1"/>
  <c r="JE89" i="11" s="1"/>
  <c r="JF89" i="11" s="1"/>
  <c r="JG89" i="11" s="1"/>
  <c r="JH89" i="11" s="1"/>
  <c r="JI89" i="11" s="1"/>
  <c r="JJ89" i="11" s="1"/>
  <c r="JK89" i="11" s="1"/>
  <c r="JL89" i="11" s="1"/>
  <c r="JM89" i="11" s="1"/>
  <c r="JN89" i="11" s="1"/>
  <c r="JO89" i="11" s="1"/>
  <c r="JP89" i="11" s="1"/>
  <c r="JQ89" i="11" s="1"/>
  <c r="JR89" i="11" s="1"/>
  <c r="JS89" i="11" s="1"/>
  <c r="JT89" i="11" s="1"/>
  <c r="JU89" i="11" s="1"/>
  <c r="JV89" i="11" s="1"/>
  <c r="JW89" i="11" s="1"/>
  <c r="JX89" i="11" s="1"/>
  <c r="JY89" i="11" s="1"/>
  <c r="JZ89" i="11" s="1"/>
  <c r="KA89" i="11" s="1"/>
  <c r="KB89" i="11" s="1"/>
  <c r="KC89" i="11" s="1"/>
  <c r="KD89" i="11" s="1"/>
  <c r="KE89" i="11" s="1"/>
  <c r="KF89" i="11" s="1"/>
  <c r="KG89" i="11" s="1"/>
  <c r="KH89" i="11" s="1"/>
  <c r="KI89" i="11" s="1"/>
  <c r="KJ89" i="11" s="1"/>
  <c r="KK89" i="11" s="1"/>
  <c r="KL89" i="11" s="1"/>
  <c r="KM89" i="11" s="1"/>
  <c r="KN89" i="11" s="1"/>
  <c r="KO89" i="11" s="1"/>
  <c r="KP89" i="11" s="1"/>
  <c r="KQ89" i="11" s="1"/>
  <c r="KR89" i="11" s="1"/>
  <c r="KS89" i="11" s="1"/>
  <c r="KT89" i="11" s="1"/>
  <c r="KU89" i="11" s="1"/>
  <c r="KV89" i="11" s="1"/>
  <c r="KW89" i="11" s="1"/>
  <c r="KX89" i="11" s="1"/>
  <c r="KY89" i="11" s="1"/>
  <c r="KZ89" i="11" s="1"/>
  <c r="LA89" i="11" s="1"/>
  <c r="LB89" i="11" s="1"/>
  <c r="LC89" i="11" s="1"/>
  <c r="LD89" i="11" s="1"/>
  <c r="LE89" i="11" s="1"/>
  <c r="LF89" i="11" s="1"/>
  <c r="LG89" i="11" s="1"/>
  <c r="LH89" i="11" s="1"/>
  <c r="LI89" i="11" s="1"/>
  <c r="LJ89" i="11" s="1"/>
  <c r="LK89" i="11" s="1"/>
  <c r="LL89" i="11" s="1"/>
  <c r="LM89" i="11" s="1"/>
  <c r="LN89" i="11" s="1"/>
  <c r="LO89" i="11" s="1"/>
  <c r="LP89" i="11" s="1"/>
  <c r="LQ89" i="11" s="1"/>
  <c r="LR89" i="11" s="1"/>
  <c r="LS89" i="11" s="1"/>
  <c r="LT89" i="11" s="1"/>
  <c r="LU89" i="11" s="1"/>
  <c r="LV89" i="11" s="1"/>
  <c r="LW89" i="11" s="1"/>
  <c r="LX89" i="11" s="1"/>
  <c r="LY89" i="11" s="1"/>
  <c r="LZ89" i="11" s="1"/>
  <c r="MA89" i="11" s="1"/>
  <c r="MB89" i="11" s="1"/>
  <c r="MC89" i="11" s="1"/>
  <c r="MD89" i="11" s="1"/>
  <c r="ME89" i="11" s="1"/>
  <c r="MF89" i="11" s="1"/>
  <c r="MG89" i="11" s="1"/>
  <c r="MH89" i="11" s="1"/>
  <c r="MI89" i="11" s="1"/>
  <c r="MJ89" i="11" s="1"/>
  <c r="MK89" i="11" s="1"/>
  <c r="ML89" i="11" s="1"/>
  <c r="MM89" i="11" s="1"/>
  <c r="MN89" i="11" s="1"/>
  <c r="MO89" i="11" s="1"/>
  <c r="MP89" i="11" s="1"/>
  <c r="MQ89" i="11" s="1"/>
  <c r="MR89" i="11" s="1"/>
  <c r="MS89" i="11" s="1"/>
  <c r="MT89" i="11" s="1"/>
  <c r="MU89" i="11" s="1"/>
  <c r="MV89" i="11" s="1"/>
  <c r="MW89" i="11" s="1"/>
  <c r="MX89" i="11" s="1"/>
  <c r="MY89" i="11" s="1"/>
  <c r="MZ89" i="11" s="1"/>
  <c r="NA89" i="11" s="1"/>
  <c r="NB89" i="11" s="1"/>
  <c r="NC89" i="11" s="1"/>
  <c r="C90" i="11"/>
  <c r="D90" i="11" s="1"/>
  <c r="E90" i="11" s="1"/>
  <c r="F90" i="11" s="1"/>
  <c r="G90" i="11" s="1"/>
  <c r="H90" i="11" s="1"/>
  <c r="I90" i="11" s="1"/>
  <c r="J90" i="11" s="1"/>
  <c r="K90" i="11" s="1"/>
  <c r="L90" i="11" s="1"/>
  <c r="M90" i="11" s="1"/>
  <c r="N90" i="11" s="1"/>
  <c r="O90" i="11" s="1"/>
  <c r="P90" i="11" s="1"/>
  <c r="Q90" i="11" s="1"/>
  <c r="R90" i="11" s="1"/>
  <c r="S90" i="11" s="1"/>
  <c r="T90" i="11" s="1"/>
  <c r="U90" i="11" s="1"/>
  <c r="V90" i="11" s="1"/>
  <c r="W90" i="11" s="1"/>
  <c r="X90" i="11" s="1"/>
  <c r="Y90" i="11" s="1"/>
  <c r="Z90" i="11" s="1"/>
  <c r="AA90" i="11" s="1"/>
  <c r="AB90" i="11" s="1"/>
  <c r="AC90" i="11" s="1"/>
  <c r="AD90" i="11" s="1"/>
  <c r="AE90" i="11" s="1"/>
  <c r="AF90" i="11" s="1"/>
  <c r="AG90" i="11" s="1"/>
  <c r="AH90" i="11" s="1"/>
  <c r="AI90" i="11" s="1"/>
  <c r="AJ90" i="11" s="1"/>
  <c r="AK90" i="11" s="1"/>
  <c r="AL90" i="11" s="1"/>
  <c r="AM90" i="11" s="1"/>
  <c r="AN90" i="11" s="1"/>
  <c r="AO90" i="11" s="1"/>
  <c r="AP90" i="11" s="1"/>
  <c r="AQ90" i="11" s="1"/>
  <c r="AR90" i="11" s="1"/>
  <c r="AS90" i="11" s="1"/>
  <c r="AT90" i="11" s="1"/>
  <c r="AU90" i="11" s="1"/>
  <c r="AV90" i="11" s="1"/>
  <c r="AW90" i="11" s="1"/>
  <c r="AX90" i="11" s="1"/>
  <c r="AY90" i="11" s="1"/>
  <c r="AZ90" i="11" s="1"/>
  <c r="BA90" i="11" s="1"/>
  <c r="BB90" i="11" s="1"/>
  <c r="BC90" i="11" s="1"/>
  <c r="BD90" i="11" s="1"/>
  <c r="BE90" i="11" s="1"/>
  <c r="BF90" i="11" s="1"/>
  <c r="BG90" i="11" s="1"/>
  <c r="BH90" i="11" s="1"/>
  <c r="BI90" i="11" s="1"/>
  <c r="BJ90" i="11" s="1"/>
  <c r="BK90" i="11" s="1"/>
  <c r="BL90" i="11" s="1"/>
  <c r="BM90" i="11" s="1"/>
  <c r="BN90" i="11" s="1"/>
  <c r="BO90" i="11" s="1"/>
  <c r="BP90" i="11" s="1"/>
  <c r="BQ90" i="11" s="1"/>
  <c r="BR90" i="11" s="1"/>
  <c r="BS90" i="11" s="1"/>
  <c r="BT90" i="11" s="1"/>
  <c r="BU90" i="11" s="1"/>
  <c r="BV90" i="11" s="1"/>
  <c r="BW90" i="11" s="1"/>
  <c r="BX90" i="11" s="1"/>
  <c r="BY90" i="11" s="1"/>
  <c r="BZ90" i="11" s="1"/>
  <c r="CA90" i="11" s="1"/>
  <c r="CB90" i="11" s="1"/>
  <c r="CC90" i="11" s="1"/>
  <c r="CD90" i="11" s="1"/>
  <c r="CE90" i="11" s="1"/>
  <c r="CF90" i="11" s="1"/>
  <c r="CG90" i="11" s="1"/>
  <c r="CH90" i="11" s="1"/>
  <c r="CI90" i="11" s="1"/>
  <c r="CJ90" i="11" s="1"/>
  <c r="CK90" i="11" s="1"/>
  <c r="CL90" i="11" s="1"/>
  <c r="CM90" i="11" s="1"/>
  <c r="CN90" i="11" s="1"/>
  <c r="CO90" i="11" s="1"/>
  <c r="CP90" i="11" s="1"/>
  <c r="CQ90" i="11" s="1"/>
  <c r="CR90" i="11" s="1"/>
  <c r="CS90" i="11" s="1"/>
  <c r="CT90" i="11" s="1"/>
  <c r="CU90" i="11" s="1"/>
  <c r="CV90" i="11" s="1"/>
  <c r="CW90" i="11" s="1"/>
  <c r="CX90" i="11" s="1"/>
  <c r="CY90" i="11" s="1"/>
  <c r="CZ90" i="11" s="1"/>
  <c r="DA90" i="11" s="1"/>
  <c r="DB90" i="11" s="1"/>
  <c r="DC90" i="11" s="1"/>
  <c r="DD90" i="11" s="1"/>
  <c r="DE90" i="11" s="1"/>
  <c r="DF90" i="11" s="1"/>
  <c r="DG90" i="11" s="1"/>
  <c r="DH90" i="11" s="1"/>
  <c r="DI90" i="11" s="1"/>
  <c r="DJ90" i="11" s="1"/>
  <c r="DK90" i="11" s="1"/>
  <c r="DL90" i="11" s="1"/>
  <c r="DM90" i="11" s="1"/>
  <c r="DN90" i="11" s="1"/>
  <c r="DO90" i="11" s="1"/>
  <c r="DP90" i="11" s="1"/>
  <c r="DQ90" i="11" s="1"/>
  <c r="DR90" i="11" s="1"/>
  <c r="DS90" i="11" s="1"/>
  <c r="DT90" i="11" s="1"/>
  <c r="DU90" i="11" s="1"/>
  <c r="DV90" i="11" s="1"/>
  <c r="DW90" i="11" s="1"/>
  <c r="DX90" i="11" s="1"/>
  <c r="DY90" i="11" s="1"/>
  <c r="DZ90" i="11" s="1"/>
  <c r="EA90" i="11" s="1"/>
  <c r="EB90" i="11" s="1"/>
  <c r="EC90" i="11" s="1"/>
  <c r="ED90" i="11" s="1"/>
  <c r="EE90" i="11" s="1"/>
  <c r="EF90" i="11" s="1"/>
  <c r="EG90" i="11" s="1"/>
  <c r="EH90" i="11" s="1"/>
  <c r="EI90" i="11" s="1"/>
  <c r="EJ90" i="11" s="1"/>
  <c r="EK90" i="11" s="1"/>
  <c r="EL90" i="11" s="1"/>
  <c r="EM90" i="11" s="1"/>
  <c r="EN90" i="11" s="1"/>
  <c r="EO90" i="11" s="1"/>
  <c r="EP90" i="11" s="1"/>
  <c r="EQ90" i="11" s="1"/>
  <c r="ER90" i="11" s="1"/>
  <c r="ES90" i="11" s="1"/>
  <c r="ET90" i="11" s="1"/>
  <c r="EU90" i="11" s="1"/>
  <c r="EV90" i="11" s="1"/>
  <c r="EW90" i="11" s="1"/>
  <c r="EX90" i="11" s="1"/>
  <c r="EY90" i="11" s="1"/>
  <c r="EZ90" i="11" s="1"/>
  <c r="FA90" i="11" s="1"/>
  <c r="FB90" i="11" s="1"/>
  <c r="FC90" i="11" s="1"/>
  <c r="FD90" i="11" s="1"/>
  <c r="FE90" i="11" s="1"/>
  <c r="FF90" i="11" s="1"/>
  <c r="FG90" i="11" s="1"/>
  <c r="FH90" i="11" s="1"/>
  <c r="FI90" i="11" s="1"/>
  <c r="FJ90" i="11" s="1"/>
  <c r="FK90" i="11" s="1"/>
  <c r="FL90" i="11" s="1"/>
  <c r="FM90" i="11" s="1"/>
  <c r="FN90" i="11" s="1"/>
  <c r="FO90" i="11" s="1"/>
  <c r="FP90" i="11" s="1"/>
  <c r="FQ90" i="11" s="1"/>
  <c r="FR90" i="11" s="1"/>
  <c r="FS90" i="11" s="1"/>
  <c r="FT90" i="11" s="1"/>
  <c r="FU90" i="11" s="1"/>
  <c r="FV90" i="11" s="1"/>
  <c r="FW90" i="11" s="1"/>
  <c r="FX90" i="11" s="1"/>
  <c r="FY90" i="11" s="1"/>
  <c r="FZ90" i="11" s="1"/>
  <c r="GA90" i="11" s="1"/>
  <c r="GB90" i="11" s="1"/>
  <c r="GC90" i="11" s="1"/>
  <c r="GD90" i="11" s="1"/>
  <c r="GE90" i="11" s="1"/>
  <c r="GF90" i="11" s="1"/>
  <c r="GG90" i="11" s="1"/>
  <c r="GH90" i="11" s="1"/>
  <c r="GI90" i="11" s="1"/>
  <c r="GJ90" i="11" s="1"/>
  <c r="GK90" i="11" s="1"/>
  <c r="GL90" i="11" s="1"/>
  <c r="GM90" i="11" s="1"/>
  <c r="GN90" i="11" s="1"/>
  <c r="GO90" i="11" s="1"/>
  <c r="GP90" i="11" s="1"/>
  <c r="GQ90" i="11" s="1"/>
  <c r="GR90" i="11" s="1"/>
  <c r="GS90" i="11" s="1"/>
  <c r="GT90" i="11" s="1"/>
  <c r="GU90" i="11" s="1"/>
  <c r="GV90" i="11" s="1"/>
  <c r="GW90" i="11" s="1"/>
  <c r="GX90" i="11" s="1"/>
  <c r="GY90" i="11" s="1"/>
  <c r="GZ90" i="11" s="1"/>
  <c r="HA90" i="11" s="1"/>
  <c r="HB90" i="11" s="1"/>
  <c r="HC90" i="11" s="1"/>
  <c r="HD90" i="11" s="1"/>
  <c r="HE90" i="11" s="1"/>
  <c r="HF90" i="11" s="1"/>
  <c r="HG90" i="11" s="1"/>
  <c r="HH90" i="11" s="1"/>
  <c r="HI90" i="11" s="1"/>
  <c r="HJ90" i="11" s="1"/>
  <c r="HK90" i="11" s="1"/>
  <c r="HL90" i="11" s="1"/>
  <c r="HM90" i="11" s="1"/>
  <c r="HN90" i="11" s="1"/>
  <c r="HO90" i="11" s="1"/>
  <c r="HP90" i="11" s="1"/>
  <c r="HQ90" i="11" s="1"/>
  <c r="HR90" i="11" s="1"/>
  <c r="HS90" i="11" s="1"/>
  <c r="HT90" i="11" s="1"/>
  <c r="HU90" i="11" s="1"/>
  <c r="HV90" i="11" s="1"/>
  <c r="HW90" i="11" s="1"/>
  <c r="HX90" i="11" s="1"/>
  <c r="HY90" i="11" s="1"/>
  <c r="HZ90" i="11" s="1"/>
  <c r="IA90" i="11" s="1"/>
  <c r="IB90" i="11" s="1"/>
  <c r="IC90" i="11" s="1"/>
  <c r="ID90" i="11" s="1"/>
  <c r="IE90" i="11" s="1"/>
  <c r="IF90" i="11" s="1"/>
  <c r="IG90" i="11" s="1"/>
  <c r="IH90" i="11" s="1"/>
  <c r="II90" i="11" s="1"/>
  <c r="IJ90" i="11" s="1"/>
  <c r="IK90" i="11" s="1"/>
  <c r="IL90" i="11" s="1"/>
  <c r="IM90" i="11" s="1"/>
  <c r="IN90" i="11" s="1"/>
  <c r="IO90" i="11" s="1"/>
  <c r="IP90" i="11" s="1"/>
  <c r="IQ90" i="11" s="1"/>
  <c r="IR90" i="11" s="1"/>
  <c r="IS90" i="11" s="1"/>
  <c r="IT90" i="11" s="1"/>
  <c r="IU90" i="11" s="1"/>
  <c r="IV90" i="11" s="1"/>
  <c r="IW90" i="11" s="1"/>
  <c r="IX90" i="11" s="1"/>
  <c r="IY90" i="11" s="1"/>
  <c r="IZ90" i="11" s="1"/>
  <c r="JA90" i="11" s="1"/>
  <c r="JB90" i="11" s="1"/>
  <c r="JC90" i="11" s="1"/>
  <c r="JD90" i="11" s="1"/>
  <c r="JE90" i="11" s="1"/>
  <c r="JF90" i="11" s="1"/>
  <c r="JG90" i="11" s="1"/>
  <c r="JH90" i="11" s="1"/>
  <c r="JI90" i="11" s="1"/>
  <c r="JJ90" i="11" s="1"/>
  <c r="JK90" i="11" s="1"/>
  <c r="JL90" i="11" s="1"/>
  <c r="JM90" i="11" s="1"/>
  <c r="JN90" i="11" s="1"/>
  <c r="JO90" i="11" s="1"/>
  <c r="JP90" i="11" s="1"/>
  <c r="JQ90" i="11" s="1"/>
  <c r="JR90" i="11" s="1"/>
  <c r="JS90" i="11" s="1"/>
  <c r="JT90" i="11" s="1"/>
  <c r="JU90" i="11" s="1"/>
  <c r="JV90" i="11" s="1"/>
  <c r="JW90" i="11" s="1"/>
  <c r="JX90" i="11" s="1"/>
  <c r="JY90" i="11" s="1"/>
  <c r="JZ90" i="11" s="1"/>
  <c r="KA90" i="11" s="1"/>
  <c r="KB90" i="11" s="1"/>
  <c r="KC90" i="11" s="1"/>
  <c r="KD90" i="11" s="1"/>
  <c r="KE90" i="11" s="1"/>
  <c r="KF90" i="11" s="1"/>
  <c r="KG90" i="11" s="1"/>
  <c r="KH90" i="11" s="1"/>
  <c r="KI90" i="11" s="1"/>
  <c r="KJ90" i="11" s="1"/>
  <c r="KK90" i="11" s="1"/>
  <c r="KL90" i="11" s="1"/>
  <c r="KM90" i="11" s="1"/>
  <c r="KN90" i="11" s="1"/>
  <c r="KO90" i="11" s="1"/>
  <c r="KP90" i="11" s="1"/>
  <c r="KQ90" i="11" s="1"/>
  <c r="KR90" i="11" s="1"/>
  <c r="KS90" i="11" s="1"/>
  <c r="KT90" i="11" s="1"/>
  <c r="KU90" i="11" s="1"/>
  <c r="KV90" i="11" s="1"/>
  <c r="KW90" i="11" s="1"/>
  <c r="KX90" i="11" s="1"/>
  <c r="KY90" i="11" s="1"/>
  <c r="KZ90" i="11" s="1"/>
  <c r="LA90" i="11" s="1"/>
  <c r="LB90" i="11" s="1"/>
  <c r="LC90" i="11" s="1"/>
  <c r="LD90" i="11" s="1"/>
  <c r="LE90" i="11" s="1"/>
  <c r="LF90" i="11" s="1"/>
  <c r="LG90" i="11" s="1"/>
  <c r="LH90" i="11" s="1"/>
  <c r="LI90" i="11" s="1"/>
  <c r="LJ90" i="11" s="1"/>
  <c r="LK90" i="11" s="1"/>
  <c r="LL90" i="11" s="1"/>
  <c r="LM90" i="11" s="1"/>
  <c r="LN90" i="11" s="1"/>
  <c r="LO90" i="11" s="1"/>
  <c r="LP90" i="11" s="1"/>
  <c r="LQ90" i="11" s="1"/>
  <c r="LR90" i="11" s="1"/>
  <c r="LS90" i="11" s="1"/>
  <c r="LT90" i="11" s="1"/>
  <c r="LU90" i="11" s="1"/>
  <c r="LV90" i="11" s="1"/>
  <c r="LW90" i="11" s="1"/>
  <c r="LX90" i="11" s="1"/>
  <c r="LY90" i="11" s="1"/>
  <c r="LZ90" i="11" s="1"/>
  <c r="MA90" i="11" s="1"/>
  <c r="MB90" i="11" s="1"/>
  <c r="MC90" i="11" s="1"/>
  <c r="MD90" i="11" s="1"/>
  <c r="ME90" i="11" s="1"/>
  <c r="MF90" i="11" s="1"/>
  <c r="MG90" i="11" s="1"/>
  <c r="MH90" i="11" s="1"/>
  <c r="MI90" i="11" s="1"/>
  <c r="MJ90" i="11" s="1"/>
  <c r="MK90" i="11" s="1"/>
  <c r="ML90" i="11" s="1"/>
  <c r="MM90" i="11" s="1"/>
  <c r="MN90" i="11" s="1"/>
  <c r="MO90" i="11" s="1"/>
  <c r="MP90" i="11" s="1"/>
  <c r="MQ90" i="11" s="1"/>
  <c r="MR90" i="11" s="1"/>
  <c r="MS90" i="11" s="1"/>
  <c r="MT90" i="11" s="1"/>
  <c r="MU90" i="11" s="1"/>
  <c r="MV90" i="11" s="1"/>
  <c r="MW90" i="11" s="1"/>
  <c r="MX90" i="11" s="1"/>
  <c r="MY90" i="11" s="1"/>
  <c r="MZ90" i="11" s="1"/>
  <c r="NA90" i="11" s="1"/>
  <c r="NB90" i="11" s="1"/>
  <c r="NC90" i="11" s="1"/>
  <c r="C91" i="11"/>
  <c r="D91" i="11" s="1"/>
  <c r="E91" i="11" s="1"/>
  <c r="F91" i="11" s="1"/>
  <c r="G91" i="11" s="1"/>
  <c r="H91" i="11" s="1"/>
  <c r="I91" i="11" s="1"/>
  <c r="J91" i="11" s="1"/>
  <c r="K91" i="11" s="1"/>
  <c r="L91" i="11" s="1"/>
  <c r="M91" i="11" s="1"/>
  <c r="N91" i="11" s="1"/>
  <c r="O91" i="11" s="1"/>
  <c r="P91" i="11" s="1"/>
  <c r="Q91" i="11" s="1"/>
  <c r="R91" i="11" s="1"/>
  <c r="S91" i="11" s="1"/>
  <c r="T91" i="11" s="1"/>
  <c r="U91" i="11" s="1"/>
  <c r="V91" i="11" s="1"/>
  <c r="W91" i="11" s="1"/>
  <c r="X91" i="11" s="1"/>
  <c r="Y91" i="11" s="1"/>
  <c r="Z91" i="11" s="1"/>
  <c r="AA91" i="11" s="1"/>
  <c r="AB91" i="11" s="1"/>
  <c r="AC91" i="11" s="1"/>
  <c r="AD91" i="11" s="1"/>
  <c r="AE91" i="11" s="1"/>
  <c r="AF91" i="11" s="1"/>
  <c r="AG91" i="11" s="1"/>
  <c r="AH91" i="11" s="1"/>
  <c r="AI91" i="11" s="1"/>
  <c r="AJ91" i="11" s="1"/>
  <c r="AK91" i="11" s="1"/>
  <c r="AL91" i="11" s="1"/>
  <c r="AM91" i="11" s="1"/>
  <c r="AN91" i="11" s="1"/>
  <c r="AO91" i="11" s="1"/>
  <c r="AP91" i="11" s="1"/>
  <c r="AQ91" i="11" s="1"/>
  <c r="AR91" i="11" s="1"/>
  <c r="AS91" i="11" s="1"/>
  <c r="AT91" i="11" s="1"/>
  <c r="AU91" i="11" s="1"/>
  <c r="AV91" i="11" s="1"/>
  <c r="AW91" i="11" s="1"/>
  <c r="AX91" i="11" s="1"/>
  <c r="AY91" i="11" s="1"/>
  <c r="AZ91" i="11" s="1"/>
  <c r="BA91" i="11" s="1"/>
  <c r="BB91" i="11" s="1"/>
  <c r="BC91" i="11" s="1"/>
  <c r="BD91" i="11" s="1"/>
  <c r="BE91" i="11" s="1"/>
  <c r="BF91" i="11" s="1"/>
  <c r="BG91" i="11" s="1"/>
  <c r="BH91" i="11" s="1"/>
  <c r="BI91" i="11" s="1"/>
  <c r="BJ91" i="11" s="1"/>
  <c r="BK91" i="11" s="1"/>
  <c r="BL91" i="11" s="1"/>
  <c r="BM91" i="11" s="1"/>
  <c r="BN91" i="11" s="1"/>
  <c r="BO91" i="11" s="1"/>
  <c r="BP91" i="11" s="1"/>
  <c r="BQ91" i="11" s="1"/>
  <c r="BR91" i="11" s="1"/>
  <c r="BS91" i="11" s="1"/>
  <c r="BT91" i="11" s="1"/>
  <c r="BU91" i="11" s="1"/>
  <c r="BV91" i="11" s="1"/>
  <c r="BW91" i="11" s="1"/>
  <c r="BX91" i="11" s="1"/>
  <c r="BY91" i="11" s="1"/>
  <c r="BZ91" i="11" s="1"/>
  <c r="CA91" i="11" s="1"/>
  <c r="CB91" i="11" s="1"/>
  <c r="CC91" i="11" s="1"/>
  <c r="CD91" i="11" s="1"/>
  <c r="CE91" i="11" s="1"/>
  <c r="CF91" i="11" s="1"/>
  <c r="CG91" i="11" s="1"/>
  <c r="CH91" i="11" s="1"/>
  <c r="CI91" i="11" s="1"/>
  <c r="CJ91" i="11" s="1"/>
  <c r="CK91" i="11" s="1"/>
  <c r="CL91" i="11" s="1"/>
  <c r="CM91" i="11" s="1"/>
  <c r="CN91" i="11" s="1"/>
  <c r="CO91" i="11" s="1"/>
  <c r="CP91" i="11" s="1"/>
  <c r="CQ91" i="11" s="1"/>
  <c r="CR91" i="11" s="1"/>
  <c r="CS91" i="11" s="1"/>
  <c r="CT91" i="11" s="1"/>
  <c r="CU91" i="11" s="1"/>
  <c r="CV91" i="11" s="1"/>
  <c r="CW91" i="11" s="1"/>
  <c r="CX91" i="11" s="1"/>
  <c r="CY91" i="11" s="1"/>
  <c r="CZ91" i="11" s="1"/>
  <c r="DA91" i="11" s="1"/>
  <c r="DB91" i="11" s="1"/>
  <c r="DC91" i="11" s="1"/>
  <c r="DD91" i="11" s="1"/>
  <c r="DE91" i="11" s="1"/>
  <c r="DF91" i="11" s="1"/>
  <c r="DG91" i="11" s="1"/>
  <c r="DH91" i="11" s="1"/>
  <c r="DI91" i="11" s="1"/>
  <c r="DJ91" i="11" s="1"/>
  <c r="DK91" i="11" s="1"/>
  <c r="DL91" i="11" s="1"/>
  <c r="DM91" i="11" s="1"/>
  <c r="DN91" i="11" s="1"/>
  <c r="DO91" i="11" s="1"/>
  <c r="DP91" i="11" s="1"/>
  <c r="DQ91" i="11" s="1"/>
  <c r="DR91" i="11" s="1"/>
  <c r="DS91" i="11" s="1"/>
  <c r="DT91" i="11" s="1"/>
  <c r="DU91" i="11" s="1"/>
  <c r="DV91" i="11" s="1"/>
  <c r="DW91" i="11" s="1"/>
  <c r="DX91" i="11" s="1"/>
  <c r="DY91" i="11" s="1"/>
  <c r="DZ91" i="11" s="1"/>
  <c r="EA91" i="11" s="1"/>
  <c r="EB91" i="11" s="1"/>
  <c r="EC91" i="11" s="1"/>
  <c r="ED91" i="11" s="1"/>
  <c r="EE91" i="11" s="1"/>
  <c r="EF91" i="11" s="1"/>
  <c r="EG91" i="11" s="1"/>
  <c r="EH91" i="11" s="1"/>
  <c r="EI91" i="11" s="1"/>
  <c r="EJ91" i="11" s="1"/>
  <c r="EK91" i="11" s="1"/>
  <c r="EL91" i="11" s="1"/>
  <c r="EM91" i="11" s="1"/>
  <c r="EN91" i="11" s="1"/>
  <c r="EO91" i="11" s="1"/>
  <c r="EP91" i="11" s="1"/>
  <c r="EQ91" i="11" s="1"/>
  <c r="ER91" i="11" s="1"/>
  <c r="ES91" i="11" s="1"/>
  <c r="ET91" i="11" s="1"/>
  <c r="EU91" i="11" s="1"/>
  <c r="EV91" i="11" s="1"/>
  <c r="EW91" i="11" s="1"/>
  <c r="EX91" i="11" s="1"/>
  <c r="EY91" i="11" s="1"/>
  <c r="EZ91" i="11" s="1"/>
  <c r="FA91" i="11" s="1"/>
  <c r="FB91" i="11" s="1"/>
  <c r="FC91" i="11" s="1"/>
  <c r="FD91" i="11" s="1"/>
  <c r="FE91" i="11" s="1"/>
  <c r="FF91" i="11" s="1"/>
  <c r="FG91" i="11" s="1"/>
  <c r="FH91" i="11" s="1"/>
  <c r="FI91" i="11" s="1"/>
  <c r="FJ91" i="11" s="1"/>
  <c r="FK91" i="11" s="1"/>
  <c r="FL91" i="11" s="1"/>
  <c r="FM91" i="11" s="1"/>
  <c r="FN91" i="11" s="1"/>
  <c r="FO91" i="11" s="1"/>
  <c r="FP91" i="11" s="1"/>
  <c r="FQ91" i="11" s="1"/>
  <c r="FR91" i="11" s="1"/>
  <c r="FS91" i="11" s="1"/>
  <c r="FT91" i="11" s="1"/>
  <c r="FU91" i="11" s="1"/>
  <c r="FV91" i="11" s="1"/>
  <c r="FW91" i="11" s="1"/>
  <c r="FX91" i="11" s="1"/>
  <c r="FY91" i="11" s="1"/>
  <c r="FZ91" i="11" s="1"/>
  <c r="GA91" i="11" s="1"/>
  <c r="GB91" i="11" s="1"/>
  <c r="GC91" i="11" s="1"/>
  <c r="GD91" i="11" s="1"/>
  <c r="GE91" i="11" s="1"/>
  <c r="GF91" i="11" s="1"/>
  <c r="GG91" i="11" s="1"/>
  <c r="GH91" i="11" s="1"/>
  <c r="GI91" i="11" s="1"/>
  <c r="GJ91" i="11" s="1"/>
  <c r="GK91" i="11" s="1"/>
  <c r="GL91" i="11" s="1"/>
  <c r="GM91" i="11" s="1"/>
  <c r="GN91" i="11" s="1"/>
  <c r="GO91" i="11" s="1"/>
  <c r="GP91" i="11" s="1"/>
  <c r="GQ91" i="11" s="1"/>
  <c r="GR91" i="11" s="1"/>
  <c r="GS91" i="11" s="1"/>
  <c r="GT91" i="11" s="1"/>
  <c r="GU91" i="11" s="1"/>
  <c r="GV91" i="11" s="1"/>
  <c r="GW91" i="11" s="1"/>
  <c r="GX91" i="11" s="1"/>
  <c r="GY91" i="11" s="1"/>
  <c r="GZ91" i="11" s="1"/>
  <c r="HA91" i="11" s="1"/>
  <c r="HB91" i="11" s="1"/>
  <c r="HC91" i="11" s="1"/>
  <c r="HD91" i="11" s="1"/>
  <c r="HE91" i="11" s="1"/>
  <c r="HF91" i="11" s="1"/>
  <c r="HG91" i="11" s="1"/>
  <c r="HH91" i="11" s="1"/>
  <c r="HI91" i="11" s="1"/>
  <c r="HJ91" i="11" s="1"/>
  <c r="HK91" i="11" s="1"/>
  <c r="HL91" i="11" s="1"/>
  <c r="HM91" i="11" s="1"/>
  <c r="HN91" i="11" s="1"/>
  <c r="HO91" i="11" s="1"/>
  <c r="HP91" i="11" s="1"/>
  <c r="HQ91" i="11" s="1"/>
  <c r="HR91" i="11" s="1"/>
  <c r="HS91" i="11" s="1"/>
  <c r="HT91" i="11" s="1"/>
  <c r="HU91" i="11" s="1"/>
  <c r="HV91" i="11" s="1"/>
  <c r="HW91" i="11" s="1"/>
  <c r="HX91" i="11" s="1"/>
  <c r="HY91" i="11" s="1"/>
  <c r="HZ91" i="11" s="1"/>
  <c r="IA91" i="11" s="1"/>
  <c r="IB91" i="11" s="1"/>
  <c r="IC91" i="11" s="1"/>
  <c r="ID91" i="11" s="1"/>
  <c r="IE91" i="11" s="1"/>
  <c r="IF91" i="11" s="1"/>
  <c r="IG91" i="11" s="1"/>
  <c r="IH91" i="11" s="1"/>
  <c r="II91" i="11" s="1"/>
  <c r="IJ91" i="11" s="1"/>
  <c r="IK91" i="11" s="1"/>
  <c r="IL91" i="11" s="1"/>
  <c r="IM91" i="11" s="1"/>
  <c r="IN91" i="11" s="1"/>
  <c r="IO91" i="11" s="1"/>
  <c r="IP91" i="11" s="1"/>
  <c r="IQ91" i="11" s="1"/>
  <c r="IR91" i="11" s="1"/>
  <c r="IS91" i="11" s="1"/>
  <c r="IT91" i="11" s="1"/>
  <c r="IU91" i="11" s="1"/>
  <c r="IV91" i="11" s="1"/>
  <c r="IW91" i="11" s="1"/>
  <c r="IX91" i="11" s="1"/>
  <c r="IY91" i="11" s="1"/>
  <c r="IZ91" i="11" s="1"/>
  <c r="JA91" i="11" s="1"/>
  <c r="JB91" i="11" s="1"/>
  <c r="JC91" i="11" s="1"/>
  <c r="JD91" i="11" s="1"/>
  <c r="JE91" i="11" s="1"/>
  <c r="JF91" i="11" s="1"/>
  <c r="JG91" i="11" s="1"/>
  <c r="JH91" i="11" s="1"/>
  <c r="JI91" i="11" s="1"/>
  <c r="JJ91" i="11" s="1"/>
  <c r="JK91" i="11" s="1"/>
  <c r="JL91" i="11" s="1"/>
  <c r="JM91" i="11" s="1"/>
  <c r="JN91" i="11" s="1"/>
  <c r="JO91" i="11" s="1"/>
  <c r="JP91" i="11" s="1"/>
  <c r="JQ91" i="11" s="1"/>
  <c r="JR91" i="11" s="1"/>
  <c r="JS91" i="11" s="1"/>
  <c r="JT91" i="11" s="1"/>
  <c r="JU91" i="11" s="1"/>
  <c r="JV91" i="11" s="1"/>
  <c r="JW91" i="11" s="1"/>
  <c r="JX91" i="11" s="1"/>
  <c r="JY91" i="11" s="1"/>
  <c r="JZ91" i="11" s="1"/>
  <c r="KA91" i="11" s="1"/>
  <c r="KB91" i="11" s="1"/>
  <c r="KC91" i="11" s="1"/>
  <c r="KD91" i="11" s="1"/>
  <c r="KE91" i="11" s="1"/>
  <c r="KF91" i="11" s="1"/>
  <c r="KG91" i="11" s="1"/>
  <c r="KH91" i="11" s="1"/>
  <c r="KI91" i="11" s="1"/>
  <c r="KJ91" i="11" s="1"/>
  <c r="KK91" i="11" s="1"/>
  <c r="KL91" i="11" s="1"/>
  <c r="KM91" i="11" s="1"/>
  <c r="KN91" i="11" s="1"/>
  <c r="KO91" i="11" s="1"/>
  <c r="KP91" i="11" s="1"/>
  <c r="KQ91" i="11" s="1"/>
  <c r="KR91" i="11" s="1"/>
  <c r="KS91" i="11" s="1"/>
  <c r="KT91" i="11" s="1"/>
  <c r="KU91" i="11" s="1"/>
  <c r="KV91" i="11" s="1"/>
  <c r="KW91" i="11" s="1"/>
  <c r="KX91" i="11" s="1"/>
  <c r="KY91" i="11" s="1"/>
  <c r="KZ91" i="11" s="1"/>
  <c r="LA91" i="11" s="1"/>
  <c r="LB91" i="11" s="1"/>
  <c r="LC91" i="11" s="1"/>
  <c r="LD91" i="11" s="1"/>
  <c r="LE91" i="11" s="1"/>
  <c r="LF91" i="11" s="1"/>
  <c r="LG91" i="11" s="1"/>
  <c r="LH91" i="11" s="1"/>
  <c r="LI91" i="11" s="1"/>
  <c r="LJ91" i="11" s="1"/>
  <c r="LK91" i="11" s="1"/>
  <c r="LL91" i="11" s="1"/>
  <c r="LM91" i="11" s="1"/>
  <c r="LN91" i="11" s="1"/>
  <c r="LO91" i="11" s="1"/>
  <c r="LP91" i="11" s="1"/>
  <c r="LQ91" i="11" s="1"/>
  <c r="LR91" i="11" s="1"/>
  <c r="LS91" i="11" s="1"/>
  <c r="LT91" i="11" s="1"/>
  <c r="LU91" i="11" s="1"/>
  <c r="LV91" i="11" s="1"/>
  <c r="LW91" i="11" s="1"/>
  <c r="LX91" i="11" s="1"/>
  <c r="LY91" i="11" s="1"/>
  <c r="LZ91" i="11" s="1"/>
  <c r="MA91" i="11" s="1"/>
  <c r="MB91" i="11" s="1"/>
  <c r="MC91" i="11" s="1"/>
  <c r="MD91" i="11" s="1"/>
  <c r="ME91" i="11" s="1"/>
  <c r="MF91" i="11" s="1"/>
  <c r="MG91" i="11" s="1"/>
  <c r="MH91" i="11" s="1"/>
  <c r="MI91" i="11" s="1"/>
  <c r="MJ91" i="11" s="1"/>
  <c r="MK91" i="11" s="1"/>
  <c r="ML91" i="11" s="1"/>
  <c r="MM91" i="11" s="1"/>
  <c r="MN91" i="11" s="1"/>
  <c r="MO91" i="11" s="1"/>
  <c r="MP91" i="11" s="1"/>
  <c r="MQ91" i="11" s="1"/>
  <c r="MR91" i="11" s="1"/>
  <c r="MS91" i="11" s="1"/>
  <c r="MT91" i="11" s="1"/>
  <c r="MU91" i="11" s="1"/>
  <c r="MV91" i="11" s="1"/>
  <c r="MW91" i="11" s="1"/>
  <c r="MX91" i="11" s="1"/>
  <c r="MY91" i="11" s="1"/>
  <c r="MZ91" i="11" s="1"/>
  <c r="NA91" i="11" s="1"/>
  <c r="NB91" i="11" s="1"/>
  <c r="NC91" i="11" s="1"/>
  <c r="C92" i="11"/>
  <c r="D92" i="11" s="1"/>
  <c r="E92" i="11" s="1"/>
  <c r="F92" i="11" s="1"/>
  <c r="G92" i="11" s="1"/>
  <c r="H92" i="11" s="1"/>
  <c r="I92" i="11" s="1"/>
  <c r="J92" i="11" s="1"/>
  <c r="K92" i="11" s="1"/>
  <c r="L92" i="11" s="1"/>
  <c r="M92" i="11" s="1"/>
  <c r="N92" i="11" s="1"/>
  <c r="O92" i="11" s="1"/>
  <c r="P92" i="11" s="1"/>
  <c r="Q92" i="11" s="1"/>
  <c r="R92" i="11" s="1"/>
  <c r="S92" i="11" s="1"/>
  <c r="T92" i="11" s="1"/>
  <c r="U92" i="11" s="1"/>
  <c r="V92" i="11" s="1"/>
  <c r="W92" i="11" s="1"/>
  <c r="X92" i="11" s="1"/>
  <c r="Y92" i="11" s="1"/>
  <c r="Z92" i="11" s="1"/>
  <c r="AA92" i="11" s="1"/>
  <c r="AB92" i="11" s="1"/>
  <c r="AC92" i="11" s="1"/>
  <c r="AD92" i="11" s="1"/>
  <c r="AE92" i="11" s="1"/>
  <c r="AF92" i="11" s="1"/>
  <c r="AG92" i="11" s="1"/>
  <c r="AH92" i="11" s="1"/>
  <c r="AI92" i="11" s="1"/>
  <c r="AJ92" i="11" s="1"/>
  <c r="AK92" i="11" s="1"/>
  <c r="AL92" i="11" s="1"/>
  <c r="AM92" i="11" s="1"/>
  <c r="AN92" i="11" s="1"/>
  <c r="AO92" i="11" s="1"/>
  <c r="AP92" i="11" s="1"/>
  <c r="AQ92" i="11" s="1"/>
  <c r="AR92" i="11" s="1"/>
  <c r="AS92" i="11" s="1"/>
  <c r="AT92" i="11" s="1"/>
  <c r="AU92" i="11" s="1"/>
  <c r="AV92" i="11" s="1"/>
  <c r="AW92" i="11" s="1"/>
  <c r="AX92" i="11" s="1"/>
  <c r="AY92" i="11" s="1"/>
  <c r="AZ92" i="11" s="1"/>
  <c r="BA92" i="11" s="1"/>
  <c r="BB92" i="11" s="1"/>
  <c r="BC92" i="11" s="1"/>
  <c r="BD92" i="11" s="1"/>
  <c r="BE92" i="11" s="1"/>
  <c r="BF92" i="11" s="1"/>
  <c r="BG92" i="11" s="1"/>
  <c r="BH92" i="11" s="1"/>
  <c r="BI92" i="11" s="1"/>
  <c r="BJ92" i="11" s="1"/>
  <c r="BK92" i="11" s="1"/>
  <c r="BL92" i="11" s="1"/>
  <c r="BM92" i="11" s="1"/>
  <c r="BN92" i="11" s="1"/>
  <c r="BO92" i="11" s="1"/>
  <c r="BP92" i="11" s="1"/>
  <c r="BQ92" i="11" s="1"/>
  <c r="BR92" i="11" s="1"/>
  <c r="BS92" i="11" s="1"/>
  <c r="BT92" i="11" s="1"/>
  <c r="BU92" i="11" s="1"/>
  <c r="BV92" i="11" s="1"/>
  <c r="BW92" i="11" s="1"/>
  <c r="BX92" i="11" s="1"/>
  <c r="BY92" i="11" s="1"/>
  <c r="BZ92" i="11" s="1"/>
  <c r="CA92" i="11" s="1"/>
  <c r="CB92" i="11" s="1"/>
  <c r="CC92" i="11" s="1"/>
  <c r="CD92" i="11" s="1"/>
  <c r="CE92" i="11" s="1"/>
  <c r="CF92" i="11" s="1"/>
  <c r="CG92" i="11" s="1"/>
  <c r="CH92" i="11" s="1"/>
  <c r="CI92" i="11" s="1"/>
  <c r="CJ92" i="11" s="1"/>
  <c r="CK92" i="11" s="1"/>
  <c r="CL92" i="11" s="1"/>
  <c r="CM92" i="11" s="1"/>
  <c r="CN92" i="11" s="1"/>
  <c r="CO92" i="11" s="1"/>
  <c r="CP92" i="11" s="1"/>
  <c r="CQ92" i="11" s="1"/>
  <c r="CR92" i="11" s="1"/>
  <c r="CS92" i="11" s="1"/>
  <c r="CT92" i="11" s="1"/>
  <c r="CU92" i="11" s="1"/>
  <c r="CV92" i="11" s="1"/>
  <c r="CW92" i="11" s="1"/>
  <c r="CX92" i="11" s="1"/>
  <c r="CY92" i="11" s="1"/>
  <c r="CZ92" i="11" s="1"/>
  <c r="DA92" i="11" s="1"/>
  <c r="DB92" i="11" s="1"/>
  <c r="DC92" i="11" s="1"/>
  <c r="DD92" i="11" s="1"/>
  <c r="DE92" i="11" s="1"/>
  <c r="DF92" i="11" s="1"/>
  <c r="DG92" i="11" s="1"/>
  <c r="DH92" i="11" s="1"/>
  <c r="DI92" i="11" s="1"/>
  <c r="DJ92" i="11" s="1"/>
  <c r="DK92" i="11" s="1"/>
  <c r="DL92" i="11" s="1"/>
  <c r="DM92" i="11" s="1"/>
  <c r="DN92" i="11" s="1"/>
  <c r="DO92" i="11" s="1"/>
  <c r="DP92" i="11" s="1"/>
  <c r="DQ92" i="11" s="1"/>
  <c r="DR92" i="11" s="1"/>
  <c r="DS92" i="11" s="1"/>
  <c r="DT92" i="11" s="1"/>
  <c r="DU92" i="11" s="1"/>
  <c r="DV92" i="11" s="1"/>
  <c r="DW92" i="11" s="1"/>
  <c r="DX92" i="11" s="1"/>
  <c r="DY92" i="11" s="1"/>
  <c r="DZ92" i="11" s="1"/>
  <c r="EA92" i="11" s="1"/>
  <c r="EB92" i="11" s="1"/>
  <c r="EC92" i="11" s="1"/>
  <c r="ED92" i="11" s="1"/>
  <c r="EE92" i="11" s="1"/>
  <c r="EF92" i="11" s="1"/>
  <c r="EG92" i="11" s="1"/>
  <c r="EH92" i="11" s="1"/>
  <c r="EI92" i="11" s="1"/>
  <c r="EJ92" i="11" s="1"/>
  <c r="EK92" i="11" s="1"/>
  <c r="EL92" i="11" s="1"/>
  <c r="EM92" i="11" s="1"/>
  <c r="EN92" i="11" s="1"/>
  <c r="EO92" i="11" s="1"/>
  <c r="EP92" i="11" s="1"/>
  <c r="EQ92" i="11" s="1"/>
  <c r="ER92" i="11" s="1"/>
  <c r="ES92" i="11" s="1"/>
  <c r="ET92" i="11" s="1"/>
  <c r="EU92" i="11" s="1"/>
  <c r="EV92" i="11" s="1"/>
  <c r="EW92" i="11" s="1"/>
  <c r="EX92" i="11" s="1"/>
  <c r="EY92" i="11" s="1"/>
  <c r="EZ92" i="11" s="1"/>
  <c r="FA92" i="11" s="1"/>
  <c r="FB92" i="11" s="1"/>
  <c r="FC92" i="11" s="1"/>
  <c r="FD92" i="11" s="1"/>
  <c r="FE92" i="11" s="1"/>
  <c r="FF92" i="11" s="1"/>
  <c r="FG92" i="11" s="1"/>
  <c r="FH92" i="11" s="1"/>
  <c r="FI92" i="11" s="1"/>
  <c r="FJ92" i="11" s="1"/>
  <c r="FK92" i="11" s="1"/>
  <c r="FL92" i="11" s="1"/>
  <c r="FM92" i="11" s="1"/>
  <c r="FN92" i="11" s="1"/>
  <c r="FO92" i="11" s="1"/>
  <c r="FP92" i="11" s="1"/>
  <c r="FQ92" i="11" s="1"/>
  <c r="FR92" i="11" s="1"/>
  <c r="FS92" i="11" s="1"/>
  <c r="FT92" i="11" s="1"/>
  <c r="FU92" i="11" s="1"/>
  <c r="FV92" i="11" s="1"/>
  <c r="FW92" i="11" s="1"/>
  <c r="FX92" i="11" s="1"/>
  <c r="FY92" i="11" s="1"/>
  <c r="FZ92" i="11" s="1"/>
  <c r="GA92" i="11" s="1"/>
  <c r="GB92" i="11" s="1"/>
  <c r="GC92" i="11" s="1"/>
  <c r="GD92" i="11" s="1"/>
  <c r="GE92" i="11" s="1"/>
  <c r="GF92" i="11" s="1"/>
  <c r="GG92" i="11" s="1"/>
  <c r="GH92" i="11" s="1"/>
  <c r="GI92" i="11" s="1"/>
  <c r="GJ92" i="11" s="1"/>
  <c r="GK92" i="11" s="1"/>
  <c r="GL92" i="11" s="1"/>
  <c r="GM92" i="11" s="1"/>
  <c r="GN92" i="11" s="1"/>
  <c r="GO92" i="11" s="1"/>
  <c r="GP92" i="11" s="1"/>
  <c r="GQ92" i="11" s="1"/>
  <c r="GR92" i="11" s="1"/>
  <c r="GS92" i="11" s="1"/>
  <c r="GT92" i="11" s="1"/>
  <c r="GU92" i="11" s="1"/>
  <c r="GV92" i="11" s="1"/>
  <c r="GW92" i="11" s="1"/>
  <c r="GX92" i="11" s="1"/>
  <c r="GY92" i="11" s="1"/>
  <c r="GZ92" i="11" s="1"/>
  <c r="HA92" i="11" s="1"/>
  <c r="HB92" i="11" s="1"/>
  <c r="HC92" i="11" s="1"/>
  <c r="HD92" i="11" s="1"/>
  <c r="HE92" i="11" s="1"/>
  <c r="HF92" i="11" s="1"/>
  <c r="HG92" i="11" s="1"/>
  <c r="HH92" i="11" s="1"/>
  <c r="HI92" i="11" s="1"/>
  <c r="HJ92" i="11" s="1"/>
  <c r="HK92" i="11" s="1"/>
  <c r="HL92" i="11" s="1"/>
  <c r="HM92" i="11" s="1"/>
  <c r="HN92" i="11" s="1"/>
  <c r="HO92" i="11" s="1"/>
  <c r="HP92" i="11" s="1"/>
  <c r="HQ92" i="11" s="1"/>
  <c r="HR92" i="11" s="1"/>
  <c r="HS92" i="11" s="1"/>
  <c r="HT92" i="11" s="1"/>
  <c r="HU92" i="11" s="1"/>
  <c r="HV92" i="11" s="1"/>
  <c r="HW92" i="11" s="1"/>
  <c r="HX92" i="11" s="1"/>
  <c r="HY92" i="11" s="1"/>
  <c r="HZ92" i="11" s="1"/>
  <c r="IA92" i="11" s="1"/>
  <c r="IB92" i="11" s="1"/>
  <c r="IC92" i="11" s="1"/>
  <c r="ID92" i="11" s="1"/>
  <c r="IE92" i="11" s="1"/>
  <c r="IF92" i="11" s="1"/>
  <c r="IG92" i="11" s="1"/>
  <c r="IH92" i="11" s="1"/>
  <c r="II92" i="11" s="1"/>
  <c r="IJ92" i="11" s="1"/>
  <c r="IK92" i="11" s="1"/>
  <c r="IL92" i="11" s="1"/>
  <c r="IM92" i="11" s="1"/>
  <c r="IN92" i="11" s="1"/>
  <c r="IO92" i="11" s="1"/>
  <c r="IP92" i="11" s="1"/>
  <c r="IQ92" i="11" s="1"/>
  <c r="IR92" i="11" s="1"/>
  <c r="IS92" i="11" s="1"/>
  <c r="IT92" i="11" s="1"/>
  <c r="IU92" i="11" s="1"/>
  <c r="IV92" i="11" s="1"/>
  <c r="IW92" i="11" s="1"/>
  <c r="IX92" i="11" s="1"/>
  <c r="IY92" i="11" s="1"/>
  <c r="IZ92" i="11" s="1"/>
  <c r="JA92" i="11" s="1"/>
  <c r="JB92" i="11" s="1"/>
  <c r="JC92" i="11" s="1"/>
  <c r="JD92" i="11" s="1"/>
  <c r="JE92" i="11" s="1"/>
  <c r="JF92" i="11" s="1"/>
  <c r="JG92" i="11" s="1"/>
  <c r="JH92" i="11" s="1"/>
  <c r="JI92" i="11" s="1"/>
  <c r="JJ92" i="11" s="1"/>
  <c r="JK92" i="11" s="1"/>
  <c r="JL92" i="11" s="1"/>
  <c r="JM92" i="11" s="1"/>
  <c r="JN92" i="11" s="1"/>
  <c r="JO92" i="11" s="1"/>
  <c r="JP92" i="11" s="1"/>
  <c r="JQ92" i="11" s="1"/>
  <c r="JR92" i="11" s="1"/>
  <c r="JS92" i="11" s="1"/>
  <c r="JT92" i="11" s="1"/>
  <c r="JU92" i="11" s="1"/>
  <c r="JV92" i="11" s="1"/>
  <c r="JW92" i="11" s="1"/>
  <c r="JX92" i="11" s="1"/>
  <c r="JY92" i="11" s="1"/>
  <c r="JZ92" i="11" s="1"/>
  <c r="KA92" i="11" s="1"/>
  <c r="KB92" i="11" s="1"/>
  <c r="KC92" i="11" s="1"/>
  <c r="KD92" i="11" s="1"/>
  <c r="KE92" i="11" s="1"/>
  <c r="KF92" i="11" s="1"/>
  <c r="KG92" i="11" s="1"/>
  <c r="KH92" i="11" s="1"/>
  <c r="KI92" i="11" s="1"/>
  <c r="KJ92" i="11" s="1"/>
  <c r="KK92" i="11" s="1"/>
  <c r="KL92" i="11" s="1"/>
  <c r="KM92" i="11" s="1"/>
  <c r="KN92" i="11" s="1"/>
  <c r="KO92" i="11" s="1"/>
  <c r="KP92" i="11" s="1"/>
  <c r="KQ92" i="11" s="1"/>
  <c r="KR92" i="11" s="1"/>
  <c r="KS92" i="11" s="1"/>
  <c r="KT92" i="11" s="1"/>
  <c r="KU92" i="11" s="1"/>
  <c r="KV92" i="11" s="1"/>
  <c r="KW92" i="11" s="1"/>
  <c r="KX92" i="11" s="1"/>
  <c r="KY92" i="11" s="1"/>
  <c r="KZ92" i="11" s="1"/>
  <c r="LA92" i="11" s="1"/>
  <c r="LB92" i="11" s="1"/>
  <c r="LC92" i="11" s="1"/>
  <c r="LD92" i="11" s="1"/>
  <c r="LE92" i="11" s="1"/>
  <c r="LF92" i="11" s="1"/>
  <c r="LG92" i="11" s="1"/>
  <c r="LH92" i="11" s="1"/>
  <c r="LI92" i="11" s="1"/>
  <c r="LJ92" i="11" s="1"/>
  <c r="LK92" i="11" s="1"/>
  <c r="LL92" i="11" s="1"/>
  <c r="LM92" i="11" s="1"/>
  <c r="LN92" i="11" s="1"/>
  <c r="LO92" i="11" s="1"/>
  <c r="LP92" i="11" s="1"/>
  <c r="LQ92" i="11" s="1"/>
  <c r="LR92" i="11" s="1"/>
  <c r="LS92" i="11" s="1"/>
  <c r="LT92" i="11" s="1"/>
  <c r="LU92" i="11" s="1"/>
  <c r="LV92" i="11" s="1"/>
  <c r="LW92" i="11" s="1"/>
  <c r="LX92" i="11" s="1"/>
  <c r="LY92" i="11" s="1"/>
  <c r="LZ92" i="11" s="1"/>
  <c r="MA92" i="11" s="1"/>
  <c r="MB92" i="11" s="1"/>
  <c r="MC92" i="11" s="1"/>
  <c r="MD92" i="11" s="1"/>
  <c r="ME92" i="11" s="1"/>
  <c r="MF92" i="11" s="1"/>
  <c r="MG92" i="11" s="1"/>
  <c r="MH92" i="11" s="1"/>
  <c r="MI92" i="11" s="1"/>
  <c r="MJ92" i="11" s="1"/>
  <c r="MK92" i="11" s="1"/>
  <c r="ML92" i="11" s="1"/>
  <c r="MM92" i="11" s="1"/>
  <c r="MN92" i="11" s="1"/>
  <c r="MO92" i="11" s="1"/>
  <c r="MP92" i="11" s="1"/>
  <c r="MQ92" i="11" s="1"/>
  <c r="MR92" i="11" s="1"/>
  <c r="MS92" i="11" s="1"/>
  <c r="MT92" i="11" s="1"/>
  <c r="MU92" i="11" s="1"/>
  <c r="MV92" i="11" s="1"/>
  <c r="MW92" i="11" s="1"/>
  <c r="MX92" i="11" s="1"/>
  <c r="MY92" i="11" s="1"/>
  <c r="MZ92" i="11" s="1"/>
  <c r="NA92" i="11" s="1"/>
  <c r="NB92" i="11" s="1"/>
  <c r="NC92" i="11" s="1"/>
  <c r="C93" i="11"/>
  <c r="D93" i="11" s="1"/>
  <c r="E93" i="11" s="1"/>
  <c r="F93" i="11" s="1"/>
  <c r="G93" i="11" s="1"/>
  <c r="H93" i="11" s="1"/>
  <c r="I93" i="11" s="1"/>
  <c r="J93" i="11" s="1"/>
  <c r="K93" i="11" s="1"/>
  <c r="L93" i="11" s="1"/>
  <c r="M93" i="11" s="1"/>
  <c r="N93" i="11" s="1"/>
  <c r="O93" i="11" s="1"/>
  <c r="P93" i="11" s="1"/>
  <c r="Q93" i="11" s="1"/>
  <c r="R93" i="11" s="1"/>
  <c r="S93" i="11" s="1"/>
  <c r="T93" i="11" s="1"/>
  <c r="U93" i="11" s="1"/>
  <c r="V93" i="11" s="1"/>
  <c r="W93" i="11" s="1"/>
  <c r="X93" i="11" s="1"/>
  <c r="Y93" i="11" s="1"/>
  <c r="Z93" i="11" s="1"/>
  <c r="AA93" i="11" s="1"/>
  <c r="AB93" i="11" s="1"/>
  <c r="AC93" i="11" s="1"/>
  <c r="AD93" i="11" s="1"/>
  <c r="AE93" i="11" s="1"/>
  <c r="AF93" i="11" s="1"/>
  <c r="AG93" i="11" s="1"/>
  <c r="AH93" i="11" s="1"/>
  <c r="AI93" i="11" s="1"/>
  <c r="AJ93" i="11" s="1"/>
  <c r="AK93" i="11" s="1"/>
  <c r="AL93" i="11" s="1"/>
  <c r="AM93" i="11" s="1"/>
  <c r="AN93" i="11" s="1"/>
  <c r="AO93" i="11" s="1"/>
  <c r="AP93" i="11" s="1"/>
  <c r="AQ93" i="11" s="1"/>
  <c r="AR93" i="11" s="1"/>
  <c r="AS93" i="11" s="1"/>
  <c r="AT93" i="11" s="1"/>
  <c r="AU93" i="11" s="1"/>
  <c r="AV93" i="11" s="1"/>
  <c r="AW93" i="11" s="1"/>
  <c r="AX93" i="11" s="1"/>
  <c r="AY93" i="11" s="1"/>
  <c r="AZ93" i="11" s="1"/>
  <c r="BA93" i="11" s="1"/>
  <c r="BB93" i="11" s="1"/>
  <c r="BC93" i="11" s="1"/>
  <c r="BD93" i="11" s="1"/>
  <c r="BE93" i="11" s="1"/>
  <c r="BF93" i="11" s="1"/>
  <c r="BG93" i="11" s="1"/>
  <c r="BH93" i="11" s="1"/>
  <c r="BI93" i="11" s="1"/>
  <c r="BJ93" i="11" s="1"/>
  <c r="BK93" i="11" s="1"/>
  <c r="BL93" i="11" s="1"/>
  <c r="BM93" i="11" s="1"/>
  <c r="BN93" i="11" s="1"/>
  <c r="BO93" i="11" s="1"/>
  <c r="BP93" i="11" s="1"/>
  <c r="BQ93" i="11" s="1"/>
  <c r="BR93" i="11" s="1"/>
  <c r="BS93" i="11" s="1"/>
  <c r="BT93" i="11" s="1"/>
  <c r="BU93" i="11" s="1"/>
  <c r="BV93" i="11" s="1"/>
  <c r="BW93" i="11" s="1"/>
  <c r="BX93" i="11" s="1"/>
  <c r="BY93" i="11" s="1"/>
  <c r="BZ93" i="11" s="1"/>
  <c r="CA93" i="11" s="1"/>
  <c r="CB93" i="11" s="1"/>
  <c r="CC93" i="11" s="1"/>
  <c r="CD93" i="11" s="1"/>
  <c r="CE93" i="11" s="1"/>
  <c r="CF93" i="11" s="1"/>
  <c r="CG93" i="11" s="1"/>
  <c r="CH93" i="11" s="1"/>
  <c r="CI93" i="11" s="1"/>
  <c r="CJ93" i="11" s="1"/>
  <c r="CK93" i="11" s="1"/>
  <c r="CL93" i="11" s="1"/>
  <c r="CM93" i="11" s="1"/>
  <c r="CN93" i="11" s="1"/>
  <c r="CO93" i="11" s="1"/>
  <c r="CP93" i="11" s="1"/>
  <c r="CQ93" i="11" s="1"/>
  <c r="CR93" i="11" s="1"/>
  <c r="CS93" i="11" s="1"/>
  <c r="CT93" i="11" s="1"/>
  <c r="CU93" i="11" s="1"/>
  <c r="CV93" i="11" s="1"/>
  <c r="CW93" i="11" s="1"/>
  <c r="CX93" i="11" s="1"/>
  <c r="CY93" i="11" s="1"/>
  <c r="CZ93" i="11" s="1"/>
  <c r="DA93" i="11" s="1"/>
  <c r="DB93" i="11" s="1"/>
  <c r="DC93" i="11" s="1"/>
  <c r="DD93" i="11" s="1"/>
  <c r="DE93" i="11" s="1"/>
  <c r="DF93" i="11" s="1"/>
  <c r="DG93" i="11" s="1"/>
  <c r="DH93" i="11" s="1"/>
  <c r="DI93" i="11" s="1"/>
  <c r="DJ93" i="11" s="1"/>
  <c r="DK93" i="11" s="1"/>
  <c r="DL93" i="11" s="1"/>
  <c r="DM93" i="11" s="1"/>
  <c r="DN93" i="11" s="1"/>
  <c r="DO93" i="11" s="1"/>
  <c r="DP93" i="11" s="1"/>
  <c r="DQ93" i="11" s="1"/>
  <c r="DR93" i="11" s="1"/>
  <c r="DS93" i="11" s="1"/>
  <c r="DT93" i="11" s="1"/>
  <c r="DU93" i="11" s="1"/>
  <c r="DV93" i="11" s="1"/>
  <c r="DW93" i="11" s="1"/>
  <c r="DX93" i="11" s="1"/>
  <c r="DY93" i="11" s="1"/>
  <c r="DZ93" i="11" s="1"/>
  <c r="EA93" i="11" s="1"/>
  <c r="EB93" i="11" s="1"/>
  <c r="EC93" i="11" s="1"/>
  <c r="ED93" i="11" s="1"/>
  <c r="EE93" i="11" s="1"/>
  <c r="EF93" i="11" s="1"/>
  <c r="EG93" i="11" s="1"/>
  <c r="EH93" i="11" s="1"/>
  <c r="EI93" i="11" s="1"/>
  <c r="EJ93" i="11" s="1"/>
  <c r="EK93" i="11" s="1"/>
  <c r="EL93" i="11" s="1"/>
  <c r="EM93" i="11" s="1"/>
  <c r="EN93" i="11" s="1"/>
  <c r="EO93" i="11" s="1"/>
  <c r="EP93" i="11" s="1"/>
  <c r="EQ93" i="11" s="1"/>
  <c r="ER93" i="11" s="1"/>
  <c r="ES93" i="11" s="1"/>
  <c r="ET93" i="11" s="1"/>
  <c r="EU93" i="11" s="1"/>
  <c r="EV93" i="11" s="1"/>
  <c r="EW93" i="11" s="1"/>
  <c r="EX93" i="11" s="1"/>
  <c r="EY93" i="11" s="1"/>
  <c r="EZ93" i="11" s="1"/>
  <c r="FA93" i="11" s="1"/>
  <c r="FB93" i="11" s="1"/>
  <c r="FC93" i="11" s="1"/>
  <c r="FD93" i="11" s="1"/>
  <c r="FE93" i="11" s="1"/>
  <c r="FF93" i="11" s="1"/>
  <c r="FG93" i="11" s="1"/>
  <c r="FH93" i="11" s="1"/>
  <c r="FI93" i="11" s="1"/>
  <c r="FJ93" i="11" s="1"/>
  <c r="FK93" i="11" s="1"/>
  <c r="FL93" i="11" s="1"/>
  <c r="FM93" i="11" s="1"/>
  <c r="FN93" i="11" s="1"/>
  <c r="FO93" i="11" s="1"/>
  <c r="FP93" i="11" s="1"/>
  <c r="FQ93" i="11" s="1"/>
  <c r="FR93" i="11" s="1"/>
  <c r="FS93" i="11" s="1"/>
  <c r="FT93" i="11" s="1"/>
  <c r="FU93" i="11" s="1"/>
  <c r="FV93" i="11" s="1"/>
  <c r="FW93" i="11" s="1"/>
  <c r="FX93" i="11" s="1"/>
  <c r="FY93" i="11" s="1"/>
  <c r="FZ93" i="11" s="1"/>
  <c r="GA93" i="11" s="1"/>
  <c r="GB93" i="11" s="1"/>
  <c r="GC93" i="11" s="1"/>
  <c r="GD93" i="11" s="1"/>
  <c r="GE93" i="11" s="1"/>
  <c r="GF93" i="11" s="1"/>
  <c r="GG93" i="11" s="1"/>
  <c r="GH93" i="11" s="1"/>
  <c r="GI93" i="11" s="1"/>
  <c r="GJ93" i="11" s="1"/>
  <c r="GK93" i="11" s="1"/>
  <c r="GL93" i="11" s="1"/>
  <c r="GM93" i="11" s="1"/>
  <c r="GN93" i="11" s="1"/>
  <c r="GO93" i="11" s="1"/>
  <c r="GP93" i="11" s="1"/>
  <c r="GQ93" i="11" s="1"/>
  <c r="GR93" i="11" s="1"/>
  <c r="GS93" i="11" s="1"/>
  <c r="GT93" i="11" s="1"/>
  <c r="GU93" i="11" s="1"/>
  <c r="GV93" i="11" s="1"/>
  <c r="GW93" i="11" s="1"/>
  <c r="GX93" i="11" s="1"/>
  <c r="GY93" i="11" s="1"/>
  <c r="GZ93" i="11" s="1"/>
  <c r="HA93" i="11" s="1"/>
  <c r="HB93" i="11" s="1"/>
  <c r="HC93" i="11" s="1"/>
  <c r="HD93" i="11" s="1"/>
  <c r="HE93" i="11" s="1"/>
  <c r="HF93" i="11" s="1"/>
  <c r="HG93" i="11" s="1"/>
  <c r="HH93" i="11" s="1"/>
  <c r="HI93" i="11" s="1"/>
  <c r="HJ93" i="11" s="1"/>
  <c r="HK93" i="11" s="1"/>
  <c r="HL93" i="11" s="1"/>
  <c r="HM93" i="11" s="1"/>
  <c r="HN93" i="11" s="1"/>
  <c r="HO93" i="11" s="1"/>
  <c r="HP93" i="11" s="1"/>
  <c r="HQ93" i="11" s="1"/>
  <c r="HR93" i="11" s="1"/>
  <c r="HS93" i="11" s="1"/>
  <c r="HT93" i="11" s="1"/>
  <c r="HU93" i="11" s="1"/>
  <c r="HV93" i="11" s="1"/>
  <c r="HW93" i="11" s="1"/>
  <c r="HX93" i="11" s="1"/>
  <c r="HY93" i="11" s="1"/>
  <c r="HZ93" i="11" s="1"/>
  <c r="IA93" i="11" s="1"/>
  <c r="IB93" i="11" s="1"/>
  <c r="IC93" i="11" s="1"/>
  <c r="ID93" i="11" s="1"/>
  <c r="IE93" i="11" s="1"/>
  <c r="IF93" i="11" s="1"/>
  <c r="IG93" i="11" s="1"/>
  <c r="IH93" i="11" s="1"/>
  <c r="II93" i="11" s="1"/>
  <c r="IJ93" i="11" s="1"/>
  <c r="IK93" i="11" s="1"/>
  <c r="IL93" i="11" s="1"/>
  <c r="IM93" i="11" s="1"/>
  <c r="IN93" i="11" s="1"/>
  <c r="IO93" i="11" s="1"/>
  <c r="IP93" i="11" s="1"/>
  <c r="IQ93" i="11" s="1"/>
  <c r="IR93" i="11" s="1"/>
  <c r="IS93" i="11" s="1"/>
  <c r="IT93" i="11" s="1"/>
  <c r="IU93" i="11" s="1"/>
  <c r="IV93" i="11" s="1"/>
  <c r="IW93" i="11" s="1"/>
  <c r="IX93" i="11" s="1"/>
  <c r="IY93" i="11" s="1"/>
  <c r="IZ93" i="11" s="1"/>
  <c r="JA93" i="11" s="1"/>
  <c r="JB93" i="11" s="1"/>
  <c r="JC93" i="11" s="1"/>
  <c r="JD93" i="11" s="1"/>
  <c r="JE93" i="11" s="1"/>
  <c r="JF93" i="11" s="1"/>
  <c r="JG93" i="11" s="1"/>
  <c r="JH93" i="11" s="1"/>
  <c r="JI93" i="11" s="1"/>
  <c r="JJ93" i="11" s="1"/>
  <c r="JK93" i="11" s="1"/>
  <c r="JL93" i="11" s="1"/>
  <c r="JM93" i="11" s="1"/>
  <c r="JN93" i="11" s="1"/>
  <c r="JO93" i="11" s="1"/>
  <c r="JP93" i="11" s="1"/>
  <c r="JQ93" i="11" s="1"/>
  <c r="JR93" i="11" s="1"/>
  <c r="JS93" i="11" s="1"/>
  <c r="JT93" i="11" s="1"/>
  <c r="JU93" i="11" s="1"/>
  <c r="JV93" i="11" s="1"/>
  <c r="JW93" i="11" s="1"/>
  <c r="JX93" i="11" s="1"/>
  <c r="JY93" i="11" s="1"/>
  <c r="JZ93" i="11" s="1"/>
  <c r="KA93" i="11" s="1"/>
  <c r="KB93" i="11" s="1"/>
  <c r="KC93" i="11" s="1"/>
  <c r="KD93" i="11" s="1"/>
  <c r="KE93" i="11" s="1"/>
  <c r="KF93" i="11" s="1"/>
  <c r="KG93" i="11" s="1"/>
  <c r="KH93" i="11" s="1"/>
  <c r="KI93" i="11" s="1"/>
  <c r="KJ93" i="11" s="1"/>
  <c r="KK93" i="11" s="1"/>
  <c r="KL93" i="11" s="1"/>
  <c r="KM93" i="11" s="1"/>
  <c r="KN93" i="11" s="1"/>
  <c r="KO93" i="11" s="1"/>
  <c r="KP93" i="11" s="1"/>
  <c r="KQ93" i="11" s="1"/>
  <c r="KR93" i="11" s="1"/>
  <c r="KS93" i="11" s="1"/>
  <c r="KT93" i="11" s="1"/>
  <c r="KU93" i="11" s="1"/>
  <c r="KV93" i="11" s="1"/>
  <c r="KW93" i="11" s="1"/>
  <c r="KX93" i="11" s="1"/>
  <c r="KY93" i="11" s="1"/>
  <c r="KZ93" i="11" s="1"/>
  <c r="LA93" i="11" s="1"/>
  <c r="LB93" i="11" s="1"/>
  <c r="LC93" i="11" s="1"/>
  <c r="LD93" i="11" s="1"/>
  <c r="LE93" i="11" s="1"/>
  <c r="LF93" i="11" s="1"/>
  <c r="LG93" i="11" s="1"/>
  <c r="LH93" i="11" s="1"/>
  <c r="LI93" i="11" s="1"/>
  <c r="LJ93" i="11" s="1"/>
  <c r="LK93" i="11" s="1"/>
  <c r="LL93" i="11" s="1"/>
  <c r="LM93" i="11" s="1"/>
  <c r="LN93" i="11" s="1"/>
  <c r="LO93" i="11" s="1"/>
  <c r="LP93" i="11" s="1"/>
  <c r="LQ93" i="11" s="1"/>
  <c r="LR93" i="11" s="1"/>
  <c r="LS93" i="11" s="1"/>
  <c r="LT93" i="11" s="1"/>
  <c r="LU93" i="11" s="1"/>
  <c r="LV93" i="11" s="1"/>
  <c r="LW93" i="11" s="1"/>
  <c r="LX93" i="11" s="1"/>
  <c r="LY93" i="11" s="1"/>
  <c r="LZ93" i="11" s="1"/>
  <c r="MA93" i="11" s="1"/>
  <c r="MB93" i="11" s="1"/>
  <c r="MC93" i="11" s="1"/>
  <c r="MD93" i="11" s="1"/>
  <c r="ME93" i="11" s="1"/>
  <c r="MF93" i="11" s="1"/>
  <c r="MG93" i="11" s="1"/>
  <c r="MH93" i="11" s="1"/>
  <c r="MI93" i="11" s="1"/>
  <c r="MJ93" i="11" s="1"/>
  <c r="MK93" i="11" s="1"/>
  <c r="ML93" i="11" s="1"/>
  <c r="MM93" i="11" s="1"/>
  <c r="MN93" i="11" s="1"/>
  <c r="MO93" i="11" s="1"/>
  <c r="MP93" i="11" s="1"/>
  <c r="MQ93" i="11" s="1"/>
  <c r="MR93" i="11" s="1"/>
  <c r="MS93" i="11" s="1"/>
  <c r="MT93" i="11" s="1"/>
  <c r="MU93" i="11" s="1"/>
  <c r="MV93" i="11" s="1"/>
  <c r="MW93" i="11" s="1"/>
  <c r="MX93" i="11" s="1"/>
  <c r="MY93" i="11" s="1"/>
  <c r="MZ93" i="11" s="1"/>
  <c r="NA93" i="11" s="1"/>
  <c r="NB93" i="11" s="1"/>
  <c r="NC93" i="11" s="1"/>
  <c r="C94" i="11"/>
  <c r="D94" i="11" s="1"/>
  <c r="E94" i="11" s="1"/>
  <c r="F94" i="11" s="1"/>
  <c r="G94" i="11" s="1"/>
  <c r="H94" i="11" s="1"/>
  <c r="I94" i="11" s="1"/>
  <c r="J94" i="11" s="1"/>
  <c r="K94" i="11" s="1"/>
  <c r="L94" i="11" s="1"/>
  <c r="M94" i="11" s="1"/>
  <c r="N94" i="11" s="1"/>
  <c r="O94" i="11" s="1"/>
  <c r="P94" i="11" s="1"/>
  <c r="Q94" i="11" s="1"/>
  <c r="R94" i="11" s="1"/>
  <c r="S94" i="11" s="1"/>
  <c r="T94" i="11" s="1"/>
  <c r="U94" i="11" s="1"/>
  <c r="V94" i="11" s="1"/>
  <c r="W94" i="11" s="1"/>
  <c r="X94" i="11" s="1"/>
  <c r="Y94" i="11" s="1"/>
  <c r="Z94" i="11" s="1"/>
  <c r="AA94" i="11" s="1"/>
  <c r="AB94" i="11" s="1"/>
  <c r="AC94" i="11" s="1"/>
  <c r="AD94" i="11" s="1"/>
  <c r="AE94" i="11" s="1"/>
  <c r="AF94" i="11" s="1"/>
  <c r="AG94" i="11" s="1"/>
  <c r="AH94" i="11" s="1"/>
  <c r="AI94" i="11" s="1"/>
  <c r="AJ94" i="11" s="1"/>
  <c r="AK94" i="11" s="1"/>
  <c r="AL94" i="11" s="1"/>
  <c r="AM94" i="11" s="1"/>
  <c r="AN94" i="11" s="1"/>
  <c r="AO94" i="11" s="1"/>
  <c r="AP94" i="11" s="1"/>
  <c r="AQ94" i="11" s="1"/>
  <c r="AR94" i="11" s="1"/>
  <c r="AS94" i="11" s="1"/>
  <c r="AT94" i="11" s="1"/>
  <c r="AU94" i="11" s="1"/>
  <c r="AV94" i="11" s="1"/>
  <c r="AW94" i="11" s="1"/>
  <c r="AX94" i="11" s="1"/>
  <c r="AY94" i="11" s="1"/>
  <c r="AZ94" i="11" s="1"/>
  <c r="BA94" i="11" s="1"/>
  <c r="BB94" i="11" s="1"/>
  <c r="BC94" i="11" s="1"/>
  <c r="BD94" i="11" s="1"/>
  <c r="BE94" i="11" s="1"/>
  <c r="BF94" i="11" s="1"/>
  <c r="BG94" i="11" s="1"/>
  <c r="BH94" i="11" s="1"/>
  <c r="BI94" i="11" s="1"/>
  <c r="BJ94" i="11" s="1"/>
  <c r="BK94" i="11" s="1"/>
  <c r="BL94" i="11" s="1"/>
  <c r="BM94" i="11" s="1"/>
  <c r="BN94" i="11" s="1"/>
  <c r="BO94" i="11" s="1"/>
  <c r="BP94" i="11" s="1"/>
  <c r="BQ94" i="11" s="1"/>
  <c r="BR94" i="11" s="1"/>
  <c r="BS94" i="11" s="1"/>
  <c r="BT94" i="11" s="1"/>
  <c r="BU94" i="11" s="1"/>
  <c r="BV94" i="11" s="1"/>
  <c r="BW94" i="11" s="1"/>
  <c r="BX94" i="11" s="1"/>
  <c r="BY94" i="11" s="1"/>
  <c r="BZ94" i="11" s="1"/>
  <c r="CA94" i="11" s="1"/>
  <c r="CB94" i="11" s="1"/>
  <c r="CC94" i="11" s="1"/>
  <c r="CD94" i="11" s="1"/>
  <c r="CE94" i="11" s="1"/>
  <c r="CF94" i="11" s="1"/>
  <c r="CG94" i="11" s="1"/>
  <c r="CH94" i="11" s="1"/>
  <c r="CI94" i="11" s="1"/>
  <c r="CJ94" i="11" s="1"/>
  <c r="CK94" i="11" s="1"/>
  <c r="CL94" i="11" s="1"/>
  <c r="CM94" i="11" s="1"/>
  <c r="CN94" i="11" s="1"/>
  <c r="CO94" i="11" s="1"/>
  <c r="CP94" i="11" s="1"/>
  <c r="CQ94" i="11" s="1"/>
  <c r="CR94" i="11" s="1"/>
  <c r="CS94" i="11" s="1"/>
  <c r="CT94" i="11" s="1"/>
  <c r="CU94" i="11" s="1"/>
  <c r="CV94" i="11" s="1"/>
  <c r="CW94" i="11" s="1"/>
  <c r="CX94" i="11" s="1"/>
  <c r="CY94" i="11" s="1"/>
  <c r="CZ94" i="11" s="1"/>
  <c r="DA94" i="11" s="1"/>
  <c r="DB94" i="11" s="1"/>
  <c r="DC94" i="11" s="1"/>
  <c r="DD94" i="11" s="1"/>
  <c r="DE94" i="11" s="1"/>
  <c r="DF94" i="11" s="1"/>
  <c r="DG94" i="11" s="1"/>
  <c r="DH94" i="11" s="1"/>
  <c r="DI94" i="11" s="1"/>
  <c r="DJ94" i="11" s="1"/>
  <c r="DK94" i="11" s="1"/>
  <c r="DL94" i="11" s="1"/>
  <c r="DM94" i="11" s="1"/>
  <c r="DN94" i="11" s="1"/>
  <c r="DO94" i="11" s="1"/>
  <c r="DP94" i="11" s="1"/>
  <c r="DQ94" i="11" s="1"/>
  <c r="DR94" i="11" s="1"/>
  <c r="DS94" i="11" s="1"/>
  <c r="DT94" i="11" s="1"/>
  <c r="DU94" i="11" s="1"/>
  <c r="DV94" i="11" s="1"/>
  <c r="DW94" i="11" s="1"/>
  <c r="DX94" i="11" s="1"/>
  <c r="DY94" i="11" s="1"/>
  <c r="DZ94" i="11" s="1"/>
  <c r="EA94" i="11" s="1"/>
  <c r="EB94" i="11" s="1"/>
  <c r="EC94" i="11" s="1"/>
  <c r="ED94" i="11" s="1"/>
  <c r="EE94" i="11" s="1"/>
  <c r="EF94" i="11" s="1"/>
  <c r="EG94" i="11" s="1"/>
  <c r="EH94" i="11" s="1"/>
  <c r="EI94" i="11" s="1"/>
  <c r="EJ94" i="11" s="1"/>
  <c r="EK94" i="11" s="1"/>
  <c r="EL94" i="11" s="1"/>
  <c r="EM94" i="11" s="1"/>
  <c r="EN94" i="11" s="1"/>
  <c r="EO94" i="11" s="1"/>
  <c r="EP94" i="11" s="1"/>
  <c r="EQ94" i="11" s="1"/>
  <c r="ER94" i="11" s="1"/>
  <c r="ES94" i="11" s="1"/>
  <c r="ET94" i="11" s="1"/>
  <c r="EU94" i="11" s="1"/>
  <c r="EV94" i="11" s="1"/>
  <c r="EW94" i="11" s="1"/>
  <c r="EX94" i="11" s="1"/>
  <c r="EY94" i="11" s="1"/>
  <c r="EZ94" i="11" s="1"/>
  <c r="FA94" i="11" s="1"/>
  <c r="FB94" i="11" s="1"/>
  <c r="FC94" i="11" s="1"/>
  <c r="FD94" i="11" s="1"/>
  <c r="FE94" i="11" s="1"/>
  <c r="FF94" i="11" s="1"/>
  <c r="FG94" i="11" s="1"/>
  <c r="FH94" i="11" s="1"/>
  <c r="FI94" i="11" s="1"/>
  <c r="FJ94" i="11" s="1"/>
  <c r="FK94" i="11" s="1"/>
  <c r="FL94" i="11" s="1"/>
  <c r="FM94" i="11" s="1"/>
  <c r="FN94" i="11" s="1"/>
  <c r="FO94" i="11" s="1"/>
  <c r="FP94" i="11" s="1"/>
  <c r="FQ94" i="11" s="1"/>
  <c r="FR94" i="11" s="1"/>
  <c r="FS94" i="11" s="1"/>
  <c r="FT94" i="11" s="1"/>
  <c r="FU94" i="11" s="1"/>
  <c r="FV94" i="11" s="1"/>
  <c r="FW94" i="11" s="1"/>
  <c r="FX94" i="11" s="1"/>
  <c r="FY94" i="11" s="1"/>
  <c r="FZ94" i="11" s="1"/>
  <c r="GA94" i="11" s="1"/>
  <c r="GB94" i="11" s="1"/>
  <c r="GC94" i="11" s="1"/>
  <c r="GD94" i="11" s="1"/>
  <c r="GE94" i="11" s="1"/>
  <c r="GF94" i="11" s="1"/>
  <c r="GG94" i="11" s="1"/>
  <c r="GH94" i="11" s="1"/>
  <c r="GI94" i="11" s="1"/>
  <c r="GJ94" i="11" s="1"/>
  <c r="GK94" i="11" s="1"/>
  <c r="GL94" i="11" s="1"/>
  <c r="GM94" i="11" s="1"/>
  <c r="GN94" i="11" s="1"/>
  <c r="GO94" i="11" s="1"/>
  <c r="GP94" i="11" s="1"/>
  <c r="GQ94" i="11" s="1"/>
  <c r="GR94" i="11" s="1"/>
  <c r="GS94" i="11" s="1"/>
  <c r="GT94" i="11" s="1"/>
  <c r="GU94" i="11" s="1"/>
  <c r="GV94" i="11" s="1"/>
  <c r="GW94" i="11" s="1"/>
  <c r="GX94" i="11" s="1"/>
  <c r="GY94" i="11" s="1"/>
  <c r="GZ94" i="11" s="1"/>
  <c r="HA94" i="11" s="1"/>
  <c r="HB94" i="11" s="1"/>
  <c r="HC94" i="11" s="1"/>
  <c r="HD94" i="11" s="1"/>
  <c r="HE94" i="11" s="1"/>
  <c r="HF94" i="11" s="1"/>
  <c r="HG94" i="11" s="1"/>
  <c r="HH94" i="11" s="1"/>
  <c r="HI94" i="11" s="1"/>
  <c r="HJ94" i="11" s="1"/>
  <c r="HK94" i="11" s="1"/>
  <c r="HL94" i="11" s="1"/>
  <c r="HM94" i="11" s="1"/>
  <c r="HN94" i="11" s="1"/>
  <c r="HO94" i="11" s="1"/>
  <c r="HP94" i="11" s="1"/>
  <c r="HQ94" i="11" s="1"/>
  <c r="HR94" i="11" s="1"/>
  <c r="HS94" i="11" s="1"/>
  <c r="HT94" i="11" s="1"/>
  <c r="HU94" i="11" s="1"/>
  <c r="HV94" i="11" s="1"/>
  <c r="HW94" i="11" s="1"/>
  <c r="HX94" i="11" s="1"/>
  <c r="HY94" i="11" s="1"/>
  <c r="HZ94" i="11" s="1"/>
  <c r="IA94" i="11" s="1"/>
  <c r="IB94" i="11" s="1"/>
  <c r="IC94" i="11" s="1"/>
  <c r="ID94" i="11" s="1"/>
  <c r="IE94" i="11" s="1"/>
  <c r="IF94" i="11" s="1"/>
  <c r="IG94" i="11" s="1"/>
  <c r="IH94" i="11" s="1"/>
  <c r="II94" i="11" s="1"/>
  <c r="IJ94" i="11" s="1"/>
  <c r="IK94" i="11" s="1"/>
  <c r="IL94" i="11" s="1"/>
  <c r="IM94" i="11" s="1"/>
  <c r="IN94" i="11" s="1"/>
  <c r="IO94" i="11" s="1"/>
  <c r="IP94" i="11" s="1"/>
  <c r="IQ94" i="11" s="1"/>
  <c r="IR94" i="11" s="1"/>
  <c r="IS94" i="11" s="1"/>
  <c r="IT94" i="11" s="1"/>
  <c r="IU94" i="11" s="1"/>
  <c r="IV94" i="11" s="1"/>
  <c r="IW94" i="11" s="1"/>
  <c r="IX94" i="11" s="1"/>
  <c r="IY94" i="11" s="1"/>
  <c r="IZ94" i="11" s="1"/>
  <c r="JA94" i="11" s="1"/>
  <c r="JB94" i="11" s="1"/>
  <c r="JC94" i="11" s="1"/>
  <c r="JD94" i="11" s="1"/>
  <c r="JE94" i="11" s="1"/>
  <c r="JF94" i="11" s="1"/>
  <c r="JG94" i="11" s="1"/>
  <c r="JH94" i="11" s="1"/>
  <c r="JI94" i="11" s="1"/>
  <c r="JJ94" i="11" s="1"/>
  <c r="JK94" i="11" s="1"/>
  <c r="JL94" i="11" s="1"/>
  <c r="JM94" i="11" s="1"/>
  <c r="JN94" i="11" s="1"/>
  <c r="JO94" i="11" s="1"/>
  <c r="JP94" i="11" s="1"/>
  <c r="JQ94" i="11" s="1"/>
  <c r="JR94" i="11" s="1"/>
  <c r="JS94" i="11" s="1"/>
  <c r="JT94" i="11" s="1"/>
  <c r="JU94" i="11" s="1"/>
  <c r="JV94" i="11" s="1"/>
  <c r="JW94" i="11" s="1"/>
  <c r="JX94" i="11" s="1"/>
  <c r="JY94" i="11" s="1"/>
  <c r="JZ94" i="11" s="1"/>
  <c r="KA94" i="11" s="1"/>
  <c r="KB94" i="11" s="1"/>
  <c r="KC94" i="11" s="1"/>
  <c r="KD94" i="11" s="1"/>
  <c r="KE94" i="11" s="1"/>
  <c r="KF94" i="11" s="1"/>
  <c r="KG94" i="11" s="1"/>
  <c r="KH94" i="11" s="1"/>
  <c r="KI94" i="11" s="1"/>
  <c r="KJ94" i="11" s="1"/>
  <c r="KK94" i="11" s="1"/>
  <c r="KL94" i="11" s="1"/>
  <c r="KM94" i="11" s="1"/>
  <c r="KN94" i="11" s="1"/>
  <c r="KO94" i="11" s="1"/>
  <c r="KP94" i="11" s="1"/>
  <c r="KQ94" i="11" s="1"/>
  <c r="KR94" i="11" s="1"/>
  <c r="KS94" i="11" s="1"/>
  <c r="KT94" i="11" s="1"/>
  <c r="KU94" i="11" s="1"/>
  <c r="KV94" i="11" s="1"/>
  <c r="KW94" i="11" s="1"/>
  <c r="KX94" i="11" s="1"/>
  <c r="KY94" i="11" s="1"/>
  <c r="KZ94" i="11" s="1"/>
  <c r="LA94" i="11" s="1"/>
  <c r="LB94" i="11" s="1"/>
  <c r="LC94" i="11" s="1"/>
  <c r="LD94" i="11" s="1"/>
  <c r="LE94" i="11" s="1"/>
  <c r="LF94" i="11" s="1"/>
  <c r="LG94" i="11" s="1"/>
  <c r="LH94" i="11" s="1"/>
  <c r="LI94" i="11" s="1"/>
  <c r="LJ94" i="11" s="1"/>
  <c r="LK94" i="11" s="1"/>
  <c r="LL94" i="11" s="1"/>
  <c r="LM94" i="11" s="1"/>
  <c r="LN94" i="11" s="1"/>
  <c r="LO94" i="11" s="1"/>
  <c r="LP94" i="11" s="1"/>
  <c r="LQ94" i="11" s="1"/>
  <c r="LR94" i="11" s="1"/>
  <c r="LS94" i="11" s="1"/>
  <c r="LT94" i="11" s="1"/>
  <c r="LU94" i="11" s="1"/>
  <c r="LV94" i="11" s="1"/>
  <c r="LW94" i="11" s="1"/>
  <c r="LX94" i="11" s="1"/>
  <c r="LY94" i="11" s="1"/>
  <c r="LZ94" i="11" s="1"/>
  <c r="MA94" i="11" s="1"/>
  <c r="MB94" i="11" s="1"/>
  <c r="MC94" i="11" s="1"/>
  <c r="MD94" i="11" s="1"/>
  <c r="ME94" i="11" s="1"/>
  <c r="MF94" i="11" s="1"/>
  <c r="MG94" i="11" s="1"/>
  <c r="MH94" i="11" s="1"/>
  <c r="MI94" i="11" s="1"/>
  <c r="MJ94" i="11" s="1"/>
  <c r="MK94" i="11" s="1"/>
  <c r="ML94" i="11" s="1"/>
  <c r="MM94" i="11" s="1"/>
  <c r="MN94" i="11" s="1"/>
  <c r="MO94" i="11" s="1"/>
  <c r="MP94" i="11" s="1"/>
  <c r="MQ94" i="11" s="1"/>
  <c r="MR94" i="11" s="1"/>
  <c r="MS94" i="11" s="1"/>
  <c r="MT94" i="11" s="1"/>
  <c r="MU94" i="11" s="1"/>
  <c r="MV94" i="11" s="1"/>
  <c r="MW94" i="11" s="1"/>
  <c r="MX94" i="11" s="1"/>
  <c r="MY94" i="11" s="1"/>
  <c r="MZ94" i="11" s="1"/>
  <c r="NA94" i="11" s="1"/>
  <c r="NB94" i="11" s="1"/>
  <c r="NC94" i="11" s="1"/>
  <c r="C95" i="11"/>
  <c r="D95" i="11" s="1"/>
  <c r="E95" i="11" s="1"/>
  <c r="F95" i="11" s="1"/>
  <c r="G95" i="11" s="1"/>
  <c r="H95" i="11" s="1"/>
  <c r="I95" i="11" s="1"/>
  <c r="J95" i="11" s="1"/>
  <c r="K95" i="11" s="1"/>
  <c r="L95" i="11" s="1"/>
  <c r="M95" i="11" s="1"/>
  <c r="N95" i="11" s="1"/>
  <c r="O95" i="11" s="1"/>
  <c r="P95" i="11" s="1"/>
  <c r="Q95" i="11" s="1"/>
  <c r="R95" i="11" s="1"/>
  <c r="S95" i="11" s="1"/>
  <c r="T95" i="11" s="1"/>
  <c r="U95" i="11" s="1"/>
  <c r="V95" i="11" s="1"/>
  <c r="W95" i="11" s="1"/>
  <c r="X95" i="11" s="1"/>
  <c r="Y95" i="11" s="1"/>
  <c r="Z95" i="11" s="1"/>
  <c r="AA95" i="11" s="1"/>
  <c r="AB95" i="11" s="1"/>
  <c r="AC95" i="11" s="1"/>
  <c r="AD95" i="11" s="1"/>
  <c r="AE95" i="11" s="1"/>
  <c r="AF95" i="11" s="1"/>
  <c r="AG95" i="11" s="1"/>
  <c r="AH95" i="11" s="1"/>
  <c r="AI95" i="11" s="1"/>
  <c r="AJ95" i="11" s="1"/>
  <c r="AK95" i="11" s="1"/>
  <c r="AL95" i="11" s="1"/>
  <c r="AM95" i="11" s="1"/>
  <c r="AN95" i="11" s="1"/>
  <c r="AO95" i="11" s="1"/>
  <c r="AP95" i="11" s="1"/>
  <c r="AQ95" i="11" s="1"/>
  <c r="AR95" i="11" s="1"/>
  <c r="AS95" i="11" s="1"/>
  <c r="AT95" i="11" s="1"/>
  <c r="AU95" i="11" s="1"/>
  <c r="AV95" i="11" s="1"/>
  <c r="AW95" i="11" s="1"/>
  <c r="AX95" i="11" s="1"/>
  <c r="AY95" i="11" s="1"/>
  <c r="AZ95" i="11" s="1"/>
  <c r="BA95" i="11" s="1"/>
  <c r="BB95" i="11" s="1"/>
  <c r="BC95" i="11" s="1"/>
  <c r="BD95" i="11" s="1"/>
  <c r="BE95" i="11" s="1"/>
  <c r="BF95" i="11" s="1"/>
  <c r="BG95" i="11" s="1"/>
  <c r="BH95" i="11" s="1"/>
  <c r="BI95" i="11" s="1"/>
  <c r="BJ95" i="11" s="1"/>
  <c r="BK95" i="11" s="1"/>
  <c r="BL95" i="11" s="1"/>
  <c r="BM95" i="11" s="1"/>
  <c r="BN95" i="11" s="1"/>
  <c r="BO95" i="11" s="1"/>
  <c r="BP95" i="11" s="1"/>
  <c r="BQ95" i="11" s="1"/>
  <c r="BR95" i="11" s="1"/>
  <c r="BS95" i="11" s="1"/>
  <c r="BT95" i="11" s="1"/>
  <c r="BU95" i="11" s="1"/>
  <c r="BV95" i="11" s="1"/>
  <c r="BW95" i="11" s="1"/>
  <c r="BX95" i="11" s="1"/>
  <c r="BY95" i="11" s="1"/>
  <c r="BZ95" i="11" s="1"/>
  <c r="CA95" i="11" s="1"/>
  <c r="CB95" i="11" s="1"/>
  <c r="CC95" i="11" s="1"/>
  <c r="CD95" i="11" s="1"/>
  <c r="CE95" i="11" s="1"/>
  <c r="CF95" i="11" s="1"/>
  <c r="CG95" i="11" s="1"/>
  <c r="CH95" i="11" s="1"/>
  <c r="CI95" i="11" s="1"/>
  <c r="CJ95" i="11" s="1"/>
  <c r="CK95" i="11" s="1"/>
  <c r="CL95" i="11" s="1"/>
  <c r="CM95" i="11" s="1"/>
  <c r="CN95" i="11" s="1"/>
  <c r="CO95" i="11" s="1"/>
  <c r="CP95" i="11" s="1"/>
  <c r="CQ95" i="11" s="1"/>
  <c r="CR95" i="11" s="1"/>
  <c r="CS95" i="11" s="1"/>
  <c r="CT95" i="11" s="1"/>
  <c r="CU95" i="11" s="1"/>
  <c r="CV95" i="11" s="1"/>
  <c r="CW95" i="11" s="1"/>
  <c r="CX95" i="11" s="1"/>
  <c r="CY95" i="11" s="1"/>
  <c r="CZ95" i="11" s="1"/>
  <c r="DA95" i="11" s="1"/>
  <c r="DB95" i="11" s="1"/>
  <c r="DC95" i="11" s="1"/>
  <c r="DD95" i="11" s="1"/>
  <c r="DE95" i="11" s="1"/>
  <c r="DF95" i="11" s="1"/>
  <c r="DG95" i="11" s="1"/>
  <c r="DH95" i="11" s="1"/>
  <c r="DI95" i="11" s="1"/>
  <c r="DJ95" i="11" s="1"/>
  <c r="DK95" i="11" s="1"/>
  <c r="DL95" i="11" s="1"/>
  <c r="DM95" i="11" s="1"/>
  <c r="DN95" i="11" s="1"/>
  <c r="DO95" i="11" s="1"/>
  <c r="DP95" i="11" s="1"/>
  <c r="DQ95" i="11" s="1"/>
  <c r="DR95" i="11" s="1"/>
  <c r="DS95" i="11" s="1"/>
  <c r="DT95" i="11" s="1"/>
  <c r="DU95" i="11" s="1"/>
  <c r="DV95" i="11" s="1"/>
  <c r="DW95" i="11" s="1"/>
  <c r="DX95" i="11" s="1"/>
  <c r="DY95" i="11" s="1"/>
  <c r="DZ95" i="11" s="1"/>
  <c r="EA95" i="11" s="1"/>
  <c r="EB95" i="11" s="1"/>
  <c r="EC95" i="11" s="1"/>
  <c r="ED95" i="11" s="1"/>
  <c r="EE95" i="11" s="1"/>
  <c r="EF95" i="11" s="1"/>
  <c r="EG95" i="11" s="1"/>
  <c r="EH95" i="11" s="1"/>
  <c r="EI95" i="11" s="1"/>
  <c r="EJ95" i="11" s="1"/>
  <c r="EK95" i="11" s="1"/>
  <c r="EL95" i="11" s="1"/>
  <c r="EM95" i="11" s="1"/>
  <c r="EN95" i="11" s="1"/>
  <c r="EO95" i="11" s="1"/>
  <c r="EP95" i="11" s="1"/>
  <c r="EQ95" i="11" s="1"/>
  <c r="ER95" i="11" s="1"/>
  <c r="ES95" i="11" s="1"/>
  <c r="ET95" i="11" s="1"/>
  <c r="EU95" i="11" s="1"/>
  <c r="EV95" i="11" s="1"/>
  <c r="EW95" i="11" s="1"/>
  <c r="EX95" i="11" s="1"/>
  <c r="EY95" i="11" s="1"/>
  <c r="EZ95" i="11" s="1"/>
  <c r="FA95" i="11" s="1"/>
  <c r="FB95" i="11" s="1"/>
  <c r="FC95" i="11" s="1"/>
  <c r="FD95" i="11" s="1"/>
  <c r="FE95" i="11" s="1"/>
  <c r="FF95" i="11" s="1"/>
  <c r="FG95" i="11" s="1"/>
  <c r="FH95" i="11" s="1"/>
  <c r="FI95" i="11" s="1"/>
  <c r="FJ95" i="11" s="1"/>
  <c r="FK95" i="11" s="1"/>
  <c r="FL95" i="11" s="1"/>
  <c r="FM95" i="11" s="1"/>
  <c r="FN95" i="11" s="1"/>
  <c r="FO95" i="11" s="1"/>
  <c r="FP95" i="11" s="1"/>
  <c r="FQ95" i="11" s="1"/>
  <c r="FR95" i="11" s="1"/>
  <c r="FS95" i="11" s="1"/>
  <c r="FT95" i="11" s="1"/>
  <c r="FU95" i="11" s="1"/>
  <c r="FV95" i="11" s="1"/>
  <c r="FW95" i="11" s="1"/>
  <c r="FX95" i="11" s="1"/>
  <c r="FY95" i="11" s="1"/>
  <c r="FZ95" i="11" s="1"/>
  <c r="GA95" i="11" s="1"/>
  <c r="GB95" i="11" s="1"/>
  <c r="GC95" i="11" s="1"/>
  <c r="GD95" i="11" s="1"/>
  <c r="GE95" i="11" s="1"/>
  <c r="GF95" i="11" s="1"/>
  <c r="GG95" i="11" s="1"/>
  <c r="GH95" i="11" s="1"/>
  <c r="GI95" i="11" s="1"/>
  <c r="GJ95" i="11" s="1"/>
  <c r="GK95" i="11" s="1"/>
  <c r="GL95" i="11" s="1"/>
  <c r="GM95" i="11" s="1"/>
  <c r="GN95" i="11" s="1"/>
  <c r="GO95" i="11" s="1"/>
  <c r="GP95" i="11" s="1"/>
  <c r="GQ95" i="11" s="1"/>
  <c r="GR95" i="11" s="1"/>
  <c r="GS95" i="11" s="1"/>
  <c r="GT95" i="11" s="1"/>
  <c r="GU95" i="11" s="1"/>
  <c r="GV95" i="11" s="1"/>
  <c r="GW95" i="11" s="1"/>
  <c r="GX95" i="11" s="1"/>
  <c r="GY95" i="11" s="1"/>
  <c r="GZ95" i="11" s="1"/>
  <c r="HA95" i="11" s="1"/>
  <c r="HB95" i="11" s="1"/>
  <c r="HC95" i="11" s="1"/>
  <c r="HD95" i="11" s="1"/>
  <c r="HE95" i="11" s="1"/>
  <c r="HF95" i="11" s="1"/>
  <c r="HG95" i="11" s="1"/>
  <c r="HH95" i="11" s="1"/>
  <c r="HI95" i="11" s="1"/>
  <c r="HJ95" i="11" s="1"/>
  <c r="HK95" i="11" s="1"/>
  <c r="HL95" i="11" s="1"/>
  <c r="HM95" i="11" s="1"/>
  <c r="HN95" i="11" s="1"/>
  <c r="HO95" i="11" s="1"/>
  <c r="HP95" i="11" s="1"/>
  <c r="HQ95" i="11" s="1"/>
  <c r="HR95" i="11" s="1"/>
  <c r="HS95" i="11" s="1"/>
  <c r="HT95" i="11" s="1"/>
  <c r="HU95" i="11" s="1"/>
  <c r="HV95" i="11" s="1"/>
  <c r="HW95" i="11" s="1"/>
  <c r="HX95" i="11" s="1"/>
  <c r="HY95" i="11" s="1"/>
  <c r="HZ95" i="11" s="1"/>
  <c r="IA95" i="11" s="1"/>
  <c r="IB95" i="11" s="1"/>
  <c r="IC95" i="11" s="1"/>
  <c r="ID95" i="11" s="1"/>
  <c r="IE95" i="11" s="1"/>
  <c r="IF95" i="11" s="1"/>
  <c r="IG95" i="11" s="1"/>
  <c r="IH95" i="11" s="1"/>
  <c r="II95" i="11" s="1"/>
  <c r="IJ95" i="11" s="1"/>
  <c r="IK95" i="11" s="1"/>
  <c r="IL95" i="11" s="1"/>
  <c r="IM95" i="11" s="1"/>
  <c r="IN95" i="11" s="1"/>
  <c r="IO95" i="11" s="1"/>
  <c r="IP95" i="11" s="1"/>
  <c r="IQ95" i="11" s="1"/>
  <c r="IR95" i="11" s="1"/>
  <c r="IS95" i="11" s="1"/>
  <c r="IT95" i="11" s="1"/>
  <c r="IU95" i="11" s="1"/>
  <c r="IV95" i="11" s="1"/>
  <c r="IW95" i="11" s="1"/>
  <c r="IX95" i="11" s="1"/>
  <c r="IY95" i="11" s="1"/>
  <c r="IZ95" i="11" s="1"/>
  <c r="JA95" i="11" s="1"/>
  <c r="JB95" i="11" s="1"/>
  <c r="JC95" i="11" s="1"/>
  <c r="JD95" i="11" s="1"/>
  <c r="JE95" i="11" s="1"/>
  <c r="JF95" i="11" s="1"/>
  <c r="JG95" i="11" s="1"/>
  <c r="JH95" i="11" s="1"/>
  <c r="JI95" i="11" s="1"/>
  <c r="JJ95" i="11" s="1"/>
  <c r="JK95" i="11" s="1"/>
  <c r="JL95" i="11" s="1"/>
  <c r="JM95" i="11" s="1"/>
  <c r="JN95" i="11" s="1"/>
  <c r="JO95" i="11" s="1"/>
  <c r="JP95" i="11" s="1"/>
  <c r="JQ95" i="11" s="1"/>
  <c r="JR95" i="11" s="1"/>
  <c r="JS95" i="11" s="1"/>
  <c r="JT95" i="11" s="1"/>
  <c r="JU95" i="11" s="1"/>
  <c r="JV95" i="11" s="1"/>
  <c r="JW95" i="11" s="1"/>
  <c r="JX95" i="11" s="1"/>
  <c r="JY95" i="11" s="1"/>
  <c r="JZ95" i="11" s="1"/>
  <c r="KA95" i="11" s="1"/>
  <c r="KB95" i="11" s="1"/>
  <c r="KC95" i="11" s="1"/>
  <c r="KD95" i="11" s="1"/>
  <c r="KE95" i="11" s="1"/>
  <c r="KF95" i="11" s="1"/>
  <c r="KG95" i="11" s="1"/>
  <c r="KH95" i="11" s="1"/>
  <c r="KI95" i="11" s="1"/>
  <c r="KJ95" i="11" s="1"/>
  <c r="KK95" i="11" s="1"/>
  <c r="KL95" i="11" s="1"/>
  <c r="KM95" i="11" s="1"/>
  <c r="KN95" i="11" s="1"/>
  <c r="KO95" i="11" s="1"/>
  <c r="KP95" i="11" s="1"/>
  <c r="KQ95" i="11" s="1"/>
  <c r="KR95" i="11" s="1"/>
  <c r="KS95" i="11" s="1"/>
  <c r="KT95" i="11" s="1"/>
  <c r="KU95" i="11" s="1"/>
  <c r="KV95" i="11" s="1"/>
  <c r="KW95" i="11" s="1"/>
  <c r="KX95" i="11" s="1"/>
  <c r="KY95" i="11" s="1"/>
  <c r="KZ95" i="11" s="1"/>
  <c r="LA95" i="11" s="1"/>
  <c r="LB95" i="11" s="1"/>
  <c r="LC95" i="11" s="1"/>
  <c r="LD95" i="11" s="1"/>
  <c r="LE95" i="11" s="1"/>
  <c r="LF95" i="11" s="1"/>
  <c r="LG95" i="11" s="1"/>
  <c r="LH95" i="11" s="1"/>
  <c r="LI95" i="11" s="1"/>
  <c r="LJ95" i="11" s="1"/>
  <c r="LK95" i="11" s="1"/>
  <c r="LL95" i="11" s="1"/>
  <c r="LM95" i="11" s="1"/>
  <c r="LN95" i="11" s="1"/>
  <c r="LO95" i="11" s="1"/>
  <c r="LP95" i="11" s="1"/>
  <c r="LQ95" i="11" s="1"/>
  <c r="LR95" i="11" s="1"/>
  <c r="LS95" i="11" s="1"/>
  <c r="LT95" i="11" s="1"/>
  <c r="LU95" i="11" s="1"/>
  <c r="LV95" i="11" s="1"/>
  <c r="LW95" i="11" s="1"/>
  <c r="LX95" i="11" s="1"/>
  <c r="LY95" i="11" s="1"/>
  <c r="LZ95" i="11" s="1"/>
  <c r="MA95" i="11" s="1"/>
  <c r="MB95" i="11" s="1"/>
  <c r="MC95" i="11" s="1"/>
  <c r="MD95" i="11" s="1"/>
  <c r="ME95" i="11" s="1"/>
  <c r="MF95" i="11" s="1"/>
  <c r="MG95" i="11" s="1"/>
  <c r="MH95" i="11" s="1"/>
  <c r="MI95" i="11" s="1"/>
  <c r="MJ95" i="11" s="1"/>
  <c r="MK95" i="11" s="1"/>
  <c r="ML95" i="11" s="1"/>
  <c r="MM95" i="11" s="1"/>
  <c r="MN95" i="11" s="1"/>
  <c r="MO95" i="11" s="1"/>
  <c r="MP95" i="11" s="1"/>
  <c r="MQ95" i="11" s="1"/>
  <c r="MR95" i="11" s="1"/>
  <c r="MS95" i="11" s="1"/>
  <c r="MT95" i="11" s="1"/>
  <c r="MU95" i="11" s="1"/>
  <c r="MV95" i="11" s="1"/>
  <c r="MW95" i="11" s="1"/>
  <c r="MX95" i="11" s="1"/>
  <c r="MY95" i="11" s="1"/>
  <c r="MZ95" i="11" s="1"/>
  <c r="NA95" i="11" s="1"/>
  <c r="NB95" i="11" s="1"/>
  <c r="NC95" i="11" s="1"/>
  <c r="C3" i="11"/>
  <c r="D3" i="11" s="1"/>
  <c r="B6" i="11"/>
  <c r="B22" i="11"/>
  <c r="B33" i="11"/>
  <c r="B38" i="11"/>
  <c r="B42" i="11"/>
  <c r="B54" i="11"/>
  <c r="B57" i="11"/>
  <c r="B70" i="11"/>
  <c r="B86" i="11"/>
  <c r="B89" i="11"/>
  <c r="B4" i="11"/>
  <c r="B5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3" i="11"/>
  <c r="B24" i="11"/>
  <c r="B25" i="11"/>
  <c r="B26" i="11"/>
  <c r="B27" i="11"/>
  <c r="B28" i="11"/>
  <c r="B29" i="11"/>
  <c r="B30" i="11"/>
  <c r="B31" i="11"/>
  <c r="B32" i="11"/>
  <c r="B34" i="11"/>
  <c r="B35" i="11"/>
  <c r="B36" i="11"/>
  <c r="B37" i="11"/>
  <c r="B39" i="11"/>
  <c r="B40" i="11"/>
  <c r="B41" i="11"/>
  <c r="B43" i="11"/>
  <c r="B44" i="11"/>
  <c r="B45" i="11"/>
  <c r="B46" i="11"/>
  <c r="B47" i="11"/>
  <c r="B48" i="11"/>
  <c r="B49" i="11"/>
  <c r="B50" i="11"/>
  <c r="B51" i="11"/>
  <c r="B52" i="11"/>
  <c r="B53" i="11"/>
  <c r="B55" i="11"/>
  <c r="B56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7" i="11"/>
  <c r="B88" i="11"/>
  <c r="B90" i="11"/>
  <c r="B91" i="11"/>
  <c r="B92" i="11"/>
  <c r="B93" i="11"/>
  <c r="B94" i="11"/>
  <c r="B95" i="11"/>
  <c r="B3" i="11"/>
  <c r="E3" i="11" l="1"/>
  <c r="AA5" i="1"/>
  <c r="AA6" i="1" s="1"/>
  <c r="AO5" i="1" l="1"/>
  <c r="G172" i="11"/>
  <c r="H172" i="11"/>
  <c r="G141" i="11"/>
  <c r="F115" i="11"/>
  <c r="G115" i="11" s="1"/>
  <c r="F116" i="11"/>
  <c r="G116" i="11" s="1"/>
  <c r="G142" i="11"/>
  <c r="F117" i="11"/>
  <c r="G117" i="11" s="1"/>
  <c r="G143" i="11"/>
  <c r="G144" i="11"/>
  <c r="F118" i="11"/>
  <c r="G118" i="11" s="1"/>
  <c r="F119" i="11"/>
  <c r="G119" i="11" s="1"/>
  <c r="G145" i="11"/>
  <c r="F120" i="11"/>
  <c r="G120" i="11" s="1"/>
  <c r="G146" i="11"/>
  <c r="F121" i="11"/>
  <c r="G121" i="11" s="1"/>
  <c r="G147" i="11"/>
  <c r="F122" i="11"/>
  <c r="G122" i="11" s="1"/>
  <c r="G148" i="11"/>
  <c r="F123" i="11"/>
  <c r="G123" i="11" s="1"/>
  <c r="G149" i="11"/>
  <c r="F124" i="11"/>
  <c r="G124" i="11" s="1"/>
  <c r="G150" i="11"/>
  <c r="F125" i="11"/>
  <c r="G125" i="11" s="1"/>
  <c r="G151" i="11"/>
  <c r="G152" i="11"/>
  <c r="F126" i="11"/>
  <c r="G126" i="11" s="1"/>
  <c r="G153" i="11"/>
  <c r="F127" i="11"/>
  <c r="G127" i="11" s="1"/>
  <c r="F128" i="11"/>
  <c r="G128" i="11" s="1"/>
  <c r="G154" i="11"/>
  <c r="F129" i="11"/>
  <c r="G129" i="11" s="1"/>
  <c r="G155" i="11"/>
  <c r="G156" i="11"/>
  <c r="F130" i="11"/>
  <c r="G130" i="11" s="1"/>
  <c r="G157" i="11"/>
  <c r="F131" i="11"/>
  <c r="G131" i="11" s="1"/>
  <c r="G158" i="11"/>
  <c r="F132" i="11"/>
  <c r="G132" i="11" s="1"/>
  <c r="F133" i="11"/>
  <c r="G133" i="11" s="1"/>
  <c r="G159" i="11"/>
  <c r="F134" i="11"/>
  <c r="G134" i="11" s="1"/>
  <c r="G160" i="11"/>
  <c r="G161" i="11"/>
  <c r="F135" i="11"/>
  <c r="G135" i="11" s="1"/>
  <c r="F136" i="11"/>
  <c r="G136" i="11" s="1"/>
  <c r="G162" i="11"/>
  <c r="G163" i="11"/>
  <c r="F137" i="11"/>
  <c r="G137" i="11" s="1"/>
  <c r="G164" i="11"/>
  <c r="F138" i="11"/>
  <c r="G138" i="11" s="1"/>
  <c r="G165" i="11"/>
  <c r="G166" i="11"/>
  <c r="F3" i="11"/>
  <c r="H137" i="11" l="1"/>
  <c r="J137" i="11"/>
  <c r="J133" i="11"/>
  <c r="H133" i="11"/>
  <c r="I133" i="11" s="1"/>
  <c r="H153" i="11"/>
  <c r="I153" i="11" s="1"/>
  <c r="J153" i="11"/>
  <c r="J162" i="11"/>
  <c r="H162" i="11"/>
  <c r="I162" i="11" s="1"/>
  <c r="H160" i="11"/>
  <c r="I160" i="11" s="1"/>
  <c r="J160" i="11"/>
  <c r="J132" i="11"/>
  <c r="H132" i="11"/>
  <c r="I132" i="11" s="1"/>
  <c r="H130" i="11"/>
  <c r="J130" i="11"/>
  <c r="J154" i="11"/>
  <c r="H154" i="11"/>
  <c r="H126" i="11"/>
  <c r="J126" i="11"/>
  <c r="J150" i="11"/>
  <c r="H150" i="11"/>
  <c r="H148" i="11"/>
  <c r="J148" i="11"/>
  <c r="J146" i="11"/>
  <c r="H146" i="11"/>
  <c r="J118" i="11"/>
  <c r="H118" i="11"/>
  <c r="I118" i="11" s="1"/>
  <c r="H142" i="11"/>
  <c r="I142" i="11" s="1"/>
  <c r="J142" i="11"/>
  <c r="J135" i="11"/>
  <c r="H135" i="11"/>
  <c r="I135" i="11" s="1"/>
  <c r="H138" i="11"/>
  <c r="I138" i="11" s="1"/>
  <c r="J138" i="11"/>
  <c r="H161" i="11"/>
  <c r="J161" i="11"/>
  <c r="J129" i="11"/>
  <c r="H129" i="11"/>
  <c r="H166" i="11"/>
  <c r="J166" i="11"/>
  <c r="H164" i="11"/>
  <c r="I164" i="11" s="1"/>
  <c r="J164" i="11"/>
  <c r="J136" i="11"/>
  <c r="H136" i="11"/>
  <c r="I136" i="11" s="1"/>
  <c r="J134" i="11"/>
  <c r="H134" i="11"/>
  <c r="J158" i="11"/>
  <c r="H158" i="11"/>
  <c r="I158" i="11" s="1"/>
  <c r="J156" i="11"/>
  <c r="H156" i="11"/>
  <c r="H128" i="11"/>
  <c r="J128" i="11"/>
  <c r="H152" i="11"/>
  <c r="I152" i="11" s="1"/>
  <c r="J152" i="11"/>
  <c r="H124" i="11"/>
  <c r="J124" i="11"/>
  <c r="J122" i="11"/>
  <c r="H122" i="11"/>
  <c r="H120" i="11"/>
  <c r="J120" i="11"/>
  <c r="H144" i="11"/>
  <c r="I144" i="11" s="1"/>
  <c r="J144" i="11"/>
  <c r="H116" i="11"/>
  <c r="J116" i="11"/>
  <c r="H159" i="11"/>
  <c r="I159" i="11" s="1"/>
  <c r="J159" i="11"/>
  <c r="J131" i="11"/>
  <c r="H131" i="11"/>
  <c r="I131" i="11" s="1"/>
  <c r="J155" i="11"/>
  <c r="H155" i="11"/>
  <c r="H127" i="11"/>
  <c r="J127" i="11"/>
  <c r="H151" i="11"/>
  <c r="I151" i="11" s="1"/>
  <c r="J151" i="11"/>
  <c r="J149" i="11"/>
  <c r="H149" i="11"/>
  <c r="I149" i="11" s="1"/>
  <c r="J147" i="11"/>
  <c r="H147" i="11"/>
  <c r="H145" i="11"/>
  <c r="J145" i="11"/>
  <c r="H143" i="11"/>
  <c r="I143" i="11" s="1"/>
  <c r="J143" i="11"/>
  <c r="H115" i="11"/>
  <c r="J115" i="11"/>
  <c r="H165" i="11"/>
  <c r="I165" i="11" s="1"/>
  <c r="J165" i="11"/>
  <c r="H163" i="11"/>
  <c r="J163" i="11"/>
  <c r="J157" i="11"/>
  <c r="H157" i="11"/>
  <c r="J125" i="11"/>
  <c r="H125" i="11"/>
  <c r="I125" i="11" s="1"/>
  <c r="J123" i="11"/>
  <c r="H123" i="11"/>
  <c r="H121" i="11"/>
  <c r="I121" i="11" s="1"/>
  <c r="J121" i="11"/>
  <c r="J119" i="11"/>
  <c r="H119" i="11"/>
  <c r="J117" i="11"/>
  <c r="H117" i="11"/>
  <c r="I117" i="11" s="1"/>
  <c r="J141" i="11"/>
  <c r="H141" i="11"/>
  <c r="G3" i="11"/>
  <c r="AS3" i="1"/>
  <c r="AW3" i="1" s="1"/>
  <c r="AS4" i="1"/>
  <c r="AW4" i="1" s="1"/>
  <c r="AS2" i="1"/>
  <c r="AW2" i="1" s="1"/>
  <c r="I141" i="11" l="1"/>
  <c r="K141" i="11" s="1"/>
  <c r="I119" i="11"/>
  <c r="K119" i="11" s="1"/>
  <c r="I123" i="11"/>
  <c r="K123" i="11" s="1"/>
  <c r="I157" i="11"/>
  <c r="K157" i="11" s="1"/>
  <c r="I147" i="11"/>
  <c r="K147" i="11" s="1"/>
  <c r="I155" i="11"/>
  <c r="K155" i="11" s="1"/>
  <c r="I122" i="11"/>
  <c r="K122" i="11" s="1"/>
  <c r="I156" i="11"/>
  <c r="K156" i="11" s="1"/>
  <c r="I134" i="11"/>
  <c r="K134" i="11" s="1"/>
  <c r="I129" i="11"/>
  <c r="K129" i="11" s="1"/>
  <c r="I146" i="11"/>
  <c r="K146" i="11" s="1"/>
  <c r="I150" i="11"/>
  <c r="K150" i="11" s="1"/>
  <c r="I154" i="11"/>
  <c r="K154" i="11" s="1"/>
  <c r="I163" i="11"/>
  <c r="K163" i="11" s="1"/>
  <c r="I115" i="11"/>
  <c r="K115" i="11" s="1"/>
  <c r="I145" i="11"/>
  <c r="K145" i="11" s="1"/>
  <c r="I127" i="11"/>
  <c r="K127" i="11" s="1"/>
  <c r="I116" i="11"/>
  <c r="K116" i="11" s="1"/>
  <c r="I120" i="11"/>
  <c r="K120" i="11" s="1"/>
  <c r="I124" i="11"/>
  <c r="K124" i="11" s="1"/>
  <c r="I128" i="11"/>
  <c r="K128" i="11" s="1"/>
  <c r="I166" i="11"/>
  <c r="K166" i="11" s="1"/>
  <c r="I161" i="11"/>
  <c r="K161" i="11" s="1"/>
  <c r="I148" i="11"/>
  <c r="K148" i="11" s="1"/>
  <c r="I126" i="11"/>
  <c r="K126" i="11" s="1"/>
  <c r="I130" i="11"/>
  <c r="K130" i="11" s="1"/>
  <c r="I137" i="11"/>
  <c r="K137" i="11" s="1"/>
  <c r="K133" i="11"/>
  <c r="L133" i="11" s="1"/>
  <c r="M133" i="11" s="1"/>
  <c r="K153" i="11"/>
  <c r="N153" i="11" s="1"/>
  <c r="K117" i="11"/>
  <c r="N117" i="11" s="1"/>
  <c r="K125" i="11"/>
  <c r="L125" i="11" s="1"/>
  <c r="M125" i="11" s="1"/>
  <c r="K160" i="11"/>
  <c r="N160" i="11" s="1"/>
  <c r="K132" i="11"/>
  <c r="L132" i="11" s="1"/>
  <c r="M132" i="11" s="1"/>
  <c r="K162" i="11"/>
  <c r="L162" i="11" s="1"/>
  <c r="M162" i="11" s="1"/>
  <c r="K121" i="11"/>
  <c r="K165" i="11"/>
  <c r="K143" i="11"/>
  <c r="K151" i="11"/>
  <c r="K159" i="11"/>
  <c r="K144" i="11"/>
  <c r="K152" i="11"/>
  <c r="K164" i="11"/>
  <c r="K138" i="11"/>
  <c r="K142" i="11"/>
  <c r="K149" i="11"/>
  <c r="K131" i="11"/>
  <c r="K158" i="11"/>
  <c r="K136" i="11"/>
  <c r="K135" i="11"/>
  <c r="K118" i="11"/>
  <c r="L153" i="11"/>
  <c r="M153" i="11" s="1"/>
  <c r="H3" i="11"/>
  <c r="AS5" i="1"/>
  <c r="AW5" i="1" s="1"/>
  <c r="L117" i="11" l="1"/>
  <c r="M117" i="11" s="1"/>
  <c r="O117" i="11" s="1"/>
  <c r="R117" i="11" s="1"/>
  <c r="N162" i="11"/>
  <c r="O162" i="11" s="1"/>
  <c r="R162" i="11" s="1"/>
  <c r="L160" i="11"/>
  <c r="M160" i="11" s="1"/>
  <c r="O160" i="11" s="1"/>
  <c r="P160" i="11" s="1"/>
  <c r="Q160" i="11" s="1"/>
  <c r="N125" i="11"/>
  <c r="O125" i="11" s="1"/>
  <c r="N133" i="11"/>
  <c r="O133" i="11" s="1"/>
  <c r="N132" i="11"/>
  <c r="O132" i="11" s="1"/>
  <c r="N148" i="11"/>
  <c r="L148" i="11"/>
  <c r="M148" i="11" s="1"/>
  <c r="L124" i="11"/>
  <c r="M124" i="11" s="1"/>
  <c r="N124" i="11"/>
  <c r="L145" i="11"/>
  <c r="M145" i="11" s="1"/>
  <c r="N145" i="11"/>
  <c r="L150" i="11"/>
  <c r="M150" i="11" s="1"/>
  <c r="N150" i="11"/>
  <c r="N156" i="11"/>
  <c r="L156" i="11"/>
  <c r="N157" i="11"/>
  <c r="L157" i="11"/>
  <c r="L137" i="11"/>
  <c r="M137" i="11" s="1"/>
  <c r="N137" i="11"/>
  <c r="N161" i="11"/>
  <c r="L161" i="11"/>
  <c r="M161" i="11" s="1"/>
  <c r="N120" i="11"/>
  <c r="L120" i="11"/>
  <c r="L115" i="11"/>
  <c r="M115" i="11" s="1"/>
  <c r="N115" i="11"/>
  <c r="N146" i="11"/>
  <c r="L146" i="11"/>
  <c r="M146" i="11" s="1"/>
  <c r="L122" i="11"/>
  <c r="M122" i="11" s="1"/>
  <c r="N122" i="11"/>
  <c r="L123" i="11"/>
  <c r="M123" i="11" s="1"/>
  <c r="N123" i="11"/>
  <c r="L130" i="11"/>
  <c r="N130" i="11"/>
  <c r="L166" i="11"/>
  <c r="M166" i="11" s="1"/>
  <c r="N166" i="11"/>
  <c r="L116" i="11"/>
  <c r="M116" i="11" s="1"/>
  <c r="N116" i="11"/>
  <c r="N163" i="11"/>
  <c r="L163" i="11"/>
  <c r="M163" i="11" s="1"/>
  <c r="N129" i="11"/>
  <c r="L129" i="11"/>
  <c r="M129" i="11" s="1"/>
  <c r="N155" i="11"/>
  <c r="L155" i="11"/>
  <c r="N119" i="11"/>
  <c r="L119" i="11"/>
  <c r="N126" i="11"/>
  <c r="L126" i="11"/>
  <c r="M126" i="11" s="1"/>
  <c r="L128" i="11"/>
  <c r="M128" i="11" s="1"/>
  <c r="N128" i="11"/>
  <c r="N127" i="11"/>
  <c r="L127" i="11"/>
  <c r="L154" i="11"/>
  <c r="M154" i="11" s="1"/>
  <c r="N154" i="11"/>
  <c r="L134" i="11"/>
  <c r="M134" i="11" s="1"/>
  <c r="N134" i="11"/>
  <c r="L147" i="11"/>
  <c r="M147" i="11" s="1"/>
  <c r="N147" i="11"/>
  <c r="L141" i="11"/>
  <c r="M141" i="11" s="1"/>
  <c r="N141" i="11"/>
  <c r="N118" i="11"/>
  <c r="L118" i="11"/>
  <c r="L131" i="11"/>
  <c r="N131" i="11"/>
  <c r="N142" i="11"/>
  <c r="L142" i="11"/>
  <c r="L144" i="11"/>
  <c r="M144" i="11" s="1"/>
  <c r="N144" i="11"/>
  <c r="N165" i="11"/>
  <c r="L165" i="11"/>
  <c r="N135" i="11"/>
  <c r="L135" i="11"/>
  <c r="M135" i="11" s="1"/>
  <c r="L149" i="11"/>
  <c r="M149" i="11" s="1"/>
  <c r="N149" i="11"/>
  <c r="L138" i="11"/>
  <c r="M138" i="11" s="1"/>
  <c r="N138" i="11"/>
  <c r="N159" i="11"/>
  <c r="L159" i="11"/>
  <c r="M159" i="11" s="1"/>
  <c r="L121" i="11"/>
  <c r="M121" i="11" s="1"/>
  <c r="N121" i="11"/>
  <c r="L136" i="11"/>
  <c r="M136" i="11" s="1"/>
  <c r="N136" i="11"/>
  <c r="L164" i="11"/>
  <c r="M164" i="11" s="1"/>
  <c r="N164" i="11"/>
  <c r="N151" i="11"/>
  <c r="L151" i="11"/>
  <c r="M151" i="11" s="1"/>
  <c r="O153" i="11"/>
  <c r="N158" i="11"/>
  <c r="L158" i="11"/>
  <c r="M158" i="11" s="1"/>
  <c r="L152" i="11"/>
  <c r="M152" i="11" s="1"/>
  <c r="N152" i="11"/>
  <c r="N143" i="11"/>
  <c r="L143" i="11"/>
  <c r="M143" i="11" s="1"/>
  <c r="I3" i="11"/>
  <c r="O124" i="11" l="1"/>
  <c r="R124" i="11" s="1"/>
  <c r="O122" i="11"/>
  <c r="P122" i="11" s="1"/>
  <c r="Q122" i="11" s="1"/>
  <c r="O148" i="11"/>
  <c r="O145" i="11"/>
  <c r="R145" i="11" s="1"/>
  <c r="O123" i="11"/>
  <c r="P123" i="11" s="1"/>
  <c r="Q123" i="11" s="1"/>
  <c r="P162" i="11"/>
  <c r="Q162" i="11" s="1"/>
  <c r="S162" i="11" s="1"/>
  <c r="O147" i="11"/>
  <c r="P147" i="11" s="1"/>
  <c r="Q147" i="11" s="1"/>
  <c r="O154" i="11"/>
  <c r="P154" i="11" s="1"/>
  <c r="Q154" i="11" s="1"/>
  <c r="O115" i="11"/>
  <c r="P115" i="11" s="1"/>
  <c r="Q115" i="11" s="1"/>
  <c r="O161" i="11"/>
  <c r="R161" i="11" s="1"/>
  <c r="O150" i="11"/>
  <c r="P150" i="11" s="1"/>
  <c r="Q150" i="11" s="1"/>
  <c r="P117" i="11"/>
  <c r="Q117" i="11" s="1"/>
  <c r="S117" i="11" s="1"/>
  <c r="R160" i="11"/>
  <c r="S160" i="11" s="1"/>
  <c r="O128" i="11"/>
  <c r="P128" i="11" s="1"/>
  <c r="Q128" i="11" s="1"/>
  <c r="O129" i="11"/>
  <c r="P129" i="11" s="1"/>
  <c r="Q129" i="11" s="1"/>
  <c r="O116" i="11"/>
  <c r="P116" i="11" s="1"/>
  <c r="Q116" i="11" s="1"/>
  <c r="O163" i="11"/>
  <c r="P163" i="11" s="1"/>
  <c r="Q163" i="11" s="1"/>
  <c r="O166" i="11"/>
  <c r="P166" i="11" s="1"/>
  <c r="Q166" i="11" s="1"/>
  <c r="O146" i="11"/>
  <c r="R146" i="11" s="1"/>
  <c r="O134" i="11"/>
  <c r="P134" i="11" s="1"/>
  <c r="Q134" i="11" s="1"/>
  <c r="O126" i="11"/>
  <c r="R126" i="11" s="1"/>
  <c r="O137" i="11"/>
  <c r="R137" i="11" s="1"/>
  <c r="O141" i="11"/>
  <c r="P141" i="11" s="1"/>
  <c r="Q141" i="11" s="1"/>
  <c r="M131" i="11"/>
  <c r="O131" i="11" s="1"/>
  <c r="M119" i="11"/>
  <c r="O119" i="11" s="1"/>
  <c r="M157" i="11"/>
  <c r="O157" i="11" s="1"/>
  <c r="M165" i="11"/>
  <c r="O165" i="11" s="1"/>
  <c r="M142" i="11"/>
  <c r="O142" i="11" s="1"/>
  <c r="M118" i="11"/>
  <c r="O118" i="11" s="1"/>
  <c r="M130" i="11"/>
  <c r="O130" i="11" s="1"/>
  <c r="M127" i="11"/>
  <c r="O127" i="11" s="1"/>
  <c r="M155" i="11"/>
  <c r="O155" i="11" s="1"/>
  <c r="M120" i="11"/>
  <c r="O120" i="11" s="1"/>
  <c r="M156" i="11"/>
  <c r="O156" i="11" s="1"/>
  <c r="O136" i="11"/>
  <c r="R136" i="11" s="1"/>
  <c r="O138" i="11"/>
  <c r="P138" i="11" s="1"/>
  <c r="Q138" i="11" s="1"/>
  <c r="O159" i="11"/>
  <c r="P159" i="11" s="1"/>
  <c r="Q159" i="11" s="1"/>
  <c r="O144" i="11"/>
  <c r="R144" i="11" s="1"/>
  <c r="O152" i="11"/>
  <c r="P152" i="11" s="1"/>
  <c r="Q152" i="11" s="1"/>
  <c r="O143" i="11"/>
  <c r="R143" i="11" s="1"/>
  <c r="O158" i="11"/>
  <c r="P148" i="11"/>
  <c r="Q148" i="11" s="1"/>
  <c r="R148" i="11"/>
  <c r="O151" i="11"/>
  <c r="P124" i="11"/>
  <c r="Q124" i="11" s="1"/>
  <c r="O121" i="11"/>
  <c r="O135" i="11"/>
  <c r="P132" i="11"/>
  <c r="R132" i="11"/>
  <c r="O164" i="11"/>
  <c r="R153" i="11"/>
  <c r="P153" i="11"/>
  <c r="Q153" i="11" s="1"/>
  <c r="P133" i="11"/>
  <c r="R133" i="11"/>
  <c r="P125" i="11"/>
  <c r="R125" i="11"/>
  <c r="O149" i="11"/>
  <c r="J3" i="11"/>
  <c r="R122" i="11" l="1"/>
  <c r="R128" i="11"/>
  <c r="S128" i="11" s="1"/>
  <c r="T128" i="11" s="1"/>
  <c r="U128" i="11" s="1"/>
  <c r="P145" i="11"/>
  <c r="Q145" i="11" s="1"/>
  <c r="S145" i="11" s="1"/>
  <c r="R123" i="11"/>
  <c r="S123" i="11" s="1"/>
  <c r="P126" i="11"/>
  <c r="Q126" i="11" s="1"/>
  <c r="S126" i="11" s="1"/>
  <c r="R154" i="11"/>
  <c r="P136" i="11"/>
  <c r="Q136" i="11" s="1"/>
  <c r="R134" i="11"/>
  <c r="S134" i="11" s="1"/>
  <c r="V134" i="11" s="1"/>
  <c r="R115" i="11"/>
  <c r="S115" i="11" s="1"/>
  <c r="T115" i="11" s="1"/>
  <c r="U115" i="11" s="1"/>
  <c r="P161" i="11"/>
  <c r="Q161" i="11" s="1"/>
  <c r="R147" i="11"/>
  <c r="S147" i="11" s="1"/>
  <c r="R150" i="11"/>
  <c r="S150" i="11" s="1"/>
  <c r="T150" i="11" s="1"/>
  <c r="U150" i="11" s="1"/>
  <c r="P146" i="11"/>
  <c r="Q146" i="11" s="1"/>
  <c r="S146" i="11" s="1"/>
  <c r="R129" i="11"/>
  <c r="S129" i="11" s="1"/>
  <c r="T129" i="11" s="1"/>
  <c r="U129" i="11" s="1"/>
  <c r="R166" i="11"/>
  <c r="S166" i="11" s="1"/>
  <c r="T166" i="11" s="1"/>
  <c r="U166" i="11" s="1"/>
  <c r="R141" i="11"/>
  <c r="S141" i="11" s="1"/>
  <c r="T141" i="11" s="1"/>
  <c r="U141" i="11" s="1"/>
  <c r="R163" i="11"/>
  <c r="S163" i="11" s="1"/>
  <c r="R138" i="11"/>
  <c r="R116" i="11"/>
  <c r="S116" i="11" s="1"/>
  <c r="T116" i="11" s="1"/>
  <c r="U116" i="11" s="1"/>
  <c r="P137" i="11"/>
  <c r="Q137" i="11" s="1"/>
  <c r="S137" i="11" s="1"/>
  <c r="R159" i="11"/>
  <c r="S159" i="11" s="1"/>
  <c r="P155" i="11"/>
  <c r="Q155" i="11" s="1"/>
  <c r="R155" i="11"/>
  <c r="P142" i="11"/>
  <c r="Q142" i="11" s="1"/>
  <c r="R142" i="11"/>
  <c r="R131" i="11"/>
  <c r="P131" i="11"/>
  <c r="Q131" i="11" s="1"/>
  <c r="P127" i="11"/>
  <c r="Q127" i="11" s="1"/>
  <c r="R127" i="11"/>
  <c r="R165" i="11"/>
  <c r="P165" i="11"/>
  <c r="Q165" i="11" s="1"/>
  <c r="P156" i="11"/>
  <c r="Q156" i="11" s="1"/>
  <c r="R156" i="11"/>
  <c r="P130" i="11"/>
  <c r="Q130" i="11" s="1"/>
  <c r="R130" i="11"/>
  <c r="R157" i="11"/>
  <c r="P157" i="11"/>
  <c r="Q157" i="11" s="1"/>
  <c r="R120" i="11"/>
  <c r="P120" i="11"/>
  <c r="Q120" i="11" s="1"/>
  <c r="R118" i="11"/>
  <c r="P118" i="11"/>
  <c r="R119" i="11"/>
  <c r="P119" i="11"/>
  <c r="Q119" i="11" s="1"/>
  <c r="Q133" i="11"/>
  <c r="S133" i="11" s="1"/>
  <c r="Q132" i="11"/>
  <c r="S132" i="11" s="1"/>
  <c r="Q125" i="11"/>
  <c r="S125" i="11" s="1"/>
  <c r="S154" i="11"/>
  <c r="T154" i="11" s="1"/>
  <c r="U154" i="11" s="1"/>
  <c r="S124" i="11"/>
  <c r="T124" i="11" s="1"/>
  <c r="U124" i="11" s="1"/>
  <c r="S161" i="11"/>
  <c r="T161" i="11" s="1"/>
  <c r="U161" i="11" s="1"/>
  <c r="S153" i="11"/>
  <c r="T153" i="11" s="1"/>
  <c r="U153" i="11" s="1"/>
  <c r="R152" i="11"/>
  <c r="S152" i="11" s="1"/>
  <c r="P144" i="11"/>
  <c r="P143" i="11"/>
  <c r="P149" i="11"/>
  <c r="Q149" i="11" s="1"/>
  <c r="R149" i="11"/>
  <c r="P164" i="11"/>
  <c r="Q164" i="11" s="1"/>
  <c r="R164" i="11"/>
  <c r="P135" i="11"/>
  <c r="Q135" i="11" s="1"/>
  <c r="R135" i="11"/>
  <c r="P151" i="11"/>
  <c r="Q151" i="11" s="1"/>
  <c r="R151" i="11"/>
  <c r="S148" i="11"/>
  <c r="T145" i="11"/>
  <c r="U145" i="11" s="1"/>
  <c r="V145" i="11"/>
  <c r="S122" i="11"/>
  <c r="S138" i="11"/>
  <c r="S136" i="11"/>
  <c r="R121" i="11"/>
  <c r="P121" i="11"/>
  <c r="Q121" i="11" s="1"/>
  <c r="V162" i="11"/>
  <c r="T162" i="11"/>
  <c r="U162" i="11" s="1"/>
  <c r="R158" i="11"/>
  <c r="P158" i="11"/>
  <c r="Q158" i="11" s="1"/>
  <c r="T160" i="11"/>
  <c r="U160" i="11" s="1"/>
  <c r="V160" i="11"/>
  <c r="V117" i="11"/>
  <c r="T117" i="11"/>
  <c r="U117" i="11" s="1"/>
  <c r="K3" i="11"/>
  <c r="V115" i="11" l="1"/>
  <c r="W115" i="11" s="1"/>
  <c r="X115" i="11" s="1"/>
  <c r="Y115" i="11" s="1"/>
  <c r="V166" i="11"/>
  <c r="W166" i="11" s="1"/>
  <c r="V141" i="11"/>
  <c r="W141" i="11" s="1"/>
  <c r="V150" i="11"/>
  <c r="W150" i="11" s="1"/>
  <c r="X150" i="11" s="1"/>
  <c r="Y150" i="11" s="1"/>
  <c r="S142" i="11"/>
  <c r="T142" i="11" s="1"/>
  <c r="U142" i="11" s="1"/>
  <c r="S131" i="11"/>
  <c r="V131" i="11" s="1"/>
  <c r="V128" i="11"/>
  <c r="W128" i="11" s="1"/>
  <c r="X128" i="11" s="1"/>
  <c r="Y128" i="11" s="1"/>
  <c r="V129" i="11"/>
  <c r="W129" i="11" s="1"/>
  <c r="Z129" i="11" s="1"/>
  <c r="T146" i="11"/>
  <c r="U146" i="11" s="1"/>
  <c r="V146" i="11"/>
  <c r="V154" i="11"/>
  <c r="W154" i="11" s="1"/>
  <c r="T163" i="11"/>
  <c r="U163" i="11" s="1"/>
  <c r="V163" i="11"/>
  <c r="V116" i="11"/>
  <c r="W116" i="11" s="1"/>
  <c r="S165" i="11"/>
  <c r="V165" i="11" s="1"/>
  <c r="V161" i="11"/>
  <c r="W161" i="11" s="1"/>
  <c r="X161" i="11" s="1"/>
  <c r="Y161" i="11" s="1"/>
  <c r="T137" i="11"/>
  <c r="U137" i="11" s="1"/>
  <c r="V137" i="11"/>
  <c r="V125" i="11"/>
  <c r="T125" i="11"/>
  <c r="U125" i="11" s="1"/>
  <c r="T134" i="11"/>
  <c r="U134" i="11" s="1"/>
  <c r="W134" i="11" s="1"/>
  <c r="V124" i="11"/>
  <c r="W124" i="11" s="1"/>
  <c r="X124" i="11" s="1"/>
  <c r="Y124" i="11" s="1"/>
  <c r="T133" i="11"/>
  <c r="U133" i="11" s="1"/>
  <c r="V133" i="11"/>
  <c r="S127" i="11"/>
  <c r="S130" i="11"/>
  <c r="V130" i="11" s="1"/>
  <c r="V159" i="11"/>
  <c r="T159" i="11"/>
  <c r="U159" i="11" s="1"/>
  <c r="S155" i="11"/>
  <c r="S156" i="11"/>
  <c r="T156" i="11" s="1"/>
  <c r="U156" i="11" s="1"/>
  <c r="S119" i="11"/>
  <c r="T119" i="11" s="1"/>
  <c r="U119" i="11" s="1"/>
  <c r="T132" i="11"/>
  <c r="U132" i="11" s="1"/>
  <c r="V132" i="11"/>
  <c r="Q143" i="11"/>
  <c r="S143" i="11" s="1"/>
  <c r="Q118" i="11"/>
  <c r="S118" i="11" s="1"/>
  <c r="S157" i="11"/>
  <c r="Q144" i="11"/>
  <c r="S144" i="11" s="1"/>
  <c r="S120" i="11"/>
  <c r="V152" i="11"/>
  <c r="T152" i="11"/>
  <c r="S135" i="11"/>
  <c r="V135" i="11" s="1"/>
  <c r="W117" i="11"/>
  <c r="X117" i="11" s="1"/>
  <c r="Y117" i="11" s="1"/>
  <c r="V153" i="11"/>
  <c r="W153" i="11" s="1"/>
  <c r="X153" i="11" s="1"/>
  <c r="Y153" i="11" s="1"/>
  <c r="W160" i="11"/>
  <c r="X160" i="11" s="1"/>
  <c r="Y160" i="11" s="1"/>
  <c r="S151" i="11"/>
  <c r="T151" i="11" s="1"/>
  <c r="U151" i="11" s="1"/>
  <c r="S149" i="11"/>
  <c r="V149" i="11" s="1"/>
  <c r="S164" i="11"/>
  <c r="T164" i="11" s="1"/>
  <c r="U164" i="11" s="1"/>
  <c r="V147" i="11"/>
  <c r="T147" i="11"/>
  <c r="U147" i="11" s="1"/>
  <c r="T138" i="11"/>
  <c r="U138" i="11" s="1"/>
  <c r="V138" i="11"/>
  <c r="T148" i="11"/>
  <c r="U148" i="11" s="1"/>
  <c r="V148" i="11"/>
  <c r="T131" i="11"/>
  <c r="U131" i="11" s="1"/>
  <c r="W162" i="11"/>
  <c r="W145" i="11"/>
  <c r="V123" i="11"/>
  <c r="T123" i="11"/>
  <c r="U123" i="11" s="1"/>
  <c r="S158" i="11"/>
  <c r="S121" i="11"/>
  <c r="T136" i="11"/>
  <c r="U136" i="11" s="1"/>
  <c r="V136" i="11"/>
  <c r="T126" i="11"/>
  <c r="U126" i="11" s="1"/>
  <c r="V126" i="11"/>
  <c r="T122" i="11"/>
  <c r="U122" i="11" s="1"/>
  <c r="V122" i="11"/>
  <c r="L3" i="11"/>
  <c r="V142" i="11" l="1"/>
  <c r="Z141" i="11"/>
  <c r="X141" i="11"/>
  <c r="Y141" i="11" s="1"/>
  <c r="AA141" i="11" s="1"/>
  <c r="W146" i="11"/>
  <c r="X146" i="11" s="1"/>
  <c r="Y146" i="11" s="1"/>
  <c r="W125" i="11"/>
  <c r="X125" i="11" s="1"/>
  <c r="Y125" i="11" s="1"/>
  <c r="Z128" i="11"/>
  <c r="AA128" i="11" s="1"/>
  <c r="T165" i="11"/>
  <c r="W159" i="11"/>
  <c r="Z159" i="11" s="1"/>
  <c r="W133" i="11"/>
  <c r="Z133" i="11" s="1"/>
  <c r="V151" i="11"/>
  <c r="W163" i="11"/>
  <c r="Z163" i="11" s="1"/>
  <c r="V119" i="11"/>
  <c r="W119" i="11" s="1"/>
  <c r="V164" i="11"/>
  <c r="Z115" i="11"/>
  <c r="AA115" i="11" s="1"/>
  <c r="X116" i="11"/>
  <c r="Y116" i="11" s="1"/>
  <c r="Z116" i="11"/>
  <c r="V156" i="11"/>
  <c r="W156" i="11" s="1"/>
  <c r="Z156" i="11" s="1"/>
  <c r="W137" i="11"/>
  <c r="Z137" i="11" s="1"/>
  <c r="Z153" i="11"/>
  <c r="AA153" i="11" s="1"/>
  <c r="Z117" i="11"/>
  <c r="AA117" i="11" s="1"/>
  <c r="W132" i="11"/>
  <c r="Z132" i="11" s="1"/>
  <c r="X134" i="11"/>
  <c r="Y134" i="11" s="1"/>
  <c r="Z134" i="11"/>
  <c r="V127" i="11"/>
  <c r="T127" i="11"/>
  <c r="U127" i="11" s="1"/>
  <c r="T135" i="11"/>
  <c r="U135" i="11" s="1"/>
  <c r="W135" i="11" s="1"/>
  <c r="T130" i="11"/>
  <c r="U130" i="11" s="1"/>
  <c r="W130" i="11" s="1"/>
  <c r="V155" i="11"/>
  <c r="T155" i="11"/>
  <c r="U155" i="11" s="1"/>
  <c r="V144" i="11"/>
  <c r="T144" i="11"/>
  <c r="U144" i="11" s="1"/>
  <c r="Z160" i="11"/>
  <c r="AA160" i="11" s="1"/>
  <c r="Z161" i="11"/>
  <c r="AA161" i="11" s="1"/>
  <c r="V143" i="11"/>
  <c r="T143" i="11"/>
  <c r="U143" i="11" s="1"/>
  <c r="U165" i="11"/>
  <c r="W165" i="11" s="1"/>
  <c r="U152" i="11"/>
  <c r="W152" i="11" s="1"/>
  <c r="V157" i="11"/>
  <c r="T157" i="11"/>
  <c r="U157" i="11" s="1"/>
  <c r="V120" i="11"/>
  <c r="T120" i="11"/>
  <c r="U120" i="11" s="1"/>
  <c r="V118" i="11"/>
  <c r="T118" i="11"/>
  <c r="U118" i="11" s="1"/>
  <c r="T149" i="11"/>
  <c r="Z124" i="11"/>
  <c r="AA124" i="11" s="1"/>
  <c r="W126" i="11"/>
  <c r="Z126" i="11" s="1"/>
  <c r="W136" i="11"/>
  <c r="X136" i="11" s="1"/>
  <c r="Y136" i="11" s="1"/>
  <c r="X129" i="11"/>
  <c r="W138" i="11"/>
  <c r="Z138" i="11" s="1"/>
  <c r="W151" i="11"/>
  <c r="Z151" i="11" s="1"/>
  <c r="W148" i="11"/>
  <c r="X148" i="11" s="1"/>
  <c r="Y148" i="11" s="1"/>
  <c r="Z150" i="11"/>
  <c r="AA150" i="11" s="1"/>
  <c r="W123" i="11"/>
  <c r="W131" i="11"/>
  <c r="Z162" i="11"/>
  <c r="X162" i="11"/>
  <c r="Y162" i="11" s="1"/>
  <c r="W164" i="11"/>
  <c r="W122" i="11"/>
  <c r="X154" i="11"/>
  <c r="Y154" i="11" s="1"/>
  <c r="Z154" i="11"/>
  <c r="W142" i="11"/>
  <c r="T121" i="11"/>
  <c r="U121" i="11" s="1"/>
  <c r="V121" i="11"/>
  <c r="X145" i="11"/>
  <c r="Y145" i="11" s="1"/>
  <c r="Z145" i="11"/>
  <c r="W147" i="11"/>
  <c r="Z166" i="11"/>
  <c r="X166" i="11"/>
  <c r="Y166" i="11" s="1"/>
  <c r="V158" i="11"/>
  <c r="T158" i="11"/>
  <c r="U158" i="11" s="1"/>
  <c r="M3" i="11"/>
  <c r="X133" i="11" l="1"/>
  <c r="Y133" i="11" s="1"/>
  <c r="AA133" i="11" s="1"/>
  <c r="Z125" i="11"/>
  <c r="AA125" i="11" s="1"/>
  <c r="Z146" i="11"/>
  <c r="AA146" i="11" s="1"/>
  <c r="AA116" i="11"/>
  <c r="AH116" i="11" s="1"/>
  <c r="X159" i="11"/>
  <c r="Y159" i="11" s="1"/>
  <c r="AA159" i="11" s="1"/>
  <c r="AG160" i="11"/>
  <c r="W144" i="11"/>
  <c r="X144" i="11" s="1"/>
  <c r="Y144" i="11" s="1"/>
  <c r="X163" i="11"/>
  <c r="Y163" i="11" s="1"/>
  <c r="AA163" i="11" s="1"/>
  <c r="AA134" i="11"/>
  <c r="AJ133" i="11" s="1"/>
  <c r="X156" i="11"/>
  <c r="Y156" i="11" s="1"/>
  <c r="AA156" i="11" s="1"/>
  <c r="AI156" i="11" s="1"/>
  <c r="Z136" i="11"/>
  <c r="AA136" i="11" s="1"/>
  <c r="X137" i="11"/>
  <c r="Y137" i="11" s="1"/>
  <c r="AA137" i="11" s="1"/>
  <c r="X138" i="11"/>
  <c r="Y138" i="11" s="1"/>
  <c r="AA138" i="11" s="1"/>
  <c r="X126" i="11"/>
  <c r="Y126" i="11" s="1"/>
  <c r="AA126" i="11" s="1"/>
  <c r="X132" i="11"/>
  <c r="Y132" i="11" s="1"/>
  <c r="AA132" i="11" s="1"/>
  <c r="X151" i="11"/>
  <c r="Y151" i="11" s="1"/>
  <c r="AA151" i="11" s="1"/>
  <c r="W127" i="11"/>
  <c r="X127" i="11" s="1"/>
  <c r="Y127" i="11" s="1"/>
  <c r="AK128" i="11"/>
  <c r="AJ127" i="11"/>
  <c r="AI128" i="11"/>
  <c r="AK124" i="11"/>
  <c r="AJ123" i="11"/>
  <c r="AI124" i="11"/>
  <c r="AI117" i="11"/>
  <c r="AK117" i="11"/>
  <c r="AJ116" i="11"/>
  <c r="AK115" i="11"/>
  <c r="AJ138" i="11"/>
  <c r="AI115" i="11"/>
  <c r="W120" i="11"/>
  <c r="X120" i="11" s="1"/>
  <c r="Y120" i="11" s="1"/>
  <c r="AI153" i="11"/>
  <c r="AJ152" i="11"/>
  <c r="AK153" i="11"/>
  <c r="AI161" i="11"/>
  <c r="AJ160" i="11"/>
  <c r="AK161" i="11"/>
  <c r="AI141" i="11"/>
  <c r="AK141" i="11"/>
  <c r="AJ166" i="11"/>
  <c r="AK150" i="11"/>
  <c r="AI150" i="11"/>
  <c r="AJ149" i="11"/>
  <c r="Z148" i="11"/>
  <c r="AA148" i="11" s="1"/>
  <c r="W157" i="11"/>
  <c r="W155" i="11"/>
  <c r="AJ159" i="11"/>
  <c r="AH160" i="11"/>
  <c r="AF160" i="11"/>
  <c r="AK160" i="11"/>
  <c r="AI160" i="11"/>
  <c r="W143" i="11"/>
  <c r="X152" i="11"/>
  <c r="Y152" i="11" s="1"/>
  <c r="Z152" i="11"/>
  <c r="X165" i="11"/>
  <c r="Y165" i="11" s="1"/>
  <c r="Z165" i="11"/>
  <c r="AB156" i="11"/>
  <c r="AC156" i="11" s="1"/>
  <c r="U149" i="11"/>
  <c r="W149" i="11" s="1"/>
  <c r="W118" i="11"/>
  <c r="Y129" i="11"/>
  <c r="AA129" i="11" s="1"/>
  <c r="Z130" i="11"/>
  <c r="X130" i="11"/>
  <c r="Y130" i="11" s="1"/>
  <c r="Z119" i="11"/>
  <c r="X119" i="11"/>
  <c r="Y119" i="11" s="1"/>
  <c r="AB150" i="11"/>
  <c r="AC150" i="11" s="1"/>
  <c r="AD153" i="11"/>
  <c r="AD150" i="11"/>
  <c r="AB115" i="11"/>
  <c r="AC115" i="11" s="1"/>
  <c r="AD115" i="11"/>
  <c r="AB153" i="11"/>
  <c r="AC153" i="11" s="1"/>
  <c r="AA162" i="11"/>
  <c r="AA145" i="11"/>
  <c r="AD117" i="11"/>
  <c r="AB117" i="11"/>
  <c r="AC117" i="11" s="1"/>
  <c r="W158" i="11"/>
  <c r="AA166" i="11"/>
  <c r="AB161" i="11"/>
  <c r="AC161" i="11" s="1"/>
  <c r="AD161" i="11"/>
  <c r="Z142" i="11"/>
  <c r="X142" i="11"/>
  <c r="Y142" i="11" s="1"/>
  <c r="AA154" i="11"/>
  <c r="AG153" i="11" s="1"/>
  <c r="AB160" i="11"/>
  <c r="AC160" i="11" s="1"/>
  <c r="AD160" i="11"/>
  <c r="Z147" i="11"/>
  <c r="X147" i="11"/>
  <c r="Y147" i="11" s="1"/>
  <c r="W121" i="11"/>
  <c r="AB124" i="11"/>
  <c r="AC124" i="11" s="1"/>
  <c r="AD124" i="11"/>
  <c r="AD141" i="11"/>
  <c r="AB141" i="11"/>
  <c r="AC141" i="11" s="1"/>
  <c r="X123" i="11"/>
  <c r="Y123" i="11" s="1"/>
  <c r="Z123" i="11"/>
  <c r="X135" i="11"/>
  <c r="Y135" i="11" s="1"/>
  <c r="Z135" i="11"/>
  <c r="Z122" i="11"/>
  <c r="X122" i="11"/>
  <c r="Y122" i="11" s="1"/>
  <c r="Z131" i="11"/>
  <c r="X131" i="11"/>
  <c r="Y131" i="11" s="1"/>
  <c r="AD128" i="11"/>
  <c r="AB128" i="11"/>
  <c r="AC128" i="11" s="1"/>
  <c r="Z164" i="11"/>
  <c r="X164" i="11"/>
  <c r="Y164" i="11" s="1"/>
  <c r="N3" i="11"/>
  <c r="AI134" i="11" l="1"/>
  <c r="AB116" i="11"/>
  <c r="AC116" i="11" s="1"/>
  <c r="AG159" i="11"/>
  <c r="AK159" i="11"/>
  <c r="AJ155" i="11"/>
  <c r="AB146" i="11"/>
  <c r="AC146" i="11" s="1"/>
  <c r="AI146" i="11"/>
  <c r="AJ145" i="11"/>
  <c r="AD146" i="11"/>
  <c r="AK146" i="11"/>
  <c r="AJ158" i="11"/>
  <c r="AG116" i="11"/>
  <c r="AB159" i="11"/>
  <c r="AC159" i="11" s="1"/>
  <c r="AD159" i="11"/>
  <c r="AF159" i="11"/>
  <c r="AB134" i="11"/>
  <c r="AC134" i="11" s="1"/>
  <c r="AG145" i="11"/>
  <c r="AI159" i="11"/>
  <c r="AD116" i="11"/>
  <c r="AG133" i="11"/>
  <c r="AH159" i="11"/>
  <c r="AH115" i="11"/>
  <c r="AK134" i="11"/>
  <c r="AI116" i="11"/>
  <c r="AD133" i="11"/>
  <c r="AK116" i="11"/>
  <c r="AF116" i="11"/>
  <c r="AJ115" i="11"/>
  <c r="AG115" i="11"/>
  <c r="AF115" i="11"/>
  <c r="AG166" i="11"/>
  <c r="Z144" i="11"/>
  <c r="AA144" i="11" s="1"/>
  <c r="AK156" i="11"/>
  <c r="AD156" i="11"/>
  <c r="AG125" i="11"/>
  <c r="AD162" i="11"/>
  <c r="AG162" i="11"/>
  <c r="AH128" i="11"/>
  <c r="AD138" i="11"/>
  <c r="AG138" i="11"/>
  <c r="AB151" i="11"/>
  <c r="AC151" i="11" s="1"/>
  <c r="AG124" i="11"/>
  <c r="AG150" i="11"/>
  <c r="AH153" i="11"/>
  <c r="AD137" i="11"/>
  <c r="AG137" i="11"/>
  <c r="AI132" i="11"/>
  <c r="AG132" i="11"/>
  <c r="AG136" i="11"/>
  <c r="AD134" i="11"/>
  <c r="AG128" i="11"/>
  <c r="AG161" i="11"/>
  <c r="AK132" i="11"/>
  <c r="AJ131" i="11"/>
  <c r="AA152" i="11"/>
  <c r="AG152" i="11" s="1"/>
  <c r="AD132" i="11"/>
  <c r="AH132" i="11"/>
  <c r="AB132" i="11"/>
  <c r="AC132" i="11" s="1"/>
  <c r="AA165" i="11"/>
  <c r="AG165" i="11" s="1"/>
  <c r="Z120" i="11"/>
  <c r="AA120" i="11" s="1"/>
  <c r="Z127" i="11"/>
  <c r="AA127" i="11" s="1"/>
  <c r="AG127" i="11" s="1"/>
  <c r="AH137" i="11"/>
  <c r="AI137" i="11"/>
  <c r="AK137" i="11"/>
  <c r="AJ136" i="11"/>
  <c r="AF137" i="11"/>
  <c r="AB137" i="11"/>
  <c r="AC137" i="11" s="1"/>
  <c r="AH136" i="11"/>
  <c r="AF136" i="11"/>
  <c r="AK136" i="11"/>
  <c r="AJ135" i="11"/>
  <c r="AI136" i="11"/>
  <c r="AF132" i="11"/>
  <c r="AI126" i="11"/>
  <c r="AJ125" i="11"/>
  <c r="AK126" i="11"/>
  <c r="AF128" i="11"/>
  <c r="AI138" i="11"/>
  <c r="AF138" i="11"/>
  <c r="AH138" i="11"/>
  <c r="AK138" i="11"/>
  <c r="AJ137" i="11"/>
  <c r="AH125" i="11"/>
  <c r="AI125" i="11"/>
  <c r="AK125" i="11"/>
  <c r="AJ124" i="11"/>
  <c r="AF125" i="11"/>
  <c r="AH133" i="11"/>
  <c r="AF133" i="11"/>
  <c r="AK133" i="11"/>
  <c r="AJ132" i="11"/>
  <c r="AI133" i="11"/>
  <c r="AK129" i="11"/>
  <c r="AJ128" i="11"/>
  <c r="AI129" i="11"/>
  <c r="AH124" i="11"/>
  <c r="AF124" i="11"/>
  <c r="AJ147" i="11"/>
  <c r="AI148" i="11"/>
  <c r="AK148" i="11"/>
  <c r="AI145" i="11"/>
  <c r="AH145" i="11"/>
  <c r="AJ144" i="11"/>
  <c r="AF145" i="11"/>
  <c r="AK145" i="11"/>
  <c r="AJ150" i="11"/>
  <c r="AK151" i="11"/>
  <c r="AI151" i="11"/>
  <c r="X155" i="11"/>
  <c r="Y155" i="11" s="1"/>
  <c r="Z155" i="11"/>
  <c r="AF153" i="11"/>
  <c r="X157" i="11"/>
  <c r="Y157" i="11" s="1"/>
  <c r="Z157" i="11"/>
  <c r="AH161" i="11"/>
  <c r="AK163" i="11"/>
  <c r="AI163" i="11"/>
  <c r="AJ162" i="11"/>
  <c r="AF150" i="11"/>
  <c r="AK166" i="11"/>
  <c r="AF166" i="11"/>
  <c r="AI166" i="11"/>
  <c r="AJ165" i="11"/>
  <c r="AH166" i="11"/>
  <c r="AK154" i="11"/>
  <c r="AI154" i="11"/>
  <c r="AJ153" i="11"/>
  <c r="AK162" i="11"/>
  <c r="AH162" i="11"/>
  <c r="AF162" i="11"/>
  <c r="AI162" i="11"/>
  <c r="AJ161" i="11"/>
  <c r="AF152" i="11"/>
  <c r="AH150" i="11"/>
  <c r="AF161" i="11"/>
  <c r="AD129" i="11"/>
  <c r="AA130" i="11"/>
  <c r="X143" i="11"/>
  <c r="Y143" i="11" s="1"/>
  <c r="Z143" i="11"/>
  <c r="Z149" i="11"/>
  <c r="X149" i="11"/>
  <c r="AD163" i="11"/>
  <c r="AB163" i="11"/>
  <c r="AC163" i="11" s="1"/>
  <c r="AA119" i="11"/>
  <c r="AB129" i="11"/>
  <c r="AC129" i="11" s="1"/>
  <c r="Z118" i="11"/>
  <c r="X118" i="11"/>
  <c r="Y118" i="11" s="1"/>
  <c r="AB145" i="11"/>
  <c r="AC145" i="11" s="1"/>
  <c r="AD151" i="11"/>
  <c r="AB162" i="11"/>
  <c r="AC162" i="11" s="1"/>
  <c r="AB138" i="11"/>
  <c r="AC138" i="11" s="1"/>
  <c r="AB126" i="11"/>
  <c r="AC126" i="11" s="1"/>
  <c r="AA135" i="11"/>
  <c r="AG134" i="11" s="1"/>
  <c r="AD126" i="11"/>
  <c r="AB133" i="11"/>
  <c r="AC133" i="11" s="1"/>
  <c r="AA142" i="11"/>
  <c r="AA123" i="11"/>
  <c r="AG123" i="11" s="1"/>
  <c r="AD145" i="11"/>
  <c r="AA131" i="11"/>
  <c r="AG131" i="11" s="1"/>
  <c r="AB148" i="11"/>
  <c r="AC148" i="11" s="1"/>
  <c r="AD148" i="11"/>
  <c r="AA147" i="11"/>
  <c r="AB154" i="11"/>
  <c r="AC154" i="11" s="1"/>
  <c r="AD154" i="11"/>
  <c r="AD135" i="11"/>
  <c r="AD125" i="11"/>
  <c r="AB125" i="11"/>
  <c r="AC125" i="11" s="1"/>
  <c r="AA164" i="11"/>
  <c r="AA122" i="11"/>
  <c r="AD166" i="11"/>
  <c r="AB166" i="11"/>
  <c r="AC166" i="11" s="1"/>
  <c r="AD136" i="11"/>
  <c r="AB136" i="11"/>
  <c r="AC136" i="11" s="1"/>
  <c r="Z121" i="11"/>
  <c r="X121" i="11"/>
  <c r="Y121" i="11" s="1"/>
  <c r="Z158" i="11"/>
  <c r="X158" i="11"/>
  <c r="Y158" i="11" s="1"/>
  <c r="O3" i="11"/>
  <c r="AD165" i="11" l="1"/>
  <c r="AK152" i="11"/>
  <c r="AB165" i="11"/>
  <c r="AC165" i="11" s="1"/>
  <c r="AH152" i="11"/>
  <c r="AI152" i="11"/>
  <c r="AJ151" i="11"/>
  <c r="AF151" i="11"/>
  <c r="AH165" i="11"/>
  <c r="AH151" i="11"/>
  <c r="AK165" i="11"/>
  <c r="AG144" i="11"/>
  <c r="AF144" i="11"/>
  <c r="AD144" i="11"/>
  <c r="AB144" i="11"/>
  <c r="AC144" i="11" s="1"/>
  <c r="AK144" i="11"/>
  <c r="AI144" i="11"/>
  <c r="AJ143" i="11"/>
  <c r="AH144" i="11"/>
  <c r="AG122" i="11"/>
  <c r="AI165" i="11"/>
  <c r="AG119" i="11"/>
  <c r="AF163" i="11"/>
  <c r="AG164" i="11"/>
  <c r="AG147" i="11"/>
  <c r="AG146" i="11"/>
  <c r="AF165" i="11"/>
  <c r="AG126" i="11"/>
  <c r="AG141" i="11"/>
  <c r="AB135" i="11"/>
  <c r="AC135" i="11" s="1"/>
  <c r="AG135" i="11"/>
  <c r="AB130" i="11"/>
  <c r="AC130" i="11" s="1"/>
  <c r="AG130" i="11"/>
  <c r="AJ164" i="11"/>
  <c r="AB120" i="11"/>
  <c r="AC120" i="11" s="1"/>
  <c r="AG163" i="11"/>
  <c r="AG151" i="11"/>
  <c r="AG129" i="11"/>
  <c r="AD152" i="11"/>
  <c r="AB152" i="11"/>
  <c r="AC152" i="11" s="1"/>
  <c r="AJ126" i="11"/>
  <c r="AD127" i="11"/>
  <c r="AF127" i="11"/>
  <c r="AH126" i="11"/>
  <c r="AB127" i="11"/>
  <c r="AC127" i="11" s="1"/>
  <c r="AI127" i="11"/>
  <c r="AF126" i="11"/>
  <c r="AK127" i="11"/>
  <c r="AH127" i="11"/>
  <c r="AA155" i="11"/>
  <c r="AF155" i="11" s="1"/>
  <c r="AA143" i="11"/>
  <c r="AJ142" i="11" s="1"/>
  <c r="AA157" i="11"/>
  <c r="AB157" i="11" s="1"/>
  <c r="AC157" i="11" s="1"/>
  <c r="AI120" i="11"/>
  <c r="AH129" i="11"/>
  <c r="AJ119" i="11"/>
  <c r="AD120" i="11"/>
  <c r="AK120" i="11"/>
  <c r="AI130" i="11"/>
  <c r="AH130" i="11"/>
  <c r="AF130" i="11"/>
  <c r="AK130" i="11"/>
  <c r="AJ129" i="11"/>
  <c r="AF129" i="11"/>
  <c r="AK131" i="11"/>
  <c r="AJ130" i="11"/>
  <c r="AF131" i="11"/>
  <c r="AI131" i="11"/>
  <c r="AH131" i="11"/>
  <c r="AI122" i="11"/>
  <c r="AK122" i="11"/>
  <c r="AH122" i="11"/>
  <c r="AF122" i="11"/>
  <c r="AJ121" i="11"/>
  <c r="AK119" i="11"/>
  <c r="AJ118" i="11"/>
  <c r="AF119" i="11"/>
  <c r="AI119" i="11"/>
  <c r="AH119" i="11"/>
  <c r="AK123" i="11"/>
  <c r="AJ122" i="11"/>
  <c r="AF123" i="11"/>
  <c r="AI123" i="11"/>
  <c r="AH123" i="11"/>
  <c r="AK135" i="11"/>
  <c r="AJ134" i="11"/>
  <c r="AF135" i="11"/>
  <c r="AI135" i="11"/>
  <c r="AH135" i="11"/>
  <c r="AF134" i="11"/>
  <c r="AH134" i="11"/>
  <c r="AD130" i="11"/>
  <c r="AJ146" i="11"/>
  <c r="AK147" i="11"/>
  <c r="AH147" i="11"/>
  <c r="AI147" i="11"/>
  <c r="AF147" i="11"/>
  <c r="AH146" i="11"/>
  <c r="AF146" i="11"/>
  <c r="AH163" i="11"/>
  <c r="AI157" i="11"/>
  <c r="AK142" i="11"/>
  <c r="AI142" i="11"/>
  <c r="AJ141" i="11"/>
  <c r="AF141" i="11"/>
  <c r="AH141" i="11"/>
  <c r="AJ163" i="11"/>
  <c r="AI164" i="11"/>
  <c r="AH164" i="11"/>
  <c r="AF164" i="11"/>
  <c r="AK164" i="11"/>
  <c r="AK155" i="11"/>
  <c r="AA118" i="11"/>
  <c r="Y149" i="11"/>
  <c r="AA149" i="11" s="1"/>
  <c r="AB119" i="11"/>
  <c r="AC119" i="11" s="1"/>
  <c r="AD119" i="11"/>
  <c r="AB142" i="11"/>
  <c r="AC142" i="11" s="1"/>
  <c r="AB123" i="11"/>
  <c r="AC123" i="11" s="1"/>
  <c r="AD123" i="11"/>
  <c r="AD142" i="11"/>
  <c r="AA121" i="11"/>
  <c r="AG121" i="11" s="1"/>
  <c r="AA158" i="11"/>
  <c r="AG158" i="11" s="1"/>
  <c r="AB122" i="11"/>
  <c r="AC122" i="11" s="1"/>
  <c r="AD122" i="11"/>
  <c r="AB147" i="11"/>
  <c r="AC147" i="11" s="1"/>
  <c r="AD147" i="11"/>
  <c r="AB164" i="11"/>
  <c r="AC164" i="11" s="1"/>
  <c r="AD164" i="11"/>
  <c r="AD131" i="11"/>
  <c r="AB131" i="11"/>
  <c r="AC131" i="11" s="1"/>
  <c r="P3" i="11"/>
  <c r="AI155" i="11" l="1"/>
  <c r="AH142" i="11"/>
  <c r="AI143" i="11"/>
  <c r="AD143" i="11"/>
  <c r="AH143" i="11"/>
  <c r="AF142" i="11"/>
  <c r="AF143" i="11"/>
  <c r="AK143" i="11"/>
  <c r="AD118" i="11"/>
  <c r="AG118" i="11"/>
  <c r="AG117" i="11"/>
  <c r="AG149" i="11"/>
  <c r="AG148" i="11"/>
  <c r="AK157" i="11"/>
  <c r="AG157" i="11"/>
  <c r="AG156" i="11"/>
  <c r="AB143" i="11"/>
  <c r="AC143" i="11" s="1"/>
  <c r="AG143" i="11"/>
  <c r="AG120" i="11"/>
  <c r="AG142" i="11"/>
  <c r="AJ154" i="11"/>
  <c r="AG155" i="11"/>
  <c r="AG154" i="11"/>
  <c r="AB118" i="11"/>
  <c r="AC118" i="11" s="1"/>
  <c r="AH155" i="11"/>
  <c r="AH156" i="11"/>
  <c r="AD157" i="11"/>
  <c r="AJ156" i="11"/>
  <c r="AF156" i="11"/>
  <c r="AF154" i="11"/>
  <c r="AD155" i="11"/>
  <c r="AB155" i="11"/>
  <c r="AC155" i="11" s="1"/>
  <c r="AH154" i="11"/>
  <c r="AB121" i="11"/>
  <c r="AC121" i="11" s="1"/>
  <c r="AH121" i="11"/>
  <c r="AK121" i="11"/>
  <c r="AJ120" i="11"/>
  <c r="AF121" i="11"/>
  <c r="AI121" i="11"/>
  <c r="AH120" i="11"/>
  <c r="AF120" i="11"/>
  <c r="AI118" i="11"/>
  <c r="AH118" i="11"/>
  <c r="AF118" i="11"/>
  <c r="AK118" i="11"/>
  <c r="AJ117" i="11"/>
  <c r="AH117" i="11"/>
  <c r="AF117" i="11"/>
  <c r="AK158" i="11"/>
  <c r="AH158" i="11"/>
  <c r="AF158" i="11"/>
  <c r="AI158" i="11"/>
  <c r="AJ157" i="11"/>
  <c r="AF157" i="11"/>
  <c r="AI149" i="11"/>
  <c r="AK149" i="11"/>
  <c r="AJ148" i="11"/>
  <c r="AF149" i="11"/>
  <c r="AH149" i="11"/>
  <c r="AF148" i="11"/>
  <c r="AH148" i="11"/>
  <c r="AH157" i="11"/>
  <c r="AB149" i="11"/>
  <c r="AC149" i="11" s="1"/>
  <c r="AD149" i="11"/>
  <c r="AB158" i="11"/>
  <c r="AC158" i="11" s="1"/>
  <c r="AD121" i="11"/>
  <c r="AD158" i="11"/>
  <c r="Q3" i="11"/>
  <c r="Q1906" i="16" l="1"/>
  <c r="Q1905" i="16"/>
  <c r="B3" i="16"/>
  <c r="B4" i="16" s="1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1899" i="16"/>
  <c r="B1926" i="16"/>
  <c r="R3" i="11"/>
  <c r="B1697" i="16" l="1"/>
  <c r="B1693" i="16"/>
  <c r="B1689" i="16"/>
  <c r="B1685" i="16"/>
  <c r="B1681" i="16"/>
  <c r="B1677" i="16"/>
  <c r="B1673" i="16"/>
  <c r="B1669" i="16"/>
  <c r="B1665" i="16"/>
  <c r="B1661" i="16"/>
  <c r="B1657" i="16"/>
  <c r="B1653" i="16"/>
  <c r="B1649" i="16"/>
  <c r="B1645" i="16"/>
  <c r="B1641" i="16"/>
  <c r="B1637" i="16"/>
  <c r="B1633" i="16"/>
  <c r="B1629" i="16"/>
  <c r="B1625" i="16"/>
  <c r="B1621" i="16"/>
  <c r="B1617" i="16"/>
  <c r="B1613" i="16"/>
  <c r="B1609" i="16"/>
  <c r="B1616" i="16"/>
  <c r="B1608" i="16"/>
  <c r="B1696" i="16"/>
  <c r="B1692" i="16"/>
  <c r="B1688" i="16"/>
  <c r="B1684" i="16"/>
  <c r="B1680" i="16"/>
  <c r="B1676" i="16"/>
  <c r="B1672" i="16"/>
  <c r="B1668" i="16"/>
  <c r="B1664" i="16"/>
  <c r="B1660" i="16"/>
  <c r="B1656" i="16"/>
  <c r="B1652" i="16"/>
  <c r="B1648" i="16"/>
  <c r="B1644" i="16"/>
  <c r="B1640" i="16"/>
  <c r="B1636" i="16"/>
  <c r="B1632" i="16"/>
  <c r="B1628" i="16"/>
  <c r="B1624" i="16"/>
  <c r="B1620" i="16"/>
  <c r="B1612" i="16"/>
  <c r="B1699" i="16"/>
  <c r="B1691" i="16"/>
  <c r="B1683" i="16"/>
  <c r="B1675" i="16"/>
  <c r="B1667" i="16"/>
  <c r="B1659" i="16"/>
  <c r="B1651" i="16"/>
  <c r="B1643" i="16"/>
  <c r="B1635" i="16"/>
  <c r="B1627" i="16"/>
  <c r="B1619" i="16"/>
  <c r="B1611" i="16"/>
  <c r="B1698" i="16"/>
  <c r="B1690" i="16"/>
  <c r="B1682" i="16"/>
  <c r="B1674" i="16"/>
  <c r="B1666" i="16"/>
  <c r="B1658" i="16"/>
  <c r="B1650" i="16"/>
  <c r="B1642" i="16"/>
  <c r="B1634" i="16"/>
  <c r="B1626" i="16"/>
  <c r="B1618" i="16"/>
  <c r="B1610" i="16"/>
  <c r="B1695" i="16"/>
  <c r="B1687" i="16"/>
  <c r="B1679" i="16"/>
  <c r="B1671" i="16"/>
  <c r="B1663" i="16"/>
  <c r="B1655" i="16"/>
  <c r="B1647" i="16"/>
  <c r="B1639" i="16"/>
  <c r="B1631" i="16"/>
  <c r="B1623" i="16"/>
  <c r="B1615" i="16"/>
  <c r="B1607" i="16"/>
  <c r="B1686" i="16"/>
  <c r="B1654" i="16"/>
  <c r="B1622" i="16"/>
  <c r="B1678" i="16"/>
  <c r="B1646" i="16"/>
  <c r="B1614" i="16"/>
  <c r="B1638" i="16"/>
  <c r="B1694" i="16"/>
  <c r="B1662" i="16"/>
  <c r="B1630" i="16"/>
  <c r="B1670" i="16"/>
  <c r="B21" i="16"/>
  <c r="B27" i="16"/>
  <c r="B31" i="16"/>
  <c r="B35" i="16"/>
  <c r="B39" i="16"/>
  <c r="B43" i="16"/>
  <c r="B47" i="16"/>
  <c r="B51" i="16"/>
  <c r="B55" i="16"/>
  <c r="B59" i="16"/>
  <c r="B63" i="16"/>
  <c r="B67" i="16"/>
  <c r="B71" i="16"/>
  <c r="B75" i="16"/>
  <c r="B79" i="16"/>
  <c r="B83" i="16"/>
  <c r="B87" i="16"/>
  <c r="B91" i="16"/>
  <c r="B95" i="16"/>
  <c r="B99" i="16"/>
  <c r="B103" i="16"/>
  <c r="B107" i="16"/>
  <c r="B111" i="16"/>
  <c r="B115" i="16"/>
  <c r="B26" i="16"/>
  <c r="B29" i="16"/>
  <c r="B33" i="16"/>
  <c r="B37" i="16"/>
  <c r="B41" i="16"/>
  <c r="B45" i="16"/>
  <c r="B49" i="16"/>
  <c r="B53" i="16"/>
  <c r="B57" i="16"/>
  <c r="B61" i="16"/>
  <c r="B65" i="16"/>
  <c r="B69" i="16"/>
  <c r="B73" i="16"/>
  <c r="B77" i="16"/>
  <c r="B81" i="16"/>
  <c r="B85" i="16"/>
  <c r="B89" i="16"/>
  <c r="B93" i="16"/>
  <c r="B97" i="16"/>
  <c r="B101" i="16"/>
  <c r="B105" i="16"/>
  <c r="B109" i="16"/>
  <c r="B113" i="16"/>
  <c r="B117" i="16"/>
  <c r="B34" i="16"/>
  <c r="B42" i="16"/>
  <c r="B50" i="16"/>
  <c r="B58" i="16"/>
  <c r="B66" i="16"/>
  <c r="B74" i="16"/>
  <c r="B82" i="16"/>
  <c r="B90" i="16"/>
  <c r="B98" i="16"/>
  <c r="B106" i="16"/>
  <c r="B114" i="16"/>
  <c r="B28" i="16"/>
  <c r="B36" i="16"/>
  <c r="B44" i="16"/>
  <c r="B52" i="16"/>
  <c r="B60" i="16"/>
  <c r="B68" i="16"/>
  <c r="B76" i="16"/>
  <c r="B84" i="16"/>
  <c r="B92" i="16"/>
  <c r="B100" i="16"/>
  <c r="B108" i="16"/>
  <c r="B116" i="16"/>
  <c r="B112" i="16"/>
  <c r="B30" i="16"/>
  <c r="B38" i="16"/>
  <c r="B46" i="16"/>
  <c r="B54" i="16"/>
  <c r="B62" i="16"/>
  <c r="B70" i="16"/>
  <c r="B78" i="16"/>
  <c r="B86" i="16"/>
  <c r="B94" i="16"/>
  <c r="B102" i="16"/>
  <c r="B110" i="16"/>
  <c r="B118" i="16"/>
  <c r="CS3" i="16"/>
  <c r="B32" i="16"/>
  <c r="B40" i="16"/>
  <c r="B48" i="16"/>
  <c r="B56" i="16"/>
  <c r="B64" i="16"/>
  <c r="B72" i="16"/>
  <c r="B80" i="16"/>
  <c r="B88" i="16"/>
  <c r="B96" i="16"/>
  <c r="B104" i="16"/>
  <c r="S3" i="11"/>
  <c r="B1704" i="16" l="1"/>
  <c r="B1708" i="16"/>
  <c r="B1712" i="16"/>
  <c r="B1716" i="16"/>
  <c r="B1720" i="16"/>
  <c r="B1724" i="16"/>
  <c r="B1728" i="16"/>
  <c r="B1732" i="16"/>
  <c r="B1736" i="16"/>
  <c r="B1740" i="16"/>
  <c r="B1744" i="16"/>
  <c r="B1748" i="16"/>
  <c r="B1752" i="16"/>
  <c r="B1756" i="16"/>
  <c r="B1760" i="16"/>
  <c r="B1764" i="16"/>
  <c r="B1768" i="16"/>
  <c r="B1772" i="16"/>
  <c r="B1776" i="16"/>
  <c r="B1780" i="16"/>
  <c r="B1784" i="16"/>
  <c r="B1788" i="16"/>
  <c r="B1792" i="16"/>
  <c r="B1702" i="16"/>
  <c r="B1710" i="16"/>
  <c r="B1718" i="16"/>
  <c r="B1701" i="16"/>
  <c r="B1705" i="16"/>
  <c r="B1709" i="16"/>
  <c r="B1713" i="16"/>
  <c r="B1717" i="16"/>
  <c r="B1721" i="16"/>
  <c r="B1725" i="16"/>
  <c r="B1729" i="16"/>
  <c r="B1733" i="16"/>
  <c r="B1737" i="16"/>
  <c r="B1741" i="16"/>
  <c r="B1745" i="16"/>
  <c r="B1749" i="16"/>
  <c r="B1753" i="16"/>
  <c r="B1757" i="16"/>
  <c r="B1761" i="16"/>
  <c r="B1765" i="16"/>
  <c r="B1769" i="16"/>
  <c r="B1773" i="16"/>
  <c r="B1777" i="16"/>
  <c r="B1781" i="16"/>
  <c r="B1785" i="16"/>
  <c r="B1789" i="16"/>
  <c r="B1700" i="16"/>
  <c r="B1706" i="16"/>
  <c r="B1714" i="16"/>
  <c r="B1707" i="16"/>
  <c r="B1722" i="16"/>
  <c r="B1730" i="16"/>
  <c r="B1738" i="16"/>
  <c r="B1746" i="16"/>
  <c r="B1754" i="16"/>
  <c r="B1762" i="16"/>
  <c r="B1770" i="16"/>
  <c r="B1778" i="16"/>
  <c r="B1786" i="16"/>
  <c r="B1711" i="16"/>
  <c r="B1723" i="16"/>
  <c r="B1731" i="16"/>
  <c r="B1739" i="16"/>
  <c r="B1747" i="16"/>
  <c r="B1755" i="16"/>
  <c r="B1763" i="16"/>
  <c r="B1771" i="16"/>
  <c r="B1779" i="16"/>
  <c r="B1787" i="16"/>
  <c r="B1715" i="16"/>
  <c r="B1726" i="16"/>
  <c r="B1734" i="16"/>
  <c r="B1742" i="16"/>
  <c r="B1750" i="16"/>
  <c r="B1758" i="16"/>
  <c r="B1766" i="16"/>
  <c r="B1774" i="16"/>
  <c r="B1782" i="16"/>
  <c r="B1790" i="16"/>
  <c r="B1703" i="16"/>
  <c r="B1743" i="16"/>
  <c r="B1775" i="16"/>
  <c r="B1719" i="16"/>
  <c r="B1751" i="16"/>
  <c r="B1783" i="16"/>
  <c r="B1727" i="16"/>
  <c r="B1759" i="16"/>
  <c r="B1791" i="16"/>
  <c r="B1767" i="16"/>
  <c r="B1735" i="16"/>
  <c r="B22" i="16"/>
  <c r="CS21" i="16"/>
  <c r="B121" i="16"/>
  <c r="B125" i="16"/>
  <c r="B129" i="16"/>
  <c r="B133" i="16"/>
  <c r="B137" i="16"/>
  <c r="B141" i="16"/>
  <c r="B145" i="16"/>
  <c r="B149" i="16"/>
  <c r="B153" i="16"/>
  <c r="B157" i="16"/>
  <c r="B161" i="16"/>
  <c r="B165" i="16"/>
  <c r="B169" i="16"/>
  <c r="B173" i="16"/>
  <c r="B177" i="16"/>
  <c r="B181" i="16"/>
  <c r="B185" i="16"/>
  <c r="B189" i="16"/>
  <c r="B193" i="16"/>
  <c r="B197" i="16"/>
  <c r="B201" i="16"/>
  <c r="B205" i="16"/>
  <c r="B209" i="16"/>
  <c r="B123" i="16"/>
  <c r="B127" i="16"/>
  <c r="B131" i="16"/>
  <c r="B135" i="16"/>
  <c r="B139" i="16"/>
  <c r="B143" i="16"/>
  <c r="B147" i="16"/>
  <c r="B151" i="16"/>
  <c r="B155" i="16"/>
  <c r="B159" i="16"/>
  <c r="B163" i="16"/>
  <c r="B167" i="16"/>
  <c r="B171" i="16"/>
  <c r="B175" i="16"/>
  <c r="B179" i="16"/>
  <c r="B183" i="16"/>
  <c r="B187" i="16"/>
  <c r="B191" i="16"/>
  <c r="B195" i="16"/>
  <c r="B199" i="16"/>
  <c r="B203" i="16"/>
  <c r="B207" i="16"/>
  <c r="B211" i="16"/>
  <c r="CS4" i="16"/>
  <c r="B124" i="16"/>
  <c r="B132" i="16"/>
  <c r="B140" i="16"/>
  <c r="B148" i="16"/>
  <c r="B156" i="16"/>
  <c r="B164" i="16"/>
  <c r="B172" i="16"/>
  <c r="B180" i="16"/>
  <c r="B188" i="16"/>
  <c r="B196" i="16"/>
  <c r="B204" i="16"/>
  <c r="B119" i="16"/>
  <c r="B126" i="16"/>
  <c r="B134" i="16"/>
  <c r="B142" i="16"/>
  <c r="B150" i="16"/>
  <c r="B158" i="16"/>
  <c r="B166" i="16"/>
  <c r="B174" i="16"/>
  <c r="B182" i="16"/>
  <c r="B190" i="16"/>
  <c r="B198" i="16"/>
  <c r="B206" i="16"/>
  <c r="B120" i="16"/>
  <c r="B128" i="16"/>
  <c r="B136" i="16"/>
  <c r="B144" i="16"/>
  <c r="B152" i="16"/>
  <c r="B160" i="16"/>
  <c r="B168" i="16"/>
  <c r="B176" i="16"/>
  <c r="B184" i="16"/>
  <c r="B192" i="16"/>
  <c r="B200" i="16"/>
  <c r="B208" i="16"/>
  <c r="B122" i="16"/>
  <c r="B130" i="16"/>
  <c r="B138" i="16"/>
  <c r="B146" i="16"/>
  <c r="B154" i="16"/>
  <c r="B162" i="16"/>
  <c r="B170" i="16"/>
  <c r="B178" i="16"/>
  <c r="B186" i="16"/>
  <c r="B194" i="16"/>
  <c r="B202" i="16"/>
  <c r="B210" i="16"/>
  <c r="T3" i="11"/>
  <c r="J3" i="16"/>
  <c r="BB3" i="16"/>
  <c r="BT3" i="16"/>
  <c r="BY20" i="16"/>
  <c r="AI3" i="16"/>
  <c r="CK20" i="16"/>
  <c r="CH20" i="16"/>
  <c r="H3" i="16"/>
  <c r="AY20" i="16"/>
  <c r="AX20" i="16"/>
  <c r="BL3" i="16"/>
  <c r="CJ3" i="16"/>
  <c r="CG20" i="16"/>
  <c r="CM3" i="16"/>
  <c r="AE3" i="16"/>
  <c r="Y20" i="16"/>
  <c r="BN20" i="16"/>
  <c r="CN3" i="16"/>
  <c r="T20" i="16"/>
  <c r="BG3" i="16"/>
  <c r="AW20" i="16"/>
  <c r="BF3" i="16"/>
  <c r="P3" i="16"/>
  <c r="CC3" i="16"/>
  <c r="AG3" i="16"/>
  <c r="Q3" i="16"/>
  <c r="AT3" i="16"/>
  <c r="AL20" i="16"/>
  <c r="AH3" i="16"/>
  <c r="CO20" i="16"/>
  <c r="AB20" i="16"/>
  <c r="AW3" i="16"/>
  <c r="AK20" i="16"/>
  <c r="CP20" i="16"/>
  <c r="AI20" i="16"/>
  <c r="AH20" i="16"/>
  <c r="AS20" i="16"/>
  <c r="BJ3" i="16"/>
  <c r="BW20" i="16"/>
  <c r="BO3" i="16"/>
  <c r="BI3" i="16"/>
  <c r="I3" i="16"/>
  <c r="Z20" i="16"/>
  <c r="R20" i="16"/>
  <c r="AU20" i="16"/>
  <c r="AA20" i="16"/>
  <c r="BH4" i="16"/>
  <c r="CD4" i="16"/>
  <c r="CG4" i="16"/>
  <c r="BH21" i="16"/>
  <c r="CO4" i="16"/>
  <c r="AI21" i="16"/>
  <c r="BS21" i="16"/>
  <c r="BD4" i="16"/>
  <c r="L4" i="16"/>
  <c r="BX21" i="16"/>
  <c r="L21" i="16"/>
  <c r="CQ4" i="16"/>
  <c r="Z21" i="16"/>
  <c r="G4" i="16"/>
  <c r="S4" i="16"/>
  <c r="BJ21" i="16"/>
  <c r="K21" i="16"/>
  <c r="AN21" i="16"/>
  <c r="AZ21" i="16"/>
  <c r="AN4" i="16"/>
  <c r="AW21" i="16"/>
  <c r="CH21" i="16"/>
  <c r="AJ4" i="16"/>
  <c r="M4" i="16"/>
  <c r="D21" i="16"/>
  <c r="BC4" i="16"/>
  <c r="BC21" i="16"/>
  <c r="BY21" i="16"/>
  <c r="BR4" i="16"/>
  <c r="AR21" i="16"/>
  <c r="BZ21" i="16"/>
  <c r="W21" i="16"/>
  <c r="CA21" i="16"/>
  <c r="AH21" i="16"/>
  <c r="AB21" i="16"/>
  <c r="BI4" i="16"/>
  <c r="P21" i="16"/>
  <c r="BS4" i="16"/>
  <c r="BO21" i="16"/>
  <c r="AK21" i="16"/>
  <c r="AV4" i="16"/>
  <c r="CQ21" i="16"/>
  <c r="AU21" i="16"/>
  <c r="CB4" i="16"/>
  <c r="CK21" i="16"/>
  <c r="M21" i="16"/>
  <c r="G5" i="16"/>
  <c r="CC5" i="16"/>
  <c r="AG5" i="16"/>
  <c r="AV5" i="16"/>
  <c r="BF5" i="16"/>
  <c r="AK22" i="16"/>
  <c r="BG5" i="16"/>
  <c r="W5" i="16"/>
  <c r="AG22" i="16"/>
  <c r="BL22" i="16"/>
  <c r="AZ5" i="16"/>
  <c r="BM5" i="16"/>
  <c r="Z22" i="16"/>
  <c r="BX22" i="16"/>
  <c r="CI22" i="16"/>
  <c r="N22" i="16"/>
  <c r="AN22" i="16"/>
  <c r="BD5" i="16"/>
  <c r="AN5" i="16"/>
  <c r="AJ22" i="16"/>
  <c r="G22" i="16"/>
  <c r="BG22" i="16"/>
  <c r="BV22" i="16"/>
  <c r="H5" i="16"/>
  <c r="BO22" i="16"/>
  <c r="AS5" i="16"/>
  <c r="CB22" i="16"/>
  <c r="H22" i="16"/>
  <c r="S22" i="16"/>
  <c r="AT5" i="16"/>
  <c r="BZ22" i="16"/>
  <c r="K5" i="16"/>
  <c r="V22" i="16"/>
  <c r="AB22" i="16"/>
  <c r="I5" i="16"/>
  <c r="AC20" i="16"/>
  <c r="BC20" i="16"/>
  <c r="N20" i="16"/>
  <c r="K3" i="16"/>
  <c r="AV20" i="16"/>
  <c r="BT20" i="16"/>
  <c r="CD20" i="16"/>
  <c r="BF20" i="16"/>
  <c r="CA20" i="16"/>
  <c r="AL3" i="16"/>
  <c r="M3" i="16"/>
  <c r="O20" i="16"/>
  <c r="E3" i="16"/>
  <c r="W3" i="16"/>
  <c r="M20" i="16"/>
  <c r="CE20" i="16"/>
  <c r="L20" i="16"/>
  <c r="I20" i="16"/>
  <c r="L3" i="16"/>
  <c r="AR20" i="16"/>
  <c r="AQ3" i="16"/>
  <c r="CJ20" i="16"/>
  <c r="CI20" i="16"/>
  <c r="AB3" i="16"/>
  <c r="BJ20" i="16"/>
  <c r="AS3" i="16"/>
  <c r="F20" i="16"/>
  <c r="AQ20" i="16"/>
  <c r="AD20" i="16"/>
  <c r="AY3" i="16"/>
  <c r="BD3" i="16"/>
  <c r="Q20" i="16"/>
  <c r="CQ3" i="16"/>
  <c r="BP20" i="16"/>
  <c r="CQ20" i="16"/>
  <c r="U3" i="16"/>
  <c r="BV3" i="16"/>
  <c r="AZ20" i="16"/>
  <c r="AG20" i="16"/>
  <c r="BU3" i="16"/>
  <c r="F3" i="16"/>
  <c r="BG20" i="16"/>
  <c r="AE20" i="16"/>
  <c r="AZ3" i="16"/>
  <c r="CL3" i="16"/>
  <c r="BX20" i="16"/>
  <c r="BN4" i="16"/>
  <c r="CG21" i="16"/>
  <c r="CJ21" i="16"/>
  <c r="CK4" i="16"/>
  <c r="CP4" i="16"/>
  <c r="BT4" i="16"/>
  <c r="BW4" i="16"/>
  <c r="CH4" i="16"/>
  <c r="AM21" i="16"/>
  <c r="BT21" i="16"/>
  <c r="G21" i="16"/>
  <c r="BR21" i="16"/>
  <c r="CD21" i="16"/>
  <c r="U21" i="16"/>
  <c r="X4" i="16"/>
  <c r="AO4" i="16"/>
  <c r="J21" i="16"/>
  <c r="U4" i="16"/>
  <c r="AM4" i="16"/>
  <c r="AE21" i="16"/>
  <c r="S21" i="16"/>
  <c r="E4" i="16"/>
  <c r="AF21" i="16"/>
  <c r="BM4" i="16"/>
  <c r="CC4" i="16"/>
  <c r="BF21" i="16"/>
  <c r="V4" i="16"/>
  <c r="BU4" i="16"/>
  <c r="AY21" i="16"/>
  <c r="CM21" i="16"/>
  <c r="BL21" i="16"/>
  <c r="F4" i="16"/>
  <c r="CA4" i="16"/>
  <c r="W4" i="16"/>
  <c r="BI21" i="16"/>
  <c r="BU21" i="16"/>
  <c r="Y4" i="16"/>
  <c r="AO21" i="16"/>
  <c r="H21" i="16"/>
  <c r="CC21" i="16"/>
  <c r="AB4" i="16"/>
  <c r="N21" i="16"/>
  <c r="CO21" i="16"/>
  <c r="AI4" i="16"/>
  <c r="CC20" i="16"/>
  <c r="BQ3" i="16"/>
  <c r="BE3" i="16"/>
  <c r="BZ3" i="16"/>
  <c r="BP3" i="16"/>
  <c r="BU20" i="16"/>
  <c r="AV3" i="16"/>
  <c r="S20" i="16"/>
  <c r="AF20" i="16"/>
  <c r="BK20" i="16"/>
  <c r="AU3" i="16"/>
  <c r="V20" i="16"/>
  <c r="CB20" i="16"/>
  <c r="AO20" i="16"/>
  <c r="BM20" i="16"/>
  <c r="CF3" i="16"/>
  <c r="X3" i="16"/>
  <c r="G3" i="16"/>
  <c r="BK3" i="16"/>
  <c r="CG3" i="16"/>
  <c r="O3" i="16"/>
  <c r="CI3" i="16"/>
  <c r="CN20" i="16"/>
  <c r="CL20" i="16"/>
  <c r="T3" i="16"/>
  <c r="U20" i="16"/>
  <c r="Y3" i="16"/>
  <c r="CO3" i="16"/>
  <c r="AM20" i="16"/>
  <c r="D20" i="16"/>
  <c r="AO3" i="16"/>
  <c r="E20" i="16"/>
  <c r="BS20" i="16"/>
  <c r="BV20" i="16"/>
  <c r="AP20" i="16"/>
  <c r="AN3" i="16"/>
  <c r="J20" i="16"/>
  <c r="H20" i="16"/>
  <c r="V3" i="16"/>
  <c r="AJ3" i="16"/>
  <c r="Z3" i="16"/>
  <c r="D3" i="16"/>
  <c r="BE20" i="16"/>
  <c r="AD3" i="16"/>
  <c r="CM20" i="16"/>
  <c r="AA3" i="16"/>
  <c r="CE21" i="16"/>
  <c r="I21" i="16"/>
  <c r="AG4" i="16"/>
  <c r="O4" i="16"/>
  <c r="AC4" i="16"/>
  <c r="BA4" i="16"/>
  <c r="CM4" i="16"/>
  <c r="BZ4" i="16"/>
  <c r="AS4" i="16"/>
  <c r="AF4" i="16"/>
  <c r="Q21" i="16"/>
  <c r="BX4" i="16"/>
  <c r="BD21" i="16"/>
  <c r="BP21" i="16"/>
  <c r="BY4" i="16"/>
  <c r="BO4" i="16"/>
  <c r="AK4" i="16"/>
  <c r="AW4" i="16"/>
  <c r="O21" i="16"/>
  <c r="CN4" i="16"/>
  <c r="AR4" i="16"/>
  <c r="CI21" i="16"/>
  <c r="AQ4" i="16"/>
  <c r="BV21" i="16"/>
  <c r="CN21" i="16"/>
  <c r="CP21" i="16"/>
  <c r="Q4" i="16"/>
  <c r="BG21" i="16"/>
  <c r="Y21" i="16"/>
  <c r="AE4" i="16"/>
  <c r="BV4" i="16"/>
  <c r="CI4" i="16"/>
  <c r="AY4" i="16"/>
  <c r="V21" i="16"/>
  <c r="AT21" i="16"/>
  <c r="AP4" i="16"/>
  <c r="BM21" i="16"/>
  <c r="AG21" i="16"/>
  <c r="CL4" i="16"/>
  <c r="CE4" i="16"/>
  <c r="AS21" i="16"/>
  <c r="BE21" i="16"/>
  <c r="CJ4" i="16"/>
  <c r="BJ4" i="16"/>
  <c r="AU4" i="16"/>
  <c r="CL21" i="16"/>
  <c r="CG22" i="16"/>
  <c r="BU22" i="16"/>
  <c r="AZ22" i="16"/>
  <c r="AD5" i="16"/>
  <c r="AW22" i="16"/>
  <c r="BK22" i="16"/>
  <c r="AF22" i="16"/>
  <c r="CE22" i="16"/>
  <c r="BJ5" i="16"/>
  <c r="BR5" i="16"/>
  <c r="CN22" i="16"/>
  <c r="AQ5" i="16"/>
  <c r="CD5" i="16"/>
  <c r="AY5" i="16"/>
  <c r="AX5" i="16"/>
  <c r="BB22" i="16"/>
  <c r="BP22" i="16"/>
  <c r="M22" i="16"/>
  <c r="CE5" i="16"/>
  <c r="CA22" i="16"/>
  <c r="X22" i="16"/>
  <c r="CM5" i="16"/>
  <c r="CQ5" i="16"/>
  <c r="AS22" i="16"/>
  <c r="BB5" i="16"/>
  <c r="CM22" i="16"/>
  <c r="BK5" i="16"/>
  <c r="CK22" i="16"/>
  <c r="U22" i="16"/>
  <c r="BW5" i="16"/>
  <c r="AJ5" i="16"/>
  <c r="CF5" i="16"/>
  <c r="AI22" i="16"/>
  <c r="BT5" i="16"/>
  <c r="CL22" i="16"/>
  <c r="G20" i="16"/>
  <c r="BZ20" i="16"/>
  <c r="AR3" i="16"/>
  <c r="S3" i="16"/>
  <c r="CB3" i="16"/>
  <c r="BH3" i="16"/>
  <c r="CD3" i="16"/>
  <c r="AC3" i="16"/>
  <c r="BH20" i="16"/>
  <c r="BI20" i="16"/>
  <c r="BW3" i="16"/>
  <c r="AJ20" i="16"/>
  <c r="AJ21" i="16"/>
  <c r="BQ21" i="16"/>
  <c r="BK4" i="16"/>
  <c r="D4" i="16"/>
  <c r="E21" i="16"/>
  <c r="F21" i="16"/>
  <c r="BF4" i="16"/>
  <c r="AP21" i="16"/>
  <c r="BG4" i="16"/>
  <c r="BB4" i="16"/>
  <c r="AX21" i="16"/>
  <c r="AA21" i="16"/>
  <c r="AH5" i="16"/>
  <c r="BN5" i="16"/>
  <c r="D5" i="16"/>
  <c r="BR22" i="16"/>
  <c r="AF5" i="16"/>
  <c r="CB5" i="16"/>
  <c r="BV5" i="16"/>
  <c r="AU5" i="16"/>
  <c r="CL5" i="16"/>
  <c r="AX22" i="16"/>
  <c r="AD22" i="16"/>
  <c r="BE5" i="16"/>
  <c r="BT22" i="16"/>
  <c r="L5" i="16"/>
  <c r="CN5" i="16"/>
  <c r="BS22" i="16"/>
  <c r="AC22" i="16"/>
  <c r="AR22" i="16"/>
  <c r="AE22" i="16"/>
  <c r="D22" i="16"/>
  <c r="Q5" i="16"/>
  <c r="BY5" i="16"/>
  <c r="BP5" i="16"/>
  <c r="AP5" i="16"/>
  <c r="T22" i="16"/>
  <c r="AO5" i="16"/>
  <c r="K22" i="16"/>
  <c r="AA22" i="16"/>
  <c r="AR5" i="16"/>
  <c r="AV22" i="16"/>
  <c r="BD22" i="16"/>
  <c r="S5" i="16"/>
  <c r="BH22" i="16"/>
  <c r="X5" i="16"/>
  <c r="BC22" i="16"/>
  <c r="BO5" i="16"/>
  <c r="L22" i="16"/>
  <c r="CQ22" i="16"/>
  <c r="CA5" i="16"/>
  <c r="CF22" i="16"/>
  <c r="CA3" i="16"/>
  <c r="BA3" i="16"/>
  <c r="AF3" i="16"/>
  <c r="BC3" i="16"/>
  <c r="BR20" i="16"/>
  <c r="BM3" i="16"/>
  <c r="BQ4" i="16"/>
  <c r="BW21" i="16"/>
  <c r="T21" i="16"/>
  <c r="K4" i="16"/>
  <c r="AV21" i="16"/>
  <c r="BE4" i="16"/>
  <c r="CH22" i="16"/>
  <c r="AU22" i="16"/>
  <c r="T5" i="16"/>
  <c r="V5" i="16"/>
  <c r="Q22" i="16"/>
  <c r="AQ22" i="16"/>
  <c r="CO22" i="16"/>
  <c r="BJ22" i="16"/>
  <c r="CK5" i="16"/>
  <c r="R5" i="16"/>
  <c r="BY22" i="16"/>
  <c r="BN3" i="16"/>
  <c r="BR3" i="16"/>
  <c r="BO20" i="16"/>
  <c r="AX3" i="16"/>
  <c r="AT20" i="16"/>
  <c r="CP3" i="16"/>
  <c r="N3" i="16"/>
  <c r="BB20" i="16"/>
  <c r="P20" i="16"/>
  <c r="AN20" i="16"/>
  <c r="AK3" i="16"/>
  <c r="J4" i="16"/>
  <c r="CF4" i="16"/>
  <c r="AC21" i="16"/>
  <c r="T4" i="16"/>
  <c r="AH4" i="16"/>
  <c r="X21" i="16"/>
  <c r="R21" i="16"/>
  <c r="AQ21" i="16"/>
  <c r="I4" i="16"/>
  <c r="AD21" i="16"/>
  <c r="AZ4" i="16"/>
  <c r="BA21" i="16"/>
  <c r="CH5" i="16"/>
  <c r="AH22" i="16"/>
  <c r="CI5" i="16"/>
  <c r="BS5" i="16"/>
  <c r="BX5" i="16"/>
  <c r="AL22" i="16"/>
  <c r="BI5" i="16"/>
  <c r="BU5" i="16"/>
  <c r="CD22" i="16"/>
  <c r="CC22" i="16"/>
  <c r="Y5" i="16"/>
  <c r="W22" i="16"/>
  <c r="I22" i="16"/>
  <c r="CJ5" i="16"/>
  <c r="AA5" i="16"/>
  <c r="AO22" i="16"/>
  <c r="AB5" i="16"/>
  <c r="AL5" i="16"/>
  <c r="BQ5" i="16"/>
  <c r="CJ22" i="16"/>
  <c r="BN22" i="16"/>
  <c r="BF22" i="16"/>
  <c r="AP22" i="16"/>
  <c r="P22" i="16"/>
  <c r="BQ22" i="16"/>
  <c r="AT22" i="16"/>
  <c r="BA22" i="16"/>
  <c r="BA5" i="16"/>
  <c r="R22" i="16"/>
  <c r="M5" i="16"/>
  <c r="BL5" i="16"/>
  <c r="AM22" i="16"/>
  <c r="AK5" i="16"/>
  <c r="P5" i="16"/>
  <c r="F5" i="16"/>
  <c r="BI22" i="16"/>
  <c r="F22" i="16"/>
  <c r="BW22" i="16"/>
  <c r="AC5" i="16"/>
  <c r="J5" i="16"/>
  <c r="K20" i="16"/>
  <c r="BX3" i="16"/>
  <c r="CE3" i="16"/>
  <c r="X20" i="16"/>
  <c r="W20" i="16"/>
  <c r="AM3" i="16"/>
  <c r="H4" i="16"/>
  <c r="CF21" i="16"/>
  <c r="BN21" i="16"/>
  <c r="P4" i="16"/>
  <c r="Z4" i="16"/>
  <c r="BP4" i="16"/>
  <c r="J22" i="16"/>
  <c r="N5" i="16"/>
  <c r="AW5" i="16"/>
  <c r="U5" i="16"/>
  <c r="BC5" i="16"/>
  <c r="AI5" i="16"/>
  <c r="BM22" i="16"/>
  <c r="AE5" i="16"/>
  <c r="BZ5" i="16"/>
  <c r="BE22" i="16"/>
  <c r="CO5" i="16"/>
  <c r="Y22" i="16"/>
  <c r="CH3" i="16"/>
  <c r="CF20" i="16"/>
  <c r="BQ20" i="16"/>
  <c r="BA20" i="16"/>
  <c r="AP3" i="16"/>
  <c r="BL20" i="16"/>
  <c r="BY3" i="16"/>
  <c r="BS3" i="16"/>
  <c r="BD20" i="16"/>
  <c r="CK3" i="16"/>
  <c r="R3" i="16"/>
  <c r="N4" i="16"/>
  <c r="BK21" i="16"/>
  <c r="R4" i="16"/>
  <c r="AX4" i="16"/>
  <c r="BB21" i="16"/>
  <c r="BL4" i="16"/>
  <c r="CB21" i="16"/>
  <c r="AD4" i="16"/>
  <c r="AT4" i="16"/>
  <c r="AL21" i="16"/>
  <c r="AA4" i="16"/>
  <c r="AL4" i="16"/>
  <c r="AM5" i="16"/>
  <c r="E22" i="16"/>
  <c r="E5" i="16"/>
  <c r="O22" i="16"/>
  <c r="O5" i="16"/>
  <c r="BH5" i="16"/>
  <c r="CP22" i="16"/>
  <c r="CP5" i="16"/>
  <c r="Z5" i="16"/>
  <c r="AY22" i="16"/>
  <c r="CG5" i="16"/>
  <c r="B1794" i="16" l="1"/>
  <c r="B1798" i="16"/>
  <c r="B1802" i="16"/>
  <c r="B1806" i="16"/>
  <c r="B1810" i="16"/>
  <c r="B1814" i="16"/>
  <c r="B1818" i="16"/>
  <c r="B1822" i="16"/>
  <c r="B1826" i="16"/>
  <c r="B1830" i="16"/>
  <c r="B1834" i="16"/>
  <c r="B1838" i="16"/>
  <c r="B1842" i="16"/>
  <c r="B1846" i="16"/>
  <c r="B1850" i="16"/>
  <c r="B1854" i="16"/>
  <c r="B1858" i="16"/>
  <c r="B1862" i="16"/>
  <c r="B1866" i="16"/>
  <c r="B1870" i="16"/>
  <c r="B1874" i="16"/>
  <c r="B1878" i="16"/>
  <c r="B1882" i="16"/>
  <c r="B1793" i="16"/>
  <c r="B1800" i="16"/>
  <c r="B1828" i="16"/>
  <c r="B1836" i="16"/>
  <c r="B1844" i="16"/>
  <c r="B1852" i="16"/>
  <c r="B1864" i="16"/>
  <c r="B1872" i="16"/>
  <c r="B1880" i="16"/>
  <c r="B1795" i="16"/>
  <c r="B1799" i="16"/>
  <c r="B1803" i="16"/>
  <c r="B1807" i="16"/>
  <c r="B1811" i="16"/>
  <c r="B1815" i="16"/>
  <c r="B1819" i="16"/>
  <c r="B1823" i="16"/>
  <c r="B1827" i="16"/>
  <c r="B1831" i="16"/>
  <c r="B1835" i="16"/>
  <c r="B1839" i="16"/>
  <c r="B1843" i="16"/>
  <c r="B1847" i="16"/>
  <c r="B1851" i="16"/>
  <c r="B1855" i="16"/>
  <c r="B1859" i="16"/>
  <c r="B1863" i="16"/>
  <c r="B1867" i="16"/>
  <c r="B1871" i="16"/>
  <c r="B1875" i="16"/>
  <c r="B1879" i="16"/>
  <c r="B1883" i="16"/>
  <c r="B1796" i="16"/>
  <c r="B1804" i="16"/>
  <c r="B1808" i="16"/>
  <c r="B1812" i="16"/>
  <c r="B1816" i="16"/>
  <c r="B1820" i="16"/>
  <c r="B1824" i="16"/>
  <c r="B1832" i="16"/>
  <c r="B1840" i="16"/>
  <c r="B1848" i="16"/>
  <c r="B1856" i="16"/>
  <c r="B1860" i="16"/>
  <c r="B1868" i="16"/>
  <c r="B1876" i="16"/>
  <c r="B1884" i="16"/>
  <c r="B1797" i="16"/>
  <c r="B1813" i="16"/>
  <c r="B1829" i="16"/>
  <c r="B1845" i="16"/>
  <c r="B1861" i="16"/>
  <c r="B1877" i="16"/>
  <c r="B1801" i="16"/>
  <c r="B1817" i="16"/>
  <c r="B1833" i="16"/>
  <c r="B1849" i="16"/>
  <c r="B1865" i="16"/>
  <c r="B1881" i="16"/>
  <c r="B1805" i="16"/>
  <c r="B1821" i="16"/>
  <c r="B1837" i="16"/>
  <c r="B1853" i="16"/>
  <c r="B1869" i="16"/>
  <c r="B1885" i="16"/>
  <c r="B1809" i="16"/>
  <c r="B1825" i="16"/>
  <c r="B1841" i="16"/>
  <c r="B1857" i="16"/>
  <c r="B1873" i="16"/>
  <c r="CS22" i="16"/>
  <c r="B215" i="16"/>
  <c r="B219" i="16"/>
  <c r="B223" i="16"/>
  <c r="B227" i="16"/>
  <c r="B231" i="16"/>
  <c r="B235" i="16"/>
  <c r="B239" i="16"/>
  <c r="B243" i="16"/>
  <c r="B247" i="16"/>
  <c r="B251" i="16"/>
  <c r="B255" i="16"/>
  <c r="B259" i="16"/>
  <c r="B263" i="16"/>
  <c r="B267" i="16"/>
  <c r="B271" i="16"/>
  <c r="B275" i="16"/>
  <c r="B279" i="16"/>
  <c r="B283" i="16"/>
  <c r="B287" i="16"/>
  <c r="B291" i="16"/>
  <c r="B295" i="16"/>
  <c r="B299" i="16"/>
  <c r="B303" i="16"/>
  <c r="B213" i="16"/>
  <c r="B217" i="16"/>
  <c r="B221" i="16"/>
  <c r="B225" i="16"/>
  <c r="B229" i="16"/>
  <c r="B233" i="16"/>
  <c r="B237" i="16"/>
  <c r="B241" i="16"/>
  <c r="B245" i="16"/>
  <c r="B249" i="16"/>
  <c r="B253" i="16"/>
  <c r="B257" i="16"/>
  <c r="B261" i="16"/>
  <c r="B265" i="16"/>
  <c r="B269" i="16"/>
  <c r="B273" i="16"/>
  <c r="B277" i="16"/>
  <c r="B281" i="16"/>
  <c r="B285" i="16"/>
  <c r="B289" i="16"/>
  <c r="B293" i="16"/>
  <c r="B297" i="16"/>
  <c r="B301" i="16"/>
  <c r="B212" i="16"/>
  <c r="B214" i="16"/>
  <c r="B222" i="16"/>
  <c r="B230" i="16"/>
  <c r="B238" i="16"/>
  <c r="B246" i="16"/>
  <c r="B254" i="16"/>
  <c r="B262" i="16"/>
  <c r="B270" i="16"/>
  <c r="B278" i="16"/>
  <c r="B286" i="16"/>
  <c r="B294" i="16"/>
  <c r="B302" i="16"/>
  <c r="B216" i="16"/>
  <c r="B224" i="16"/>
  <c r="B232" i="16"/>
  <c r="B240" i="16"/>
  <c r="B248" i="16"/>
  <c r="B256" i="16"/>
  <c r="B264" i="16"/>
  <c r="B272" i="16"/>
  <c r="B280" i="16"/>
  <c r="B288" i="16"/>
  <c r="B296" i="16"/>
  <c r="B304" i="16"/>
  <c r="CS5" i="16"/>
  <c r="B218" i="16"/>
  <c r="B226" i="16"/>
  <c r="B234" i="16"/>
  <c r="B242" i="16"/>
  <c r="B250" i="16"/>
  <c r="B258" i="16"/>
  <c r="B266" i="16"/>
  <c r="B274" i="16"/>
  <c r="B282" i="16"/>
  <c r="B290" i="16"/>
  <c r="B298" i="16"/>
  <c r="B220" i="16"/>
  <c r="B228" i="16"/>
  <c r="B236" i="16"/>
  <c r="B244" i="16"/>
  <c r="B252" i="16"/>
  <c r="B260" i="16"/>
  <c r="B268" i="16"/>
  <c r="B276" i="16"/>
  <c r="B284" i="16"/>
  <c r="B292" i="16"/>
  <c r="B300" i="16"/>
  <c r="U3" i="11"/>
  <c r="AU6" i="16"/>
  <c r="BE6" i="16"/>
  <c r="AT6" i="16"/>
  <c r="CH6" i="16"/>
  <c r="AB6" i="16"/>
  <c r="U6" i="16"/>
  <c r="BA6" i="16"/>
  <c r="BW6" i="16"/>
  <c r="CM6" i="16"/>
  <c r="E6" i="16"/>
  <c r="BY6" i="16"/>
  <c r="BF6" i="16"/>
  <c r="BV6" i="16"/>
  <c r="BZ6" i="16"/>
  <c r="CC6" i="16"/>
  <c r="AE6" i="16"/>
  <c r="L6" i="16"/>
  <c r="BC6" i="16"/>
  <c r="CG6" i="16"/>
  <c r="BB6" i="16"/>
  <c r="CK6" i="16"/>
  <c r="CB6" i="16"/>
  <c r="BR6" i="16"/>
  <c r="BM6" i="16"/>
  <c r="BQ6" i="16"/>
  <c r="BP6" i="16"/>
  <c r="AC6" i="16"/>
  <c r="BO6" i="16"/>
  <c r="AK6" i="16"/>
  <c r="AA6" i="16"/>
  <c r="P6" i="16"/>
  <c r="CL6" i="16"/>
  <c r="BU6" i="16"/>
  <c r="BJ6" i="16"/>
  <c r="W6" i="16"/>
  <c r="X6" i="16"/>
  <c r="AP6" i="16"/>
  <c r="Q6" i="16"/>
  <c r="V6" i="16"/>
  <c r="K6" i="16"/>
  <c r="BT6" i="16"/>
  <c r="AI6" i="16"/>
  <c r="AJ6" i="16"/>
  <c r="CI6" i="16"/>
  <c r="BD6" i="16"/>
  <c r="AD6" i="16"/>
  <c r="BS6" i="16"/>
  <c r="D6" i="16"/>
  <c r="CJ6" i="16"/>
  <c r="CO6" i="16"/>
  <c r="M6" i="16"/>
  <c r="CA6" i="16"/>
  <c r="AX6" i="16"/>
  <c r="AY6" i="16"/>
  <c r="Z6" i="16"/>
  <c r="AW6" i="16"/>
  <c r="F6" i="16"/>
  <c r="T6" i="16"/>
  <c r="CD6" i="16"/>
  <c r="J6" i="16"/>
  <c r="AO6" i="16"/>
  <c r="CP6" i="16"/>
  <c r="R6" i="16"/>
  <c r="AZ6" i="16"/>
  <c r="AF6" i="16"/>
  <c r="AH6" i="16"/>
  <c r="BH6" i="16"/>
  <c r="CQ6" i="16"/>
  <c r="AQ6" i="16"/>
  <c r="BI6" i="16"/>
  <c r="CF6" i="16"/>
  <c r="BX6" i="16"/>
  <c r="BL6" i="16"/>
  <c r="CN6" i="16"/>
  <c r="AR6" i="16"/>
  <c r="AM6" i="16"/>
  <c r="Y6" i="16"/>
  <c r="O6" i="16"/>
  <c r="AV6" i="16"/>
  <c r="H6" i="16"/>
  <c r="BN6" i="16"/>
  <c r="AG6" i="16"/>
  <c r="AS6" i="16"/>
  <c r="I6" i="16"/>
  <c r="N6" i="16"/>
  <c r="BG6" i="16"/>
  <c r="CE6" i="16"/>
  <c r="S6" i="16"/>
  <c r="AL6" i="16"/>
  <c r="BK6" i="16"/>
  <c r="AN6" i="16"/>
  <c r="G6" i="16"/>
  <c r="B309" i="16" l="1"/>
  <c r="B311" i="16"/>
  <c r="B335" i="16"/>
  <c r="B367" i="16"/>
  <c r="B392" i="16"/>
  <c r="B327" i="16"/>
  <c r="B351" i="16"/>
  <c r="B380" i="16"/>
  <c r="B359" i="16"/>
  <c r="B316" i="16"/>
  <c r="B375" i="16"/>
  <c r="B332" i="16"/>
  <c r="B391" i="16"/>
  <c r="B348" i="16"/>
  <c r="B396" i="16"/>
  <c r="B383" i="16"/>
  <c r="B372" i="16"/>
  <c r="B308" i="16"/>
  <c r="CS6" i="16"/>
  <c r="B379" i="16"/>
  <c r="B347" i="16"/>
  <c r="B315" i="16"/>
  <c r="B384" i="16"/>
  <c r="B352" i="16"/>
  <c r="B320" i="16"/>
  <c r="B374" i="16"/>
  <c r="B326" i="16"/>
  <c r="B364" i="16"/>
  <c r="B356" i="16"/>
  <c r="B371" i="16"/>
  <c r="B339" i="16"/>
  <c r="B307" i="16"/>
  <c r="B376" i="16"/>
  <c r="B344" i="16"/>
  <c r="B312" i="16"/>
  <c r="B362" i="16"/>
  <c r="B318" i="16"/>
  <c r="B305" i="16"/>
  <c r="B370" i="16"/>
  <c r="B346" i="16"/>
  <c r="B322" i="16"/>
  <c r="B389" i="16"/>
  <c r="B373" i="16"/>
  <c r="B357" i="16"/>
  <c r="B341" i="16"/>
  <c r="B325" i="16"/>
  <c r="B343" i="16"/>
  <c r="B340" i="16"/>
  <c r="B395" i="16"/>
  <c r="B363" i="16"/>
  <c r="B331" i="16"/>
  <c r="B368" i="16"/>
  <c r="B336" i="16"/>
  <c r="B394" i="16"/>
  <c r="B350" i="16"/>
  <c r="B310" i="16"/>
  <c r="B319" i="16"/>
  <c r="B388" i="16"/>
  <c r="B324" i="16"/>
  <c r="B387" i="16"/>
  <c r="B355" i="16"/>
  <c r="B323" i="16"/>
  <c r="B360" i="16"/>
  <c r="B328" i="16"/>
  <c r="B382" i="16"/>
  <c r="B338" i="16"/>
  <c r="B386" i="16"/>
  <c r="B358" i="16"/>
  <c r="B334" i="16"/>
  <c r="B306" i="16"/>
  <c r="B397" i="16"/>
  <c r="B381" i="16"/>
  <c r="B365" i="16"/>
  <c r="B349" i="16"/>
  <c r="B333" i="16"/>
  <c r="B317" i="16"/>
  <c r="B366" i="16"/>
  <c r="B314" i="16"/>
  <c r="B385" i="16"/>
  <c r="B353" i="16"/>
  <c r="B321" i="16"/>
  <c r="B354" i="16"/>
  <c r="B377" i="16"/>
  <c r="B345" i="16"/>
  <c r="B313" i="16"/>
  <c r="B390" i="16"/>
  <c r="B342" i="16"/>
  <c r="B369" i="16"/>
  <c r="B337" i="16"/>
  <c r="B378" i="16"/>
  <c r="B330" i="16"/>
  <c r="B393" i="16"/>
  <c r="B361" i="16"/>
  <c r="B329" i="16"/>
  <c r="V3" i="11"/>
  <c r="AV7" i="16"/>
  <c r="AT7" i="16"/>
  <c r="E7" i="16"/>
  <c r="BB7" i="16"/>
  <c r="BS7" i="16"/>
  <c r="U7" i="16"/>
  <c r="BZ7" i="16"/>
  <c r="F7" i="16"/>
  <c r="AN7" i="16"/>
  <c r="S7" i="16"/>
  <c r="BE7" i="16"/>
  <c r="CC7" i="16"/>
  <c r="Y7" i="16"/>
  <c r="AG7" i="16"/>
  <c r="P7" i="16"/>
  <c r="AZ7" i="16"/>
  <c r="AA7" i="16"/>
  <c r="AS7" i="16"/>
  <c r="AK7" i="16"/>
  <c r="CQ7" i="16"/>
  <c r="AR7" i="16"/>
  <c r="L7" i="16"/>
  <c r="BT7" i="16"/>
  <c r="CP7" i="16"/>
  <c r="BR7" i="16"/>
  <c r="BP7" i="16"/>
  <c r="AQ7" i="16"/>
  <c r="R7" i="16"/>
  <c r="AI7" i="16"/>
  <c r="AP7" i="16"/>
  <c r="N7" i="16"/>
  <c r="BQ7" i="16"/>
  <c r="BV7" i="16"/>
  <c r="CN7" i="16"/>
  <c r="J7" i="16"/>
  <c r="AF7" i="16"/>
  <c r="BK7" i="16"/>
  <c r="BL7" i="16"/>
  <c r="K7" i="16"/>
  <c r="AD7" i="16"/>
  <c r="BO7" i="16"/>
  <c r="CE7" i="16"/>
  <c r="O7" i="16"/>
  <c r="X7" i="16"/>
  <c r="BY7" i="16"/>
  <c r="AC7" i="16"/>
  <c r="BJ7" i="16"/>
  <c r="AL7" i="16"/>
  <c r="AM7" i="16"/>
  <c r="BM7" i="16"/>
  <c r="BX7" i="16"/>
  <c r="M7" i="16"/>
  <c r="CO7" i="16"/>
  <c r="BC7" i="16"/>
  <c r="BI7" i="16"/>
  <c r="AY7" i="16"/>
  <c r="BU7" i="16"/>
  <c r="AE7" i="16"/>
  <c r="AW7" i="16"/>
  <c r="CF7" i="16"/>
  <c r="CI7" i="16"/>
  <c r="G7" i="16"/>
  <c r="CD7" i="16"/>
  <c r="Q7" i="16"/>
  <c r="AX7" i="16"/>
  <c r="AU7" i="16"/>
  <c r="BW7" i="16"/>
  <c r="BN7" i="16"/>
  <c r="V7" i="16"/>
  <c r="CM7" i="16"/>
  <c r="T7" i="16"/>
  <c r="BG7" i="16"/>
  <c r="BH7" i="16"/>
  <c r="BA7" i="16"/>
  <c r="BD7" i="16"/>
  <c r="AB7" i="16"/>
  <c r="CH7" i="16"/>
  <c r="H7" i="16"/>
  <c r="CA7" i="16"/>
  <c r="BF7" i="16"/>
  <c r="CL7" i="16"/>
  <c r="CJ7" i="16"/>
  <c r="AJ7" i="16"/>
  <c r="CG7" i="16"/>
  <c r="AH7" i="16"/>
  <c r="I7" i="16"/>
  <c r="AO7" i="16"/>
  <c r="CK7" i="16"/>
  <c r="Z7" i="16"/>
  <c r="CB7" i="16"/>
  <c r="D7" i="16"/>
  <c r="W7" i="16"/>
  <c r="B400" i="16" l="1"/>
  <c r="B404" i="16"/>
  <c r="B408" i="16"/>
  <c r="B412" i="16"/>
  <c r="B416" i="16"/>
  <c r="B420" i="16"/>
  <c r="B424" i="16"/>
  <c r="B428" i="16"/>
  <c r="B432" i="16"/>
  <c r="B436" i="16"/>
  <c r="B440" i="16"/>
  <c r="B444" i="16"/>
  <c r="B448" i="16"/>
  <c r="B452" i="16"/>
  <c r="B456" i="16"/>
  <c r="B460" i="16"/>
  <c r="B464" i="16"/>
  <c r="B468" i="16"/>
  <c r="B472" i="16"/>
  <c r="B476" i="16"/>
  <c r="B480" i="16"/>
  <c r="B484" i="16"/>
  <c r="B488" i="16"/>
  <c r="CS7" i="16"/>
  <c r="B402" i="16"/>
  <c r="B406" i="16"/>
  <c r="B410" i="16"/>
  <c r="B414" i="16"/>
  <c r="B418" i="16"/>
  <c r="B422" i="16"/>
  <c r="B426" i="16"/>
  <c r="B430" i="16"/>
  <c r="B434" i="16"/>
  <c r="B438" i="16"/>
  <c r="B442" i="16"/>
  <c r="B446" i="16"/>
  <c r="B450" i="16"/>
  <c r="B454" i="16"/>
  <c r="B458" i="16"/>
  <c r="B462" i="16"/>
  <c r="B466" i="16"/>
  <c r="B470" i="16"/>
  <c r="B474" i="16"/>
  <c r="B478" i="16"/>
  <c r="B482" i="16"/>
  <c r="B486" i="16"/>
  <c r="B490" i="16"/>
  <c r="B403" i="16"/>
  <c r="B411" i="16"/>
  <c r="B419" i="16"/>
  <c r="B427" i="16"/>
  <c r="B435" i="16"/>
  <c r="B443" i="16"/>
  <c r="B451" i="16"/>
  <c r="B459" i="16"/>
  <c r="B467" i="16"/>
  <c r="B475" i="16"/>
  <c r="B483" i="16"/>
  <c r="B398" i="16"/>
  <c r="B405" i="16"/>
  <c r="B413" i="16"/>
  <c r="B421" i="16"/>
  <c r="B429" i="16"/>
  <c r="B437" i="16"/>
  <c r="B445" i="16"/>
  <c r="B453" i="16"/>
  <c r="B461" i="16"/>
  <c r="B469" i="16"/>
  <c r="B477" i="16"/>
  <c r="B485" i="16"/>
  <c r="B399" i="16"/>
  <c r="B407" i="16"/>
  <c r="B415" i="16"/>
  <c r="B423" i="16"/>
  <c r="B431" i="16"/>
  <c r="B439" i="16"/>
  <c r="B447" i="16"/>
  <c r="B455" i="16"/>
  <c r="B463" i="16"/>
  <c r="B471" i="16"/>
  <c r="B479" i="16"/>
  <c r="B487" i="16"/>
  <c r="B401" i="16"/>
  <c r="B409" i="16"/>
  <c r="B417" i="16"/>
  <c r="B425" i="16"/>
  <c r="B433" i="16"/>
  <c r="B441" i="16"/>
  <c r="B449" i="16"/>
  <c r="B457" i="16"/>
  <c r="B465" i="16"/>
  <c r="B473" i="16"/>
  <c r="B481" i="16"/>
  <c r="B489" i="16"/>
  <c r="W3" i="11"/>
  <c r="BJ8" i="16"/>
  <c r="P8" i="16"/>
  <c r="CO8" i="16"/>
  <c r="CI8" i="16"/>
  <c r="AG8" i="16"/>
  <c r="BM8" i="16"/>
  <c r="S8" i="16"/>
  <c r="K8" i="16"/>
  <c r="CH8" i="16"/>
  <c r="BH8" i="16"/>
  <c r="BT8" i="16"/>
  <c r="AD8" i="16"/>
  <c r="AJ8" i="16"/>
  <c r="AK8" i="16"/>
  <c r="CE8" i="16"/>
  <c r="AT8" i="16"/>
  <c r="J8" i="16"/>
  <c r="BC8" i="16"/>
  <c r="BG8" i="16"/>
  <c r="F8" i="16"/>
  <c r="AL8" i="16"/>
  <c r="CQ8" i="16"/>
  <c r="D8" i="16"/>
  <c r="AM8" i="16"/>
  <c r="Z8" i="16"/>
  <c r="CD8" i="16"/>
  <c r="M8" i="16"/>
  <c r="AV8" i="16"/>
  <c r="BP8" i="16"/>
  <c r="AX8" i="16"/>
  <c r="N8" i="16"/>
  <c r="CC8" i="16"/>
  <c r="AZ8" i="16"/>
  <c r="AN8" i="16"/>
  <c r="BX8" i="16"/>
  <c r="T8" i="16"/>
  <c r="U8" i="16"/>
  <c r="H8" i="16"/>
  <c r="Y8" i="16"/>
  <c r="CA8" i="16"/>
  <c r="BU8" i="16"/>
  <c r="BK8" i="16"/>
  <c r="CG8" i="16"/>
  <c r="BE8" i="16"/>
  <c r="BY8" i="16"/>
  <c r="AH8" i="16"/>
  <c r="CB8" i="16"/>
  <c r="BL8" i="16"/>
  <c r="G8" i="16"/>
  <c r="E8" i="16"/>
  <c r="BV8" i="16"/>
  <c r="AE8" i="16"/>
  <c r="CL8" i="16"/>
  <c r="AI8" i="16"/>
  <c r="I8" i="16"/>
  <c r="CF8" i="16"/>
  <c r="BQ8" i="16"/>
  <c r="AO8" i="16"/>
  <c r="CM8" i="16"/>
  <c r="AC8" i="16"/>
  <c r="BW8" i="16"/>
  <c r="AS8" i="16"/>
  <c r="BI8" i="16"/>
  <c r="L8" i="16"/>
  <c r="BR8" i="16"/>
  <c r="O8" i="16"/>
  <c r="BN8" i="16"/>
  <c r="X8" i="16"/>
  <c r="BO8" i="16"/>
  <c r="W8" i="16"/>
  <c r="V8" i="16"/>
  <c r="AF8" i="16"/>
  <c r="BD8" i="16"/>
  <c r="BS8" i="16"/>
  <c r="BZ8" i="16"/>
  <c r="R8" i="16"/>
  <c r="CN8" i="16"/>
  <c r="CJ8" i="16"/>
  <c r="Q8" i="16"/>
  <c r="BF8" i="16"/>
  <c r="AP8" i="16"/>
  <c r="AY8" i="16"/>
  <c r="BB8" i="16"/>
  <c r="AW8" i="16"/>
  <c r="AA8" i="16"/>
  <c r="AQ8" i="16"/>
  <c r="CP8" i="16"/>
  <c r="AR8" i="16"/>
  <c r="AB8" i="16"/>
  <c r="BA8" i="16"/>
  <c r="AU8" i="16"/>
  <c r="CK8" i="16"/>
  <c r="B519" i="16" l="1"/>
  <c r="B510" i="16"/>
  <c r="B567" i="16"/>
  <c r="B533" i="16"/>
  <c r="B583" i="16"/>
  <c r="B551" i="16"/>
  <c r="B568" i="16"/>
  <c r="B531" i="16"/>
  <c r="B491" i="16"/>
  <c r="B522" i="16"/>
  <c r="B542" i="16"/>
  <c r="B564" i="16"/>
  <c r="B527" i="16"/>
  <c r="B563" i="16"/>
  <c r="B526" i="16"/>
  <c r="B566" i="16"/>
  <c r="B552" i="16"/>
  <c r="B576" i="16"/>
  <c r="B501" i="16"/>
  <c r="B521" i="16"/>
  <c r="B556" i="16"/>
  <c r="B517" i="16"/>
  <c r="B555" i="16"/>
  <c r="B515" i="16"/>
  <c r="B550" i="16"/>
  <c r="B504" i="16"/>
  <c r="B520" i="16"/>
  <c r="B536" i="16"/>
  <c r="B574" i="16"/>
  <c r="B554" i="16"/>
  <c r="B530" i="16"/>
  <c r="B503" i="16"/>
  <c r="B581" i="16"/>
  <c r="B565" i="16"/>
  <c r="B549" i="16"/>
  <c r="B529" i="16"/>
  <c r="B507" i="16"/>
  <c r="B511" i="16"/>
  <c r="B560" i="16"/>
  <c r="B575" i="16"/>
  <c r="B499" i="16"/>
  <c r="B580" i="16"/>
  <c r="B548" i="16"/>
  <c r="B506" i="16"/>
  <c r="B579" i="16"/>
  <c r="B547" i="16"/>
  <c r="B505" i="16"/>
  <c r="B543" i="16"/>
  <c r="B559" i="16"/>
  <c r="B572" i="16"/>
  <c r="B538" i="16"/>
  <c r="B495" i="16"/>
  <c r="B571" i="16"/>
  <c r="B537" i="16"/>
  <c r="B494" i="16"/>
  <c r="B578" i="16"/>
  <c r="B496" i="16"/>
  <c r="B512" i="16"/>
  <c r="B528" i="16"/>
  <c r="B544" i="16"/>
  <c r="B562" i="16"/>
  <c r="B541" i="16"/>
  <c r="B514" i="16"/>
  <c r="B493" i="16"/>
  <c r="B573" i="16"/>
  <c r="B557" i="16"/>
  <c r="B539" i="16"/>
  <c r="B518" i="16"/>
  <c r="B497" i="16"/>
  <c r="B508" i="16"/>
  <c r="B540" i="16"/>
  <c r="B546" i="16"/>
  <c r="B498" i="16"/>
  <c r="B561" i="16"/>
  <c r="B523" i="16"/>
  <c r="B516" i="16"/>
  <c r="CS8" i="16"/>
  <c r="B582" i="16"/>
  <c r="B535" i="16"/>
  <c r="B553" i="16"/>
  <c r="B513" i="16"/>
  <c r="B492" i="16"/>
  <c r="B524" i="16"/>
  <c r="B570" i="16"/>
  <c r="B525" i="16"/>
  <c r="B577" i="16"/>
  <c r="B545" i="16"/>
  <c r="B502" i="16"/>
  <c r="B500" i="16"/>
  <c r="B532" i="16"/>
  <c r="B558" i="16"/>
  <c r="B509" i="16"/>
  <c r="B569" i="16"/>
  <c r="B534" i="16"/>
  <c r="X3" i="11"/>
  <c r="M9" i="16"/>
  <c r="O9" i="16"/>
  <c r="AW9" i="16"/>
  <c r="CL9" i="16"/>
  <c r="E9" i="16"/>
  <c r="CD9" i="16"/>
  <c r="S9" i="16"/>
  <c r="BC9" i="16"/>
  <c r="AO9" i="16"/>
  <c r="CJ9" i="16"/>
  <c r="CB9" i="16"/>
  <c r="BE9" i="16"/>
  <c r="X9" i="16"/>
  <c r="CA9" i="16"/>
  <c r="BW9" i="16"/>
  <c r="AX9" i="16"/>
  <c r="AK9" i="16"/>
  <c r="AL9" i="16"/>
  <c r="AG9" i="16"/>
  <c r="D9" i="16"/>
  <c r="V9" i="16"/>
  <c r="K9" i="16"/>
  <c r="AH9" i="16"/>
  <c r="N9" i="16"/>
  <c r="F9" i="16"/>
  <c r="BJ9" i="16"/>
  <c r="BM9" i="16"/>
  <c r="CE9" i="16"/>
  <c r="CP9" i="16"/>
  <c r="R9" i="16"/>
  <c r="BS9" i="16"/>
  <c r="BA9" i="16"/>
  <c r="BP9" i="16"/>
  <c r="CN9" i="16"/>
  <c r="AV9" i="16"/>
  <c r="BZ9" i="16"/>
  <c r="AN9" i="16"/>
  <c r="Z9" i="16"/>
  <c r="CG9" i="16"/>
  <c r="AU9" i="16"/>
  <c r="AR9" i="16"/>
  <c r="AE9" i="16"/>
  <c r="AA9" i="16"/>
  <c r="Q9" i="16"/>
  <c r="BU9" i="16"/>
  <c r="AI9" i="16"/>
  <c r="H9" i="16"/>
  <c r="BI9" i="16"/>
  <c r="AT9" i="16"/>
  <c r="CO9" i="16"/>
  <c r="BO9" i="16"/>
  <c r="BB9" i="16"/>
  <c r="Y9" i="16"/>
  <c r="AC9" i="16"/>
  <c r="AM9" i="16"/>
  <c r="U9" i="16"/>
  <c r="W9" i="16"/>
  <c r="AB9" i="16"/>
  <c r="AJ9" i="16"/>
  <c r="BR9" i="16"/>
  <c r="T9" i="16"/>
  <c r="CI9" i="16"/>
  <c r="BD9" i="16"/>
  <c r="BG9" i="16"/>
  <c r="BH9" i="16"/>
  <c r="AS9" i="16"/>
  <c r="BK9" i="16"/>
  <c r="CK9" i="16"/>
  <c r="BV9" i="16"/>
  <c r="AZ9" i="16"/>
  <c r="BT9" i="16"/>
  <c r="BQ9" i="16"/>
  <c r="CC9" i="16"/>
  <c r="AF9" i="16"/>
  <c r="BF9" i="16"/>
  <c r="L9" i="16"/>
  <c r="CQ9" i="16"/>
  <c r="CH9" i="16"/>
  <c r="P9" i="16"/>
  <c r="I9" i="16"/>
  <c r="AD9" i="16"/>
  <c r="J9" i="16"/>
  <c r="BL9" i="16"/>
  <c r="AQ9" i="16"/>
  <c r="G9" i="16"/>
  <c r="CF9" i="16"/>
  <c r="AP9" i="16"/>
  <c r="BN9" i="16"/>
  <c r="CM9" i="16"/>
  <c r="BY9" i="16"/>
  <c r="BX9" i="16"/>
  <c r="AY9" i="16"/>
  <c r="B587" i="16" l="1"/>
  <c r="B589" i="16"/>
  <c r="B594" i="16"/>
  <c r="B600" i="16"/>
  <c r="B605" i="16"/>
  <c r="B610" i="16"/>
  <c r="B616" i="16"/>
  <c r="B621" i="16"/>
  <c r="B626" i="16"/>
  <c r="B632" i="16"/>
  <c r="B641" i="16"/>
  <c r="B645" i="16"/>
  <c r="B649" i="16"/>
  <c r="B585" i="16"/>
  <c r="B590" i="16"/>
  <c r="B596" i="16"/>
  <c r="B601" i="16"/>
  <c r="B606" i="16"/>
  <c r="B612" i="16"/>
  <c r="B617" i="16"/>
  <c r="B622" i="16"/>
  <c r="B628" i="16"/>
  <c r="B633" i="16"/>
  <c r="B638" i="16"/>
  <c r="B642" i="16"/>
  <c r="B646" i="16"/>
  <c r="B650" i="16"/>
  <c r="B654" i="16"/>
  <c r="B658" i="16"/>
  <c r="B662" i="16"/>
  <c r="B666" i="16"/>
  <c r="B670" i="16"/>
  <c r="B674" i="16"/>
  <c r="B586" i="16"/>
  <c r="B592" i="16"/>
  <c r="B597" i="16"/>
  <c r="B602" i="16"/>
  <c r="B608" i="16"/>
  <c r="B613" i="16"/>
  <c r="B618" i="16"/>
  <c r="B624" i="16"/>
  <c r="B629" i="16"/>
  <c r="B639" i="16"/>
  <c r="B643" i="16"/>
  <c r="B647" i="16"/>
  <c r="B588" i="16"/>
  <c r="B593" i="16"/>
  <c r="B598" i="16"/>
  <c r="B604" i="16"/>
  <c r="B609" i="16"/>
  <c r="B614" i="16"/>
  <c r="B620" i="16"/>
  <c r="B625" i="16"/>
  <c r="B630" i="16"/>
  <c r="B636" i="16"/>
  <c r="B640" i="16"/>
  <c r="B644" i="16"/>
  <c r="B648" i="16"/>
  <c r="B652" i="16"/>
  <c r="B656" i="16"/>
  <c r="B660" i="16"/>
  <c r="B664" i="16"/>
  <c r="B668" i="16"/>
  <c r="B672" i="16"/>
  <c r="B676" i="16"/>
  <c r="B637" i="16"/>
  <c r="B657" i="16"/>
  <c r="B665" i="16"/>
  <c r="B673" i="16"/>
  <c r="CS9" i="16"/>
  <c r="B651" i="16"/>
  <c r="B659" i="16"/>
  <c r="B667" i="16"/>
  <c r="B675" i="16"/>
  <c r="B653" i="16"/>
  <c r="B661" i="16"/>
  <c r="B669" i="16"/>
  <c r="B584" i="16"/>
  <c r="B634" i="16"/>
  <c r="B655" i="16"/>
  <c r="B663" i="16"/>
  <c r="B671" i="16"/>
  <c r="B631" i="16"/>
  <c r="B615" i="16"/>
  <c r="B599" i="16"/>
  <c r="B627" i="16"/>
  <c r="B611" i="16"/>
  <c r="B595" i="16"/>
  <c r="B623" i="16"/>
  <c r="B607" i="16"/>
  <c r="B591" i="16"/>
  <c r="B635" i="16"/>
  <c r="B619" i="16"/>
  <c r="B603" i="16"/>
  <c r="Y3" i="11"/>
  <c r="AV10" i="16"/>
  <c r="AQ10" i="16"/>
  <c r="BY10" i="16"/>
  <c r="M10" i="16"/>
  <c r="BB10" i="16"/>
  <c r="U10" i="16"/>
  <c r="AW10" i="16"/>
  <c r="BH10" i="16"/>
  <c r="S10" i="16"/>
  <c r="K10" i="16"/>
  <c r="I10" i="16"/>
  <c r="P10" i="16"/>
  <c r="E10" i="16"/>
  <c r="CC10" i="16"/>
  <c r="AA10" i="16"/>
  <c r="BE10" i="16"/>
  <c r="CQ10" i="16"/>
  <c r="CJ10" i="16"/>
  <c r="AS10" i="16"/>
  <c r="BX10" i="16"/>
  <c r="AP10" i="16"/>
  <c r="R10" i="16"/>
  <c r="BC10" i="16"/>
  <c r="BU10" i="16"/>
  <c r="BN10" i="16"/>
  <c r="CM10" i="16"/>
  <c r="AL10" i="16"/>
  <c r="BI10" i="16"/>
  <c r="Z10" i="16"/>
  <c r="AK10" i="16"/>
  <c r="T10" i="16"/>
  <c r="CL10" i="16"/>
  <c r="BS10" i="16"/>
  <c r="BZ10" i="16"/>
  <c r="CP10" i="16"/>
  <c r="CI10" i="16"/>
  <c r="AC10" i="16"/>
  <c r="AR10" i="16"/>
  <c r="BK10" i="16"/>
  <c r="BF10" i="16"/>
  <c r="BM10" i="16"/>
  <c r="BG10" i="16"/>
  <c r="X10" i="16"/>
  <c r="AY10" i="16"/>
  <c r="BD10" i="16"/>
  <c r="AN10" i="16"/>
  <c r="CO10" i="16"/>
  <c r="BQ10" i="16"/>
  <c r="J10" i="16"/>
  <c r="D10" i="16"/>
  <c r="BP10" i="16"/>
  <c r="CB10" i="16"/>
  <c r="CH10" i="16"/>
  <c r="CD10" i="16"/>
  <c r="H10" i="16"/>
  <c r="N10" i="16"/>
  <c r="AG10" i="16"/>
  <c r="AZ10" i="16"/>
  <c r="O10" i="16"/>
  <c r="CE10" i="16"/>
  <c r="Q10" i="16"/>
  <c r="Y10" i="16"/>
  <c r="BV10" i="16"/>
  <c r="BR10" i="16"/>
  <c r="AD10" i="16"/>
  <c r="AJ10" i="16"/>
  <c r="AU10" i="16"/>
  <c r="CF10" i="16"/>
  <c r="AT10" i="16"/>
  <c r="AB10" i="16"/>
  <c r="CG10" i="16"/>
  <c r="CA10" i="16"/>
  <c r="CK10" i="16"/>
  <c r="BA10" i="16"/>
  <c r="BW10" i="16"/>
  <c r="BO10" i="16"/>
  <c r="L10" i="16"/>
  <c r="AI10" i="16"/>
  <c r="AE10" i="16"/>
  <c r="CN10" i="16"/>
  <c r="AH10" i="16"/>
  <c r="AO10" i="16"/>
  <c r="AM10" i="16"/>
  <c r="G10" i="16"/>
  <c r="BL10" i="16"/>
  <c r="V10" i="16"/>
  <c r="BJ10" i="16"/>
  <c r="F10" i="16"/>
  <c r="AX10" i="16"/>
  <c r="W10" i="16"/>
  <c r="AF10" i="16"/>
  <c r="BT10" i="16"/>
  <c r="B678" i="16" l="1"/>
  <c r="B717" i="16"/>
  <c r="B677" i="16"/>
  <c r="B710" i="16"/>
  <c r="B754" i="16"/>
  <c r="B753" i="16"/>
  <c r="B701" i="16"/>
  <c r="B727" i="16"/>
  <c r="B684" i="16"/>
  <c r="B689" i="16"/>
  <c r="B723" i="16"/>
  <c r="B681" i="16"/>
  <c r="B731" i="16"/>
  <c r="B742" i="16"/>
  <c r="B686" i="16"/>
  <c r="B706" i="16"/>
  <c r="B688" i="16"/>
  <c r="B704" i="16"/>
  <c r="B720" i="16"/>
  <c r="B736" i="16"/>
  <c r="B698" i="16"/>
  <c r="B719" i="16"/>
  <c r="B740" i="16"/>
  <c r="B756" i="16"/>
  <c r="B769" i="16"/>
  <c r="B722" i="16"/>
  <c r="B757" i="16"/>
  <c r="B721" i="16"/>
  <c r="B761" i="16"/>
  <c r="B739" i="16"/>
  <c r="B711" i="16"/>
  <c r="B683" i="16"/>
  <c r="B765" i="16"/>
  <c r="B759" i="16"/>
  <c r="B749" i="16"/>
  <c r="B702" i="16"/>
  <c r="B729" i="16"/>
  <c r="B762" i="16"/>
  <c r="B691" i="16"/>
  <c r="CS10" i="16"/>
  <c r="B743" i="16"/>
  <c r="B738" i="16"/>
  <c r="B695" i="16"/>
  <c r="B763" i="16"/>
  <c r="B715" i="16"/>
  <c r="B746" i="16"/>
  <c r="B680" i="16"/>
  <c r="B696" i="16"/>
  <c r="B712" i="16"/>
  <c r="B728" i="16"/>
  <c r="B687" i="16"/>
  <c r="B709" i="16"/>
  <c r="B730" i="16"/>
  <c r="B748" i="16"/>
  <c r="B764" i="16"/>
  <c r="B747" i="16"/>
  <c r="B694" i="16"/>
  <c r="B741" i="16"/>
  <c r="B699" i="16"/>
  <c r="B750" i="16"/>
  <c r="B726" i="16"/>
  <c r="B697" i="16"/>
  <c r="B692" i="16"/>
  <c r="B724" i="16"/>
  <c r="B703" i="16"/>
  <c r="B744" i="16"/>
  <c r="B758" i="16"/>
  <c r="B713" i="16"/>
  <c r="B755" i="16"/>
  <c r="B705" i="16"/>
  <c r="B700" i="16"/>
  <c r="B732" i="16"/>
  <c r="B714" i="16"/>
  <c r="B752" i="16"/>
  <c r="B737" i="16"/>
  <c r="B767" i="16"/>
  <c r="B685" i="16"/>
  <c r="B745" i="16"/>
  <c r="B690" i="16"/>
  <c r="B708" i="16"/>
  <c r="B682" i="16"/>
  <c r="B725" i="16"/>
  <c r="B760" i="16"/>
  <c r="B707" i="16"/>
  <c r="B751" i="16"/>
  <c r="B733" i="16"/>
  <c r="B716" i="16"/>
  <c r="B693" i="16"/>
  <c r="B735" i="16"/>
  <c r="B768" i="16"/>
  <c r="B679" i="16"/>
  <c r="B734" i="16"/>
  <c r="B766" i="16"/>
  <c r="B718" i="16"/>
  <c r="Z3" i="11"/>
  <c r="AZ11" i="16"/>
  <c r="X11" i="16"/>
  <c r="BN11" i="16"/>
  <c r="AR11" i="16"/>
  <c r="AP11" i="16"/>
  <c r="AM11" i="16"/>
  <c r="BJ11" i="16"/>
  <c r="AE11" i="16"/>
  <c r="AK11" i="16"/>
  <c r="BU11" i="16"/>
  <c r="BV11" i="16"/>
  <c r="M11" i="16"/>
  <c r="CK11" i="16"/>
  <c r="AB11" i="16"/>
  <c r="H11" i="16"/>
  <c r="G11" i="16"/>
  <c r="BX11" i="16"/>
  <c r="BE11" i="16"/>
  <c r="BL11" i="16"/>
  <c r="AO11" i="16"/>
  <c r="Y11" i="16"/>
  <c r="BK11" i="16"/>
  <c r="AW11" i="16"/>
  <c r="BZ11" i="16"/>
  <c r="E11" i="16"/>
  <c r="AQ11" i="16"/>
  <c r="BS11" i="16"/>
  <c r="AS11" i="16"/>
  <c r="R11" i="16"/>
  <c r="N11" i="16"/>
  <c r="O11" i="16"/>
  <c r="BC11" i="16"/>
  <c r="BI11" i="16"/>
  <c r="P11" i="16"/>
  <c r="AC11" i="16"/>
  <c r="CJ11" i="16"/>
  <c r="AI11" i="16"/>
  <c r="CC11" i="16"/>
  <c r="L11" i="16"/>
  <c r="CI11" i="16"/>
  <c r="K11" i="16"/>
  <c r="BA11" i="16"/>
  <c r="BH11" i="16"/>
  <c r="BD11" i="16"/>
  <c r="AV11" i="16"/>
  <c r="CG11" i="16"/>
  <c r="BO11" i="16"/>
  <c r="BM11" i="16"/>
  <c r="I11" i="16"/>
  <c r="D11" i="16"/>
  <c r="BW11" i="16"/>
  <c r="CD11" i="16"/>
  <c r="AF11" i="16"/>
  <c r="AG11" i="16"/>
  <c r="CP11" i="16"/>
  <c r="CF11" i="16"/>
  <c r="BF11" i="16"/>
  <c r="AT11" i="16"/>
  <c r="AN11" i="16"/>
  <c r="F11" i="16"/>
  <c r="CL11" i="16"/>
  <c r="BG11" i="16"/>
  <c r="Z11" i="16"/>
  <c r="AU11" i="16"/>
  <c r="U11" i="16"/>
  <c r="CH11" i="16"/>
  <c r="W11" i="16"/>
  <c r="CB11" i="16"/>
  <c r="AA11" i="16"/>
  <c r="CM11" i="16"/>
  <c r="V11" i="16"/>
  <c r="CQ11" i="16"/>
  <c r="AX11" i="16"/>
  <c r="T11" i="16"/>
  <c r="Q11" i="16"/>
  <c r="AD11" i="16"/>
  <c r="CA11" i="16"/>
  <c r="BR11" i="16"/>
  <c r="BQ11" i="16"/>
  <c r="AH11" i="16"/>
  <c r="BY11" i="16"/>
  <c r="AY11" i="16"/>
  <c r="CE11" i="16"/>
  <c r="BT11" i="16"/>
  <c r="CN11" i="16"/>
  <c r="J11" i="16"/>
  <c r="BP11" i="16"/>
  <c r="S11" i="16"/>
  <c r="AL11" i="16"/>
  <c r="BB11" i="16"/>
  <c r="AJ11" i="16"/>
  <c r="CO11" i="16"/>
  <c r="B860" i="16" l="1"/>
  <c r="B803" i="16"/>
  <c r="B781" i="16"/>
  <c r="B808" i="16"/>
  <c r="B832" i="16"/>
  <c r="B780" i="16"/>
  <c r="B795" i="16"/>
  <c r="B817" i="16"/>
  <c r="B859" i="16"/>
  <c r="B801" i="16"/>
  <c r="B853" i="16"/>
  <c r="B796" i="16"/>
  <c r="B774" i="16"/>
  <c r="B790" i="16"/>
  <c r="B806" i="16"/>
  <c r="B822" i="16"/>
  <c r="B838" i="16"/>
  <c r="B854" i="16"/>
  <c r="B777" i="16"/>
  <c r="B799" i="16"/>
  <c r="B820" i="16"/>
  <c r="B841" i="16"/>
  <c r="B770" i="16"/>
  <c r="B849" i="16"/>
  <c r="B813" i="16"/>
  <c r="B785" i="16"/>
  <c r="B775" i="16"/>
  <c r="B789" i="16"/>
  <c r="CS11" i="16"/>
  <c r="B844" i="16"/>
  <c r="B787" i="16"/>
  <c r="B839" i="16"/>
  <c r="B778" i="16"/>
  <c r="B794" i="16"/>
  <c r="B810" i="16"/>
  <c r="B826" i="16"/>
  <c r="B842" i="16"/>
  <c r="B858" i="16"/>
  <c r="B783" i="16"/>
  <c r="B804" i="16"/>
  <c r="B825" i="16"/>
  <c r="B847" i="16"/>
  <c r="B835" i="16"/>
  <c r="B807" i="16"/>
  <c r="B779" i="16"/>
  <c r="B843" i="16"/>
  <c r="B840" i="16"/>
  <c r="B812" i="16"/>
  <c r="B784" i="16"/>
  <c r="B851" i="16"/>
  <c r="B829" i="16"/>
  <c r="B773" i="16"/>
  <c r="B824" i="16"/>
  <c r="B782" i="16"/>
  <c r="B798" i="16"/>
  <c r="B814" i="16"/>
  <c r="B830" i="16"/>
  <c r="B846" i="16"/>
  <c r="B862" i="16"/>
  <c r="B788" i="16"/>
  <c r="B809" i="16"/>
  <c r="B831" i="16"/>
  <c r="B852" i="16"/>
  <c r="B828" i="16"/>
  <c r="B800" i="16"/>
  <c r="B771" i="16"/>
  <c r="B837" i="16"/>
  <c r="B823" i="16"/>
  <c r="B845" i="16"/>
  <c r="B816" i="16"/>
  <c r="B811" i="16"/>
  <c r="B786" i="16"/>
  <c r="B802" i="16"/>
  <c r="B818" i="16"/>
  <c r="B834" i="16"/>
  <c r="B850" i="16"/>
  <c r="B772" i="16"/>
  <c r="B793" i="16"/>
  <c r="B815" i="16"/>
  <c r="B836" i="16"/>
  <c r="B857" i="16"/>
  <c r="B856" i="16"/>
  <c r="B821" i="16"/>
  <c r="B792" i="16"/>
  <c r="B855" i="16"/>
  <c r="B827" i="16"/>
  <c r="B797" i="16"/>
  <c r="B833" i="16"/>
  <c r="B776" i="16"/>
  <c r="B819" i="16"/>
  <c r="B861" i="16"/>
  <c r="B805" i="16"/>
  <c r="B848" i="16"/>
  <c r="B791" i="16"/>
  <c r="AA3" i="11"/>
  <c r="AF12" i="16"/>
  <c r="AJ12" i="16"/>
  <c r="CN12" i="16"/>
  <c r="AR12" i="16"/>
  <c r="R12" i="16"/>
  <c r="AA12" i="16"/>
  <c r="AL12" i="16"/>
  <c r="CD12" i="16"/>
  <c r="CH12" i="16"/>
  <c r="AD12" i="16"/>
  <c r="BH12" i="16"/>
  <c r="AK12" i="16"/>
  <c r="BP12" i="16"/>
  <c r="AN12" i="16"/>
  <c r="AQ12" i="16"/>
  <c r="BR12" i="16"/>
  <c r="K12" i="16"/>
  <c r="BI12" i="16"/>
  <c r="O12" i="16"/>
  <c r="BF12" i="16"/>
  <c r="Z12" i="16"/>
  <c r="AC12" i="16"/>
  <c r="CM12" i="16"/>
  <c r="L12" i="16"/>
  <c r="CF12" i="16"/>
  <c r="AI12" i="16"/>
  <c r="BO12" i="16"/>
  <c r="BK12" i="16"/>
  <c r="P12" i="16"/>
  <c r="CJ12" i="16"/>
  <c r="T12" i="16"/>
  <c r="BV12" i="16"/>
  <c r="AW12" i="16"/>
  <c r="BX12" i="16"/>
  <c r="Q12" i="16"/>
  <c r="CI12" i="16"/>
  <c r="D12" i="16"/>
  <c r="M12" i="16"/>
  <c r="BD12" i="16"/>
  <c r="CE12" i="16"/>
  <c r="I12" i="16"/>
  <c r="W12" i="16"/>
  <c r="V12" i="16"/>
  <c r="AZ12" i="16"/>
  <c r="AG12" i="16"/>
  <c r="N12" i="16"/>
  <c r="AV12" i="16"/>
  <c r="E12" i="16"/>
  <c r="AM12" i="16"/>
  <c r="S12" i="16"/>
  <c r="BM12" i="16"/>
  <c r="BA12" i="16"/>
  <c r="CB12" i="16"/>
  <c r="BU12" i="16"/>
  <c r="X12" i="16"/>
  <c r="AS12" i="16"/>
  <c r="BB12" i="16"/>
  <c r="BW12" i="16"/>
  <c r="BG12" i="16"/>
  <c r="CG12" i="16"/>
  <c r="CL12" i="16"/>
  <c r="CC12" i="16"/>
  <c r="BY12" i="16"/>
  <c r="CQ12" i="16"/>
  <c r="AH12" i="16"/>
  <c r="BZ12" i="16"/>
  <c r="AO12" i="16"/>
  <c r="G12" i="16"/>
  <c r="J12" i="16"/>
  <c r="AY12" i="16"/>
  <c r="BS12" i="16"/>
  <c r="CO12" i="16"/>
  <c r="AX12" i="16"/>
  <c r="AT12" i="16"/>
  <c r="F12" i="16"/>
  <c r="BQ12" i="16"/>
  <c r="BC12" i="16"/>
  <c r="Y12" i="16"/>
  <c r="H12" i="16"/>
  <c r="BJ12" i="16"/>
  <c r="CK12" i="16"/>
  <c r="U12" i="16"/>
  <c r="AU12" i="16"/>
  <c r="AB12" i="16"/>
  <c r="BE12" i="16"/>
  <c r="BN12" i="16"/>
  <c r="CP12" i="16"/>
  <c r="BL12" i="16"/>
  <c r="AP12" i="16"/>
  <c r="CA12" i="16"/>
  <c r="BT12" i="16"/>
  <c r="AE12" i="16"/>
  <c r="B865" i="16" l="1"/>
  <c r="B897" i="16"/>
  <c r="B890" i="16"/>
  <c r="B911" i="16"/>
  <c r="B923" i="16"/>
  <c r="B866" i="16"/>
  <c r="B935" i="16"/>
  <c r="B907" i="16"/>
  <c r="B879" i="16"/>
  <c r="B872" i="16"/>
  <c r="B888" i="16"/>
  <c r="B904" i="16"/>
  <c r="B920" i="16"/>
  <c r="B936" i="16"/>
  <c r="B952" i="16"/>
  <c r="B878" i="16"/>
  <c r="B899" i="16"/>
  <c r="B921" i="16"/>
  <c r="B942" i="16"/>
  <c r="B903" i="16"/>
  <c r="B933" i="16"/>
  <c r="B869" i="16"/>
  <c r="B882" i="16"/>
  <c r="B909" i="16"/>
  <c r="CS12" i="16"/>
  <c r="B929" i="16"/>
  <c r="B901" i="16"/>
  <c r="B871" i="16"/>
  <c r="B876" i="16"/>
  <c r="B892" i="16"/>
  <c r="B908" i="16"/>
  <c r="B924" i="16"/>
  <c r="B940" i="16"/>
  <c r="B863" i="16"/>
  <c r="B883" i="16"/>
  <c r="B905" i="16"/>
  <c r="B926" i="16"/>
  <c r="B947" i="16"/>
  <c r="B945" i="16"/>
  <c r="B887" i="16"/>
  <c r="B941" i="16"/>
  <c r="B913" i="16"/>
  <c r="B885" i="16"/>
  <c r="B875" i="16"/>
  <c r="B954" i="16"/>
  <c r="B946" i="16"/>
  <c r="B951" i="16"/>
  <c r="B895" i="16"/>
  <c r="B922" i="16"/>
  <c r="B893" i="16"/>
  <c r="B864" i="16"/>
  <c r="B880" i="16"/>
  <c r="B896" i="16"/>
  <c r="B912" i="16"/>
  <c r="B928" i="16"/>
  <c r="B944" i="16"/>
  <c r="B867" i="16"/>
  <c r="B889" i="16"/>
  <c r="B910" i="16"/>
  <c r="B931" i="16"/>
  <c r="B953" i="16"/>
  <c r="B925" i="16"/>
  <c r="B918" i="16"/>
  <c r="B939" i="16"/>
  <c r="B938" i="16"/>
  <c r="B881" i="16"/>
  <c r="B943" i="16"/>
  <c r="B914" i="16"/>
  <c r="B886" i="16"/>
  <c r="B868" i="16"/>
  <c r="B884" i="16"/>
  <c r="B900" i="16"/>
  <c r="B916" i="16"/>
  <c r="B932" i="16"/>
  <c r="B948" i="16"/>
  <c r="B873" i="16"/>
  <c r="B894" i="16"/>
  <c r="B915" i="16"/>
  <c r="B937" i="16"/>
  <c r="B917" i="16"/>
  <c r="B955" i="16"/>
  <c r="B927" i="16"/>
  <c r="B898" i="16"/>
  <c r="B870" i="16"/>
  <c r="B930" i="16"/>
  <c r="B906" i="16"/>
  <c r="B902" i="16"/>
  <c r="B949" i="16"/>
  <c r="B891" i="16"/>
  <c r="B874" i="16"/>
  <c r="B950" i="16"/>
  <c r="B934" i="16"/>
  <c r="B877" i="16"/>
  <c r="B919" i="16"/>
  <c r="AB3" i="11"/>
  <c r="X13" i="16"/>
  <c r="D13" i="16"/>
  <c r="AJ13" i="16"/>
  <c r="J13" i="16"/>
  <c r="BK13" i="16"/>
  <c r="AM13" i="16"/>
  <c r="T13" i="16"/>
  <c r="BW13" i="16"/>
  <c r="CQ13" i="16"/>
  <c r="BU13" i="16"/>
  <c r="CM13" i="16"/>
  <c r="CO13" i="16"/>
  <c r="AB13" i="16"/>
  <c r="L13" i="16"/>
  <c r="S13" i="16"/>
  <c r="CG13" i="16"/>
  <c r="I13" i="16"/>
  <c r="CK13" i="16"/>
  <c r="BQ13" i="16"/>
  <c r="AT13" i="16"/>
  <c r="CF13" i="16"/>
  <c r="V13" i="16"/>
  <c r="U13" i="16"/>
  <c r="AD13" i="16"/>
  <c r="BC13" i="16"/>
  <c r="BZ13" i="16"/>
  <c r="AW13" i="16"/>
  <c r="BF13" i="16"/>
  <c r="R13" i="16"/>
  <c r="BE13" i="16"/>
  <c r="BL13" i="16"/>
  <c r="CD13" i="16"/>
  <c r="CE13" i="16"/>
  <c r="Q13" i="16"/>
  <c r="Y13" i="16"/>
  <c r="CJ13" i="16"/>
  <c r="BJ13" i="16"/>
  <c r="AQ13" i="16"/>
  <c r="BR13" i="16"/>
  <c r="BG13" i="16"/>
  <c r="BO13" i="16"/>
  <c r="AG13" i="16"/>
  <c r="BX13" i="16"/>
  <c r="AP13" i="16"/>
  <c r="CL13" i="16"/>
  <c r="AH13" i="16"/>
  <c r="CA13" i="16"/>
  <c r="E13" i="16"/>
  <c r="Z13" i="16"/>
  <c r="AO13" i="16"/>
  <c r="AE13" i="16"/>
  <c r="BB13" i="16"/>
  <c r="AC13" i="16"/>
  <c r="M13" i="16"/>
  <c r="F13" i="16"/>
  <c r="BD13" i="16"/>
  <c r="BP13" i="16"/>
  <c r="AF13" i="16"/>
  <c r="AI13" i="16"/>
  <c r="AN13" i="16"/>
  <c r="AR13" i="16"/>
  <c r="AK13" i="16"/>
  <c r="O13" i="16"/>
  <c r="AU13" i="16"/>
  <c r="BV13" i="16"/>
  <c r="K13" i="16"/>
  <c r="AA13" i="16"/>
  <c r="AL13" i="16"/>
  <c r="AY13" i="16"/>
  <c r="CN13" i="16"/>
  <c r="AZ13" i="16"/>
  <c r="BM13" i="16"/>
  <c r="BS13" i="16"/>
  <c r="N13" i="16"/>
  <c r="BN13" i="16"/>
  <c r="BT13" i="16"/>
  <c r="BH13" i="16"/>
  <c r="BY13" i="16"/>
  <c r="CC13" i="16"/>
  <c r="BI13" i="16"/>
  <c r="W13" i="16"/>
  <c r="CP13" i="16"/>
  <c r="BA13" i="16"/>
  <c r="AS13" i="16"/>
  <c r="G13" i="16"/>
  <c r="AX13" i="16"/>
  <c r="AV13" i="16"/>
  <c r="CI13" i="16"/>
  <c r="P13" i="16"/>
  <c r="CH13" i="16"/>
  <c r="H13" i="16"/>
  <c r="CB13" i="16"/>
  <c r="B957" i="16" l="1"/>
  <c r="B961" i="16"/>
  <c r="B965" i="16"/>
  <c r="B969" i="16"/>
  <c r="B973" i="16"/>
  <c r="B977" i="16"/>
  <c r="B981" i="16"/>
  <c r="B985" i="16"/>
  <c r="B989" i="16"/>
  <c r="B993" i="16"/>
  <c r="B997" i="16"/>
  <c r="B1001" i="16"/>
  <c r="B1005" i="16"/>
  <c r="B1009" i="16"/>
  <c r="B1013" i="16"/>
  <c r="B1017" i="16"/>
  <c r="B1021" i="16"/>
  <c r="B1029" i="16"/>
  <c r="B1033" i="16"/>
  <c r="B1037" i="16"/>
  <c r="B1041" i="16"/>
  <c r="B1045" i="16"/>
  <c r="B956" i="16"/>
  <c r="B958" i="16"/>
  <c r="B962" i="16"/>
  <c r="B966" i="16"/>
  <c r="B970" i="16"/>
  <c r="B974" i="16"/>
  <c r="B978" i="16"/>
  <c r="B982" i="16"/>
  <c r="B986" i="16"/>
  <c r="B990" i="16"/>
  <c r="B994" i="16"/>
  <c r="B998" i="16"/>
  <c r="B1002" i="16"/>
  <c r="B1006" i="16"/>
  <c r="B1010" i="16"/>
  <c r="B1014" i="16"/>
  <c r="B1018" i="16"/>
  <c r="B1022" i="16"/>
  <c r="B1026" i="16"/>
  <c r="B1030" i="16"/>
  <c r="B1034" i="16"/>
  <c r="B1038" i="16"/>
  <c r="B1042" i="16"/>
  <c r="B1046" i="16"/>
  <c r="B1039" i="16"/>
  <c r="B959" i="16"/>
  <c r="B963" i="16"/>
  <c r="B967" i="16"/>
  <c r="B971" i="16"/>
  <c r="B975" i="16"/>
  <c r="B979" i="16"/>
  <c r="B983" i="16"/>
  <c r="B987" i="16"/>
  <c r="B991" i="16"/>
  <c r="B995" i="16"/>
  <c r="B999" i="16"/>
  <c r="B1003" i="16"/>
  <c r="B1007" i="16"/>
  <c r="B1011" i="16"/>
  <c r="B1015" i="16"/>
  <c r="B1019" i="16"/>
  <c r="B1023" i="16"/>
  <c r="B1027" i="16"/>
  <c r="B1031" i="16"/>
  <c r="B1035" i="16"/>
  <c r="B1043" i="16"/>
  <c r="B1047" i="16"/>
  <c r="B960" i="16"/>
  <c r="B964" i="16"/>
  <c r="B968" i="16"/>
  <c r="B972" i="16"/>
  <c r="B976" i="16"/>
  <c r="B980" i="16"/>
  <c r="B984" i="16"/>
  <c r="B988" i="16"/>
  <c r="B992" i="16"/>
  <c r="B996" i="16"/>
  <c r="B1000" i="16"/>
  <c r="B1004" i="16"/>
  <c r="B1008" i="16"/>
  <c r="B1012" i="16"/>
  <c r="B1016" i="16"/>
  <c r="B1020" i="16"/>
  <c r="B1024" i="16"/>
  <c r="B1028" i="16"/>
  <c r="B1032" i="16"/>
  <c r="B1036" i="16"/>
  <c r="B1040" i="16"/>
  <c r="B1044" i="16"/>
  <c r="B1048" i="16"/>
  <c r="CS13" i="16"/>
  <c r="B1025" i="16"/>
  <c r="AC3" i="11"/>
  <c r="Y14" i="16"/>
  <c r="BC14" i="16"/>
  <c r="BL14" i="16"/>
  <c r="CD14" i="16"/>
  <c r="AQ14" i="16"/>
  <c r="AD14" i="16"/>
  <c r="BK14" i="16"/>
  <c r="AM14" i="16"/>
  <c r="AE14" i="16"/>
  <c r="CJ14" i="16"/>
  <c r="BW14" i="16"/>
  <c r="BM14" i="16"/>
  <c r="AU14" i="16"/>
  <c r="BE14" i="16"/>
  <c r="AX14" i="16"/>
  <c r="CK14" i="16"/>
  <c r="CB14" i="16"/>
  <c r="CE14" i="16"/>
  <c r="BY14" i="16"/>
  <c r="CQ14" i="16"/>
  <c r="CA14" i="16"/>
  <c r="BQ14" i="16"/>
  <c r="CO14" i="16"/>
  <c r="M14" i="16"/>
  <c r="BS14" i="16"/>
  <c r="R14" i="16"/>
  <c r="AK14" i="16"/>
  <c r="G14" i="16"/>
  <c r="I14" i="16"/>
  <c r="BN14" i="16"/>
  <c r="CC14" i="16"/>
  <c r="BH14" i="16"/>
  <c r="L14" i="16"/>
  <c r="Q14" i="16"/>
  <c r="Z14" i="16"/>
  <c r="AF14" i="16"/>
  <c r="CH14" i="16"/>
  <c r="AB14" i="16"/>
  <c r="CI14" i="16"/>
  <c r="AS14" i="16"/>
  <c r="H14" i="16"/>
  <c r="J14" i="16"/>
  <c r="AC14" i="16"/>
  <c r="AJ14" i="16"/>
  <c r="BU14" i="16"/>
  <c r="AY14" i="16"/>
  <c r="CM14" i="16"/>
  <c r="X14" i="16"/>
  <c r="AG14" i="16"/>
  <c r="F14" i="16"/>
  <c r="BD14" i="16"/>
  <c r="BA14" i="16"/>
  <c r="S14" i="16"/>
  <c r="CP14" i="16"/>
  <c r="AA14" i="16"/>
  <c r="V14" i="16"/>
  <c r="N14" i="16"/>
  <c r="CF14" i="16"/>
  <c r="BF14" i="16"/>
  <c r="BI14" i="16"/>
  <c r="AI14" i="16"/>
  <c r="AW14" i="16"/>
  <c r="P14" i="16"/>
  <c r="AL14" i="16"/>
  <c r="AO14" i="16"/>
  <c r="BP14" i="16"/>
  <c r="BX14" i="16"/>
  <c r="AT14" i="16"/>
  <c r="BG14" i="16"/>
  <c r="CL14" i="16"/>
  <c r="CG14" i="16"/>
  <c r="W14" i="16"/>
  <c r="D14" i="16"/>
  <c r="BT14" i="16"/>
  <c r="BR14" i="16"/>
  <c r="BO14" i="16"/>
  <c r="BJ14" i="16"/>
  <c r="T14" i="16"/>
  <c r="O14" i="16"/>
  <c r="AR14" i="16"/>
  <c r="AV14" i="16"/>
  <c r="BB14" i="16"/>
  <c r="BV14" i="16"/>
  <c r="AH14" i="16"/>
  <c r="BZ14" i="16"/>
  <c r="U14" i="16"/>
  <c r="CN14" i="16"/>
  <c r="K14" i="16"/>
  <c r="E14" i="16"/>
  <c r="AZ14" i="16"/>
  <c r="AP14" i="16"/>
  <c r="AN14" i="16"/>
  <c r="B1051" i="16" l="1"/>
  <c r="B1055" i="16"/>
  <c r="B1059" i="16"/>
  <c r="B1063" i="16"/>
  <c r="B1067" i="16"/>
  <c r="B1071" i="16"/>
  <c r="B1075" i="16"/>
  <c r="B1079" i="16"/>
  <c r="B1083" i="16"/>
  <c r="B1087" i="16"/>
  <c r="B1091" i="16"/>
  <c r="B1095" i="16"/>
  <c r="B1099" i="16"/>
  <c r="B1103" i="16"/>
  <c r="B1107" i="16"/>
  <c r="B1111" i="16"/>
  <c r="B1115" i="16"/>
  <c r="B1119" i="16"/>
  <c r="B1123" i="16"/>
  <c r="B1127" i="16"/>
  <c r="B1131" i="16"/>
  <c r="B1135" i="16"/>
  <c r="B1139" i="16"/>
  <c r="B1052" i="16"/>
  <c r="B1056" i="16"/>
  <c r="B1060" i="16"/>
  <c r="B1064" i="16"/>
  <c r="B1068" i="16"/>
  <c r="B1072" i="16"/>
  <c r="B1076" i="16"/>
  <c r="B1080" i="16"/>
  <c r="B1084" i="16"/>
  <c r="B1088" i="16"/>
  <c r="B1092" i="16"/>
  <c r="B1096" i="16"/>
  <c r="B1100" i="16"/>
  <c r="B1104" i="16"/>
  <c r="B1108" i="16"/>
  <c r="B1112" i="16"/>
  <c r="B1116" i="16"/>
  <c r="B1120" i="16"/>
  <c r="B1124" i="16"/>
  <c r="B1128" i="16"/>
  <c r="B1132" i="16"/>
  <c r="B1136" i="16"/>
  <c r="B1140" i="16"/>
  <c r="B1053" i="16"/>
  <c r="B1057" i="16"/>
  <c r="B1061" i="16"/>
  <c r="B1065" i="16"/>
  <c r="B1069" i="16"/>
  <c r="B1073" i="16"/>
  <c r="B1077" i="16"/>
  <c r="B1081" i="16"/>
  <c r="B1085" i="16"/>
  <c r="B1089" i="16"/>
  <c r="B1093" i="16"/>
  <c r="B1097" i="16"/>
  <c r="B1101" i="16"/>
  <c r="B1105" i="16"/>
  <c r="B1109" i="16"/>
  <c r="B1113" i="16"/>
  <c r="B1117" i="16"/>
  <c r="B1121" i="16"/>
  <c r="B1125" i="16"/>
  <c r="B1129" i="16"/>
  <c r="B1133" i="16"/>
  <c r="B1137" i="16"/>
  <c r="B1141" i="16"/>
  <c r="B1050" i="16"/>
  <c r="B1054" i="16"/>
  <c r="B1058" i="16"/>
  <c r="B1062" i="16"/>
  <c r="B1066" i="16"/>
  <c r="B1070" i="16"/>
  <c r="B1074" i="16"/>
  <c r="B1078" i="16"/>
  <c r="B1082" i="16"/>
  <c r="B1086" i="16"/>
  <c r="B1090" i="16"/>
  <c r="B1094" i="16"/>
  <c r="B1098" i="16"/>
  <c r="B1102" i="16"/>
  <c r="B1106" i="16"/>
  <c r="B1110" i="16"/>
  <c r="B1114" i="16"/>
  <c r="B1118" i="16"/>
  <c r="B1122" i="16"/>
  <c r="B1126" i="16"/>
  <c r="B1130" i="16"/>
  <c r="B1134" i="16"/>
  <c r="B1138" i="16"/>
  <c r="B1049" i="16"/>
  <c r="CS14" i="16"/>
  <c r="AD3" i="11"/>
  <c r="AT15" i="16"/>
  <c r="CI15" i="16"/>
  <c r="AD15" i="16"/>
  <c r="T15" i="16"/>
  <c r="N15" i="16"/>
  <c r="BM15" i="16"/>
  <c r="BZ15" i="16"/>
  <c r="AN15" i="16"/>
  <c r="AG15" i="16"/>
  <c r="AV15" i="16"/>
  <c r="AL15" i="16"/>
  <c r="AB15" i="16"/>
  <c r="AW15" i="16"/>
  <c r="CD15" i="16"/>
  <c r="BK15" i="16"/>
  <c r="AQ15" i="16"/>
  <c r="AH15" i="16"/>
  <c r="CE15" i="16"/>
  <c r="V15" i="16"/>
  <c r="CB15" i="16"/>
  <c r="AY15" i="16"/>
  <c r="I15" i="16"/>
  <c r="AZ15" i="16"/>
  <c r="H15" i="16"/>
  <c r="K15" i="16"/>
  <c r="E15" i="16"/>
  <c r="AR15" i="16"/>
  <c r="W15" i="16"/>
  <c r="BN15" i="16"/>
  <c r="BB15" i="16"/>
  <c r="BY15" i="16"/>
  <c r="AO15" i="16"/>
  <c r="AE15" i="16"/>
  <c r="S15" i="16"/>
  <c r="BD15" i="16"/>
  <c r="CQ15" i="16"/>
  <c r="AJ15" i="16"/>
  <c r="BS15" i="16"/>
  <c r="Y15" i="16"/>
  <c r="AM15" i="16"/>
  <c r="U15" i="16"/>
  <c r="Q15" i="16"/>
  <c r="BL15" i="16"/>
  <c r="R15" i="16"/>
  <c r="BP15" i="16"/>
  <c r="CN15" i="16"/>
  <c r="CL15" i="16"/>
  <c r="CG15" i="16"/>
  <c r="BT15" i="16"/>
  <c r="AF15" i="16"/>
  <c r="BW15" i="16"/>
  <c r="BH15" i="16"/>
  <c r="CF15" i="16"/>
  <c r="AS15" i="16"/>
  <c r="D15" i="16"/>
  <c r="CO15" i="16"/>
  <c r="CP15" i="16"/>
  <c r="CA15" i="16"/>
  <c r="J15" i="16"/>
  <c r="BJ15" i="16"/>
  <c r="BG15" i="16"/>
  <c r="AC15" i="16"/>
  <c r="BU15" i="16"/>
  <c r="BX15" i="16"/>
  <c r="X15" i="16"/>
  <c r="BI15" i="16"/>
  <c r="BF15" i="16"/>
  <c r="BO15" i="16"/>
  <c r="BQ15" i="16"/>
  <c r="CH15" i="16"/>
  <c r="BR15" i="16"/>
  <c r="CC15" i="16"/>
  <c r="AP15" i="16"/>
  <c r="F15" i="16"/>
  <c r="AA15" i="16"/>
  <c r="L15" i="16"/>
  <c r="CK15" i="16"/>
  <c r="Z15" i="16"/>
  <c r="BV15" i="16"/>
  <c r="G15" i="16"/>
  <c r="M15" i="16"/>
  <c r="CJ15" i="16"/>
  <c r="P15" i="16"/>
  <c r="AX15" i="16"/>
  <c r="BC15" i="16"/>
  <c r="BE15" i="16"/>
  <c r="AI15" i="16"/>
  <c r="O15" i="16"/>
  <c r="CM15" i="16"/>
  <c r="BA15" i="16"/>
  <c r="AU15" i="16"/>
  <c r="AK15" i="16"/>
  <c r="B1208" i="16" l="1"/>
  <c r="B1154" i="16"/>
  <c r="B1170" i="16"/>
  <c r="B1186" i="16"/>
  <c r="B1202" i="16"/>
  <c r="B1218" i="16"/>
  <c r="B1234" i="16"/>
  <c r="B1161" i="16"/>
  <c r="B1183" i="16"/>
  <c r="B1204" i="16"/>
  <c r="B1225" i="16"/>
  <c r="B1185" i="16"/>
  <c r="B1219" i="16"/>
  <c r="B1191" i="16"/>
  <c r="B1163" i="16"/>
  <c r="B1180" i="16"/>
  <c r="B1152" i="16"/>
  <c r="B1216" i="16"/>
  <c r="B1158" i="16"/>
  <c r="B1174" i="16"/>
  <c r="B1190" i="16"/>
  <c r="B1206" i="16"/>
  <c r="B1222" i="16"/>
  <c r="B1145" i="16"/>
  <c r="B1167" i="16"/>
  <c r="B1188" i="16"/>
  <c r="B1209" i="16"/>
  <c r="B1231" i="16"/>
  <c r="B1228" i="16"/>
  <c r="B1171" i="16"/>
  <c r="B1212" i="16"/>
  <c r="B1184" i="16"/>
  <c r="B1155" i="16"/>
  <c r="B1173" i="16"/>
  <c r="B1144" i="16"/>
  <c r="B1207" i="16"/>
  <c r="B1149" i="16"/>
  <c r="B1224" i="16"/>
  <c r="B1196" i="16"/>
  <c r="B1168" i="16"/>
  <c r="B1229" i="16"/>
  <c r="B1223" i="16"/>
  <c r="B1146" i="16"/>
  <c r="B1162" i="16"/>
  <c r="B1178" i="16"/>
  <c r="B1194" i="16"/>
  <c r="B1210" i="16"/>
  <c r="B1226" i="16"/>
  <c r="B1151" i="16"/>
  <c r="B1172" i="16"/>
  <c r="B1193" i="16"/>
  <c r="B1215" i="16"/>
  <c r="CS15" i="16"/>
  <c r="B1213" i="16"/>
  <c r="B1157" i="16"/>
  <c r="B1233" i="16"/>
  <c r="B1205" i="16"/>
  <c r="B1176" i="16"/>
  <c r="B1148" i="16"/>
  <c r="B1165" i="16"/>
  <c r="B1201" i="16"/>
  <c r="B1195" i="16"/>
  <c r="B1150" i="16"/>
  <c r="B1166" i="16"/>
  <c r="B1182" i="16"/>
  <c r="B1198" i="16"/>
  <c r="B1214" i="16"/>
  <c r="B1230" i="16"/>
  <c r="B1156" i="16"/>
  <c r="B1177" i="16"/>
  <c r="B1199" i="16"/>
  <c r="B1220" i="16"/>
  <c r="B1200" i="16"/>
  <c r="B1143" i="16"/>
  <c r="B1227" i="16"/>
  <c r="B1197" i="16"/>
  <c r="B1169" i="16"/>
  <c r="B1187" i="16"/>
  <c r="B1159" i="16"/>
  <c r="B1142" i="16"/>
  <c r="B1179" i="16"/>
  <c r="B1211" i="16"/>
  <c r="B1181" i="16"/>
  <c r="B1153" i="16"/>
  <c r="B1192" i="16"/>
  <c r="B1217" i="16"/>
  <c r="B1160" i="16"/>
  <c r="B1164" i="16"/>
  <c r="B1203" i="16"/>
  <c r="B1147" i="16"/>
  <c r="B1189" i="16"/>
  <c r="B1221" i="16"/>
  <c r="B1232" i="16"/>
  <c r="B1175" i="16"/>
  <c r="AE3" i="11"/>
  <c r="BE16" i="16"/>
  <c r="AZ16" i="16"/>
  <c r="AC16" i="16"/>
  <c r="AI16" i="16"/>
  <c r="CD16" i="16"/>
  <c r="AJ16" i="16"/>
  <c r="AG16" i="16"/>
  <c r="AH16" i="16"/>
  <c r="BU16" i="16"/>
  <c r="BL16" i="16"/>
  <c r="CJ16" i="16"/>
  <c r="BT16" i="16"/>
  <c r="E16" i="16"/>
  <c r="K16" i="16"/>
  <c r="CH16" i="16"/>
  <c r="AD16" i="16"/>
  <c r="BV16" i="16"/>
  <c r="CN16" i="16"/>
  <c r="Z16" i="16"/>
  <c r="AA16" i="16"/>
  <c r="T16" i="16"/>
  <c r="BS16" i="16"/>
  <c r="AO16" i="16"/>
  <c r="U16" i="16"/>
  <c r="I16" i="16"/>
  <c r="H16" i="16"/>
  <c r="CC16" i="16"/>
  <c r="BD16" i="16"/>
  <c r="BM16" i="16"/>
  <c r="CE16" i="16"/>
  <c r="Y16" i="16"/>
  <c r="BO16" i="16"/>
  <c r="BY16" i="16"/>
  <c r="BJ16" i="16"/>
  <c r="S16" i="16"/>
  <c r="AV16" i="16"/>
  <c r="AF16" i="16"/>
  <c r="BQ16" i="16"/>
  <c r="BW16" i="16"/>
  <c r="BG16" i="16"/>
  <c r="P16" i="16"/>
  <c r="BZ16" i="16"/>
  <c r="O16" i="16"/>
  <c r="AQ16" i="16"/>
  <c r="CK16" i="16"/>
  <c r="AP16" i="16"/>
  <c r="CL16" i="16"/>
  <c r="BI16" i="16"/>
  <c r="R16" i="16"/>
  <c r="BC16" i="16"/>
  <c r="AX16" i="16"/>
  <c r="CG16" i="16"/>
  <c r="F16" i="16"/>
  <c r="AK16" i="16"/>
  <c r="BH16" i="16"/>
  <c r="AM16" i="16"/>
  <c r="X16" i="16"/>
  <c r="AT16" i="16"/>
  <c r="BK16" i="16"/>
  <c r="AN16" i="16"/>
  <c r="BR16" i="16"/>
  <c r="AR16" i="16"/>
  <c r="BB16" i="16"/>
  <c r="BP16" i="16"/>
  <c r="AS16" i="16"/>
  <c r="D16" i="16"/>
  <c r="BF16" i="16"/>
  <c r="AW16" i="16"/>
  <c r="J16" i="16"/>
  <c r="CF16" i="16"/>
  <c r="AE16" i="16"/>
  <c r="L16" i="16"/>
  <c r="AL16" i="16"/>
  <c r="V16" i="16"/>
  <c r="G16" i="16"/>
  <c r="CB16" i="16"/>
  <c r="CA16" i="16"/>
  <c r="N16" i="16"/>
  <c r="BN16" i="16"/>
  <c r="CO16" i="16"/>
  <c r="BA16" i="16"/>
  <c r="CM16" i="16"/>
  <c r="AU16" i="16"/>
  <c r="W16" i="16"/>
  <c r="BX16" i="16"/>
  <c r="Q16" i="16"/>
  <c r="AB16" i="16"/>
  <c r="CP16" i="16"/>
  <c r="CI16" i="16"/>
  <c r="CQ16" i="16"/>
  <c r="AY16" i="16"/>
  <c r="M16" i="16"/>
  <c r="B1238" i="16" l="1"/>
  <c r="B1259" i="16"/>
  <c r="B1280" i="16"/>
  <c r="B1302" i="16"/>
  <c r="B1323" i="16"/>
  <c r="B1235" i="16"/>
  <c r="B1255" i="16"/>
  <c r="B1276" i="16"/>
  <c r="B1298" i="16"/>
  <c r="B1319" i="16"/>
  <c r="B1256" i="16"/>
  <c r="B1278" i="16"/>
  <c r="B1299" i="16"/>
  <c r="B1320" i="16"/>
  <c r="B1236" i="16"/>
  <c r="B1258" i="16"/>
  <c r="B1279" i="16"/>
  <c r="B1300" i="16"/>
  <c r="B1322" i="16"/>
  <c r="B1237" i="16"/>
  <c r="B1253" i="16"/>
  <c r="B1269" i="16"/>
  <c r="B1285" i="16"/>
  <c r="B1301" i="16"/>
  <c r="B1317" i="16"/>
  <c r="B1243" i="16"/>
  <c r="B1264" i="16"/>
  <c r="B1286" i="16"/>
  <c r="B1307" i="16"/>
  <c r="B1239" i="16"/>
  <c r="B1260" i="16"/>
  <c r="B1282" i="16"/>
  <c r="B1303" i="16"/>
  <c r="B1324" i="16"/>
  <c r="B1240" i="16"/>
  <c r="B1262" i="16"/>
  <c r="B1283" i="16"/>
  <c r="B1304" i="16"/>
  <c r="B1326" i="16"/>
  <c r="B1242" i="16"/>
  <c r="B1263" i="16"/>
  <c r="B1284" i="16"/>
  <c r="B1306" i="16"/>
  <c r="B1327" i="16"/>
  <c r="B1241" i="16"/>
  <c r="B1257" i="16"/>
  <c r="B1273" i="16"/>
  <c r="B1289" i="16"/>
  <c r="B1305" i="16"/>
  <c r="B1321" i="16"/>
  <c r="B1248" i="16"/>
  <c r="B1270" i="16"/>
  <c r="B1291" i="16"/>
  <c r="B1312" i="16"/>
  <c r="B1244" i="16"/>
  <c r="B1266" i="16"/>
  <c r="B1287" i="16"/>
  <c r="B1308" i="16"/>
  <c r="B1246" i="16"/>
  <c r="B1267" i="16"/>
  <c r="B1288" i="16"/>
  <c r="B1310" i="16"/>
  <c r="B1247" i="16"/>
  <c r="B1268" i="16"/>
  <c r="B1290" i="16"/>
  <c r="B1311" i="16"/>
  <c r="B1245" i="16"/>
  <c r="B1261" i="16"/>
  <c r="B1254" i="16"/>
  <c r="B1250" i="16"/>
  <c r="B1251" i="16"/>
  <c r="B1252" i="16"/>
  <c r="B1249" i="16"/>
  <c r="B1293" i="16"/>
  <c r="B1325" i="16"/>
  <c r="B1275" i="16"/>
  <c r="B1271" i="16"/>
  <c r="B1272" i="16"/>
  <c r="B1274" i="16"/>
  <c r="B1265" i="16"/>
  <c r="B1297" i="16"/>
  <c r="B1296" i="16"/>
  <c r="B1292" i="16"/>
  <c r="B1294" i="16"/>
  <c r="B1295" i="16"/>
  <c r="B1277" i="16"/>
  <c r="B1309" i="16"/>
  <c r="B1318" i="16"/>
  <c r="B1314" i="16"/>
  <c r="B1315" i="16"/>
  <c r="B1316" i="16"/>
  <c r="B1281" i="16"/>
  <c r="B1313" i="16"/>
  <c r="CS16" i="16"/>
  <c r="AF3" i="11"/>
  <c r="CK17" i="16"/>
  <c r="T17" i="16"/>
  <c r="CH17" i="16"/>
  <c r="BJ17" i="16"/>
  <c r="BK17" i="16"/>
  <c r="BF17" i="16"/>
  <c r="BX17" i="16"/>
  <c r="BL17" i="16"/>
  <c r="BI17" i="16"/>
  <c r="BY17" i="16"/>
  <c r="AI17" i="16"/>
  <c r="BA17" i="16"/>
  <c r="R17" i="16"/>
  <c r="BO17" i="16"/>
  <c r="M17" i="16"/>
  <c r="X17" i="16"/>
  <c r="AH17" i="16"/>
  <c r="CO17" i="16"/>
  <c r="K17" i="16"/>
  <c r="AR17" i="16"/>
  <c r="BQ17" i="16"/>
  <c r="AY17" i="16"/>
  <c r="Z17" i="16"/>
  <c r="BH17" i="16"/>
  <c r="CF17" i="16"/>
  <c r="AT17" i="16"/>
  <c r="BT17" i="16"/>
  <c r="N17" i="16"/>
  <c r="AK17" i="16"/>
  <c r="G17" i="16"/>
  <c r="BR17" i="16"/>
  <c r="BC17" i="16"/>
  <c r="F17" i="16"/>
  <c r="BV17" i="16"/>
  <c r="AA17" i="16"/>
  <c r="CB17" i="16"/>
  <c r="BM17" i="16"/>
  <c r="AL17" i="16"/>
  <c r="J17" i="16"/>
  <c r="AW17" i="16"/>
  <c r="CD17" i="16"/>
  <c r="Y17" i="16"/>
  <c r="AU17" i="16"/>
  <c r="AJ17" i="16"/>
  <c r="CP17" i="16"/>
  <c r="CG17" i="16"/>
  <c r="AQ17" i="16"/>
  <c r="AM17" i="16"/>
  <c r="AP17" i="16"/>
  <c r="BP17" i="16"/>
  <c r="AC17" i="16"/>
  <c r="Q17" i="16"/>
  <c r="BZ17" i="16"/>
  <c r="CQ17" i="16"/>
  <c r="AV17" i="16"/>
  <c r="O17" i="16"/>
  <c r="E17" i="16"/>
  <c r="V17" i="16"/>
  <c r="AE17" i="16"/>
  <c r="CL17" i="16"/>
  <c r="D17" i="16"/>
  <c r="BS17" i="16"/>
  <c r="L17" i="16"/>
  <c r="AD17" i="16"/>
  <c r="CN17" i="16"/>
  <c r="CE17" i="16"/>
  <c r="CM17" i="16"/>
  <c r="AZ17" i="16"/>
  <c r="AX17" i="16"/>
  <c r="BU17" i="16"/>
  <c r="CA17" i="16"/>
  <c r="BG17" i="16"/>
  <c r="U17" i="16"/>
  <c r="BN17" i="16"/>
  <c r="AG17" i="16"/>
  <c r="BD17" i="16"/>
  <c r="AB17" i="16"/>
  <c r="W17" i="16"/>
  <c r="P17" i="16"/>
  <c r="AN17" i="16"/>
  <c r="I17" i="16"/>
  <c r="BE17" i="16"/>
  <c r="S17" i="16"/>
  <c r="CC17" i="16"/>
  <c r="CI17" i="16"/>
  <c r="CJ17" i="16"/>
  <c r="AS17" i="16"/>
  <c r="AO17" i="16"/>
  <c r="BB17" i="16"/>
  <c r="BW17" i="16"/>
  <c r="AF17" i="16"/>
  <c r="H17" i="16"/>
  <c r="B1332" i="16" l="1"/>
  <c r="B1404" i="16"/>
  <c r="B1380" i="16"/>
  <c r="B1352" i="16"/>
  <c r="B1408" i="16"/>
  <c r="B1386" i="16"/>
  <c r="B1358" i="16"/>
  <c r="B1330" i="16"/>
  <c r="B1406" i="16"/>
  <c r="B1384" i="16"/>
  <c r="B1356" i="16"/>
  <c r="B1410" i="16"/>
  <c r="B1389" i="16"/>
  <c r="B1362" i="16"/>
  <c r="B1341" i="16"/>
  <c r="B1357" i="16"/>
  <c r="B1373" i="16"/>
  <c r="B1415" i="16"/>
  <c r="B1399" i="16"/>
  <c r="B1382" i="16"/>
  <c r="B1360" i="16"/>
  <c r="B1339" i="16"/>
  <c r="B1420" i="16"/>
  <c r="B1398" i="16"/>
  <c r="B1374" i="16"/>
  <c r="B1346" i="16"/>
  <c r="B1402" i="16"/>
  <c r="B1379" i="16"/>
  <c r="B1351" i="16"/>
  <c r="B1401" i="16"/>
  <c r="B1378" i="16"/>
  <c r="B1348" i="16"/>
  <c r="B1405" i="16"/>
  <c r="B1383" i="16"/>
  <c r="B1354" i="16"/>
  <c r="B1329" i="16"/>
  <c r="B1345" i="16"/>
  <c r="B1361" i="16"/>
  <c r="B1377" i="16"/>
  <c r="B1411" i="16"/>
  <c r="B1395" i="16"/>
  <c r="B1376" i="16"/>
  <c r="B1355" i="16"/>
  <c r="B1334" i="16"/>
  <c r="B1414" i="16"/>
  <c r="B1393" i="16"/>
  <c r="B1367" i="16"/>
  <c r="B1338" i="16"/>
  <c r="B1418" i="16"/>
  <c r="B1397" i="16"/>
  <c r="B1372" i="16"/>
  <c r="B1343" i="16"/>
  <c r="B1417" i="16"/>
  <c r="B1396" i="16"/>
  <c r="B1370" i="16"/>
  <c r="B1342" i="16"/>
  <c r="B1328" i="16"/>
  <c r="B1400" i="16"/>
  <c r="B1375" i="16"/>
  <c r="B1347" i="16"/>
  <c r="B1333" i="16"/>
  <c r="B1349" i="16"/>
  <c r="B1365" i="16"/>
  <c r="B1381" i="16"/>
  <c r="B1409" i="16"/>
  <c r="B1413" i="16"/>
  <c r="B1412" i="16"/>
  <c r="B1416" i="16"/>
  <c r="B1337" i="16"/>
  <c r="B1391" i="16"/>
  <c r="B1350" i="16"/>
  <c r="B1388" i="16"/>
  <c r="B1392" i="16"/>
  <c r="B1390" i="16"/>
  <c r="B1394" i="16"/>
  <c r="B1353" i="16"/>
  <c r="B1419" i="16"/>
  <c r="B1387" i="16"/>
  <c r="B1344" i="16"/>
  <c r="B1359" i="16"/>
  <c r="B1364" i="16"/>
  <c r="B1363" i="16"/>
  <c r="B1368" i="16"/>
  <c r="B1369" i="16"/>
  <c r="B1407" i="16"/>
  <c r="B1371" i="16"/>
  <c r="B1331" i="16"/>
  <c r="B1336" i="16"/>
  <c r="B1335" i="16"/>
  <c r="B1340" i="16"/>
  <c r="B1385" i="16"/>
  <c r="B1403" i="16"/>
  <c r="B1366" i="16"/>
  <c r="CS17" i="16"/>
  <c r="AG3" i="11"/>
  <c r="CQ18" i="16"/>
  <c r="AC18" i="16"/>
  <c r="AF18" i="16"/>
  <c r="AL18" i="16"/>
  <c r="BR18" i="16"/>
  <c r="P18" i="16"/>
  <c r="BA18" i="16"/>
  <c r="BO18" i="16"/>
  <c r="CM18" i="16"/>
  <c r="E18" i="16"/>
  <c r="Q18" i="16"/>
  <c r="AX18" i="16"/>
  <c r="BW18" i="16"/>
  <c r="AA18" i="16"/>
  <c r="CK18" i="16"/>
  <c r="CO18" i="16"/>
  <c r="BH18" i="16"/>
  <c r="AT18" i="16"/>
  <c r="AH18" i="16"/>
  <c r="Y18" i="16"/>
  <c r="AJ18" i="16"/>
  <c r="V18" i="16"/>
  <c r="AO18" i="16"/>
  <c r="N18" i="16"/>
  <c r="BQ18" i="16"/>
  <c r="Z18" i="16"/>
  <c r="BB18" i="16"/>
  <c r="BX18" i="16"/>
  <c r="W18" i="16"/>
  <c r="CJ18" i="16"/>
  <c r="AE18" i="16"/>
  <c r="AV18" i="16"/>
  <c r="CI18" i="16"/>
  <c r="CE18" i="16"/>
  <c r="AU18" i="16"/>
  <c r="H18" i="16"/>
  <c r="BI18" i="16"/>
  <c r="BV18" i="16"/>
  <c r="AZ18" i="16"/>
  <c r="CN18" i="16"/>
  <c r="T18" i="16"/>
  <c r="M18" i="16"/>
  <c r="R18" i="16"/>
  <c r="BT18" i="16"/>
  <c r="CB18" i="16"/>
  <c r="AB18" i="16"/>
  <c r="S18" i="16"/>
  <c r="CF18" i="16"/>
  <c r="AK18" i="16"/>
  <c r="BD18" i="16"/>
  <c r="CG18" i="16"/>
  <c r="D18" i="16"/>
  <c r="BK18" i="16"/>
  <c r="CL18" i="16"/>
  <c r="U18" i="16"/>
  <c r="BF18" i="16"/>
  <c r="L18" i="16"/>
  <c r="BE18" i="16"/>
  <c r="BP18" i="16"/>
  <c r="BM18" i="16"/>
  <c r="BG18" i="16"/>
  <c r="CA18" i="16"/>
  <c r="AQ18" i="16"/>
  <c r="I18" i="16"/>
  <c r="X18" i="16"/>
  <c r="O18" i="16"/>
  <c r="CH18" i="16"/>
  <c r="BN18" i="16"/>
  <c r="BZ18" i="16"/>
  <c r="AP18" i="16"/>
  <c r="J18" i="16"/>
  <c r="F18" i="16"/>
  <c r="CP18" i="16"/>
  <c r="BJ18" i="16"/>
  <c r="BY18" i="16"/>
  <c r="AM18" i="16"/>
  <c r="AY18" i="16"/>
  <c r="AN18" i="16"/>
  <c r="BU18" i="16"/>
  <c r="AD18" i="16"/>
  <c r="BL18" i="16"/>
  <c r="AG18" i="16"/>
  <c r="K18" i="16"/>
  <c r="AS18" i="16"/>
  <c r="BC18" i="16"/>
  <c r="AI18" i="16"/>
  <c r="CC18" i="16"/>
  <c r="BS18" i="16"/>
  <c r="AW18" i="16"/>
  <c r="CD18" i="16"/>
  <c r="G18" i="16"/>
  <c r="AR18" i="16"/>
  <c r="B1436" i="16" l="1"/>
  <c r="B1452" i="16"/>
  <c r="B1468" i="16"/>
  <c r="B1484" i="16"/>
  <c r="B1500" i="16"/>
  <c r="B1425" i="16"/>
  <c r="B1446" i="16"/>
  <c r="B1467" i="16"/>
  <c r="B1489" i="16"/>
  <c r="B1510" i="16"/>
  <c r="B1442" i="16"/>
  <c r="B1463" i="16"/>
  <c r="B1485" i="16"/>
  <c r="B1506" i="16"/>
  <c r="B1433" i="16"/>
  <c r="B1459" i="16"/>
  <c r="B1481" i="16"/>
  <c r="B1502" i="16"/>
  <c r="B1439" i="16"/>
  <c r="B1471" i="16"/>
  <c r="B1423" i="16"/>
  <c r="B1509" i="16"/>
  <c r="B1421" i="16"/>
  <c r="B1448" i="16"/>
  <c r="B1464" i="16"/>
  <c r="B1480" i="16"/>
  <c r="B1496" i="16"/>
  <c r="B1512" i="16"/>
  <c r="B1441" i="16"/>
  <c r="B1462" i="16"/>
  <c r="B1483" i="16"/>
  <c r="B1505" i="16"/>
  <c r="B1437" i="16"/>
  <c r="B1458" i="16"/>
  <c r="B1479" i="16"/>
  <c r="B1501" i="16"/>
  <c r="B1427" i="16"/>
  <c r="B1454" i="16"/>
  <c r="B1475" i="16"/>
  <c r="B1497" i="16"/>
  <c r="B1449" i="16"/>
  <c r="B1503" i="16"/>
  <c r="B1477" i="16"/>
  <c r="B1487" i="16"/>
  <c r="B1493" i="16"/>
  <c r="B1424" i="16"/>
  <c r="B1440" i="16"/>
  <c r="B1456" i="16"/>
  <c r="B1472" i="16"/>
  <c r="B1488" i="16"/>
  <c r="B1504" i="16"/>
  <c r="B1430" i="16"/>
  <c r="B1451" i="16"/>
  <c r="B1473" i="16"/>
  <c r="B1494" i="16"/>
  <c r="B1426" i="16"/>
  <c r="B1447" i="16"/>
  <c r="B1469" i="16"/>
  <c r="B1490" i="16"/>
  <c r="B1511" i="16"/>
  <c r="B1438" i="16"/>
  <c r="B1465" i="16"/>
  <c r="B1486" i="16"/>
  <c r="B1507" i="16"/>
  <c r="B1461" i="16"/>
  <c r="B1434" i="16"/>
  <c r="B1445" i="16"/>
  <c r="B1429" i="16"/>
  <c r="B1498" i="16"/>
  <c r="B1428" i="16"/>
  <c r="B1444" i="16"/>
  <c r="B1460" i="16"/>
  <c r="B1476" i="16"/>
  <c r="B1492" i="16"/>
  <c r="B1508" i="16"/>
  <c r="B1435" i="16"/>
  <c r="B1457" i="16"/>
  <c r="B1478" i="16"/>
  <c r="B1499" i="16"/>
  <c r="B1431" i="16"/>
  <c r="B1453" i="16"/>
  <c r="B1474" i="16"/>
  <c r="B1495" i="16"/>
  <c r="B1422" i="16"/>
  <c r="B1443" i="16"/>
  <c r="B1470" i="16"/>
  <c r="B1491" i="16"/>
  <c r="B1513" i="16"/>
  <c r="B1482" i="16"/>
  <c r="B1455" i="16"/>
  <c r="B1466" i="16"/>
  <c r="B1450" i="16"/>
  <c r="B1432" i="16"/>
  <c r="CS18" i="16"/>
  <c r="AH3" i="11"/>
  <c r="R19" i="16"/>
  <c r="AU19" i="16"/>
  <c r="BX19" i="16"/>
  <c r="BM19" i="16"/>
  <c r="CD19" i="16"/>
  <c r="BY19" i="16"/>
  <c r="AX19" i="16"/>
  <c r="AG19" i="16"/>
  <c r="AL19" i="16"/>
  <c r="BR19" i="16"/>
  <c r="T19" i="16"/>
  <c r="BA19" i="16"/>
  <c r="AD19" i="16"/>
  <c r="AY19" i="16"/>
  <c r="AA19" i="16"/>
  <c r="AC19" i="16"/>
  <c r="CN19" i="16"/>
  <c r="AM19" i="16"/>
  <c r="O19" i="16"/>
  <c r="P19" i="16"/>
  <c r="CM19" i="16"/>
  <c r="AN19" i="16"/>
  <c r="BK19" i="16"/>
  <c r="Q19" i="16"/>
  <c r="BF19" i="16"/>
  <c r="AE19" i="16"/>
  <c r="BU19" i="16"/>
  <c r="E19" i="16"/>
  <c r="J19" i="16"/>
  <c r="W19" i="16"/>
  <c r="CE19" i="16"/>
  <c r="BT19" i="16"/>
  <c r="CG19" i="16"/>
  <c r="BD19" i="16"/>
  <c r="N19" i="16"/>
  <c r="CA19" i="16"/>
  <c r="AQ19" i="16"/>
  <c r="CL19" i="16"/>
  <c r="BC19" i="16"/>
  <c r="M19" i="16"/>
  <c r="AO19" i="16"/>
  <c r="Z19" i="16"/>
  <c r="AV19" i="16"/>
  <c r="AR19" i="16"/>
  <c r="AH19" i="16"/>
  <c r="F19" i="16"/>
  <c r="BS19" i="16"/>
  <c r="CO19" i="16"/>
  <c r="CH19" i="16"/>
  <c r="BE19" i="16"/>
  <c r="H19" i="16"/>
  <c r="AS19" i="16"/>
  <c r="BI19" i="16"/>
  <c r="CB19" i="16"/>
  <c r="BL19" i="16"/>
  <c r="I19" i="16"/>
  <c r="CQ19" i="16"/>
  <c r="BZ19" i="16"/>
  <c r="BB19" i="16"/>
  <c r="V19" i="16"/>
  <c r="BJ19" i="16"/>
  <c r="BN19" i="16"/>
  <c r="U19" i="16"/>
  <c r="L19" i="16"/>
  <c r="AK19" i="16"/>
  <c r="AP19" i="16"/>
  <c r="BQ19" i="16"/>
  <c r="G19" i="16"/>
  <c r="BV19" i="16"/>
  <c r="AF19" i="16"/>
  <c r="BH19" i="16"/>
  <c r="CP19" i="16"/>
  <c r="AJ19" i="16"/>
  <c r="BW19" i="16"/>
  <c r="D19" i="16"/>
  <c r="Y19" i="16"/>
  <c r="K19" i="16"/>
  <c r="CC19" i="16"/>
  <c r="AZ19" i="16"/>
  <c r="CI19" i="16"/>
  <c r="AW19" i="16"/>
  <c r="BG19" i="16"/>
  <c r="X19" i="16"/>
  <c r="AB19" i="16"/>
  <c r="CK19" i="16"/>
  <c r="CF19" i="16"/>
  <c r="BO19" i="16"/>
  <c r="CJ19" i="16"/>
  <c r="BP19" i="16"/>
  <c r="AT19" i="16"/>
  <c r="AI19" i="16"/>
  <c r="S19" i="16"/>
  <c r="B1527" i="16" l="1"/>
  <c r="B1543" i="16"/>
  <c r="B1559" i="16"/>
  <c r="B1575" i="16"/>
  <c r="B1591" i="16"/>
  <c r="B1516" i="16"/>
  <c r="B1532" i="16"/>
  <c r="B1548" i="16"/>
  <c r="B1564" i="16"/>
  <c r="B1580" i="16"/>
  <c r="B1596" i="16"/>
  <c r="B1525" i="16"/>
  <c r="B1557" i="16"/>
  <c r="B1589" i="16"/>
  <c r="B1526" i="16"/>
  <c r="B1558" i="16"/>
  <c r="B1590" i="16"/>
  <c r="B1521" i="16"/>
  <c r="B1553" i="16"/>
  <c r="B1585" i="16"/>
  <c r="B1554" i="16"/>
  <c r="B1530" i="16"/>
  <c r="B1602" i="16"/>
  <c r="B1523" i="16"/>
  <c r="B1571" i="16"/>
  <c r="B1603" i="16"/>
  <c r="B1560" i="16"/>
  <c r="B1517" i="16"/>
  <c r="B1518" i="16"/>
  <c r="B1582" i="16"/>
  <c r="B1545" i="16"/>
  <c r="B1577" i="16"/>
  <c r="B1546" i="16"/>
  <c r="B1538" i="16"/>
  <c r="B1515" i="16"/>
  <c r="B1531" i="16"/>
  <c r="B1547" i="16"/>
  <c r="B1563" i="16"/>
  <c r="B1579" i="16"/>
  <c r="B1595" i="16"/>
  <c r="B1520" i="16"/>
  <c r="B1536" i="16"/>
  <c r="B1552" i="16"/>
  <c r="B1568" i="16"/>
  <c r="B1584" i="16"/>
  <c r="B1600" i="16"/>
  <c r="B1533" i="16"/>
  <c r="B1565" i="16"/>
  <c r="B1597" i="16"/>
  <c r="B1534" i="16"/>
  <c r="B1566" i="16"/>
  <c r="B1598" i="16"/>
  <c r="B1529" i="16"/>
  <c r="B1561" i="16"/>
  <c r="B1593" i="16"/>
  <c r="B1586" i="16"/>
  <c r="B1562" i="16"/>
  <c r="B1578" i="16"/>
  <c r="B1519" i="16"/>
  <c r="B1535" i="16"/>
  <c r="B1551" i="16"/>
  <c r="B1567" i="16"/>
  <c r="B1583" i="16"/>
  <c r="B1599" i="16"/>
  <c r="B1524" i="16"/>
  <c r="B1540" i="16"/>
  <c r="B1556" i="16"/>
  <c r="B1572" i="16"/>
  <c r="B1588" i="16"/>
  <c r="B1604" i="16"/>
  <c r="B1541" i="16"/>
  <c r="B1573" i="16"/>
  <c r="B1605" i="16"/>
  <c r="B1542" i="16"/>
  <c r="B1574" i="16"/>
  <c r="B1606" i="16"/>
  <c r="B1537" i="16"/>
  <c r="B1569" i="16"/>
  <c r="B1601" i="16"/>
  <c r="B1570" i="16"/>
  <c r="B1594" i="16"/>
  <c r="B1539" i="16"/>
  <c r="B1555" i="16"/>
  <c r="B1587" i="16"/>
  <c r="B1528" i="16"/>
  <c r="B1544" i="16"/>
  <c r="B1576" i="16"/>
  <c r="B1592" i="16"/>
  <c r="B1549" i="16"/>
  <c r="B1581" i="16"/>
  <c r="B1550" i="16"/>
  <c r="B1514" i="16"/>
  <c r="B1522" i="16"/>
  <c r="CS19" i="16"/>
  <c r="AI3" i="11"/>
  <c r="CS20" i="16" l="1"/>
  <c r="AJ3" i="11"/>
  <c r="AK3" i="11" l="1"/>
  <c r="AL3" i="11" l="1"/>
  <c r="AM3" i="11" l="1"/>
  <c r="AN3" i="11" l="1"/>
  <c r="AO3" i="11" l="1"/>
  <c r="AP3" i="11" l="1"/>
  <c r="AQ3" i="11" l="1"/>
  <c r="AR3" i="11" l="1"/>
  <c r="AS3" i="11" l="1"/>
  <c r="AT3" i="11" l="1"/>
  <c r="AU3" i="11" l="1"/>
  <c r="AV3" i="11" l="1"/>
  <c r="AW3" i="11" l="1"/>
  <c r="AX3" i="11" l="1"/>
  <c r="AY3" i="11" l="1"/>
  <c r="AZ3" i="11" l="1"/>
  <c r="BA3" i="11" l="1"/>
  <c r="BB3" i="11" l="1"/>
  <c r="BC3" i="11" l="1"/>
  <c r="BD3" i="11" l="1"/>
  <c r="BE3" i="11" l="1"/>
  <c r="BF3" i="11" l="1"/>
  <c r="BG3" i="11" l="1"/>
  <c r="BH3" i="11" l="1"/>
  <c r="BI3" i="11" l="1"/>
  <c r="BJ3" i="11" l="1"/>
  <c r="BK3" i="11" l="1"/>
  <c r="BL3" i="11" l="1"/>
  <c r="BM3" i="11" l="1"/>
  <c r="BN3" i="11" l="1"/>
  <c r="BO3" i="11" l="1"/>
  <c r="BP3" i="11" l="1"/>
  <c r="BQ3" i="11" l="1"/>
  <c r="BR3" i="11" l="1"/>
  <c r="BS3" i="11" l="1"/>
  <c r="BT3" i="11" l="1"/>
  <c r="BU3" i="11" l="1"/>
  <c r="BV3" i="11" l="1"/>
  <c r="BW3" i="11" l="1"/>
  <c r="BX3" i="11" l="1"/>
  <c r="BY3" i="11" l="1"/>
  <c r="BZ3" i="11" l="1"/>
  <c r="CA3" i="11" l="1"/>
  <c r="CB3" i="11" l="1"/>
  <c r="CC3" i="11" l="1"/>
  <c r="CD3" i="11" l="1"/>
  <c r="CE3" i="11" l="1"/>
  <c r="CF3" i="11" l="1"/>
  <c r="CG3" i="11" l="1"/>
  <c r="CH3" i="11" l="1"/>
  <c r="CI3" i="11" l="1"/>
  <c r="CJ3" i="11" l="1"/>
  <c r="CK3" i="11" l="1"/>
  <c r="CL3" i="11" l="1"/>
  <c r="CM3" i="11" l="1"/>
  <c r="CN3" i="11" l="1"/>
  <c r="CO3" i="11" l="1"/>
  <c r="CP3" i="11" l="1"/>
  <c r="CQ3" i="11" l="1"/>
  <c r="CR3" i="11" l="1"/>
  <c r="CS3" i="11" l="1"/>
  <c r="CT3" i="11" l="1"/>
  <c r="CU3" i="11" l="1"/>
  <c r="CV3" i="11" l="1"/>
  <c r="CW3" i="11" l="1"/>
  <c r="CX3" i="11" l="1"/>
  <c r="CY3" i="11" l="1"/>
  <c r="CZ3" i="11" l="1"/>
  <c r="DA3" i="11" l="1"/>
  <c r="DB3" i="11" l="1"/>
  <c r="DC3" i="11" l="1"/>
  <c r="DD3" i="11" l="1"/>
  <c r="DE3" i="11" l="1"/>
  <c r="DF3" i="11" l="1"/>
  <c r="DG3" i="11" l="1"/>
  <c r="DH3" i="11" l="1"/>
  <c r="DI3" i="11" l="1"/>
  <c r="DJ3" i="11" l="1"/>
  <c r="DK3" i="11" l="1"/>
  <c r="DL3" i="11" l="1"/>
  <c r="DM3" i="11" l="1"/>
  <c r="DN3" i="11" l="1"/>
  <c r="DO3" i="11" l="1"/>
  <c r="DP3" i="11" l="1"/>
  <c r="DQ3" i="11" l="1"/>
  <c r="DR3" i="11" l="1"/>
  <c r="DS3" i="11" l="1"/>
  <c r="DT3" i="11" l="1"/>
  <c r="DU3" i="11" l="1"/>
  <c r="DV3" i="11" l="1"/>
  <c r="DW3" i="11" l="1"/>
  <c r="DX3" i="11" l="1"/>
  <c r="DY3" i="11" l="1"/>
  <c r="DZ3" i="11" l="1"/>
  <c r="EA3" i="11" l="1"/>
  <c r="EB3" i="11" l="1"/>
  <c r="EC3" i="11" l="1"/>
  <c r="ED3" i="11" l="1"/>
  <c r="EE3" i="11" l="1"/>
  <c r="EF3" i="11" l="1"/>
  <c r="EG3" i="11" l="1"/>
  <c r="EH3" i="11" l="1"/>
  <c r="EI3" i="11" l="1"/>
  <c r="EJ3" i="11" l="1"/>
  <c r="EK3" i="11" l="1"/>
  <c r="EL3" i="11" l="1"/>
  <c r="EM3" i="11" l="1"/>
  <c r="EN3" i="11" l="1"/>
  <c r="EO3" i="11" l="1"/>
  <c r="EP3" i="11" l="1"/>
  <c r="EQ3" i="11" l="1"/>
  <c r="ER3" i="11" l="1"/>
  <c r="ES3" i="11" l="1"/>
  <c r="ET3" i="11" l="1"/>
  <c r="EU3" i="11" l="1"/>
  <c r="EV3" i="11" l="1"/>
  <c r="EW3" i="11" l="1"/>
  <c r="EX3" i="11" l="1"/>
  <c r="EY3" i="11" l="1"/>
  <c r="EZ3" i="11" l="1"/>
  <c r="FA3" i="11" l="1"/>
  <c r="FB3" i="11" l="1"/>
  <c r="FC3" i="11" l="1"/>
  <c r="FD3" i="11" l="1"/>
  <c r="FE3" i="11" l="1"/>
  <c r="FF3" i="11" l="1"/>
  <c r="FG3" i="11" l="1"/>
  <c r="FH3" i="11" l="1"/>
  <c r="FI3" i="11" l="1"/>
  <c r="FJ3" i="11" l="1"/>
  <c r="FK3" i="11" l="1"/>
  <c r="FL3" i="11" l="1"/>
  <c r="FM3" i="11" l="1"/>
  <c r="FN3" i="11" l="1"/>
  <c r="FO3" i="11" l="1"/>
  <c r="FP3" i="11" l="1"/>
  <c r="FQ3" i="11" l="1"/>
  <c r="FR3" i="11" l="1"/>
  <c r="FS3" i="11" l="1"/>
  <c r="FT3" i="11" l="1"/>
  <c r="FU3" i="11" l="1"/>
  <c r="FV3" i="11" l="1"/>
  <c r="FW3" i="11" l="1"/>
  <c r="FX3" i="11" l="1"/>
  <c r="FY3" i="11" l="1"/>
  <c r="FZ3" i="11" l="1"/>
  <c r="GA3" i="11" l="1"/>
  <c r="GB3" i="11" l="1"/>
  <c r="GC3" i="11" l="1"/>
  <c r="GD3" i="11" l="1"/>
  <c r="GE3" i="11" l="1"/>
  <c r="GF3" i="11" l="1"/>
  <c r="GG3" i="11" l="1"/>
  <c r="GH3" i="11" l="1"/>
  <c r="GI3" i="11" l="1"/>
  <c r="GJ3" i="11" l="1"/>
  <c r="GK3" i="11" l="1"/>
  <c r="GL3" i="11" l="1"/>
  <c r="GM3" i="11" l="1"/>
  <c r="GN3" i="11" l="1"/>
  <c r="GO3" i="11" l="1"/>
  <c r="GP3" i="11" l="1"/>
  <c r="GQ3" i="11" l="1"/>
  <c r="GR3" i="11" l="1"/>
  <c r="GS3" i="11" l="1"/>
  <c r="GT3" i="11" l="1"/>
  <c r="GU3" i="11" l="1"/>
  <c r="GV3" i="11" l="1"/>
  <c r="GW3" i="11" l="1"/>
  <c r="GX3" i="11" l="1"/>
  <c r="GY3" i="11" l="1"/>
  <c r="GZ3" i="11" l="1"/>
  <c r="HA3" i="11" l="1"/>
  <c r="HB3" i="11" l="1"/>
  <c r="HC3" i="11" l="1"/>
  <c r="HD3" i="11" l="1"/>
  <c r="HE3" i="11" l="1"/>
  <c r="HF3" i="11" l="1"/>
  <c r="HG3" i="11" l="1"/>
  <c r="HH3" i="11" l="1"/>
  <c r="HI3" i="11" l="1"/>
  <c r="HJ3" i="11" l="1"/>
  <c r="HK3" i="11" l="1"/>
  <c r="HL3" i="11" l="1"/>
  <c r="HM3" i="11" l="1"/>
  <c r="HN3" i="11" l="1"/>
  <c r="HO3" i="11" l="1"/>
  <c r="HP3" i="11" l="1"/>
  <c r="HQ3" i="11" l="1"/>
  <c r="HR3" i="11" l="1"/>
  <c r="HS3" i="11" l="1"/>
  <c r="HT3" i="11" l="1"/>
  <c r="HU3" i="11" l="1"/>
  <c r="HV3" i="11" l="1"/>
  <c r="HW3" i="11" l="1"/>
  <c r="HX3" i="11" l="1"/>
  <c r="HY3" i="11" l="1"/>
  <c r="HZ3" i="11" l="1"/>
  <c r="IA3" i="11" l="1"/>
  <c r="IB3" i="11" l="1"/>
  <c r="IC3" i="11" l="1"/>
  <c r="ID3" i="11" l="1"/>
  <c r="IE3" i="11" l="1"/>
  <c r="IF3" i="11" l="1"/>
  <c r="IG3" i="11" l="1"/>
  <c r="IH3" i="11" l="1"/>
  <c r="II3" i="11" l="1"/>
  <c r="IJ3" i="11" l="1"/>
  <c r="IK3" i="11" l="1"/>
  <c r="IL3" i="11" l="1"/>
  <c r="IM3" i="11" l="1"/>
  <c r="IN3" i="11" l="1"/>
  <c r="IO3" i="11" l="1"/>
  <c r="IP3" i="11" l="1"/>
  <c r="IQ3" i="11" l="1"/>
  <c r="IR3" i="11" l="1"/>
  <c r="IS3" i="11" l="1"/>
  <c r="IT3" i="11" l="1"/>
  <c r="IU3" i="11" l="1"/>
  <c r="IV3" i="11" l="1"/>
  <c r="IW3" i="11" l="1"/>
  <c r="IX3" i="11" l="1"/>
  <c r="IY3" i="11" l="1"/>
  <c r="IZ3" i="11" l="1"/>
  <c r="JA3" i="11" l="1"/>
  <c r="JB3" i="11" l="1"/>
  <c r="JC3" i="11" l="1"/>
  <c r="JD3" i="11" l="1"/>
  <c r="JE3" i="11" l="1"/>
  <c r="JF3" i="11" l="1"/>
  <c r="JG3" i="11" l="1"/>
  <c r="JH3" i="11" l="1"/>
  <c r="JI3" i="11" l="1"/>
  <c r="JJ3" i="11" l="1"/>
  <c r="JK3" i="11" l="1"/>
  <c r="JL3" i="11" l="1"/>
  <c r="JM3" i="11" l="1"/>
  <c r="JN3" i="11" l="1"/>
  <c r="JO3" i="11" l="1"/>
  <c r="JP3" i="11" l="1"/>
  <c r="JQ3" i="11" l="1"/>
  <c r="JR3" i="11" l="1"/>
  <c r="JS3" i="11" l="1"/>
  <c r="JT3" i="11" l="1"/>
  <c r="JU3" i="11" l="1"/>
  <c r="JV3" i="11" l="1"/>
  <c r="JW3" i="11" l="1"/>
  <c r="JX3" i="11" l="1"/>
  <c r="JY3" i="11" l="1"/>
  <c r="JZ3" i="11" l="1"/>
  <c r="KA3" i="11" l="1"/>
  <c r="KB3" i="11" l="1"/>
  <c r="KC3" i="11" l="1"/>
  <c r="KD3" i="11" l="1"/>
  <c r="KE3" i="11" l="1"/>
  <c r="KF3" i="11" l="1"/>
  <c r="KG3" i="11" l="1"/>
  <c r="KH3" i="11" l="1"/>
  <c r="KI3" i="11" l="1"/>
  <c r="KJ3" i="11" l="1"/>
  <c r="KK3" i="11" l="1"/>
  <c r="KL3" i="11" l="1"/>
  <c r="KM3" i="11" l="1"/>
  <c r="KN3" i="11" l="1"/>
  <c r="KO3" i="11" l="1"/>
  <c r="KP3" i="11" l="1"/>
  <c r="KQ3" i="11" l="1"/>
  <c r="KR3" i="11" l="1"/>
  <c r="KS3" i="11" l="1"/>
  <c r="KT3" i="11" l="1"/>
  <c r="KU3" i="11" l="1"/>
  <c r="KV3" i="11" l="1"/>
  <c r="KW3" i="11" l="1"/>
  <c r="KX3" i="11" l="1"/>
  <c r="KY3" i="11" l="1"/>
  <c r="KZ3" i="11" l="1"/>
  <c r="LA3" i="11" l="1"/>
  <c r="LB3" i="11" l="1"/>
  <c r="LC3" i="11" l="1"/>
  <c r="LD3" i="11" l="1"/>
  <c r="LE3" i="11" l="1"/>
  <c r="LF3" i="11" l="1"/>
  <c r="LG3" i="11" l="1"/>
  <c r="LH3" i="11" l="1"/>
  <c r="LI3" i="11" l="1"/>
  <c r="LJ3" i="11" l="1"/>
  <c r="LK3" i="11" l="1"/>
  <c r="LL3" i="11" l="1"/>
  <c r="LM3" i="11" l="1"/>
  <c r="LN3" i="11" l="1"/>
  <c r="LO3" i="11" l="1"/>
  <c r="LP3" i="11" l="1"/>
  <c r="LQ3" i="11" l="1"/>
  <c r="LR3" i="11" l="1"/>
  <c r="LS3" i="11" l="1"/>
  <c r="LT3" i="11" l="1"/>
  <c r="LU3" i="11" l="1"/>
  <c r="LV3" i="11" l="1"/>
  <c r="LW3" i="11" l="1"/>
  <c r="LX3" i="11" l="1"/>
  <c r="LY3" i="11" l="1"/>
  <c r="LZ3" i="11" l="1"/>
  <c r="MA3" i="11" l="1"/>
  <c r="MB3" i="11" l="1"/>
  <c r="MC3" i="11" l="1"/>
  <c r="MD3" i="11" l="1"/>
  <c r="ME3" i="11" l="1"/>
  <c r="MF3" i="11" l="1"/>
  <c r="MG3" i="11" l="1"/>
  <c r="MH3" i="11" l="1"/>
  <c r="MI3" i="11" l="1"/>
  <c r="MJ3" i="11" l="1"/>
  <c r="MK3" i="11" l="1"/>
  <c r="ML3" i="11" l="1"/>
  <c r="MM3" i="11" l="1"/>
  <c r="MN3" i="11" l="1"/>
  <c r="MO3" i="11" l="1"/>
  <c r="MP3" i="11" l="1"/>
  <c r="MQ3" i="11" l="1"/>
  <c r="MR3" i="11" l="1"/>
  <c r="MS3" i="11" l="1"/>
  <c r="MT3" i="11" l="1"/>
  <c r="MU3" i="11" l="1"/>
  <c r="MV3" i="11" l="1"/>
  <c r="MW3" i="11" l="1"/>
  <c r="MX3" i="11" l="1"/>
  <c r="MY3" i="11" l="1"/>
  <c r="MZ3" i="11" l="1"/>
  <c r="NA3" i="11" l="1"/>
  <c r="NB3" i="11" l="1"/>
  <c r="NC3" i="11" l="1"/>
  <c r="C17" i="16"/>
  <c r="C8" i="16"/>
  <c r="C18" i="16"/>
  <c r="C9" i="16"/>
  <c r="C20" i="16"/>
  <c r="C15" i="16"/>
  <c r="C4" i="16"/>
  <c r="C7" i="16"/>
  <c r="C12" i="16"/>
  <c r="C3" i="16"/>
  <c r="C22" i="16"/>
  <c r="C21" i="16"/>
  <c r="C5" i="16"/>
  <c r="C11" i="16"/>
  <c r="C19" i="16"/>
  <c r="C16" i="16"/>
  <c r="C10" i="16"/>
  <c r="C13" i="16"/>
  <c r="C14" i="16"/>
  <c r="C6" i="16"/>
  <c r="DC20" i="16" l="1"/>
  <c r="DS20" i="16"/>
  <c r="EI20" i="16"/>
  <c r="EY20" i="16"/>
  <c r="FO20" i="16"/>
  <c r="GE20" i="16"/>
  <c r="ET20" i="16"/>
  <c r="CV20" i="16"/>
  <c r="DL20" i="16"/>
  <c r="EB20" i="16"/>
  <c r="ER20" i="16"/>
  <c r="FH20" i="16"/>
  <c r="FX20" i="16"/>
  <c r="DN20" i="16"/>
  <c r="FJ20" i="16"/>
  <c r="DA20" i="16"/>
  <c r="DQ20" i="16"/>
  <c r="EG20" i="16"/>
  <c r="EW20" i="16"/>
  <c r="FM20" i="16"/>
  <c r="GC20" i="16"/>
  <c r="DR20" i="16"/>
  <c r="FN20" i="16"/>
  <c r="FW20" i="16"/>
  <c r="DD20" i="16"/>
  <c r="EZ20" i="16"/>
  <c r="EL20" i="16"/>
  <c r="DY20" i="16"/>
  <c r="FU20" i="16"/>
  <c r="CT20" i="16"/>
  <c r="DG20" i="16"/>
  <c r="DW20" i="16"/>
  <c r="EM20" i="16"/>
  <c r="FC20" i="16"/>
  <c r="FS20" i="16"/>
  <c r="DF20" i="16"/>
  <c r="FF20" i="16"/>
  <c r="CZ20" i="16"/>
  <c r="DP20" i="16"/>
  <c r="EF20" i="16"/>
  <c r="EV20" i="16"/>
  <c r="FL20" i="16"/>
  <c r="GB20" i="16"/>
  <c r="DZ20" i="16"/>
  <c r="FV20" i="16"/>
  <c r="DE20" i="16"/>
  <c r="DU20" i="16"/>
  <c r="EK20" i="16"/>
  <c r="FA20" i="16"/>
  <c r="FQ20" i="16"/>
  <c r="GG20" i="16"/>
  <c r="ED20" i="16"/>
  <c r="FZ20" i="16"/>
  <c r="FR20" i="16"/>
  <c r="EJ20" i="16"/>
  <c r="GF20" i="16"/>
  <c r="GH20" i="16"/>
  <c r="EO20" i="16"/>
  <c r="CX20" i="16"/>
  <c r="CU20" i="16"/>
  <c r="DK20" i="16"/>
  <c r="EA20" i="16"/>
  <c r="EQ20" i="16"/>
  <c r="FG20" i="16"/>
  <c r="DV20" i="16"/>
  <c r="DT20" i="16"/>
  <c r="FP20" i="16"/>
  <c r="DI20" i="16"/>
  <c r="FE20" i="16"/>
  <c r="EP20" i="16"/>
  <c r="DO20" i="16"/>
  <c r="GA20" i="16"/>
  <c r="DX20" i="16"/>
  <c r="DB20" i="16"/>
  <c r="EC20" i="16"/>
  <c r="DJ20" i="16"/>
  <c r="FT20" i="16"/>
  <c r="FY20" i="16"/>
  <c r="EE20" i="16"/>
  <c r="EH20" i="16"/>
  <c r="EN20" i="16"/>
  <c r="EX20" i="16"/>
  <c r="ES20" i="16"/>
  <c r="FB20" i="16"/>
  <c r="FK20" i="16"/>
  <c r="EU20" i="16"/>
  <c r="GD20" i="16"/>
  <c r="FD20" i="16"/>
  <c r="CW20" i="16"/>
  <c r="FI20" i="16"/>
  <c r="CY20" i="16"/>
  <c r="DH20" i="16"/>
  <c r="DM20" i="16"/>
  <c r="EA18" i="16"/>
  <c r="FK18" i="16"/>
  <c r="DH18" i="16"/>
  <c r="FD18" i="16"/>
  <c r="FQ18" i="16"/>
  <c r="ES18" i="16"/>
  <c r="CT18" i="16"/>
  <c r="GC18" i="16"/>
  <c r="DM18" i="16"/>
  <c r="CX18" i="16"/>
  <c r="DU18" i="16"/>
  <c r="FP18" i="16"/>
  <c r="CZ18" i="16"/>
  <c r="FS18" i="16"/>
  <c r="GB18" i="16"/>
  <c r="EQ18" i="16"/>
  <c r="DY18" i="16"/>
  <c r="DQ18" i="16"/>
  <c r="EX18" i="16"/>
  <c r="FF18" i="16"/>
  <c r="EU18" i="16"/>
  <c r="DP18" i="16"/>
  <c r="FC18" i="16"/>
  <c r="GF18" i="16"/>
  <c r="EC18" i="16"/>
  <c r="EW18" i="16"/>
  <c r="FX18" i="16"/>
  <c r="DL18" i="16"/>
  <c r="FG18" i="16"/>
  <c r="FJ18" i="16"/>
  <c r="FN18" i="16"/>
  <c r="DK18" i="16"/>
  <c r="ER18" i="16"/>
  <c r="FW18" i="16"/>
  <c r="GH18" i="16"/>
  <c r="ET18" i="16"/>
  <c r="CW18" i="16"/>
  <c r="FE18" i="16"/>
  <c r="FL18" i="16"/>
  <c r="DT18" i="16"/>
  <c r="FA18" i="16"/>
  <c r="EF18" i="16"/>
  <c r="EN18" i="16"/>
  <c r="DO18" i="16"/>
  <c r="EV18" i="16"/>
  <c r="FH18" i="16"/>
  <c r="DB18" i="16"/>
  <c r="FO18" i="16"/>
  <c r="EL18" i="16"/>
  <c r="ED18" i="16"/>
  <c r="FY18" i="16"/>
  <c r="DE18" i="16"/>
  <c r="GE18" i="16"/>
  <c r="DS18" i="16"/>
  <c r="FB18" i="16"/>
  <c r="EH18" i="16"/>
  <c r="EZ18" i="16"/>
  <c r="DC18" i="16"/>
  <c r="DA18" i="16"/>
  <c r="GA18" i="16"/>
  <c r="EJ18" i="16"/>
  <c r="DD18" i="16"/>
  <c r="GG18" i="16"/>
  <c r="EI18" i="16"/>
  <c r="FU18" i="16"/>
  <c r="FV18" i="16"/>
  <c r="DX18" i="16"/>
  <c r="EE18" i="16"/>
  <c r="EK18" i="16"/>
  <c r="FT18" i="16"/>
  <c r="DI18" i="16"/>
  <c r="GD18" i="16"/>
  <c r="FI18" i="16"/>
  <c r="FR18" i="16"/>
  <c r="DV18" i="16"/>
  <c r="DG18" i="16"/>
  <c r="EO18" i="16"/>
  <c r="EM18" i="16"/>
  <c r="DW18" i="16"/>
  <c r="CV18" i="16"/>
  <c r="EP18" i="16"/>
  <c r="DN18" i="16"/>
  <c r="CY18" i="16"/>
  <c r="DZ18" i="16"/>
  <c r="EB18" i="16"/>
  <c r="FZ18" i="16"/>
  <c r="DJ18" i="16"/>
  <c r="EG18" i="16"/>
  <c r="DF18" i="16"/>
  <c r="CU18" i="16"/>
  <c r="DR18" i="16"/>
  <c r="FM18" i="16"/>
  <c r="EY18" i="16"/>
  <c r="EA16" i="16"/>
  <c r="FP16" i="16"/>
  <c r="EY16" i="16"/>
  <c r="DV16" i="16"/>
  <c r="DW16" i="16"/>
  <c r="EV16" i="16"/>
  <c r="CY16" i="16"/>
  <c r="FR16" i="16"/>
  <c r="EP16" i="16"/>
  <c r="DJ16" i="16"/>
  <c r="EI16" i="16"/>
  <c r="FX16" i="16"/>
  <c r="DP16" i="16"/>
  <c r="FE16" i="16"/>
  <c r="EN16" i="16"/>
  <c r="DG16" i="16"/>
  <c r="EW16" i="16"/>
  <c r="ET16" i="16"/>
  <c r="FD16" i="16"/>
  <c r="GC16" i="16"/>
  <c r="DZ16" i="16"/>
  <c r="FC16" i="16"/>
  <c r="CZ16" i="16"/>
  <c r="EO16" i="16"/>
  <c r="DX16" i="16"/>
  <c r="CT16" i="16"/>
  <c r="DQ16" i="16"/>
  <c r="GG16" i="16"/>
  <c r="EJ16" i="16"/>
  <c r="DS16" i="16"/>
  <c r="EK16" i="16"/>
  <c r="FW16" i="16"/>
  <c r="FT16" i="16"/>
  <c r="DA16" i="16"/>
  <c r="EU16" i="16"/>
  <c r="DF16" i="16"/>
  <c r="DM16" i="16"/>
  <c r="DE16" i="16"/>
  <c r="FZ16" i="16"/>
  <c r="EG16" i="16"/>
  <c r="DR16" i="16"/>
  <c r="EB16" i="16"/>
  <c r="DO16" i="16"/>
  <c r="DH16" i="16"/>
  <c r="EL16" i="16"/>
  <c r="FF16" i="16"/>
  <c r="FS16" i="16"/>
  <c r="EZ16" i="16"/>
  <c r="EE16" i="16"/>
  <c r="FN16" i="16"/>
  <c r="CW16" i="16"/>
  <c r="FL16" i="16"/>
  <c r="FJ16" i="16"/>
  <c r="FH16" i="16"/>
  <c r="DI16" i="16"/>
  <c r="GE16" i="16"/>
  <c r="ER16" i="16"/>
  <c r="GA16" i="16"/>
  <c r="GD16" i="16"/>
  <c r="FA16" i="16"/>
  <c r="DT16" i="16"/>
  <c r="DC16" i="16"/>
  <c r="FY16" i="16"/>
  <c r="FB16" i="16"/>
  <c r="CU16" i="16"/>
  <c r="DU16" i="16"/>
  <c r="CX16" i="16"/>
  <c r="DD16" i="16"/>
  <c r="DN16" i="16"/>
  <c r="FI16" i="16"/>
  <c r="EX16" i="16"/>
  <c r="FM16" i="16"/>
  <c r="FG16" i="16"/>
  <c r="FU16" i="16"/>
  <c r="EC16" i="16"/>
  <c r="EM16" i="16"/>
  <c r="DY16" i="16"/>
  <c r="EF16" i="16"/>
  <c r="EQ16" i="16"/>
  <c r="GF16" i="16"/>
  <c r="FO16" i="16"/>
  <c r="GH16" i="16"/>
  <c r="CV16" i="16"/>
  <c r="GB16" i="16"/>
  <c r="FK16" i="16"/>
  <c r="FV16" i="16"/>
  <c r="EH16" i="16"/>
  <c r="DB16" i="16"/>
  <c r="ED16" i="16"/>
  <c r="DL16" i="16"/>
  <c r="DK16" i="16"/>
  <c r="FQ16" i="16"/>
  <c r="ES16" i="16"/>
  <c r="EQ21" i="16"/>
  <c r="FJ21" i="16"/>
  <c r="EV21" i="16"/>
  <c r="FZ21" i="16"/>
  <c r="FE21" i="16"/>
  <c r="FQ21" i="16"/>
  <c r="EU21" i="16"/>
  <c r="FV21" i="16"/>
  <c r="EZ21" i="16"/>
  <c r="CW21" i="16"/>
  <c r="FI21" i="16"/>
  <c r="CT21" i="16"/>
  <c r="FS21" i="16"/>
  <c r="DU21" i="16"/>
  <c r="EI21" i="16"/>
  <c r="EL21" i="16"/>
  <c r="EN21" i="16"/>
  <c r="FB21" i="16"/>
  <c r="GC21" i="16"/>
  <c r="FH21" i="16"/>
  <c r="DG21" i="16"/>
  <c r="EX21" i="16"/>
  <c r="FA21" i="16"/>
  <c r="DA21" i="16"/>
  <c r="FN21" i="16"/>
  <c r="DW21" i="16"/>
  <c r="GH21" i="16"/>
  <c r="EO21" i="16"/>
  <c r="DZ21" i="16"/>
  <c r="ES21" i="16"/>
  <c r="DR21" i="16"/>
  <c r="GE21" i="16"/>
  <c r="EW21" i="16"/>
  <c r="EH21" i="16"/>
  <c r="CU21" i="16"/>
  <c r="FG21" i="16"/>
  <c r="CZ21" i="16"/>
  <c r="FL21" i="16"/>
  <c r="DI21" i="16"/>
  <c r="FU21" i="16"/>
  <c r="CY21" i="16"/>
  <c r="FK21" i="16"/>
  <c r="DD21" i="16"/>
  <c r="FP21" i="16"/>
  <c r="DM21" i="16"/>
  <c r="FY21" i="16"/>
  <c r="EG21" i="16"/>
  <c r="CV21" i="16"/>
  <c r="GG21" i="16"/>
  <c r="EY21" i="16"/>
  <c r="GD21" i="16"/>
  <c r="FD21" i="16"/>
  <c r="FR21" i="16"/>
  <c r="EB21" i="16"/>
  <c r="ET21" i="16"/>
  <c r="EJ21" i="16"/>
  <c r="DV21" i="16"/>
  <c r="DX21" i="16"/>
  <c r="FC21" i="16"/>
  <c r="DK21" i="16"/>
  <c r="FW21" i="16"/>
  <c r="DP21" i="16"/>
  <c r="GB21" i="16"/>
  <c r="DY21" i="16"/>
  <c r="CX21" i="16"/>
  <c r="DO21" i="16"/>
  <c r="GA21" i="16"/>
  <c r="DT21" i="16"/>
  <c r="GF21" i="16"/>
  <c r="EC21" i="16"/>
  <c r="DJ21" i="16"/>
  <c r="FM21" i="16"/>
  <c r="ER21" i="16"/>
  <c r="DC21" i="16"/>
  <c r="FO21" i="16"/>
  <c r="DH21" i="16"/>
  <c r="FT21" i="16"/>
  <c r="DQ21" i="16"/>
  <c r="DB21" i="16"/>
  <c r="EK21" i="16"/>
  <c r="EM21" i="16"/>
  <c r="FX21" i="16"/>
  <c r="EA21" i="16"/>
  <c r="DN21" i="16"/>
  <c r="EF21" i="16"/>
  <c r="ED21" i="16"/>
  <c r="EE21" i="16"/>
  <c r="EP21" i="16"/>
  <c r="FF21" i="16"/>
  <c r="DS21" i="16"/>
  <c r="DF21" i="16"/>
  <c r="DL21" i="16"/>
  <c r="DE21" i="16"/>
  <c r="EA22" i="16"/>
  <c r="CZ22" i="16"/>
  <c r="FL22" i="16"/>
  <c r="EG22" i="16"/>
  <c r="ET22" i="16"/>
  <c r="FB22" i="16"/>
  <c r="EE22" i="16"/>
  <c r="DD22" i="16"/>
  <c r="FP22" i="16"/>
  <c r="EK22" i="16"/>
  <c r="FJ22" i="16"/>
  <c r="FR22" i="16"/>
  <c r="EY22" i="16"/>
  <c r="DX22" i="16"/>
  <c r="GG22" i="16"/>
  <c r="FE22" i="16"/>
  <c r="DR22" i="16"/>
  <c r="DG22" i="16"/>
  <c r="FS22" i="16"/>
  <c r="ER22" i="16"/>
  <c r="DM22" i="16"/>
  <c r="FY22" i="16"/>
  <c r="DZ22" i="16"/>
  <c r="EP22" i="16"/>
  <c r="EQ22" i="16"/>
  <c r="DP22" i="16"/>
  <c r="GB22" i="16"/>
  <c r="EW22" i="16"/>
  <c r="FF22" i="16"/>
  <c r="CT22" i="16"/>
  <c r="EU22" i="16"/>
  <c r="DT22" i="16"/>
  <c r="GF22" i="16"/>
  <c r="FA22" i="16"/>
  <c r="DB22" i="16"/>
  <c r="DC22" i="16"/>
  <c r="FO22" i="16"/>
  <c r="EN22" i="16"/>
  <c r="DI22" i="16"/>
  <c r="FU22" i="16"/>
  <c r="GD22" i="16"/>
  <c r="DW22" i="16"/>
  <c r="CV22" i="16"/>
  <c r="FH22" i="16"/>
  <c r="EC22" i="16"/>
  <c r="ED22" i="16"/>
  <c r="EL22" i="16"/>
  <c r="DJ22" i="16"/>
  <c r="EH22" i="16"/>
  <c r="CU22" i="16"/>
  <c r="FG22" i="16"/>
  <c r="EF22" i="16"/>
  <c r="DA22" i="16"/>
  <c r="FM22" i="16"/>
  <c r="EX22" i="16"/>
  <c r="CY22" i="16"/>
  <c r="FK22" i="16"/>
  <c r="EJ22" i="16"/>
  <c r="DE22" i="16"/>
  <c r="FQ22" i="16"/>
  <c r="FN22" i="16"/>
  <c r="DS22" i="16"/>
  <c r="GE22" i="16"/>
  <c r="FD22" i="16"/>
  <c r="DY22" i="16"/>
  <c r="DN22" i="16"/>
  <c r="DV22" i="16"/>
  <c r="EM22" i="16"/>
  <c r="DL22" i="16"/>
  <c r="FX22" i="16"/>
  <c r="ES22" i="16"/>
  <c r="DK22" i="16"/>
  <c r="FW22" i="16"/>
  <c r="EV22" i="16"/>
  <c r="DQ22" i="16"/>
  <c r="GC22" i="16"/>
  <c r="FV22" i="16"/>
  <c r="DO22" i="16"/>
  <c r="GA22" i="16"/>
  <c r="EZ22" i="16"/>
  <c r="DU22" i="16"/>
  <c r="CX22" i="16"/>
  <c r="DF22" i="16"/>
  <c r="EI22" i="16"/>
  <c r="DH22" i="16"/>
  <c r="FT22" i="16"/>
  <c r="EO22" i="16"/>
  <c r="FZ22" i="16"/>
  <c r="GH22" i="16"/>
  <c r="FC22" i="16"/>
  <c r="EB22" i="16"/>
  <c r="CW22" i="16"/>
  <c r="FI22" i="16"/>
  <c r="EA17" i="16"/>
  <c r="FB17" i="16"/>
  <c r="GF17" i="16"/>
  <c r="DC17" i="16"/>
  <c r="FY17" i="16"/>
  <c r="FN17" i="16"/>
  <c r="EQ17" i="16"/>
  <c r="EX17" i="16"/>
  <c r="DI17" i="16"/>
  <c r="DS17" i="16"/>
  <c r="DV17" i="16"/>
  <c r="FX17" i="16"/>
  <c r="GH17" i="16"/>
  <c r="FW17" i="16"/>
  <c r="EO17" i="16"/>
  <c r="EP17" i="16"/>
  <c r="DE17" i="16"/>
  <c r="GA17" i="16"/>
  <c r="DN17" i="16"/>
  <c r="DK17" i="16"/>
  <c r="DD17" i="16"/>
  <c r="CW17" i="16"/>
  <c r="CZ17" i="16"/>
  <c r="FJ17" i="16"/>
  <c r="FE17" i="16"/>
  <c r="FO17" i="16"/>
  <c r="DR17" i="16"/>
  <c r="CV17" i="16"/>
  <c r="DP17" i="16"/>
  <c r="CY17" i="16"/>
  <c r="FU17" i="16"/>
  <c r="GE17" i="16"/>
  <c r="ED17" i="16"/>
  <c r="FH17" i="16"/>
  <c r="EH17" i="16"/>
  <c r="EV17" i="16"/>
  <c r="FR17" i="16"/>
  <c r="CU17" i="16"/>
  <c r="FQ17" i="16"/>
  <c r="EZ17" i="16"/>
  <c r="EM17" i="16"/>
  <c r="FM17" i="16"/>
  <c r="CX17" i="16"/>
  <c r="DZ17" i="16"/>
  <c r="FC17" i="16"/>
  <c r="FF17" i="16"/>
  <c r="EI17" i="16"/>
  <c r="FP17" i="16"/>
  <c r="FL17" i="16"/>
  <c r="EU17" i="16"/>
  <c r="DJ17" i="16"/>
  <c r="EN17" i="16"/>
  <c r="EB17" i="16"/>
  <c r="ET17" i="16"/>
  <c r="GB17" i="16"/>
  <c r="FK17" i="16"/>
  <c r="FV17" i="16"/>
  <c r="FD17" i="16"/>
  <c r="DA17" i="16"/>
  <c r="DL17" i="16"/>
  <c r="DQ17" i="16"/>
  <c r="GG17" i="16"/>
  <c r="EY17" i="16"/>
  <c r="FG17" i="16"/>
  <c r="DY17" i="16"/>
  <c r="EW17" i="16"/>
  <c r="GD17" i="16"/>
  <c r="EK17" i="16"/>
  <c r="DT17" i="16"/>
  <c r="CT17" i="16"/>
  <c r="DM17" i="16"/>
  <c r="FS17" i="16"/>
  <c r="GC17" i="16"/>
  <c r="FA17" i="16"/>
  <c r="EJ17" i="16"/>
  <c r="DG17" i="16"/>
  <c r="EC17" i="16"/>
  <c r="ER17" i="16"/>
  <c r="ES17" i="16"/>
  <c r="DB17" i="16"/>
  <c r="EE17" i="16"/>
  <c r="FI17" i="16"/>
  <c r="EF17" i="16"/>
  <c r="DO17" i="16"/>
  <c r="DF17" i="16"/>
  <c r="DH17" i="16"/>
  <c r="EG17" i="16"/>
  <c r="FZ17" i="16"/>
  <c r="DU17" i="16"/>
  <c r="DW17" i="16"/>
  <c r="FT17" i="16"/>
  <c r="DX17" i="16"/>
  <c r="EL17" i="16"/>
  <c r="DG19" i="16"/>
  <c r="EH19" i="16"/>
  <c r="EO19" i="16"/>
  <c r="GB19" i="16"/>
  <c r="EP19" i="16"/>
  <c r="GC19" i="16"/>
  <c r="DM19" i="16"/>
  <c r="GD19" i="16"/>
  <c r="CX19" i="16"/>
  <c r="DU19" i="16"/>
  <c r="CZ19" i="16"/>
  <c r="EL19" i="16"/>
  <c r="FI19" i="16"/>
  <c r="EF19" i="16"/>
  <c r="FT19" i="16"/>
  <c r="EV19" i="16"/>
  <c r="FG19" i="16"/>
  <c r="EC19" i="16"/>
  <c r="EB19" i="16"/>
  <c r="DB19" i="16"/>
  <c r="DI19" i="16"/>
  <c r="ER19" i="16"/>
  <c r="CU19" i="16"/>
  <c r="FQ19" i="16"/>
  <c r="DQ19" i="16"/>
  <c r="FP19" i="16"/>
  <c r="DR19" i="16"/>
  <c r="DY19" i="16"/>
  <c r="DP19" i="16"/>
  <c r="GE19" i="16"/>
  <c r="FM19" i="16"/>
  <c r="CW19" i="16"/>
  <c r="DX19" i="16"/>
  <c r="EM19" i="16"/>
  <c r="DE19" i="16"/>
  <c r="FH19" i="16"/>
  <c r="EU19" i="16"/>
  <c r="FV19" i="16"/>
  <c r="EI19" i="16"/>
  <c r="ET19" i="16"/>
  <c r="FD19" i="16"/>
  <c r="DO19" i="16"/>
  <c r="FL19" i="16"/>
  <c r="GA19" i="16"/>
  <c r="FN19" i="16"/>
  <c r="FU19" i="16"/>
  <c r="ES19" i="16"/>
  <c r="DT19" i="16"/>
  <c r="DH19" i="16"/>
  <c r="DS19" i="16"/>
  <c r="DA19" i="16"/>
  <c r="EZ19" i="16"/>
  <c r="EA19" i="16"/>
  <c r="FR19" i="16"/>
  <c r="FX19" i="16"/>
  <c r="FO19" i="16"/>
  <c r="FZ19" i="16"/>
  <c r="DJ19" i="16"/>
  <c r="FW19" i="16"/>
  <c r="DW19" i="16"/>
  <c r="EX19" i="16"/>
  <c r="EQ19" i="16"/>
  <c r="DV19" i="16"/>
  <c r="EJ19" i="16"/>
  <c r="GH19" i="16"/>
  <c r="DD19" i="16"/>
  <c r="FC19" i="16"/>
  <c r="EN19" i="16"/>
  <c r="FF19" i="16"/>
  <c r="DN19" i="16"/>
  <c r="FY19" i="16"/>
  <c r="EG19" i="16"/>
  <c r="FA19" i="16"/>
  <c r="EW19" i="16"/>
  <c r="CY19" i="16"/>
  <c r="DF19" i="16"/>
  <c r="EK19" i="16"/>
  <c r="EY19" i="16"/>
  <c r="ED19" i="16"/>
  <c r="FK19" i="16"/>
  <c r="DL19" i="16"/>
  <c r="EE19" i="16"/>
  <c r="FB19" i="16"/>
  <c r="FE19" i="16"/>
  <c r="CV19" i="16"/>
  <c r="FS19" i="16"/>
  <c r="DK19" i="16"/>
  <c r="FJ19" i="16"/>
  <c r="CT19" i="16"/>
  <c r="DZ19" i="16"/>
  <c r="GF19" i="16"/>
  <c r="DC19" i="16"/>
  <c r="GG19" i="16"/>
  <c r="CU15" i="16"/>
  <c r="CY15" i="16"/>
  <c r="DC15" i="16"/>
  <c r="DG15" i="16"/>
  <c r="DK15" i="16"/>
  <c r="DO15" i="16"/>
  <c r="DS15" i="16"/>
  <c r="DW15" i="16"/>
  <c r="EA15" i="16"/>
  <c r="EE15" i="16"/>
  <c r="EI15" i="16"/>
  <c r="EM15" i="16"/>
  <c r="EQ15" i="16"/>
  <c r="EU15" i="16"/>
  <c r="EY15" i="16"/>
  <c r="FC15" i="16"/>
  <c r="FG15" i="16"/>
  <c r="FK15" i="16"/>
  <c r="FO15" i="16"/>
  <c r="FS15" i="16"/>
  <c r="FW15" i="16"/>
  <c r="GA15" i="16"/>
  <c r="GE15" i="16"/>
  <c r="CV15" i="16"/>
  <c r="CZ15" i="16"/>
  <c r="DD15" i="16"/>
  <c r="DH15" i="16"/>
  <c r="DL15" i="16"/>
  <c r="DP15" i="16"/>
  <c r="DT15" i="16"/>
  <c r="DX15" i="16"/>
  <c r="EB15" i="16"/>
  <c r="EF15" i="16"/>
  <c r="EJ15" i="16"/>
  <c r="EN15" i="16"/>
  <c r="ER15" i="16"/>
  <c r="EV15" i="16"/>
  <c r="EZ15" i="16"/>
  <c r="FD15" i="16"/>
  <c r="FH15" i="16"/>
  <c r="FL15" i="16"/>
  <c r="FP15" i="16"/>
  <c r="FT15" i="16"/>
  <c r="FX15" i="16"/>
  <c r="GB15" i="16"/>
  <c r="GF15" i="16"/>
  <c r="CW15" i="16"/>
  <c r="DA15" i="16"/>
  <c r="DE15" i="16"/>
  <c r="DI15" i="16"/>
  <c r="DM15" i="16"/>
  <c r="DQ15" i="16"/>
  <c r="DU15" i="16"/>
  <c r="DY15" i="16"/>
  <c r="EC15" i="16"/>
  <c r="EG15" i="16"/>
  <c r="EK15" i="16"/>
  <c r="EO15" i="16"/>
  <c r="ES15" i="16"/>
  <c r="EW15" i="16"/>
  <c r="FA15" i="16"/>
  <c r="FE15" i="16"/>
  <c r="FI15" i="16"/>
  <c r="FM15" i="16"/>
  <c r="FQ15" i="16"/>
  <c r="FU15" i="16"/>
  <c r="FY15" i="16"/>
  <c r="GC15" i="16"/>
  <c r="GG15" i="16"/>
  <c r="CX15" i="16"/>
  <c r="DN15" i="16"/>
  <c r="ED15" i="16"/>
  <c r="ET15" i="16"/>
  <c r="FJ15" i="16"/>
  <c r="FZ15" i="16"/>
  <c r="DB15" i="16"/>
  <c r="DR15" i="16"/>
  <c r="EH15" i="16"/>
  <c r="EX15" i="16"/>
  <c r="FN15" i="16"/>
  <c r="GD15" i="16"/>
  <c r="FV15" i="16"/>
  <c r="DF15" i="16"/>
  <c r="DV15" i="16"/>
  <c r="EL15" i="16"/>
  <c r="FB15" i="16"/>
  <c r="FR15" i="16"/>
  <c r="GH15" i="16"/>
  <c r="DJ15" i="16"/>
  <c r="DZ15" i="16"/>
  <c r="EP15" i="16"/>
  <c r="FF15" i="16"/>
  <c r="EO3" i="16"/>
  <c r="FJ3" i="16"/>
  <c r="EL3" i="16"/>
  <c r="CT3" i="16"/>
  <c r="CU3" i="16"/>
  <c r="FE3" i="16"/>
  <c r="EV3" i="16"/>
  <c r="EI3" i="16"/>
  <c r="EA3" i="16"/>
  <c r="FB3" i="16"/>
  <c r="FI3" i="16"/>
  <c r="DM3" i="16"/>
  <c r="DU3" i="16"/>
  <c r="FA3" i="16"/>
  <c r="EF3" i="16"/>
  <c r="EB3" i="16"/>
  <c r="GD3" i="16"/>
  <c r="FK3" i="16"/>
  <c r="FC3" i="16"/>
  <c r="FQ3" i="16"/>
  <c r="FF3" i="16"/>
  <c r="DN3" i="16"/>
  <c r="FO3" i="16"/>
  <c r="DB3" i="16"/>
  <c r="DA3" i="16"/>
  <c r="EW3" i="16"/>
  <c r="CZ3" i="16"/>
  <c r="EE3" i="16"/>
  <c r="FL3" i="16"/>
  <c r="FG3" i="16"/>
  <c r="DO3" i="16"/>
  <c r="FV3" i="16"/>
  <c r="DD3" i="16"/>
  <c r="FW3" i="16"/>
  <c r="FY3" i="16"/>
  <c r="CY3" i="16"/>
  <c r="DG3" i="16"/>
  <c r="GA3" i="16"/>
  <c r="DH3" i="16"/>
  <c r="EC3" i="16"/>
  <c r="DK3" i="16"/>
  <c r="EU3" i="16"/>
  <c r="DV3" i="16"/>
  <c r="EX3" i="16"/>
  <c r="EQ3" i="16"/>
  <c r="GB3" i="16"/>
  <c r="CX3" i="16"/>
  <c r="DJ3" i="16"/>
  <c r="DL3" i="16"/>
  <c r="GF3" i="16"/>
  <c r="FD3" i="16"/>
  <c r="GH3" i="16"/>
  <c r="FU3" i="16"/>
  <c r="EK3" i="16"/>
  <c r="DY3" i="16"/>
  <c r="EJ3" i="16"/>
  <c r="DP3" i="16"/>
  <c r="DC3" i="16"/>
  <c r="DI3" i="16"/>
  <c r="FP3" i="16"/>
  <c r="DF3" i="16"/>
  <c r="FS3" i="16"/>
  <c r="EY3" i="16"/>
  <c r="GG3" i="16"/>
  <c r="ES3" i="16"/>
  <c r="EZ3" i="16"/>
  <c r="ET3" i="16"/>
  <c r="DZ3" i="16"/>
  <c r="DX3" i="16"/>
  <c r="DT3" i="16"/>
  <c r="ED3" i="16"/>
  <c r="EP3" i="16"/>
  <c r="EN3" i="16"/>
  <c r="FM3" i="16"/>
  <c r="FT3" i="16"/>
  <c r="FZ3" i="16"/>
  <c r="DS3" i="16"/>
  <c r="GC3" i="16"/>
  <c r="FH3" i="16"/>
  <c r="FN3" i="16"/>
  <c r="EM3" i="16"/>
  <c r="FR3" i="16"/>
  <c r="CW3" i="16"/>
  <c r="FX3" i="16"/>
  <c r="DE3" i="16"/>
  <c r="CV3" i="16"/>
  <c r="DR3" i="16"/>
  <c r="EG3" i="16"/>
  <c r="DQ3" i="16"/>
  <c r="GE3" i="16"/>
  <c r="EH3" i="16"/>
  <c r="DW3" i="16"/>
  <c r="ER3" i="16"/>
  <c r="C1514" i="16" l="1" a="1"/>
  <c r="C1235" i="16" a="1"/>
  <c r="C1421" i="16" a="1"/>
  <c r="C1328" i="16" a="1"/>
  <c r="C1700" i="16" a="1"/>
  <c r="C1793" i="16" a="1"/>
  <c r="C1607" i="16" a="1"/>
  <c r="C26" i="16" a="1"/>
  <c r="C79" i="16" s="1"/>
  <c r="C1616" i="16" l="1"/>
  <c r="C1699" i="16"/>
  <c r="C1694" i="16"/>
  <c r="C1630" i="16"/>
  <c r="C1641" i="16"/>
  <c r="C1672" i="16"/>
  <c r="C1608" i="16"/>
  <c r="C1677" i="16"/>
  <c r="C1691" i="16"/>
  <c r="C1667" i="16"/>
  <c r="C1666" i="16"/>
  <c r="C1661" i="16"/>
  <c r="C1676" i="16"/>
  <c r="C1663" i="16"/>
  <c r="C1643" i="16"/>
  <c r="C1658" i="16"/>
  <c r="C1685" i="16"/>
  <c r="C1621" i="16"/>
  <c r="C1636" i="16"/>
  <c r="C1655" i="16"/>
  <c r="C1686" i="16"/>
  <c r="C1622" i="16"/>
  <c r="C1649" i="16"/>
  <c r="C1680" i="16"/>
  <c r="C1679" i="16"/>
  <c r="C1678" i="16"/>
  <c r="C1689" i="16"/>
  <c r="C1625" i="16"/>
  <c r="C1656" i="16"/>
  <c r="C1651" i="16"/>
  <c r="C1613" i="16"/>
  <c r="C1690" i="16"/>
  <c r="C1635" i="16"/>
  <c r="C1634" i="16"/>
  <c r="C1645" i="16"/>
  <c r="C1660" i="16"/>
  <c r="C1614" i="16"/>
  <c r="C1627" i="16"/>
  <c r="C1642" i="16"/>
  <c r="C1669" i="16"/>
  <c r="C1695" i="16"/>
  <c r="C1620" i="16"/>
  <c r="C1639" i="16"/>
  <c r="C1670" i="16"/>
  <c r="C1697" i="16"/>
  <c r="C1633" i="16"/>
  <c r="C1664" i="16"/>
  <c r="C1646" i="16"/>
  <c r="C1657" i="16"/>
  <c r="C1624" i="16"/>
  <c r="C1615" i="16"/>
  <c r="C1682" i="16"/>
  <c r="C1692" i="16"/>
  <c r="C1659" i="16"/>
  <c r="C1610" i="16"/>
  <c r="C1652" i="16"/>
  <c r="C1607" i="16"/>
  <c r="C1638" i="16"/>
  <c r="C1696" i="16"/>
  <c r="C1647" i="16"/>
  <c r="C1662" i="16"/>
  <c r="C1673" i="16"/>
  <c r="C1609" i="16"/>
  <c r="C1640" i="16"/>
  <c r="C1619" i="16"/>
  <c r="C1628" i="16"/>
  <c r="C1684" i="16"/>
  <c r="C1698" i="16"/>
  <c r="C1618" i="16"/>
  <c r="C1629" i="16"/>
  <c r="C1644" i="16"/>
  <c r="C1675" i="16"/>
  <c r="C1611" i="16"/>
  <c r="C1626" i="16"/>
  <c r="C1653" i="16"/>
  <c r="C1668" i="16"/>
  <c r="C1687" i="16"/>
  <c r="C1623" i="16"/>
  <c r="C1654" i="16"/>
  <c r="C1681" i="16"/>
  <c r="C1617" i="16"/>
  <c r="C1648" i="16"/>
  <c r="C1631" i="16"/>
  <c r="C1688" i="16"/>
  <c r="C1650" i="16"/>
  <c r="C1683" i="16"/>
  <c r="C1693" i="16"/>
  <c r="C1612" i="16"/>
  <c r="C1674" i="16"/>
  <c r="C1637" i="16"/>
  <c r="C1671" i="16"/>
  <c r="C1665" i="16"/>
  <c r="C1632" i="16"/>
  <c r="C1441" i="16"/>
  <c r="C1505" i="16"/>
  <c r="C1474" i="16"/>
  <c r="C1448" i="16"/>
  <c r="C1512" i="16"/>
  <c r="C1483" i="16"/>
  <c r="C1461" i="16"/>
  <c r="C1430" i="16"/>
  <c r="C1494" i="16"/>
  <c r="C1468" i="16"/>
  <c r="C1439" i="16"/>
  <c r="C1503" i="16"/>
  <c r="C1481" i="16"/>
  <c r="C1450" i="16"/>
  <c r="C1424" i="16"/>
  <c r="C1488" i="16"/>
  <c r="C1459" i="16"/>
  <c r="C1421" i="16"/>
  <c r="C1485" i="16"/>
  <c r="C1454" i="16"/>
  <c r="C1428" i="16"/>
  <c r="C1492" i="16"/>
  <c r="C1463" i="16"/>
  <c r="C1457" i="16"/>
  <c r="C1426" i="16"/>
  <c r="C1490" i="16"/>
  <c r="C1464" i="16"/>
  <c r="C1435" i="16"/>
  <c r="C1499" i="16"/>
  <c r="C1477" i="16"/>
  <c r="C1446" i="16"/>
  <c r="C1510" i="16"/>
  <c r="C1484" i="16"/>
  <c r="C1455" i="16"/>
  <c r="C1433" i="16"/>
  <c r="C1497" i="16"/>
  <c r="C1466" i="16"/>
  <c r="C1440" i="16"/>
  <c r="C1504" i="16"/>
  <c r="C1475" i="16"/>
  <c r="C1437" i="16"/>
  <c r="C1501" i="16"/>
  <c r="C1470" i="16"/>
  <c r="C1444" i="16"/>
  <c r="C1508" i="16"/>
  <c r="C1479" i="16"/>
  <c r="C1473" i="16"/>
  <c r="C1442" i="16"/>
  <c r="C1506" i="16"/>
  <c r="C1480" i="16"/>
  <c r="C1451" i="16"/>
  <c r="C1429" i="16"/>
  <c r="C1493" i="16"/>
  <c r="C1462" i="16"/>
  <c r="C1436" i="16"/>
  <c r="C1500" i="16"/>
  <c r="C1471" i="16"/>
  <c r="C1449" i="16"/>
  <c r="C1513" i="16"/>
  <c r="C1482" i="16"/>
  <c r="C1456" i="16"/>
  <c r="C1427" i="16"/>
  <c r="C1491" i="16"/>
  <c r="C1453" i="16"/>
  <c r="C1422" i="16"/>
  <c r="C1486" i="16"/>
  <c r="C1460" i="16"/>
  <c r="C1431" i="16"/>
  <c r="C1495" i="16"/>
  <c r="C1458" i="16"/>
  <c r="C1445" i="16"/>
  <c r="C1423" i="16"/>
  <c r="C1498" i="16"/>
  <c r="C1469" i="16"/>
  <c r="C1447" i="16"/>
  <c r="C1432" i="16"/>
  <c r="C1509" i="16"/>
  <c r="C1487" i="16"/>
  <c r="C1472" i="16"/>
  <c r="C1438" i="16"/>
  <c r="C1511" i="16"/>
  <c r="C1489" i="16"/>
  <c r="C1467" i="16"/>
  <c r="C1452" i="16"/>
  <c r="C1434" i="16"/>
  <c r="C1507" i="16"/>
  <c r="C1476" i="16"/>
  <c r="C1425" i="16"/>
  <c r="C1496" i="16"/>
  <c r="C1478" i="16"/>
  <c r="C1465" i="16"/>
  <c r="C1443" i="16"/>
  <c r="C1502" i="16"/>
  <c r="C1801" i="16"/>
  <c r="C1817" i="16"/>
  <c r="C1849" i="16"/>
  <c r="C1881" i="16"/>
  <c r="C1818" i="16"/>
  <c r="C1882" i="16"/>
  <c r="C1824" i="16"/>
  <c r="C1856" i="16"/>
  <c r="C1811" i="16"/>
  <c r="C1875" i="16"/>
  <c r="C1805" i="16"/>
  <c r="C1821" i="16"/>
  <c r="C1837" i="16"/>
  <c r="C1853" i="16"/>
  <c r="C1869" i="16"/>
  <c r="C1885" i="16"/>
  <c r="C1806" i="16"/>
  <c r="C1822" i="16"/>
  <c r="C1838" i="16"/>
  <c r="C1854" i="16"/>
  <c r="C1870" i="16"/>
  <c r="C1796" i="16"/>
  <c r="C1812" i="16"/>
  <c r="C1828" i="16"/>
  <c r="C1844" i="16"/>
  <c r="C1860" i="16"/>
  <c r="C1876" i="16"/>
  <c r="C1799" i="16"/>
  <c r="C1815" i="16"/>
  <c r="C1831" i="16"/>
  <c r="C1847" i="16"/>
  <c r="C1863" i="16"/>
  <c r="C1879" i="16"/>
  <c r="C1793" i="16"/>
  <c r="C1809" i="16"/>
  <c r="C1825" i="16"/>
  <c r="C1841" i="16"/>
  <c r="C1857" i="16"/>
  <c r="C1873" i="16"/>
  <c r="C1794" i="16"/>
  <c r="C1810" i="16"/>
  <c r="C1826" i="16"/>
  <c r="C1842" i="16"/>
  <c r="C1858" i="16"/>
  <c r="C1874" i="16"/>
  <c r="C1800" i="16"/>
  <c r="C1816" i="16"/>
  <c r="C1832" i="16"/>
  <c r="C1848" i="16"/>
  <c r="C1864" i="16"/>
  <c r="C1880" i="16"/>
  <c r="C1803" i="16"/>
  <c r="C1819" i="16"/>
  <c r="C1835" i="16"/>
  <c r="C1851" i="16"/>
  <c r="C1867" i="16"/>
  <c r="C1883" i="16"/>
  <c r="C1797" i="16"/>
  <c r="C1813" i="16"/>
  <c r="C1829" i="16"/>
  <c r="C1845" i="16"/>
  <c r="C1861" i="16"/>
  <c r="C1877" i="16"/>
  <c r="C1798" i="16"/>
  <c r="C1814" i="16"/>
  <c r="C1830" i="16"/>
  <c r="C1846" i="16"/>
  <c r="C1862" i="16"/>
  <c r="C1878" i="16"/>
  <c r="C1804" i="16"/>
  <c r="C1820" i="16"/>
  <c r="C1836" i="16"/>
  <c r="C1852" i="16"/>
  <c r="C1868" i="16"/>
  <c r="C1884" i="16"/>
  <c r="C1807" i="16"/>
  <c r="C1823" i="16"/>
  <c r="C1839" i="16"/>
  <c r="C1855" i="16"/>
  <c r="C1871" i="16"/>
  <c r="C1833" i="16"/>
  <c r="C1865" i="16"/>
  <c r="C1802" i="16"/>
  <c r="C1834" i="16"/>
  <c r="C1850" i="16"/>
  <c r="C1866" i="16"/>
  <c r="C1808" i="16"/>
  <c r="C1840" i="16"/>
  <c r="C1872" i="16"/>
  <c r="C1795" i="16"/>
  <c r="C1827" i="16"/>
  <c r="C1843" i="16"/>
  <c r="C1859" i="16"/>
  <c r="C1250" i="16"/>
  <c r="C1314" i="16"/>
  <c r="C1283" i="16"/>
  <c r="C1269" i="16"/>
  <c r="C1268" i="16"/>
  <c r="C1249" i="16"/>
  <c r="C1262" i="16"/>
  <c r="C1326" i="16"/>
  <c r="C1327" i="16"/>
  <c r="C1264" i="16"/>
  <c r="C1238" i="16"/>
  <c r="C1302" i="16"/>
  <c r="C1271" i="16"/>
  <c r="C1245" i="16"/>
  <c r="C1256" i="16"/>
  <c r="C1320" i="16"/>
  <c r="C1295" i="16"/>
  <c r="C1305" i="16"/>
  <c r="C1290" i="16"/>
  <c r="C1259" i="16"/>
  <c r="C1323" i="16"/>
  <c r="C1244" i="16"/>
  <c r="C1308" i="16"/>
  <c r="C1263" i="16"/>
  <c r="C1282" i="16"/>
  <c r="C1251" i="16"/>
  <c r="C1315" i="16"/>
  <c r="C1236" i="16"/>
  <c r="C1300" i="16"/>
  <c r="C1313" i="16"/>
  <c r="C1294" i="16"/>
  <c r="C1279" i="16"/>
  <c r="C1293" i="16"/>
  <c r="C1312" i="16"/>
  <c r="C1270" i="16"/>
  <c r="C1239" i="16"/>
  <c r="C1303" i="16"/>
  <c r="C1309" i="16"/>
  <c r="C1288" i="16"/>
  <c r="C1289" i="16"/>
  <c r="C1296" i="16"/>
  <c r="C1258" i="16"/>
  <c r="C1322" i="16"/>
  <c r="C1291" i="16"/>
  <c r="C1285" i="16"/>
  <c r="C1276" i="16"/>
  <c r="C1265" i="16"/>
  <c r="C1298" i="16"/>
  <c r="C1267" i="16"/>
  <c r="C1241" i="16"/>
  <c r="C1252" i="16"/>
  <c r="C1316" i="16"/>
  <c r="C1246" i="16"/>
  <c r="C1310" i="16"/>
  <c r="C1311" i="16"/>
  <c r="C1325" i="16"/>
  <c r="C1273" i="16"/>
  <c r="C1286" i="16"/>
  <c r="C1255" i="16"/>
  <c r="C1266" i="16"/>
  <c r="C1235" i="16"/>
  <c r="C1299" i="16"/>
  <c r="C1301" i="16"/>
  <c r="C1284" i="16"/>
  <c r="C1281" i="16"/>
  <c r="C1278" i="16"/>
  <c r="C1247" i="16"/>
  <c r="C1261" i="16"/>
  <c r="C1280" i="16"/>
  <c r="C1254" i="16"/>
  <c r="C1318" i="16"/>
  <c r="C1287" i="16"/>
  <c r="C1277" i="16"/>
  <c r="C1272" i="16"/>
  <c r="C1257" i="16"/>
  <c r="C1248" i="16"/>
  <c r="C1242" i="16"/>
  <c r="C1306" i="16"/>
  <c r="C1275" i="16"/>
  <c r="C1253" i="16"/>
  <c r="C1260" i="16"/>
  <c r="C1324" i="16"/>
  <c r="C1321" i="16"/>
  <c r="C1307" i="16"/>
  <c r="C1319" i="16"/>
  <c r="C1237" i="16"/>
  <c r="C1317" i="16"/>
  <c r="C1274" i="16"/>
  <c r="C1292" i="16"/>
  <c r="C1304" i="16"/>
  <c r="C1297" i="16"/>
  <c r="C1240" i="16"/>
  <c r="C1243" i="16"/>
  <c r="C1383" i="16"/>
  <c r="C1356" i="16"/>
  <c r="C1420" i="16"/>
  <c r="C1389" i="16"/>
  <c r="C1358" i="16"/>
  <c r="C1339" i="16"/>
  <c r="C1407" i="16"/>
  <c r="C1376" i="16"/>
  <c r="C1345" i="16"/>
  <c r="C1409" i="16"/>
  <c r="C1378" i="16"/>
  <c r="C1359" i="16"/>
  <c r="C1332" i="16"/>
  <c r="C1396" i="16"/>
  <c r="C1365" i="16"/>
  <c r="C1335" i="16"/>
  <c r="C1403" i="16"/>
  <c r="C1372" i="16"/>
  <c r="C1341" i="16"/>
  <c r="C1405" i="16"/>
  <c r="C1374" i="16"/>
  <c r="C1355" i="16"/>
  <c r="C1328" i="16"/>
  <c r="C1392" i="16"/>
  <c r="C1361" i="16"/>
  <c r="C1330" i="16"/>
  <c r="C1394" i="16"/>
  <c r="C1375" i="16"/>
  <c r="C1348" i="16"/>
  <c r="C1412" i="16"/>
  <c r="C1340" i="16"/>
  <c r="C1373" i="16"/>
  <c r="C1406" i="16"/>
  <c r="C1360" i="16"/>
  <c r="C1393" i="16"/>
  <c r="C1343" i="16"/>
  <c r="C1380" i="16"/>
  <c r="C1397" i="16"/>
  <c r="C1366" i="16"/>
  <c r="C1331" i="16"/>
  <c r="C1395" i="16"/>
  <c r="C1368" i="16"/>
  <c r="C1337" i="16"/>
  <c r="C1401" i="16"/>
  <c r="C1370" i="16"/>
  <c r="C1351" i="16"/>
  <c r="C1388" i="16"/>
  <c r="C1399" i="16"/>
  <c r="C1371" i="16"/>
  <c r="C1408" i="16"/>
  <c r="C1346" i="16"/>
  <c r="C1391" i="16"/>
  <c r="C1333" i="16"/>
  <c r="C1413" i="16"/>
  <c r="C1382" i="16"/>
  <c r="C1347" i="16"/>
  <c r="C1415" i="16"/>
  <c r="C1384" i="16"/>
  <c r="C1353" i="16"/>
  <c r="C1417" i="16"/>
  <c r="C1386" i="16"/>
  <c r="C1367" i="16"/>
  <c r="C1404" i="16"/>
  <c r="C1342" i="16"/>
  <c r="C1387" i="16"/>
  <c r="C1329" i="16"/>
  <c r="C1362" i="16"/>
  <c r="C1411" i="16"/>
  <c r="C1349" i="16"/>
  <c r="C1334" i="16"/>
  <c r="C1398" i="16"/>
  <c r="C1363" i="16"/>
  <c r="C1336" i="16"/>
  <c r="C1400" i="16"/>
  <c r="C1369" i="16"/>
  <c r="C1338" i="16"/>
  <c r="C1402" i="16"/>
  <c r="C1419" i="16"/>
  <c r="C1357" i="16"/>
  <c r="C1390" i="16"/>
  <c r="C1344" i="16"/>
  <c r="C1377" i="16"/>
  <c r="C1410" i="16"/>
  <c r="C1364" i="16"/>
  <c r="C1381" i="16"/>
  <c r="C1350" i="16"/>
  <c r="C1414" i="16"/>
  <c r="C1379" i="16"/>
  <c r="C1352" i="16"/>
  <c r="C1416" i="16"/>
  <c r="C1385" i="16"/>
  <c r="C1354" i="16"/>
  <c r="C1418" i="16"/>
  <c r="C1700" i="16"/>
  <c r="C1716" i="16"/>
  <c r="C1732" i="16"/>
  <c r="C1748" i="16"/>
  <c r="C1764" i="16"/>
  <c r="C1780" i="16"/>
  <c r="C1701" i="16"/>
  <c r="C1717" i="16"/>
  <c r="C1733" i="16"/>
  <c r="C1749" i="16"/>
  <c r="C1765" i="16"/>
  <c r="C1781" i="16"/>
  <c r="C1707" i="16"/>
  <c r="C1723" i="16"/>
  <c r="C1739" i="16"/>
  <c r="C1755" i="16"/>
  <c r="C1771" i="16"/>
  <c r="C1787" i="16"/>
  <c r="C1710" i="16"/>
  <c r="C1726" i="16"/>
  <c r="C1742" i="16"/>
  <c r="C1758" i="16"/>
  <c r="C1774" i="16"/>
  <c r="C1790" i="16"/>
  <c r="C1704" i="16"/>
  <c r="C1720" i="16"/>
  <c r="C1736" i="16"/>
  <c r="C1752" i="16"/>
  <c r="C1768" i="16"/>
  <c r="C1784" i="16"/>
  <c r="C1705" i="16"/>
  <c r="C1721" i="16"/>
  <c r="C1737" i="16"/>
  <c r="C1753" i="16"/>
  <c r="C1769" i="16"/>
  <c r="C1785" i="16"/>
  <c r="C1711" i="16"/>
  <c r="C1727" i="16"/>
  <c r="C1743" i="16"/>
  <c r="C1759" i="16"/>
  <c r="C1775" i="16"/>
  <c r="C1791" i="16"/>
  <c r="C1714" i="16"/>
  <c r="C1730" i="16"/>
  <c r="C1746" i="16"/>
  <c r="C1762" i="16"/>
  <c r="C1778" i="16"/>
  <c r="C1712" i="16"/>
  <c r="C1728" i="16"/>
  <c r="C1744" i="16"/>
  <c r="C1760" i="16"/>
  <c r="C1776" i="16"/>
  <c r="C1792" i="16"/>
  <c r="C1713" i="16"/>
  <c r="C1729" i="16"/>
  <c r="C1745" i="16"/>
  <c r="C1761" i="16"/>
  <c r="C1777" i="16"/>
  <c r="C1703" i="16"/>
  <c r="C1719" i="16"/>
  <c r="C1735" i="16"/>
  <c r="C1767" i="16"/>
  <c r="C1783" i="16"/>
  <c r="C1722" i="16"/>
  <c r="C1754" i="16"/>
  <c r="C1786" i="16"/>
  <c r="C1708" i="16"/>
  <c r="C1724" i="16"/>
  <c r="C1740" i="16"/>
  <c r="C1756" i="16"/>
  <c r="C1772" i="16"/>
  <c r="C1788" i="16"/>
  <c r="C1709" i="16"/>
  <c r="C1725" i="16"/>
  <c r="C1741" i="16"/>
  <c r="C1757" i="16"/>
  <c r="C1773" i="16"/>
  <c r="C1789" i="16"/>
  <c r="C1715" i="16"/>
  <c r="C1731" i="16"/>
  <c r="C1747" i="16"/>
  <c r="C1763" i="16"/>
  <c r="C1779" i="16"/>
  <c r="C1702" i="16"/>
  <c r="C1718" i="16"/>
  <c r="C1734" i="16"/>
  <c r="C1750" i="16"/>
  <c r="C1766" i="16"/>
  <c r="C1782" i="16"/>
  <c r="C1751" i="16"/>
  <c r="C1706" i="16"/>
  <c r="C1738" i="16"/>
  <c r="C1770" i="16"/>
  <c r="C1525" i="16"/>
  <c r="C1560" i="16"/>
  <c r="C1550" i="16"/>
  <c r="C1523" i="16"/>
  <c r="C1587" i="16"/>
  <c r="C1561" i="16"/>
  <c r="C1530" i="16"/>
  <c r="C1594" i="16"/>
  <c r="C1564" i="16"/>
  <c r="C1559" i="16"/>
  <c r="C1597" i="16"/>
  <c r="C1515" i="16"/>
  <c r="C1579" i="16"/>
  <c r="C1553" i="16"/>
  <c r="C1522" i="16"/>
  <c r="C1586" i="16"/>
  <c r="C1556" i="16"/>
  <c r="C1535" i="16"/>
  <c r="C1599" i="16"/>
  <c r="C1589" i="16"/>
  <c r="C1590" i="16"/>
  <c r="C1592" i="16"/>
  <c r="C1534" i="16"/>
  <c r="C1584" i="16"/>
  <c r="C1576" i="16"/>
  <c r="C1605" i="16"/>
  <c r="C1543" i="16"/>
  <c r="C1598" i="16"/>
  <c r="C1539" i="16"/>
  <c r="C1603" i="16"/>
  <c r="C1577" i="16"/>
  <c r="C1546" i="16"/>
  <c r="C1516" i="16"/>
  <c r="C1580" i="16"/>
  <c r="C1591" i="16"/>
  <c r="C1566" i="16"/>
  <c r="C1531" i="16"/>
  <c r="C1595" i="16"/>
  <c r="C1569" i="16"/>
  <c r="C1538" i="16"/>
  <c r="C1602" i="16"/>
  <c r="C1572" i="16"/>
  <c r="C1551" i="16"/>
  <c r="C1541" i="16"/>
  <c r="C1526" i="16"/>
  <c r="C1528" i="16"/>
  <c r="C1575" i="16"/>
  <c r="C1582" i="16"/>
  <c r="C1519" i="16"/>
  <c r="C1606" i="16"/>
  <c r="C1545" i="16"/>
  <c r="C1578" i="16"/>
  <c r="C1527" i="16"/>
  <c r="C1600" i="16"/>
  <c r="C1537" i="16"/>
  <c r="C1570" i="16"/>
  <c r="C1604" i="16"/>
  <c r="C1573" i="16"/>
  <c r="C1581" i="16"/>
  <c r="C1558" i="16"/>
  <c r="C1549" i="16"/>
  <c r="C1552" i="16"/>
  <c r="C1555" i="16"/>
  <c r="C1529" i="16"/>
  <c r="C1593" i="16"/>
  <c r="C1562" i="16"/>
  <c r="C1532" i="16"/>
  <c r="C1596" i="16"/>
  <c r="C1517" i="16"/>
  <c r="C1520" i="16"/>
  <c r="C1547" i="16"/>
  <c r="C1521" i="16"/>
  <c r="C1585" i="16"/>
  <c r="C1554" i="16"/>
  <c r="C1524" i="16"/>
  <c r="C1588" i="16"/>
  <c r="C1567" i="16"/>
  <c r="C1557" i="16"/>
  <c r="C1542" i="16"/>
  <c r="C1544" i="16"/>
  <c r="C1533" i="16"/>
  <c r="C1536" i="16"/>
  <c r="C1518" i="16"/>
  <c r="C1571" i="16"/>
  <c r="C1514" i="16"/>
  <c r="C1548" i="16"/>
  <c r="C1565" i="16"/>
  <c r="C1563" i="16"/>
  <c r="C1601" i="16"/>
  <c r="C1540" i="16"/>
  <c r="C1583" i="16"/>
  <c r="C1574" i="16"/>
  <c r="C1568" i="16"/>
  <c r="E79" i="16"/>
  <c r="G79" i="16" s="1"/>
  <c r="F79" i="16"/>
  <c r="C98" i="16"/>
  <c r="C89" i="16"/>
  <c r="C27" i="16"/>
  <c r="C58" i="16"/>
  <c r="C49" i="16"/>
  <c r="C32" i="16"/>
  <c r="C31" i="16"/>
  <c r="C112" i="16"/>
  <c r="C113" i="16"/>
  <c r="C42" i="16"/>
  <c r="C48" i="16"/>
  <c r="C68" i="16"/>
  <c r="C95" i="16"/>
  <c r="C102" i="16"/>
  <c r="C54" i="16"/>
  <c r="C56" i="16"/>
  <c r="C99" i="16"/>
  <c r="C51" i="16"/>
  <c r="C44" i="16"/>
  <c r="C69" i="16"/>
  <c r="C92" i="16"/>
  <c r="C52" i="16"/>
  <c r="C85" i="16"/>
  <c r="C115" i="16"/>
  <c r="C83" i="16"/>
  <c r="C97" i="16"/>
  <c r="C80" i="16"/>
  <c r="C75" i="16"/>
  <c r="C84" i="16"/>
  <c r="C65" i="16"/>
  <c r="C39" i="16"/>
  <c r="C70" i="16"/>
  <c r="C71" i="16"/>
  <c r="C90" i="16"/>
  <c r="C66" i="16"/>
  <c r="C111" i="16"/>
  <c r="C72" i="16"/>
  <c r="C93" i="16"/>
  <c r="C62" i="16"/>
  <c r="C77" i="16"/>
  <c r="C118" i="16"/>
  <c r="C53" i="16"/>
  <c r="C94" i="16"/>
  <c r="C43" i="16"/>
  <c r="C82" i="16"/>
  <c r="C78" i="16"/>
  <c r="C35" i="16"/>
  <c r="C114" i="16"/>
  <c r="C110" i="16"/>
  <c r="C86" i="16"/>
  <c r="C59" i="16"/>
  <c r="C29" i="16"/>
  <c r="C116" i="16"/>
  <c r="C46" i="16"/>
  <c r="C28" i="16"/>
  <c r="C60" i="16"/>
  <c r="C36" i="16"/>
  <c r="C107" i="16"/>
  <c r="C88" i="16"/>
  <c r="C100" i="16"/>
  <c r="C41" i="16"/>
  <c r="C108" i="16"/>
  <c r="C91" i="16"/>
  <c r="C105" i="16"/>
  <c r="C73" i="16"/>
  <c r="C74" i="16"/>
  <c r="C33" i="16"/>
  <c r="C61" i="16"/>
  <c r="C47" i="16"/>
  <c r="C37" i="16"/>
  <c r="C96" i="16"/>
  <c r="C45" i="16"/>
  <c r="C26" i="16"/>
  <c r="C67" i="16"/>
  <c r="C40" i="16"/>
  <c r="C55" i="16"/>
  <c r="C57" i="16"/>
  <c r="C109" i="16"/>
  <c r="C63" i="16"/>
  <c r="C38" i="16"/>
  <c r="C50" i="16"/>
  <c r="C101" i="16"/>
  <c r="C81" i="16"/>
  <c r="C117" i="16"/>
  <c r="C87" i="16"/>
  <c r="C30" i="16"/>
  <c r="C103" i="16"/>
  <c r="C106" i="16"/>
  <c r="C104" i="16"/>
  <c r="C34" i="16"/>
  <c r="C76" i="16"/>
  <c r="C64" i="16"/>
  <c r="F1540" i="16" l="1"/>
  <c r="E1540" i="16"/>
  <c r="E1548" i="16"/>
  <c r="F1548" i="16"/>
  <c r="E1536" i="16"/>
  <c r="F1536" i="16"/>
  <c r="E1557" i="16"/>
  <c r="F1557" i="16"/>
  <c r="E1554" i="16"/>
  <c r="F1554" i="16"/>
  <c r="F1520" i="16"/>
  <c r="E1520" i="16"/>
  <c r="E1562" i="16"/>
  <c r="F1562" i="16"/>
  <c r="E1552" i="16"/>
  <c r="F1552" i="16"/>
  <c r="F1573" i="16"/>
  <c r="E1573" i="16"/>
  <c r="F1600" i="16"/>
  <c r="E1600" i="16"/>
  <c r="F1606" i="16"/>
  <c r="E1606" i="16"/>
  <c r="E1528" i="16"/>
  <c r="F1528" i="16"/>
  <c r="E1572" i="16"/>
  <c r="F1572" i="16"/>
  <c r="F1595" i="16"/>
  <c r="E1595" i="16"/>
  <c r="F1580" i="16"/>
  <c r="E1580" i="16"/>
  <c r="F1603" i="16"/>
  <c r="E1603" i="16"/>
  <c r="E1605" i="16"/>
  <c r="F1605" i="16"/>
  <c r="E1592" i="16"/>
  <c r="F1592" i="16"/>
  <c r="F1535" i="16"/>
  <c r="E1535" i="16"/>
  <c r="F1553" i="16"/>
  <c r="E1553" i="16"/>
  <c r="F1559" i="16"/>
  <c r="E1559" i="16"/>
  <c r="F1561" i="16"/>
  <c r="E1561" i="16"/>
  <c r="E1560" i="16"/>
  <c r="F1560" i="16"/>
  <c r="F1706" i="16"/>
  <c r="E1706" i="16"/>
  <c r="F1750" i="16"/>
  <c r="E1750" i="16"/>
  <c r="E1779" i="16"/>
  <c r="F1779" i="16"/>
  <c r="E1715" i="16"/>
  <c r="F1715" i="16"/>
  <c r="E1741" i="16"/>
  <c r="F1741" i="16"/>
  <c r="E1772" i="16"/>
  <c r="F1772" i="16"/>
  <c r="F1708" i="16"/>
  <c r="E1708" i="16"/>
  <c r="E1783" i="16"/>
  <c r="F1783" i="16"/>
  <c r="E1703" i="16"/>
  <c r="F1703" i="16"/>
  <c r="E1729" i="16"/>
  <c r="F1729" i="16"/>
  <c r="E1760" i="16"/>
  <c r="F1760" i="16"/>
  <c r="F1778" i="16"/>
  <c r="E1778" i="16"/>
  <c r="F1714" i="16"/>
  <c r="E1714" i="16"/>
  <c r="E1743" i="16"/>
  <c r="F1743" i="16"/>
  <c r="E1769" i="16"/>
  <c r="F1769" i="16"/>
  <c r="E1705" i="16"/>
  <c r="F1705" i="16"/>
  <c r="E1736" i="16"/>
  <c r="F1736" i="16"/>
  <c r="F1774" i="16"/>
  <c r="E1774" i="16"/>
  <c r="F1710" i="16"/>
  <c r="E1710" i="16"/>
  <c r="E1739" i="16"/>
  <c r="F1739" i="16"/>
  <c r="E1765" i="16"/>
  <c r="F1765" i="16"/>
  <c r="E1701" i="16"/>
  <c r="F1701" i="16"/>
  <c r="E1732" i="16"/>
  <c r="F1732" i="16"/>
  <c r="F1354" i="16"/>
  <c r="E1354" i="16"/>
  <c r="E1379" i="16"/>
  <c r="F1379" i="16"/>
  <c r="F1364" i="16"/>
  <c r="E1364" i="16"/>
  <c r="F1390" i="16"/>
  <c r="E1390" i="16"/>
  <c r="F1338" i="16"/>
  <c r="E1338" i="16"/>
  <c r="F1363" i="16"/>
  <c r="E1363" i="16"/>
  <c r="F1411" i="16"/>
  <c r="E1411" i="16"/>
  <c r="E1342" i="16"/>
  <c r="F1342" i="16"/>
  <c r="E1417" i="16"/>
  <c r="F1417" i="16"/>
  <c r="E1347" i="16"/>
  <c r="F1347" i="16"/>
  <c r="E1391" i="16"/>
  <c r="F1391" i="16"/>
  <c r="E1399" i="16"/>
  <c r="F1399" i="16"/>
  <c r="E1401" i="16"/>
  <c r="F1401" i="16"/>
  <c r="E1331" i="16"/>
  <c r="F1331" i="16"/>
  <c r="E1343" i="16"/>
  <c r="F1343" i="16"/>
  <c r="E1373" i="16"/>
  <c r="F1373" i="16"/>
  <c r="E1375" i="16"/>
  <c r="F1375" i="16"/>
  <c r="F1392" i="16"/>
  <c r="E1392" i="16"/>
  <c r="E1405" i="16"/>
  <c r="F1405" i="16"/>
  <c r="E1335" i="16"/>
  <c r="F1335" i="16"/>
  <c r="F1359" i="16"/>
  <c r="E1359" i="16"/>
  <c r="E1376" i="16"/>
  <c r="F1376" i="16"/>
  <c r="E1389" i="16"/>
  <c r="F1389" i="16"/>
  <c r="F1243" i="16"/>
  <c r="E1243" i="16"/>
  <c r="E1292" i="16"/>
  <c r="F1292" i="16"/>
  <c r="F1319" i="16"/>
  <c r="E1319" i="16"/>
  <c r="E1260" i="16"/>
  <c r="F1260" i="16"/>
  <c r="E1242" i="16"/>
  <c r="F1242" i="16"/>
  <c r="E1277" i="16"/>
  <c r="F1277" i="16"/>
  <c r="E1280" i="16"/>
  <c r="F1280" i="16"/>
  <c r="E1281" i="16"/>
  <c r="F1281" i="16"/>
  <c r="F1235" i="16"/>
  <c r="E1235" i="16"/>
  <c r="E1273" i="16"/>
  <c r="F1273" i="16"/>
  <c r="E1246" i="16"/>
  <c r="F1246" i="16"/>
  <c r="F1267" i="16"/>
  <c r="E1267" i="16"/>
  <c r="E1285" i="16"/>
  <c r="F1285" i="16"/>
  <c r="E1296" i="16"/>
  <c r="F1296" i="16"/>
  <c r="F1303" i="16"/>
  <c r="E1303" i="16"/>
  <c r="E1293" i="16"/>
  <c r="F1293" i="16"/>
  <c r="E1300" i="16"/>
  <c r="F1300" i="16"/>
  <c r="E1282" i="16"/>
  <c r="F1282" i="16"/>
  <c r="F1323" i="16"/>
  <c r="E1323" i="16"/>
  <c r="F1295" i="16"/>
  <c r="E1295" i="16"/>
  <c r="F1271" i="16"/>
  <c r="E1271" i="16"/>
  <c r="E1327" i="16"/>
  <c r="F1327" i="16"/>
  <c r="E1268" i="16"/>
  <c r="F1268" i="16"/>
  <c r="E1250" i="16"/>
  <c r="F1250" i="16"/>
  <c r="E1795" i="16"/>
  <c r="F1795" i="16"/>
  <c r="F1866" i="16"/>
  <c r="E1866" i="16"/>
  <c r="E1865" i="16"/>
  <c r="F1865" i="16"/>
  <c r="E1839" i="16"/>
  <c r="F1839" i="16"/>
  <c r="F1868" i="16"/>
  <c r="E1868" i="16"/>
  <c r="E1804" i="16"/>
  <c r="F1804" i="16"/>
  <c r="F1830" i="16"/>
  <c r="E1830" i="16"/>
  <c r="E1861" i="16"/>
  <c r="F1861" i="16"/>
  <c r="E1797" i="16"/>
  <c r="F1797" i="16"/>
  <c r="E1835" i="16"/>
  <c r="F1835" i="16"/>
  <c r="E1864" i="16"/>
  <c r="F1864" i="16"/>
  <c r="E1800" i="16"/>
  <c r="F1800" i="16"/>
  <c r="F1826" i="16"/>
  <c r="E1826" i="16"/>
  <c r="E1857" i="16"/>
  <c r="F1857" i="16"/>
  <c r="E1793" i="16"/>
  <c r="F1793" i="16"/>
  <c r="E1831" i="16"/>
  <c r="F1831" i="16"/>
  <c r="E1860" i="16"/>
  <c r="F1860" i="16"/>
  <c r="E1796" i="16"/>
  <c r="F1796" i="16"/>
  <c r="F1822" i="16"/>
  <c r="E1822" i="16"/>
  <c r="E1853" i="16"/>
  <c r="F1853" i="16"/>
  <c r="E1875" i="16"/>
  <c r="F1875" i="16"/>
  <c r="F1882" i="16"/>
  <c r="E1882" i="16"/>
  <c r="E1817" i="16"/>
  <c r="F1817" i="16"/>
  <c r="E1465" i="16"/>
  <c r="F1465" i="16"/>
  <c r="E1476" i="16"/>
  <c r="F1476" i="16"/>
  <c r="F1467" i="16"/>
  <c r="E1467" i="16"/>
  <c r="E1472" i="16"/>
  <c r="F1472" i="16"/>
  <c r="E1447" i="16"/>
  <c r="F1447" i="16"/>
  <c r="E1445" i="16"/>
  <c r="F1445" i="16"/>
  <c r="F1460" i="16"/>
  <c r="E1460" i="16"/>
  <c r="E1491" i="16"/>
  <c r="F1491" i="16"/>
  <c r="E1513" i="16"/>
  <c r="F1513" i="16"/>
  <c r="F1436" i="16"/>
  <c r="E1436" i="16"/>
  <c r="E1451" i="16"/>
  <c r="F1451" i="16"/>
  <c r="E1473" i="16"/>
  <c r="F1473" i="16"/>
  <c r="E1470" i="16"/>
  <c r="F1470" i="16"/>
  <c r="F1504" i="16"/>
  <c r="E1504" i="16"/>
  <c r="E1433" i="16"/>
  <c r="F1433" i="16"/>
  <c r="F1446" i="16"/>
  <c r="E1446" i="16"/>
  <c r="F1464" i="16"/>
  <c r="E1464" i="16"/>
  <c r="E1463" i="16"/>
  <c r="F1463" i="16"/>
  <c r="E1485" i="16"/>
  <c r="F1485" i="16"/>
  <c r="F1424" i="16"/>
  <c r="E1424" i="16"/>
  <c r="E1439" i="16"/>
  <c r="F1439" i="16"/>
  <c r="E1461" i="16"/>
  <c r="F1461" i="16"/>
  <c r="F1474" i="16"/>
  <c r="E1474" i="16"/>
  <c r="E1665" i="16"/>
  <c r="F1665" i="16"/>
  <c r="F1612" i="16"/>
  <c r="E1612" i="16"/>
  <c r="F1688" i="16"/>
  <c r="E1688" i="16"/>
  <c r="E1681" i="16"/>
  <c r="F1681" i="16"/>
  <c r="F1668" i="16"/>
  <c r="E1668" i="16"/>
  <c r="E1675" i="16"/>
  <c r="F1675" i="16"/>
  <c r="E1698" i="16"/>
  <c r="F1698" i="16"/>
  <c r="F1640" i="16"/>
  <c r="E1640" i="16"/>
  <c r="F1647" i="16"/>
  <c r="E1647" i="16"/>
  <c r="F1652" i="16"/>
  <c r="E1652" i="16"/>
  <c r="F1682" i="16"/>
  <c r="E1682" i="16"/>
  <c r="F1646" i="16"/>
  <c r="E1646" i="16"/>
  <c r="F1670" i="16"/>
  <c r="E1670" i="16"/>
  <c r="F1669" i="16"/>
  <c r="E1669" i="16"/>
  <c r="F1660" i="16"/>
  <c r="E1660" i="16"/>
  <c r="F1690" i="16"/>
  <c r="E1690" i="16"/>
  <c r="E1625" i="16"/>
  <c r="F1625" i="16"/>
  <c r="E1680" i="16"/>
  <c r="F1680" i="16"/>
  <c r="F1655" i="16"/>
  <c r="E1655" i="16"/>
  <c r="F1658" i="16"/>
  <c r="E1658" i="16"/>
  <c r="F1661" i="16"/>
  <c r="E1661" i="16"/>
  <c r="E1677" i="16"/>
  <c r="F1677" i="16"/>
  <c r="E1630" i="16"/>
  <c r="F1630" i="16"/>
  <c r="F1568" i="16"/>
  <c r="E1568" i="16"/>
  <c r="E1601" i="16"/>
  <c r="F1601" i="16"/>
  <c r="F1514" i="16"/>
  <c r="E1514" i="16"/>
  <c r="E1533" i="16"/>
  <c r="F1533" i="16"/>
  <c r="E1567" i="16"/>
  <c r="F1567" i="16"/>
  <c r="E1585" i="16"/>
  <c r="F1585" i="16"/>
  <c r="F1517" i="16"/>
  <c r="E1517" i="16"/>
  <c r="E1593" i="16"/>
  <c r="F1593" i="16"/>
  <c r="F1549" i="16"/>
  <c r="E1549" i="16"/>
  <c r="F1604" i="16"/>
  <c r="E1604" i="16"/>
  <c r="F1527" i="16"/>
  <c r="E1527" i="16"/>
  <c r="E1519" i="16"/>
  <c r="F1519" i="16"/>
  <c r="F1526" i="16"/>
  <c r="E1526" i="16"/>
  <c r="F1602" i="16"/>
  <c r="E1602" i="16"/>
  <c r="E1531" i="16"/>
  <c r="F1531" i="16"/>
  <c r="F1516" i="16"/>
  <c r="E1516" i="16"/>
  <c r="E1539" i="16"/>
  <c r="F1539" i="16"/>
  <c r="F1576" i="16"/>
  <c r="E1576" i="16"/>
  <c r="F1590" i="16"/>
  <c r="E1590" i="16"/>
  <c r="F1556" i="16"/>
  <c r="E1556" i="16"/>
  <c r="E1579" i="16"/>
  <c r="F1579" i="16"/>
  <c r="F1564" i="16"/>
  <c r="E1564" i="16"/>
  <c r="E1587" i="16"/>
  <c r="F1587" i="16"/>
  <c r="E1525" i="16"/>
  <c r="F1525" i="16"/>
  <c r="E1751" i="16"/>
  <c r="F1751" i="16"/>
  <c r="F1734" i="16"/>
  <c r="E1734" i="16"/>
  <c r="E1763" i="16"/>
  <c r="F1763" i="16"/>
  <c r="E1789" i="16"/>
  <c r="F1789" i="16"/>
  <c r="E1725" i="16"/>
  <c r="F1725" i="16"/>
  <c r="E1756" i="16"/>
  <c r="F1756" i="16"/>
  <c r="F1786" i="16"/>
  <c r="E1786" i="16"/>
  <c r="E1767" i="16"/>
  <c r="F1767" i="16"/>
  <c r="E1777" i="16"/>
  <c r="F1777" i="16"/>
  <c r="E1713" i="16"/>
  <c r="F1713" i="16"/>
  <c r="E1744" i="16"/>
  <c r="F1744" i="16"/>
  <c r="F1762" i="16"/>
  <c r="E1762" i="16"/>
  <c r="E1791" i="16"/>
  <c r="F1791" i="16"/>
  <c r="E1727" i="16"/>
  <c r="F1727" i="16"/>
  <c r="E1753" i="16"/>
  <c r="F1753" i="16"/>
  <c r="E1784" i="16"/>
  <c r="F1784" i="16"/>
  <c r="E1720" i="16"/>
  <c r="F1720" i="16"/>
  <c r="F1758" i="16"/>
  <c r="E1758" i="16"/>
  <c r="E1787" i="16"/>
  <c r="F1787" i="16"/>
  <c r="E1723" i="16"/>
  <c r="F1723" i="16"/>
  <c r="E1749" i="16"/>
  <c r="F1749" i="16"/>
  <c r="E1780" i="16"/>
  <c r="F1780" i="16"/>
  <c r="E1716" i="16"/>
  <c r="F1716" i="16"/>
  <c r="E1385" i="16"/>
  <c r="F1385" i="16"/>
  <c r="F1414" i="16"/>
  <c r="E1414" i="16"/>
  <c r="E1410" i="16"/>
  <c r="F1410" i="16"/>
  <c r="E1357" i="16"/>
  <c r="F1357" i="16"/>
  <c r="E1369" i="16"/>
  <c r="F1369" i="16"/>
  <c r="F1398" i="16"/>
  <c r="E1398" i="16"/>
  <c r="F1362" i="16"/>
  <c r="E1362" i="16"/>
  <c r="F1404" i="16"/>
  <c r="E1404" i="16"/>
  <c r="F1353" i="16"/>
  <c r="E1353" i="16"/>
  <c r="E1382" i="16"/>
  <c r="F1382" i="16"/>
  <c r="F1346" i="16"/>
  <c r="E1346" i="16"/>
  <c r="F1388" i="16"/>
  <c r="E1388" i="16"/>
  <c r="E1337" i="16"/>
  <c r="F1337" i="16"/>
  <c r="F1366" i="16"/>
  <c r="E1366" i="16"/>
  <c r="E1393" i="16"/>
  <c r="F1393" i="16"/>
  <c r="F1340" i="16"/>
  <c r="E1340" i="16"/>
  <c r="F1394" i="16"/>
  <c r="E1394" i="16"/>
  <c r="F1328" i="16"/>
  <c r="E1328" i="16"/>
  <c r="E1341" i="16"/>
  <c r="F1341" i="16"/>
  <c r="E1365" i="16"/>
  <c r="F1365" i="16"/>
  <c r="F1378" i="16"/>
  <c r="E1378" i="16"/>
  <c r="E1407" i="16"/>
  <c r="F1407" i="16"/>
  <c r="F1420" i="16"/>
  <c r="E1420" i="16"/>
  <c r="E1240" i="16"/>
  <c r="F1240" i="16"/>
  <c r="E1274" i="16"/>
  <c r="F1274" i="16"/>
  <c r="F1307" i="16"/>
  <c r="E1307" i="16"/>
  <c r="E1253" i="16"/>
  <c r="F1253" i="16"/>
  <c r="E1248" i="16"/>
  <c r="F1248" i="16"/>
  <c r="F1287" i="16"/>
  <c r="E1287" i="16"/>
  <c r="E1261" i="16"/>
  <c r="F1261" i="16"/>
  <c r="E1284" i="16"/>
  <c r="F1284" i="16"/>
  <c r="E1266" i="16"/>
  <c r="F1266" i="16"/>
  <c r="E1325" i="16"/>
  <c r="F1325" i="16"/>
  <c r="E1316" i="16"/>
  <c r="F1316" i="16"/>
  <c r="E1298" i="16"/>
  <c r="F1298" i="16"/>
  <c r="F1291" i="16"/>
  <c r="E1291" i="16"/>
  <c r="E1289" i="16"/>
  <c r="F1289" i="16"/>
  <c r="F1239" i="16"/>
  <c r="E1239" i="16"/>
  <c r="F1279" i="16"/>
  <c r="E1279" i="16"/>
  <c r="E1236" i="16"/>
  <c r="F1236" i="16"/>
  <c r="F1263" i="16"/>
  <c r="E1263" i="16"/>
  <c r="F1259" i="16"/>
  <c r="E1259" i="16"/>
  <c r="E1320" i="16"/>
  <c r="F1320" i="16"/>
  <c r="E1302" i="16"/>
  <c r="F1302" i="16"/>
  <c r="F1326" i="16"/>
  <c r="E1326" i="16"/>
  <c r="E1269" i="16"/>
  <c r="F1269" i="16"/>
  <c r="E1859" i="16"/>
  <c r="F1859" i="16"/>
  <c r="F1872" i="16"/>
  <c r="E1872" i="16"/>
  <c r="F1850" i="16"/>
  <c r="E1850" i="16"/>
  <c r="E1833" i="16"/>
  <c r="F1833" i="16"/>
  <c r="E1823" i="16"/>
  <c r="F1823" i="16"/>
  <c r="E1852" i="16"/>
  <c r="F1852" i="16"/>
  <c r="F1878" i="16"/>
  <c r="E1878" i="16"/>
  <c r="F1814" i="16"/>
  <c r="E1814" i="16"/>
  <c r="E1845" i="16"/>
  <c r="F1845" i="16"/>
  <c r="E1883" i="16"/>
  <c r="F1883" i="16"/>
  <c r="E1819" i="16"/>
  <c r="F1819" i="16"/>
  <c r="E1848" i="16"/>
  <c r="F1848" i="16"/>
  <c r="F1874" i="16"/>
  <c r="E1874" i="16"/>
  <c r="F1810" i="16"/>
  <c r="E1810" i="16"/>
  <c r="E1841" i="16"/>
  <c r="F1841" i="16"/>
  <c r="E1879" i="16"/>
  <c r="F1879" i="16"/>
  <c r="E1815" i="16"/>
  <c r="F1815" i="16"/>
  <c r="E1844" i="16"/>
  <c r="F1844" i="16"/>
  <c r="F1870" i="16"/>
  <c r="E1870" i="16"/>
  <c r="F1806" i="16"/>
  <c r="E1806" i="16"/>
  <c r="E1837" i="16"/>
  <c r="F1837" i="16"/>
  <c r="E1811" i="16"/>
  <c r="F1811" i="16"/>
  <c r="F1818" i="16"/>
  <c r="E1818" i="16"/>
  <c r="E1801" i="16"/>
  <c r="F1801" i="16"/>
  <c r="F1478" i="16"/>
  <c r="E1478" i="16"/>
  <c r="F1507" i="16"/>
  <c r="E1507" i="16"/>
  <c r="F1489" i="16"/>
  <c r="E1489" i="16"/>
  <c r="F1487" i="16"/>
  <c r="E1487" i="16"/>
  <c r="E1469" i="16"/>
  <c r="F1469" i="16"/>
  <c r="F1458" i="16"/>
  <c r="E1458" i="16"/>
  <c r="E1486" i="16"/>
  <c r="F1486" i="16"/>
  <c r="F1427" i="16"/>
  <c r="E1427" i="16"/>
  <c r="F1449" i="16"/>
  <c r="E1449" i="16"/>
  <c r="E1462" i="16"/>
  <c r="F1462" i="16"/>
  <c r="E1480" i="16"/>
  <c r="F1480" i="16"/>
  <c r="E1479" i="16"/>
  <c r="F1479" i="16"/>
  <c r="F1501" i="16"/>
  <c r="E1501" i="16"/>
  <c r="E1440" i="16"/>
  <c r="F1440" i="16"/>
  <c r="F1455" i="16"/>
  <c r="E1455" i="16"/>
  <c r="F1477" i="16"/>
  <c r="E1477" i="16"/>
  <c r="E1490" i="16"/>
  <c r="F1490" i="16"/>
  <c r="E1492" i="16"/>
  <c r="F1492" i="16"/>
  <c r="F1421" i="16"/>
  <c r="E1421" i="16"/>
  <c r="E1450" i="16"/>
  <c r="F1450" i="16"/>
  <c r="E1468" i="16"/>
  <c r="F1468" i="16"/>
  <c r="F1483" i="16"/>
  <c r="E1483" i="16"/>
  <c r="F1505" i="16"/>
  <c r="E1505" i="16"/>
  <c r="E1671" i="16"/>
  <c r="F1671" i="16"/>
  <c r="E1693" i="16"/>
  <c r="F1693" i="16"/>
  <c r="E1631" i="16"/>
  <c r="F1631" i="16"/>
  <c r="F1654" i="16"/>
  <c r="E1654" i="16"/>
  <c r="E1653" i="16"/>
  <c r="F1653" i="16"/>
  <c r="E1644" i="16"/>
  <c r="F1644" i="16"/>
  <c r="F1684" i="16"/>
  <c r="E1684" i="16"/>
  <c r="E1609" i="16"/>
  <c r="F1609" i="16"/>
  <c r="F1696" i="16"/>
  <c r="E1696" i="16"/>
  <c r="F1610" i="16"/>
  <c r="E1610" i="16"/>
  <c r="E1615" i="16"/>
  <c r="F1615" i="16"/>
  <c r="E1664" i="16"/>
  <c r="F1664" i="16"/>
  <c r="E1639" i="16"/>
  <c r="F1639" i="16"/>
  <c r="F1642" i="16"/>
  <c r="E1642" i="16"/>
  <c r="F1645" i="16"/>
  <c r="E1645" i="16"/>
  <c r="F1613" i="16"/>
  <c r="E1613" i="16"/>
  <c r="F1689" i="16"/>
  <c r="E1689" i="16"/>
  <c r="E1649" i="16"/>
  <c r="F1649" i="16"/>
  <c r="E1636" i="16"/>
  <c r="F1636" i="16"/>
  <c r="E1643" i="16"/>
  <c r="F1643" i="16"/>
  <c r="E1666" i="16"/>
  <c r="F1666" i="16"/>
  <c r="F1608" i="16"/>
  <c r="E1608" i="16"/>
  <c r="E1694" i="16"/>
  <c r="F1694" i="16"/>
  <c r="F1574" i="16"/>
  <c r="E1574" i="16"/>
  <c r="E1563" i="16"/>
  <c r="F1563" i="16"/>
  <c r="E1571" i="16"/>
  <c r="F1571" i="16"/>
  <c r="E1544" i="16"/>
  <c r="F1544" i="16"/>
  <c r="E1588" i="16"/>
  <c r="F1588" i="16"/>
  <c r="E1521" i="16"/>
  <c r="F1521" i="16"/>
  <c r="F1596" i="16"/>
  <c r="E1596" i="16"/>
  <c r="F1529" i="16"/>
  <c r="E1529" i="16"/>
  <c r="F1558" i="16"/>
  <c r="E1558" i="16"/>
  <c r="F1570" i="16"/>
  <c r="E1570" i="16"/>
  <c r="F1578" i="16"/>
  <c r="E1578" i="16"/>
  <c r="F1582" i="16"/>
  <c r="E1582" i="16"/>
  <c r="E1541" i="16"/>
  <c r="F1541" i="16"/>
  <c r="F1538" i="16"/>
  <c r="E1538" i="16"/>
  <c r="E1566" i="16"/>
  <c r="F1566" i="16"/>
  <c r="E1546" i="16"/>
  <c r="F1546" i="16"/>
  <c r="E1598" i="16"/>
  <c r="F1598" i="16"/>
  <c r="E1584" i="16"/>
  <c r="F1584" i="16"/>
  <c r="E1589" i="16"/>
  <c r="F1589" i="16"/>
  <c r="F1586" i="16"/>
  <c r="E1586" i="16"/>
  <c r="E1515" i="16"/>
  <c r="F1515" i="16"/>
  <c r="F1594" i="16"/>
  <c r="E1594" i="16"/>
  <c r="E1523" i="16"/>
  <c r="F1523" i="16"/>
  <c r="F1770" i="16"/>
  <c r="E1770" i="16"/>
  <c r="F1782" i="16"/>
  <c r="E1782" i="16"/>
  <c r="F1718" i="16"/>
  <c r="E1718" i="16"/>
  <c r="E1747" i="16"/>
  <c r="F1747" i="16"/>
  <c r="E1773" i="16"/>
  <c r="F1773" i="16"/>
  <c r="E1709" i="16"/>
  <c r="F1709" i="16"/>
  <c r="E1740" i="16"/>
  <c r="F1740" i="16"/>
  <c r="F1754" i="16"/>
  <c r="E1754" i="16"/>
  <c r="E1735" i="16"/>
  <c r="F1735" i="16"/>
  <c r="E1761" i="16"/>
  <c r="F1761" i="16"/>
  <c r="E1792" i="16"/>
  <c r="F1792" i="16"/>
  <c r="E1728" i="16"/>
  <c r="F1728" i="16"/>
  <c r="F1746" i="16"/>
  <c r="E1746" i="16"/>
  <c r="E1775" i="16"/>
  <c r="F1775" i="16"/>
  <c r="E1711" i="16"/>
  <c r="F1711" i="16"/>
  <c r="E1737" i="16"/>
  <c r="F1737" i="16"/>
  <c r="E1768" i="16"/>
  <c r="F1768" i="16"/>
  <c r="F1704" i="16"/>
  <c r="E1704" i="16"/>
  <c r="F1742" i="16"/>
  <c r="E1742" i="16"/>
  <c r="E1771" i="16"/>
  <c r="F1771" i="16"/>
  <c r="E1707" i="16"/>
  <c r="F1707" i="16"/>
  <c r="F1733" i="16"/>
  <c r="E1733" i="16"/>
  <c r="E1764" i="16"/>
  <c r="F1764" i="16"/>
  <c r="F1700" i="16"/>
  <c r="E1700" i="16"/>
  <c r="E1416" i="16"/>
  <c r="F1416" i="16"/>
  <c r="F1350" i="16"/>
  <c r="E1350" i="16"/>
  <c r="E1377" i="16"/>
  <c r="F1377" i="16"/>
  <c r="E1419" i="16"/>
  <c r="F1419" i="16"/>
  <c r="F1400" i="16"/>
  <c r="E1400" i="16"/>
  <c r="F1334" i="16"/>
  <c r="E1334" i="16"/>
  <c r="F1329" i="16"/>
  <c r="E1329" i="16"/>
  <c r="F1367" i="16"/>
  <c r="E1367" i="16"/>
  <c r="F1384" i="16"/>
  <c r="E1384" i="16"/>
  <c r="E1413" i="16"/>
  <c r="F1413" i="16"/>
  <c r="F1408" i="16"/>
  <c r="E1408" i="16"/>
  <c r="E1351" i="16"/>
  <c r="F1351" i="16"/>
  <c r="E1368" i="16"/>
  <c r="F1368" i="16"/>
  <c r="F1397" i="16"/>
  <c r="E1397" i="16"/>
  <c r="F1360" i="16"/>
  <c r="E1360" i="16"/>
  <c r="F1412" i="16"/>
  <c r="E1412" i="16"/>
  <c r="F1330" i="16"/>
  <c r="E1330" i="16"/>
  <c r="E1355" i="16"/>
  <c r="F1355" i="16"/>
  <c r="F1372" i="16"/>
  <c r="E1372" i="16"/>
  <c r="F1396" i="16"/>
  <c r="E1396" i="16"/>
  <c r="E1409" i="16"/>
  <c r="F1409" i="16"/>
  <c r="E1339" i="16"/>
  <c r="F1339" i="16"/>
  <c r="E1356" i="16"/>
  <c r="F1356" i="16"/>
  <c r="E1297" i="16"/>
  <c r="F1297" i="16"/>
  <c r="E1317" i="16"/>
  <c r="F1317" i="16"/>
  <c r="E1321" i="16"/>
  <c r="F1321" i="16"/>
  <c r="F1275" i="16"/>
  <c r="E1275" i="16"/>
  <c r="E1257" i="16"/>
  <c r="F1257" i="16"/>
  <c r="E1318" i="16"/>
  <c r="F1318" i="16"/>
  <c r="F1247" i="16"/>
  <c r="E1247" i="16"/>
  <c r="E1301" i="16"/>
  <c r="F1301" i="16"/>
  <c r="F1255" i="16"/>
  <c r="E1255" i="16"/>
  <c r="F1311" i="16"/>
  <c r="E1311" i="16"/>
  <c r="E1252" i="16"/>
  <c r="F1252" i="16"/>
  <c r="E1265" i="16"/>
  <c r="F1265" i="16"/>
  <c r="E1322" i="16"/>
  <c r="F1322" i="16"/>
  <c r="E1288" i="16"/>
  <c r="F1288" i="16"/>
  <c r="E1270" i="16"/>
  <c r="F1270" i="16"/>
  <c r="E1294" i="16"/>
  <c r="F1294" i="16"/>
  <c r="F1315" i="16"/>
  <c r="E1315" i="16"/>
  <c r="E1308" i="16"/>
  <c r="F1308" i="16"/>
  <c r="E1290" i="16"/>
  <c r="F1290" i="16"/>
  <c r="E1256" i="16"/>
  <c r="F1256" i="16"/>
  <c r="E1238" i="16"/>
  <c r="F1238" i="16"/>
  <c r="E1262" i="16"/>
  <c r="F1262" i="16"/>
  <c r="F1283" i="16"/>
  <c r="E1283" i="16"/>
  <c r="E1843" i="16"/>
  <c r="F1843" i="16"/>
  <c r="E1840" i="16"/>
  <c r="F1840" i="16"/>
  <c r="F1834" i="16"/>
  <c r="E1834" i="16"/>
  <c r="E1871" i="16"/>
  <c r="F1871" i="16"/>
  <c r="E1807" i="16"/>
  <c r="F1807" i="16"/>
  <c r="E1836" i="16"/>
  <c r="F1836" i="16"/>
  <c r="F1862" i="16"/>
  <c r="E1862" i="16"/>
  <c r="F1798" i="16"/>
  <c r="E1798" i="16"/>
  <c r="E1829" i="16"/>
  <c r="F1829" i="16"/>
  <c r="E1867" i="16"/>
  <c r="F1867" i="16"/>
  <c r="E1803" i="16"/>
  <c r="F1803" i="16"/>
  <c r="E1832" i="16"/>
  <c r="F1832" i="16"/>
  <c r="F1858" i="16"/>
  <c r="E1858" i="16"/>
  <c r="F1794" i="16"/>
  <c r="E1794" i="16"/>
  <c r="E1825" i="16"/>
  <c r="F1825" i="16"/>
  <c r="E1863" i="16"/>
  <c r="F1863" i="16"/>
  <c r="E1799" i="16"/>
  <c r="F1799" i="16"/>
  <c r="E1828" i="16"/>
  <c r="F1828" i="16"/>
  <c r="F1854" i="16"/>
  <c r="E1854" i="16"/>
  <c r="E1885" i="16"/>
  <c r="F1885" i="16"/>
  <c r="E1821" i="16"/>
  <c r="F1821" i="16"/>
  <c r="E1856" i="16"/>
  <c r="F1856" i="16"/>
  <c r="E1881" i="16"/>
  <c r="F1881" i="16"/>
  <c r="F1502" i="16"/>
  <c r="E1502" i="16"/>
  <c r="F1496" i="16"/>
  <c r="E1496" i="16"/>
  <c r="E1434" i="16"/>
  <c r="F1434" i="16"/>
  <c r="F1511" i="16"/>
  <c r="E1511" i="16"/>
  <c r="F1509" i="16"/>
  <c r="E1509" i="16"/>
  <c r="F1498" i="16"/>
  <c r="E1498" i="16"/>
  <c r="E1495" i="16"/>
  <c r="F1495" i="16"/>
  <c r="F1422" i="16"/>
  <c r="E1422" i="16"/>
  <c r="F1456" i="16"/>
  <c r="E1456" i="16"/>
  <c r="E1471" i="16"/>
  <c r="F1471" i="16"/>
  <c r="E1493" i="16"/>
  <c r="F1493" i="16"/>
  <c r="F1506" i="16"/>
  <c r="E1506" i="16"/>
  <c r="E1508" i="16"/>
  <c r="F1508" i="16"/>
  <c r="E1437" i="16"/>
  <c r="F1437" i="16"/>
  <c r="F1466" i="16"/>
  <c r="E1466" i="16"/>
  <c r="F1484" i="16"/>
  <c r="E1484" i="16"/>
  <c r="E1499" i="16"/>
  <c r="F1499" i="16"/>
  <c r="F1426" i="16"/>
  <c r="E1426" i="16"/>
  <c r="F1428" i="16"/>
  <c r="E1428" i="16"/>
  <c r="E1459" i="16"/>
  <c r="F1459" i="16"/>
  <c r="E1481" i="16"/>
  <c r="F1481" i="16"/>
  <c r="F1494" i="16"/>
  <c r="E1494" i="16"/>
  <c r="F1512" i="16"/>
  <c r="E1512" i="16"/>
  <c r="E1441" i="16"/>
  <c r="F1441" i="16"/>
  <c r="E1637" i="16"/>
  <c r="F1637" i="16"/>
  <c r="E1683" i="16"/>
  <c r="F1683" i="16"/>
  <c r="F1648" i="16"/>
  <c r="E1648" i="16"/>
  <c r="E1623" i="16"/>
  <c r="F1623" i="16"/>
  <c r="E1626" i="16"/>
  <c r="F1626" i="16"/>
  <c r="F1629" i="16"/>
  <c r="E1629" i="16"/>
  <c r="F1628" i="16"/>
  <c r="E1628" i="16"/>
  <c r="F1673" i="16"/>
  <c r="E1673" i="16"/>
  <c r="F1638" i="16"/>
  <c r="E1638" i="16"/>
  <c r="E1659" i="16"/>
  <c r="F1659" i="16"/>
  <c r="F1624" i="16"/>
  <c r="E1624" i="16"/>
  <c r="E1633" i="16"/>
  <c r="F1633" i="16"/>
  <c r="F1620" i="16"/>
  <c r="E1620" i="16"/>
  <c r="E1627" i="16"/>
  <c r="F1627" i="16"/>
  <c r="F1634" i="16"/>
  <c r="E1634" i="16"/>
  <c r="E1651" i="16"/>
  <c r="F1651" i="16"/>
  <c r="E1678" i="16"/>
  <c r="F1678" i="16"/>
  <c r="E1622" i="16"/>
  <c r="F1622" i="16"/>
  <c r="E1621" i="16"/>
  <c r="F1621" i="16"/>
  <c r="E1663" i="16"/>
  <c r="F1663" i="16"/>
  <c r="F1667" i="16"/>
  <c r="E1667" i="16"/>
  <c r="F1672" i="16"/>
  <c r="E1672" i="16"/>
  <c r="F1699" i="16"/>
  <c r="E1699" i="16"/>
  <c r="F1583" i="16"/>
  <c r="E1583" i="16"/>
  <c r="E1565" i="16"/>
  <c r="F1565" i="16"/>
  <c r="F1518" i="16"/>
  <c r="E1518" i="16"/>
  <c r="E1542" i="16"/>
  <c r="F1542" i="16"/>
  <c r="F1524" i="16"/>
  <c r="E1524" i="16"/>
  <c r="F1547" i="16"/>
  <c r="E1547" i="16"/>
  <c r="F1532" i="16"/>
  <c r="E1532" i="16"/>
  <c r="E1555" i="16"/>
  <c r="F1555" i="16"/>
  <c r="E1581" i="16"/>
  <c r="F1581" i="16"/>
  <c r="F1537" i="16"/>
  <c r="E1537" i="16"/>
  <c r="F1545" i="16"/>
  <c r="E1545" i="16"/>
  <c r="E1575" i="16"/>
  <c r="F1575" i="16"/>
  <c r="F1551" i="16"/>
  <c r="E1551" i="16"/>
  <c r="E1569" i="16"/>
  <c r="F1569" i="16"/>
  <c r="E1591" i="16"/>
  <c r="F1591" i="16"/>
  <c r="E1577" i="16"/>
  <c r="F1577" i="16"/>
  <c r="E1543" i="16"/>
  <c r="F1543" i="16"/>
  <c r="F1534" i="16"/>
  <c r="E1534" i="16"/>
  <c r="E1599" i="16"/>
  <c r="F1599" i="16"/>
  <c r="F1522" i="16"/>
  <c r="E1522" i="16"/>
  <c r="E1597" i="16"/>
  <c r="F1597" i="16"/>
  <c r="F1530" i="16"/>
  <c r="E1530" i="16"/>
  <c r="F1550" i="16"/>
  <c r="E1550" i="16"/>
  <c r="F1738" i="16"/>
  <c r="E1738" i="16"/>
  <c r="F1766" i="16"/>
  <c r="E1766" i="16"/>
  <c r="F1702" i="16"/>
  <c r="E1702" i="16"/>
  <c r="E1731" i="16"/>
  <c r="F1731" i="16"/>
  <c r="E1757" i="16"/>
  <c r="F1757" i="16"/>
  <c r="E1788" i="16"/>
  <c r="F1788" i="16"/>
  <c r="E1724" i="16"/>
  <c r="F1724" i="16"/>
  <c r="F1722" i="16"/>
  <c r="E1722" i="16"/>
  <c r="E1719" i="16"/>
  <c r="F1719" i="16"/>
  <c r="E1745" i="16"/>
  <c r="F1745" i="16"/>
  <c r="E1776" i="16"/>
  <c r="F1776" i="16"/>
  <c r="F1712" i="16"/>
  <c r="E1712" i="16"/>
  <c r="F1730" i="16"/>
  <c r="E1730" i="16"/>
  <c r="E1759" i="16"/>
  <c r="F1759" i="16"/>
  <c r="E1785" i="16"/>
  <c r="F1785" i="16"/>
  <c r="E1721" i="16"/>
  <c r="F1721" i="16"/>
  <c r="E1752" i="16"/>
  <c r="F1752" i="16"/>
  <c r="F1790" i="16"/>
  <c r="E1790" i="16"/>
  <c r="F1726" i="16"/>
  <c r="E1726" i="16"/>
  <c r="E1755" i="16"/>
  <c r="F1755" i="16"/>
  <c r="E1781" i="16"/>
  <c r="F1781" i="16"/>
  <c r="E1717" i="16"/>
  <c r="F1717" i="16"/>
  <c r="E1748" i="16"/>
  <c r="F1748" i="16"/>
  <c r="F1418" i="16"/>
  <c r="E1418" i="16"/>
  <c r="F1352" i="16"/>
  <c r="E1352" i="16"/>
  <c r="E1381" i="16"/>
  <c r="F1381" i="16"/>
  <c r="E1344" i="16"/>
  <c r="F1344" i="16"/>
  <c r="F1402" i="16"/>
  <c r="E1402" i="16"/>
  <c r="F1336" i="16"/>
  <c r="E1336" i="16"/>
  <c r="E1349" i="16"/>
  <c r="F1349" i="16"/>
  <c r="E1387" i="16"/>
  <c r="F1387" i="16"/>
  <c r="F1386" i="16"/>
  <c r="E1386" i="16"/>
  <c r="E1415" i="16"/>
  <c r="F1415" i="16"/>
  <c r="E1333" i="16"/>
  <c r="F1333" i="16"/>
  <c r="E1371" i="16"/>
  <c r="F1371" i="16"/>
  <c r="F1370" i="16"/>
  <c r="E1370" i="16"/>
  <c r="E1395" i="16"/>
  <c r="F1395" i="16"/>
  <c r="F1380" i="16"/>
  <c r="E1380" i="16"/>
  <c r="F1406" i="16"/>
  <c r="E1406" i="16"/>
  <c r="F1348" i="16"/>
  <c r="E1348" i="16"/>
  <c r="E1361" i="16"/>
  <c r="F1361" i="16"/>
  <c r="F1374" i="16"/>
  <c r="E1374" i="16"/>
  <c r="E1403" i="16"/>
  <c r="F1403" i="16"/>
  <c r="F1332" i="16"/>
  <c r="E1332" i="16"/>
  <c r="E1345" i="16"/>
  <c r="F1345" i="16"/>
  <c r="F1358" i="16"/>
  <c r="E1358" i="16"/>
  <c r="E1383" i="16"/>
  <c r="F1383" i="16"/>
  <c r="E1304" i="16"/>
  <c r="F1304" i="16"/>
  <c r="E1237" i="16"/>
  <c r="F1237" i="16"/>
  <c r="E1324" i="16"/>
  <c r="F1324" i="16"/>
  <c r="E1306" i="16"/>
  <c r="F1306" i="16"/>
  <c r="E1272" i="16"/>
  <c r="F1272" i="16"/>
  <c r="E1254" i="16"/>
  <c r="F1254" i="16"/>
  <c r="E1278" i="16"/>
  <c r="F1278" i="16"/>
  <c r="F1299" i="16"/>
  <c r="E1299" i="16"/>
  <c r="E1286" i="16"/>
  <c r="F1286" i="16"/>
  <c r="E1310" i="16"/>
  <c r="F1310" i="16"/>
  <c r="E1241" i="16"/>
  <c r="F1241" i="16"/>
  <c r="E1276" i="16"/>
  <c r="F1276" i="16"/>
  <c r="E1258" i="16"/>
  <c r="F1258" i="16"/>
  <c r="E1309" i="16"/>
  <c r="F1309" i="16"/>
  <c r="E1312" i="16"/>
  <c r="F1312" i="16"/>
  <c r="E1313" i="16"/>
  <c r="F1313" i="16"/>
  <c r="F1251" i="16"/>
  <c r="E1251" i="16"/>
  <c r="E1244" i="16"/>
  <c r="F1244" i="16"/>
  <c r="E1305" i="16"/>
  <c r="F1305" i="16"/>
  <c r="E1245" i="16"/>
  <c r="F1245" i="16"/>
  <c r="E1264" i="16"/>
  <c r="F1264" i="16"/>
  <c r="E1249" i="16"/>
  <c r="F1249" i="16"/>
  <c r="E1314" i="16"/>
  <c r="F1314" i="16"/>
  <c r="E1827" i="16"/>
  <c r="F1827" i="16"/>
  <c r="E1808" i="16"/>
  <c r="F1808" i="16"/>
  <c r="F1802" i="16"/>
  <c r="E1802" i="16"/>
  <c r="E1855" i="16"/>
  <c r="F1855" i="16"/>
  <c r="F1884" i="16"/>
  <c r="E1884" i="16"/>
  <c r="E1820" i="16"/>
  <c r="F1820" i="16"/>
  <c r="F1846" i="16"/>
  <c r="E1846" i="16"/>
  <c r="E1877" i="16"/>
  <c r="F1877" i="16"/>
  <c r="E1813" i="16"/>
  <c r="F1813" i="16"/>
  <c r="E1851" i="16"/>
  <c r="F1851" i="16"/>
  <c r="F1880" i="16"/>
  <c r="E1880" i="16"/>
  <c r="E1816" i="16"/>
  <c r="F1816" i="16"/>
  <c r="F1842" i="16"/>
  <c r="E1842" i="16"/>
  <c r="E1873" i="16"/>
  <c r="F1873" i="16"/>
  <c r="E1809" i="16"/>
  <c r="F1809" i="16"/>
  <c r="E1847" i="16"/>
  <c r="F1847" i="16"/>
  <c r="F1876" i="16"/>
  <c r="E1876" i="16"/>
  <c r="E1812" i="16"/>
  <c r="F1812" i="16"/>
  <c r="F1838" i="16"/>
  <c r="E1838" i="16"/>
  <c r="E1869" i="16"/>
  <c r="F1869" i="16"/>
  <c r="E1805" i="16"/>
  <c r="F1805" i="16"/>
  <c r="E1824" i="16"/>
  <c r="F1824" i="16"/>
  <c r="E1849" i="16"/>
  <c r="F1849" i="16"/>
  <c r="E1443" i="16"/>
  <c r="F1443" i="16"/>
  <c r="E1425" i="16"/>
  <c r="F1425" i="16"/>
  <c r="E1452" i="16"/>
  <c r="F1452" i="16"/>
  <c r="E1438" i="16"/>
  <c r="F1438" i="16"/>
  <c r="E1432" i="16"/>
  <c r="F1432" i="16"/>
  <c r="E1423" i="16"/>
  <c r="F1423" i="16"/>
  <c r="F1431" i="16"/>
  <c r="E1431" i="16"/>
  <c r="F1453" i="16"/>
  <c r="E1453" i="16"/>
  <c r="E1482" i="16"/>
  <c r="F1482" i="16"/>
  <c r="E1500" i="16"/>
  <c r="F1500" i="16"/>
  <c r="F1429" i="16"/>
  <c r="E1429" i="16"/>
  <c r="E1442" i="16"/>
  <c r="F1442" i="16"/>
  <c r="F1444" i="16"/>
  <c r="E1444" i="16"/>
  <c r="F1475" i="16"/>
  <c r="E1475" i="16"/>
  <c r="F1497" i="16"/>
  <c r="E1497" i="16"/>
  <c r="E1510" i="16"/>
  <c r="F1510" i="16"/>
  <c r="F1435" i="16"/>
  <c r="E1435" i="16"/>
  <c r="F1457" i="16"/>
  <c r="E1457" i="16"/>
  <c r="E1454" i="16"/>
  <c r="F1454" i="16"/>
  <c r="E1488" i="16"/>
  <c r="F1488" i="16"/>
  <c r="F1503" i="16"/>
  <c r="E1503" i="16"/>
  <c r="E1430" i="16"/>
  <c r="F1430" i="16"/>
  <c r="E1448" i="16"/>
  <c r="F1448" i="16"/>
  <c r="F1632" i="16"/>
  <c r="E1632" i="16"/>
  <c r="F1674" i="16"/>
  <c r="E1674" i="16"/>
  <c r="F1650" i="16"/>
  <c r="E1650" i="16"/>
  <c r="F1617" i="16"/>
  <c r="E1617" i="16"/>
  <c r="F1687" i="16"/>
  <c r="E1687" i="16"/>
  <c r="E1611" i="16"/>
  <c r="F1611" i="16"/>
  <c r="F1618" i="16"/>
  <c r="E1618" i="16"/>
  <c r="E1619" i="16"/>
  <c r="F1619" i="16"/>
  <c r="F1662" i="16"/>
  <c r="E1662" i="16"/>
  <c r="E1607" i="16"/>
  <c r="F1607" i="16"/>
  <c r="F1692" i="16"/>
  <c r="E1692" i="16"/>
  <c r="E1657" i="16"/>
  <c r="F1657" i="16"/>
  <c r="E1697" i="16"/>
  <c r="F1697" i="16"/>
  <c r="E1695" i="16"/>
  <c r="F1695" i="16"/>
  <c r="E1614" i="16"/>
  <c r="F1614" i="16"/>
  <c r="E1635" i="16"/>
  <c r="F1635" i="16"/>
  <c r="E1656" i="16"/>
  <c r="F1656" i="16"/>
  <c r="F1679" i="16"/>
  <c r="E1679" i="16"/>
  <c r="F1686" i="16"/>
  <c r="E1686" i="16"/>
  <c r="E1685" i="16"/>
  <c r="F1685" i="16"/>
  <c r="E1676" i="16"/>
  <c r="F1676" i="16"/>
  <c r="F1691" i="16"/>
  <c r="E1691" i="16"/>
  <c r="F1641" i="16"/>
  <c r="E1641" i="16"/>
  <c r="F1616" i="16"/>
  <c r="E1616" i="16"/>
  <c r="E76" i="16"/>
  <c r="G76" i="16" s="1"/>
  <c r="F76" i="16"/>
  <c r="E81" i="16"/>
  <c r="G81" i="16" s="1"/>
  <c r="F81" i="16"/>
  <c r="E40" i="16"/>
  <c r="F40" i="16"/>
  <c r="E96" i="16"/>
  <c r="G96" i="16" s="1"/>
  <c r="F96" i="16"/>
  <c r="E88" i="16"/>
  <c r="G88" i="16" s="1"/>
  <c r="F88" i="16"/>
  <c r="E59" i="16"/>
  <c r="G59" i="16" s="1"/>
  <c r="F59" i="16"/>
  <c r="E94" i="16"/>
  <c r="G94" i="16" s="1"/>
  <c r="F94" i="16"/>
  <c r="E66" i="16"/>
  <c r="G66" i="16" s="1"/>
  <c r="F66" i="16"/>
  <c r="E104" i="16"/>
  <c r="G104" i="16" s="1"/>
  <c r="F104" i="16"/>
  <c r="E87" i="16"/>
  <c r="G87" i="16" s="1"/>
  <c r="F87" i="16"/>
  <c r="E50" i="16"/>
  <c r="G50" i="16" s="1"/>
  <c r="F50" i="16"/>
  <c r="E57" i="16"/>
  <c r="G57" i="16" s="1"/>
  <c r="F57" i="16"/>
  <c r="E47" i="16"/>
  <c r="F47" i="16"/>
  <c r="E73" i="16"/>
  <c r="G73" i="16" s="1"/>
  <c r="F73" i="16"/>
  <c r="E41" i="16"/>
  <c r="F41" i="16"/>
  <c r="E36" i="16"/>
  <c r="F36" i="16"/>
  <c r="E116" i="16"/>
  <c r="G116" i="16" s="1"/>
  <c r="F116" i="16"/>
  <c r="E110" i="16"/>
  <c r="G110" i="16" s="1"/>
  <c r="F110" i="16"/>
  <c r="E82" i="16"/>
  <c r="G82" i="16" s="1"/>
  <c r="F82" i="16"/>
  <c r="E118" i="16"/>
  <c r="G118" i="16" s="1"/>
  <c r="F118" i="16"/>
  <c r="E72" i="16"/>
  <c r="G72" i="16" s="1"/>
  <c r="F72" i="16"/>
  <c r="E71" i="16"/>
  <c r="G71" i="16" s="1"/>
  <c r="F71" i="16"/>
  <c r="E84" i="16"/>
  <c r="G84" i="16" s="1"/>
  <c r="F84" i="16"/>
  <c r="E83" i="16"/>
  <c r="G83" i="16" s="1"/>
  <c r="F83" i="16"/>
  <c r="E92" i="16"/>
  <c r="G92" i="16" s="1"/>
  <c r="F92" i="16"/>
  <c r="E99" i="16"/>
  <c r="G99" i="16" s="1"/>
  <c r="F99" i="16"/>
  <c r="E95" i="16"/>
  <c r="G95" i="16" s="1"/>
  <c r="F95" i="16"/>
  <c r="E113" i="16"/>
  <c r="G113" i="16" s="1"/>
  <c r="F113" i="16"/>
  <c r="E49" i="16"/>
  <c r="G49" i="16" s="1"/>
  <c r="F49" i="16"/>
  <c r="E98" i="16"/>
  <c r="G98" i="16" s="1"/>
  <c r="F98" i="16"/>
  <c r="E103" i="16"/>
  <c r="G103" i="16" s="1"/>
  <c r="F103" i="16"/>
  <c r="E63" i="16"/>
  <c r="G63" i="16" s="1"/>
  <c r="F63" i="16"/>
  <c r="E33" i="16"/>
  <c r="F33" i="16"/>
  <c r="E91" i="16"/>
  <c r="G91" i="16" s="1"/>
  <c r="F91" i="16"/>
  <c r="E28" i="16"/>
  <c r="F28" i="16"/>
  <c r="E35" i="16"/>
  <c r="F35" i="16"/>
  <c r="E62" i="16"/>
  <c r="G62" i="16" s="1"/>
  <c r="F62" i="16"/>
  <c r="E39" i="16"/>
  <c r="F39" i="16"/>
  <c r="E80" i="16"/>
  <c r="G80" i="16" s="1"/>
  <c r="F80" i="16"/>
  <c r="E85" i="16"/>
  <c r="G85" i="16" s="1"/>
  <c r="F85" i="16"/>
  <c r="E44" i="16"/>
  <c r="F44" i="16"/>
  <c r="E54" i="16"/>
  <c r="G54" i="16" s="1"/>
  <c r="F54" i="16"/>
  <c r="E48" i="16"/>
  <c r="G48" i="16" s="1"/>
  <c r="F48" i="16"/>
  <c r="E31" i="16"/>
  <c r="F31" i="16"/>
  <c r="E27" i="16"/>
  <c r="F27" i="16"/>
  <c r="E34" i="16"/>
  <c r="F34" i="16"/>
  <c r="E30" i="16"/>
  <c r="F30" i="16"/>
  <c r="E101" i="16"/>
  <c r="G101" i="16" s="1"/>
  <c r="F101" i="16"/>
  <c r="E109" i="16"/>
  <c r="G109" i="16" s="1"/>
  <c r="F109" i="16"/>
  <c r="E67" i="16"/>
  <c r="G67" i="16" s="1"/>
  <c r="F67" i="16"/>
  <c r="E37" i="16"/>
  <c r="F37" i="16"/>
  <c r="E74" i="16"/>
  <c r="G74" i="16" s="1"/>
  <c r="F74" i="16"/>
  <c r="E108" i="16"/>
  <c r="G108" i="16" s="1"/>
  <c r="F108" i="16"/>
  <c r="E107" i="16"/>
  <c r="G107" i="16" s="1"/>
  <c r="F107" i="16"/>
  <c r="E46" i="16"/>
  <c r="F46" i="16"/>
  <c r="E86" i="16"/>
  <c r="G86" i="16" s="1"/>
  <c r="F86" i="16"/>
  <c r="E78" i="16"/>
  <c r="G78" i="16" s="1"/>
  <c r="F78" i="16"/>
  <c r="E53" i="16"/>
  <c r="G53" i="16" s="1"/>
  <c r="F53" i="16"/>
  <c r="E93" i="16"/>
  <c r="G93" i="16" s="1"/>
  <c r="F93" i="16"/>
  <c r="E90" i="16"/>
  <c r="G90" i="16" s="1"/>
  <c r="F90" i="16"/>
  <c r="E65" i="16"/>
  <c r="G65" i="16" s="1"/>
  <c r="F65" i="16"/>
  <c r="E97" i="16"/>
  <c r="G97" i="16" s="1"/>
  <c r="F97" i="16"/>
  <c r="E52" i="16"/>
  <c r="G52" i="16" s="1"/>
  <c r="F52" i="16"/>
  <c r="E51" i="16"/>
  <c r="G51" i="16" s="1"/>
  <c r="F51" i="16"/>
  <c r="E102" i="16"/>
  <c r="G102" i="16" s="1"/>
  <c r="F102" i="16"/>
  <c r="E42" i="16"/>
  <c r="F42" i="16"/>
  <c r="E32" i="16"/>
  <c r="F32" i="16"/>
  <c r="E89" i="16"/>
  <c r="G89" i="16" s="1"/>
  <c r="F89" i="16"/>
  <c r="E64" i="16"/>
  <c r="G64" i="16" s="1"/>
  <c r="F64" i="16"/>
  <c r="E106" i="16"/>
  <c r="G106" i="16" s="1"/>
  <c r="F106" i="16"/>
  <c r="E117" i="16"/>
  <c r="G117" i="16" s="1"/>
  <c r="F117" i="16"/>
  <c r="E38" i="16"/>
  <c r="F38" i="16"/>
  <c r="E55" i="16"/>
  <c r="G55" i="16" s="1"/>
  <c r="F55" i="16"/>
  <c r="E45" i="16"/>
  <c r="F45" i="16"/>
  <c r="E61" i="16"/>
  <c r="G61" i="16" s="1"/>
  <c r="F61" i="16"/>
  <c r="E105" i="16"/>
  <c r="G105" i="16" s="1"/>
  <c r="F105" i="16"/>
  <c r="E100" i="16"/>
  <c r="G100" i="16" s="1"/>
  <c r="F100" i="16"/>
  <c r="E60" i="16"/>
  <c r="G60" i="16" s="1"/>
  <c r="F60" i="16"/>
  <c r="E29" i="16"/>
  <c r="F29" i="16"/>
  <c r="E114" i="16"/>
  <c r="G114" i="16" s="1"/>
  <c r="F114" i="16"/>
  <c r="E43" i="16"/>
  <c r="F43" i="16"/>
  <c r="E77" i="16"/>
  <c r="G77" i="16" s="1"/>
  <c r="F77" i="16"/>
  <c r="E111" i="16"/>
  <c r="G111" i="16" s="1"/>
  <c r="F111" i="16"/>
  <c r="E70" i="16"/>
  <c r="G70" i="16" s="1"/>
  <c r="F70" i="16"/>
  <c r="E75" i="16"/>
  <c r="G75" i="16" s="1"/>
  <c r="F75" i="16"/>
  <c r="E115" i="16"/>
  <c r="G115" i="16" s="1"/>
  <c r="F115" i="16"/>
  <c r="E69" i="16"/>
  <c r="G69" i="16" s="1"/>
  <c r="F69" i="16"/>
  <c r="E56" i="16"/>
  <c r="G56" i="16" s="1"/>
  <c r="F56" i="16"/>
  <c r="E68" i="16"/>
  <c r="G68" i="16" s="1"/>
  <c r="F68" i="16"/>
  <c r="E112" i="16"/>
  <c r="G112" i="16" s="1"/>
  <c r="F112" i="16"/>
  <c r="E58" i="16"/>
  <c r="G58" i="16" s="1"/>
  <c r="F58" i="16"/>
  <c r="F26" i="16"/>
  <c r="E26" i="16"/>
  <c r="EQ9" i="16"/>
  <c r="FN9" i="16"/>
  <c r="GG9" i="16"/>
  <c r="EV9" i="16"/>
  <c r="EU9" i="16"/>
  <c r="EB9" i="16"/>
  <c r="FF9" i="16"/>
  <c r="FD9" i="16"/>
  <c r="EG9" i="16"/>
  <c r="EH9" i="16"/>
  <c r="EO9" i="16"/>
  <c r="DK9" i="16"/>
  <c r="FY9" i="16"/>
  <c r="DG9" i="16"/>
  <c r="GH9" i="16"/>
  <c r="FR9" i="16"/>
  <c r="FA9" i="16"/>
  <c r="FP9" i="16"/>
  <c r="CZ9" i="16"/>
  <c r="ES9" i="16"/>
  <c r="FK9" i="16"/>
  <c r="DJ9" i="16"/>
  <c r="EL9" i="16"/>
  <c r="EJ9" i="16"/>
  <c r="DD9" i="16"/>
  <c r="DA9" i="16"/>
  <c r="DL9" i="16"/>
  <c r="FO9" i="16"/>
  <c r="FJ9" i="16"/>
  <c r="DC9" i="16"/>
  <c r="CW9" i="16"/>
  <c r="ET9" i="16"/>
  <c r="FC9" i="16"/>
  <c r="FW9" i="16"/>
  <c r="EF9" i="16"/>
  <c r="EM9" i="16"/>
  <c r="DZ9" i="16"/>
  <c r="DX9" i="16"/>
  <c r="GB9" i="16"/>
  <c r="DH9" i="16"/>
  <c r="DI9" i="16"/>
  <c r="GD9" i="16"/>
  <c r="FS9" i="16"/>
  <c r="EX9" i="16"/>
  <c r="GC9" i="16"/>
  <c r="DS9" i="16"/>
  <c r="EE9" i="16"/>
  <c r="DP9" i="16"/>
  <c r="FI9" i="16"/>
  <c r="FX9" i="16"/>
  <c r="DR9" i="16"/>
  <c r="FB9" i="16"/>
  <c r="GE9" i="16"/>
  <c r="DT9" i="16"/>
  <c r="EW9" i="16"/>
  <c r="FL9" i="16"/>
  <c r="DE9" i="16"/>
  <c r="EP9" i="16"/>
  <c r="FT9" i="16"/>
  <c r="GA9" i="16"/>
  <c r="DN9" i="16"/>
  <c r="DU9" i="16"/>
  <c r="CT9" i="16"/>
  <c r="FH9" i="16"/>
  <c r="EZ9" i="16"/>
  <c r="CU9" i="16"/>
  <c r="EN9" i="16"/>
  <c r="EK9" i="16"/>
  <c r="FU9" i="16"/>
  <c r="DY9" i="16"/>
  <c r="DB9" i="16"/>
  <c r="DQ9" i="16"/>
  <c r="CY9" i="16"/>
  <c r="FG9" i="16"/>
  <c r="FE9" i="16"/>
  <c r="GF9" i="16"/>
  <c r="EI9" i="16"/>
  <c r="CX9" i="16"/>
  <c r="FQ9" i="16"/>
  <c r="FZ9" i="16"/>
  <c r="ED9" i="16"/>
  <c r="FV9" i="16"/>
  <c r="DM9" i="16"/>
  <c r="DO9" i="16"/>
  <c r="FM9" i="16"/>
  <c r="DF9" i="16"/>
  <c r="EY9" i="16"/>
  <c r="EC9" i="16"/>
  <c r="ER9" i="16"/>
  <c r="CV9" i="16"/>
  <c r="DV9" i="16"/>
  <c r="EA9" i="16"/>
  <c r="DW9" i="16"/>
  <c r="CU7" i="16"/>
  <c r="GF7" i="16"/>
  <c r="EC7" i="16"/>
  <c r="FU7" i="16"/>
  <c r="FX7" i="16"/>
  <c r="FY7" i="16"/>
  <c r="GC7" i="16"/>
  <c r="EE7" i="16"/>
  <c r="FE7" i="16"/>
  <c r="ER7" i="16"/>
  <c r="EB7" i="16"/>
  <c r="DN7" i="16"/>
  <c r="FK7" i="16"/>
  <c r="FP7" i="16"/>
  <c r="DP7" i="16"/>
  <c r="FD7" i="16"/>
  <c r="DL7" i="16"/>
  <c r="EQ7" i="16"/>
  <c r="FF7" i="16"/>
  <c r="ES7" i="16"/>
  <c r="EJ7" i="16"/>
  <c r="GE7" i="16"/>
  <c r="DU7" i="16"/>
  <c r="GH7" i="16"/>
  <c r="CZ7" i="16"/>
  <c r="FQ7" i="16"/>
  <c r="FI7" i="16"/>
  <c r="DX7" i="16"/>
  <c r="DQ7" i="16"/>
  <c r="FH7" i="16"/>
  <c r="EU7" i="16"/>
  <c r="EP7" i="16"/>
  <c r="DV7" i="16"/>
  <c r="EN7" i="16"/>
  <c r="DZ7" i="16"/>
  <c r="FG7" i="16"/>
  <c r="FV7" i="16"/>
  <c r="ED7" i="16"/>
  <c r="EZ7" i="16"/>
  <c r="GG7" i="16"/>
  <c r="CY7" i="16"/>
  <c r="FB7" i="16"/>
  <c r="FS7" i="16"/>
  <c r="DC7" i="16"/>
  <c r="GD7" i="16"/>
  <c r="FL7" i="16"/>
  <c r="EW7" i="16"/>
  <c r="EH7" i="16"/>
  <c r="DO7" i="16"/>
  <c r="CT7" i="16"/>
  <c r="DS7" i="16"/>
  <c r="DI7" i="16"/>
  <c r="DA7" i="16"/>
  <c r="EO7" i="16"/>
  <c r="EG7" i="16"/>
  <c r="FC7" i="16"/>
  <c r="DY7" i="16"/>
  <c r="EK7" i="16"/>
  <c r="EV7" i="16"/>
  <c r="EA7" i="16"/>
  <c r="GA7" i="16"/>
  <c r="FZ7" i="16"/>
  <c r="DT7" i="16"/>
  <c r="DJ7" i="16"/>
  <c r="GB7" i="16"/>
  <c r="EL7" i="16"/>
  <c r="FA7" i="16"/>
  <c r="EF7" i="16"/>
  <c r="EM7" i="16"/>
  <c r="DE7" i="16"/>
  <c r="DW7" i="16"/>
  <c r="DB7" i="16"/>
  <c r="DD7" i="16"/>
  <c r="FT7" i="16"/>
  <c r="FM7" i="16"/>
  <c r="DR7" i="16"/>
  <c r="ET7" i="16"/>
  <c r="FW7" i="16"/>
  <c r="CX7" i="16"/>
  <c r="FJ7" i="16"/>
  <c r="FN7" i="16"/>
  <c r="DM7" i="16"/>
  <c r="FO7" i="16"/>
  <c r="CW7" i="16"/>
  <c r="CV7" i="16"/>
  <c r="DH7" i="16"/>
  <c r="FR7" i="16"/>
  <c r="EX7" i="16"/>
  <c r="DF7" i="16"/>
  <c r="DK7" i="16"/>
  <c r="EI7" i="16"/>
  <c r="DG7" i="16"/>
  <c r="EY7" i="16"/>
  <c r="FC4" i="16"/>
  <c r="EJ4" i="16"/>
  <c r="DW4" i="16"/>
  <c r="DO4" i="16"/>
  <c r="EI4" i="16"/>
  <c r="DA4" i="16"/>
  <c r="EX4" i="16"/>
  <c r="CW4" i="16"/>
  <c r="FN4" i="16"/>
  <c r="FV4" i="16"/>
  <c r="FA4" i="16"/>
  <c r="DM4" i="16"/>
  <c r="ES4" i="16"/>
  <c r="FU4" i="16"/>
  <c r="FO4" i="16"/>
  <c r="DD4" i="16"/>
  <c r="FX4" i="16"/>
  <c r="EZ4" i="16"/>
  <c r="EW4" i="16"/>
  <c r="FH4" i="16"/>
  <c r="GB4" i="16"/>
  <c r="DZ4" i="16"/>
  <c r="EA4" i="16"/>
  <c r="EQ4" i="16"/>
  <c r="FJ4" i="16"/>
  <c r="DX4" i="16"/>
  <c r="DU4" i="16"/>
  <c r="DN4" i="16"/>
  <c r="EV4" i="16"/>
  <c r="CU4" i="16"/>
  <c r="ER4" i="16"/>
  <c r="GH4" i="16"/>
  <c r="EH4" i="16"/>
  <c r="CV4" i="16"/>
  <c r="FB4" i="16"/>
  <c r="DC4" i="16"/>
  <c r="CZ4" i="16"/>
  <c r="DF4" i="16"/>
  <c r="GG4" i="16"/>
  <c r="FD4" i="16"/>
  <c r="FI4" i="16"/>
  <c r="EL4" i="16"/>
  <c r="FP4" i="16"/>
  <c r="FM4" i="16"/>
  <c r="EY4" i="16"/>
  <c r="DS4" i="16"/>
  <c r="ED4" i="16"/>
  <c r="FQ4" i="16"/>
  <c r="GD4" i="16"/>
  <c r="CT4" i="16"/>
  <c r="GC4" i="16"/>
  <c r="FW4" i="16"/>
  <c r="GA4" i="16"/>
  <c r="FL4" i="16"/>
  <c r="FT4" i="16"/>
  <c r="DH4" i="16"/>
  <c r="FY4" i="16"/>
  <c r="DY4" i="16"/>
  <c r="DK4" i="16"/>
  <c r="CX4" i="16"/>
  <c r="ET4" i="16"/>
  <c r="FR4" i="16"/>
  <c r="GF4" i="16"/>
  <c r="EN4" i="16"/>
  <c r="EO4" i="16"/>
  <c r="EU4" i="16"/>
  <c r="EC4" i="16"/>
  <c r="DJ4" i="16"/>
  <c r="EP4" i="16"/>
  <c r="DP4" i="16"/>
  <c r="DT4" i="16"/>
  <c r="EE4" i="16"/>
  <c r="EK4" i="16"/>
  <c r="EB4" i="16"/>
  <c r="DB4" i="16"/>
  <c r="DL4" i="16"/>
  <c r="EM4" i="16"/>
  <c r="DR4" i="16"/>
  <c r="FK4" i="16"/>
  <c r="DI4" i="16"/>
  <c r="FG4" i="16"/>
  <c r="CY4" i="16"/>
  <c r="DG4" i="16"/>
  <c r="EG4" i="16"/>
  <c r="FZ4" i="16"/>
  <c r="FE4" i="16"/>
  <c r="FF4" i="16"/>
  <c r="DE4" i="16"/>
  <c r="GE4" i="16"/>
  <c r="FS4" i="16"/>
  <c r="EF4" i="16"/>
  <c r="DV4" i="16"/>
  <c r="DQ4" i="16"/>
  <c r="FD12" i="16"/>
  <c r="EV12" i="16"/>
  <c r="FV12" i="16"/>
  <c r="FY12" i="16"/>
  <c r="CU12" i="16"/>
  <c r="FH12" i="16"/>
  <c r="EN12" i="16"/>
  <c r="DU12" i="16"/>
  <c r="FC12" i="16"/>
  <c r="ED12" i="16"/>
  <c r="DO12" i="16"/>
  <c r="GA12" i="16"/>
  <c r="DV12" i="16"/>
  <c r="FM12" i="16"/>
  <c r="FR12" i="16"/>
  <c r="EB12" i="16"/>
  <c r="DD12" i="16"/>
  <c r="FP12" i="16"/>
  <c r="DP12" i="16"/>
  <c r="CZ12" i="16"/>
  <c r="DH12" i="16"/>
  <c r="FU12" i="16"/>
  <c r="DS12" i="16"/>
  <c r="CY12" i="16"/>
  <c r="FX12" i="16"/>
  <c r="DA12" i="16"/>
  <c r="ET12" i="16"/>
  <c r="GD12" i="16"/>
  <c r="GG12" i="16"/>
  <c r="EK12" i="16"/>
  <c r="CW12" i="16"/>
  <c r="DC12" i="16"/>
  <c r="FE12" i="16"/>
  <c r="CX12" i="16"/>
  <c r="DZ12" i="16"/>
  <c r="GH12" i="16"/>
  <c r="FG12" i="16"/>
  <c r="EY12" i="16"/>
  <c r="DX12" i="16"/>
  <c r="DN12" i="16"/>
  <c r="DR12" i="16"/>
  <c r="FO12" i="16"/>
  <c r="GB12" i="16"/>
  <c r="EZ12" i="16"/>
  <c r="EP12" i="16"/>
  <c r="FL12" i="16"/>
  <c r="DT12" i="16"/>
  <c r="GC12" i="16"/>
  <c r="FJ12" i="16"/>
  <c r="FB12" i="16"/>
  <c r="CV12" i="16"/>
  <c r="ES12" i="16"/>
  <c r="EX12" i="16"/>
  <c r="DJ12" i="16"/>
  <c r="ER12" i="16"/>
  <c r="FK12" i="16"/>
  <c r="EG12" i="16"/>
  <c r="EA12" i="16"/>
  <c r="FN12" i="16"/>
  <c r="GF12" i="16"/>
  <c r="DF12" i="16"/>
  <c r="DW12" i="16"/>
  <c r="FT12" i="16"/>
  <c r="FF12" i="16"/>
  <c r="DK12" i="16"/>
  <c r="DI12" i="16"/>
  <c r="DE12" i="16"/>
  <c r="EJ12" i="16"/>
  <c r="EM12" i="16"/>
  <c r="GE12" i="16"/>
  <c r="DM12" i="16"/>
  <c r="FS12" i="16"/>
  <c r="EO12" i="16"/>
  <c r="DL12" i="16"/>
  <c r="EL12" i="16"/>
  <c r="EC12" i="16"/>
  <c r="DQ12" i="16"/>
  <c r="FZ12" i="16"/>
  <c r="DG12" i="16"/>
  <c r="EU12" i="16"/>
  <c r="FA12" i="16"/>
  <c r="CT12" i="16"/>
  <c r="EI12" i="16"/>
  <c r="EH12" i="16"/>
  <c r="EQ12" i="16"/>
  <c r="EF12" i="16"/>
  <c r="DY12" i="16"/>
  <c r="EE12" i="16"/>
  <c r="DB12" i="16"/>
  <c r="FI12" i="16"/>
  <c r="EW12" i="16"/>
  <c r="FQ12" i="16"/>
  <c r="FW12" i="16"/>
  <c r="EF8" i="16"/>
  <c r="DW8" i="16"/>
  <c r="DD8" i="16"/>
  <c r="ER8" i="16"/>
  <c r="EY8" i="16"/>
  <c r="FM8" i="16"/>
  <c r="GA8" i="16"/>
  <c r="EG8" i="16"/>
  <c r="FU8" i="16"/>
  <c r="GB8" i="16"/>
  <c r="DX8" i="16"/>
  <c r="FZ8" i="16"/>
  <c r="DZ8" i="16"/>
  <c r="EA8" i="16"/>
  <c r="FJ8" i="16"/>
  <c r="EX8" i="16"/>
  <c r="DL8" i="16"/>
  <c r="EM8" i="16"/>
  <c r="GF8" i="16"/>
  <c r="ED8" i="16"/>
  <c r="FK8" i="16"/>
  <c r="GC8" i="16"/>
  <c r="DN8" i="16"/>
  <c r="GD8" i="16"/>
  <c r="FP8" i="16"/>
  <c r="FY8" i="16"/>
  <c r="GH8" i="16"/>
  <c r="DC8" i="16"/>
  <c r="EI8" i="16"/>
  <c r="ET8" i="16"/>
  <c r="DH8" i="16"/>
  <c r="DT8" i="16"/>
  <c r="DJ8" i="16"/>
  <c r="DA8" i="16"/>
  <c r="DU8" i="16"/>
  <c r="CZ8" i="16"/>
  <c r="DK8" i="16"/>
  <c r="EQ8" i="16"/>
  <c r="ES8" i="16"/>
  <c r="CW8" i="16"/>
  <c r="CV8" i="16"/>
  <c r="DB8" i="16"/>
  <c r="EL8" i="16"/>
  <c r="FV8" i="16"/>
  <c r="DO8" i="16"/>
  <c r="GG8" i="16"/>
  <c r="FC8" i="16"/>
  <c r="DE8" i="16"/>
  <c r="DQ8" i="16"/>
  <c r="FE8" i="16"/>
  <c r="DV8" i="16"/>
  <c r="EW8" i="16"/>
  <c r="EB8" i="16"/>
  <c r="EP8" i="16"/>
  <c r="CU8" i="16"/>
  <c r="EE8" i="16"/>
  <c r="FT8" i="16"/>
  <c r="DS8" i="16"/>
  <c r="FL8" i="16"/>
  <c r="FW8" i="16"/>
  <c r="DY8" i="16"/>
  <c r="FF8" i="16"/>
  <c r="FI8" i="16"/>
  <c r="DG8" i="16"/>
  <c r="EK8" i="16"/>
  <c r="EV8" i="16"/>
  <c r="EU8" i="16"/>
  <c r="CT8" i="16"/>
  <c r="EO8" i="16"/>
  <c r="FS8" i="16"/>
  <c r="FX8" i="16"/>
  <c r="DF8" i="16"/>
  <c r="FD8" i="16"/>
  <c r="FQ8" i="16"/>
  <c r="DR8" i="16"/>
  <c r="FR8" i="16"/>
  <c r="FB8" i="16"/>
  <c r="FG8" i="16"/>
  <c r="FH8" i="16"/>
  <c r="DI8" i="16"/>
  <c r="GE8" i="16"/>
  <c r="FA8" i="16"/>
  <c r="EJ8" i="16"/>
  <c r="DP8" i="16"/>
  <c r="CX8" i="16"/>
  <c r="EC8" i="16"/>
  <c r="EN8" i="16"/>
  <c r="FO8" i="16"/>
  <c r="EH8" i="16"/>
  <c r="FN8" i="16"/>
  <c r="EZ8" i="16"/>
  <c r="CY8" i="16"/>
  <c r="DM8" i="16"/>
  <c r="FH5" i="16"/>
  <c r="DF5" i="16"/>
  <c r="EW5" i="16"/>
  <c r="FM5" i="16"/>
  <c r="DP5" i="16"/>
  <c r="FO5" i="16"/>
  <c r="EU5" i="16"/>
  <c r="EP5" i="16"/>
  <c r="FW5" i="16"/>
  <c r="EN5" i="16"/>
  <c r="FR5" i="16"/>
  <c r="CY5" i="16"/>
  <c r="GD5" i="16"/>
  <c r="DT5" i="16"/>
  <c r="EL5" i="16"/>
  <c r="EK5" i="16"/>
  <c r="DB5" i="16"/>
  <c r="FP5" i="16"/>
  <c r="DE5" i="16"/>
  <c r="DM5" i="16"/>
  <c r="EQ5" i="16"/>
  <c r="EO5" i="16"/>
  <c r="FL5" i="16"/>
  <c r="GH5" i="16"/>
  <c r="DV5" i="16"/>
  <c r="DN5" i="16"/>
  <c r="ER5" i="16"/>
  <c r="EY5" i="16"/>
  <c r="FN5" i="16"/>
  <c r="FB5" i="16"/>
  <c r="FK5" i="16"/>
  <c r="ES5" i="16"/>
  <c r="CT5" i="16"/>
  <c r="EH5" i="16"/>
  <c r="EM5" i="16"/>
  <c r="DU5" i="16"/>
  <c r="GC5" i="16"/>
  <c r="FT5" i="16"/>
  <c r="EX5" i="16"/>
  <c r="DL5" i="16"/>
  <c r="DX5" i="16"/>
  <c r="FI5" i="16"/>
  <c r="DJ5" i="16"/>
  <c r="FZ5" i="16"/>
  <c r="GB5" i="16"/>
  <c r="FJ5" i="16"/>
  <c r="EF5" i="16"/>
  <c r="FS5" i="16"/>
  <c r="DZ5" i="16"/>
  <c r="DW5" i="16"/>
  <c r="EV5" i="16"/>
  <c r="GE5" i="16"/>
  <c r="EC5" i="16"/>
  <c r="FD5" i="16"/>
  <c r="GA5" i="16"/>
  <c r="FA5" i="16"/>
  <c r="DA5" i="16"/>
  <c r="DD5" i="16"/>
  <c r="CZ5" i="16"/>
  <c r="ET5" i="16"/>
  <c r="EG5" i="16"/>
  <c r="DK5" i="16"/>
  <c r="DS5" i="16"/>
  <c r="FV5" i="16"/>
  <c r="DC5" i="16"/>
  <c r="EE5" i="16"/>
  <c r="DH5" i="16"/>
  <c r="GG5" i="16"/>
  <c r="FG5" i="16"/>
  <c r="EB5" i="16"/>
  <c r="DI5" i="16"/>
  <c r="FF5" i="16"/>
  <c r="CV5" i="16"/>
  <c r="EI5" i="16"/>
  <c r="DY5" i="16"/>
  <c r="FE5" i="16"/>
  <c r="CU5" i="16"/>
  <c r="EJ5" i="16"/>
  <c r="FX5" i="16"/>
  <c r="CW5" i="16"/>
  <c r="FC5" i="16"/>
  <c r="ED5" i="16"/>
  <c r="DR5" i="16"/>
  <c r="DQ5" i="16"/>
  <c r="CX5" i="16"/>
  <c r="DG5" i="16"/>
  <c r="FU5" i="16"/>
  <c r="EZ5" i="16"/>
  <c r="GF5" i="16"/>
  <c r="FQ5" i="16"/>
  <c r="FY5" i="16"/>
  <c r="DO5" i="16"/>
  <c r="EA5" i="16"/>
  <c r="EC13" i="16"/>
  <c r="FD13" i="16"/>
  <c r="DZ13" i="16"/>
  <c r="FS13" i="16"/>
  <c r="DS13" i="16"/>
  <c r="EU13" i="16"/>
  <c r="EZ13" i="16"/>
  <c r="ET13" i="16"/>
  <c r="FW13" i="16"/>
  <c r="DP13" i="16"/>
  <c r="EB13" i="16"/>
  <c r="FT13" i="16"/>
  <c r="FI13" i="16"/>
  <c r="EG13" i="16"/>
  <c r="EF13" i="16"/>
  <c r="FV13" i="16"/>
  <c r="DJ13" i="16"/>
  <c r="DD13" i="16"/>
  <c r="CT13" i="16"/>
  <c r="DF13" i="16"/>
  <c r="DN13" i="16"/>
  <c r="FP13" i="16"/>
  <c r="DT13" i="16"/>
  <c r="EA13" i="16"/>
  <c r="DC13" i="16"/>
  <c r="EP13" i="16"/>
  <c r="EM13" i="16"/>
  <c r="EY13" i="16"/>
  <c r="GA13" i="16"/>
  <c r="EL13" i="16"/>
  <c r="FK13" i="16"/>
  <c r="EX13" i="16"/>
  <c r="DQ13" i="16"/>
  <c r="DA13" i="16"/>
  <c r="CX13" i="16"/>
  <c r="FG13" i="16"/>
  <c r="FN13" i="16"/>
  <c r="ER13" i="16"/>
  <c r="FA13" i="16"/>
  <c r="CZ13" i="16"/>
  <c r="CU13" i="16"/>
  <c r="FO13" i="16"/>
  <c r="CY13" i="16"/>
  <c r="DX13" i="16"/>
  <c r="FR13" i="16"/>
  <c r="DO13" i="16"/>
  <c r="CW13" i="16"/>
  <c r="FC13" i="16"/>
  <c r="EK13" i="16"/>
  <c r="FX13" i="16"/>
  <c r="ED13" i="16"/>
  <c r="DL13" i="16"/>
  <c r="DY13" i="16"/>
  <c r="GD13" i="16"/>
  <c r="EE13" i="16"/>
  <c r="FE13" i="16"/>
  <c r="EJ13" i="16"/>
  <c r="FZ13" i="16"/>
  <c r="FU13" i="16"/>
  <c r="FB13" i="16"/>
  <c r="GE13" i="16"/>
  <c r="DK13" i="16"/>
  <c r="FL13" i="16"/>
  <c r="EH13" i="16"/>
  <c r="DV13" i="16"/>
  <c r="EN13" i="16"/>
  <c r="DM13" i="16"/>
  <c r="CV13" i="16"/>
  <c r="GC13" i="16"/>
  <c r="DB13" i="16"/>
  <c r="EQ13" i="16"/>
  <c r="FQ13" i="16"/>
  <c r="FH13" i="16"/>
  <c r="ES13" i="16"/>
  <c r="GB13" i="16"/>
  <c r="FJ13" i="16"/>
  <c r="FY13" i="16"/>
  <c r="EI13" i="16"/>
  <c r="FF13" i="16"/>
  <c r="GH13" i="16"/>
  <c r="EV13" i="16"/>
  <c r="GF13" i="16"/>
  <c r="FM13" i="16"/>
  <c r="DI13" i="16"/>
  <c r="EW13" i="16"/>
  <c r="DH13" i="16"/>
  <c r="GG13" i="16"/>
  <c r="EO13" i="16"/>
  <c r="DW13" i="16"/>
  <c r="DR13" i="16"/>
  <c r="DE13" i="16"/>
  <c r="DG13" i="16"/>
  <c r="DU13" i="16"/>
  <c r="DA10" i="16"/>
  <c r="FF10" i="16"/>
  <c r="EK10" i="16"/>
  <c r="EJ10" i="16"/>
  <c r="EM10" i="16"/>
  <c r="FU10" i="16"/>
  <c r="CZ10" i="16"/>
  <c r="EW10" i="16"/>
  <c r="FJ10" i="16"/>
  <c r="FV10" i="16"/>
  <c r="FB10" i="16"/>
  <c r="EC10" i="16"/>
  <c r="EZ10" i="16"/>
  <c r="EQ10" i="16"/>
  <c r="DR10" i="16"/>
  <c r="GD10" i="16"/>
  <c r="FL10" i="16"/>
  <c r="FA10" i="16"/>
  <c r="FK10" i="16"/>
  <c r="ED10" i="16"/>
  <c r="DJ10" i="16"/>
  <c r="FN10" i="16"/>
  <c r="DK10" i="16"/>
  <c r="FP10" i="16"/>
  <c r="CU10" i="16"/>
  <c r="FH10" i="16"/>
  <c r="ET10" i="16"/>
  <c r="DQ10" i="16"/>
  <c r="CY10" i="16"/>
  <c r="EP10" i="16"/>
  <c r="DD10" i="16"/>
  <c r="CV10" i="16"/>
  <c r="DW10" i="16"/>
  <c r="CT10" i="16"/>
  <c r="FT10" i="16"/>
  <c r="EO10" i="16"/>
  <c r="FI10" i="16"/>
  <c r="FC10" i="16"/>
  <c r="EI10" i="16"/>
  <c r="EX10" i="16"/>
  <c r="DM10" i="16"/>
  <c r="DO10" i="16"/>
  <c r="DP10" i="16"/>
  <c r="ER10" i="16"/>
  <c r="DU10" i="16"/>
  <c r="GC10" i="16"/>
  <c r="FY10" i="16"/>
  <c r="FE10" i="16"/>
  <c r="FO10" i="16"/>
  <c r="DH10" i="16"/>
  <c r="CX10" i="16"/>
  <c r="GH10" i="16"/>
  <c r="EB10" i="16"/>
  <c r="DY10" i="16"/>
  <c r="ES10" i="16"/>
  <c r="DB10" i="16"/>
  <c r="FW10" i="16"/>
  <c r="EH10" i="16"/>
  <c r="EE10" i="16"/>
  <c r="EL10" i="16"/>
  <c r="EU10" i="16"/>
  <c r="FQ10" i="16"/>
  <c r="DS10" i="16"/>
  <c r="FS10" i="16"/>
  <c r="GE10" i="16"/>
  <c r="FD10" i="16"/>
  <c r="EN10" i="16"/>
  <c r="DL10" i="16"/>
  <c r="EF10" i="16"/>
  <c r="GG10" i="16"/>
  <c r="DZ10" i="16"/>
  <c r="FX10" i="16"/>
  <c r="CW10" i="16"/>
  <c r="DG10" i="16"/>
  <c r="EG10" i="16"/>
  <c r="DX10" i="16"/>
  <c r="DV10" i="16"/>
  <c r="GA10" i="16"/>
  <c r="FZ10" i="16"/>
  <c r="DC10" i="16"/>
  <c r="DF10" i="16"/>
  <c r="DT10" i="16"/>
  <c r="GB10" i="16"/>
  <c r="DI10" i="16"/>
  <c r="GF10" i="16"/>
  <c r="FG10" i="16"/>
  <c r="DN10" i="16"/>
  <c r="EA10" i="16"/>
  <c r="FM10" i="16"/>
  <c r="DE10" i="16"/>
  <c r="EY10" i="16"/>
  <c r="FR10" i="16"/>
  <c r="EV10" i="16"/>
  <c r="GD14" i="16"/>
  <c r="EM14" i="16"/>
  <c r="EW14" i="16"/>
  <c r="FE14" i="16"/>
  <c r="FW14" i="16"/>
  <c r="CY14" i="16"/>
  <c r="EP14" i="16"/>
  <c r="FB14" i="16"/>
  <c r="DW14" i="16"/>
  <c r="DR14" i="16"/>
  <c r="ER14" i="16"/>
  <c r="EY14" i="16"/>
  <c r="FH14" i="16"/>
  <c r="CW14" i="16"/>
  <c r="ET14" i="16"/>
  <c r="DL14" i="16"/>
  <c r="FU14" i="16"/>
  <c r="EA14" i="16"/>
  <c r="DN14" i="16"/>
  <c r="CX14" i="16"/>
  <c r="EC14" i="16"/>
  <c r="FD14" i="16"/>
  <c r="CV14" i="16"/>
  <c r="FS14" i="16"/>
  <c r="DS14" i="16"/>
  <c r="DQ14" i="16"/>
  <c r="DG14" i="16"/>
  <c r="FY14" i="16"/>
  <c r="GA14" i="16"/>
  <c r="ED14" i="16"/>
  <c r="FJ14" i="16"/>
  <c r="FI14" i="16"/>
  <c r="FG14" i="16"/>
  <c r="FA14" i="16"/>
  <c r="EU14" i="16"/>
  <c r="FR14" i="16"/>
  <c r="GF14" i="16"/>
  <c r="DT14" i="16"/>
  <c r="DX14" i="16"/>
  <c r="EV14" i="16"/>
  <c r="EK14" i="16"/>
  <c r="DC14" i="16"/>
  <c r="EJ14" i="16"/>
  <c r="EF14" i="16"/>
  <c r="FM14" i="16"/>
  <c r="DU14" i="16"/>
  <c r="EI14" i="16"/>
  <c r="DE14" i="16"/>
  <c r="FN14" i="16"/>
  <c r="FP14" i="16"/>
  <c r="DI14" i="16"/>
  <c r="FL14" i="16"/>
  <c r="DK14" i="16"/>
  <c r="EL14" i="16"/>
  <c r="EG14" i="16"/>
  <c r="FX14" i="16"/>
  <c r="DO14" i="16"/>
  <c r="FC14" i="16"/>
  <c r="FV14" i="16"/>
  <c r="DP14" i="16"/>
  <c r="CZ14" i="16"/>
  <c r="EO14" i="16"/>
  <c r="FF14" i="16"/>
  <c r="DJ14" i="16"/>
  <c r="CT14" i="16"/>
  <c r="FZ14" i="16"/>
  <c r="DY14" i="16"/>
  <c r="CU14" i="16"/>
  <c r="DH14" i="16"/>
  <c r="DZ14" i="16"/>
  <c r="FO14" i="16"/>
  <c r="DF14" i="16"/>
  <c r="ES14" i="16"/>
  <c r="GC14" i="16"/>
  <c r="GG14" i="16"/>
  <c r="EQ14" i="16"/>
  <c r="EN14" i="16"/>
  <c r="EZ14" i="16"/>
  <c r="DD14" i="16"/>
  <c r="FQ14" i="16"/>
  <c r="EE14" i="16"/>
  <c r="FK14" i="16"/>
  <c r="GH14" i="16"/>
  <c r="DM14" i="16"/>
  <c r="DA14" i="16"/>
  <c r="EH14" i="16"/>
  <c r="EX14" i="16"/>
  <c r="FT14" i="16"/>
  <c r="DV14" i="16"/>
  <c r="DB14" i="16"/>
  <c r="GE14" i="16"/>
  <c r="GB14" i="16"/>
  <c r="EB14" i="16"/>
  <c r="FX6" i="16"/>
  <c r="EQ6" i="16"/>
  <c r="DQ6" i="16"/>
  <c r="FO6" i="16"/>
  <c r="EP6" i="16"/>
  <c r="FR6" i="16"/>
  <c r="EJ6" i="16"/>
  <c r="CW6" i="16"/>
  <c r="GE6" i="16"/>
  <c r="EW6" i="16"/>
  <c r="FB6" i="16"/>
  <c r="DG6" i="16"/>
  <c r="DM6" i="16"/>
  <c r="DR6" i="16"/>
  <c r="FJ6" i="16"/>
  <c r="FD6" i="16"/>
  <c r="DE6" i="16"/>
  <c r="EZ6" i="16"/>
  <c r="DA6" i="16"/>
  <c r="EY6" i="16"/>
  <c r="FM6" i="16"/>
  <c r="GG6" i="16"/>
  <c r="GB6" i="16"/>
  <c r="EM6" i="16"/>
  <c r="CT6" i="16"/>
  <c r="ED6" i="16"/>
  <c r="FG6" i="16"/>
  <c r="EG6" i="16"/>
  <c r="EL6" i="16"/>
  <c r="DI6" i="16"/>
  <c r="DW6" i="16"/>
  <c r="DB6" i="16"/>
  <c r="FH6" i="16"/>
  <c r="CU6" i="16"/>
  <c r="GA6" i="16"/>
  <c r="EE6" i="16"/>
  <c r="FY6" i="16"/>
  <c r="FT6" i="16"/>
  <c r="DS6" i="16"/>
  <c r="DK6" i="16"/>
  <c r="FE6" i="16"/>
  <c r="CY6" i="16"/>
  <c r="DJ6" i="16"/>
  <c r="DT6" i="16"/>
  <c r="DL6" i="16"/>
  <c r="DP6" i="16"/>
  <c r="DH6" i="16"/>
  <c r="CV6" i="16"/>
  <c r="EX6" i="16"/>
  <c r="DY6" i="16"/>
  <c r="DZ6" i="16"/>
  <c r="FI6" i="16"/>
  <c r="DO6" i="16"/>
  <c r="DD6" i="16"/>
  <c r="FQ6" i="16"/>
  <c r="FS6" i="16"/>
  <c r="FF6" i="16"/>
  <c r="FZ6" i="16"/>
  <c r="FU6" i="16"/>
  <c r="FN6" i="16"/>
  <c r="DX6" i="16"/>
  <c r="FA6" i="16"/>
  <c r="EN6" i="16"/>
  <c r="FW6" i="16"/>
  <c r="CX6" i="16"/>
  <c r="EH6" i="16"/>
  <c r="FL6" i="16"/>
  <c r="FK6" i="16"/>
  <c r="ER6" i="16"/>
  <c r="FC6" i="16"/>
  <c r="EA6" i="16"/>
  <c r="EU6" i="16"/>
  <c r="EV6" i="16"/>
  <c r="GH6" i="16"/>
  <c r="EI6" i="16"/>
  <c r="EC6" i="16"/>
  <c r="ES6" i="16"/>
  <c r="ET6" i="16"/>
  <c r="GD6" i="16"/>
  <c r="DU6" i="16"/>
  <c r="EB6" i="16"/>
  <c r="GF6" i="16"/>
  <c r="EO6" i="16"/>
  <c r="EK6" i="16"/>
  <c r="GC6" i="16"/>
  <c r="CZ6" i="16"/>
  <c r="FV6" i="16"/>
  <c r="EF6" i="16"/>
  <c r="FP6" i="16"/>
  <c r="DV6" i="16"/>
  <c r="DN6" i="16"/>
  <c r="DC6" i="16"/>
  <c r="DF6" i="16"/>
  <c r="FD11" i="16"/>
  <c r="FE11" i="16"/>
  <c r="DA11" i="16"/>
  <c r="ET11" i="16"/>
  <c r="DC11" i="16"/>
  <c r="FW11" i="16"/>
  <c r="EP11" i="16"/>
  <c r="FR11" i="16"/>
  <c r="DX11" i="16"/>
  <c r="DO11" i="16"/>
  <c r="EI11" i="16"/>
  <c r="EB11" i="16"/>
  <c r="CY11" i="16"/>
  <c r="ES11" i="16"/>
  <c r="FL11" i="16"/>
  <c r="EJ11" i="16"/>
  <c r="DL11" i="16"/>
  <c r="DB11" i="16"/>
  <c r="DW11" i="16"/>
  <c r="FO11" i="16"/>
  <c r="CU11" i="16"/>
  <c r="FA11" i="16"/>
  <c r="CZ11" i="16"/>
  <c r="FG11" i="16"/>
  <c r="EY11" i="16"/>
  <c r="GC11" i="16"/>
  <c r="ED11" i="16"/>
  <c r="DP11" i="16"/>
  <c r="EG11" i="16"/>
  <c r="DG11" i="16"/>
  <c r="DI11" i="16"/>
  <c r="EM11" i="16"/>
  <c r="DK11" i="16"/>
  <c r="EU11" i="16"/>
  <c r="FY11" i="16"/>
  <c r="EV11" i="16"/>
  <c r="EE11" i="16"/>
  <c r="DZ11" i="16"/>
  <c r="EC11" i="16"/>
  <c r="FP11" i="16"/>
  <c r="EL11" i="16"/>
  <c r="EO11" i="16"/>
  <c r="EX11" i="16"/>
  <c r="GB11" i="16"/>
  <c r="EN11" i="16"/>
  <c r="FX11" i="16"/>
  <c r="DF11" i="16"/>
  <c r="ER11" i="16"/>
  <c r="DE11" i="16"/>
  <c r="DM11" i="16"/>
  <c r="FT11" i="16"/>
  <c r="DU11" i="16"/>
  <c r="GF11" i="16"/>
  <c r="EK11" i="16"/>
  <c r="FI11" i="16"/>
  <c r="GA11" i="16"/>
  <c r="FS11" i="16"/>
  <c r="CX11" i="16"/>
  <c r="EA11" i="16"/>
  <c r="CT11" i="16"/>
  <c r="CV11" i="16"/>
  <c r="DH11" i="16"/>
  <c r="EF11" i="16"/>
  <c r="FU11" i="16"/>
  <c r="FV11" i="16"/>
  <c r="DD11" i="16"/>
  <c r="FB11" i="16"/>
  <c r="FM11" i="16"/>
  <c r="DT11" i="16"/>
  <c r="GD11" i="16"/>
  <c r="FN11" i="16"/>
  <c r="DQ11" i="16"/>
  <c r="GE11" i="16"/>
  <c r="DS11" i="16"/>
  <c r="EQ11" i="16"/>
  <c r="GG11" i="16"/>
  <c r="FQ11" i="16"/>
  <c r="FJ11" i="16"/>
  <c r="DR11" i="16"/>
  <c r="FC11" i="16"/>
  <c r="GH11" i="16"/>
  <c r="FF11" i="16"/>
  <c r="DJ11" i="16"/>
  <c r="EH11" i="16"/>
  <c r="DN11" i="16"/>
  <c r="DV11" i="16"/>
  <c r="EW11" i="16"/>
  <c r="EZ11" i="16"/>
  <c r="FH11" i="16"/>
  <c r="FZ11" i="16"/>
  <c r="CW11" i="16"/>
  <c r="DY11" i="16"/>
  <c r="FK11" i="16"/>
  <c r="CT15" i="16"/>
  <c r="G33" i="16" l="1"/>
  <c r="G40" i="16"/>
  <c r="G45" i="16"/>
  <c r="G38" i="16"/>
  <c r="G36" i="16"/>
  <c r="G42" i="16"/>
  <c r="G34" i="16"/>
  <c r="G31" i="16"/>
  <c r="G39" i="16"/>
  <c r="G35" i="16"/>
  <c r="G27" i="16"/>
  <c r="G44" i="16"/>
  <c r="G28" i="16"/>
  <c r="G43" i="16"/>
  <c r="G29" i="16"/>
  <c r="G41" i="16"/>
  <c r="G47" i="16"/>
  <c r="G32" i="16"/>
  <c r="G46" i="16"/>
  <c r="G37" i="16"/>
  <c r="G30" i="16"/>
  <c r="C1142" i="16" a="1"/>
  <c r="C119" i="16" a="1"/>
  <c r="C770" i="16" a="1"/>
  <c r="C305" i="16" a="1"/>
  <c r="C212" i="16" a="1"/>
  <c r="C398" i="16" a="1"/>
  <c r="C584" i="16" a="1"/>
  <c r="C1049" i="16" a="1"/>
  <c r="C677" i="16" a="1"/>
  <c r="C956" i="16" a="1"/>
  <c r="C491" i="16" a="1"/>
  <c r="C863" i="16" a="1"/>
  <c r="C921" i="16" l="1"/>
  <c r="C913" i="16"/>
  <c r="C890" i="16"/>
  <c r="C879" i="16"/>
  <c r="C865" i="16"/>
  <c r="C873" i="16"/>
  <c r="C891" i="16"/>
  <c r="C955" i="16"/>
  <c r="C910" i="16"/>
  <c r="C930" i="16"/>
  <c r="C874" i="16"/>
  <c r="C923" i="16"/>
  <c r="C869" i="16"/>
  <c r="C900" i="16"/>
  <c r="C928" i="16"/>
  <c r="C932" i="16"/>
  <c r="C863" i="16"/>
  <c r="C918" i="16"/>
  <c r="C952" i="16"/>
  <c r="C883" i="16"/>
  <c r="C943" i="16"/>
  <c r="C947" i="16"/>
  <c r="C904" i="16"/>
  <c r="C912" i="16"/>
  <c r="C940" i="16"/>
  <c r="C881" i="16"/>
  <c r="C944" i="16"/>
  <c r="C936" i="16"/>
  <c r="C892" i="16"/>
  <c r="C867" i="16"/>
  <c r="C934" i="16"/>
  <c r="C935" i="16"/>
  <c r="C899" i="16"/>
  <c r="C871" i="16"/>
  <c r="C915" i="16"/>
  <c r="C903" i="16"/>
  <c r="C887" i="16"/>
  <c r="C937" i="16"/>
  <c r="C929" i="16"/>
  <c r="C953" i="16"/>
  <c r="C894" i="16"/>
  <c r="C878" i="16"/>
  <c r="C945" i="16"/>
  <c r="C951" i="16"/>
  <c r="C908" i="16"/>
  <c r="C922" i="16"/>
  <c r="C927" i="16"/>
  <c r="C895" i="16"/>
  <c r="C885" i="16"/>
  <c r="C933" i="16"/>
  <c r="C950" i="16"/>
  <c r="C906" i="16"/>
  <c r="C876" i="16"/>
  <c r="C868" i="16"/>
  <c r="C897" i="16"/>
  <c r="C907" i="16"/>
  <c r="C941" i="16"/>
  <c r="C916" i="16"/>
  <c r="C893" i="16"/>
  <c r="C866" i="16"/>
  <c r="C917" i="16"/>
  <c r="C872" i="16"/>
  <c r="C946" i="16"/>
  <c r="C898" i="16"/>
  <c r="C884" i="16"/>
  <c r="C920" i="16"/>
  <c r="C889" i="16"/>
  <c r="C949" i="16"/>
  <c r="C911" i="16"/>
  <c r="C914" i="16"/>
  <c r="C902" i="16"/>
  <c r="C924" i="16"/>
  <c r="C938" i="16"/>
  <c r="C886" i="16"/>
  <c r="C942" i="16"/>
  <c r="C888" i="16"/>
  <c r="C905" i="16"/>
  <c r="C909" i="16"/>
  <c r="C954" i="16"/>
  <c r="C875" i="16"/>
  <c r="C896" i="16"/>
  <c r="C939" i="16"/>
  <c r="C919" i="16"/>
  <c r="C948" i="16"/>
  <c r="C931" i="16"/>
  <c r="C877" i="16"/>
  <c r="C880" i="16"/>
  <c r="C870" i="16"/>
  <c r="C882" i="16"/>
  <c r="C864" i="16"/>
  <c r="C926" i="16"/>
  <c r="C925" i="16"/>
  <c r="C901" i="16"/>
  <c r="C1140" i="16"/>
  <c r="C1097" i="16"/>
  <c r="C1052" i="16"/>
  <c r="C1056" i="16"/>
  <c r="C1053" i="16"/>
  <c r="C1121" i="16"/>
  <c r="C1064" i="16"/>
  <c r="C1076" i="16"/>
  <c r="C1061" i="16"/>
  <c r="C1128" i="16"/>
  <c r="C1077" i="16"/>
  <c r="C1129" i="16"/>
  <c r="C1063" i="16"/>
  <c r="C1109" i="16"/>
  <c r="C1069" i="16"/>
  <c r="C1071" i="16"/>
  <c r="C1106" i="16"/>
  <c r="C1119" i="16"/>
  <c r="C1103" i="16"/>
  <c r="C1065" i="16"/>
  <c r="C1058" i="16"/>
  <c r="C1137" i="16"/>
  <c r="C1066" i="16"/>
  <c r="C1078" i="16"/>
  <c r="C1122" i="16"/>
  <c r="C1093" i="16"/>
  <c r="C1101" i="16"/>
  <c r="C1095" i="16"/>
  <c r="C1139" i="16"/>
  <c r="C1073" i="16"/>
  <c r="C1081" i="16"/>
  <c r="C1134" i="16"/>
  <c r="C1107" i="16"/>
  <c r="C1059" i="16"/>
  <c r="C1136" i="16"/>
  <c r="C1060" i="16"/>
  <c r="C1088" i="16"/>
  <c r="C1108" i="16"/>
  <c r="C1083" i="16"/>
  <c r="C1055" i="16"/>
  <c r="C1117" i="16"/>
  <c r="C1079" i="16"/>
  <c r="C1112" i="16"/>
  <c r="C1104" i="16"/>
  <c r="C1089" i="16"/>
  <c r="C1074" i="16"/>
  <c r="C1091" i="16"/>
  <c r="C1105" i="16"/>
  <c r="C1062" i="16"/>
  <c r="C1138" i="16"/>
  <c r="C1113" i="16"/>
  <c r="C1141" i="16"/>
  <c r="C1072" i="16"/>
  <c r="C1127" i="16"/>
  <c r="C1098" i="16"/>
  <c r="C1087" i="16"/>
  <c r="C1123" i="16"/>
  <c r="C1067" i="16"/>
  <c r="C1124" i="16"/>
  <c r="C1070" i="16"/>
  <c r="C1125" i="16"/>
  <c r="C1116" i="16"/>
  <c r="C1131" i="16"/>
  <c r="C1049" i="16"/>
  <c r="C1130" i="16"/>
  <c r="C1120" i="16"/>
  <c r="C1135" i="16"/>
  <c r="C1118" i="16"/>
  <c r="C1126" i="16"/>
  <c r="C1094" i="16"/>
  <c r="C1102" i="16"/>
  <c r="C1051" i="16"/>
  <c r="C1133" i="16"/>
  <c r="C1114" i="16"/>
  <c r="C1115" i="16"/>
  <c r="C1099" i="16"/>
  <c r="C1100" i="16"/>
  <c r="C1086" i="16"/>
  <c r="C1084" i="16"/>
  <c r="C1050" i="16"/>
  <c r="C1111" i="16"/>
  <c r="C1080" i="16"/>
  <c r="C1057" i="16"/>
  <c r="C1092" i="16"/>
  <c r="C1085" i="16"/>
  <c r="C1110" i="16"/>
  <c r="C1082" i="16"/>
  <c r="C1075" i="16"/>
  <c r="C1090" i="16"/>
  <c r="C1068" i="16"/>
  <c r="C1132" i="16"/>
  <c r="C1054" i="16"/>
  <c r="C1096" i="16"/>
  <c r="C333" i="16"/>
  <c r="C313" i="16"/>
  <c r="C361" i="16"/>
  <c r="C335" i="16"/>
  <c r="C371" i="16"/>
  <c r="C338" i="16"/>
  <c r="C383" i="16"/>
  <c r="C325" i="16"/>
  <c r="C386" i="16"/>
  <c r="C307" i="16"/>
  <c r="C369" i="16"/>
  <c r="C318" i="16"/>
  <c r="C367" i="16"/>
  <c r="C310" i="16"/>
  <c r="C393" i="16"/>
  <c r="C321" i="16"/>
  <c r="C359" i="16"/>
  <c r="C337" i="16"/>
  <c r="C323" i="16"/>
  <c r="C315" i="16"/>
  <c r="C381" i="16"/>
  <c r="C308" i="16"/>
  <c r="C314" i="16"/>
  <c r="C331" i="16"/>
  <c r="C329" i="16"/>
  <c r="C317" i="16"/>
  <c r="C306" i="16"/>
  <c r="C328" i="16"/>
  <c r="C377" i="16"/>
  <c r="C327" i="16"/>
  <c r="C320" i="16"/>
  <c r="C384" i="16"/>
  <c r="C309" i="16"/>
  <c r="C366" i="16"/>
  <c r="C305" i="16"/>
  <c r="C354" i="16"/>
  <c r="C380" i="16"/>
  <c r="C372" i="16"/>
  <c r="C340" i="16"/>
  <c r="C341" i="16"/>
  <c r="C355" i="16"/>
  <c r="C368" i="16"/>
  <c r="C322" i="16"/>
  <c r="C395" i="16"/>
  <c r="C346" i="16"/>
  <c r="C334" i="16"/>
  <c r="C339" i="16"/>
  <c r="C324" i="16"/>
  <c r="C351" i="16"/>
  <c r="C360" i="16"/>
  <c r="C347" i="16"/>
  <c r="C345" i="16"/>
  <c r="C370" i="16"/>
  <c r="C312" i="16"/>
  <c r="C353" i="16"/>
  <c r="C391" i="16"/>
  <c r="C389" i="16"/>
  <c r="C365" i="16"/>
  <c r="C349" i="16"/>
  <c r="C364" i="16"/>
  <c r="C396" i="16"/>
  <c r="C358" i="16"/>
  <c r="C375" i="16"/>
  <c r="C336" i="16"/>
  <c r="C356" i="16"/>
  <c r="C326" i="16"/>
  <c r="C376" i="16"/>
  <c r="C344" i="16"/>
  <c r="C363" i="16"/>
  <c r="C387" i="16"/>
  <c r="C392" i="16"/>
  <c r="C385" i="16"/>
  <c r="C388" i="16"/>
  <c r="C397" i="16"/>
  <c r="C357" i="16"/>
  <c r="C330" i="16"/>
  <c r="C382" i="16"/>
  <c r="C352" i="16"/>
  <c r="C379" i="16"/>
  <c r="C394" i="16"/>
  <c r="C374" i="16"/>
  <c r="C362" i="16"/>
  <c r="C348" i="16"/>
  <c r="C332" i="16"/>
  <c r="C350" i="16"/>
  <c r="C343" i="16"/>
  <c r="C342" i="16"/>
  <c r="C319" i="16"/>
  <c r="C373" i="16"/>
  <c r="C390" i="16"/>
  <c r="C316" i="16"/>
  <c r="C378" i="16"/>
  <c r="C311" i="16"/>
  <c r="C553" i="16"/>
  <c r="C519" i="16"/>
  <c r="C560" i="16"/>
  <c r="C508" i="16"/>
  <c r="C546" i="16"/>
  <c r="C541" i="16"/>
  <c r="C496" i="16"/>
  <c r="C536" i="16"/>
  <c r="C574" i="16"/>
  <c r="C504" i="16"/>
  <c r="C555" i="16"/>
  <c r="C556" i="16"/>
  <c r="C535" i="16"/>
  <c r="C575" i="16"/>
  <c r="C543" i="16"/>
  <c r="C583" i="16"/>
  <c r="C559" i="16"/>
  <c r="C502" i="16"/>
  <c r="C506" i="16"/>
  <c r="C564" i="16"/>
  <c r="C557" i="16"/>
  <c r="C571" i="16"/>
  <c r="C511" i="16"/>
  <c r="C513" i="16"/>
  <c r="C549" i="16"/>
  <c r="C567" i="16"/>
  <c r="C495" i="16"/>
  <c r="C525" i="16"/>
  <c r="C515" i="16"/>
  <c r="C569" i="16"/>
  <c r="C578" i="16"/>
  <c r="C521" i="16"/>
  <c r="C577" i="16"/>
  <c r="C497" i="16"/>
  <c r="C579" i="16"/>
  <c r="C537" i="16"/>
  <c r="C522" i="16"/>
  <c r="C570" i="16"/>
  <c r="C580" i="16"/>
  <c r="C576" i="16"/>
  <c r="C540" i="16"/>
  <c r="C518" i="16"/>
  <c r="C526" i="16"/>
  <c r="C572" i="16"/>
  <c r="C562" i="16"/>
  <c r="C516" i="16"/>
  <c r="C500" i="16"/>
  <c r="C534" i="16"/>
  <c r="C573" i="16"/>
  <c r="C561" i="16"/>
  <c r="C498" i="16"/>
  <c r="C538" i="16"/>
  <c r="C532" i="16"/>
  <c r="C503" i="16"/>
  <c r="C582" i="16"/>
  <c r="C558" i="16"/>
  <c r="C548" i="16"/>
  <c r="C494" i="16"/>
  <c r="C491" i="16"/>
  <c r="C510" i="16"/>
  <c r="C509" i="16"/>
  <c r="C566" i="16"/>
  <c r="C529" i="16"/>
  <c r="C531" i="16"/>
  <c r="C551" i="16"/>
  <c r="C581" i="16"/>
  <c r="C507" i="16"/>
  <c r="C530" i="16"/>
  <c r="C550" i="16"/>
  <c r="C524" i="16"/>
  <c r="C492" i="16"/>
  <c r="C563" i="16"/>
  <c r="C505" i="16"/>
  <c r="C545" i="16"/>
  <c r="C544" i="16"/>
  <c r="C527" i="16"/>
  <c r="C554" i="16"/>
  <c r="C517" i="16"/>
  <c r="C542" i="16"/>
  <c r="C533" i="16"/>
  <c r="C501" i="16"/>
  <c r="C523" i="16"/>
  <c r="C528" i="16"/>
  <c r="C539" i="16"/>
  <c r="C512" i="16"/>
  <c r="C568" i="16"/>
  <c r="C520" i="16"/>
  <c r="C565" i="16"/>
  <c r="C552" i="16"/>
  <c r="C493" i="16"/>
  <c r="C499" i="16"/>
  <c r="C547" i="16"/>
  <c r="C514" i="16"/>
  <c r="C591" i="16"/>
  <c r="C585" i="16"/>
  <c r="C672" i="16"/>
  <c r="C641" i="16"/>
  <c r="C615" i="16"/>
  <c r="C610" i="16"/>
  <c r="C634" i="16"/>
  <c r="C630" i="16"/>
  <c r="C654" i="16"/>
  <c r="C611" i="16"/>
  <c r="C655" i="16"/>
  <c r="C589" i="16"/>
  <c r="C656" i="16"/>
  <c r="C604" i="16"/>
  <c r="C609" i="16"/>
  <c r="C628" i="16"/>
  <c r="C606" i="16"/>
  <c r="C674" i="16"/>
  <c r="C597" i="16"/>
  <c r="C652" i="16"/>
  <c r="C668" i="16"/>
  <c r="C590" i="16"/>
  <c r="C659" i="16"/>
  <c r="C620" i="16"/>
  <c r="C614" i="16"/>
  <c r="C673" i="16"/>
  <c r="C608" i="16"/>
  <c r="C616" i="16"/>
  <c r="C631" i="16"/>
  <c r="C627" i="16"/>
  <c r="C653" i="16"/>
  <c r="C646" i="16"/>
  <c r="C647" i="16"/>
  <c r="C623" i="16"/>
  <c r="C648" i="16"/>
  <c r="C601" i="16"/>
  <c r="C618" i="16"/>
  <c r="C664" i="16"/>
  <c r="C624" i="16"/>
  <c r="C649" i="16"/>
  <c r="C667" i="16"/>
  <c r="C612" i="16"/>
  <c r="C629" i="16"/>
  <c r="C637" i="16"/>
  <c r="C588" i="16"/>
  <c r="C642" i="16"/>
  <c r="C636" i="16"/>
  <c r="C660" i="16"/>
  <c r="C596" i="16"/>
  <c r="C603" i="16"/>
  <c r="C613" i="16"/>
  <c r="C644" i="16"/>
  <c r="C675" i="16"/>
  <c r="C595" i="16"/>
  <c r="C662" i="16"/>
  <c r="C592" i="16"/>
  <c r="C621" i="16"/>
  <c r="C619" i="16"/>
  <c r="C669" i="16"/>
  <c r="C643" i="16"/>
  <c r="C665" i="16"/>
  <c r="C632" i="16"/>
  <c r="C584" i="16"/>
  <c r="C657" i="16"/>
  <c r="C593" i="16"/>
  <c r="C635" i="16"/>
  <c r="C658" i="16"/>
  <c r="C625" i="16"/>
  <c r="C598" i="16"/>
  <c r="C587" i="16"/>
  <c r="C607" i="16"/>
  <c r="C638" i="16"/>
  <c r="C661" i="16"/>
  <c r="C639" i="16"/>
  <c r="C671" i="16"/>
  <c r="C650" i="16"/>
  <c r="C670" i="16"/>
  <c r="C599" i="16"/>
  <c r="C600" i="16"/>
  <c r="C663" i="16"/>
  <c r="C586" i="16"/>
  <c r="C676" i="16"/>
  <c r="C645" i="16"/>
  <c r="C602" i="16"/>
  <c r="C666" i="16"/>
  <c r="C633" i="16"/>
  <c r="C605" i="16"/>
  <c r="C626" i="16"/>
  <c r="C651" i="16"/>
  <c r="C594" i="16"/>
  <c r="C640" i="16"/>
  <c r="C622" i="16"/>
  <c r="C617" i="16"/>
  <c r="C790" i="16"/>
  <c r="C813" i="16"/>
  <c r="C772" i="16"/>
  <c r="C778" i="16"/>
  <c r="C789" i="16"/>
  <c r="C836" i="16"/>
  <c r="C805" i="16"/>
  <c r="C859" i="16"/>
  <c r="C812" i="16"/>
  <c r="C799" i="16"/>
  <c r="C780" i="16"/>
  <c r="C782" i="16"/>
  <c r="C862" i="16"/>
  <c r="C845" i="16"/>
  <c r="C847" i="16"/>
  <c r="C848" i="16"/>
  <c r="C850" i="16"/>
  <c r="C837" i="16"/>
  <c r="C830" i="16"/>
  <c r="C770" i="16"/>
  <c r="C838" i="16"/>
  <c r="C774" i="16"/>
  <c r="C817" i="16"/>
  <c r="C823" i="16"/>
  <c r="C797" i="16"/>
  <c r="C776" i="16"/>
  <c r="C843" i="16"/>
  <c r="C808" i="16"/>
  <c r="C820" i="16"/>
  <c r="C810" i="16"/>
  <c r="C806" i="16"/>
  <c r="C840" i="16"/>
  <c r="C783" i="16"/>
  <c r="C842" i="16"/>
  <c r="C784" i="16"/>
  <c r="C771" i="16"/>
  <c r="C821" i="16"/>
  <c r="C860" i="16"/>
  <c r="C798" i="16"/>
  <c r="C819" i="16"/>
  <c r="C852" i="16"/>
  <c r="C834" i="16"/>
  <c r="C839" i="16"/>
  <c r="C802" i="16"/>
  <c r="C804" i="16"/>
  <c r="C833" i="16"/>
  <c r="C785" i="16"/>
  <c r="C829" i="16"/>
  <c r="C796" i="16"/>
  <c r="C781" i="16"/>
  <c r="C815" i="16"/>
  <c r="C809" i="16"/>
  <c r="C835" i="16"/>
  <c r="C777" i="16"/>
  <c r="C787" i="16"/>
  <c r="C786" i="16"/>
  <c r="C844" i="16"/>
  <c r="C827" i="16"/>
  <c r="C811" i="16"/>
  <c r="C792" i="16"/>
  <c r="C825" i="16"/>
  <c r="C856" i="16"/>
  <c r="C824" i="16"/>
  <c r="C791" i="16"/>
  <c r="C861" i="16"/>
  <c r="C795" i="16"/>
  <c r="C779" i="16"/>
  <c r="C826" i="16"/>
  <c r="C788" i="16"/>
  <c r="C832" i="16"/>
  <c r="C851" i="16"/>
  <c r="C794" i="16"/>
  <c r="C807" i="16"/>
  <c r="C793" i="16"/>
  <c r="C803" i="16"/>
  <c r="C841" i="16"/>
  <c r="C818" i="16"/>
  <c r="C801" i="16"/>
  <c r="C831" i="16"/>
  <c r="C775" i="16"/>
  <c r="C857" i="16"/>
  <c r="C828" i="16"/>
  <c r="C814" i="16"/>
  <c r="C773" i="16"/>
  <c r="C846" i="16"/>
  <c r="C822" i="16"/>
  <c r="C849" i="16"/>
  <c r="C855" i="16"/>
  <c r="C853" i="16"/>
  <c r="C858" i="16"/>
  <c r="C800" i="16"/>
  <c r="C854" i="16"/>
  <c r="C816" i="16"/>
  <c r="C1018" i="16"/>
  <c r="C1024" i="16"/>
  <c r="C1038" i="16"/>
  <c r="C990" i="16"/>
  <c r="C993" i="16"/>
  <c r="C1043" i="16"/>
  <c r="C975" i="16"/>
  <c r="C960" i="16"/>
  <c r="C1033" i="16"/>
  <c r="C958" i="16"/>
  <c r="C1011" i="16"/>
  <c r="C1036" i="16"/>
  <c r="C959" i="16"/>
  <c r="C1028" i="16"/>
  <c r="C1034" i="16"/>
  <c r="C1022" i="16"/>
  <c r="C1019" i="16"/>
  <c r="C974" i="16"/>
  <c r="C981" i="16"/>
  <c r="C1048" i="16"/>
  <c r="C977" i="16"/>
  <c r="C994" i="16"/>
  <c r="C1021" i="16"/>
  <c r="C1012" i="16"/>
  <c r="C1030" i="16"/>
  <c r="C1007" i="16"/>
  <c r="C1044" i="16"/>
  <c r="C964" i="16"/>
  <c r="C1040" i="16"/>
  <c r="C1016" i="16"/>
  <c r="C970" i="16"/>
  <c r="C992" i="16"/>
  <c r="C957" i="16"/>
  <c r="C1025" i="16"/>
  <c r="C1027" i="16"/>
  <c r="C980" i="16"/>
  <c r="C984" i="16"/>
  <c r="C998" i="16"/>
  <c r="C1006" i="16"/>
  <c r="C983" i="16"/>
  <c r="C1013" i="16"/>
  <c r="C1032" i="16"/>
  <c r="C985" i="16"/>
  <c r="C978" i="16"/>
  <c r="C971" i="16"/>
  <c r="C973" i="16"/>
  <c r="C1026" i="16"/>
  <c r="C997" i="16"/>
  <c r="C1004" i="16"/>
  <c r="C1031" i="16"/>
  <c r="C1017" i="16"/>
  <c r="C969" i="16"/>
  <c r="C986" i="16"/>
  <c r="C1015" i="16"/>
  <c r="C1009" i="16"/>
  <c r="C968" i="16"/>
  <c r="C995" i="16"/>
  <c r="C1039" i="16"/>
  <c r="C996" i="16"/>
  <c r="C1005" i="16"/>
  <c r="C976" i="16"/>
  <c r="C965" i="16"/>
  <c r="C999" i="16"/>
  <c r="C1041" i="16"/>
  <c r="C1035" i="16"/>
  <c r="C1000" i="16"/>
  <c r="C962" i="16"/>
  <c r="C1037" i="16"/>
  <c r="C1001" i="16"/>
  <c r="C982" i="16"/>
  <c r="C987" i="16"/>
  <c r="C1023" i="16"/>
  <c r="C966" i="16"/>
  <c r="C1045" i="16"/>
  <c r="C1003" i="16"/>
  <c r="C1046" i="16"/>
  <c r="C979" i="16"/>
  <c r="C1008" i="16"/>
  <c r="C1042" i="16"/>
  <c r="C1047" i="16"/>
  <c r="C1010" i="16"/>
  <c r="C963" i="16"/>
  <c r="C972" i="16"/>
  <c r="C989" i="16"/>
  <c r="C1020" i="16"/>
  <c r="C967" i="16"/>
  <c r="C961" i="16"/>
  <c r="C988" i="16"/>
  <c r="C1029" i="16"/>
  <c r="C956" i="16"/>
  <c r="C1014" i="16"/>
  <c r="C1002" i="16"/>
  <c r="C991" i="16"/>
  <c r="C425" i="16"/>
  <c r="C483" i="16"/>
  <c r="C480" i="16"/>
  <c r="C442" i="16"/>
  <c r="C476" i="16"/>
  <c r="C446" i="16"/>
  <c r="C419" i="16"/>
  <c r="C406" i="16"/>
  <c r="C402" i="16"/>
  <c r="C459" i="16"/>
  <c r="C471" i="16"/>
  <c r="C487" i="16"/>
  <c r="C405" i="16"/>
  <c r="C463" i="16"/>
  <c r="C462" i="16"/>
  <c r="C403" i="16"/>
  <c r="C460" i="16"/>
  <c r="C417" i="16"/>
  <c r="C407" i="16"/>
  <c r="C411" i="16"/>
  <c r="C482" i="16"/>
  <c r="C452" i="16"/>
  <c r="C485" i="16"/>
  <c r="C416" i="16"/>
  <c r="C421" i="16"/>
  <c r="C429" i="16"/>
  <c r="C466" i="16"/>
  <c r="C451" i="16"/>
  <c r="C467" i="16"/>
  <c r="C474" i="16"/>
  <c r="C401" i="16"/>
  <c r="C443" i="16"/>
  <c r="C479" i="16"/>
  <c r="C420" i="16"/>
  <c r="C435" i="16"/>
  <c r="C441" i="16"/>
  <c r="C444" i="16"/>
  <c r="C432" i="16"/>
  <c r="C440" i="16"/>
  <c r="C437" i="16"/>
  <c r="C423" i="16"/>
  <c r="C454" i="16"/>
  <c r="C450" i="16"/>
  <c r="C484" i="16"/>
  <c r="C464" i="16"/>
  <c r="C428" i="16"/>
  <c r="C473" i="16"/>
  <c r="C439" i="16"/>
  <c r="C453" i="16"/>
  <c r="C457" i="16"/>
  <c r="C404" i="16"/>
  <c r="C400" i="16"/>
  <c r="C455" i="16"/>
  <c r="C456" i="16"/>
  <c r="C422" i="16"/>
  <c r="C399" i="16"/>
  <c r="C436" i="16"/>
  <c r="C431" i="16"/>
  <c r="C475" i="16"/>
  <c r="C410" i="16"/>
  <c r="C458" i="16"/>
  <c r="C414" i="16"/>
  <c r="C478" i="16"/>
  <c r="C448" i="16"/>
  <c r="C426" i="16"/>
  <c r="C470" i="16"/>
  <c r="C472" i="16"/>
  <c r="C477" i="16"/>
  <c r="C488" i="16"/>
  <c r="C447" i="16"/>
  <c r="C490" i="16"/>
  <c r="C430" i="16"/>
  <c r="C465" i="16"/>
  <c r="C413" i="16"/>
  <c r="C415" i="16"/>
  <c r="C408" i="16"/>
  <c r="C481" i="16"/>
  <c r="C445" i="16"/>
  <c r="C461" i="16"/>
  <c r="C424" i="16"/>
  <c r="C434" i="16"/>
  <c r="C409" i="16"/>
  <c r="C486" i="16"/>
  <c r="C468" i="16"/>
  <c r="C398" i="16"/>
  <c r="C438" i="16"/>
  <c r="C489" i="16"/>
  <c r="C427" i="16"/>
  <c r="C469" i="16"/>
  <c r="C449" i="16"/>
  <c r="C433" i="16"/>
  <c r="C418" i="16"/>
  <c r="C412" i="16"/>
  <c r="C131" i="16"/>
  <c r="C194" i="16"/>
  <c r="C125" i="16"/>
  <c r="C130" i="16"/>
  <c r="C122" i="16"/>
  <c r="C172" i="16"/>
  <c r="C157" i="16"/>
  <c r="C170" i="16"/>
  <c r="C205" i="16"/>
  <c r="C154" i="16"/>
  <c r="C153" i="16"/>
  <c r="C121" i="16"/>
  <c r="C135" i="16"/>
  <c r="C124" i="16"/>
  <c r="C202" i="16"/>
  <c r="C132" i="16"/>
  <c r="C155" i="16"/>
  <c r="C160" i="16"/>
  <c r="C159" i="16"/>
  <c r="C206" i="16"/>
  <c r="C193" i="16"/>
  <c r="C171" i="16"/>
  <c r="C203" i="16"/>
  <c r="C173" i="16"/>
  <c r="C138" i="16"/>
  <c r="C207" i="16"/>
  <c r="C150" i="16"/>
  <c r="C178" i="16"/>
  <c r="C145" i="16"/>
  <c r="C210" i="16"/>
  <c r="C161" i="16"/>
  <c r="C162" i="16"/>
  <c r="C142" i="16"/>
  <c r="C163" i="16"/>
  <c r="C196" i="16"/>
  <c r="C189" i="16"/>
  <c r="C129" i="16"/>
  <c r="C126" i="16"/>
  <c r="C123" i="16"/>
  <c r="C184" i="16"/>
  <c r="C185" i="16"/>
  <c r="C164" i="16"/>
  <c r="C139" i="16"/>
  <c r="C168" i="16"/>
  <c r="C176" i="16"/>
  <c r="C151" i="16"/>
  <c r="C156" i="16"/>
  <c r="C128" i="16"/>
  <c r="C136" i="16"/>
  <c r="C209" i="16"/>
  <c r="C191" i="16"/>
  <c r="C187" i="16"/>
  <c r="C204" i="16"/>
  <c r="C174" i="16"/>
  <c r="C211" i="16"/>
  <c r="C198" i="16"/>
  <c r="C165" i="16"/>
  <c r="C166" i="16"/>
  <c r="C181" i="16"/>
  <c r="C147" i="16"/>
  <c r="C192" i="16"/>
  <c r="C167" i="16"/>
  <c r="C188" i="16"/>
  <c r="C169" i="16"/>
  <c r="C179" i="16"/>
  <c r="C149" i="16"/>
  <c r="C119" i="16"/>
  <c r="C197" i="16"/>
  <c r="C148" i="16"/>
  <c r="C190" i="16"/>
  <c r="C144" i="16"/>
  <c r="C127" i="16"/>
  <c r="C141" i="16"/>
  <c r="C133" i="16"/>
  <c r="C201" i="16"/>
  <c r="C146" i="16"/>
  <c r="C183" i="16"/>
  <c r="C158" i="16"/>
  <c r="C175" i="16"/>
  <c r="C200" i="16"/>
  <c r="C208" i="16"/>
  <c r="C140" i="16"/>
  <c r="C134" i="16"/>
  <c r="C152" i="16"/>
  <c r="C120" i="16"/>
  <c r="C195" i="16"/>
  <c r="C143" i="16"/>
  <c r="C180" i="16"/>
  <c r="C186" i="16"/>
  <c r="C182" i="16"/>
  <c r="C199" i="16"/>
  <c r="C137" i="16"/>
  <c r="C177" i="16"/>
  <c r="C697" i="16"/>
  <c r="C721" i="16"/>
  <c r="C730" i="16"/>
  <c r="C712" i="16"/>
  <c r="C687" i="16"/>
  <c r="C701" i="16"/>
  <c r="C709" i="16"/>
  <c r="C752" i="16"/>
  <c r="C689" i="16"/>
  <c r="C739" i="16"/>
  <c r="C706" i="16"/>
  <c r="C700" i="16"/>
  <c r="C769" i="16"/>
  <c r="C695" i="16"/>
  <c r="C711" i="16"/>
  <c r="C715" i="16"/>
  <c r="C748" i="16"/>
  <c r="C734" i="16"/>
  <c r="C720" i="16"/>
  <c r="C707" i="16"/>
  <c r="C702" i="16"/>
  <c r="C718" i="16"/>
  <c r="C733" i="16"/>
  <c r="C717" i="16"/>
  <c r="C688" i="16"/>
  <c r="C749" i="16"/>
  <c r="C745" i="16"/>
  <c r="C757" i="16"/>
  <c r="C736" i="16"/>
  <c r="C699" i="16"/>
  <c r="C729" i="16"/>
  <c r="C759" i="16"/>
  <c r="C766" i="16"/>
  <c r="C761" i="16"/>
  <c r="C760" i="16"/>
  <c r="C710" i="16"/>
  <c r="C753" i="16"/>
  <c r="C765" i="16"/>
  <c r="C704" i="16"/>
  <c r="C685" i="16"/>
  <c r="C724" i="16"/>
  <c r="C727" i="16"/>
  <c r="C732" i="16"/>
  <c r="C755" i="16"/>
  <c r="C681" i="16"/>
  <c r="C728" i="16"/>
  <c r="C762" i="16"/>
  <c r="C680" i="16"/>
  <c r="C684" i="16"/>
  <c r="C738" i="16"/>
  <c r="C713" i="16"/>
  <c r="C764" i="16"/>
  <c r="C692" i="16"/>
  <c r="C678" i="16"/>
  <c r="C693" i="16"/>
  <c r="C726" i="16"/>
  <c r="C758" i="16"/>
  <c r="C716" i="16"/>
  <c r="C698" i="16"/>
  <c r="C747" i="16"/>
  <c r="C763" i="16"/>
  <c r="C705" i="16"/>
  <c r="C731" i="16"/>
  <c r="C767" i="16"/>
  <c r="C686" i="16"/>
  <c r="C741" i="16"/>
  <c r="C740" i="16"/>
  <c r="C703" i="16"/>
  <c r="C696" i="16"/>
  <c r="C743" i="16"/>
  <c r="C751" i="16"/>
  <c r="C677" i="16"/>
  <c r="C768" i="16"/>
  <c r="C750" i="16"/>
  <c r="C737" i="16"/>
  <c r="C722" i="16"/>
  <c r="C679" i="16"/>
  <c r="C723" i="16"/>
  <c r="C714" i="16"/>
  <c r="C683" i="16"/>
  <c r="C690" i="16"/>
  <c r="C694" i="16"/>
  <c r="C682" i="16"/>
  <c r="C708" i="16"/>
  <c r="C742" i="16"/>
  <c r="C725" i="16"/>
  <c r="C756" i="16"/>
  <c r="C746" i="16"/>
  <c r="C754" i="16"/>
  <c r="C744" i="16"/>
  <c r="C735" i="16"/>
  <c r="C719" i="16"/>
  <c r="C691" i="16"/>
  <c r="C242" i="16"/>
  <c r="C265" i="16"/>
  <c r="C287" i="16"/>
  <c r="C266" i="16"/>
  <c r="C252" i="16"/>
  <c r="C280" i="16"/>
  <c r="C228" i="16"/>
  <c r="C246" i="16"/>
  <c r="C225" i="16"/>
  <c r="C243" i="16"/>
  <c r="C285" i="16"/>
  <c r="C283" i="16"/>
  <c r="C221" i="16"/>
  <c r="C244" i="16"/>
  <c r="C255" i="16"/>
  <c r="C261" i="16"/>
  <c r="C284" i="16"/>
  <c r="C222" i="16"/>
  <c r="C277" i="16"/>
  <c r="C251" i="16"/>
  <c r="C282" i="16"/>
  <c r="C229" i="16"/>
  <c r="C216" i="16"/>
  <c r="C218" i="16"/>
  <c r="C276" i="16"/>
  <c r="C224" i="16"/>
  <c r="C263" i="16"/>
  <c r="C250" i="16"/>
  <c r="C215" i="16"/>
  <c r="C299" i="16"/>
  <c r="C264" i="16"/>
  <c r="C217" i="16"/>
  <c r="C223" i="16"/>
  <c r="C273" i="16"/>
  <c r="C302" i="16"/>
  <c r="C258" i="16"/>
  <c r="C227" i="16"/>
  <c r="C253" i="16"/>
  <c r="C233" i="16"/>
  <c r="C278" i="16"/>
  <c r="C281" i="16"/>
  <c r="C239" i="16"/>
  <c r="C214" i="16"/>
  <c r="C301" i="16"/>
  <c r="C226" i="16"/>
  <c r="C274" i="16"/>
  <c r="C303" i="16"/>
  <c r="C267" i="16"/>
  <c r="C232" i="16"/>
  <c r="C275" i="16"/>
  <c r="C238" i="16"/>
  <c r="C300" i="16"/>
  <c r="C269" i="16"/>
  <c r="C212" i="16"/>
  <c r="C297" i="16"/>
  <c r="C235" i="16"/>
  <c r="C270" i="16"/>
  <c r="C288" i="16"/>
  <c r="C293" i="16"/>
  <c r="C231" i="16"/>
  <c r="C295" i="16"/>
  <c r="C296" i="16"/>
  <c r="C248" i="16"/>
  <c r="C291" i="16"/>
  <c r="C292" i="16"/>
  <c r="C289" i="16"/>
  <c r="C240" i="16"/>
  <c r="C236" i="16"/>
  <c r="C245" i="16"/>
  <c r="C254" i="16"/>
  <c r="C290" i="16"/>
  <c r="C268" i="16"/>
  <c r="C279" i="16"/>
  <c r="C298" i="16"/>
  <c r="C294" i="16"/>
  <c r="C247" i="16"/>
  <c r="C257" i="16"/>
  <c r="C213" i="16"/>
  <c r="C241" i="16"/>
  <c r="C259" i="16"/>
  <c r="C262" i="16"/>
  <c r="C286" i="16"/>
  <c r="C230" i="16"/>
  <c r="C272" i="16"/>
  <c r="C249" i="16"/>
  <c r="C219" i="16"/>
  <c r="C256" i="16"/>
  <c r="C220" i="16"/>
  <c r="C271" i="16"/>
  <c r="C260" i="16"/>
  <c r="C237" i="16"/>
  <c r="C304" i="16"/>
  <c r="C234" i="16"/>
  <c r="C1180" i="16"/>
  <c r="C1143" i="16"/>
  <c r="C1225" i="16"/>
  <c r="C1160" i="16"/>
  <c r="C1188" i="16"/>
  <c r="C1230" i="16"/>
  <c r="C1161" i="16"/>
  <c r="C1158" i="16"/>
  <c r="C1218" i="16"/>
  <c r="C1155" i="16"/>
  <c r="C1217" i="16"/>
  <c r="C1195" i="16"/>
  <c r="C1193" i="16"/>
  <c r="C1164" i="16"/>
  <c r="C1172" i="16"/>
  <c r="C1173" i="16"/>
  <c r="C1167" i="16"/>
  <c r="C1226" i="16"/>
  <c r="C1232" i="16"/>
  <c r="C1199" i="16"/>
  <c r="C1222" i="16"/>
  <c r="C1176" i="16"/>
  <c r="C1159" i="16"/>
  <c r="C1163" i="16"/>
  <c r="C1213" i="16"/>
  <c r="C1182" i="16"/>
  <c r="C1223" i="16"/>
  <c r="C1185" i="16"/>
  <c r="C1175" i="16"/>
  <c r="C1212" i="16"/>
  <c r="C1186" i="16"/>
  <c r="C1198" i="16"/>
  <c r="C1149" i="16"/>
  <c r="C1147" i="16"/>
  <c r="C1216" i="16"/>
  <c r="C1162" i="16"/>
  <c r="C1229" i="16"/>
  <c r="C1190" i="16"/>
  <c r="C1201" i="16"/>
  <c r="C1194" i="16"/>
  <c r="C1208" i="16"/>
  <c r="C1215" i="16"/>
  <c r="C1145" i="16"/>
  <c r="C1157" i="16"/>
  <c r="C1146" i="16"/>
  <c r="C1209" i="16"/>
  <c r="C1202" i="16"/>
  <c r="C1142" i="16"/>
  <c r="C1205" i="16"/>
  <c r="C1197" i="16"/>
  <c r="C1191" i="16"/>
  <c r="C1231" i="16"/>
  <c r="C1206" i="16"/>
  <c r="C1228" i="16"/>
  <c r="C1181" i="16"/>
  <c r="C1156" i="16"/>
  <c r="C1211" i="16"/>
  <c r="C1200" i="16"/>
  <c r="C1210" i="16"/>
  <c r="C1151" i="16"/>
  <c r="C1154" i="16"/>
  <c r="C1192" i="16"/>
  <c r="C1178" i="16"/>
  <c r="C1150" i="16"/>
  <c r="C1203" i="16"/>
  <c r="C1233" i="16"/>
  <c r="C1214" i="16"/>
  <c r="C1189" i="16"/>
  <c r="C1165" i="16"/>
  <c r="C1187" i="16"/>
  <c r="C1169" i="16"/>
  <c r="C1152" i="16"/>
  <c r="C1174" i="16"/>
  <c r="C1227" i="16"/>
  <c r="C1179" i="16"/>
  <c r="C1220" i="16"/>
  <c r="C1144" i="16"/>
  <c r="C1171" i="16"/>
  <c r="C1168" i="16"/>
  <c r="C1184" i="16"/>
  <c r="C1204" i="16"/>
  <c r="C1183" i="16"/>
  <c r="C1219" i="16"/>
  <c r="C1196" i="16"/>
  <c r="C1166" i="16"/>
  <c r="C1224" i="16"/>
  <c r="C1153" i="16"/>
  <c r="C1177" i="16"/>
  <c r="C1234" i="16"/>
  <c r="C1221" i="16"/>
  <c r="C1170" i="16"/>
  <c r="C1207" i="16"/>
  <c r="C1148" i="16"/>
  <c r="E1234" i="16" l="1"/>
  <c r="F1234" i="16"/>
  <c r="E1204" i="16"/>
  <c r="F1204" i="16"/>
  <c r="E1144" i="16"/>
  <c r="F1144" i="16"/>
  <c r="E1174" i="16"/>
  <c r="F1174" i="16"/>
  <c r="F1165" i="16"/>
  <c r="E1165" i="16"/>
  <c r="F1203" i="16"/>
  <c r="E1203" i="16"/>
  <c r="E1154" i="16"/>
  <c r="F1154" i="16"/>
  <c r="F1211" i="16"/>
  <c r="E1211" i="16"/>
  <c r="E1206" i="16"/>
  <c r="F1206" i="16"/>
  <c r="F1205" i="16"/>
  <c r="E1205" i="16"/>
  <c r="E1146" i="16"/>
  <c r="F1146" i="16"/>
  <c r="E1208" i="16"/>
  <c r="F1208" i="16"/>
  <c r="E1229" i="16"/>
  <c r="F1229" i="16"/>
  <c r="F1149" i="16"/>
  <c r="E1149" i="16"/>
  <c r="F1175" i="16"/>
  <c r="E1175" i="16"/>
  <c r="E1213" i="16"/>
  <c r="F1213" i="16"/>
  <c r="E1222" i="16"/>
  <c r="F1222" i="16"/>
  <c r="F1167" i="16"/>
  <c r="E1167" i="16"/>
  <c r="F1193" i="16"/>
  <c r="E1193" i="16"/>
  <c r="E1218" i="16"/>
  <c r="F1218" i="16"/>
  <c r="E1188" i="16"/>
  <c r="F1188" i="16"/>
  <c r="E1180" i="16"/>
  <c r="F1180" i="16"/>
  <c r="F260" i="16"/>
  <c r="E260" i="16"/>
  <c r="E1196" i="16"/>
  <c r="F1196" i="16"/>
  <c r="E1220" i="16"/>
  <c r="F1220" i="16"/>
  <c r="E1152" i="16"/>
  <c r="F1152" i="16"/>
  <c r="F1189" i="16"/>
  <c r="E1189" i="16"/>
  <c r="E1150" i="16"/>
  <c r="F1150" i="16"/>
  <c r="F1151" i="16"/>
  <c r="E1151" i="16"/>
  <c r="E1156" i="16"/>
  <c r="F1156" i="16"/>
  <c r="F1231" i="16"/>
  <c r="E1231" i="16"/>
  <c r="E1142" i="16"/>
  <c r="F1142" i="16"/>
  <c r="F1157" i="16"/>
  <c r="E1157" i="16"/>
  <c r="E1194" i="16"/>
  <c r="F1194" i="16"/>
  <c r="E1162" i="16"/>
  <c r="F1162" i="16"/>
  <c r="E1198" i="16"/>
  <c r="F1198" i="16"/>
  <c r="F1185" i="16"/>
  <c r="E1185" i="16"/>
  <c r="F1163" i="16"/>
  <c r="E1163" i="16"/>
  <c r="F1199" i="16"/>
  <c r="E1199" i="16"/>
  <c r="F1173" i="16"/>
  <c r="E1173" i="16"/>
  <c r="F1195" i="16"/>
  <c r="E1195" i="16"/>
  <c r="E1158" i="16"/>
  <c r="F1158" i="16"/>
  <c r="E1160" i="16"/>
  <c r="F1160" i="16"/>
  <c r="F234" i="16"/>
  <c r="E234" i="16"/>
  <c r="E1148" i="16"/>
  <c r="F1148" i="16"/>
  <c r="F1177" i="16"/>
  <c r="E1177" i="16"/>
  <c r="F1153" i="16"/>
  <c r="E1153" i="16"/>
  <c r="E1168" i="16"/>
  <c r="F1168" i="16"/>
  <c r="E1214" i="16"/>
  <c r="F1214" i="16"/>
  <c r="F1191" i="16"/>
  <c r="E1191" i="16"/>
  <c r="F1201" i="16"/>
  <c r="E1201" i="16"/>
  <c r="E1186" i="16"/>
  <c r="F1186" i="16"/>
  <c r="F1223" i="16"/>
  <c r="E1223" i="16"/>
  <c r="F1159" i="16"/>
  <c r="E1159" i="16"/>
  <c r="E1232" i="16"/>
  <c r="F1232" i="16"/>
  <c r="E1172" i="16"/>
  <c r="F1172" i="16"/>
  <c r="F1161" i="16"/>
  <c r="E1161" i="16"/>
  <c r="E1166" i="16"/>
  <c r="F1166" i="16"/>
  <c r="F1207" i="16"/>
  <c r="E1207" i="16"/>
  <c r="E1184" i="16"/>
  <c r="F1184" i="16"/>
  <c r="E1170" i="16"/>
  <c r="F1170" i="16"/>
  <c r="F1219" i="16"/>
  <c r="E1219" i="16"/>
  <c r="F1179" i="16"/>
  <c r="E1179" i="16"/>
  <c r="F1169" i="16"/>
  <c r="E1169" i="16"/>
  <c r="E1178" i="16"/>
  <c r="F1178" i="16"/>
  <c r="E1210" i="16"/>
  <c r="F1210" i="16"/>
  <c r="F1181" i="16"/>
  <c r="E1181" i="16"/>
  <c r="E1202" i="16"/>
  <c r="F1202" i="16"/>
  <c r="F1145" i="16"/>
  <c r="E1145" i="16"/>
  <c r="E1216" i="16"/>
  <c r="F1216" i="16"/>
  <c r="E1217" i="16"/>
  <c r="F1217" i="16"/>
  <c r="E1221" i="16"/>
  <c r="F1221" i="16"/>
  <c r="E1224" i="16"/>
  <c r="F1224" i="16"/>
  <c r="F1183" i="16"/>
  <c r="E1183" i="16"/>
  <c r="F1171" i="16"/>
  <c r="E1171" i="16"/>
  <c r="F1227" i="16"/>
  <c r="E1227" i="16"/>
  <c r="F1187" i="16"/>
  <c r="E1187" i="16"/>
  <c r="E1233" i="16"/>
  <c r="F1233" i="16"/>
  <c r="E1192" i="16"/>
  <c r="F1192" i="16"/>
  <c r="E1200" i="16"/>
  <c r="F1200" i="16"/>
  <c r="E1228" i="16"/>
  <c r="F1228" i="16"/>
  <c r="F1197" i="16"/>
  <c r="E1197" i="16"/>
  <c r="F1209" i="16"/>
  <c r="E1209" i="16"/>
  <c r="F1215" i="16"/>
  <c r="E1215" i="16"/>
  <c r="E1190" i="16"/>
  <c r="F1190" i="16"/>
  <c r="F1147" i="16"/>
  <c r="E1147" i="16"/>
  <c r="E1212" i="16"/>
  <c r="F1212" i="16"/>
  <c r="E1182" i="16"/>
  <c r="F1182" i="16"/>
  <c r="E1176" i="16"/>
  <c r="F1176" i="16"/>
  <c r="E1226" i="16"/>
  <c r="F1226" i="16"/>
  <c r="E1164" i="16"/>
  <c r="F1164" i="16"/>
  <c r="F1155" i="16"/>
  <c r="E1155" i="16"/>
  <c r="E1230" i="16"/>
  <c r="F1230" i="16"/>
  <c r="E219" i="16"/>
  <c r="F219" i="16"/>
  <c r="F286" i="16"/>
  <c r="E286" i="16"/>
  <c r="E213" i="16"/>
  <c r="F213" i="16"/>
  <c r="E298" i="16"/>
  <c r="F298" i="16"/>
  <c r="F254" i="16"/>
  <c r="E254" i="16"/>
  <c r="E289" i="16"/>
  <c r="F289" i="16"/>
  <c r="F296" i="16"/>
  <c r="E296" i="16"/>
  <c r="F288" i="16"/>
  <c r="E288" i="16"/>
  <c r="F212" i="16"/>
  <c r="E212" i="16"/>
  <c r="E275" i="16"/>
  <c r="F275" i="16"/>
  <c r="F274" i="16"/>
  <c r="E274" i="16"/>
  <c r="E239" i="16"/>
  <c r="F239" i="16"/>
  <c r="E253" i="16"/>
  <c r="F253" i="16"/>
  <c r="E273" i="16"/>
  <c r="F273" i="16"/>
  <c r="E299" i="16"/>
  <c r="F299" i="16"/>
  <c r="F224" i="16"/>
  <c r="E224" i="16"/>
  <c r="E229" i="16"/>
  <c r="F229" i="16"/>
  <c r="F222" i="16"/>
  <c r="E222" i="16"/>
  <c r="F244" i="16"/>
  <c r="E244" i="16"/>
  <c r="E243" i="16"/>
  <c r="F243" i="16"/>
  <c r="F280" i="16"/>
  <c r="E280" i="16"/>
  <c r="E265" i="16"/>
  <c r="F265" i="16"/>
  <c r="E735" i="16"/>
  <c r="F735" i="16"/>
  <c r="F756" i="16"/>
  <c r="E756" i="16"/>
  <c r="F682" i="16"/>
  <c r="E682" i="16"/>
  <c r="F714" i="16"/>
  <c r="E714" i="16"/>
  <c r="E737" i="16"/>
  <c r="F737" i="16"/>
  <c r="E751" i="16"/>
  <c r="F751" i="16"/>
  <c r="F740" i="16"/>
  <c r="E740" i="16"/>
  <c r="E731" i="16"/>
  <c r="F731" i="16"/>
  <c r="F698" i="16"/>
  <c r="E698" i="16"/>
  <c r="E693" i="16"/>
  <c r="F693" i="16"/>
  <c r="E713" i="16"/>
  <c r="F713" i="16"/>
  <c r="F762" i="16"/>
  <c r="E762" i="16"/>
  <c r="F732" i="16"/>
  <c r="E732" i="16"/>
  <c r="E704" i="16"/>
  <c r="F704" i="16"/>
  <c r="F760" i="16"/>
  <c r="E760" i="16"/>
  <c r="E729" i="16"/>
  <c r="F729" i="16"/>
  <c r="E745" i="16"/>
  <c r="F745" i="16"/>
  <c r="E733" i="16"/>
  <c r="F733" i="16"/>
  <c r="E720" i="16"/>
  <c r="F720" i="16"/>
  <c r="E711" i="16"/>
  <c r="F711" i="16"/>
  <c r="F706" i="16"/>
  <c r="E706" i="16"/>
  <c r="E709" i="16"/>
  <c r="F709" i="16"/>
  <c r="F730" i="16"/>
  <c r="E730" i="16"/>
  <c r="E137" i="16"/>
  <c r="F137" i="16"/>
  <c r="E180" i="16"/>
  <c r="F180" i="16"/>
  <c r="E152" i="16"/>
  <c r="F152" i="16"/>
  <c r="F200" i="16"/>
  <c r="E200" i="16"/>
  <c r="E146" i="16"/>
  <c r="F146" i="16"/>
  <c r="E127" i="16"/>
  <c r="F127" i="16"/>
  <c r="E197" i="16"/>
  <c r="F197" i="16"/>
  <c r="E169" i="16"/>
  <c r="F169" i="16"/>
  <c r="E147" i="16"/>
  <c r="F147" i="16"/>
  <c r="F198" i="16"/>
  <c r="E198" i="16"/>
  <c r="E187" i="16"/>
  <c r="F187" i="16"/>
  <c r="E128" i="16"/>
  <c r="F128" i="16"/>
  <c r="E168" i="16"/>
  <c r="F168" i="16"/>
  <c r="E184" i="16"/>
  <c r="F184" i="16"/>
  <c r="E189" i="16"/>
  <c r="F189" i="16"/>
  <c r="E162" i="16"/>
  <c r="F162" i="16"/>
  <c r="E178" i="16"/>
  <c r="F178" i="16"/>
  <c r="E173" i="16"/>
  <c r="F173" i="16"/>
  <c r="F206" i="16"/>
  <c r="E206" i="16"/>
  <c r="E132" i="16"/>
  <c r="F132" i="16"/>
  <c r="E121" i="16"/>
  <c r="F121" i="16"/>
  <c r="E170" i="16"/>
  <c r="F170" i="16"/>
  <c r="E130" i="16"/>
  <c r="F130" i="16"/>
  <c r="E412" i="16"/>
  <c r="F412" i="16"/>
  <c r="E469" i="16"/>
  <c r="F469" i="16"/>
  <c r="E398" i="16"/>
  <c r="F398" i="16"/>
  <c r="E434" i="16"/>
  <c r="F434" i="16"/>
  <c r="E481" i="16"/>
  <c r="F481" i="16"/>
  <c r="E465" i="16"/>
  <c r="F465" i="16"/>
  <c r="F488" i="16"/>
  <c r="E488" i="16"/>
  <c r="E426" i="16"/>
  <c r="F426" i="16"/>
  <c r="F458" i="16"/>
  <c r="E458" i="16"/>
  <c r="E436" i="16"/>
  <c r="F436" i="16"/>
  <c r="E455" i="16"/>
  <c r="F455" i="16"/>
  <c r="E453" i="16"/>
  <c r="F453" i="16"/>
  <c r="F464" i="16"/>
  <c r="E464" i="16"/>
  <c r="E423" i="16"/>
  <c r="F423" i="16"/>
  <c r="F444" i="16"/>
  <c r="E444" i="16"/>
  <c r="E479" i="16"/>
  <c r="F479" i="16"/>
  <c r="E467" i="16"/>
  <c r="F467" i="16"/>
  <c r="E421" i="16"/>
  <c r="F421" i="16"/>
  <c r="F482" i="16"/>
  <c r="E482" i="16"/>
  <c r="F460" i="16"/>
  <c r="E460" i="16"/>
  <c r="E405" i="16"/>
  <c r="F405" i="16"/>
  <c r="E402" i="16"/>
  <c r="F402" i="16"/>
  <c r="F476" i="16"/>
  <c r="E476" i="16"/>
  <c r="E425" i="16"/>
  <c r="F425" i="16"/>
  <c r="E956" i="16"/>
  <c r="F956" i="16"/>
  <c r="E967" i="16"/>
  <c r="F967" i="16"/>
  <c r="E963" i="16"/>
  <c r="F963" i="16"/>
  <c r="E1008" i="16"/>
  <c r="F1008" i="16"/>
  <c r="F1045" i="16"/>
  <c r="E1045" i="16"/>
  <c r="E982" i="16"/>
  <c r="F982" i="16"/>
  <c r="E1000" i="16"/>
  <c r="F1000" i="16"/>
  <c r="E965" i="16"/>
  <c r="F965" i="16"/>
  <c r="F1039" i="16"/>
  <c r="E1039" i="16"/>
  <c r="F1015" i="16"/>
  <c r="E1015" i="16"/>
  <c r="F1031" i="16"/>
  <c r="E1031" i="16"/>
  <c r="F973" i="16"/>
  <c r="E973" i="16"/>
  <c r="E1032" i="16"/>
  <c r="F1032" i="16"/>
  <c r="E998" i="16"/>
  <c r="F998" i="16"/>
  <c r="F1025" i="16"/>
  <c r="E1025" i="16"/>
  <c r="E1016" i="16"/>
  <c r="F1016" i="16"/>
  <c r="F1007" i="16"/>
  <c r="E1007" i="16"/>
  <c r="E994" i="16"/>
  <c r="F994" i="16"/>
  <c r="E974" i="16"/>
  <c r="F974" i="16"/>
  <c r="E1028" i="16"/>
  <c r="F1028" i="16"/>
  <c r="E958" i="16"/>
  <c r="F958" i="16"/>
  <c r="F1043" i="16"/>
  <c r="E1043" i="16"/>
  <c r="E1024" i="16"/>
  <c r="F1024" i="16"/>
  <c r="F800" i="16"/>
  <c r="E800" i="16"/>
  <c r="E849" i="16"/>
  <c r="F849" i="16"/>
  <c r="F814" i="16"/>
  <c r="E814" i="16"/>
  <c r="E831" i="16"/>
  <c r="F831" i="16"/>
  <c r="E803" i="16"/>
  <c r="F803" i="16"/>
  <c r="E851" i="16"/>
  <c r="F851" i="16"/>
  <c r="E779" i="16"/>
  <c r="F779" i="16"/>
  <c r="F824" i="16"/>
  <c r="E824" i="16"/>
  <c r="E811" i="16"/>
  <c r="F811" i="16"/>
  <c r="E787" i="16"/>
  <c r="F787" i="16"/>
  <c r="E815" i="16"/>
  <c r="F815" i="16"/>
  <c r="E785" i="16"/>
  <c r="F785" i="16"/>
  <c r="E839" i="16"/>
  <c r="F839" i="16"/>
  <c r="F798" i="16"/>
  <c r="E798" i="16"/>
  <c r="F784" i="16"/>
  <c r="E784" i="16"/>
  <c r="F806" i="16"/>
  <c r="E806" i="16"/>
  <c r="E843" i="16"/>
  <c r="F843" i="16"/>
  <c r="E817" i="16"/>
  <c r="F817" i="16"/>
  <c r="F830" i="16"/>
  <c r="E830" i="16"/>
  <c r="E847" i="16"/>
  <c r="F847" i="16"/>
  <c r="F780" i="16"/>
  <c r="E780" i="16"/>
  <c r="E805" i="16"/>
  <c r="F805" i="16"/>
  <c r="F772" i="16"/>
  <c r="E772" i="16"/>
  <c r="F622" i="16"/>
  <c r="E622" i="16"/>
  <c r="F626" i="16"/>
  <c r="E626" i="16"/>
  <c r="F602" i="16"/>
  <c r="E602" i="16"/>
  <c r="E663" i="16"/>
  <c r="F663" i="16"/>
  <c r="F650" i="16"/>
  <c r="E650" i="16"/>
  <c r="F638" i="16"/>
  <c r="E638" i="16"/>
  <c r="E625" i="16"/>
  <c r="F625" i="16"/>
  <c r="E657" i="16"/>
  <c r="F657" i="16"/>
  <c r="E643" i="16"/>
  <c r="F643" i="16"/>
  <c r="F592" i="16"/>
  <c r="E592" i="16"/>
  <c r="F644" i="16"/>
  <c r="E644" i="16"/>
  <c r="F660" i="16"/>
  <c r="E660" i="16"/>
  <c r="E637" i="16"/>
  <c r="F637" i="16"/>
  <c r="E649" i="16"/>
  <c r="F649" i="16"/>
  <c r="E601" i="16"/>
  <c r="F601" i="16"/>
  <c r="F646" i="16"/>
  <c r="E646" i="16"/>
  <c r="F616" i="16"/>
  <c r="E616" i="16"/>
  <c r="F620" i="16"/>
  <c r="E620" i="16"/>
  <c r="F652" i="16"/>
  <c r="E652" i="16"/>
  <c r="F628" i="16"/>
  <c r="E628" i="16"/>
  <c r="E589" i="16"/>
  <c r="F589" i="16"/>
  <c r="F630" i="16"/>
  <c r="E630" i="16"/>
  <c r="E641" i="16"/>
  <c r="F641" i="16"/>
  <c r="F514" i="16"/>
  <c r="E514" i="16"/>
  <c r="F552" i="16"/>
  <c r="E552" i="16"/>
  <c r="F512" i="16"/>
  <c r="E512" i="16"/>
  <c r="E501" i="16"/>
  <c r="F501" i="16"/>
  <c r="F554" i="16"/>
  <c r="E554" i="16"/>
  <c r="E505" i="16"/>
  <c r="F505" i="16"/>
  <c r="F550" i="16"/>
  <c r="E550" i="16"/>
  <c r="E551" i="16"/>
  <c r="F551" i="16"/>
  <c r="E509" i="16"/>
  <c r="F509" i="16"/>
  <c r="F548" i="16"/>
  <c r="E548" i="16"/>
  <c r="F532" i="16"/>
  <c r="E532" i="16"/>
  <c r="E573" i="16"/>
  <c r="F573" i="16"/>
  <c r="F562" i="16"/>
  <c r="E562" i="16"/>
  <c r="F540" i="16"/>
  <c r="E540" i="16"/>
  <c r="F522" i="16"/>
  <c r="E522" i="16"/>
  <c r="E577" i="16"/>
  <c r="F577" i="16"/>
  <c r="E515" i="16"/>
  <c r="F515" i="16"/>
  <c r="E549" i="16"/>
  <c r="F549" i="16"/>
  <c r="E557" i="16"/>
  <c r="F557" i="16"/>
  <c r="E559" i="16"/>
  <c r="F559" i="16"/>
  <c r="E535" i="16"/>
  <c r="F535" i="16"/>
  <c r="F574" i="16"/>
  <c r="E574" i="16"/>
  <c r="F546" i="16"/>
  <c r="E546" i="16"/>
  <c r="E553" i="16"/>
  <c r="F553" i="16"/>
  <c r="E390" i="16"/>
  <c r="F390" i="16"/>
  <c r="E343" i="16"/>
  <c r="F343" i="16"/>
  <c r="E362" i="16"/>
  <c r="F362" i="16"/>
  <c r="E352" i="16"/>
  <c r="F352" i="16"/>
  <c r="E397" i="16"/>
  <c r="F397" i="16"/>
  <c r="E387" i="16"/>
  <c r="F387" i="16"/>
  <c r="E326" i="16"/>
  <c r="F326" i="16"/>
  <c r="E358" i="16"/>
  <c r="F358" i="16"/>
  <c r="E365" i="16"/>
  <c r="F365" i="16"/>
  <c r="F312" i="16"/>
  <c r="E312" i="16"/>
  <c r="E360" i="16"/>
  <c r="F360" i="16"/>
  <c r="E334" i="16"/>
  <c r="F334" i="16"/>
  <c r="E368" i="16"/>
  <c r="F368" i="16"/>
  <c r="E372" i="16"/>
  <c r="F372" i="16"/>
  <c r="E366" i="16"/>
  <c r="F366" i="16"/>
  <c r="E327" i="16"/>
  <c r="F327" i="16"/>
  <c r="E317" i="16"/>
  <c r="F317" i="16"/>
  <c r="F308" i="16"/>
  <c r="E308" i="16"/>
  <c r="E337" i="16"/>
  <c r="F337" i="16"/>
  <c r="E310" i="16"/>
  <c r="F310" i="16"/>
  <c r="E307" i="16"/>
  <c r="F307" i="16"/>
  <c r="E338" i="16"/>
  <c r="F338" i="16"/>
  <c r="E313" i="16"/>
  <c r="F313" i="16"/>
  <c r="E1132" i="16"/>
  <c r="F1132" i="16"/>
  <c r="E1082" i="16"/>
  <c r="F1082" i="16"/>
  <c r="F1057" i="16"/>
  <c r="E1057" i="16"/>
  <c r="E1084" i="16"/>
  <c r="F1084" i="16"/>
  <c r="F1115" i="16"/>
  <c r="E1115" i="16"/>
  <c r="E1102" i="16"/>
  <c r="F1102" i="16"/>
  <c r="F1135" i="16"/>
  <c r="E1135" i="16"/>
  <c r="F1131" i="16"/>
  <c r="E1131" i="16"/>
  <c r="E1124" i="16"/>
  <c r="F1124" i="16"/>
  <c r="E1098" i="16"/>
  <c r="F1098" i="16"/>
  <c r="F1113" i="16"/>
  <c r="E1113" i="16"/>
  <c r="F1091" i="16"/>
  <c r="E1091" i="16"/>
  <c r="E1112" i="16"/>
  <c r="F1112" i="16"/>
  <c r="F1083" i="16"/>
  <c r="E1083" i="16"/>
  <c r="E1136" i="16"/>
  <c r="F1136" i="16"/>
  <c r="F1081" i="16"/>
  <c r="E1081" i="16"/>
  <c r="F1101" i="16"/>
  <c r="E1101" i="16"/>
  <c r="E1066" i="16"/>
  <c r="F1066" i="16"/>
  <c r="F1103" i="16"/>
  <c r="E1103" i="16"/>
  <c r="F1069" i="16"/>
  <c r="E1069" i="16"/>
  <c r="F1077" i="16"/>
  <c r="E1077" i="16"/>
  <c r="E1064" i="16"/>
  <c r="F1064" i="16"/>
  <c r="E1052" i="16"/>
  <c r="F1052" i="16"/>
  <c r="E925" i="16"/>
  <c r="F925" i="16"/>
  <c r="F870" i="16"/>
  <c r="E870" i="16"/>
  <c r="E948" i="16"/>
  <c r="F948" i="16"/>
  <c r="E875" i="16"/>
  <c r="F875" i="16"/>
  <c r="F888" i="16"/>
  <c r="E888" i="16"/>
  <c r="E924" i="16"/>
  <c r="F924" i="16"/>
  <c r="E949" i="16"/>
  <c r="F949" i="16"/>
  <c r="F898" i="16"/>
  <c r="E898" i="16"/>
  <c r="F866" i="16"/>
  <c r="E866" i="16"/>
  <c r="E907" i="16"/>
  <c r="F907" i="16"/>
  <c r="F906" i="16"/>
  <c r="E906" i="16"/>
  <c r="E895" i="16"/>
  <c r="F895" i="16"/>
  <c r="E951" i="16"/>
  <c r="F951" i="16"/>
  <c r="E953" i="16"/>
  <c r="F953" i="16"/>
  <c r="E903" i="16"/>
  <c r="F903" i="16"/>
  <c r="E935" i="16"/>
  <c r="F935" i="16"/>
  <c r="E936" i="16"/>
  <c r="F936" i="16"/>
  <c r="F912" i="16"/>
  <c r="E912" i="16"/>
  <c r="E883" i="16"/>
  <c r="F883" i="16"/>
  <c r="E932" i="16"/>
  <c r="F932" i="16"/>
  <c r="E923" i="16"/>
  <c r="F923" i="16"/>
  <c r="E955" i="16"/>
  <c r="F955" i="16"/>
  <c r="E879" i="16"/>
  <c r="F879" i="16"/>
  <c r="E271" i="16"/>
  <c r="F271" i="16"/>
  <c r="E249" i="16"/>
  <c r="F249" i="16"/>
  <c r="F262" i="16"/>
  <c r="E262" i="16"/>
  <c r="E257" i="16"/>
  <c r="F257" i="16"/>
  <c r="E279" i="16"/>
  <c r="F279" i="16"/>
  <c r="E245" i="16"/>
  <c r="F245" i="16"/>
  <c r="F292" i="16"/>
  <c r="E292" i="16"/>
  <c r="E295" i="16"/>
  <c r="F295" i="16"/>
  <c r="F270" i="16"/>
  <c r="E270" i="16"/>
  <c r="E269" i="16"/>
  <c r="F269" i="16"/>
  <c r="F232" i="16"/>
  <c r="E232" i="16"/>
  <c r="F226" i="16"/>
  <c r="E226" i="16"/>
  <c r="E281" i="16"/>
  <c r="F281" i="16"/>
  <c r="E227" i="16"/>
  <c r="F227" i="16"/>
  <c r="E223" i="16"/>
  <c r="F223" i="16"/>
  <c r="E215" i="16"/>
  <c r="F215" i="16"/>
  <c r="F276" i="16"/>
  <c r="E276" i="16"/>
  <c r="F282" i="16"/>
  <c r="E282" i="16"/>
  <c r="F284" i="16"/>
  <c r="E284" i="16"/>
  <c r="E221" i="16"/>
  <c r="F221" i="16"/>
  <c r="E225" i="16"/>
  <c r="F225" i="16"/>
  <c r="F252" i="16"/>
  <c r="E252" i="16"/>
  <c r="F242" i="16"/>
  <c r="E242" i="16"/>
  <c r="F744" i="16"/>
  <c r="E744" i="16"/>
  <c r="E725" i="16"/>
  <c r="F725" i="16"/>
  <c r="F694" i="16"/>
  <c r="E694" i="16"/>
  <c r="E723" i="16"/>
  <c r="F723" i="16"/>
  <c r="F750" i="16"/>
  <c r="E750" i="16"/>
  <c r="E743" i="16"/>
  <c r="F743" i="16"/>
  <c r="E741" i="16"/>
  <c r="F741" i="16"/>
  <c r="E705" i="16"/>
  <c r="F705" i="16"/>
  <c r="E716" i="16"/>
  <c r="F716" i="16"/>
  <c r="F678" i="16"/>
  <c r="E678" i="16"/>
  <c r="F738" i="16"/>
  <c r="E738" i="16"/>
  <c r="F728" i="16"/>
  <c r="E728" i="16"/>
  <c r="E727" i="16"/>
  <c r="F727" i="16"/>
  <c r="E765" i="16"/>
  <c r="F765" i="16"/>
  <c r="E761" i="16"/>
  <c r="F761" i="16"/>
  <c r="E699" i="16"/>
  <c r="F699" i="16"/>
  <c r="E749" i="16"/>
  <c r="F749" i="16"/>
  <c r="F718" i="16"/>
  <c r="E718" i="16"/>
  <c r="F734" i="16"/>
  <c r="E734" i="16"/>
  <c r="E695" i="16"/>
  <c r="F695" i="16"/>
  <c r="E739" i="16"/>
  <c r="F739" i="16"/>
  <c r="E701" i="16"/>
  <c r="F701" i="16"/>
  <c r="E721" i="16"/>
  <c r="F721" i="16"/>
  <c r="E199" i="16"/>
  <c r="F199" i="16"/>
  <c r="E143" i="16"/>
  <c r="F143" i="16"/>
  <c r="E134" i="16"/>
  <c r="F134" i="16"/>
  <c r="E175" i="16"/>
  <c r="F175" i="16"/>
  <c r="E201" i="16"/>
  <c r="F201" i="16"/>
  <c r="E144" i="16"/>
  <c r="F144" i="16"/>
  <c r="E119" i="16"/>
  <c r="F119" i="16"/>
  <c r="E188" i="16"/>
  <c r="F188" i="16"/>
  <c r="E181" i="16"/>
  <c r="F181" i="16"/>
  <c r="E211" i="16"/>
  <c r="F211" i="16"/>
  <c r="E191" i="16"/>
  <c r="F191" i="16"/>
  <c r="E156" i="16"/>
  <c r="F156" i="16"/>
  <c r="E139" i="16"/>
  <c r="F139" i="16"/>
  <c r="E123" i="16"/>
  <c r="F123" i="16"/>
  <c r="E196" i="16"/>
  <c r="F196" i="16"/>
  <c r="E161" i="16"/>
  <c r="F161" i="16"/>
  <c r="E150" i="16"/>
  <c r="F150" i="16"/>
  <c r="E203" i="16"/>
  <c r="F203" i="16"/>
  <c r="E159" i="16"/>
  <c r="F159" i="16"/>
  <c r="F202" i="16"/>
  <c r="E202" i="16"/>
  <c r="E153" i="16"/>
  <c r="F153" i="16"/>
  <c r="E157" i="16"/>
  <c r="F157" i="16"/>
  <c r="E125" i="16"/>
  <c r="F125" i="16"/>
  <c r="E418" i="16"/>
  <c r="F418" i="16"/>
  <c r="E427" i="16"/>
  <c r="F427" i="16"/>
  <c r="F468" i="16"/>
  <c r="E468" i="16"/>
  <c r="E424" i="16"/>
  <c r="F424" i="16"/>
  <c r="E408" i="16"/>
  <c r="F408" i="16"/>
  <c r="E430" i="16"/>
  <c r="F430" i="16"/>
  <c r="E477" i="16"/>
  <c r="F477" i="16"/>
  <c r="F448" i="16"/>
  <c r="E448" i="16"/>
  <c r="E410" i="16"/>
  <c r="F410" i="16"/>
  <c r="E399" i="16"/>
  <c r="F399" i="16"/>
  <c r="E400" i="16"/>
  <c r="F400" i="16"/>
  <c r="E439" i="16"/>
  <c r="F439" i="16"/>
  <c r="F484" i="16"/>
  <c r="E484" i="16"/>
  <c r="E437" i="16"/>
  <c r="F437" i="16"/>
  <c r="E441" i="16"/>
  <c r="F441" i="16"/>
  <c r="E443" i="16"/>
  <c r="F443" i="16"/>
  <c r="E451" i="16"/>
  <c r="F451" i="16"/>
  <c r="E416" i="16"/>
  <c r="F416" i="16"/>
  <c r="E411" i="16"/>
  <c r="F411" i="16"/>
  <c r="E403" i="16"/>
  <c r="F403" i="16"/>
  <c r="E487" i="16"/>
  <c r="F487" i="16"/>
  <c r="E406" i="16"/>
  <c r="F406" i="16"/>
  <c r="F442" i="16"/>
  <c r="E442" i="16"/>
  <c r="F991" i="16"/>
  <c r="E991" i="16"/>
  <c r="F1029" i="16"/>
  <c r="E1029" i="16"/>
  <c r="E1020" i="16"/>
  <c r="F1020" i="16"/>
  <c r="E1010" i="16"/>
  <c r="F1010" i="16"/>
  <c r="F979" i="16"/>
  <c r="E979" i="16"/>
  <c r="E966" i="16"/>
  <c r="F966" i="16"/>
  <c r="F1001" i="16"/>
  <c r="E1001" i="16"/>
  <c r="F1035" i="16"/>
  <c r="E1035" i="16"/>
  <c r="E976" i="16"/>
  <c r="F976" i="16"/>
  <c r="F995" i="16"/>
  <c r="E995" i="16"/>
  <c r="E986" i="16"/>
  <c r="F986" i="16"/>
  <c r="E1004" i="16"/>
  <c r="F1004" i="16"/>
  <c r="F971" i="16"/>
  <c r="E971" i="16"/>
  <c r="F1013" i="16"/>
  <c r="E1013" i="16"/>
  <c r="E984" i="16"/>
  <c r="F984" i="16"/>
  <c r="E957" i="16"/>
  <c r="F957" i="16"/>
  <c r="E1040" i="16"/>
  <c r="F1040" i="16"/>
  <c r="E1030" i="16"/>
  <c r="F1030" i="16"/>
  <c r="F977" i="16"/>
  <c r="E977" i="16"/>
  <c r="F1019" i="16"/>
  <c r="E1019" i="16"/>
  <c r="E959" i="16"/>
  <c r="F959" i="16"/>
  <c r="F1033" i="16"/>
  <c r="E1033" i="16"/>
  <c r="F993" i="16"/>
  <c r="E993" i="16"/>
  <c r="E1018" i="16"/>
  <c r="F1018" i="16"/>
  <c r="F858" i="16"/>
  <c r="E858" i="16"/>
  <c r="F822" i="16"/>
  <c r="E822" i="16"/>
  <c r="F828" i="16"/>
  <c r="E828" i="16"/>
  <c r="E801" i="16"/>
  <c r="F801" i="16"/>
  <c r="E793" i="16"/>
  <c r="F793" i="16"/>
  <c r="F832" i="16"/>
  <c r="E832" i="16"/>
  <c r="E795" i="16"/>
  <c r="F795" i="16"/>
  <c r="F856" i="16"/>
  <c r="E856" i="16"/>
  <c r="E827" i="16"/>
  <c r="F827" i="16"/>
  <c r="E777" i="16"/>
  <c r="F777" i="16"/>
  <c r="E781" i="16"/>
  <c r="F781" i="16"/>
  <c r="E833" i="16"/>
  <c r="F833" i="16"/>
  <c r="F834" i="16"/>
  <c r="E834" i="16"/>
  <c r="F860" i="16"/>
  <c r="E860" i="16"/>
  <c r="F842" i="16"/>
  <c r="E842" i="16"/>
  <c r="F810" i="16"/>
  <c r="E810" i="16"/>
  <c r="F776" i="16"/>
  <c r="E776" i="16"/>
  <c r="F774" i="16"/>
  <c r="E774" i="16"/>
  <c r="E837" i="16"/>
  <c r="F837" i="16"/>
  <c r="E845" i="16"/>
  <c r="F845" i="16"/>
  <c r="E799" i="16"/>
  <c r="F799" i="16"/>
  <c r="F836" i="16"/>
  <c r="E836" i="16"/>
  <c r="E813" i="16"/>
  <c r="F813" i="16"/>
  <c r="F640" i="16"/>
  <c r="E640" i="16"/>
  <c r="E605" i="16"/>
  <c r="F605" i="16"/>
  <c r="E645" i="16"/>
  <c r="F645" i="16"/>
  <c r="F600" i="16"/>
  <c r="E600" i="16"/>
  <c r="E671" i="16"/>
  <c r="F671" i="16"/>
  <c r="E607" i="16"/>
  <c r="F607" i="16"/>
  <c r="F658" i="16"/>
  <c r="E658" i="16"/>
  <c r="F584" i="16"/>
  <c r="E584" i="16"/>
  <c r="E669" i="16"/>
  <c r="F669" i="16"/>
  <c r="F662" i="16"/>
  <c r="E662" i="16"/>
  <c r="E613" i="16"/>
  <c r="F613" i="16"/>
  <c r="F636" i="16"/>
  <c r="E636" i="16"/>
  <c r="E629" i="16"/>
  <c r="F629" i="16"/>
  <c r="F624" i="16"/>
  <c r="E624" i="16"/>
  <c r="F648" i="16"/>
  <c r="E648" i="16"/>
  <c r="E653" i="16"/>
  <c r="F653" i="16"/>
  <c r="F608" i="16"/>
  <c r="E608" i="16"/>
  <c r="E659" i="16"/>
  <c r="F659" i="16"/>
  <c r="E597" i="16"/>
  <c r="F597" i="16"/>
  <c r="E609" i="16"/>
  <c r="F609" i="16"/>
  <c r="E655" i="16"/>
  <c r="F655" i="16"/>
  <c r="F634" i="16"/>
  <c r="E634" i="16"/>
  <c r="F672" i="16"/>
  <c r="E672" i="16"/>
  <c r="E547" i="16"/>
  <c r="F547" i="16"/>
  <c r="E565" i="16"/>
  <c r="F565" i="16"/>
  <c r="E539" i="16"/>
  <c r="F539" i="16"/>
  <c r="E533" i="16"/>
  <c r="F533" i="16"/>
  <c r="E527" i="16"/>
  <c r="F527" i="16"/>
  <c r="E563" i="16"/>
  <c r="F563" i="16"/>
  <c r="F530" i="16"/>
  <c r="E530" i="16"/>
  <c r="E531" i="16"/>
  <c r="F531" i="16"/>
  <c r="F510" i="16"/>
  <c r="E510" i="16"/>
  <c r="F558" i="16"/>
  <c r="E558" i="16"/>
  <c r="F538" i="16"/>
  <c r="E538" i="16"/>
  <c r="F534" i="16"/>
  <c r="E534" i="16"/>
  <c r="F572" i="16"/>
  <c r="E572" i="16"/>
  <c r="F576" i="16"/>
  <c r="E576" i="16"/>
  <c r="E537" i="16"/>
  <c r="F537" i="16"/>
  <c r="E521" i="16"/>
  <c r="F521" i="16"/>
  <c r="E525" i="16"/>
  <c r="F525" i="16"/>
  <c r="E513" i="16"/>
  <c r="F513" i="16"/>
  <c r="F564" i="16"/>
  <c r="E564" i="16"/>
  <c r="E583" i="16"/>
  <c r="F583" i="16"/>
  <c r="F556" i="16"/>
  <c r="E556" i="16"/>
  <c r="F536" i="16"/>
  <c r="E536" i="16"/>
  <c r="F508" i="16"/>
  <c r="E508" i="16"/>
  <c r="E311" i="16"/>
  <c r="F311" i="16"/>
  <c r="E373" i="16"/>
  <c r="F373" i="16"/>
  <c r="E350" i="16"/>
  <c r="F350" i="16"/>
  <c r="E374" i="16"/>
  <c r="F374" i="16"/>
  <c r="E382" i="16"/>
  <c r="F382" i="16"/>
  <c r="E388" i="16"/>
  <c r="F388" i="16"/>
  <c r="E363" i="16"/>
  <c r="F363" i="16"/>
  <c r="E356" i="16"/>
  <c r="F356" i="16"/>
  <c r="E396" i="16"/>
  <c r="F396" i="16"/>
  <c r="E389" i="16"/>
  <c r="F389" i="16"/>
  <c r="E370" i="16"/>
  <c r="F370" i="16"/>
  <c r="E351" i="16"/>
  <c r="F351" i="16"/>
  <c r="E346" i="16"/>
  <c r="F346" i="16"/>
  <c r="E355" i="16"/>
  <c r="F355" i="16"/>
  <c r="E380" i="16"/>
  <c r="F380" i="16"/>
  <c r="E309" i="16"/>
  <c r="F309" i="16"/>
  <c r="E377" i="16"/>
  <c r="F377" i="16"/>
  <c r="E329" i="16"/>
  <c r="F329" i="16"/>
  <c r="E381" i="16"/>
  <c r="F381" i="16"/>
  <c r="E359" i="16"/>
  <c r="F359" i="16"/>
  <c r="E367" i="16"/>
  <c r="F367" i="16"/>
  <c r="E386" i="16"/>
  <c r="F386" i="16"/>
  <c r="E371" i="16"/>
  <c r="F371" i="16"/>
  <c r="E333" i="16"/>
  <c r="F333" i="16"/>
  <c r="E1068" i="16"/>
  <c r="F1068" i="16"/>
  <c r="E1110" i="16"/>
  <c r="F1110" i="16"/>
  <c r="E1080" i="16"/>
  <c r="F1080" i="16"/>
  <c r="E1086" i="16"/>
  <c r="F1086" i="16"/>
  <c r="E1114" i="16"/>
  <c r="F1114" i="16"/>
  <c r="E1094" i="16"/>
  <c r="F1094" i="16"/>
  <c r="E1120" i="16"/>
  <c r="F1120" i="16"/>
  <c r="E1116" i="16"/>
  <c r="F1116" i="16"/>
  <c r="F1067" i="16"/>
  <c r="E1067" i="16"/>
  <c r="F1127" i="16"/>
  <c r="E1127" i="16"/>
  <c r="E1138" i="16"/>
  <c r="F1138" i="16"/>
  <c r="E1074" i="16"/>
  <c r="F1074" i="16"/>
  <c r="F1079" i="16"/>
  <c r="E1079" i="16"/>
  <c r="E1108" i="16"/>
  <c r="F1108" i="16"/>
  <c r="F1059" i="16"/>
  <c r="E1059" i="16"/>
  <c r="F1073" i="16"/>
  <c r="E1073" i="16"/>
  <c r="F1093" i="16"/>
  <c r="E1093" i="16"/>
  <c r="F1137" i="16"/>
  <c r="E1137" i="16"/>
  <c r="F1119" i="16"/>
  <c r="E1119" i="16"/>
  <c r="F1109" i="16"/>
  <c r="E1109" i="16"/>
  <c r="E1128" i="16"/>
  <c r="F1128" i="16"/>
  <c r="F1121" i="16"/>
  <c r="E1121" i="16"/>
  <c r="F1097" i="16"/>
  <c r="E1097" i="16"/>
  <c r="E926" i="16"/>
  <c r="F926" i="16"/>
  <c r="F880" i="16"/>
  <c r="E880" i="16"/>
  <c r="E919" i="16"/>
  <c r="F919" i="16"/>
  <c r="E954" i="16"/>
  <c r="F954" i="16"/>
  <c r="E942" i="16"/>
  <c r="F942" i="16"/>
  <c r="F902" i="16"/>
  <c r="E902" i="16"/>
  <c r="E889" i="16"/>
  <c r="F889" i="16"/>
  <c r="E946" i="16"/>
  <c r="F946" i="16"/>
  <c r="E893" i="16"/>
  <c r="F893" i="16"/>
  <c r="E897" i="16"/>
  <c r="F897" i="16"/>
  <c r="E950" i="16"/>
  <c r="F950" i="16"/>
  <c r="E927" i="16"/>
  <c r="F927" i="16"/>
  <c r="E945" i="16"/>
  <c r="F945" i="16"/>
  <c r="E929" i="16"/>
  <c r="F929" i="16"/>
  <c r="E915" i="16"/>
  <c r="F915" i="16"/>
  <c r="E934" i="16"/>
  <c r="F934" i="16"/>
  <c r="E944" i="16"/>
  <c r="F944" i="16"/>
  <c r="F904" i="16"/>
  <c r="E904" i="16"/>
  <c r="E952" i="16"/>
  <c r="F952" i="16"/>
  <c r="E928" i="16"/>
  <c r="F928" i="16"/>
  <c r="F874" i="16"/>
  <c r="E874" i="16"/>
  <c r="E891" i="16"/>
  <c r="F891" i="16"/>
  <c r="F890" i="16"/>
  <c r="E890" i="16"/>
  <c r="E1225" i="16"/>
  <c r="F1225" i="16"/>
  <c r="F304" i="16"/>
  <c r="E304" i="16"/>
  <c r="F220" i="16"/>
  <c r="E220" i="16"/>
  <c r="F272" i="16"/>
  <c r="E272" i="16"/>
  <c r="E259" i="16"/>
  <c r="F259" i="16"/>
  <c r="E247" i="16"/>
  <c r="F247" i="16"/>
  <c r="F268" i="16"/>
  <c r="E268" i="16"/>
  <c r="F236" i="16"/>
  <c r="E236" i="16"/>
  <c r="E291" i="16"/>
  <c r="F291" i="16"/>
  <c r="E231" i="16"/>
  <c r="F231" i="16"/>
  <c r="E235" i="16"/>
  <c r="F235" i="16"/>
  <c r="F300" i="16"/>
  <c r="E300" i="16"/>
  <c r="E267" i="16"/>
  <c r="F267" i="16"/>
  <c r="E301" i="16"/>
  <c r="F301" i="16"/>
  <c r="F278" i="16"/>
  <c r="E278" i="16"/>
  <c r="F258" i="16"/>
  <c r="E258" i="16"/>
  <c r="E217" i="16"/>
  <c r="F217" i="16"/>
  <c r="F250" i="16"/>
  <c r="E250" i="16"/>
  <c r="F218" i="16"/>
  <c r="E218" i="16"/>
  <c r="E251" i="16"/>
  <c r="F251" i="16"/>
  <c r="E261" i="16"/>
  <c r="F261" i="16"/>
  <c r="E283" i="16"/>
  <c r="F283" i="16"/>
  <c r="F246" i="16"/>
  <c r="E246" i="16"/>
  <c r="F266" i="16"/>
  <c r="E266" i="16"/>
  <c r="E691" i="16"/>
  <c r="F691" i="16"/>
  <c r="F754" i="16"/>
  <c r="E754" i="16"/>
  <c r="F742" i="16"/>
  <c r="E742" i="16"/>
  <c r="F690" i="16"/>
  <c r="E690" i="16"/>
  <c r="E679" i="16"/>
  <c r="F679" i="16"/>
  <c r="F768" i="16"/>
  <c r="E768" i="16"/>
  <c r="E696" i="16"/>
  <c r="F696" i="16"/>
  <c r="F686" i="16"/>
  <c r="E686" i="16"/>
  <c r="E763" i="16"/>
  <c r="F763" i="16"/>
  <c r="F758" i="16"/>
  <c r="E758" i="16"/>
  <c r="E692" i="16"/>
  <c r="F692" i="16"/>
  <c r="E684" i="16"/>
  <c r="F684" i="16"/>
  <c r="E681" i="16"/>
  <c r="F681" i="16"/>
  <c r="E724" i="16"/>
  <c r="F724" i="16"/>
  <c r="E753" i="16"/>
  <c r="F753" i="16"/>
  <c r="F766" i="16"/>
  <c r="E766" i="16"/>
  <c r="F736" i="16"/>
  <c r="E736" i="16"/>
  <c r="E688" i="16"/>
  <c r="F688" i="16"/>
  <c r="F702" i="16"/>
  <c r="E702" i="16"/>
  <c r="F748" i="16"/>
  <c r="E748" i="16"/>
  <c r="E769" i="16"/>
  <c r="F769" i="16"/>
  <c r="E689" i="16"/>
  <c r="F689" i="16"/>
  <c r="E687" i="16"/>
  <c r="F687" i="16"/>
  <c r="E697" i="16"/>
  <c r="F697" i="16"/>
  <c r="E182" i="16"/>
  <c r="F182" i="16"/>
  <c r="E195" i="16"/>
  <c r="F195" i="16"/>
  <c r="E140" i="16"/>
  <c r="F140" i="16"/>
  <c r="E158" i="16"/>
  <c r="F158" i="16"/>
  <c r="E133" i="16"/>
  <c r="F133" i="16"/>
  <c r="E190" i="16"/>
  <c r="F190" i="16"/>
  <c r="E149" i="16"/>
  <c r="F149" i="16"/>
  <c r="E167" i="16"/>
  <c r="F167" i="16"/>
  <c r="E166" i="16"/>
  <c r="F166" i="16"/>
  <c r="E174" i="16"/>
  <c r="F174" i="16"/>
  <c r="E209" i="16"/>
  <c r="F209" i="16"/>
  <c r="E151" i="16"/>
  <c r="F151" i="16"/>
  <c r="E164" i="16"/>
  <c r="F164" i="16"/>
  <c r="E126" i="16"/>
  <c r="F126" i="16"/>
  <c r="E163" i="16"/>
  <c r="F163" i="16"/>
  <c r="F210" i="16"/>
  <c r="E210" i="16"/>
  <c r="E207" i="16"/>
  <c r="F207" i="16"/>
  <c r="E171" i="16"/>
  <c r="F171" i="16"/>
  <c r="E160" i="16"/>
  <c r="F160" i="16"/>
  <c r="E124" i="16"/>
  <c r="F124" i="16"/>
  <c r="E154" i="16"/>
  <c r="F154" i="16"/>
  <c r="E172" i="16"/>
  <c r="F172" i="16"/>
  <c r="E194" i="16"/>
  <c r="F194" i="16"/>
  <c r="E433" i="16"/>
  <c r="F433" i="16"/>
  <c r="E489" i="16"/>
  <c r="F489" i="16"/>
  <c r="F486" i="16"/>
  <c r="E486" i="16"/>
  <c r="E461" i="16"/>
  <c r="F461" i="16"/>
  <c r="E415" i="16"/>
  <c r="F415" i="16"/>
  <c r="F490" i="16"/>
  <c r="E490" i="16"/>
  <c r="F472" i="16"/>
  <c r="E472" i="16"/>
  <c r="F478" i="16"/>
  <c r="E478" i="16"/>
  <c r="E475" i="16"/>
  <c r="F475" i="16"/>
  <c r="E422" i="16"/>
  <c r="F422" i="16"/>
  <c r="E404" i="16"/>
  <c r="F404" i="16"/>
  <c r="E473" i="16"/>
  <c r="F473" i="16"/>
  <c r="F450" i="16"/>
  <c r="E450" i="16"/>
  <c r="F440" i="16"/>
  <c r="E440" i="16"/>
  <c r="E435" i="16"/>
  <c r="F435" i="16"/>
  <c r="E401" i="16"/>
  <c r="F401" i="16"/>
  <c r="F466" i="16"/>
  <c r="E466" i="16"/>
  <c r="E485" i="16"/>
  <c r="F485" i="16"/>
  <c r="E407" i="16"/>
  <c r="F407" i="16"/>
  <c r="F462" i="16"/>
  <c r="E462" i="16"/>
  <c r="E471" i="16"/>
  <c r="F471" i="16"/>
  <c r="E419" i="16"/>
  <c r="F419" i="16"/>
  <c r="F480" i="16"/>
  <c r="E480" i="16"/>
  <c r="E1002" i="16"/>
  <c r="F1002" i="16"/>
  <c r="E988" i="16"/>
  <c r="F988" i="16"/>
  <c r="F989" i="16"/>
  <c r="E989" i="16"/>
  <c r="F1047" i="16"/>
  <c r="E1047" i="16"/>
  <c r="E1046" i="16"/>
  <c r="F1046" i="16"/>
  <c r="F1023" i="16"/>
  <c r="E1023" i="16"/>
  <c r="F1037" i="16"/>
  <c r="E1037" i="16"/>
  <c r="F1041" i="16"/>
  <c r="E1041" i="16"/>
  <c r="F1005" i="16"/>
  <c r="E1005" i="16"/>
  <c r="E968" i="16"/>
  <c r="F968" i="16"/>
  <c r="E969" i="16"/>
  <c r="F969" i="16"/>
  <c r="F997" i="16"/>
  <c r="E997" i="16"/>
  <c r="E978" i="16"/>
  <c r="F978" i="16"/>
  <c r="F983" i="16"/>
  <c r="E983" i="16"/>
  <c r="E980" i="16"/>
  <c r="F980" i="16"/>
  <c r="E992" i="16"/>
  <c r="F992" i="16"/>
  <c r="E964" i="16"/>
  <c r="F964" i="16"/>
  <c r="E1012" i="16"/>
  <c r="F1012" i="16"/>
  <c r="E1048" i="16"/>
  <c r="F1048" i="16"/>
  <c r="E1022" i="16"/>
  <c r="F1022" i="16"/>
  <c r="E1036" i="16"/>
  <c r="F1036" i="16"/>
  <c r="E960" i="16"/>
  <c r="F960" i="16"/>
  <c r="E990" i="16"/>
  <c r="F990" i="16"/>
  <c r="F816" i="16"/>
  <c r="E816" i="16"/>
  <c r="E853" i="16"/>
  <c r="F853" i="16"/>
  <c r="F846" i="16"/>
  <c r="E846" i="16"/>
  <c r="E857" i="16"/>
  <c r="F857" i="16"/>
  <c r="F818" i="16"/>
  <c r="E818" i="16"/>
  <c r="E807" i="16"/>
  <c r="F807" i="16"/>
  <c r="F788" i="16"/>
  <c r="E788" i="16"/>
  <c r="E861" i="16"/>
  <c r="F861" i="16"/>
  <c r="E825" i="16"/>
  <c r="F825" i="16"/>
  <c r="F844" i="16"/>
  <c r="E844" i="16"/>
  <c r="E835" i="16"/>
  <c r="F835" i="16"/>
  <c r="F796" i="16"/>
  <c r="E796" i="16"/>
  <c r="F804" i="16"/>
  <c r="E804" i="16"/>
  <c r="F852" i="16"/>
  <c r="E852" i="16"/>
  <c r="E821" i="16"/>
  <c r="F821" i="16"/>
  <c r="E783" i="16"/>
  <c r="F783" i="16"/>
  <c r="F820" i="16"/>
  <c r="E820" i="16"/>
  <c r="E797" i="16"/>
  <c r="F797" i="16"/>
  <c r="F838" i="16"/>
  <c r="E838" i="16"/>
  <c r="F850" i="16"/>
  <c r="E850" i="16"/>
  <c r="F862" i="16"/>
  <c r="E862" i="16"/>
  <c r="F812" i="16"/>
  <c r="E812" i="16"/>
  <c r="E789" i="16"/>
  <c r="F789" i="16"/>
  <c r="F790" i="16"/>
  <c r="E790" i="16"/>
  <c r="F594" i="16"/>
  <c r="E594" i="16"/>
  <c r="E633" i="16"/>
  <c r="F633" i="16"/>
  <c r="F676" i="16"/>
  <c r="E676" i="16"/>
  <c r="E599" i="16"/>
  <c r="F599" i="16"/>
  <c r="E639" i="16"/>
  <c r="F639" i="16"/>
  <c r="E587" i="16"/>
  <c r="F587" i="16"/>
  <c r="E635" i="16"/>
  <c r="F635" i="16"/>
  <c r="F632" i="16"/>
  <c r="E632" i="16"/>
  <c r="E619" i="16"/>
  <c r="F619" i="16"/>
  <c r="E595" i="16"/>
  <c r="F595" i="16"/>
  <c r="E603" i="16"/>
  <c r="F603" i="16"/>
  <c r="F642" i="16"/>
  <c r="E642" i="16"/>
  <c r="F612" i="16"/>
  <c r="E612" i="16"/>
  <c r="F664" i="16"/>
  <c r="E664" i="16"/>
  <c r="E623" i="16"/>
  <c r="F623" i="16"/>
  <c r="E627" i="16"/>
  <c r="F627" i="16"/>
  <c r="E673" i="16"/>
  <c r="F673" i="16"/>
  <c r="F590" i="16"/>
  <c r="E590" i="16"/>
  <c r="F674" i="16"/>
  <c r="E674" i="16"/>
  <c r="F604" i="16"/>
  <c r="E604" i="16"/>
  <c r="E611" i="16"/>
  <c r="F611" i="16"/>
  <c r="F610" i="16"/>
  <c r="E610" i="16"/>
  <c r="E585" i="16"/>
  <c r="F585" i="16"/>
  <c r="E499" i="16"/>
  <c r="F499" i="16"/>
  <c r="F520" i="16"/>
  <c r="E520" i="16"/>
  <c r="F528" i="16"/>
  <c r="E528" i="16"/>
  <c r="F542" i="16"/>
  <c r="E542" i="16"/>
  <c r="F544" i="16"/>
  <c r="E544" i="16"/>
  <c r="F492" i="16"/>
  <c r="E492" i="16"/>
  <c r="E507" i="16"/>
  <c r="F507" i="16"/>
  <c r="E529" i="16"/>
  <c r="F529" i="16"/>
  <c r="E491" i="16"/>
  <c r="F491" i="16"/>
  <c r="F582" i="16"/>
  <c r="E582" i="16"/>
  <c r="F498" i="16"/>
  <c r="E498" i="16"/>
  <c r="F500" i="16"/>
  <c r="E500" i="16"/>
  <c r="F526" i="16"/>
  <c r="E526" i="16"/>
  <c r="F580" i="16"/>
  <c r="E580" i="16"/>
  <c r="E579" i="16"/>
  <c r="F579" i="16"/>
  <c r="F578" i="16"/>
  <c r="E578" i="16"/>
  <c r="E495" i="16"/>
  <c r="F495" i="16"/>
  <c r="E511" i="16"/>
  <c r="F511" i="16"/>
  <c r="F506" i="16"/>
  <c r="E506" i="16"/>
  <c r="E543" i="16"/>
  <c r="F543" i="16"/>
  <c r="E555" i="16"/>
  <c r="F555" i="16"/>
  <c r="F496" i="16"/>
  <c r="E496" i="16"/>
  <c r="F560" i="16"/>
  <c r="E560" i="16"/>
  <c r="E378" i="16"/>
  <c r="F378" i="16"/>
  <c r="E319" i="16"/>
  <c r="F319" i="16"/>
  <c r="E332" i="16"/>
  <c r="F332" i="16"/>
  <c r="E394" i="16"/>
  <c r="F394" i="16"/>
  <c r="E330" i="16"/>
  <c r="F330" i="16"/>
  <c r="E385" i="16"/>
  <c r="F385" i="16"/>
  <c r="E344" i="16"/>
  <c r="F344" i="16"/>
  <c r="E336" i="16"/>
  <c r="F336" i="16"/>
  <c r="E364" i="16"/>
  <c r="F364" i="16"/>
  <c r="E391" i="16"/>
  <c r="F391" i="16"/>
  <c r="E345" i="16"/>
  <c r="F345" i="16"/>
  <c r="E324" i="16"/>
  <c r="F324" i="16"/>
  <c r="E395" i="16"/>
  <c r="F395" i="16"/>
  <c r="E341" i="16"/>
  <c r="F341" i="16"/>
  <c r="E354" i="16"/>
  <c r="F354" i="16"/>
  <c r="E384" i="16"/>
  <c r="F384" i="16"/>
  <c r="E328" i="16"/>
  <c r="F328" i="16"/>
  <c r="E331" i="16"/>
  <c r="F331" i="16"/>
  <c r="F315" i="16"/>
  <c r="E315" i="16"/>
  <c r="E321" i="16"/>
  <c r="F321" i="16"/>
  <c r="E318" i="16"/>
  <c r="F318" i="16"/>
  <c r="E325" i="16"/>
  <c r="F325" i="16"/>
  <c r="E335" i="16"/>
  <c r="F335" i="16"/>
  <c r="E1096" i="16"/>
  <c r="F1096" i="16"/>
  <c r="E1090" i="16"/>
  <c r="F1090" i="16"/>
  <c r="F1085" i="16"/>
  <c r="E1085" i="16"/>
  <c r="F1111" i="16"/>
  <c r="E1111" i="16"/>
  <c r="E1100" i="16"/>
  <c r="F1100" i="16"/>
  <c r="F1133" i="16"/>
  <c r="E1133" i="16"/>
  <c r="E1126" i="16"/>
  <c r="F1126" i="16"/>
  <c r="E1130" i="16"/>
  <c r="F1130" i="16"/>
  <c r="F1125" i="16"/>
  <c r="E1125" i="16"/>
  <c r="F1123" i="16"/>
  <c r="E1123" i="16"/>
  <c r="E1072" i="16"/>
  <c r="F1072" i="16"/>
  <c r="E1062" i="16"/>
  <c r="F1062" i="16"/>
  <c r="F1089" i="16"/>
  <c r="E1089" i="16"/>
  <c r="F1117" i="16"/>
  <c r="E1117" i="16"/>
  <c r="E1088" i="16"/>
  <c r="F1088" i="16"/>
  <c r="F1107" i="16"/>
  <c r="E1107" i="16"/>
  <c r="F1139" i="16"/>
  <c r="E1139" i="16"/>
  <c r="E1122" i="16"/>
  <c r="F1122" i="16"/>
  <c r="E1058" i="16"/>
  <c r="F1058" i="16"/>
  <c r="E1106" i="16"/>
  <c r="F1106" i="16"/>
  <c r="F1063" i="16"/>
  <c r="E1063" i="16"/>
  <c r="F1061" i="16"/>
  <c r="E1061" i="16"/>
  <c r="F1053" i="16"/>
  <c r="E1053" i="16"/>
  <c r="E1140" i="16"/>
  <c r="F1140" i="16"/>
  <c r="F864" i="16"/>
  <c r="E864" i="16"/>
  <c r="E877" i="16"/>
  <c r="F877" i="16"/>
  <c r="E939" i="16"/>
  <c r="F939" i="16"/>
  <c r="E909" i="16"/>
  <c r="F909" i="16"/>
  <c r="F886" i="16"/>
  <c r="E886" i="16"/>
  <c r="F914" i="16"/>
  <c r="E914" i="16"/>
  <c r="E920" i="16"/>
  <c r="F920" i="16"/>
  <c r="F872" i="16"/>
  <c r="E872" i="16"/>
  <c r="F916" i="16"/>
  <c r="E916" i="16"/>
  <c r="F868" i="16"/>
  <c r="E868" i="16"/>
  <c r="E933" i="16"/>
  <c r="F933" i="16"/>
  <c r="E922" i="16"/>
  <c r="F922" i="16"/>
  <c r="F878" i="16"/>
  <c r="E878" i="16"/>
  <c r="E937" i="16"/>
  <c r="F937" i="16"/>
  <c r="E871" i="16"/>
  <c r="F871" i="16"/>
  <c r="E867" i="16"/>
  <c r="F867" i="16"/>
  <c r="E881" i="16"/>
  <c r="F881" i="16"/>
  <c r="E947" i="16"/>
  <c r="F947" i="16"/>
  <c r="F918" i="16"/>
  <c r="E918" i="16"/>
  <c r="F900" i="16"/>
  <c r="E900" i="16"/>
  <c r="E930" i="16"/>
  <c r="F930" i="16"/>
  <c r="E873" i="16"/>
  <c r="F873" i="16"/>
  <c r="E913" i="16"/>
  <c r="F913" i="16"/>
  <c r="F1143" i="16"/>
  <c r="E1143" i="16"/>
  <c r="E237" i="16"/>
  <c r="F237" i="16"/>
  <c r="F256" i="16"/>
  <c r="E256" i="16"/>
  <c r="F230" i="16"/>
  <c r="E230" i="16"/>
  <c r="E241" i="16"/>
  <c r="F241" i="16"/>
  <c r="F294" i="16"/>
  <c r="E294" i="16"/>
  <c r="F290" i="16"/>
  <c r="E290" i="16"/>
  <c r="F240" i="16"/>
  <c r="E240" i="16"/>
  <c r="F248" i="16"/>
  <c r="E248" i="16"/>
  <c r="E293" i="16"/>
  <c r="F293" i="16"/>
  <c r="E297" i="16"/>
  <c r="F297" i="16"/>
  <c r="F238" i="16"/>
  <c r="E238" i="16"/>
  <c r="E303" i="16"/>
  <c r="F303" i="16"/>
  <c r="F214" i="16"/>
  <c r="E214" i="16"/>
  <c r="E233" i="16"/>
  <c r="F233" i="16"/>
  <c r="E302" i="16"/>
  <c r="F302" i="16"/>
  <c r="F264" i="16"/>
  <c r="E264" i="16"/>
  <c r="E263" i="16"/>
  <c r="F263" i="16"/>
  <c r="F216" i="16"/>
  <c r="E216" i="16"/>
  <c r="E277" i="16"/>
  <c r="F277" i="16"/>
  <c r="E255" i="16"/>
  <c r="F255" i="16"/>
  <c r="E285" i="16"/>
  <c r="F285" i="16"/>
  <c r="F228" i="16"/>
  <c r="E228" i="16"/>
  <c r="E287" i="16"/>
  <c r="F287" i="16"/>
  <c r="E719" i="16"/>
  <c r="F719" i="16"/>
  <c r="F746" i="16"/>
  <c r="E746" i="16"/>
  <c r="E708" i="16"/>
  <c r="F708" i="16"/>
  <c r="E683" i="16"/>
  <c r="F683" i="16"/>
  <c r="F722" i="16"/>
  <c r="E722" i="16"/>
  <c r="E677" i="16"/>
  <c r="F677" i="16"/>
  <c r="E703" i="16"/>
  <c r="F703" i="16"/>
  <c r="E767" i="16"/>
  <c r="F767" i="16"/>
  <c r="E747" i="16"/>
  <c r="F747" i="16"/>
  <c r="F726" i="16"/>
  <c r="E726" i="16"/>
  <c r="F764" i="16"/>
  <c r="E764" i="16"/>
  <c r="F680" i="16"/>
  <c r="E680" i="16"/>
  <c r="E755" i="16"/>
  <c r="F755" i="16"/>
  <c r="E685" i="16"/>
  <c r="F685" i="16"/>
  <c r="F710" i="16"/>
  <c r="E710" i="16"/>
  <c r="E759" i="16"/>
  <c r="F759" i="16"/>
  <c r="E757" i="16"/>
  <c r="F757" i="16"/>
  <c r="E717" i="16"/>
  <c r="F717" i="16"/>
  <c r="E707" i="16"/>
  <c r="F707" i="16"/>
  <c r="E715" i="16"/>
  <c r="F715" i="16"/>
  <c r="E700" i="16"/>
  <c r="F700" i="16"/>
  <c r="F752" i="16"/>
  <c r="E752" i="16"/>
  <c r="E712" i="16"/>
  <c r="F712" i="16"/>
  <c r="F177" i="16"/>
  <c r="E177" i="16"/>
  <c r="E186" i="16"/>
  <c r="F186" i="16"/>
  <c r="E120" i="16"/>
  <c r="G120" i="16" s="1"/>
  <c r="F120" i="16"/>
  <c r="F208" i="16"/>
  <c r="E208" i="16"/>
  <c r="E183" i="16"/>
  <c r="F183" i="16"/>
  <c r="E141" i="16"/>
  <c r="F141" i="16"/>
  <c r="E148" i="16"/>
  <c r="F148" i="16"/>
  <c r="E179" i="16"/>
  <c r="F179" i="16"/>
  <c r="E192" i="16"/>
  <c r="F192" i="16"/>
  <c r="E165" i="16"/>
  <c r="F165" i="16"/>
  <c r="F204" i="16"/>
  <c r="E204" i="16"/>
  <c r="E136" i="16"/>
  <c r="F136" i="16"/>
  <c r="E176" i="16"/>
  <c r="F176" i="16"/>
  <c r="F185" i="16"/>
  <c r="E185" i="16"/>
  <c r="E129" i="16"/>
  <c r="F129" i="16"/>
  <c r="E142" i="16"/>
  <c r="F142" i="16"/>
  <c r="E145" i="16"/>
  <c r="F145" i="16"/>
  <c r="E138" i="16"/>
  <c r="F138" i="16"/>
  <c r="F193" i="16"/>
  <c r="E193" i="16"/>
  <c r="E155" i="16"/>
  <c r="F155" i="16"/>
  <c r="E135" i="16"/>
  <c r="F135" i="16"/>
  <c r="E205" i="16"/>
  <c r="F205" i="16"/>
  <c r="E122" i="16"/>
  <c r="F122" i="16"/>
  <c r="E131" i="16"/>
  <c r="F131" i="16"/>
  <c r="E449" i="16"/>
  <c r="F449" i="16"/>
  <c r="F438" i="16"/>
  <c r="E438" i="16"/>
  <c r="E409" i="16"/>
  <c r="F409" i="16"/>
  <c r="E445" i="16"/>
  <c r="F445" i="16"/>
  <c r="E413" i="16"/>
  <c r="F413" i="16"/>
  <c r="E447" i="16"/>
  <c r="F447" i="16"/>
  <c r="F470" i="16"/>
  <c r="E470" i="16"/>
  <c r="E414" i="16"/>
  <c r="F414" i="16"/>
  <c r="E431" i="16"/>
  <c r="F431" i="16"/>
  <c r="F456" i="16"/>
  <c r="E456" i="16"/>
  <c r="E457" i="16"/>
  <c r="F457" i="16"/>
  <c r="E428" i="16"/>
  <c r="F428" i="16"/>
  <c r="F454" i="16"/>
  <c r="E454" i="16"/>
  <c r="E432" i="16"/>
  <c r="F432" i="16"/>
  <c r="E420" i="16"/>
  <c r="F420" i="16"/>
  <c r="F474" i="16"/>
  <c r="E474" i="16"/>
  <c r="E429" i="16"/>
  <c r="F429" i="16"/>
  <c r="F452" i="16"/>
  <c r="E452" i="16"/>
  <c r="E417" i="16"/>
  <c r="F417" i="16"/>
  <c r="E463" i="16"/>
  <c r="F463" i="16"/>
  <c r="E459" i="16"/>
  <c r="F459" i="16"/>
  <c r="F446" i="16"/>
  <c r="E446" i="16"/>
  <c r="E483" i="16"/>
  <c r="F483" i="16"/>
  <c r="E1014" i="16"/>
  <c r="F1014" i="16"/>
  <c r="E961" i="16"/>
  <c r="F961" i="16"/>
  <c r="E972" i="16"/>
  <c r="F972" i="16"/>
  <c r="E1042" i="16"/>
  <c r="F1042" i="16"/>
  <c r="F1003" i="16"/>
  <c r="E1003" i="16"/>
  <c r="F987" i="16"/>
  <c r="E987" i="16"/>
  <c r="E962" i="16"/>
  <c r="F962" i="16"/>
  <c r="F999" i="16"/>
  <c r="E999" i="16"/>
  <c r="E996" i="16"/>
  <c r="F996" i="16"/>
  <c r="F1009" i="16"/>
  <c r="E1009" i="16"/>
  <c r="F1017" i="16"/>
  <c r="E1017" i="16"/>
  <c r="E1026" i="16"/>
  <c r="F1026" i="16"/>
  <c r="F985" i="16"/>
  <c r="E985" i="16"/>
  <c r="E1006" i="16"/>
  <c r="F1006" i="16"/>
  <c r="F1027" i="16"/>
  <c r="E1027" i="16"/>
  <c r="E970" i="16"/>
  <c r="F970" i="16"/>
  <c r="E1044" i="16"/>
  <c r="F1044" i="16"/>
  <c r="F1021" i="16"/>
  <c r="E1021" i="16"/>
  <c r="F981" i="16"/>
  <c r="E981" i="16"/>
  <c r="E1034" i="16"/>
  <c r="F1034" i="16"/>
  <c r="F1011" i="16"/>
  <c r="E1011" i="16"/>
  <c r="F975" i="16"/>
  <c r="E975" i="16"/>
  <c r="E1038" i="16"/>
  <c r="F1038" i="16"/>
  <c r="F854" i="16"/>
  <c r="E854" i="16"/>
  <c r="E855" i="16"/>
  <c r="F855" i="16"/>
  <c r="E773" i="16"/>
  <c r="F773" i="16"/>
  <c r="E775" i="16"/>
  <c r="F775" i="16"/>
  <c r="E841" i="16"/>
  <c r="F841" i="16"/>
  <c r="F794" i="16"/>
  <c r="E794" i="16"/>
  <c r="F826" i="16"/>
  <c r="E826" i="16"/>
  <c r="E791" i="16"/>
  <c r="F791" i="16"/>
  <c r="F792" i="16"/>
  <c r="E792" i="16"/>
  <c r="F786" i="16"/>
  <c r="E786" i="16"/>
  <c r="E809" i="16"/>
  <c r="F809" i="16"/>
  <c r="E829" i="16"/>
  <c r="F829" i="16"/>
  <c r="F802" i="16"/>
  <c r="E802" i="16"/>
  <c r="E819" i="16"/>
  <c r="F819" i="16"/>
  <c r="E771" i="16"/>
  <c r="F771" i="16"/>
  <c r="F840" i="16"/>
  <c r="E840" i="16"/>
  <c r="F808" i="16"/>
  <c r="E808" i="16"/>
  <c r="E823" i="16"/>
  <c r="F823" i="16"/>
  <c r="F770" i="16"/>
  <c r="E770" i="16"/>
  <c r="F848" i="16"/>
  <c r="E848" i="16"/>
  <c r="F782" i="16"/>
  <c r="E782" i="16"/>
  <c r="E859" i="16"/>
  <c r="F859" i="16"/>
  <c r="F778" i="16"/>
  <c r="E778" i="16"/>
  <c r="E617" i="16"/>
  <c r="F617" i="16"/>
  <c r="E651" i="16"/>
  <c r="F651" i="16"/>
  <c r="F666" i="16"/>
  <c r="E666" i="16"/>
  <c r="F586" i="16"/>
  <c r="E586" i="16"/>
  <c r="F670" i="16"/>
  <c r="E670" i="16"/>
  <c r="E661" i="16"/>
  <c r="F661" i="16"/>
  <c r="F598" i="16"/>
  <c r="E598" i="16"/>
  <c r="E593" i="16"/>
  <c r="F593" i="16"/>
  <c r="E665" i="16"/>
  <c r="F665" i="16"/>
  <c r="E621" i="16"/>
  <c r="F621" i="16"/>
  <c r="E675" i="16"/>
  <c r="F675" i="16"/>
  <c r="F596" i="16"/>
  <c r="E596" i="16"/>
  <c r="F588" i="16"/>
  <c r="E588" i="16"/>
  <c r="E667" i="16"/>
  <c r="F667" i="16"/>
  <c r="F618" i="16"/>
  <c r="E618" i="16"/>
  <c r="E647" i="16"/>
  <c r="F647" i="16"/>
  <c r="E631" i="16"/>
  <c r="F631" i="16"/>
  <c r="F614" i="16"/>
  <c r="E614" i="16"/>
  <c r="F668" i="16"/>
  <c r="E668" i="16"/>
  <c r="F606" i="16"/>
  <c r="E606" i="16"/>
  <c r="F656" i="16"/>
  <c r="E656" i="16"/>
  <c r="F654" i="16"/>
  <c r="E654" i="16"/>
  <c r="E615" i="16"/>
  <c r="F615" i="16"/>
  <c r="E591" i="16"/>
  <c r="F591" i="16"/>
  <c r="E493" i="16"/>
  <c r="F493" i="16"/>
  <c r="F568" i="16"/>
  <c r="E568" i="16"/>
  <c r="E523" i="16"/>
  <c r="F523" i="16"/>
  <c r="E517" i="16"/>
  <c r="F517" i="16"/>
  <c r="E545" i="16"/>
  <c r="F545" i="16"/>
  <c r="F524" i="16"/>
  <c r="E524" i="16"/>
  <c r="E581" i="16"/>
  <c r="F581" i="16"/>
  <c r="F566" i="16"/>
  <c r="E566" i="16"/>
  <c r="F494" i="16"/>
  <c r="E494" i="16"/>
  <c r="E503" i="16"/>
  <c r="F503" i="16"/>
  <c r="E561" i="16"/>
  <c r="F561" i="16"/>
  <c r="F516" i="16"/>
  <c r="E516" i="16"/>
  <c r="F518" i="16"/>
  <c r="E518" i="16"/>
  <c r="F570" i="16"/>
  <c r="E570" i="16"/>
  <c r="E497" i="16"/>
  <c r="F497" i="16"/>
  <c r="E569" i="16"/>
  <c r="F569" i="16"/>
  <c r="E567" i="16"/>
  <c r="F567" i="16"/>
  <c r="E571" i="16"/>
  <c r="F571" i="16"/>
  <c r="F502" i="16"/>
  <c r="E502" i="16"/>
  <c r="E575" i="16"/>
  <c r="F575" i="16"/>
  <c r="F504" i="16"/>
  <c r="E504" i="16"/>
  <c r="E541" i="16"/>
  <c r="F541" i="16"/>
  <c r="E519" i="16"/>
  <c r="F519" i="16"/>
  <c r="E316" i="16"/>
  <c r="F316" i="16"/>
  <c r="E342" i="16"/>
  <c r="F342" i="16"/>
  <c r="E348" i="16"/>
  <c r="F348" i="16"/>
  <c r="E379" i="16"/>
  <c r="F379" i="16"/>
  <c r="E357" i="16"/>
  <c r="F357" i="16"/>
  <c r="E392" i="16"/>
  <c r="F392" i="16"/>
  <c r="E376" i="16"/>
  <c r="F376" i="16"/>
  <c r="E375" i="16"/>
  <c r="F375" i="16"/>
  <c r="E349" i="16"/>
  <c r="F349" i="16"/>
  <c r="E353" i="16"/>
  <c r="F353" i="16"/>
  <c r="E347" i="16"/>
  <c r="F347" i="16"/>
  <c r="E339" i="16"/>
  <c r="F339" i="16"/>
  <c r="E322" i="16"/>
  <c r="F322" i="16"/>
  <c r="E340" i="16"/>
  <c r="F340" i="16"/>
  <c r="E305" i="16"/>
  <c r="F305" i="16"/>
  <c r="E320" i="16"/>
  <c r="F320" i="16"/>
  <c r="E306" i="16"/>
  <c r="F306" i="16"/>
  <c r="E314" i="16"/>
  <c r="F314" i="16"/>
  <c r="E323" i="16"/>
  <c r="F323" i="16"/>
  <c r="E393" i="16"/>
  <c r="F393" i="16"/>
  <c r="E369" i="16"/>
  <c r="F369" i="16"/>
  <c r="E383" i="16"/>
  <c r="F383" i="16"/>
  <c r="E361" i="16"/>
  <c r="F361" i="16"/>
  <c r="E1054" i="16"/>
  <c r="F1054" i="16"/>
  <c r="F1075" i="16"/>
  <c r="E1075" i="16"/>
  <c r="E1092" i="16"/>
  <c r="F1092" i="16"/>
  <c r="E1050" i="16"/>
  <c r="F1050" i="16"/>
  <c r="F1099" i="16"/>
  <c r="E1099" i="16"/>
  <c r="F1051" i="16"/>
  <c r="E1051" i="16"/>
  <c r="E1118" i="16"/>
  <c r="F1118" i="16"/>
  <c r="F1049" i="16"/>
  <c r="E1049" i="16"/>
  <c r="E1070" i="16"/>
  <c r="F1070" i="16"/>
  <c r="F1087" i="16"/>
  <c r="E1087" i="16"/>
  <c r="F1141" i="16"/>
  <c r="E1141" i="16"/>
  <c r="F1105" i="16"/>
  <c r="E1105" i="16"/>
  <c r="E1104" i="16"/>
  <c r="F1104" i="16"/>
  <c r="F1055" i="16"/>
  <c r="E1055" i="16"/>
  <c r="E1060" i="16"/>
  <c r="F1060" i="16"/>
  <c r="E1134" i="16"/>
  <c r="F1134" i="16"/>
  <c r="F1095" i="16"/>
  <c r="E1095" i="16"/>
  <c r="E1078" i="16"/>
  <c r="F1078" i="16"/>
  <c r="F1065" i="16"/>
  <c r="E1065" i="16"/>
  <c r="F1071" i="16"/>
  <c r="E1071" i="16"/>
  <c r="F1129" i="16"/>
  <c r="E1129" i="16"/>
  <c r="E1076" i="16"/>
  <c r="F1076" i="16"/>
  <c r="E1056" i="16"/>
  <c r="F1056" i="16"/>
  <c r="E901" i="16"/>
  <c r="F901" i="16"/>
  <c r="F882" i="16"/>
  <c r="E882" i="16"/>
  <c r="E931" i="16"/>
  <c r="F931" i="16"/>
  <c r="F896" i="16"/>
  <c r="E896" i="16"/>
  <c r="E905" i="16"/>
  <c r="F905" i="16"/>
  <c r="E938" i="16"/>
  <c r="F938" i="16"/>
  <c r="E911" i="16"/>
  <c r="F911" i="16"/>
  <c r="F884" i="16"/>
  <c r="E884" i="16"/>
  <c r="E917" i="16"/>
  <c r="F917" i="16"/>
  <c r="E941" i="16"/>
  <c r="F941" i="16"/>
  <c r="F876" i="16"/>
  <c r="E876" i="16"/>
  <c r="E885" i="16"/>
  <c r="F885" i="16"/>
  <c r="F908" i="16"/>
  <c r="E908" i="16"/>
  <c r="F894" i="16"/>
  <c r="E894" i="16"/>
  <c r="E887" i="16"/>
  <c r="F887" i="16"/>
  <c r="E899" i="16"/>
  <c r="F899" i="16"/>
  <c r="F892" i="16"/>
  <c r="E892" i="16"/>
  <c r="E940" i="16"/>
  <c r="F940" i="16"/>
  <c r="E943" i="16"/>
  <c r="F943" i="16"/>
  <c r="E863" i="16"/>
  <c r="F863" i="16"/>
  <c r="E869" i="16"/>
  <c r="F869" i="16"/>
  <c r="F910" i="16"/>
  <c r="E910" i="16"/>
  <c r="E865" i="16"/>
  <c r="F865" i="16"/>
  <c r="E921" i="16"/>
  <c r="F921" i="16"/>
  <c r="G121" i="16"/>
  <c r="I27" i="16" l="1" a="1"/>
  <c r="I27" i="16" s="1"/>
  <c r="I39" i="16" a="1"/>
  <c r="I39" i="16" s="1"/>
  <c r="I55" i="16" a="1"/>
  <c r="I55" i="16" s="1"/>
  <c r="I71" i="16" a="1"/>
  <c r="I71" i="16" s="1"/>
  <c r="I87" i="16" a="1"/>
  <c r="I87" i="16" s="1"/>
  <c r="I103" i="16" a="1"/>
  <c r="I103" i="16" s="1"/>
  <c r="I119" i="16" a="1"/>
  <c r="I119" i="16" s="1"/>
  <c r="I135" i="16" a="1"/>
  <c r="I135" i="16" s="1"/>
  <c r="I151" i="16" a="1"/>
  <c r="I151" i="16" s="1"/>
  <c r="I167" i="16" a="1"/>
  <c r="I167" i="16" s="1"/>
  <c r="I183" i="16" a="1"/>
  <c r="I183" i="16" s="1"/>
  <c r="I29" i="16" a="1"/>
  <c r="I29" i="16" s="1"/>
  <c r="I45" i="16" a="1"/>
  <c r="I45" i="16" s="1"/>
  <c r="I61" i="16" a="1"/>
  <c r="I61" i="16" s="1"/>
  <c r="I77" i="16" a="1"/>
  <c r="I77" i="16" s="1"/>
  <c r="I93" i="16" a="1"/>
  <c r="I93" i="16" s="1"/>
  <c r="I109" i="16" a="1"/>
  <c r="I109" i="16" s="1"/>
  <c r="I125" i="16" a="1"/>
  <c r="I125" i="16" s="1"/>
  <c r="I141" i="16" a="1"/>
  <c r="I141" i="16" s="1"/>
  <c r="I157" i="16" a="1"/>
  <c r="I157" i="16" s="1"/>
  <c r="I35" i="16" a="1"/>
  <c r="I35" i="16" s="1"/>
  <c r="I51" i="16" a="1"/>
  <c r="I51" i="16" s="1"/>
  <c r="I67" i="16" a="1"/>
  <c r="I67" i="16" s="1"/>
  <c r="I83" i="16" a="1"/>
  <c r="I83" i="16" s="1"/>
  <c r="I99" i="16" a="1"/>
  <c r="I99" i="16" s="1"/>
  <c r="I115" i="16" a="1"/>
  <c r="I115" i="16" s="1"/>
  <c r="I131" i="16" a="1"/>
  <c r="I131" i="16" s="1"/>
  <c r="I147" i="16" a="1"/>
  <c r="I147" i="16" s="1"/>
  <c r="I163" i="16" a="1"/>
  <c r="I163" i="16" s="1"/>
  <c r="I179" i="16" a="1"/>
  <c r="I179" i="16" s="1"/>
  <c r="I195" i="16" a="1"/>
  <c r="I195" i="16" s="1"/>
  <c r="I84" i="16" a="1"/>
  <c r="I84" i="16" s="1"/>
  <c r="I148" i="16" a="1"/>
  <c r="I148" i="16" s="1"/>
  <c r="I189" i="16" a="1"/>
  <c r="I189" i="16" s="1"/>
  <c r="I209" i="16" a="1"/>
  <c r="I209" i="16" s="1"/>
  <c r="I225" i="16" a="1"/>
  <c r="I225" i="16" s="1"/>
  <c r="I33" i="16" a="1"/>
  <c r="I33" i="16" s="1"/>
  <c r="I97" i="16" a="1"/>
  <c r="I97" i="16" s="1"/>
  <c r="I161" i="16" a="1"/>
  <c r="I161" i="16" s="1"/>
  <c r="I196" i="16" a="1"/>
  <c r="I196" i="16" s="1"/>
  <c r="I212" i="16" a="1"/>
  <c r="I212" i="16" s="1"/>
  <c r="I228" i="16" a="1"/>
  <c r="I228" i="16" s="1"/>
  <c r="I49" i="16" a="1"/>
  <c r="I49" i="16" s="1"/>
  <c r="I113" i="16" a="1"/>
  <c r="I113" i="16" s="1"/>
  <c r="I172" i="16" a="1"/>
  <c r="I172" i="16" s="1"/>
  <c r="I200" i="16" a="1"/>
  <c r="I200" i="16" s="1"/>
  <c r="I121" i="16" a="1"/>
  <c r="I121" i="16" s="1"/>
  <c r="I216" i="16" a="1"/>
  <c r="I216" i="16" s="1"/>
  <c r="I247" i="16" a="1"/>
  <c r="I247" i="16" s="1"/>
  <c r="I263" i="16" a="1"/>
  <c r="I263" i="16" s="1"/>
  <c r="I279" i="16" a="1"/>
  <c r="I279" i="16" s="1"/>
  <c r="I295" i="16" a="1"/>
  <c r="I295" i="16" s="1"/>
  <c r="I311" i="16" a="1"/>
  <c r="I311" i="16" s="1"/>
  <c r="I327" i="16" a="1"/>
  <c r="I327" i="16" s="1"/>
  <c r="I343" i="16" a="1"/>
  <c r="I343" i="16" s="1"/>
  <c r="I359" i="16" a="1"/>
  <c r="I359" i="16" s="1"/>
  <c r="I205" i="16" a="1"/>
  <c r="I205" i="16" s="1"/>
  <c r="I234" i="16" a="1"/>
  <c r="I234" i="16" s="1"/>
  <c r="I253" i="16" a="1"/>
  <c r="I253" i="16" s="1"/>
  <c r="I269" i="16" a="1"/>
  <c r="I269" i="16" s="1"/>
  <c r="I285" i="16" a="1"/>
  <c r="I285" i="16" s="1"/>
  <c r="I301" i="16" a="1"/>
  <c r="I301" i="16" s="1"/>
  <c r="I317" i="16" a="1"/>
  <c r="I317" i="16" s="1"/>
  <c r="I333" i="16" a="1"/>
  <c r="I333" i="16" s="1"/>
  <c r="I349" i="16" a="1"/>
  <c r="I349" i="16" s="1"/>
  <c r="I365" i="16" a="1"/>
  <c r="I365" i="16" s="1"/>
  <c r="I381" i="16" a="1"/>
  <c r="I381" i="16" s="1"/>
  <c r="I397" i="16" a="1"/>
  <c r="I397" i="16" s="1"/>
  <c r="I413" i="16" a="1"/>
  <c r="I413" i="16" s="1"/>
  <c r="I176" i="16" a="1"/>
  <c r="I176" i="16" s="1"/>
  <c r="I235" i="16" a="1"/>
  <c r="I235" i="16" s="1"/>
  <c r="I251" i="16" a="1"/>
  <c r="I251" i="16" s="1"/>
  <c r="I267" i="16" a="1"/>
  <c r="I267" i="16" s="1"/>
  <c r="I283" i="16" a="1"/>
  <c r="I283" i="16" s="1"/>
  <c r="I299" i="16" a="1"/>
  <c r="I299" i="16" s="1"/>
  <c r="I315" i="16" a="1"/>
  <c r="I315" i="16" s="1"/>
  <c r="I331" i="16" a="1"/>
  <c r="I331" i="16" s="1"/>
  <c r="I347" i="16" a="1"/>
  <c r="I347" i="16" s="1"/>
  <c r="I363" i="16" a="1"/>
  <c r="I363" i="16" s="1"/>
  <c r="I379" i="16" a="1"/>
  <c r="I379" i="16" s="1"/>
  <c r="I395" i="16" a="1"/>
  <c r="I395" i="16" s="1"/>
  <c r="I411" i="16" a="1"/>
  <c r="I411" i="16" s="1"/>
  <c r="I427" i="16" a="1"/>
  <c r="I427" i="16" s="1"/>
  <c r="I153" i="16" a="1"/>
  <c r="I153" i="16" s="1"/>
  <c r="I226" i="16" a="1"/>
  <c r="I226" i="16" s="1"/>
  <c r="I249" i="16" a="1"/>
  <c r="I249" i="16" s="1"/>
  <c r="I265" i="16" a="1"/>
  <c r="I265" i="16" s="1"/>
  <c r="I281" i="16" a="1"/>
  <c r="I281" i="16" s="1"/>
  <c r="I297" i="16" a="1"/>
  <c r="I297" i="16" s="1"/>
  <c r="I313" i="16" a="1"/>
  <c r="I313" i="16" s="1"/>
  <c r="I329" i="16" a="1"/>
  <c r="I329" i="16" s="1"/>
  <c r="I345" i="16" a="1"/>
  <c r="I345" i="16" s="1"/>
  <c r="I361" i="16" a="1"/>
  <c r="I361" i="16" s="1"/>
  <c r="I377" i="16" a="1"/>
  <c r="I377" i="16" s="1"/>
  <c r="I393" i="16" a="1"/>
  <c r="I393" i="16" s="1"/>
  <c r="I406" i="16" a="1"/>
  <c r="I406" i="16" s="1"/>
  <c r="I428" i="16" a="1"/>
  <c r="I428" i="16" s="1"/>
  <c r="I449" i="16" a="1"/>
  <c r="I449" i="16" s="1"/>
  <c r="I465" i="16" a="1"/>
  <c r="I465" i="16" s="1"/>
  <c r="I481" i="16" a="1"/>
  <c r="I481" i="16" s="1"/>
  <c r="I375" i="16" a="1"/>
  <c r="I375" i="16" s="1"/>
  <c r="I422" i="16" a="1"/>
  <c r="I422" i="16" s="1"/>
  <c r="I439" i="16" a="1"/>
  <c r="I439" i="16" s="1"/>
  <c r="I455" i="16" a="1"/>
  <c r="I455" i="16" s="1"/>
  <c r="I367" i="16" a="1"/>
  <c r="I367" i="16" s="1"/>
  <c r="I414" i="16" a="1"/>
  <c r="I414" i="16" s="1"/>
  <c r="I437" i="16" a="1"/>
  <c r="I437" i="16" s="1"/>
  <c r="I453" i="16" a="1"/>
  <c r="I453" i="16" s="1"/>
  <c r="I469" i="16" a="1"/>
  <c r="I469" i="16" s="1"/>
  <c r="I485" i="16" a="1"/>
  <c r="I485" i="16" s="1"/>
  <c r="I501" i="16" a="1"/>
  <c r="I501" i="16" s="1"/>
  <c r="I513" i="16" a="1"/>
  <c r="I513" i="16" s="1"/>
  <c r="I391" i="16" a="1"/>
  <c r="I391" i="16" s="1"/>
  <c r="I420" i="16" a="1"/>
  <c r="I420" i="16" s="1"/>
  <c r="I443" i="16" a="1"/>
  <c r="I443" i="16" s="1"/>
  <c r="I459" i="16" a="1"/>
  <c r="I459" i="16" s="1"/>
  <c r="I475" i="16" a="1"/>
  <c r="I475" i="16" s="1"/>
  <c r="I491" i="16" a="1"/>
  <c r="I491" i="16" s="1"/>
  <c r="I507" i="16" a="1"/>
  <c r="I507" i="16" s="1"/>
  <c r="I512" i="16" a="1"/>
  <c r="I512" i="16" s="1"/>
  <c r="I527" i="16" a="1"/>
  <c r="I527" i="16" s="1"/>
  <c r="I543" i="16" a="1"/>
  <c r="I543" i="16" s="1"/>
  <c r="I559" i="16" a="1"/>
  <c r="I559" i="16" s="1"/>
  <c r="I575" i="16" a="1"/>
  <c r="I575" i="16" s="1"/>
  <c r="I591" i="16" a="1"/>
  <c r="I591" i="16" s="1"/>
  <c r="I492" i="16" a="1"/>
  <c r="I492" i="16" s="1"/>
  <c r="I525" i="16" a="1"/>
  <c r="I525" i="16" s="1"/>
  <c r="I541" i="16" a="1"/>
  <c r="I541" i="16" s="1"/>
  <c r="I557" i="16" a="1"/>
  <c r="I557" i="16" s="1"/>
  <c r="I573" i="16" a="1"/>
  <c r="I573" i="16" s="1"/>
  <c r="I589" i="16" a="1"/>
  <c r="I589" i="16" s="1"/>
  <c r="I476" i="16" a="1"/>
  <c r="I476" i="16" s="1"/>
  <c r="I510" i="16" a="1"/>
  <c r="I510" i="16" s="1"/>
  <c r="I526" i="16" a="1"/>
  <c r="I526" i="16" s="1"/>
  <c r="I542" i="16" a="1"/>
  <c r="I542" i="16" s="1"/>
  <c r="I558" i="16" a="1"/>
  <c r="I558" i="16" s="1"/>
  <c r="I574" i="16" a="1"/>
  <c r="I574" i="16" s="1"/>
  <c r="I590" i="16" a="1"/>
  <c r="I590" i="16" s="1"/>
  <c r="I495" i="16" a="1"/>
  <c r="I495" i="16" s="1"/>
  <c r="I529" i="16" a="1"/>
  <c r="I529" i="16" s="1"/>
  <c r="I545" i="16" a="1"/>
  <c r="I545" i="16" s="1"/>
  <c r="I561" i="16" a="1"/>
  <c r="I561" i="16" s="1"/>
  <c r="I577" i="16" a="1"/>
  <c r="I577" i="16" s="1"/>
  <c r="I611" i="16" a="1"/>
  <c r="I611" i="16" s="1"/>
  <c r="I627" i="16" a="1"/>
  <c r="I627" i="16" s="1"/>
  <c r="I643" i="16" a="1"/>
  <c r="I643" i="16" s="1"/>
  <c r="I659" i="16" a="1"/>
  <c r="I659" i="16" s="1"/>
  <c r="I675" i="16" a="1"/>
  <c r="I675" i="16" s="1"/>
  <c r="I691" i="16" a="1"/>
  <c r="I691" i="16" s="1"/>
  <c r="I707" i="16" a="1"/>
  <c r="I707" i="16" s="1"/>
  <c r="I723" i="16" a="1"/>
  <c r="I723" i="16" s="1"/>
  <c r="I739" i="16" a="1"/>
  <c r="I739" i="16" s="1"/>
  <c r="I755" i="16" a="1"/>
  <c r="I755" i="16" s="1"/>
  <c r="I771" i="16" a="1"/>
  <c r="I771" i="16" s="1"/>
  <c r="I787" i="16" a="1"/>
  <c r="I787" i="16" s="1"/>
  <c r="I803" i="16" a="1"/>
  <c r="I803" i="16" s="1"/>
  <c r="I819" i="16" a="1"/>
  <c r="I819" i="16" s="1"/>
  <c r="I835" i="16" a="1"/>
  <c r="I835" i="16" s="1"/>
  <c r="I851" i="16" a="1"/>
  <c r="I851" i="16" s="1"/>
  <c r="I867" i="16" a="1"/>
  <c r="I867" i="16" s="1"/>
  <c r="I883" i="16" a="1"/>
  <c r="I883" i="16" s="1"/>
  <c r="I899" i="16" a="1"/>
  <c r="I899" i="16" s="1"/>
  <c r="I915" i="16" a="1"/>
  <c r="I915" i="16" s="1"/>
  <c r="I931" i="16" a="1"/>
  <c r="I931" i="16" s="1"/>
  <c r="I947" i="16" a="1"/>
  <c r="I947" i="16" s="1"/>
  <c r="I963" i="16" a="1"/>
  <c r="I963" i="16" s="1"/>
  <c r="I979" i="16" a="1"/>
  <c r="I979" i="16" s="1"/>
  <c r="I995" i="16" a="1"/>
  <c r="I995" i="16" s="1"/>
  <c r="I1011" i="16" a="1"/>
  <c r="I1011" i="16" s="1"/>
  <c r="I1027" i="16" a="1"/>
  <c r="I1027" i="16" s="1"/>
  <c r="I1043" i="16" a="1"/>
  <c r="I1043" i="16" s="1"/>
  <c r="I601" i="16" a="1"/>
  <c r="I601" i="16" s="1"/>
  <c r="I617" i="16" a="1"/>
  <c r="I617" i="16" s="1"/>
  <c r="I633" i="16" a="1"/>
  <c r="I633" i="16" s="1"/>
  <c r="I649" i="16" a="1"/>
  <c r="I649" i="16" s="1"/>
  <c r="I665" i="16" a="1"/>
  <c r="I665" i="16" s="1"/>
  <c r="I681" i="16" a="1"/>
  <c r="I681" i="16" s="1"/>
  <c r="I697" i="16" a="1"/>
  <c r="I697" i="16" s="1"/>
  <c r="I713" i="16" a="1"/>
  <c r="I713" i="16" s="1"/>
  <c r="I729" i="16" a="1"/>
  <c r="I729" i="16" s="1"/>
  <c r="I745" i="16" a="1"/>
  <c r="I745" i="16" s="1"/>
  <c r="I761" i="16" a="1"/>
  <c r="I761" i="16" s="1"/>
  <c r="I777" i="16" a="1"/>
  <c r="I777" i="16" s="1"/>
  <c r="I793" i="16" a="1"/>
  <c r="I793" i="16" s="1"/>
  <c r="I809" i="16" a="1"/>
  <c r="I809" i="16" s="1"/>
  <c r="I825" i="16" a="1"/>
  <c r="I825" i="16" s="1"/>
  <c r="I841" i="16" a="1"/>
  <c r="I841" i="16" s="1"/>
  <c r="I857" i="16" a="1"/>
  <c r="I857" i="16" s="1"/>
  <c r="I873" i="16" a="1"/>
  <c r="I873" i="16" s="1"/>
  <c r="I889" i="16" a="1"/>
  <c r="I889" i="16" s="1"/>
  <c r="I905" i="16" a="1"/>
  <c r="I905" i="16" s="1"/>
  <c r="I921" i="16" a="1"/>
  <c r="I921" i="16" s="1"/>
  <c r="I937" i="16" a="1"/>
  <c r="I937" i="16" s="1"/>
  <c r="I953" i="16" a="1"/>
  <c r="I953" i="16" s="1"/>
  <c r="I969" i="16" a="1"/>
  <c r="I969" i="16" s="1"/>
  <c r="I985" i="16" a="1"/>
  <c r="I985" i="16" s="1"/>
  <c r="I1001" i="16" a="1"/>
  <c r="I1001" i="16" s="1"/>
  <c r="I585" i="16" a="1"/>
  <c r="I585" i="16" s="1"/>
  <c r="I610" i="16" a="1"/>
  <c r="I610" i="16" s="1"/>
  <c r="I626" i="16" a="1"/>
  <c r="I626" i="16" s="1"/>
  <c r="I642" i="16" a="1"/>
  <c r="I642" i="16" s="1"/>
  <c r="I658" i="16" a="1"/>
  <c r="I658" i="16" s="1"/>
  <c r="I674" i="16" a="1"/>
  <c r="I674" i="16" s="1"/>
  <c r="I690" i="16" a="1"/>
  <c r="I690" i="16" s="1"/>
  <c r="I706" i="16" a="1"/>
  <c r="I706" i="16" s="1"/>
  <c r="I722" i="16" a="1"/>
  <c r="I722" i="16" s="1"/>
  <c r="I738" i="16" a="1"/>
  <c r="I738" i="16" s="1"/>
  <c r="I754" i="16" a="1"/>
  <c r="I754" i="16" s="1"/>
  <c r="I770" i="16" a="1"/>
  <c r="I770" i="16" s="1"/>
  <c r="I786" i="16" a="1"/>
  <c r="I786" i="16" s="1"/>
  <c r="I802" i="16" a="1"/>
  <c r="I802" i="16" s="1"/>
  <c r="I818" i="16" a="1"/>
  <c r="I818" i="16" s="1"/>
  <c r="I834" i="16" a="1"/>
  <c r="I834" i="16" s="1"/>
  <c r="I850" i="16" a="1"/>
  <c r="I850" i="16" s="1"/>
  <c r="I866" i="16" a="1"/>
  <c r="I866" i="16" s="1"/>
  <c r="I882" i="16" a="1"/>
  <c r="I882" i="16" s="1"/>
  <c r="I898" i="16" a="1"/>
  <c r="I898" i="16" s="1"/>
  <c r="I914" i="16" a="1"/>
  <c r="I914" i="16" s="1"/>
  <c r="I930" i="16" a="1"/>
  <c r="I930" i="16" s="1"/>
  <c r="I946" i="16" a="1"/>
  <c r="I946" i="16" s="1"/>
  <c r="I962" i="16" a="1"/>
  <c r="I962" i="16" s="1"/>
  <c r="I978" i="16" a="1"/>
  <c r="I978" i="16" s="1"/>
  <c r="I994" i="16" a="1"/>
  <c r="I994" i="16" s="1"/>
  <c r="I1010" i="16" a="1"/>
  <c r="I1010" i="16" s="1"/>
  <c r="I1026" i="16" a="1"/>
  <c r="I1026" i="16" s="1"/>
  <c r="I1042" i="16" a="1"/>
  <c r="I1042" i="16" s="1"/>
  <c r="I608" i="16" a="1"/>
  <c r="I608" i="16" s="1"/>
  <c r="I624" i="16" a="1"/>
  <c r="I624" i="16" s="1"/>
  <c r="I640" i="16" a="1"/>
  <c r="I640" i="16" s="1"/>
  <c r="I656" i="16" a="1"/>
  <c r="I656" i="16" s="1"/>
  <c r="I672" i="16" a="1"/>
  <c r="I672" i="16" s="1"/>
  <c r="I688" i="16" a="1"/>
  <c r="I688" i="16" s="1"/>
  <c r="I704" i="16" a="1"/>
  <c r="I704" i="16" s="1"/>
  <c r="I720" i="16" a="1"/>
  <c r="I720" i="16" s="1"/>
  <c r="I736" i="16" a="1"/>
  <c r="I736" i="16" s="1"/>
  <c r="I752" i="16" a="1"/>
  <c r="I752" i="16" s="1"/>
  <c r="I768" i="16" a="1"/>
  <c r="I768" i="16" s="1"/>
  <c r="I784" i="16" a="1"/>
  <c r="I784" i="16" s="1"/>
  <c r="I800" i="16" a="1"/>
  <c r="I800" i="16" s="1"/>
  <c r="I816" i="16" a="1"/>
  <c r="I816" i="16" s="1"/>
  <c r="I832" i="16" a="1"/>
  <c r="I832" i="16" s="1"/>
  <c r="I848" i="16" a="1"/>
  <c r="I848" i="16" s="1"/>
  <c r="I864" i="16" a="1"/>
  <c r="I864" i="16" s="1"/>
  <c r="I880" i="16" a="1"/>
  <c r="I880" i="16" s="1"/>
  <c r="I896" i="16" a="1"/>
  <c r="I896" i="16" s="1"/>
  <c r="I928" i="16" a="1"/>
  <c r="I928" i="16" s="1"/>
  <c r="I992" i="16" a="1"/>
  <c r="I992" i="16" s="1"/>
  <c r="I1040" i="16" a="1"/>
  <c r="I1040" i="16" s="1"/>
  <c r="I1056" i="16" a="1"/>
  <c r="I1056" i="16" s="1"/>
  <c r="I1072" i="16" a="1"/>
  <c r="I1072" i="16" s="1"/>
  <c r="I1088" i="16" a="1"/>
  <c r="I1088" i="16" s="1"/>
  <c r="I1104" i="16" a="1"/>
  <c r="I1104" i="16" s="1"/>
  <c r="I1120" i="16" a="1"/>
  <c r="I1120" i="16" s="1"/>
  <c r="I1136" i="16" a="1"/>
  <c r="I1136" i="16" s="1"/>
  <c r="I1152" i="16" a="1"/>
  <c r="I1152" i="16" s="1"/>
  <c r="I909" i="16" a="1"/>
  <c r="I909" i="16" s="1"/>
  <c r="I973" i="16" a="1"/>
  <c r="I973" i="16" s="1"/>
  <c r="I1025" i="16" a="1"/>
  <c r="I1025" i="16" s="1"/>
  <c r="I1059" i="16" a="1"/>
  <c r="I1059" i="16" s="1"/>
  <c r="I1075" i="16" a="1"/>
  <c r="I1075" i="16" s="1"/>
  <c r="I1091" i="16" a="1"/>
  <c r="I1091" i="16" s="1"/>
  <c r="I1107" i="16" a="1"/>
  <c r="I1107" i="16" s="1"/>
  <c r="I1123" i="16" a="1"/>
  <c r="I1123" i="16" s="1"/>
  <c r="I1139" i="16" a="1"/>
  <c r="I1139" i="16" s="1"/>
  <c r="I1155" i="16" a="1"/>
  <c r="I1155" i="16" s="1"/>
  <c r="I1171" i="16" a="1"/>
  <c r="I1171" i="16" s="1"/>
  <c r="I1187" i="16" a="1"/>
  <c r="I1187" i="16" s="1"/>
  <c r="I1203" i="16" a="1"/>
  <c r="I1203" i="16" s="1"/>
  <c r="I965" i="16" a="1"/>
  <c r="I965" i="16" s="1"/>
  <c r="I1016" i="16" a="1"/>
  <c r="I1016" i="16" s="1"/>
  <c r="I1048" i="16" a="1"/>
  <c r="I1048" i="16" s="1"/>
  <c r="I1065" i="16" a="1"/>
  <c r="I1065" i="16" s="1"/>
  <c r="I1081" i="16" a="1"/>
  <c r="I1081" i="16" s="1"/>
  <c r="I1097" i="16" a="1"/>
  <c r="I1097" i="16" s="1"/>
  <c r="I1113" i="16" a="1"/>
  <c r="I1113" i="16" s="1"/>
  <c r="I1129" i="16" a="1"/>
  <c r="I1129" i="16" s="1"/>
  <c r="I1145" i="16" a="1"/>
  <c r="I1145" i="16" s="1"/>
  <c r="I1161" i="16" a="1"/>
  <c r="I1161" i="16" s="1"/>
  <c r="I1177" i="16" a="1"/>
  <c r="I1177" i="16" s="1"/>
  <c r="I1193" i="16" a="1"/>
  <c r="I1193" i="16" s="1"/>
  <c r="I1206" i="16" a="1"/>
  <c r="I1206" i="16" s="1"/>
  <c r="I968" i="16" a="1"/>
  <c r="I968" i="16" s="1"/>
  <c r="I1028" i="16" a="1"/>
  <c r="I1028" i="16" s="1"/>
  <c r="I1055" i="16" a="1"/>
  <c r="I1055" i="16" s="1"/>
  <c r="I1071" i="16" a="1"/>
  <c r="I1071" i="16" s="1"/>
  <c r="I1087" i="16" a="1"/>
  <c r="I1087" i="16" s="1"/>
  <c r="I1103" i="16" a="1"/>
  <c r="I1103" i="16" s="1"/>
  <c r="I1119" i="16" a="1"/>
  <c r="I1119" i="16" s="1"/>
  <c r="I1135" i="16" a="1"/>
  <c r="I1135" i="16" s="1"/>
  <c r="I1173" i="16" a="1"/>
  <c r="I1173" i="16" s="1"/>
  <c r="I1205" i="16" a="1"/>
  <c r="I1205" i="16" s="1"/>
  <c r="I1222" i="16" a="1"/>
  <c r="I1222" i="16" s="1"/>
  <c r="I1238" i="16" a="1"/>
  <c r="I1238" i="16" s="1"/>
  <c r="I1254" i="16" a="1"/>
  <c r="I1254" i="16" s="1"/>
  <c r="I1270" i="16" a="1"/>
  <c r="I1270" i="16" s="1"/>
  <c r="I1286" i="16" a="1"/>
  <c r="I1286" i="16" s="1"/>
  <c r="I1302" i="16" a="1"/>
  <c r="I1302" i="16" s="1"/>
  <c r="I1318" i="16" a="1"/>
  <c r="I1318" i="16" s="1"/>
  <c r="I1334" i="16" a="1"/>
  <c r="I1334" i="16" s="1"/>
  <c r="I1350" i="16" a="1"/>
  <c r="I1350" i="16" s="1"/>
  <c r="I1366" i="16" a="1"/>
  <c r="I1366" i="16" s="1"/>
  <c r="I1382" i="16" a="1"/>
  <c r="I1382" i="16" s="1"/>
  <c r="I1397" i="16" a="1"/>
  <c r="I1397" i="16" s="1"/>
  <c r="I1151" i="16" a="1"/>
  <c r="I1151" i="16" s="1"/>
  <c r="I1186" i="16" a="1"/>
  <c r="I1186" i="16" s="1"/>
  <c r="I1212" i="16" a="1"/>
  <c r="I1212" i="16" s="1"/>
  <c r="I1228" i="16" a="1"/>
  <c r="I1228" i="16" s="1"/>
  <c r="I1244" i="16" a="1"/>
  <c r="I1244" i="16" s="1"/>
  <c r="I1260" i="16" a="1"/>
  <c r="I1260" i="16" s="1"/>
  <c r="I1276" i="16" a="1"/>
  <c r="I1276" i="16" s="1"/>
  <c r="I1292" i="16" a="1"/>
  <c r="I1292" i="16" s="1"/>
  <c r="I1308" i="16" a="1"/>
  <c r="I1308" i="16" s="1"/>
  <c r="I1324" i="16" a="1"/>
  <c r="I1324" i="16" s="1"/>
  <c r="I1340" i="16" a="1"/>
  <c r="I1340" i="16" s="1"/>
  <c r="I1356" i="16" a="1"/>
  <c r="I1356" i="16" s="1"/>
  <c r="I1372" i="16" a="1"/>
  <c r="I1372" i="16" s="1"/>
  <c r="I1388" i="16" a="1"/>
  <c r="I1388" i="16" s="1"/>
  <c r="I1338" i="16" a="1"/>
  <c r="I1338" i="16" s="1"/>
  <c r="I1154" i="16" a="1"/>
  <c r="I1154" i="16" s="1"/>
  <c r="I1197" i="16" a="1"/>
  <c r="I1197" i="16" s="1"/>
  <c r="I1218" i="16" a="1"/>
  <c r="I1218" i="16" s="1"/>
  <c r="I1234" i="16" a="1"/>
  <c r="I1234" i="16" s="1"/>
  <c r="I1250" i="16" a="1"/>
  <c r="I1250" i="16" s="1"/>
  <c r="I1266" i="16" a="1"/>
  <c r="I1266" i="16" s="1"/>
  <c r="I1282" i="16" a="1"/>
  <c r="I1282" i="16" s="1"/>
  <c r="I1298" i="16" a="1"/>
  <c r="I1298" i="16" s="1"/>
  <c r="I28" i="16" a="1"/>
  <c r="I28" i="16" s="1"/>
  <c r="I42" i="16" a="1"/>
  <c r="I42" i="16" s="1"/>
  <c r="I58" i="16" a="1"/>
  <c r="I58" i="16" s="1"/>
  <c r="I74" i="16" a="1"/>
  <c r="I74" i="16" s="1"/>
  <c r="I90" i="16" a="1"/>
  <c r="I90" i="16" s="1"/>
  <c r="I106" i="16" a="1"/>
  <c r="I106" i="16" s="1"/>
  <c r="I122" i="16" a="1"/>
  <c r="I122" i="16" s="1"/>
  <c r="I138" i="16" a="1"/>
  <c r="I138" i="16" s="1"/>
  <c r="I154" i="16" a="1"/>
  <c r="I154" i="16" s="1"/>
  <c r="I170" i="16" a="1"/>
  <c r="I170" i="16" s="1"/>
  <c r="I186" i="16" a="1"/>
  <c r="I186" i="16" s="1"/>
  <c r="I32" i="16" a="1"/>
  <c r="I32" i="16" s="1"/>
  <c r="I48" i="16" a="1"/>
  <c r="I48" i="16" s="1"/>
  <c r="I64" i="16" a="1"/>
  <c r="I64" i="16" s="1"/>
  <c r="I80" i="16" a="1"/>
  <c r="I80" i="16" s="1"/>
  <c r="I96" i="16" a="1"/>
  <c r="I96" i="16" s="1"/>
  <c r="I112" i="16" a="1"/>
  <c r="I112" i="16" s="1"/>
  <c r="I128" i="16" a="1"/>
  <c r="I128" i="16" s="1"/>
  <c r="I144" i="16" a="1"/>
  <c r="I144" i="16" s="1"/>
  <c r="I160" i="16" a="1"/>
  <c r="I160" i="16" s="1"/>
  <c r="I38" i="16" a="1"/>
  <c r="I38" i="16" s="1"/>
  <c r="I54" i="16" a="1"/>
  <c r="I54" i="16" s="1"/>
  <c r="I70" i="16" a="1"/>
  <c r="I70" i="16" s="1"/>
  <c r="I86" i="16" a="1"/>
  <c r="I86" i="16" s="1"/>
  <c r="I102" i="16" a="1"/>
  <c r="I102" i="16" s="1"/>
  <c r="I118" i="16" a="1"/>
  <c r="I118" i="16" s="1"/>
  <c r="I134" i="16" a="1"/>
  <c r="I134" i="16" s="1"/>
  <c r="I150" i="16" a="1"/>
  <c r="I150" i="16" s="1"/>
  <c r="I166" i="16" a="1"/>
  <c r="I166" i="16" s="1"/>
  <c r="I182" i="16" a="1"/>
  <c r="I182" i="16" s="1"/>
  <c r="I41" i="16" a="1"/>
  <c r="I41" i="16" s="1"/>
  <c r="I105" i="16" a="1"/>
  <c r="I105" i="16" s="1"/>
  <c r="I168" i="16" a="1"/>
  <c r="I168" i="16" s="1"/>
  <c r="I198" i="16" a="1"/>
  <c r="I198" i="16" s="1"/>
  <c r="I214" i="16" a="1"/>
  <c r="I214" i="16" s="1"/>
  <c r="I230" i="16" a="1"/>
  <c r="I230" i="16" s="1"/>
  <c r="I44" i="16" a="1"/>
  <c r="I44" i="16" s="1"/>
  <c r="I108" i="16" a="1"/>
  <c r="I108" i="16" s="1"/>
  <c r="I169" i="16" a="1"/>
  <c r="I169" i="16" s="1"/>
  <c r="I199" i="16" a="1"/>
  <c r="I199" i="16" s="1"/>
  <c r="I215" i="16" a="1"/>
  <c r="I215" i="16" s="1"/>
  <c r="I231" i="16" a="1"/>
  <c r="I231" i="16" s="1"/>
  <c r="I60" i="16" a="1"/>
  <c r="I60" i="16" s="1"/>
  <c r="I124" i="16" a="1"/>
  <c r="I124" i="16" s="1"/>
  <c r="I177" i="16" a="1"/>
  <c r="I177" i="16" s="1"/>
  <c r="I203" i="16" a="1"/>
  <c r="I203" i="16" s="1"/>
  <c r="I164" i="16" a="1"/>
  <c r="I164" i="16" s="1"/>
  <c r="I227" i="16" a="1"/>
  <c r="I227" i="16" s="1"/>
  <c r="I252" i="16" a="1"/>
  <c r="I252" i="16" s="1"/>
  <c r="I268" i="16" a="1"/>
  <c r="I268" i="16" s="1"/>
  <c r="I284" i="16" a="1"/>
  <c r="I284" i="16" s="1"/>
  <c r="I300" i="16" a="1"/>
  <c r="I300" i="16" s="1"/>
  <c r="I316" i="16" a="1"/>
  <c r="I316" i="16" s="1"/>
  <c r="I332" i="16" a="1"/>
  <c r="I332" i="16" s="1"/>
  <c r="I348" i="16" a="1"/>
  <c r="I348" i="16" s="1"/>
  <c r="I89" i="16" a="1"/>
  <c r="I89" i="16" s="1"/>
  <c r="I213" i="16" a="1"/>
  <c r="I213" i="16" s="1"/>
  <c r="I242" i="16" a="1"/>
  <c r="I242" i="16" s="1"/>
  <c r="I258" i="16" a="1"/>
  <c r="I258" i="16" s="1"/>
  <c r="I274" i="16" a="1"/>
  <c r="I274" i="16" s="1"/>
  <c r="I290" i="16" a="1"/>
  <c r="I290" i="16" s="1"/>
  <c r="I306" i="16" a="1"/>
  <c r="I306" i="16" s="1"/>
  <c r="I322" i="16" a="1"/>
  <c r="I322" i="16" s="1"/>
  <c r="I338" i="16" a="1"/>
  <c r="I338" i="16" s="1"/>
  <c r="I354" i="16" a="1"/>
  <c r="I354" i="16" s="1"/>
  <c r="I370" i="16" a="1"/>
  <c r="I370" i="16" s="1"/>
  <c r="I386" i="16" a="1"/>
  <c r="I386" i="16" s="1"/>
  <c r="I402" i="16" a="1"/>
  <c r="I402" i="16" s="1"/>
  <c r="I418" i="16" a="1"/>
  <c r="I418" i="16" s="1"/>
  <c r="I197" i="16" a="1"/>
  <c r="I197" i="16" s="1"/>
  <c r="I240" i="16" a="1"/>
  <c r="I240" i="16" s="1"/>
  <c r="I256" i="16" a="1"/>
  <c r="I256" i="16" s="1"/>
  <c r="I272" i="16" a="1"/>
  <c r="I272" i="16" s="1"/>
  <c r="I288" i="16" a="1"/>
  <c r="I288" i="16" s="1"/>
  <c r="I304" i="16" a="1"/>
  <c r="I304" i="16" s="1"/>
  <c r="I320" i="16" a="1"/>
  <c r="I320" i="16" s="1"/>
  <c r="I336" i="16" a="1"/>
  <c r="I336" i="16" s="1"/>
  <c r="I352" i="16" a="1"/>
  <c r="I352" i="16" s="1"/>
  <c r="I368" i="16" a="1"/>
  <c r="I368" i="16" s="1"/>
  <c r="I384" i="16" a="1"/>
  <c r="I384" i="16" s="1"/>
  <c r="I400" i="16" a="1"/>
  <c r="I400" i="16" s="1"/>
  <c r="I416" i="16" a="1"/>
  <c r="I416" i="16" s="1"/>
  <c r="I432" i="16" a="1"/>
  <c r="I432" i="16" s="1"/>
  <c r="I181" i="16" a="1"/>
  <c r="I181" i="16" s="1"/>
  <c r="I237" i="16" a="1"/>
  <c r="I237" i="16" s="1"/>
  <c r="I254" i="16" a="1"/>
  <c r="I254" i="16" s="1"/>
  <c r="I270" i="16" a="1"/>
  <c r="I270" i="16" s="1"/>
  <c r="I286" i="16" a="1"/>
  <c r="I286" i="16" s="1"/>
  <c r="I302" i="16" a="1"/>
  <c r="I302" i="16" s="1"/>
  <c r="I318" i="16" a="1"/>
  <c r="I318" i="16" s="1"/>
  <c r="I334" i="16" a="1"/>
  <c r="I334" i="16" s="1"/>
  <c r="I350" i="16" a="1"/>
  <c r="I350" i="16" s="1"/>
  <c r="I366" i="16" a="1"/>
  <c r="I366" i="16" s="1"/>
  <c r="I382" i="16" a="1"/>
  <c r="I382" i="16" s="1"/>
  <c r="I372" i="16" a="1"/>
  <c r="I372" i="16" s="1"/>
  <c r="I417" i="16" a="1"/>
  <c r="I417" i="16" s="1"/>
  <c r="I438" i="16" a="1"/>
  <c r="I438" i="16" s="1"/>
  <c r="I454" i="16" a="1"/>
  <c r="I454" i="16" s="1"/>
  <c r="I470" i="16" a="1"/>
  <c r="I470" i="16" s="1"/>
  <c r="I486" i="16" a="1"/>
  <c r="I486" i="16" s="1"/>
  <c r="I396" i="16" a="1"/>
  <c r="I396" i="16" s="1"/>
  <c r="I429" i="16" a="1"/>
  <c r="I429" i="16" s="1"/>
  <c r="I444" i="16" a="1"/>
  <c r="I444" i="16" s="1"/>
  <c r="I460" i="16" a="1"/>
  <c r="I460" i="16" s="1"/>
  <c r="I388" i="16" a="1"/>
  <c r="I388" i="16" s="1"/>
  <c r="I423" i="16" a="1"/>
  <c r="I423" i="16" s="1"/>
  <c r="I442" i="16" a="1"/>
  <c r="I442" i="16" s="1"/>
  <c r="I458" i="16" a="1"/>
  <c r="I458" i="16" s="1"/>
  <c r="I474" i="16" a="1"/>
  <c r="I474" i="16" s="1"/>
  <c r="I490" i="16" a="1"/>
  <c r="I490" i="16" s="1"/>
  <c r="I506" i="16" a="1"/>
  <c r="I506" i="16" s="1"/>
  <c r="I515" i="16" a="1"/>
  <c r="I515" i="16" s="1"/>
  <c r="I399" i="16" a="1"/>
  <c r="I399" i="16" s="1"/>
  <c r="I431" i="16" a="1"/>
  <c r="I431" i="16" s="1"/>
  <c r="I448" i="16" a="1"/>
  <c r="I448" i="16" s="1"/>
  <c r="I464" i="16" a="1"/>
  <c r="I464" i="16" s="1"/>
  <c r="I480" i="16" a="1"/>
  <c r="I480" i="16" s="1"/>
  <c r="I496" i="16" a="1"/>
  <c r="I496" i="16" s="1"/>
  <c r="I471" i="16" a="1"/>
  <c r="I471" i="16" s="1"/>
  <c r="I516" i="16" a="1"/>
  <c r="I516" i="16" s="1"/>
  <c r="I530" i="16" a="1"/>
  <c r="I530" i="16" s="1"/>
  <c r="I546" i="16" a="1"/>
  <c r="I546" i="16" s="1"/>
  <c r="I562" i="16" a="1"/>
  <c r="I562" i="16" s="1"/>
  <c r="I578" i="16" a="1"/>
  <c r="I578" i="16" s="1"/>
  <c r="I594" i="16" a="1"/>
  <c r="I594" i="16" s="1"/>
  <c r="I503" i="16" a="1"/>
  <c r="I503" i="16" s="1"/>
  <c r="I528" i="16" a="1"/>
  <c r="I528" i="16" s="1"/>
  <c r="I544" i="16" a="1"/>
  <c r="I544" i="16" s="1"/>
  <c r="I560" i="16" a="1"/>
  <c r="I560" i="16" s="1"/>
  <c r="I576" i="16" a="1"/>
  <c r="I576" i="16" s="1"/>
  <c r="I592" i="16" a="1"/>
  <c r="I592" i="16" s="1"/>
  <c r="I487" i="16" a="1"/>
  <c r="I487" i="16" s="1"/>
  <c r="I514" i="16" a="1"/>
  <c r="I514" i="16" s="1"/>
  <c r="I531" i="16" a="1"/>
  <c r="I531" i="16" s="1"/>
  <c r="I547" i="16" a="1"/>
  <c r="I547" i="16" s="1"/>
  <c r="I563" i="16" a="1"/>
  <c r="I563" i="16" s="1"/>
  <c r="I579" i="16" a="1"/>
  <c r="I579" i="16" s="1"/>
  <c r="I595" i="16" a="1"/>
  <c r="I595" i="16" s="1"/>
  <c r="I500" i="16" a="1"/>
  <c r="I500" i="16" s="1"/>
  <c r="I532" i="16" a="1"/>
  <c r="I532" i="16" s="1"/>
  <c r="I548" i="16" a="1"/>
  <c r="I548" i="16" s="1"/>
  <c r="I564" i="16" a="1"/>
  <c r="I564" i="16" s="1"/>
  <c r="I580" i="16" a="1"/>
  <c r="I580" i="16" s="1"/>
  <c r="I614" i="16" a="1"/>
  <c r="I614" i="16" s="1"/>
  <c r="I630" i="16" a="1"/>
  <c r="I630" i="16" s="1"/>
  <c r="I646" i="16" a="1"/>
  <c r="I646" i="16" s="1"/>
  <c r="I662" i="16" a="1"/>
  <c r="I662" i="16" s="1"/>
  <c r="I678" i="16" a="1"/>
  <c r="I678" i="16" s="1"/>
  <c r="I694" i="16" a="1"/>
  <c r="I694" i="16" s="1"/>
  <c r="I710" i="16" a="1"/>
  <c r="I710" i="16" s="1"/>
  <c r="I726" i="16" a="1"/>
  <c r="I726" i="16" s="1"/>
  <c r="I742" i="16" a="1"/>
  <c r="I742" i="16" s="1"/>
  <c r="I758" i="16" a="1"/>
  <c r="I758" i="16" s="1"/>
  <c r="I774" i="16" a="1"/>
  <c r="I774" i="16" s="1"/>
  <c r="I790" i="16" a="1"/>
  <c r="I790" i="16" s="1"/>
  <c r="I806" i="16" a="1"/>
  <c r="I806" i="16" s="1"/>
  <c r="I822" i="16" a="1"/>
  <c r="I822" i="16" s="1"/>
  <c r="I838" i="16" a="1"/>
  <c r="I838" i="16" s="1"/>
  <c r="I854" i="16" a="1"/>
  <c r="I854" i="16" s="1"/>
  <c r="I870" i="16" a="1"/>
  <c r="I870" i="16" s="1"/>
  <c r="I886" i="16" a="1"/>
  <c r="I886" i="16" s="1"/>
  <c r="I902" i="16" a="1"/>
  <c r="I902" i="16" s="1"/>
  <c r="I918" i="16" a="1"/>
  <c r="I918" i="16" s="1"/>
  <c r="I934" i="16" a="1"/>
  <c r="I934" i="16" s="1"/>
  <c r="I950" i="16" a="1"/>
  <c r="I950" i="16" s="1"/>
  <c r="I966" i="16" a="1"/>
  <c r="I966" i="16" s="1"/>
  <c r="I982" i="16" a="1"/>
  <c r="I982" i="16" s="1"/>
  <c r="I998" i="16" a="1"/>
  <c r="I998" i="16" s="1"/>
  <c r="I1014" i="16" a="1"/>
  <c r="I1014" i="16" s="1"/>
  <c r="I1030" i="16" a="1"/>
  <c r="I1030" i="16" s="1"/>
  <c r="I1046" i="16" a="1"/>
  <c r="I1046" i="16" s="1"/>
  <c r="I604" i="16" a="1"/>
  <c r="I604" i="16" s="1"/>
  <c r="I620" i="16" a="1"/>
  <c r="I620" i="16" s="1"/>
  <c r="I636" i="16" a="1"/>
  <c r="I636" i="16" s="1"/>
  <c r="I652" i="16" a="1"/>
  <c r="I652" i="16" s="1"/>
  <c r="I668" i="16" a="1"/>
  <c r="I668" i="16" s="1"/>
  <c r="I684" i="16" a="1"/>
  <c r="I684" i="16" s="1"/>
  <c r="I700" i="16" a="1"/>
  <c r="I700" i="16" s="1"/>
  <c r="I716" i="16" a="1"/>
  <c r="I716" i="16" s="1"/>
  <c r="I732" i="16" a="1"/>
  <c r="I732" i="16" s="1"/>
  <c r="I748" i="16" a="1"/>
  <c r="I748" i="16" s="1"/>
  <c r="I764" i="16" a="1"/>
  <c r="I764" i="16" s="1"/>
  <c r="I780" i="16" a="1"/>
  <c r="I780" i="16" s="1"/>
  <c r="I796" i="16" a="1"/>
  <c r="I796" i="16" s="1"/>
  <c r="I812" i="16" a="1"/>
  <c r="I812" i="16" s="1"/>
  <c r="I828" i="16" a="1"/>
  <c r="I828" i="16" s="1"/>
  <c r="I844" i="16" a="1"/>
  <c r="I844" i="16" s="1"/>
  <c r="I860" i="16" a="1"/>
  <c r="I860" i="16" s="1"/>
  <c r="I876" i="16" a="1"/>
  <c r="I876" i="16" s="1"/>
  <c r="I892" i="16" a="1"/>
  <c r="I892" i="16" s="1"/>
  <c r="I908" i="16" a="1"/>
  <c r="I908" i="16" s="1"/>
  <c r="I924" i="16" a="1"/>
  <c r="I924" i="16" s="1"/>
  <c r="I940" i="16" a="1"/>
  <c r="I940" i="16" s="1"/>
  <c r="I956" i="16" a="1"/>
  <c r="I956" i="16" s="1"/>
  <c r="I972" i="16" a="1"/>
  <c r="I972" i="16" s="1"/>
  <c r="I988" i="16" a="1"/>
  <c r="I988" i="16" s="1"/>
  <c r="I1004" i="16" a="1"/>
  <c r="I1004" i="16" s="1"/>
  <c r="I596" i="16" a="1"/>
  <c r="I596" i="16" s="1"/>
  <c r="I615" i="16" a="1"/>
  <c r="I615" i="16" s="1"/>
  <c r="I631" i="16" a="1"/>
  <c r="I631" i="16" s="1"/>
  <c r="I647" i="16" a="1"/>
  <c r="I647" i="16" s="1"/>
  <c r="I663" i="16" a="1"/>
  <c r="I663" i="16" s="1"/>
  <c r="I679" i="16" a="1"/>
  <c r="I679" i="16" s="1"/>
  <c r="I695" i="16" a="1"/>
  <c r="I695" i="16" s="1"/>
  <c r="I711" i="16" a="1"/>
  <c r="I711" i="16" s="1"/>
  <c r="I727" i="16" a="1"/>
  <c r="I727" i="16" s="1"/>
  <c r="I743" i="16" a="1"/>
  <c r="I743" i="16" s="1"/>
  <c r="I759" i="16" a="1"/>
  <c r="I759" i="16" s="1"/>
  <c r="I775" i="16" a="1"/>
  <c r="I775" i="16" s="1"/>
  <c r="I791" i="16" a="1"/>
  <c r="I791" i="16" s="1"/>
  <c r="I807" i="16" a="1"/>
  <c r="I807" i="16" s="1"/>
  <c r="I823" i="16" a="1"/>
  <c r="I823" i="16" s="1"/>
  <c r="I839" i="16" a="1"/>
  <c r="I839" i="16" s="1"/>
  <c r="I855" i="16" a="1"/>
  <c r="I855" i="16" s="1"/>
  <c r="I871" i="16" a="1"/>
  <c r="I871" i="16" s="1"/>
  <c r="I887" i="16" a="1"/>
  <c r="I887" i="16" s="1"/>
  <c r="I903" i="16" a="1"/>
  <c r="I903" i="16" s="1"/>
  <c r="I919" i="16" a="1"/>
  <c r="I919" i="16" s="1"/>
  <c r="I935" i="16" a="1"/>
  <c r="I935" i="16" s="1"/>
  <c r="I951" i="16" a="1"/>
  <c r="I951" i="16" s="1"/>
  <c r="I967" i="16" a="1"/>
  <c r="I967" i="16" s="1"/>
  <c r="I983" i="16" a="1"/>
  <c r="I983" i="16" s="1"/>
  <c r="I999" i="16" a="1"/>
  <c r="I999" i="16" s="1"/>
  <c r="I1015" i="16" a="1"/>
  <c r="I1015" i="16" s="1"/>
  <c r="I1031" i="16" a="1"/>
  <c r="I1031" i="16" s="1"/>
  <c r="I1047" i="16" a="1"/>
  <c r="I1047" i="16" s="1"/>
  <c r="I613" i="16" a="1"/>
  <c r="I613" i="16" s="1"/>
  <c r="I629" i="16" a="1"/>
  <c r="I629" i="16" s="1"/>
  <c r="I645" i="16" a="1"/>
  <c r="I645" i="16" s="1"/>
  <c r="I661" i="16" a="1"/>
  <c r="I661" i="16" s="1"/>
  <c r="I677" i="16" a="1"/>
  <c r="I677" i="16" s="1"/>
  <c r="I693" i="16" a="1"/>
  <c r="I693" i="16" s="1"/>
  <c r="I709" i="16" a="1"/>
  <c r="I709" i="16" s="1"/>
  <c r="I725" i="16" a="1"/>
  <c r="I725" i="16" s="1"/>
  <c r="I741" i="16" a="1"/>
  <c r="I741" i="16" s="1"/>
  <c r="I757" i="16" a="1"/>
  <c r="I757" i="16" s="1"/>
  <c r="I773" i="16" a="1"/>
  <c r="I773" i="16" s="1"/>
  <c r="I789" i="16" a="1"/>
  <c r="I789" i="16" s="1"/>
  <c r="I805" i="16" a="1"/>
  <c r="I805" i="16" s="1"/>
  <c r="I821" i="16" a="1"/>
  <c r="I821" i="16" s="1"/>
  <c r="I837" i="16" a="1"/>
  <c r="I837" i="16" s="1"/>
  <c r="I853" i="16" a="1"/>
  <c r="I853" i="16" s="1"/>
  <c r="I869" i="16" a="1"/>
  <c r="I869" i="16" s="1"/>
  <c r="I885" i="16" a="1"/>
  <c r="I885" i="16" s="1"/>
  <c r="I901" i="16" a="1"/>
  <c r="I901" i="16" s="1"/>
  <c r="I949" i="16" a="1"/>
  <c r="I949" i="16" s="1"/>
  <c r="I1013" i="16" a="1"/>
  <c r="I1013" i="16" s="1"/>
  <c r="I1045" i="16" a="1"/>
  <c r="I1045" i="16" s="1"/>
  <c r="I1061" i="16" a="1"/>
  <c r="I1061" i="16" s="1"/>
  <c r="I1077" i="16" a="1"/>
  <c r="I1077" i="16" s="1"/>
  <c r="I1093" i="16" a="1"/>
  <c r="I1093" i="16" s="1"/>
  <c r="I1109" i="16" a="1"/>
  <c r="I1109" i="16" s="1"/>
  <c r="I1125" i="16" a="1"/>
  <c r="I1125" i="16" s="1"/>
  <c r="I1141" i="16" a="1"/>
  <c r="I1141" i="16" s="1"/>
  <c r="I1157" i="16" a="1"/>
  <c r="I1157" i="16" s="1"/>
  <c r="I920" i="16" a="1"/>
  <c r="I920" i="16" s="1"/>
  <c r="I984" i="16" a="1"/>
  <c r="I984" i="16" s="1"/>
  <c r="I1036" i="16" a="1"/>
  <c r="I1036" i="16" s="1"/>
  <c r="I1062" i="16" a="1"/>
  <c r="I1062" i="16" s="1"/>
  <c r="I1078" i="16" a="1"/>
  <c r="I1078" i="16" s="1"/>
  <c r="I1094" i="16" a="1"/>
  <c r="I1094" i="16" s="1"/>
  <c r="I1110" i="16" a="1"/>
  <c r="I1110" i="16" s="1"/>
  <c r="I1126" i="16" a="1"/>
  <c r="I1126" i="16" s="1"/>
  <c r="I1142" i="16" a="1"/>
  <c r="I1142" i="16" s="1"/>
  <c r="I1158" i="16" a="1"/>
  <c r="I1158" i="16" s="1"/>
  <c r="I1174" i="16" a="1"/>
  <c r="I1174" i="16" s="1"/>
  <c r="I1190" i="16" a="1"/>
  <c r="I1190" i="16" s="1"/>
  <c r="I912" i="16" a="1"/>
  <c r="I912" i="16" s="1"/>
  <c r="I976" i="16" a="1"/>
  <c r="I976" i="16" s="1"/>
  <c r="I1021" i="16" a="1"/>
  <c r="I1021" i="16" s="1"/>
  <c r="I1052" i="16" a="1"/>
  <c r="I1052" i="16" s="1"/>
  <c r="I1068" i="16" a="1"/>
  <c r="I1068" i="16" s="1"/>
  <c r="I1084" i="16" a="1"/>
  <c r="I1084" i="16" s="1"/>
  <c r="I1100" i="16" a="1"/>
  <c r="I1100" i="16" s="1"/>
  <c r="I1116" i="16" a="1"/>
  <c r="I1116" i="16" s="1"/>
  <c r="I1132" i="16" a="1"/>
  <c r="I1132" i="16" s="1"/>
  <c r="I1148" i="16" a="1"/>
  <c r="I1148" i="16" s="1"/>
  <c r="I1164" i="16" a="1"/>
  <c r="I1164" i="16" s="1"/>
  <c r="I1180" i="16" a="1"/>
  <c r="I1180" i="16" s="1"/>
  <c r="I1196" i="16" a="1"/>
  <c r="I1196" i="16" s="1"/>
  <c r="I925" i="16" a="1"/>
  <c r="I925" i="16" s="1"/>
  <c r="I989" i="16" a="1"/>
  <c r="I989" i="16" s="1"/>
  <c r="I1033" i="16" a="1"/>
  <c r="I1033" i="16" s="1"/>
  <c r="I1058" i="16" a="1"/>
  <c r="I1058" i="16" s="1"/>
  <c r="I1074" i="16" a="1"/>
  <c r="I1074" i="16" s="1"/>
  <c r="I1090" i="16" a="1"/>
  <c r="I1090" i="16" s="1"/>
  <c r="I1106" i="16" a="1"/>
  <c r="I1106" i="16" s="1"/>
  <c r="I1122" i="16" a="1"/>
  <c r="I1122" i="16" s="1"/>
  <c r="I1138" i="16" a="1"/>
  <c r="I1138" i="16" s="1"/>
  <c r="I1184" i="16" a="1"/>
  <c r="I1184" i="16" s="1"/>
  <c r="I1211" i="16" a="1"/>
  <c r="I1211" i="16" s="1"/>
  <c r="I1227" i="16" a="1"/>
  <c r="I1227" i="16" s="1"/>
  <c r="I1243" i="16" a="1"/>
  <c r="I1243" i="16" s="1"/>
  <c r="I1259" i="16" a="1"/>
  <c r="I1259" i="16" s="1"/>
  <c r="I1275" i="16" a="1"/>
  <c r="I1275" i="16" s="1"/>
  <c r="I1291" i="16" a="1"/>
  <c r="I1291" i="16" s="1"/>
  <c r="I1307" i="16" a="1"/>
  <c r="I1307" i="16" s="1"/>
  <c r="I1323" i="16" a="1"/>
  <c r="I1323" i="16" s="1"/>
  <c r="I1339" i="16" a="1"/>
  <c r="I1339" i="16" s="1"/>
  <c r="I1355" i="16" a="1"/>
  <c r="I1355" i="16" s="1"/>
  <c r="I1371" i="16" a="1"/>
  <c r="I1371" i="16" s="1"/>
  <c r="I1387" i="16" a="1"/>
  <c r="I1387" i="16" s="1"/>
  <c r="I1399" i="16" a="1"/>
  <c r="I1399" i="16" s="1"/>
  <c r="I1162" i="16" a="1"/>
  <c r="I1162" i="16" s="1"/>
  <c r="I1191" i="16" a="1"/>
  <c r="I1191" i="16" s="1"/>
  <c r="I1217" i="16" a="1"/>
  <c r="I1217" i="16" s="1"/>
  <c r="I1233" i="16" a="1"/>
  <c r="I1233" i="16" s="1"/>
  <c r="I1249" i="16" a="1"/>
  <c r="I1249" i="16" s="1"/>
  <c r="I1265" i="16" a="1"/>
  <c r="I1265" i="16" s="1"/>
  <c r="I1281" i="16" a="1"/>
  <c r="I1281" i="16" s="1"/>
  <c r="I1297" i="16" a="1"/>
  <c r="I1297" i="16" s="1"/>
  <c r="I1313" i="16" a="1"/>
  <c r="I1313" i="16" s="1"/>
  <c r="I1329" i="16" a="1"/>
  <c r="I1329" i="16" s="1"/>
  <c r="I1345" i="16" a="1"/>
  <c r="I1345" i="16" s="1"/>
  <c r="I1361" i="16" a="1"/>
  <c r="I1361" i="16" s="1"/>
  <c r="I1377" i="16" a="1"/>
  <c r="I1377" i="16" s="1"/>
  <c r="I1393" i="16" a="1"/>
  <c r="I1393" i="16" s="1"/>
  <c r="I1346" i="16" a="1"/>
  <c r="I1346" i="16" s="1"/>
  <c r="I1176" i="16" a="1"/>
  <c r="I1176" i="16" s="1"/>
  <c r="I1207" i="16" a="1"/>
  <c r="I1207" i="16" s="1"/>
  <c r="I1223" i="16" a="1"/>
  <c r="I1223" i="16" s="1"/>
  <c r="I1239" i="16" a="1"/>
  <c r="I1239" i="16" s="1"/>
  <c r="I1255" i="16" a="1"/>
  <c r="I1255" i="16" s="1"/>
  <c r="I1271" i="16" a="1"/>
  <c r="I1271" i="16" s="1"/>
  <c r="I1287" i="16" a="1"/>
  <c r="I1287" i="16" s="1"/>
  <c r="I1303" i="16" a="1"/>
  <c r="I1303" i="16" s="1"/>
  <c r="I1319" i="16" a="1"/>
  <c r="I1319" i="16" s="1"/>
  <c r="I1146" i="16" a="1"/>
  <c r="I1146" i="16" s="1"/>
  <c r="I1194" i="16" a="1"/>
  <c r="I1194" i="16" s="1"/>
  <c r="I1216" i="16" a="1"/>
  <c r="I1216" i="16" s="1"/>
  <c r="I1232" i="16" a="1"/>
  <c r="I1232" i="16" s="1"/>
  <c r="I1248" i="16" a="1"/>
  <c r="I1248" i="16" s="1"/>
  <c r="I1264" i="16" a="1"/>
  <c r="I1264" i="16" s="1"/>
  <c r="I1280" i="16" a="1"/>
  <c r="I1280" i="16" s="1"/>
  <c r="I31" i="16" a="1"/>
  <c r="I31" i="16" s="1"/>
  <c r="I47" i="16" a="1"/>
  <c r="I47" i="16" s="1"/>
  <c r="I63" i="16" a="1"/>
  <c r="I63" i="16" s="1"/>
  <c r="I79" i="16" a="1"/>
  <c r="I79" i="16" s="1"/>
  <c r="I95" i="16" a="1"/>
  <c r="I95" i="16" s="1"/>
  <c r="I111" i="16" a="1"/>
  <c r="I111" i="16" s="1"/>
  <c r="I127" i="16" a="1"/>
  <c r="I127" i="16" s="1"/>
  <c r="I143" i="16" a="1"/>
  <c r="I143" i="16" s="1"/>
  <c r="I159" i="16" a="1"/>
  <c r="I159" i="16" s="1"/>
  <c r="I175" i="16" a="1"/>
  <c r="I175" i="16" s="1"/>
  <c r="I191" i="16" a="1"/>
  <c r="I191" i="16" s="1"/>
  <c r="I37" i="16" a="1"/>
  <c r="I37" i="16" s="1"/>
  <c r="I53" i="16" a="1"/>
  <c r="I53" i="16" s="1"/>
  <c r="I69" i="16" a="1"/>
  <c r="I69" i="16" s="1"/>
  <c r="I85" i="16" a="1"/>
  <c r="I85" i="16" s="1"/>
  <c r="I101" i="16" a="1"/>
  <c r="I101" i="16" s="1"/>
  <c r="I117" i="16" a="1"/>
  <c r="I117" i="16" s="1"/>
  <c r="I133" i="16" a="1"/>
  <c r="I133" i="16" s="1"/>
  <c r="I149" i="16" a="1"/>
  <c r="I149" i="16" s="1"/>
  <c r="I165" i="16" a="1"/>
  <c r="I165" i="16" s="1"/>
  <c r="I43" i="16" a="1"/>
  <c r="I43" i="16" s="1"/>
  <c r="I59" i="16" a="1"/>
  <c r="I59" i="16" s="1"/>
  <c r="I75" i="16" a="1"/>
  <c r="I75" i="16" s="1"/>
  <c r="I91" i="16" a="1"/>
  <c r="I91" i="16" s="1"/>
  <c r="I107" i="16" a="1"/>
  <c r="I107" i="16" s="1"/>
  <c r="I123" i="16" a="1"/>
  <c r="I123" i="16" s="1"/>
  <c r="I139" i="16" a="1"/>
  <c r="I139" i="16" s="1"/>
  <c r="I155" i="16" a="1"/>
  <c r="I155" i="16" s="1"/>
  <c r="I171" i="16" a="1"/>
  <c r="I171" i="16" s="1"/>
  <c r="I187" i="16" a="1"/>
  <c r="I187" i="16" s="1"/>
  <c r="I52" i="16" a="1"/>
  <c r="I52" i="16" s="1"/>
  <c r="I116" i="16" a="1"/>
  <c r="I116" i="16" s="1"/>
  <c r="I173" i="16" a="1"/>
  <c r="I173" i="16" s="1"/>
  <c r="I201" i="16" a="1"/>
  <c r="I201" i="16" s="1"/>
  <c r="I217" i="16" a="1"/>
  <c r="I217" i="16" s="1"/>
  <c r="I233" i="16" a="1"/>
  <c r="I233" i="16" s="1"/>
  <c r="I65" i="16" a="1"/>
  <c r="I65" i="16" s="1"/>
  <c r="I129" i="16" a="1"/>
  <c r="I129" i="16" s="1"/>
  <c r="I180" i="16" a="1"/>
  <c r="I180" i="16" s="1"/>
  <c r="I204" i="16" a="1"/>
  <c r="I204" i="16" s="1"/>
  <c r="I220" i="16" a="1"/>
  <c r="I220" i="16" s="1"/>
  <c r="I236" i="16" a="1"/>
  <c r="I236" i="16" s="1"/>
  <c r="I81" i="16" a="1"/>
  <c r="I81" i="16" s="1"/>
  <c r="I145" i="16" a="1"/>
  <c r="I145" i="16" s="1"/>
  <c r="I188" i="16" a="1"/>
  <c r="I188" i="16" s="1"/>
  <c r="I208" i="16" a="1"/>
  <c r="I208" i="16" s="1"/>
  <c r="I202" i="16" a="1"/>
  <c r="I202" i="16" s="1"/>
  <c r="I232" i="16" a="1"/>
  <c r="I232" i="16" s="1"/>
  <c r="I255" i="16" a="1"/>
  <c r="I255" i="16" s="1"/>
  <c r="I271" i="16" a="1"/>
  <c r="I271" i="16" s="1"/>
  <c r="I287" i="16" a="1"/>
  <c r="I287" i="16" s="1"/>
  <c r="I303" i="16" a="1"/>
  <c r="I303" i="16" s="1"/>
  <c r="I319" i="16" a="1"/>
  <c r="I319" i="16" s="1"/>
  <c r="I335" i="16" a="1"/>
  <c r="I335" i="16" s="1"/>
  <c r="I351" i="16" a="1"/>
  <c r="I351" i="16" s="1"/>
  <c r="I132" i="16" a="1"/>
  <c r="I132" i="16" s="1"/>
  <c r="I218" i="16" a="1"/>
  <c r="I218" i="16" s="1"/>
  <c r="I245" i="16" a="1"/>
  <c r="I245" i="16" s="1"/>
  <c r="I261" i="16" a="1"/>
  <c r="I261" i="16" s="1"/>
  <c r="I277" i="16" a="1"/>
  <c r="I277" i="16" s="1"/>
  <c r="I293" i="16" a="1"/>
  <c r="I293" i="16" s="1"/>
  <c r="I309" i="16" a="1"/>
  <c r="I309" i="16" s="1"/>
  <c r="I325" i="16" a="1"/>
  <c r="I325" i="16" s="1"/>
  <c r="I341" i="16" a="1"/>
  <c r="I341" i="16" s="1"/>
  <c r="I357" i="16" a="1"/>
  <c r="I357" i="16" s="1"/>
  <c r="I373" i="16" a="1"/>
  <c r="I373" i="16" s="1"/>
  <c r="I389" i="16" a="1"/>
  <c r="I389" i="16" s="1"/>
  <c r="I405" i="16" a="1"/>
  <c r="I405" i="16" s="1"/>
  <c r="I57" i="16" a="1"/>
  <c r="I57" i="16" s="1"/>
  <c r="I219" i="16" a="1"/>
  <c r="I219" i="16" s="1"/>
  <c r="I243" i="16" a="1"/>
  <c r="I243" i="16" s="1"/>
  <c r="I259" i="16" a="1"/>
  <c r="I259" i="16" s="1"/>
  <c r="I275" i="16" a="1"/>
  <c r="I275" i="16" s="1"/>
  <c r="I291" i="16" a="1"/>
  <c r="I291" i="16" s="1"/>
  <c r="I307" i="16" a="1"/>
  <c r="I307" i="16" s="1"/>
  <c r="I323" i="16" a="1"/>
  <c r="I323" i="16" s="1"/>
  <c r="I339" i="16" a="1"/>
  <c r="I339" i="16" s="1"/>
  <c r="I355" i="16" a="1"/>
  <c r="I355" i="16" s="1"/>
  <c r="I371" i="16" a="1"/>
  <c r="I371" i="16" s="1"/>
  <c r="I387" i="16" a="1"/>
  <c r="I387" i="16" s="1"/>
  <c r="I403" i="16" a="1"/>
  <c r="I403" i="16" s="1"/>
  <c r="I419" i="16" a="1"/>
  <c r="I419" i="16" s="1"/>
  <c r="I435" i="16" a="1"/>
  <c r="I435" i="16" s="1"/>
  <c r="I210" i="16" a="1"/>
  <c r="I210" i="16" s="1"/>
  <c r="I241" i="16" a="1"/>
  <c r="I241" i="16" s="1"/>
  <c r="I257" i="16" a="1"/>
  <c r="I257" i="16" s="1"/>
  <c r="I273" i="16" a="1"/>
  <c r="I273" i="16" s="1"/>
  <c r="I289" i="16" a="1"/>
  <c r="I289" i="16" s="1"/>
  <c r="I305" i="16" a="1"/>
  <c r="I305" i="16" s="1"/>
  <c r="I321" i="16" a="1"/>
  <c r="I321" i="16" s="1"/>
  <c r="I337" i="16" a="1"/>
  <c r="I337" i="16" s="1"/>
  <c r="I353" i="16" a="1"/>
  <c r="I353" i="16" s="1"/>
  <c r="I369" i="16" a="1"/>
  <c r="I369" i="16" s="1"/>
  <c r="I385" i="16" a="1"/>
  <c r="I385" i="16" s="1"/>
  <c r="I383" i="16" a="1"/>
  <c r="I383" i="16" s="1"/>
  <c r="I421" i="16" a="1"/>
  <c r="I421" i="16" s="1"/>
  <c r="I441" i="16" a="1"/>
  <c r="I441" i="16" s="1"/>
  <c r="I457" i="16" a="1"/>
  <c r="I457" i="16" s="1"/>
  <c r="I473" i="16" a="1"/>
  <c r="I473" i="16" s="1"/>
  <c r="I489" i="16" a="1"/>
  <c r="I489" i="16" s="1"/>
  <c r="I407" i="16" a="1"/>
  <c r="I407" i="16" s="1"/>
  <c r="I433" i="16" a="1"/>
  <c r="I433" i="16" s="1"/>
  <c r="I447" i="16" a="1"/>
  <c r="I447" i="16" s="1"/>
  <c r="I463" i="16" a="1"/>
  <c r="I463" i="16" s="1"/>
  <c r="I398" i="16" a="1"/>
  <c r="I398" i="16" s="1"/>
  <c r="I426" i="16" a="1"/>
  <c r="I426" i="16" s="1"/>
  <c r="I445" i="16" a="1"/>
  <c r="I445" i="16" s="1"/>
  <c r="I461" i="16" a="1"/>
  <c r="I461" i="16" s="1"/>
  <c r="I477" i="16" a="1"/>
  <c r="I477" i="16" s="1"/>
  <c r="I493" i="16" a="1"/>
  <c r="I493" i="16" s="1"/>
  <c r="I509" i="16" a="1"/>
  <c r="I509" i="16" s="1"/>
  <c r="I517" i="16" a="1"/>
  <c r="I517" i="16" s="1"/>
  <c r="I404" i="16" a="1"/>
  <c r="I404" i="16" s="1"/>
  <c r="I434" i="16" a="1"/>
  <c r="I434" i="16" s="1"/>
  <c r="I451" i="16" a="1"/>
  <c r="I451" i="16" s="1"/>
  <c r="I467" i="16" a="1"/>
  <c r="I467" i="16" s="1"/>
  <c r="I483" i="16" a="1"/>
  <c r="I483" i="16" s="1"/>
  <c r="I499" i="16" a="1"/>
  <c r="I499" i="16" s="1"/>
  <c r="I497" i="16" a="1"/>
  <c r="I497" i="16" s="1"/>
  <c r="I519" i="16" a="1"/>
  <c r="I519" i="16" s="1"/>
  <c r="I535" i="16" a="1"/>
  <c r="I535" i="16" s="1"/>
  <c r="I551" i="16" a="1"/>
  <c r="I551" i="16" s="1"/>
  <c r="I567" i="16" a="1"/>
  <c r="I567" i="16" s="1"/>
  <c r="I583" i="16" a="1"/>
  <c r="I583" i="16" s="1"/>
  <c r="I599" i="16" a="1"/>
  <c r="I599" i="16" s="1"/>
  <c r="I508" i="16" a="1"/>
  <c r="I508" i="16" s="1"/>
  <c r="I533" i="16" a="1"/>
  <c r="I533" i="16" s="1"/>
  <c r="I549" i="16" a="1"/>
  <c r="I549" i="16" s="1"/>
  <c r="I565" i="16" a="1"/>
  <c r="I565" i="16" s="1"/>
  <c r="I581" i="16" a="1"/>
  <c r="I581" i="16" s="1"/>
  <c r="I597" i="16" a="1"/>
  <c r="I597" i="16" s="1"/>
  <c r="I494" i="16" a="1"/>
  <c r="I494" i="16" s="1"/>
  <c r="I518" i="16" a="1"/>
  <c r="I518" i="16" s="1"/>
  <c r="I534" i="16" a="1"/>
  <c r="I534" i="16" s="1"/>
  <c r="I550" i="16" a="1"/>
  <c r="I550" i="16" s="1"/>
  <c r="I566" i="16" a="1"/>
  <c r="I566" i="16" s="1"/>
  <c r="I582" i="16" a="1"/>
  <c r="I582" i="16" s="1"/>
  <c r="I598" i="16" a="1"/>
  <c r="I598" i="16" s="1"/>
  <c r="I521" i="16" a="1"/>
  <c r="I521" i="16" s="1"/>
  <c r="I537" i="16" a="1"/>
  <c r="I537" i="16" s="1"/>
  <c r="I553" i="16" a="1"/>
  <c r="I553" i="16" s="1"/>
  <c r="I569" i="16" a="1"/>
  <c r="I569" i="16" s="1"/>
  <c r="I603" i="16" a="1"/>
  <c r="I603" i="16" s="1"/>
  <c r="I619" i="16" a="1"/>
  <c r="I619" i="16" s="1"/>
  <c r="I635" i="16" a="1"/>
  <c r="I635" i="16" s="1"/>
  <c r="I651" i="16" a="1"/>
  <c r="I651" i="16" s="1"/>
  <c r="I667" i="16" a="1"/>
  <c r="I667" i="16" s="1"/>
  <c r="I683" i="16" a="1"/>
  <c r="I683" i="16" s="1"/>
  <c r="I699" i="16" a="1"/>
  <c r="I699" i="16" s="1"/>
  <c r="I715" i="16" a="1"/>
  <c r="I715" i="16" s="1"/>
  <c r="I731" i="16" a="1"/>
  <c r="I731" i="16" s="1"/>
  <c r="I747" i="16" a="1"/>
  <c r="I747" i="16" s="1"/>
  <c r="I763" i="16" a="1"/>
  <c r="I763" i="16" s="1"/>
  <c r="I779" i="16" a="1"/>
  <c r="I779" i="16" s="1"/>
  <c r="I795" i="16" a="1"/>
  <c r="I795" i="16" s="1"/>
  <c r="I811" i="16" a="1"/>
  <c r="I811" i="16" s="1"/>
  <c r="I827" i="16" a="1"/>
  <c r="I827" i="16" s="1"/>
  <c r="I843" i="16" a="1"/>
  <c r="I843" i="16" s="1"/>
  <c r="I859" i="16" a="1"/>
  <c r="I859" i="16" s="1"/>
  <c r="I875" i="16" a="1"/>
  <c r="I875" i="16" s="1"/>
  <c r="I891" i="16" a="1"/>
  <c r="I891" i="16" s="1"/>
  <c r="I907" i="16" a="1"/>
  <c r="I907" i="16" s="1"/>
  <c r="I923" i="16" a="1"/>
  <c r="I923" i="16" s="1"/>
  <c r="I939" i="16" a="1"/>
  <c r="I939" i="16" s="1"/>
  <c r="I955" i="16" a="1"/>
  <c r="I955" i="16" s="1"/>
  <c r="I971" i="16" a="1"/>
  <c r="I971" i="16" s="1"/>
  <c r="I987" i="16" a="1"/>
  <c r="I987" i="16" s="1"/>
  <c r="I1003" i="16" a="1"/>
  <c r="I1003" i="16" s="1"/>
  <c r="I1019" i="16" a="1"/>
  <c r="I1019" i="16" s="1"/>
  <c r="I1035" i="16" a="1"/>
  <c r="I1035" i="16" s="1"/>
  <c r="I1051" i="16" a="1"/>
  <c r="I1051" i="16" s="1"/>
  <c r="I609" i="16" a="1"/>
  <c r="I609" i="16" s="1"/>
  <c r="I625" i="16" a="1"/>
  <c r="I625" i="16" s="1"/>
  <c r="I641" i="16" a="1"/>
  <c r="I641" i="16" s="1"/>
  <c r="I657" i="16" a="1"/>
  <c r="I657" i="16" s="1"/>
  <c r="I673" i="16" a="1"/>
  <c r="I673" i="16" s="1"/>
  <c r="I689" i="16" a="1"/>
  <c r="I689" i="16" s="1"/>
  <c r="I705" i="16" a="1"/>
  <c r="I705" i="16" s="1"/>
  <c r="I721" i="16" a="1"/>
  <c r="I721" i="16" s="1"/>
  <c r="I737" i="16" a="1"/>
  <c r="I737" i="16" s="1"/>
  <c r="I753" i="16" a="1"/>
  <c r="I753" i="16" s="1"/>
  <c r="I769" i="16" a="1"/>
  <c r="I769" i="16" s="1"/>
  <c r="I785" i="16" a="1"/>
  <c r="I785" i="16" s="1"/>
  <c r="I801" i="16" a="1"/>
  <c r="I801" i="16" s="1"/>
  <c r="I817" i="16" a="1"/>
  <c r="I817" i="16" s="1"/>
  <c r="I833" i="16" a="1"/>
  <c r="I833" i="16" s="1"/>
  <c r="I849" i="16" a="1"/>
  <c r="I849" i="16" s="1"/>
  <c r="I865" i="16" a="1"/>
  <c r="I865" i="16" s="1"/>
  <c r="I881" i="16" a="1"/>
  <c r="I881" i="16" s="1"/>
  <c r="I897" i="16" a="1"/>
  <c r="I897" i="16" s="1"/>
  <c r="I913" i="16" a="1"/>
  <c r="I913" i="16" s="1"/>
  <c r="I929" i="16" a="1"/>
  <c r="I929" i="16" s="1"/>
  <c r="I945" i="16" a="1"/>
  <c r="I945" i="16" s="1"/>
  <c r="I961" i="16" a="1"/>
  <c r="I961" i="16" s="1"/>
  <c r="I977" i="16" a="1"/>
  <c r="I977" i="16" s="1"/>
  <c r="I993" i="16" a="1"/>
  <c r="I993" i="16" s="1"/>
  <c r="I1009" i="16" a="1"/>
  <c r="I1009" i="16" s="1"/>
  <c r="I602" i="16" a="1"/>
  <c r="I602" i="16" s="1"/>
  <c r="I618" i="16" a="1"/>
  <c r="I618" i="16" s="1"/>
  <c r="I634" i="16" a="1"/>
  <c r="I634" i="16" s="1"/>
  <c r="I650" i="16" a="1"/>
  <c r="I650" i="16" s="1"/>
  <c r="I666" i="16" a="1"/>
  <c r="I666" i="16" s="1"/>
  <c r="I682" i="16" a="1"/>
  <c r="I682" i="16" s="1"/>
  <c r="I698" i="16" a="1"/>
  <c r="I698" i="16" s="1"/>
  <c r="I714" i="16" a="1"/>
  <c r="I714" i="16" s="1"/>
  <c r="I730" i="16" a="1"/>
  <c r="I730" i="16" s="1"/>
  <c r="I746" i="16" a="1"/>
  <c r="I746" i="16" s="1"/>
  <c r="I762" i="16" a="1"/>
  <c r="I762" i="16" s="1"/>
  <c r="I778" i="16" a="1"/>
  <c r="I778" i="16" s="1"/>
  <c r="I794" i="16" a="1"/>
  <c r="I794" i="16" s="1"/>
  <c r="I810" i="16" a="1"/>
  <c r="I810" i="16" s="1"/>
  <c r="I826" i="16" a="1"/>
  <c r="I826" i="16" s="1"/>
  <c r="I842" i="16" a="1"/>
  <c r="I842" i="16" s="1"/>
  <c r="I858" i="16" a="1"/>
  <c r="I858" i="16" s="1"/>
  <c r="I874" i="16" a="1"/>
  <c r="I874" i="16" s="1"/>
  <c r="I890" i="16" a="1"/>
  <c r="I890" i="16" s="1"/>
  <c r="I906" i="16" a="1"/>
  <c r="I906" i="16" s="1"/>
  <c r="I922" i="16" a="1"/>
  <c r="I922" i="16" s="1"/>
  <c r="I938" i="16" a="1"/>
  <c r="I938" i="16" s="1"/>
  <c r="I954" i="16" a="1"/>
  <c r="I954" i="16" s="1"/>
  <c r="I970" i="16" a="1"/>
  <c r="I970" i="16" s="1"/>
  <c r="I986" i="16" a="1"/>
  <c r="I986" i="16" s="1"/>
  <c r="I1002" i="16" a="1"/>
  <c r="I1002" i="16" s="1"/>
  <c r="I1018" i="16" a="1"/>
  <c r="I1018" i="16" s="1"/>
  <c r="I1034" i="16" a="1"/>
  <c r="I1034" i="16" s="1"/>
  <c r="I588" i="16" a="1"/>
  <c r="I588" i="16" s="1"/>
  <c r="I616" i="16" a="1"/>
  <c r="I616" i="16" s="1"/>
  <c r="I632" i="16" a="1"/>
  <c r="I632" i="16" s="1"/>
  <c r="I648" i="16" a="1"/>
  <c r="I648" i="16" s="1"/>
  <c r="I664" i="16" a="1"/>
  <c r="I664" i="16" s="1"/>
  <c r="I680" i="16" a="1"/>
  <c r="I680" i="16" s="1"/>
  <c r="I696" i="16" a="1"/>
  <c r="I696" i="16" s="1"/>
  <c r="I712" i="16" a="1"/>
  <c r="I712" i="16" s="1"/>
  <c r="I728" i="16" a="1"/>
  <c r="I728" i="16" s="1"/>
  <c r="I744" i="16" a="1"/>
  <c r="I744" i="16" s="1"/>
  <c r="I760" i="16" a="1"/>
  <c r="I760" i="16" s="1"/>
  <c r="I776" i="16" a="1"/>
  <c r="I776" i="16" s="1"/>
  <c r="I792" i="16" a="1"/>
  <c r="I792" i="16" s="1"/>
  <c r="I808" i="16" a="1"/>
  <c r="I808" i="16" s="1"/>
  <c r="I824" i="16" a="1"/>
  <c r="I824" i="16" s="1"/>
  <c r="I840" i="16" a="1"/>
  <c r="I840" i="16" s="1"/>
  <c r="I856" i="16" a="1"/>
  <c r="I856" i="16" s="1"/>
  <c r="I872" i="16" a="1"/>
  <c r="I872" i="16" s="1"/>
  <c r="I888" i="16" a="1"/>
  <c r="I888" i="16" s="1"/>
  <c r="I904" i="16" a="1"/>
  <c r="I904" i="16" s="1"/>
  <c r="I960" i="16" a="1"/>
  <c r="I960" i="16" s="1"/>
  <c r="I1024" i="16" a="1"/>
  <c r="I1024" i="16" s="1"/>
  <c r="I1050" i="16" a="1"/>
  <c r="I1050" i="16" s="1"/>
  <c r="I1064" i="16" a="1"/>
  <c r="I1064" i="16" s="1"/>
  <c r="I1080" i="16" a="1"/>
  <c r="I1080" i="16" s="1"/>
  <c r="I1096" i="16" a="1"/>
  <c r="I1096" i="16" s="1"/>
  <c r="I1112" i="16" a="1"/>
  <c r="I1112" i="16" s="1"/>
  <c r="I1128" i="16" a="1"/>
  <c r="I1128" i="16" s="1"/>
  <c r="I1144" i="16" a="1"/>
  <c r="I1144" i="16" s="1"/>
  <c r="I1160" i="16" a="1"/>
  <c r="I1160" i="16" s="1"/>
  <c r="I941" i="16" a="1"/>
  <c r="I941" i="16" s="1"/>
  <c r="I1005" i="16" a="1"/>
  <c r="I1005" i="16" s="1"/>
  <c r="I1041" i="16" a="1"/>
  <c r="I1041" i="16" s="1"/>
  <c r="I1067" i="16" a="1"/>
  <c r="I1067" i="16" s="1"/>
  <c r="I1083" i="16" a="1"/>
  <c r="I1083" i="16" s="1"/>
  <c r="I1099" i="16" a="1"/>
  <c r="I1099" i="16" s="1"/>
  <c r="I1115" i="16" a="1"/>
  <c r="I1115" i="16" s="1"/>
  <c r="I1131" i="16" a="1"/>
  <c r="I1131" i="16" s="1"/>
  <c r="I1147" i="16" a="1"/>
  <c r="I1147" i="16" s="1"/>
  <c r="I1163" i="16" a="1"/>
  <c r="I1163" i="16" s="1"/>
  <c r="I1179" i="16" a="1"/>
  <c r="I1179" i="16" s="1"/>
  <c r="I1195" i="16" a="1"/>
  <c r="I1195" i="16" s="1"/>
  <c r="I933" i="16" a="1"/>
  <c r="I933" i="16" s="1"/>
  <c r="I997" i="16" a="1"/>
  <c r="I997" i="16" s="1"/>
  <c r="I1032" i="16" a="1"/>
  <c r="I1032" i="16" s="1"/>
  <c r="I1057" i="16" a="1"/>
  <c r="I1057" i="16" s="1"/>
  <c r="I1073" i="16" a="1"/>
  <c r="I1073" i="16" s="1"/>
  <c r="I1089" i="16" a="1"/>
  <c r="I1089" i="16" s="1"/>
  <c r="I1105" i="16" a="1"/>
  <c r="I1105" i="16" s="1"/>
  <c r="I1121" i="16" a="1"/>
  <c r="I1121" i="16" s="1"/>
  <c r="I1137" i="16" a="1"/>
  <c r="I1137" i="16" s="1"/>
  <c r="I1153" i="16" a="1"/>
  <c r="I1153" i="16" s="1"/>
  <c r="I1169" i="16" a="1"/>
  <c r="I1169" i="16" s="1"/>
  <c r="I1185" i="16" a="1"/>
  <c r="I1185" i="16" s="1"/>
  <c r="I1201" i="16" a="1"/>
  <c r="I1201" i="16" s="1"/>
  <c r="I936" i="16" a="1"/>
  <c r="I936" i="16" s="1"/>
  <c r="I1000" i="16" a="1"/>
  <c r="I1000" i="16" s="1"/>
  <c r="I1044" i="16" a="1"/>
  <c r="I1044" i="16" s="1"/>
  <c r="I1063" i="16" a="1"/>
  <c r="I1063" i="16" s="1"/>
  <c r="I1079" i="16" a="1"/>
  <c r="I1079" i="16" s="1"/>
  <c r="I1095" i="16" a="1"/>
  <c r="I1095" i="16" s="1"/>
  <c r="I1111" i="16" a="1"/>
  <c r="I1111" i="16" s="1"/>
  <c r="I1127" i="16" a="1"/>
  <c r="I1127" i="16" s="1"/>
  <c r="I1159" i="16" a="1"/>
  <c r="I1159" i="16" s="1"/>
  <c r="I1189" i="16" a="1"/>
  <c r="I1189" i="16" s="1"/>
  <c r="I1214" i="16" a="1"/>
  <c r="I1214" i="16" s="1"/>
  <c r="I1230" i="16" a="1"/>
  <c r="I1230" i="16" s="1"/>
  <c r="I1246" i="16" a="1"/>
  <c r="I1246" i="16" s="1"/>
  <c r="I1262" i="16" a="1"/>
  <c r="I1262" i="16" s="1"/>
  <c r="I1278" i="16" a="1"/>
  <c r="I1278" i="16" s="1"/>
  <c r="I1294" i="16" a="1"/>
  <c r="I1294" i="16" s="1"/>
  <c r="I1310" i="16" a="1"/>
  <c r="I1310" i="16" s="1"/>
  <c r="I1326" i="16" a="1"/>
  <c r="I1326" i="16" s="1"/>
  <c r="I1342" i="16" a="1"/>
  <c r="I1342" i="16" s="1"/>
  <c r="I1358" i="16" a="1"/>
  <c r="I1358" i="16" s="1"/>
  <c r="I1374" i="16" a="1"/>
  <c r="I1374" i="16" s="1"/>
  <c r="I1390" i="16" a="1"/>
  <c r="I1390" i="16" s="1"/>
  <c r="I1401" i="16" a="1"/>
  <c r="I1401" i="16" s="1"/>
  <c r="I1170" i="16" a="1"/>
  <c r="I1170" i="16" s="1"/>
  <c r="I1202" i="16" a="1"/>
  <c r="I1202" i="16" s="1"/>
  <c r="I1220" i="16" a="1"/>
  <c r="I1220" i="16" s="1"/>
  <c r="I1236" i="16" a="1"/>
  <c r="I1236" i="16" s="1"/>
  <c r="I1252" i="16" a="1"/>
  <c r="I1252" i="16" s="1"/>
  <c r="I1268" i="16" a="1"/>
  <c r="I1268" i="16" s="1"/>
  <c r="I1284" i="16" a="1"/>
  <c r="I1284" i="16" s="1"/>
  <c r="I1300" i="16" a="1"/>
  <c r="I1300" i="16" s="1"/>
  <c r="I1316" i="16" a="1"/>
  <c r="I1316" i="16" s="1"/>
  <c r="I1332" i="16" a="1"/>
  <c r="I1332" i="16" s="1"/>
  <c r="I1348" i="16" a="1"/>
  <c r="I1348" i="16" s="1"/>
  <c r="I1364" i="16" a="1"/>
  <c r="I1364" i="16" s="1"/>
  <c r="I1380" i="16" a="1"/>
  <c r="I1380" i="16" s="1"/>
  <c r="I1327" i="16" a="1"/>
  <c r="I1327" i="16" s="1"/>
  <c r="I1351" i="16" a="1"/>
  <c r="I1351" i="16" s="1"/>
  <c r="I1181" i="16" a="1"/>
  <c r="I1181" i="16" s="1"/>
  <c r="I1210" i="16" a="1"/>
  <c r="I1210" i="16" s="1"/>
  <c r="I1226" i="16" a="1"/>
  <c r="I1226" i="16" s="1"/>
  <c r="I1242" i="16" a="1"/>
  <c r="I1242" i="16" s="1"/>
  <c r="I1258" i="16" a="1"/>
  <c r="I1258" i="16" s="1"/>
  <c r="I1274" i="16" a="1"/>
  <c r="I1274" i="16" s="1"/>
  <c r="I1290" i="16" a="1"/>
  <c r="I1290" i="16" s="1"/>
  <c r="I1306" i="16" a="1"/>
  <c r="I1306" i="16" s="1"/>
  <c r="I1322" i="16" a="1"/>
  <c r="I1322" i="16" s="1"/>
  <c r="I1167" i="16" a="1"/>
  <c r="I1167" i="16" s="1"/>
  <c r="I1199" i="16" a="1"/>
  <c r="I1199" i="16" s="1"/>
  <c r="I1221" i="16" a="1"/>
  <c r="I1221" i="16" s="1"/>
  <c r="I1237" i="16" a="1"/>
  <c r="I1237" i="16" s="1"/>
  <c r="I1253" i="16" a="1"/>
  <c r="I1253" i="16" s="1"/>
  <c r="I1269" i="16" a="1"/>
  <c r="I1269" i="16" s="1"/>
  <c r="I1285" i="16" a="1"/>
  <c r="I1285" i="16" s="1"/>
  <c r="I1301" i="16" a="1"/>
  <c r="I1301" i="16" s="1"/>
  <c r="I1317" i="16" a="1"/>
  <c r="I1317" i="16" s="1"/>
  <c r="I1333" i="16" a="1"/>
  <c r="I1333" i="16" s="1"/>
  <c r="I1349" i="16" a="1"/>
  <c r="I1349" i="16" s="1"/>
  <c r="I1365" i="16" a="1"/>
  <c r="I1365" i="16" s="1"/>
  <c r="I1381" i="16" a="1"/>
  <c r="I1381" i="16" s="1"/>
  <c r="I34" i="16" a="1"/>
  <c r="I34" i="16" s="1"/>
  <c r="I50" i="16" a="1"/>
  <c r="I50" i="16" s="1"/>
  <c r="I66" i="16" a="1"/>
  <c r="I66" i="16" s="1"/>
  <c r="I82" i="16" a="1"/>
  <c r="I82" i="16" s="1"/>
  <c r="I98" i="16" a="1"/>
  <c r="I98" i="16" s="1"/>
  <c r="I114" i="16" a="1"/>
  <c r="I114" i="16" s="1"/>
  <c r="I130" i="16" a="1"/>
  <c r="I130" i="16" s="1"/>
  <c r="I146" i="16" a="1"/>
  <c r="I146" i="16" s="1"/>
  <c r="I162" i="16" a="1"/>
  <c r="I162" i="16" s="1"/>
  <c r="I178" i="16" a="1"/>
  <c r="I178" i="16" s="1"/>
  <c r="I194" i="16" a="1"/>
  <c r="I194" i="16" s="1"/>
  <c r="I40" i="16" a="1"/>
  <c r="I40" i="16" s="1"/>
  <c r="I56" i="16" a="1"/>
  <c r="I56" i="16" s="1"/>
  <c r="I72" i="16" a="1"/>
  <c r="I72" i="16" s="1"/>
  <c r="I88" i="16" a="1"/>
  <c r="I88" i="16" s="1"/>
  <c r="I104" i="16" a="1"/>
  <c r="I104" i="16" s="1"/>
  <c r="I120" i="16" a="1"/>
  <c r="I120" i="16" s="1"/>
  <c r="I136" i="16" a="1"/>
  <c r="I136" i="16" s="1"/>
  <c r="I152" i="16" a="1"/>
  <c r="I152" i="16" s="1"/>
  <c r="I30" i="16" a="1"/>
  <c r="I30" i="16" s="1"/>
  <c r="I46" i="16" a="1"/>
  <c r="I46" i="16" s="1"/>
  <c r="I62" i="16" a="1"/>
  <c r="I62" i="16" s="1"/>
  <c r="I78" i="16" a="1"/>
  <c r="I78" i="16" s="1"/>
  <c r="I94" i="16" a="1"/>
  <c r="I94" i="16" s="1"/>
  <c r="I110" i="16" a="1"/>
  <c r="I110" i="16" s="1"/>
  <c r="I126" i="16" a="1"/>
  <c r="I126" i="16" s="1"/>
  <c r="I142" i="16" a="1"/>
  <c r="I142" i="16" s="1"/>
  <c r="I158" i="16" a="1"/>
  <c r="I158" i="16" s="1"/>
  <c r="I174" i="16" a="1"/>
  <c r="I174" i="16" s="1"/>
  <c r="I190" i="16" a="1"/>
  <c r="I190" i="16" s="1"/>
  <c r="I73" i="16" a="1"/>
  <c r="I73" i="16" s="1"/>
  <c r="I137" i="16" a="1"/>
  <c r="I137" i="16" s="1"/>
  <c r="I184" i="16" a="1"/>
  <c r="I184" i="16" s="1"/>
  <c r="I206" i="16" a="1"/>
  <c r="I206" i="16" s="1"/>
  <c r="I222" i="16" a="1"/>
  <c r="I222" i="16" s="1"/>
  <c r="I238" i="16" a="1"/>
  <c r="I238" i="16" s="1"/>
  <c r="I76" i="16" a="1"/>
  <c r="I76" i="16" s="1"/>
  <c r="I140" i="16" a="1"/>
  <c r="I140" i="16" s="1"/>
  <c r="I185" i="16" a="1"/>
  <c r="I185" i="16" s="1"/>
  <c r="I207" i="16" a="1"/>
  <c r="I207" i="16" s="1"/>
  <c r="I223" i="16" a="1"/>
  <c r="I223" i="16" s="1"/>
  <c r="I239" i="16" a="1"/>
  <c r="I239" i="16" s="1"/>
  <c r="I92" i="16" a="1"/>
  <c r="I92" i="16" s="1"/>
  <c r="I156" i="16" a="1"/>
  <c r="I156" i="16" s="1"/>
  <c r="I193" i="16" a="1"/>
  <c r="I193" i="16" s="1"/>
  <c r="I36" i="16" a="1"/>
  <c r="I36" i="16" s="1"/>
  <c r="I211" i="16" a="1"/>
  <c r="I211" i="16" s="1"/>
  <c r="I244" i="16" a="1"/>
  <c r="I244" i="16" s="1"/>
  <c r="I260" i="16" a="1"/>
  <c r="I260" i="16" s="1"/>
  <c r="I276" i="16" a="1"/>
  <c r="I276" i="16" s="1"/>
  <c r="I292" i="16" a="1"/>
  <c r="I292" i="16" s="1"/>
  <c r="I308" i="16" a="1"/>
  <c r="I308" i="16" s="1"/>
  <c r="I324" i="16" a="1"/>
  <c r="I324" i="16" s="1"/>
  <c r="I340" i="16" a="1"/>
  <c r="I340" i="16" s="1"/>
  <c r="I356" i="16" a="1"/>
  <c r="I356" i="16" s="1"/>
  <c r="I192" i="16" a="1"/>
  <c r="I192" i="16" s="1"/>
  <c r="I229" i="16" a="1"/>
  <c r="I229" i="16" s="1"/>
  <c r="I250" i="16" a="1"/>
  <c r="I250" i="16" s="1"/>
  <c r="I266" i="16" a="1"/>
  <c r="I266" i="16" s="1"/>
  <c r="I282" i="16" a="1"/>
  <c r="I282" i="16" s="1"/>
  <c r="I298" i="16" a="1"/>
  <c r="I298" i="16" s="1"/>
  <c r="I314" i="16" a="1"/>
  <c r="I314" i="16" s="1"/>
  <c r="I330" i="16" a="1"/>
  <c r="I330" i="16" s="1"/>
  <c r="I346" i="16" a="1"/>
  <c r="I346" i="16" s="1"/>
  <c r="I362" i="16" a="1"/>
  <c r="I362" i="16" s="1"/>
  <c r="I378" i="16" a="1"/>
  <c r="I378" i="16" s="1"/>
  <c r="I394" i="16" a="1"/>
  <c r="I394" i="16" s="1"/>
  <c r="I410" i="16" a="1"/>
  <c r="I410" i="16" s="1"/>
  <c r="I100" i="16" a="1"/>
  <c r="I100" i="16" s="1"/>
  <c r="I224" i="16" a="1"/>
  <c r="I224" i="16" s="1"/>
  <c r="I248" i="16" a="1"/>
  <c r="I248" i="16" s="1"/>
  <c r="I264" i="16" a="1"/>
  <c r="I264" i="16" s="1"/>
  <c r="I280" i="16" a="1"/>
  <c r="I280" i="16" s="1"/>
  <c r="I296" i="16" a="1"/>
  <c r="I296" i="16" s="1"/>
  <c r="I312" i="16" a="1"/>
  <c r="I312" i="16" s="1"/>
  <c r="I328" i="16" a="1"/>
  <c r="I328" i="16" s="1"/>
  <c r="I344" i="16" a="1"/>
  <c r="I344" i="16" s="1"/>
  <c r="I360" i="16" a="1"/>
  <c r="I360" i="16" s="1"/>
  <c r="I376" i="16" a="1"/>
  <c r="I376" i="16" s="1"/>
  <c r="I392" i="16" a="1"/>
  <c r="I392" i="16" s="1"/>
  <c r="I408" i="16" a="1"/>
  <c r="I408" i="16" s="1"/>
  <c r="I424" i="16" a="1"/>
  <c r="I424" i="16" s="1"/>
  <c r="I68" i="16" a="1"/>
  <c r="I68" i="16" s="1"/>
  <c r="I221" i="16" a="1"/>
  <c r="I221" i="16" s="1"/>
  <c r="I246" i="16" a="1"/>
  <c r="I246" i="16" s="1"/>
  <c r="I262" i="16" a="1"/>
  <c r="I262" i="16" s="1"/>
  <c r="I278" i="16" a="1"/>
  <c r="I278" i="16" s="1"/>
  <c r="I294" i="16" a="1"/>
  <c r="I294" i="16" s="1"/>
  <c r="I310" i="16" a="1"/>
  <c r="I310" i="16" s="1"/>
  <c r="I326" i="16" a="1"/>
  <c r="I326" i="16" s="1"/>
  <c r="I342" i="16" a="1"/>
  <c r="I342" i="16" s="1"/>
  <c r="I358" i="16" a="1"/>
  <c r="I358" i="16" s="1"/>
  <c r="I374" i="16" a="1"/>
  <c r="I374" i="16" s="1"/>
  <c r="I390" i="16" a="1"/>
  <c r="I390" i="16" s="1"/>
  <c r="I401" i="16" a="1"/>
  <c r="I401" i="16" s="1"/>
  <c r="I425" i="16" a="1"/>
  <c r="I425" i="16" s="1"/>
  <c r="I446" i="16" a="1"/>
  <c r="I446" i="16" s="1"/>
  <c r="I462" i="16" a="1"/>
  <c r="I462" i="16" s="1"/>
  <c r="I478" i="16" a="1"/>
  <c r="I478" i="16" s="1"/>
  <c r="I364" i="16" a="1"/>
  <c r="I364" i="16" s="1"/>
  <c r="I412" i="16" a="1"/>
  <c r="I412" i="16" s="1"/>
  <c r="I436" i="16" a="1"/>
  <c r="I436" i="16" s="1"/>
  <c r="I452" i="16" a="1"/>
  <c r="I452" i="16" s="1"/>
  <c r="I468" i="16" a="1"/>
  <c r="I468" i="16" s="1"/>
  <c r="I409" i="16" a="1"/>
  <c r="I409" i="16" s="1"/>
  <c r="I430" i="16" a="1"/>
  <c r="I430" i="16" s="1"/>
  <c r="I450" i="16" a="1"/>
  <c r="I450" i="16" s="1"/>
  <c r="I466" i="16" a="1"/>
  <c r="I466" i="16" s="1"/>
  <c r="I482" i="16" a="1"/>
  <c r="I482" i="16" s="1"/>
  <c r="I498" i="16" a="1"/>
  <c r="I498" i="16" s="1"/>
  <c r="I511" i="16" a="1"/>
  <c r="I511" i="16" s="1"/>
  <c r="I380" i="16" a="1"/>
  <c r="I380" i="16" s="1"/>
  <c r="I415" i="16" a="1"/>
  <c r="I415" i="16" s="1"/>
  <c r="I440" i="16" a="1"/>
  <c r="I440" i="16" s="1"/>
  <c r="I456" i="16" a="1"/>
  <c r="I456" i="16" s="1"/>
  <c r="I472" i="16" a="1"/>
  <c r="I472" i="16" s="1"/>
  <c r="I488" i="16" a="1"/>
  <c r="I488" i="16" s="1"/>
  <c r="I504" i="16" a="1"/>
  <c r="I504" i="16" s="1"/>
  <c r="I502" i="16" a="1"/>
  <c r="I502" i="16" s="1"/>
  <c r="I522" i="16" a="1"/>
  <c r="I522" i="16" s="1"/>
  <c r="I538" i="16" a="1"/>
  <c r="I538" i="16" s="1"/>
  <c r="I554" i="16" a="1"/>
  <c r="I554" i="16" s="1"/>
  <c r="I570" i="16" a="1"/>
  <c r="I570" i="16" s="1"/>
  <c r="I586" i="16" a="1"/>
  <c r="I586" i="16" s="1"/>
  <c r="I484" i="16" a="1"/>
  <c r="I484" i="16" s="1"/>
  <c r="I520" i="16" a="1"/>
  <c r="I520" i="16" s="1"/>
  <c r="I536" i="16" a="1"/>
  <c r="I536" i="16" s="1"/>
  <c r="I552" i="16" a="1"/>
  <c r="I552" i="16" s="1"/>
  <c r="I568" i="16" a="1"/>
  <c r="I568" i="16" s="1"/>
  <c r="I584" i="16" a="1"/>
  <c r="I584" i="16" s="1"/>
  <c r="I600" i="16" a="1"/>
  <c r="I600" i="16" s="1"/>
  <c r="I505" i="16" a="1"/>
  <c r="I505" i="16" s="1"/>
  <c r="I523" i="16" a="1"/>
  <c r="I523" i="16" s="1"/>
  <c r="I539" i="16" a="1"/>
  <c r="I539" i="16" s="1"/>
  <c r="I555" i="16" a="1"/>
  <c r="I555" i="16" s="1"/>
  <c r="I571" i="16" a="1"/>
  <c r="I571" i="16" s="1"/>
  <c r="I587" i="16" a="1"/>
  <c r="I587" i="16" s="1"/>
  <c r="I479" i="16" a="1"/>
  <c r="I479" i="16" s="1"/>
  <c r="I524" i="16" a="1"/>
  <c r="I524" i="16" s="1"/>
  <c r="I540" i="16" a="1"/>
  <c r="I540" i="16" s="1"/>
  <c r="I556" i="16" a="1"/>
  <c r="I556" i="16" s="1"/>
  <c r="I572" i="16" a="1"/>
  <c r="I572" i="16" s="1"/>
  <c r="I606" i="16" a="1"/>
  <c r="I606" i="16" s="1"/>
  <c r="I622" i="16" a="1"/>
  <c r="I622" i="16" s="1"/>
  <c r="I638" i="16" a="1"/>
  <c r="I638" i="16" s="1"/>
  <c r="I654" i="16" a="1"/>
  <c r="I654" i="16" s="1"/>
  <c r="I670" i="16" a="1"/>
  <c r="I670" i="16" s="1"/>
  <c r="I686" i="16" a="1"/>
  <c r="I686" i="16" s="1"/>
  <c r="I702" i="16" a="1"/>
  <c r="I702" i="16" s="1"/>
  <c r="I718" i="16" a="1"/>
  <c r="I718" i="16" s="1"/>
  <c r="I734" i="16" a="1"/>
  <c r="I734" i="16" s="1"/>
  <c r="I750" i="16" a="1"/>
  <c r="I750" i="16" s="1"/>
  <c r="I766" i="16" a="1"/>
  <c r="I766" i="16" s="1"/>
  <c r="I782" i="16" a="1"/>
  <c r="I782" i="16" s="1"/>
  <c r="I798" i="16" a="1"/>
  <c r="I798" i="16" s="1"/>
  <c r="I814" i="16" a="1"/>
  <c r="I814" i="16" s="1"/>
  <c r="I830" i="16" a="1"/>
  <c r="I830" i="16" s="1"/>
  <c r="I846" i="16" a="1"/>
  <c r="I846" i="16" s="1"/>
  <c r="I862" i="16" a="1"/>
  <c r="I862" i="16" s="1"/>
  <c r="I878" i="16" a="1"/>
  <c r="I878" i="16" s="1"/>
  <c r="I894" i="16" a="1"/>
  <c r="I894" i="16" s="1"/>
  <c r="I910" i="16" a="1"/>
  <c r="I910" i="16" s="1"/>
  <c r="I926" i="16" a="1"/>
  <c r="I926" i="16" s="1"/>
  <c r="I942" i="16" a="1"/>
  <c r="I942" i="16" s="1"/>
  <c r="I958" i="16" a="1"/>
  <c r="I958" i="16" s="1"/>
  <c r="I974" i="16" a="1"/>
  <c r="I974" i="16" s="1"/>
  <c r="I990" i="16" a="1"/>
  <c r="I990" i="16" s="1"/>
  <c r="I1006" i="16" a="1"/>
  <c r="I1006" i="16" s="1"/>
  <c r="I1022" i="16" a="1"/>
  <c r="I1022" i="16" s="1"/>
  <c r="I1038" i="16" a="1"/>
  <c r="I1038" i="16" s="1"/>
  <c r="I593" i="16" a="1"/>
  <c r="I593" i="16" s="1"/>
  <c r="I612" i="16" a="1"/>
  <c r="I612" i="16" s="1"/>
  <c r="I628" i="16" a="1"/>
  <c r="I628" i="16" s="1"/>
  <c r="I644" i="16" a="1"/>
  <c r="I644" i="16" s="1"/>
  <c r="I660" i="16" a="1"/>
  <c r="I660" i="16" s="1"/>
  <c r="I676" i="16" a="1"/>
  <c r="I676" i="16" s="1"/>
  <c r="I692" i="16" a="1"/>
  <c r="I692" i="16" s="1"/>
  <c r="I708" i="16" a="1"/>
  <c r="I708" i="16" s="1"/>
  <c r="I724" i="16" a="1"/>
  <c r="I724" i="16" s="1"/>
  <c r="I740" i="16" a="1"/>
  <c r="I740" i="16" s="1"/>
  <c r="I756" i="16" a="1"/>
  <c r="I756" i="16" s="1"/>
  <c r="I772" i="16" a="1"/>
  <c r="I772" i="16" s="1"/>
  <c r="I788" i="16" a="1"/>
  <c r="I788" i="16" s="1"/>
  <c r="I804" i="16" a="1"/>
  <c r="I804" i="16" s="1"/>
  <c r="I820" i="16" a="1"/>
  <c r="I820" i="16" s="1"/>
  <c r="I836" i="16" a="1"/>
  <c r="I836" i="16" s="1"/>
  <c r="I852" i="16" a="1"/>
  <c r="I852" i="16" s="1"/>
  <c r="I868" i="16" a="1"/>
  <c r="I868" i="16" s="1"/>
  <c r="I884" i="16" a="1"/>
  <c r="I884" i="16" s="1"/>
  <c r="I900" i="16" a="1"/>
  <c r="I900" i="16" s="1"/>
  <c r="I916" i="16" a="1"/>
  <c r="I916" i="16" s="1"/>
  <c r="I932" i="16" a="1"/>
  <c r="I932" i="16" s="1"/>
  <c r="I948" i="16" a="1"/>
  <c r="I948" i="16" s="1"/>
  <c r="I964" i="16" a="1"/>
  <c r="I964" i="16" s="1"/>
  <c r="I980" i="16" a="1"/>
  <c r="I980" i="16" s="1"/>
  <c r="I996" i="16" a="1"/>
  <c r="I996" i="16" s="1"/>
  <c r="I1012" i="16" a="1"/>
  <c r="I1012" i="16" s="1"/>
  <c r="I607" i="16" a="1"/>
  <c r="I607" i="16" s="1"/>
  <c r="I623" i="16" a="1"/>
  <c r="I623" i="16" s="1"/>
  <c r="I639" i="16" a="1"/>
  <c r="I639" i="16" s="1"/>
  <c r="I655" i="16" a="1"/>
  <c r="I655" i="16" s="1"/>
  <c r="I671" i="16" a="1"/>
  <c r="I671" i="16" s="1"/>
  <c r="I687" i="16" a="1"/>
  <c r="I687" i="16" s="1"/>
  <c r="I703" i="16" a="1"/>
  <c r="I703" i="16" s="1"/>
  <c r="I719" i="16" a="1"/>
  <c r="I719" i="16" s="1"/>
  <c r="I735" i="16" a="1"/>
  <c r="I735" i="16" s="1"/>
  <c r="I751" i="16" a="1"/>
  <c r="I751" i="16" s="1"/>
  <c r="I767" i="16" a="1"/>
  <c r="I767" i="16" s="1"/>
  <c r="I783" i="16" a="1"/>
  <c r="I783" i="16" s="1"/>
  <c r="I799" i="16" a="1"/>
  <c r="I799" i="16" s="1"/>
  <c r="I815" i="16" a="1"/>
  <c r="I815" i="16" s="1"/>
  <c r="I831" i="16" a="1"/>
  <c r="I831" i="16" s="1"/>
  <c r="I847" i="16" a="1"/>
  <c r="I847" i="16" s="1"/>
  <c r="I863" i="16" a="1"/>
  <c r="I863" i="16" s="1"/>
  <c r="I879" i="16" a="1"/>
  <c r="I879" i="16" s="1"/>
  <c r="I895" i="16" a="1"/>
  <c r="I895" i="16" s="1"/>
  <c r="I911" i="16" a="1"/>
  <c r="I911" i="16" s="1"/>
  <c r="I927" i="16" a="1"/>
  <c r="I927" i="16" s="1"/>
  <c r="I943" i="16" a="1"/>
  <c r="I943" i="16" s="1"/>
  <c r="I959" i="16" a="1"/>
  <c r="I959" i="16" s="1"/>
  <c r="I975" i="16" a="1"/>
  <c r="I975" i="16" s="1"/>
  <c r="I991" i="16" a="1"/>
  <c r="I991" i="16" s="1"/>
  <c r="I1007" i="16" a="1"/>
  <c r="I1007" i="16" s="1"/>
  <c r="I1023" i="16" a="1"/>
  <c r="I1023" i="16" s="1"/>
  <c r="I1039" i="16" a="1"/>
  <c r="I1039" i="16" s="1"/>
  <c r="I605" i="16" a="1"/>
  <c r="I605" i="16" s="1"/>
  <c r="I621" i="16" a="1"/>
  <c r="I621" i="16" s="1"/>
  <c r="I637" i="16" a="1"/>
  <c r="I637" i="16" s="1"/>
  <c r="I653" i="16" a="1"/>
  <c r="I653" i="16" s="1"/>
  <c r="I669" i="16" a="1"/>
  <c r="I669" i="16" s="1"/>
  <c r="I685" i="16" a="1"/>
  <c r="I685" i="16" s="1"/>
  <c r="I701" i="16" a="1"/>
  <c r="I701" i="16" s="1"/>
  <c r="I717" i="16" a="1"/>
  <c r="I717" i="16" s="1"/>
  <c r="I733" i="16" a="1"/>
  <c r="I733" i="16" s="1"/>
  <c r="I749" i="16" a="1"/>
  <c r="I749" i="16" s="1"/>
  <c r="I765" i="16" a="1"/>
  <c r="I765" i="16" s="1"/>
  <c r="I781" i="16" a="1"/>
  <c r="I781" i="16" s="1"/>
  <c r="I797" i="16" a="1"/>
  <c r="I797" i="16" s="1"/>
  <c r="I813" i="16" a="1"/>
  <c r="I813" i="16" s="1"/>
  <c r="I829" i="16" a="1"/>
  <c r="I829" i="16" s="1"/>
  <c r="I845" i="16" a="1"/>
  <c r="I845" i="16" s="1"/>
  <c r="I861" i="16" a="1"/>
  <c r="I861" i="16" s="1"/>
  <c r="I877" i="16" a="1"/>
  <c r="I877" i="16" s="1"/>
  <c r="I893" i="16" a="1"/>
  <c r="I893" i="16" s="1"/>
  <c r="I917" i="16" a="1"/>
  <c r="I917" i="16" s="1"/>
  <c r="I981" i="16" a="1"/>
  <c r="I981" i="16" s="1"/>
  <c r="I1029" i="16" a="1"/>
  <c r="I1029" i="16" s="1"/>
  <c r="I1053" i="16" a="1"/>
  <c r="I1053" i="16" s="1"/>
  <c r="I1069" i="16" a="1"/>
  <c r="I1069" i="16" s="1"/>
  <c r="I1085" i="16" a="1"/>
  <c r="I1085" i="16" s="1"/>
  <c r="I1101" i="16" a="1"/>
  <c r="I1101" i="16" s="1"/>
  <c r="I1117" i="16" a="1"/>
  <c r="I1117" i="16" s="1"/>
  <c r="I1133" i="16" a="1"/>
  <c r="I1133" i="16" s="1"/>
  <c r="I1149" i="16" a="1"/>
  <c r="I1149" i="16" s="1"/>
  <c r="I1165" i="16" a="1"/>
  <c r="I1165" i="16" s="1"/>
  <c r="I952" i="16" a="1"/>
  <c r="I952" i="16" s="1"/>
  <c r="I1020" i="16" a="1"/>
  <c r="I1020" i="16" s="1"/>
  <c r="I1054" i="16" a="1"/>
  <c r="I1054" i="16" s="1"/>
  <c r="I1070" i="16" a="1"/>
  <c r="I1070" i="16" s="1"/>
  <c r="I1086" i="16" a="1"/>
  <c r="I1086" i="16" s="1"/>
  <c r="I1102" i="16" a="1"/>
  <c r="I1102" i="16" s="1"/>
  <c r="I1118" i="16" a="1"/>
  <c r="I1118" i="16" s="1"/>
  <c r="I1134" i="16" a="1"/>
  <c r="I1134" i="16" s="1"/>
  <c r="I1150" i="16" a="1"/>
  <c r="I1150" i="16" s="1"/>
  <c r="I1166" i="16" a="1"/>
  <c r="I1166" i="16" s="1"/>
  <c r="I1182" i="16" a="1"/>
  <c r="I1182" i="16" s="1"/>
  <c r="I1198" i="16" a="1"/>
  <c r="I1198" i="16" s="1"/>
  <c r="I944" i="16" a="1"/>
  <c r="I944" i="16" s="1"/>
  <c r="I1008" i="16" a="1"/>
  <c r="I1008" i="16" s="1"/>
  <c r="I1037" i="16" a="1"/>
  <c r="I1037" i="16" s="1"/>
  <c r="I1060" i="16" a="1"/>
  <c r="I1060" i="16" s="1"/>
  <c r="I1076" i="16" a="1"/>
  <c r="I1076" i="16" s="1"/>
  <c r="I1092" i="16" a="1"/>
  <c r="I1092" i="16" s="1"/>
  <c r="I1108" i="16" a="1"/>
  <c r="I1108" i="16" s="1"/>
  <c r="I1124" i="16" a="1"/>
  <c r="I1124" i="16" s="1"/>
  <c r="I1140" i="16" a="1"/>
  <c r="I1140" i="16" s="1"/>
  <c r="I1156" i="16" a="1"/>
  <c r="I1156" i="16" s="1"/>
  <c r="I1172" i="16" a="1"/>
  <c r="I1172" i="16" s="1"/>
  <c r="I1188" i="16" a="1"/>
  <c r="I1188" i="16" s="1"/>
  <c r="I1204" i="16" a="1"/>
  <c r="I1204" i="16" s="1"/>
  <c r="I957" i="16" a="1"/>
  <c r="I957" i="16" s="1"/>
  <c r="I1017" i="16" a="1"/>
  <c r="I1017" i="16" s="1"/>
  <c r="I1049" i="16" a="1"/>
  <c r="I1049" i="16" s="1"/>
  <c r="I1066" i="16" a="1"/>
  <c r="I1066" i="16" s="1"/>
  <c r="I1082" i="16" a="1"/>
  <c r="I1082" i="16" s="1"/>
  <c r="I1098" i="16" a="1"/>
  <c r="I1098" i="16" s="1"/>
  <c r="I1114" i="16" a="1"/>
  <c r="I1114" i="16" s="1"/>
  <c r="I1130" i="16" a="1"/>
  <c r="I1130" i="16" s="1"/>
  <c r="I1168" i="16" a="1"/>
  <c r="I1168" i="16" s="1"/>
  <c r="I1200" i="16" a="1"/>
  <c r="I1200" i="16" s="1"/>
  <c r="I1219" i="16" a="1"/>
  <c r="I1219" i="16" s="1"/>
  <c r="I1235" i="16" a="1"/>
  <c r="I1235" i="16" s="1"/>
  <c r="I1251" i="16" a="1"/>
  <c r="I1251" i="16" s="1"/>
  <c r="I1267" i="16" a="1"/>
  <c r="I1267" i="16" s="1"/>
  <c r="I1283" i="16" a="1"/>
  <c r="I1283" i="16" s="1"/>
  <c r="I1299" i="16" a="1"/>
  <c r="I1299" i="16" s="1"/>
  <c r="I1315" i="16" a="1"/>
  <c r="I1315" i="16" s="1"/>
  <c r="I1331" i="16" a="1"/>
  <c r="I1331" i="16" s="1"/>
  <c r="I1347" i="16" a="1"/>
  <c r="I1347" i="16" s="1"/>
  <c r="I1363" i="16" a="1"/>
  <c r="I1363" i="16" s="1"/>
  <c r="I1379" i="16" a="1"/>
  <c r="I1379" i="16" s="1"/>
  <c r="I1395" i="16" a="1"/>
  <c r="I1395" i="16" s="1"/>
  <c r="I1403" i="16" a="1"/>
  <c r="I1403" i="16" s="1"/>
  <c r="I1175" i="16" a="1"/>
  <c r="I1175" i="16" s="1"/>
  <c r="I1209" i="16" a="1"/>
  <c r="I1209" i="16" s="1"/>
  <c r="I1225" i="16" a="1"/>
  <c r="I1225" i="16" s="1"/>
  <c r="I1241" i="16" a="1"/>
  <c r="I1241" i="16" s="1"/>
  <c r="I1257" i="16" a="1"/>
  <c r="I1257" i="16" s="1"/>
  <c r="I1273" i="16" a="1"/>
  <c r="I1273" i="16" s="1"/>
  <c r="I1289" i="16" a="1"/>
  <c r="I1289" i="16" s="1"/>
  <c r="I1305" i="16" a="1"/>
  <c r="I1305" i="16" s="1"/>
  <c r="I1321" i="16" a="1"/>
  <c r="I1321" i="16" s="1"/>
  <c r="I1337" i="16" a="1"/>
  <c r="I1337" i="16" s="1"/>
  <c r="I1353" i="16" a="1"/>
  <c r="I1353" i="16" s="1"/>
  <c r="I1369" i="16" a="1"/>
  <c r="I1369" i="16" s="1"/>
  <c r="I1385" i="16" a="1"/>
  <c r="I1385" i="16" s="1"/>
  <c r="I1330" i="16" a="1"/>
  <c r="I1330" i="16" s="1"/>
  <c r="I1143" i="16" a="1"/>
  <c r="I1143" i="16" s="1"/>
  <c r="I1192" i="16" a="1"/>
  <c r="I1192" i="16" s="1"/>
  <c r="I1215" i="16" a="1"/>
  <c r="I1215" i="16" s="1"/>
  <c r="I1231" i="16" a="1"/>
  <c r="I1231" i="16" s="1"/>
  <c r="I1247" i="16" a="1"/>
  <c r="I1247" i="16" s="1"/>
  <c r="I1263" i="16" a="1"/>
  <c r="I1263" i="16" s="1"/>
  <c r="I1279" i="16" a="1"/>
  <c r="I1279" i="16" s="1"/>
  <c r="I1295" i="16" a="1"/>
  <c r="I1295" i="16" s="1"/>
  <c r="I1311" i="16" a="1"/>
  <c r="I1311" i="16" s="1"/>
  <c r="I1335" i="16" a="1"/>
  <c r="I1335" i="16" s="1"/>
  <c r="I1178" i="16" a="1"/>
  <c r="I1178" i="16" s="1"/>
  <c r="I1208" i="16" a="1"/>
  <c r="I1208" i="16" s="1"/>
  <c r="I1224" i="16" a="1"/>
  <c r="I1224" i="16" s="1"/>
  <c r="I1240" i="16" a="1"/>
  <c r="I1240" i="16" s="1"/>
  <c r="I1256" i="16" a="1"/>
  <c r="I1256" i="16" s="1"/>
  <c r="I1272" i="16" a="1"/>
  <c r="I1272" i="16" s="1"/>
  <c r="I1288" i="16" a="1"/>
  <c r="I1288" i="16" s="1"/>
  <c r="I1304" i="16" a="1"/>
  <c r="I1304" i="16" s="1"/>
  <c r="I1320" i="16" a="1"/>
  <c r="I1320" i="16" s="1"/>
  <c r="I1336" i="16" a="1"/>
  <c r="I1336" i="16" s="1"/>
  <c r="I1352" i="16" a="1"/>
  <c r="I1352" i="16" s="1"/>
  <c r="I1368" i="16" a="1"/>
  <c r="I1368" i="16" s="1"/>
  <c r="I1384" i="16" a="1"/>
  <c r="I1384" i="16" s="1"/>
  <c r="I1375" i="16" a="1"/>
  <c r="I1375" i="16" s="1"/>
  <c r="I1314" i="16" a="1"/>
  <c r="I1314" i="16" s="1"/>
  <c r="I1229" i="16" a="1"/>
  <c r="I1229" i="16" s="1"/>
  <c r="I1293" i="16" a="1"/>
  <c r="I1293" i="16" s="1"/>
  <c r="I1325" i="16" a="1"/>
  <c r="I1325" i="16" s="1"/>
  <c r="I1357" i="16" a="1"/>
  <c r="I1357" i="16" s="1"/>
  <c r="I1389" i="16" a="1"/>
  <c r="I1389" i="16" s="1"/>
  <c r="I1396" i="16" a="1"/>
  <c r="I1396" i="16" s="1"/>
  <c r="I1416" i="16" a="1"/>
  <c r="I1416" i="16" s="1"/>
  <c r="I1432" i="16" a="1"/>
  <c r="I1432" i="16" s="1"/>
  <c r="I1448" i="16" a="1"/>
  <c r="I1448" i="16" s="1"/>
  <c r="I1464" i="16" a="1"/>
  <c r="I1464" i="16" s="1"/>
  <c r="I1480" i="16" a="1"/>
  <c r="I1480" i="16" s="1"/>
  <c r="I1496" i="16" a="1"/>
  <c r="I1496" i="16" s="1"/>
  <c r="I1512" i="16" a="1"/>
  <c r="I1512" i="16" s="1"/>
  <c r="I1528" i="16" a="1"/>
  <c r="I1528" i="16" s="1"/>
  <c r="I1544" i="16" a="1"/>
  <c r="I1544" i="16" s="1"/>
  <c r="I1560" i="16" a="1"/>
  <c r="I1560" i="16" s="1"/>
  <c r="I1575" i="16" a="1"/>
  <c r="I1575" i="16" s="1"/>
  <c r="I1591" i="16" a="1"/>
  <c r="I1591" i="16" s="1"/>
  <c r="I1793" i="16" a="1"/>
  <c r="I1793" i="16" s="1"/>
  <c r="I1809" i="16" a="1"/>
  <c r="I1809" i="16" s="1"/>
  <c r="I1825" i="16" a="1"/>
  <c r="I1825" i="16" s="1"/>
  <c r="I1841" i="16" a="1"/>
  <c r="I1841" i="16" s="1"/>
  <c r="I1857" i="16" a="1"/>
  <c r="I1857" i="16" s="1"/>
  <c r="I1873" i="16" a="1"/>
  <c r="I1873" i="16" s="1"/>
  <c r="I1850" i="16" a="1"/>
  <c r="I1850" i="16" s="1"/>
  <c r="I1879" i="16" a="1"/>
  <c r="I1879" i="16" s="1"/>
  <c r="I1547" i="16" a="1"/>
  <c r="I1547" i="16" s="1"/>
  <c r="I1798" i="16" a="1"/>
  <c r="I1798" i="16" s="1"/>
  <c r="I1859" i="16" a="1"/>
  <c r="I1859" i="16" s="1"/>
  <c r="I1398" i="16" a="1"/>
  <c r="I1398" i="16" s="1"/>
  <c r="I1417" i="16" a="1"/>
  <c r="I1417" i="16" s="1"/>
  <c r="I1433" i="16" a="1"/>
  <c r="I1433" i="16" s="1"/>
  <c r="I1449" i="16" a="1"/>
  <c r="I1449" i="16" s="1"/>
  <c r="I1465" i="16" a="1"/>
  <c r="I1465" i="16" s="1"/>
  <c r="I1481" i="16" a="1"/>
  <c r="I1481" i="16" s="1"/>
  <c r="I1497" i="16" a="1"/>
  <c r="I1497" i="16" s="1"/>
  <c r="I1513" i="16" a="1"/>
  <c r="I1513" i="16" s="1"/>
  <c r="I1529" i="16" a="1"/>
  <c r="I1529" i="16" s="1"/>
  <c r="I1545" i="16" a="1"/>
  <c r="I1545" i="16" s="1"/>
  <c r="I1561" i="16" a="1"/>
  <c r="I1561" i="16" s="1"/>
  <c r="I1576" i="16" a="1"/>
  <c r="I1576" i="16" s="1"/>
  <c r="I1592" i="16" a="1"/>
  <c r="I1592" i="16" s="1"/>
  <c r="I1794" i="16" a="1"/>
  <c r="I1794" i="16" s="1"/>
  <c r="I1810" i="16" a="1"/>
  <c r="I1810" i="16" s="1"/>
  <c r="I1826" i="16" a="1"/>
  <c r="I1826" i="16" s="1"/>
  <c r="I1842" i="16" a="1"/>
  <c r="I1842" i="16" s="1"/>
  <c r="I1871" i="16" a="1"/>
  <c r="I1871" i="16" s="1"/>
  <c r="I1531" i="16" a="1"/>
  <c r="I1531" i="16" s="1"/>
  <c r="I1593" i="16" a="1"/>
  <c r="I1593" i="16" s="1"/>
  <c r="I1843" i="16" a="1"/>
  <c r="I1843" i="16" s="1"/>
  <c r="I1370" i="16" a="1"/>
  <c r="I1370" i="16" s="1"/>
  <c r="I1410" i="16" a="1"/>
  <c r="I1410" i="16" s="1"/>
  <c r="I1426" i="16" a="1"/>
  <c r="I1426" i="16" s="1"/>
  <c r="I1442" i="16" a="1"/>
  <c r="I1442" i="16" s="1"/>
  <c r="I1458" i="16" a="1"/>
  <c r="I1458" i="16" s="1"/>
  <c r="I1474" i="16" a="1"/>
  <c r="I1474" i="16" s="1"/>
  <c r="I1490" i="16" a="1"/>
  <c r="I1490" i="16" s="1"/>
  <c r="I1506" i="16" a="1"/>
  <c r="I1506" i="16" s="1"/>
  <c r="I1522" i="16" a="1"/>
  <c r="I1522" i="16" s="1"/>
  <c r="I1538" i="16" a="1"/>
  <c r="I1538" i="16" s="1"/>
  <c r="I1554" i="16" a="1"/>
  <c r="I1554" i="16" s="1"/>
  <c r="I1570" i="16" a="1"/>
  <c r="I1570" i="16" s="1"/>
  <c r="I1587" i="16" a="1"/>
  <c r="I1587" i="16" s="1"/>
  <c r="I1603" i="16" a="1"/>
  <c r="I1603" i="16" s="1"/>
  <c r="I1805" i="16" a="1"/>
  <c r="I1805" i="16" s="1"/>
  <c r="I1821" i="16" a="1"/>
  <c r="I1821" i="16" s="1"/>
  <c r="I1837" i="16" a="1"/>
  <c r="I1837" i="16" s="1"/>
  <c r="I1853" i="16" a="1"/>
  <c r="I1853" i="16" s="1"/>
  <c r="I1869" i="16" a="1"/>
  <c r="I1869" i="16" s="1"/>
  <c r="I1551" i="16" a="1"/>
  <c r="I1551" i="16" s="1"/>
  <c r="I1803" i="16" a="1"/>
  <c r="I1803" i="16" s="1"/>
  <c r="I1867" i="16" a="1"/>
  <c r="I1867" i="16" s="1"/>
  <c r="I1394" i="16" a="1"/>
  <c r="I1394" i="16" s="1"/>
  <c r="I1415" i="16" a="1"/>
  <c r="I1415" i="16" s="1"/>
  <c r="I1431" i="16" a="1"/>
  <c r="I1431" i="16" s="1"/>
  <c r="I1447" i="16" a="1"/>
  <c r="I1447" i="16" s="1"/>
  <c r="I1463" i="16" a="1"/>
  <c r="I1463" i="16" s="1"/>
  <c r="I1479" i="16" a="1"/>
  <c r="I1479" i="16" s="1"/>
  <c r="I1495" i="16" a="1"/>
  <c r="I1495" i="16" s="1"/>
  <c r="I1511" i="16" a="1"/>
  <c r="I1511" i="16" s="1"/>
  <c r="I1571" i="16" a="1"/>
  <c r="I1571" i="16" s="1"/>
  <c r="I1471" i="16" a="1"/>
  <c r="I1471" i="16" s="1"/>
  <c r="I1601" i="16" a="1"/>
  <c r="I1601" i="16" s="1"/>
  <c r="I1343" i="16" a="1"/>
  <c r="I1343" i="16" s="1"/>
  <c r="I1245" i="16" a="1"/>
  <c r="I1245" i="16" s="1"/>
  <c r="I1296" i="16" a="1"/>
  <c r="I1296" i="16" s="1"/>
  <c r="I1328" i="16" a="1"/>
  <c r="I1328" i="16" s="1"/>
  <c r="I1360" i="16" a="1"/>
  <c r="I1360" i="16" s="1"/>
  <c r="I1392" i="16" a="1"/>
  <c r="I1392" i="16" s="1"/>
  <c r="I1404" i="16" a="1"/>
  <c r="I1404" i="16" s="1"/>
  <c r="I1420" i="16" a="1"/>
  <c r="I1420" i="16" s="1"/>
  <c r="I1436" i="16" a="1"/>
  <c r="I1436" i="16" s="1"/>
  <c r="I1452" i="16" a="1"/>
  <c r="I1452" i="16" s="1"/>
  <c r="I1468" i="16" a="1"/>
  <c r="I1468" i="16" s="1"/>
  <c r="I1484" i="16" a="1"/>
  <c r="I1484" i="16" s="1"/>
  <c r="I1500" i="16" a="1"/>
  <c r="I1500" i="16" s="1"/>
  <c r="I1516" i="16" a="1"/>
  <c r="I1516" i="16" s="1"/>
  <c r="I1532" i="16" a="1"/>
  <c r="I1532" i="16" s="1"/>
  <c r="I1548" i="16" a="1"/>
  <c r="I1548" i="16" s="1"/>
  <c r="I1564" i="16" a="1"/>
  <c r="I1564" i="16" s="1"/>
  <c r="I1578" i="16" a="1"/>
  <c r="I1578" i="16" s="1"/>
  <c r="I1594" i="16" a="1"/>
  <c r="I1594" i="16" s="1"/>
  <c r="I1796" i="16" a="1"/>
  <c r="I1796" i="16" s="1"/>
  <c r="I1812" i="16" a="1"/>
  <c r="I1812" i="16" s="1"/>
  <c r="I1828" i="16" a="1"/>
  <c r="I1828" i="16" s="1"/>
  <c r="I1844" i="16" a="1"/>
  <c r="I1844" i="16" s="1"/>
  <c r="I1860" i="16" a="1"/>
  <c r="I1860" i="16" s="1"/>
  <c r="I1876" i="16" a="1"/>
  <c r="I1876" i="16" s="1"/>
  <c r="I1858" i="16" a="1"/>
  <c r="I1858" i="16" s="1"/>
  <c r="I1877" i="16" a="1"/>
  <c r="I1877" i="16" s="1"/>
  <c r="I1563" i="16" a="1"/>
  <c r="I1563" i="16" s="1"/>
  <c r="I1811" i="16" a="1"/>
  <c r="I1811" i="16" s="1"/>
  <c r="I1875" i="16" a="1"/>
  <c r="I1875" i="16" s="1"/>
  <c r="I1405" i="16" a="1"/>
  <c r="I1405" i="16" s="1"/>
  <c r="I1421" i="16" a="1"/>
  <c r="I1421" i="16" s="1"/>
  <c r="I1437" i="16" a="1"/>
  <c r="I1437" i="16" s="1"/>
  <c r="I1453" i="16" a="1"/>
  <c r="I1453" i="16" s="1"/>
  <c r="I1469" i="16" a="1"/>
  <c r="I1469" i="16" s="1"/>
  <c r="I1485" i="16" a="1"/>
  <c r="I1485" i="16" s="1"/>
  <c r="I1501" i="16" a="1"/>
  <c r="I1501" i="16" s="1"/>
  <c r="I1517" i="16" a="1"/>
  <c r="I1517" i="16" s="1"/>
  <c r="I1533" i="16" a="1"/>
  <c r="I1533" i="16" s="1"/>
  <c r="I1549" i="16" a="1"/>
  <c r="I1549" i="16" s="1"/>
  <c r="I1565" i="16" a="1"/>
  <c r="I1565" i="16" s="1"/>
  <c r="I1581" i="16" a="1"/>
  <c r="I1581" i="16" s="1"/>
  <c r="I1597" i="16" a="1"/>
  <c r="I1597" i="16" s="1"/>
  <c r="I1799" i="16" a="1"/>
  <c r="I1799" i="16" s="1"/>
  <c r="I1815" i="16" a="1"/>
  <c r="I1815" i="16" s="1"/>
  <c r="I1831" i="16" a="1"/>
  <c r="I1831" i="16" s="1"/>
  <c r="I1847" i="16" a="1"/>
  <c r="I1847" i="16" s="1"/>
  <c r="I1882" i="16" a="1"/>
  <c r="I1882" i="16" s="1"/>
  <c r="I1543" i="16" a="1"/>
  <c r="I1543" i="16" s="1"/>
  <c r="I1795" i="16" a="1"/>
  <c r="I1795" i="16" s="1"/>
  <c r="I1862" i="16" a="1"/>
  <c r="I1862" i="16" s="1"/>
  <c r="I1391" i="16" a="1"/>
  <c r="I1391" i="16" s="1"/>
  <c r="I1414" i="16" a="1"/>
  <c r="I1414" i="16" s="1"/>
  <c r="I1430" i="16" a="1"/>
  <c r="I1430" i="16" s="1"/>
  <c r="I1446" i="16" a="1"/>
  <c r="I1446" i="16" s="1"/>
  <c r="I1462" i="16" a="1"/>
  <c r="I1462" i="16" s="1"/>
  <c r="I1478" i="16" a="1"/>
  <c r="I1478" i="16" s="1"/>
  <c r="I1494" i="16" a="1"/>
  <c r="I1494" i="16" s="1"/>
  <c r="I1510" i="16" a="1"/>
  <c r="I1510" i="16" s="1"/>
  <c r="I1526" i="16" a="1"/>
  <c r="I1526" i="16" s="1"/>
  <c r="I1542" i="16" a="1"/>
  <c r="I1542" i="16" s="1"/>
  <c r="I1558" i="16" a="1"/>
  <c r="I1558" i="16" s="1"/>
  <c r="I1574" i="16" a="1"/>
  <c r="I1574" i="16" s="1"/>
  <c r="I1590" i="16" a="1"/>
  <c r="I1590" i="16" s="1"/>
  <c r="I1606" i="16" a="1"/>
  <c r="I1606" i="16" s="1"/>
  <c r="I1808" i="16" a="1"/>
  <c r="I1808" i="16" s="1"/>
  <c r="I1824" i="16" a="1"/>
  <c r="I1824" i="16" s="1"/>
  <c r="I1840" i="16" a="1"/>
  <c r="I1840" i="16" s="1"/>
  <c r="I1856" i="16" a="1"/>
  <c r="I1856" i="16" s="1"/>
  <c r="I1880" i="16" a="1"/>
  <c r="I1880" i="16" s="1"/>
  <c r="I1567" i="16" a="1"/>
  <c r="I1567" i="16" s="1"/>
  <c r="I1822" i="16" a="1"/>
  <c r="I1822" i="16" s="1"/>
  <c r="I1883" i="16" a="1"/>
  <c r="I1883" i="16" s="1"/>
  <c r="I1402" i="16" a="1"/>
  <c r="I1402" i="16" s="1"/>
  <c r="I1419" i="16" a="1"/>
  <c r="I1419" i="16" s="1"/>
  <c r="I1435" i="16" a="1"/>
  <c r="I1435" i="16" s="1"/>
  <c r="I1451" i="16" a="1"/>
  <c r="I1451" i="16" s="1"/>
  <c r="I1467" i="16" a="1"/>
  <c r="I1467" i="16" s="1"/>
  <c r="I1483" i="16" a="1"/>
  <c r="I1483" i="16" s="1"/>
  <c r="I1499" i="16" a="1"/>
  <c r="I1499" i="16" s="1"/>
  <c r="I1523" i="16" a="1"/>
  <c r="I1523" i="16" s="1"/>
  <c r="I1588" i="16" a="1"/>
  <c r="I1588" i="16" s="1"/>
  <c r="I1835" i="16" a="1"/>
  <c r="I1835" i="16" s="1"/>
  <c r="I1503" i="16" a="1"/>
  <c r="I1503" i="16" s="1"/>
  <c r="I1183" i="16" a="1"/>
  <c r="I1183" i="16" s="1"/>
  <c r="I1261" i="16" a="1"/>
  <c r="I1261" i="16" s="1"/>
  <c r="I1309" i="16" a="1"/>
  <c r="I1309" i="16" s="1"/>
  <c r="I1341" i="16" a="1"/>
  <c r="I1341" i="16" s="1"/>
  <c r="I1373" i="16" a="1"/>
  <c r="I1373" i="16" s="1"/>
  <c r="I1354" i="16" a="1"/>
  <c r="I1354" i="16" s="1"/>
  <c r="I1408" i="16" a="1"/>
  <c r="I1408" i="16" s="1"/>
  <c r="I1424" i="16" a="1"/>
  <c r="I1424" i="16" s="1"/>
  <c r="I1440" i="16" a="1"/>
  <c r="I1440" i="16" s="1"/>
  <c r="I1456" i="16" a="1"/>
  <c r="I1456" i="16" s="1"/>
  <c r="I1472" i="16" a="1"/>
  <c r="I1472" i="16" s="1"/>
  <c r="I1488" i="16" a="1"/>
  <c r="I1488" i="16" s="1"/>
  <c r="I1504" i="16" a="1"/>
  <c r="I1504" i="16" s="1"/>
  <c r="I1520" i="16" a="1"/>
  <c r="I1520" i="16" s="1"/>
  <c r="I1536" i="16" a="1"/>
  <c r="I1536" i="16" s="1"/>
  <c r="I1552" i="16" a="1"/>
  <c r="I1552" i="16" s="1"/>
  <c r="I1568" i="16" a="1"/>
  <c r="I1568" i="16" s="1"/>
  <c r="I1583" i="16" a="1"/>
  <c r="I1583" i="16" s="1"/>
  <c r="I1599" i="16" a="1"/>
  <c r="I1599" i="16" s="1"/>
  <c r="I1801" i="16" a="1"/>
  <c r="I1801" i="16" s="1"/>
  <c r="I1817" i="16" a="1"/>
  <c r="I1817" i="16" s="1"/>
  <c r="I1833" i="16" a="1"/>
  <c r="I1833" i="16" s="1"/>
  <c r="I1849" i="16" a="1"/>
  <c r="I1849" i="16" s="1"/>
  <c r="I1865" i="16" a="1"/>
  <c r="I1865" i="16" s="1"/>
  <c r="I1881" i="16" a="1"/>
  <c r="I1881" i="16" s="1"/>
  <c r="I1863" i="16" a="1"/>
  <c r="I1863" i="16" s="1"/>
  <c r="I1515" i="16" a="1"/>
  <c r="I1515" i="16" s="1"/>
  <c r="I1577" i="16" a="1"/>
  <c r="I1577" i="16" s="1"/>
  <c r="I1827" i="16" a="1"/>
  <c r="I1827" i="16" s="1"/>
  <c r="I1367" i="16" a="1"/>
  <c r="I1367" i="16" s="1"/>
  <c r="I1409" i="16" a="1"/>
  <c r="I1409" i="16" s="1"/>
  <c r="I1425" i="16" a="1"/>
  <c r="I1425" i="16" s="1"/>
  <c r="I1441" i="16" a="1"/>
  <c r="I1441" i="16" s="1"/>
  <c r="I1457" i="16" a="1"/>
  <c r="I1457" i="16" s="1"/>
  <c r="I1473" i="16" a="1"/>
  <c r="I1473" i="16" s="1"/>
  <c r="I1489" i="16" a="1"/>
  <c r="I1489" i="16" s="1"/>
  <c r="I1505" i="16" a="1"/>
  <c r="I1505" i="16" s="1"/>
  <c r="I1521" i="16" a="1"/>
  <c r="I1521" i="16" s="1"/>
  <c r="I1537" i="16" a="1"/>
  <c r="I1537" i="16" s="1"/>
  <c r="I1553" i="16" a="1"/>
  <c r="I1553" i="16" s="1"/>
  <c r="I1569" i="16" a="1"/>
  <c r="I1569" i="16" s="1"/>
  <c r="I1584" i="16" a="1"/>
  <c r="I1584" i="16" s="1"/>
  <c r="I1600" i="16" a="1"/>
  <c r="I1600" i="16" s="1"/>
  <c r="I1802" i="16" a="1"/>
  <c r="I1802" i="16" s="1"/>
  <c r="I1818" i="16" a="1"/>
  <c r="I1818" i="16" s="1"/>
  <c r="I1834" i="16" a="1"/>
  <c r="I1834" i="16" s="1"/>
  <c r="I1855" i="16" a="1"/>
  <c r="I1855" i="16" s="1"/>
  <c r="I1872" i="16" a="1"/>
  <c r="I1872" i="16" s="1"/>
  <c r="I1559" i="16" a="1"/>
  <c r="I1559" i="16" s="1"/>
  <c r="I1814" i="16" a="1"/>
  <c r="I1814" i="16" s="1"/>
  <c r="I1878" i="16" a="1"/>
  <c r="I1878" i="16" s="1"/>
  <c r="I1400" i="16" a="1"/>
  <c r="I1400" i="16" s="1"/>
  <c r="I1418" i="16" a="1"/>
  <c r="I1418" i="16" s="1"/>
  <c r="I1434" i="16" a="1"/>
  <c r="I1434" i="16" s="1"/>
  <c r="I1450" i="16" a="1"/>
  <c r="I1450" i="16" s="1"/>
  <c r="I1466" i="16" a="1"/>
  <c r="I1466" i="16" s="1"/>
  <c r="I1482" i="16" a="1"/>
  <c r="I1482" i="16" s="1"/>
  <c r="I1498" i="16" a="1"/>
  <c r="I1498" i="16" s="1"/>
  <c r="I1514" i="16" a="1"/>
  <c r="I1514" i="16" s="1"/>
  <c r="I1530" i="16" a="1"/>
  <c r="I1530" i="16" s="1"/>
  <c r="I1546" i="16" a="1"/>
  <c r="I1546" i="16" s="1"/>
  <c r="I1562" i="16" a="1"/>
  <c r="I1562" i="16" s="1"/>
  <c r="I1579" i="16" a="1"/>
  <c r="I1579" i="16" s="1"/>
  <c r="I1595" i="16" a="1"/>
  <c r="I1595" i="16" s="1"/>
  <c r="I1797" i="16" a="1"/>
  <c r="I1797" i="16" s="1"/>
  <c r="I1813" i="16" a="1"/>
  <c r="I1813" i="16" s="1"/>
  <c r="I1829" i="16" a="1"/>
  <c r="I1829" i="16" s="1"/>
  <c r="I1845" i="16" a="1"/>
  <c r="I1845" i="16" s="1"/>
  <c r="I1861" i="16" a="1"/>
  <c r="I1861" i="16" s="1"/>
  <c r="I1519" i="16" a="1"/>
  <c r="I1519" i="16" s="1"/>
  <c r="I1585" i="16" a="1"/>
  <c r="I1585" i="16" s="1"/>
  <c r="I1838" i="16" a="1"/>
  <c r="I1838" i="16" s="1"/>
  <c r="I1362" i="16" a="1"/>
  <c r="I1362" i="16" s="1"/>
  <c r="I1407" i="16" a="1"/>
  <c r="I1407" i="16" s="1"/>
  <c r="I1423" i="16" a="1"/>
  <c r="I1423" i="16" s="1"/>
  <c r="I1439" i="16" a="1"/>
  <c r="I1439" i="16" s="1"/>
  <c r="I1455" i="16" a="1"/>
  <c r="I1455" i="16" s="1"/>
  <c r="I1539" i="16" a="1"/>
  <c r="I1539" i="16" s="1"/>
  <c r="I1213" i="16" a="1"/>
  <c r="I1213" i="16" s="1"/>
  <c r="I1277" i="16" a="1"/>
  <c r="I1277" i="16" s="1"/>
  <c r="I1312" i="16" a="1"/>
  <c r="I1312" i="16" s="1"/>
  <c r="I1344" i="16" a="1"/>
  <c r="I1344" i="16" s="1"/>
  <c r="I1376" i="16" a="1"/>
  <c r="I1376" i="16" s="1"/>
  <c r="I1386" i="16" a="1"/>
  <c r="I1386" i="16" s="1"/>
  <c r="I1412" i="16" a="1"/>
  <c r="I1412" i="16" s="1"/>
  <c r="I1428" i="16" a="1"/>
  <c r="I1428" i="16" s="1"/>
  <c r="I1444" i="16" a="1"/>
  <c r="I1444" i="16" s="1"/>
  <c r="I1460" i="16" a="1"/>
  <c r="I1460" i="16" s="1"/>
  <c r="I1476" i="16" a="1"/>
  <c r="I1476" i="16" s="1"/>
  <c r="I1492" i="16" a="1"/>
  <c r="I1492" i="16" s="1"/>
  <c r="I1508" i="16" a="1"/>
  <c r="I1508" i="16" s="1"/>
  <c r="I1524" i="16" a="1"/>
  <c r="I1524" i="16" s="1"/>
  <c r="I1540" i="16" a="1"/>
  <c r="I1540" i="16" s="1"/>
  <c r="I1556" i="16" a="1"/>
  <c r="I1556" i="16" s="1"/>
  <c r="I1572" i="16" a="1"/>
  <c r="I1572" i="16" s="1"/>
  <c r="I1586" i="16" a="1"/>
  <c r="I1586" i="16" s="1"/>
  <c r="I1602" i="16" a="1"/>
  <c r="I1602" i="16" s="1"/>
  <c r="I1804" i="16" a="1"/>
  <c r="I1804" i="16" s="1"/>
  <c r="I1820" i="16" a="1"/>
  <c r="I1820" i="16" s="1"/>
  <c r="I1836" i="16" a="1"/>
  <c r="I1836" i="16" s="1"/>
  <c r="I1852" i="16" a="1"/>
  <c r="I1852" i="16" s="1"/>
  <c r="I1868" i="16" a="1"/>
  <c r="I1868" i="16" s="1"/>
  <c r="I1884" i="16" a="1"/>
  <c r="I1884" i="16" s="1"/>
  <c r="I1874" i="16" a="1"/>
  <c r="I1874" i="16" s="1"/>
  <c r="I1527" i="16" a="1"/>
  <c r="I1527" i="16" s="1"/>
  <c r="I1596" i="16" a="1"/>
  <c r="I1596" i="16" s="1"/>
  <c r="I1846" i="16" a="1"/>
  <c r="I1846" i="16" s="1"/>
  <c r="I1378" i="16" a="1"/>
  <c r="I1378" i="16" s="1"/>
  <c r="I1413" i="16" a="1"/>
  <c r="I1413" i="16" s="1"/>
  <c r="I1429" i="16" a="1"/>
  <c r="I1429" i="16" s="1"/>
  <c r="I1445" i="16" a="1"/>
  <c r="I1445" i="16" s="1"/>
  <c r="I1461" i="16" a="1"/>
  <c r="I1461" i="16" s="1"/>
  <c r="I1477" i="16" a="1"/>
  <c r="I1477" i="16" s="1"/>
  <c r="I1493" i="16" a="1"/>
  <c r="I1493" i="16" s="1"/>
  <c r="I1509" i="16" a="1"/>
  <c r="I1509" i="16" s="1"/>
  <c r="I1525" i="16" a="1"/>
  <c r="I1525" i="16" s="1"/>
  <c r="I1541" i="16" a="1"/>
  <c r="I1541" i="16" s="1"/>
  <c r="I1557" i="16" a="1"/>
  <c r="I1557" i="16" s="1"/>
  <c r="I1573" i="16" a="1"/>
  <c r="I1573" i="16" s="1"/>
  <c r="I1589" i="16" a="1"/>
  <c r="I1589" i="16" s="1"/>
  <c r="I1605" i="16" a="1"/>
  <c r="I1605" i="16" s="1"/>
  <c r="I1807" i="16" a="1"/>
  <c r="I1807" i="16" s="1"/>
  <c r="I1823" i="16" a="1"/>
  <c r="I1823" i="16" s="1"/>
  <c r="I1839" i="16" a="1"/>
  <c r="I1839" i="16" s="1"/>
  <c r="I1866" i="16" a="1"/>
  <c r="I1866" i="16" s="1"/>
  <c r="I1885" i="16" a="1"/>
  <c r="I1885" i="16" s="1"/>
  <c r="I1580" i="16" a="1"/>
  <c r="I1580" i="16" s="1"/>
  <c r="I1830" i="16" a="1"/>
  <c r="I1830" i="16" s="1"/>
  <c r="I1359" i="16" a="1"/>
  <c r="I1359" i="16" s="1"/>
  <c r="I1406" i="16" a="1"/>
  <c r="I1406" i="16" s="1"/>
  <c r="I1422" i="16" a="1"/>
  <c r="I1422" i="16" s="1"/>
  <c r="I1438" i="16" a="1"/>
  <c r="I1438" i="16" s="1"/>
  <c r="I1454" i="16" a="1"/>
  <c r="I1454" i="16" s="1"/>
  <c r="I1470" i="16" a="1"/>
  <c r="I1470" i="16" s="1"/>
  <c r="I1486" i="16" a="1"/>
  <c r="I1486" i="16" s="1"/>
  <c r="I1502" i="16" a="1"/>
  <c r="I1502" i="16" s="1"/>
  <c r="I1518" i="16" a="1"/>
  <c r="I1518" i="16" s="1"/>
  <c r="I1534" i="16" a="1"/>
  <c r="I1534" i="16" s="1"/>
  <c r="I1550" i="16" a="1"/>
  <c r="I1550" i="16" s="1"/>
  <c r="I1566" i="16" a="1"/>
  <c r="I1566" i="16" s="1"/>
  <c r="I1582" i="16" a="1"/>
  <c r="I1582" i="16" s="1"/>
  <c r="I1598" i="16" a="1"/>
  <c r="I1598" i="16" s="1"/>
  <c r="I1800" i="16" a="1"/>
  <c r="I1800" i="16" s="1"/>
  <c r="I1816" i="16" a="1"/>
  <c r="I1816" i="16" s="1"/>
  <c r="I1832" i="16" a="1"/>
  <c r="I1832" i="16" s="1"/>
  <c r="I1848" i="16" a="1"/>
  <c r="I1848" i="16" s="1"/>
  <c r="I1864" i="16" a="1"/>
  <c r="I1864" i="16" s="1"/>
  <c r="I1535" i="16" a="1"/>
  <c r="I1535" i="16" s="1"/>
  <c r="I1604" i="16" a="1"/>
  <c r="I1604" i="16" s="1"/>
  <c r="I1854" i="16" a="1"/>
  <c r="I1854" i="16" s="1"/>
  <c r="I1383" i="16" a="1"/>
  <c r="I1383" i="16" s="1"/>
  <c r="I1411" i="16" a="1"/>
  <c r="I1411" i="16" s="1"/>
  <c r="I1427" i="16" a="1"/>
  <c r="I1427" i="16" s="1"/>
  <c r="I1443" i="16" a="1"/>
  <c r="I1443" i="16" s="1"/>
  <c r="I1459" i="16" a="1"/>
  <c r="I1459" i="16" s="1"/>
  <c r="I1475" i="16" a="1"/>
  <c r="I1475" i="16" s="1"/>
  <c r="I1491" i="16" a="1"/>
  <c r="I1491" i="16" s="1"/>
  <c r="I1507" i="16" a="1"/>
  <c r="I1507" i="16" s="1"/>
  <c r="I1555" i="16" a="1"/>
  <c r="I1555" i="16" s="1"/>
  <c r="I1806" i="16" a="1"/>
  <c r="I1806" i="16" s="1"/>
  <c r="I1870" i="16" a="1"/>
  <c r="I1870" i="16" s="1"/>
  <c r="I1819" i="16" a="1"/>
  <c r="I1819" i="16" s="1"/>
  <c r="I1487" i="16" a="1"/>
  <c r="I1487" i="16" s="1"/>
  <c r="I1851" i="16" a="1"/>
  <c r="I1851" i="16" s="1"/>
  <c r="I26" i="16" a="1"/>
  <c r="I26" i="16" s="1"/>
  <c r="H27" i="16" a="1"/>
  <c r="H27" i="16" s="1"/>
  <c r="H39" i="16" a="1"/>
  <c r="H39" i="16" s="1"/>
  <c r="H55" i="16" a="1"/>
  <c r="H55" i="16" s="1"/>
  <c r="H71" i="16" a="1"/>
  <c r="H71" i="16" s="1"/>
  <c r="H87" i="16" a="1"/>
  <c r="H87" i="16" s="1"/>
  <c r="H103" i="16" a="1"/>
  <c r="H103" i="16" s="1"/>
  <c r="H119" i="16" a="1"/>
  <c r="H119" i="16" s="1"/>
  <c r="H135" i="16" a="1"/>
  <c r="H135" i="16" s="1"/>
  <c r="H151" i="16" a="1"/>
  <c r="H151" i="16" s="1"/>
  <c r="H167" i="16" a="1"/>
  <c r="H167" i="16" s="1"/>
  <c r="H183" i="16" a="1"/>
  <c r="H183" i="16" s="1"/>
  <c r="H29" i="16" a="1"/>
  <c r="H29" i="16" s="1"/>
  <c r="H45" i="16" a="1"/>
  <c r="H45" i="16" s="1"/>
  <c r="H61" i="16" a="1"/>
  <c r="H61" i="16" s="1"/>
  <c r="H77" i="16" a="1"/>
  <c r="H77" i="16" s="1"/>
  <c r="H93" i="16" a="1"/>
  <c r="H93" i="16" s="1"/>
  <c r="H109" i="16" a="1"/>
  <c r="H109" i="16" s="1"/>
  <c r="H125" i="16" a="1"/>
  <c r="H125" i="16" s="1"/>
  <c r="H141" i="16" a="1"/>
  <c r="H141" i="16" s="1"/>
  <c r="H157" i="16" a="1"/>
  <c r="H157" i="16" s="1"/>
  <c r="H173" i="16" a="1"/>
  <c r="H173" i="16" s="1"/>
  <c r="H35" i="16" a="1"/>
  <c r="H35" i="16" s="1"/>
  <c r="H51" i="16" a="1"/>
  <c r="H51" i="16" s="1"/>
  <c r="H67" i="16" a="1"/>
  <c r="H67" i="16" s="1"/>
  <c r="H83" i="16" a="1"/>
  <c r="H83" i="16" s="1"/>
  <c r="H99" i="16" a="1"/>
  <c r="H99" i="16" s="1"/>
  <c r="H115" i="16" a="1"/>
  <c r="H115" i="16" s="1"/>
  <c r="H131" i="16" a="1"/>
  <c r="H131" i="16" s="1"/>
  <c r="H147" i="16" a="1"/>
  <c r="H147" i="16" s="1"/>
  <c r="H163" i="16" a="1"/>
  <c r="H163" i="16" s="1"/>
  <c r="H179" i="16" a="1"/>
  <c r="H179" i="16" s="1"/>
  <c r="H41" i="16" a="1"/>
  <c r="H41" i="16" s="1"/>
  <c r="H57" i="16" a="1"/>
  <c r="H57" i="16" s="1"/>
  <c r="H89" i="16" a="1"/>
  <c r="H89" i="16" s="1"/>
  <c r="H153" i="16" a="1"/>
  <c r="H153" i="16" s="1"/>
  <c r="H200" i="16" a="1"/>
  <c r="H200" i="16" s="1"/>
  <c r="H92" i="16" a="1"/>
  <c r="H92" i="16" s="1"/>
  <c r="H156" i="16" a="1"/>
  <c r="H156" i="16" s="1"/>
  <c r="H195" i="16" a="1"/>
  <c r="H195" i="16" s="1"/>
  <c r="H209" i="16" a="1"/>
  <c r="H209" i="16" s="1"/>
  <c r="H225" i="16" a="1"/>
  <c r="H225" i="16" s="1"/>
  <c r="H116" i="16" a="1"/>
  <c r="H116" i="16" s="1"/>
  <c r="H180" i="16" a="1"/>
  <c r="H180" i="16" s="1"/>
  <c r="H199" i="16" a="1"/>
  <c r="H199" i="16" s="1"/>
  <c r="H215" i="16" a="1"/>
  <c r="H215" i="16" s="1"/>
  <c r="H231" i="16" a="1"/>
  <c r="H231" i="16" s="1"/>
  <c r="H108" i="16" a="1"/>
  <c r="H108" i="16" s="1"/>
  <c r="H172" i="16" a="1"/>
  <c r="H172" i="16" s="1"/>
  <c r="H202" i="16" a="1"/>
  <c r="H202" i="16" s="1"/>
  <c r="H218" i="16" a="1"/>
  <c r="H218" i="16" s="1"/>
  <c r="H234" i="16" a="1"/>
  <c r="H234" i="16" s="1"/>
  <c r="H239" i="16" a="1"/>
  <c r="H239" i="16" s="1"/>
  <c r="H255" i="16" a="1"/>
  <c r="H255" i="16" s="1"/>
  <c r="H271" i="16" a="1"/>
  <c r="H271" i="16" s="1"/>
  <c r="H287" i="16" a="1"/>
  <c r="H287" i="16" s="1"/>
  <c r="H303" i="16" a="1"/>
  <c r="H303" i="16" s="1"/>
  <c r="H319" i="16" a="1"/>
  <c r="H319" i="16" s="1"/>
  <c r="H335" i="16" a="1"/>
  <c r="H335" i="16" s="1"/>
  <c r="H224" i="16" a="1"/>
  <c r="H224" i="16" s="1"/>
  <c r="H248" i="16" a="1"/>
  <c r="H248" i="16" s="1"/>
  <c r="H264" i="16" a="1"/>
  <c r="H264" i="16" s="1"/>
  <c r="H280" i="16" a="1"/>
  <c r="H280" i="16" s="1"/>
  <c r="H296" i="16" a="1"/>
  <c r="H296" i="16" s="1"/>
  <c r="H216" i="16" a="1"/>
  <c r="H216" i="16" s="1"/>
  <c r="H246" i="16" a="1"/>
  <c r="H246" i="16" s="1"/>
  <c r="H262" i="16" a="1"/>
  <c r="H262" i="16" s="1"/>
  <c r="H278" i="16" a="1"/>
  <c r="H278" i="16" s="1"/>
  <c r="H294" i="16" a="1"/>
  <c r="H294" i="16" s="1"/>
  <c r="H310" i="16" a="1"/>
  <c r="H310" i="16" s="1"/>
  <c r="H326" i="16" a="1"/>
  <c r="H326" i="16" s="1"/>
  <c r="H342" i="16" a="1"/>
  <c r="H342" i="16" s="1"/>
  <c r="H241" i="16" a="1"/>
  <c r="H241" i="16" s="1"/>
  <c r="H257" i="16" a="1"/>
  <c r="H257" i="16" s="1"/>
  <c r="H273" i="16" a="1"/>
  <c r="H273" i="16" s="1"/>
  <c r="H289" i="16" a="1"/>
  <c r="H289" i="16" s="1"/>
  <c r="H305" i="16" a="1"/>
  <c r="H305" i="16" s="1"/>
  <c r="H321" i="16" a="1"/>
  <c r="H321" i="16" s="1"/>
  <c r="H337" i="16" a="1"/>
  <c r="H337" i="16" s="1"/>
  <c r="H345" i="16" a="1"/>
  <c r="H345" i="16" s="1"/>
  <c r="H362" i="16" a="1"/>
  <c r="H362" i="16" s="1"/>
  <c r="H378" i="16" a="1"/>
  <c r="H378" i="16" s="1"/>
  <c r="H394" i="16" a="1"/>
  <c r="H394" i="16" s="1"/>
  <c r="H410" i="16" a="1"/>
  <c r="H410" i="16" s="1"/>
  <c r="H426" i="16" a="1"/>
  <c r="H426" i="16" s="1"/>
  <c r="H442" i="16" a="1"/>
  <c r="H442" i="16" s="1"/>
  <c r="H458" i="16" a="1"/>
  <c r="H458" i="16" s="1"/>
  <c r="H474" i="16" a="1"/>
  <c r="H474" i="16" s="1"/>
  <c r="H490" i="16" a="1"/>
  <c r="H490" i="16" s="1"/>
  <c r="H506" i="16" a="1"/>
  <c r="H506" i="16" s="1"/>
  <c r="H522" i="16" a="1"/>
  <c r="H522" i="16" s="1"/>
  <c r="H538" i="16" a="1"/>
  <c r="H538" i="16" s="1"/>
  <c r="H325" i="16" a="1"/>
  <c r="H325" i="16" s="1"/>
  <c r="H360" i="16" a="1"/>
  <c r="H360" i="16" s="1"/>
  <c r="H376" i="16" a="1"/>
  <c r="H376" i="16" s="1"/>
  <c r="H392" i="16" a="1"/>
  <c r="H392" i="16" s="1"/>
  <c r="H408" i="16" a="1"/>
  <c r="H408" i="16" s="1"/>
  <c r="H424" i="16" a="1"/>
  <c r="H424" i="16" s="1"/>
  <c r="H440" i="16" a="1"/>
  <c r="H440" i="16" s="1"/>
  <c r="H456" i="16" a="1"/>
  <c r="H456" i="16" s="1"/>
  <c r="H472" i="16" a="1"/>
  <c r="H472" i="16" s="1"/>
  <c r="H488" i="16" a="1"/>
  <c r="H488" i="16" s="1"/>
  <c r="H504" i="16" a="1"/>
  <c r="H504" i="16" s="1"/>
  <c r="H520" i="16" a="1"/>
  <c r="H520" i="16" s="1"/>
  <c r="H536" i="16" a="1"/>
  <c r="H536" i="16" s="1"/>
  <c r="H552" i="16" a="1"/>
  <c r="H552" i="16" s="1"/>
  <c r="H328" i="16" a="1"/>
  <c r="H328" i="16" s="1"/>
  <c r="H353" i="16" a="1"/>
  <c r="H353" i="16" s="1"/>
  <c r="H369" i="16" a="1"/>
  <c r="H369" i="16" s="1"/>
  <c r="H385" i="16" a="1"/>
  <c r="H385" i="16" s="1"/>
  <c r="H401" i="16" a="1"/>
  <c r="H401" i="16" s="1"/>
  <c r="H417" i="16" a="1"/>
  <c r="H417" i="16" s="1"/>
  <c r="H433" i="16" a="1"/>
  <c r="H433" i="16" s="1"/>
  <c r="H449" i="16" a="1"/>
  <c r="H449" i="16" s="1"/>
  <c r="H465" i="16" a="1"/>
  <c r="H465" i="16" s="1"/>
  <c r="H481" i="16" a="1"/>
  <c r="H481" i="16" s="1"/>
  <c r="H497" i="16" a="1"/>
  <c r="H497" i="16" s="1"/>
  <c r="H513" i="16" a="1"/>
  <c r="H513" i="16" s="1"/>
  <c r="H529" i="16" a="1"/>
  <c r="H529" i="16" s="1"/>
  <c r="H545" i="16" a="1"/>
  <c r="H545" i="16" s="1"/>
  <c r="H561" i="16" a="1"/>
  <c r="H561" i="16" s="1"/>
  <c r="H351" i="16" a="1"/>
  <c r="H351" i="16" s="1"/>
  <c r="H367" i="16" a="1"/>
  <c r="H367" i="16" s="1"/>
  <c r="H383" i="16" a="1"/>
  <c r="H383" i="16" s="1"/>
  <c r="H399" i="16" a="1"/>
  <c r="H399" i="16" s="1"/>
  <c r="H415" i="16" a="1"/>
  <c r="H415" i="16" s="1"/>
  <c r="H431" i="16" a="1"/>
  <c r="H431" i="16" s="1"/>
  <c r="H447" i="16" a="1"/>
  <c r="H447" i="16" s="1"/>
  <c r="H463" i="16" a="1"/>
  <c r="H463" i="16" s="1"/>
  <c r="H479" i="16" a="1"/>
  <c r="H479" i="16" s="1"/>
  <c r="H511" i="16" a="1"/>
  <c r="H511" i="16" s="1"/>
  <c r="H562" i="16" a="1"/>
  <c r="H562" i="16" s="1"/>
  <c r="H578" i="16" a="1"/>
  <c r="H578" i="16" s="1"/>
  <c r="H524" i="16" a="1"/>
  <c r="H524" i="16" s="1"/>
  <c r="H568" i="16" a="1"/>
  <c r="H568" i="16" s="1"/>
  <c r="H584" i="16" a="1"/>
  <c r="H584" i="16" s="1"/>
  <c r="H495" i="16" a="1"/>
  <c r="H495" i="16" s="1"/>
  <c r="H554" i="16" a="1"/>
  <c r="H554" i="16" s="1"/>
  <c r="H577" i="16" a="1"/>
  <c r="H577" i="16" s="1"/>
  <c r="H519" i="16" a="1"/>
  <c r="H519" i="16" s="1"/>
  <c r="H589" i="16" a="1"/>
  <c r="H589" i="16" s="1"/>
  <c r="H602" i="16" a="1"/>
  <c r="H602" i="16" s="1"/>
  <c r="H618" i="16" a="1"/>
  <c r="H618" i="16" s="1"/>
  <c r="H634" i="16" a="1"/>
  <c r="H634" i="16" s="1"/>
  <c r="H650" i="16" a="1"/>
  <c r="H650" i="16" s="1"/>
  <c r="H666" i="16" a="1"/>
  <c r="H666" i="16" s="1"/>
  <c r="H682" i="16" a="1"/>
  <c r="H682" i="16" s="1"/>
  <c r="H698" i="16" a="1"/>
  <c r="H698" i="16" s="1"/>
  <c r="H714" i="16" a="1"/>
  <c r="H714" i="16" s="1"/>
  <c r="H730" i="16" a="1"/>
  <c r="H730" i="16" s="1"/>
  <c r="H746" i="16" a="1"/>
  <c r="H746" i="16" s="1"/>
  <c r="H762" i="16" a="1"/>
  <c r="H762" i="16" s="1"/>
  <c r="H778" i="16" a="1"/>
  <c r="H778" i="16" s="1"/>
  <c r="H794" i="16" a="1"/>
  <c r="H794" i="16" s="1"/>
  <c r="H810" i="16" a="1"/>
  <c r="H810" i="16" s="1"/>
  <c r="H826" i="16" a="1"/>
  <c r="H826" i="16" s="1"/>
  <c r="H842" i="16" a="1"/>
  <c r="H842" i="16" s="1"/>
  <c r="H858" i="16" a="1"/>
  <c r="H858" i="16" s="1"/>
  <c r="H874" i="16" a="1"/>
  <c r="H874" i="16" s="1"/>
  <c r="H586" i="16" a="1"/>
  <c r="H586" i="16" s="1"/>
  <c r="H605" i="16" a="1"/>
  <c r="H605" i="16" s="1"/>
  <c r="H621" i="16" a="1"/>
  <c r="H621" i="16" s="1"/>
  <c r="H637" i="16" a="1"/>
  <c r="H637" i="16" s="1"/>
  <c r="H653" i="16" a="1"/>
  <c r="H653" i="16" s="1"/>
  <c r="H669" i="16" a="1"/>
  <c r="H669" i="16" s="1"/>
  <c r="H685" i="16" a="1"/>
  <c r="H685" i="16" s="1"/>
  <c r="H701" i="16" a="1"/>
  <c r="H701" i="16" s="1"/>
  <c r="H717" i="16" a="1"/>
  <c r="H717" i="16" s="1"/>
  <c r="H733" i="16" a="1"/>
  <c r="H733" i="16" s="1"/>
  <c r="H749" i="16" a="1"/>
  <c r="H749" i="16" s="1"/>
  <c r="H765" i="16" a="1"/>
  <c r="H765" i="16" s="1"/>
  <c r="H781" i="16" a="1"/>
  <c r="H781" i="16" s="1"/>
  <c r="H797" i="16" a="1"/>
  <c r="H797" i="16" s="1"/>
  <c r="H813" i="16" a="1"/>
  <c r="H813" i="16" s="1"/>
  <c r="H829" i="16" a="1"/>
  <c r="H829" i="16" s="1"/>
  <c r="H845" i="16" a="1"/>
  <c r="H845" i="16" s="1"/>
  <c r="H861" i="16" a="1"/>
  <c r="H861" i="16" s="1"/>
  <c r="H877" i="16" a="1"/>
  <c r="H877" i="16" s="1"/>
  <c r="H572" i="16" a="1"/>
  <c r="H572" i="16" s="1"/>
  <c r="H598" i="16" a="1"/>
  <c r="H598" i="16" s="1"/>
  <c r="H614" i="16" a="1"/>
  <c r="H614" i="16" s="1"/>
  <c r="H630" i="16" a="1"/>
  <c r="H630" i="16" s="1"/>
  <c r="H646" i="16" a="1"/>
  <c r="H646" i="16" s="1"/>
  <c r="H662" i="16" a="1"/>
  <c r="H662" i="16" s="1"/>
  <c r="H678" i="16" a="1"/>
  <c r="H678" i="16" s="1"/>
  <c r="H694" i="16" a="1"/>
  <c r="H694" i="16" s="1"/>
  <c r="H710" i="16" a="1"/>
  <c r="H710" i="16" s="1"/>
  <c r="H726" i="16" a="1"/>
  <c r="H726" i="16" s="1"/>
  <c r="H742" i="16" a="1"/>
  <c r="H742" i="16" s="1"/>
  <c r="H758" i="16" a="1"/>
  <c r="H758" i="16" s="1"/>
  <c r="H774" i="16" a="1"/>
  <c r="H774" i="16" s="1"/>
  <c r="H790" i="16" a="1"/>
  <c r="H790" i="16" s="1"/>
  <c r="H806" i="16" a="1"/>
  <c r="H806" i="16" s="1"/>
  <c r="H822" i="16" a="1"/>
  <c r="H822" i="16" s="1"/>
  <c r="H838" i="16" a="1"/>
  <c r="H838" i="16" s="1"/>
  <c r="H854" i="16" a="1"/>
  <c r="H854" i="16" s="1"/>
  <c r="H870" i="16" a="1"/>
  <c r="H870" i="16" s="1"/>
  <c r="H601" i="16" a="1"/>
  <c r="H601" i="16" s="1"/>
  <c r="H617" i="16" a="1"/>
  <c r="H617" i="16" s="1"/>
  <c r="H633" i="16" a="1"/>
  <c r="H633" i="16" s="1"/>
  <c r="H649" i="16" a="1"/>
  <c r="H649" i="16" s="1"/>
  <c r="H665" i="16" a="1"/>
  <c r="H665" i="16" s="1"/>
  <c r="H681" i="16" a="1"/>
  <c r="H681" i="16" s="1"/>
  <c r="H697" i="16" a="1"/>
  <c r="H697" i="16" s="1"/>
  <c r="H713" i="16" a="1"/>
  <c r="H713" i="16" s="1"/>
  <c r="H729" i="16" a="1"/>
  <c r="H729" i="16" s="1"/>
  <c r="H745" i="16" a="1"/>
  <c r="H745" i="16" s="1"/>
  <c r="H761" i="16" a="1"/>
  <c r="H761" i="16" s="1"/>
  <c r="H777" i="16" a="1"/>
  <c r="H777" i="16" s="1"/>
  <c r="H793" i="16" a="1"/>
  <c r="H793" i="16" s="1"/>
  <c r="H809" i="16" a="1"/>
  <c r="H809" i="16" s="1"/>
  <c r="H825" i="16" a="1"/>
  <c r="H825" i="16" s="1"/>
  <c r="H841" i="16" a="1"/>
  <c r="H841" i="16" s="1"/>
  <c r="H857" i="16" a="1"/>
  <c r="H857" i="16" s="1"/>
  <c r="H873" i="16" a="1"/>
  <c r="H873" i="16" s="1"/>
  <c r="H889" i="16" a="1"/>
  <c r="H889" i="16" s="1"/>
  <c r="H891" i="16" a="1"/>
  <c r="H891" i="16" s="1"/>
  <c r="H908" i="16" a="1"/>
  <c r="H908" i="16" s="1"/>
  <c r="H924" i="16" a="1"/>
  <c r="H924" i="16" s="1"/>
  <c r="H940" i="16" a="1"/>
  <c r="H940" i="16" s="1"/>
  <c r="H956" i="16" a="1"/>
  <c r="H956" i="16" s="1"/>
  <c r="H898" i="16" a="1"/>
  <c r="H898" i="16" s="1"/>
  <c r="H914" i="16" a="1"/>
  <c r="H914" i="16" s="1"/>
  <c r="H930" i="16" a="1"/>
  <c r="H930" i="16" s="1"/>
  <c r="H946" i="16" a="1"/>
  <c r="H946" i="16" s="1"/>
  <c r="H962" i="16" a="1"/>
  <c r="H962" i="16" s="1"/>
  <c r="H978" i="16" a="1"/>
  <c r="H978" i="16" s="1"/>
  <c r="H994" i="16" a="1"/>
  <c r="H994" i="16" s="1"/>
  <c r="H896" i="16" a="1"/>
  <c r="H896" i="16" s="1"/>
  <c r="H912" i="16" a="1"/>
  <c r="H912" i="16" s="1"/>
  <c r="H928" i="16" a="1"/>
  <c r="H928" i="16" s="1"/>
  <c r="H944" i="16" a="1"/>
  <c r="H944" i="16" s="1"/>
  <c r="H960" i="16" a="1"/>
  <c r="H960" i="16" s="1"/>
  <c r="H976" i="16" a="1"/>
  <c r="H976" i="16" s="1"/>
  <c r="H992" i="16" a="1"/>
  <c r="H992" i="16" s="1"/>
  <c r="H897" i="16" a="1"/>
  <c r="H897" i="16" s="1"/>
  <c r="H913" i="16" a="1"/>
  <c r="H913" i="16" s="1"/>
  <c r="H929" i="16" a="1"/>
  <c r="H929" i="16" s="1"/>
  <c r="H945" i="16" a="1"/>
  <c r="H945" i="16" s="1"/>
  <c r="H961" i="16" a="1"/>
  <c r="H961" i="16" s="1"/>
  <c r="H977" i="16" a="1"/>
  <c r="H977" i="16" s="1"/>
  <c r="H993" i="16" a="1"/>
  <c r="H993" i="16" s="1"/>
  <c r="H999" i="16" a="1"/>
  <c r="H999" i="16" s="1"/>
  <c r="H1015" i="16" a="1"/>
  <c r="H1015" i="16" s="1"/>
  <c r="H1031" i="16" a="1"/>
  <c r="H1031" i="16" s="1"/>
  <c r="H1047" i="16" a="1"/>
  <c r="H1047" i="16" s="1"/>
  <c r="H1063" i="16" a="1"/>
  <c r="H1063" i="16" s="1"/>
  <c r="H1079" i="16" a="1"/>
  <c r="H1079" i="16" s="1"/>
  <c r="H1095" i="16" a="1"/>
  <c r="H1095" i="16" s="1"/>
  <c r="H1111" i="16" a="1"/>
  <c r="H1111" i="16" s="1"/>
  <c r="H1127" i="16" a="1"/>
  <c r="H1127" i="16" s="1"/>
  <c r="H1143" i="16" a="1"/>
  <c r="H1143" i="16" s="1"/>
  <c r="H1159" i="16" a="1"/>
  <c r="H1159" i="16" s="1"/>
  <c r="H1175" i="16" a="1"/>
  <c r="H1175" i="16" s="1"/>
  <c r="H1191" i="16" a="1"/>
  <c r="H1191" i="16" s="1"/>
  <c r="H1207" i="16" a="1"/>
  <c r="H1207" i="16" s="1"/>
  <c r="H1223" i="16" a="1"/>
  <c r="H1223" i="16" s="1"/>
  <c r="H1239" i="16" a="1"/>
  <c r="H1239" i="16" s="1"/>
  <c r="H1255" i="16" a="1"/>
  <c r="H1255" i="16" s="1"/>
  <c r="H1271" i="16" a="1"/>
  <c r="H1271" i="16" s="1"/>
  <c r="H1287" i="16" a="1"/>
  <c r="H1287" i="16" s="1"/>
  <c r="H1303" i="16" a="1"/>
  <c r="H1303" i="16" s="1"/>
  <c r="H1319" i="16" a="1"/>
  <c r="H1319" i="16" s="1"/>
  <c r="H1335" i="16" a="1"/>
  <c r="H1335" i="16" s="1"/>
  <c r="H1351" i="16" a="1"/>
  <c r="H1351" i="16" s="1"/>
  <c r="H1367" i="16" a="1"/>
  <c r="H1367" i="16" s="1"/>
  <c r="H1383" i="16" a="1"/>
  <c r="H1383" i="16" s="1"/>
  <c r="H1399" i="16" a="1"/>
  <c r="H1399" i="16" s="1"/>
  <c r="H1415" i="16" a="1"/>
  <c r="H1415" i="16" s="1"/>
  <c r="H975" i="16" a="1"/>
  <c r="H975" i="16" s="1"/>
  <c r="H1010" i="16" a="1"/>
  <c r="H1010" i="16" s="1"/>
  <c r="H1026" i="16" a="1"/>
  <c r="H1026" i="16" s="1"/>
  <c r="H1042" i="16" a="1"/>
  <c r="H1042" i="16" s="1"/>
  <c r="H1058" i="16" a="1"/>
  <c r="H1058" i="16" s="1"/>
  <c r="H1074" i="16" a="1"/>
  <c r="H1074" i="16" s="1"/>
  <c r="H1090" i="16" a="1"/>
  <c r="H1090" i="16" s="1"/>
  <c r="H1106" i="16" a="1"/>
  <c r="H1106" i="16" s="1"/>
  <c r="H1122" i="16" a="1"/>
  <c r="H1122" i="16" s="1"/>
  <c r="H1138" i="16" a="1"/>
  <c r="H1138" i="16" s="1"/>
  <c r="H1154" i="16" a="1"/>
  <c r="H1154" i="16" s="1"/>
  <c r="H1170" i="16" a="1"/>
  <c r="H1170" i="16" s="1"/>
  <c r="H1186" i="16" a="1"/>
  <c r="H1186" i="16" s="1"/>
  <c r="H1202" i="16" a="1"/>
  <c r="H1202" i="16" s="1"/>
  <c r="H1218" i="16" a="1"/>
  <c r="H1218" i="16" s="1"/>
  <c r="H1234" i="16" a="1"/>
  <c r="H1234" i="16" s="1"/>
  <c r="H1250" i="16" a="1"/>
  <c r="H1250" i="16" s="1"/>
  <c r="H1266" i="16" a="1"/>
  <c r="H1266" i="16" s="1"/>
  <c r="H1282" i="16" a="1"/>
  <c r="H1282" i="16" s="1"/>
  <c r="H1298" i="16" a="1"/>
  <c r="H1298" i="16" s="1"/>
  <c r="H1314" i="16" a="1"/>
  <c r="H1314" i="16" s="1"/>
  <c r="H1330" i="16" a="1"/>
  <c r="H1330" i="16" s="1"/>
  <c r="H1346" i="16" a="1"/>
  <c r="H1346" i="16" s="1"/>
  <c r="H1362" i="16" a="1"/>
  <c r="H1362" i="16" s="1"/>
  <c r="H1378" i="16" a="1"/>
  <c r="H1378" i="16" s="1"/>
  <c r="H1394" i="16" a="1"/>
  <c r="H1394" i="16" s="1"/>
  <c r="H1410" i="16" a="1"/>
  <c r="H1410" i="16" s="1"/>
  <c r="H1426" i="16" a="1"/>
  <c r="H1426" i="16" s="1"/>
  <c r="H1442" i="16" a="1"/>
  <c r="H1442" i="16" s="1"/>
  <c r="H997" i="16" a="1"/>
  <c r="H997" i="16" s="1"/>
  <c r="H1011" i="16" a="1"/>
  <c r="H1011" i="16" s="1"/>
  <c r="H1027" i="16" a="1"/>
  <c r="H1027" i="16" s="1"/>
  <c r="H1043" i="16" a="1"/>
  <c r="H1043" i="16" s="1"/>
  <c r="H1059" i="16" a="1"/>
  <c r="H1059" i="16" s="1"/>
  <c r="H1075" i="16" a="1"/>
  <c r="H1075" i="16" s="1"/>
  <c r="H1091" i="16" a="1"/>
  <c r="H1091" i="16" s="1"/>
  <c r="H1107" i="16" a="1"/>
  <c r="H1107" i="16" s="1"/>
  <c r="H1123" i="16" a="1"/>
  <c r="H1123" i="16" s="1"/>
  <c r="H1139" i="16" a="1"/>
  <c r="H1139" i="16" s="1"/>
  <c r="H1155" i="16" a="1"/>
  <c r="H1155" i="16" s="1"/>
  <c r="H1171" i="16" a="1"/>
  <c r="H1171" i="16" s="1"/>
  <c r="H1187" i="16" a="1"/>
  <c r="H1187" i="16" s="1"/>
  <c r="H1203" i="16" a="1"/>
  <c r="H1203" i="16" s="1"/>
  <c r="H1219" i="16" a="1"/>
  <c r="H1219" i="16" s="1"/>
  <c r="H1235" i="16" a="1"/>
  <c r="H1235" i="16" s="1"/>
  <c r="H1251" i="16" a="1"/>
  <c r="H1251" i="16" s="1"/>
  <c r="H1267" i="16" a="1"/>
  <c r="H1267" i="16" s="1"/>
  <c r="H1283" i="16" a="1"/>
  <c r="H1283" i="16" s="1"/>
  <c r="H1299" i="16" a="1"/>
  <c r="H1299" i="16" s="1"/>
  <c r="H1315" i="16" a="1"/>
  <c r="H1315" i="16" s="1"/>
  <c r="H1331" i="16" a="1"/>
  <c r="H1331" i="16" s="1"/>
  <c r="H1347" i="16" a="1"/>
  <c r="H1347" i="16" s="1"/>
  <c r="H1363" i="16" a="1"/>
  <c r="H1363" i="16" s="1"/>
  <c r="H1379" i="16" a="1"/>
  <c r="H1379" i="16" s="1"/>
  <c r="H1395" i="16" a="1"/>
  <c r="H1395" i="16" s="1"/>
  <c r="H1411" i="16" a="1"/>
  <c r="H1411" i="16" s="1"/>
  <c r="H1427" i="16" a="1"/>
  <c r="H1427" i="16" s="1"/>
  <c r="H980" i="16" a="1"/>
  <c r="H980" i="16" s="1"/>
  <c r="H1009" i="16" a="1"/>
  <c r="H1009" i="16" s="1"/>
  <c r="H1025" i="16" a="1"/>
  <c r="H1025" i="16" s="1"/>
  <c r="H1041" i="16" a="1"/>
  <c r="H1041" i="16" s="1"/>
  <c r="H28" i="16" a="1"/>
  <c r="H28" i="16" s="1"/>
  <c r="H42" i="16" a="1"/>
  <c r="H42" i="16" s="1"/>
  <c r="H58" i="16" a="1"/>
  <c r="H58" i="16" s="1"/>
  <c r="H74" i="16" a="1"/>
  <c r="H74" i="16" s="1"/>
  <c r="H90" i="16" a="1"/>
  <c r="H90" i="16" s="1"/>
  <c r="H106" i="16" a="1"/>
  <c r="H106" i="16" s="1"/>
  <c r="H122" i="16" a="1"/>
  <c r="H122" i="16" s="1"/>
  <c r="H138" i="16" a="1"/>
  <c r="H138" i="16" s="1"/>
  <c r="H154" i="16" a="1"/>
  <c r="H154" i="16" s="1"/>
  <c r="H170" i="16" a="1"/>
  <c r="H170" i="16" s="1"/>
  <c r="H186" i="16" a="1"/>
  <c r="H186" i="16" s="1"/>
  <c r="H32" i="16" a="1"/>
  <c r="H32" i="16" s="1"/>
  <c r="H48" i="16" a="1"/>
  <c r="H48" i="16" s="1"/>
  <c r="H64" i="16" a="1"/>
  <c r="H64" i="16" s="1"/>
  <c r="H80" i="16" a="1"/>
  <c r="H80" i="16" s="1"/>
  <c r="H96" i="16" a="1"/>
  <c r="H96" i="16" s="1"/>
  <c r="H112" i="16" a="1"/>
  <c r="H112" i="16" s="1"/>
  <c r="H128" i="16" a="1"/>
  <c r="H128" i="16" s="1"/>
  <c r="H144" i="16" a="1"/>
  <c r="H144" i="16" s="1"/>
  <c r="H160" i="16" a="1"/>
  <c r="H160" i="16" s="1"/>
  <c r="H176" i="16" a="1"/>
  <c r="H176" i="16" s="1"/>
  <c r="H38" i="16" a="1"/>
  <c r="H38" i="16" s="1"/>
  <c r="H54" i="16" a="1"/>
  <c r="H54" i="16" s="1"/>
  <c r="H70" i="16" a="1"/>
  <c r="H70" i="16" s="1"/>
  <c r="H86" i="16" a="1"/>
  <c r="H86" i="16" s="1"/>
  <c r="H102" i="16" a="1"/>
  <c r="H102" i="16" s="1"/>
  <c r="H118" i="16" a="1"/>
  <c r="H118" i="16" s="1"/>
  <c r="H134" i="16" a="1"/>
  <c r="H134" i="16" s="1"/>
  <c r="H150" i="16" a="1"/>
  <c r="H150" i="16" s="1"/>
  <c r="H166" i="16" a="1"/>
  <c r="H166" i="16" s="1"/>
  <c r="H182" i="16" a="1"/>
  <c r="H182" i="16" s="1"/>
  <c r="H44" i="16" a="1"/>
  <c r="H44" i="16" s="1"/>
  <c r="H60" i="16" a="1"/>
  <c r="H60" i="16" s="1"/>
  <c r="H100" i="16" a="1"/>
  <c r="H100" i="16" s="1"/>
  <c r="H164" i="16" a="1"/>
  <c r="H164" i="16" s="1"/>
  <c r="H203" i="16" a="1"/>
  <c r="H203" i="16" s="1"/>
  <c r="H113" i="16" a="1"/>
  <c r="H113" i="16" s="1"/>
  <c r="H177" i="16" a="1"/>
  <c r="H177" i="16" s="1"/>
  <c r="H198" i="16" a="1"/>
  <c r="H198" i="16" s="1"/>
  <c r="H214" i="16" a="1"/>
  <c r="H214" i="16" s="1"/>
  <c r="H73" i="16" a="1"/>
  <c r="H73" i="16" s="1"/>
  <c r="H137" i="16" a="1"/>
  <c r="H137" i="16" s="1"/>
  <c r="H185" i="16" a="1"/>
  <c r="H185" i="16" s="1"/>
  <c r="H204" i="16" a="1"/>
  <c r="H204" i="16" s="1"/>
  <c r="H220" i="16" a="1"/>
  <c r="H220" i="16" s="1"/>
  <c r="H236" i="16" a="1"/>
  <c r="H236" i="16" s="1"/>
  <c r="H129" i="16" a="1"/>
  <c r="H129" i="16" s="1"/>
  <c r="H190" i="16" a="1"/>
  <c r="H190" i="16" s="1"/>
  <c r="H205" i="16" a="1"/>
  <c r="H205" i="16" s="1"/>
  <c r="H221" i="16" a="1"/>
  <c r="H221" i="16" s="1"/>
  <c r="H237" i="16" a="1"/>
  <c r="H237" i="16" s="1"/>
  <c r="H242" i="16" a="1"/>
  <c r="H242" i="16" s="1"/>
  <c r="H258" i="16" a="1"/>
  <c r="H258" i="16" s="1"/>
  <c r="H274" i="16" a="1"/>
  <c r="H274" i="16" s="1"/>
  <c r="H290" i="16" a="1"/>
  <c r="H290" i="16" s="1"/>
  <c r="H306" i="16" a="1"/>
  <c r="H306" i="16" s="1"/>
  <c r="H322" i="16" a="1"/>
  <c r="H322" i="16" s="1"/>
  <c r="H338" i="16" a="1"/>
  <c r="H338" i="16" s="1"/>
  <c r="H230" i="16" a="1"/>
  <c r="H230" i="16" s="1"/>
  <c r="H253" i="16" a="1"/>
  <c r="H253" i="16" s="1"/>
  <c r="H269" i="16" a="1"/>
  <c r="H269" i="16" s="1"/>
  <c r="H285" i="16" a="1"/>
  <c r="H285" i="16" s="1"/>
  <c r="H301" i="16" a="1"/>
  <c r="H301" i="16" s="1"/>
  <c r="H227" i="16" a="1"/>
  <c r="H227" i="16" s="1"/>
  <c r="H251" i="16" a="1"/>
  <c r="H251" i="16" s="1"/>
  <c r="H267" i="16" a="1"/>
  <c r="H267" i="16" s="1"/>
  <c r="H283" i="16" a="1"/>
  <c r="H283" i="16" s="1"/>
  <c r="H299" i="16" a="1"/>
  <c r="H299" i="16" s="1"/>
  <c r="H315" i="16" a="1"/>
  <c r="H315" i="16" s="1"/>
  <c r="H331" i="16" a="1"/>
  <c r="H331" i="16" s="1"/>
  <c r="H219" i="16" a="1"/>
  <c r="H219" i="16" s="1"/>
  <c r="H244" i="16" a="1"/>
  <c r="H244" i="16" s="1"/>
  <c r="H260" i="16" a="1"/>
  <c r="H260" i="16" s="1"/>
  <c r="H276" i="16" a="1"/>
  <c r="H276" i="16" s="1"/>
  <c r="H292" i="16" a="1"/>
  <c r="H292" i="16" s="1"/>
  <c r="H308" i="16" a="1"/>
  <c r="H308" i="16" s="1"/>
  <c r="H324" i="16" a="1"/>
  <c r="H324" i="16" s="1"/>
  <c r="H312" i="16" a="1"/>
  <c r="H312" i="16" s="1"/>
  <c r="H349" i="16" a="1"/>
  <c r="H349" i="16" s="1"/>
  <c r="H365" i="16" a="1"/>
  <c r="H365" i="16" s="1"/>
  <c r="H381" i="16" a="1"/>
  <c r="H381" i="16" s="1"/>
  <c r="H397" i="16" a="1"/>
  <c r="H397" i="16" s="1"/>
  <c r="H413" i="16" a="1"/>
  <c r="H413" i="16" s="1"/>
  <c r="H429" i="16" a="1"/>
  <c r="H429" i="16" s="1"/>
  <c r="H445" i="16" a="1"/>
  <c r="H445" i="16" s="1"/>
  <c r="H461" i="16" a="1"/>
  <c r="H461" i="16" s="1"/>
  <c r="H477" i="16" a="1"/>
  <c r="H477" i="16" s="1"/>
  <c r="H493" i="16" a="1"/>
  <c r="H493" i="16" s="1"/>
  <c r="H509" i="16" a="1"/>
  <c r="H509" i="16" s="1"/>
  <c r="H525" i="16" a="1"/>
  <c r="H525" i="16" s="1"/>
  <c r="H541" i="16" a="1"/>
  <c r="H541" i="16" s="1"/>
  <c r="H336" i="16" a="1"/>
  <c r="H336" i="16" s="1"/>
  <c r="H363" i="16" a="1"/>
  <c r="H363" i="16" s="1"/>
  <c r="H379" i="16" a="1"/>
  <c r="H379" i="16" s="1"/>
  <c r="H395" i="16" a="1"/>
  <c r="H395" i="16" s="1"/>
  <c r="H411" i="16" a="1"/>
  <c r="H411" i="16" s="1"/>
  <c r="H427" i="16" a="1"/>
  <c r="H427" i="16" s="1"/>
  <c r="H443" i="16" a="1"/>
  <c r="H443" i="16" s="1"/>
  <c r="H459" i="16" a="1"/>
  <c r="H459" i="16" s="1"/>
  <c r="H475" i="16" a="1"/>
  <c r="H475" i="16" s="1"/>
  <c r="H491" i="16" a="1"/>
  <c r="H491" i="16" s="1"/>
  <c r="H507" i="16" a="1"/>
  <c r="H507" i="16" s="1"/>
  <c r="H523" i="16" a="1"/>
  <c r="H523" i="16" s="1"/>
  <c r="H539" i="16" a="1"/>
  <c r="H539" i="16" s="1"/>
  <c r="H555" i="16" a="1"/>
  <c r="H555" i="16" s="1"/>
  <c r="H344" i="16" a="1"/>
  <c r="H344" i="16" s="1"/>
  <c r="H358" i="16" a="1"/>
  <c r="H358" i="16" s="1"/>
  <c r="H374" i="16" a="1"/>
  <c r="H374" i="16" s="1"/>
  <c r="H390" i="16" a="1"/>
  <c r="H390" i="16" s="1"/>
  <c r="H406" i="16" a="1"/>
  <c r="H406" i="16" s="1"/>
  <c r="H422" i="16" a="1"/>
  <c r="H422" i="16" s="1"/>
  <c r="H438" i="16" a="1"/>
  <c r="H438" i="16" s="1"/>
  <c r="H454" i="16" a="1"/>
  <c r="H454" i="16" s="1"/>
  <c r="H470" i="16" a="1"/>
  <c r="H470" i="16" s="1"/>
  <c r="H486" i="16" a="1"/>
  <c r="H486" i="16" s="1"/>
  <c r="H502" i="16" a="1"/>
  <c r="H502" i="16" s="1"/>
  <c r="H518" i="16" a="1"/>
  <c r="H518" i="16" s="1"/>
  <c r="H534" i="16" a="1"/>
  <c r="H534" i="16" s="1"/>
  <c r="H550" i="16" a="1"/>
  <c r="H550" i="16" s="1"/>
  <c r="H320" i="16" a="1"/>
  <c r="H320" i="16" s="1"/>
  <c r="H356" i="16" a="1"/>
  <c r="H356" i="16" s="1"/>
  <c r="H372" i="16" a="1"/>
  <c r="H372" i="16" s="1"/>
  <c r="H388" i="16" a="1"/>
  <c r="H388" i="16" s="1"/>
  <c r="H404" i="16" a="1"/>
  <c r="H404" i="16" s="1"/>
  <c r="H420" i="16" a="1"/>
  <c r="H420" i="16" s="1"/>
  <c r="H436" i="16" a="1"/>
  <c r="H436" i="16" s="1"/>
  <c r="H452" i="16" a="1"/>
  <c r="H452" i="16" s="1"/>
  <c r="H468" i="16" a="1"/>
  <c r="H468" i="16" s="1"/>
  <c r="H484" i="16" a="1"/>
  <c r="H484" i="16" s="1"/>
  <c r="H532" i="16" a="1"/>
  <c r="H532" i="16" s="1"/>
  <c r="H565" i="16" a="1"/>
  <c r="H565" i="16" s="1"/>
  <c r="H581" i="16" a="1"/>
  <c r="H581" i="16" s="1"/>
  <c r="H535" i="16" a="1"/>
  <c r="H535" i="16" s="1"/>
  <c r="H571" i="16" a="1"/>
  <c r="H571" i="16" s="1"/>
  <c r="H587" i="16" a="1"/>
  <c r="H587" i="16" s="1"/>
  <c r="H516" i="16" a="1"/>
  <c r="H516" i="16" s="1"/>
  <c r="H566" i="16" a="1"/>
  <c r="H566" i="16" s="1"/>
  <c r="H582" i="16" a="1"/>
  <c r="H582" i="16" s="1"/>
  <c r="H540" i="16" a="1"/>
  <c r="H540" i="16" s="1"/>
  <c r="H593" i="16" a="1"/>
  <c r="H593" i="16" s="1"/>
  <c r="H607" i="16" a="1"/>
  <c r="H607" i="16" s="1"/>
  <c r="H623" i="16" a="1"/>
  <c r="H623" i="16" s="1"/>
  <c r="H639" i="16" a="1"/>
  <c r="H639" i="16" s="1"/>
  <c r="H655" i="16" a="1"/>
  <c r="H655" i="16" s="1"/>
  <c r="H671" i="16" a="1"/>
  <c r="H671" i="16" s="1"/>
  <c r="H687" i="16" a="1"/>
  <c r="H687" i="16" s="1"/>
  <c r="H703" i="16" a="1"/>
  <c r="H703" i="16" s="1"/>
  <c r="H719" i="16" a="1"/>
  <c r="H719" i="16" s="1"/>
  <c r="H735" i="16" a="1"/>
  <c r="H735" i="16" s="1"/>
  <c r="H751" i="16" a="1"/>
  <c r="H751" i="16" s="1"/>
  <c r="H767" i="16" a="1"/>
  <c r="H767" i="16" s="1"/>
  <c r="H783" i="16" a="1"/>
  <c r="H783" i="16" s="1"/>
  <c r="H799" i="16" a="1"/>
  <c r="H799" i="16" s="1"/>
  <c r="H815" i="16" a="1"/>
  <c r="H815" i="16" s="1"/>
  <c r="H831" i="16" a="1"/>
  <c r="H831" i="16" s="1"/>
  <c r="H847" i="16" a="1"/>
  <c r="H847" i="16" s="1"/>
  <c r="H863" i="16" a="1"/>
  <c r="H863" i="16" s="1"/>
  <c r="H879" i="16" a="1"/>
  <c r="H879" i="16" s="1"/>
  <c r="H590" i="16" a="1"/>
  <c r="H590" i="16" s="1"/>
  <c r="H608" i="16" a="1"/>
  <c r="H608" i="16" s="1"/>
  <c r="H624" i="16" a="1"/>
  <c r="H624" i="16" s="1"/>
  <c r="H640" i="16" a="1"/>
  <c r="H640" i="16" s="1"/>
  <c r="H656" i="16" a="1"/>
  <c r="H656" i="16" s="1"/>
  <c r="H672" i="16" a="1"/>
  <c r="H672" i="16" s="1"/>
  <c r="H688" i="16" a="1"/>
  <c r="H688" i="16" s="1"/>
  <c r="H704" i="16" a="1"/>
  <c r="H704" i="16" s="1"/>
  <c r="H720" i="16" a="1"/>
  <c r="H720" i="16" s="1"/>
  <c r="H736" i="16" a="1"/>
  <c r="H736" i="16" s="1"/>
  <c r="H752" i="16" a="1"/>
  <c r="H752" i="16" s="1"/>
  <c r="H768" i="16" a="1"/>
  <c r="H768" i="16" s="1"/>
  <c r="H784" i="16" a="1"/>
  <c r="H784" i="16" s="1"/>
  <c r="H800" i="16" a="1"/>
  <c r="H800" i="16" s="1"/>
  <c r="H816" i="16" a="1"/>
  <c r="H816" i="16" s="1"/>
  <c r="H832" i="16" a="1"/>
  <c r="H832" i="16" s="1"/>
  <c r="H848" i="16" a="1"/>
  <c r="H848" i="16" s="1"/>
  <c r="H864" i="16" a="1"/>
  <c r="H864" i="16" s="1"/>
  <c r="H880" i="16" a="1"/>
  <c r="H880" i="16" s="1"/>
  <c r="H583" i="16" a="1"/>
  <c r="H583" i="16" s="1"/>
  <c r="H603" i="16" a="1"/>
  <c r="H603" i="16" s="1"/>
  <c r="H619" i="16" a="1"/>
  <c r="H619" i="16" s="1"/>
  <c r="H635" i="16" a="1"/>
  <c r="H635" i="16" s="1"/>
  <c r="H651" i="16" a="1"/>
  <c r="H651" i="16" s="1"/>
  <c r="H667" i="16" a="1"/>
  <c r="H667" i="16" s="1"/>
  <c r="H683" i="16" a="1"/>
  <c r="H683" i="16" s="1"/>
  <c r="H699" i="16" a="1"/>
  <c r="H699" i="16" s="1"/>
  <c r="H715" i="16" a="1"/>
  <c r="H715" i="16" s="1"/>
  <c r="H731" i="16" a="1"/>
  <c r="H731" i="16" s="1"/>
  <c r="H747" i="16" a="1"/>
  <c r="H747" i="16" s="1"/>
  <c r="H763" i="16" a="1"/>
  <c r="H763" i="16" s="1"/>
  <c r="H779" i="16" a="1"/>
  <c r="H779" i="16" s="1"/>
  <c r="H795" i="16" a="1"/>
  <c r="H795" i="16" s="1"/>
  <c r="H811" i="16" a="1"/>
  <c r="H811" i="16" s="1"/>
  <c r="H827" i="16" a="1"/>
  <c r="H827" i="16" s="1"/>
  <c r="H843" i="16" a="1"/>
  <c r="H843" i="16" s="1"/>
  <c r="H859" i="16" a="1"/>
  <c r="H859" i="16" s="1"/>
  <c r="H564" i="16" a="1"/>
  <c r="H564" i="16" s="1"/>
  <c r="H604" i="16" a="1"/>
  <c r="H604" i="16" s="1"/>
  <c r="H620" i="16" a="1"/>
  <c r="H620" i="16" s="1"/>
  <c r="H636" i="16" a="1"/>
  <c r="H636" i="16" s="1"/>
  <c r="H652" i="16" a="1"/>
  <c r="H652" i="16" s="1"/>
  <c r="H668" i="16" a="1"/>
  <c r="H668" i="16" s="1"/>
  <c r="H684" i="16" a="1"/>
  <c r="H684" i="16" s="1"/>
  <c r="H700" i="16" a="1"/>
  <c r="H700" i="16" s="1"/>
  <c r="H716" i="16" a="1"/>
  <c r="H716" i="16" s="1"/>
  <c r="H732" i="16" a="1"/>
  <c r="H732" i="16" s="1"/>
  <c r="H748" i="16" a="1"/>
  <c r="H748" i="16" s="1"/>
  <c r="H764" i="16" a="1"/>
  <c r="H764" i="16" s="1"/>
  <c r="H780" i="16" a="1"/>
  <c r="H780" i="16" s="1"/>
  <c r="H796" i="16" a="1"/>
  <c r="H796" i="16" s="1"/>
  <c r="H812" i="16" a="1"/>
  <c r="H812" i="16" s="1"/>
  <c r="H828" i="16" a="1"/>
  <c r="H828" i="16" s="1"/>
  <c r="H844" i="16" a="1"/>
  <c r="H844" i="16" s="1"/>
  <c r="H860" i="16" a="1"/>
  <c r="H860" i="16" s="1"/>
  <c r="H876" i="16" a="1"/>
  <c r="H876" i="16" s="1"/>
  <c r="H892" i="16" a="1"/>
  <c r="H892" i="16" s="1"/>
  <c r="H895" i="16" a="1"/>
  <c r="H895" i="16" s="1"/>
  <c r="H911" i="16" a="1"/>
  <c r="H911" i="16" s="1"/>
  <c r="H927" i="16" a="1"/>
  <c r="H927" i="16" s="1"/>
  <c r="H943" i="16" a="1"/>
  <c r="H943" i="16" s="1"/>
  <c r="H959" i="16" a="1"/>
  <c r="H959" i="16" s="1"/>
  <c r="H901" i="16" a="1"/>
  <c r="H901" i="16" s="1"/>
  <c r="H917" i="16" a="1"/>
  <c r="H917" i="16" s="1"/>
  <c r="H933" i="16" a="1"/>
  <c r="H933" i="16" s="1"/>
  <c r="H949" i="16" a="1"/>
  <c r="H949" i="16" s="1"/>
  <c r="H965" i="16" a="1"/>
  <c r="H965" i="16" s="1"/>
  <c r="H981" i="16" a="1"/>
  <c r="H981" i="16" s="1"/>
  <c r="H878" i="16" a="1"/>
  <c r="H878" i="16" s="1"/>
  <c r="H899" i="16" a="1"/>
  <c r="H899" i="16" s="1"/>
  <c r="H915" i="16" a="1"/>
  <c r="H915" i="16" s="1"/>
  <c r="H931" i="16" a="1"/>
  <c r="H931" i="16" s="1"/>
  <c r="H947" i="16" a="1"/>
  <c r="H947" i="16" s="1"/>
  <c r="H963" i="16" a="1"/>
  <c r="H963" i="16" s="1"/>
  <c r="H979" i="16" a="1"/>
  <c r="H979" i="16" s="1"/>
  <c r="H995" i="16" a="1"/>
  <c r="H995" i="16" s="1"/>
  <c r="H902" i="16" a="1"/>
  <c r="H902" i="16" s="1"/>
  <c r="H918" i="16" a="1"/>
  <c r="H918" i="16" s="1"/>
  <c r="H934" i="16" a="1"/>
  <c r="H934" i="16" s="1"/>
  <c r="H950" i="16" a="1"/>
  <c r="H950" i="16" s="1"/>
  <c r="H966" i="16" a="1"/>
  <c r="H966" i="16" s="1"/>
  <c r="H982" i="16" a="1"/>
  <c r="H982" i="16" s="1"/>
  <c r="H998" i="16" a="1"/>
  <c r="H998" i="16" s="1"/>
  <c r="H1004" i="16" a="1"/>
  <c r="H1004" i="16" s="1"/>
  <c r="H1020" i="16" a="1"/>
  <c r="H1020" i="16" s="1"/>
  <c r="H1036" i="16" a="1"/>
  <c r="H1036" i="16" s="1"/>
  <c r="H1052" i="16" a="1"/>
  <c r="H1052" i="16" s="1"/>
  <c r="H1068" i="16" a="1"/>
  <c r="H1068" i="16" s="1"/>
  <c r="H1084" i="16" a="1"/>
  <c r="H1084" i="16" s="1"/>
  <c r="H1100" i="16" a="1"/>
  <c r="H1100" i="16" s="1"/>
  <c r="H1116" i="16" a="1"/>
  <c r="H1116" i="16" s="1"/>
  <c r="H1132" i="16" a="1"/>
  <c r="H1132" i="16" s="1"/>
  <c r="H1148" i="16" a="1"/>
  <c r="H1148" i="16" s="1"/>
  <c r="H1164" i="16" a="1"/>
  <c r="H1164" i="16" s="1"/>
  <c r="H1180" i="16" a="1"/>
  <c r="H1180" i="16" s="1"/>
  <c r="H1196" i="16" a="1"/>
  <c r="H1196" i="16" s="1"/>
  <c r="H1212" i="16" a="1"/>
  <c r="H1212" i="16" s="1"/>
  <c r="H1228" i="16" a="1"/>
  <c r="H1228" i="16" s="1"/>
  <c r="H1244" i="16" a="1"/>
  <c r="H1244" i="16" s="1"/>
  <c r="H1260" i="16" a="1"/>
  <c r="H1260" i="16" s="1"/>
  <c r="H1276" i="16" a="1"/>
  <c r="H1276" i="16" s="1"/>
  <c r="H1292" i="16" a="1"/>
  <c r="H1292" i="16" s="1"/>
  <c r="H1308" i="16" a="1"/>
  <c r="H1308" i="16" s="1"/>
  <c r="H1324" i="16" a="1"/>
  <c r="H1324" i="16" s="1"/>
  <c r="H1340" i="16" a="1"/>
  <c r="H1340" i="16" s="1"/>
  <c r="H1356" i="16" a="1"/>
  <c r="H1356" i="16" s="1"/>
  <c r="H1372" i="16" a="1"/>
  <c r="H1372" i="16" s="1"/>
  <c r="H1388" i="16" a="1"/>
  <c r="H1388" i="16" s="1"/>
  <c r="H1404" i="16" a="1"/>
  <c r="H1404" i="16" s="1"/>
  <c r="H1420" i="16" a="1"/>
  <c r="H1420" i="16" s="1"/>
  <c r="H996" i="16" a="1"/>
  <c r="H996" i="16" s="1"/>
  <c r="H1013" i="16" a="1"/>
  <c r="H1013" i="16" s="1"/>
  <c r="H1029" i="16" a="1"/>
  <c r="H1029" i="16" s="1"/>
  <c r="H1045" i="16" a="1"/>
  <c r="H1045" i="16" s="1"/>
  <c r="H1061" i="16" a="1"/>
  <c r="H1061" i="16" s="1"/>
  <c r="H1077" i="16" a="1"/>
  <c r="H1077" i="16" s="1"/>
  <c r="H1093" i="16" a="1"/>
  <c r="H1093" i="16" s="1"/>
  <c r="H1109" i="16" a="1"/>
  <c r="H1109" i="16" s="1"/>
  <c r="H1125" i="16" a="1"/>
  <c r="H1125" i="16" s="1"/>
  <c r="H1141" i="16" a="1"/>
  <c r="H1141" i="16" s="1"/>
  <c r="H1157" i="16" a="1"/>
  <c r="H1157" i="16" s="1"/>
  <c r="H1173" i="16" a="1"/>
  <c r="H1173" i="16" s="1"/>
  <c r="H1189" i="16" a="1"/>
  <c r="H1189" i="16" s="1"/>
  <c r="H1205" i="16" a="1"/>
  <c r="H1205" i="16" s="1"/>
  <c r="H1221" i="16" a="1"/>
  <c r="H1221" i="16" s="1"/>
  <c r="H1237" i="16" a="1"/>
  <c r="H1237" i="16" s="1"/>
  <c r="H1253" i="16" a="1"/>
  <c r="H1253" i="16" s="1"/>
  <c r="H1269" i="16" a="1"/>
  <c r="H1269" i="16" s="1"/>
  <c r="H1285" i="16" a="1"/>
  <c r="H1285" i="16" s="1"/>
  <c r="H1301" i="16" a="1"/>
  <c r="H1301" i="16" s="1"/>
  <c r="H1317" i="16" a="1"/>
  <c r="H1317" i="16" s="1"/>
  <c r="H1333" i="16" a="1"/>
  <c r="H1333" i="16" s="1"/>
  <c r="H1349" i="16" a="1"/>
  <c r="H1349" i="16" s="1"/>
  <c r="H1365" i="16" a="1"/>
  <c r="H1365" i="16" s="1"/>
  <c r="H1381" i="16" a="1"/>
  <c r="H1381" i="16" s="1"/>
  <c r="H1397" i="16" a="1"/>
  <c r="H1397" i="16" s="1"/>
  <c r="H1413" i="16" a="1"/>
  <c r="H1413" i="16" s="1"/>
  <c r="H1429" i="16" a="1"/>
  <c r="H1429" i="16" s="1"/>
  <c r="H1445" i="16" a="1"/>
  <c r="H1445" i="16" s="1"/>
  <c r="H1000" i="16" a="1"/>
  <c r="H1000" i="16" s="1"/>
  <c r="H1016" i="16" a="1"/>
  <c r="H1016" i="16" s="1"/>
  <c r="H1032" i="16" a="1"/>
  <c r="H1032" i="16" s="1"/>
  <c r="H1048" i="16" a="1"/>
  <c r="H1048" i="16" s="1"/>
  <c r="H1064" i="16" a="1"/>
  <c r="H1064" i="16" s="1"/>
  <c r="H1080" i="16" a="1"/>
  <c r="H1080" i="16" s="1"/>
  <c r="H1096" i="16" a="1"/>
  <c r="H1096" i="16" s="1"/>
  <c r="H1112" i="16" a="1"/>
  <c r="H1112" i="16" s="1"/>
  <c r="H1128" i="16" a="1"/>
  <c r="H1128" i="16" s="1"/>
  <c r="H1144" i="16" a="1"/>
  <c r="H1144" i="16" s="1"/>
  <c r="H1160" i="16" a="1"/>
  <c r="H1160" i="16" s="1"/>
  <c r="H1176" i="16" a="1"/>
  <c r="H1176" i="16" s="1"/>
  <c r="H1192" i="16" a="1"/>
  <c r="H1192" i="16" s="1"/>
  <c r="H1208" i="16" a="1"/>
  <c r="H1208" i="16" s="1"/>
  <c r="H1224" i="16" a="1"/>
  <c r="H1224" i="16" s="1"/>
  <c r="H1240" i="16" a="1"/>
  <c r="H1240" i="16" s="1"/>
  <c r="H1256" i="16" a="1"/>
  <c r="H1256" i="16" s="1"/>
  <c r="H1272" i="16" a="1"/>
  <c r="H1272" i="16" s="1"/>
  <c r="H1288" i="16" a="1"/>
  <c r="H1288" i="16" s="1"/>
  <c r="H1304" i="16" a="1"/>
  <c r="H1304" i="16" s="1"/>
  <c r="H1320" i="16" a="1"/>
  <c r="H1320" i="16" s="1"/>
  <c r="H1336" i="16" a="1"/>
  <c r="H1336" i="16" s="1"/>
  <c r="H1352" i="16" a="1"/>
  <c r="H1352" i="16" s="1"/>
  <c r="H1368" i="16" a="1"/>
  <c r="H1368" i="16" s="1"/>
  <c r="H1384" i="16" a="1"/>
  <c r="H1384" i="16" s="1"/>
  <c r="H1400" i="16" a="1"/>
  <c r="H1400" i="16" s="1"/>
  <c r="H1416" i="16" a="1"/>
  <c r="H1416" i="16" s="1"/>
  <c r="H1432" i="16" a="1"/>
  <c r="H1432" i="16" s="1"/>
  <c r="H991" i="16" a="1"/>
  <c r="H991" i="16" s="1"/>
  <c r="H1014" i="16" a="1"/>
  <c r="H1014" i="16" s="1"/>
  <c r="H1030" i="16" a="1"/>
  <c r="H1030" i="16" s="1"/>
  <c r="H1046" i="16" a="1"/>
  <c r="H1046" i="16" s="1"/>
  <c r="H1062" i="16" a="1"/>
  <c r="H1062" i="16" s="1"/>
  <c r="H1078" i="16" a="1"/>
  <c r="H1078" i="16" s="1"/>
  <c r="H1094" i="16" a="1"/>
  <c r="H1094" i="16" s="1"/>
  <c r="H1110" i="16" a="1"/>
  <c r="H1110" i="16" s="1"/>
  <c r="H1126" i="16" a="1"/>
  <c r="H1126" i="16" s="1"/>
  <c r="H1142" i="16" a="1"/>
  <c r="H1142" i="16" s="1"/>
  <c r="H1158" i="16" a="1"/>
  <c r="H1158" i="16" s="1"/>
  <c r="H1174" i="16" a="1"/>
  <c r="H1174" i="16" s="1"/>
  <c r="H31" i="16" a="1"/>
  <c r="H31" i="16" s="1"/>
  <c r="H47" i="16" a="1"/>
  <c r="H47" i="16" s="1"/>
  <c r="H63" i="16" a="1"/>
  <c r="H63" i="16" s="1"/>
  <c r="H79" i="16" a="1"/>
  <c r="H79" i="16" s="1"/>
  <c r="H95" i="16" a="1"/>
  <c r="H95" i="16" s="1"/>
  <c r="H111" i="16" a="1"/>
  <c r="H111" i="16" s="1"/>
  <c r="H127" i="16" a="1"/>
  <c r="H127" i="16" s="1"/>
  <c r="H143" i="16" a="1"/>
  <c r="H143" i="16" s="1"/>
  <c r="H159" i="16" a="1"/>
  <c r="H159" i="16" s="1"/>
  <c r="H175" i="16" a="1"/>
  <c r="H175" i="16" s="1"/>
  <c r="H191" i="16" a="1"/>
  <c r="H191" i="16" s="1"/>
  <c r="H37" i="16" a="1"/>
  <c r="H37" i="16" s="1"/>
  <c r="H53" i="16" a="1"/>
  <c r="H53" i="16" s="1"/>
  <c r="H69" i="16" a="1"/>
  <c r="H69" i="16" s="1"/>
  <c r="H85" i="16" a="1"/>
  <c r="H85" i="16" s="1"/>
  <c r="H101" i="16" a="1"/>
  <c r="H101" i="16" s="1"/>
  <c r="H117" i="16" a="1"/>
  <c r="H117" i="16" s="1"/>
  <c r="H133" i="16" a="1"/>
  <c r="H133" i="16" s="1"/>
  <c r="H149" i="16" a="1"/>
  <c r="H149" i="16" s="1"/>
  <c r="H165" i="16" a="1"/>
  <c r="H165" i="16" s="1"/>
  <c r="H181" i="16" a="1"/>
  <c r="H181" i="16" s="1"/>
  <c r="H43" i="16" a="1"/>
  <c r="H43" i="16" s="1"/>
  <c r="H59" i="16" a="1"/>
  <c r="H59" i="16" s="1"/>
  <c r="H75" i="16" a="1"/>
  <c r="H75" i="16" s="1"/>
  <c r="H91" i="16" a="1"/>
  <c r="H91" i="16" s="1"/>
  <c r="H107" i="16" a="1"/>
  <c r="H107" i="16" s="1"/>
  <c r="H123" i="16" a="1"/>
  <c r="H123" i="16" s="1"/>
  <c r="H139" i="16" a="1"/>
  <c r="H139" i="16" s="1"/>
  <c r="H155" i="16" a="1"/>
  <c r="H155" i="16" s="1"/>
  <c r="H171" i="16" a="1"/>
  <c r="H171" i="16" s="1"/>
  <c r="H33" i="16" a="1"/>
  <c r="H33" i="16" s="1"/>
  <c r="H49" i="16" a="1"/>
  <c r="H49" i="16" s="1"/>
  <c r="H65" i="16" a="1"/>
  <c r="H65" i="16" s="1"/>
  <c r="H121" i="16" a="1"/>
  <c r="H121" i="16" s="1"/>
  <c r="H184" i="16" a="1"/>
  <c r="H184" i="16" s="1"/>
  <c r="H208" i="16" a="1"/>
  <c r="H208" i="16" s="1"/>
  <c r="H124" i="16" a="1"/>
  <c r="H124" i="16" s="1"/>
  <c r="H188" i="16" a="1"/>
  <c r="H188" i="16" s="1"/>
  <c r="H201" i="16" a="1"/>
  <c r="H201" i="16" s="1"/>
  <c r="H217" i="16" a="1"/>
  <c r="H217" i="16" s="1"/>
  <c r="H84" i="16" a="1"/>
  <c r="H84" i="16" s="1"/>
  <c r="H148" i="16" a="1"/>
  <c r="H148" i="16" s="1"/>
  <c r="H189" i="16" a="1"/>
  <c r="H189" i="16" s="1"/>
  <c r="H207" i="16" a="1"/>
  <c r="H207" i="16" s="1"/>
  <c r="H223" i="16" a="1"/>
  <c r="H223" i="16" s="1"/>
  <c r="H76" i="16" a="1"/>
  <c r="H76" i="16" s="1"/>
  <c r="H140" i="16" a="1"/>
  <c r="H140" i="16" s="1"/>
  <c r="H193" i="16" a="1"/>
  <c r="H193" i="16" s="1"/>
  <c r="H210" i="16" a="1"/>
  <c r="H210" i="16" s="1"/>
  <c r="H226" i="16" a="1"/>
  <c r="H226" i="16" s="1"/>
  <c r="H211" i="16" a="1"/>
  <c r="H211" i="16" s="1"/>
  <c r="H247" i="16" a="1"/>
  <c r="H247" i="16" s="1"/>
  <c r="H263" i="16" a="1"/>
  <c r="H263" i="16" s="1"/>
  <c r="H279" i="16" a="1"/>
  <c r="H279" i="16" s="1"/>
  <c r="H295" i="16" a="1"/>
  <c r="H295" i="16" s="1"/>
  <c r="H311" i="16" a="1"/>
  <c r="H311" i="16" s="1"/>
  <c r="H327" i="16" a="1"/>
  <c r="H327" i="16" s="1"/>
  <c r="H343" i="16" a="1"/>
  <c r="H343" i="16" s="1"/>
  <c r="H240" i="16" a="1"/>
  <c r="H240" i="16" s="1"/>
  <c r="H256" i="16" a="1"/>
  <c r="H256" i="16" s="1"/>
  <c r="H272" i="16" a="1"/>
  <c r="H272" i="16" s="1"/>
  <c r="H288" i="16" a="1"/>
  <c r="H288" i="16" s="1"/>
  <c r="H304" i="16" a="1"/>
  <c r="H304" i="16" s="1"/>
  <c r="H232" i="16" a="1"/>
  <c r="H232" i="16" s="1"/>
  <c r="H254" i="16" a="1"/>
  <c r="H254" i="16" s="1"/>
  <c r="H270" i="16" a="1"/>
  <c r="H270" i="16" s="1"/>
  <c r="H286" i="16" a="1"/>
  <c r="H286" i="16" s="1"/>
  <c r="H302" i="16" a="1"/>
  <c r="H302" i="16" s="1"/>
  <c r="H318" i="16" a="1"/>
  <c r="H318" i="16" s="1"/>
  <c r="H334" i="16" a="1"/>
  <c r="H334" i="16" s="1"/>
  <c r="H233" i="16" a="1"/>
  <c r="H233" i="16" s="1"/>
  <c r="H249" i="16" a="1"/>
  <c r="H249" i="16" s="1"/>
  <c r="H265" i="16" a="1"/>
  <c r="H265" i="16" s="1"/>
  <c r="H281" i="16" a="1"/>
  <c r="H281" i="16" s="1"/>
  <c r="H297" i="16" a="1"/>
  <c r="H297" i="16" s="1"/>
  <c r="H313" i="16" a="1"/>
  <c r="H313" i="16" s="1"/>
  <c r="H329" i="16" a="1"/>
  <c r="H329" i="16" s="1"/>
  <c r="H333" i="16" a="1"/>
  <c r="H333" i="16" s="1"/>
  <c r="H354" i="16" a="1"/>
  <c r="H354" i="16" s="1"/>
  <c r="H370" i="16" a="1"/>
  <c r="H370" i="16" s="1"/>
  <c r="H386" i="16" a="1"/>
  <c r="H386" i="16" s="1"/>
  <c r="H402" i="16" a="1"/>
  <c r="H402" i="16" s="1"/>
  <c r="H418" i="16" a="1"/>
  <c r="H418" i="16" s="1"/>
  <c r="H434" i="16" a="1"/>
  <c r="H434" i="16" s="1"/>
  <c r="H450" i="16" a="1"/>
  <c r="H450" i="16" s="1"/>
  <c r="H466" i="16" a="1"/>
  <c r="H466" i="16" s="1"/>
  <c r="H482" i="16" a="1"/>
  <c r="H482" i="16" s="1"/>
  <c r="H498" i="16" a="1"/>
  <c r="H498" i="16" s="1"/>
  <c r="H514" i="16" a="1"/>
  <c r="H514" i="16" s="1"/>
  <c r="H530" i="16" a="1"/>
  <c r="H530" i="16" s="1"/>
  <c r="H546" i="16" a="1"/>
  <c r="H546" i="16" s="1"/>
  <c r="H352" i="16" a="1"/>
  <c r="H352" i="16" s="1"/>
  <c r="H368" i="16" a="1"/>
  <c r="H368" i="16" s="1"/>
  <c r="H384" i="16" a="1"/>
  <c r="H384" i="16" s="1"/>
  <c r="H400" i="16" a="1"/>
  <c r="H400" i="16" s="1"/>
  <c r="H416" i="16" a="1"/>
  <c r="H416" i="16" s="1"/>
  <c r="H432" i="16" a="1"/>
  <c r="H432" i="16" s="1"/>
  <c r="H448" i="16" a="1"/>
  <c r="H448" i="16" s="1"/>
  <c r="H464" i="16" a="1"/>
  <c r="H464" i="16" s="1"/>
  <c r="H480" i="16" a="1"/>
  <c r="H480" i="16" s="1"/>
  <c r="H496" i="16" a="1"/>
  <c r="H496" i="16" s="1"/>
  <c r="H512" i="16" a="1"/>
  <c r="H512" i="16" s="1"/>
  <c r="H528" i="16" a="1"/>
  <c r="H528" i="16" s="1"/>
  <c r="H544" i="16" a="1"/>
  <c r="H544" i="16" s="1"/>
  <c r="H560" i="16" a="1"/>
  <c r="H560" i="16" s="1"/>
  <c r="H347" i="16" a="1"/>
  <c r="H347" i="16" s="1"/>
  <c r="H361" i="16" a="1"/>
  <c r="H361" i="16" s="1"/>
  <c r="H377" i="16" a="1"/>
  <c r="H377" i="16" s="1"/>
  <c r="H393" i="16" a="1"/>
  <c r="H393" i="16" s="1"/>
  <c r="H409" i="16" a="1"/>
  <c r="H409" i="16" s="1"/>
  <c r="H425" i="16" a="1"/>
  <c r="H425" i="16" s="1"/>
  <c r="H441" i="16" a="1"/>
  <c r="H441" i="16" s="1"/>
  <c r="H457" i="16" a="1"/>
  <c r="H457" i="16" s="1"/>
  <c r="H473" i="16" a="1"/>
  <c r="H473" i="16" s="1"/>
  <c r="H489" i="16" a="1"/>
  <c r="H489" i="16" s="1"/>
  <c r="H505" i="16" a="1"/>
  <c r="H505" i="16" s="1"/>
  <c r="H521" i="16" a="1"/>
  <c r="H521" i="16" s="1"/>
  <c r="H537" i="16" a="1"/>
  <c r="H537" i="16" s="1"/>
  <c r="H553" i="16" a="1"/>
  <c r="H553" i="16" s="1"/>
  <c r="H340" i="16" a="1"/>
  <c r="H340" i="16" s="1"/>
  <c r="H359" i="16" a="1"/>
  <c r="H359" i="16" s="1"/>
  <c r="H375" i="16" a="1"/>
  <c r="H375" i="16" s="1"/>
  <c r="H391" i="16" a="1"/>
  <c r="H391" i="16" s="1"/>
  <c r="H407" i="16" a="1"/>
  <c r="H407" i="16" s="1"/>
  <c r="H423" i="16" a="1"/>
  <c r="H423" i="16" s="1"/>
  <c r="H439" i="16" a="1"/>
  <c r="H439" i="16" s="1"/>
  <c r="H455" i="16" a="1"/>
  <c r="H455" i="16" s="1"/>
  <c r="H471" i="16" a="1"/>
  <c r="H471" i="16" s="1"/>
  <c r="H487" i="16" a="1"/>
  <c r="H487" i="16" s="1"/>
  <c r="H543" i="16" a="1"/>
  <c r="H543" i="16" s="1"/>
  <c r="H570" i="16" a="1"/>
  <c r="H570" i="16" s="1"/>
  <c r="H492" i="16" a="1"/>
  <c r="H492" i="16" s="1"/>
  <c r="H559" i="16" a="1"/>
  <c r="H559" i="16" s="1"/>
  <c r="H576" i="16" a="1"/>
  <c r="H576" i="16" s="1"/>
  <c r="H592" i="16" a="1"/>
  <c r="H592" i="16" s="1"/>
  <c r="H527" i="16" a="1"/>
  <c r="H527" i="16" s="1"/>
  <c r="H569" i="16" a="1"/>
  <c r="H569" i="16" s="1"/>
  <c r="H585" i="16" a="1"/>
  <c r="H585" i="16" s="1"/>
  <c r="H551" i="16" a="1"/>
  <c r="H551" i="16" s="1"/>
  <c r="H596" i="16" a="1"/>
  <c r="H596" i="16" s="1"/>
  <c r="H610" i="16" a="1"/>
  <c r="H610" i="16" s="1"/>
  <c r="H626" i="16" a="1"/>
  <c r="H626" i="16" s="1"/>
  <c r="H642" i="16" a="1"/>
  <c r="H642" i="16" s="1"/>
  <c r="H658" i="16" a="1"/>
  <c r="H658" i="16" s="1"/>
  <c r="H674" i="16" a="1"/>
  <c r="H674" i="16" s="1"/>
  <c r="H690" i="16" a="1"/>
  <c r="H690" i="16" s="1"/>
  <c r="H706" i="16" a="1"/>
  <c r="H706" i="16" s="1"/>
  <c r="H722" i="16" a="1"/>
  <c r="H722" i="16" s="1"/>
  <c r="H738" i="16" a="1"/>
  <c r="H738" i="16" s="1"/>
  <c r="H754" i="16" a="1"/>
  <c r="H754" i="16" s="1"/>
  <c r="H770" i="16" a="1"/>
  <c r="H770" i="16" s="1"/>
  <c r="H786" i="16" a="1"/>
  <c r="H786" i="16" s="1"/>
  <c r="H802" i="16" a="1"/>
  <c r="H802" i="16" s="1"/>
  <c r="H818" i="16" a="1"/>
  <c r="H818" i="16" s="1"/>
  <c r="H834" i="16" a="1"/>
  <c r="H834" i="16" s="1"/>
  <c r="H850" i="16" a="1"/>
  <c r="H850" i="16" s="1"/>
  <c r="H866" i="16" a="1"/>
  <c r="H866" i="16" s="1"/>
  <c r="H556" i="16" a="1"/>
  <c r="H556" i="16" s="1"/>
  <c r="H597" i="16" a="1"/>
  <c r="H597" i="16" s="1"/>
  <c r="H613" i="16" a="1"/>
  <c r="H613" i="16" s="1"/>
  <c r="H629" i="16" a="1"/>
  <c r="H629" i="16" s="1"/>
  <c r="H645" i="16" a="1"/>
  <c r="H645" i="16" s="1"/>
  <c r="H661" i="16" a="1"/>
  <c r="H661" i="16" s="1"/>
  <c r="H677" i="16" a="1"/>
  <c r="H677" i="16" s="1"/>
  <c r="H693" i="16" a="1"/>
  <c r="H693" i="16" s="1"/>
  <c r="H709" i="16" a="1"/>
  <c r="H709" i="16" s="1"/>
  <c r="H725" i="16" a="1"/>
  <c r="H725" i="16" s="1"/>
  <c r="H741" i="16" a="1"/>
  <c r="H741" i="16" s="1"/>
  <c r="H757" i="16" a="1"/>
  <c r="H757" i="16" s="1"/>
  <c r="H773" i="16" a="1"/>
  <c r="H773" i="16" s="1"/>
  <c r="H789" i="16" a="1"/>
  <c r="H789" i="16" s="1"/>
  <c r="H805" i="16" a="1"/>
  <c r="H805" i="16" s="1"/>
  <c r="H821" i="16" a="1"/>
  <c r="H821" i="16" s="1"/>
  <c r="H837" i="16" a="1"/>
  <c r="H837" i="16" s="1"/>
  <c r="H853" i="16" a="1"/>
  <c r="H853" i="16" s="1"/>
  <c r="H869" i="16" a="1"/>
  <c r="H869" i="16" s="1"/>
  <c r="H885" i="16" a="1"/>
  <c r="H885" i="16" s="1"/>
  <c r="H591" i="16" a="1"/>
  <c r="H591" i="16" s="1"/>
  <c r="H606" i="16" a="1"/>
  <c r="H606" i="16" s="1"/>
  <c r="H622" i="16" a="1"/>
  <c r="H622" i="16" s="1"/>
  <c r="H638" i="16" a="1"/>
  <c r="H638" i="16" s="1"/>
  <c r="H654" i="16" a="1"/>
  <c r="H654" i="16" s="1"/>
  <c r="H670" i="16" a="1"/>
  <c r="H670" i="16" s="1"/>
  <c r="H686" i="16" a="1"/>
  <c r="H686" i="16" s="1"/>
  <c r="H702" i="16" a="1"/>
  <c r="H702" i="16" s="1"/>
  <c r="H718" i="16" a="1"/>
  <c r="H718" i="16" s="1"/>
  <c r="H734" i="16" a="1"/>
  <c r="H734" i="16" s="1"/>
  <c r="H750" i="16" a="1"/>
  <c r="H750" i="16" s="1"/>
  <c r="H766" i="16" a="1"/>
  <c r="H766" i="16" s="1"/>
  <c r="H782" i="16" a="1"/>
  <c r="H782" i="16" s="1"/>
  <c r="H798" i="16" a="1"/>
  <c r="H798" i="16" s="1"/>
  <c r="H814" i="16" a="1"/>
  <c r="H814" i="16" s="1"/>
  <c r="H830" i="16" a="1"/>
  <c r="H830" i="16" s="1"/>
  <c r="H846" i="16" a="1"/>
  <c r="H846" i="16" s="1"/>
  <c r="H862" i="16" a="1"/>
  <c r="H862" i="16" s="1"/>
  <c r="H575" i="16" a="1"/>
  <c r="H575" i="16" s="1"/>
  <c r="H609" i="16" a="1"/>
  <c r="H609" i="16" s="1"/>
  <c r="H625" i="16" a="1"/>
  <c r="H625" i="16" s="1"/>
  <c r="H641" i="16" a="1"/>
  <c r="H641" i="16" s="1"/>
  <c r="H657" i="16" a="1"/>
  <c r="H657" i="16" s="1"/>
  <c r="H673" i="16" a="1"/>
  <c r="H673" i="16" s="1"/>
  <c r="H689" i="16" a="1"/>
  <c r="H689" i="16" s="1"/>
  <c r="H705" i="16" a="1"/>
  <c r="H705" i="16" s="1"/>
  <c r="H721" i="16" a="1"/>
  <c r="H721" i="16" s="1"/>
  <c r="H737" i="16" a="1"/>
  <c r="H737" i="16" s="1"/>
  <c r="H753" i="16" a="1"/>
  <c r="H753" i="16" s="1"/>
  <c r="H769" i="16" a="1"/>
  <c r="H769" i="16" s="1"/>
  <c r="H785" i="16" a="1"/>
  <c r="H785" i="16" s="1"/>
  <c r="H801" i="16" a="1"/>
  <c r="H801" i="16" s="1"/>
  <c r="H817" i="16" a="1"/>
  <c r="H817" i="16" s="1"/>
  <c r="H833" i="16" a="1"/>
  <c r="H833" i="16" s="1"/>
  <c r="H849" i="16" a="1"/>
  <c r="H849" i="16" s="1"/>
  <c r="H865" i="16" a="1"/>
  <c r="H865" i="16" s="1"/>
  <c r="H881" i="16" a="1"/>
  <c r="H881" i="16" s="1"/>
  <c r="H882" i="16" a="1"/>
  <c r="H882" i="16" s="1"/>
  <c r="H900" i="16" a="1"/>
  <c r="H900" i="16" s="1"/>
  <c r="H916" i="16" a="1"/>
  <c r="H916" i="16" s="1"/>
  <c r="H932" i="16" a="1"/>
  <c r="H932" i="16" s="1"/>
  <c r="H948" i="16" a="1"/>
  <c r="H948" i="16" s="1"/>
  <c r="H875" i="16" a="1"/>
  <c r="H875" i="16" s="1"/>
  <c r="H906" i="16" a="1"/>
  <c r="H906" i="16" s="1"/>
  <c r="H922" i="16" a="1"/>
  <c r="H922" i="16" s="1"/>
  <c r="H938" i="16" a="1"/>
  <c r="H938" i="16" s="1"/>
  <c r="H954" i="16" a="1"/>
  <c r="H954" i="16" s="1"/>
  <c r="H970" i="16" a="1"/>
  <c r="H970" i="16" s="1"/>
  <c r="H986" i="16" a="1"/>
  <c r="H986" i="16" s="1"/>
  <c r="H890" i="16" a="1"/>
  <c r="H890" i="16" s="1"/>
  <c r="H904" i="16" a="1"/>
  <c r="H904" i="16" s="1"/>
  <c r="H920" i="16" a="1"/>
  <c r="H920" i="16" s="1"/>
  <c r="H936" i="16" a="1"/>
  <c r="H936" i="16" s="1"/>
  <c r="H952" i="16" a="1"/>
  <c r="H952" i="16" s="1"/>
  <c r="H968" i="16" a="1"/>
  <c r="H968" i="16" s="1"/>
  <c r="H984" i="16" a="1"/>
  <c r="H984" i="16" s="1"/>
  <c r="H886" i="16" a="1"/>
  <c r="H886" i="16" s="1"/>
  <c r="H905" i="16" a="1"/>
  <c r="H905" i="16" s="1"/>
  <c r="H921" i="16" a="1"/>
  <c r="H921" i="16" s="1"/>
  <c r="H937" i="16" a="1"/>
  <c r="H937" i="16" s="1"/>
  <c r="H953" i="16" a="1"/>
  <c r="H953" i="16" s="1"/>
  <c r="H969" i="16" a="1"/>
  <c r="H969" i="16" s="1"/>
  <c r="H985" i="16" a="1"/>
  <c r="H985" i="16" s="1"/>
  <c r="H972" i="16" a="1"/>
  <c r="H972" i="16" s="1"/>
  <c r="H1007" i="16" a="1"/>
  <c r="H1007" i="16" s="1"/>
  <c r="H1023" i="16" a="1"/>
  <c r="H1023" i="16" s="1"/>
  <c r="H1039" i="16" a="1"/>
  <c r="H1039" i="16" s="1"/>
  <c r="H1055" i="16" a="1"/>
  <c r="H1055" i="16" s="1"/>
  <c r="H1071" i="16" a="1"/>
  <c r="H1071" i="16" s="1"/>
  <c r="H1087" i="16" a="1"/>
  <c r="H1087" i="16" s="1"/>
  <c r="H1103" i="16" a="1"/>
  <c r="H1103" i="16" s="1"/>
  <c r="H1119" i="16" a="1"/>
  <c r="H1119" i="16" s="1"/>
  <c r="H1135" i="16" a="1"/>
  <c r="H1135" i="16" s="1"/>
  <c r="H1151" i="16" a="1"/>
  <c r="H1151" i="16" s="1"/>
  <c r="H1167" i="16" a="1"/>
  <c r="H1167" i="16" s="1"/>
  <c r="H1183" i="16" a="1"/>
  <c r="H1183" i="16" s="1"/>
  <c r="H1199" i="16" a="1"/>
  <c r="H1199" i="16" s="1"/>
  <c r="H1215" i="16" a="1"/>
  <c r="H1215" i="16" s="1"/>
  <c r="H1231" i="16" a="1"/>
  <c r="H1231" i="16" s="1"/>
  <c r="H1247" i="16" a="1"/>
  <c r="H1247" i="16" s="1"/>
  <c r="H1263" i="16" a="1"/>
  <c r="H1263" i="16" s="1"/>
  <c r="H1279" i="16" a="1"/>
  <c r="H1279" i="16" s="1"/>
  <c r="H1295" i="16" a="1"/>
  <c r="H1295" i="16" s="1"/>
  <c r="H1311" i="16" a="1"/>
  <c r="H1311" i="16" s="1"/>
  <c r="H1327" i="16" a="1"/>
  <c r="H1327" i="16" s="1"/>
  <c r="H1343" i="16" a="1"/>
  <c r="H1343" i="16" s="1"/>
  <c r="H1359" i="16" a="1"/>
  <c r="H1359" i="16" s="1"/>
  <c r="H1375" i="16" a="1"/>
  <c r="H1375" i="16" s="1"/>
  <c r="H1391" i="16" a="1"/>
  <c r="H1391" i="16" s="1"/>
  <c r="H1407" i="16" a="1"/>
  <c r="H1407" i="16" s="1"/>
  <c r="H1423" i="16" a="1"/>
  <c r="H1423" i="16" s="1"/>
  <c r="H1002" i="16" a="1"/>
  <c r="H1002" i="16" s="1"/>
  <c r="H1018" i="16" a="1"/>
  <c r="H1018" i="16" s="1"/>
  <c r="H1034" i="16" a="1"/>
  <c r="H1034" i="16" s="1"/>
  <c r="H1050" i="16" a="1"/>
  <c r="H1050" i="16" s="1"/>
  <c r="H1066" i="16" a="1"/>
  <c r="H1066" i="16" s="1"/>
  <c r="H1082" i="16" a="1"/>
  <c r="H1082" i="16" s="1"/>
  <c r="H1098" i="16" a="1"/>
  <c r="H1098" i="16" s="1"/>
  <c r="H1114" i="16" a="1"/>
  <c r="H1114" i="16" s="1"/>
  <c r="H1130" i="16" a="1"/>
  <c r="H1130" i="16" s="1"/>
  <c r="H1146" i="16" a="1"/>
  <c r="H1146" i="16" s="1"/>
  <c r="H1162" i="16" a="1"/>
  <c r="H1162" i="16" s="1"/>
  <c r="H1178" i="16" a="1"/>
  <c r="H1178" i="16" s="1"/>
  <c r="H1194" i="16" a="1"/>
  <c r="H1194" i="16" s="1"/>
  <c r="H1210" i="16" a="1"/>
  <c r="H1210" i="16" s="1"/>
  <c r="H1226" i="16" a="1"/>
  <c r="H1226" i="16" s="1"/>
  <c r="H1242" i="16" a="1"/>
  <c r="H1242" i="16" s="1"/>
  <c r="H1258" i="16" a="1"/>
  <c r="H1258" i="16" s="1"/>
  <c r="H1274" i="16" a="1"/>
  <c r="H1274" i="16" s="1"/>
  <c r="H1290" i="16" a="1"/>
  <c r="H1290" i="16" s="1"/>
  <c r="H1306" i="16" a="1"/>
  <c r="H1306" i="16" s="1"/>
  <c r="H1322" i="16" a="1"/>
  <c r="H1322" i="16" s="1"/>
  <c r="H1338" i="16" a="1"/>
  <c r="H1338" i="16" s="1"/>
  <c r="H1354" i="16" a="1"/>
  <c r="H1354" i="16" s="1"/>
  <c r="H1370" i="16" a="1"/>
  <c r="H1370" i="16" s="1"/>
  <c r="H1386" i="16" a="1"/>
  <c r="H1386" i="16" s="1"/>
  <c r="H1402" i="16" a="1"/>
  <c r="H1402" i="16" s="1"/>
  <c r="H1418" i="16" a="1"/>
  <c r="H1418" i="16" s="1"/>
  <c r="H1434" i="16" a="1"/>
  <c r="H1434" i="16" s="1"/>
  <c r="H967" i="16" a="1"/>
  <c r="H967" i="16" s="1"/>
  <c r="H1003" i="16" a="1"/>
  <c r="H1003" i="16" s="1"/>
  <c r="H1019" i="16" a="1"/>
  <c r="H1019" i="16" s="1"/>
  <c r="H1035" i="16" a="1"/>
  <c r="H1035" i="16" s="1"/>
  <c r="H1051" i="16" a="1"/>
  <c r="H1051" i="16" s="1"/>
  <c r="H1067" i="16" a="1"/>
  <c r="H1067" i="16" s="1"/>
  <c r="H1083" i="16" a="1"/>
  <c r="H1083" i="16" s="1"/>
  <c r="H1099" i="16" a="1"/>
  <c r="H1099" i="16" s="1"/>
  <c r="H1115" i="16" a="1"/>
  <c r="H1115" i="16" s="1"/>
  <c r="H1131" i="16" a="1"/>
  <c r="H1131" i="16" s="1"/>
  <c r="H1147" i="16" a="1"/>
  <c r="H1147" i="16" s="1"/>
  <c r="H1163" i="16" a="1"/>
  <c r="H1163" i="16" s="1"/>
  <c r="H1179" i="16" a="1"/>
  <c r="H1179" i="16" s="1"/>
  <c r="H1195" i="16" a="1"/>
  <c r="H1195" i="16" s="1"/>
  <c r="H1211" i="16" a="1"/>
  <c r="H1211" i="16" s="1"/>
  <c r="H1227" i="16" a="1"/>
  <c r="H1227" i="16" s="1"/>
  <c r="H1243" i="16" a="1"/>
  <c r="H1243" i="16" s="1"/>
  <c r="H1259" i="16" a="1"/>
  <c r="H1259" i="16" s="1"/>
  <c r="H1275" i="16" a="1"/>
  <c r="H1275" i="16" s="1"/>
  <c r="H1291" i="16" a="1"/>
  <c r="H1291" i="16" s="1"/>
  <c r="H1307" i="16" a="1"/>
  <c r="H1307" i="16" s="1"/>
  <c r="H1323" i="16" a="1"/>
  <c r="H1323" i="16" s="1"/>
  <c r="H1339" i="16" a="1"/>
  <c r="H1339" i="16" s="1"/>
  <c r="H1355" i="16" a="1"/>
  <c r="H1355" i="16" s="1"/>
  <c r="H1371" i="16" a="1"/>
  <c r="H1371" i="16" s="1"/>
  <c r="H1387" i="16" a="1"/>
  <c r="H1387" i="16" s="1"/>
  <c r="H1403" i="16" a="1"/>
  <c r="H1403" i="16" s="1"/>
  <c r="H1419" i="16" a="1"/>
  <c r="H1419" i="16" s="1"/>
  <c r="H1435" i="16" a="1"/>
  <c r="H1435" i="16" s="1"/>
  <c r="H1001" i="16" a="1"/>
  <c r="H1001" i="16" s="1"/>
  <c r="H1017" i="16" a="1"/>
  <c r="H1017" i="16" s="1"/>
  <c r="H1033" i="16" a="1"/>
  <c r="H1033" i="16" s="1"/>
  <c r="H1049" i="16" a="1"/>
  <c r="H1049" i="16" s="1"/>
  <c r="H1065" i="16" a="1"/>
  <c r="H1065" i="16" s="1"/>
  <c r="H1081" i="16" a="1"/>
  <c r="H1081" i="16" s="1"/>
  <c r="H1097" i="16" a="1"/>
  <c r="H1097" i="16" s="1"/>
  <c r="H1113" i="16" a="1"/>
  <c r="H1113" i="16" s="1"/>
  <c r="H1129" i="16" a="1"/>
  <c r="H1129" i="16" s="1"/>
  <c r="H1145" i="16" a="1"/>
  <c r="H1145" i="16" s="1"/>
  <c r="H1161" i="16" a="1"/>
  <c r="H1161" i="16" s="1"/>
  <c r="H1177" i="16" a="1"/>
  <c r="H1177" i="16" s="1"/>
  <c r="H1193" i="16" a="1"/>
  <c r="H1193" i="16" s="1"/>
  <c r="H1209" i="16" a="1"/>
  <c r="H1209" i="16" s="1"/>
  <c r="H1225" i="16" a="1"/>
  <c r="H1225" i="16" s="1"/>
  <c r="H1241" i="16" a="1"/>
  <c r="H1241" i="16" s="1"/>
  <c r="H34" i="16" a="1"/>
  <c r="H34" i="16" s="1"/>
  <c r="H50" i="16" a="1"/>
  <c r="H50" i="16" s="1"/>
  <c r="H66" i="16" a="1"/>
  <c r="H66" i="16" s="1"/>
  <c r="H82" i="16" a="1"/>
  <c r="H82" i="16" s="1"/>
  <c r="H98" i="16" a="1"/>
  <c r="H98" i="16" s="1"/>
  <c r="H114" i="16" a="1"/>
  <c r="H114" i="16" s="1"/>
  <c r="H130" i="16" a="1"/>
  <c r="H130" i="16" s="1"/>
  <c r="H146" i="16" a="1"/>
  <c r="H146" i="16" s="1"/>
  <c r="H162" i="16" a="1"/>
  <c r="H162" i="16" s="1"/>
  <c r="H178" i="16" a="1"/>
  <c r="H178" i="16" s="1"/>
  <c r="H194" i="16" a="1"/>
  <c r="H194" i="16" s="1"/>
  <c r="H40" i="16" a="1"/>
  <c r="H40" i="16" s="1"/>
  <c r="H56" i="16" a="1"/>
  <c r="H56" i="16" s="1"/>
  <c r="H72" i="16" a="1"/>
  <c r="H72" i="16" s="1"/>
  <c r="H88" i="16" a="1"/>
  <c r="H88" i="16" s="1"/>
  <c r="H104" i="16" a="1"/>
  <c r="H104" i="16" s="1"/>
  <c r="H120" i="16" a="1"/>
  <c r="H120" i="16" s="1"/>
  <c r="H136" i="16" a="1"/>
  <c r="H136" i="16" s="1"/>
  <c r="H152" i="16" a="1"/>
  <c r="H152" i="16" s="1"/>
  <c r="H168" i="16" a="1"/>
  <c r="H168" i="16" s="1"/>
  <c r="H30" i="16" a="1"/>
  <c r="H30" i="16" s="1"/>
  <c r="H46" i="16" a="1"/>
  <c r="H46" i="16" s="1"/>
  <c r="H62" i="16" a="1"/>
  <c r="H62" i="16" s="1"/>
  <c r="H78" i="16" a="1"/>
  <c r="H78" i="16" s="1"/>
  <c r="H94" i="16" a="1"/>
  <c r="H94" i="16" s="1"/>
  <c r="H110" i="16" a="1"/>
  <c r="H110" i="16" s="1"/>
  <c r="H126" i="16" a="1"/>
  <c r="H126" i="16" s="1"/>
  <c r="H142" i="16" a="1"/>
  <c r="H142" i="16" s="1"/>
  <c r="H158" i="16" a="1"/>
  <c r="H158" i="16" s="1"/>
  <c r="H174" i="16" a="1"/>
  <c r="H174" i="16" s="1"/>
  <c r="H36" i="16" a="1"/>
  <c r="H36" i="16" s="1"/>
  <c r="H52" i="16" a="1"/>
  <c r="H52" i="16" s="1"/>
  <c r="H68" i="16" a="1"/>
  <c r="H68" i="16" s="1"/>
  <c r="H132" i="16" a="1"/>
  <c r="H132" i="16" s="1"/>
  <c r="H187" i="16" a="1"/>
  <c r="H187" i="16" s="1"/>
  <c r="H81" i="16" a="1"/>
  <c r="H81" i="16" s="1"/>
  <c r="H145" i="16" a="1"/>
  <c r="H145" i="16" s="1"/>
  <c r="H192" i="16" a="1"/>
  <c r="H192" i="16" s="1"/>
  <c r="H206" i="16" a="1"/>
  <c r="H206" i="16" s="1"/>
  <c r="H222" i="16" a="1"/>
  <c r="H222" i="16" s="1"/>
  <c r="H105" i="16" a="1"/>
  <c r="H105" i="16" s="1"/>
  <c r="H169" i="16" a="1"/>
  <c r="H169" i="16" s="1"/>
  <c r="H196" i="16" a="1"/>
  <c r="H196" i="16" s="1"/>
  <c r="H212" i="16" a="1"/>
  <c r="H212" i="16" s="1"/>
  <c r="H228" i="16" a="1"/>
  <c r="H228" i="16" s="1"/>
  <c r="H97" i="16" a="1"/>
  <c r="H97" i="16" s="1"/>
  <c r="H161" i="16" a="1"/>
  <c r="H161" i="16" s="1"/>
  <c r="H197" i="16" a="1"/>
  <c r="H197" i="16" s="1"/>
  <c r="H213" i="16" a="1"/>
  <c r="H213" i="16" s="1"/>
  <c r="H229" i="16" a="1"/>
  <c r="H229" i="16" s="1"/>
  <c r="H235" i="16" a="1"/>
  <c r="H235" i="16" s="1"/>
  <c r="H250" i="16" a="1"/>
  <c r="H250" i="16" s="1"/>
  <c r="H266" i="16" a="1"/>
  <c r="H266" i="16" s="1"/>
  <c r="H282" i="16" a="1"/>
  <c r="H282" i="16" s="1"/>
  <c r="H298" i="16" a="1"/>
  <c r="H298" i="16" s="1"/>
  <c r="H314" i="16" a="1"/>
  <c r="H314" i="16" s="1"/>
  <c r="H330" i="16" a="1"/>
  <c r="H330" i="16" s="1"/>
  <c r="H346" i="16" a="1"/>
  <c r="H346" i="16" s="1"/>
  <c r="H245" i="16" a="1"/>
  <c r="H245" i="16" s="1"/>
  <c r="H261" i="16" a="1"/>
  <c r="H261" i="16" s="1"/>
  <c r="B2162" i="16" s="1"/>
  <c r="E2162" i="16" s="1"/>
  <c r="H277" i="16" a="1"/>
  <c r="H277" i="16" s="1"/>
  <c r="H293" i="16" a="1"/>
  <c r="H293" i="16" s="1"/>
  <c r="H309" i="16" a="1"/>
  <c r="H309" i="16" s="1"/>
  <c r="H243" i="16" a="1"/>
  <c r="H243" i="16" s="1"/>
  <c r="B2144" i="16" s="1"/>
  <c r="E2144" i="16" s="1"/>
  <c r="H259" i="16" a="1"/>
  <c r="H259" i="16" s="1"/>
  <c r="H275" i="16" a="1"/>
  <c r="H275" i="16" s="1"/>
  <c r="H291" i="16" a="1"/>
  <c r="H291" i="16" s="1"/>
  <c r="H307" i="16" a="1"/>
  <c r="H307" i="16" s="1"/>
  <c r="H323" i="16" a="1"/>
  <c r="H323" i="16" s="1"/>
  <c r="H339" i="16" a="1"/>
  <c r="H339" i="16" s="1"/>
  <c r="H238" i="16" a="1"/>
  <c r="H238" i="16" s="1"/>
  <c r="H252" i="16" a="1"/>
  <c r="H252" i="16" s="1"/>
  <c r="B2153" i="16" s="1"/>
  <c r="E2153" i="16" s="1"/>
  <c r="H268" i="16" a="1"/>
  <c r="H268" i="16" s="1"/>
  <c r="H284" i="16" a="1"/>
  <c r="H284" i="16" s="1"/>
  <c r="H300" i="16" a="1"/>
  <c r="H300" i="16" s="1"/>
  <c r="H316" i="16" a="1"/>
  <c r="H316" i="16" s="1"/>
  <c r="B2217" i="16" s="1"/>
  <c r="E2217" i="16" s="1"/>
  <c r="H332" i="16" a="1"/>
  <c r="H332" i="16" s="1"/>
  <c r="H341" i="16" a="1"/>
  <c r="H341" i="16" s="1"/>
  <c r="H357" i="16" a="1"/>
  <c r="H357" i="16" s="1"/>
  <c r="H373" i="16" a="1"/>
  <c r="H373" i="16" s="1"/>
  <c r="H389" i="16" a="1"/>
  <c r="H389" i="16" s="1"/>
  <c r="H405" i="16" a="1"/>
  <c r="H405" i="16" s="1"/>
  <c r="H421" i="16" a="1"/>
  <c r="H421" i="16" s="1"/>
  <c r="H437" i="16" a="1"/>
  <c r="H437" i="16" s="1"/>
  <c r="H453" i="16" a="1"/>
  <c r="H453" i="16" s="1"/>
  <c r="H469" i="16" a="1"/>
  <c r="H469" i="16" s="1"/>
  <c r="H485" i="16" a="1"/>
  <c r="H485" i="16" s="1"/>
  <c r="H501" i="16" a="1"/>
  <c r="H501" i="16" s="1"/>
  <c r="H517" i="16" a="1"/>
  <c r="H517" i="16" s="1"/>
  <c r="H533" i="16" a="1"/>
  <c r="H533" i="16" s="1"/>
  <c r="H549" i="16" a="1"/>
  <c r="H549" i="16" s="1"/>
  <c r="H355" i="16" a="1"/>
  <c r="H355" i="16" s="1"/>
  <c r="H371" i="16" a="1"/>
  <c r="H371" i="16" s="1"/>
  <c r="H387" i="16" a="1"/>
  <c r="H387" i="16" s="1"/>
  <c r="H403" i="16" a="1"/>
  <c r="H403" i="16" s="1"/>
  <c r="H419" i="16" a="1"/>
  <c r="H419" i="16" s="1"/>
  <c r="H435" i="16" a="1"/>
  <c r="H435" i="16" s="1"/>
  <c r="H451" i="16" a="1"/>
  <c r="H451" i="16" s="1"/>
  <c r="H467" i="16" a="1"/>
  <c r="H467" i="16" s="1"/>
  <c r="H483" i="16" a="1"/>
  <c r="H483" i="16" s="1"/>
  <c r="H499" i="16" a="1"/>
  <c r="H499" i="16" s="1"/>
  <c r="H515" i="16" a="1"/>
  <c r="H515" i="16" s="1"/>
  <c r="H531" i="16" a="1"/>
  <c r="H531" i="16" s="1"/>
  <c r="H547" i="16" a="1"/>
  <c r="H547" i="16" s="1"/>
  <c r="H317" i="16" a="1"/>
  <c r="H317" i="16" s="1"/>
  <c r="H350" i="16" a="1"/>
  <c r="H350" i="16" s="1"/>
  <c r="H366" i="16" a="1"/>
  <c r="H366" i="16" s="1"/>
  <c r="H382" i="16" a="1"/>
  <c r="H382" i="16" s="1"/>
  <c r="H398" i="16" a="1"/>
  <c r="H398" i="16" s="1"/>
  <c r="H414" i="16" a="1"/>
  <c r="H414" i="16" s="1"/>
  <c r="H430" i="16" a="1"/>
  <c r="H430" i="16" s="1"/>
  <c r="H446" i="16" a="1"/>
  <c r="H446" i="16" s="1"/>
  <c r="H462" i="16" a="1"/>
  <c r="H462" i="16" s="1"/>
  <c r="H478" i="16" a="1"/>
  <c r="H478" i="16" s="1"/>
  <c r="H494" i="16" a="1"/>
  <c r="H494" i="16" s="1"/>
  <c r="H510" i="16" a="1"/>
  <c r="H510" i="16" s="1"/>
  <c r="H526" i="16" a="1"/>
  <c r="H526" i="16" s="1"/>
  <c r="H542" i="16" a="1"/>
  <c r="H542" i="16" s="1"/>
  <c r="H558" i="16" a="1"/>
  <c r="H558" i="16" s="1"/>
  <c r="H348" i="16" a="1"/>
  <c r="H348" i="16" s="1"/>
  <c r="B2249" i="16" s="1"/>
  <c r="E2249" i="16" s="1"/>
  <c r="H364" i="16" a="1"/>
  <c r="H364" i="16" s="1"/>
  <c r="B2265" i="16" s="1"/>
  <c r="E2265" i="16" s="1"/>
  <c r="H380" i="16" a="1"/>
  <c r="H380" i="16" s="1"/>
  <c r="H396" i="16" a="1"/>
  <c r="H396" i="16" s="1"/>
  <c r="H412" i="16" a="1"/>
  <c r="H412" i="16" s="1"/>
  <c r="B2313" i="16" s="1"/>
  <c r="E2313" i="16" s="1"/>
  <c r="H428" i="16" a="1"/>
  <c r="H428" i="16" s="1"/>
  <c r="H444" i="16" a="1"/>
  <c r="H444" i="16" s="1"/>
  <c r="H460" i="16" a="1"/>
  <c r="H460" i="16" s="1"/>
  <c r="H476" i="16" a="1"/>
  <c r="H476" i="16" s="1"/>
  <c r="H500" i="16" a="1"/>
  <c r="H500" i="16" s="1"/>
  <c r="H557" i="16" a="1"/>
  <c r="H557" i="16" s="1"/>
  <c r="H573" i="16" a="1"/>
  <c r="H573" i="16" s="1"/>
  <c r="H503" i="16" a="1"/>
  <c r="H503" i="16" s="1"/>
  <c r="B2404" i="16" s="1"/>
  <c r="E2404" i="16" s="1"/>
  <c r="H563" i="16" a="1"/>
  <c r="H563" i="16" s="1"/>
  <c r="H579" i="16" a="1"/>
  <c r="H579" i="16" s="1"/>
  <c r="H595" i="16" a="1"/>
  <c r="H595" i="16" s="1"/>
  <c r="H548" i="16" a="1"/>
  <c r="H548" i="16" s="1"/>
  <c r="B2449" i="16" s="1"/>
  <c r="E2449" i="16" s="1"/>
  <c r="H574" i="16" a="1"/>
  <c r="H574" i="16" s="1"/>
  <c r="B2475" i="16" s="1"/>
  <c r="E2475" i="16" s="1"/>
  <c r="H508" i="16" a="1"/>
  <c r="H508" i="16" s="1"/>
  <c r="H567" i="16" a="1"/>
  <c r="H567" i="16" s="1"/>
  <c r="H599" i="16" a="1"/>
  <c r="H599" i="16" s="1"/>
  <c r="B2500" i="16" s="1"/>
  <c r="E2500" i="16" s="1"/>
  <c r="H615" i="16" a="1"/>
  <c r="H615" i="16" s="1"/>
  <c r="B2516" i="16" s="1"/>
  <c r="H631" i="16" a="1"/>
  <c r="H631" i="16" s="1"/>
  <c r="H647" i="16" a="1"/>
  <c r="H647" i="16" s="1"/>
  <c r="H663" i="16" a="1"/>
  <c r="H663" i="16" s="1"/>
  <c r="B2564" i="16" s="1"/>
  <c r="H679" i="16" a="1"/>
  <c r="H679" i="16" s="1"/>
  <c r="H695" i="16" a="1"/>
  <c r="H695" i="16" s="1"/>
  <c r="H711" i="16" a="1"/>
  <c r="H711" i="16" s="1"/>
  <c r="H727" i="16" a="1"/>
  <c r="H727" i="16" s="1"/>
  <c r="B2628" i="16" s="1"/>
  <c r="H743" i="16" a="1"/>
  <c r="H743" i="16" s="1"/>
  <c r="B2644" i="16" s="1"/>
  <c r="H759" i="16" a="1"/>
  <c r="H759" i="16" s="1"/>
  <c r="H775" i="16" a="1"/>
  <c r="H775" i="16" s="1"/>
  <c r="H791" i="16" a="1"/>
  <c r="H791" i="16" s="1"/>
  <c r="B2692" i="16" s="1"/>
  <c r="H807" i="16" a="1"/>
  <c r="H807" i="16" s="1"/>
  <c r="B2708" i="16" s="1"/>
  <c r="H823" i="16" a="1"/>
  <c r="H823" i="16" s="1"/>
  <c r="H839" i="16" a="1"/>
  <c r="H839" i="16" s="1"/>
  <c r="H855" i="16" a="1"/>
  <c r="H855" i="16" s="1"/>
  <c r="B2756" i="16" s="1"/>
  <c r="H871" i="16" a="1"/>
  <c r="H871" i="16" s="1"/>
  <c r="B2772" i="16" s="1"/>
  <c r="H580" i="16" a="1"/>
  <c r="H580" i="16" s="1"/>
  <c r="H600" i="16" a="1"/>
  <c r="H600" i="16" s="1"/>
  <c r="H616" i="16" a="1"/>
  <c r="H616" i="16" s="1"/>
  <c r="B2517" i="16" s="1"/>
  <c r="H632" i="16" a="1"/>
  <c r="H632" i="16" s="1"/>
  <c r="B2533" i="16" s="1"/>
  <c r="H648" i="16" a="1"/>
  <c r="H648" i="16" s="1"/>
  <c r="H664" i="16" a="1"/>
  <c r="H664" i="16" s="1"/>
  <c r="H680" i="16" a="1"/>
  <c r="H680" i="16" s="1"/>
  <c r="B2581" i="16" s="1"/>
  <c r="H696" i="16" a="1"/>
  <c r="H696" i="16" s="1"/>
  <c r="B2597" i="16" s="1"/>
  <c r="H712" i="16" a="1"/>
  <c r="H712" i="16" s="1"/>
  <c r="H728" i="16" a="1"/>
  <c r="H728" i="16" s="1"/>
  <c r="H744" i="16" a="1"/>
  <c r="H744" i="16" s="1"/>
  <c r="B2645" i="16" s="1"/>
  <c r="H760" i="16" a="1"/>
  <c r="H760" i="16" s="1"/>
  <c r="B2661" i="16" s="1"/>
  <c r="H776" i="16" a="1"/>
  <c r="H776" i="16" s="1"/>
  <c r="H792" i="16" a="1"/>
  <c r="H792" i="16" s="1"/>
  <c r="H808" i="16" a="1"/>
  <c r="H808" i="16" s="1"/>
  <c r="B2709" i="16" s="1"/>
  <c r="H824" i="16" a="1"/>
  <c r="H824" i="16" s="1"/>
  <c r="B2725" i="16" s="1"/>
  <c r="H840" i="16" a="1"/>
  <c r="H840" i="16" s="1"/>
  <c r="H856" i="16" a="1"/>
  <c r="H856" i="16" s="1"/>
  <c r="H872" i="16" a="1"/>
  <c r="H872" i="16" s="1"/>
  <c r="B2773" i="16" s="1"/>
  <c r="H888" i="16" a="1"/>
  <c r="H888" i="16" s="1"/>
  <c r="B2789" i="16" s="1"/>
  <c r="H594" i="16" a="1"/>
  <c r="H594" i="16" s="1"/>
  <c r="H611" i="16" a="1"/>
  <c r="H611" i="16" s="1"/>
  <c r="H627" i="16" a="1"/>
  <c r="H627" i="16" s="1"/>
  <c r="B2528" i="16" s="1"/>
  <c r="H643" i="16" a="1"/>
  <c r="H643" i="16" s="1"/>
  <c r="B2544" i="16" s="1"/>
  <c r="H659" i="16" a="1"/>
  <c r="H659" i="16" s="1"/>
  <c r="H675" i="16" a="1"/>
  <c r="H675" i="16" s="1"/>
  <c r="H691" i="16" a="1"/>
  <c r="H691" i="16" s="1"/>
  <c r="B2592" i="16" s="1"/>
  <c r="H707" i="16" a="1"/>
  <c r="H707" i="16" s="1"/>
  <c r="B2608" i="16" s="1"/>
  <c r="H723" i="16" a="1"/>
  <c r="H723" i="16" s="1"/>
  <c r="H739" i="16" a="1"/>
  <c r="H739" i="16" s="1"/>
  <c r="H755" i="16" a="1"/>
  <c r="H755" i="16" s="1"/>
  <c r="H771" i="16" a="1"/>
  <c r="H771" i="16" s="1"/>
  <c r="B2672" i="16" s="1"/>
  <c r="H787" i="16" a="1"/>
  <c r="H787" i="16" s="1"/>
  <c r="H803" i="16" a="1"/>
  <c r="H803" i="16" s="1"/>
  <c r="H819" i="16" a="1"/>
  <c r="H819" i="16" s="1"/>
  <c r="B2720" i="16" s="1"/>
  <c r="H835" i="16" a="1"/>
  <c r="H835" i="16" s="1"/>
  <c r="B2736" i="16" s="1"/>
  <c r="H851" i="16" a="1"/>
  <c r="H851" i="16" s="1"/>
  <c r="H867" i="16" a="1"/>
  <c r="H867" i="16" s="1"/>
  <c r="H588" i="16" a="1"/>
  <c r="H588" i="16" s="1"/>
  <c r="B2489" i="16" s="1"/>
  <c r="E2489" i="16" s="1"/>
  <c r="H612" i="16" a="1"/>
  <c r="H612" i="16" s="1"/>
  <c r="B2513" i="16" s="1"/>
  <c r="H628" i="16" a="1"/>
  <c r="H628" i="16" s="1"/>
  <c r="H644" i="16" a="1"/>
  <c r="H644" i="16" s="1"/>
  <c r="H660" i="16" a="1"/>
  <c r="H660" i="16" s="1"/>
  <c r="B2561" i="16" s="1"/>
  <c r="H676" i="16" a="1"/>
  <c r="H676" i="16" s="1"/>
  <c r="B2577" i="16" s="1"/>
  <c r="H692" i="16" a="1"/>
  <c r="H692" i="16" s="1"/>
  <c r="H708" i="16" a="1"/>
  <c r="H708" i="16" s="1"/>
  <c r="H724" i="16" a="1"/>
  <c r="H724" i="16" s="1"/>
  <c r="B2625" i="16" s="1"/>
  <c r="H740" i="16" a="1"/>
  <c r="H740" i="16" s="1"/>
  <c r="B2641" i="16" s="1"/>
  <c r="H756" i="16" a="1"/>
  <c r="H756" i="16" s="1"/>
  <c r="H772" i="16" a="1"/>
  <c r="H772" i="16" s="1"/>
  <c r="H788" i="16" a="1"/>
  <c r="H788" i="16" s="1"/>
  <c r="B2689" i="16" s="1"/>
  <c r="H804" i="16" a="1"/>
  <c r="H804" i="16" s="1"/>
  <c r="B2705" i="16" s="1"/>
  <c r="H820" i="16" a="1"/>
  <c r="H820" i="16" s="1"/>
  <c r="H836" i="16" a="1"/>
  <c r="H836" i="16" s="1"/>
  <c r="H852" i="16" a="1"/>
  <c r="H852" i="16" s="1"/>
  <c r="B2753" i="16" s="1"/>
  <c r="H868" i="16" a="1"/>
  <c r="H868" i="16" s="1"/>
  <c r="B2769" i="16" s="1"/>
  <c r="H884" i="16" a="1"/>
  <c r="H884" i="16" s="1"/>
  <c r="H887" i="16" a="1"/>
  <c r="H887" i="16" s="1"/>
  <c r="H903" i="16" a="1"/>
  <c r="H903" i="16" s="1"/>
  <c r="B2804" i="16" s="1"/>
  <c r="H919" i="16" a="1"/>
  <c r="H919" i="16" s="1"/>
  <c r="B2820" i="16" s="1"/>
  <c r="H935" i="16" a="1"/>
  <c r="H935" i="16" s="1"/>
  <c r="H951" i="16" a="1"/>
  <c r="H951" i="16" s="1"/>
  <c r="H883" i="16" a="1"/>
  <c r="H883" i="16" s="1"/>
  <c r="B2784" i="16" s="1"/>
  <c r="H909" i="16" a="1"/>
  <c r="H909" i="16" s="1"/>
  <c r="B2810" i="16" s="1"/>
  <c r="H925" i="16" a="1"/>
  <c r="H925" i="16" s="1"/>
  <c r="H941" i="16" a="1"/>
  <c r="H941" i="16" s="1"/>
  <c r="H957" i="16" a="1"/>
  <c r="H957" i="16" s="1"/>
  <c r="B2858" i="16" s="1"/>
  <c r="H973" i="16" a="1"/>
  <c r="H973" i="16" s="1"/>
  <c r="B2874" i="16" s="1"/>
  <c r="H989" i="16" a="1"/>
  <c r="H989" i="16" s="1"/>
  <c r="H893" i="16" a="1"/>
  <c r="H893" i="16" s="1"/>
  <c r="H907" i="16" a="1"/>
  <c r="H907" i="16" s="1"/>
  <c r="B2808" i="16" s="1"/>
  <c r="H923" i="16" a="1"/>
  <c r="H923" i="16" s="1"/>
  <c r="B2824" i="16" s="1"/>
  <c r="H939" i="16" a="1"/>
  <c r="H939" i="16" s="1"/>
  <c r="H955" i="16" a="1"/>
  <c r="H955" i="16" s="1"/>
  <c r="H971" i="16" a="1"/>
  <c r="H971" i="16" s="1"/>
  <c r="B2872" i="16" s="1"/>
  <c r="H987" i="16" a="1"/>
  <c r="H987" i="16" s="1"/>
  <c r="B2888" i="16" s="1"/>
  <c r="H894" i="16" a="1"/>
  <c r="H894" i="16" s="1"/>
  <c r="H910" i="16" a="1"/>
  <c r="H910" i="16" s="1"/>
  <c r="H926" i="16" a="1"/>
  <c r="H926" i="16" s="1"/>
  <c r="B2827" i="16" s="1"/>
  <c r="H942" i="16" a="1"/>
  <c r="H942" i="16" s="1"/>
  <c r="B2843" i="16" s="1"/>
  <c r="H958" i="16" a="1"/>
  <c r="H958" i="16" s="1"/>
  <c r="B2859" i="16" s="1"/>
  <c r="H974" i="16" a="1"/>
  <c r="H974" i="16" s="1"/>
  <c r="H990" i="16" a="1"/>
  <c r="H990" i="16" s="1"/>
  <c r="B2891" i="16" s="1"/>
  <c r="H983" i="16" a="1"/>
  <c r="H983" i="16" s="1"/>
  <c r="B2884" i="16" s="1"/>
  <c r="H1012" i="16" a="1"/>
  <c r="H1012" i="16" s="1"/>
  <c r="H1028" i="16" a="1"/>
  <c r="H1028" i="16" s="1"/>
  <c r="H1044" i="16" a="1"/>
  <c r="H1044" i="16" s="1"/>
  <c r="B2945" i="16" s="1"/>
  <c r="H1060" i="16" a="1"/>
  <c r="H1060" i="16" s="1"/>
  <c r="B2961" i="16" s="1"/>
  <c r="H1076" i="16" a="1"/>
  <c r="H1076" i="16" s="1"/>
  <c r="B2977" i="16" s="1"/>
  <c r="H1092" i="16" a="1"/>
  <c r="H1092" i="16" s="1"/>
  <c r="H1108" i="16" a="1"/>
  <c r="H1108" i="16" s="1"/>
  <c r="B3009" i="16" s="1"/>
  <c r="H1124" i="16" a="1"/>
  <c r="H1124" i="16" s="1"/>
  <c r="B3025" i="16" s="1"/>
  <c r="H1140" i="16" a="1"/>
  <c r="H1140" i="16" s="1"/>
  <c r="H1156" i="16" a="1"/>
  <c r="H1156" i="16" s="1"/>
  <c r="H1172" i="16" a="1"/>
  <c r="H1172" i="16" s="1"/>
  <c r="B3073" i="16" s="1"/>
  <c r="H1188" i="16" a="1"/>
  <c r="H1188" i="16" s="1"/>
  <c r="H1204" i="16" a="1"/>
  <c r="H1204" i="16" s="1"/>
  <c r="H1220" i="16" a="1"/>
  <c r="H1220" i="16" s="1"/>
  <c r="H1236" i="16" a="1"/>
  <c r="H1236" i="16" s="1"/>
  <c r="H1252" i="16" a="1"/>
  <c r="H1252" i="16" s="1"/>
  <c r="H1268" i="16" a="1"/>
  <c r="H1268" i="16" s="1"/>
  <c r="H1284" i="16" a="1"/>
  <c r="H1284" i="16" s="1"/>
  <c r="H1300" i="16" a="1"/>
  <c r="H1300" i="16" s="1"/>
  <c r="H1316" i="16" a="1"/>
  <c r="H1316" i="16" s="1"/>
  <c r="H1332" i="16" a="1"/>
  <c r="H1332" i="16" s="1"/>
  <c r="H1348" i="16" a="1"/>
  <c r="H1348" i="16" s="1"/>
  <c r="H1364" i="16" a="1"/>
  <c r="H1364" i="16" s="1"/>
  <c r="H1380" i="16" a="1"/>
  <c r="H1380" i="16" s="1"/>
  <c r="H1396" i="16" a="1"/>
  <c r="H1396" i="16" s="1"/>
  <c r="H1412" i="16" a="1"/>
  <c r="H1412" i="16" s="1"/>
  <c r="H964" i="16" a="1"/>
  <c r="H964" i="16" s="1"/>
  <c r="B2865" i="16" s="1"/>
  <c r="H1005" i="16" a="1"/>
  <c r="H1005" i="16" s="1"/>
  <c r="B2906" i="16" s="1"/>
  <c r="H1021" i="16" a="1"/>
  <c r="H1021" i="16" s="1"/>
  <c r="B2922" i="16" s="1"/>
  <c r="H1037" i="16" a="1"/>
  <c r="H1037" i="16" s="1"/>
  <c r="H1053" i="16" a="1"/>
  <c r="H1053" i="16" s="1"/>
  <c r="B2954" i="16" s="1"/>
  <c r="H1069" i="16" a="1"/>
  <c r="H1069" i="16" s="1"/>
  <c r="B2970" i="16" s="1"/>
  <c r="H1085" i="16" a="1"/>
  <c r="H1085" i="16" s="1"/>
  <c r="B2986" i="16" s="1"/>
  <c r="H1101" i="16" a="1"/>
  <c r="H1101" i="16" s="1"/>
  <c r="H1117" i="16" a="1"/>
  <c r="H1117" i="16" s="1"/>
  <c r="B3018" i="16" s="1"/>
  <c r="H1133" i="16" a="1"/>
  <c r="H1133" i="16" s="1"/>
  <c r="B3034" i="16" s="1"/>
  <c r="H1149" i="16" a="1"/>
  <c r="H1149" i="16" s="1"/>
  <c r="H1165" i="16" a="1"/>
  <c r="H1165" i="16" s="1"/>
  <c r="H1181" i="16" a="1"/>
  <c r="H1181" i="16" s="1"/>
  <c r="B3082" i="16" s="1"/>
  <c r="H1197" i="16" a="1"/>
  <c r="H1197" i="16" s="1"/>
  <c r="H1213" i="16" a="1"/>
  <c r="H1213" i="16" s="1"/>
  <c r="H1229" i="16" a="1"/>
  <c r="H1229" i="16" s="1"/>
  <c r="H1245" i="16" a="1"/>
  <c r="H1245" i="16" s="1"/>
  <c r="H1261" i="16" a="1"/>
  <c r="H1261" i="16" s="1"/>
  <c r="H1277" i="16" a="1"/>
  <c r="H1277" i="16" s="1"/>
  <c r="H1293" i="16" a="1"/>
  <c r="H1293" i="16" s="1"/>
  <c r="H1309" i="16" a="1"/>
  <c r="H1309" i="16" s="1"/>
  <c r="H1325" i="16" a="1"/>
  <c r="H1325" i="16" s="1"/>
  <c r="H1341" i="16" a="1"/>
  <c r="H1341" i="16" s="1"/>
  <c r="H1357" i="16" a="1"/>
  <c r="H1357" i="16" s="1"/>
  <c r="H1373" i="16" a="1"/>
  <c r="H1373" i="16" s="1"/>
  <c r="H1389" i="16" a="1"/>
  <c r="H1389" i="16" s="1"/>
  <c r="H1405" i="16" a="1"/>
  <c r="H1405" i="16" s="1"/>
  <c r="H1421" i="16" a="1"/>
  <c r="H1421" i="16" s="1"/>
  <c r="H1437" i="16" a="1"/>
  <c r="H1437" i="16" s="1"/>
  <c r="H988" i="16" a="1"/>
  <c r="H988" i="16" s="1"/>
  <c r="B2889" i="16" s="1"/>
  <c r="H1008" i="16" a="1"/>
  <c r="H1008" i="16" s="1"/>
  <c r="H1024" i="16" a="1"/>
  <c r="H1024" i="16" s="1"/>
  <c r="H1040" i="16" a="1"/>
  <c r="H1040" i="16" s="1"/>
  <c r="B2941" i="16" s="1"/>
  <c r="H1056" i="16" a="1"/>
  <c r="H1056" i="16" s="1"/>
  <c r="B2957" i="16" s="1"/>
  <c r="H1072" i="16" a="1"/>
  <c r="H1072" i="16" s="1"/>
  <c r="B2973" i="16" s="1"/>
  <c r="H1088" i="16" a="1"/>
  <c r="H1088" i="16" s="1"/>
  <c r="H1104" i="16" a="1"/>
  <c r="H1104" i="16" s="1"/>
  <c r="B3005" i="16" s="1"/>
  <c r="H1120" i="16" a="1"/>
  <c r="H1120" i="16" s="1"/>
  <c r="B3021" i="16" s="1"/>
  <c r="H1136" i="16" a="1"/>
  <c r="H1136" i="16" s="1"/>
  <c r="B3037" i="16" s="1"/>
  <c r="H1152" i="16" a="1"/>
  <c r="H1152" i="16" s="1"/>
  <c r="H1168" i="16" a="1"/>
  <c r="H1168" i="16" s="1"/>
  <c r="B3069" i="16" s="1"/>
  <c r="H1184" i="16" a="1"/>
  <c r="H1184" i="16" s="1"/>
  <c r="H1200" i="16" a="1"/>
  <c r="H1200" i="16" s="1"/>
  <c r="H1216" i="16" a="1"/>
  <c r="H1216" i="16" s="1"/>
  <c r="H1232" i="16" a="1"/>
  <c r="H1232" i="16" s="1"/>
  <c r="H1248" i="16" a="1"/>
  <c r="H1248" i="16" s="1"/>
  <c r="H1264" i="16" a="1"/>
  <c r="H1264" i="16" s="1"/>
  <c r="H1280" i="16" a="1"/>
  <c r="H1280" i="16" s="1"/>
  <c r="H1296" i="16" a="1"/>
  <c r="H1296" i="16" s="1"/>
  <c r="H1312" i="16" a="1"/>
  <c r="H1312" i="16" s="1"/>
  <c r="H1328" i="16" a="1"/>
  <c r="H1328" i="16" s="1"/>
  <c r="H1344" i="16" a="1"/>
  <c r="H1344" i="16" s="1"/>
  <c r="H1360" i="16" a="1"/>
  <c r="H1360" i="16" s="1"/>
  <c r="H1376" i="16" a="1"/>
  <c r="H1376" i="16" s="1"/>
  <c r="H1392" i="16" a="1"/>
  <c r="H1392" i="16" s="1"/>
  <c r="H1408" i="16" a="1"/>
  <c r="H1408" i="16" s="1"/>
  <c r="H1424" i="16" a="1"/>
  <c r="H1424" i="16" s="1"/>
  <c r="H1440" i="16" a="1"/>
  <c r="H1440" i="16" s="1"/>
  <c r="H1006" i="16" a="1"/>
  <c r="H1006" i="16" s="1"/>
  <c r="B2907" i="16" s="1"/>
  <c r="H1022" i="16" a="1"/>
  <c r="H1022" i="16" s="1"/>
  <c r="H1038" i="16" a="1"/>
  <c r="H1038" i="16" s="1"/>
  <c r="B2939" i="16" s="1"/>
  <c r="H1054" i="16" a="1"/>
  <c r="H1054" i="16" s="1"/>
  <c r="B2955" i="16" s="1"/>
  <c r="H1070" i="16" a="1"/>
  <c r="H1070" i="16" s="1"/>
  <c r="B2971" i="16" s="1"/>
  <c r="H1086" i="16" a="1"/>
  <c r="H1086" i="16" s="1"/>
  <c r="H1102" i="16" a="1"/>
  <c r="H1102" i="16" s="1"/>
  <c r="B3003" i="16" s="1"/>
  <c r="H1118" i="16" a="1"/>
  <c r="H1118" i="16" s="1"/>
  <c r="B3019" i="16" s="1"/>
  <c r="H1134" i="16" a="1"/>
  <c r="H1134" i="16" s="1"/>
  <c r="H1150" i="16" a="1"/>
  <c r="H1150" i="16" s="1"/>
  <c r="H1166" i="16" a="1"/>
  <c r="H1166" i="16" s="1"/>
  <c r="B3067" i="16" s="1"/>
  <c r="H1182" i="16" a="1"/>
  <c r="H1182" i="16" s="1"/>
  <c r="B3083" i="16" s="1"/>
  <c r="H1198" i="16" a="1"/>
  <c r="H1198" i="16" s="1"/>
  <c r="H1214" i="16" a="1"/>
  <c r="H1214" i="16" s="1"/>
  <c r="H1230" i="16" a="1"/>
  <c r="H1230" i="16" s="1"/>
  <c r="H1246" i="16" a="1"/>
  <c r="H1246" i="16" s="1"/>
  <c r="H1262" i="16" a="1"/>
  <c r="H1262" i="16" s="1"/>
  <c r="H1278" i="16" a="1"/>
  <c r="H1278" i="16" s="1"/>
  <c r="H1294" i="16" a="1"/>
  <c r="H1294" i="16" s="1"/>
  <c r="H1310" i="16" a="1"/>
  <c r="H1310" i="16" s="1"/>
  <c r="H1057" i="16" a="1"/>
  <c r="H1057" i="16" s="1"/>
  <c r="B2958" i="16" s="1"/>
  <c r="H1121" i="16" a="1"/>
  <c r="H1121" i="16" s="1"/>
  <c r="B3022" i="16" s="1"/>
  <c r="H1185" i="16" a="1"/>
  <c r="H1185" i="16" s="1"/>
  <c r="H1217" i="16" a="1"/>
  <c r="H1217" i="16" s="1"/>
  <c r="H1249" i="16" a="1"/>
  <c r="H1249" i="16" s="1"/>
  <c r="H1270" i="16" a="1"/>
  <c r="H1270" i="16" s="1"/>
  <c r="H1289" i="16" a="1"/>
  <c r="H1289" i="16" s="1"/>
  <c r="H1313" i="16" a="1"/>
  <c r="H1313" i="16" s="1"/>
  <c r="H1329" i="16" a="1"/>
  <c r="H1329" i="16" s="1"/>
  <c r="H1345" i="16" a="1"/>
  <c r="H1345" i="16" s="1"/>
  <c r="H1361" i="16" a="1"/>
  <c r="H1361" i="16" s="1"/>
  <c r="H1377" i="16" a="1"/>
  <c r="H1377" i="16" s="1"/>
  <c r="H1393" i="16" a="1"/>
  <c r="H1393" i="16" s="1"/>
  <c r="H1409" i="16" a="1"/>
  <c r="H1409" i="16" s="1"/>
  <c r="H1425" i="16" a="1"/>
  <c r="H1425" i="16" s="1"/>
  <c r="H1436" i="16" a="1"/>
  <c r="H1436" i="16" s="1"/>
  <c r="H1454" i="16" a="1"/>
  <c r="H1454" i="16" s="1"/>
  <c r="H1470" i="16" a="1"/>
  <c r="H1470" i="16" s="1"/>
  <c r="H1486" i="16" a="1"/>
  <c r="H1486" i="16" s="1"/>
  <c r="H1502" i="16" a="1"/>
  <c r="H1502" i="16" s="1"/>
  <c r="H1518" i="16" a="1"/>
  <c r="H1518" i="16" s="1"/>
  <c r="H1534" i="16" a="1"/>
  <c r="H1534" i="16" s="1"/>
  <c r="H1550" i="16" a="1"/>
  <c r="H1550" i="16" s="1"/>
  <c r="H1566" i="16" a="1"/>
  <c r="H1566" i="16" s="1"/>
  <c r="H1582" i="16" a="1"/>
  <c r="H1582" i="16" s="1"/>
  <c r="H1598" i="16" a="1"/>
  <c r="H1598" i="16" s="1"/>
  <c r="H1800" i="16" a="1"/>
  <c r="H1800" i="16" s="1"/>
  <c r="H1816" i="16" a="1"/>
  <c r="H1816" i="16" s="1"/>
  <c r="H1832" i="16" a="1"/>
  <c r="H1832" i="16" s="1"/>
  <c r="H1848" i="16" a="1"/>
  <c r="H1848" i="16" s="1"/>
  <c r="H1864" i="16" a="1"/>
  <c r="H1864" i="16" s="1"/>
  <c r="H1880" i="16" a="1"/>
  <c r="H1880" i="16" s="1"/>
  <c r="H1447" i="16" a="1"/>
  <c r="H1447" i="16" s="1"/>
  <c r="H1463" i="16" a="1"/>
  <c r="H1463" i="16" s="1"/>
  <c r="H1479" i="16" a="1"/>
  <c r="H1479" i="16" s="1"/>
  <c r="H1495" i="16" a="1"/>
  <c r="H1495" i="16" s="1"/>
  <c r="H1511" i="16" a="1"/>
  <c r="H1511" i="16" s="1"/>
  <c r="H1527" i="16" a="1"/>
  <c r="H1527" i="16" s="1"/>
  <c r="H1543" i="16" a="1"/>
  <c r="H1543" i="16" s="1"/>
  <c r="H1559" i="16" a="1"/>
  <c r="H1559" i="16" s="1"/>
  <c r="H1575" i="16" a="1"/>
  <c r="H1575" i="16" s="1"/>
  <c r="H1591" i="16" a="1"/>
  <c r="H1591" i="16" s="1"/>
  <c r="H1794" i="16" a="1"/>
  <c r="H1794" i="16" s="1"/>
  <c r="H1810" i="16" a="1"/>
  <c r="H1810" i="16" s="1"/>
  <c r="H1826" i="16" a="1"/>
  <c r="H1826" i="16" s="1"/>
  <c r="H1842" i="16" a="1"/>
  <c r="H1842" i="16" s="1"/>
  <c r="H1858" i="16" a="1"/>
  <c r="H1858" i="16" s="1"/>
  <c r="H1874" i="16" a="1"/>
  <c r="H1874" i="16" s="1"/>
  <c r="H1431" i="16" a="1"/>
  <c r="H1431" i="16" s="1"/>
  <c r="H1453" i="16" a="1"/>
  <c r="H1453" i="16" s="1"/>
  <c r="H1469" i="16" a="1"/>
  <c r="H1469" i="16" s="1"/>
  <c r="H1485" i="16" a="1"/>
  <c r="H1485" i="16" s="1"/>
  <c r="H1501" i="16" a="1"/>
  <c r="H1501" i="16" s="1"/>
  <c r="H1517" i="16" a="1"/>
  <c r="H1517" i="16" s="1"/>
  <c r="H1533" i="16" a="1"/>
  <c r="H1533" i="16" s="1"/>
  <c r="H1549" i="16" a="1"/>
  <c r="H1549" i="16" s="1"/>
  <c r="H1565" i="16" a="1"/>
  <c r="H1565" i="16" s="1"/>
  <c r="H1581" i="16" a="1"/>
  <c r="H1581" i="16" s="1"/>
  <c r="H1605" i="16" a="1"/>
  <c r="H1605" i="16" s="1"/>
  <c r="H1807" i="16" a="1"/>
  <c r="H1807" i="16" s="1"/>
  <c r="H1823" i="16" a="1"/>
  <c r="H1823" i="16" s="1"/>
  <c r="H1839" i="16" a="1"/>
  <c r="H1839" i="16" s="1"/>
  <c r="H1855" i="16" a="1"/>
  <c r="H1855" i="16" s="1"/>
  <c r="H1871" i="16" a="1"/>
  <c r="H1871" i="16" s="1"/>
  <c r="H1448" i="16" a="1"/>
  <c r="H1448" i="16" s="1"/>
  <c r="H1464" i="16" a="1"/>
  <c r="H1464" i="16" s="1"/>
  <c r="H1480" i="16" a="1"/>
  <c r="H1480" i="16" s="1"/>
  <c r="H1496" i="16" a="1"/>
  <c r="H1496" i="16" s="1"/>
  <c r="H1512" i="16" a="1"/>
  <c r="H1512" i="16" s="1"/>
  <c r="H1528" i="16" a="1"/>
  <c r="H1528" i="16" s="1"/>
  <c r="H1544" i="16" a="1"/>
  <c r="H1544" i="16" s="1"/>
  <c r="H1560" i="16" a="1"/>
  <c r="H1560" i="16" s="1"/>
  <c r="H1576" i="16" a="1"/>
  <c r="H1576" i="16" s="1"/>
  <c r="H1592" i="16" a="1"/>
  <c r="H1592" i="16" s="1"/>
  <c r="H1601" i="16" a="1"/>
  <c r="H1601" i="16" s="1"/>
  <c r="H1817" i="16" a="1"/>
  <c r="H1817" i="16" s="1"/>
  <c r="H1849" i="16" a="1"/>
  <c r="H1849" i="16" s="1"/>
  <c r="H1073" i="16" a="1"/>
  <c r="H1073" i="16" s="1"/>
  <c r="B2974" i="16" s="1"/>
  <c r="H1137" i="16" a="1"/>
  <c r="H1137" i="16" s="1"/>
  <c r="B3038" i="16" s="1"/>
  <c r="H1190" i="16" a="1"/>
  <c r="H1190" i="16" s="1"/>
  <c r="H1222" i="16" a="1"/>
  <c r="H1222" i="16" s="1"/>
  <c r="H1254" i="16" a="1"/>
  <c r="H1254" i="16" s="1"/>
  <c r="H1273" i="16" a="1"/>
  <c r="H1273" i="16" s="1"/>
  <c r="H1297" i="16" a="1"/>
  <c r="H1297" i="16" s="1"/>
  <c r="H1318" i="16" a="1"/>
  <c r="H1318" i="16" s="1"/>
  <c r="H1334" i="16" a="1"/>
  <c r="H1334" i="16" s="1"/>
  <c r="H1350" i="16" a="1"/>
  <c r="H1350" i="16" s="1"/>
  <c r="H1366" i="16" a="1"/>
  <c r="H1366" i="16" s="1"/>
  <c r="H1382" i="16" a="1"/>
  <c r="H1382" i="16" s="1"/>
  <c r="H1398" i="16" a="1"/>
  <c r="H1398" i="16" s="1"/>
  <c r="H1414" i="16" a="1"/>
  <c r="H1414" i="16" s="1"/>
  <c r="H1430" i="16" a="1"/>
  <c r="H1430" i="16" s="1"/>
  <c r="H1443" i="16" a="1"/>
  <c r="H1443" i="16" s="1"/>
  <c r="H1457" i="16" a="1"/>
  <c r="H1457" i="16" s="1"/>
  <c r="H1473" i="16" a="1"/>
  <c r="H1473" i="16" s="1"/>
  <c r="H1489" i="16" a="1"/>
  <c r="H1489" i="16" s="1"/>
  <c r="H1505" i="16" a="1"/>
  <c r="H1505" i="16" s="1"/>
  <c r="H1521" i="16" a="1"/>
  <c r="H1521" i="16" s="1"/>
  <c r="H1537" i="16" a="1"/>
  <c r="H1537" i="16" s="1"/>
  <c r="H1553" i="16" a="1"/>
  <c r="H1553" i="16" s="1"/>
  <c r="H1569" i="16" a="1"/>
  <c r="H1569" i="16" s="1"/>
  <c r="H1585" i="16" a="1"/>
  <c r="H1585" i="16" s="1"/>
  <c r="H1602" i="16" a="1"/>
  <c r="H1602" i="16" s="1"/>
  <c r="H1804" i="16" a="1"/>
  <c r="H1804" i="16" s="1"/>
  <c r="H1820" i="16" a="1"/>
  <c r="H1820" i="16" s="1"/>
  <c r="H1836" i="16" a="1"/>
  <c r="H1836" i="16" s="1"/>
  <c r="H1852" i="16" a="1"/>
  <c r="H1852" i="16" s="1"/>
  <c r="H1868" i="16" a="1"/>
  <c r="H1868" i="16" s="1"/>
  <c r="H1884" i="16" a="1"/>
  <c r="H1884" i="16" s="1"/>
  <c r="H1452" i="16" a="1"/>
  <c r="H1452" i="16" s="1"/>
  <c r="H1468" i="16" a="1"/>
  <c r="H1468" i="16" s="1"/>
  <c r="H1484" i="16" a="1"/>
  <c r="H1484" i="16" s="1"/>
  <c r="H1500" i="16" a="1"/>
  <c r="H1500" i="16" s="1"/>
  <c r="H1516" i="16" a="1"/>
  <c r="H1516" i="16" s="1"/>
  <c r="H1532" i="16" a="1"/>
  <c r="H1532" i="16" s="1"/>
  <c r="H1548" i="16" a="1"/>
  <c r="H1548" i="16" s="1"/>
  <c r="H1564" i="16" a="1"/>
  <c r="H1564" i="16" s="1"/>
  <c r="H1580" i="16" a="1"/>
  <c r="H1580" i="16" s="1"/>
  <c r="H1596" i="16" a="1"/>
  <c r="H1596" i="16" s="1"/>
  <c r="H1798" i="16" a="1"/>
  <c r="H1798" i="16" s="1"/>
  <c r="H1814" i="16" a="1"/>
  <c r="H1814" i="16" s="1"/>
  <c r="H1830" i="16" a="1"/>
  <c r="H1830" i="16" s="1"/>
  <c r="H1846" i="16" a="1"/>
  <c r="H1846" i="16" s="1"/>
  <c r="H1862" i="16" a="1"/>
  <c r="H1862" i="16" s="1"/>
  <c r="H1878" i="16" a="1"/>
  <c r="H1878" i="16" s="1"/>
  <c r="H1441" i="16" a="1"/>
  <c r="H1441" i="16" s="1"/>
  <c r="H1458" i="16" a="1"/>
  <c r="H1458" i="16" s="1"/>
  <c r="H1474" i="16" a="1"/>
  <c r="H1474" i="16" s="1"/>
  <c r="H1490" i="16" a="1"/>
  <c r="H1490" i="16" s="1"/>
  <c r="H1506" i="16" a="1"/>
  <c r="H1506" i="16" s="1"/>
  <c r="H1522" i="16" a="1"/>
  <c r="H1522" i="16" s="1"/>
  <c r="H1538" i="16" a="1"/>
  <c r="H1538" i="16" s="1"/>
  <c r="H1554" i="16" a="1"/>
  <c r="H1554" i="16" s="1"/>
  <c r="H1570" i="16" a="1"/>
  <c r="H1570" i="16" s="1"/>
  <c r="H1586" i="16" a="1"/>
  <c r="H1586" i="16" s="1"/>
  <c r="H1795" i="16" a="1"/>
  <c r="H1795" i="16" s="1"/>
  <c r="H1811" i="16" a="1"/>
  <c r="H1811" i="16" s="1"/>
  <c r="H1827" i="16" a="1"/>
  <c r="H1827" i="16" s="1"/>
  <c r="H1843" i="16" a="1"/>
  <c r="H1843" i="16" s="1"/>
  <c r="H1859" i="16" a="1"/>
  <c r="H1859" i="16" s="1"/>
  <c r="H1875" i="16" a="1"/>
  <c r="H1875" i="16" s="1"/>
  <c r="H1451" i="16" a="1"/>
  <c r="H1451" i="16" s="1"/>
  <c r="H1467" i="16" a="1"/>
  <c r="H1467" i="16" s="1"/>
  <c r="H1483" i="16" a="1"/>
  <c r="H1483" i="16" s="1"/>
  <c r="H1499" i="16" a="1"/>
  <c r="H1499" i="16" s="1"/>
  <c r="H1515" i="16" a="1"/>
  <c r="H1515" i="16" s="1"/>
  <c r="H1531" i="16" a="1"/>
  <c r="H1531" i="16" s="1"/>
  <c r="H1547" i="16" a="1"/>
  <c r="H1547" i="16" s="1"/>
  <c r="H1563" i="16" a="1"/>
  <c r="H1563" i="16" s="1"/>
  <c r="H1579" i="16" a="1"/>
  <c r="H1579" i="16" s="1"/>
  <c r="H1595" i="16" a="1"/>
  <c r="H1595" i="16" s="1"/>
  <c r="H1603" i="16" a="1"/>
  <c r="H1603" i="16" s="1"/>
  <c r="H1805" i="16" a="1"/>
  <c r="H1805" i="16" s="1"/>
  <c r="H1821" i="16" a="1"/>
  <c r="H1821" i="16" s="1"/>
  <c r="H1837" i="16" a="1"/>
  <c r="H1837" i="16" s="1"/>
  <c r="H1853" i="16" a="1"/>
  <c r="H1853" i="16" s="1"/>
  <c r="H1869" i="16" a="1"/>
  <c r="H1869" i="16" s="1"/>
  <c r="H1873" i="16" a="1"/>
  <c r="H1873" i="16" s="1"/>
  <c r="H1089" i="16" a="1"/>
  <c r="H1089" i="16" s="1"/>
  <c r="B2990" i="16" s="1"/>
  <c r="H1153" i="16" a="1"/>
  <c r="H1153" i="16" s="1"/>
  <c r="B3054" i="16" s="1"/>
  <c r="H1201" i="16" a="1"/>
  <c r="H1201" i="16" s="1"/>
  <c r="H1233" i="16" a="1"/>
  <c r="H1233" i="16" s="1"/>
  <c r="H1257" i="16" a="1"/>
  <c r="H1257" i="16" s="1"/>
  <c r="H1281" i="16" a="1"/>
  <c r="H1281" i="16" s="1"/>
  <c r="H1302" i="16" a="1"/>
  <c r="H1302" i="16" s="1"/>
  <c r="H1321" i="16" a="1"/>
  <c r="H1321" i="16" s="1"/>
  <c r="H1337" i="16" a="1"/>
  <c r="H1337" i="16" s="1"/>
  <c r="H1353" i="16" a="1"/>
  <c r="H1353" i="16" s="1"/>
  <c r="H1369" i="16" a="1"/>
  <c r="H1369" i="16" s="1"/>
  <c r="H1385" i="16" a="1"/>
  <c r="H1385" i="16" s="1"/>
  <c r="H1401" i="16" a="1"/>
  <c r="H1401" i="16" s="1"/>
  <c r="H1417" i="16" a="1"/>
  <c r="H1417" i="16" s="1"/>
  <c r="H1433" i="16" a="1"/>
  <c r="H1433" i="16" s="1"/>
  <c r="H1446" i="16" a="1"/>
  <c r="H1446" i="16" s="1"/>
  <c r="H1462" i="16" a="1"/>
  <c r="H1462" i="16" s="1"/>
  <c r="H1478" i="16" a="1"/>
  <c r="H1478" i="16" s="1"/>
  <c r="H1494" i="16" a="1"/>
  <c r="H1494" i="16" s="1"/>
  <c r="H1510" i="16" a="1"/>
  <c r="H1510" i="16" s="1"/>
  <c r="H1526" i="16" a="1"/>
  <c r="H1526" i="16" s="1"/>
  <c r="H1542" i="16" a="1"/>
  <c r="H1542" i="16" s="1"/>
  <c r="H1558" i="16" a="1"/>
  <c r="H1558" i="16" s="1"/>
  <c r="H1574" i="16" a="1"/>
  <c r="H1574" i="16" s="1"/>
  <c r="H1590" i="16" a="1"/>
  <c r="H1590" i="16" s="1"/>
  <c r="H1606" i="16" a="1"/>
  <c r="H1606" i="16" s="1"/>
  <c r="H1808" i="16" a="1"/>
  <c r="H1808" i="16" s="1"/>
  <c r="H1824" i="16" a="1"/>
  <c r="H1824" i="16" s="1"/>
  <c r="H1840" i="16" a="1"/>
  <c r="H1840" i="16" s="1"/>
  <c r="H1856" i="16" a="1"/>
  <c r="H1856" i="16" s="1"/>
  <c r="H1872" i="16" a="1"/>
  <c r="H1872" i="16" s="1"/>
  <c r="H1428" i="16" a="1"/>
  <c r="H1428" i="16" s="1"/>
  <c r="H1455" i="16" a="1"/>
  <c r="H1455" i="16" s="1"/>
  <c r="H1471" i="16" a="1"/>
  <c r="H1471" i="16" s="1"/>
  <c r="H1487" i="16" a="1"/>
  <c r="H1487" i="16" s="1"/>
  <c r="H1503" i="16" a="1"/>
  <c r="H1503" i="16" s="1"/>
  <c r="H1519" i="16" a="1"/>
  <c r="H1519" i="16" s="1"/>
  <c r="H1535" i="16" a="1"/>
  <c r="H1535" i="16" s="1"/>
  <c r="H1551" i="16" a="1"/>
  <c r="H1551" i="16" s="1"/>
  <c r="H1567" i="16" a="1"/>
  <c r="H1567" i="16" s="1"/>
  <c r="H1583" i="16" a="1"/>
  <c r="H1583" i="16" s="1"/>
  <c r="H1600" i="16" a="1"/>
  <c r="H1600" i="16" s="1"/>
  <c r="H1802" i="16" a="1"/>
  <c r="H1802" i="16" s="1"/>
  <c r="H1818" i="16" a="1"/>
  <c r="H1818" i="16" s="1"/>
  <c r="H1834" i="16" a="1"/>
  <c r="H1834" i="16" s="1"/>
  <c r="H1850" i="16" a="1"/>
  <c r="H1850" i="16" s="1"/>
  <c r="H1866" i="16" a="1"/>
  <c r="H1866" i="16" s="1"/>
  <c r="H1882" i="16" a="1"/>
  <c r="H1882" i="16" s="1"/>
  <c r="H1444" i="16" a="1"/>
  <c r="H1444" i="16" s="1"/>
  <c r="H1461" i="16" a="1"/>
  <c r="H1461" i="16" s="1"/>
  <c r="H1477" i="16" a="1"/>
  <c r="H1477" i="16" s="1"/>
  <c r="H1493" i="16" a="1"/>
  <c r="H1493" i="16" s="1"/>
  <c r="H1509" i="16" a="1"/>
  <c r="H1509" i="16" s="1"/>
  <c r="H1525" i="16" a="1"/>
  <c r="H1525" i="16" s="1"/>
  <c r="H1541" i="16" a="1"/>
  <c r="H1541" i="16" s="1"/>
  <c r="H1557" i="16" a="1"/>
  <c r="H1557" i="16" s="1"/>
  <c r="H1573" i="16" a="1"/>
  <c r="H1573" i="16" s="1"/>
  <c r="H1589" i="16" a="1"/>
  <c r="H1589" i="16" s="1"/>
  <c r="H1799" i="16" a="1"/>
  <c r="H1799" i="16" s="1"/>
  <c r="H1815" i="16" a="1"/>
  <c r="H1815" i="16" s="1"/>
  <c r="H1831" i="16" a="1"/>
  <c r="H1831" i="16" s="1"/>
  <c r="H1847" i="16" a="1"/>
  <c r="H1847" i="16" s="1"/>
  <c r="H1863" i="16" a="1"/>
  <c r="H1863" i="16" s="1"/>
  <c r="H1879" i="16" a="1"/>
  <c r="H1879" i="16" s="1"/>
  <c r="H1456" i="16" a="1"/>
  <c r="H1456" i="16" s="1"/>
  <c r="H1472" i="16" a="1"/>
  <c r="H1472" i="16" s="1"/>
  <c r="H1488" i="16" a="1"/>
  <c r="H1488" i="16" s="1"/>
  <c r="H1504" i="16" a="1"/>
  <c r="H1504" i="16" s="1"/>
  <c r="H1520" i="16" a="1"/>
  <c r="H1520" i="16" s="1"/>
  <c r="H1536" i="16" a="1"/>
  <c r="H1536" i="16" s="1"/>
  <c r="H1552" i="16" a="1"/>
  <c r="H1552" i="16" s="1"/>
  <c r="H1568" i="16" a="1"/>
  <c r="H1568" i="16" s="1"/>
  <c r="H1584" i="16" a="1"/>
  <c r="H1584" i="16" s="1"/>
  <c r="H1597" i="16" a="1"/>
  <c r="H1597" i="16" s="1"/>
  <c r="H1793" i="16" a="1"/>
  <c r="H1793" i="16" s="1"/>
  <c r="H1809" i="16" a="1"/>
  <c r="H1809" i="16" s="1"/>
  <c r="H1825" i="16" a="1"/>
  <c r="H1825" i="16" s="1"/>
  <c r="H1841" i="16" a="1"/>
  <c r="H1841" i="16" s="1"/>
  <c r="H1857" i="16" a="1"/>
  <c r="H1857" i="16" s="1"/>
  <c r="H1881" i="16" a="1"/>
  <c r="H1881" i="16" s="1"/>
  <c r="H1105" i="16" a="1"/>
  <c r="H1105" i="16" s="1"/>
  <c r="B3006" i="16" s="1"/>
  <c r="H1169" i="16" a="1"/>
  <c r="H1169" i="16" s="1"/>
  <c r="B3070" i="16" s="1"/>
  <c r="H1206" i="16" a="1"/>
  <c r="H1206" i="16" s="1"/>
  <c r="H1238" i="16" a="1"/>
  <c r="H1238" i="16" s="1"/>
  <c r="H1265" i="16" a="1"/>
  <c r="H1265" i="16" s="1"/>
  <c r="H1286" i="16" a="1"/>
  <c r="H1286" i="16" s="1"/>
  <c r="H1305" i="16" a="1"/>
  <c r="H1305" i="16" s="1"/>
  <c r="H1326" i="16" a="1"/>
  <c r="H1326" i="16" s="1"/>
  <c r="H1342" i="16" a="1"/>
  <c r="H1342" i="16" s="1"/>
  <c r="H1358" i="16" a="1"/>
  <c r="H1358" i="16" s="1"/>
  <c r="H1374" i="16" a="1"/>
  <c r="H1374" i="16" s="1"/>
  <c r="H1390" i="16" a="1"/>
  <c r="H1390" i="16" s="1"/>
  <c r="H1406" i="16" a="1"/>
  <c r="H1406" i="16" s="1"/>
  <c r="H1422" i="16" a="1"/>
  <c r="H1422" i="16" s="1"/>
  <c r="H1438" i="16" a="1"/>
  <c r="H1438" i="16" s="1"/>
  <c r="H1449" i="16" a="1"/>
  <c r="H1449" i="16" s="1"/>
  <c r="H1465" i="16" a="1"/>
  <c r="H1465" i="16" s="1"/>
  <c r="H1481" i="16" a="1"/>
  <c r="H1481" i="16" s="1"/>
  <c r="H1497" i="16" a="1"/>
  <c r="H1497" i="16" s="1"/>
  <c r="H1513" i="16" a="1"/>
  <c r="H1513" i="16" s="1"/>
  <c r="H1529" i="16" a="1"/>
  <c r="H1529" i="16" s="1"/>
  <c r="H1545" i="16" a="1"/>
  <c r="H1545" i="16" s="1"/>
  <c r="H1561" i="16" a="1"/>
  <c r="H1561" i="16" s="1"/>
  <c r="H1577" i="16" a="1"/>
  <c r="H1577" i="16" s="1"/>
  <c r="H1593" i="16" a="1"/>
  <c r="H1593" i="16" s="1"/>
  <c r="H1796" i="16" a="1"/>
  <c r="H1796" i="16" s="1"/>
  <c r="H1812" i="16" a="1"/>
  <c r="H1812" i="16" s="1"/>
  <c r="H1828" i="16" a="1"/>
  <c r="H1828" i="16" s="1"/>
  <c r="H1844" i="16" a="1"/>
  <c r="H1844" i="16" s="1"/>
  <c r="H1860" i="16" a="1"/>
  <c r="H1860" i="16" s="1"/>
  <c r="H1876" i="16" a="1"/>
  <c r="H1876" i="16" s="1"/>
  <c r="H1439" i="16" a="1"/>
  <c r="H1439" i="16" s="1"/>
  <c r="H1460" i="16" a="1"/>
  <c r="H1460" i="16" s="1"/>
  <c r="H1476" i="16" a="1"/>
  <c r="H1476" i="16" s="1"/>
  <c r="H1492" i="16" a="1"/>
  <c r="H1492" i="16" s="1"/>
  <c r="H1508" i="16" a="1"/>
  <c r="H1508" i="16" s="1"/>
  <c r="H1524" i="16" a="1"/>
  <c r="H1524" i="16" s="1"/>
  <c r="H1540" i="16" a="1"/>
  <c r="H1540" i="16" s="1"/>
  <c r="H1556" i="16" a="1"/>
  <c r="H1556" i="16" s="1"/>
  <c r="H1572" i="16" a="1"/>
  <c r="H1572" i="16" s="1"/>
  <c r="H1588" i="16" a="1"/>
  <c r="H1588" i="16" s="1"/>
  <c r="H1604" i="16" a="1"/>
  <c r="H1604" i="16" s="1"/>
  <c r="H1806" i="16" a="1"/>
  <c r="H1806" i="16" s="1"/>
  <c r="H1822" i="16" a="1"/>
  <c r="H1822" i="16" s="1"/>
  <c r="H1838" i="16" a="1"/>
  <c r="H1838" i="16" s="1"/>
  <c r="H1854" i="16" a="1"/>
  <c r="H1854" i="16" s="1"/>
  <c r="H1870" i="16" a="1"/>
  <c r="H1870" i="16" s="1"/>
  <c r="H1885" i="16" a="1"/>
  <c r="H1885" i="16" s="1"/>
  <c r="H1450" i="16" a="1"/>
  <c r="H1450" i="16" s="1"/>
  <c r="H1466" i="16" a="1"/>
  <c r="H1466" i="16" s="1"/>
  <c r="H1482" i="16" a="1"/>
  <c r="H1482" i="16" s="1"/>
  <c r="H1498" i="16" a="1"/>
  <c r="H1498" i="16" s="1"/>
  <c r="H1514" i="16" a="1"/>
  <c r="H1514" i="16" s="1"/>
  <c r="H1530" i="16" a="1"/>
  <c r="H1530" i="16" s="1"/>
  <c r="H1546" i="16" a="1"/>
  <c r="H1546" i="16" s="1"/>
  <c r="H1562" i="16" a="1"/>
  <c r="H1562" i="16" s="1"/>
  <c r="H1578" i="16" a="1"/>
  <c r="H1578" i="16" s="1"/>
  <c r="H1594" i="16" a="1"/>
  <c r="H1594" i="16" s="1"/>
  <c r="H1803" i="16" a="1"/>
  <c r="H1803" i="16" s="1"/>
  <c r="H1819" i="16" a="1"/>
  <c r="H1819" i="16" s="1"/>
  <c r="H1835" i="16" a="1"/>
  <c r="H1835" i="16" s="1"/>
  <c r="H1851" i="16" a="1"/>
  <c r="H1851" i="16" s="1"/>
  <c r="H1867" i="16" a="1"/>
  <c r="H1867" i="16" s="1"/>
  <c r="H1883" i="16" a="1"/>
  <c r="H1883" i="16" s="1"/>
  <c r="H1459" i="16" a="1"/>
  <c r="H1459" i="16" s="1"/>
  <c r="H1475" i="16" a="1"/>
  <c r="H1475" i="16" s="1"/>
  <c r="H1491" i="16" a="1"/>
  <c r="H1491" i="16" s="1"/>
  <c r="H1507" i="16" a="1"/>
  <c r="H1507" i="16" s="1"/>
  <c r="H1523" i="16" a="1"/>
  <c r="H1523" i="16" s="1"/>
  <c r="H1539" i="16" a="1"/>
  <c r="H1539" i="16" s="1"/>
  <c r="H1555" i="16" a="1"/>
  <c r="H1555" i="16" s="1"/>
  <c r="H1571" i="16" a="1"/>
  <c r="H1571" i="16" s="1"/>
  <c r="H1587" i="16" a="1"/>
  <c r="H1587" i="16" s="1"/>
  <c r="H1599" i="16" a="1"/>
  <c r="H1599" i="16" s="1"/>
  <c r="H1797" i="16" a="1"/>
  <c r="H1797" i="16" s="1"/>
  <c r="H1813" i="16" a="1"/>
  <c r="H1813" i="16" s="1"/>
  <c r="H1829" i="16" a="1"/>
  <c r="H1829" i="16" s="1"/>
  <c r="H1845" i="16" a="1"/>
  <c r="H1845" i="16" s="1"/>
  <c r="H1861" i="16" a="1"/>
  <c r="H1861" i="16" s="1"/>
  <c r="H1877" i="16" a="1"/>
  <c r="H1877" i="16" s="1"/>
  <c r="H1801" i="16" a="1"/>
  <c r="H1801" i="16" s="1"/>
  <c r="H1833" i="16" a="1"/>
  <c r="H1833" i="16" s="1"/>
  <c r="H1865" i="16" a="1"/>
  <c r="H1865" i="16" s="1"/>
  <c r="H26" i="16" a="1"/>
  <c r="H26" i="16" s="1"/>
  <c r="G119" i="16"/>
  <c r="G26" i="16"/>
  <c r="C2586" i="16"/>
  <c r="C2724" i="16"/>
  <c r="C2957" i="16"/>
  <c r="E3059" i="16"/>
  <c r="Q3059" i="16" s="1"/>
  <c r="C2134" i="16"/>
  <c r="C2298" i="16"/>
  <c r="C2351" i="16"/>
  <c r="C2450" i="16"/>
  <c r="C2650" i="16"/>
  <c r="E2616" i="16"/>
  <c r="Q2616" i="16" s="1"/>
  <c r="C2532" i="16"/>
  <c r="E2791" i="16"/>
  <c r="Q2791" i="16" s="1"/>
  <c r="C2799" i="16"/>
  <c r="C3055" i="16"/>
  <c r="E3021" i="16"/>
  <c r="Q3021" i="16" s="1"/>
  <c r="E2974" i="16"/>
  <c r="Q2974" i="16" s="1"/>
  <c r="E2995" i="16"/>
  <c r="Q2995" i="16" s="1"/>
  <c r="C3075" i="16"/>
  <c r="E2947" i="16"/>
  <c r="Q2947" i="16" s="1"/>
  <c r="C2261" i="16"/>
  <c r="C2415" i="16"/>
  <c r="E2714" i="16"/>
  <c r="Q2714" i="16" s="1"/>
  <c r="E2680" i="16"/>
  <c r="Q2680" i="16" s="1"/>
  <c r="C2633" i="16"/>
  <c r="E2596" i="16"/>
  <c r="Q2596" i="16" s="1"/>
  <c r="E2856" i="16"/>
  <c r="Q2856" i="16" s="1"/>
  <c r="E2863" i="16"/>
  <c r="Q2863" i="16" s="1"/>
  <c r="C2996" i="16"/>
  <c r="C2938" i="16"/>
  <c r="E3038" i="16"/>
  <c r="Q3038" i="16" s="1"/>
  <c r="E2931" i="16"/>
  <c r="Q2931" i="16" s="1"/>
  <c r="E3027" i="16"/>
  <c r="Q3027" i="16" s="1"/>
  <c r="E3011" i="16"/>
  <c r="Q3011" i="16" s="1"/>
  <c r="E2979" i="16"/>
  <c r="Q2979" i="16" s="1"/>
  <c r="C2963" i="16"/>
  <c r="B2959" i="16"/>
  <c r="B3002" i="16"/>
  <c r="B3043" i="16"/>
  <c r="B3075" i="16"/>
  <c r="C2242" i="16"/>
  <c r="C2352" i="16"/>
  <c r="C2363" i="16"/>
  <c r="C2118" i="16"/>
  <c r="C2697" i="16"/>
  <c r="C2606" i="16"/>
  <c r="C2161" i="16"/>
  <c r="C2178" i="16"/>
  <c r="C2070" i="16"/>
  <c r="C1959" i="16"/>
  <c r="E2555" i="16"/>
  <c r="Q2555" i="16" s="1"/>
  <c r="C2426" i="16"/>
  <c r="E2798" i="16"/>
  <c r="Q2798" i="16" s="1"/>
  <c r="E2542" i="16"/>
  <c r="Q2542" i="16" s="1"/>
  <c r="C2343" i="16"/>
  <c r="C2067" i="16"/>
  <c r="E2580" i="16"/>
  <c r="Q2580" i="16" s="1"/>
  <c r="C2747" i="16"/>
  <c r="C2491" i="16"/>
  <c r="C2364" i="16"/>
  <c r="C2825" i="16"/>
  <c r="C2569" i="16"/>
  <c r="C2734" i="16"/>
  <c r="C2478" i="16"/>
  <c r="C2139" i="16"/>
  <c r="C2158" i="16"/>
  <c r="C2160" i="16"/>
  <c r="C2279" i="16"/>
  <c r="C2087" i="16"/>
  <c r="E2516" i="16"/>
  <c r="Q2516" i="16" s="1"/>
  <c r="C2683" i="16"/>
  <c r="C2427" i="16"/>
  <c r="C2214" i="16"/>
  <c r="C1972" i="16"/>
  <c r="C2185" i="16"/>
  <c r="C2253" i="16"/>
  <c r="C2201" i="16"/>
  <c r="C2171" i="16"/>
  <c r="C2140" i="16"/>
  <c r="C2189" i="16"/>
  <c r="C2104" i="16"/>
  <c r="C2356" i="16"/>
  <c r="C2235" i="16"/>
  <c r="C1993" i="16"/>
  <c r="C2292" i="16"/>
  <c r="C2016" i="16"/>
  <c r="C2080" i="16"/>
  <c r="C2009" i="16"/>
  <c r="C1952" i="16"/>
  <c r="C1994" i="16"/>
  <c r="C3063" i="16"/>
  <c r="E3063" i="16"/>
  <c r="Q3063" i="16" s="1"/>
  <c r="C2911" i="16"/>
  <c r="E2911" i="16"/>
  <c r="Q2911" i="16" s="1"/>
  <c r="C2520" i="16"/>
  <c r="E2520" i="16"/>
  <c r="Q2520" i="16" s="1"/>
  <c r="C2685" i="16"/>
  <c r="E2685" i="16"/>
  <c r="Q2685" i="16" s="1"/>
  <c r="C2900" i="16"/>
  <c r="E2900" i="16"/>
  <c r="Q2900" i="16" s="1"/>
  <c r="C2738" i="16"/>
  <c r="E2738" i="16"/>
  <c r="Q2738" i="16" s="1"/>
  <c r="C2781" i="16"/>
  <c r="E2781" i="16"/>
  <c r="Q2781" i="16" s="1"/>
  <c r="C3056" i="16"/>
  <c r="E3056" i="16"/>
  <c r="Q3056" i="16" s="1"/>
  <c r="C2479" i="16"/>
  <c r="C2743" i="16"/>
  <c r="E2743" i="16"/>
  <c r="Q2743" i="16" s="1"/>
  <c r="C2544" i="16"/>
  <c r="E2544" i="16"/>
  <c r="Q2544" i="16" s="1"/>
  <c r="C2988" i="16"/>
  <c r="E2988" i="16"/>
  <c r="Q2988" i="16" s="1"/>
  <c r="E2938" i="16"/>
  <c r="Q2938" i="16" s="1"/>
  <c r="C2888" i="16"/>
  <c r="E2888" i="16"/>
  <c r="Q2888" i="16" s="1"/>
  <c r="C3054" i="16"/>
  <c r="E3054" i="16"/>
  <c r="Q3054" i="16" s="1"/>
  <c r="E2586" i="16"/>
  <c r="Q2586" i="16" s="1"/>
  <c r="C2975" i="16"/>
  <c r="E2975" i="16"/>
  <c r="Q2975" i="16" s="1"/>
  <c r="C2584" i="16"/>
  <c r="E2584" i="16"/>
  <c r="Q2584" i="16" s="1"/>
  <c r="C2910" i="16"/>
  <c r="E2910" i="16"/>
  <c r="Q2910" i="16" s="1"/>
  <c r="C2546" i="16"/>
  <c r="E2546" i="16"/>
  <c r="Q2546" i="16" s="1"/>
  <c r="C3053" i="16"/>
  <c r="E3053" i="16"/>
  <c r="Q3053" i="16" s="1"/>
  <c r="C2716" i="16"/>
  <c r="E2716" i="16"/>
  <c r="Q2716" i="16" s="1"/>
  <c r="C2602" i="16"/>
  <c r="E2602" i="16"/>
  <c r="Q2602" i="16" s="1"/>
  <c r="C2377" i="16"/>
  <c r="C2848" i="16"/>
  <c r="E2848" i="16"/>
  <c r="Q2848" i="16" s="1"/>
  <c r="C2661" i="16"/>
  <c r="E2661" i="16"/>
  <c r="Q2661" i="16" s="1"/>
  <c r="C3047" i="16"/>
  <c r="E3047" i="16"/>
  <c r="Q3047" i="16" s="1"/>
  <c r="C3015" i="16"/>
  <c r="E3015" i="16"/>
  <c r="Q3015" i="16" s="1"/>
  <c r="C2987" i="16"/>
  <c r="E2987" i="16"/>
  <c r="Q2987" i="16" s="1"/>
  <c r="E2724" i="16"/>
  <c r="Q2724" i="16" s="1"/>
  <c r="C2607" i="16"/>
  <c r="E2607" i="16"/>
  <c r="Q2607" i="16" s="1"/>
  <c r="C2391" i="16"/>
  <c r="C2851" i="16"/>
  <c r="E2851" i="16"/>
  <c r="Q2851" i="16" s="1"/>
  <c r="C2672" i="16"/>
  <c r="E2672" i="16"/>
  <c r="Q2672" i="16" s="1"/>
  <c r="C3051" i="16"/>
  <c r="E3051" i="16"/>
  <c r="Q3051" i="16" s="1"/>
  <c r="C3019" i="16"/>
  <c r="E3019" i="16"/>
  <c r="Q3019" i="16" s="1"/>
  <c r="C2990" i="16"/>
  <c r="E2990" i="16"/>
  <c r="Q2990" i="16" s="1"/>
  <c r="C3072" i="16"/>
  <c r="E3072" i="16"/>
  <c r="Q3072" i="16" s="1"/>
  <c r="C2764" i="16"/>
  <c r="E2764" i="16"/>
  <c r="Q2764" i="16" s="1"/>
  <c r="C2820" i="16"/>
  <c r="E2820" i="16"/>
  <c r="Q2820" i="16" s="1"/>
  <c r="C2914" i="16"/>
  <c r="E2914" i="16"/>
  <c r="Q2914" i="16" s="1"/>
  <c r="C2541" i="16"/>
  <c r="E2541" i="16"/>
  <c r="Q2541" i="16" s="1"/>
  <c r="C2677" i="16"/>
  <c r="E2677" i="16"/>
  <c r="Q2677" i="16" s="1"/>
  <c r="C2612" i="16"/>
  <c r="E2612" i="16"/>
  <c r="Q2612" i="16" s="1"/>
  <c r="C2551" i="16"/>
  <c r="E2551" i="16"/>
  <c r="Q2551" i="16" s="1"/>
  <c r="C2807" i="16"/>
  <c r="E2807" i="16"/>
  <c r="Q2807" i="16" s="1"/>
  <c r="C2648" i="16"/>
  <c r="E2648" i="16"/>
  <c r="Q2648" i="16" s="1"/>
  <c r="C3028" i="16"/>
  <c r="E3028" i="16"/>
  <c r="Q3028" i="16" s="1"/>
  <c r="C3002" i="16"/>
  <c r="E3002" i="16"/>
  <c r="Q3002" i="16" s="1"/>
  <c r="C2952" i="16"/>
  <c r="E2952" i="16"/>
  <c r="Q2952" i="16" s="1"/>
  <c r="C2778" i="16"/>
  <c r="E2778" i="16"/>
  <c r="Q2778" i="16" s="1"/>
  <c r="C2925" i="16"/>
  <c r="E2925" i="16"/>
  <c r="Q2925" i="16" s="1"/>
  <c r="C2692" i="16"/>
  <c r="E2692" i="16"/>
  <c r="Q2692" i="16" s="1"/>
  <c r="C3016" i="16"/>
  <c r="E3016" i="16"/>
  <c r="Q3016" i="16" s="1"/>
  <c r="C2802" i="16"/>
  <c r="E2802" i="16"/>
  <c r="Q2802" i="16" s="1"/>
  <c r="C3023" i="16"/>
  <c r="E3023" i="16"/>
  <c r="Q3023" i="16" s="1"/>
  <c r="C2836" i="16"/>
  <c r="E2836" i="16"/>
  <c r="Q2836" i="16" s="1"/>
  <c r="C2666" i="16"/>
  <c r="E2666" i="16"/>
  <c r="Q2666" i="16" s="1"/>
  <c r="C2469" i="16"/>
  <c r="C2913" i="16"/>
  <c r="E2913" i="16"/>
  <c r="Q2913" i="16" s="1"/>
  <c r="C2749" i="16"/>
  <c r="E2749" i="16"/>
  <c r="Q2749" i="16" s="1"/>
  <c r="C2645" i="16"/>
  <c r="E2645" i="16"/>
  <c r="Q2645" i="16" s="1"/>
  <c r="C2844" i="16"/>
  <c r="E2844" i="16"/>
  <c r="Q2844" i="16" s="1"/>
  <c r="C2671" i="16"/>
  <c r="E2671" i="16"/>
  <c r="Q2671" i="16" s="1"/>
  <c r="C2472" i="16"/>
  <c r="C2916" i="16"/>
  <c r="E2916" i="16"/>
  <c r="Q2916" i="16" s="1"/>
  <c r="C2866" i="16"/>
  <c r="E2866" i="16"/>
  <c r="Q2866" i="16" s="1"/>
  <c r="C2760" i="16"/>
  <c r="E2760" i="16"/>
  <c r="Q2760" i="16" s="1"/>
  <c r="C2656" i="16"/>
  <c r="E2656" i="16"/>
  <c r="Q2656" i="16" s="1"/>
  <c r="C2373" i="16"/>
  <c r="C2690" i="16"/>
  <c r="E2690" i="16"/>
  <c r="Q2690" i="16" s="1"/>
  <c r="C2493" i="16"/>
  <c r="C2937" i="16"/>
  <c r="E2937" i="16"/>
  <c r="Q2937" i="16" s="1"/>
  <c r="C2887" i="16"/>
  <c r="E2887" i="16"/>
  <c r="Q2887" i="16" s="1"/>
  <c r="C2829" i="16"/>
  <c r="E2829" i="16"/>
  <c r="Q2829" i="16" s="1"/>
  <c r="C2741" i="16"/>
  <c r="E2741" i="16"/>
  <c r="Q2741" i="16" s="1"/>
  <c r="C2517" i="16"/>
  <c r="E2517" i="16"/>
  <c r="Q2517" i="16" s="1"/>
  <c r="C2961" i="16"/>
  <c r="E2961" i="16"/>
  <c r="Q2961" i="16" s="1"/>
  <c r="C3073" i="16"/>
  <c r="E3073" i="16"/>
  <c r="Q3073" i="16" s="1"/>
  <c r="C2655" i="16"/>
  <c r="E2655" i="16"/>
  <c r="Q2655" i="16" s="1"/>
  <c r="C2864" i="16"/>
  <c r="E2864" i="16"/>
  <c r="Q2864" i="16" s="1"/>
  <c r="C2921" i="16"/>
  <c r="E2921" i="16"/>
  <c r="Q2921" i="16" s="1"/>
  <c r="C2740" i="16"/>
  <c r="E2740" i="16"/>
  <c r="Q2740" i="16" s="1"/>
  <c r="C2615" i="16"/>
  <c r="E2615" i="16"/>
  <c r="Q2615" i="16" s="1"/>
  <c r="C2417" i="16"/>
  <c r="C2860" i="16"/>
  <c r="E2860" i="16"/>
  <c r="Q2860" i="16" s="1"/>
  <c r="C2704" i="16"/>
  <c r="E2704" i="16"/>
  <c r="Q2704" i="16" s="1"/>
  <c r="C3057" i="16"/>
  <c r="E3057" i="16"/>
  <c r="Q3057" i="16" s="1"/>
  <c r="C3041" i="16"/>
  <c r="E3041" i="16"/>
  <c r="Q3041" i="16" s="1"/>
  <c r="C2581" i="16"/>
  <c r="E2581" i="16"/>
  <c r="Q2581" i="16" s="1"/>
  <c r="C2971" i="16"/>
  <c r="E2971" i="16"/>
  <c r="Q2971" i="16" s="1"/>
  <c r="C2591" i="16"/>
  <c r="E2591" i="16"/>
  <c r="Q2591" i="16" s="1"/>
  <c r="C3033" i="16"/>
  <c r="E3033" i="16"/>
  <c r="Q3033" i="16" s="1"/>
  <c r="C2637" i="16"/>
  <c r="E2637" i="16"/>
  <c r="Q2637" i="16" s="1"/>
  <c r="C2463" i="16"/>
  <c r="C2730" i="16"/>
  <c r="E2730" i="16"/>
  <c r="Q2730" i="16" s="1"/>
  <c r="C2533" i="16"/>
  <c r="E2533" i="16"/>
  <c r="Q2533" i="16" s="1"/>
  <c r="C2977" i="16"/>
  <c r="E2977" i="16"/>
  <c r="Q2977" i="16" s="1"/>
  <c r="C2927" i="16"/>
  <c r="E2927" i="16"/>
  <c r="Q2927" i="16" s="1"/>
  <c r="C2877" i="16"/>
  <c r="E2877" i="16"/>
  <c r="Q2877" i="16" s="1"/>
  <c r="C2859" i="16"/>
  <c r="E2859" i="16"/>
  <c r="Q2859" i="16" s="1"/>
  <c r="C3048" i="16"/>
  <c r="E3048" i="16"/>
  <c r="Q3048" i="16" s="1"/>
  <c r="C2466" i="16"/>
  <c r="C2735" i="16"/>
  <c r="E2735" i="16"/>
  <c r="Q2735" i="16" s="1"/>
  <c r="C2536" i="16"/>
  <c r="E2536" i="16"/>
  <c r="Q2536" i="16" s="1"/>
  <c r="C2980" i="16"/>
  <c r="E2980" i="16"/>
  <c r="Q2980" i="16" s="1"/>
  <c r="C2930" i="16"/>
  <c r="E2930" i="16"/>
  <c r="Q2930" i="16" s="1"/>
  <c r="C2880" i="16"/>
  <c r="E2880" i="16"/>
  <c r="Q2880" i="16" s="1"/>
  <c r="C2862" i="16"/>
  <c r="E2862" i="16"/>
  <c r="Q2862" i="16" s="1"/>
  <c r="C3052" i="16"/>
  <c r="E3052" i="16"/>
  <c r="Q3052" i="16" s="1"/>
  <c r="C2495" i="16"/>
  <c r="C2754" i="16"/>
  <c r="E2754" i="16"/>
  <c r="Q2754" i="16" s="1"/>
  <c r="C2557" i="16"/>
  <c r="E2557" i="16"/>
  <c r="Q2557" i="16" s="1"/>
  <c r="C3001" i="16"/>
  <c r="E3001" i="16"/>
  <c r="Q3001" i="16" s="1"/>
  <c r="C2812" i="16"/>
  <c r="E2812" i="16"/>
  <c r="Q2812" i="16" s="1"/>
  <c r="C3067" i="16"/>
  <c r="E3067" i="16"/>
  <c r="Q3067" i="16" s="1"/>
  <c r="C2471" i="16"/>
  <c r="C2871" i="16"/>
  <c r="E2871" i="16"/>
  <c r="Q2871" i="16" s="1"/>
  <c r="C2852" i="16"/>
  <c r="E2852" i="16"/>
  <c r="Q2852" i="16" s="1"/>
  <c r="C2679" i="16"/>
  <c r="E2679" i="16"/>
  <c r="Q2679" i="16" s="1"/>
  <c r="C2480" i="16"/>
  <c r="C2924" i="16"/>
  <c r="E2924" i="16"/>
  <c r="Q2924" i="16" s="1"/>
  <c r="C2874" i="16"/>
  <c r="E2874" i="16"/>
  <c r="Q2874" i="16" s="1"/>
  <c r="C2792" i="16"/>
  <c r="E2792" i="16"/>
  <c r="Q2792" i="16" s="1"/>
  <c r="C2886" i="16"/>
  <c r="E2886" i="16"/>
  <c r="Q2886" i="16" s="1"/>
  <c r="C2684" i="16"/>
  <c r="E2684" i="16"/>
  <c r="Q2684" i="16" s="1"/>
  <c r="C2597" i="16"/>
  <c r="E2597" i="16"/>
  <c r="Q2597" i="16" s="1"/>
  <c r="C2783" i="16"/>
  <c r="E2783" i="16"/>
  <c r="Q2783" i="16" s="1"/>
  <c r="C2997" i="16"/>
  <c r="E2997" i="16"/>
  <c r="Q2997" i="16" s="1"/>
  <c r="C2732" i="16"/>
  <c r="E2732" i="16"/>
  <c r="Q2732" i="16" s="1"/>
  <c r="C2693" i="16"/>
  <c r="E2693" i="16"/>
  <c r="Q2693" i="16" s="1"/>
  <c r="C2538" i="16"/>
  <c r="E2538" i="16"/>
  <c r="Q2538" i="16" s="1"/>
  <c r="C2794" i="16"/>
  <c r="E2794" i="16"/>
  <c r="Q2794" i="16" s="1"/>
  <c r="C2605" i="16"/>
  <c r="E2605" i="16"/>
  <c r="Q2605" i="16" s="1"/>
  <c r="C3022" i="16"/>
  <c r="E3022" i="16"/>
  <c r="Q3022" i="16" s="1"/>
  <c r="C2991" i="16"/>
  <c r="E2991" i="16"/>
  <c r="Q2991" i="16" s="1"/>
  <c r="C2941" i="16"/>
  <c r="E2941" i="16"/>
  <c r="Q2941" i="16" s="1"/>
  <c r="C2923" i="16"/>
  <c r="E2923" i="16"/>
  <c r="Q2923" i="16" s="1"/>
  <c r="C2588" i="16"/>
  <c r="E2588" i="16"/>
  <c r="Q2588" i="16" s="1"/>
  <c r="C2543" i="16"/>
  <c r="E2543" i="16"/>
  <c r="Q2543" i="16" s="1"/>
  <c r="E2799" i="16"/>
  <c r="Q2799" i="16" s="1"/>
  <c r="C2616" i="16"/>
  <c r="C3024" i="16"/>
  <c r="E3024" i="16"/>
  <c r="Q3024" i="16" s="1"/>
  <c r="C2994" i="16"/>
  <c r="E2994" i="16"/>
  <c r="Q2994" i="16" s="1"/>
  <c r="C2944" i="16"/>
  <c r="E2944" i="16"/>
  <c r="Q2944" i="16" s="1"/>
  <c r="C2926" i="16"/>
  <c r="E2926" i="16"/>
  <c r="Q2926" i="16" s="1"/>
  <c r="C2636" i="16"/>
  <c r="E2636" i="16"/>
  <c r="Q2636" i="16" s="1"/>
  <c r="C2562" i="16"/>
  <c r="E2562" i="16"/>
  <c r="Q2562" i="16" s="1"/>
  <c r="C2818" i="16"/>
  <c r="E2818" i="16"/>
  <c r="Q2818" i="16" s="1"/>
  <c r="C2701" i="16"/>
  <c r="E2701" i="16"/>
  <c r="Q2701" i="16" s="1"/>
  <c r="C3034" i="16"/>
  <c r="E3034" i="16"/>
  <c r="Q3034" i="16" s="1"/>
  <c r="C3007" i="16"/>
  <c r="E3007" i="16"/>
  <c r="Q3007" i="16" s="1"/>
  <c r="C2965" i="16"/>
  <c r="E2965" i="16"/>
  <c r="Q2965" i="16" s="1"/>
  <c r="C2626" i="16"/>
  <c r="E2626" i="16"/>
  <c r="Q2626" i="16" s="1"/>
  <c r="C2429" i="16"/>
  <c r="C2873" i="16"/>
  <c r="E2873" i="16"/>
  <c r="Q2873" i="16" s="1"/>
  <c r="C2757" i="16"/>
  <c r="E2757" i="16"/>
  <c r="Q2757" i="16" s="1"/>
  <c r="C3069" i="16"/>
  <c r="E3069" i="16"/>
  <c r="Q3069" i="16" s="1"/>
  <c r="C3037" i="16"/>
  <c r="E3037" i="16"/>
  <c r="Q3037" i="16" s="1"/>
  <c r="C3050" i="16"/>
  <c r="E3050" i="16"/>
  <c r="Q3050" i="16" s="1"/>
  <c r="C2772" i="16"/>
  <c r="E2772" i="16"/>
  <c r="Q2772" i="16" s="1"/>
  <c r="C2631" i="16"/>
  <c r="E2631" i="16"/>
  <c r="Q2631" i="16" s="1"/>
  <c r="C2432" i="16"/>
  <c r="C2876" i="16"/>
  <c r="E2876" i="16"/>
  <c r="Q2876" i="16" s="1"/>
  <c r="C2768" i="16"/>
  <c r="E2768" i="16"/>
  <c r="Q2768" i="16" s="1"/>
  <c r="C2600" i="16"/>
  <c r="E2600" i="16"/>
  <c r="Q2600" i="16" s="1"/>
  <c r="C3059" i="16"/>
  <c r="C3014" i="16"/>
  <c r="E3014" i="16"/>
  <c r="Q3014" i="16" s="1"/>
  <c r="C2847" i="16"/>
  <c r="E2847" i="16"/>
  <c r="Q2847" i="16" s="1"/>
  <c r="C2928" i="16"/>
  <c r="E2928" i="16"/>
  <c r="Q2928" i="16" s="1"/>
  <c r="C2604" i="16"/>
  <c r="E2604" i="16"/>
  <c r="Q2604" i="16" s="1"/>
  <c r="C3026" i="16"/>
  <c r="E3026" i="16"/>
  <c r="Q3026" i="16" s="1"/>
  <c r="C2618" i="16"/>
  <c r="E2618" i="16"/>
  <c r="Q2618" i="16" s="1"/>
  <c r="C2420" i="16"/>
  <c r="C2865" i="16"/>
  <c r="E2865" i="16"/>
  <c r="Q2865" i="16" s="1"/>
  <c r="C2725" i="16"/>
  <c r="E2725" i="16"/>
  <c r="Q2725" i="16" s="1"/>
  <c r="C3061" i="16"/>
  <c r="E3061" i="16"/>
  <c r="Q3061" i="16" s="1"/>
  <c r="C3031" i="16"/>
  <c r="E3031" i="16"/>
  <c r="Q3031" i="16" s="1"/>
  <c r="C3003" i="16"/>
  <c r="E3003" i="16"/>
  <c r="Q3003" i="16" s="1"/>
  <c r="C3083" i="16"/>
  <c r="E3083" i="16"/>
  <c r="C2756" i="16"/>
  <c r="E2756" i="16"/>
  <c r="Q2756" i="16" s="1"/>
  <c r="C2623" i="16"/>
  <c r="E2623" i="16"/>
  <c r="Q2623" i="16" s="1"/>
  <c r="C2424" i="16"/>
  <c r="C2868" i="16"/>
  <c r="E2868" i="16"/>
  <c r="Q2868" i="16" s="1"/>
  <c r="C2736" i="16"/>
  <c r="E2736" i="16"/>
  <c r="Q2736" i="16" s="1"/>
  <c r="C3065" i="16"/>
  <c r="E3065" i="16"/>
  <c r="Q3065" i="16" s="1"/>
  <c r="C3035" i="16"/>
  <c r="E3035" i="16"/>
  <c r="Q3035" i="16" s="1"/>
  <c r="C3046" i="16"/>
  <c r="E3046" i="16"/>
  <c r="Q3046" i="16" s="1"/>
  <c r="C2796" i="16"/>
  <c r="E2796" i="16"/>
  <c r="Q2796" i="16" s="1"/>
  <c r="C2642" i="16"/>
  <c r="E2642" i="16"/>
  <c r="Q2642" i="16" s="1"/>
  <c r="C2445" i="16"/>
  <c r="C2889" i="16"/>
  <c r="E2889" i="16"/>
  <c r="Q2889" i="16" s="1"/>
  <c r="C2821" i="16"/>
  <c r="E2821" i="16"/>
  <c r="Q2821" i="16" s="1"/>
  <c r="C2653" i="16"/>
  <c r="E2653" i="16"/>
  <c r="Q2653" i="16" s="1"/>
  <c r="E3055" i="16"/>
  <c r="Q3055" i="16" s="1"/>
  <c r="C3066" i="16"/>
  <c r="E3066" i="16"/>
  <c r="Q3066" i="16" s="1"/>
  <c r="C2804" i="16"/>
  <c r="E2804" i="16"/>
  <c r="Q2804" i="16" s="1"/>
  <c r="C2647" i="16"/>
  <c r="E2647" i="16"/>
  <c r="Q2647" i="16" s="1"/>
  <c r="C2448" i="16"/>
  <c r="C2892" i="16"/>
  <c r="E2892" i="16"/>
  <c r="Q2892" i="16" s="1"/>
  <c r="C2827" i="16"/>
  <c r="E2827" i="16"/>
  <c r="Q2827" i="16" s="1"/>
  <c r="C2664" i="16"/>
  <c r="E2664" i="16"/>
  <c r="Q2664" i="16" s="1"/>
  <c r="C2752" i="16"/>
  <c r="E2752" i="16"/>
  <c r="Q2752" i="16" s="1"/>
  <c r="C2897" i="16"/>
  <c r="E2897" i="16"/>
  <c r="Q2897" i="16" s="1"/>
  <c r="C2719" i="16"/>
  <c r="E2719" i="16"/>
  <c r="Q2719" i="16" s="1"/>
  <c r="C2696" i="16"/>
  <c r="E2696" i="16"/>
  <c r="Q2696" i="16" s="1"/>
  <c r="C2985" i="16"/>
  <c r="E2985" i="16"/>
  <c r="Q2985" i="16" s="1"/>
  <c r="C2652" i="16"/>
  <c r="E2652" i="16"/>
  <c r="Q2652" i="16" s="1"/>
  <c r="C2570" i="16"/>
  <c r="E2570" i="16"/>
  <c r="Q2570" i="16" s="1"/>
  <c r="C2826" i="16"/>
  <c r="E2826" i="16"/>
  <c r="Q2826" i="16" s="1"/>
  <c r="C2733" i="16"/>
  <c r="E2733" i="16"/>
  <c r="Q2733" i="16" s="1"/>
  <c r="C3013" i="16"/>
  <c r="E3013" i="16"/>
  <c r="Q3013" i="16" s="1"/>
  <c r="C2973" i="16"/>
  <c r="E2973" i="16"/>
  <c r="Q2973" i="16" s="1"/>
  <c r="C2955" i="16"/>
  <c r="E2955" i="16"/>
  <c r="Q2955" i="16" s="1"/>
  <c r="C2660" i="16"/>
  <c r="E2660" i="16"/>
  <c r="Q2660" i="16" s="1"/>
  <c r="C2575" i="16"/>
  <c r="E2575" i="16"/>
  <c r="Q2575" i="16" s="1"/>
  <c r="C2831" i="16"/>
  <c r="E2831" i="16"/>
  <c r="Q2831" i="16" s="1"/>
  <c r="C2744" i="16"/>
  <c r="E2744" i="16"/>
  <c r="Q2744" i="16" s="1"/>
  <c r="C3040" i="16"/>
  <c r="E3040" i="16"/>
  <c r="Q3040" i="16" s="1"/>
  <c r="C3017" i="16"/>
  <c r="E3017" i="16"/>
  <c r="Q3017" i="16" s="1"/>
  <c r="C2976" i="16"/>
  <c r="E2976" i="16"/>
  <c r="Q2976" i="16" s="1"/>
  <c r="C2958" i="16"/>
  <c r="E2958" i="16"/>
  <c r="Q2958" i="16" s="1"/>
  <c r="C2700" i="16"/>
  <c r="E2700" i="16"/>
  <c r="Q2700" i="16" s="1"/>
  <c r="C2594" i="16"/>
  <c r="E2594" i="16"/>
  <c r="Q2594" i="16" s="1"/>
  <c r="C2326" i="16"/>
  <c r="C2832" i="16"/>
  <c r="E2832" i="16"/>
  <c r="Q2832" i="16" s="1"/>
  <c r="C2629" i="16"/>
  <c r="E2629" i="16"/>
  <c r="Q2629" i="16" s="1"/>
  <c r="C3039" i="16"/>
  <c r="E3039" i="16"/>
  <c r="Q3039" i="16" s="1"/>
  <c r="C3005" i="16"/>
  <c r="E3005" i="16"/>
  <c r="Q3005" i="16" s="1"/>
  <c r="C2708" i="16"/>
  <c r="E2708" i="16"/>
  <c r="Q2708" i="16" s="1"/>
  <c r="C2599" i="16"/>
  <c r="E2599" i="16"/>
  <c r="Q2599" i="16" s="1"/>
  <c r="C2362" i="16"/>
  <c r="C2837" i="16"/>
  <c r="E2837" i="16"/>
  <c r="Q2837" i="16" s="1"/>
  <c r="C2640" i="16"/>
  <c r="E2640" i="16"/>
  <c r="Q2640" i="16" s="1"/>
  <c r="C3043" i="16"/>
  <c r="E3043" i="16"/>
  <c r="Q3043" i="16" s="1"/>
  <c r="C2785" i="16"/>
  <c r="E2785" i="16"/>
  <c r="Q2785" i="16" s="1"/>
  <c r="C2529" i="16"/>
  <c r="E2529" i="16"/>
  <c r="Q2529" i="16" s="1"/>
  <c r="C2694" i="16"/>
  <c r="E2694" i="16"/>
  <c r="Q2694" i="16" s="1"/>
  <c r="C2438" i="16"/>
  <c r="C2382" i="16"/>
  <c r="C2266" i="16"/>
  <c r="C2239" i="16"/>
  <c r="C2062" i="16"/>
  <c r="C1963" i="16"/>
  <c r="C2047" i="16"/>
  <c r="C2428" i="16"/>
  <c r="C2595" i="16"/>
  <c r="E2595" i="16"/>
  <c r="Q2595" i="16" s="1"/>
  <c r="C2401" i="16"/>
  <c r="C2014" i="16"/>
  <c r="C2275" i="16"/>
  <c r="C2165" i="16"/>
  <c r="C2119" i="16"/>
  <c r="C2017" i="16"/>
  <c r="C2034" i="16"/>
  <c r="C1948" i="16"/>
  <c r="C2745" i="16"/>
  <c r="E2745" i="16"/>
  <c r="Q2745" i="16" s="1"/>
  <c r="C2489" i="16"/>
  <c r="Q2489" i="16"/>
  <c r="C2654" i="16"/>
  <c r="E2654" i="16"/>
  <c r="Q2654" i="16" s="1"/>
  <c r="C2310" i="16"/>
  <c r="C2318" i="16"/>
  <c r="C2336" i="16"/>
  <c r="C2226" i="16"/>
  <c r="C2199" i="16"/>
  <c r="C2142" i="16"/>
  <c r="C2093" i="16"/>
  <c r="C2007" i="16"/>
  <c r="C2436" i="16"/>
  <c r="C2603" i="16"/>
  <c r="E2603" i="16"/>
  <c r="Q2603" i="16" s="1"/>
  <c r="C2145" i="16"/>
  <c r="C2150" i="16"/>
  <c r="C2283" i="16"/>
  <c r="C2173" i="16"/>
  <c r="C2148" i="16"/>
  <c r="C2049" i="16"/>
  <c r="C2042" i="16"/>
  <c r="C1956" i="16"/>
  <c r="C2982" i="16"/>
  <c r="E2982" i="16"/>
  <c r="Q2982" i="16" s="1"/>
  <c r="C2769" i="16"/>
  <c r="E2769" i="16"/>
  <c r="Q2769" i="16" s="1"/>
  <c r="C2513" i="16"/>
  <c r="E2513" i="16"/>
  <c r="Q2513" i="16" s="1"/>
  <c r="C2678" i="16"/>
  <c r="E2678" i="16"/>
  <c r="Q2678" i="16" s="1"/>
  <c r="C2414" i="16"/>
  <c r="C2361" i="16"/>
  <c r="C2360" i="16"/>
  <c r="C2250" i="16"/>
  <c r="C2223" i="16"/>
  <c r="C1998" i="16"/>
  <c r="C1947" i="16"/>
  <c r="C2031" i="16"/>
  <c r="C2579" i="16"/>
  <c r="E2579" i="16"/>
  <c r="Q2579" i="16" s="1"/>
  <c r="C2383" i="16"/>
  <c r="C2388" i="16"/>
  <c r="C2259" i="16"/>
  <c r="C2149" i="16"/>
  <c r="C2141" i="16"/>
  <c r="C1953" i="16"/>
  <c r="C2018" i="16"/>
  <c r="C1932" i="16"/>
  <c r="C2729" i="16"/>
  <c r="E2729" i="16"/>
  <c r="Q2729" i="16" s="1"/>
  <c r="C2473" i="16"/>
  <c r="C2638" i="16"/>
  <c r="E2638" i="16"/>
  <c r="Q2638" i="16" s="1"/>
  <c r="C2278" i="16"/>
  <c r="C2286" i="16"/>
  <c r="C2320" i="16"/>
  <c r="C2210" i="16"/>
  <c r="C2183" i="16"/>
  <c r="C2126" i="16"/>
  <c r="C2077" i="16"/>
  <c r="C1991" i="16"/>
  <c r="C2422" i="16"/>
  <c r="C2587" i="16"/>
  <c r="E2587" i="16"/>
  <c r="Q2587" i="16" s="1"/>
  <c r="C2390" i="16"/>
  <c r="C2402" i="16"/>
  <c r="C2267" i="16"/>
  <c r="C2157" i="16"/>
  <c r="C2025" i="16"/>
  <c r="C1985" i="16"/>
  <c r="C2026" i="16"/>
  <c r="C1940" i="16"/>
  <c r="C2934" i="16"/>
  <c r="E2934" i="16"/>
  <c r="Q2934" i="16" s="1"/>
  <c r="C2817" i="16"/>
  <c r="E2817" i="16"/>
  <c r="Q2817" i="16" s="1"/>
  <c r="C2561" i="16"/>
  <c r="E2561" i="16"/>
  <c r="Q2561" i="16" s="1"/>
  <c r="C2726" i="16"/>
  <c r="E2726" i="16"/>
  <c r="Q2726" i="16" s="1"/>
  <c r="C2470" i="16"/>
  <c r="C2421" i="16"/>
  <c r="C2408" i="16"/>
  <c r="C2152" i="16"/>
  <c r="C2271" i="16"/>
  <c r="C2121" i="16"/>
  <c r="C1995" i="16"/>
  <c r="C2079" i="16"/>
  <c r="C2460" i="16"/>
  <c r="C2627" i="16"/>
  <c r="E2627" i="16"/>
  <c r="Q2627" i="16" s="1"/>
  <c r="C2241" i="16"/>
  <c r="C2246" i="16"/>
  <c r="C2307" i="16"/>
  <c r="C2197" i="16"/>
  <c r="C2172" i="16"/>
  <c r="C2112" i="16"/>
  <c r="C2066" i="16"/>
  <c r="C1980" i="16"/>
  <c r="C2777" i="16"/>
  <c r="E2777" i="16"/>
  <c r="Q2777" i="16" s="1"/>
  <c r="C2521" i="16"/>
  <c r="E2521" i="16"/>
  <c r="Q2521" i="16" s="1"/>
  <c r="C2686" i="16"/>
  <c r="E2686" i="16"/>
  <c r="Q2686" i="16" s="1"/>
  <c r="C2430" i="16"/>
  <c r="C2375" i="16"/>
  <c r="C2368" i="16"/>
  <c r="C2258" i="16"/>
  <c r="C2231" i="16"/>
  <c r="C2030" i="16"/>
  <c r="C1955" i="16"/>
  <c r="C2039" i="16"/>
  <c r="C2468" i="16"/>
  <c r="C2635" i="16"/>
  <c r="E2635" i="16"/>
  <c r="Q2635" i="16" s="1"/>
  <c r="C2273" i="16"/>
  <c r="C2281" i="16"/>
  <c r="C2315" i="16"/>
  <c r="C2205" i="16"/>
  <c r="C2180" i="16"/>
  <c r="C2120" i="16"/>
  <c r="C2074" i="16"/>
  <c r="C1988" i="16"/>
  <c r="C2673" i="16"/>
  <c r="E2673" i="16"/>
  <c r="Q2673" i="16" s="1"/>
  <c r="C2419" i="16"/>
  <c r="C2582" i="16"/>
  <c r="E2582" i="16"/>
  <c r="Q2582" i="16" s="1"/>
  <c r="C2386" i="16"/>
  <c r="C2399" i="16"/>
  <c r="C2264" i="16"/>
  <c r="C2154" i="16"/>
  <c r="C1982" i="16"/>
  <c r="C1974" i="16"/>
  <c r="C2021" i="16"/>
  <c r="C1935" i="16"/>
  <c r="C2739" i="16"/>
  <c r="E2739" i="16"/>
  <c r="Q2739" i="16" s="1"/>
  <c r="C2483" i="16"/>
  <c r="C2153" i="16"/>
  <c r="Q2153" i="16"/>
  <c r="C2169" i="16"/>
  <c r="C2163" i="16"/>
  <c r="C2284" i="16"/>
  <c r="C2132" i="16"/>
  <c r="C2008" i="16"/>
  <c r="C2092" i="16"/>
  <c r="C2798" i="16"/>
  <c r="C2542" i="16"/>
  <c r="C2338" i="16"/>
  <c r="C2224" i="16"/>
  <c r="C2106" i="16"/>
  <c r="C1981" i="16"/>
  <c r="C2580" i="16"/>
  <c r="C1930" i="16"/>
  <c r="C2412" i="16"/>
  <c r="C2695" i="16"/>
  <c r="E2695" i="16"/>
  <c r="Q2695" i="16" s="1"/>
  <c r="C2496" i="16"/>
  <c r="C2940" i="16"/>
  <c r="E2940" i="16"/>
  <c r="Q2940" i="16" s="1"/>
  <c r="C2890" i="16"/>
  <c r="E2890" i="16"/>
  <c r="Q2890" i="16" s="1"/>
  <c r="C2840" i="16"/>
  <c r="E2840" i="16"/>
  <c r="Q2840" i="16" s="1"/>
  <c r="C2902" i="16"/>
  <c r="E2902" i="16"/>
  <c r="Q2902" i="16" s="1"/>
  <c r="C2522" i="16"/>
  <c r="E2522" i="16"/>
  <c r="Q2522" i="16" s="1"/>
  <c r="C3029" i="16"/>
  <c r="E3029" i="16"/>
  <c r="Q3029" i="16" s="1"/>
  <c r="C2808" i="16"/>
  <c r="E2808" i="16"/>
  <c r="Q2808" i="16" s="1"/>
  <c r="C2610" i="16"/>
  <c r="E2610" i="16"/>
  <c r="Q2610" i="16" s="1"/>
  <c r="C2999" i="16"/>
  <c r="E2999" i="16"/>
  <c r="Q2999" i="16" s="1"/>
  <c r="C2748" i="16"/>
  <c r="E2748" i="16"/>
  <c r="Q2748" i="16" s="1"/>
  <c r="C2682" i="16"/>
  <c r="E2682" i="16"/>
  <c r="Q2682" i="16" s="1"/>
  <c r="C2485" i="16"/>
  <c r="C2929" i="16"/>
  <c r="E2929" i="16"/>
  <c r="Q2929" i="16" s="1"/>
  <c r="C2879" i="16"/>
  <c r="E2879" i="16"/>
  <c r="Q2879" i="16" s="1"/>
  <c r="C2813" i="16"/>
  <c r="E2813" i="16"/>
  <c r="Q2813" i="16" s="1"/>
  <c r="C2709" i="16"/>
  <c r="E2709" i="16"/>
  <c r="Q2709" i="16" s="1"/>
  <c r="C2359" i="16"/>
  <c r="C2687" i="16"/>
  <c r="E2687" i="16"/>
  <c r="Q2687" i="16" s="1"/>
  <c r="C2488" i="16"/>
  <c r="C2932" i="16"/>
  <c r="E2932" i="16"/>
  <c r="Q2932" i="16" s="1"/>
  <c r="C2882" i="16"/>
  <c r="E2882" i="16"/>
  <c r="Q2882" i="16" s="1"/>
  <c r="C2824" i="16"/>
  <c r="E2824" i="16"/>
  <c r="Q2824" i="16" s="1"/>
  <c r="C2720" i="16"/>
  <c r="E2720" i="16"/>
  <c r="Q2720" i="16" s="1"/>
  <c r="C2431" i="16"/>
  <c r="C2706" i="16"/>
  <c r="E2706" i="16"/>
  <c r="Q2706" i="16" s="1"/>
  <c r="C2509" i="16"/>
  <c r="E2509" i="16"/>
  <c r="Q2509" i="16" s="1"/>
  <c r="C2953" i="16"/>
  <c r="E2953" i="16"/>
  <c r="Q2953" i="16" s="1"/>
  <c r="C2903" i="16"/>
  <c r="E2903" i="16"/>
  <c r="Q2903" i="16" s="1"/>
  <c r="C2853" i="16"/>
  <c r="E2853" i="16"/>
  <c r="Q2853" i="16" s="1"/>
  <c r="C2805" i="16"/>
  <c r="E2805" i="16"/>
  <c r="Q2805" i="16" s="1"/>
  <c r="C2434" i="16"/>
  <c r="C2711" i="16"/>
  <c r="E2711" i="16"/>
  <c r="Q2711" i="16" s="1"/>
  <c r="C2512" i="16"/>
  <c r="E2512" i="16"/>
  <c r="Q2512" i="16" s="1"/>
  <c r="C2956" i="16"/>
  <c r="E2956" i="16"/>
  <c r="Q2956" i="16" s="1"/>
  <c r="C2906" i="16"/>
  <c r="E2906" i="16"/>
  <c r="Q2906" i="16" s="1"/>
  <c r="C2856" i="16"/>
  <c r="C2950" i="16"/>
  <c r="E2950" i="16"/>
  <c r="Q2950" i="16" s="1"/>
  <c r="C2439" i="16"/>
  <c r="C2838" i="16"/>
  <c r="E2838" i="16"/>
  <c r="Q2838" i="16" s="1"/>
  <c r="C2456" i="16"/>
  <c r="C2835" i="16"/>
  <c r="E2835" i="16"/>
  <c r="Q2835" i="16" s="1"/>
  <c r="C2849" i="16"/>
  <c r="E2849" i="16"/>
  <c r="Q2849" i="16" s="1"/>
  <c r="C2935" i="16"/>
  <c r="E2935" i="16"/>
  <c r="Q2935" i="16" s="1"/>
  <c r="C2572" i="16"/>
  <c r="E2572" i="16"/>
  <c r="Q2572" i="16" s="1"/>
  <c r="C2780" i="16"/>
  <c r="E2780" i="16"/>
  <c r="Q2780" i="16" s="1"/>
  <c r="C2634" i="16"/>
  <c r="E2634" i="16"/>
  <c r="Q2634" i="16" s="1"/>
  <c r="C2437" i="16"/>
  <c r="C2881" i="16"/>
  <c r="E2881" i="16"/>
  <c r="Q2881" i="16" s="1"/>
  <c r="C2789" i="16"/>
  <c r="E2789" i="16"/>
  <c r="Q2789" i="16" s="1"/>
  <c r="C2621" i="16"/>
  <c r="E2621" i="16"/>
  <c r="Q2621" i="16" s="1"/>
  <c r="C3045" i="16"/>
  <c r="E3045" i="16"/>
  <c r="Q3045" i="16" s="1"/>
  <c r="C3058" i="16"/>
  <c r="E3058" i="16"/>
  <c r="Q3058" i="16" s="1"/>
  <c r="C2788" i="16"/>
  <c r="E2788" i="16"/>
  <c r="Q2788" i="16" s="1"/>
  <c r="C2639" i="16"/>
  <c r="E2639" i="16"/>
  <c r="Q2639" i="16" s="1"/>
  <c r="C2440" i="16"/>
  <c r="C2884" i="16"/>
  <c r="E2884" i="16"/>
  <c r="Q2884" i="16" s="1"/>
  <c r="C2800" i="16"/>
  <c r="E2800" i="16"/>
  <c r="Q2800" i="16" s="1"/>
  <c r="C2632" i="16"/>
  <c r="E2632" i="16"/>
  <c r="Q2632" i="16" s="1"/>
  <c r="C3049" i="16"/>
  <c r="E3049" i="16"/>
  <c r="Q3049" i="16" s="1"/>
  <c r="C3062" i="16"/>
  <c r="E3062" i="16"/>
  <c r="Q3062" i="16" s="1"/>
  <c r="C2828" i="16"/>
  <c r="E2828" i="16"/>
  <c r="Q2828" i="16" s="1"/>
  <c r="C2658" i="16"/>
  <c r="E2658" i="16"/>
  <c r="Q2658" i="16" s="1"/>
  <c r="C2461" i="16"/>
  <c r="C2905" i="16"/>
  <c r="E2905" i="16"/>
  <c r="Q2905" i="16" s="1"/>
  <c r="C2855" i="16"/>
  <c r="E2855" i="16"/>
  <c r="Q2855" i="16" s="1"/>
  <c r="C2717" i="16"/>
  <c r="E2717" i="16"/>
  <c r="Q2717" i="16" s="1"/>
  <c r="C2613" i="16"/>
  <c r="E2613" i="16"/>
  <c r="Q2613" i="16" s="1"/>
  <c r="C3081" i="16"/>
  <c r="E3081" i="16"/>
  <c r="C2833" i="16"/>
  <c r="E2833" i="16"/>
  <c r="Q2833" i="16" s="1"/>
  <c r="C2663" i="16"/>
  <c r="E2663" i="16"/>
  <c r="Q2663" i="16" s="1"/>
  <c r="C2908" i="16"/>
  <c r="E2908" i="16"/>
  <c r="Q2908" i="16" s="1"/>
  <c r="C2858" i="16"/>
  <c r="E2858" i="16"/>
  <c r="Q2858" i="16" s="1"/>
  <c r="C2728" i="16"/>
  <c r="E2728" i="16"/>
  <c r="Q2728" i="16" s="1"/>
  <c r="C2816" i="16"/>
  <c r="E2816" i="16"/>
  <c r="Q2816" i="16" s="1"/>
  <c r="C3077" i="16"/>
  <c r="E3077" i="16"/>
  <c r="Q3077" i="16" s="1"/>
  <c r="C2721" i="16"/>
  <c r="E2721" i="16"/>
  <c r="Q2721" i="16" s="1"/>
  <c r="C2465" i="16"/>
  <c r="C2630" i="16"/>
  <c r="E2630" i="16"/>
  <c r="Q2630" i="16" s="1"/>
  <c r="C2262" i="16"/>
  <c r="C2257" i="16"/>
  <c r="C2312" i="16"/>
  <c r="C2202" i="16"/>
  <c r="C2175" i="16"/>
  <c r="C2116" i="16"/>
  <c r="C2069" i="16"/>
  <c r="C1983" i="16"/>
  <c r="C2787" i="16"/>
  <c r="E2787" i="16"/>
  <c r="Q2787" i="16" s="1"/>
  <c r="C2531" i="16"/>
  <c r="E2531" i="16"/>
  <c r="Q2531" i="16" s="1"/>
  <c r="C2309" i="16"/>
  <c r="C2317" i="16"/>
  <c r="C2211" i="16"/>
  <c r="C2332" i="16"/>
  <c r="C2086" i="16"/>
  <c r="C2056" i="16"/>
  <c r="C1970" i="16"/>
  <c r="C2474" i="16"/>
  <c r="C2681" i="16"/>
  <c r="E2681" i="16"/>
  <c r="Q2681" i="16" s="1"/>
  <c r="C2425" i="16"/>
  <c r="C2590" i="16"/>
  <c r="E2590" i="16"/>
  <c r="Q2590" i="16" s="1"/>
  <c r="C2397" i="16"/>
  <c r="C2406" i="16"/>
  <c r="C2272" i="16"/>
  <c r="C2162" i="16"/>
  <c r="Q2162" i="16"/>
  <c r="C2103" i="16"/>
  <c r="C2006" i="16"/>
  <c r="C2029" i="16"/>
  <c r="C1943" i="16"/>
  <c r="C2795" i="16"/>
  <c r="E2795" i="16"/>
  <c r="Q2795" i="16" s="1"/>
  <c r="C2539" i="16"/>
  <c r="E2539" i="16"/>
  <c r="Q2539" i="16" s="1"/>
  <c r="C2325" i="16"/>
  <c r="C2333" i="16"/>
  <c r="C2219" i="16"/>
  <c r="C2340" i="16"/>
  <c r="C2102" i="16"/>
  <c r="C2064" i="16"/>
  <c r="C1978" i="16"/>
  <c r="C2624" i="16"/>
  <c r="E2624" i="16"/>
  <c r="Q2624" i="16" s="1"/>
  <c r="C2705" i="16"/>
  <c r="E2705" i="16"/>
  <c r="Q2705" i="16" s="1"/>
  <c r="C2449" i="16"/>
  <c r="Q2449" i="16"/>
  <c r="C2614" i="16"/>
  <c r="E2614" i="16"/>
  <c r="Q2614" i="16" s="1"/>
  <c r="C2198" i="16"/>
  <c r="C2193" i="16"/>
  <c r="C2296" i="16"/>
  <c r="C2186" i="16"/>
  <c r="C2159" i="16"/>
  <c r="C2100" i="16"/>
  <c r="C2053" i="16"/>
  <c r="C1967" i="16"/>
  <c r="C2771" i="16"/>
  <c r="E2771" i="16"/>
  <c r="Q2771" i="16" s="1"/>
  <c r="C2515" i="16"/>
  <c r="E2515" i="16"/>
  <c r="Q2515" i="16" s="1"/>
  <c r="C2277" i="16"/>
  <c r="C2285" i="16"/>
  <c r="C2195" i="16"/>
  <c r="C2316" i="16"/>
  <c r="C2022" i="16"/>
  <c r="C2040" i="16"/>
  <c r="C1954" i="16"/>
  <c r="C2458" i="16"/>
  <c r="C2665" i="16"/>
  <c r="E2665" i="16"/>
  <c r="Q2665" i="16" s="1"/>
  <c r="C2398" i="16"/>
  <c r="C2574" i="16"/>
  <c r="E2574" i="16"/>
  <c r="Q2574" i="16" s="1"/>
  <c r="C2372" i="16"/>
  <c r="C2385" i="16"/>
  <c r="C2256" i="16"/>
  <c r="C2146" i="16"/>
  <c r="C2138" i="16"/>
  <c r="C1942" i="16"/>
  <c r="C2013" i="16"/>
  <c r="C1929" i="16"/>
  <c r="C2779" i="16"/>
  <c r="E2779" i="16"/>
  <c r="Q2779" i="16" s="1"/>
  <c r="C2523" i="16"/>
  <c r="E2523" i="16"/>
  <c r="Q2523" i="16" s="1"/>
  <c r="C2293" i="16"/>
  <c r="C2301" i="16"/>
  <c r="C2203" i="16"/>
  <c r="C2324" i="16"/>
  <c r="C2054" i="16"/>
  <c r="C2048" i="16"/>
  <c r="C1962" i="16"/>
  <c r="C3027" i="16"/>
  <c r="C2998" i="16"/>
  <c r="E2998" i="16"/>
  <c r="Q2998" i="16" s="1"/>
  <c r="C3080" i="16"/>
  <c r="E3080" i="16"/>
  <c r="Q3080" i="16" s="1"/>
  <c r="C2753" i="16"/>
  <c r="E2753" i="16"/>
  <c r="Q2753" i="16" s="1"/>
  <c r="C2497" i="16"/>
  <c r="C2662" i="16"/>
  <c r="E2662" i="16"/>
  <c r="Q2662" i="16" s="1"/>
  <c r="C2380" i="16"/>
  <c r="C2334" i="16"/>
  <c r="C2344" i="16"/>
  <c r="C2234" i="16"/>
  <c r="C2207" i="16"/>
  <c r="C1934" i="16"/>
  <c r="C1931" i="16"/>
  <c r="C2015" i="16"/>
  <c r="C2819" i="16"/>
  <c r="E2819" i="16"/>
  <c r="Q2819" i="16" s="1"/>
  <c r="C2563" i="16"/>
  <c r="E2563" i="16"/>
  <c r="Q2563" i="16" s="1"/>
  <c r="C2358" i="16"/>
  <c r="C2370" i="16"/>
  <c r="C2243" i="16"/>
  <c r="C2107" i="16"/>
  <c r="C2125" i="16"/>
  <c r="C2088" i="16"/>
  <c r="C2002" i="16"/>
  <c r="C2506" i="16"/>
  <c r="E2506" i="16"/>
  <c r="Q2506" i="16" s="1"/>
  <c r="C2713" i="16"/>
  <c r="E2713" i="16"/>
  <c r="Q2713" i="16" s="1"/>
  <c r="C2457" i="16"/>
  <c r="C2622" i="16"/>
  <c r="E2622" i="16"/>
  <c r="Q2622" i="16" s="1"/>
  <c r="C2230" i="16"/>
  <c r="C2225" i="16"/>
  <c r="C2304" i="16"/>
  <c r="C2194" i="16"/>
  <c r="C2167" i="16"/>
  <c r="C2108" i="16"/>
  <c r="C2061" i="16"/>
  <c r="C1975" i="16"/>
  <c r="C2337" i="16"/>
  <c r="C2571" i="16"/>
  <c r="E2571" i="16"/>
  <c r="Q2571" i="16" s="1"/>
  <c r="C2369" i="16"/>
  <c r="C2381" i="16"/>
  <c r="C2251" i="16"/>
  <c r="C2143" i="16"/>
  <c r="C2133" i="16"/>
  <c r="C2096" i="16"/>
  <c r="C2010" i="16"/>
  <c r="C1928" i="16"/>
  <c r="C2609" i="16"/>
  <c r="E2609" i="16"/>
  <c r="Q2609" i="16" s="1"/>
  <c r="C2774" i="16"/>
  <c r="E2774" i="16"/>
  <c r="Q2774" i="16" s="1"/>
  <c r="C2518" i="16"/>
  <c r="E2518" i="16"/>
  <c r="Q2518" i="16" s="1"/>
  <c r="C2282" i="16"/>
  <c r="C2290" i="16"/>
  <c r="C2200" i="16"/>
  <c r="C2319" i="16"/>
  <c r="C2033" i="16"/>
  <c r="C2043" i="16"/>
  <c r="C1957" i="16"/>
  <c r="C2508" i="16"/>
  <c r="E2508" i="16"/>
  <c r="Q2508" i="16" s="1"/>
  <c r="C2675" i="16"/>
  <c r="E2675" i="16"/>
  <c r="Q2675" i="16" s="1"/>
  <c r="C2411" i="16"/>
  <c r="C2357" i="16"/>
  <c r="C2355" i="16"/>
  <c r="C2245" i="16"/>
  <c r="C2220" i="16"/>
  <c r="C1977" i="16"/>
  <c r="C1944" i="16"/>
  <c r="C2028" i="16"/>
  <c r="E2825" i="16"/>
  <c r="Q2825" i="16" s="1"/>
  <c r="E2569" i="16"/>
  <c r="Q2569" i="16" s="1"/>
  <c r="E2734" i="16"/>
  <c r="Q2734" i="16" s="1"/>
  <c r="C2127" i="16"/>
  <c r="C2003" i="16"/>
  <c r="C2951" i="16"/>
  <c r="E2951" i="16"/>
  <c r="Q2951" i="16" s="1"/>
  <c r="C2901" i="16"/>
  <c r="E2901" i="16"/>
  <c r="Q2901" i="16" s="1"/>
  <c r="C2883" i="16"/>
  <c r="E2883" i="16"/>
  <c r="Q2883" i="16" s="1"/>
  <c r="C3074" i="16"/>
  <c r="E3074" i="16"/>
  <c r="Q3074" i="16" s="1"/>
  <c r="C2498" i="16"/>
  <c r="C2759" i="16"/>
  <c r="E2759" i="16"/>
  <c r="Q2759" i="16" s="1"/>
  <c r="C2560" i="16"/>
  <c r="E2560" i="16"/>
  <c r="Q2560" i="16" s="1"/>
  <c r="C3004" i="16"/>
  <c r="E3004" i="16"/>
  <c r="Q3004" i="16" s="1"/>
  <c r="C2954" i="16"/>
  <c r="E2954" i="16"/>
  <c r="Q2954" i="16" s="1"/>
  <c r="C2904" i="16"/>
  <c r="E2904" i="16"/>
  <c r="Q2904" i="16" s="1"/>
  <c r="C3070" i="16"/>
  <c r="E3070" i="16"/>
  <c r="Q3070" i="16" s="1"/>
  <c r="C2842" i="16"/>
  <c r="E2842" i="16"/>
  <c r="Q2842" i="16" s="1"/>
  <c r="C2989" i="16"/>
  <c r="E2989" i="16"/>
  <c r="Q2989" i="16" s="1"/>
  <c r="C2608" i="16"/>
  <c r="E2608" i="16"/>
  <c r="Q2608" i="16" s="1"/>
  <c r="C2404" i="16"/>
  <c r="Q2404" i="16"/>
  <c r="C2949" i="16"/>
  <c r="E2949" i="16"/>
  <c r="Q2949" i="16" s="1"/>
  <c r="C2482" i="16"/>
  <c r="C2746" i="16"/>
  <c r="E2746" i="16"/>
  <c r="Q2746" i="16" s="1"/>
  <c r="C2549" i="16"/>
  <c r="E2549" i="16"/>
  <c r="Q2549" i="16" s="1"/>
  <c r="C2993" i="16"/>
  <c r="E2993" i="16"/>
  <c r="Q2993" i="16" s="1"/>
  <c r="C2943" i="16"/>
  <c r="E2943" i="16"/>
  <c r="Q2943" i="16" s="1"/>
  <c r="C2893" i="16"/>
  <c r="E2893" i="16"/>
  <c r="Q2893" i="16" s="1"/>
  <c r="C2875" i="16"/>
  <c r="E2875" i="16"/>
  <c r="Q2875" i="16" s="1"/>
  <c r="C3064" i="16"/>
  <c r="E3064" i="16"/>
  <c r="Q3064" i="16" s="1"/>
  <c r="C2487" i="16"/>
  <c r="C2751" i="16"/>
  <c r="E2751" i="16"/>
  <c r="Q2751" i="16" s="1"/>
  <c r="C2552" i="16"/>
  <c r="E2552" i="16"/>
  <c r="Q2552" i="16" s="1"/>
  <c r="C2946" i="16"/>
  <c r="E2946" i="16"/>
  <c r="Q2946" i="16" s="1"/>
  <c r="C2896" i="16"/>
  <c r="E2896" i="16"/>
  <c r="Q2896" i="16" s="1"/>
  <c r="C2878" i="16"/>
  <c r="E2878" i="16"/>
  <c r="Q2878" i="16" s="1"/>
  <c r="C3068" i="16"/>
  <c r="E3068" i="16"/>
  <c r="Q3068" i="16" s="1"/>
  <c r="C2514" i="16"/>
  <c r="E2514" i="16"/>
  <c r="Q2514" i="16" s="1"/>
  <c r="C2770" i="16"/>
  <c r="E2770" i="16"/>
  <c r="Q2770" i="16" s="1"/>
  <c r="C2573" i="16"/>
  <c r="E2573" i="16"/>
  <c r="Q2573" i="16" s="1"/>
  <c r="C3010" i="16"/>
  <c r="E3010" i="16"/>
  <c r="Q3010" i="16" s="1"/>
  <c r="C2967" i="16"/>
  <c r="E2967" i="16"/>
  <c r="Q2967" i="16" s="1"/>
  <c r="C2917" i="16"/>
  <c r="E2917" i="16"/>
  <c r="Q2917" i="16" s="1"/>
  <c r="C2899" i="16"/>
  <c r="E2899" i="16"/>
  <c r="Q2899" i="16" s="1"/>
  <c r="C2519" i="16"/>
  <c r="E2519" i="16"/>
  <c r="Q2519" i="16" s="1"/>
  <c r="C2775" i="16"/>
  <c r="E2775" i="16"/>
  <c r="Q2775" i="16" s="1"/>
  <c r="C2576" i="16"/>
  <c r="E2576" i="16"/>
  <c r="Q2576" i="16" s="1"/>
  <c r="C3012" i="16"/>
  <c r="E3012" i="16"/>
  <c r="Q3012" i="16" s="1"/>
  <c r="C2970" i="16"/>
  <c r="E2970" i="16"/>
  <c r="Q2970" i="16" s="1"/>
  <c r="C2920" i="16"/>
  <c r="E2920" i="16"/>
  <c r="Q2920" i="16" s="1"/>
  <c r="C2861" i="16"/>
  <c r="E2861" i="16"/>
  <c r="Q2861" i="16" s="1"/>
  <c r="C2964" i="16"/>
  <c r="E2964" i="16"/>
  <c r="Q2964" i="16" s="1"/>
  <c r="C3078" i="16"/>
  <c r="E3078" i="16"/>
  <c r="Q3078" i="16" s="1"/>
  <c r="C2674" i="16"/>
  <c r="E2674" i="16"/>
  <c r="Q2674" i="16" s="1"/>
  <c r="C2885" i="16"/>
  <c r="E2885" i="16"/>
  <c r="Q2885" i="16" s="1"/>
  <c r="C2620" i="16"/>
  <c r="E2620" i="16"/>
  <c r="Q2620" i="16" s="1"/>
  <c r="C2416" i="16"/>
  <c r="C2698" i="16"/>
  <c r="E2698" i="16"/>
  <c r="Q2698" i="16" s="1"/>
  <c r="C2501" i="16"/>
  <c r="C2945" i="16"/>
  <c r="E2945" i="16"/>
  <c r="Q2945" i="16" s="1"/>
  <c r="C2895" i="16"/>
  <c r="E2895" i="16"/>
  <c r="Q2895" i="16" s="1"/>
  <c r="C2845" i="16"/>
  <c r="E2845" i="16"/>
  <c r="Q2845" i="16" s="1"/>
  <c r="C2773" i="16"/>
  <c r="E2773" i="16"/>
  <c r="Q2773" i="16" s="1"/>
  <c r="C2423" i="16"/>
  <c r="C2703" i="16"/>
  <c r="E2703" i="16"/>
  <c r="Q2703" i="16" s="1"/>
  <c r="C2504" i="16"/>
  <c r="C2948" i="16"/>
  <c r="E2948" i="16"/>
  <c r="Q2948" i="16" s="1"/>
  <c r="C2898" i="16"/>
  <c r="E2898" i="16"/>
  <c r="Q2898" i="16" s="1"/>
  <c r="C2850" i="16"/>
  <c r="E2850" i="16"/>
  <c r="Q2850" i="16" s="1"/>
  <c r="C2784" i="16"/>
  <c r="E2784" i="16"/>
  <c r="Q2784" i="16" s="1"/>
  <c r="C2722" i="16"/>
  <c r="E2722" i="16"/>
  <c r="Q2722" i="16" s="1"/>
  <c r="C2525" i="16"/>
  <c r="E2525" i="16"/>
  <c r="Q2525" i="16" s="1"/>
  <c r="C2969" i="16"/>
  <c r="E2969" i="16"/>
  <c r="Q2969" i="16" s="1"/>
  <c r="C2919" i="16"/>
  <c r="E2919" i="16"/>
  <c r="Q2919" i="16" s="1"/>
  <c r="C2869" i="16"/>
  <c r="E2869" i="16"/>
  <c r="Q2869" i="16" s="1"/>
  <c r="C2846" i="16"/>
  <c r="E2846" i="16"/>
  <c r="Q2846" i="16" s="1"/>
  <c r="C2455" i="16"/>
  <c r="C2727" i="16"/>
  <c r="E2727" i="16"/>
  <c r="Q2727" i="16" s="1"/>
  <c r="C2528" i="16"/>
  <c r="E2528" i="16"/>
  <c r="Q2528" i="16" s="1"/>
  <c r="C2972" i="16"/>
  <c r="E2972" i="16"/>
  <c r="Q2972" i="16" s="1"/>
  <c r="C2922" i="16"/>
  <c r="E2922" i="16"/>
  <c r="Q2922" i="16" s="1"/>
  <c r="C2872" i="16"/>
  <c r="E2872" i="16"/>
  <c r="Q2872" i="16" s="1"/>
  <c r="C2966" i="16"/>
  <c r="E2966" i="16"/>
  <c r="Q2966" i="16" s="1"/>
  <c r="C2657" i="16"/>
  <c r="E2657" i="16"/>
  <c r="Q2657" i="16" s="1"/>
  <c r="C2822" i="16"/>
  <c r="E2822" i="16"/>
  <c r="Q2822" i="16" s="1"/>
  <c r="C2566" i="16"/>
  <c r="E2566" i="16"/>
  <c r="Q2566" i="16" s="1"/>
  <c r="C2365" i="16"/>
  <c r="C2374" i="16"/>
  <c r="C2248" i="16"/>
  <c r="C2123" i="16"/>
  <c r="C2130" i="16"/>
  <c r="C2091" i="16"/>
  <c r="C2005" i="16"/>
  <c r="C2556" i="16"/>
  <c r="E2556" i="16"/>
  <c r="Q2556" i="16" s="1"/>
  <c r="C2723" i="16"/>
  <c r="E2723" i="16"/>
  <c r="Q2723" i="16" s="1"/>
  <c r="C2467" i="16"/>
  <c r="C2418" i="16"/>
  <c r="C2403" i="16"/>
  <c r="C2147" i="16"/>
  <c r="C2268" i="16"/>
  <c r="C2117" i="16"/>
  <c r="C1992" i="16"/>
  <c r="C2076" i="16"/>
  <c r="C2409" i="16"/>
  <c r="C2617" i="16"/>
  <c r="E2617" i="16"/>
  <c r="Q2617" i="16" s="1"/>
  <c r="C2782" i="16"/>
  <c r="E2782" i="16"/>
  <c r="Q2782" i="16" s="1"/>
  <c r="C2526" i="16"/>
  <c r="E2526" i="16"/>
  <c r="Q2526" i="16" s="1"/>
  <c r="C2306" i="16"/>
  <c r="C2208" i="16"/>
  <c r="C2327" i="16"/>
  <c r="C2065" i="16"/>
  <c r="C2051" i="16"/>
  <c r="C1965" i="16"/>
  <c r="C2564" i="16"/>
  <c r="E2564" i="16"/>
  <c r="Q2564" i="16" s="1"/>
  <c r="C2731" i="16"/>
  <c r="E2731" i="16"/>
  <c r="Q2731" i="16" s="1"/>
  <c r="C2475" i="16"/>
  <c r="Q2475" i="16"/>
  <c r="C2115" i="16"/>
  <c r="C2155" i="16"/>
  <c r="C2276" i="16"/>
  <c r="C2124" i="16"/>
  <c r="C2000" i="16"/>
  <c r="C2084" i="16"/>
  <c r="C2854" i="16"/>
  <c r="E2854" i="16"/>
  <c r="Q2854" i="16" s="1"/>
  <c r="C2641" i="16"/>
  <c r="E2641" i="16"/>
  <c r="Q2641" i="16" s="1"/>
  <c r="C2806" i="16"/>
  <c r="E2806" i="16"/>
  <c r="Q2806" i="16" s="1"/>
  <c r="C2550" i="16"/>
  <c r="E2550" i="16"/>
  <c r="Q2550" i="16" s="1"/>
  <c r="C2346" i="16"/>
  <c r="C2353" i="16"/>
  <c r="C2232" i="16"/>
  <c r="C1950" i="16"/>
  <c r="C2114" i="16"/>
  <c r="C2075" i="16"/>
  <c r="C1989" i="16"/>
  <c r="C2540" i="16"/>
  <c r="E2540" i="16"/>
  <c r="Q2540" i="16" s="1"/>
  <c r="C2707" i="16"/>
  <c r="E2707" i="16"/>
  <c r="Q2707" i="16" s="1"/>
  <c r="C2451" i="16"/>
  <c r="C2396" i="16"/>
  <c r="C2387" i="16"/>
  <c r="C2046" i="16"/>
  <c r="C2252" i="16"/>
  <c r="C2101" i="16"/>
  <c r="C1976" i="16"/>
  <c r="C2060" i="16"/>
  <c r="C2321" i="16"/>
  <c r="C2601" i="16"/>
  <c r="E2601" i="16"/>
  <c r="Q2601" i="16" s="1"/>
  <c r="C2766" i="16"/>
  <c r="E2766" i="16"/>
  <c r="Q2766" i="16" s="1"/>
  <c r="C2510" i="16"/>
  <c r="E2510" i="16"/>
  <c r="Q2510" i="16" s="1"/>
  <c r="C2270" i="16"/>
  <c r="C2274" i="16"/>
  <c r="C2192" i="16"/>
  <c r="C2311" i="16"/>
  <c r="C2001" i="16"/>
  <c r="C2035" i="16"/>
  <c r="C1949" i="16"/>
  <c r="C2548" i="16"/>
  <c r="E2548" i="16"/>
  <c r="Q2548" i="16" s="1"/>
  <c r="C2715" i="16"/>
  <c r="E2715" i="16"/>
  <c r="Q2715" i="16" s="1"/>
  <c r="C2459" i="16"/>
  <c r="C2410" i="16"/>
  <c r="C2395" i="16"/>
  <c r="C2111" i="16"/>
  <c r="C2260" i="16"/>
  <c r="C2109" i="16"/>
  <c r="C1984" i="16"/>
  <c r="C2068" i="16"/>
  <c r="C2688" i="16"/>
  <c r="E2688" i="16"/>
  <c r="Q2688" i="16" s="1"/>
  <c r="C2689" i="16"/>
  <c r="E2689" i="16"/>
  <c r="Q2689" i="16" s="1"/>
  <c r="C2433" i="16"/>
  <c r="C2598" i="16"/>
  <c r="E2598" i="16"/>
  <c r="Q2598" i="16" s="1"/>
  <c r="C2099" i="16"/>
  <c r="C2128" i="16"/>
  <c r="C2280" i="16"/>
  <c r="C2170" i="16"/>
  <c r="C2131" i="16"/>
  <c r="C2038" i="16"/>
  <c r="C2037" i="16"/>
  <c r="C1951" i="16"/>
  <c r="C2755" i="16"/>
  <c r="E2755" i="16"/>
  <c r="Q2755" i="16" s="1"/>
  <c r="C2499" i="16"/>
  <c r="C2217" i="16"/>
  <c r="Q2217" i="16"/>
  <c r="C2233" i="16"/>
  <c r="C2179" i="16"/>
  <c r="C2300" i="16"/>
  <c r="C1958" i="16"/>
  <c r="C2024" i="16"/>
  <c r="C1938" i="16"/>
  <c r="C2442" i="16"/>
  <c r="C2649" i="16"/>
  <c r="E2649" i="16"/>
  <c r="Q2649" i="16" s="1"/>
  <c r="C2814" i="16"/>
  <c r="E2814" i="16"/>
  <c r="Q2814" i="16" s="1"/>
  <c r="C2558" i="16"/>
  <c r="E2558" i="16"/>
  <c r="Q2558" i="16" s="1"/>
  <c r="C2354" i="16"/>
  <c r="C2367" i="16"/>
  <c r="C2240" i="16"/>
  <c r="C2078" i="16"/>
  <c r="C2122" i="16"/>
  <c r="C2083" i="16"/>
  <c r="C1997" i="16"/>
  <c r="C2763" i="16"/>
  <c r="E2763" i="16"/>
  <c r="Q2763" i="16" s="1"/>
  <c r="C2507" i="16"/>
  <c r="E2507" i="16"/>
  <c r="Q2507" i="16" s="1"/>
  <c r="C2249" i="16"/>
  <c r="Q2249" i="16"/>
  <c r="C2265" i="16"/>
  <c r="Q2265" i="16"/>
  <c r="C2187" i="16"/>
  <c r="C2308" i="16"/>
  <c r="C1990" i="16"/>
  <c r="C2032" i="16"/>
  <c r="C1946" i="16"/>
  <c r="C2801" i="16"/>
  <c r="E2801" i="16"/>
  <c r="Q2801" i="16" s="1"/>
  <c r="C2545" i="16"/>
  <c r="E2545" i="16"/>
  <c r="Q2545" i="16" s="1"/>
  <c r="C2710" i="16"/>
  <c r="E2710" i="16"/>
  <c r="Q2710" i="16" s="1"/>
  <c r="C2454" i="16"/>
  <c r="C2407" i="16"/>
  <c r="C2392" i="16"/>
  <c r="C2089" i="16"/>
  <c r="C2255" i="16"/>
  <c r="C2105" i="16"/>
  <c r="C1979" i="16"/>
  <c r="C2063" i="16"/>
  <c r="C2444" i="16"/>
  <c r="C2611" i="16"/>
  <c r="E2611" i="16"/>
  <c r="Q2611" i="16" s="1"/>
  <c r="C2177" i="16"/>
  <c r="C2182" i="16"/>
  <c r="C2291" i="16"/>
  <c r="C2181" i="16"/>
  <c r="C2156" i="16"/>
  <c r="C2081" i="16"/>
  <c r="C2050" i="16"/>
  <c r="C1964" i="16"/>
  <c r="C2761" i="16"/>
  <c r="E2761" i="16"/>
  <c r="Q2761" i="16" s="1"/>
  <c r="C2505" i="16"/>
  <c r="E2505" i="16"/>
  <c r="Q2505" i="16" s="1"/>
  <c r="C2670" i="16"/>
  <c r="E2670" i="16"/>
  <c r="Q2670" i="16" s="1"/>
  <c r="C2405" i="16"/>
  <c r="C2350" i="16"/>
  <c r="C2215" i="16"/>
  <c r="C1966" i="16"/>
  <c r="C1939" i="16"/>
  <c r="C2023" i="16"/>
  <c r="C2452" i="16"/>
  <c r="C2619" i="16"/>
  <c r="E2619" i="16"/>
  <c r="Q2619" i="16" s="1"/>
  <c r="C2209" i="16"/>
  <c r="C2164" i="16"/>
  <c r="C3079" i="16"/>
  <c r="E3079" i="16"/>
  <c r="Q3079" i="16" s="1"/>
  <c r="C2644" i="16"/>
  <c r="E2644" i="16"/>
  <c r="Q2644" i="16" s="1"/>
  <c r="C2567" i="16"/>
  <c r="E2567" i="16"/>
  <c r="Q2567" i="16" s="1"/>
  <c r="C2823" i="16"/>
  <c r="E2823" i="16"/>
  <c r="Q2823" i="16" s="1"/>
  <c r="C2712" i="16"/>
  <c r="E2712" i="16"/>
  <c r="Q2712" i="16" s="1"/>
  <c r="C3036" i="16"/>
  <c r="E3036" i="16"/>
  <c r="Q3036" i="16" s="1"/>
  <c r="C3009" i="16"/>
  <c r="E3009" i="16"/>
  <c r="Q3009" i="16" s="1"/>
  <c r="C2968" i="16"/>
  <c r="E2968" i="16"/>
  <c r="Q2968" i="16" s="1"/>
  <c r="C2797" i="16"/>
  <c r="E2797" i="16"/>
  <c r="Q2797" i="16" s="1"/>
  <c r="C2907" i="16"/>
  <c r="E2907" i="16"/>
  <c r="Q2907" i="16" s="1"/>
  <c r="C2527" i="16"/>
  <c r="E2527" i="16"/>
  <c r="Q2527" i="16" s="1"/>
  <c r="C2978" i="16"/>
  <c r="E2978" i="16"/>
  <c r="Q2978" i="16" s="1"/>
  <c r="C2857" i="16"/>
  <c r="E2857" i="16"/>
  <c r="Q2857" i="16" s="1"/>
  <c r="C2995" i="16"/>
  <c r="C2554" i="16"/>
  <c r="E2554" i="16"/>
  <c r="Q2554" i="16" s="1"/>
  <c r="C2810" i="16"/>
  <c r="E2810" i="16"/>
  <c r="Q2810" i="16" s="1"/>
  <c r="C2669" i="16"/>
  <c r="E2669" i="16"/>
  <c r="Q2669" i="16" s="1"/>
  <c r="C3030" i="16"/>
  <c r="E3030" i="16"/>
  <c r="Q3030" i="16" s="1"/>
  <c r="C2992" i="16"/>
  <c r="E2992" i="16"/>
  <c r="Q2992" i="16" s="1"/>
  <c r="E2957" i="16"/>
  <c r="Q2957" i="16" s="1"/>
  <c r="C2939" i="16"/>
  <c r="E2939" i="16"/>
  <c r="Q2939" i="16" s="1"/>
  <c r="C3071" i="16"/>
  <c r="E3071" i="16"/>
  <c r="Q3071" i="16" s="1"/>
  <c r="C2628" i="16"/>
  <c r="E2628" i="16"/>
  <c r="Q2628" i="16" s="1"/>
  <c r="C2559" i="16"/>
  <c r="E2559" i="16"/>
  <c r="Q2559" i="16" s="1"/>
  <c r="C2815" i="16"/>
  <c r="E2815" i="16"/>
  <c r="Q2815" i="16" s="1"/>
  <c r="C3032" i="16"/>
  <c r="E3032" i="16"/>
  <c r="Q3032" i="16" s="1"/>
  <c r="C3000" i="16"/>
  <c r="E3000" i="16"/>
  <c r="Q3000" i="16" s="1"/>
  <c r="C2960" i="16"/>
  <c r="E2960" i="16"/>
  <c r="Q2960" i="16" s="1"/>
  <c r="C2942" i="16"/>
  <c r="E2942" i="16"/>
  <c r="Q2942" i="16" s="1"/>
  <c r="C3076" i="16"/>
  <c r="E3076" i="16"/>
  <c r="Q3076" i="16" s="1"/>
  <c r="C2668" i="16"/>
  <c r="E2668" i="16"/>
  <c r="Q2668" i="16" s="1"/>
  <c r="C2578" i="16"/>
  <c r="E2578" i="16"/>
  <c r="Q2578" i="16" s="1"/>
  <c r="C2834" i="16"/>
  <c r="E2834" i="16"/>
  <c r="Q2834" i="16" s="1"/>
  <c r="C2765" i="16"/>
  <c r="E2765" i="16"/>
  <c r="Q2765" i="16" s="1"/>
  <c r="C3042" i="16"/>
  <c r="E3042" i="16"/>
  <c r="Q3042" i="16" s="1"/>
  <c r="C3021" i="16"/>
  <c r="C2981" i="16"/>
  <c r="E2981" i="16"/>
  <c r="Q2981" i="16" s="1"/>
  <c r="C2676" i="16"/>
  <c r="E2676" i="16"/>
  <c r="Q2676" i="16" s="1"/>
  <c r="C2583" i="16"/>
  <c r="E2583" i="16"/>
  <c r="Q2583" i="16" s="1"/>
  <c r="C2839" i="16"/>
  <c r="E2839" i="16"/>
  <c r="Q2839" i="16" s="1"/>
  <c r="C2776" i="16"/>
  <c r="E2776" i="16"/>
  <c r="Q2776" i="16" s="1"/>
  <c r="C3044" i="16"/>
  <c r="E3044" i="16"/>
  <c r="Q3044" i="16" s="1"/>
  <c r="C3025" i="16"/>
  <c r="E3025" i="16"/>
  <c r="Q3025" i="16" s="1"/>
  <c r="C2984" i="16"/>
  <c r="E2984" i="16"/>
  <c r="Q2984" i="16" s="1"/>
  <c r="C3084" i="16"/>
  <c r="E3084" i="16"/>
  <c r="C2453" i="16"/>
  <c r="C2830" i="16"/>
  <c r="E2830" i="16"/>
  <c r="Q2830" i="16" s="1"/>
  <c r="C2447" i="16"/>
  <c r="C2843" i="16"/>
  <c r="E2843" i="16"/>
  <c r="Q2843" i="16" s="1"/>
  <c r="C2477" i="16"/>
  <c r="C2867" i="16"/>
  <c r="E2867" i="16"/>
  <c r="Q2867" i="16" s="1"/>
  <c r="C2342" i="16"/>
  <c r="C2503" i="16"/>
  <c r="C2762" i="16"/>
  <c r="E2762" i="16"/>
  <c r="Q2762" i="16" s="1"/>
  <c r="C2565" i="16"/>
  <c r="E2565" i="16"/>
  <c r="Q2565" i="16" s="1"/>
  <c r="C3006" i="16"/>
  <c r="E3006" i="16"/>
  <c r="Q3006" i="16" s="1"/>
  <c r="C2959" i="16"/>
  <c r="E2959" i="16"/>
  <c r="Q2959" i="16" s="1"/>
  <c r="C2909" i="16"/>
  <c r="E2909" i="16"/>
  <c r="Q2909" i="16" s="1"/>
  <c r="C2891" i="16"/>
  <c r="E2891" i="16"/>
  <c r="Q2891" i="16" s="1"/>
  <c r="C3082" i="16"/>
  <c r="E3082" i="16"/>
  <c r="C2511" i="16"/>
  <c r="E2511" i="16"/>
  <c r="Q2511" i="16" s="1"/>
  <c r="C2767" i="16"/>
  <c r="E2767" i="16"/>
  <c r="Q2767" i="16" s="1"/>
  <c r="C2568" i="16"/>
  <c r="E2568" i="16"/>
  <c r="Q2568" i="16" s="1"/>
  <c r="C3008" i="16"/>
  <c r="E3008" i="16"/>
  <c r="Q3008" i="16" s="1"/>
  <c r="C2962" i="16"/>
  <c r="E2962" i="16"/>
  <c r="Q2962" i="16" s="1"/>
  <c r="C2912" i="16"/>
  <c r="E2912" i="16"/>
  <c r="Q2912" i="16" s="1"/>
  <c r="C2894" i="16"/>
  <c r="E2894" i="16"/>
  <c r="Q2894" i="16" s="1"/>
  <c r="C2530" i="16"/>
  <c r="E2530" i="16"/>
  <c r="Q2530" i="16" s="1"/>
  <c r="C2786" i="16"/>
  <c r="E2786" i="16"/>
  <c r="Q2786" i="16" s="1"/>
  <c r="C2589" i="16"/>
  <c r="E2589" i="16"/>
  <c r="Q2589" i="16" s="1"/>
  <c r="C3018" i="16"/>
  <c r="E3018" i="16"/>
  <c r="Q3018" i="16" s="1"/>
  <c r="C2983" i="16"/>
  <c r="E2983" i="16"/>
  <c r="Q2983" i="16" s="1"/>
  <c r="C2933" i="16"/>
  <c r="E2933" i="16"/>
  <c r="Q2933" i="16" s="1"/>
  <c r="C2915" i="16"/>
  <c r="E2915" i="16"/>
  <c r="Q2915" i="16" s="1"/>
  <c r="C2535" i="16"/>
  <c r="E2535" i="16"/>
  <c r="Q2535" i="16" s="1"/>
  <c r="C2791" i="16"/>
  <c r="C2592" i="16"/>
  <c r="E2592" i="16"/>
  <c r="Q2592" i="16" s="1"/>
  <c r="C3020" i="16"/>
  <c r="E3020" i="16"/>
  <c r="Q3020" i="16" s="1"/>
  <c r="C2986" i="16"/>
  <c r="E2986" i="16"/>
  <c r="Q2986" i="16" s="1"/>
  <c r="C2936" i="16"/>
  <c r="E2936" i="16"/>
  <c r="Q2936" i="16" s="1"/>
  <c r="C2593" i="16"/>
  <c r="E2593" i="16"/>
  <c r="Q2593" i="16" s="1"/>
  <c r="C2758" i="16"/>
  <c r="E2758" i="16"/>
  <c r="Q2758" i="16" s="1"/>
  <c r="C2502" i="16"/>
  <c r="C2238" i="16"/>
  <c r="C2254" i="16"/>
  <c r="C2184" i="16"/>
  <c r="C2303" i="16"/>
  <c r="C1969" i="16"/>
  <c r="C2027" i="16"/>
  <c r="C1941" i="16"/>
  <c r="C2492" i="16"/>
  <c r="C2659" i="16"/>
  <c r="E2659" i="16"/>
  <c r="Q2659" i="16" s="1"/>
  <c r="C2366" i="16"/>
  <c r="C2329" i="16"/>
  <c r="C2339" i="16"/>
  <c r="C2229" i="16"/>
  <c r="C2204" i="16"/>
  <c r="C2144" i="16"/>
  <c r="Q2144" i="16"/>
  <c r="C2098" i="16"/>
  <c r="C2012" i="16"/>
  <c r="C2809" i="16"/>
  <c r="E2809" i="16"/>
  <c r="Q2809" i="16" s="1"/>
  <c r="C2553" i="16"/>
  <c r="E2553" i="16"/>
  <c r="Q2553" i="16" s="1"/>
  <c r="C2718" i="16"/>
  <c r="E2718" i="16"/>
  <c r="Q2718" i="16" s="1"/>
  <c r="C2462" i="16"/>
  <c r="C2413" i="16"/>
  <c r="C2400" i="16"/>
  <c r="C2136" i="16"/>
  <c r="C2263" i="16"/>
  <c r="C2113" i="16"/>
  <c r="C1987" i="16"/>
  <c r="C2071" i="16"/>
  <c r="C2500" i="16"/>
  <c r="Q2500" i="16"/>
  <c r="C2667" i="16"/>
  <c r="E2667" i="16"/>
  <c r="Q2667" i="16" s="1"/>
  <c r="C2394" i="16"/>
  <c r="C2345" i="16"/>
  <c r="C2347" i="16"/>
  <c r="C2237" i="16"/>
  <c r="C2212" i="16"/>
  <c r="C1945" i="16"/>
  <c r="C1936" i="16"/>
  <c r="C2020" i="16"/>
  <c r="C2918" i="16"/>
  <c r="E2918" i="16"/>
  <c r="Q2918" i="16" s="1"/>
  <c r="C2577" i="16"/>
  <c r="E2577" i="16"/>
  <c r="Q2577" i="16" s="1"/>
  <c r="C2742" i="16"/>
  <c r="E2742" i="16"/>
  <c r="Q2742" i="16" s="1"/>
  <c r="C2486" i="16"/>
  <c r="C2174" i="16"/>
  <c r="C2190" i="16"/>
  <c r="C2168" i="16"/>
  <c r="C2287" i="16"/>
  <c r="C2135" i="16"/>
  <c r="C2011" i="16"/>
  <c r="C2095" i="16"/>
  <c r="C2476" i="16"/>
  <c r="C2643" i="16"/>
  <c r="E2643" i="16"/>
  <c r="Q2643" i="16" s="1"/>
  <c r="C2289" i="16"/>
  <c r="C2297" i="16"/>
  <c r="C2323" i="16"/>
  <c r="C2213" i="16"/>
  <c r="C2188" i="16"/>
  <c r="C2129" i="16"/>
  <c r="C2082" i="16"/>
  <c r="C1996" i="16"/>
  <c r="C2793" i="16"/>
  <c r="E2793" i="16"/>
  <c r="Q2793" i="16" s="1"/>
  <c r="C2537" i="16"/>
  <c r="E2537" i="16"/>
  <c r="Q2537" i="16" s="1"/>
  <c r="C2702" i="16"/>
  <c r="E2702" i="16"/>
  <c r="Q2702" i="16" s="1"/>
  <c r="C2446" i="16"/>
  <c r="C2393" i="16"/>
  <c r="C2384" i="16"/>
  <c r="C1961" i="16"/>
  <c r="C2247" i="16"/>
  <c r="C2094" i="16"/>
  <c r="C1971" i="16"/>
  <c r="C2055" i="16"/>
  <c r="C2484" i="16"/>
  <c r="C2651" i="16"/>
  <c r="E2651" i="16"/>
  <c r="Q2651" i="16" s="1"/>
  <c r="C2305" i="16"/>
  <c r="C2313" i="16"/>
  <c r="Q2313" i="16"/>
  <c r="C2331" i="16"/>
  <c r="C2221" i="16"/>
  <c r="C2196" i="16"/>
  <c r="C2137" i="16"/>
  <c r="C2090" i="16"/>
  <c r="C2004" i="16"/>
  <c r="C2870" i="16"/>
  <c r="E2870" i="16"/>
  <c r="Q2870" i="16" s="1"/>
  <c r="C3060" i="16"/>
  <c r="E3060" i="16"/>
  <c r="Q3060" i="16" s="1"/>
  <c r="C2625" i="16"/>
  <c r="E2625" i="16"/>
  <c r="Q2625" i="16" s="1"/>
  <c r="C2790" i="16"/>
  <c r="E2790" i="16"/>
  <c r="Q2790" i="16" s="1"/>
  <c r="C2534" i="16"/>
  <c r="E2534" i="16"/>
  <c r="Q2534" i="16" s="1"/>
  <c r="C2314" i="16"/>
  <c r="C2322" i="16"/>
  <c r="C2216" i="16"/>
  <c r="C2335" i="16"/>
  <c r="C2097" i="16"/>
  <c r="C2059" i="16"/>
  <c r="C1973" i="16"/>
  <c r="C2524" i="16"/>
  <c r="E2524" i="16"/>
  <c r="Q2524" i="16" s="1"/>
  <c r="C2691" i="16"/>
  <c r="E2691" i="16"/>
  <c r="Q2691" i="16" s="1"/>
  <c r="C2435" i="16"/>
  <c r="C2378" i="16"/>
  <c r="C2371" i="16"/>
  <c r="C2236" i="16"/>
  <c r="C2041" i="16"/>
  <c r="C1960" i="16"/>
  <c r="C2044" i="16"/>
  <c r="C2841" i="16"/>
  <c r="E2841" i="16"/>
  <c r="Q2841" i="16" s="1"/>
  <c r="C2585" i="16"/>
  <c r="E2585" i="16"/>
  <c r="Q2585" i="16" s="1"/>
  <c r="C2750" i="16"/>
  <c r="E2750" i="16"/>
  <c r="Q2750" i="16" s="1"/>
  <c r="C2494" i="16"/>
  <c r="C2206" i="16"/>
  <c r="C2222" i="16"/>
  <c r="C2176" i="16"/>
  <c r="C2295" i="16"/>
  <c r="C1937" i="16"/>
  <c r="C2019" i="16"/>
  <c r="C1933" i="16"/>
  <c r="C2699" i="16"/>
  <c r="E2699" i="16"/>
  <c r="Q2699" i="16" s="1"/>
  <c r="C2443" i="16"/>
  <c r="C2389" i="16"/>
  <c r="C2379" i="16"/>
  <c r="C2269" i="16"/>
  <c r="C2244" i="16"/>
  <c r="C2073" i="16"/>
  <c r="C1968" i="16"/>
  <c r="C2052" i="16"/>
  <c r="C2737" i="16"/>
  <c r="E2737" i="16"/>
  <c r="Q2737" i="16" s="1"/>
  <c r="C2481" i="16"/>
  <c r="C2646" i="16"/>
  <c r="E2646" i="16"/>
  <c r="Q2646" i="16" s="1"/>
  <c r="C2294" i="16"/>
  <c r="C2302" i="16"/>
  <c r="C2328" i="16"/>
  <c r="C2218" i="16"/>
  <c r="C2191" i="16"/>
  <c r="C2085" i="16"/>
  <c r="C1999" i="16"/>
  <c r="C2803" i="16"/>
  <c r="E2803" i="16"/>
  <c r="Q2803" i="16" s="1"/>
  <c r="C2547" i="16"/>
  <c r="E2547" i="16"/>
  <c r="Q2547" i="16" s="1"/>
  <c r="C2341" i="16"/>
  <c r="C2349" i="16"/>
  <c r="C2227" i="16"/>
  <c r="C2348" i="16"/>
  <c r="C2110" i="16"/>
  <c r="C2072" i="16"/>
  <c r="C1986" i="16"/>
  <c r="C2490" i="16"/>
  <c r="E2697" i="16"/>
  <c r="Q2697" i="16" s="1"/>
  <c r="C2441" i="16"/>
  <c r="C2166" i="16"/>
  <c r="C2288" i="16"/>
  <c r="C2151" i="16"/>
  <c r="C2045" i="16"/>
  <c r="C2811" i="16"/>
  <c r="E2811" i="16"/>
  <c r="Q2811" i="16" s="1"/>
  <c r="B1940" i="16"/>
  <c r="B1943" i="16"/>
  <c r="B1948" i="16"/>
  <c r="E1948" i="16" s="1"/>
  <c r="Q1948" i="16" s="1"/>
  <c r="B1951" i="16"/>
  <c r="E1951" i="16" s="1"/>
  <c r="Q1951" i="16" s="1"/>
  <c r="B1956" i="16"/>
  <c r="E1956" i="16" s="1"/>
  <c r="Q1956" i="16" s="1"/>
  <c r="B1959" i="16"/>
  <c r="E1959" i="16" s="1"/>
  <c r="B1964" i="16"/>
  <c r="E1964" i="16" s="1"/>
  <c r="Q1964" i="16" s="1"/>
  <c r="B1967" i="16"/>
  <c r="E1967" i="16" s="1"/>
  <c r="Q1967" i="16" s="1"/>
  <c r="B1972" i="16"/>
  <c r="E1972" i="16" s="1"/>
  <c r="B1975" i="16"/>
  <c r="E1975" i="16" s="1"/>
  <c r="Q1975" i="16" s="1"/>
  <c r="B1980" i="16"/>
  <c r="E1980" i="16" s="1"/>
  <c r="Q1980" i="16" s="1"/>
  <c r="B1983" i="16"/>
  <c r="E1983" i="16" s="1"/>
  <c r="Q1983" i="16" s="1"/>
  <c r="B1988" i="16"/>
  <c r="E1988" i="16" s="1"/>
  <c r="Q1988" i="16" s="1"/>
  <c r="B1991" i="16"/>
  <c r="E1991" i="16" s="1"/>
  <c r="Q1991" i="16" s="1"/>
  <c r="B1996" i="16"/>
  <c r="E1996" i="16" s="1"/>
  <c r="Q1996" i="16" s="1"/>
  <c r="B1999" i="16"/>
  <c r="E1999" i="16" s="1"/>
  <c r="Q1999" i="16" s="1"/>
  <c r="B2004" i="16"/>
  <c r="E2004" i="16" s="1"/>
  <c r="Q2004" i="16" s="1"/>
  <c r="B2007" i="16"/>
  <c r="E2007" i="16" s="1"/>
  <c r="Q2007" i="16" s="1"/>
  <c r="B2012" i="16"/>
  <c r="E2012" i="16" s="1"/>
  <c r="Q2012" i="16" s="1"/>
  <c r="B2015" i="16"/>
  <c r="E2015" i="16" s="1"/>
  <c r="Q2015" i="16" s="1"/>
  <c r="B2020" i="16"/>
  <c r="E2020" i="16" s="1"/>
  <c r="Q2020" i="16" s="1"/>
  <c r="B2023" i="16"/>
  <c r="E2023" i="16" s="1"/>
  <c r="Q2023" i="16" s="1"/>
  <c r="B2028" i="16"/>
  <c r="E2028" i="16" s="1"/>
  <c r="Q2028" i="16" s="1"/>
  <c r="B2031" i="16"/>
  <c r="E2031" i="16" s="1"/>
  <c r="Q2031" i="16" s="1"/>
  <c r="B2036" i="16"/>
  <c r="E2036" i="16" s="1"/>
  <c r="Q2036" i="16" s="1"/>
  <c r="B2039" i="16"/>
  <c r="E2039" i="16" s="1"/>
  <c r="Q2039" i="16" s="1"/>
  <c r="B2044" i="16"/>
  <c r="E2044" i="16" s="1"/>
  <c r="Q2044" i="16" s="1"/>
  <c r="B2047" i="16"/>
  <c r="E2047" i="16" s="1"/>
  <c r="Q2047" i="16" s="1"/>
  <c r="B2052" i="16"/>
  <c r="E2052" i="16" s="1"/>
  <c r="Q2052" i="16" s="1"/>
  <c r="B2055" i="16"/>
  <c r="E2055" i="16" s="1"/>
  <c r="Q2055" i="16" s="1"/>
  <c r="B2060" i="16"/>
  <c r="E2060" i="16" s="1"/>
  <c r="Q2060" i="16" s="1"/>
  <c r="B2063" i="16"/>
  <c r="E2063" i="16" s="1"/>
  <c r="Q2063" i="16" s="1"/>
  <c r="B2068" i="16"/>
  <c r="E2068" i="16" s="1"/>
  <c r="Q2068" i="16" s="1"/>
  <c r="B2071" i="16"/>
  <c r="E2071" i="16" s="1"/>
  <c r="Q2071" i="16" s="1"/>
  <c r="B2076" i="16"/>
  <c r="E2076" i="16" s="1"/>
  <c r="Q2076" i="16" s="1"/>
  <c r="B2079" i="16"/>
  <c r="E2079" i="16" s="1"/>
  <c r="Q2079" i="16" s="1"/>
  <c r="B2084" i="16"/>
  <c r="E2084" i="16" s="1"/>
  <c r="Q2084" i="16" s="1"/>
  <c r="B2087" i="16"/>
  <c r="E2087" i="16" s="1"/>
  <c r="B2092" i="16"/>
  <c r="E2092" i="16" s="1"/>
  <c r="Q2092" i="16" s="1"/>
  <c r="B2095" i="16"/>
  <c r="E2095" i="16" s="1"/>
  <c r="Q2095" i="16" s="1"/>
  <c r="B1938" i="16"/>
  <c r="B1941" i="16"/>
  <c r="B1946" i="16"/>
  <c r="B1949" i="16"/>
  <c r="B1954" i="16"/>
  <c r="E1954" i="16" s="1"/>
  <c r="Q1954" i="16" s="1"/>
  <c r="B1957" i="16"/>
  <c r="E1957" i="16" s="1"/>
  <c r="Q1957" i="16" s="1"/>
  <c r="B1962" i="16"/>
  <c r="E1962" i="16" s="1"/>
  <c r="Q1962" i="16" s="1"/>
  <c r="B1965" i="16"/>
  <c r="E1965" i="16" s="1"/>
  <c r="Q1965" i="16" s="1"/>
  <c r="B1970" i="16"/>
  <c r="E1970" i="16" s="1"/>
  <c r="Q1970" i="16" s="1"/>
  <c r="B1973" i="16"/>
  <c r="E1973" i="16" s="1"/>
  <c r="Q1973" i="16" s="1"/>
  <c r="B1978" i="16"/>
  <c r="E1978" i="16" s="1"/>
  <c r="Q1978" i="16" s="1"/>
  <c r="B1981" i="16"/>
  <c r="E1981" i="16" s="1"/>
  <c r="Q1981" i="16" s="1"/>
  <c r="B1986" i="16"/>
  <c r="E1986" i="16" s="1"/>
  <c r="Q1986" i="16" s="1"/>
  <c r="B1989" i="16"/>
  <c r="E1989" i="16" s="1"/>
  <c r="Q1989" i="16" s="1"/>
  <c r="B1994" i="16"/>
  <c r="E1994" i="16" s="1"/>
  <c r="B1997" i="16"/>
  <c r="E1997" i="16" s="1"/>
  <c r="Q1997" i="16" s="1"/>
  <c r="B2002" i="16"/>
  <c r="E2002" i="16" s="1"/>
  <c r="Q2002" i="16" s="1"/>
  <c r="B2005" i="16"/>
  <c r="E2005" i="16" s="1"/>
  <c r="Q2005" i="16" s="1"/>
  <c r="B2010" i="16"/>
  <c r="E2010" i="16" s="1"/>
  <c r="Q2010" i="16" s="1"/>
  <c r="B2013" i="16"/>
  <c r="E2013" i="16" s="1"/>
  <c r="Q2013" i="16" s="1"/>
  <c r="B2018" i="16"/>
  <c r="E2018" i="16" s="1"/>
  <c r="Q2018" i="16" s="1"/>
  <c r="B2021" i="16"/>
  <c r="E2021" i="16" s="1"/>
  <c r="Q2021" i="16" s="1"/>
  <c r="B2026" i="16"/>
  <c r="E2026" i="16" s="1"/>
  <c r="Q2026" i="16" s="1"/>
  <c r="B2029" i="16"/>
  <c r="E2029" i="16" s="1"/>
  <c r="Q2029" i="16" s="1"/>
  <c r="B2034" i="16"/>
  <c r="E2034" i="16" s="1"/>
  <c r="Q2034" i="16" s="1"/>
  <c r="B2037" i="16"/>
  <c r="E2037" i="16" s="1"/>
  <c r="Q2037" i="16" s="1"/>
  <c r="B2042" i="16"/>
  <c r="E2042" i="16" s="1"/>
  <c r="Q2042" i="16" s="1"/>
  <c r="B2045" i="16"/>
  <c r="E2045" i="16" s="1"/>
  <c r="Q2045" i="16" s="1"/>
  <c r="B2050" i="16"/>
  <c r="E2050" i="16" s="1"/>
  <c r="Q2050" i="16" s="1"/>
  <c r="B2053" i="16"/>
  <c r="E2053" i="16" s="1"/>
  <c r="Q2053" i="16" s="1"/>
  <c r="B2058" i="16"/>
  <c r="E2058" i="16" s="1"/>
  <c r="Q2058" i="16" s="1"/>
  <c r="B2061" i="16"/>
  <c r="E2061" i="16" s="1"/>
  <c r="Q2061" i="16" s="1"/>
  <c r="B2066" i="16"/>
  <c r="E2066" i="16" s="1"/>
  <c r="Q2066" i="16" s="1"/>
  <c r="B2069" i="16"/>
  <c r="E2069" i="16" s="1"/>
  <c r="Q2069" i="16" s="1"/>
  <c r="B2074" i="16"/>
  <c r="E2074" i="16" s="1"/>
  <c r="Q2074" i="16" s="1"/>
  <c r="B2077" i="16"/>
  <c r="E2077" i="16" s="1"/>
  <c r="Q2077" i="16" s="1"/>
  <c r="B1939" i="16"/>
  <c r="B1944" i="16"/>
  <c r="B1947" i="16"/>
  <c r="E1947" i="16" s="1"/>
  <c r="Q1947" i="16" s="1"/>
  <c r="B1952" i="16"/>
  <c r="E1952" i="16" s="1"/>
  <c r="Q1952" i="16" s="1"/>
  <c r="B1955" i="16"/>
  <c r="E1955" i="16" s="1"/>
  <c r="Q1955" i="16" s="1"/>
  <c r="B1960" i="16"/>
  <c r="E1960" i="16" s="1"/>
  <c r="Q1960" i="16" s="1"/>
  <c r="B1963" i="16"/>
  <c r="E1963" i="16" s="1"/>
  <c r="Q1963" i="16" s="1"/>
  <c r="B1968" i="16"/>
  <c r="E1968" i="16" s="1"/>
  <c r="Q1968" i="16" s="1"/>
  <c r="B1971" i="16"/>
  <c r="E1971" i="16" s="1"/>
  <c r="Q1971" i="16" s="1"/>
  <c r="B1976" i="16"/>
  <c r="E1976" i="16" s="1"/>
  <c r="Q1976" i="16" s="1"/>
  <c r="B1979" i="16"/>
  <c r="E1979" i="16" s="1"/>
  <c r="Q1979" i="16" s="1"/>
  <c r="B1984" i="16"/>
  <c r="E1984" i="16" s="1"/>
  <c r="Q1984" i="16" s="1"/>
  <c r="B1987" i="16"/>
  <c r="E1987" i="16" s="1"/>
  <c r="Q1987" i="16" s="1"/>
  <c r="B1992" i="16"/>
  <c r="E1992" i="16" s="1"/>
  <c r="Q1992" i="16" s="1"/>
  <c r="B1995" i="16"/>
  <c r="E1995" i="16" s="1"/>
  <c r="Q1995" i="16" s="1"/>
  <c r="B2000" i="16"/>
  <c r="E2000" i="16" s="1"/>
  <c r="Q2000" i="16" s="1"/>
  <c r="B2003" i="16"/>
  <c r="E2003" i="16" s="1"/>
  <c r="Q2003" i="16" s="1"/>
  <c r="B2008" i="16"/>
  <c r="E2008" i="16" s="1"/>
  <c r="Q2008" i="16" s="1"/>
  <c r="B2011" i="16"/>
  <c r="E2011" i="16" s="1"/>
  <c r="Q2011" i="16" s="1"/>
  <c r="B2016" i="16"/>
  <c r="E2016" i="16" s="1"/>
  <c r="B2019" i="16"/>
  <c r="E2019" i="16" s="1"/>
  <c r="Q2019" i="16" s="1"/>
  <c r="B2024" i="16"/>
  <c r="E2024" i="16" s="1"/>
  <c r="Q2024" i="16" s="1"/>
  <c r="B2027" i="16"/>
  <c r="E2027" i="16" s="1"/>
  <c r="Q2027" i="16" s="1"/>
  <c r="B2032" i="16"/>
  <c r="E2032" i="16" s="1"/>
  <c r="Q2032" i="16" s="1"/>
  <c r="B2035" i="16"/>
  <c r="E2035" i="16" s="1"/>
  <c r="Q2035" i="16" s="1"/>
  <c r="B2040" i="16"/>
  <c r="E2040" i="16" s="1"/>
  <c r="Q2040" i="16" s="1"/>
  <c r="B2043" i="16"/>
  <c r="E2043" i="16" s="1"/>
  <c r="Q2043" i="16" s="1"/>
  <c r="B2048" i="16"/>
  <c r="E2048" i="16" s="1"/>
  <c r="Q2048" i="16" s="1"/>
  <c r="B2051" i="16"/>
  <c r="E2051" i="16" s="1"/>
  <c r="Q2051" i="16" s="1"/>
  <c r="B2056" i="16"/>
  <c r="E2056" i="16" s="1"/>
  <c r="Q2056" i="16" s="1"/>
  <c r="B2059" i="16"/>
  <c r="E2059" i="16" s="1"/>
  <c r="Q2059" i="16" s="1"/>
  <c r="B2064" i="16"/>
  <c r="E2064" i="16" s="1"/>
  <c r="Q2064" i="16" s="1"/>
  <c r="B2067" i="16"/>
  <c r="E2067" i="16" s="1"/>
  <c r="B2072" i="16"/>
  <c r="E2072" i="16" s="1"/>
  <c r="Q2072" i="16" s="1"/>
  <c r="B2075" i="16"/>
  <c r="E2075" i="16" s="1"/>
  <c r="Q2075" i="16" s="1"/>
  <c r="B2080" i="16"/>
  <c r="E2080" i="16" s="1"/>
  <c r="B1942" i="16"/>
  <c r="B1953" i="16"/>
  <c r="E1953" i="16" s="1"/>
  <c r="Q1953" i="16" s="1"/>
  <c r="B1974" i="16"/>
  <c r="E1974" i="16" s="1"/>
  <c r="Q1974" i="16" s="1"/>
  <c r="B1985" i="16"/>
  <c r="E1985" i="16" s="1"/>
  <c r="Q1985" i="16" s="1"/>
  <c r="B2006" i="16"/>
  <c r="E2006" i="16" s="1"/>
  <c r="Q2006" i="16" s="1"/>
  <c r="B2017" i="16"/>
  <c r="E2017" i="16" s="1"/>
  <c r="Q2017" i="16" s="1"/>
  <c r="B2038" i="16"/>
  <c r="E2038" i="16" s="1"/>
  <c r="Q2038" i="16" s="1"/>
  <c r="B2049" i="16"/>
  <c r="E2049" i="16" s="1"/>
  <c r="Q2049" i="16" s="1"/>
  <c r="B2070" i="16"/>
  <c r="E2070" i="16" s="1"/>
  <c r="Q2070" i="16" s="1"/>
  <c r="B2091" i="16"/>
  <c r="E2091" i="16" s="1"/>
  <c r="Q2091" i="16" s="1"/>
  <c r="B2094" i="16"/>
  <c r="E2094" i="16" s="1"/>
  <c r="Q2094" i="16" s="1"/>
  <c r="B2098" i="16"/>
  <c r="E2098" i="16" s="1"/>
  <c r="Q2098" i="16" s="1"/>
  <c r="B2103" i="16"/>
  <c r="E2103" i="16" s="1"/>
  <c r="Q2103" i="16" s="1"/>
  <c r="B2106" i="16"/>
  <c r="E2106" i="16" s="1"/>
  <c r="Q2106" i="16" s="1"/>
  <c r="B2111" i="16"/>
  <c r="E2111" i="16" s="1"/>
  <c r="Q2111" i="16" s="1"/>
  <c r="B2114" i="16"/>
  <c r="E2114" i="16" s="1"/>
  <c r="Q2114" i="16" s="1"/>
  <c r="B2119" i="16"/>
  <c r="E2119" i="16" s="1"/>
  <c r="Q2119" i="16" s="1"/>
  <c r="B2122" i="16"/>
  <c r="E2122" i="16" s="1"/>
  <c r="Q2122" i="16" s="1"/>
  <c r="B2127" i="16"/>
  <c r="E2127" i="16" s="1"/>
  <c r="Q2127" i="16" s="1"/>
  <c r="B2130" i="16"/>
  <c r="E2130" i="16" s="1"/>
  <c r="Q2130" i="16" s="1"/>
  <c r="B2135" i="16"/>
  <c r="E2135" i="16" s="1"/>
  <c r="Q2135" i="16" s="1"/>
  <c r="B2138" i="16"/>
  <c r="E2138" i="16" s="1"/>
  <c r="Q2138" i="16" s="1"/>
  <c r="B1945" i="16"/>
  <c r="E1945" i="16" s="1"/>
  <c r="Q1945" i="16" s="1"/>
  <c r="B1966" i="16"/>
  <c r="E1966" i="16" s="1"/>
  <c r="Q1966" i="16" s="1"/>
  <c r="B1977" i="16"/>
  <c r="E1977" i="16" s="1"/>
  <c r="Q1977" i="16" s="1"/>
  <c r="B1998" i="16"/>
  <c r="E1998" i="16" s="1"/>
  <c r="Q1998" i="16" s="1"/>
  <c r="B2009" i="16"/>
  <c r="E2009" i="16" s="1"/>
  <c r="B2030" i="16"/>
  <c r="E2030" i="16" s="1"/>
  <c r="Q2030" i="16" s="1"/>
  <c r="B2041" i="16"/>
  <c r="E2041" i="16" s="1"/>
  <c r="Q2041" i="16" s="1"/>
  <c r="B2062" i="16"/>
  <c r="E2062" i="16" s="1"/>
  <c r="Q2062" i="16" s="1"/>
  <c r="B2073" i="16"/>
  <c r="E2073" i="16" s="1"/>
  <c r="Q2073" i="16" s="1"/>
  <c r="B2081" i="16"/>
  <c r="E2081" i="16" s="1"/>
  <c r="Q2081" i="16" s="1"/>
  <c r="B2085" i="16"/>
  <c r="E2085" i="16" s="1"/>
  <c r="Q2085" i="16" s="1"/>
  <c r="B2088" i="16"/>
  <c r="E2088" i="16" s="1"/>
  <c r="Q2088" i="16" s="1"/>
  <c r="B2101" i="16"/>
  <c r="E2101" i="16" s="1"/>
  <c r="Q2101" i="16" s="1"/>
  <c r="B2104" i="16"/>
  <c r="E2104" i="16" s="1"/>
  <c r="B2109" i="16"/>
  <c r="E2109" i="16" s="1"/>
  <c r="Q2109" i="16" s="1"/>
  <c r="B2112" i="16"/>
  <c r="E2112" i="16" s="1"/>
  <c r="Q2112" i="16" s="1"/>
  <c r="B2117" i="16"/>
  <c r="E2117" i="16" s="1"/>
  <c r="Q2117" i="16" s="1"/>
  <c r="B2120" i="16"/>
  <c r="E2120" i="16" s="1"/>
  <c r="Q2120" i="16" s="1"/>
  <c r="B2125" i="16"/>
  <c r="E2125" i="16" s="1"/>
  <c r="Q2125" i="16" s="1"/>
  <c r="B2128" i="16"/>
  <c r="E2128" i="16" s="1"/>
  <c r="Q2128" i="16" s="1"/>
  <c r="B2133" i="16"/>
  <c r="E2133" i="16" s="1"/>
  <c r="Q2133" i="16" s="1"/>
  <c r="B1937" i="16"/>
  <c r="B1958" i="16"/>
  <c r="E1958" i="16" s="1"/>
  <c r="Q1958" i="16" s="1"/>
  <c r="B1969" i="16"/>
  <c r="E1969" i="16" s="1"/>
  <c r="Q1969" i="16" s="1"/>
  <c r="B1990" i="16"/>
  <c r="E1990" i="16" s="1"/>
  <c r="Q1990" i="16" s="1"/>
  <c r="B2001" i="16"/>
  <c r="E2001" i="16" s="1"/>
  <c r="Q2001" i="16" s="1"/>
  <c r="B2022" i="16"/>
  <c r="E2022" i="16" s="1"/>
  <c r="Q2022" i="16" s="1"/>
  <c r="B2033" i="16"/>
  <c r="E2033" i="16" s="1"/>
  <c r="Q2033" i="16" s="1"/>
  <c r="B2054" i="16"/>
  <c r="E2054" i="16" s="1"/>
  <c r="Q2054" i="16" s="1"/>
  <c r="B2065" i="16"/>
  <c r="E2065" i="16" s="1"/>
  <c r="Q2065" i="16" s="1"/>
  <c r="B2082" i="16"/>
  <c r="E2082" i="16" s="1"/>
  <c r="Q2082" i="16" s="1"/>
  <c r="B2089" i="16"/>
  <c r="E2089" i="16" s="1"/>
  <c r="Q2089" i="16" s="1"/>
  <c r="B2093" i="16"/>
  <c r="E2093" i="16" s="1"/>
  <c r="Q2093" i="16" s="1"/>
  <c r="B2096" i="16"/>
  <c r="E2096" i="16" s="1"/>
  <c r="Q2096" i="16" s="1"/>
  <c r="B2099" i="16"/>
  <c r="E2099" i="16" s="1"/>
  <c r="Q2099" i="16" s="1"/>
  <c r="B2102" i="16"/>
  <c r="E2102" i="16" s="1"/>
  <c r="Q2102" i="16" s="1"/>
  <c r="B2107" i="16"/>
  <c r="E2107" i="16" s="1"/>
  <c r="Q2107" i="16" s="1"/>
  <c r="B2110" i="16"/>
  <c r="E2110" i="16" s="1"/>
  <c r="Q2110" i="16" s="1"/>
  <c r="B2115" i="16"/>
  <c r="E2115" i="16" s="1"/>
  <c r="Q2115" i="16" s="1"/>
  <c r="B2118" i="16"/>
  <c r="E2118" i="16" s="1"/>
  <c r="B2123" i="16"/>
  <c r="E2123" i="16" s="1"/>
  <c r="Q2123" i="16" s="1"/>
  <c r="B2126" i="16"/>
  <c r="E2126" i="16" s="1"/>
  <c r="Q2126" i="16" s="1"/>
  <c r="B2131" i="16"/>
  <c r="E2131" i="16" s="1"/>
  <c r="Q2131" i="16" s="1"/>
  <c r="B2134" i="16"/>
  <c r="E2134" i="16" s="1"/>
  <c r="B2139" i="16"/>
  <c r="E2139" i="16" s="1"/>
  <c r="B1982" i="16"/>
  <c r="E1982" i="16" s="1"/>
  <c r="Q1982" i="16" s="1"/>
  <c r="B2025" i="16"/>
  <c r="E2025" i="16" s="1"/>
  <c r="Q2025" i="16" s="1"/>
  <c r="B2090" i="16"/>
  <c r="E2090" i="16" s="1"/>
  <c r="Q2090" i="16" s="1"/>
  <c r="B2113" i="16"/>
  <c r="E2113" i="16" s="1"/>
  <c r="Q2113" i="16" s="1"/>
  <c r="B2124" i="16"/>
  <c r="E2124" i="16" s="1"/>
  <c r="Q2124" i="16" s="1"/>
  <c r="B2140" i="16"/>
  <c r="E2140" i="16" s="1"/>
  <c r="Q2140" i="16" s="1"/>
  <c r="B2145" i="16"/>
  <c r="E2145" i="16" s="1"/>
  <c r="Q2145" i="16" s="1"/>
  <c r="B2148" i="16"/>
  <c r="E2148" i="16" s="1"/>
  <c r="Q2148" i="16" s="1"/>
  <c r="B2156" i="16"/>
  <c r="E2156" i="16" s="1"/>
  <c r="Q2156" i="16" s="1"/>
  <c r="B2161" i="16"/>
  <c r="E2161" i="16" s="1"/>
  <c r="Q2161" i="16" s="1"/>
  <c r="B2164" i="16"/>
  <c r="E2164" i="16" s="1"/>
  <c r="Q2164" i="16" s="1"/>
  <c r="B2169" i="16"/>
  <c r="E2169" i="16" s="1"/>
  <c r="Q2169" i="16" s="1"/>
  <c r="B2172" i="16"/>
  <c r="E2172" i="16" s="1"/>
  <c r="Q2172" i="16" s="1"/>
  <c r="B2177" i="16"/>
  <c r="E2177" i="16" s="1"/>
  <c r="Q2177" i="16" s="1"/>
  <c r="B2180" i="16"/>
  <c r="E2180" i="16" s="1"/>
  <c r="Q2180" i="16" s="1"/>
  <c r="B2185" i="16"/>
  <c r="E2185" i="16" s="1"/>
  <c r="B2188" i="16"/>
  <c r="E2188" i="16" s="1"/>
  <c r="Q2188" i="16" s="1"/>
  <c r="B2193" i="16"/>
  <c r="E2193" i="16" s="1"/>
  <c r="Q2193" i="16" s="1"/>
  <c r="B2196" i="16"/>
  <c r="E2196" i="16" s="1"/>
  <c r="Q2196" i="16" s="1"/>
  <c r="B2201" i="16"/>
  <c r="E2201" i="16" s="1"/>
  <c r="B2204" i="16"/>
  <c r="E2204" i="16" s="1"/>
  <c r="Q2204" i="16" s="1"/>
  <c r="B2209" i="16"/>
  <c r="E2209" i="16" s="1"/>
  <c r="Q2209" i="16" s="1"/>
  <c r="B2212" i="16"/>
  <c r="E2212" i="16" s="1"/>
  <c r="Q2212" i="16" s="1"/>
  <c r="B2220" i="16"/>
  <c r="E2220" i="16" s="1"/>
  <c r="Q2220" i="16" s="1"/>
  <c r="B2225" i="16"/>
  <c r="E2225" i="16" s="1"/>
  <c r="Q2225" i="16" s="1"/>
  <c r="B2228" i="16"/>
  <c r="E2228" i="16" s="1"/>
  <c r="Q2228" i="16" s="1"/>
  <c r="B2233" i="16"/>
  <c r="E2233" i="16" s="1"/>
  <c r="Q2233" i="16" s="1"/>
  <c r="B2236" i="16"/>
  <c r="E2236" i="16" s="1"/>
  <c r="Q2236" i="16" s="1"/>
  <c r="B2241" i="16"/>
  <c r="E2241" i="16" s="1"/>
  <c r="Q2241" i="16" s="1"/>
  <c r="B2243" i="16"/>
  <c r="E2243" i="16" s="1"/>
  <c r="Q2243" i="16" s="1"/>
  <c r="B1950" i="16"/>
  <c r="E1950" i="16" s="1"/>
  <c r="Q1950" i="16" s="1"/>
  <c r="B1993" i="16"/>
  <c r="E1993" i="16" s="1"/>
  <c r="B2078" i="16"/>
  <c r="E2078" i="16" s="1"/>
  <c r="Q2078" i="16" s="1"/>
  <c r="B2105" i="16"/>
  <c r="E2105" i="16" s="1"/>
  <c r="Q2105" i="16" s="1"/>
  <c r="B2116" i="16"/>
  <c r="E2116" i="16" s="1"/>
  <c r="Q2116" i="16" s="1"/>
  <c r="B2136" i="16"/>
  <c r="E2136" i="16" s="1"/>
  <c r="Q2136" i="16" s="1"/>
  <c r="B2143" i="16"/>
  <c r="E2143" i="16" s="1"/>
  <c r="Q2143" i="16" s="1"/>
  <c r="B2146" i="16"/>
  <c r="E2146" i="16" s="1"/>
  <c r="Q2146" i="16" s="1"/>
  <c r="B2151" i="16"/>
  <c r="E2151" i="16" s="1"/>
  <c r="Q2151" i="16" s="1"/>
  <c r="B2154" i="16"/>
  <c r="E2154" i="16" s="1"/>
  <c r="Q2154" i="16" s="1"/>
  <c r="B2159" i="16"/>
  <c r="E2159" i="16" s="1"/>
  <c r="Q2159" i="16" s="1"/>
  <c r="B2167" i="16"/>
  <c r="E2167" i="16" s="1"/>
  <c r="Q2167" i="16" s="1"/>
  <c r="B2170" i="16"/>
  <c r="E2170" i="16" s="1"/>
  <c r="Q2170" i="16" s="1"/>
  <c r="B2175" i="16"/>
  <c r="E2175" i="16" s="1"/>
  <c r="Q2175" i="16" s="1"/>
  <c r="B2178" i="16"/>
  <c r="E2178" i="16" s="1"/>
  <c r="B2183" i="16"/>
  <c r="E2183" i="16" s="1"/>
  <c r="Q2183" i="16" s="1"/>
  <c r="B2186" i="16"/>
  <c r="E2186" i="16" s="1"/>
  <c r="Q2186" i="16" s="1"/>
  <c r="B2191" i="16"/>
  <c r="E2191" i="16" s="1"/>
  <c r="Q2191" i="16" s="1"/>
  <c r="B2194" i="16"/>
  <c r="E2194" i="16" s="1"/>
  <c r="Q2194" i="16" s="1"/>
  <c r="B2199" i="16"/>
  <c r="E2199" i="16" s="1"/>
  <c r="Q2199" i="16" s="1"/>
  <c r="B2202" i="16"/>
  <c r="E2202" i="16" s="1"/>
  <c r="Q2202" i="16" s="1"/>
  <c r="B2207" i="16"/>
  <c r="E2207" i="16" s="1"/>
  <c r="Q2207" i="16" s="1"/>
  <c r="B2210" i="16"/>
  <c r="E2210" i="16" s="1"/>
  <c r="Q2210" i="16" s="1"/>
  <c r="B2215" i="16"/>
  <c r="E2215" i="16" s="1"/>
  <c r="Q2215" i="16" s="1"/>
  <c r="B2218" i="16"/>
  <c r="E2218" i="16" s="1"/>
  <c r="Q2218" i="16" s="1"/>
  <c r="B2223" i="16"/>
  <c r="E2223" i="16" s="1"/>
  <c r="Q2223" i="16" s="1"/>
  <c r="B2226" i="16"/>
  <c r="E2226" i="16" s="1"/>
  <c r="Q2226" i="16" s="1"/>
  <c r="B2231" i="16"/>
  <c r="E2231" i="16" s="1"/>
  <c r="Q2231" i="16" s="1"/>
  <c r="B2234" i="16"/>
  <c r="E2234" i="16" s="1"/>
  <c r="Q2234" i="16" s="1"/>
  <c r="B2239" i="16"/>
  <c r="E2239" i="16" s="1"/>
  <c r="Q2239" i="16" s="1"/>
  <c r="B1961" i="16"/>
  <c r="E1961" i="16" s="1"/>
  <c r="Q1961" i="16" s="1"/>
  <c r="B2046" i="16"/>
  <c r="E2046" i="16" s="1"/>
  <c r="Q2046" i="16" s="1"/>
  <c r="B2083" i="16"/>
  <c r="E2083" i="16" s="1"/>
  <c r="Q2083" i="16" s="1"/>
  <c r="B2097" i="16"/>
  <c r="E2097" i="16" s="1"/>
  <c r="Q2097" i="16" s="1"/>
  <c r="B2108" i="16"/>
  <c r="E2108" i="16" s="1"/>
  <c r="Q2108" i="16" s="1"/>
  <c r="B2129" i="16"/>
  <c r="E2129" i="16" s="1"/>
  <c r="Q2129" i="16" s="1"/>
  <c r="B2137" i="16"/>
  <c r="E2137" i="16" s="1"/>
  <c r="Q2137" i="16" s="1"/>
  <c r="B2141" i="16"/>
  <c r="E2141" i="16" s="1"/>
  <c r="Q2141" i="16" s="1"/>
  <c r="B2149" i="16"/>
  <c r="E2149" i="16" s="1"/>
  <c r="Q2149" i="16" s="1"/>
  <c r="B2100" i="16"/>
  <c r="E2100" i="16" s="1"/>
  <c r="Q2100" i="16" s="1"/>
  <c r="B2150" i="16"/>
  <c r="E2150" i="16" s="1"/>
  <c r="Q2150" i="16" s="1"/>
  <c r="B2155" i="16"/>
  <c r="E2155" i="16" s="1"/>
  <c r="Q2155" i="16" s="1"/>
  <c r="B2166" i="16"/>
  <c r="E2166" i="16" s="1"/>
  <c r="Q2166" i="16" s="1"/>
  <c r="B2171" i="16"/>
  <c r="E2171" i="16" s="1"/>
  <c r="B2182" i="16"/>
  <c r="E2182" i="16" s="1"/>
  <c r="Q2182" i="16" s="1"/>
  <c r="B2187" i="16"/>
  <c r="E2187" i="16" s="1"/>
  <c r="Q2187" i="16" s="1"/>
  <c r="B2198" i="16"/>
  <c r="E2198" i="16" s="1"/>
  <c r="Q2198" i="16" s="1"/>
  <c r="B2203" i="16"/>
  <c r="E2203" i="16" s="1"/>
  <c r="Q2203" i="16" s="1"/>
  <c r="B2214" i="16"/>
  <c r="E2214" i="16" s="1"/>
  <c r="B2219" i="16"/>
  <c r="E2219" i="16" s="1"/>
  <c r="Q2219" i="16" s="1"/>
  <c r="B2230" i="16"/>
  <c r="E2230" i="16" s="1"/>
  <c r="Q2230" i="16" s="1"/>
  <c r="B2235" i="16"/>
  <c r="E2235" i="16" s="1"/>
  <c r="B2247" i="16"/>
  <c r="E2247" i="16" s="1"/>
  <c r="Q2247" i="16" s="1"/>
  <c r="B2250" i="16"/>
  <c r="E2250" i="16" s="1"/>
  <c r="Q2250" i="16" s="1"/>
  <c r="B2255" i="16"/>
  <c r="E2255" i="16" s="1"/>
  <c r="Q2255" i="16" s="1"/>
  <c r="B2258" i="16"/>
  <c r="E2258" i="16" s="1"/>
  <c r="Q2258" i="16" s="1"/>
  <c r="B2263" i="16"/>
  <c r="E2263" i="16" s="1"/>
  <c r="Q2263" i="16" s="1"/>
  <c r="B2266" i="16"/>
  <c r="E2266" i="16" s="1"/>
  <c r="Q2266" i="16" s="1"/>
  <c r="B2271" i="16"/>
  <c r="E2271" i="16" s="1"/>
  <c r="Q2271" i="16" s="1"/>
  <c r="B2274" i="16"/>
  <c r="E2274" i="16" s="1"/>
  <c r="Q2274" i="16" s="1"/>
  <c r="B2279" i="16"/>
  <c r="E2279" i="16" s="1"/>
  <c r="B2282" i="16"/>
  <c r="E2282" i="16" s="1"/>
  <c r="Q2282" i="16" s="1"/>
  <c r="B2287" i="16"/>
  <c r="E2287" i="16" s="1"/>
  <c r="Q2287" i="16" s="1"/>
  <c r="B2290" i="16"/>
  <c r="E2290" i="16" s="1"/>
  <c r="Q2290" i="16" s="1"/>
  <c r="B2295" i="16"/>
  <c r="E2295" i="16" s="1"/>
  <c r="Q2295" i="16" s="1"/>
  <c r="B2298" i="16"/>
  <c r="E2298" i="16" s="1"/>
  <c r="Q2298" i="16" s="1"/>
  <c r="B2303" i="16"/>
  <c r="E2303" i="16" s="1"/>
  <c r="Q2303" i="16" s="1"/>
  <c r="B2306" i="16"/>
  <c r="E2306" i="16" s="1"/>
  <c r="Q2306" i="16" s="1"/>
  <c r="B2311" i="16"/>
  <c r="E2311" i="16" s="1"/>
  <c r="Q2311" i="16" s="1"/>
  <c r="B2314" i="16"/>
  <c r="E2314" i="16" s="1"/>
  <c r="Q2314" i="16" s="1"/>
  <c r="B2319" i="16"/>
  <c r="E2319" i="16" s="1"/>
  <c r="Q2319" i="16" s="1"/>
  <c r="B2322" i="16"/>
  <c r="E2322" i="16" s="1"/>
  <c r="Q2322" i="16" s="1"/>
  <c r="B2327" i="16"/>
  <c r="E2327" i="16" s="1"/>
  <c r="Q2327" i="16" s="1"/>
  <c r="B2330" i="16"/>
  <c r="E2330" i="16" s="1"/>
  <c r="Q2330" i="16" s="1"/>
  <c r="B2335" i="16"/>
  <c r="E2335" i="16" s="1"/>
  <c r="Q2335" i="16" s="1"/>
  <c r="B2338" i="16"/>
  <c r="E2338" i="16" s="1"/>
  <c r="Q2338" i="16" s="1"/>
  <c r="B2343" i="16"/>
  <c r="E2343" i="16" s="1"/>
  <c r="Q2343" i="16" s="1"/>
  <c r="B2346" i="16"/>
  <c r="E2346" i="16" s="1"/>
  <c r="Q2346" i="16" s="1"/>
  <c r="B2351" i="16"/>
  <c r="E2351" i="16" s="1"/>
  <c r="Q2351" i="16" s="1"/>
  <c r="B2354" i="16"/>
  <c r="E2354" i="16" s="1"/>
  <c r="Q2354" i="16" s="1"/>
  <c r="B2359" i="16"/>
  <c r="E2359" i="16" s="1"/>
  <c r="Q2359" i="16" s="1"/>
  <c r="B2362" i="16"/>
  <c r="E2362" i="16" s="1"/>
  <c r="Q2362" i="16" s="1"/>
  <c r="B2367" i="16"/>
  <c r="E2367" i="16" s="1"/>
  <c r="Q2367" i="16" s="1"/>
  <c r="B2370" i="16"/>
  <c r="E2370" i="16" s="1"/>
  <c r="Q2370" i="16" s="1"/>
  <c r="B2375" i="16"/>
  <c r="E2375" i="16" s="1"/>
  <c r="Q2375" i="16" s="1"/>
  <c r="B2378" i="16"/>
  <c r="E2378" i="16" s="1"/>
  <c r="Q2378" i="16" s="1"/>
  <c r="B2383" i="16"/>
  <c r="E2383" i="16" s="1"/>
  <c r="Q2383" i="16" s="1"/>
  <c r="B2386" i="16"/>
  <c r="E2386" i="16" s="1"/>
  <c r="Q2386" i="16" s="1"/>
  <c r="B2391" i="16"/>
  <c r="E2391" i="16" s="1"/>
  <c r="Q2391" i="16" s="1"/>
  <c r="B2394" i="16"/>
  <c r="E2394" i="16" s="1"/>
  <c r="Q2394" i="16" s="1"/>
  <c r="B2399" i="16"/>
  <c r="E2399" i="16" s="1"/>
  <c r="Q2399" i="16" s="1"/>
  <c r="B2402" i="16"/>
  <c r="E2402" i="16" s="1"/>
  <c r="Q2402" i="16" s="1"/>
  <c r="B2407" i="16"/>
  <c r="E2407" i="16" s="1"/>
  <c r="Q2407" i="16" s="1"/>
  <c r="B2410" i="16"/>
  <c r="E2410" i="16" s="1"/>
  <c r="Q2410" i="16" s="1"/>
  <c r="B2415" i="16"/>
  <c r="E2415" i="16" s="1"/>
  <c r="B2418" i="16"/>
  <c r="E2418" i="16" s="1"/>
  <c r="Q2418" i="16" s="1"/>
  <c r="B2423" i="16"/>
  <c r="E2423" i="16" s="1"/>
  <c r="Q2423" i="16" s="1"/>
  <c r="B2426" i="16"/>
  <c r="E2426" i="16" s="1"/>
  <c r="B2431" i="16"/>
  <c r="E2431" i="16" s="1"/>
  <c r="Q2431" i="16" s="1"/>
  <c r="B2434" i="16"/>
  <c r="E2434" i="16" s="1"/>
  <c r="Q2434" i="16" s="1"/>
  <c r="B2439" i="16"/>
  <c r="E2439" i="16" s="1"/>
  <c r="Q2439" i="16" s="1"/>
  <c r="B2442" i="16"/>
  <c r="E2442" i="16" s="1"/>
  <c r="Q2442" i="16" s="1"/>
  <c r="B2447" i="16"/>
  <c r="E2447" i="16" s="1"/>
  <c r="Q2447" i="16" s="1"/>
  <c r="B2450" i="16"/>
  <c r="E2450" i="16" s="1"/>
  <c r="B2455" i="16"/>
  <c r="E2455" i="16" s="1"/>
  <c r="Q2455" i="16" s="1"/>
  <c r="B2458" i="16"/>
  <c r="E2458" i="16" s="1"/>
  <c r="Q2458" i="16" s="1"/>
  <c r="B2463" i="16"/>
  <c r="E2463" i="16" s="1"/>
  <c r="Q2463" i="16" s="1"/>
  <c r="B2466" i="16"/>
  <c r="E2466" i="16" s="1"/>
  <c r="Q2466" i="16" s="1"/>
  <c r="B2014" i="16"/>
  <c r="E2014" i="16" s="1"/>
  <c r="Q2014" i="16" s="1"/>
  <c r="B2142" i="16"/>
  <c r="E2142" i="16" s="1"/>
  <c r="Q2142" i="16" s="1"/>
  <c r="B2152" i="16"/>
  <c r="E2152" i="16" s="1"/>
  <c r="Q2152" i="16" s="1"/>
  <c r="B2157" i="16"/>
  <c r="E2157" i="16" s="1"/>
  <c r="Q2157" i="16" s="1"/>
  <c r="B2168" i="16"/>
  <c r="E2168" i="16" s="1"/>
  <c r="Q2168" i="16" s="1"/>
  <c r="B2173" i="16"/>
  <c r="E2173" i="16" s="1"/>
  <c r="Q2173" i="16" s="1"/>
  <c r="B2184" i="16"/>
  <c r="E2184" i="16" s="1"/>
  <c r="Q2184" i="16" s="1"/>
  <c r="B2189" i="16"/>
  <c r="E2189" i="16" s="1"/>
  <c r="B2200" i="16"/>
  <c r="E2200" i="16" s="1"/>
  <c r="Q2200" i="16" s="1"/>
  <c r="B2205" i="16"/>
  <c r="E2205" i="16" s="1"/>
  <c r="Q2205" i="16" s="1"/>
  <c r="B2216" i="16"/>
  <c r="E2216" i="16" s="1"/>
  <c r="Q2216" i="16" s="1"/>
  <c r="B2221" i="16"/>
  <c r="E2221" i="16" s="1"/>
  <c r="Q2221" i="16" s="1"/>
  <c r="B2232" i="16"/>
  <c r="E2232" i="16" s="1"/>
  <c r="Q2232" i="16" s="1"/>
  <c r="B2237" i="16"/>
  <c r="E2237" i="16" s="1"/>
  <c r="Q2237" i="16" s="1"/>
  <c r="B2242" i="16"/>
  <c r="E2242" i="16" s="1"/>
  <c r="B2245" i="16"/>
  <c r="E2245" i="16" s="1"/>
  <c r="Q2245" i="16" s="1"/>
  <c r="B2248" i="16"/>
  <c r="E2248" i="16" s="1"/>
  <c r="Q2248" i="16" s="1"/>
  <c r="B2253" i="16"/>
  <c r="E2253" i="16" s="1"/>
  <c r="B2256" i="16"/>
  <c r="E2256" i="16" s="1"/>
  <c r="Q2256" i="16" s="1"/>
  <c r="B2261" i="16"/>
  <c r="E2261" i="16" s="1"/>
  <c r="Q2261" i="16" s="1"/>
  <c r="B2264" i="16"/>
  <c r="E2264" i="16" s="1"/>
  <c r="Q2264" i="16" s="1"/>
  <c r="B2269" i="16"/>
  <c r="E2269" i="16" s="1"/>
  <c r="Q2269" i="16" s="1"/>
  <c r="B2272" i="16"/>
  <c r="E2272" i="16" s="1"/>
  <c r="Q2272" i="16" s="1"/>
  <c r="B2277" i="16"/>
  <c r="E2277" i="16" s="1"/>
  <c r="Q2277" i="16" s="1"/>
  <c r="B2280" i="16"/>
  <c r="E2280" i="16" s="1"/>
  <c r="Q2280" i="16" s="1"/>
  <c r="B2285" i="16"/>
  <c r="E2285" i="16" s="1"/>
  <c r="Q2285" i="16" s="1"/>
  <c r="B2288" i="16"/>
  <c r="E2288" i="16" s="1"/>
  <c r="Q2288" i="16" s="1"/>
  <c r="B2293" i="16"/>
  <c r="E2293" i="16" s="1"/>
  <c r="Q2293" i="16" s="1"/>
  <c r="B2296" i="16"/>
  <c r="E2296" i="16" s="1"/>
  <c r="Q2296" i="16" s="1"/>
  <c r="B2301" i="16"/>
  <c r="E2301" i="16" s="1"/>
  <c r="Q2301" i="16" s="1"/>
  <c r="B2304" i="16"/>
  <c r="E2304" i="16" s="1"/>
  <c r="Q2304" i="16" s="1"/>
  <c r="B2309" i="16"/>
  <c r="E2309" i="16" s="1"/>
  <c r="Q2309" i="16" s="1"/>
  <c r="B2312" i="16"/>
  <c r="E2312" i="16" s="1"/>
  <c r="Q2312" i="16" s="1"/>
  <c r="B2317" i="16"/>
  <c r="E2317" i="16" s="1"/>
  <c r="Q2317" i="16" s="1"/>
  <c r="B2320" i="16"/>
  <c r="E2320" i="16" s="1"/>
  <c r="Q2320" i="16" s="1"/>
  <c r="B2325" i="16"/>
  <c r="E2325" i="16" s="1"/>
  <c r="Q2325" i="16" s="1"/>
  <c r="B2328" i="16"/>
  <c r="E2328" i="16" s="1"/>
  <c r="Q2328" i="16" s="1"/>
  <c r="B2333" i="16"/>
  <c r="E2333" i="16" s="1"/>
  <c r="Q2333" i="16" s="1"/>
  <c r="B2336" i="16"/>
  <c r="E2336" i="16" s="1"/>
  <c r="Q2336" i="16" s="1"/>
  <c r="B2341" i="16"/>
  <c r="E2341" i="16" s="1"/>
  <c r="Q2341" i="16" s="1"/>
  <c r="B2344" i="16"/>
  <c r="E2344" i="16" s="1"/>
  <c r="Q2344" i="16" s="1"/>
  <c r="B2349" i="16"/>
  <c r="E2349" i="16" s="1"/>
  <c r="Q2349" i="16" s="1"/>
  <c r="B2352" i="16"/>
  <c r="E2352" i="16" s="1"/>
  <c r="Q2352" i="16" s="1"/>
  <c r="B2357" i="16"/>
  <c r="E2357" i="16" s="1"/>
  <c r="Q2357" i="16" s="1"/>
  <c r="B2360" i="16"/>
  <c r="E2360" i="16" s="1"/>
  <c r="Q2360" i="16" s="1"/>
  <c r="B2365" i="16"/>
  <c r="E2365" i="16" s="1"/>
  <c r="Q2365" i="16" s="1"/>
  <c r="B2368" i="16"/>
  <c r="E2368" i="16" s="1"/>
  <c r="Q2368" i="16" s="1"/>
  <c r="B2373" i="16"/>
  <c r="E2373" i="16" s="1"/>
  <c r="Q2373" i="16" s="1"/>
  <c r="B2376" i="16"/>
  <c r="E2376" i="16" s="1"/>
  <c r="Q2376" i="16" s="1"/>
  <c r="B2381" i="16"/>
  <c r="E2381" i="16" s="1"/>
  <c r="Q2381" i="16" s="1"/>
  <c r="B2384" i="16"/>
  <c r="E2384" i="16" s="1"/>
  <c r="Q2384" i="16" s="1"/>
  <c r="B2389" i="16"/>
  <c r="E2389" i="16" s="1"/>
  <c r="Q2389" i="16" s="1"/>
  <c r="B2392" i="16"/>
  <c r="E2392" i="16" s="1"/>
  <c r="Q2392" i="16" s="1"/>
  <c r="B2397" i="16"/>
  <c r="E2397" i="16" s="1"/>
  <c r="Q2397" i="16" s="1"/>
  <c r="B2400" i="16"/>
  <c r="E2400" i="16" s="1"/>
  <c r="Q2400" i="16" s="1"/>
  <c r="B2405" i="16"/>
  <c r="E2405" i="16" s="1"/>
  <c r="Q2405" i="16" s="1"/>
  <c r="B2408" i="16"/>
  <c r="E2408" i="16" s="1"/>
  <c r="Q2408" i="16" s="1"/>
  <c r="B2413" i="16"/>
  <c r="E2413" i="16" s="1"/>
  <c r="Q2413" i="16" s="1"/>
  <c r="B2416" i="16"/>
  <c r="E2416" i="16" s="1"/>
  <c r="Q2416" i="16" s="1"/>
  <c r="B2421" i="16"/>
  <c r="E2421" i="16" s="1"/>
  <c r="Q2421" i="16" s="1"/>
  <c r="B2424" i="16"/>
  <c r="E2424" i="16" s="1"/>
  <c r="Q2424" i="16" s="1"/>
  <c r="B2429" i="16"/>
  <c r="E2429" i="16" s="1"/>
  <c r="Q2429" i="16" s="1"/>
  <c r="B2432" i="16"/>
  <c r="E2432" i="16" s="1"/>
  <c r="Q2432" i="16" s="1"/>
  <c r="B2437" i="16"/>
  <c r="E2437" i="16" s="1"/>
  <c r="Q2437" i="16" s="1"/>
  <c r="B2440" i="16"/>
  <c r="E2440" i="16" s="1"/>
  <c r="Q2440" i="16" s="1"/>
  <c r="B2445" i="16"/>
  <c r="E2445" i="16" s="1"/>
  <c r="Q2445" i="16" s="1"/>
  <c r="B2448" i="16"/>
  <c r="E2448" i="16" s="1"/>
  <c r="Q2448" i="16" s="1"/>
  <c r="B2453" i="16"/>
  <c r="E2453" i="16" s="1"/>
  <c r="Q2453" i="16" s="1"/>
  <c r="B2456" i="16"/>
  <c r="E2456" i="16" s="1"/>
  <c r="Q2456" i="16" s="1"/>
  <c r="B2461" i="16"/>
  <c r="E2461" i="16" s="1"/>
  <c r="Q2461" i="16" s="1"/>
  <c r="B2464" i="16"/>
  <c r="E2464" i="16" s="1"/>
  <c r="Q2464" i="16" s="1"/>
  <c r="B2469" i="16"/>
  <c r="E2469" i="16" s="1"/>
  <c r="Q2469" i="16" s="1"/>
  <c r="B2472" i="16"/>
  <c r="E2472" i="16" s="1"/>
  <c r="Q2472" i="16" s="1"/>
  <c r="B2477" i="16"/>
  <c r="E2477" i="16" s="1"/>
  <c r="Q2477" i="16" s="1"/>
  <c r="B2480" i="16"/>
  <c r="E2480" i="16" s="1"/>
  <c r="Q2480" i="16" s="1"/>
  <c r="B2485" i="16"/>
  <c r="E2485" i="16" s="1"/>
  <c r="Q2485" i="16" s="1"/>
  <c r="B2057" i="16"/>
  <c r="E2057" i="16" s="1"/>
  <c r="Q2057" i="16" s="1"/>
  <c r="B2121" i="16"/>
  <c r="E2121" i="16" s="1"/>
  <c r="Q2121" i="16" s="1"/>
  <c r="B2158" i="16"/>
  <c r="E2158" i="16" s="1"/>
  <c r="B2163" i="16"/>
  <c r="E2163" i="16" s="1"/>
  <c r="Q2163" i="16" s="1"/>
  <c r="B2174" i="16"/>
  <c r="E2174" i="16" s="1"/>
  <c r="Q2174" i="16" s="1"/>
  <c r="B2179" i="16"/>
  <c r="E2179" i="16" s="1"/>
  <c r="Q2179" i="16" s="1"/>
  <c r="B2190" i="16"/>
  <c r="E2190" i="16" s="1"/>
  <c r="Q2190" i="16" s="1"/>
  <c r="B2195" i="16"/>
  <c r="E2195" i="16" s="1"/>
  <c r="Q2195" i="16" s="1"/>
  <c r="B2206" i="16"/>
  <c r="E2206" i="16" s="1"/>
  <c r="Q2206" i="16" s="1"/>
  <c r="B2211" i="16"/>
  <c r="E2211" i="16" s="1"/>
  <c r="Q2211" i="16" s="1"/>
  <c r="B2222" i="16"/>
  <c r="E2222" i="16" s="1"/>
  <c r="Q2222" i="16" s="1"/>
  <c r="B2227" i="16"/>
  <c r="E2227" i="16" s="1"/>
  <c r="Q2227" i="16" s="1"/>
  <c r="B2238" i="16"/>
  <c r="E2238" i="16" s="1"/>
  <c r="Q2238" i="16" s="1"/>
  <c r="B2246" i="16"/>
  <c r="E2246" i="16" s="1"/>
  <c r="Q2246" i="16" s="1"/>
  <c r="B2251" i="16"/>
  <c r="E2251" i="16" s="1"/>
  <c r="Q2251" i="16" s="1"/>
  <c r="B2254" i="16"/>
  <c r="E2254" i="16" s="1"/>
  <c r="Q2254" i="16" s="1"/>
  <c r="B2259" i="16"/>
  <c r="E2259" i="16" s="1"/>
  <c r="Q2259" i="16" s="1"/>
  <c r="B2262" i="16"/>
  <c r="E2262" i="16" s="1"/>
  <c r="Q2262" i="16" s="1"/>
  <c r="B2267" i="16"/>
  <c r="E2267" i="16" s="1"/>
  <c r="Q2267" i="16" s="1"/>
  <c r="B2270" i="16"/>
  <c r="E2270" i="16" s="1"/>
  <c r="Q2270" i="16" s="1"/>
  <c r="B2275" i="16"/>
  <c r="E2275" i="16" s="1"/>
  <c r="Q2275" i="16" s="1"/>
  <c r="B2278" i="16"/>
  <c r="E2278" i="16" s="1"/>
  <c r="Q2278" i="16" s="1"/>
  <c r="B2283" i="16"/>
  <c r="E2283" i="16" s="1"/>
  <c r="Q2283" i="16" s="1"/>
  <c r="B2286" i="16"/>
  <c r="E2286" i="16" s="1"/>
  <c r="Q2286" i="16" s="1"/>
  <c r="B2291" i="16"/>
  <c r="E2291" i="16" s="1"/>
  <c r="Q2291" i="16" s="1"/>
  <c r="B2294" i="16"/>
  <c r="E2294" i="16" s="1"/>
  <c r="Q2294" i="16" s="1"/>
  <c r="B2299" i="16"/>
  <c r="E2299" i="16" s="1"/>
  <c r="Q2299" i="16" s="1"/>
  <c r="B2302" i="16"/>
  <c r="E2302" i="16" s="1"/>
  <c r="Q2302" i="16" s="1"/>
  <c r="B2307" i="16"/>
  <c r="E2307" i="16" s="1"/>
  <c r="Q2307" i="16" s="1"/>
  <c r="B2310" i="16"/>
  <c r="E2310" i="16" s="1"/>
  <c r="Q2310" i="16" s="1"/>
  <c r="B2315" i="16"/>
  <c r="E2315" i="16" s="1"/>
  <c r="Q2315" i="16" s="1"/>
  <c r="B2318" i="16"/>
  <c r="E2318" i="16" s="1"/>
  <c r="Q2318" i="16" s="1"/>
  <c r="B2323" i="16"/>
  <c r="E2323" i="16" s="1"/>
  <c r="Q2323" i="16" s="1"/>
  <c r="B2326" i="16"/>
  <c r="E2326" i="16" s="1"/>
  <c r="Q2326" i="16" s="1"/>
  <c r="B2331" i="16"/>
  <c r="E2331" i="16" s="1"/>
  <c r="Q2331" i="16" s="1"/>
  <c r="B2334" i="16"/>
  <c r="E2334" i="16" s="1"/>
  <c r="Q2334" i="16" s="1"/>
  <c r="B2339" i="16"/>
  <c r="E2339" i="16" s="1"/>
  <c r="Q2339" i="16" s="1"/>
  <c r="B2342" i="16"/>
  <c r="E2342" i="16" s="1"/>
  <c r="Q2342" i="16" s="1"/>
  <c r="B2347" i="16"/>
  <c r="E2347" i="16" s="1"/>
  <c r="Q2347" i="16" s="1"/>
  <c r="B2350" i="16"/>
  <c r="E2350" i="16" s="1"/>
  <c r="Q2350" i="16" s="1"/>
  <c r="B2355" i="16"/>
  <c r="E2355" i="16" s="1"/>
  <c r="Q2355" i="16" s="1"/>
  <c r="B2358" i="16"/>
  <c r="E2358" i="16" s="1"/>
  <c r="Q2358" i="16" s="1"/>
  <c r="B2363" i="16"/>
  <c r="E2363" i="16" s="1"/>
  <c r="Q2363" i="16" s="1"/>
  <c r="B2366" i="16"/>
  <c r="E2366" i="16" s="1"/>
  <c r="Q2366" i="16" s="1"/>
  <c r="B2371" i="16"/>
  <c r="E2371" i="16" s="1"/>
  <c r="Q2371" i="16" s="1"/>
  <c r="B2374" i="16"/>
  <c r="E2374" i="16" s="1"/>
  <c r="Q2374" i="16" s="1"/>
  <c r="B2379" i="16"/>
  <c r="E2379" i="16" s="1"/>
  <c r="Q2379" i="16" s="1"/>
  <c r="B2382" i="16"/>
  <c r="E2382" i="16" s="1"/>
  <c r="Q2382" i="16" s="1"/>
  <c r="B2387" i="16"/>
  <c r="E2387" i="16" s="1"/>
  <c r="Q2387" i="16" s="1"/>
  <c r="B2390" i="16"/>
  <c r="E2390" i="16" s="1"/>
  <c r="Q2390" i="16" s="1"/>
  <c r="B2395" i="16"/>
  <c r="E2395" i="16" s="1"/>
  <c r="Q2395" i="16" s="1"/>
  <c r="B2398" i="16"/>
  <c r="E2398" i="16" s="1"/>
  <c r="Q2398" i="16" s="1"/>
  <c r="B2403" i="16"/>
  <c r="E2403" i="16" s="1"/>
  <c r="Q2403" i="16" s="1"/>
  <c r="B2406" i="16"/>
  <c r="E2406" i="16" s="1"/>
  <c r="Q2406" i="16" s="1"/>
  <c r="B2411" i="16"/>
  <c r="E2411" i="16" s="1"/>
  <c r="Q2411" i="16" s="1"/>
  <c r="B2414" i="16"/>
  <c r="E2414" i="16" s="1"/>
  <c r="Q2414" i="16" s="1"/>
  <c r="B2419" i="16"/>
  <c r="E2419" i="16" s="1"/>
  <c r="Q2419" i="16" s="1"/>
  <c r="B2422" i="16"/>
  <c r="E2422" i="16" s="1"/>
  <c r="Q2422" i="16" s="1"/>
  <c r="B2427" i="16"/>
  <c r="E2427" i="16" s="1"/>
  <c r="Q2427" i="16" s="1"/>
  <c r="B2430" i="16"/>
  <c r="E2430" i="16" s="1"/>
  <c r="Q2430" i="16" s="1"/>
  <c r="B2435" i="16"/>
  <c r="E2435" i="16" s="1"/>
  <c r="Q2435" i="16" s="1"/>
  <c r="B2438" i="16"/>
  <c r="E2438" i="16" s="1"/>
  <c r="Q2438" i="16" s="1"/>
  <c r="B2443" i="16"/>
  <c r="E2443" i="16" s="1"/>
  <c r="Q2443" i="16" s="1"/>
  <c r="B2446" i="16"/>
  <c r="E2446" i="16" s="1"/>
  <c r="Q2446" i="16" s="1"/>
  <c r="B2451" i="16"/>
  <c r="E2451" i="16" s="1"/>
  <c r="Q2451" i="16" s="1"/>
  <c r="B2454" i="16"/>
  <c r="E2454" i="16" s="1"/>
  <c r="Q2454" i="16" s="1"/>
  <c r="B2459" i="16"/>
  <c r="E2459" i="16" s="1"/>
  <c r="Q2459" i="16" s="1"/>
  <c r="B2462" i="16"/>
  <c r="E2462" i="16" s="1"/>
  <c r="Q2462" i="16" s="1"/>
  <c r="B2467" i="16"/>
  <c r="E2467" i="16" s="1"/>
  <c r="Q2467" i="16" s="1"/>
  <c r="B2470" i="16"/>
  <c r="E2470" i="16" s="1"/>
  <c r="Q2470" i="16" s="1"/>
  <c r="B2086" i="16"/>
  <c r="E2086" i="16" s="1"/>
  <c r="Q2086" i="16" s="1"/>
  <c r="B2132" i="16"/>
  <c r="E2132" i="16" s="1"/>
  <c r="Q2132" i="16" s="1"/>
  <c r="B2147" i="16"/>
  <c r="E2147" i="16" s="1"/>
  <c r="Q2147" i="16" s="1"/>
  <c r="B2160" i="16"/>
  <c r="E2160" i="16" s="1"/>
  <c r="B2165" i="16"/>
  <c r="E2165" i="16" s="1"/>
  <c r="Q2165" i="16" s="1"/>
  <c r="B2176" i="16"/>
  <c r="E2176" i="16" s="1"/>
  <c r="Q2176" i="16" s="1"/>
  <c r="B2181" i="16"/>
  <c r="E2181" i="16" s="1"/>
  <c r="Q2181" i="16" s="1"/>
  <c r="B2192" i="16"/>
  <c r="E2192" i="16" s="1"/>
  <c r="Q2192" i="16" s="1"/>
  <c r="B2197" i="16"/>
  <c r="E2197" i="16" s="1"/>
  <c r="Q2197" i="16" s="1"/>
  <c r="B2208" i="16"/>
  <c r="E2208" i="16" s="1"/>
  <c r="Q2208" i="16" s="1"/>
  <c r="B2213" i="16"/>
  <c r="E2213" i="16" s="1"/>
  <c r="Q2213" i="16" s="1"/>
  <c r="B2224" i="16"/>
  <c r="E2224" i="16" s="1"/>
  <c r="Q2224" i="16" s="1"/>
  <c r="B2229" i="16"/>
  <c r="E2229" i="16" s="1"/>
  <c r="Q2229" i="16" s="1"/>
  <c r="B2240" i="16"/>
  <c r="E2240" i="16" s="1"/>
  <c r="Q2240" i="16" s="1"/>
  <c r="B2244" i="16"/>
  <c r="E2244" i="16" s="1"/>
  <c r="Q2244" i="16" s="1"/>
  <c r="B2252" i="16"/>
  <c r="E2252" i="16" s="1"/>
  <c r="Q2252" i="16" s="1"/>
  <c r="B2257" i="16"/>
  <c r="E2257" i="16" s="1"/>
  <c r="Q2257" i="16" s="1"/>
  <c r="B2260" i="16"/>
  <c r="E2260" i="16" s="1"/>
  <c r="Q2260" i="16" s="1"/>
  <c r="B2268" i="16"/>
  <c r="E2268" i="16" s="1"/>
  <c r="Q2268" i="16" s="1"/>
  <c r="B2273" i="16"/>
  <c r="E2273" i="16" s="1"/>
  <c r="Q2273" i="16" s="1"/>
  <c r="B2276" i="16"/>
  <c r="E2276" i="16" s="1"/>
  <c r="Q2276" i="16" s="1"/>
  <c r="B2281" i="16"/>
  <c r="E2281" i="16" s="1"/>
  <c r="Q2281" i="16" s="1"/>
  <c r="B2284" i="16"/>
  <c r="E2284" i="16" s="1"/>
  <c r="Q2284" i="16" s="1"/>
  <c r="B2289" i="16"/>
  <c r="E2289" i="16" s="1"/>
  <c r="Q2289" i="16" s="1"/>
  <c r="B2292" i="16"/>
  <c r="E2292" i="16" s="1"/>
  <c r="B2297" i="16"/>
  <c r="E2297" i="16" s="1"/>
  <c r="Q2297" i="16" s="1"/>
  <c r="B2300" i="16"/>
  <c r="E2300" i="16" s="1"/>
  <c r="Q2300" i="16" s="1"/>
  <c r="B2305" i="16"/>
  <c r="E2305" i="16" s="1"/>
  <c r="Q2305" i="16" s="1"/>
  <c r="B2308" i="16"/>
  <c r="E2308" i="16" s="1"/>
  <c r="Q2308" i="16" s="1"/>
  <c r="B2316" i="16"/>
  <c r="E2316" i="16" s="1"/>
  <c r="Q2316" i="16" s="1"/>
  <c r="B2337" i="16"/>
  <c r="E2337" i="16" s="1"/>
  <c r="Q2337" i="16" s="1"/>
  <c r="B2348" i="16"/>
  <c r="E2348" i="16" s="1"/>
  <c r="Q2348" i="16" s="1"/>
  <c r="B2369" i="16"/>
  <c r="E2369" i="16" s="1"/>
  <c r="Q2369" i="16" s="1"/>
  <c r="B2380" i="16"/>
  <c r="E2380" i="16" s="1"/>
  <c r="Q2380" i="16" s="1"/>
  <c r="B2401" i="16"/>
  <c r="E2401" i="16" s="1"/>
  <c r="Q2401" i="16" s="1"/>
  <c r="B2412" i="16"/>
  <c r="E2412" i="16" s="1"/>
  <c r="Q2412" i="16" s="1"/>
  <c r="B2433" i="16"/>
  <c r="E2433" i="16" s="1"/>
  <c r="Q2433" i="16" s="1"/>
  <c r="B2444" i="16"/>
  <c r="E2444" i="16" s="1"/>
  <c r="Q2444" i="16" s="1"/>
  <c r="B2465" i="16"/>
  <c r="E2465" i="16" s="1"/>
  <c r="Q2465" i="16" s="1"/>
  <c r="B2471" i="16"/>
  <c r="E2471" i="16" s="1"/>
  <c r="Q2471" i="16" s="1"/>
  <c r="B2482" i="16"/>
  <c r="E2482" i="16" s="1"/>
  <c r="Q2482" i="16" s="1"/>
  <c r="B2486" i="16"/>
  <c r="E2486" i="16" s="1"/>
  <c r="Q2486" i="16" s="1"/>
  <c r="B2491" i="16"/>
  <c r="E2491" i="16" s="1"/>
  <c r="B2494" i="16"/>
  <c r="E2494" i="16" s="1"/>
  <c r="Q2494" i="16" s="1"/>
  <c r="B2499" i="16"/>
  <c r="E2499" i="16" s="1"/>
  <c r="Q2499" i="16" s="1"/>
  <c r="B2502" i="16"/>
  <c r="E2502" i="16" s="1"/>
  <c r="Q2502" i="16" s="1"/>
  <c r="B2507" i="16"/>
  <c r="B2510" i="16"/>
  <c r="B2515" i="16"/>
  <c r="B2518" i="16"/>
  <c r="B2523" i="16"/>
  <c r="B2526" i="16"/>
  <c r="B2531" i="16"/>
  <c r="B2534" i="16"/>
  <c r="B2539" i="16"/>
  <c r="B2542" i="16"/>
  <c r="B2547" i="16"/>
  <c r="B2550" i="16"/>
  <c r="B2555" i="16"/>
  <c r="B2558" i="16"/>
  <c r="B2563" i="16"/>
  <c r="B2566" i="16"/>
  <c r="B2571" i="16"/>
  <c r="B2574" i="16"/>
  <c r="B2579" i="16"/>
  <c r="B2582" i="16"/>
  <c r="B2587" i="16"/>
  <c r="B2590" i="16"/>
  <c r="B2595" i="16"/>
  <c r="B2598" i="16"/>
  <c r="B2603" i="16"/>
  <c r="B2606" i="16"/>
  <c r="B2611" i="16"/>
  <c r="B2614" i="16"/>
  <c r="B2619" i="16"/>
  <c r="B2622" i="16"/>
  <c r="B2627" i="16"/>
  <c r="B2630" i="16"/>
  <c r="B2635" i="16"/>
  <c r="B2638" i="16"/>
  <c r="B2643" i="16"/>
  <c r="B2646" i="16"/>
  <c r="B2651" i="16"/>
  <c r="B2654" i="16"/>
  <c r="B2659" i="16"/>
  <c r="B2662" i="16"/>
  <c r="B2667" i="16"/>
  <c r="B2670" i="16"/>
  <c r="B2675" i="16"/>
  <c r="B2678" i="16"/>
  <c r="B2329" i="16"/>
  <c r="E2329" i="16" s="1"/>
  <c r="Q2329" i="16" s="1"/>
  <c r="B2340" i="16"/>
  <c r="E2340" i="16" s="1"/>
  <c r="Q2340" i="16" s="1"/>
  <c r="B2361" i="16"/>
  <c r="E2361" i="16" s="1"/>
  <c r="Q2361" i="16" s="1"/>
  <c r="B2372" i="16"/>
  <c r="E2372" i="16" s="1"/>
  <c r="Q2372" i="16" s="1"/>
  <c r="B2393" i="16"/>
  <c r="E2393" i="16" s="1"/>
  <c r="Q2393" i="16" s="1"/>
  <c r="B2425" i="16"/>
  <c r="E2425" i="16" s="1"/>
  <c r="Q2425" i="16" s="1"/>
  <c r="B2436" i="16"/>
  <c r="E2436" i="16" s="1"/>
  <c r="Q2436" i="16" s="1"/>
  <c r="B2457" i="16"/>
  <c r="E2457" i="16" s="1"/>
  <c r="Q2457" i="16" s="1"/>
  <c r="B2468" i="16"/>
  <c r="E2468" i="16" s="1"/>
  <c r="Q2468" i="16" s="1"/>
  <c r="B2476" i="16"/>
  <c r="E2476" i="16" s="1"/>
  <c r="Q2476" i="16" s="1"/>
  <c r="B2479" i="16"/>
  <c r="E2479" i="16" s="1"/>
  <c r="Q2479" i="16" s="1"/>
  <c r="B2483" i="16"/>
  <c r="E2483" i="16" s="1"/>
  <c r="Q2483" i="16" s="1"/>
  <c r="B2492" i="16"/>
  <c r="E2492" i="16" s="1"/>
  <c r="Q2492" i="16" s="1"/>
  <c r="B2497" i="16"/>
  <c r="E2497" i="16" s="1"/>
  <c r="Q2497" i="16" s="1"/>
  <c r="B2505" i="16"/>
  <c r="B2508" i="16"/>
  <c r="B2521" i="16"/>
  <c r="B2524" i="16"/>
  <c r="B2529" i="16"/>
  <c r="B2532" i="16"/>
  <c r="B2537" i="16"/>
  <c r="B2540" i="16"/>
  <c r="B2545" i="16"/>
  <c r="B2548" i="16"/>
  <c r="B2553" i="16"/>
  <c r="B2556" i="16"/>
  <c r="B2569" i="16"/>
  <c r="B2572" i="16"/>
  <c r="B2580" i="16"/>
  <c r="B2585" i="16"/>
  <c r="B2588" i="16"/>
  <c r="B2593" i="16"/>
  <c r="B2596" i="16"/>
  <c r="B2601" i="16"/>
  <c r="B2604" i="16"/>
  <c r="B2609" i="16"/>
  <c r="B2612" i="16"/>
  <c r="B2617" i="16"/>
  <c r="B2620" i="16"/>
  <c r="B2633" i="16"/>
  <c r="B2636" i="16"/>
  <c r="B2649" i="16"/>
  <c r="B2652" i="16"/>
  <c r="B2657" i="16"/>
  <c r="B2660" i="16"/>
  <c r="B2665" i="16"/>
  <c r="B2668" i="16"/>
  <c r="B2673" i="16"/>
  <c r="B2676" i="16"/>
  <c r="B2681" i="16"/>
  <c r="B2684" i="16"/>
  <c r="B2697" i="16"/>
  <c r="B2700" i="16"/>
  <c r="B2713" i="16"/>
  <c r="B2321" i="16"/>
  <c r="E2321" i="16" s="1"/>
  <c r="Q2321" i="16" s="1"/>
  <c r="B2332" i="16"/>
  <c r="E2332" i="16" s="1"/>
  <c r="Q2332" i="16" s="1"/>
  <c r="B2353" i="16"/>
  <c r="E2353" i="16" s="1"/>
  <c r="Q2353" i="16" s="1"/>
  <c r="B2364" i="16"/>
  <c r="E2364" i="16" s="1"/>
  <c r="B2385" i="16"/>
  <c r="E2385" i="16" s="1"/>
  <c r="Q2385" i="16" s="1"/>
  <c r="B2396" i="16"/>
  <c r="E2396" i="16" s="1"/>
  <c r="Q2396" i="16" s="1"/>
  <c r="B2417" i="16"/>
  <c r="E2417" i="16" s="1"/>
  <c r="Q2417" i="16" s="1"/>
  <c r="B2428" i="16"/>
  <c r="E2428" i="16" s="1"/>
  <c r="Q2428" i="16" s="1"/>
  <c r="B2460" i="16"/>
  <c r="E2460" i="16" s="1"/>
  <c r="Q2460" i="16" s="1"/>
  <c r="B2473" i="16"/>
  <c r="E2473" i="16" s="1"/>
  <c r="Q2473" i="16" s="1"/>
  <c r="B2484" i="16"/>
  <c r="E2484" i="16" s="1"/>
  <c r="Q2484" i="16" s="1"/>
  <c r="B2487" i="16"/>
  <c r="E2487" i="16" s="1"/>
  <c r="Q2487" i="16" s="1"/>
  <c r="B2490" i="16"/>
  <c r="E2490" i="16" s="1"/>
  <c r="Q2490" i="16" s="1"/>
  <c r="B2495" i="16"/>
  <c r="E2495" i="16" s="1"/>
  <c r="Q2495" i="16" s="1"/>
  <c r="B2498" i="16"/>
  <c r="E2498" i="16" s="1"/>
  <c r="Q2498" i="16" s="1"/>
  <c r="B2503" i="16"/>
  <c r="E2503" i="16" s="1"/>
  <c r="Q2503" i="16" s="1"/>
  <c r="B2506" i="16"/>
  <c r="B2511" i="16"/>
  <c r="B2514" i="16"/>
  <c r="B2519" i="16"/>
  <c r="B2522" i="16"/>
  <c r="B2527" i="16"/>
  <c r="B2530" i="16"/>
  <c r="B2535" i="16"/>
  <c r="B2538" i="16"/>
  <c r="B2543" i="16"/>
  <c r="B2546" i="16"/>
  <c r="B2551" i="16"/>
  <c r="B2554" i="16"/>
  <c r="B2559" i="16"/>
  <c r="B2562" i="16"/>
  <c r="B2567" i="16"/>
  <c r="B2570" i="16"/>
  <c r="B2575" i="16"/>
  <c r="B2578" i="16"/>
  <c r="B2583" i="16"/>
  <c r="B2586" i="16"/>
  <c r="B2591" i="16"/>
  <c r="B2594" i="16"/>
  <c r="B2599" i="16"/>
  <c r="B2602" i="16"/>
  <c r="B2607" i="16"/>
  <c r="B2610" i="16"/>
  <c r="B2615" i="16"/>
  <c r="B2618" i="16"/>
  <c r="B2623" i="16"/>
  <c r="B2626" i="16"/>
  <c r="B2631" i="16"/>
  <c r="B2634" i="16"/>
  <c r="B2639" i="16"/>
  <c r="B2642" i="16"/>
  <c r="B2647" i="16"/>
  <c r="B2650" i="16"/>
  <c r="B2655" i="16"/>
  <c r="B2658" i="16"/>
  <c r="B2663" i="16"/>
  <c r="B2666" i="16"/>
  <c r="B2671" i="16"/>
  <c r="B2674" i="16"/>
  <c r="B2679" i="16"/>
  <c r="B2682" i="16"/>
  <c r="B2687" i="16"/>
  <c r="B2690" i="16"/>
  <c r="B2695" i="16"/>
  <c r="B2698" i="16"/>
  <c r="B2703" i="16"/>
  <c r="B2706" i="16"/>
  <c r="B2711" i="16"/>
  <c r="B2714" i="16"/>
  <c r="B2324" i="16"/>
  <c r="E2324" i="16" s="1"/>
  <c r="Q2324" i="16" s="1"/>
  <c r="B2345" i="16"/>
  <c r="E2345" i="16" s="1"/>
  <c r="Q2345" i="16" s="1"/>
  <c r="B2356" i="16"/>
  <c r="E2356" i="16" s="1"/>
  <c r="Q2356" i="16" s="1"/>
  <c r="B2377" i="16"/>
  <c r="E2377" i="16" s="1"/>
  <c r="Q2377" i="16" s="1"/>
  <c r="B2388" i="16"/>
  <c r="E2388" i="16" s="1"/>
  <c r="Q2388" i="16" s="1"/>
  <c r="B2409" i="16"/>
  <c r="E2409" i="16" s="1"/>
  <c r="Q2409" i="16" s="1"/>
  <c r="B2420" i="16"/>
  <c r="E2420" i="16" s="1"/>
  <c r="Q2420" i="16" s="1"/>
  <c r="B2441" i="16"/>
  <c r="E2441" i="16" s="1"/>
  <c r="Q2441" i="16" s="1"/>
  <c r="B2452" i="16"/>
  <c r="E2452" i="16" s="1"/>
  <c r="Q2452" i="16" s="1"/>
  <c r="B2474" i="16"/>
  <c r="E2474" i="16" s="1"/>
  <c r="Q2474" i="16" s="1"/>
  <c r="B2478" i="16"/>
  <c r="E2478" i="16" s="1"/>
  <c r="B2481" i="16"/>
  <c r="E2481" i="16" s="1"/>
  <c r="Q2481" i="16" s="1"/>
  <c r="B2488" i="16"/>
  <c r="E2488" i="16" s="1"/>
  <c r="Q2488" i="16" s="1"/>
  <c r="B2493" i="16"/>
  <c r="E2493" i="16" s="1"/>
  <c r="Q2493" i="16" s="1"/>
  <c r="B2496" i="16"/>
  <c r="E2496" i="16" s="1"/>
  <c r="Q2496" i="16" s="1"/>
  <c r="B2501" i="16"/>
  <c r="E2501" i="16" s="1"/>
  <c r="Q2501" i="16" s="1"/>
  <c r="B2504" i="16"/>
  <c r="E2504" i="16" s="1"/>
  <c r="Q2504" i="16" s="1"/>
  <c r="B2509" i="16"/>
  <c r="B2512" i="16"/>
  <c r="B2520" i="16"/>
  <c r="B2525" i="16"/>
  <c r="B2536" i="16"/>
  <c r="B2541" i="16"/>
  <c r="B2549" i="16"/>
  <c r="B2552" i="16"/>
  <c r="B2557" i="16"/>
  <c r="B2560" i="16"/>
  <c r="B2565" i="16"/>
  <c r="B2568" i="16"/>
  <c r="B2573" i="16"/>
  <c r="B2576" i="16"/>
  <c r="B2584" i="16"/>
  <c r="B2589" i="16"/>
  <c r="B2600" i="16"/>
  <c r="B2605" i="16"/>
  <c r="B2613" i="16"/>
  <c r="B2616" i="16"/>
  <c r="B2621" i="16"/>
  <c r="B2624" i="16"/>
  <c r="B2629" i="16"/>
  <c r="B2632" i="16"/>
  <c r="B2637" i="16"/>
  <c r="B2640" i="16"/>
  <c r="B2648" i="16"/>
  <c r="B2653" i="16"/>
  <c r="B2656" i="16"/>
  <c r="B2664" i="16"/>
  <c r="B2688" i="16"/>
  <c r="B2693" i="16"/>
  <c r="B2704" i="16"/>
  <c r="B2717" i="16"/>
  <c r="B2728" i="16"/>
  <c r="B2733" i="16"/>
  <c r="B2741" i="16"/>
  <c r="B2744" i="16"/>
  <c r="B2749" i="16"/>
  <c r="B2752" i="16"/>
  <c r="B2757" i="16"/>
  <c r="B2760" i="16"/>
  <c r="B2765" i="16"/>
  <c r="B2768" i="16"/>
  <c r="B2776" i="16"/>
  <c r="B2781" i="16"/>
  <c r="B2792" i="16"/>
  <c r="B2797" i="16"/>
  <c r="B2800" i="16"/>
  <c r="B2805" i="16"/>
  <c r="B2813" i="16"/>
  <c r="B2816" i="16"/>
  <c r="B2821" i="16"/>
  <c r="B2829" i="16"/>
  <c r="B2832" i="16"/>
  <c r="B2837" i="16"/>
  <c r="B2840" i="16"/>
  <c r="B2845" i="16"/>
  <c r="B2848" i="16"/>
  <c r="B2853" i="16"/>
  <c r="B2856" i="16"/>
  <c r="B2861" i="16"/>
  <c r="B2677" i="16"/>
  <c r="B2683" i="16"/>
  <c r="B2694" i="16"/>
  <c r="B2699" i="16"/>
  <c r="B2710" i="16"/>
  <c r="B2715" i="16"/>
  <c r="B2718" i="16"/>
  <c r="B2723" i="16"/>
  <c r="B2726" i="16"/>
  <c r="B2731" i="16"/>
  <c r="B2734" i="16"/>
  <c r="B2739" i="16"/>
  <c r="B2742" i="16"/>
  <c r="B2747" i="16"/>
  <c r="B2750" i="16"/>
  <c r="B2755" i="16"/>
  <c r="B2758" i="16"/>
  <c r="B2763" i="16"/>
  <c r="B2766" i="16"/>
  <c r="B2771" i="16"/>
  <c r="B2774" i="16"/>
  <c r="B2779" i="16"/>
  <c r="B2782" i="16"/>
  <c r="B2787" i="16"/>
  <c r="B2790" i="16"/>
  <c r="B2795" i="16"/>
  <c r="B2798" i="16"/>
  <c r="B2803" i="16"/>
  <c r="B2806" i="16"/>
  <c r="B2811" i="16"/>
  <c r="B2814" i="16"/>
  <c r="B2819" i="16"/>
  <c r="B2822" i="16"/>
  <c r="B2830" i="16"/>
  <c r="B2835" i="16"/>
  <c r="B2838" i="16"/>
  <c r="B2846" i="16"/>
  <c r="B2851" i="16"/>
  <c r="B2854" i="16"/>
  <c r="B2862" i="16"/>
  <c r="B2867" i="16"/>
  <c r="B2870" i="16"/>
  <c r="B2875" i="16"/>
  <c r="B2878" i="16"/>
  <c r="B2883" i="16"/>
  <c r="B2886" i="16"/>
  <c r="B2894" i="16"/>
  <c r="B2899" i="16"/>
  <c r="B2902" i="16"/>
  <c r="B2910" i="16"/>
  <c r="B2915" i="16"/>
  <c r="B2918" i="16"/>
  <c r="B2923" i="16"/>
  <c r="B2669" i="16"/>
  <c r="B2680" i="16"/>
  <c r="B2685" i="16"/>
  <c r="B2696" i="16"/>
  <c r="B2701" i="16"/>
  <c r="B2712" i="16"/>
  <c r="B2716" i="16"/>
  <c r="B2721" i="16"/>
  <c r="B2724" i="16"/>
  <c r="B2729" i="16"/>
  <c r="B2732" i="16"/>
  <c r="B2737" i="16"/>
  <c r="B2740" i="16"/>
  <c r="B2745" i="16"/>
  <c r="B2748" i="16"/>
  <c r="B2761" i="16"/>
  <c r="B2764" i="16"/>
  <c r="B2777" i="16"/>
  <c r="B2780" i="16"/>
  <c r="B2785" i="16"/>
  <c r="B2788" i="16"/>
  <c r="B2793" i="16"/>
  <c r="B2796" i="16"/>
  <c r="B2801" i="16"/>
  <c r="B2809" i="16"/>
  <c r="B2812" i="16"/>
  <c r="B2817" i="16"/>
  <c r="B2825" i="16"/>
  <c r="B2828" i="16"/>
  <c r="B2833" i="16"/>
  <c r="B2836" i="16"/>
  <c r="B2841" i="16"/>
  <c r="B2844" i="16"/>
  <c r="B2849" i="16"/>
  <c r="B2852" i="16"/>
  <c r="B2857" i="16"/>
  <c r="B2860" i="16"/>
  <c r="B2868" i="16"/>
  <c r="B2873" i="16"/>
  <c r="B2876" i="16"/>
  <c r="B2881" i="16"/>
  <c r="B2892" i="16"/>
  <c r="B2897" i="16"/>
  <c r="B2900" i="16"/>
  <c r="B2905" i="16"/>
  <c r="B2908" i="16"/>
  <c r="B2913" i="16"/>
  <c r="B2916" i="16"/>
  <c r="B2921" i="16"/>
  <c r="B2924" i="16"/>
  <c r="B2929" i="16"/>
  <c r="B2932" i="16"/>
  <c r="B2937" i="16"/>
  <c r="B2940" i="16"/>
  <c r="B2686" i="16"/>
  <c r="B2691" i="16"/>
  <c r="B2702" i="16"/>
  <c r="B2707" i="16"/>
  <c r="B2719" i="16"/>
  <c r="B2722" i="16"/>
  <c r="B2727" i="16"/>
  <c r="B2730" i="16"/>
  <c r="B2735" i="16"/>
  <c r="B2738" i="16"/>
  <c r="B2743" i="16"/>
  <c r="B2746" i="16"/>
  <c r="B2751" i="16"/>
  <c r="B2754" i="16"/>
  <c r="B2759" i="16"/>
  <c r="B2762" i="16"/>
  <c r="B2767" i="16"/>
  <c r="B2770" i="16"/>
  <c r="B2775" i="16"/>
  <c r="B2778" i="16"/>
  <c r="B2783" i="16"/>
  <c r="B2786" i="16"/>
  <c r="B2791" i="16"/>
  <c r="B2794" i="16"/>
  <c r="B2799" i="16"/>
  <c r="B2802" i="16"/>
  <c r="B2807" i="16"/>
  <c r="B2815" i="16"/>
  <c r="B2818" i="16"/>
  <c r="B2823" i="16"/>
  <c r="B2826" i="16"/>
  <c r="B2831" i="16"/>
  <c r="B2834" i="16"/>
  <c r="B2839" i="16"/>
  <c r="B2842" i="16"/>
  <c r="B2847" i="16"/>
  <c r="B2850" i="16"/>
  <c r="B2855" i="16"/>
  <c r="B2863" i="16"/>
  <c r="B2866" i="16"/>
  <c r="B2871" i="16"/>
  <c r="B2879" i="16"/>
  <c r="B2882" i="16"/>
  <c r="B2887" i="16"/>
  <c r="B2890" i="16"/>
  <c r="B2895" i="16"/>
  <c r="B2898" i="16"/>
  <c r="B2903" i="16"/>
  <c r="B2911" i="16"/>
  <c r="B2914" i="16"/>
  <c r="B2919" i="16"/>
  <c r="B2927" i="16"/>
  <c r="B2930" i="16"/>
  <c r="B2935" i="16"/>
  <c r="B2938" i="16"/>
  <c r="B2943" i="16"/>
  <c r="B2864" i="16"/>
  <c r="B2885" i="16"/>
  <c r="B2896" i="16"/>
  <c r="B2917" i="16"/>
  <c r="B2926" i="16"/>
  <c r="B2931" i="16"/>
  <c r="B2942" i="16"/>
  <c r="B2948" i="16"/>
  <c r="B2953" i="16"/>
  <c r="B2956" i="16"/>
  <c r="B2964" i="16"/>
  <c r="B2969" i="16"/>
  <c r="B2972" i="16"/>
  <c r="B2980" i="16"/>
  <c r="B2985" i="16"/>
  <c r="B2988" i="16"/>
  <c r="B2993" i="16"/>
  <c r="B2996" i="16"/>
  <c r="B3001" i="16"/>
  <c r="B3004" i="16"/>
  <c r="B3012" i="16"/>
  <c r="B3017" i="16"/>
  <c r="B3020" i="16"/>
  <c r="B3028" i="16"/>
  <c r="B3033" i="16"/>
  <c r="B3036" i="16"/>
  <c r="B3041" i="16"/>
  <c r="B3044" i="16"/>
  <c r="B3049" i="16"/>
  <c r="B3052" i="16"/>
  <c r="B3057" i="16"/>
  <c r="B3060" i="16"/>
  <c r="B3065" i="16"/>
  <c r="B3068" i="16"/>
  <c r="B3076" i="16"/>
  <c r="B3081" i="16"/>
  <c r="B3084" i="16"/>
  <c r="B2877" i="16"/>
  <c r="B2909" i="16"/>
  <c r="B2920" i="16"/>
  <c r="B2928" i="16"/>
  <c r="B2933" i="16"/>
  <c r="B2946" i="16"/>
  <c r="B2951" i="16"/>
  <c r="B2962" i="16"/>
  <c r="B2967" i="16"/>
  <c r="B2975" i="16"/>
  <c r="B2978" i="16"/>
  <c r="B2983" i="16"/>
  <c r="B2991" i="16"/>
  <c r="B2994" i="16"/>
  <c r="B2999" i="16"/>
  <c r="B3007" i="16"/>
  <c r="B3010" i="16"/>
  <c r="B3015" i="16"/>
  <c r="B3023" i="16"/>
  <c r="B3026" i="16"/>
  <c r="B3031" i="16"/>
  <c r="B3039" i="16"/>
  <c r="B3042" i="16"/>
  <c r="B3047" i="16"/>
  <c r="B3050" i="16"/>
  <c r="B3055" i="16"/>
  <c r="B3058" i="16"/>
  <c r="B3063" i="16"/>
  <c r="B3066" i="16"/>
  <c r="B3071" i="16"/>
  <c r="B3074" i="16"/>
  <c r="B3079" i="16"/>
  <c r="B2869" i="16"/>
  <c r="B2880" i="16"/>
  <c r="B2901" i="16"/>
  <c r="B2912" i="16"/>
  <c r="B2934" i="16"/>
  <c r="B2944" i="16"/>
  <c r="B2949" i="16"/>
  <c r="B2952" i="16"/>
  <c r="B2960" i="16"/>
  <c r="B2965" i="16"/>
  <c r="B2968" i="16"/>
  <c r="B2976" i="16"/>
  <c r="B2981" i="16"/>
  <c r="B2984" i="16"/>
  <c r="B2989" i="16"/>
  <c r="B2992" i="16"/>
  <c r="B2997" i="16"/>
  <c r="B3000" i="16"/>
  <c r="B3008" i="16"/>
  <c r="B3013" i="16"/>
  <c r="B3016" i="16"/>
  <c r="B3024" i="16"/>
  <c r="B3029" i="16"/>
  <c r="B3032" i="16"/>
  <c r="B3040" i="16"/>
  <c r="B3045" i="16"/>
  <c r="B3048" i="16"/>
  <c r="B3053" i="16"/>
  <c r="B3056" i="16"/>
  <c r="B3061" i="16"/>
  <c r="B3064" i="16"/>
  <c r="B3072" i="16"/>
  <c r="B3077" i="16"/>
  <c r="B3080" i="16"/>
  <c r="B2893" i="16"/>
  <c r="B2904" i="16"/>
  <c r="B2925" i="16"/>
  <c r="B2936" i="16"/>
  <c r="B2947" i="16"/>
  <c r="B2950" i="16"/>
  <c r="B2963" i="16"/>
  <c r="B2966" i="16"/>
  <c r="B2979" i="16"/>
  <c r="B2982" i="16"/>
  <c r="B2987" i="16"/>
  <c r="B2995" i="16"/>
  <c r="B2998" i="16"/>
  <c r="B3011" i="16"/>
  <c r="B3014" i="16"/>
  <c r="B3027" i="16"/>
  <c r="B3030" i="16"/>
  <c r="B3035" i="16"/>
  <c r="B3046" i="16"/>
  <c r="B3051" i="16"/>
  <c r="B3059" i="16"/>
  <c r="B3062" i="16"/>
  <c r="B3078" i="16"/>
  <c r="E1942" i="16" l="1"/>
  <c r="Q1942" i="16" s="1"/>
  <c r="E1940" i="16"/>
  <c r="Q1940" i="16" s="1"/>
  <c r="E1939" i="16"/>
  <c r="Q1939" i="16" s="1"/>
  <c r="E1938" i="16"/>
  <c r="Q1938" i="16" s="1"/>
  <c r="E1946" i="16"/>
  <c r="Q1946" i="16" s="1"/>
  <c r="E1937" i="16"/>
  <c r="Q1937" i="16" s="1"/>
  <c r="E1949" i="16"/>
  <c r="Q1949" i="16" s="1"/>
  <c r="E1944" i="16"/>
  <c r="Q1944" i="16" s="1"/>
  <c r="E1941" i="16"/>
  <c r="Q1941" i="16" s="1"/>
  <c r="E1943" i="16"/>
  <c r="Q1943" i="16" s="1"/>
  <c r="Q2450" i="16"/>
  <c r="C2863" i="16"/>
  <c r="C2714" i="16"/>
  <c r="Q2415" i="16"/>
  <c r="C3011" i="16"/>
  <c r="E3075" i="16"/>
  <c r="Q3075" i="16" s="1"/>
  <c r="E2532" i="16"/>
  <c r="Q2532" i="16" s="1"/>
  <c r="C2947" i="16"/>
  <c r="E2650" i="16"/>
  <c r="Q2650" i="16" s="1"/>
  <c r="Q2134" i="16"/>
  <c r="C2680" i="16"/>
  <c r="C2057" i="16"/>
  <c r="C2979" i="16"/>
  <c r="C3038" i="16"/>
  <c r="C2931" i="16"/>
  <c r="C2596" i="16"/>
  <c r="C2464" i="16"/>
  <c r="C2974" i="16"/>
  <c r="E2633" i="16"/>
  <c r="Q2633" i="16" s="1"/>
  <c r="C2376" i="16"/>
  <c r="E2963" i="16"/>
  <c r="Q2963" i="16" s="1"/>
  <c r="E2996" i="16"/>
  <c r="Q2996" i="16" s="1"/>
  <c r="G127" i="16"/>
  <c r="B1927" i="16"/>
  <c r="E1927" i="16" s="1"/>
  <c r="Q1927" i="16" s="1"/>
  <c r="G128" i="16"/>
  <c r="G125" i="16"/>
  <c r="G123" i="16"/>
  <c r="G122" i="16"/>
  <c r="G124" i="16"/>
  <c r="G126" i="16"/>
  <c r="Q2253" i="16"/>
  <c r="Q2158" i="16"/>
  <c r="Q2491" i="16"/>
  <c r="Q2067" i="16"/>
  <c r="C2516" i="16"/>
  <c r="Q2279" i="16"/>
  <c r="Q2478" i="16"/>
  <c r="Q2171" i="16"/>
  <c r="E2747" i="16"/>
  <c r="Q2747" i="16" s="1"/>
  <c r="Q1993" i="16"/>
  <c r="Q2104" i="16"/>
  <c r="Q2185" i="16"/>
  <c r="Q1994" i="16"/>
  <c r="Q2292" i="16"/>
  <c r="Q1972" i="16"/>
  <c r="Q2189" i="16"/>
  <c r="Q2080" i="16"/>
  <c r="C2036" i="16"/>
  <c r="Q2009" i="16"/>
  <c r="C2555" i="16"/>
  <c r="C2228" i="16"/>
  <c r="C2330" i="16"/>
  <c r="E2683" i="16"/>
  <c r="Q2683" i="16" s="1"/>
  <c r="Q2139" i="16"/>
  <c r="Q2426" i="16"/>
  <c r="Q2118" i="16"/>
  <c r="Q1959" i="16"/>
  <c r="Q2178" i="16"/>
  <c r="E2606" i="16"/>
  <c r="Q2606" i="16" s="1"/>
  <c r="Q2160" i="16"/>
  <c r="Q2242" i="16"/>
  <c r="Q2364" i="16"/>
  <c r="Q2087" i="16"/>
  <c r="Q2214" i="16"/>
  <c r="C2058" i="16"/>
  <c r="C2299" i="16"/>
  <c r="Q2016" i="16"/>
  <c r="Q2235" i="16"/>
  <c r="Q2201" i="16"/>
  <c r="B1931" i="16"/>
  <c r="B1935" i="16"/>
  <c r="B1928" i="16"/>
  <c r="B1932" i="16"/>
  <c r="B1936" i="16"/>
  <c r="B1930" i="16"/>
  <c r="B1934" i="16"/>
  <c r="B1929" i="16"/>
  <c r="B1933" i="16"/>
  <c r="L2351" i="16"/>
  <c r="L2811" i="16"/>
  <c r="L2045" i="16"/>
  <c r="L2151" i="16"/>
  <c r="L2288" i="16"/>
  <c r="L2166" i="16"/>
  <c r="L2441" i="16"/>
  <c r="L2490" i="16"/>
  <c r="L2072" i="16"/>
  <c r="L2348" i="16"/>
  <c r="L2349" i="16"/>
  <c r="L2547" i="16"/>
  <c r="L1999" i="16"/>
  <c r="L2218" i="16"/>
  <c r="L2302" i="16"/>
  <c r="L2646" i="16"/>
  <c r="L2737" i="16"/>
  <c r="L1968" i="16"/>
  <c r="L2244" i="16"/>
  <c r="L2379" i="16"/>
  <c r="L2443" i="16"/>
  <c r="L2019" i="16"/>
  <c r="L2295" i="16"/>
  <c r="L2222" i="16"/>
  <c r="L2494" i="16"/>
  <c r="L2585" i="16"/>
  <c r="L2044" i="16"/>
  <c r="L2041" i="16"/>
  <c r="L2261" i="16"/>
  <c r="L2378" i="16"/>
  <c r="L2691" i="16"/>
  <c r="L1973" i="16"/>
  <c r="L2097" i="16"/>
  <c r="L2216" i="16"/>
  <c r="L2314" i="16"/>
  <c r="L2790" i="16"/>
  <c r="L3060" i="16"/>
  <c r="L2004" i="16"/>
  <c r="L2137" i="16"/>
  <c r="L2221" i="16"/>
  <c r="L2313" i="16"/>
  <c r="L2651" i="16"/>
  <c r="L2055" i="16"/>
  <c r="L2094" i="16"/>
  <c r="L1961" i="16"/>
  <c r="L2393" i="16"/>
  <c r="L2702" i="16"/>
  <c r="L2793" i="16"/>
  <c r="L2082" i="16"/>
  <c r="L2188" i="16"/>
  <c r="L2323" i="16"/>
  <c r="L2289" i="16"/>
  <c r="L2476" i="16"/>
  <c r="L2011" i="16"/>
  <c r="L2287" i="16"/>
  <c r="L2190" i="16"/>
  <c r="L2486" i="16"/>
  <c r="L2577" i="16"/>
  <c r="L2020" i="16"/>
  <c r="L1945" i="16"/>
  <c r="L2237" i="16"/>
  <c r="L2345" i="16"/>
  <c r="L2667" i="16"/>
  <c r="L2071" i="16"/>
  <c r="L2113" i="16"/>
  <c r="L2136" i="16"/>
  <c r="L2413" i="16"/>
  <c r="L2718" i="16"/>
  <c r="L2809" i="16"/>
  <c r="L2098" i="16"/>
  <c r="L2204" i="16"/>
  <c r="L2339" i="16"/>
  <c r="L2366" i="16"/>
  <c r="L2492" i="16"/>
  <c r="L2027" i="16"/>
  <c r="L2303" i="16"/>
  <c r="L2254" i="16"/>
  <c r="L2502" i="16"/>
  <c r="L2593" i="16"/>
  <c r="L2986" i="16"/>
  <c r="L2592" i="16"/>
  <c r="L2535" i="16"/>
  <c r="L2933" i="16"/>
  <c r="L3018" i="16"/>
  <c r="L2786" i="16"/>
  <c r="L2894" i="16"/>
  <c r="L2962" i="16"/>
  <c r="L2568" i="16"/>
  <c r="L2511" i="16"/>
  <c r="L2891" i="16"/>
  <c r="L2959" i="16"/>
  <c r="L2565" i="16"/>
  <c r="L2503" i="16"/>
  <c r="L2867" i="16"/>
  <c r="L2843" i="16"/>
  <c r="L2830" i="16"/>
  <c r="Q3084" i="16"/>
  <c r="L3084" i="16"/>
  <c r="L3025" i="16"/>
  <c r="L2776" i="16"/>
  <c r="L2583" i="16"/>
  <c r="L3021" i="16"/>
  <c r="L2765" i="16"/>
  <c r="L2578" i="16"/>
  <c r="L3076" i="16"/>
  <c r="L2960" i="16"/>
  <c r="L3032" i="16"/>
  <c r="L2815" i="16"/>
  <c r="L2628" i="16"/>
  <c r="L2939" i="16"/>
  <c r="L2992" i="16"/>
  <c r="L2669" i="16"/>
  <c r="L2554" i="16"/>
  <c r="L2857" i="16"/>
  <c r="L2527" i="16"/>
  <c r="L2797" i="16"/>
  <c r="L3009" i="16"/>
  <c r="L2712" i="16"/>
  <c r="L2567" i="16"/>
  <c r="L3079" i="16"/>
  <c r="L2619" i="16"/>
  <c r="L2023" i="16"/>
  <c r="L1966" i="16"/>
  <c r="L2350" i="16"/>
  <c r="L2670" i="16"/>
  <c r="L2761" i="16"/>
  <c r="L2050" i="16"/>
  <c r="L2156" i="16"/>
  <c r="L2291" i="16"/>
  <c r="L2177" i="16"/>
  <c r="L2444" i="16"/>
  <c r="L1979" i="16"/>
  <c r="L2255" i="16"/>
  <c r="L2392" i="16"/>
  <c r="L2454" i="16"/>
  <c r="L2545" i="16"/>
  <c r="L1946" i="16"/>
  <c r="L1990" i="16"/>
  <c r="L2187" i="16"/>
  <c r="L2249" i="16"/>
  <c r="L2763" i="16"/>
  <c r="L1997" i="16"/>
  <c r="L2122" i="16"/>
  <c r="L2240" i="16"/>
  <c r="L2354" i="16"/>
  <c r="L2814" i="16"/>
  <c r="L2442" i="16"/>
  <c r="L2024" i="16"/>
  <c r="L2300" i="16"/>
  <c r="L2233" i="16"/>
  <c r="L2499" i="16"/>
  <c r="L1951" i="16"/>
  <c r="L2038" i="16"/>
  <c r="L2170" i="16"/>
  <c r="L2128" i="16"/>
  <c r="L2598" i="16"/>
  <c r="L2689" i="16"/>
  <c r="L2068" i="16"/>
  <c r="L2109" i="16"/>
  <c r="L2111" i="16"/>
  <c r="L2410" i="16"/>
  <c r="L2715" i="16"/>
  <c r="L1949" i="16"/>
  <c r="L2001" i="16"/>
  <c r="L2192" i="16"/>
  <c r="L2270" i="16"/>
  <c r="L2766" i="16"/>
  <c r="L2321" i="16"/>
  <c r="L1976" i="16"/>
  <c r="L2252" i="16"/>
  <c r="L2387" i="16"/>
  <c r="L2451" i="16"/>
  <c r="L2540" i="16"/>
  <c r="L2075" i="16"/>
  <c r="L1950" i="16"/>
  <c r="L2353" i="16"/>
  <c r="L2550" i="16"/>
  <c r="L2641" i="16"/>
  <c r="L2084" i="16"/>
  <c r="L2124" i="16"/>
  <c r="L2155" i="16"/>
  <c r="L2057" i="16"/>
  <c r="L2731" i="16"/>
  <c r="L1965" i="16"/>
  <c r="L2065" i="16"/>
  <c r="L2208" i="16"/>
  <c r="L2298" i="16"/>
  <c r="L2782" i="16"/>
  <c r="L2409" i="16"/>
  <c r="L1992" i="16"/>
  <c r="L2268" i="16"/>
  <c r="L2403" i="16"/>
  <c r="L2467" i="16"/>
  <c r="L2556" i="16"/>
  <c r="L2091" i="16"/>
  <c r="L2123" i="16"/>
  <c r="L2374" i="16"/>
  <c r="L2566" i="16"/>
  <c r="L2657" i="16"/>
  <c r="L2872" i="16"/>
  <c r="L2972" i="16"/>
  <c r="L2727" i="16"/>
  <c r="L2846" i="16"/>
  <c r="L2919" i="16"/>
  <c r="L2525" i="16"/>
  <c r="L2850" i="16"/>
  <c r="L2948" i="16"/>
  <c r="L2703" i="16"/>
  <c r="L2773" i="16"/>
  <c r="L2895" i="16"/>
  <c r="L2501" i="16"/>
  <c r="L2416" i="16"/>
  <c r="L2885" i="16"/>
  <c r="L3078" i="16"/>
  <c r="L2861" i="16"/>
  <c r="L2920" i="16"/>
  <c r="L3012" i="16"/>
  <c r="L2775" i="16"/>
  <c r="L2899" i="16"/>
  <c r="L2967" i="16"/>
  <c r="L2573" i="16"/>
  <c r="L2514" i="16"/>
  <c r="L2878" i="16"/>
  <c r="L2946" i="16"/>
  <c r="L2552" i="16"/>
  <c r="L2487" i="16"/>
  <c r="L2875" i="16"/>
  <c r="L2943" i="16"/>
  <c r="L2549" i="16"/>
  <c r="L2482" i="16"/>
  <c r="L2404" i="16"/>
  <c r="L2989" i="16"/>
  <c r="L3070" i="16"/>
  <c r="L2954" i="16"/>
  <c r="L2560" i="16"/>
  <c r="L2498" i="16"/>
  <c r="L2883" i="16"/>
  <c r="L2951" i="16"/>
  <c r="L1952" i="16"/>
  <c r="L2228" i="16"/>
  <c r="L2363" i="16"/>
  <c r="L2427" i="16"/>
  <c r="L2516" i="16"/>
  <c r="L2003" i="16"/>
  <c r="L2569" i="16"/>
  <c r="L2028" i="16"/>
  <c r="L1977" i="16"/>
  <c r="L2245" i="16"/>
  <c r="L2357" i="16"/>
  <c r="L2675" i="16"/>
  <c r="L1957" i="16"/>
  <c r="L2033" i="16"/>
  <c r="L2200" i="16"/>
  <c r="L2282" i="16"/>
  <c r="L2774" i="16"/>
  <c r="L2096" i="16"/>
  <c r="L2143" i="16"/>
  <c r="L2381" i="16"/>
  <c r="L2571" i="16"/>
  <c r="L1975" i="16"/>
  <c r="L2108" i="16"/>
  <c r="L2194" i="16"/>
  <c r="L2225" i="16"/>
  <c r="L2622" i="16"/>
  <c r="L2713" i="16"/>
  <c r="L2002" i="16"/>
  <c r="L2125" i="16"/>
  <c r="L2243" i="16"/>
  <c r="L2358" i="16"/>
  <c r="L2819" i="16"/>
  <c r="L2207" i="16"/>
  <c r="L2344" i="16"/>
  <c r="L2380" i="16"/>
  <c r="L2497" i="16"/>
  <c r="L3080" i="16"/>
  <c r="L3027" i="16"/>
  <c r="L2048" i="16"/>
  <c r="L2324" i="16"/>
  <c r="L2301" i="16"/>
  <c r="L2523" i="16"/>
  <c r="L1942" i="16"/>
  <c r="L2146" i="16"/>
  <c r="L2385" i="16"/>
  <c r="L2574" i="16"/>
  <c r="L2665" i="16"/>
  <c r="L1954" i="16"/>
  <c r="L2022" i="16"/>
  <c r="L2195" i="16"/>
  <c r="L2277" i="16"/>
  <c r="L2771" i="16"/>
  <c r="L2053" i="16"/>
  <c r="L2159" i="16"/>
  <c r="L2296" i="16"/>
  <c r="L2198" i="16"/>
  <c r="L2449" i="16"/>
  <c r="L2624" i="16"/>
  <c r="L2064" i="16"/>
  <c r="L2340" i="16"/>
  <c r="L2333" i="16"/>
  <c r="L2539" i="16"/>
  <c r="L2006" i="16"/>
  <c r="L2162" i="16"/>
  <c r="L2406" i="16"/>
  <c r="L2590" i="16"/>
  <c r="L2681" i="16"/>
  <c r="L1970" i="16"/>
  <c r="L2086" i="16"/>
  <c r="L2356" i="16"/>
  <c r="L2555" i="16"/>
  <c r="L2070" i="16"/>
  <c r="L2161" i="16"/>
  <c r="L2697" i="16"/>
  <c r="L1986" i="16"/>
  <c r="L2110" i="16"/>
  <c r="L2227" i="16"/>
  <c r="L2341" i="16"/>
  <c r="L2803" i="16"/>
  <c r="L2085" i="16"/>
  <c r="L2191" i="16"/>
  <c r="L2328" i="16"/>
  <c r="L2294" i="16"/>
  <c r="L2481" i="16"/>
  <c r="L2052" i="16"/>
  <c r="L2073" i="16"/>
  <c r="L2269" i="16"/>
  <c r="L2389" i="16"/>
  <c r="L2699" i="16"/>
  <c r="L2176" i="16"/>
  <c r="L2206" i="16"/>
  <c r="L2750" i="16"/>
  <c r="L2841" i="16"/>
  <c r="L1960" i="16"/>
  <c r="L2236" i="16"/>
  <c r="L2371" i="16"/>
  <c r="L2435" i="16"/>
  <c r="L2524" i="16"/>
  <c r="L2059" i="16"/>
  <c r="L2335" i="16"/>
  <c r="L2322" i="16"/>
  <c r="L2534" i="16"/>
  <c r="L2625" i="16"/>
  <c r="L2870" i="16"/>
  <c r="L2090" i="16"/>
  <c r="L2196" i="16"/>
  <c r="L2331" i="16"/>
  <c r="L2305" i="16"/>
  <c r="L2484" i="16"/>
  <c r="L1971" i="16"/>
  <c r="L2247" i="16"/>
  <c r="L2384" i="16"/>
  <c r="L2446" i="16"/>
  <c r="L2537" i="16"/>
  <c r="L1996" i="16"/>
  <c r="L2129" i="16"/>
  <c r="L2213" i="16"/>
  <c r="L2297" i="16"/>
  <c r="L2643" i="16"/>
  <c r="L2095" i="16"/>
  <c r="L2135" i="16"/>
  <c r="L2168" i="16"/>
  <c r="L2174" i="16"/>
  <c r="L2742" i="16"/>
  <c r="L2918" i="16"/>
  <c r="L2212" i="16"/>
  <c r="L2347" i="16"/>
  <c r="L2394" i="16"/>
  <c r="L2500" i="16"/>
  <c r="L1987" i="16"/>
  <c r="L2263" i="16"/>
  <c r="L2400" i="16"/>
  <c r="L2462" i="16"/>
  <c r="L2553" i="16"/>
  <c r="L2012" i="16"/>
  <c r="L2144" i="16"/>
  <c r="L2229" i="16"/>
  <c r="L2329" i="16"/>
  <c r="L2659" i="16"/>
  <c r="L1969" i="16"/>
  <c r="L2184" i="16"/>
  <c r="L2238" i="16"/>
  <c r="L2758" i="16"/>
  <c r="L2936" i="16"/>
  <c r="L3020" i="16"/>
  <c r="L2791" i="16"/>
  <c r="L2915" i="16"/>
  <c r="L2983" i="16"/>
  <c r="L2589" i="16"/>
  <c r="L2530" i="16"/>
  <c r="L2912" i="16"/>
  <c r="L3008" i="16"/>
  <c r="L2767" i="16"/>
  <c r="Q3082" i="16"/>
  <c r="L3082" i="16"/>
  <c r="L2909" i="16"/>
  <c r="L3006" i="16"/>
  <c r="L2762" i="16"/>
  <c r="L2342" i="16"/>
  <c r="L2477" i="16"/>
  <c r="L2447" i="16"/>
  <c r="L2453" i="16"/>
  <c r="L2984" i="16"/>
  <c r="L3044" i="16"/>
  <c r="L2839" i="16"/>
  <c r="L2676" i="16"/>
  <c r="L2981" i="16"/>
  <c r="L3042" i="16"/>
  <c r="L2834" i="16"/>
  <c r="L2668" i="16"/>
  <c r="L2942" i="16"/>
  <c r="L3000" i="16"/>
  <c r="L2680" i="16"/>
  <c r="L2559" i="16"/>
  <c r="L3071" i="16"/>
  <c r="L2957" i="16"/>
  <c r="L3030" i="16"/>
  <c r="L2810" i="16"/>
  <c r="L2995" i="16"/>
  <c r="L2978" i="16"/>
  <c r="L2907" i="16"/>
  <c r="L2968" i="16"/>
  <c r="L3036" i="16"/>
  <c r="L2823" i="16"/>
  <c r="L2644" i="16"/>
  <c r="L2947" i="16"/>
  <c r="L2058" i="16"/>
  <c r="L2164" i="16"/>
  <c r="L2299" i="16"/>
  <c r="L2209" i="16"/>
  <c r="L2452" i="16"/>
  <c r="L2215" i="16"/>
  <c r="L2352" i="16"/>
  <c r="L2405" i="16"/>
  <c r="L2505" i="16"/>
  <c r="L1964" i="16"/>
  <c r="L2081" i="16"/>
  <c r="L2181" i="16"/>
  <c r="L2182" i="16"/>
  <c r="L2611" i="16"/>
  <c r="L2063" i="16"/>
  <c r="L2105" i="16"/>
  <c r="L2089" i="16"/>
  <c r="L2407" i="16"/>
  <c r="L2710" i="16"/>
  <c r="L2801" i="16"/>
  <c r="L2032" i="16"/>
  <c r="L2308" i="16"/>
  <c r="L2265" i="16"/>
  <c r="L2507" i="16"/>
  <c r="L2596" i="16"/>
  <c r="L2083" i="16"/>
  <c r="L2078" i="16"/>
  <c r="L2367" i="16"/>
  <c r="L2558" i="16"/>
  <c r="L2649" i="16"/>
  <c r="L1958" i="16"/>
  <c r="L2179" i="16"/>
  <c r="L2217" i="16"/>
  <c r="L2755" i="16"/>
  <c r="L2037" i="16"/>
  <c r="L2131" i="16"/>
  <c r="L2280" i="16"/>
  <c r="L2099" i="16"/>
  <c r="L2433" i="16"/>
  <c r="L2688" i="16"/>
  <c r="L1984" i="16"/>
  <c r="L2260" i="16"/>
  <c r="L2395" i="16"/>
  <c r="L2459" i="16"/>
  <c r="L2548" i="16"/>
  <c r="L2035" i="16"/>
  <c r="L2311" i="16"/>
  <c r="L2274" i="16"/>
  <c r="L2510" i="16"/>
  <c r="L2601" i="16"/>
  <c r="L2060" i="16"/>
  <c r="L2101" i="16"/>
  <c r="L2046" i="16"/>
  <c r="L2396" i="16"/>
  <c r="L2707" i="16"/>
  <c r="L1989" i="16"/>
  <c r="L2114" i="16"/>
  <c r="L2232" i="16"/>
  <c r="L2346" i="16"/>
  <c r="L2806" i="16"/>
  <c r="L2854" i="16"/>
  <c r="L2000" i="16"/>
  <c r="L2276" i="16"/>
  <c r="L2115" i="16"/>
  <c r="L2475" i="16"/>
  <c r="L2564" i="16"/>
  <c r="L2051" i="16"/>
  <c r="L2327" i="16"/>
  <c r="L2306" i="16"/>
  <c r="L2526" i="16"/>
  <c r="L2617" i="16"/>
  <c r="L2076" i="16"/>
  <c r="L2117" i="16"/>
  <c r="L2147" i="16"/>
  <c r="L2418" i="16"/>
  <c r="L2723" i="16"/>
  <c r="L2005" i="16"/>
  <c r="L2130" i="16"/>
  <c r="L2248" i="16"/>
  <c r="L2365" i="16"/>
  <c r="L2822" i="16"/>
  <c r="L2966" i="16"/>
  <c r="L2922" i="16"/>
  <c r="L2528" i="16"/>
  <c r="L2455" i="16"/>
  <c r="L2869" i="16"/>
  <c r="L2969" i="16"/>
  <c r="L2722" i="16"/>
  <c r="L2784" i="16"/>
  <c r="L2898" i="16"/>
  <c r="L2504" i="16"/>
  <c r="L2423" i="16"/>
  <c r="L2845" i="16"/>
  <c r="L2945" i="16"/>
  <c r="L2698" i="16"/>
  <c r="L2620" i="16"/>
  <c r="L2674" i="16"/>
  <c r="L2964" i="16"/>
  <c r="L2970" i="16"/>
  <c r="L2576" i="16"/>
  <c r="L2519" i="16"/>
  <c r="L2917" i="16"/>
  <c r="L3010" i="16"/>
  <c r="L2770" i="16"/>
  <c r="L3068" i="16"/>
  <c r="L2896" i="16"/>
  <c r="L2751" i="16"/>
  <c r="L3064" i="16"/>
  <c r="L2893" i="16"/>
  <c r="L2993" i="16"/>
  <c r="L2746" i="16"/>
  <c r="L2949" i="16"/>
  <c r="L2608" i="16"/>
  <c r="L2842" i="16"/>
  <c r="L2904" i="16"/>
  <c r="L3004" i="16"/>
  <c r="L2759" i="16"/>
  <c r="L3074" i="16"/>
  <c r="L2901" i="16"/>
  <c r="L2036" i="16"/>
  <c r="L2127" i="16"/>
  <c r="L2734" i="16"/>
  <c r="L2825" i="16"/>
  <c r="L2220" i="16"/>
  <c r="L2355" i="16"/>
  <c r="L2411" i="16"/>
  <c r="L2508" i="16"/>
  <c r="L2043" i="16"/>
  <c r="L2319" i="16"/>
  <c r="L2290" i="16"/>
  <c r="L2518" i="16"/>
  <c r="L2609" i="16"/>
  <c r="L2010" i="16"/>
  <c r="L2133" i="16"/>
  <c r="L2251" i="16"/>
  <c r="L2369" i="16"/>
  <c r="L2337" i="16"/>
  <c r="L2061" i="16"/>
  <c r="L2167" i="16"/>
  <c r="L2304" i="16"/>
  <c r="L2230" i="16"/>
  <c r="L2457" i="16"/>
  <c r="L2506" i="16"/>
  <c r="L2088" i="16"/>
  <c r="L2107" i="16"/>
  <c r="L2370" i="16"/>
  <c r="L2563" i="16"/>
  <c r="L2015" i="16"/>
  <c r="L2234" i="16"/>
  <c r="L2334" i="16"/>
  <c r="L2662" i="16"/>
  <c r="L2753" i="16"/>
  <c r="L2998" i="16"/>
  <c r="L1962" i="16"/>
  <c r="L2054" i="16"/>
  <c r="L2203" i="16"/>
  <c r="L2293" i="16"/>
  <c r="L2779" i="16"/>
  <c r="L2013" i="16"/>
  <c r="L2138" i="16"/>
  <c r="L2256" i="16"/>
  <c r="L2372" i="16"/>
  <c r="L2398" i="16"/>
  <c r="L2458" i="16"/>
  <c r="L2040" i="16"/>
  <c r="L2316" i="16"/>
  <c r="L2285" i="16"/>
  <c r="L2515" i="16"/>
  <c r="L1967" i="16"/>
  <c r="L2100" i="16"/>
  <c r="L2186" i="16"/>
  <c r="L2193" i="16"/>
  <c r="L2614" i="16"/>
  <c r="L2705" i="16"/>
  <c r="L1978" i="16"/>
  <c r="L2102" i="16"/>
  <c r="L2219" i="16"/>
  <c r="L2325" i="16"/>
  <c r="L2795" i="16"/>
  <c r="L2029" i="16"/>
  <c r="L2103" i="16"/>
  <c r="L2272" i="16"/>
  <c r="L2397" i="16"/>
  <c r="L2425" i="16"/>
  <c r="L2474" i="16"/>
  <c r="L2056" i="16"/>
  <c r="L2332" i="16"/>
  <c r="L2317" i="16"/>
  <c r="L2531" i="16"/>
  <c r="L1983" i="16"/>
  <c r="L2116" i="16"/>
  <c r="L2211" i="16"/>
  <c r="L2309" i="16"/>
  <c r="L2787" i="16"/>
  <c r="L2069" i="16"/>
  <c r="L2175" i="16"/>
  <c r="L2312" i="16"/>
  <c r="L2262" i="16"/>
  <c r="L2465" i="16"/>
  <c r="L3077" i="16"/>
  <c r="L2728" i="16"/>
  <c r="L2908" i="16"/>
  <c r="L2663" i="16"/>
  <c r="L3081" i="16"/>
  <c r="Q3081" i="16"/>
  <c r="L2717" i="16"/>
  <c r="L2905" i="16"/>
  <c r="L2658" i="16"/>
  <c r="L3062" i="16"/>
  <c r="L2632" i="16"/>
  <c r="L2884" i="16"/>
  <c r="L2639" i="16"/>
  <c r="L3058" i="16"/>
  <c r="L2621" i="16"/>
  <c r="L2881" i="16"/>
  <c r="L2634" i="16"/>
  <c r="L2572" i="16"/>
  <c r="L2849" i="16"/>
  <c r="L2456" i="16"/>
  <c r="L2439" i="16"/>
  <c r="L2856" i="16"/>
  <c r="L2956" i="16"/>
  <c r="L2711" i="16"/>
  <c r="L2805" i="16"/>
  <c r="L2903" i="16"/>
  <c r="L2509" i="16"/>
  <c r="L2431" i="16"/>
  <c r="L2824" i="16"/>
  <c r="L2932" i="16"/>
  <c r="L2687" i="16"/>
  <c r="L2709" i="16"/>
  <c r="L2879" i="16"/>
  <c r="L2485" i="16"/>
  <c r="L2748" i="16"/>
  <c r="L2610" i="16"/>
  <c r="L2808" i="16"/>
  <c r="L2522" i="16"/>
  <c r="L2840" i="16"/>
  <c r="L2940" i="16"/>
  <c r="L2695" i="16"/>
  <c r="L2140" i="16"/>
  <c r="L1981" i="16"/>
  <c r="L2106" i="16"/>
  <c r="L2224" i="16"/>
  <c r="L2330" i="16"/>
  <c r="L2798" i="16"/>
  <c r="L2008" i="16"/>
  <c r="L2284" i="16"/>
  <c r="L2169" i="16"/>
  <c r="L2483" i="16"/>
  <c r="L1974" i="16"/>
  <c r="L2154" i="16"/>
  <c r="L2399" i="16"/>
  <c r="L2582" i="16"/>
  <c r="L2673" i="16"/>
  <c r="L2074" i="16"/>
  <c r="L2180" i="16"/>
  <c r="L2315" i="16"/>
  <c r="L2273" i="16"/>
  <c r="L2468" i="16"/>
  <c r="L1955" i="16"/>
  <c r="L2231" i="16"/>
  <c r="L2368" i="16"/>
  <c r="L2430" i="16"/>
  <c r="L2521" i="16"/>
  <c r="L1980" i="16"/>
  <c r="L2112" i="16"/>
  <c r="L2197" i="16"/>
  <c r="L2246" i="16"/>
  <c r="L2627" i="16"/>
  <c r="L2079" i="16"/>
  <c r="L2121" i="16"/>
  <c r="L2152" i="16"/>
  <c r="L2421" i="16"/>
  <c r="L2726" i="16"/>
  <c r="L2817" i="16"/>
  <c r="L1985" i="16"/>
  <c r="L2157" i="16"/>
  <c r="L2402" i="16"/>
  <c r="L2587" i="16"/>
  <c r="L1991" i="16"/>
  <c r="L2126" i="16"/>
  <c r="L2210" i="16"/>
  <c r="L2286" i="16"/>
  <c r="L2638" i="16"/>
  <c r="L2729" i="16"/>
  <c r="L2018" i="16"/>
  <c r="L2141" i="16"/>
  <c r="L2259" i="16"/>
  <c r="L2383" i="16"/>
  <c r="L1947" i="16"/>
  <c r="L2223" i="16"/>
  <c r="L2360" i="16"/>
  <c r="L2414" i="16"/>
  <c r="L2513" i="16"/>
  <c r="L2982" i="16"/>
  <c r="L2042" i="16"/>
  <c r="L2148" i="16"/>
  <c r="L2283" i="16"/>
  <c r="L2145" i="16"/>
  <c r="L2436" i="16"/>
  <c r="L2093" i="16"/>
  <c r="L2199" i="16"/>
  <c r="L2336" i="16"/>
  <c r="L2310" i="16"/>
  <c r="L2489" i="16"/>
  <c r="L1948" i="16"/>
  <c r="L2017" i="16"/>
  <c r="L2165" i="16"/>
  <c r="L2014" i="16"/>
  <c r="L2595" i="16"/>
  <c r="L2047" i="16"/>
  <c r="L2062" i="16"/>
  <c r="L2266" i="16"/>
  <c r="L2382" i="16"/>
  <c r="L2694" i="16"/>
  <c r="L2785" i="16"/>
  <c r="L3043" i="16"/>
  <c r="L2837" i="16"/>
  <c r="L2599" i="16"/>
  <c r="L2979" i="16"/>
  <c r="L3039" i="16"/>
  <c r="L2832" i="16"/>
  <c r="L2594" i="16"/>
  <c r="L2958" i="16"/>
  <c r="L3017" i="16"/>
  <c r="L2744" i="16"/>
  <c r="L2575" i="16"/>
  <c r="L2955" i="16"/>
  <c r="L3013" i="16"/>
  <c r="L2733" i="16"/>
  <c r="L2570" i="16"/>
  <c r="L2985" i="16"/>
  <c r="L2719" i="16"/>
  <c r="L2752" i="16"/>
  <c r="L2827" i="16"/>
  <c r="L2448" i="16"/>
  <c r="L2804" i="16"/>
  <c r="L3055" i="16"/>
  <c r="L2821" i="16"/>
  <c r="L2445" i="16"/>
  <c r="L2796" i="16"/>
  <c r="L3035" i="16"/>
  <c r="L2736" i="16"/>
  <c r="L2424" i="16"/>
  <c r="L2756" i="16"/>
  <c r="L3003" i="16"/>
  <c r="L3061" i="16"/>
  <c r="L2865" i="16"/>
  <c r="L2618" i="16"/>
  <c r="L2604" i="16"/>
  <c r="L2847" i="16"/>
  <c r="L3059" i="16"/>
  <c r="L2768" i="16"/>
  <c r="L2432" i="16"/>
  <c r="L2772" i="16"/>
  <c r="L3037" i="16"/>
  <c r="L2757" i="16"/>
  <c r="L2429" i="16"/>
  <c r="L2965" i="16"/>
  <c r="L3034" i="16"/>
  <c r="L2818" i="16"/>
  <c r="L2636" i="16"/>
  <c r="L2944" i="16"/>
  <c r="L3024" i="16"/>
  <c r="L2799" i="16"/>
  <c r="L2588" i="16"/>
  <c r="L2941" i="16"/>
  <c r="L3022" i="16"/>
  <c r="L2794" i="16"/>
  <c r="L2693" i="16"/>
  <c r="L2997" i="16"/>
  <c r="L2597" i="16"/>
  <c r="L2886" i="16"/>
  <c r="L2874" i="16"/>
  <c r="L2480" i="16"/>
  <c r="L2852" i="16"/>
  <c r="L2471" i="16"/>
  <c r="L2812" i="16"/>
  <c r="L2557" i="16"/>
  <c r="L2495" i="16"/>
  <c r="L2862" i="16"/>
  <c r="L2930" i="16"/>
  <c r="L2536" i="16"/>
  <c r="L2466" i="16"/>
  <c r="L2859" i="16"/>
  <c r="L2927" i="16"/>
  <c r="L2533" i="16"/>
  <c r="L2463" i="16"/>
  <c r="L2637" i="16"/>
  <c r="L2591" i="16"/>
  <c r="L2581" i="16"/>
  <c r="L3057" i="16"/>
  <c r="L2860" i="16"/>
  <c r="L2615" i="16"/>
  <c r="L2864" i="16"/>
  <c r="L3073" i="16"/>
  <c r="L2517" i="16"/>
  <c r="L2829" i="16"/>
  <c r="L2937" i="16"/>
  <c r="L2690" i="16"/>
  <c r="L2656" i="16"/>
  <c r="L2866" i="16"/>
  <c r="L2472" i="16"/>
  <c r="L2844" i="16"/>
  <c r="L2749" i="16"/>
  <c r="L2913" i="16"/>
  <c r="L2666" i="16"/>
  <c r="L3023" i="16"/>
  <c r="L3016" i="16"/>
  <c r="L2925" i="16"/>
  <c r="L2952" i="16"/>
  <c r="L3028" i="16"/>
  <c r="L2807" i="16"/>
  <c r="L2612" i="16"/>
  <c r="L2541" i="16"/>
  <c r="L2820" i="16"/>
  <c r="L3072" i="16"/>
  <c r="L3019" i="16"/>
  <c r="L2672" i="16"/>
  <c r="L2391" i="16"/>
  <c r="L2724" i="16"/>
  <c r="L3015" i="16"/>
  <c r="L2661" i="16"/>
  <c r="L2377" i="16"/>
  <c r="L2716" i="16"/>
  <c r="L2546" i="16"/>
  <c r="L2584" i="16"/>
  <c r="L2586" i="16"/>
  <c r="L2888" i="16"/>
  <c r="L2988" i="16"/>
  <c r="L2743" i="16"/>
  <c r="L3056" i="16"/>
  <c r="L2738" i="16"/>
  <c r="L2685" i="16"/>
  <c r="L2520" i="16"/>
  <c r="L3063" i="16"/>
  <c r="L2202" i="16"/>
  <c r="L2257" i="16"/>
  <c r="L2630" i="16"/>
  <c r="L2721" i="16"/>
  <c r="L2816" i="16"/>
  <c r="L2858" i="16"/>
  <c r="L2464" i="16"/>
  <c r="L2833" i="16"/>
  <c r="L2613" i="16"/>
  <c r="L2855" i="16"/>
  <c r="L2461" i="16"/>
  <c r="L2828" i="16"/>
  <c r="L3049" i="16"/>
  <c r="L2800" i="16"/>
  <c r="L2440" i="16"/>
  <c r="L2788" i="16"/>
  <c r="L3045" i="16"/>
  <c r="L2789" i="16"/>
  <c r="L2437" i="16"/>
  <c r="L2780" i="16"/>
  <c r="L2935" i="16"/>
  <c r="L2835" i="16"/>
  <c r="L2838" i="16"/>
  <c r="L2950" i="16"/>
  <c r="L2906" i="16"/>
  <c r="L2512" i="16"/>
  <c r="L2434" i="16"/>
  <c r="L2853" i="16"/>
  <c r="L2953" i="16"/>
  <c r="L2706" i="16"/>
  <c r="L2720" i="16"/>
  <c r="L2882" i="16"/>
  <c r="L2488" i="16"/>
  <c r="L2359" i="16"/>
  <c r="L2813" i="16"/>
  <c r="L2929" i="16"/>
  <c r="L2682" i="16"/>
  <c r="L2999" i="16"/>
  <c r="L2974" i="16"/>
  <c r="L3029" i="16"/>
  <c r="L2902" i="16"/>
  <c r="L2890" i="16"/>
  <c r="L2496" i="16"/>
  <c r="L2412" i="16"/>
  <c r="L2580" i="16"/>
  <c r="L2343" i="16"/>
  <c r="L2338" i="16"/>
  <c r="L2542" i="16"/>
  <c r="L2092" i="16"/>
  <c r="L2132" i="16"/>
  <c r="L2163" i="16"/>
  <c r="L2153" i="16"/>
  <c r="L2739" i="16"/>
  <c r="L2021" i="16"/>
  <c r="L1982" i="16"/>
  <c r="L2264" i="16"/>
  <c r="L2386" i="16"/>
  <c r="L2419" i="16"/>
  <c r="L1988" i="16"/>
  <c r="L2120" i="16"/>
  <c r="L2205" i="16"/>
  <c r="L2281" i="16"/>
  <c r="L2635" i="16"/>
  <c r="L2039" i="16"/>
  <c r="L2030" i="16"/>
  <c r="L2258" i="16"/>
  <c r="L2375" i="16"/>
  <c r="L2686" i="16"/>
  <c r="L2777" i="16"/>
  <c r="L2066" i="16"/>
  <c r="L2172" i="16"/>
  <c r="L2307" i="16"/>
  <c r="L2241" i="16"/>
  <c r="L2460" i="16"/>
  <c r="L1995" i="16"/>
  <c r="L2271" i="16"/>
  <c r="L2408" i="16"/>
  <c r="L2470" i="16"/>
  <c r="L2561" i="16"/>
  <c r="L2934" i="16"/>
  <c r="L2026" i="16"/>
  <c r="L2025" i="16"/>
  <c r="L2267" i="16"/>
  <c r="L2390" i="16"/>
  <c r="L2422" i="16"/>
  <c r="L2077" i="16"/>
  <c r="L2183" i="16"/>
  <c r="L2320" i="16"/>
  <c r="L2278" i="16"/>
  <c r="L2473" i="16"/>
  <c r="L1953" i="16"/>
  <c r="L2149" i="16"/>
  <c r="L2388" i="16"/>
  <c r="L2579" i="16"/>
  <c r="L2031" i="16"/>
  <c r="L1998" i="16"/>
  <c r="L2250" i="16"/>
  <c r="L2361" i="16"/>
  <c r="L2678" i="16"/>
  <c r="L2769" i="16"/>
  <c r="L1956" i="16"/>
  <c r="L2049" i="16"/>
  <c r="L2173" i="16"/>
  <c r="L2150" i="16"/>
  <c r="L2603" i="16"/>
  <c r="L2007" i="16"/>
  <c r="L2142" i="16"/>
  <c r="L2226" i="16"/>
  <c r="L2318" i="16"/>
  <c r="L2654" i="16"/>
  <c r="L2745" i="16"/>
  <c r="L2034" i="16"/>
  <c r="L2119" i="16"/>
  <c r="L2275" i="16"/>
  <c r="L2401" i="16"/>
  <c r="L2428" i="16"/>
  <c r="L1963" i="16"/>
  <c r="L2239" i="16"/>
  <c r="L2376" i="16"/>
  <c r="L2438" i="16"/>
  <c r="L2529" i="16"/>
  <c r="L3011" i="16"/>
  <c r="L2640" i="16"/>
  <c r="L2362" i="16"/>
  <c r="L2708" i="16"/>
  <c r="L3005" i="16"/>
  <c r="L2629" i="16"/>
  <c r="L2326" i="16"/>
  <c r="L2700" i="16"/>
  <c r="L2976" i="16"/>
  <c r="L3040" i="16"/>
  <c r="L2831" i="16"/>
  <c r="L2660" i="16"/>
  <c r="L2973" i="16"/>
  <c r="L3038" i="16"/>
  <c r="L2826" i="16"/>
  <c r="L2652" i="16"/>
  <c r="L2696" i="16"/>
  <c r="L2897" i="16"/>
  <c r="L2664" i="16"/>
  <c r="L2892" i="16"/>
  <c r="L2647" i="16"/>
  <c r="L3066" i="16"/>
  <c r="L2653" i="16"/>
  <c r="L2889" i="16"/>
  <c r="L2642" i="16"/>
  <c r="L3046" i="16"/>
  <c r="L3065" i="16"/>
  <c r="L2868" i="16"/>
  <c r="L2623" i="16"/>
  <c r="L3083" i="16"/>
  <c r="Q3083" i="16"/>
  <c r="L3031" i="16"/>
  <c r="L2725" i="16"/>
  <c r="L2420" i="16"/>
  <c r="L3026" i="16"/>
  <c r="L2928" i="16"/>
  <c r="L3014" i="16"/>
  <c r="L2600" i="16"/>
  <c r="L2876" i="16"/>
  <c r="L2631" i="16"/>
  <c r="L3050" i="16"/>
  <c r="L3069" i="16"/>
  <c r="L2873" i="16"/>
  <c r="L2626" i="16"/>
  <c r="L3007" i="16"/>
  <c r="L2701" i="16"/>
  <c r="L2562" i="16"/>
  <c r="L2926" i="16"/>
  <c r="L2994" i="16"/>
  <c r="L2616" i="16"/>
  <c r="L2543" i="16"/>
  <c r="L2923" i="16"/>
  <c r="L2991" i="16"/>
  <c r="L2605" i="16"/>
  <c r="L2538" i="16"/>
  <c r="L2732" i="16"/>
  <c r="L2783" i="16"/>
  <c r="L2684" i="16"/>
  <c r="L2792" i="16"/>
  <c r="L2924" i="16"/>
  <c r="L2679" i="16"/>
  <c r="L2871" i="16"/>
  <c r="L3067" i="16"/>
  <c r="L3001" i="16"/>
  <c r="L2754" i="16"/>
  <c r="L3052" i="16"/>
  <c r="L2880" i="16"/>
  <c r="L2980" i="16"/>
  <c r="L2735" i="16"/>
  <c r="L3048" i="16"/>
  <c r="L2877" i="16"/>
  <c r="L2977" i="16"/>
  <c r="L2730" i="16"/>
  <c r="L2931" i="16"/>
  <c r="L3033" i="16"/>
  <c r="L2971" i="16"/>
  <c r="L3041" i="16"/>
  <c r="L2704" i="16"/>
  <c r="L2417" i="16"/>
  <c r="L2740" i="16"/>
  <c r="L2921" i="16"/>
  <c r="L2655" i="16"/>
  <c r="L2961" i="16"/>
  <c r="L2741" i="16"/>
  <c r="L2887" i="16"/>
  <c r="L2493" i="16"/>
  <c r="L2373" i="16"/>
  <c r="L2760" i="16"/>
  <c r="L2916" i="16"/>
  <c r="L2671" i="16"/>
  <c r="L2645" i="16"/>
  <c r="L2863" i="16"/>
  <c r="L2469" i="16"/>
  <c r="L2836" i="16"/>
  <c r="L2802" i="16"/>
  <c r="L2692" i="16"/>
  <c r="L2778" i="16"/>
  <c r="L3002" i="16"/>
  <c r="L2648" i="16"/>
  <c r="L2551" i="16"/>
  <c r="L2677" i="16"/>
  <c r="L2914" i="16"/>
  <c r="L2764" i="16"/>
  <c r="L2990" i="16"/>
  <c r="L3051" i="16"/>
  <c r="L2851" i="16"/>
  <c r="L2607" i="16"/>
  <c r="L2987" i="16"/>
  <c r="L3047" i="16"/>
  <c r="L2848" i="16"/>
  <c r="L2602" i="16"/>
  <c r="L3053" i="16"/>
  <c r="L2910" i="16"/>
  <c r="L2975" i="16"/>
  <c r="L3054" i="16"/>
  <c r="L2938" i="16"/>
  <c r="L2544" i="16"/>
  <c r="L2479" i="16"/>
  <c r="L2781" i="16"/>
  <c r="L2900" i="16"/>
  <c r="L2714" i="16"/>
  <c r="L2911" i="16"/>
  <c r="L1940" i="16" l="1"/>
  <c r="L1938" i="16"/>
  <c r="L1941" i="16"/>
  <c r="L1944" i="16"/>
  <c r="L1939" i="16"/>
  <c r="L1937" i="16"/>
  <c r="L1943" i="16"/>
  <c r="L1927" i="16"/>
  <c r="E1930" i="16"/>
  <c r="L1930" i="16" s="1"/>
  <c r="E1935" i="16"/>
  <c r="L1935" i="16" s="1"/>
  <c r="E1933" i="16"/>
  <c r="L1933" i="16" s="1"/>
  <c r="E1936" i="16"/>
  <c r="L1936" i="16" s="1"/>
  <c r="E1931" i="16"/>
  <c r="L1931" i="16" s="1"/>
  <c r="E1929" i="16"/>
  <c r="L1929" i="16" s="1"/>
  <c r="E1932" i="16"/>
  <c r="L1932" i="16" s="1"/>
  <c r="E1934" i="16"/>
  <c r="L1934" i="16" s="1"/>
  <c r="E1928" i="16"/>
  <c r="L1928" i="16" s="1"/>
  <c r="L2292" i="16"/>
  <c r="L2650" i="16"/>
  <c r="L2633" i="16"/>
  <c r="L2201" i="16"/>
  <c r="L3075" i="16"/>
  <c r="L2009" i="16"/>
  <c r="L2364" i="16"/>
  <c r="L2532" i="16"/>
  <c r="L2158" i="16"/>
  <c r="L2279" i="16"/>
  <c r="L2450" i="16"/>
  <c r="L2963" i="16"/>
  <c r="L2415" i="16"/>
  <c r="L2134" i="16"/>
  <c r="L2683" i="16"/>
  <c r="L2491" i="16"/>
  <c r="L2996" i="16"/>
  <c r="L2171" i="16"/>
  <c r="L2139" i="16"/>
  <c r="L2606" i="16"/>
  <c r="L2253" i="16"/>
  <c r="L2080" i="16"/>
  <c r="L1993" i="16"/>
  <c r="L1959" i="16"/>
  <c r="L2478" i="16"/>
  <c r="L2104" i="16"/>
  <c r="L1972" i="16"/>
  <c r="L2214" i="16"/>
  <c r="L2160" i="16"/>
  <c r="L2189" i="16"/>
  <c r="L2067" i="16"/>
  <c r="L2178" i="16"/>
  <c r="L2185" i="16"/>
  <c r="L2747" i="16"/>
  <c r="L2087" i="16"/>
  <c r="L2016" i="16"/>
  <c r="L2426" i="16"/>
  <c r="L1994" i="16"/>
  <c r="L2118" i="16"/>
  <c r="L2242" i="16"/>
  <c r="L2235" i="16"/>
  <c r="Q1934" i="16" l="1"/>
  <c r="Q1929" i="16"/>
  <c r="Q1936" i="16"/>
  <c r="Q1935" i="16"/>
  <c r="Q1928" i="16"/>
  <c r="Q1932" i="16"/>
  <c r="Q1931" i="16"/>
  <c r="Q1933" i="16"/>
  <c r="Q1930" i="16"/>
  <c r="Q1904" i="16"/>
  <c r="Q1923" i="16" l="1"/>
  <c r="B183" i="11" s="1"/>
  <c r="C183" i="11" s="1"/>
  <c r="Q1912" i="16"/>
  <c r="Q1903" i="16" s="1"/>
  <c r="Q1910" i="16"/>
  <c r="B170" i="11" s="1"/>
  <c r="C170" i="11" s="1"/>
  <c r="Q1914" i="16"/>
  <c r="B174" i="11" s="1"/>
  <c r="C174" i="11" s="1"/>
  <c r="Q1915" i="16"/>
  <c r="B175" i="11" s="1"/>
  <c r="C175" i="11" s="1"/>
  <c r="Q1911" i="16"/>
  <c r="B171" i="11" s="1"/>
  <c r="C171" i="11" s="1"/>
  <c r="Q1913" i="16"/>
  <c r="B173" i="11" s="1"/>
  <c r="C173" i="11" s="1"/>
  <c r="B172" i="11" l="1"/>
  <c r="C172" i="11" s="1"/>
  <c r="B169" i="11"/>
  <c r="C169" i="11" l="1"/>
  <c r="A169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Grady Bernard</author>
  </authors>
  <commentList>
    <comment ref="AA2" authorId="0" shapeId="0" xr:uid="{481AB9EF-FCB6-43BF-84E2-B04B338D9FC6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Lowest paycheck amount that you receive out of the various paychecks.</t>
        </r>
      </text>
    </comment>
    <comment ref="AO2" authorId="0" shapeId="0" xr:uid="{E6C0BF5D-D8BC-4223-8472-4BAF9519FB3E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Make sure your percentages are matching for your budget.</t>
        </r>
      </text>
    </comment>
    <comment ref="AS2" authorId="0" shapeId="0" xr:uid="{5E7E7D1C-3326-4F02-9331-7EB338DDF59A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Make sure your percentages are matching for your budget.</t>
        </r>
      </text>
    </comment>
    <comment ref="AA3" authorId="0" shapeId="0" xr:uid="{BA8D99A8-BAAD-41A5-98C9-01A300B349AE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Your last paycheck date - this will indicate the start of your allocation calendar.</t>
        </r>
      </text>
    </comment>
    <comment ref="AO3" authorId="0" shapeId="0" xr:uid="{62220D39-6DAC-4145-8653-EC069DA87628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Make sure your percentages are matching for your budget.</t>
        </r>
      </text>
    </comment>
    <comment ref="AS3" authorId="0" shapeId="0" xr:uid="{C2A34188-74F3-405D-8B95-93ACFDF96F07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Make sure your percentages are matching for your budget.</t>
        </r>
      </text>
    </comment>
    <comment ref="AA4" authorId="0" shapeId="0" xr:uid="{769BBC9F-7869-4B10-8D8F-8B57472FE832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Number of times you are paid in a year.</t>
        </r>
      </text>
    </comment>
    <comment ref="AO4" authorId="0" shapeId="0" xr:uid="{4B58A9E2-2C42-4D69-9696-4429D6628574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Make sure your percentages are matching for your budget.</t>
        </r>
      </text>
    </comment>
    <comment ref="AS4" authorId="0" shapeId="0" xr:uid="{F9637E51-7683-406A-A8EA-08EAC8279953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Make sure your percentages are matching for your budget.</t>
        </r>
      </text>
    </comment>
    <comment ref="AA5" authorId="0" shapeId="0" xr:uid="{AEC00223-6064-4438-82CD-BD30C68D305D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ESTIMATED net annual income after tax and pretax deductions.</t>
        </r>
      </text>
    </comment>
    <comment ref="AO5" authorId="0" shapeId="0" xr:uid="{DC33821F-C916-4B0C-A8CD-8F4899DCF503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Make sure your percentages are matching for your budget.</t>
        </r>
      </text>
    </comment>
    <comment ref="AS5" authorId="0" shapeId="0" xr:uid="{A0A9491E-BBC1-4AEA-8AF2-04F9BFB49005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Make sure your percentages are matching for your budget.</t>
        </r>
      </text>
    </comment>
    <comment ref="AA6" authorId="0" shapeId="0" xr:uid="{B21C014E-37F7-40B5-A974-11BC70EA07DB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ESTIMATED net monthly income after tax and pretax deductions.</t>
        </r>
      </text>
    </comment>
    <comment ref="S44" authorId="0" shapeId="0" xr:uid="{ED84B59F-5856-4672-98E4-030746BC08A2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Starting amount as of the last paycheck.</t>
        </r>
      </text>
    </comment>
    <comment ref="W44" authorId="0" shapeId="0" xr:uid="{58DA86CF-9F83-449D-88CA-3CC0D12A12BF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Starting amount as of the last paycheck.</t>
        </r>
      </text>
    </comment>
    <comment ref="AA44" authorId="0" shapeId="0" xr:uid="{E91A9059-31A1-4E45-955D-E166BA811290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Starting amount as of the last paycheck.</t>
        </r>
      </text>
    </comment>
    <comment ref="A51" authorId="0" shapeId="0" xr:uid="{59E0539E-387F-45B9-B2D3-98D07599113A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Bill Description</t>
        </r>
      </text>
    </comment>
    <comment ref="K51" authorId="0" shapeId="0" xr:uid="{EE13E7EE-7A03-4B2B-AD02-00FC5A5DD8FF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Cost in $$$</t>
        </r>
      </text>
    </comment>
    <comment ref="O51" authorId="0" shapeId="0" xr:uid="{5D3991D6-FFB8-4434-9336-B4B5BE3602FF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Frequency at which the bill occurs throughout the year.</t>
        </r>
      </text>
    </comment>
    <comment ref="AG51" authorId="0" shapeId="0" xr:uid="{90637CAF-BF18-4B9A-911B-C7842306AB45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Which of your accounts this budget item is affecting.</t>
        </r>
      </text>
    </comment>
    <comment ref="AK51" authorId="0" shapeId="0" xr:uid="{31A5A62E-09FB-4B7A-91E3-C875447FC62C}">
      <text>
        <r>
          <rPr>
            <b/>
            <sz val="9"/>
            <color indexed="81"/>
            <rFont val="Tahoma"/>
            <family val="2"/>
          </rPr>
          <t>Grady Bernard:</t>
        </r>
        <r>
          <rPr>
            <sz val="9"/>
            <color indexed="81"/>
            <rFont val="Tahoma"/>
            <family val="2"/>
          </rPr>
          <t xml:space="preserve">
Budget group for bill to be managed by.</t>
        </r>
      </text>
    </comment>
    <comment ref="AC52" authorId="0" shapeId="0" xr:uid="{952A51A1-8A18-45A0-BB4C-F6D94DEDB16E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3" authorId="0" shapeId="0" xr:uid="{DA66F044-DC16-4C26-9015-0BFA6BD69AA4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4" authorId="0" shapeId="0" xr:uid="{043E9D82-53BF-43F6-89F8-89D387EA029B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5" authorId="0" shapeId="0" xr:uid="{05C660D6-0F14-4625-BEDA-CAC3BEF7ED4C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6" authorId="0" shapeId="0" xr:uid="{D9B69D97-90D3-4A52-A6B4-07AA74651960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7" authorId="0" shapeId="0" xr:uid="{B0662693-772D-4AA9-AD20-0DD63832B57E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8" authorId="0" shapeId="0" xr:uid="{DA188475-8725-4235-AF89-5F632EA50FC6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59" authorId="0" shapeId="0" xr:uid="{98FF18E5-B99A-4D18-B639-DA38E00B5914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0" authorId="0" shapeId="0" xr:uid="{96DA25CB-DF27-43EC-92E2-D0EDB3FAF1CB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1" authorId="0" shapeId="0" xr:uid="{72B69951-2CA4-4D44-9A2B-98F48A8F0E09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2" authorId="0" shapeId="0" xr:uid="{12CEE520-0E54-494E-BF5F-2F4C9AC5C888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3" authorId="0" shapeId="0" xr:uid="{04168D7E-ADDA-44BC-AD97-E354CD24BDF4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4" authorId="0" shapeId="0" xr:uid="{2FE2C423-DAD7-4611-A0C6-A808EA448235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5" authorId="0" shapeId="0" xr:uid="{36621E1F-D9A0-480C-953C-062CE30BA70D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6" authorId="0" shapeId="0" xr:uid="{5682D7DF-2507-42FE-8D13-D00A528A51D5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7" authorId="0" shapeId="0" xr:uid="{4829AE9C-838D-4594-AFED-80EFE829279D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8" authorId="0" shapeId="0" xr:uid="{897BA78C-05A9-41AC-A34A-9231702D82E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69" authorId="0" shapeId="0" xr:uid="{60F606AF-2066-4453-8B38-0B9FE3ED35E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0" authorId="0" shapeId="0" xr:uid="{3FEFF22C-EA03-4FEA-9164-447BBAC5E4D1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1" authorId="0" shapeId="0" xr:uid="{D93A5FD7-C911-4344-8193-EFAEC968C47B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2" authorId="0" shapeId="0" xr:uid="{B5BD7083-A01E-4EDB-89AA-C2D0FAAC63BC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3" authorId="0" shapeId="0" xr:uid="{FA2F18A7-AE72-4824-82C3-638B7DA763DA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4" authorId="0" shapeId="0" xr:uid="{18D70071-0585-4A99-A457-1A6A6CA8E617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5" authorId="0" shapeId="0" xr:uid="{2E00B891-A77C-4804-B0DA-D2B8918BCF48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6" authorId="0" shapeId="0" xr:uid="{BFAC1546-F354-40F6-B6BF-1C5AD8A65796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7" authorId="0" shapeId="0" xr:uid="{322E50E3-97E7-4D79-BDF6-39FD27BC9B5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8" authorId="0" shapeId="0" xr:uid="{1B8570EE-1C17-4819-BED5-8D57CC90FD2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79" authorId="0" shapeId="0" xr:uid="{0626C468-FF59-43B1-8384-548B94F0DDFA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0" authorId="0" shapeId="0" xr:uid="{565C1462-D64F-452D-9971-F78383A4C0CC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1" authorId="0" shapeId="0" xr:uid="{D5D15E47-9ED1-40E9-A26D-FA475AA9BA2B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2" authorId="0" shapeId="0" xr:uid="{FD51C333-218D-40AF-95F3-40227A0A885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3" authorId="0" shapeId="0" xr:uid="{DB0227E5-B58F-4C3A-9052-58A9FC3D63BA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4" authorId="0" shapeId="0" xr:uid="{3A5FB941-7E27-47DE-90D1-36E03680A911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5" authorId="0" shapeId="0" xr:uid="{2F341ABD-43D6-49AD-95B2-8C57C8D71C26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6" authorId="0" shapeId="0" xr:uid="{01037F4A-AEF5-4AB9-8461-CFE1F97EBAD7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7" authorId="0" shapeId="0" xr:uid="{FA1D8ACA-E886-4B07-B560-94CE2DC566E8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8" authorId="0" shapeId="0" xr:uid="{493E8D73-F9CB-447C-A6C3-68F0A7D7F611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89" authorId="0" shapeId="0" xr:uid="{E20E25A6-C673-43B8-8718-8B7A095C634D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0" authorId="0" shapeId="0" xr:uid="{F33BE5EA-6DAF-41F6-9B55-DAC189EBDF7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1" authorId="0" shapeId="0" xr:uid="{A786AD0D-802E-4DE3-BBDA-A728F4C07E6F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2" authorId="0" shapeId="0" xr:uid="{71493A83-032B-41A3-8206-9A6B268A7F86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3" authorId="0" shapeId="0" xr:uid="{14FDE2AE-BBEC-48E1-98BB-AC1BAD95E62C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4" authorId="0" shapeId="0" xr:uid="{B8304F25-C8EE-4FB6-A56D-A65BE02AE2F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5" authorId="0" shapeId="0" xr:uid="{8682EFA0-C7C8-4B83-91BA-D69067859A05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6" authorId="0" shapeId="0" xr:uid="{E11AF019-D8A8-4628-B135-240D6FF0B9DD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7" authorId="0" shapeId="0" xr:uid="{1DC94735-D199-4E3F-AD51-CCBD9D50B5A7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8" authorId="0" shapeId="0" xr:uid="{54FAFBF8-6473-4B59-8EB4-CEAFE9B9B52F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99" authorId="0" shapeId="0" xr:uid="{BF447FEA-672C-428F-8B3D-1A2B721907C3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0" authorId="0" shapeId="0" xr:uid="{600F0E22-FE92-4EBA-A26E-3A02FE01D346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1" authorId="0" shapeId="0" xr:uid="{4CAC9F1C-1E05-4E6A-BEAE-B7213A4DDFC5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2" authorId="0" shapeId="0" xr:uid="{89DA5FE6-A53F-49DE-9DB3-E4C1983644EA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3" authorId="0" shapeId="0" xr:uid="{E5E8D90F-D5DB-4B48-8F40-9BEE90B64053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4" authorId="0" shapeId="0" xr:uid="{02A036B8-107A-4DB7-AE6C-9FB9D72C517F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5" authorId="0" shapeId="0" xr:uid="{22254C72-1E6C-4FE0-886B-09D545785FC8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6" authorId="0" shapeId="0" xr:uid="{D0E8F8F5-9E52-406F-B4F9-93C33C1A2AA9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7" authorId="0" shapeId="0" xr:uid="{15F3D371-4121-40ED-BE4F-A57E276988BA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8" authorId="0" shapeId="0" xr:uid="{70FD8072-46CD-4746-903E-70B2E6A81F23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09" authorId="0" shapeId="0" xr:uid="{59BC0C97-88AE-4CB7-8DCC-BAD60E19E5EC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0" authorId="0" shapeId="0" xr:uid="{3AA32392-B75A-408A-9AAA-7533859C3481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1" authorId="0" shapeId="0" xr:uid="{E140F40B-7F31-4594-A547-CE76F0B43D15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2" authorId="0" shapeId="0" xr:uid="{36CD6939-C875-4A9C-9FCA-70ABD2B812C5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3" authorId="0" shapeId="0" xr:uid="{DB828EAA-E6F1-44DA-AE46-E2DA2CD92E60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4" authorId="0" shapeId="0" xr:uid="{F5DB57F6-E938-4FC0-AC1A-7625085790CC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5" authorId="0" shapeId="0" xr:uid="{1B9BA7AC-E40D-4D8E-8B98-674A5DE1D56C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6" authorId="0" shapeId="0" xr:uid="{B679E824-502A-4401-B840-6FF552881471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7" authorId="0" shapeId="0" xr:uid="{14012104-E728-49E7-8C7E-A92B97D1EB35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8" authorId="0" shapeId="0" xr:uid="{C7052606-D5DE-4AB6-BB52-A274A78CD147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19" authorId="0" shapeId="0" xr:uid="{15CDC395-8492-4A78-A590-9ACFE1A5936B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0" authorId="0" shapeId="0" xr:uid="{7472B51B-1F96-4A49-9B9A-861F2F5E3221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1" authorId="0" shapeId="0" xr:uid="{1357D85C-8F39-4D9C-A700-F7B1A46E25F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2" authorId="0" shapeId="0" xr:uid="{0F681A7F-1B3E-4812-8484-24AFBFAF74AB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3" authorId="0" shapeId="0" xr:uid="{49F91911-51E8-4689-B3FC-33AF872A8264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4" authorId="0" shapeId="0" xr:uid="{7C5F646A-832D-441E-8B42-A668E3656505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5" authorId="0" shapeId="0" xr:uid="{C6C0F103-BC1E-4195-BCBF-A81A7CEE550F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6" authorId="0" shapeId="0" xr:uid="{D5DC809C-1BAE-43EE-93CA-E5E84C68FD89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7" authorId="0" shapeId="0" xr:uid="{B261DD54-52F4-4F40-8AB2-1943E5A0F09C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8" authorId="0" shapeId="0" xr:uid="{9F42AF2D-C05B-45EA-A037-E59B85BBA956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29" authorId="0" shapeId="0" xr:uid="{0B9F6D9B-56D8-4FA4-B8B8-2CC0DAD0C8A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0" authorId="0" shapeId="0" xr:uid="{749CEB71-DB40-4116-A66B-C45B4DF58BB8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1" authorId="0" shapeId="0" xr:uid="{303BF559-C7E5-4328-AB8A-ABE892629431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2" authorId="0" shapeId="0" xr:uid="{5D9F55D1-DADB-47E0-8CE9-F67BD5B27623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3" authorId="0" shapeId="0" xr:uid="{2F3F04FA-26C4-418B-B274-56C827F26827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4" authorId="0" shapeId="0" xr:uid="{76D7D9EB-A6D1-4E44-8F7B-ED48A4F99884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5" authorId="0" shapeId="0" xr:uid="{792EC25A-BC2B-457B-B598-24100A4A74A7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6" authorId="0" shapeId="0" xr:uid="{339C7964-6F3C-4CEB-A0C1-4E7374A41250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7" authorId="0" shapeId="0" xr:uid="{659B72EC-C7D5-42C5-98C3-2A09FCDE4F27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8" authorId="0" shapeId="0" xr:uid="{0E46AFE1-750B-467B-A1BE-3D1169797ACD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39" authorId="0" shapeId="0" xr:uid="{244DCA04-60A9-4F7B-A1E5-8728596452F6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0" authorId="0" shapeId="0" xr:uid="{4F086E9C-BB82-47CE-8304-27AF79D70942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1" authorId="0" shapeId="0" xr:uid="{E0478D7D-FCEE-4035-BEFB-4BDDB37983E1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2" authorId="0" shapeId="0" xr:uid="{02AD7350-81A7-4B2A-9370-9F86BFB9F707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3" authorId="0" shapeId="0" xr:uid="{FE63E771-D6C9-42ED-91F8-EE286A3ACDA5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  <comment ref="AC144" authorId="0" shapeId="0" xr:uid="{452F0F8A-8E53-46C4-A778-26F4965AF41E}">
      <text>
        <r>
          <rPr>
            <b/>
            <sz val="9"/>
            <color indexed="81"/>
            <rFont val="Tahoma"/>
            <charset val="1"/>
          </rPr>
          <t>Grady Bernard:</t>
        </r>
        <r>
          <rPr>
            <sz val="9"/>
            <color indexed="81"/>
            <rFont val="Tahoma"/>
            <charset val="1"/>
          </rPr>
          <t xml:space="preserve">
Insert starting date here</t>
        </r>
      </text>
    </comment>
  </commentList>
</comments>
</file>

<file path=xl/sharedStrings.xml><?xml version="1.0" encoding="utf-8"?>
<sst xmlns="http://schemas.openxmlformats.org/spreadsheetml/2006/main" count="355" uniqueCount="181">
  <si>
    <t>Income</t>
  </si>
  <si>
    <t>Paycheck 1</t>
  </si>
  <si>
    <t>Paycheck 2</t>
  </si>
  <si>
    <t>Cost</t>
  </si>
  <si>
    <t>Date</t>
  </si>
  <si>
    <t>Budget Group</t>
  </si>
  <si>
    <t>Budget Item</t>
  </si>
  <si>
    <t>Savings</t>
  </si>
  <si>
    <t>Essentials Budget Status (50% Goal)</t>
  </si>
  <si>
    <t>Important Budget Status (30% Goal)</t>
  </si>
  <si>
    <t>Fun Budget Status (20% Goal)</t>
  </si>
  <si>
    <t>Leftover Cash (0% Goal)</t>
  </si>
  <si>
    <t>Net Monthly Income After Tax</t>
  </si>
  <si>
    <t>Net Annual Income After Tax</t>
  </si>
  <si>
    <t>Day</t>
  </si>
  <si>
    <t>STEP 1: SETTING UP YOUR INCOME</t>
  </si>
  <si>
    <t>Paycheck 3</t>
  </si>
  <si>
    <t>Paycheck 4</t>
  </si>
  <si>
    <t>Paycheck 5</t>
  </si>
  <si>
    <t>Paycheck 6</t>
  </si>
  <si>
    <t>Paycheck 7</t>
  </si>
  <si>
    <t>Paycheck 8</t>
  </si>
  <si>
    <t>Paycheck 9</t>
  </si>
  <si>
    <t>Paycheck 10</t>
  </si>
  <si>
    <t>Paycheck 11</t>
  </si>
  <si>
    <t>Paycheck 12</t>
  </si>
  <si>
    <t>Paycheck 13</t>
  </si>
  <si>
    <t>Paycheck 14</t>
  </si>
  <si>
    <t>Paycheck 15</t>
  </si>
  <si>
    <t>Paycheck 16</t>
  </si>
  <si>
    <t>Paycheck 17</t>
  </si>
  <si>
    <t>Paycheck 18</t>
  </si>
  <si>
    <t>Paycheck 19</t>
  </si>
  <si>
    <t>Paycheck 20</t>
  </si>
  <si>
    <t>Paycheck 21</t>
  </si>
  <si>
    <t>Paycheck 22</t>
  </si>
  <si>
    <t>Paycheck 23</t>
  </si>
  <si>
    <t>Paycheck 24</t>
  </si>
  <si>
    <t>Paycheck 25</t>
  </si>
  <si>
    <t>Paycheck 26</t>
  </si>
  <si>
    <t>Pay Periods</t>
  </si>
  <si>
    <t>Holiday</t>
  </si>
  <si>
    <t>New Year's Day</t>
  </si>
  <si>
    <t>Memorial Day</t>
  </si>
  <si>
    <t>Independence Day</t>
  </si>
  <si>
    <t>Labor Day</t>
  </si>
  <si>
    <t>Thanksgiving Day</t>
  </si>
  <si>
    <t>Christmas Day</t>
  </si>
  <si>
    <t>New Year's Eve</t>
  </si>
  <si>
    <t>Martin Luther King, Jr.</t>
  </si>
  <si>
    <t>Next Date</t>
  </si>
  <si>
    <t>New Date</t>
  </si>
  <si>
    <t>Weekend/Monday?</t>
  </si>
  <si>
    <t>Concat</t>
  </si>
  <si>
    <t>Month</t>
  </si>
  <si>
    <t>Holiday Concat</t>
  </si>
  <si>
    <t>Holiday Check</t>
  </si>
  <si>
    <t>Weekend/Monday</t>
  </si>
  <si>
    <t>STEP 2: PLANNING FOR COMPANY HOLIDAYS</t>
  </si>
  <si>
    <t>AMOUNT</t>
  </si>
  <si>
    <t>DESCRIPTION</t>
  </si>
  <si>
    <t>DATE</t>
  </si>
  <si>
    <t>Account</t>
  </si>
  <si>
    <t>STEP 3: CREATING YOUR BUCKETS</t>
  </si>
  <si>
    <t>Type</t>
  </si>
  <si>
    <t>Bucket Name</t>
  </si>
  <si>
    <t>Fidelity</t>
  </si>
  <si>
    <t>Chase CC</t>
  </si>
  <si>
    <t>BOA CC</t>
  </si>
  <si>
    <t>Checkings</t>
  </si>
  <si>
    <t>Brokerage</t>
  </si>
  <si>
    <t>Credit Card</t>
  </si>
  <si>
    <t>STEP 4: ALLOCATING YOUR BUDGET</t>
  </si>
  <si>
    <t>BUCKET</t>
  </si>
  <si>
    <t>BUCKET ALLOCATION</t>
  </si>
  <si>
    <t>Mgdwelling</t>
  </si>
  <si>
    <t>Paycheck After Tax</t>
  </si>
  <si>
    <t>BUDGET DISTRIBUTION</t>
  </si>
  <si>
    <t>CASH DISTRIBUTION</t>
  </si>
  <si>
    <t>Occurrence</t>
  </si>
  <si>
    <t>WEEKLY</t>
  </si>
  <si>
    <t>MONTHLY</t>
  </si>
  <si>
    <t>OCCURRENCE CALCULATOR</t>
  </si>
  <si>
    <t>Date Consolidator</t>
  </si>
  <si>
    <t>Step 3: Transpose</t>
  </si>
  <si>
    <t>Step 4: Blanks</t>
  </si>
  <si>
    <t>Step 5: Clean up</t>
  </si>
  <si>
    <t>Paychecks</t>
  </si>
  <si>
    <t>Bi-Monthly Pay Period</t>
  </si>
  <si>
    <t>Pay Period Calculator - Holidays</t>
  </si>
  <si>
    <t>Bi-Weekly Pay Period</t>
  </si>
  <si>
    <t>Dropdown &amp; Title</t>
  </si>
  <si>
    <t>Header</t>
  </si>
  <si>
    <t>SubHeader</t>
  </si>
  <si>
    <t>Direct Deposit</t>
  </si>
  <si>
    <t>BUDGET ITEMS</t>
  </si>
  <si>
    <t>EndDate</t>
  </si>
  <si>
    <t>textpaydate</t>
  </si>
  <si>
    <t>paydate</t>
  </si>
  <si>
    <t>Paycheck Calculator</t>
  </si>
  <si>
    <t>Pay Period</t>
  </si>
  <si>
    <t>Last Paycheck Date</t>
  </si>
  <si>
    <t>Bucket</t>
  </si>
  <si>
    <t>Amount</t>
  </si>
  <si>
    <t>Percent</t>
  </si>
  <si>
    <t>401K Amount Before Paycheck</t>
  </si>
  <si>
    <t>Brokerage Amount Before Paycheck</t>
  </si>
  <si>
    <t>Other Savings Amount Before Paycheck</t>
  </si>
  <si>
    <t>401K</t>
  </si>
  <si>
    <t>STEP 5: MEETING YOUR BUDGET GOALS</t>
  </si>
  <si>
    <t>STEP 4: TRACKING YOUR ASSETS</t>
  </si>
  <si>
    <t>Asset Name</t>
  </si>
  <si>
    <t>Home Equity</t>
  </si>
  <si>
    <t>Starting Amount</t>
  </si>
  <si>
    <t>ASSET GROWTH</t>
  </si>
  <si>
    <t>ASSET</t>
  </si>
  <si>
    <t>Principal Amount</t>
  </si>
  <si>
    <t>#</t>
  </si>
  <si>
    <t>STEP 6: SNAPSHOT SELECTION</t>
  </si>
  <si>
    <t>STEP 7: SNAPSHOT SUMMARY</t>
  </si>
  <si>
    <t>2. ASSET CORRECTION</t>
  </si>
  <si>
    <t>Cash Flow Pie of Pie</t>
  </si>
  <si>
    <t>Asset Distribution Pie</t>
  </si>
  <si>
    <t>Home Equity Before Paycheck</t>
  </si>
  <si>
    <t>% Return</t>
  </si>
  <si>
    <t>Contributions</t>
  </si>
  <si>
    <t>Internet - Comcast Xfinity</t>
  </si>
  <si>
    <t>Gas/Electric - Xcel Energy</t>
  </si>
  <si>
    <t>Trash - Waste Management</t>
  </si>
  <si>
    <t>Water/Sewage - Westminster Utilities</t>
  </si>
  <si>
    <t>Home Mortgage - Cornerstone</t>
  </si>
  <si>
    <t>Auto Loan - Toyota Financial</t>
  </si>
  <si>
    <t>Auto Insurance - Progressive</t>
  </si>
  <si>
    <t>Auto Fuel</t>
  </si>
  <si>
    <t>Brokerage - Fidelity Investments</t>
  </si>
  <si>
    <t>Going out to eat</t>
  </si>
  <si>
    <t>Groceries</t>
  </si>
  <si>
    <t>Personal Hygiene - Haircuts</t>
  </si>
  <si>
    <t>Personal Hygiene - Products</t>
  </si>
  <si>
    <t>Dog Food &amp; Supplies</t>
  </si>
  <si>
    <t>Fun Money</t>
  </si>
  <si>
    <t>Subscription - Google One</t>
  </si>
  <si>
    <t>Subscription - IKON Pass</t>
  </si>
  <si>
    <t>Subscription - Office 365</t>
  </si>
  <si>
    <t>Subscription - Toyota Remote Connect</t>
  </si>
  <si>
    <t>Subscription - Xbox Live</t>
  </si>
  <si>
    <t>Savings - Emergency Fund</t>
  </si>
  <si>
    <t>Savings - Vacation</t>
  </si>
  <si>
    <t>Savings - Recreation</t>
  </si>
  <si>
    <t>Home Mortgage - Additional Payment</t>
  </si>
  <si>
    <t>Equivalent Monthly</t>
  </si>
  <si>
    <t>Equivalent Monthly Budget</t>
  </si>
  <si>
    <t>Essentials (50%)</t>
  </si>
  <si>
    <t>Important (30%)</t>
  </si>
  <si>
    <t>Fun (20%)</t>
  </si>
  <si>
    <t>SELECT SNAPSHOT</t>
  </si>
  <si>
    <t>Budget Allocation Pie chart</t>
  </si>
  <si>
    <t>Essentials</t>
  </si>
  <si>
    <t>Important</t>
  </si>
  <si>
    <t>Fun</t>
  </si>
  <si>
    <t>Cash Distribution Pie Chart</t>
  </si>
  <si>
    <t>UTILITIES</t>
  </si>
  <si>
    <t>MORTGAGE</t>
  </si>
  <si>
    <t>AUTO</t>
  </si>
  <si>
    <t>HEALTH/WELLBEING</t>
  </si>
  <si>
    <t>SAVINGS</t>
  </si>
  <si>
    <t>SUBSCRIPTIONS</t>
  </si>
  <si>
    <t>Savings - School Fund</t>
  </si>
  <si>
    <t>Gym/Working Out</t>
  </si>
  <si>
    <t>Bi-Monthly Paycheck 2: (11/15/2019 - 11/28/2019)</t>
  </si>
  <si>
    <t>INFORMATION</t>
  </si>
  <si>
    <t>Name</t>
  </si>
  <si>
    <t>Version</t>
  </si>
  <si>
    <t>Version Date</t>
  </si>
  <si>
    <t>Developer</t>
  </si>
  <si>
    <t>Disclaimer</t>
  </si>
  <si>
    <t>GreenVine</t>
  </si>
  <si>
    <t>2.0.0</t>
  </si>
  <si>
    <t>10.13.2019</t>
  </si>
  <si>
    <t>LurkingOctopus</t>
  </si>
  <si>
    <t>Unlicensed - confidential and proprietary. Unauthorized copying or manipulation of source code, via any medium is strictly prohibited. Unauthorized reproduction or distribution of copyrighted work is strictly prohibited. Copyright 2019 © LurkingOctopus - All Rights Reserved.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</si>
</sst>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AC009C"/>
        <bgColor indexed="64"/>
      </patternFill>
    </fill>
    <fill>
      <patternFill patternType="solid">
        <fgColor rgb="FFFFC5F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 applyNumberFormat="0" applyFill="0" applyBorder="0" applyAlignment="0" applyProtection="0"/>
  </cellStyleXfs>
  <cellXfs count="198">
    <xf numFmtId="0" fontId="0" fillId="0" borderId="0" xfId="0"/>
    <xf numFmtId="0" fontId="0" fillId="2" borderId="0" xfId="0" applyFill="1"/>
    <xf numFmtId="0" fontId="0" fillId="5" borderId="4" xfId="0" applyFill="1" applyBorder="1"/>
    <xf numFmtId="0" fontId="0" fillId="5" borderId="2" xfId="0" applyFill="1" applyBorder="1"/>
    <xf numFmtId="44" fontId="0" fillId="2" borderId="0" xfId="0" applyNumberFormat="1" applyFill="1"/>
    <xf numFmtId="44" fontId="0" fillId="2" borderId="0" xfId="0" applyNumberFormat="1" applyFill="1" applyAlignment="1"/>
    <xf numFmtId="0" fontId="0" fillId="9" borderId="4" xfId="0" applyFill="1" applyBorder="1"/>
    <xf numFmtId="0" fontId="0" fillId="9" borderId="2" xfId="0" applyFill="1" applyBorder="1"/>
    <xf numFmtId="0" fontId="0" fillId="5" borderId="0" xfId="0" applyFill="1" applyBorder="1"/>
    <xf numFmtId="0" fontId="0" fillId="2" borderId="1" xfId="0" applyFill="1" applyBorder="1" applyAlignment="1">
      <alignment horizontal="left"/>
    </xf>
    <xf numFmtId="14" fontId="0" fillId="0" borderId="0" xfId="0" applyNumberFormat="1"/>
    <xf numFmtId="0" fontId="0" fillId="14" borderId="4" xfId="0" applyFill="1" applyBorder="1"/>
    <xf numFmtId="0" fontId="0" fillId="14" borderId="2" xfId="0" applyFill="1" applyBorder="1"/>
    <xf numFmtId="0" fontId="0" fillId="2" borderId="0" xfId="0" applyFill="1" applyBorder="1"/>
    <xf numFmtId="0" fontId="0" fillId="12" borderId="4" xfId="0" applyFill="1" applyBorder="1"/>
    <xf numFmtId="0" fontId="0" fillId="12" borderId="2" xfId="0" applyFill="1" applyBorder="1"/>
    <xf numFmtId="0" fontId="0" fillId="3" borderId="2" xfId="0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14" borderId="0" xfId="0" applyNumberFormat="1" applyFill="1" applyAlignment="1">
      <alignment horizontal="center"/>
    </xf>
    <xf numFmtId="0" fontId="0" fillId="2" borderId="0" xfId="0" applyFill="1" applyBorder="1" applyAlignment="1">
      <alignment horizontal="left"/>
    </xf>
    <xf numFmtId="14" fontId="0" fillId="2" borderId="0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18" borderId="2" xfId="0" applyFill="1" applyBorder="1" applyAlignment="1"/>
    <xf numFmtId="0" fontId="0" fillId="18" borderId="4" xfId="0" applyFill="1" applyBorder="1" applyAlignment="1"/>
    <xf numFmtId="0" fontId="0" fillId="0" borderId="0" xfId="0" applyFill="1"/>
    <xf numFmtId="9" fontId="0" fillId="2" borderId="0" xfId="2" applyFont="1" applyFill="1"/>
    <xf numFmtId="0" fontId="0" fillId="2" borderId="0" xfId="0" quotePrefix="1" applyFill="1"/>
    <xf numFmtId="44" fontId="0" fillId="2" borderId="0" xfId="1" applyFont="1" applyFill="1" applyBorder="1" applyAlignment="1">
      <alignment horizontal="center"/>
    </xf>
    <xf numFmtId="0" fontId="0" fillId="2" borderId="11" xfId="0" applyFill="1" applyBorder="1" applyAlignment="1">
      <alignment horizontal="left"/>
    </xf>
    <xf numFmtId="44" fontId="0" fillId="2" borderId="9" xfId="1" applyFont="1" applyFill="1" applyBorder="1" applyAlignment="1">
      <alignment horizontal="center"/>
    </xf>
    <xf numFmtId="0" fontId="0" fillId="2" borderId="0" xfId="0" applyNumberFormat="1" applyFill="1" applyAlignment="1">
      <alignment horizontal="center"/>
    </xf>
    <xf numFmtId="14" fontId="0" fillId="2" borderId="0" xfId="0" applyNumberFormat="1" applyFill="1"/>
    <xf numFmtId="0" fontId="0" fillId="2" borderId="0" xfId="0" applyNumberFormat="1" applyFill="1"/>
    <xf numFmtId="16" fontId="0" fillId="2" borderId="0" xfId="0" applyNumberFormat="1" applyFill="1"/>
    <xf numFmtId="14" fontId="0" fillId="2" borderId="0" xfId="0" applyNumberFormat="1" applyFill="1" applyAlignment="1">
      <alignment horizontal="center"/>
    </xf>
    <xf numFmtId="49" fontId="0" fillId="2" borderId="0" xfId="0" applyNumberFormat="1" applyFill="1"/>
    <xf numFmtId="0" fontId="0" fillId="3" borderId="11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0" fontId="9" fillId="3" borderId="11" xfId="0" applyNumberFormat="1" applyFont="1" applyFill="1" applyBorder="1" applyAlignment="1">
      <alignment horizontal="center"/>
    </xf>
    <xf numFmtId="0" fontId="9" fillId="3" borderId="0" xfId="0" applyNumberFormat="1" applyFont="1" applyFill="1" applyBorder="1" applyAlignment="1">
      <alignment horizontal="center"/>
    </xf>
    <xf numFmtId="0" fontId="9" fillId="3" borderId="12" xfId="0" applyNumberFormat="1" applyFont="1" applyFill="1" applyBorder="1" applyAlignment="1">
      <alignment horizontal="center"/>
    </xf>
    <xf numFmtId="0" fontId="0" fillId="3" borderId="11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44" fontId="0" fillId="3" borderId="0" xfId="1" quotePrefix="1" applyFont="1" applyFill="1" applyBorder="1" applyAlignment="1">
      <alignment horizontal="left"/>
    </xf>
    <xf numFmtId="44" fontId="0" fillId="3" borderId="0" xfId="1" applyFont="1" applyFill="1" applyBorder="1" applyAlignment="1">
      <alignment horizontal="left"/>
    </xf>
    <xf numFmtId="44" fontId="0" fillId="3" borderId="12" xfId="1" applyFont="1" applyFill="1" applyBorder="1" applyAlignment="1">
      <alignment horizontal="left"/>
    </xf>
    <xf numFmtId="44" fontId="0" fillId="0" borderId="0" xfId="0" applyNumberFormat="1" applyFill="1"/>
    <xf numFmtId="9" fontId="0" fillId="0" borderId="0" xfId="2" applyFont="1" applyFill="1"/>
    <xf numFmtId="0" fontId="0" fillId="14" borderId="0" xfId="0" applyFill="1" applyAlignment="1">
      <alignment horizontal="left"/>
    </xf>
    <xf numFmtId="0" fontId="0" fillId="0" borderId="0" xfId="0" applyNumberFormat="1"/>
    <xf numFmtId="9" fontId="0" fillId="21" borderId="4" xfId="2" applyFont="1" applyFill="1" applyBorder="1" applyAlignment="1" applyProtection="1">
      <alignment horizontal="center"/>
      <protection locked="0"/>
    </xf>
    <xf numFmtId="9" fontId="0" fillId="21" borderId="2" xfId="2" applyFont="1" applyFill="1" applyBorder="1" applyAlignment="1" applyProtection="1">
      <alignment horizontal="center"/>
      <protection locked="0"/>
    </xf>
    <xf numFmtId="9" fontId="0" fillId="21" borderId="5" xfId="2" applyFont="1" applyFill="1" applyBorder="1" applyAlignment="1" applyProtection="1">
      <alignment horizontal="center"/>
      <protection locked="0"/>
    </xf>
    <xf numFmtId="0" fontId="0" fillId="3" borderId="4" xfId="0" applyFill="1" applyBorder="1" applyAlignment="1" applyProtection="1">
      <alignment horizontal="left"/>
      <protection locked="0"/>
    </xf>
    <xf numFmtId="0" fontId="0" fillId="3" borderId="2" xfId="0" applyFill="1" applyBorder="1" applyAlignment="1" applyProtection="1">
      <alignment horizontal="left"/>
      <protection locked="0"/>
    </xf>
    <xf numFmtId="0" fontId="0" fillId="3" borderId="5" xfId="0" applyFill="1" applyBorder="1" applyAlignment="1" applyProtection="1">
      <alignment horizontal="left"/>
      <protection locked="0"/>
    </xf>
    <xf numFmtId="0" fontId="0" fillId="18" borderId="4" xfId="0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8" borderId="5" xfId="0" applyFill="1" applyBorder="1" applyAlignment="1">
      <alignment horizontal="center"/>
    </xf>
    <xf numFmtId="44" fontId="0" fillId="3" borderId="4" xfId="1" applyFont="1" applyFill="1" applyBorder="1" applyAlignment="1" applyProtection="1">
      <alignment horizontal="center"/>
      <protection locked="0"/>
    </xf>
    <xf numFmtId="44" fontId="0" fillId="3" borderId="2" xfId="1" applyFont="1" applyFill="1" applyBorder="1" applyAlignment="1" applyProtection="1">
      <alignment horizontal="center"/>
      <protection locked="0"/>
    </xf>
    <xf numFmtId="44" fontId="0" fillId="3" borderId="5" xfId="1" applyFont="1" applyFill="1" applyBorder="1" applyAlignment="1" applyProtection="1">
      <alignment horizontal="center"/>
      <protection locked="0"/>
    </xf>
    <xf numFmtId="0" fontId="0" fillId="9" borderId="2" xfId="0" applyFill="1" applyBorder="1" applyAlignment="1" applyProtection="1">
      <alignment horizontal="center" vertical="center"/>
    </xf>
    <xf numFmtId="0" fontId="0" fillId="9" borderId="4" xfId="0" applyFill="1" applyBorder="1" applyAlignment="1" applyProtection="1">
      <alignment horizontal="center" vertical="center"/>
    </xf>
    <xf numFmtId="0" fontId="0" fillId="3" borderId="2" xfId="0" applyFont="1" applyFill="1" applyBorder="1" applyAlignment="1" applyProtection="1">
      <alignment horizontal="center" vertical="center"/>
      <protection locked="0"/>
    </xf>
    <xf numFmtId="14" fontId="0" fillId="3" borderId="4" xfId="0" applyNumberFormat="1" applyFill="1" applyBorder="1" applyAlignment="1" applyProtection="1">
      <alignment horizontal="center"/>
      <protection locked="0"/>
    </xf>
    <xf numFmtId="14" fontId="0" fillId="3" borderId="2" xfId="0" applyNumberFormat="1" applyFill="1" applyBorder="1" applyAlignment="1" applyProtection="1">
      <alignment horizontal="center"/>
      <protection locked="0"/>
    </xf>
    <xf numFmtId="14" fontId="0" fillId="3" borderId="5" xfId="0" applyNumberFormat="1" applyFill="1" applyBorder="1" applyAlignment="1" applyProtection="1">
      <alignment horizontal="center"/>
      <protection locked="0"/>
    </xf>
    <xf numFmtId="0" fontId="2" fillId="11" borderId="0" xfId="0" applyFont="1" applyFill="1" applyAlignment="1">
      <alignment horizontal="left"/>
    </xf>
    <xf numFmtId="0" fontId="0" fillId="7" borderId="4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14" fontId="0" fillId="3" borderId="2" xfId="0" applyNumberFormat="1" applyFill="1" applyBorder="1" applyAlignment="1" applyProtection="1">
      <alignment horizontal="center" vertical="center"/>
      <protection locked="0"/>
    </xf>
    <xf numFmtId="14" fontId="0" fillId="3" borderId="5" xfId="0" applyNumberFormat="1" applyFill="1" applyBorder="1" applyAlignment="1" applyProtection="1">
      <alignment horizontal="center" vertical="center"/>
      <protection locked="0"/>
    </xf>
    <xf numFmtId="0" fontId="0" fillId="2" borderId="1" xfId="0" applyFill="1" applyBorder="1" applyAlignment="1">
      <alignment horizontal="left"/>
    </xf>
    <xf numFmtId="14" fontId="0" fillId="2" borderId="1" xfId="0" applyNumberFormat="1" applyFill="1" applyBorder="1" applyAlignment="1">
      <alignment horizontal="center"/>
    </xf>
    <xf numFmtId="0" fontId="2" fillId="17" borderId="0" xfId="0" applyFont="1" applyFill="1" applyAlignment="1">
      <alignment horizontal="left"/>
    </xf>
    <xf numFmtId="0" fontId="0" fillId="7" borderId="3" xfId="0" applyFill="1" applyBorder="1" applyAlignment="1">
      <alignment horizontal="center"/>
    </xf>
    <xf numFmtId="0" fontId="2" fillId="13" borderId="0" xfId="0" applyFont="1" applyFill="1" applyAlignment="1">
      <alignment horizontal="left"/>
    </xf>
    <xf numFmtId="44" fontId="0" fillId="14" borderId="4" xfId="1" applyFont="1" applyFill="1" applyBorder="1" applyAlignment="1">
      <alignment horizontal="center"/>
    </xf>
    <xf numFmtId="44" fontId="0" fillId="14" borderId="2" xfId="1" applyFont="1" applyFill="1" applyBorder="1" applyAlignment="1">
      <alignment horizontal="center"/>
    </xf>
    <xf numFmtId="44" fontId="0" fillId="14" borderId="5" xfId="1" applyFont="1" applyFill="1" applyBorder="1" applyAlignment="1">
      <alignment horizontal="center"/>
    </xf>
    <xf numFmtId="0" fontId="2" fillId="6" borderId="15" xfId="0" applyFont="1" applyFill="1" applyBorder="1" applyAlignment="1">
      <alignment horizontal="left"/>
    </xf>
    <xf numFmtId="10" fontId="0" fillId="21" borderId="4" xfId="2" applyNumberFormat="1" applyFont="1" applyFill="1" applyBorder="1" applyAlignment="1" applyProtection="1">
      <alignment horizontal="center"/>
      <protection locked="0"/>
    </xf>
    <xf numFmtId="10" fontId="0" fillId="21" borderId="2" xfId="2" applyNumberFormat="1" applyFont="1" applyFill="1" applyBorder="1" applyAlignment="1" applyProtection="1">
      <alignment horizontal="center"/>
      <protection locked="0"/>
    </xf>
    <xf numFmtId="10" fontId="0" fillId="21" borderId="5" xfId="2" applyNumberFormat="1" applyFont="1" applyFill="1" applyBorder="1" applyAlignment="1" applyProtection="1">
      <alignment horizontal="center"/>
      <protection locked="0"/>
    </xf>
    <xf numFmtId="10" fontId="0" fillId="10" borderId="4" xfId="2" applyNumberFormat="1" applyFont="1" applyFill="1" applyBorder="1" applyAlignment="1">
      <alignment horizontal="center"/>
    </xf>
    <xf numFmtId="10" fontId="0" fillId="10" borderId="2" xfId="2" applyNumberFormat="1" applyFont="1" applyFill="1" applyBorder="1" applyAlignment="1">
      <alignment horizontal="center"/>
    </xf>
    <xf numFmtId="10" fontId="0" fillId="10" borderId="5" xfId="2" applyNumberFormat="1" applyFont="1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44" fontId="0" fillId="10" borderId="4" xfId="1" applyFont="1" applyFill="1" applyBorder="1" applyAlignment="1">
      <alignment horizontal="center"/>
    </xf>
    <xf numFmtId="44" fontId="0" fillId="10" borderId="2" xfId="1" applyFont="1" applyFill="1" applyBorder="1" applyAlignment="1">
      <alignment horizontal="center"/>
    </xf>
    <xf numFmtId="44" fontId="0" fillId="10" borderId="5" xfId="1" applyFont="1" applyFill="1" applyBorder="1" applyAlignment="1">
      <alignment horizontal="center"/>
    </xf>
    <xf numFmtId="44" fontId="0" fillId="10" borderId="4" xfId="1" applyNumberFormat="1" applyFont="1" applyFill="1" applyBorder="1" applyAlignment="1">
      <alignment horizontal="left"/>
    </xf>
    <xf numFmtId="44" fontId="0" fillId="10" borderId="2" xfId="1" applyNumberFormat="1" applyFont="1" applyFill="1" applyBorder="1" applyAlignment="1">
      <alignment horizontal="left"/>
    </xf>
    <xf numFmtId="44" fontId="0" fillId="10" borderId="5" xfId="1" applyNumberFormat="1" applyFont="1" applyFill="1" applyBorder="1" applyAlignment="1">
      <alignment horizontal="left"/>
    </xf>
    <xf numFmtId="0" fontId="0" fillId="9" borderId="3" xfId="0" applyFill="1" applyBorder="1" applyAlignment="1">
      <alignment horizontal="center"/>
    </xf>
    <xf numFmtId="44" fontId="0" fillId="5" borderId="4" xfId="1" applyFont="1" applyFill="1" applyBorder="1" applyAlignment="1">
      <alignment horizontal="center"/>
    </xf>
    <xf numFmtId="44" fontId="0" fillId="5" borderId="2" xfId="1" applyFont="1" applyFill="1" applyBorder="1" applyAlignment="1">
      <alignment horizontal="center"/>
    </xf>
    <xf numFmtId="44" fontId="0" fillId="5" borderId="5" xfId="1" applyFont="1" applyFill="1" applyBorder="1" applyAlignment="1">
      <alignment horizontal="center"/>
    </xf>
    <xf numFmtId="0" fontId="2" fillId="8" borderId="0" xfId="0" applyFont="1" applyFill="1" applyAlignment="1">
      <alignment horizontal="left"/>
    </xf>
    <xf numFmtId="0" fontId="0" fillId="3" borderId="4" xfId="0" applyFill="1" applyBorder="1" applyAlignment="1" applyProtection="1">
      <alignment horizontal="center"/>
      <protection locked="0"/>
    </xf>
    <xf numFmtId="0" fontId="0" fillId="3" borderId="2" xfId="0" applyFill="1" applyBorder="1" applyAlignment="1" applyProtection="1">
      <alignment horizontal="center"/>
      <protection locked="0"/>
    </xf>
    <xf numFmtId="0" fontId="0" fillId="3" borderId="5" xfId="0" applyFill="1" applyBorder="1" applyAlignment="1" applyProtection="1">
      <alignment horizontal="center"/>
      <protection locked="0"/>
    </xf>
    <xf numFmtId="0" fontId="12" fillId="3" borderId="4" xfId="0" applyFont="1" applyFill="1" applyBorder="1" applyAlignment="1" applyProtection="1">
      <alignment horizontal="center"/>
      <protection locked="0"/>
    </xf>
    <xf numFmtId="0" fontId="12" fillId="3" borderId="2" xfId="0" applyFont="1" applyFill="1" applyBorder="1" applyAlignment="1" applyProtection="1">
      <alignment horizontal="center"/>
      <protection locked="0"/>
    </xf>
    <xf numFmtId="0" fontId="12" fillId="3" borderId="5" xfId="0" applyFont="1" applyFill="1" applyBorder="1" applyAlignment="1" applyProtection="1">
      <alignment horizontal="center"/>
      <protection locked="0"/>
    </xf>
    <xf numFmtId="0" fontId="2" fillId="4" borderId="0" xfId="0" applyFont="1" applyFill="1" applyAlignment="1">
      <alignment horizontal="left"/>
    </xf>
    <xf numFmtId="0" fontId="2" fillId="16" borderId="0" xfId="0" applyFont="1" applyFill="1" applyAlignment="1">
      <alignment horizontal="left"/>
    </xf>
    <xf numFmtId="0" fontId="2" fillId="15" borderId="0" xfId="0" applyFont="1" applyFill="1" applyAlignment="1">
      <alignment horizontal="left"/>
    </xf>
    <xf numFmtId="44" fontId="0" fillId="12" borderId="4" xfId="1" applyFont="1" applyFill="1" applyBorder="1" applyAlignment="1">
      <alignment horizontal="center"/>
    </xf>
    <xf numFmtId="44" fontId="0" fillId="12" borderId="2" xfId="1" applyFont="1" applyFill="1" applyBorder="1" applyAlignment="1">
      <alignment horizontal="center"/>
    </xf>
    <xf numFmtId="44" fontId="0" fillId="12" borderId="5" xfId="1" applyFont="1" applyFill="1" applyBorder="1" applyAlignment="1">
      <alignment horizontal="center"/>
    </xf>
    <xf numFmtId="44" fontId="0" fillId="3" borderId="14" xfId="1" applyFont="1" applyFill="1" applyBorder="1" applyAlignment="1">
      <alignment horizontal="center"/>
    </xf>
    <xf numFmtId="44" fontId="0" fillId="3" borderId="16" xfId="1" applyFont="1" applyFill="1" applyBorder="1" applyAlignment="1">
      <alignment horizontal="center"/>
    </xf>
    <xf numFmtId="0" fontId="0" fillId="3" borderId="13" xfId="0" applyFill="1" applyBorder="1" applyAlignment="1" applyProtection="1">
      <alignment horizontal="left"/>
      <protection locked="0"/>
    </xf>
    <xf numFmtId="0" fontId="0" fillId="3" borderId="14" xfId="0" applyFill="1" applyBorder="1" applyAlignment="1" applyProtection="1">
      <alignment horizontal="left"/>
      <protection locked="0"/>
    </xf>
    <xf numFmtId="0" fontId="0" fillId="3" borderId="16" xfId="0" applyFill="1" applyBorder="1" applyAlignment="1" applyProtection="1">
      <alignment horizontal="left"/>
      <protection locked="0"/>
    </xf>
    <xf numFmtId="0" fontId="0" fillId="14" borderId="11" xfId="0" applyFont="1" applyFill="1" applyBorder="1" applyAlignment="1">
      <alignment horizontal="left"/>
    </xf>
    <xf numFmtId="0" fontId="0" fillId="14" borderId="0" xfId="0" applyFont="1" applyFill="1" applyBorder="1" applyAlignment="1">
      <alignment horizontal="left"/>
    </xf>
    <xf numFmtId="0" fontId="0" fillId="14" borderId="12" xfId="0" applyFont="1" applyFill="1" applyBorder="1" applyAlignment="1">
      <alignment horizontal="left"/>
    </xf>
    <xf numFmtId="0" fontId="0" fillId="3" borderId="11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2" fillId="19" borderId="8" xfId="0" applyFont="1" applyFill="1" applyBorder="1" applyAlignment="1">
      <alignment horizontal="left"/>
    </xf>
    <xf numFmtId="0" fontId="2" fillId="19" borderId="9" xfId="0" applyFont="1" applyFill="1" applyBorder="1" applyAlignment="1">
      <alignment horizontal="left"/>
    </xf>
    <xf numFmtId="0" fontId="2" fillId="19" borderId="10" xfId="0" applyFont="1" applyFill="1" applyBorder="1" applyAlignment="1">
      <alignment horizontal="left"/>
    </xf>
    <xf numFmtId="0" fontId="2" fillId="16" borderId="17" xfId="0" applyFont="1" applyFill="1" applyBorder="1" applyAlignment="1">
      <alignment horizontal="left"/>
    </xf>
    <xf numFmtId="0" fontId="2" fillId="16" borderId="18" xfId="0" applyFont="1" applyFill="1" applyBorder="1" applyAlignment="1">
      <alignment horizontal="left"/>
    </xf>
    <xf numFmtId="0" fontId="2" fillId="16" borderId="19" xfId="0" applyFont="1" applyFill="1" applyBorder="1" applyAlignment="1">
      <alignment horizontal="left"/>
    </xf>
    <xf numFmtId="44" fontId="0" fillId="3" borderId="0" xfId="1" applyFont="1" applyFill="1" applyBorder="1" applyAlignment="1">
      <alignment horizontal="center"/>
    </xf>
    <xf numFmtId="44" fontId="0" fillId="3" borderId="12" xfId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20" borderId="0" xfId="0" applyFont="1" applyFill="1" applyBorder="1" applyAlignment="1">
      <alignment horizontal="center"/>
    </xf>
    <xf numFmtId="0" fontId="0" fillId="20" borderId="11" xfId="0" applyFont="1" applyFill="1" applyBorder="1" applyAlignment="1">
      <alignment horizontal="center"/>
    </xf>
    <xf numFmtId="0" fontId="6" fillId="16" borderId="8" xfId="0" applyFont="1" applyFill="1" applyBorder="1" applyAlignment="1">
      <alignment horizontal="left"/>
    </xf>
    <xf numFmtId="0" fontId="6" fillId="16" borderId="9" xfId="0" applyFont="1" applyFill="1" applyBorder="1" applyAlignment="1">
      <alignment horizontal="left"/>
    </xf>
    <xf numFmtId="0" fontId="6" fillId="16" borderId="10" xfId="0" applyFont="1" applyFill="1" applyBorder="1" applyAlignment="1">
      <alignment horizontal="left"/>
    </xf>
    <xf numFmtId="44" fontId="0" fillId="2" borderId="0" xfId="1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2" borderId="0" xfId="0" applyFill="1" applyAlignment="1">
      <alignment horizontal="left"/>
    </xf>
    <xf numFmtId="14" fontId="0" fillId="2" borderId="0" xfId="0" applyNumberFormat="1" applyFill="1" applyAlignment="1">
      <alignment horizontal="center"/>
    </xf>
    <xf numFmtId="14" fontId="0" fillId="3" borderId="13" xfId="0" applyNumberFormat="1" applyFill="1" applyBorder="1" applyAlignment="1">
      <alignment horizontal="center"/>
    </xf>
    <xf numFmtId="14" fontId="0" fillId="3" borderId="14" xfId="0" applyNumberFormat="1" applyFill="1" applyBorder="1" applyAlignment="1">
      <alignment horizontal="center"/>
    </xf>
    <xf numFmtId="14" fontId="0" fillId="3" borderId="11" xfId="0" applyNumberFormat="1" applyFill="1" applyBorder="1" applyAlignment="1">
      <alignment horizontal="center"/>
    </xf>
    <xf numFmtId="14" fontId="0" fillId="3" borderId="0" xfId="0" applyNumberFormat="1" applyFill="1" applyBorder="1" applyAlignment="1">
      <alignment horizontal="center"/>
    </xf>
    <xf numFmtId="0" fontId="0" fillId="20" borderId="12" xfId="0" applyFont="1" applyFill="1" applyBorder="1" applyAlignment="1">
      <alignment horizontal="center"/>
    </xf>
    <xf numFmtId="14" fontId="11" fillId="0" borderId="11" xfId="0" applyNumberFormat="1" applyFont="1" applyFill="1" applyBorder="1" applyAlignment="1">
      <alignment horizontal="center"/>
    </xf>
    <xf numFmtId="14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44" fontId="11" fillId="0" borderId="0" xfId="1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center"/>
    </xf>
    <xf numFmtId="0" fontId="10" fillId="20" borderId="8" xfId="0" applyNumberFormat="1" applyFont="1" applyFill="1" applyBorder="1" applyAlignment="1">
      <alignment horizontal="left"/>
    </xf>
    <xf numFmtId="0" fontId="10" fillId="20" borderId="9" xfId="0" applyNumberFormat="1" applyFont="1" applyFill="1" applyBorder="1" applyAlignment="1">
      <alignment horizontal="left"/>
    </xf>
    <xf numFmtId="0" fontId="10" fillId="20" borderId="10" xfId="0" applyNumberFormat="1" applyFont="1" applyFill="1" applyBorder="1" applyAlignment="1">
      <alignment horizontal="left"/>
    </xf>
    <xf numFmtId="0" fontId="0" fillId="20" borderId="11" xfId="0" applyFont="1" applyFill="1" applyBorder="1" applyAlignment="1">
      <alignment horizontal="left"/>
    </xf>
    <xf numFmtId="0" fontId="0" fillId="20" borderId="0" xfId="0" applyFont="1" applyFill="1" applyBorder="1" applyAlignment="1">
      <alignment horizontal="left"/>
    </xf>
    <xf numFmtId="0" fontId="6" fillId="16" borderId="11" xfId="0" applyFont="1" applyFill="1" applyBorder="1" applyAlignment="1">
      <alignment horizontal="left"/>
    </xf>
    <xf numFmtId="0" fontId="6" fillId="16" borderId="0" xfId="0" applyFont="1" applyFill="1" applyBorder="1" applyAlignment="1">
      <alignment horizontal="left"/>
    </xf>
    <xf numFmtId="0" fontId="6" fillId="16" borderId="12" xfId="0" applyFont="1" applyFill="1" applyBorder="1" applyAlignment="1">
      <alignment horizontal="left"/>
    </xf>
    <xf numFmtId="44" fontId="0" fillId="3" borderId="0" xfId="1" quotePrefix="1" applyFont="1" applyFill="1" applyBorder="1" applyAlignment="1">
      <alignment horizontal="left"/>
    </xf>
    <xf numFmtId="44" fontId="0" fillId="3" borderId="0" xfId="1" applyFont="1" applyFill="1" applyBorder="1" applyAlignment="1">
      <alignment horizontal="left"/>
    </xf>
    <xf numFmtId="44" fontId="0" fillId="3" borderId="12" xfId="1" applyFont="1" applyFill="1" applyBorder="1" applyAlignment="1">
      <alignment horizontal="left"/>
    </xf>
    <xf numFmtId="0" fontId="6" fillId="13" borderId="0" xfId="0" applyFont="1" applyFill="1" applyAlignment="1">
      <alignment horizontal="left"/>
    </xf>
    <xf numFmtId="0" fontId="0" fillId="2" borderId="0" xfId="0" applyFill="1" applyAlignment="1">
      <alignment wrapText="1"/>
    </xf>
    <xf numFmtId="0" fontId="0" fillId="3" borderId="21" xfId="0" applyFill="1" applyBorder="1" applyAlignment="1">
      <alignment horizontal="left" wrapText="1"/>
    </xf>
    <xf numFmtId="0" fontId="0" fillId="3" borderId="22" xfId="0" applyFill="1" applyBorder="1" applyAlignment="1">
      <alignment horizontal="left" wrapText="1"/>
    </xf>
    <xf numFmtId="0" fontId="0" fillId="3" borderId="24" xfId="0" applyFill="1" applyBorder="1" applyAlignment="1">
      <alignment horizontal="left" wrapText="1"/>
    </xf>
    <xf numFmtId="0" fontId="0" fillId="3" borderId="25" xfId="0" applyFill="1" applyBorder="1" applyAlignment="1">
      <alignment horizontal="left" wrapText="1"/>
    </xf>
    <xf numFmtId="0" fontId="0" fillId="14" borderId="20" xfId="0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14" borderId="20" xfId="0" applyFill="1" applyBorder="1" applyAlignment="1">
      <alignment horizontal="center" vertical="center"/>
    </xf>
    <xf numFmtId="0" fontId="0" fillId="14" borderId="21" xfId="0" applyFill="1" applyBorder="1" applyAlignment="1">
      <alignment horizontal="center" vertical="center"/>
    </xf>
    <xf numFmtId="0" fontId="0" fillId="14" borderId="23" xfId="0" applyFill="1" applyBorder="1" applyAlignment="1">
      <alignment horizontal="center" vertical="center"/>
    </xf>
    <xf numFmtId="0" fontId="0" fillId="14" borderId="24" xfId="0" applyFill="1" applyBorder="1" applyAlignment="1">
      <alignment horizontal="center" vertical="center"/>
    </xf>
    <xf numFmtId="0" fontId="0" fillId="3" borderId="21" xfId="0" applyFill="1" applyBorder="1" applyAlignment="1">
      <alignment horizontal="left"/>
    </xf>
    <xf numFmtId="0" fontId="0" fillId="3" borderId="22" xfId="0" applyFill="1" applyBorder="1" applyAlignment="1">
      <alignment horizontal="left"/>
    </xf>
    <xf numFmtId="0" fontId="13" fillId="3" borderId="21" xfId="3" applyFill="1" applyBorder="1" applyAlignment="1">
      <alignment horizontal="left"/>
    </xf>
    <xf numFmtId="0" fontId="13" fillId="3" borderId="22" xfId="3" applyFill="1" applyBorder="1" applyAlignment="1">
      <alignment horizontal="left"/>
    </xf>
    <xf numFmtId="0" fontId="0" fillId="14" borderId="26" xfId="0" applyFill="1" applyBorder="1" applyAlignment="1">
      <alignment horizontal="center"/>
    </xf>
    <xf numFmtId="0" fontId="0" fillId="14" borderId="27" xfId="0" applyFill="1" applyBorder="1" applyAlignment="1">
      <alignment horizontal="center"/>
    </xf>
    <xf numFmtId="0" fontId="0" fillId="3" borderId="27" xfId="0" applyFill="1" applyBorder="1" applyAlignment="1">
      <alignment horizontal="left"/>
    </xf>
    <xf numFmtId="0" fontId="0" fillId="3" borderId="28" xfId="0" applyFill="1" applyBorder="1" applyAlignment="1">
      <alignment horizontal="left"/>
    </xf>
    <xf numFmtId="0" fontId="2" fillId="13" borderId="15" xfId="0" applyFont="1" applyFill="1" applyBorder="1" applyAlignment="1">
      <alignment horizontal="left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2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D6BBEB"/>
      <color rgb="FFE7B8F2"/>
      <color rgb="FF951FB1"/>
      <color rgb="FF612A8A"/>
      <color rgb="FFB3CCFF"/>
      <color rgb="FFFFC5F9"/>
      <color rgb="FFAC009C"/>
      <color rgb="FFD5F4FF"/>
      <color rgb="FFFFC5C5"/>
      <color rgb="FFA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4790795134202571"/>
          <c:y val="5.1774169956050095E-2"/>
          <c:w val="0.52898787908777567"/>
          <c:h val="0.908367100957901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9946-4F36-BB22-2A15BAB999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8-9946-4F36-BB22-2A15BAB999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25-4D48-98A9-0084A00FA8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9946-4F36-BB22-2A15BAB9990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A-9946-4F36-BB22-2A15BAB9990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9946-4F36-BB22-2A15BAB9990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CALC!$J$195:$J$200</c:f>
              <c:strCache>
                <c:ptCount val="6"/>
                <c:pt idx="0">
                  <c:v>Income</c:v>
                </c:pt>
                <c:pt idx="1">
                  <c:v>Mgdwelling</c:v>
                </c:pt>
                <c:pt idx="2">
                  <c:v>Savings</c:v>
                </c:pt>
                <c:pt idx="3">
                  <c:v>Fidelity</c:v>
                </c:pt>
                <c:pt idx="4">
                  <c:v>Chase CC</c:v>
                </c:pt>
                <c:pt idx="5">
                  <c:v>BOA CC</c:v>
                </c:pt>
              </c:strCache>
            </c:strRef>
          </c:cat>
          <c:val>
            <c:numRef>
              <c:f>CALC!$K$195:$K$200</c:f>
              <c:numCache>
                <c:formatCode>General</c:formatCode>
                <c:ptCount val="6"/>
                <c:pt idx="0">
                  <c:v>500</c:v>
                </c:pt>
                <c:pt idx="1">
                  <c:v>2402.5</c:v>
                </c:pt>
                <c:pt idx="2">
                  <c:v>212.46</c:v>
                </c:pt>
                <c:pt idx="3">
                  <c:v>200</c:v>
                </c:pt>
                <c:pt idx="4">
                  <c:v>315</c:v>
                </c:pt>
                <c:pt idx="5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9946-4F36-BB22-2A15BAB99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80"/>
        <c:holeSize val="50"/>
        <c:extLst/>
      </c:doughnut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1.5312577699629425E-2"/>
          <c:y val="9.9153612359100696E-2"/>
          <c:w val="0.1469199588899559"/>
          <c:h val="0.5846541066901970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5F4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4790795134202571"/>
          <c:y val="5.1774169956050095E-2"/>
          <c:w val="0.52898787908777567"/>
          <c:h val="0.908367100957901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130A-441E-8E3A-493D4CE5E9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2-130A-441E-8E3A-493D4CE5E9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130A-441E-8E3A-493D4CE5E94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4-130A-441E-8E3A-493D4CE5E949}"/>
              </c:ext>
            </c:extLst>
          </c:dPt>
          <c:dLbls>
            <c:dLbl>
              <c:idx val="0"/>
              <c:layout>
                <c:manualLayout>
                  <c:x val="-0.13125583534475252"/>
                  <c:y val="-8.93550674877014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3-130A-441E-8E3A-493D4CE5E949}"/>
                </c:ext>
              </c:extLst>
            </c:dLbl>
            <c:dLbl>
              <c:idx val="1"/>
              <c:layout>
                <c:manualLayout>
                  <c:x val="0.10616280799943217"/>
                  <c:y val="-0.147435861354707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2-130A-441E-8E3A-493D4CE5E949}"/>
                </c:ext>
              </c:extLst>
            </c:dLbl>
            <c:dLbl>
              <c:idx val="2"/>
              <c:layout>
                <c:manualLayout>
                  <c:x val="0.11388373949029997"/>
                  <c:y val="0.111693834359626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5-130A-441E-8E3A-493D4CE5E949}"/>
                </c:ext>
              </c:extLst>
            </c:dLbl>
            <c:dLbl>
              <c:idx val="3"/>
              <c:layout>
                <c:manualLayout>
                  <c:x val="-0.18916282152626096"/>
                  <c:y val="8.04195607389312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4-130A-441E-8E3A-493D4CE5E9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CALC!$G$169:$G$172</c:f>
              <c:strCache>
                <c:ptCount val="4"/>
                <c:pt idx="0">
                  <c:v>Essentials</c:v>
                </c:pt>
                <c:pt idx="1">
                  <c:v>Important</c:v>
                </c:pt>
                <c:pt idx="2">
                  <c:v>Fun</c:v>
                </c:pt>
                <c:pt idx="3">
                  <c:v>Under Budget</c:v>
                </c:pt>
              </c:strCache>
            </c:strRef>
          </c:cat>
          <c:val>
            <c:numRef>
              <c:f>CALC!$H$169:$H$172</c:f>
              <c:numCache>
                <c:formatCode>General</c:formatCode>
                <c:ptCount val="4"/>
                <c:pt idx="0">
                  <c:v>1992.5</c:v>
                </c:pt>
                <c:pt idx="1">
                  <c:v>1445</c:v>
                </c:pt>
                <c:pt idx="2">
                  <c:v>312.46000000000004</c:v>
                </c:pt>
                <c:pt idx="3">
                  <c:v>157.50000000000045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130A-441E-8E3A-493D4CE5E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80"/>
        <c:holeSize val="50"/>
        <c:extLst/>
      </c:doughnut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1.1530899405613913E-2"/>
          <c:y val="0.28925230788866052"/>
          <c:w val="0.16820110047591638"/>
          <c:h val="0.3664190991883464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6BBEB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35402145233631E-2"/>
          <c:y val="0.20757797660678859"/>
          <c:w val="0.87886542680884761"/>
          <c:h val="0.74436125865960756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564-4920-B0FD-A42C07303CA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17-465A-898C-ABB7E07E62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17-465A-898C-ABB7E07E6267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517-465A-898C-ABB7E07E6267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517-465A-898C-ABB7E07E626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517-465A-898C-ABB7E07E6267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517-465A-898C-ABB7E07E6267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564-4920-B0FD-A42C07303CA9}"/>
              </c:ext>
            </c:extLst>
          </c:dPt>
          <c:dLbls>
            <c:dLbl>
              <c:idx val="7"/>
              <c:layout>
                <c:manualLayout>
                  <c:x val="1.9211837598841538E-2"/>
                  <c:y val="0.22116383072115658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Budgeted
</a:t>
                    </a:r>
                    <a:fld id="{28140BB8-EF41-4272-9AFA-CA2373374DED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3-A564-4920-B0FD-A42C07303CA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50000"/>
                    <a:lumOff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CALC!$A$169:$A$175</c:f>
              <c:strCache>
                <c:ptCount val="7"/>
                <c:pt idx="0">
                  <c:v>On Budget</c:v>
                </c:pt>
                <c:pt idx="1">
                  <c:v>Income</c:v>
                </c:pt>
                <c:pt idx="2">
                  <c:v>Mgdwelling</c:v>
                </c:pt>
                <c:pt idx="3">
                  <c:v>Savings</c:v>
                </c:pt>
                <c:pt idx="4">
                  <c:v>Fidelity</c:v>
                </c:pt>
                <c:pt idx="5">
                  <c:v>Chase CC</c:v>
                </c:pt>
                <c:pt idx="6">
                  <c:v>BOA CC</c:v>
                </c:pt>
              </c:strCache>
            </c:strRef>
          </c:cat>
          <c:val>
            <c:numRef>
              <c:f>CALC!$B$169:$B$175</c:f>
              <c:numCache>
                <c:formatCode>_("$"* #,##0.00_);_("$"* \(#,##0.00\);_("$"* "-"??_);_(@_)</c:formatCode>
                <c:ptCount val="7"/>
                <c:pt idx="0">
                  <c:v>0</c:v>
                </c:pt>
                <c:pt idx="1">
                  <c:v>-500</c:v>
                </c:pt>
                <c:pt idx="2">
                  <c:v>-652.5</c:v>
                </c:pt>
                <c:pt idx="3">
                  <c:v>-212.46</c:v>
                </c:pt>
                <c:pt idx="4">
                  <c:v>-200</c:v>
                </c:pt>
                <c:pt idx="5">
                  <c:v>-235</c:v>
                </c:pt>
                <c:pt idx="6">
                  <c:v>-60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64-4920-B0FD-A42C07303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6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2789617494890441E-2"/>
          <c:y val="2.3303301025742809E-2"/>
          <c:w val="0.9518112732747207"/>
          <c:h val="0.15344092200336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15873</xdr:colOff>
      <xdr:row>26</xdr:row>
      <xdr:rowOff>15870</xdr:rowOff>
    </xdr:from>
    <xdr:to>
      <xdr:col>56</xdr:col>
      <xdr:colOff>250152</xdr:colOff>
      <xdr:row>40</xdr:row>
      <xdr:rowOff>169334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8DBBA7-D357-4888-9BFF-ADF655EF9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21645</xdr:colOff>
      <xdr:row>8</xdr:row>
      <xdr:rowOff>14908</xdr:rowOff>
    </xdr:from>
    <xdr:to>
      <xdr:col>56</xdr:col>
      <xdr:colOff>255924</xdr:colOff>
      <xdr:row>23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E25A6-8280-4E3C-81F9-628C38B8C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4022</xdr:colOff>
      <xdr:row>1898</xdr:row>
      <xdr:rowOff>24547</xdr:rowOff>
    </xdr:from>
    <xdr:to>
      <xdr:col>42</xdr:col>
      <xdr:colOff>9820</xdr:colOff>
      <xdr:row>1923</xdr:row>
      <xdr:rowOff>4908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C0D29A-E010-49A1-81EB-0BA31AF17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LurkingOctopu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8C28A-11E4-41C2-94DC-2119E1CA5699}">
  <sheetPr>
    <tabColor rgb="FF00B0F0"/>
  </sheetPr>
  <dimension ref="A1:AD9"/>
  <sheetViews>
    <sheetView showGridLines="0" workbookViewId="0">
      <selection activeCell="F17" sqref="F17"/>
    </sheetView>
  </sheetViews>
  <sheetFormatPr defaultRowHeight="14.25" x14ac:dyDescent="0.45"/>
  <cols>
    <col min="1" max="30" width="3.59765625" style="1" customWidth="1"/>
    <col min="31" max="16384" width="9.06640625" style="1"/>
  </cols>
  <sheetData>
    <row r="1" spans="1:30" ht="21" x14ac:dyDescent="0.65">
      <c r="A1" s="197" t="s">
        <v>170</v>
      </c>
      <c r="B1" s="197"/>
      <c r="C1" s="197"/>
      <c r="D1" s="197"/>
      <c r="E1" s="197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</row>
    <row r="2" spans="1:30" ht="14.65" thickBot="1" x14ac:dyDescent="0.5">
      <c r="A2" s="193" t="s">
        <v>171</v>
      </c>
      <c r="B2" s="194"/>
      <c r="C2" s="194"/>
      <c r="D2" s="194"/>
      <c r="E2" s="194"/>
      <c r="F2" s="195" t="s">
        <v>176</v>
      </c>
      <c r="G2" s="195"/>
      <c r="H2" s="195"/>
      <c r="I2" s="195"/>
      <c r="J2" s="195"/>
      <c r="K2" s="195"/>
      <c r="L2" s="195"/>
      <c r="M2" s="195"/>
      <c r="N2" s="195"/>
      <c r="O2" s="195"/>
      <c r="P2" s="195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195"/>
      <c r="AC2" s="195"/>
      <c r="AD2" s="196"/>
    </row>
    <row r="3" spans="1:30" ht="14.65" thickBot="1" x14ac:dyDescent="0.5">
      <c r="A3" s="183" t="s">
        <v>172</v>
      </c>
      <c r="B3" s="184"/>
      <c r="C3" s="184"/>
      <c r="D3" s="184"/>
      <c r="E3" s="184"/>
      <c r="F3" s="189" t="s">
        <v>177</v>
      </c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90"/>
    </row>
    <row r="4" spans="1:30" ht="14.65" thickBot="1" x14ac:dyDescent="0.5">
      <c r="A4" s="183" t="s">
        <v>173</v>
      </c>
      <c r="B4" s="184"/>
      <c r="C4" s="184"/>
      <c r="D4" s="184"/>
      <c r="E4" s="184"/>
      <c r="F4" s="189" t="s">
        <v>178</v>
      </c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  <c r="AD4" s="190"/>
    </row>
    <row r="5" spans="1:30" ht="14.65" thickBot="1" x14ac:dyDescent="0.5">
      <c r="A5" s="183" t="s">
        <v>174</v>
      </c>
      <c r="B5" s="184"/>
      <c r="C5" s="184"/>
      <c r="D5" s="184"/>
      <c r="E5" s="184"/>
      <c r="F5" s="191" t="s">
        <v>179</v>
      </c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2"/>
    </row>
    <row r="6" spans="1:30" ht="14.35" customHeight="1" thickBot="1" x14ac:dyDescent="0.5">
      <c r="A6" s="185" t="s">
        <v>175</v>
      </c>
      <c r="B6" s="186"/>
      <c r="C6" s="186"/>
      <c r="D6" s="186"/>
      <c r="E6" s="186"/>
      <c r="F6" s="179" t="s">
        <v>180</v>
      </c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80"/>
    </row>
    <row r="7" spans="1:30" ht="14.25" customHeight="1" thickBot="1" x14ac:dyDescent="0.5">
      <c r="A7" s="185"/>
      <c r="B7" s="186"/>
      <c r="C7" s="186"/>
      <c r="D7" s="186"/>
      <c r="E7" s="186"/>
      <c r="F7" s="179"/>
      <c r="G7" s="179"/>
      <c r="H7" s="17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9"/>
      <c r="Y7" s="179"/>
      <c r="Z7" s="179"/>
      <c r="AA7" s="179"/>
      <c r="AB7" s="179"/>
      <c r="AC7" s="179"/>
      <c r="AD7" s="180"/>
    </row>
    <row r="8" spans="1:30" ht="14.65" thickBot="1" x14ac:dyDescent="0.5">
      <c r="A8" s="187"/>
      <c r="B8" s="188"/>
      <c r="C8" s="188"/>
      <c r="D8" s="188"/>
      <c r="E8" s="188"/>
      <c r="F8" s="181"/>
      <c r="G8" s="181"/>
      <c r="H8" s="181"/>
      <c r="I8" s="181"/>
      <c r="J8" s="181"/>
      <c r="K8" s="181"/>
      <c r="L8" s="181"/>
      <c r="M8" s="181"/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2"/>
    </row>
    <row r="9" spans="1:30" ht="14.65" thickTop="1" x14ac:dyDescent="0.45">
      <c r="F9" s="178"/>
      <c r="G9" s="178"/>
      <c r="H9" s="178"/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</row>
  </sheetData>
  <sheetProtection algorithmName="SHA-512" hashValue="X07EU+0Lm7lpPz46HHtcQ2qQY+A7IShKRfhtBxfd4G8pxjrZ1oreCeJm3GsN5xQxqB4sXTSXrN+gz7fi9HOVmg==" saltValue="r9FKHTluyaj7JwP2aW06SA==" spinCount="100000" sheet="1" objects="1" scenarios="1"/>
  <mergeCells count="11">
    <mergeCell ref="F5:AD5"/>
    <mergeCell ref="F2:AD2"/>
    <mergeCell ref="F3:AD3"/>
    <mergeCell ref="F4:AD4"/>
    <mergeCell ref="A1:AD1"/>
    <mergeCell ref="A2:E2"/>
    <mergeCell ref="A3:E3"/>
    <mergeCell ref="A4:E4"/>
    <mergeCell ref="A5:E5"/>
    <mergeCell ref="F6:AD8"/>
    <mergeCell ref="A6:E8"/>
  </mergeCells>
  <hyperlinks>
    <hyperlink ref="F5:AD5" r:id="rId1" display="LurkingOctopus" xr:uid="{66AD9B93-B596-4A6A-BF6D-89878825776B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2D4F3-E1AE-45FE-9C71-2DC9BB5DA57D}">
  <dimension ref="A1:BE144"/>
  <sheetViews>
    <sheetView showGridLines="0" tabSelected="1" zoomScale="90" zoomScaleNormal="90" workbookViewId="0">
      <selection activeCell="J3" sqref="J3"/>
    </sheetView>
  </sheetViews>
  <sheetFormatPr defaultColWidth="9.1328125" defaultRowHeight="14.25" x14ac:dyDescent="0.45"/>
  <cols>
    <col min="1" max="65" width="3.53125" style="1" customWidth="1"/>
    <col min="66" max="16384" width="9.1328125" style="1"/>
  </cols>
  <sheetData>
    <row r="1" spans="1:57" ht="21" x14ac:dyDescent="0.65">
      <c r="A1" s="114" t="s">
        <v>15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F1" s="107" t="s">
        <v>109</v>
      </c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</row>
    <row r="2" spans="1:57" x14ac:dyDescent="0.45">
      <c r="A2" s="2" t="s">
        <v>76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61">
        <v>1953.73</v>
      </c>
      <c r="AB2" s="62"/>
      <c r="AC2" s="62"/>
      <c r="AD2" s="63"/>
      <c r="AF2" s="6" t="s">
        <v>8</v>
      </c>
      <c r="AG2" s="7"/>
      <c r="AH2" s="7"/>
      <c r="AI2" s="7"/>
      <c r="AJ2" s="7"/>
      <c r="AK2" s="7"/>
      <c r="AL2" s="7"/>
      <c r="AM2" s="7"/>
      <c r="AN2" s="7"/>
      <c r="AO2" s="97">
        <f>SUMIF(CALC!B210:B302,"Essentials (50%)",CALC!C210:C302)</f>
        <v>1992.5</v>
      </c>
      <c r="AP2" s="98"/>
      <c r="AQ2" s="98"/>
      <c r="AR2" s="99"/>
      <c r="AS2" s="88">
        <f>AO2/AA6</f>
        <v>0.50992204654686157</v>
      </c>
      <c r="AT2" s="89"/>
      <c r="AU2" s="89"/>
      <c r="AV2" s="90"/>
      <c r="AW2" s="103" t="str">
        <f>IF(AS2&gt;51%,"ALERT - Way over 50% Budget",IF(AS2&gt;50%,"WARNING - Over 50% Budget",IF(AS2&lt;=50%,"")))</f>
        <v>WARNING - Over 50% Budget</v>
      </c>
      <c r="AX2" s="103"/>
      <c r="AY2" s="103"/>
      <c r="AZ2" s="103"/>
      <c r="BA2" s="103"/>
      <c r="BB2" s="103"/>
      <c r="BC2" s="103"/>
      <c r="BD2" s="103"/>
      <c r="BE2" s="103"/>
    </row>
    <row r="3" spans="1:57" x14ac:dyDescent="0.45">
      <c r="A3" s="2" t="s">
        <v>101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67">
        <v>43750</v>
      </c>
      <c r="AB3" s="68"/>
      <c r="AC3" s="68"/>
      <c r="AD3" s="69"/>
      <c r="AF3" s="6" t="s">
        <v>9</v>
      </c>
      <c r="AG3" s="7"/>
      <c r="AH3" s="7"/>
      <c r="AI3" s="7"/>
      <c r="AJ3" s="7"/>
      <c r="AK3" s="7"/>
      <c r="AL3" s="7"/>
      <c r="AM3" s="7"/>
      <c r="AN3" s="7"/>
      <c r="AO3" s="97">
        <f>SUMIF(CALC!B210:B302,"Important (30%)",CALC!C210:C302)</f>
        <v>1445</v>
      </c>
      <c r="AP3" s="98"/>
      <c r="AQ3" s="98"/>
      <c r="AR3" s="99"/>
      <c r="AS3" s="88">
        <f>AO3/AA6</f>
        <v>0.36980544906409785</v>
      </c>
      <c r="AT3" s="89"/>
      <c r="AU3" s="89"/>
      <c r="AV3" s="90"/>
      <c r="AW3" s="94" t="str">
        <f>IF(AS3&gt;31%,"ALERT - Way over 30% Budget",IF(AS3&gt;30%, "WARNING - Over 30% Budget",IF(AS3&lt;=30%,"")))</f>
        <v>ALERT - Way over 30% Budget</v>
      </c>
      <c r="AX3" s="95"/>
      <c r="AY3" s="95"/>
      <c r="AZ3" s="95"/>
      <c r="BA3" s="95"/>
      <c r="BB3" s="95"/>
      <c r="BC3" s="95"/>
      <c r="BD3" s="95"/>
      <c r="BE3" s="96"/>
    </row>
    <row r="4" spans="1:57" x14ac:dyDescent="0.45">
      <c r="A4" s="2" t="s">
        <v>40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108">
        <v>24</v>
      </c>
      <c r="AB4" s="109"/>
      <c r="AC4" s="109"/>
      <c r="AD4" s="110"/>
      <c r="AF4" s="6" t="s">
        <v>10</v>
      </c>
      <c r="AG4" s="7"/>
      <c r="AH4" s="7"/>
      <c r="AI4" s="7"/>
      <c r="AJ4" s="7"/>
      <c r="AK4" s="7"/>
      <c r="AL4" s="7"/>
      <c r="AM4" s="7"/>
      <c r="AN4" s="7"/>
      <c r="AO4" s="97">
        <f>SUMIF(CALC!B210:B302,"Fun (20%)",CALC!C210:C302)</f>
        <v>312.46000000000004</v>
      </c>
      <c r="AP4" s="98"/>
      <c r="AQ4" s="98"/>
      <c r="AR4" s="99"/>
      <c r="AS4" s="88">
        <f>AO4/AA6</f>
        <v>7.9964990044683756E-2</v>
      </c>
      <c r="AT4" s="89"/>
      <c r="AU4" s="89"/>
      <c r="AV4" s="90"/>
      <c r="AW4" s="94" t="str">
        <f>IF(AS4&gt;21%,"ALERT - Way over 20% Budget",IF(AS4&gt;20%,"WARNING - Over 20% Budget",IF(AS4&lt;=20%,"")))</f>
        <v/>
      </c>
      <c r="AX4" s="95"/>
      <c r="AY4" s="95"/>
      <c r="AZ4" s="95"/>
      <c r="BA4" s="95"/>
      <c r="BB4" s="95"/>
      <c r="BC4" s="95"/>
      <c r="BD4" s="95"/>
      <c r="BE4" s="96"/>
    </row>
    <row r="5" spans="1:57" x14ac:dyDescent="0.45">
      <c r="A5" s="2" t="s">
        <v>13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104">
        <f>AA4*AA2</f>
        <v>46889.520000000004</v>
      </c>
      <c r="AB5" s="105"/>
      <c r="AC5" s="105"/>
      <c r="AD5" s="106"/>
      <c r="AF5" s="6" t="s">
        <v>11</v>
      </c>
      <c r="AG5" s="7"/>
      <c r="AH5" s="7"/>
      <c r="AI5" s="7"/>
      <c r="AJ5" s="7"/>
      <c r="AK5" s="7"/>
      <c r="AL5" s="7"/>
      <c r="AM5" s="7"/>
      <c r="AN5" s="7"/>
      <c r="AO5" s="100">
        <f>AA6-SUM(AO2:AR4)</f>
        <v>157.50000000000045</v>
      </c>
      <c r="AP5" s="101"/>
      <c r="AQ5" s="101"/>
      <c r="AR5" s="102"/>
      <c r="AS5" s="88">
        <f>AO5/AA6</f>
        <v>4.0307514344356803E-2</v>
      </c>
      <c r="AT5" s="89"/>
      <c r="AU5" s="89"/>
      <c r="AV5" s="90"/>
      <c r="AW5" s="103" t="str">
        <f>IF(AS5&gt;0%,_xlfn.CONCAT("SURPLUS of $",ROUND(AO5,2)),IF(AS5=0%,"",IF(AS5&lt;0%,_xlfn.CONCAT("DEFICIT of $",ROUND(AO5,2)))))</f>
        <v>SURPLUS of $157.5</v>
      </c>
      <c r="AX5" s="103"/>
      <c r="AY5" s="103"/>
      <c r="AZ5" s="103"/>
      <c r="BA5" s="103"/>
      <c r="BB5" s="103"/>
      <c r="BC5" s="103"/>
      <c r="BD5" s="103"/>
      <c r="BE5" s="103"/>
    </row>
    <row r="6" spans="1:57" x14ac:dyDescent="0.45">
      <c r="A6" s="8" t="s">
        <v>12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104">
        <f>AA5/12</f>
        <v>3907.4600000000005</v>
      </c>
      <c r="AB6" s="105"/>
      <c r="AC6" s="105"/>
      <c r="AD6" s="106"/>
      <c r="AF6" s="91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3"/>
    </row>
    <row r="8" spans="1:57" ht="21" x14ac:dyDescent="0.65">
      <c r="A8" s="80" t="s">
        <v>58</v>
      </c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F8" s="115" t="s">
        <v>77</v>
      </c>
      <c r="AG8" s="115"/>
      <c r="AH8" s="115"/>
      <c r="AI8" s="115"/>
      <c r="AJ8" s="115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</row>
    <row r="9" spans="1:57" x14ac:dyDescent="0.45">
      <c r="A9" s="11" t="s">
        <v>41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81" t="s">
        <v>4</v>
      </c>
      <c r="AB9" s="82"/>
      <c r="AC9" s="82"/>
      <c r="AD9" s="83"/>
    </row>
    <row r="10" spans="1:57" x14ac:dyDescent="0.45">
      <c r="A10" s="55" t="s">
        <v>42</v>
      </c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7"/>
      <c r="AA10" s="67">
        <v>43466</v>
      </c>
      <c r="AB10" s="68"/>
      <c r="AC10" s="68"/>
      <c r="AD10" s="69"/>
    </row>
    <row r="11" spans="1:57" x14ac:dyDescent="0.45">
      <c r="A11" s="55" t="s">
        <v>49</v>
      </c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7"/>
      <c r="AA11" s="67">
        <v>43486</v>
      </c>
      <c r="AB11" s="68"/>
      <c r="AC11" s="68"/>
      <c r="AD11" s="69"/>
    </row>
    <row r="12" spans="1:57" x14ac:dyDescent="0.45">
      <c r="A12" s="55" t="s">
        <v>43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7"/>
      <c r="AA12" s="67">
        <v>43612</v>
      </c>
      <c r="AB12" s="68"/>
      <c r="AC12" s="68"/>
      <c r="AD12" s="69"/>
    </row>
    <row r="13" spans="1:57" x14ac:dyDescent="0.45">
      <c r="A13" s="55" t="s">
        <v>44</v>
      </c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7"/>
      <c r="AA13" s="67">
        <v>43650</v>
      </c>
      <c r="AB13" s="68"/>
      <c r="AC13" s="68"/>
      <c r="AD13" s="69"/>
    </row>
    <row r="14" spans="1:57" x14ac:dyDescent="0.45">
      <c r="A14" s="55" t="s">
        <v>45</v>
      </c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7"/>
      <c r="AA14" s="67">
        <v>43710</v>
      </c>
      <c r="AB14" s="68"/>
      <c r="AC14" s="68"/>
      <c r="AD14" s="69"/>
    </row>
    <row r="15" spans="1:57" x14ac:dyDescent="0.45">
      <c r="A15" s="55" t="s">
        <v>46</v>
      </c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7"/>
      <c r="AA15" s="67">
        <v>43797</v>
      </c>
      <c r="AB15" s="68"/>
      <c r="AC15" s="68"/>
      <c r="AD15" s="69"/>
    </row>
    <row r="16" spans="1:57" x14ac:dyDescent="0.45">
      <c r="A16" s="55" t="s">
        <v>47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7"/>
      <c r="AA16" s="67">
        <v>43824</v>
      </c>
      <c r="AB16" s="68"/>
      <c r="AC16" s="68"/>
      <c r="AD16" s="69"/>
    </row>
    <row r="17" spans="1:57" x14ac:dyDescent="0.45">
      <c r="A17" s="55" t="s">
        <v>48</v>
      </c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7"/>
      <c r="AA17" s="67">
        <v>44196</v>
      </c>
      <c r="AB17" s="68"/>
      <c r="AC17" s="68"/>
      <c r="AD17" s="69"/>
    </row>
    <row r="18" spans="1:57" x14ac:dyDescent="0.45">
      <c r="A18" s="55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7"/>
      <c r="AA18" s="67"/>
      <c r="AB18" s="68"/>
      <c r="AC18" s="68"/>
      <c r="AD18" s="69"/>
    </row>
    <row r="19" spans="1:57" x14ac:dyDescent="0.45">
      <c r="A19" s="55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7"/>
      <c r="AA19" s="67"/>
      <c r="AB19" s="68"/>
      <c r="AC19" s="68"/>
      <c r="AD19" s="69"/>
    </row>
    <row r="20" spans="1:57" x14ac:dyDescent="0.45">
      <c r="A20" s="55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7"/>
      <c r="AA20" s="67"/>
      <c r="AB20" s="68"/>
      <c r="AC20" s="68"/>
      <c r="AD20" s="69"/>
    </row>
    <row r="21" spans="1:57" x14ac:dyDescent="0.45">
      <c r="A21" s="55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7"/>
      <c r="AA21" s="67"/>
      <c r="AB21" s="68"/>
      <c r="AC21" s="68"/>
      <c r="AD21" s="69"/>
    </row>
    <row r="22" spans="1:57" x14ac:dyDescent="0.45">
      <c r="A22" s="55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7"/>
      <c r="AA22" s="67"/>
      <c r="AB22" s="68"/>
      <c r="AC22" s="68"/>
      <c r="AD22" s="69"/>
    </row>
    <row r="23" spans="1:57" x14ac:dyDescent="0.45">
      <c r="A23" s="55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7"/>
      <c r="AA23" s="67"/>
      <c r="AB23" s="68"/>
      <c r="AC23" s="68"/>
      <c r="AD23" s="69"/>
    </row>
    <row r="24" spans="1:57" x14ac:dyDescent="0.45">
      <c r="A24" s="55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7"/>
      <c r="AA24" s="67"/>
      <c r="AB24" s="68"/>
      <c r="AC24" s="68"/>
      <c r="AD24" s="69"/>
    </row>
    <row r="26" spans="1:57" ht="21" x14ac:dyDescent="0.65">
      <c r="A26" s="116" t="s">
        <v>63</v>
      </c>
      <c r="B26" s="116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  <c r="AD26" s="116"/>
      <c r="AF26" s="70" t="s">
        <v>78</v>
      </c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</row>
    <row r="27" spans="1:57" x14ac:dyDescent="0.45">
      <c r="A27" s="14" t="s">
        <v>65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17" t="s">
        <v>64</v>
      </c>
      <c r="AB27" s="118"/>
      <c r="AC27" s="118"/>
      <c r="AD27" s="119"/>
      <c r="AI27" s="5"/>
      <c r="AJ27" s="5"/>
      <c r="AK27" s="5"/>
    </row>
    <row r="28" spans="1:57" x14ac:dyDescent="0.45">
      <c r="A28" s="55" t="s">
        <v>0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7"/>
      <c r="AA28" s="67" t="s">
        <v>69</v>
      </c>
      <c r="AB28" s="68"/>
      <c r="AC28" s="68"/>
      <c r="AD28" s="69"/>
      <c r="AI28" s="5"/>
      <c r="AJ28" s="5"/>
      <c r="AK28" s="5"/>
    </row>
    <row r="29" spans="1:57" x14ac:dyDescent="0.45">
      <c r="A29" s="55" t="s">
        <v>75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7"/>
      <c r="AA29" s="67" t="s">
        <v>69</v>
      </c>
      <c r="AB29" s="68"/>
      <c r="AC29" s="68"/>
      <c r="AD29" s="69"/>
      <c r="AI29" s="5"/>
      <c r="AJ29" s="5"/>
      <c r="AK29" s="5"/>
    </row>
    <row r="30" spans="1:57" x14ac:dyDescent="0.45">
      <c r="A30" s="55" t="s">
        <v>7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7"/>
      <c r="AA30" s="67" t="s">
        <v>7</v>
      </c>
      <c r="AB30" s="68"/>
      <c r="AC30" s="68"/>
      <c r="AD30" s="69"/>
      <c r="AF30" s="4"/>
    </row>
    <row r="31" spans="1:57" x14ac:dyDescent="0.45">
      <c r="A31" s="55" t="s">
        <v>66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7"/>
      <c r="AA31" s="67" t="s">
        <v>70</v>
      </c>
      <c r="AB31" s="68"/>
      <c r="AC31" s="68"/>
      <c r="AD31" s="69"/>
    </row>
    <row r="32" spans="1:57" x14ac:dyDescent="0.45">
      <c r="A32" s="55" t="s">
        <v>67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7"/>
      <c r="AA32" s="67" t="s">
        <v>71</v>
      </c>
      <c r="AB32" s="68"/>
      <c r="AC32" s="68"/>
      <c r="AD32" s="69"/>
    </row>
    <row r="33" spans="1:30" x14ac:dyDescent="0.45">
      <c r="A33" s="55" t="s">
        <v>68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7"/>
      <c r="AA33" s="67" t="s">
        <v>71</v>
      </c>
      <c r="AB33" s="68"/>
      <c r="AC33" s="68"/>
      <c r="AD33" s="69"/>
    </row>
    <row r="34" spans="1:30" x14ac:dyDescent="0.45">
      <c r="A34" s="55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7"/>
      <c r="AA34" s="67"/>
      <c r="AB34" s="68"/>
      <c r="AC34" s="68"/>
      <c r="AD34" s="69"/>
    </row>
    <row r="35" spans="1:30" x14ac:dyDescent="0.45">
      <c r="A35" s="55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7"/>
      <c r="AA35" s="67"/>
      <c r="AB35" s="68"/>
      <c r="AC35" s="68"/>
      <c r="AD35" s="69"/>
    </row>
    <row r="36" spans="1:30" x14ac:dyDescent="0.45">
      <c r="A36" s="55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7"/>
      <c r="AA36" s="67"/>
      <c r="AB36" s="68"/>
      <c r="AC36" s="68"/>
      <c r="AD36" s="69"/>
    </row>
    <row r="37" spans="1:30" x14ac:dyDescent="0.45">
      <c r="A37" s="55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7"/>
      <c r="AA37" s="67"/>
      <c r="AB37" s="68"/>
      <c r="AC37" s="68"/>
      <c r="AD37" s="69"/>
    </row>
    <row r="38" spans="1:30" x14ac:dyDescent="0.45">
      <c r="A38" s="55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7"/>
      <c r="AA38" s="67"/>
      <c r="AB38" s="68"/>
      <c r="AC38" s="68"/>
      <c r="AD38" s="69"/>
    </row>
    <row r="39" spans="1:30" x14ac:dyDescent="0.45">
      <c r="A39" s="55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7"/>
      <c r="AA39" s="67"/>
      <c r="AB39" s="68"/>
      <c r="AC39" s="68"/>
      <c r="AD39" s="69"/>
    </row>
    <row r="40" spans="1:30" x14ac:dyDescent="0.45">
      <c r="A40" s="55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7"/>
      <c r="AA40" s="67"/>
      <c r="AB40" s="68"/>
      <c r="AC40" s="68"/>
      <c r="AD40" s="69"/>
    </row>
    <row r="41" spans="1:30" x14ac:dyDescent="0.45">
      <c r="A41" s="55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7"/>
      <c r="AA41" s="67"/>
      <c r="AB41" s="68"/>
      <c r="AC41" s="68"/>
      <c r="AD41" s="69"/>
    </row>
    <row r="42" spans="1:30" s="13" customFormat="1" hidden="1" x14ac:dyDescent="0.45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9"/>
      <c r="X42" s="9"/>
      <c r="Y42" s="9"/>
      <c r="Z42" s="9"/>
      <c r="AA42" s="77"/>
      <c r="AB42" s="77"/>
      <c r="AC42" s="77"/>
      <c r="AD42" s="77"/>
    </row>
    <row r="43" spans="1:30" s="13" customFormat="1" ht="21" hidden="1" x14ac:dyDescent="0.65">
      <c r="A43" s="78" t="s">
        <v>110</v>
      </c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</row>
    <row r="44" spans="1:30" s="13" customFormat="1" hidden="1" x14ac:dyDescent="0.45">
      <c r="A44" s="24" t="s">
        <v>111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58" t="s">
        <v>113</v>
      </c>
      <c r="T44" s="59"/>
      <c r="U44" s="59"/>
      <c r="V44" s="60"/>
      <c r="W44" s="58" t="s">
        <v>125</v>
      </c>
      <c r="X44" s="59"/>
      <c r="Y44" s="59"/>
      <c r="Z44" s="60"/>
      <c r="AA44" s="58" t="s">
        <v>124</v>
      </c>
      <c r="AB44" s="59"/>
      <c r="AC44" s="59"/>
      <c r="AD44" s="60"/>
    </row>
    <row r="45" spans="1:30" s="13" customFormat="1" hidden="1" x14ac:dyDescent="0.45">
      <c r="A45" s="55" t="s">
        <v>7</v>
      </c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7"/>
      <c r="S45" s="61">
        <v>1172.55</v>
      </c>
      <c r="T45" s="62"/>
      <c r="U45" s="62"/>
      <c r="V45" s="63"/>
      <c r="W45" s="61"/>
      <c r="X45" s="62"/>
      <c r="Y45" s="62"/>
      <c r="Z45" s="63"/>
      <c r="AA45" s="85">
        <v>1E-4</v>
      </c>
      <c r="AB45" s="86"/>
      <c r="AC45" s="86"/>
      <c r="AD45" s="87"/>
    </row>
    <row r="46" spans="1:30" s="13" customFormat="1" hidden="1" x14ac:dyDescent="0.45">
      <c r="A46" s="55" t="s">
        <v>70</v>
      </c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7"/>
      <c r="S46" s="61">
        <v>1010.13</v>
      </c>
      <c r="T46" s="62"/>
      <c r="U46" s="62"/>
      <c r="V46" s="63"/>
      <c r="W46" s="61"/>
      <c r="X46" s="62"/>
      <c r="Y46" s="62"/>
      <c r="Z46" s="63"/>
      <c r="AA46" s="52">
        <v>0.02</v>
      </c>
      <c r="AB46" s="53"/>
      <c r="AC46" s="53"/>
      <c r="AD46" s="54"/>
    </row>
    <row r="47" spans="1:30" s="13" customFormat="1" hidden="1" x14ac:dyDescent="0.45">
      <c r="A47" s="55" t="s">
        <v>108</v>
      </c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7"/>
      <c r="S47" s="61">
        <v>9051.2900000000009</v>
      </c>
      <c r="T47" s="62"/>
      <c r="U47" s="62"/>
      <c r="V47" s="63"/>
      <c r="W47" s="61">
        <v>1000</v>
      </c>
      <c r="X47" s="62"/>
      <c r="Y47" s="62"/>
      <c r="Z47" s="63"/>
      <c r="AA47" s="52">
        <v>0.13</v>
      </c>
      <c r="AB47" s="53"/>
      <c r="AC47" s="53"/>
      <c r="AD47" s="54"/>
    </row>
    <row r="48" spans="1:30" s="13" customFormat="1" hidden="1" x14ac:dyDescent="0.45">
      <c r="A48" s="55" t="s">
        <v>112</v>
      </c>
      <c r="B48" s="56"/>
      <c r="C48" s="56"/>
      <c r="D48" s="56"/>
      <c r="E48" s="56"/>
      <c r="F48" s="56" t="s">
        <v>116</v>
      </c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7"/>
      <c r="S48" s="61">
        <v>9595.6299999999992</v>
      </c>
      <c r="T48" s="62"/>
      <c r="U48" s="62"/>
      <c r="V48" s="63"/>
      <c r="W48" s="61">
        <v>1200</v>
      </c>
      <c r="X48" s="62"/>
      <c r="Y48" s="62"/>
      <c r="Z48" s="63"/>
      <c r="AA48" s="52">
        <v>0.01</v>
      </c>
      <c r="AB48" s="53"/>
      <c r="AC48" s="53"/>
      <c r="AD48" s="54"/>
    </row>
    <row r="49" spans="1:48" s="13" customFormat="1" x14ac:dyDescent="0.4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1"/>
      <c r="AB49" s="21"/>
      <c r="AC49" s="21"/>
      <c r="AD49" s="21"/>
    </row>
    <row r="50" spans="1:48" ht="21" x14ac:dyDescent="0.65">
      <c r="A50" s="84" t="s">
        <v>72</v>
      </c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</row>
    <row r="51" spans="1:48" x14ac:dyDescent="0.45">
      <c r="A51" s="79" t="s">
        <v>6</v>
      </c>
      <c r="B51" s="79"/>
      <c r="C51" s="79"/>
      <c r="D51" s="79"/>
      <c r="E51" s="79"/>
      <c r="F51" s="79"/>
      <c r="G51" s="79"/>
      <c r="H51" s="79"/>
      <c r="I51" s="79"/>
      <c r="J51" s="79"/>
      <c r="K51" s="79" t="s">
        <v>3</v>
      </c>
      <c r="L51" s="79"/>
      <c r="M51" s="79"/>
      <c r="N51" s="79"/>
      <c r="O51" s="71" t="s">
        <v>79</v>
      </c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3"/>
      <c r="AG51" s="79" t="s">
        <v>62</v>
      </c>
      <c r="AH51" s="79"/>
      <c r="AI51" s="79"/>
      <c r="AJ51" s="79"/>
      <c r="AK51" s="79" t="s">
        <v>5</v>
      </c>
      <c r="AL51" s="79"/>
      <c r="AM51" s="79"/>
      <c r="AN51" s="79"/>
    </row>
    <row r="52" spans="1:48" x14ac:dyDescent="0.45">
      <c r="A52" s="111" t="s">
        <v>162</v>
      </c>
      <c r="B52" s="112"/>
      <c r="C52" s="112"/>
      <c r="D52" s="112"/>
      <c r="E52" s="112"/>
      <c r="F52" s="112"/>
      <c r="G52" s="112"/>
      <c r="H52" s="112"/>
      <c r="I52" s="112"/>
      <c r="J52" s="113"/>
      <c r="K52" s="61"/>
      <c r="L52" s="62"/>
      <c r="M52" s="62"/>
      <c r="N52" s="63"/>
      <c r="O52" s="65" t="str">
        <f t="shared" ref="O52" si="0">IF(OR(A52="",K52=""),"","Repeat")</f>
        <v/>
      </c>
      <c r="P52" s="64"/>
      <c r="Q52" s="66"/>
      <c r="R52" s="66"/>
      <c r="S52" s="66"/>
      <c r="T52" s="64" t="str">
        <f t="shared" ref="T52" si="1">IF(Q52="","","every")</f>
        <v/>
      </c>
      <c r="U52" s="64"/>
      <c r="V52" s="16"/>
      <c r="W52" s="64" t="str">
        <f t="shared" ref="W52" si="2">IF(Q52="","",IF(Q52="DAILY","DAY(S)",IF(Q52="WEEKLY","WEEK(S)",IF(Q52="MONTHLY","MONTH(S)",IF(Q52="YEARLY","YEAR(S)","")))))</f>
        <v/>
      </c>
      <c r="X52" s="64"/>
      <c r="Y52" s="64"/>
      <c r="Z52" s="64" t="str">
        <f t="shared" ref="Z52" si="3">IF(Q52="","","starting on")</f>
        <v/>
      </c>
      <c r="AA52" s="64"/>
      <c r="AB52" s="64"/>
      <c r="AC52" s="74"/>
      <c r="AD52" s="74"/>
      <c r="AE52" s="74"/>
      <c r="AF52" s="75"/>
      <c r="AG52" s="67"/>
      <c r="AH52" s="68"/>
      <c r="AI52" s="68"/>
      <c r="AJ52" s="69"/>
      <c r="AK52" s="108"/>
      <c r="AL52" s="109"/>
      <c r="AM52" s="109"/>
      <c r="AN52" s="110"/>
    </row>
    <row r="53" spans="1:48" x14ac:dyDescent="0.45">
      <c r="A53" s="55" t="s">
        <v>130</v>
      </c>
      <c r="B53" s="56"/>
      <c r="C53" s="56"/>
      <c r="D53" s="56"/>
      <c r="E53" s="56"/>
      <c r="F53" s="56"/>
      <c r="G53" s="56"/>
      <c r="H53" s="56"/>
      <c r="I53" s="56"/>
      <c r="J53" s="57"/>
      <c r="K53" s="61">
        <v>1425</v>
      </c>
      <c r="L53" s="62"/>
      <c r="M53" s="62"/>
      <c r="N53" s="63"/>
      <c r="O53" s="65" t="str">
        <f t="shared" ref="O53:O116" si="4">IF(OR(A53="",K53=""),"","Repeat")</f>
        <v>Repeat</v>
      </c>
      <c r="P53" s="64"/>
      <c r="Q53" s="66" t="s">
        <v>81</v>
      </c>
      <c r="R53" s="66"/>
      <c r="S53" s="66"/>
      <c r="T53" s="64" t="str">
        <f t="shared" ref="T53:T116" si="5">IF(Q53="","","every")</f>
        <v>every</v>
      </c>
      <c r="U53" s="64"/>
      <c r="V53" s="16">
        <v>1</v>
      </c>
      <c r="W53" s="64" t="str">
        <f t="shared" ref="W53:W116" si="6">IF(Q53="","",IF(Q53="DAILY","DAY(S)",IF(Q53="WEEKLY","WEEK(S)",IF(Q53="MONTHLY","MONTH(S)",IF(Q53="YEARLY","YEAR(S)","")))))</f>
        <v>MONTH(S)</v>
      </c>
      <c r="X53" s="64"/>
      <c r="Y53" s="64"/>
      <c r="Z53" s="64" t="str">
        <f t="shared" ref="Z53:Z116" si="7">IF(Q53="","","starting on")</f>
        <v>starting on</v>
      </c>
      <c r="AA53" s="64"/>
      <c r="AB53" s="64"/>
      <c r="AC53" s="74">
        <v>43739</v>
      </c>
      <c r="AD53" s="74"/>
      <c r="AE53" s="74"/>
      <c r="AF53" s="75"/>
      <c r="AG53" s="67" t="s">
        <v>75</v>
      </c>
      <c r="AH53" s="68"/>
      <c r="AI53" s="68"/>
      <c r="AJ53" s="69"/>
      <c r="AK53" s="108" t="s">
        <v>152</v>
      </c>
      <c r="AL53" s="109"/>
      <c r="AM53" s="109"/>
      <c r="AN53" s="110"/>
      <c r="AV53" s="4"/>
    </row>
    <row r="54" spans="1:48" x14ac:dyDescent="0.45">
      <c r="A54" s="55" t="s">
        <v>149</v>
      </c>
      <c r="B54" s="56"/>
      <c r="C54" s="56"/>
      <c r="D54" s="56"/>
      <c r="E54" s="56"/>
      <c r="F54" s="56"/>
      <c r="G54" s="56"/>
      <c r="H54" s="56"/>
      <c r="I54" s="56"/>
      <c r="J54" s="57"/>
      <c r="K54" s="61">
        <v>250</v>
      </c>
      <c r="L54" s="62"/>
      <c r="M54" s="62"/>
      <c r="N54" s="63"/>
      <c r="O54" s="65" t="str">
        <f t="shared" si="4"/>
        <v>Repeat</v>
      </c>
      <c r="P54" s="64"/>
      <c r="Q54" s="66" t="s">
        <v>81</v>
      </c>
      <c r="R54" s="66"/>
      <c r="S54" s="66"/>
      <c r="T54" s="64" t="str">
        <f t="shared" si="5"/>
        <v>every</v>
      </c>
      <c r="U54" s="64"/>
      <c r="V54" s="16">
        <v>1</v>
      </c>
      <c r="W54" s="64" t="str">
        <f t="shared" si="6"/>
        <v>MONTH(S)</v>
      </c>
      <c r="X54" s="64"/>
      <c r="Y54" s="64"/>
      <c r="Z54" s="64" t="str">
        <f t="shared" si="7"/>
        <v>starting on</v>
      </c>
      <c r="AA54" s="64"/>
      <c r="AB54" s="64"/>
      <c r="AC54" s="74">
        <v>43739</v>
      </c>
      <c r="AD54" s="74"/>
      <c r="AE54" s="74"/>
      <c r="AF54" s="75"/>
      <c r="AG54" s="67" t="s">
        <v>75</v>
      </c>
      <c r="AH54" s="68"/>
      <c r="AI54" s="68"/>
      <c r="AJ54" s="69"/>
      <c r="AK54" s="108" t="s">
        <v>153</v>
      </c>
      <c r="AL54" s="109"/>
      <c r="AM54" s="109"/>
      <c r="AN54" s="110"/>
    </row>
    <row r="55" spans="1:48" x14ac:dyDescent="0.45">
      <c r="A55" s="108"/>
      <c r="B55" s="109"/>
      <c r="C55" s="109"/>
      <c r="D55" s="109"/>
      <c r="E55" s="109"/>
      <c r="F55" s="109"/>
      <c r="G55" s="109"/>
      <c r="H55" s="109"/>
      <c r="I55" s="109"/>
      <c r="J55" s="110"/>
      <c r="K55" s="61"/>
      <c r="L55" s="62"/>
      <c r="M55" s="62"/>
      <c r="N55" s="63"/>
      <c r="O55" s="65" t="str">
        <f t="shared" si="4"/>
        <v/>
      </c>
      <c r="P55" s="64"/>
      <c r="Q55" s="66"/>
      <c r="R55" s="66"/>
      <c r="S55" s="66"/>
      <c r="T55" s="64" t="str">
        <f t="shared" si="5"/>
        <v/>
      </c>
      <c r="U55" s="64"/>
      <c r="V55" s="16"/>
      <c r="W55" s="64" t="str">
        <f t="shared" si="6"/>
        <v/>
      </c>
      <c r="X55" s="64"/>
      <c r="Y55" s="64"/>
      <c r="Z55" s="64" t="str">
        <f t="shared" si="7"/>
        <v/>
      </c>
      <c r="AA55" s="64"/>
      <c r="AB55" s="64"/>
      <c r="AC55" s="74"/>
      <c r="AD55" s="74"/>
      <c r="AE55" s="74"/>
      <c r="AF55" s="75"/>
      <c r="AG55" s="67"/>
      <c r="AH55" s="68"/>
      <c r="AI55" s="68"/>
      <c r="AJ55" s="69"/>
      <c r="AK55" s="108"/>
      <c r="AL55" s="109"/>
      <c r="AM55" s="109"/>
      <c r="AN55" s="110"/>
    </row>
    <row r="56" spans="1:48" x14ac:dyDescent="0.45">
      <c r="A56" s="108"/>
      <c r="B56" s="109"/>
      <c r="C56" s="109"/>
      <c r="D56" s="109"/>
      <c r="E56" s="109"/>
      <c r="F56" s="109"/>
      <c r="G56" s="109"/>
      <c r="H56" s="109"/>
      <c r="I56" s="109"/>
      <c r="J56" s="110"/>
      <c r="K56" s="61"/>
      <c r="L56" s="62"/>
      <c r="M56" s="62"/>
      <c r="N56" s="63"/>
      <c r="O56" s="65" t="str">
        <f t="shared" si="4"/>
        <v/>
      </c>
      <c r="P56" s="64"/>
      <c r="Q56" s="66"/>
      <c r="R56" s="66"/>
      <c r="S56" s="66"/>
      <c r="T56" s="64" t="str">
        <f t="shared" si="5"/>
        <v/>
      </c>
      <c r="U56" s="64"/>
      <c r="V56" s="16"/>
      <c r="W56" s="64" t="str">
        <f t="shared" si="6"/>
        <v/>
      </c>
      <c r="X56" s="64"/>
      <c r="Y56" s="64"/>
      <c r="Z56" s="64" t="str">
        <f t="shared" si="7"/>
        <v/>
      </c>
      <c r="AA56" s="64"/>
      <c r="AB56" s="64"/>
      <c r="AC56" s="74"/>
      <c r="AD56" s="74"/>
      <c r="AE56" s="74"/>
      <c r="AF56" s="75"/>
      <c r="AG56" s="67"/>
      <c r="AH56" s="68"/>
      <c r="AI56" s="68"/>
      <c r="AJ56" s="69"/>
      <c r="AK56" s="108"/>
      <c r="AL56" s="109"/>
      <c r="AM56" s="109"/>
      <c r="AN56" s="110"/>
    </row>
    <row r="57" spans="1:48" x14ac:dyDescent="0.45">
      <c r="A57" s="108"/>
      <c r="B57" s="109"/>
      <c r="C57" s="109"/>
      <c r="D57" s="109"/>
      <c r="E57" s="109"/>
      <c r="F57" s="109"/>
      <c r="G57" s="109"/>
      <c r="H57" s="109"/>
      <c r="I57" s="109"/>
      <c r="J57" s="110"/>
      <c r="K57" s="61"/>
      <c r="L57" s="62"/>
      <c r="M57" s="62"/>
      <c r="N57" s="63"/>
      <c r="O57" s="65" t="str">
        <f t="shared" si="4"/>
        <v/>
      </c>
      <c r="P57" s="64"/>
      <c r="Q57" s="66"/>
      <c r="R57" s="66"/>
      <c r="S57" s="66"/>
      <c r="T57" s="64" t="str">
        <f t="shared" si="5"/>
        <v/>
      </c>
      <c r="U57" s="64"/>
      <c r="V57" s="16"/>
      <c r="W57" s="64" t="str">
        <f t="shared" si="6"/>
        <v/>
      </c>
      <c r="X57" s="64"/>
      <c r="Y57" s="64"/>
      <c r="Z57" s="64" t="str">
        <f t="shared" si="7"/>
        <v/>
      </c>
      <c r="AA57" s="64"/>
      <c r="AB57" s="64"/>
      <c r="AC57" s="74"/>
      <c r="AD57" s="74"/>
      <c r="AE57" s="74"/>
      <c r="AF57" s="75"/>
      <c r="AG57" s="67"/>
      <c r="AH57" s="68"/>
      <c r="AI57" s="68"/>
      <c r="AJ57" s="69"/>
      <c r="AK57" s="108"/>
      <c r="AL57" s="109"/>
      <c r="AM57" s="109"/>
      <c r="AN57" s="110"/>
    </row>
    <row r="58" spans="1:48" x14ac:dyDescent="0.45">
      <c r="A58" s="108"/>
      <c r="B58" s="109"/>
      <c r="C58" s="109"/>
      <c r="D58" s="109"/>
      <c r="E58" s="109"/>
      <c r="F58" s="109"/>
      <c r="G58" s="109"/>
      <c r="H58" s="109"/>
      <c r="I58" s="109"/>
      <c r="J58" s="110"/>
      <c r="K58" s="61"/>
      <c r="L58" s="62"/>
      <c r="M58" s="62"/>
      <c r="N58" s="63"/>
      <c r="O58" s="65" t="str">
        <f t="shared" si="4"/>
        <v/>
      </c>
      <c r="P58" s="64"/>
      <c r="Q58" s="66"/>
      <c r="R58" s="66"/>
      <c r="S58" s="66"/>
      <c r="T58" s="64" t="str">
        <f t="shared" si="5"/>
        <v/>
      </c>
      <c r="U58" s="64"/>
      <c r="V58" s="16"/>
      <c r="W58" s="64" t="str">
        <f t="shared" si="6"/>
        <v/>
      </c>
      <c r="X58" s="64"/>
      <c r="Y58" s="64"/>
      <c r="Z58" s="64" t="str">
        <f t="shared" si="7"/>
        <v/>
      </c>
      <c r="AA58" s="64"/>
      <c r="AB58" s="64"/>
      <c r="AC58" s="74"/>
      <c r="AD58" s="74"/>
      <c r="AE58" s="74"/>
      <c r="AF58" s="75"/>
      <c r="AG58" s="67"/>
      <c r="AH58" s="68"/>
      <c r="AI58" s="68"/>
      <c r="AJ58" s="69"/>
      <c r="AK58" s="108"/>
      <c r="AL58" s="109"/>
      <c r="AM58" s="109"/>
      <c r="AN58" s="110"/>
    </row>
    <row r="59" spans="1:48" x14ac:dyDescent="0.45">
      <c r="A59" s="111" t="s">
        <v>161</v>
      </c>
      <c r="B59" s="112"/>
      <c r="C59" s="112"/>
      <c r="D59" s="112"/>
      <c r="E59" s="112"/>
      <c r="F59" s="112"/>
      <c r="G59" s="112"/>
      <c r="H59" s="112"/>
      <c r="I59" s="112"/>
      <c r="J59" s="113"/>
      <c r="K59" s="61"/>
      <c r="L59" s="62"/>
      <c r="M59" s="62"/>
      <c r="N59" s="63"/>
      <c r="O59" s="65" t="str">
        <f t="shared" si="4"/>
        <v/>
      </c>
      <c r="P59" s="64"/>
      <c r="Q59" s="66"/>
      <c r="R59" s="66"/>
      <c r="S59" s="66"/>
      <c r="T59" s="64" t="str">
        <f t="shared" si="5"/>
        <v/>
      </c>
      <c r="U59" s="64"/>
      <c r="V59" s="16"/>
      <c r="W59" s="64" t="str">
        <f t="shared" si="6"/>
        <v/>
      </c>
      <c r="X59" s="64"/>
      <c r="Y59" s="64"/>
      <c r="Z59" s="64" t="str">
        <f t="shared" si="7"/>
        <v/>
      </c>
      <c r="AA59" s="64"/>
      <c r="AB59" s="64"/>
      <c r="AC59" s="74"/>
      <c r="AD59" s="74"/>
      <c r="AE59" s="74"/>
      <c r="AF59" s="75"/>
      <c r="AG59" s="67"/>
      <c r="AH59" s="68"/>
      <c r="AI59" s="68"/>
      <c r="AJ59" s="69"/>
      <c r="AK59" s="108"/>
      <c r="AL59" s="109"/>
      <c r="AM59" s="109"/>
      <c r="AN59" s="110"/>
    </row>
    <row r="60" spans="1:48" x14ac:dyDescent="0.45">
      <c r="A60" s="55" t="s">
        <v>127</v>
      </c>
      <c r="B60" s="56"/>
      <c r="C60" s="56"/>
      <c r="D60" s="56"/>
      <c r="E60" s="56"/>
      <c r="F60" s="56"/>
      <c r="G60" s="56"/>
      <c r="H60" s="56"/>
      <c r="I60" s="56"/>
      <c r="J60" s="57"/>
      <c r="K60" s="61">
        <v>100</v>
      </c>
      <c r="L60" s="62"/>
      <c r="M60" s="62"/>
      <c r="N60" s="63"/>
      <c r="O60" s="65" t="str">
        <f t="shared" si="4"/>
        <v>Repeat</v>
      </c>
      <c r="P60" s="64"/>
      <c r="Q60" s="66" t="s">
        <v>81</v>
      </c>
      <c r="R60" s="66"/>
      <c r="S60" s="66"/>
      <c r="T60" s="64" t="str">
        <f t="shared" si="5"/>
        <v>every</v>
      </c>
      <c r="U60" s="64"/>
      <c r="V60" s="16">
        <v>1</v>
      </c>
      <c r="W60" s="64" t="str">
        <f t="shared" si="6"/>
        <v>MONTH(S)</v>
      </c>
      <c r="X60" s="64"/>
      <c r="Y60" s="64"/>
      <c r="Z60" s="64" t="str">
        <f t="shared" si="7"/>
        <v>starting on</v>
      </c>
      <c r="AA60" s="64"/>
      <c r="AB60" s="64"/>
      <c r="AC60" s="74">
        <v>43725</v>
      </c>
      <c r="AD60" s="74"/>
      <c r="AE60" s="74"/>
      <c r="AF60" s="75"/>
      <c r="AG60" s="67" t="s">
        <v>75</v>
      </c>
      <c r="AH60" s="68"/>
      <c r="AI60" s="68"/>
      <c r="AJ60" s="69"/>
      <c r="AK60" s="108" t="s">
        <v>152</v>
      </c>
      <c r="AL60" s="109"/>
      <c r="AM60" s="109"/>
      <c r="AN60" s="110"/>
    </row>
    <row r="61" spans="1:48" x14ac:dyDescent="0.45">
      <c r="A61" s="55" t="s">
        <v>126</v>
      </c>
      <c r="B61" s="56"/>
      <c r="C61" s="56"/>
      <c r="D61" s="56"/>
      <c r="E61" s="56"/>
      <c r="F61" s="56"/>
      <c r="G61" s="56"/>
      <c r="H61" s="56"/>
      <c r="I61" s="56"/>
      <c r="J61" s="57"/>
      <c r="K61" s="61">
        <v>40</v>
      </c>
      <c r="L61" s="62"/>
      <c r="M61" s="62"/>
      <c r="N61" s="63"/>
      <c r="O61" s="65" t="str">
        <f t="shared" si="4"/>
        <v>Repeat</v>
      </c>
      <c r="P61" s="64"/>
      <c r="Q61" s="66" t="s">
        <v>81</v>
      </c>
      <c r="R61" s="66"/>
      <c r="S61" s="66"/>
      <c r="T61" s="64" t="str">
        <f t="shared" si="5"/>
        <v>every</v>
      </c>
      <c r="U61" s="64"/>
      <c r="V61" s="16">
        <v>1</v>
      </c>
      <c r="W61" s="64" t="str">
        <f t="shared" si="6"/>
        <v>MONTH(S)</v>
      </c>
      <c r="X61" s="64"/>
      <c r="Y61" s="64"/>
      <c r="Z61" s="64" t="str">
        <f t="shared" si="7"/>
        <v>starting on</v>
      </c>
      <c r="AA61" s="64"/>
      <c r="AB61" s="64"/>
      <c r="AC61" s="74">
        <v>43733</v>
      </c>
      <c r="AD61" s="74"/>
      <c r="AE61" s="74"/>
      <c r="AF61" s="75"/>
      <c r="AG61" s="67" t="s">
        <v>75</v>
      </c>
      <c r="AH61" s="68"/>
      <c r="AI61" s="68"/>
      <c r="AJ61" s="69"/>
      <c r="AK61" s="108" t="s">
        <v>153</v>
      </c>
      <c r="AL61" s="109"/>
      <c r="AM61" s="109"/>
      <c r="AN61" s="110"/>
    </row>
    <row r="62" spans="1:48" x14ac:dyDescent="0.45">
      <c r="A62" s="55" t="s">
        <v>128</v>
      </c>
      <c r="B62" s="56"/>
      <c r="C62" s="56"/>
      <c r="D62" s="56"/>
      <c r="E62" s="56"/>
      <c r="F62" s="56"/>
      <c r="G62" s="56"/>
      <c r="H62" s="56"/>
      <c r="I62" s="56"/>
      <c r="J62" s="57"/>
      <c r="K62" s="61">
        <v>12.5</v>
      </c>
      <c r="L62" s="62"/>
      <c r="M62" s="62"/>
      <c r="N62" s="63"/>
      <c r="O62" s="65" t="str">
        <f t="shared" si="4"/>
        <v>Repeat</v>
      </c>
      <c r="P62" s="64"/>
      <c r="Q62" s="66" t="s">
        <v>81</v>
      </c>
      <c r="R62" s="66"/>
      <c r="S62" s="66"/>
      <c r="T62" s="64" t="str">
        <f t="shared" si="5"/>
        <v>every</v>
      </c>
      <c r="U62" s="64"/>
      <c r="V62" s="16">
        <v>1</v>
      </c>
      <c r="W62" s="64" t="str">
        <f t="shared" si="6"/>
        <v>MONTH(S)</v>
      </c>
      <c r="X62" s="64"/>
      <c r="Y62" s="64"/>
      <c r="Z62" s="64" t="str">
        <f t="shared" si="7"/>
        <v>starting on</v>
      </c>
      <c r="AA62" s="64"/>
      <c r="AB62" s="64"/>
      <c r="AC62" s="74">
        <v>43729</v>
      </c>
      <c r="AD62" s="74"/>
      <c r="AE62" s="74"/>
      <c r="AF62" s="75"/>
      <c r="AG62" s="67" t="s">
        <v>75</v>
      </c>
      <c r="AH62" s="68"/>
      <c r="AI62" s="68"/>
      <c r="AJ62" s="69"/>
      <c r="AK62" s="108" t="s">
        <v>152</v>
      </c>
      <c r="AL62" s="109"/>
      <c r="AM62" s="109"/>
      <c r="AN62" s="110"/>
    </row>
    <row r="63" spans="1:48" x14ac:dyDescent="0.45">
      <c r="A63" s="55" t="s">
        <v>129</v>
      </c>
      <c r="B63" s="56"/>
      <c r="C63" s="56"/>
      <c r="D63" s="56"/>
      <c r="E63" s="56"/>
      <c r="F63" s="56"/>
      <c r="G63" s="56"/>
      <c r="H63" s="56"/>
      <c r="I63" s="56"/>
      <c r="J63" s="57"/>
      <c r="K63" s="61">
        <v>75</v>
      </c>
      <c r="L63" s="62"/>
      <c r="M63" s="62"/>
      <c r="N63" s="63"/>
      <c r="O63" s="65" t="str">
        <f t="shared" si="4"/>
        <v>Repeat</v>
      </c>
      <c r="P63" s="64"/>
      <c r="Q63" s="66" t="s">
        <v>81</v>
      </c>
      <c r="R63" s="66"/>
      <c r="S63" s="66"/>
      <c r="T63" s="64" t="str">
        <f t="shared" si="5"/>
        <v>every</v>
      </c>
      <c r="U63" s="64"/>
      <c r="V63" s="16">
        <v>1</v>
      </c>
      <c r="W63" s="64" t="str">
        <f t="shared" si="6"/>
        <v>MONTH(S)</v>
      </c>
      <c r="X63" s="64"/>
      <c r="Y63" s="64"/>
      <c r="Z63" s="64" t="str">
        <f t="shared" si="7"/>
        <v>starting on</v>
      </c>
      <c r="AA63" s="64"/>
      <c r="AB63" s="64"/>
      <c r="AC63" s="74">
        <v>43718</v>
      </c>
      <c r="AD63" s="74"/>
      <c r="AE63" s="74"/>
      <c r="AF63" s="75"/>
      <c r="AG63" s="67" t="s">
        <v>75</v>
      </c>
      <c r="AH63" s="68"/>
      <c r="AI63" s="68"/>
      <c r="AJ63" s="69"/>
      <c r="AK63" s="108" t="s">
        <v>152</v>
      </c>
      <c r="AL63" s="109"/>
      <c r="AM63" s="109"/>
      <c r="AN63" s="110"/>
    </row>
    <row r="64" spans="1:48" x14ac:dyDescent="0.45">
      <c r="A64" s="108"/>
      <c r="B64" s="109"/>
      <c r="C64" s="109"/>
      <c r="D64" s="109"/>
      <c r="E64" s="109"/>
      <c r="F64" s="109"/>
      <c r="G64" s="109"/>
      <c r="H64" s="109"/>
      <c r="I64" s="109"/>
      <c r="J64" s="110"/>
      <c r="K64" s="61"/>
      <c r="L64" s="62"/>
      <c r="M64" s="62"/>
      <c r="N64" s="63"/>
      <c r="O64" s="65" t="str">
        <f t="shared" si="4"/>
        <v/>
      </c>
      <c r="P64" s="64"/>
      <c r="Q64" s="66"/>
      <c r="R64" s="66"/>
      <c r="S64" s="66"/>
      <c r="T64" s="64" t="str">
        <f t="shared" si="5"/>
        <v/>
      </c>
      <c r="U64" s="64"/>
      <c r="V64" s="16"/>
      <c r="W64" s="64" t="str">
        <f t="shared" si="6"/>
        <v/>
      </c>
      <c r="X64" s="64"/>
      <c r="Y64" s="64"/>
      <c r="Z64" s="64" t="str">
        <f t="shared" si="7"/>
        <v/>
      </c>
      <c r="AA64" s="64"/>
      <c r="AB64" s="64"/>
      <c r="AC64" s="74"/>
      <c r="AD64" s="74"/>
      <c r="AE64" s="74"/>
      <c r="AF64" s="75"/>
      <c r="AG64" s="67"/>
      <c r="AH64" s="68"/>
      <c r="AI64" s="68"/>
      <c r="AJ64" s="69"/>
      <c r="AK64" s="108"/>
      <c r="AL64" s="109"/>
      <c r="AM64" s="109"/>
      <c r="AN64" s="110"/>
    </row>
    <row r="65" spans="1:46" x14ac:dyDescent="0.45">
      <c r="A65" s="108"/>
      <c r="B65" s="109"/>
      <c r="C65" s="109"/>
      <c r="D65" s="109"/>
      <c r="E65" s="109"/>
      <c r="F65" s="109"/>
      <c r="G65" s="109"/>
      <c r="H65" s="109"/>
      <c r="I65" s="109"/>
      <c r="J65" s="110"/>
      <c r="K65" s="61"/>
      <c r="L65" s="62"/>
      <c r="M65" s="62"/>
      <c r="N65" s="63"/>
      <c r="O65" s="65" t="str">
        <f t="shared" si="4"/>
        <v/>
      </c>
      <c r="P65" s="64"/>
      <c r="Q65" s="66"/>
      <c r="R65" s="66"/>
      <c r="S65" s="66"/>
      <c r="T65" s="64" t="str">
        <f t="shared" si="5"/>
        <v/>
      </c>
      <c r="U65" s="64"/>
      <c r="V65" s="16"/>
      <c r="W65" s="64" t="str">
        <f t="shared" si="6"/>
        <v/>
      </c>
      <c r="X65" s="64"/>
      <c r="Y65" s="64"/>
      <c r="Z65" s="64" t="str">
        <f t="shared" si="7"/>
        <v/>
      </c>
      <c r="AA65" s="64"/>
      <c r="AB65" s="64"/>
      <c r="AC65" s="74"/>
      <c r="AD65" s="74"/>
      <c r="AE65" s="74"/>
      <c r="AF65" s="75"/>
      <c r="AG65" s="67"/>
      <c r="AH65" s="68"/>
      <c r="AI65" s="68"/>
      <c r="AJ65" s="69"/>
      <c r="AK65" s="108"/>
      <c r="AL65" s="109"/>
      <c r="AM65" s="109"/>
      <c r="AN65" s="110"/>
    </row>
    <row r="66" spans="1:46" x14ac:dyDescent="0.45">
      <c r="A66" s="108"/>
      <c r="B66" s="109"/>
      <c r="C66" s="109"/>
      <c r="D66" s="109"/>
      <c r="E66" s="109"/>
      <c r="F66" s="109"/>
      <c r="G66" s="109"/>
      <c r="H66" s="109"/>
      <c r="I66" s="109"/>
      <c r="J66" s="110"/>
      <c r="K66" s="61"/>
      <c r="L66" s="62"/>
      <c r="M66" s="62"/>
      <c r="N66" s="63"/>
      <c r="O66" s="65" t="str">
        <f t="shared" si="4"/>
        <v/>
      </c>
      <c r="P66" s="64"/>
      <c r="Q66" s="66"/>
      <c r="R66" s="66"/>
      <c r="S66" s="66"/>
      <c r="T66" s="64" t="str">
        <f t="shared" si="5"/>
        <v/>
      </c>
      <c r="U66" s="64"/>
      <c r="V66" s="16"/>
      <c r="W66" s="64" t="str">
        <f t="shared" si="6"/>
        <v/>
      </c>
      <c r="X66" s="64"/>
      <c r="Y66" s="64"/>
      <c r="Z66" s="64" t="str">
        <f t="shared" si="7"/>
        <v/>
      </c>
      <c r="AA66" s="64"/>
      <c r="AB66" s="64"/>
      <c r="AC66" s="74"/>
      <c r="AD66" s="74"/>
      <c r="AE66" s="74"/>
      <c r="AF66" s="75"/>
      <c r="AG66" s="67"/>
      <c r="AH66" s="68"/>
      <c r="AI66" s="68"/>
      <c r="AJ66" s="69"/>
      <c r="AK66" s="108"/>
      <c r="AL66" s="109"/>
      <c r="AM66" s="109"/>
      <c r="AN66" s="110"/>
    </row>
    <row r="67" spans="1:46" x14ac:dyDescent="0.45">
      <c r="A67" s="108"/>
      <c r="B67" s="109"/>
      <c r="C67" s="109"/>
      <c r="D67" s="109"/>
      <c r="E67" s="109"/>
      <c r="F67" s="109"/>
      <c r="G67" s="109"/>
      <c r="H67" s="109"/>
      <c r="I67" s="109"/>
      <c r="J67" s="110"/>
      <c r="K67" s="61"/>
      <c r="L67" s="62"/>
      <c r="M67" s="62"/>
      <c r="N67" s="63"/>
      <c r="O67" s="65" t="str">
        <f t="shared" si="4"/>
        <v/>
      </c>
      <c r="P67" s="64"/>
      <c r="Q67" s="66"/>
      <c r="R67" s="66"/>
      <c r="S67" s="66"/>
      <c r="T67" s="64" t="str">
        <f t="shared" si="5"/>
        <v/>
      </c>
      <c r="U67" s="64"/>
      <c r="V67" s="16"/>
      <c r="W67" s="64" t="str">
        <f t="shared" si="6"/>
        <v/>
      </c>
      <c r="X67" s="64"/>
      <c r="Y67" s="64"/>
      <c r="Z67" s="64" t="str">
        <f t="shared" si="7"/>
        <v/>
      </c>
      <c r="AA67" s="64"/>
      <c r="AB67" s="64"/>
      <c r="AC67" s="74"/>
      <c r="AD67" s="74"/>
      <c r="AE67" s="74"/>
      <c r="AF67" s="75"/>
      <c r="AG67" s="67"/>
      <c r="AH67" s="68"/>
      <c r="AI67" s="68"/>
      <c r="AJ67" s="69"/>
      <c r="AK67" s="108"/>
      <c r="AL67" s="109"/>
      <c r="AM67" s="109"/>
      <c r="AN67" s="110"/>
    </row>
    <row r="68" spans="1:46" x14ac:dyDescent="0.45">
      <c r="A68" s="111" t="s">
        <v>164</v>
      </c>
      <c r="B68" s="112"/>
      <c r="C68" s="112"/>
      <c r="D68" s="112"/>
      <c r="E68" s="112"/>
      <c r="F68" s="112"/>
      <c r="G68" s="112"/>
      <c r="H68" s="112"/>
      <c r="I68" s="112"/>
      <c r="J68" s="113"/>
      <c r="K68" s="61"/>
      <c r="L68" s="62"/>
      <c r="M68" s="62"/>
      <c r="N68" s="63"/>
      <c r="O68" s="65" t="str">
        <f t="shared" si="4"/>
        <v/>
      </c>
      <c r="P68" s="64"/>
      <c r="Q68" s="66"/>
      <c r="R68" s="66"/>
      <c r="S68" s="66"/>
      <c r="T68" s="64" t="str">
        <f t="shared" si="5"/>
        <v/>
      </c>
      <c r="U68" s="64"/>
      <c r="V68" s="16"/>
      <c r="W68" s="64" t="str">
        <f t="shared" si="6"/>
        <v/>
      </c>
      <c r="X68" s="64"/>
      <c r="Y68" s="64"/>
      <c r="Z68" s="64" t="str">
        <f t="shared" si="7"/>
        <v/>
      </c>
      <c r="AA68" s="64"/>
      <c r="AB68" s="64"/>
      <c r="AC68" s="74"/>
      <c r="AD68" s="74"/>
      <c r="AE68" s="74"/>
      <c r="AF68" s="75"/>
      <c r="AG68" s="67"/>
      <c r="AH68" s="68"/>
      <c r="AI68" s="68"/>
      <c r="AJ68" s="69"/>
      <c r="AK68" s="108"/>
      <c r="AL68" s="109"/>
      <c r="AM68" s="109"/>
      <c r="AN68" s="110"/>
    </row>
    <row r="69" spans="1:46" x14ac:dyDescent="0.45">
      <c r="A69" s="55" t="s">
        <v>136</v>
      </c>
      <c r="B69" s="56"/>
      <c r="C69" s="56"/>
      <c r="D69" s="56"/>
      <c r="E69" s="56"/>
      <c r="F69" s="56"/>
      <c r="G69" s="56"/>
      <c r="H69" s="56"/>
      <c r="I69" s="56"/>
      <c r="J69" s="57"/>
      <c r="K69" s="61">
        <v>300</v>
      </c>
      <c r="L69" s="62"/>
      <c r="M69" s="62"/>
      <c r="N69" s="63"/>
      <c r="O69" s="65" t="str">
        <f t="shared" si="4"/>
        <v>Repeat</v>
      </c>
      <c r="P69" s="64"/>
      <c r="Q69" s="66" t="s">
        <v>81</v>
      </c>
      <c r="R69" s="66"/>
      <c r="S69" s="66"/>
      <c r="T69" s="64" t="str">
        <f t="shared" si="5"/>
        <v>every</v>
      </c>
      <c r="U69" s="64"/>
      <c r="V69" s="16">
        <v>1</v>
      </c>
      <c r="W69" s="64" t="str">
        <f t="shared" si="6"/>
        <v>MONTH(S)</v>
      </c>
      <c r="X69" s="64"/>
      <c r="Y69" s="64"/>
      <c r="Z69" s="64" t="str">
        <f t="shared" si="7"/>
        <v>starting on</v>
      </c>
      <c r="AA69" s="64"/>
      <c r="AB69" s="64"/>
      <c r="AC69" s="74">
        <v>43728</v>
      </c>
      <c r="AD69" s="74"/>
      <c r="AE69" s="74"/>
      <c r="AF69" s="75"/>
      <c r="AG69" s="67" t="s">
        <v>75</v>
      </c>
      <c r="AH69" s="68"/>
      <c r="AI69" s="68"/>
      <c r="AJ69" s="69"/>
      <c r="AK69" s="108" t="s">
        <v>152</v>
      </c>
      <c r="AL69" s="109"/>
      <c r="AM69" s="109"/>
      <c r="AN69" s="110"/>
      <c r="AT69" s="4"/>
    </row>
    <row r="70" spans="1:46" x14ac:dyDescent="0.45">
      <c r="A70" s="55" t="s">
        <v>139</v>
      </c>
      <c r="B70" s="56"/>
      <c r="C70" s="56"/>
      <c r="D70" s="56"/>
      <c r="E70" s="56"/>
      <c r="F70" s="56"/>
      <c r="G70" s="56"/>
      <c r="H70" s="56"/>
      <c r="I70" s="56"/>
      <c r="J70" s="57"/>
      <c r="K70" s="61">
        <v>80</v>
      </c>
      <c r="L70" s="62"/>
      <c r="M70" s="62"/>
      <c r="N70" s="63"/>
      <c r="O70" s="65" t="str">
        <f t="shared" si="4"/>
        <v>Repeat</v>
      </c>
      <c r="P70" s="64"/>
      <c r="Q70" s="66" t="s">
        <v>81</v>
      </c>
      <c r="R70" s="66"/>
      <c r="S70" s="66"/>
      <c r="T70" s="64" t="str">
        <f t="shared" si="5"/>
        <v>every</v>
      </c>
      <c r="U70" s="64"/>
      <c r="V70" s="16">
        <v>1</v>
      </c>
      <c r="W70" s="64" t="str">
        <f t="shared" si="6"/>
        <v>MONTH(S)</v>
      </c>
      <c r="X70" s="64"/>
      <c r="Y70" s="64"/>
      <c r="Z70" s="64" t="str">
        <f t="shared" si="7"/>
        <v>starting on</v>
      </c>
      <c r="AA70" s="64"/>
      <c r="AB70" s="64"/>
      <c r="AC70" s="74">
        <v>43716</v>
      </c>
      <c r="AD70" s="74"/>
      <c r="AE70" s="74"/>
      <c r="AF70" s="75"/>
      <c r="AG70" s="67" t="s">
        <v>67</v>
      </c>
      <c r="AH70" s="68"/>
      <c r="AI70" s="68"/>
      <c r="AJ70" s="69"/>
      <c r="AK70" s="108" t="s">
        <v>152</v>
      </c>
      <c r="AL70" s="109"/>
      <c r="AM70" s="109"/>
      <c r="AN70" s="110"/>
    </row>
    <row r="71" spans="1:46" x14ac:dyDescent="0.45">
      <c r="A71" s="55" t="s">
        <v>137</v>
      </c>
      <c r="B71" s="56"/>
      <c r="C71" s="56"/>
      <c r="D71" s="56"/>
      <c r="E71" s="56"/>
      <c r="F71" s="56"/>
      <c r="G71" s="56"/>
      <c r="H71" s="56"/>
      <c r="I71" s="56"/>
      <c r="J71" s="57"/>
      <c r="K71" s="61">
        <v>30</v>
      </c>
      <c r="L71" s="62"/>
      <c r="M71" s="62"/>
      <c r="N71" s="63"/>
      <c r="O71" s="65" t="str">
        <f t="shared" si="4"/>
        <v>Repeat</v>
      </c>
      <c r="P71" s="64"/>
      <c r="Q71" s="66" t="s">
        <v>81</v>
      </c>
      <c r="R71" s="66"/>
      <c r="S71" s="66"/>
      <c r="T71" s="64" t="str">
        <f t="shared" si="5"/>
        <v>every</v>
      </c>
      <c r="U71" s="64"/>
      <c r="V71" s="16">
        <v>1</v>
      </c>
      <c r="W71" s="64" t="str">
        <f t="shared" si="6"/>
        <v>MONTH(S)</v>
      </c>
      <c r="X71" s="64"/>
      <c r="Y71" s="64"/>
      <c r="Z71" s="64" t="str">
        <f t="shared" si="7"/>
        <v>starting on</v>
      </c>
      <c r="AA71" s="64"/>
      <c r="AB71" s="64"/>
      <c r="AC71" s="74">
        <v>43728</v>
      </c>
      <c r="AD71" s="74"/>
      <c r="AE71" s="74"/>
      <c r="AF71" s="75"/>
      <c r="AG71" s="67" t="s">
        <v>67</v>
      </c>
      <c r="AH71" s="68"/>
      <c r="AI71" s="68"/>
      <c r="AJ71" s="69"/>
      <c r="AK71" s="108" t="s">
        <v>153</v>
      </c>
      <c r="AL71" s="109"/>
      <c r="AM71" s="109"/>
      <c r="AN71" s="110"/>
    </row>
    <row r="72" spans="1:46" x14ac:dyDescent="0.45">
      <c r="A72" s="55" t="s">
        <v>138</v>
      </c>
      <c r="B72" s="56"/>
      <c r="C72" s="56"/>
      <c r="D72" s="56"/>
      <c r="E72" s="56"/>
      <c r="F72" s="56"/>
      <c r="G72" s="56"/>
      <c r="H72" s="56"/>
      <c r="I72" s="56"/>
      <c r="J72" s="57"/>
      <c r="K72" s="61">
        <v>30</v>
      </c>
      <c r="L72" s="62"/>
      <c r="M72" s="62"/>
      <c r="N72" s="63"/>
      <c r="O72" s="65" t="str">
        <f t="shared" si="4"/>
        <v>Repeat</v>
      </c>
      <c r="P72" s="64"/>
      <c r="Q72" s="66" t="s">
        <v>81</v>
      </c>
      <c r="R72" s="66"/>
      <c r="S72" s="66"/>
      <c r="T72" s="64" t="str">
        <f t="shared" si="5"/>
        <v>every</v>
      </c>
      <c r="U72" s="64"/>
      <c r="V72" s="16">
        <v>1</v>
      </c>
      <c r="W72" s="64" t="str">
        <f t="shared" si="6"/>
        <v>MONTH(S)</v>
      </c>
      <c r="X72" s="64"/>
      <c r="Y72" s="64"/>
      <c r="Z72" s="64" t="str">
        <f t="shared" si="7"/>
        <v>starting on</v>
      </c>
      <c r="AA72" s="64"/>
      <c r="AB72" s="64"/>
      <c r="AC72" s="74">
        <v>43728</v>
      </c>
      <c r="AD72" s="74"/>
      <c r="AE72" s="74"/>
      <c r="AF72" s="75"/>
      <c r="AG72" s="67" t="s">
        <v>67</v>
      </c>
      <c r="AH72" s="68"/>
      <c r="AI72" s="68"/>
      <c r="AJ72" s="69"/>
      <c r="AK72" s="108" t="s">
        <v>153</v>
      </c>
      <c r="AL72" s="109"/>
      <c r="AM72" s="109"/>
      <c r="AN72" s="110"/>
    </row>
    <row r="73" spans="1:46" x14ac:dyDescent="0.45">
      <c r="A73" s="55" t="s">
        <v>168</v>
      </c>
      <c r="B73" s="56"/>
      <c r="C73" s="56"/>
      <c r="D73" s="56"/>
      <c r="E73" s="56"/>
      <c r="F73" s="56"/>
      <c r="G73" s="56"/>
      <c r="H73" s="56"/>
      <c r="I73" s="56"/>
      <c r="J73" s="57"/>
      <c r="K73" s="61"/>
      <c r="L73" s="62"/>
      <c r="M73" s="62"/>
      <c r="N73" s="63"/>
      <c r="O73" s="65" t="str">
        <f t="shared" si="4"/>
        <v/>
      </c>
      <c r="P73" s="64"/>
      <c r="Q73" s="66"/>
      <c r="R73" s="66"/>
      <c r="S73" s="66"/>
      <c r="T73" s="64" t="str">
        <f t="shared" si="5"/>
        <v/>
      </c>
      <c r="U73" s="64"/>
      <c r="V73" s="16"/>
      <c r="W73" s="64" t="str">
        <f t="shared" si="6"/>
        <v/>
      </c>
      <c r="X73" s="64"/>
      <c r="Y73" s="64"/>
      <c r="Z73" s="64" t="str">
        <f t="shared" si="7"/>
        <v/>
      </c>
      <c r="AA73" s="64"/>
      <c r="AB73" s="64"/>
      <c r="AC73" s="74"/>
      <c r="AD73" s="74"/>
      <c r="AE73" s="74"/>
      <c r="AF73" s="75"/>
      <c r="AG73" s="67"/>
      <c r="AH73" s="68"/>
      <c r="AI73" s="68"/>
      <c r="AJ73" s="69"/>
      <c r="AK73" s="108"/>
      <c r="AL73" s="109"/>
      <c r="AM73" s="109"/>
      <c r="AN73" s="110"/>
    </row>
    <row r="74" spans="1:46" x14ac:dyDescent="0.45">
      <c r="A74" s="55" t="s">
        <v>135</v>
      </c>
      <c r="B74" s="56"/>
      <c r="C74" s="56"/>
      <c r="D74" s="56"/>
      <c r="E74" s="56"/>
      <c r="F74" s="56"/>
      <c r="G74" s="56"/>
      <c r="H74" s="56"/>
      <c r="I74" s="56"/>
      <c r="J74" s="57"/>
      <c r="K74" s="61">
        <v>0</v>
      </c>
      <c r="L74" s="62"/>
      <c r="M74" s="62"/>
      <c r="N74" s="63"/>
      <c r="O74" s="65" t="str">
        <f t="shared" si="4"/>
        <v>Repeat</v>
      </c>
      <c r="P74" s="64"/>
      <c r="Q74" s="66" t="s">
        <v>80</v>
      </c>
      <c r="R74" s="66"/>
      <c r="S74" s="66"/>
      <c r="T74" s="64" t="str">
        <f t="shared" si="5"/>
        <v>every</v>
      </c>
      <c r="U74" s="64"/>
      <c r="V74" s="16">
        <v>1</v>
      </c>
      <c r="W74" s="64" t="str">
        <f t="shared" si="6"/>
        <v>WEEK(S)</v>
      </c>
      <c r="X74" s="64"/>
      <c r="Y74" s="64"/>
      <c r="Z74" s="64" t="str">
        <f t="shared" si="7"/>
        <v>starting on</v>
      </c>
      <c r="AA74" s="64"/>
      <c r="AB74" s="64"/>
      <c r="AC74" s="74">
        <v>43709</v>
      </c>
      <c r="AD74" s="74"/>
      <c r="AE74" s="74"/>
      <c r="AF74" s="75"/>
      <c r="AG74" s="67" t="s">
        <v>67</v>
      </c>
      <c r="AH74" s="68"/>
      <c r="AI74" s="68"/>
      <c r="AJ74" s="69"/>
      <c r="AK74" s="108" t="s">
        <v>154</v>
      </c>
      <c r="AL74" s="109"/>
      <c r="AM74" s="109"/>
      <c r="AN74" s="110"/>
    </row>
    <row r="75" spans="1:46" x14ac:dyDescent="0.45">
      <c r="A75" s="55" t="s">
        <v>140</v>
      </c>
      <c r="B75" s="56"/>
      <c r="C75" s="56"/>
      <c r="D75" s="56"/>
      <c r="E75" s="56"/>
      <c r="F75" s="56"/>
      <c r="G75" s="56"/>
      <c r="H75" s="56"/>
      <c r="I75" s="56"/>
      <c r="J75" s="57"/>
      <c r="K75" s="61"/>
      <c r="L75" s="62"/>
      <c r="M75" s="62"/>
      <c r="N75" s="63"/>
      <c r="O75" s="65" t="str">
        <f t="shared" si="4"/>
        <v/>
      </c>
      <c r="P75" s="64"/>
      <c r="Q75" s="66"/>
      <c r="R75" s="66"/>
      <c r="S75" s="66"/>
      <c r="T75" s="64" t="str">
        <f t="shared" si="5"/>
        <v/>
      </c>
      <c r="U75" s="64"/>
      <c r="V75" s="16"/>
      <c r="W75" s="64" t="str">
        <f t="shared" si="6"/>
        <v/>
      </c>
      <c r="X75" s="64"/>
      <c r="Y75" s="64"/>
      <c r="Z75" s="64" t="str">
        <f t="shared" si="7"/>
        <v/>
      </c>
      <c r="AA75" s="64"/>
      <c r="AB75" s="64"/>
      <c r="AC75" s="74"/>
      <c r="AD75" s="74"/>
      <c r="AE75" s="74"/>
      <c r="AF75" s="75"/>
      <c r="AG75" s="67"/>
      <c r="AH75" s="68"/>
      <c r="AI75" s="68"/>
      <c r="AJ75" s="69"/>
      <c r="AK75" s="108"/>
      <c r="AL75" s="109"/>
      <c r="AM75" s="109"/>
      <c r="AN75" s="110"/>
    </row>
    <row r="76" spans="1:46" x14ac:dyDescent="0.45">
      <c r="A76" s="108"/>
      <c r="B76" s="109"/>
      <c r="C76" s="109"/>
      <c r="D76" s="109"/>
      <c r="E76" s="109"/>
      <c r="F76" s="109"/>
      <c r="G76" s="109"/>
      <c r="H76" s="109"/>
      <c r="I76" s="109"/>
      <c r="J76" s="110"/>
      <c r="K76" s="61"/>
      <c r="L76" s="62"/>
      <c r="M76" s="62"/>
      <c r="N76" s="63"/>
      <c r="O76" s="65" t="str">
        <f t="shared" si="4"/>
        <v/>
      </c>
      <c r="P76" s="64"/>
      <c r="Q76" s="66"/>
      <c r="R76" s="66"/>
      <c r="S76" s="66"/>
      <c r="T76" s="64" t="str">
        <f t="shared" si="5"/>
        <v/>
      </c>
      <c r="U76" s="64"/>
      <c r="V76" s="16"/>
      <c r="W76" s="64" t="str">
        <f t="shared" si="6"/>
        <v/>
      </c>
      <c r="X76" s="64"/>
      <c r="Y76" s="64"/>
      <c r="Z76" s="64" t="str">
        <f t="shared" si="7"/>
        <v/>
      </c>
      <c r="AA76" s="64"/>
      <c r="AB76" s="64"/>
      <c r="AC76" s="74"/>
      <c r="AD76" s="74"/>
      <c r="AE76" s="74"/>
      <c r="AF76" s="75"/>
      <c r="AG76" s="67"/>
      <c r="AH76" s="68"/>
      <c r="AI76" s="68"/>
      <c r="AJ76" s="69"/>
      <c r="AK76" s="108"/>
      <c r="AL76" s="109"/>
      <c r="AM76" s="109"/>
      <c r="AN76" s="110"/>
    </row>
    <row r="77" spans="1:46" x14ac:dyDescent="0.45">
      <c r="A77" s="108"/>
      <c r="B77" s="109"/>
      <c r="C77" s="109"/>
      <c r="D77" s="109"/>
      <c r="E77" s="109"/>
      <c r="F77" s="109"/>
      <c r="G77" s="109"/>
      <c r="H77" s="109"/>
      <c r="I77" s="109"/>
      <c r="J77" s="110"/>
      <c r="K77" s="61"/>
      <c r="L77" s="62"/>
      <c r="M77" s="62"/>
      <c r="N77" s="63"/>
      <c r="O77" s="65" t="str">
        <f t="shared" si="4"/>
        <v/>
      </c>
      <c r="P77" s="64"/>
      <c r="Q77" s="66"/>
      <c r="R77" s="66"/>
      <c r="S77" s="66"/>
      <c r="T77" s="64" t="str">
        <f t="shared" si="5"/>
        <v/>
      </c>
      <c r="U77" s="64"/>
      <c r="V77" s="16"/>
      <c r="W77" s="64" t="str">
        <f t="shared" si="6"/>
        <v/>
      </c>
      <c r="X77" s="64"/>
      <c r="Y77" s="64"/>
      <c r="Z77" s="64" t="str">
        <f t="shared" si="7"/>
        <v/>
      </c>
      <c r="AA77" s="64"/>
      <c r="AB77" s="64"/>
      <c r="AC77" s="74"/>
      <c r="AD77" s="74"/>
      <c r="AE77" s="74"/>
      <c r="AF77" s="75"/>
      <c r="AG77" s="67"/>
      <c r="AH77" s="68"/>
      <c r="AI77" s="68"/>
      <c r="AJ77" s="69"/>
      <c r="AK77" s="108"/>
      <c r="AL77" s="109"/>
      <c r="AM77" s="109"/>
      <c r="AN77" s="110"/>
    </row>
    <row r="78" spans="1:46" x14ac:dyDescent="0.45">
      <c r="A78" s="108"/>
      <c r="B78" s="109"/>
      <c r="C78" s="109"/>
      <c r="D78" s="109"/>
      <c r="E78" s="109"/>
      <c r="F78" s="109"/>
      <c r="G78" s="109"/>
      <c r="H78" s="109"/>
      <c r="I78" s="109"/>
      <c r="J78" s="110"/>
      <c r="K78" s="61"/>
      <c r="L78" s="62"/>
      <c r="M78" s="62"/>
      <c r="N78" s="63"/>
      <c r="O78" s="65" t="str">
        <f t="shared" si="4"/>
        <v/>
      </c>
      <c r="P78" s="64"/>
      <c r="Q78" s="66"/>
      <c r="R78" s="66"/>
      <c r="S78" s="66"/>
      <c r="T78" s="64" t="str">
        <f t="shared" si="5"/>
        <v/>
      </c>
      <c r="U78" s="64"/>
      <c r="V78" s="16"/>
      <c r="W78" s="64" t="str">
        <f t="shared" si="6"/>
        <v/>
      </c>
      <c r="X78" s="64"/>
      <c r="Y78" s="64"/>
      <c r="Z78" s="64" t="str">
        <f t="shared" si="7"/>
        <v/>
      </c>
      <c r="AA78" s="64"/>
      <c r="AB78" s="64"/>
      <c r="AC78" s="74"/>
      <c r="AD78" s="74"/>
      <c r="AE78" s="74"/>
      <c r="AF78" s="75"/>
      <c r="AG78" s="67"/>
      <c r="AH78" s="68"/>
      <c r="AI78" s="68"/>
      <c r="AJ78" s="69"/>
      <c r="AK78" s="108"/>
      <c r="AL78" s="109"/>
      <c r="AM78" s="109"/>
      <c r="AN78" s="110"/>
    </row>
    <row r="79" spans="1:46" x14ac:dyDescent="0.45">
      <c r="A79" s="108"/>
      <c r="B79" s="109"/>
      <c r="C79" s="109"/>
      <c r="D79" s="109"/>
      <c r="E79" s="109"/>
      <c r="F79" s="109"/>
      <c r="G79" s="109"/>
      <c r="H79" s="109"/>
      <c r="I79" s="109"/>
      <c r="J79" s="110"/>
      <c r="K79" s="61"/>
      <c r="L79" s="62"/>
      <c r="M79" s="62"/>
      <c r="N79" s="63"/>
      <c r="O79" s="65" t="str">
        <f t="shared" si="4"/>
        <v/>
      </c>
      <c r="P79" s="64"/>
      <c r="Q79" s="66"/>
      <c r="R79" s="66"/>
      <c r="S79" s="66"/>
      <c r="T79" s="64" t="str">
        <f t="shared" si="5"/>
        <v/>
      </c>
      <c r="U79" s="64"/>
      <c r="V79" s="16"/>
      <c r="W79" s="64" t="str">
        <f t="shared" si="6"/>
        <v/>
      </c>
      <c r="X79" s="64"/>
      <c r="Y79" s="64"/>
      <c r="Z79" s="64" t="str">
        <f t="shared" si="7"/>
        <v/>
      </c>
      <c r="AA79" s="64"/>
      <c r="AB79" s="64"/>
      <c r="AC79" s="74"/>
      <c r="AD79" s="74"/>
      <c r="AE79" s="74"/>
      <c r="AF79" s="75"/>
      <c r="AG79" s="67"/>
      <c r="AH79" s="68"/>
      <c r="AI79" s="68"/>
      <c r="AJ79" s="69"/>
      <c r="AK79" s="108"/>
      <c r="AL79" s="109"/>
      <c r="AM79" s="109"/>
      <c r="AN79" s="110"/>
    </row>
    <row r="80" spans="1:46" x14ac:dyDescent="0.45">
      <c r="A80" s="111" t="s">
        <v>163</v>
      </c>
      <c r="B80" s="112"/>
      <c r="C80" s="112"/>
      <c r="D80" s="112"/>
      <c r="E80" s="112"/>
      <c r="F80" s="112"/>
      <c r="G80" s="112"/>
      <c r="H80" s="112"/>
      <c r="I80" s="112"/>
      <c r="J80" s="113"/>
      <c r="K80" s="61"/>
      <c r="L80" s="62"/>
      <c r="M80" s="62"/>
      <c r="N80" s="63"/>
      <c r="O80" s="65" t="str">
        <f t="shared" si="4"/>
        <v/>
      </c>
      <c r="P80" s="64"/>
      <c r="Q80" s="66"/>
      <c r="R80" s="66"/>
      <c r="S80" s="66"/>
      <c r="T80" s="64" t="str">
        <f t="shared" si="5"/>
        <v/>
      </c>
      <c r="U80" s="64"/>
      <c r="V80" s="16"/>
      <c r="W80" s="64" t="str">
        <f t="shared" si="6"/>
        <v/>
      </c>
      <c r="X80" s="64"/>
      <c r="Y80" s="64"/>
      <c r="Z80" s="64" t="str">
        <f t="shared" si="7"/>
        <v/>
      </c>
      <c r="AA80" s="64"/>
      <c r="AB80" s="64"/>
      <c r="AC80" s="74"/>
      <c r="AD80" s="74"/>
      <c r="AE80" s="74"/>
      <c r="AF80" s="75"/>
      <c r="AG80" s="67"/>
      <c r="AH80" s="68"/>
      <c r="AI80" s="68"/>
      <c r="AJ80" s="69"/>
      <c r="AK80" s="108"/>
      <c r="AL80" s="109"/>
      <c r="AM80" s="109"/>
      <c r="AN80" s="110"/>
    </row>
    <row r="81" spans="1:40" x14ac:dyDescent="0.45">
      <c r="A81" s="55" t="s">
        <v>131</v>
      </c>
      <c r="B81" s="56"/>
      <c r="C81" s="56"/>
      <c r="D81" s="56"/>
      <c r="E81" s="56"/>
      <c r="F81" s="56"/>
      <c r="G81" s="56"/>
      <c r="H81" s="56"/>
      <c r="I81" s="56"/>
      <c r="J81" s="57"/>
      <c r="K81" s="61">
        <v>500</v>
      </c>
      <c r="L81" s="62"/>
      <c r="M81" s="62"/>
      <c r="N81" s="63"/>
      <c r="O81" s="65" t="str">
        <f t="shared" si="4"/>
        <v>Repeat</v>
      </c>
      <c r="P81" s="64"/>
      <c r="Q81" s="66" t="s">
        <v>81</v>
      </c>
      <c r="R81" s="66"/>
      <c r="S81" s="66"/>
      <c r="T81" s="64" t="str">
        <f t="shared" si="5"/>
        <v>every</v>
      </c>
      <c r="U81" s="64"/>
      <c r="V81" s="16">
        <v>1</v>
      </c>
      <c r="W81" s="64" t="str">
        <f t="shared" si="6"/>
        <v>MONTH(S)</v>
      </c>
      <c r="X81" s="64"/>
      <c r="Y81" s="64"/>
      <c r="Z81" s="64" t="str">
        <f t="shared" si="7"/>
        <v>starting on</v>
      </c>
      <c r="AA81" s="64"/>
      <c r="AB81" s="64"/>
      <c r="AC81" s="74">
        <v>43733</v>
      </c>
      <c r="AD81" s="74"/>
      <c r="AE81" s="74"/>
      <c r="AF81" s="75"/>
      <c r="AG81" s="67" t="s">
        <v>0</v>
      </c>
      <c r="AH81" s="68"/>
      <c r="AI81" s="68"/>
      <c r="AJ81" s="69"/>
      <c r="AK81" s="108" t="s">
        <v>153</v>
      </c>
      <c r="AL81" s="109"/>
      <c r="AM81" s="109"/>
      <c r="AN81" s="110"/>
    </row>
    <row r="82" spans="1:40" x14ac:dyDescent="0.45">
      <c r="A82" s="55" t="s">
        <v>132</v>
      </c>
      <c r="B82" s="56"/>
      <c r="C82" s="56"/>
      <c r="D82" s="56"/>
      <c r="E82" s="56"/>
      <c r="F82" s="56"/>
      <c r="G82" s="56"/>
      <c r="H82" s="56"/>
      <c r="I82" s="56"/>
      <c r="J82" s="57"/>
      <c r="K82" s="61">
        <v>75</v>
      </c>
      <c r="L82" s="62"/>
      <c r="M82" s="62"/>
      <c r="N82" s="63"/>
      <c r="O82" s="65" t="str">
        <f t="shared" si="4"/>
        <v>Repeat</v>
      </c>
      <c r="P82" s="64"/>
      <c r="Q82" s="66" t="s">
        <v>81</v>
      </c>
      <c r="R82" s="66"/>
      <c r="S82" s="66"/>
      <c r="T82" s="64" t="str">
        <f t="shared" si="5"/>
        <v>every</v>
      </c>
      <c r="U82" s="64"/>
      <c r="V82" s="16">
        <v>1</v>
      </c>
      <c r="W82" s="64" t="str">
        <f t="shared" si="6"/>
        <v>MONTH(S)</v>
      </c>
      <c r="X82" s="64"/>
      <c r="Y82" s="64"/>
      <c r="Z82" s="64" t="str">
        <f t="shared" si="7"/>
        <v>starting on</v>
      </c>
      <c r="AA82" s="64"/>
      <c r="AB82" s="64"/>
      <c r="AC82" s="74">
        <v>43728</v>
      </c>
      <c r="AD82" s="74"/>
      <c r="AE82" s="74"/>
      <c r="AF82" s="75"/>
      <c r="AG82" s="67" t="s">
        <v>67</v>
      </c>
      <c r="AH82" s="68"/>
      <c r="AI82" s="68"/>
      <c r="AJ82" s="69"/>
      <c r="AK82" s="108" t="s">
        <v>153</v>
      </c>
      <c r="AL82" s="109"/>
      <c r="AM82" s="109"/>
      <c r="AN82" s="110"/>
    </row>
    <row r="83" spans="1:40" x14ac:dyDescent="0.45">
      <c r="A83" s="55" t="s">
        <v>133</v>
      </c>
      <c r="B83" s="56"/>
      <c r="C83" s="56"/>
      <c r="D83" s="56"/>
      <c r="E83" s="56"/>
      <c r="F83" s="56"/>
      <c r="G83" s="56"/>
      <c r="H83" s="56"/>
      <c r="I83" s="56"/>
      <c r="J83" s="57"/>
      <c r="K83" s="61">
        <v>30</v>
      </c>
      <c r="L83" s="62"/>
      <c r="M83" s="62"/>
      <c r="N83" s="63"/>
      <c r="O83" s="65" t="str">
        <f t="shared" si="4"/>
        <v>Repeat</v>
      </c>
      <c r="P83" s="64"/>
      <c r="Q83" s="66" t="s">
        <v>80</v>
      </c>
      <c r="R83" s="66"/>
      <c r="S83" s="66"/>
      <c r="T83" s="64" t="str">
        <f t="shared" si="5"/>
        <v>every</v>
      </c>
      <c r="U83" s="64"/>
      <c r="V83" s="16">
        <v>1</v>
      </c>
      <c r="W83" s="64" t="str">
        <f t="shared" si="6"/>
        <v>WEEK(S)</v>
      </c>
      <c r="X83" s="64"/>
      <c r="Y83" s="64"/>
      <c r="Z83" s="64" t="str">
        <f t="shared" si="7"/>
        <v>starting on</v>
      </c>
      <c r="AA83" s="64"/>
      <c r="AB83" s="64"/>
      <c r="AC83" s="74">
        <v>43728</v>
      </c>
      <c r="AD83" s="74"/>
      <c r="AE83" s="74"/>
      <c r="AF83" s="75"/>
      <c r="AG83" s="67" t="s">
        <v>68</v>
      </c>
      <c r="AH83" s="68"/>
      <c r="AI83" s="68"/>
      <c r="AJ83" s="69"/>
      <c r="AK83" s="108" t="s">
        <v>153</v>
      </c>
      <c r="AL83" s="109"/>
      <c r="AM83" s="109"/>
      <c r="AN83" s="110"/>
    </row>
    <row r="84" spans="1:40" x14ac:dyDescent="0.45">
      <c r="A84" s="108"/>
      <c r="B84" s="109"/>
      <c r="C84" s="109"/>
      <c r="D84" s="109"/>
      <c r="E84" s="109"/>
      <c r="F84" s="109"/>
      <c r="G84" s="109"/>
      <c r="H84" s="109"/>
      <c r="I84" s="109"/>
      <c r="J84" s="110"/>
      <c r="K84" s="61"/>
      <c r="L84" s="62"/>
      <c r="M84" s="62"/>
      <c r="N84" s="63"/>
      <c r="O84" s="65" t="str">
        <f t="shared" si="4"/>
        <v/>
      </c>
      <c r="P84" s="64"/>
      <c r="Q84" s="66"/>
      <c r="R84" s="66"/>
      <c r="S84" s="66"/>
      <c r="T84" s="64" t="str">
        <f t="shared" si="5"/>
        <v/>
      </c>
      <c r="U84" s="64"/>
      <c r="V84" s="16"/>
      <c r="W84" s="64" t="str">
        <f t="shared" si="6"/>
        <v/>
      </c>
      <c r="X84" s="64"/>
      <c r="Y84" s="64"/>
      <c r="Z84" s="64" t="str">
        <f t="shared" si="7"/>
        <v/>
      </c>
      <c r="AA84" s="64"/>
      <c r="AB84" s="64"/>
      <c r="AC84" s="74"/>
      <c r="AD84" s="74"/>
      <c r="AE84" s="74"/>
      <c r="AF84" s="75"/>
      <c r="AG84" s="67"/>
      <c r="AH84" s="68"/>
      <c r="AI84" s="68"/>
      <c r="AJ84" s="69"/>
      <c r="AK84" s="108"/>
      <c r="AL84" s="109"/>
      <c r="AM84" s="109"/>
      <c r="AN84" s="110"/>
    </row>
    <row r="85" spans="1:40" x14ac:dyDescent="0.45">
      <c r="A85" s="108"/>
      <c r="B85" s="109"/>
      <c r="C85" s="109"/>
      <c r="D85" s="109"/>
      <c r="E85" s="109"/>
      <c r="F85" s="109"/>
      <c r="G85" s="109"/>
      <c r="H85" s="109"/>
      <c r="I85" s="109"/>
      <c r="J85" s="110"/>
      <c r="K85" s="61"/>
      <c r="L85" s="62"/>
      <c r="M85" s="62"/>
      <c r="N85" s="63"/>
      <c r="O85" s="65" t="str">
        <f t="shared" si="4"/>
        <v/>
      </c>
      <c r="P85" s="64"/>
      <c r="Q85" s="66"/>
      <c r="R85" s="66"/>
      <c r="S85" s="66"/>
      <c r="T85" s="64" t="str">
        <f t="shared" si="5"/>
        <v/>
      </c>
      <c r="U85" s="64"/>
      <c r="V85" s="16"/>
      <c r="W85" s="64" t="str">
        <f t="shared" si="6"/>
        <v/>
      </c>
      <c r="X85" s="64"/>
      <c r="Y85" s="64"/>
      <c r="Z85" s="64" t="str">
        <f t="shared" si="7"/>
        <v/>
      </c>
      <c r="AA85" s="64"/>
      <c r="AB85" s="64"/>
      <c r="AC85" s="74"/>
      <c r="AD85" s="74"/>
      <c r="AE85" s="74"/>
      <c r="AF85" s="75"/>
      <c r="AG85" s="67"/>
      <c r="AH85" s="68"/>
      <c r="AI85" s="68"/>
      <c r="AJ85" s="69"/>
      <c r="AK85" s="108"/>
      <c r="AL85" s="109"/>
      <c r="AM85" s="109"/>
      <c r="AN85" s="110"/>
    </row>
    <row r="86" spans="1:40" x14ac:dyDescent="0.45">
      <c r="A86" s="55"/>
      <c r="B86" s="56"/>
      <c r="C86" s="56"/>
      <c r="D86" s="56"/>
      <c r="E86" s="56"/>
      <c r="F86" s="56"/>
      <c r="G86" s="56"/>
      <c r="H86" s="56"/>
      <c r="I86" s="56"/>
      <c r="J86" s="57"/>
      <c r="K86" s="61"/>
      <c r="L86" s="62"/>
      <c r="M86" s="62"/>
      <c r="N86" s="63"/>
      <c r="O86" s="65" t="str">
        <f t="shared" si="4"/>
        <v/>
      </c>
      <c r="P86" s="64"/>
      <c r="Q86" s="66"/>
      <c r="R86" s="66"/>
      <c r="S86" s="66"/>
      <c r="T86" s="64" t="str">
        <f t="shared" si="5"/>
        <v/>
      </c>
      <c r="U86" s="64"/>
      <c r="V86" s="16"/>
      <c r="W86" s="64" t="str">
        <f t="shared" si="6"/>
        <v/>
      </c>
      <c r="X86" s="64"/>
      <c r="Y86" s="64"/>
      <c r="Z86" s="64" t="str">
        <f t="shared" si="7"/>
        <v/>
      </c>
      <c r="AA86" s="64"/>
      <c r="AB86" s="64"/>
      <c r="AC86" s="74"/>
      <c r="AD86" s="74"/>
      <c r="AE86" s="74"/>
      <c r="AF86" s="75"/>
      <c r="AG86" s="67"/>
      <c r="AH86" s="68"/>
      <c r="AI86" s="68"/>
      <c r="AJ86" s="69"/>
      <c r="AK86" s="108"/>
      <c r="AL86" s="109"/>
      <c r="AM86" s="109"/>
      <c r="AN86" s="110"/>
    </row>
    <row r="87" spans="1:40" x14ac:dyDescent="0.45">
      <c r="A87" s="55"/>
      <c r="B87" s="56"/>
      <c r="C87" s="56"/>
      <c r="D87" s="56"/>
      <c r="E87" s="56"/>
      <c r="F87" s="56"/>
      <c r="G87" s="56"/>
      <c r="H87" s="56"/>
      <c r="I87" s="56"/>
      <c r="J87" s="57"/>
      <c r="K87" s="61"/>
      <c r="L87" s="62"/>
      <c r="M87" s="62"/>
      <c r="N87" s="63"/>
      <c r="O87" s="65" t="str">
        <f t="shared" si="4"/>
        <v/>
      </c>
      <c r="P87" s="64"/>
      <c r="Q87" s="66"/>
      <c r="R87" s="66"/>
      <c r="S87" s="66"/>
      <c r="T87" s="64" t="str">
        <f t="shared" si="5"/>
        <v/>
      </c>
      <c r="U87" s="64"/>
      <c r="V87" s="16"/>
      <c r="W87" s="64" t="str">
        <f t="shared" si="6"/>
        <v/>
      </c>
      <c r="X87" s="64"/>
      <c r="Y87" s="64"/>
      <c r="Z87" s="64" t="str">
        <f t="shared" si="7"/>
        <v/>
      </c>
      <c r="AA87" s="64"/>
      <c r="AB87" s="64"/>
      <c r="AC87" s="74"/>
      <c r="AD87" s="74"/>
      <c r="AE87" s="74"/>
      <c r="AF87" s="75"/>
      <c r="AG87" s="67"/>
      <c r="AH87" s="68"/>
      <c r="AI87" s="68"/>
      <c r="AJ87" s="69"/>
      <c r="AK87" s="108"/>
      <c r="AL87" s="109"/>
      <c r="AM87" s="109"/>
      <c r="AN87" s="110"/>
    </row>
    <row r="88" spans="1:40" x14ac:dyDescent="0.45">
      <c r="A88" s="111" t="s">
        <v>166</v>
      </c>
      <c r="B88" s="112"/>
      <c r="C88" s="112"/>
      <c r="D88" s="112"/>
      <c r="E88" s="112"/>
      <c r="F88" s="112"/>
      <c r="G88" s="112"/>
      <c r="H88" s="112"/>
      <c r="I88" s="112"/>
      <c r="J88" s="113"/>
      <c r="K88" s="61"/>
      <c r="L88" s="62"/>
      <c r="M88" s="62"/>
      <c r="N88" s="63"/>
      <c r="O88" s="65" t="str">
        <f t="shared" si="4"/>
        <v/>
      </c>
      <c r="P88" s="64"/>
      <c r="Q88" s="66"/>
      <c r="R88" s="66"/>
      <c r="S88" s="66"/>
      <c r="T88" s="64" t="str">
        <f t="shared" si="5"/>
        <v/>
      </c>
      <c r="U88" s="64"/>
      <c r="V88" s="16"/>
      <c r="W88" s="64" t="str">
        <f t="shared" si="6"/>
        <v/>
      </c>
      <c r="X88" s="64"/>
      <c r="Y88" s="64"/>
      <c r="Z88" s="64" t="str">
        <f t="shared" si="7"/>
        <v/>
      </c>
      <c r="AA88" s="64"/>
      <c r="AB88" s="64"/>
      <c r="AC88" s="74"/>
      <c r="AD88" s="74"/>
      <c r="AE88" s="74"/>
      <c r="AF88" s="75"/>
      <c r="AG88" s="67"/>
      <c r="AH88" s="68"/>
      <c r="AI88" s="68"/>
      <c r="AJ88" s="69"/>
      <c r="AK88" s="108"/>
      <c r="AL88" s="109"/>
      <c r="AM88" s="109"/>
      <c r="AN88" s="110"/>
    </row>
    <row r="89" spans="1:40" x14ac:dyDescent="0.45">
      <c r="A89" s="55" t="s">
        <v>141</v>
      </c>
      <c r="B89" s="56"/>
      <c r="C89" s="56"/>
      <c r="D89" s="56"/>
      <c r="E89" s="56"/>
      <c r="F89" s="56"/>
      <c r="G89" s="56"/>
      <c r="H89" s="56"/>
      <c r="I89" s="56"/>
      <c r="J89" s="57"/>
      <c r="K89" s="61">
        <v>10</v>
      </c>
      <c r="L89" s="62"/>
      <c r="M89" s="62"/>
      <c r="N89" s="63"/>
      <c r="O89" s="65" t="str">
        <f t="shared" si="4"/>
        <v>Repeat</v>
      </c>
      <c r="P89" s="64"/>
      <c r="Q89" s="66" t="s">
        <v>81</v>
      </c>
      <c r="R89" s="66"/>
      <c r="S89" s="66"/>
      <c r="T89" s="64" t="str">
        <f t="shared" si="5"/>
        <v>every</v>
      </c>
      <c r="U89" s="64"/>
      <c r="V89" s="16">
        <v>1</v>
      </c>
      <c r="W89" s="64" t="str">
        <f t="shared" si="6"/>
        <v>MONTH(S)</v>
      </c>
      <c r="X89" s="64"/>
      <c r="Y89" s="64"/>
      <c r="Z89" s="64" t="str">
        <f t="shared" si="7"/>
        <v>starting on</v>
      </c>
      <c r="AA89" s="64"/>
      <c r="AB89" s="64"/>
      <c r="AC89" s="74">
        <v>43728</v>
      </c>
      <c r="AD89" s="74"/>
      <c r="AE89" s="74"/>
      <c r="AF89" s="75"/>
      <c r="AG89" s="67" t="s">
        <v>67</v>
      </c>
      <c r="AH89" s="68"/>
      <c r="AI89" s="68"/>
      <c r="AJ89" s="69"/>
      <c r="AK89" s="108" t="s">
        <v>154</v>
      </c>
      <c r="AL89" s="109"/>
      <c r="AM89" s="109"/>
      <c r="AN89" s="110"/>
    </row>
    <row r="90" spans="1:40" x14ac:dyDescent="0.45">
      <c r="A90" s="55" t="s">
        <v>142</v>
      </c>
      <c r="B90" s="56"/>
      <c r="C90" s="56"/>
      <c r="D90" s="56"/>
      <c r="E90" s="56"/>
      <c r="F90" s="56"/>
      <c r="G90" s="56"/>
      <c r="H90" s="56"/>
      <c r="I90" s="56"/>
      <c r="J90" s="57"/>
      <c r="K90" s="61">
        <v>60</v>
      </c>
      <c r="L90" s="62"/>
      <c r="M90" s="62"/>
      <c r="N90" s="63"/>
      <c r="O90" s="65" t="str">
        <f t="shared" si="4"/>
        <v>Repeat</v>
      </c>
      <c r="P90" s="64"/>
      <c r="Q90" s="66" t="s">
        <v>81</v>
      </c>
      <c r="R90" s="66"/>
      <c r="S90" s="66"/>
      <c r="T90" s="64" t="str">
        <f t="shared" si="5"/>
        <v>every</v>
      </c>
      <c r="U90" s="64"/>
      <c r="V90" s="16">
        <v>1</v>
      </c>
      <c r="W90" s="64" t="str">
        <f t="shared" si="6"/>
        <v>MONTH(S)</v>
      </c>
      <c r="X90" s="64"/>
      <c r="Y90" s="64"/>
      <c r="Z90" s="64" t="str">
        <f t="shared" si="7"/>
        <v>starting on</v>
      </c>
      <c r="AA90" s="64"/>
      <c r="AB90" s="64"/>
      <c r="AC90" s="74">
        <v>43728</v>
      </c>
      <c r="AD90" s="74"/>
      <c r="AE90" s="74"/>
      <c r="AF90" s="75"/>
      <c r="AG90" s="67" t="s">
        <v>67</v>
      </c>
      <c r="AH90" s="68"/>
      <c r="AI90" s="68"/>
      <c r="AJ90" s="69"/>
      <c r="AK90" s="108" t="s">
        <v>154</v>
      </c>
      <c r="AL90" s="109"/>
      <c r="AM90" s="109"/>
      <c r="AN90" s="110"/>
    </row>
    <row r="91" spans="1:40" x14ac:dyDescent="0.45">
      <c r="A91" s="55" t="s">
        <v>143</v>
      </c>
      <c r="B91" s="56"/>
      <c r="C91" s="56"/>
      <c r="D91" s="56"/>
      <c r="E91" s="56"/>
      <c r="F91" s="56"/>
      <c r="G91" s="56"/>
      <c r="H91" s="56"/>
      <c r="I91" s="56"/>
      <c r="J91" s="57"/>
      <c r="K91" s="61">
        <v>10</v>
      </c>
      <c r="L91" s="62"/>
      <c r="M91" s="62"/>
      <c r="N91" s="63"/>
      <c r="O91" s="65" t="str">
        <f t="shared" si="4"/>
        <v>Repeat</v>
      </c>
      <c r="P91" s="64"/>
      <c r="Q91" s="66" t="s">
        <v>81</v>
      </c>
      <c r="R91" s="66"/>
      <c r="S91" s="66"/>
      <c r="T91" s="64" t="str">
        <f t="shared" si="5"/>
        <v>every</v>
      </c>
      <c r="U91" s="64"/>
      <c r="V91" s="16">
        <v>1</v>
      </c>
      <c r="W91" s="64" t="str">
        <f t="shared" si="6"/>
        <v>MONTH(S)</v>
      </c>
      <c r="X91" s="64"/>
      <c r="Y91" s="64"/>
      <c r="Z91" s="64" t="str">
        <f t="shared" si="7"/>
        <v>starting on</v>
      </c>
      <c r="AA91" s="64"/>
      <c r="AB91" s="64"/>
      <c r="AC91" s="74">
        <v>43728</v>
      </c>
      <c r="AD91" s="74"/>
      <c r="AE91" s="74"/>
      <c r="AF91" s="75"/>
      <c r="AG91" s="67" t="s">
        <v>67</v>
      </c>
      <c r="AH91" s="68"/>
      <c r="AI91" s="68"/>
      <c r="AJ91" s="69"/>
      <c r="AK91" s="108" t="s">
        <v>154</v>
      </c>
      <c r="AL91" s="109"/>
      <c r="AM91" s="109"/>
      <c r="AN91" s="110"/>
    </row>
    <row r="92" spans="1:40" x14ac:dyDescent="0.45">
      <c r="A92" s="55" t="s">
        <v>144</v>
      </c>
      <c r="B92" s="56"/>
      <c r="C92" s="56"/>
      <c r="D92" s="56"/>
      <c r="E92" s="56"/>
      <c r="F92" s="56"/>
      <c r="G92" s="56"/>
      <c r="H92" s="56"/>
      <c r="I92" s="56"/>
      <c r="J92" s="57"/>
      <c r="K92" s="61">
        <v>10</v>
      </c>
      <c r="L92" s="62"/>
      <c r="M92" s="62"/>
      <c r="N92" s="63"/>
      <c r="O92" s="65" t="str">
        <f t="shared" si="4"/>
        <v>Repeat</v>
      </c>
      <c r="P92" s="64"/>
      <c r="Q92" s="66" t="s">
        <v>81</v>
      </c>
      <c r="R92" s="66"/>
      <c r="S92" s="66"/>
      <c r="T92" s="64" t="str">
        <f t="shared" si="5"/>
        <v>every</v>
      </c>
      <c r="U92" s="64"/>
      <c r="V92" s="16">
        <v>1</v>
      </c>
      <c r="W92" s="64" t="str">
        <f t="shared" si="6"/>
        <v>MONTH(S)</v>
      </c>
      <c r="X92" s="64"/>
      <c r="Y92" s="64"/>
      <c r="Z92" s="64" t="str">
        <f t="shared" si="7"/>
        <v>starting on</v>
      </c>
      <c r="AA92" s="64"/>
      <c r="AB92" s="64"/>
      <c r="AC92" s="74">
        <v>43728</v>
      </c>
      <c r="AD92" s="74"/>
      <c r="AE92" s="74"/>
      <c r="AF92" s="75"/>
      <c r="AG92" s="67" t="s">
        <v>67</v>
      </c>
      <c r="AH92" s="68"/>
      <c r="AI92" s="68"/>
      <c r="AJ92" s="69"/>
      <c r="AK92" s="108" t="s">
        <v>154</v>
      </c>
      <c r="AL92" s="109"/>
      <c r="AM92" s="109"/>
      <c r="AN92" s="110"/>
    </row>
    <row r="93" spans="1:40" x14ac:dyDescent="0.45">
      <c r="A93" s="55" t="s">
        <v>145</v>
      </c>
      <c r="B93" s="56"/>
      <c r="C93" s="56"/>
      <c r="D93" s="56"/>
      <c r="E93" s="56"/>
      <c r="F93" s="56"/>
      <c r="G93" s="56"/>
      <c r="H93" s="56"/>
      <c r="I93" s="56"/>
      <c r="J93" s="57"/>
      <c r="K93" s="61">
        <v>10</v>
      </c>
      <c r="L93" s="62"/>
      <c r="M93" s="62"/>
      <c r="N93" s="63"/>
      <c r="O93" s="65" t="str">
        <f t="shared" si="4"/>
        <v>Repeat</v>
      </c>
      <c r="P93" s="64"/>
      <c r="Q93" s="66" t="s">
        <v>81</v>
      </c>
      <c r="R93" s="66"/>
      <c r="S93" s="66"/>
      <c r="T93" s="64" t="str">
        <f t="shared" si="5"/>
        <v>every</v>
      </c>
      <c r="U93" s="64"/>
      <c r="V93" s="16">
        <v>1</v>
      </c>
      <c r="W93" s="64" t="str">
        <f t="shared" si="6"/>
        <v>MONTH(S)</v>
      </c>
      <c r="X93" s="64"/>
      <c r="Y93" s="64"/>
      <c r="Z93" s="64" t="str">
        <f t="shared" si="7"/>
        <v>starting on</v>
      </c>
      <c r="AA93" s="64"/>
      <c r="AB93" s="64"/>
      <c r="AC93" s="74">
        <v>43728</v>
      </c>
      <c r="AD93" s="74"/>
      <c r="AE93" s="74"/>
      <c r="AF93" s="75"/>
      <c r="AG93" s="67" t="s">
        <v>67</v>
      </c>
      <c r="AH93" s="68"/>
      <c r="AI93" s="68"/>
      <c r="AJ93" s="69"/>
      <c r="AK93" s="108" t="s">
        <v>154</v>
      </c>
      <c r="AL93" s="109"/>
      <c r="AM93" s="109"/>
      <c r="AN93" s="110"/>
    </row>
    <row r="94" spans="1:40" x14ac:dyDescent="0.45">
      <c r="A94" s="108"/>
      <c r="B94" s="109"/>
      <c r="C94" s="109"/>
      <c r="D94" s="109"/>
      <c r="E94" s="109"/>
      <c r="F94" s="109"/>
      <c r="G94" s="109"/>
      <c r="H94" s="109"/>
      <c r="I94" s="109"/>
      <c r="J94" s="110"/>
      <c r="K94" s="61"/>
      <c r="L94" s="62"/>
      <c r="M94" s="62"/>
      <c r="N94" s="63"/>
      <c r="O94" s="65" t="str">
        <f t="shared" si="4"/>
        <v/>
      </c>
      <c r="P94" s="64"/>
      <c r="Q94" s="66"/>
      <c r="R94" s="66"/>
      <c r="S94" s="66"/>
      <c r="T94" s="64" t="str">
        <f t="shared" si="5"/>
        <v/>
      </c>
      <c r="U94" s="64"/>
      <c r="V94" s="16"/>
      <c r="W94" s="64" t="str">
        <f t="shared" si="6"/>
        <v/>
      </c>
      <c r="X94" s="64"/>
      <c r="Y94" s="64"/>
      <c r="Z94" s="64" t="str">
        <f t="shared" si="7"/>
        <v/>
      </c>
      <c r="AA94" s="64"/>
      <c r="AB94" s="64"/>
      <c r="AC94" s="74"/>
      <c r="AD94" s="74"/>
      <c r="AE94" s="74"/>
      <c r="AF94" s="75"/>
      <c r="AG94" s="67"/>
      <c r="AH94" s="68"/>
      <c r="AI94" s="68"/>
      <c r="AJ94" s="69"/>
      <c r="AK94" s="108"/>
      <c r="AL94" s="109"/>
      <c r="AM94" s="109"/>
      <c r="AN94" s="110"/>
    </row>
    <row r="95" spans="1:40" x14ac:dyDescent="0.45">
      <c r="A95" s="108"/>
      <c r="B95" s="109"/>
      <c r="C95" s="109"/>
      <c r="D95" s="109"/>
      <c r="E95" s="109"/>
      <c r="F95" s="109"/>
      <c r="G95" s="109"/>
      <c r="H95" s="109"/>
      <c r="I95" s="109"/>
      <c r="J95" s="110"/>
      <c r="K95" s="61"/>
      <c r="L95" s="62"/>
      <c r="M95" s="62"/>
      <c r="N95" s="63"/>
      <c r="O95" s="65" t="str">
        <f t="shared" si="4"/>
        <v/>
      </c>
      <c r="P95" s="64"/>
      <c r="Q95" s="66"/>
      <c r="R95" s="66"/>
      <c r="S95" s="66"/>
      <c r="T95" s="64" t="str">
        <f t="shared" si="5"/>
        <v/>
      </c>
      <c r="U95" s="64"/>
      <c r="V95" s="16"/>
      <c r="W95" s="64" t="str">
        <f t="shared" si="6"/>
        <v/>
      </c>
      <c r="X95" s="64"/>
      <c r="Y95" s="64"/>
      <c r="Z95" s="64" t="str">
        <f t="shared" si="7"/>
        <v/>
      </c>
      <c r="AA95" s="64"/>
      <c r="AB95" s="64"/>
      <c r="AC95" s="74"/>
      <c r="AD95" s="74"/>
      <c r="AE95" s="74"/>
      <c r="AF95" s="75"/>
      <c r="AG95" s="67"/>
      <c r="AH95" s="68"/>
      <c r="AI95" s="68"/>
      <c r="AJ95" s="69"/>
      <c r="AK95" s="108"/>
      <c r="AL95" s="109"/>
      <c r="AM95" s="109"/>
      <c r="AN95" s="110"/>
    </row>
    <row r="96" spans="1:40" x14ac:dyDescent="0.45">
      <c r="A96" s="108"/>
      <c r="B96" s="109"/>
      <c r="C96" s="109"/>
      <c r="D96" s="109"/>
      <c r="E96" s="109"/>
      <c r="F96" s="109"/>
      <c r="G96" s="109"/>
      <c r="H96" s="109"/>
      <c r="I96" s="109"/>
      <c r="J96" s="110"/>
      <c r="K96" s="61"/>
      <c r="L96" s="62"/>
      <c r="M96" s="62"/>
      <c r="N96" s="63"/>
      <c r="O96" s="65" t="str">
        <f t="shared" si="4"/>
        <v/>
      </c>
      <c r="P96" s="64"/>
      <c r="Q96" s="66"/>
      <c r="R96" s="66"/>
      <c r="S96" s="66"/>
      <c r="T96" s="64" t="str">
        <f t="shared" si="5"/>
        <v/>
      </c>
      <c r="U96" s="64"/>
      <c r="V96" s="16"/>
      <c r="W96" s="64" t="str">
        <f t="shared" si="6"/>
        <v/>
      </c>
      <c r="X96" s="64"/>
      <c r="Y96" s="64"/>
      <c r="Z96" s="64" t="str">
        <f t="shared" si="7"/>
        <v/>
      </c>
      <c r="AA96" s="64"/>
      <c r="AB96" s="64"/>
      <c r="AC96" s="74"/>
      <c r="AD96" s="74"/>
      <c r="AE96" s="74"/>
      <c r="AF96" s="75"/>
      <c r="AG96" s="67"/>
      <c r="AH96" s="68"/>
      <c r="AI96" s="68"/>
      <c r="AJ96" s="69"/>
      <c r="AK96" s="108"/>
      <c r="AL96" s="109"/>
      <c r="AM96" s="109"/>
      <c r="AN96" s="110"/>
    </row>
    <row r="97" spans="1:40" x14ac:dyDescent="0.45">
      <c r="A97" s="55"/>
      <c r="B97" s="56"/>
      <c r="C97" s="56"/>
      <c r="D97" s="56"/>
      <c r="E97" s="56"/>
      <c r="F97" s="56"/>
      <c r="G97" s="56"/>
      <c r="H97" s="56"/>
      <c r="I97" s="56"/>
      <c r="J97" s="57"/>
      <c r="K97" s="61"/>
      <c r="L97" s="62"/>
      <c r="M97" s="62"/>
      <c r="N97" s="63"/>
      <c r="O97" s="65" t="str">
        <f t="shared" si="4"/>
        <v/>
      </c>
      <c r="P97" s="64"/>
      <c r="Q97" s="66"/>
      <c r="R97" s="66"/>
      <c r="S97" s="66"/>
      <c r="T97" s="64" t="str">
        <f t="shared" si="5"/>
        <v/>
      </c>
      <c r="U97" s="64"/>
      <c r="V97" s="16"/>
      <c r="W97" s="64" t="str">
        <f t="shared" si="6"/>
        <v/>
      </c>
      <c r="X97" s="64"/>
      <c r="Y97" s="64"/>
      <c r="Z97" s="64" t="str">
        <f t="shared" si="7"/>
        <v/>
      </c>
      <c r="AA97" s="64"/>
      <c r="AB97" s="64"/>
      <c r="AC97" s="74"/>
      <c r="AD97" s="74"/>
      <c r="AE97" s="74"/>
      <c r="AF97" s="75"/>
      <c r="AG97" s="67"/>
      <c r="AH97" s="68"/>
      <c r="AI97" s="68"/>
      <c r="AJ97" s="69"/>
      <c r="AK97" s="108"/>
      <c r="AL97" s="109"/>
      <c r="AM97" s="109"/>
      <c r="AN97" s="110"/>
    </row>
    <row r="98" spans="1:40" x14ac:dyDescent="0.45">
      <c r="A98" s="111" t="s">
        <v>165</v>
      </c>
      <c r="B98" s="112"/>
      <c r="C98" s="112"/>
      <c r="D98" s="112"/>
      <c r="E98" s="112"/>
      <c r="F98" s="112"/>
      <c r="G98" s="112"/>
      <c r="H98" s="112"/>
      <c r="I98" s="112"/>
      <c r="J98" s="113"/>
      <c r="K98" s="61"/>
      <c r="L98" s="62"/>
      <c r="M98" s="62"/>
      <c r="N98" s="63"/>
      <c r="O98" s="65" t="str">
        <f t="shared" si="4"/>
        <v/>
      </c>
      <c r="P98" s="64"/>
      <c r="Q98" s="66"/>
      <c r="R98" s="66"/>
      <c r="S98" s="66"/>
      <c r="T98" s="64" t="str">
        <f t="shared" si="5"/>
        <v/>
      </c>
      <c r="U98" s="64"/>
      <c r="V98" s="16"/>
      <c r="W98" s="64" t="str">
        <f t="shared" si="6"/>
        <v/>
      </c>
      <c r="X98" s="64"/>
      <c r="Y98" s="64"/>
      <c r="Z98" s="64" t="str">
        <f t="shared" si="7"/>
        <v/>
      </c>
      <c r="AA98" s="64"/>
      <c r="AB98" s="64"/>
      <c r="AC98" s="74"/>
      <c r="AD98" s="74"/>
      <c r="AE98" s="74"/>
      <c r="AF98" s="75"/>
      <c r="AG98" s="67"/>
      <c r="AH98" s="68"/>
      <c r="AI98" s="68"/>
      <c r="AJ98" s="69"/>
      <c r="AK98" s="108"/>
      <c r="AL98" s="109"/>
      <c r="AM98" s="109"/>
      <c r="AN98" s="110"/>
    </row>
    <row r="99" spans="1:40" x14ac:dyDescent="0.45">
      <c r="A99" s="55" t="s">
        <v>134</v>
      </c>
      <c r="B99" s="56"/>
      <c r="C99" s="56"/>
      <c r="D99" s="56"/>
      <c r="E99" s="56"/>
      <c r="F99" s="56"/>
      <c r="G99" s="56"/>
      <c r="H99" s="56"/>
      <c r="I99" s="56"/>
      <c r="J99" s="57"/>
      <c r="K99" s="61">
        <v>200</v>
      </c>
      <c r="L99" s="62"/>
      <c r="M99" s="62"/>
      <c r="N99" s="63"/>
      <c r="O99" s="65" t="str">
        <f t="shared" si="4"/>
        <v>Repeat</v>
      </c>
      <c r="P99" s="64"/>
      <c r="Q99" s="66" t="s">
        <v>81</v>
      </c>
      <c r="R99" s="66"/>
      <c r="S99" s="66"/>
      <c r="T99" s="64" t="str">
        <f t="shared" si="5"/>
        <v>every</v>
      </c>
      <c r="U99" s="64"/>
      <c r="V99" s="16">
        <v>1</v>
      </c>
      <c r="W99" s="64" t="str">
        <f t="shared" si="6"/>
        <v>MONTH(S)</v>
      </c>
      <c r="X99" s="64"/>
      <c r="Y99" s="64"/>
      <c r="Z99" s="64" t="str">
        <f t="shared" si="7"/>
        <v>starting on</v>
      </c>
      <c r="AA99" s="64"/>
      <c r="AB99" s="64"/>
      <c r="AC99" s="74">
        <v>43735</v>
      </c>
      <c r="AD99" s="74"/>
      <c r="AE99" s="74"/>
      <c r="AF99" s="75"/>
      <c r="AG99" s="67" t="s">
        <v>66</v>
      </c>
      <c r="AH99" s="68"/>
      <c r="AI99" s="68"/>
      <c r="AJ99" s="69"/>
      <c r="AK99" s="108" t="s">
        <v>153</v>
      </c>
      <c r="AL99" s="109"/>
      <c r="AM99" s="109"/>
      <c r="AN99" s="110"/>
    </row>
    <row r="100" spans="1:40" x14ac:dyDescent="0.45">
      <c r="A100" s="55" t="s">
        <v>148</v>
      </c>
      <c r="B100" s="56"/>
      <c r="C100" s="56"/>
      <c r="D100" s="56"/>
      <c r="E100" s="56"/>
      <c r="F100" s="56"/>
      <c r="G100" s="56"/>
      <c r="H100" s="56"/>
      <c r="I100" s="56"/>
      <c r="J100" s="57"/>
      <c r="K100" s="61">
        <v>212.46</v>
      </c>
      <c r="L100" s="62"/>
      <c r="M100" s="62"/>
      <c r="N100" s="63"/>
      <c r="O100" s="65" t="str">
        <f t="shared" si="4"/>
        <v>Repeat</v>
      </c>
      <c r="P100" s="64"/>
      <c r="Q100" s="66" t="s">
        <v>81</v>
      </c>
      <c r="R100" s="66"/>
      <c r="S100" s="66"/>
      <c r="T100" s="64" t="str">
        <f t="shared" si="5"/>
        <v>every</v>
      </c>
      <c r="U100" s="64"/>
      <c r="V100" s="16">
        <v>1</v>
      </c>
      <c r="W100" s="64" t="str">
        <f t="shared" si="6"/>
        <v>MONTH(S)</v>
      </c>
      <c r="X100" s="64"/>
      <c r="Y100" s="64"/>
      <c r="Z100" s="64" t="str">
        <f t="shared" si="7"/>
        <v>starting on</v>
      </c>
      <c r="AA100" s="64"/>
      <c r="AB100" s="64"/>
      <c r="AC100" s="74">
        <v>43728</v>
      </c>
      <c r="AD100" s="74"/>
      <c r="AE100" s="74"/>
      <c r="AF100" s="75"/>
      <c r="AG100" s="67" t="s">
        <v>7</v>
      </c>
      <c r="AH100" s="68"/>
      <c r="AI100" s="68"/>
      <c r="AJ100" s="69"/>
      <c r="AK100" s="108" t="s">
        <v>154</v>
      </c>
      <c r="AL100" s="109"/>
      <c r="AM100" s="109"/>
      <c r="AN100" s="110"/>
    </row>
    <row r="101" spans="1:40" x14ac:dyDescent="0.45">
      <c r="A101" s="55" t="s">
        <v>146</v>
      </c>
      <c r="B101" s="56"/>
      <c r="C101" s="56"/>
      <c r="D101" s="56"/>
      <c r="E101" s="56"/>
      <c r="F101" s="56"/>
      <c r="G101" s="56"/>
      <c r="H101" s="56"/>
      <c r="I101" s="56"/>
      <c r="J101" s="57"/>
      <c r="K101" s="61">
        <v>200</v>
      </c>
      <c r="L101" s="62"/>
      <c r="M101" s="62"/>
      <c r="N101" s="63"/>
      <c r="O101" s="65" t="str">
        <f t="shared" si="4"/>
        <v>Repeat</v>
      </c>
      <c r="P101" s="64"/>
      <c r="Q101" s="66" t="s">
        <v>81</v>
      </c>
      <c r="R101" s="66"/>
      <c r="S101" s="66"/>
      <c r="T101" s="64" t="str">
        <f t="shared" si="5"/>
        <v>every</v>
      </c>
      <c r="U101" s="64"/>
      <c r="V101" s="16">
        <v>1</v>
      </c>
      <c r="W101" s="64" t="str">
        <f t="shared" si="6"/>
        <v>MONTH(S)</v>
      </c>
      <c r="X101" s="64"/>
      <c r="Y101" s="64"/>
      <c r="Z101" s="64" t="str">
        <f t="shared" si="7"/>
        <v>starting on</v>
      </c>
      <c r="AA101" s="64"/>
      <c r="AB101" s="64"/>
      <c r="AC101" s="74">
        <v>43728</v>
      </c>
      <c r="AD101" s="74"/>
      <c r="AE101" s="74"/>
      <c r="AF101" s="75"/>
      <c r="AG101" s="67" t="s">
        <v>75</v>
      </c>
      <c r="AH101" s="68"/>
      <c r="AI101" s="68"/>
      <c r="AJ101" s="69"/>
      <c r="AK101" s="108" t="s">
        <v>153</v>
      </c>
      <c r="AL101" s="109"/>
      <c r="AM101" s="109"/>
      <c r="AN101" s="110"/>
    </row>
    <row r="102" spans="1:40" x14ac:dyDescent="0.45">
      <c r="A102" s="55" t="s">
        <v>147</v>
      </c>
      <c r="B102" s="56"/>
      <c r="C102" s="56"/>
      <c r="D102" s="56"/>
      <c r="E102" s="56"/>
      <c r="F102" s="56"/>
      <c r="G102" s="56"/>
      <c r="H102" s="56"/>
      <c r="I102" s="56"/>
      <c r="J102" s="57"/>
      <c r="K102" s="61"/>
      <c r="L102" s="62"/>
      <c r="M102" s="62"/>
      <c r="N102" s="63"/>
      <c r="O102" s="65" t="str">
        <f t="shared" si="4"/>
        <v/>
      </c>
      <c r="P102" s="64"/>
      <c r="Q102" s="66"/>
      <c r="R102" s="66"/>
      <c r="S102" s="66"/>
      <c r="T102" s="64" t="str">
        <f t="shared" si="5"/>
        <v/>
      </c>
      <c r="U102" s="64"/>
      <c r="V102" s="16"/>
      <c r="W102" s="64" t="str">
        <f t="shared" si="6"/>
        <v/>
      </c>
      <c r="X102" s="64"/>
      <c r="Y102" s="64"/>
      <c r="Z102" s="64" t="str">
        <f t="shared" si="7"/>
        <v/>
      </c>
      <c r="AA102" s="64"/>
      <c r="AB102" s="64"/>
      <c r="AC102" s="74"/>
      <c r="AD102" s="74"/>
      <c r="AE102" s="74"/>
      <c r="AF102" s="75"/>
      <c r="AG102" s="67"/>
      <c r="AH102" s="68"/>
      <c r="AI102" s="68"/>
      <c r="AJ102" s="69"/>
      <c r="AK102" s="108"/>
      <c r="AL102" s="109"/>
      <c r="AM102" s="109"/>
      <c r="AN102" s="110"/>
    </row>
    <row r="103" spans="1:40" x14ac:dyDescent="0.45">
      <c r="A103" s="55" t="s">
        <v>167</v>
      </c>
      <c r="B103" s="56"/>
      <c r="C103" s="56"/>
      <c r="D103" s="56"/>
      <c r="E103" s="56"/>
      <c r="F103" s="56"/>
      <c r="G103" s="56"/>
      <c r="H103" s="56"/>
      <c r="I103" s="56"/>
      <c r="J103" s="57"/>
      <c r="K103" s="61"/>
      <c r="L103" s="62"/>
      <c r="M103" s="62"/>
      <c r="N103" s="63"/>
      <c r="O103" s="65" t="str">
        <f t="shared" si="4"/>
        <v/>
      </c>
      <c r="P103" s="64"/>
      <c r="Q103" s="66"/>
      <c r="R103" s="66"/>
      <c r="S103" s="66"/>
      <c r="T103" s="64" t="str">
        <f t="shared" si="5"/>
        <v/>
      </c>
      <c r="U103" s="64"/>
      <c r="V103" s="16"/>
      <c r="W103" s="64" t="str">
        <f t="shared" si="6"/>
        <v/>
      </c>
      <c r="X103" s="64"/>
      <c r="Y103" s="64"/>
      <c r="Z103" s="64" t="str">
        <f t="shared" si="7"/>
        <v/>
      </c>
      <c r="AA103" s="64"/>
      <c r="AB103" s="64"/>
      <c r="AC103" s="74"/>
      <c r="AD103" s="74"/>
      <c r="AE103" s="74"/>
      <c r="AF103" s="75"/>
      <c r="AG103" s="67"/>
      <c r="AH103" s="68"/>
      <c r="AI103" s="68"/>
      <c r="AJ103" s="69"/>
      <c r="AK103" s="108"/>
      <c r="AL103" s="109"/>
      <c r="AM103" s="109"/>
      <c r="AN103" s="110"/>
    </row>
    <row r="104" spans="1:40" x14ac:dyDescent="0.45">
      <c r="A104" s="108"/>
      <c r="B104" s="109"/>
      <c r="C104" s="109"/>
      <c r="D104" s="109"/>
      <c r="E104" s="109"/>
      <c r="F104" s="109"/>
      <c r="G104" s="109"/>
      <c r="H104" s="109"/>
      <c r="I104" s="109"/>
      <c r="J104" s="110"/>
      <c r="K104" s="61"/>
      <c r="L104" s="62"/>
      <c r="M104" s="62"/>
      <c r="N104" s="63"/>
      <c r="O104" s="65" t="str">
        <f t="shared" si="4"/>
        <v/>
      </c>
      <c r="P104" s="64"/>
      <c r="Q104" s="66"/>
      <c r="R104" s="66"/>
      <c r="S104" s="66"/>
      <c r="T104" s="64" t="str">
        <f t="shared" si="5"/>
        <v/>
      </c>
      <c r="U104" s="64"/>
      <c r="V104" s="16"/>
      <c r="W104" s="64" t="str">
        <f t="shared" si="6"/>
        <v/>
      </c>
      <c r="X104" s="64"/>
      <c r="Y104" s="64"/>
      <c r="Z104" s="64" t="str">
        <f t="shared" si="7"/>
        <v/>
      </c>
      <c r="AA104" s="64"/>
      <c r="AB104" s="64"/>
      <c r="AC104" s="74"/>
      <c r="AD104" s="74"/>
      <c r="AE104" s="74"/>
      <c r="AF104" s="75"/>
      <c r="AG104" s="67"/>
      <c r="AH104" s="68"/>
      <c r="AI104" s="68"/>
      <c r="AJ104" s="69"/>
      <c r="AK104" s="108"/>
      <c r="AL104" s="109"/>
      <c r="AM104" s="109"/>
      <c r="AN104" s="110"/>
    </row>
    <row r="105" spans="1:40" x14ac:dyDescent="0.45">
      <c r="A105" s="108"/>
      <c r="B105" s="109"/>
      <c r="C105" s="109"/>
      <c r="D105" s="109"/>
      <c r="E105" s="109"/>
      <c r="F105" s="109"/>
      <c r="G105" s="109"/>
      <c r="H105" s="109"/>
      <c r="I105" s="109"/>
      <c r="J105" s="110"/>
      <c r="K105" s="61"/>
      <c r="L105" s="62"/>
      <c r="M105" s="62"/>
      <c r="N105" s="63"/>
      <c r="O105" s="65" t="str">
        <f t="shared" si="4"/>
        <v/>
      </c>
      <c r="P105" s="64"/>
      <c r="Q105" s="66"/>
      <c r="R105" s="66"/>
      <c r="S105" s="66"/>
      <c r="T105" s="64" t="str">
        <f t="shared" si="5"/>
        <v/>
      </c>
      <c r="U105" s="64"/>
      <c r="V105" s="16"/>
      <c r="W105" s="64" t="str">
        <f t="shared" si="6"/>
        <v/>
      </c>
      <c r="X105" s="64"/>
      <c r="Y105" s="64"/>
      <c r="Z105" s="64" t="str">
        <f t="shared" si="7"/>
        <v/>
      </c>
      <c r="AA105" s="64"/>
      <c r="AB105" s="64"/>
      <c r="AC105" s="74"/>
      <c r="AD105" s="74"/>
      <c r="AE105" s="74"/>
      <c r="AF105" s="75"/>
      <c r="AG105" s="67"/>
      <c r="AH105" s="68"/>
      <c r="AI105" s="68"/>
      <c r="AJ105" s="69"/>
      <c r="AK105" s="108"/>
      <c r="AL105" s="109"/>
      <c r="AM105" s="109"/>
      <c r="AN105" s="110"/>
    </row>
    <row r="106" spans="1:40" x14ac:dyDescent="0.45">
      <c r="A106" s="108"/>
      <c r="B106" s="109"/>
      <c r="C106" s="109"/>
      <c r="D106" s="109"/>
      <c r="E106" s="109"/>
      <c r="F106" s="109"/>
      <c r="G106" s="109"/>
      <c r="H106" s="109"/>
      <c r="I106" s="109"/>
      <c r="J106" s="110"/>
      <c r="K106" s="61"/>
      <c r="L106" s="62"/>
      <c r="M106" s="62"/>
      <c r="N106" s="63"/>
      <c r="O106" s="65" t="str">
        <f t="shared" si="4"/>
        <v/>
      </c>
      <c r="P106" s="64"/>
      <c r="Q106" s="66"/>
      <c r="R106" s="66"/>
      <c r="S106" s="66"/>
      <c r="T106" s="64" t="str">
        <f t="shared" si="5"/>
        <v/>
      </c>
      <c r="U106" s="64"/>
      <c r="V106" s="16"/>
      <c r="W106" s="64" t="str">
        <f t="shared" si="6"/>
        <v/>
      </c>
      <c r="X106" s="64"/>
      <c r="Y106" s="64"/>
      <c r="Z106" s="64" t="str">
        <f t="shared" si="7"/>
        <v/>
      </c>
      <c r="AA106" s="64"/>
      <c r="AB106" s="64"/>
      <c r="AC106" s="74"/>
      <c r="AD106" s="74"/>
      <c r="AE106" s="74"/>
      <c r="AF106" s="75"/>
      <c r="AG106" s="67"/>
      <c r="AH106" s="68"/>
      <c r="AI106" s="68"/>
      <c r="AJ106" s="69"/>
      <c r="AK106" s="108"/>
      <c r="AL106" s="109"/>
      <c r="AM106" s="109"/>
      <c r="AN106" s="110"/>
    </row>
    <row r="107" spans="1:40" x14ac:dyDescent="0.45">
      <c r="A107" s="108"/>
      <c r="B107" s="109"/>
      <c r="C107" s="109"/>
      <c r="D107" s="109"/>
      <c r="E107" s="109"/>
      <c r="F107" s="109"/>
      <c r="G107" s="109"/>
      <c r="H107" s="109"/>
      <c r="I107" s="109"/>
      <c r="J107" s="110"/>
      <c r="K107" s="61"/>
      <c r="L107" s="62"/>
      <c r="M107" s="62"/>
      <c r="N107" s="63"/>
      <c r="O107" s="65" t="str">
        <f t="shared" si="4"/>
        <v/>
      </c>
      <c r="P107" s="64"/>
      <c r="Q107" s="66"/>
      <c r="R107" s="66"/>
      <c r="S107" s="66"/>
      <c r="T107" s="64" t="str">
        <f t="shared" si="5"/>
        <v/>
      </c>
      <c r="U107" s="64"/>
      <c r="V107" s="16"/>
      <c r="W107" s="64" t="str">
        <f t="shared" si="6"/>
        <v/>
      </c>
      <c r="X107" s="64"/>
      <c r="Y107" s="64"/>
      <c r="Z107" s="64" t="str">
        <f t="shared" si="7"/>
        <v/>
      </c>
      <c r="AA107" s="64"/>
      <c r="AB107" s="64"/>
      <c r="AC107" s="74"/>
      <c r="AD107" s="74"/>
      <c r="AE107" s="74"/>
      <c r="AF107" s="75"/>
      <c r="AG107" s="67"/>
      <c r="AH107" s="68"/>
      <c r="AI107" s="68"/>
      <c r="AJ107" s="69"/>
      <c r="AK107" s="108"/>
      <c r="AL107" s="109"/>
      <c r="AM107" s="109"/>
      <c r="AN107" s="110"/>
    </row>
    <row r="108" spans="1:40" x14ac:dyDescent="0.45">
      <c r="A108" s="108"/>
      <c r="B108" s="109"/>
      <c r="C108" s="109"/>
      <c r="D108" s="109"/>
      <c r="E108" s="109"/>
      <c r="F108" s="109"/>
      <c r="G108" s="109"/>
      <c r="H108" s="109"/>
      <c r="I108" s="109"/>
      <c r="J108" s="110"/>
      <c r="K108" s="61"/>
      <c r="L108" s="62"/>
      <c r="M108" s="62"/>
      <c r="N108" s="63"/>
      <c r="O108" s="65" t="str">
        <f t="shared" si="4"/>
        <v/>
      </c>
      <c r="P108" s="64"/>
      <c r="Q108" s="66"/>
      <c r="R108" s="66"/>
      <c r="S108" s="66"/>
      <c r="T108" s="64" t="str">
        <f t="shared" si="5"/>
        <v/>
      </c>
      <c r="U108" s="64"/>
      <c r="V108" s="16"/>
      <c r="W108" s="64" t="str">
        <f t="shared" si="6"/>
        <v/>
      </c>
      <c r="X108" s="64"/>
      <c r="Y108" s="64"/>
      <c r="Z108" s="64" t="str">
        <f t="shared" si="7"/>
        <v/>
      </c>
      <c r="AA108" s="64"/>
      <c r="AB108" s="64"/>
      <c r="AC108" s="74"/>
      <c r="AD108" s="74"/>
      <c r="AE108" s="74"/>
      <c r="AF108" s="75"/>
      <c r="AG108" s="67"/>
      <c r="AH108" s="68"/>
      <c r="AI108" s="68"/>
      <c r="AJ108" s="69"/>
      <c r="AK108" s="108"/>
      <c r="AL108" s="109"/>
      <c r="AM108" s="109"/>
      <c r="AN108" s="110"/>
    </row>
    <row r="109" spans="1:40" x14ac:dyDescent="0.45">
      <c r="A109" s="108"/>
      <c r="B109" s="109"/>
      <c r="C109" s="109"/>
      <c r="D109" s="109"/>
      <c r="E109" s="109"/>
      <c r="F109" s="109"/>
      <c r="G109" s="109"/>
      <c r="H109" s="109"/>
      <c r="I109" s="109"/>
      <c r="J109" s="110"/>
      <c r="K109" s="61"/>
      <c r="L109" s="62"/>
      <c r="M109" s="62"/>
      <c r="N109" s="63"/>
      <c r="O109" s="65" t="str">
        <f t="shared" si="4"/>
        <v/>
      </c>
      <c r="P109" s="64"/>
      <c r="Q109" s="66"/>
      <c r="R109" s="66"/>
      <c r="S109" s="66"/>
      <c r="T109" s="64" t="str">
        <f t="shared" si="5"/>
        <v/>
      </c>
      <c r="U109" s="64"/>
      <c r="V109" s="16"/>
      <c r="W109" s="64" t="str">
        <f t="shared" si="6"/>
        <v/>
      </c>
      <c r="X109" s="64"/>
      <c r="Y109" s="64"/>
      <c r="Z109" s="64" t="str">
        <f t="shared" si="7"/>
        <v/>
      </c>
      <c r="AA109" s="64"/>
      <c r="AB109" s="64"/>
      <c r="AC109" s="74"/>
      <c r="AD109" s="74"/>
      <c r="AE109" s="74"/>
      <c r="AF109" s="75"/>
      <c r="AG109" s="67"/>
      <c r="AH109" s="68"/>
      <c r="AI109" s="68"/>
      <c r="AJ109" s="69"/>
      <c r="AK109" s="108"/>
      <c r="AL109" s="109"/>
      <c r="AM109" s="109"/>
      <c r="AN109" s="110"/>
    </row>
    <row r="110" spans="1:40" x14ac:dyDescent="0.45">
      <c r="A110" s="108"/>
      <c r="B110" s="109"/>
      <c r="C110" s="109"/>
      <c r="D110" s="109"/>
      <c r="E110" s="109"/>
      <c r="F110" s="109"/>
      <c r="G110" s="109"/>
      <c r="H110" s="109"/>
      <c r="I110" s="109"/>
      <c r="J110" s="110"/>
      <c r="K110" s="61"/>
      <c r="L110" s="62"/>
      <c r="M110" s="62"/>
      <c r="N110" s="63"/>
      <c r="O110" s="65" t="str">
        <f t="shared" si="4"/>
        <v/>
      </c>
      <c r="P110" s="64"/>
      <c r="Q110" s="66"/>
      <c r="R110" s="66"/>
      <c r="S110" s="66"/>
      <c r="T110" s="64" t="str">
        <f t="shared" si="5"/>
        <v/>
      </c>
      <c r="U110" s="64"/>
      <c r="V110" s="16"/>
      <c r="W110" s="64" t="str">
        <f t="shared" si="6"/>
        <v/>
      </c>
      <c r="X110" s="64"/>
      <c r="Y110" s="64"/>
      <c r="Z110" s="64" t="str">
        <f t="shared" si="7"/>
        <v/>
      </c>
      <c r="AA110" s="64"/>
      <c r="AB110" s="64"/>
      <c r="AC110" s="74"/>
      <c r="AD110" s="74"/>
      <c r="AE110" s="74"/>
      <c r="AF110" s="75"/>
      <c r="AG110" s="67"/>
      <c r="AH110" s="68"/>
      <c r="AI110" s="68"/>
      <c r="AJ110" s="69"/>
      <c r="AK110" s="108"/>
      <c r="AL110" s="109"/>
      <c r="AM110" s="109"/>
      <c r="AN110" s="110"/>
    </row>
    <row r="111" spans="1:40" x14ac:dyDescent="0.45">
      <c r="A111" s="108"/>
      <c r="B111" s="109"/>
      <c r="C111" s="109"/>
      <c r="D111" s="109"/>
      <c r="E111" s="109"/>
      <c r="F111" s="109"/>
      <c r="G111" s="109"/>
      <c r="H111" s="109"/>
      <c r="I111" s="109"/>
      <c r="J111" s="110"/>
      <c r="K111" s="61"/>
      <c r="L111" s="62"/>
      <c r="M111" s="62"/>
      <c r="N111" s="63"/>
      <c r="O111" s="65" t="str">
        <f t="shared" si="4"/>
        <v/>
      </c>
      <c r="P111" s="64"/>
      <c r="Q111" s="66"/>
      <c r="R111" s="66"/>
      <c r="S111" s="66"/>
      <c r="T111" s="64" t="str">
        <f t="shared" si="5"/>
        <v/>
      </c>
      <c r="U111" s="64"/>
      <c r="V111" s="16"/>
      <c r="W111" s="64" t="str">
        <f t="shared" si="6"/>
        <v/>
      </c>
      <c r="X111" s="64"/>
      <c r="Y111" s="64"/>
      <c r="Z111" s="64" t="str">
        <f t="shared" si="7"/>
        <v/>
      </c>
      <c r="AA111" s="64"/>
      <c r="AB111" s="64"/>
      <c r="AC111" s="74"/>
      <c r="AD111" s="74"/>
      <c r="AE111" s="74"/>
      <c r="AF111" s="75"/>
      <c r="AG111" s="67"/>
      <c r="AH111" s="68"/>
      <c r="AI111" s="68"/>
      <c r="AJ111" s="69"/>
      <c r="AK111" s="108"/>
      <c r="AL111" s="109"/>
      <c r="AM111" s="109"/>
      <c r="AN111" s="110"/>
    </row>
    <row r="112" spans="1:40" x14ac:dyDescent="0.45">
      <c r="A112" s="108"/>
      <c r="B112" s="109"/>
      <c r="C112" s="109"/>
      <c r="D112" s="109"/>
      <c r="E112" s="109"/>
      <c r="F112" s="109"/>
      <c r="G112" s="109"/>
      <c r="H112" s="109"/>
      <c r="I112" s="109"/>
      <c r="J112" s="110"/>
      <c r="K112" s="61"/>
      <c r="L112" s="62"/>
      <c r="M112" s="62"/>
      <c r="N112" s="63"/>
      <c r="O112" s="65" t="str">
        <f t="shared" si="4"/>
        <v/>
      </c>
      <c r="P112" s="64"/>
      <c r="Q112" s="66"/>
      <c r="R112" s="66"/>
      <c r="S112" s="66"/>
      <c r="T112" s="64" t="str">
        <f t="shared" si="5"/>
        <v/>
      </c>
      <c r="U112" s="64"/>
      <c r="V112" s="16"/>
      <c r="W112" s="64" t="str">
        <f t="shared" si="6"/>
        <v/>
      </c>
      <c r="X112" s="64"/>
      <c r="Y112" s="64"/>
      <c r="Z112" s="64" t="str">
        <f t="shared" si="7"/>
        <v/>
      </c>
      <c r="AA112" s="64"/>
      <c r="AB112" s="64"/>
      <c r="AC112" s="74"/>
      <c r="AD112" s="74"/>
      <c r="AE112" s="74"/>
      <c r="AF112" s="75"/>
      <c r="AG112" s="67"/>
      <c r="AH112" s="68"/>
      <c r="AI112" s="68"/>
      <c r="AJ112" s="69"/>
      <c r="AK112" s="108"/>
      <c r="AL112" s="109"/>
      <c r="AM112" s="109"/>
      <c r="AN112" s="110"/>
    </row>
    <row r="113" spans="1:40" x14ac:dyDescent="0.45">
      <c r="A113" s="108"/>
      <c r="B113" s="109"/>
      <c r="C113" s="109"/>
      <c r="D113" s="109"/>
      <c r="E113" s="109"/>
      <c r="F113" s="109"/>
      <c r="G113" s="109"/>
      <c r="H113" s="109"/>
      <c r="I113" s="109"/>
      <c r="J113" s="110"/>
      <c r="K113" s="61"/>
      <c r="L113" s="62"/>
      <c r="M113" s="62"/>
      <c r="N113" s="63"/>
      <c r="O113" s="65" t="str">
        <f t="shared" si="4"/>
        <v/>
      </c>
      <c r="P113" s="64"/>
      <c r="Q113" s="66"/>
      <c r="R113" s="66"/>
      <c r="S113" s="66"/>
      <c r="T113" s="64" t="str">
        <f t="shared" si="5"/>
        <v/>
      </c>
      <c r="U113" s="64"/>
      <c r="V113" s="16"/>
      <c r="W113" s="64" t="str">
        <f t="shared" si="6"/>
        <v/>
      </c>
      <c r="X113" s="64"/>
      <c r="Y113" s="64"/>
      <c r="Z113" s="64" t="str">
        <f t="shared" si="7"/>
        <v/>
      </c>
      <c r="AA113" s="64"/>
      <c r="AB113" s="64"/>
      <c r="AC113" s="74"/>
      <c r="AD113" s="74"/>
      <c r="AE113" s="74"/>
      <c r="AF113" s="75"/>
      <c r="AG113" s="67"/>
      <c r="AH113" s="68"/>
      <c r="AI113" s="68"/>
      <c r="AJ113" s="69"/>
      <c r="AK113" s="108"/>
      <c r="AL113" s="109"/>
      <c r="AM113" s="109"/>
      <c r="AN113" s="110"/>
    </row>
    <row r="114" spans="1:40" x14ac:dyDescent="0.45">
      <c r="A114" s="108"/>
      <c r="B114" s="109"/>
      <c r="C114" s="109"/>
      <c r="D114" s="109"/>
      <c r="E114" s="109"/>
      <c r="F114" s="109"/>
      <c r="G114" s="109"/>
      <c r="H114" s="109"/>
      <c r="I114" s="109"/>
      <c r="J114" s="110"/>
      <c r="K114" s="61"/>
      <c r="L114" s="62"/>
      <c r="M114" s="62"/>
      <c r="N114" s="63"/>
      <c r="O114" s="65" t="str">
        <f t="shared" si="4"/>
        <v/>
      </c>
      <c r="P114" s="64"/>
      <c r="Q114" s="66"/>
      <c r="R114" s="66"/>
      <c r="S114" s="66"/>
      <c r="T114" s="64" t="str">
        <f t="shared" si="5"/>
        <v/>
      </c>
      <c r="U114" s="64"/>
      <c r="V114" s="16"/>
      <c r="W114" s="64" t="str">
        <f t="shared" si="6"/>
        <v/>
      </c>
      <c r="X114" s="64"/>
      <c r="Y114" s="64"/>
      <c r="Z114" s="64" t="str">
        <f t="shared" si="7"/>
        <v/>
      </c>
      <c r="AA114" s="64"/>
      <c r="AB114" s="64"/>
      <c r="AC114" s="74"/>
      <c r="AD114" s="74"/>
      <c r="AE114" s="74"/>
      <c r="AF114" s="75"/>
      <c r="AG114" s="67"/>
      <c r="AH114" s="68"/>
      <c r="AI114" s="68"/>
      <c r="AJ114" s="69"/>
      <c r="AK114" s="108"/>
      <c r="AL114" s="109"/>
      <c r="AM114" s="109"/>
      <c r="AN114" s="110"/>
    </row>
    <row r="115" spans="1:40" x14ac:dyDescent="0.45">
      <c r="A115" s="108"/>
      <c r="B115" s="109"/>
      <c r="C115" s="109"/>
      <c r="D115" s="109"/>
      <c r="E115" s="109"/>
      <c r="F115" s="109"/>
      <c r="G115" s="109"/>
      <c r="H115" s="109"/>
      <c r="I115" s="109"/>
      <c r="J115" s="110"/>
      <c r="K115" s="61"/>
      <c r="L115" s="62"/>
      <c r="M115" s="62"/>
      <c r="N115" s="63"/>
      <c r="O115" s="65" t="str">
        <f t="shared" si="4"/>
        <v/>
      </c>
      <c r="P115" s="64"/>
      <c r="Q115" s="66"/>
      <c r="R115" s="66"/>
      <c r="S115" s="66"/>
      <c r="T115" s="64" t="str">
        <f t="shared" si="5"/>
        <v/>
      </c>
      <c r="U115" s="64"/>
      <c r="V115" s="16"/>
      <c r="W115" s="64" t="str">
        <f t="shared" si="6"/>
        <v/>
      </c>
      <c r="X115" s="64"/>
      <c r="Y115" s="64"/>
      <c r="Z115" s="64" t="str">
        <f t="shared" si="7"/>
        <v/>
      </c>
      <c r="AA115" s="64"/>
      <c r="AB115" s="64"/>
      <c r="AC115" s="74"/>
      <c r="AD115" s="74"/>
      <c r="AE115" s="74"/>
      <c r="AF115" s="75"/>
      <c r="AG115" s="67"/>
      <c r="AH115" s="68"/>
      <c r="AI115" s="68"/>
      <c r="AJ115" s="69"/>
      <c r="AK115" s="108"/>
      <c r="AL115" s="109"/>
      <c r="AM115" s="109"/>
      <c r="AN115" s="110"/>
    </row>
    <row r="116" spans="1:40" x14ac:dyDescent="0.45">
      <c r="A116" s="108"/>
      <c r="B116" s="109"/>
      <c r="C116" s="109"/>
      <c r="D116" s="109"/>
      <c r="E116" s="109"/>
      <c r="F116" s="109"/>
      <c r="G116" s="109"/>
      <c r="H116" s="109"/>
      <c r="I116" s="109"/>
      <c r="J116" s="110"/>
      <c r="K116" s="61"/>
      <c r="L116" s="62"/>
      <c r="M116" s="62"/>
      <c r="N116" s="63"/>
      <c r="O116" s="65" t="str">
        <f t="shared" si="4"/>
        <v/>
      </c>
      <c r="P116" s="64"/>
      <c r="Q116" s="66"/>
      <c r="R116" s="66"/>
      <c r="S116" s="66"/>
      <c r="T116" s="64" t="str">
        <f t="shared" si="5"/>
        <v/>
      </c>
      <c r="U116" s="64"/>
      <c r="V116" s="16"/>
      <c r="W116" s="64" t="str">
        <f t="shared" si="6"/>
        <v/>
      </c>
      <c r="X116" s="64"/>
      <c r="Y116" s="64"/>
      <c r="Z116" s="64" t="str">
        <f t="shared" si="7"/>
        <v/>
      </c>
      <c r="AA116" s="64"/>
      <c r="AB116" s="64"/>
      <c r="AC116" s="74"/>
      <c r="AD116" s="74"/>
      <c r="AE116" s="74"/>
      <c r="AF116" s="75"/>
      <c r="AG116" s="67"/>
      <c r="AH116" s="68"/>
      <c r="AI116" s="68"/>
      <c r="AJ116" s="69"/>
      <c r="AK116" s="108"/>
      <c r="AL116" s="109"/>
      <c r="AM116" s="109"/>
      <c r="AN116" s="110"/>
    </row>
    <row r="117" spans="1:40" x14ac:dyDescent="0.45">
      <c r="A117" s="108"/>
      <c r="B117" s="109"/>
      <c r="C117" s="109"/>
      <c r="D117" s="109"/>
      <c r="E117" s="109"/>
      <c r="F117" s="109"/>
      <c r="G117" s="109"/>
      <c r="H117" s="109"/>
      <c r="I117" s="109"/>
      <c r="J117" s="110"/>
      <c r="K117" s="61"/>
      <c r="L117" s="62"/>
      <c r="M117" s="62"/>
      <c r="N117" s="63"/>
      <c r="O117" s="65" t="str">
        <f t="shared" ref="O117:O144" si="8">IF(OR(A117="",K117=""),"","Repeat")</f>
        <v/>
      </c>
      <c r="P117" s="64"/>
      <c r="Q117" s="66"/>
      <c r="R117" s="66"/>
      <c r="S117" s="66"/>
      <c r="T117" s="64" t="str">
        <f t="shared" ref="T117:T144" si="9">IF(Q117="","","every")</f>
        <v/>
      </c>
      <c r="U117" s="64"/>
      <c r="V117" s="16"/>
      <c r="W117" s="64" t="str">
        <f t="shared" ref="W117:W144" si="10">IF(Q117="","",IF(Q117="DAILY","DAY(S)",IF(Q117="WEEKLY","WEEK(S)",IF(Q117="MONTHLY","MONTH(S)",IF(Q117="YEARLY","YEAR(S)","")))))</f>
        <v/>
      </c>
      <c r="X117" s="64"/>
      <c r="Y117" s="64"/>
      <c r="Z117" s="64" t="str">
        <f t="shared" ref="Z117:Z144" si="11">IF(Q117="","","starting on")</f>
        <v/>
      </c>
      <c r="AA117" s="64"/>
      <c r="AB117" s="64"/>
      <c r="AC117" s="74"/>
      <c r="AD117" s="74"/>
      <c r="AE117" s="74"/>
      <c r="AF117" s="75"/>
      <c r="AG117" s="67"/>
      <c r="AH117" s="68"/>
      <c r="AI117" s="68"/>
      <c r="AJ117" s="69"/>
      <c r="AK117" s="108"/>
      <c r="AL117" s="109"/>
      <c r="AM117" s="109"/>
      <c r="AN117" s="110"/>
    </row>
    <row r="118" spans="1:40" x14ac:dyDescent="0.45">
      <c r="A118" s="108"/>
      <c r="B118" s="109"/>
      <c r="C118" s="109"/>
      <c r="D118" s="109"/>
      <c r="E118" s="109"/>
      <c r="F118" s="109"/>
      <c r="G118" s="109"/>
      <c r="H118" s="109"/>
      <c r="I118" s="109"/>
      <c r="J118" s="110"/>
      <c r="K118" s="61"/>
      <c r="L118" s="62"/>
      <c r="M118" s="62"/>
      <c r="N118" s="63"/>
      <c r="O118" s="65" t="str">
        <f t="shared" si="8"/>
        <v/>
      </c>
      <c r="P118" s="64"/>
      <c r="Q118" s="66"/>
      <c r="R118" s="66"/>
      <c r="S118" s="66"/>
      <c r="T118" s="64" t="str">
        <f t="shared" si="9"/>
        <v/>
      </c>
      <c r="U118" s="64"/>
      <c r="V118" s="16"/>
      <c r="W118" s="64" t="str">
        <f t="shared" si="10"/>
        <v/>
      </c>
      <c r="X118" s="64"/>
      <c r="Y118" s="64"/>
      <c r="Z118" s="64" t="str">
        <f t="shared" si="11"/>
        <v/>
      </c>
      <c r="AA118" s="64"/>
      <c r="AB118" s="64"/>
      <c r="AC118" s="74"/>
      <c r="AD118" s="74"/>
      <c r="AE118" s="74"/>
      <c r="AF118" s="75"/>
      <c r="AG118" s="67"/>
      <c r="AH118" s="68"/>
      <c r="AI118" s="68"/>
      <c r="AJ118" s="69"/>
      <c r="AK118" s="108"/>
      <c r="AL118" s="109"/>
      <c r="AM118" s="109"/>
      <c r="AN118" s="110"/>
    </row>
    <row r="119" spans="1:40" x14ac:dyDescent="0.45">
      <c r="A119" s="108"/>
      <c r="B119" s="109"/>
      <c r="C119" s="109"/>
      <c r="D119" s="109"/>
      <c r="E119" s="109"/>
      <c r="F119" s="109"/>
      <c r="G119" s="109"/>
      <c r="H119" s="109"/>
      <c r="I119" s="109"/>
      <c r="J119" s="110"/>
      <c r="K119" s="61"/>
      <c r="L119" s="62"/>
      <c r="M119" s="62"/>
      <c r="N119" s="63"/>
      <c r="O119" s="65" t="str">
        <f t="shared" si="8"/>
        <v/>
      </c>
      <c r="P119" s="64"/>
      <c r="Q119" s="66"/>
      <c r="R119" s="66"/>
      <c r="S119" s="66"/>
      <c r="T119" s="64" t="str">
        <f t="shared" si="9"/>
        <v/>
      </c>
      <c r="U119" s="64"/>
      <c r="V119" s="16"/>
      <c r="W119" s="64" t="str">
        <f t="shared" si="10"/>
        <v/>
      </c>
      <c r="X119" s="64"/>
      <c r="Y119" s="64"/>
      <c r="Z119" s="64" t="str">
        <f t="shared" si="11"/>
        <v/>
      </c>
      <c r="AA119" s="64"/>
      <c r="AB119" s="64"/>
      <c r="AC119" s="74"/>
      <c r="AD119" s="74"/>
      <c r="AE119" s="74"/>
      <c r="AF119" s="75"/>
      <c r="AG119" s="67"/>
      <c r="AH119" s="68"/>
      <c r="AI119" s="68"/>
      <c r="AJ119" s="69"/>
      <c r="AK119" s="108"/>
      <c r="AL119" s="109"/>
      <c r="AM119" s="109"/>
      <c r="AN119" s="110"/>
    </row>
    <row r="120" spans="1:40" x14ac:dyDescent="0.45">
      <c r="A120" s="108"/>
      <c r="B120" s="109"/>
      <c r="C120" s="109"/>
      <c r="D120" s="109"/>
      <c r="E120" s="109"/>
      <c r="F120" s="109"/>
      <c r="G120" s="109"/>
      <c r="H120" s="109"/>
      <c r="I120" s="109"/>
      <c r="J120" s="110"/>
      <c r="K120" s="61"/>
      <c r="L120" s="62"/>
      <c r="M120" s="62"/>
      <c r="N120" s="63"/>
      <c r="O120" s="65" t="str">
        <f t="shared" si="8"/>
        <v/>
      </c>
      <c r="P120" s="64"/>
      <c r="Q120" s="66"/>
      <c r="R120" s="66"/>
      <c r="S120" s="66"/>
      <c r="T120" s="64" t="str">
        <f t="shared" si="9"/>
        <v/>
      </c>
      <c r="U120" s="64"/>
      <c r="V120" s="16"/>
      <c r="W120" s="64" t="str">
        <f t="shared" si="10"/>
        <v/>
      </c>
      <c r="X120" s="64"/>
      <c r="Y120" s="64"/>
      <c r="Z120" s="64" t="str">
        <f t="shared" si="11"/>
        <v/>
      </c>
      <c r="AA120" s="64"/>
      <c r="AB120" s="64"/>
      <c r="AC120" s="74"/>
      <c r="AD120" s="74"/>
      <c r="AE120" s="74"/>
      <c r="AF120" s="75"/>
      <c r="AG120" s="67"/>
      <c r="AH120" s="68"/>
      <c r="AI120" s="68"/>
      <c r="AJ120" s="69"/>
      <c r="AK120" s="108"/>
      <c r="AL120" s="109"/>
      <c r="AM120" s="109"/>
      <c r="AN120" s="110"/>
    </row>
    <row r="121" spans="1:40" x14ac:dyDescent="0.45">
      <c r="A121" s="108"/>
      <c r="B121" s="109"/>
      <c r="C121" s="109"/>
      <c r="D121" s="109"/>
      <c r="E121" s="109"/>
      <c r="F121" s="109"/>
      <c r="G121" s="109"/>
      <c r="H121" s="109"/>
      <c r="I121" s="109"/>
      <c r="J121" s="110"/>
      <c r="K121" s="61"/>
      <c r="L121" s="62"/>
      <c r="M121" s="62"/>
      <c r="N121" s="63"/>
      <c r="O121" s="65" t="str">
        <f t="shared" si="8"/>
        <v/>
      </c>
      <c r="P121" s="64"/>
      <c r="Q121" s="66"/>
      <c r="R121" s="66"/>
      <c r="S121" s="66"/>
      <c r="T121" s="64" t="str">
        <f t="shared" si="9"/>
        <v/>
      </c>
      <c r="U121" s="64"/>
      <c r="V121" s="16"/>
      <c r="W121" s="64" t="str">
        <f t="shared" si="10"/>
        <v/>
      </c>
      <c r="X121" s="64"/>
      <c r="Y121" s="64"/>
      <c r="Z121" s="64" t="str">
        <f t="shared" si="11"/>
        <v/>
      </c>
      <c r="AA121" s="64"/>
      <c r="AB121" s="64"/>
      <c r="AC121" s="74"/>
      <c r="AD121" s="74"/>
      <c r="AE121" s="74"/>
      <c r="AF121" s="75"/>
      <c r="AG121" s="67"/>
      <c r="AH121" s="68"/>
      <c r="AI121" s="68"/>
      <c r="AJ121" s="69"/>
      <c r="AK121" s="108"/>
      <c r="AL121" s="109"/>
      <c r="AM121" s="109"/>
      <c r="AN121" s="110"/>
    </row>
    <row r="122" spans="1:40" x14ac:dyDescent="0.45">
      <c r="A122" s="108"/>
      <c r="B122" s="109"/>
      <c r="C122" s="109"/>
      <c r="D122" s="109"/>
      <c r="E122" s="109"/>
      <c r="F122" s="109"/>
      <c r="G122" s="109"/>
      <c r="H122" s="109"/>
      <c r="I122" s="109"/>
      <c r="J122" s="110"/>
      <c r="K122" s="61"/>
      <c r="L122" s="62"/>
      <c r="M122" s="62"/>
      <c r="N122" s="63"/>
      <c r="O122" s="65" t="str">
        <f t="shared" si="8"/>
        <v/>
      </c>
      <c r="P122" s="64"/>
      <c r="Q122" s="66"/>
      <c r="R122" s="66"/>
      <c r="S122" s="66"/>
      <c r="T122" s="64" t="str">
        <f t="shared" si="9"/>
        <v/>
      </c>
      <c r="U122" s="64"/>
      <c r="V122" s="16"/>
      <c r="W122" s="64" t="str">
        <f t="shared" si="10"/>
        <v/>
      </c>
      <c r="X122" s="64"/>
      <c r="Y122" s="64"/>
      <c r="Z122" s="64" t="str">
        <f t="shared" si="11"/>
        <v/>
      </c>
      <c r="AA122" s="64"/>
      <c r="AB122" s="64"/>
      <c r="AC122" s="74"/>
      <c r="AD122" s="74"/>
      <c r="AE122" s="74"/>
      <c r="AF122" s="75"/>
      <c r="AG122" s="67"/>
      <c r="AH122" s="68"/>
      <c r="AI122" s="68"/>
      <c r="AJ122" s="69"/>
      <c r="AK122" s="108"/>
      <c r="AL122" s="109"/>
      <c r="AM122" s="109"/>
      <c r="AN122" s="110"/>
    </row>
    <row r="123" spans="1:40" x14ac:dyDescent="0.45">
      <c r="A123" s="108"/>
      <c r="B123" s="109"/>
      <c r="C123" s="109"/>
      <c r="D123" s="109"/>
      <c r="E123" s="109"/>
      <c r="F123" s="109"/>
      <c r="G123" s="109"/>
      <c r="H123" s="109"/>
      <c r="I123" s="109"/>
      <c r="J123" s="110"/>
      <c r="K123" s="61"/>
      <c r="L123" s="62"/>
      <c r="M123" s="62"/>
      <c r="N123" s="63"/>
      <c r="O123" s="65" t="str">
        <f t="shared" si="8"/>
        <v/>
      </c>
      <c r="P123" s="64"/>
      <c r="Q123" s="66"/>
      <c r="R123" s="66"/>
      <c r="S123" s="66"/>
      <c r="T123" s="64" t="str">
        <f t="shared" si="9"/>
        <v/>
      </c>
      <c r="U123" s="64"/>
      <c r="V123" s="16"/>
      <c r="W123" s="64" t="str">
        <f t="shared" si="10"/>
        <v/>
      </c>
      <c r="X123" s="64"/>
      <c r="Y123" s="64"/>
      <c r="Z123" s="64" t="str">
        <f t="shared" si="11"/>
        <v/>
      </c>
      <c r="AA123" s="64"/>
      <c r="AB123" s="64"/>
      <c r="AC123" s="74"/>
      <c r="AD123" s="74"/>
      <c r="AE123" s="74"/>
      <c r="AF123" s="75"/>
      <c r="AG123" s="67"/>
      <c r="AH123" s="68"/>
      <c r="AI123" s="68"/>
      <c r="AJ123" s="69"/>
      <c r="AK123" s="108"/>
      <c r="AL123" s="109"/>
      <c r="AM123" s="109"/>
      <c r="AN123" s="110"/>
    </row>
    <row r="124" spans="1:40" x14ac:dyDescent="0.45">
      <c r="A124" s="108"/>
      <c r="B124" s="109"/>
      <c r="C124" s="109"/>
      <c r="D124" s="109"/>
      <c r="E124" s="109"/>
      <c r="F124" s="109"/>
      <c r="G124" s="109"/>
      <c r="H124" s="109"/>
      <c r="I124" s="109"/>
      <c r="J124" s="110"/>
      <c r="K124" s="61"/>
      <c r="L124" s="62"/>
      <c r="M124" s="62"/>
      <c r="N124" s="63"/>
      <c r="O124" s="65" t="str">
        <f t="shared" si="8"/>
        <v/>
      </c>
      <c r="P124" s="64"/>
      <c r="Q124" s="66"/>
      <c r="R124" s="66"/>
      <c r="S124" s="66"/>
      <c r="T124" s="64" t="str">
        <f t="shared" si="9"/>
        <v/>
      </c>
      <c r="U124" s="64"/>
      <c r="V124" s="16"/>
      <c r="W124" s="64" t="str">
        <f t="shared" si="10"/>
        <v/>
      </c>
      <c r="X124" s="64"/>
      <c r="Y124" s="64"/>
      <c r="Z124" s="64" t="str">
        <f t="shared" si="11"/>
        <v/>
      </c>
      <c r="AA124" s="64"/>
      <c r="AB124" s="64"/>
      <c r="AC124" s="74"/>
      <c r="AD124" s="74"/>
      <c r="AE124" s="74"/>
      <c r="AF124" s="75"/>
      <c r="AG124" s="67"/>
      <c r="AH124" s="68"/>
      <c r="AI124" s="68"/>
      <c r="AJ124" s="69"/>
      <c r="AK124" s="108"/>
      <c r="AL124" s="109"/>
      <c r="AM124" s="109"/>
      <c r="AN124" s="110"/>
    </row>
    <row r="125" spans="1:40" x14ac:dyDescent="0.45">
      <c r="A125" s="108"/>
      <c r="B125" s="109"/>
      <c r="C125" s="109"/>
      <c r="D125" s="109"/>
      <c r="E125" s="109"/>
      <c r="F125" s="109"/>
      <c r="G125" s="109"/>
      <c r="H125" s="109"/>
      <c r="I125" s="109"/>
      <c r="J125" s="110"/>
      <c r="K125" s="61"/>
      <c r="L125" s="62"/>
      <c r="M125" s="62"/>
      <c r="N125" s="63"/>
      <c r="O125" s="65" t="str">
        <f t="shared" si="8"/>
        <v/>
      </c>
      <c r="P125" s="64"/>
      <c r="Q125" s="66"/>
      <c r="R125" s="66"/>
      <c r="S125" s="66"/>
      <c r="T125" s="64" t="str">
        <f t="shared" si="9"/>
        <v/>
      </c>
      <c r="U125" s="64"/>
      <c r="V125" s="16"/>
      <c r="W125" s="64" t="str">
        <f t="shared" si="10"/>
        <v/>
      </c>
      <c r="X125" s="64"/>
      <c r="Y125" s="64"/>
      <c r="Z125" s="64" t="str">
        <f t="shared" si="11"/>
        <v/>
      </c>
      <c r="AA125" s="64"/>
      <c r="AB125" s="64"/>
      <c r="AC125" s="74"/>
      <c r="AD125" s="74"/>
      <c r="AE125" s="74"/>
      <c r="AF125" s="75"/>
      <c r="AG125" s="67"/>
      <c r="AH125" s="68"/>
      <c r="AI125" s="68"/>
      <c r="AJ125" s="69"/>
      <c r="AK125" s="108"/>
      <c r="AL125" s="109"/>
      <c r="AM125" s="109"/>
      <c r="AN125" s="110"/>
    </row>
    <row r="126" spans="1:40" x14ac:dyDescent="0.45">
      <c r="A126" s="108"/>
      <c r="B126" s="109"/>
      <c r="C126" s="109"/>
      <c r="D126" s="109"/>
      <c r="E126" s="109"/>
      <c r="F126" s="109"/>
      <c r="G126" s="109"/>
      <c r="H126" s="109"/>
      <c r="I126" s="109"/>
      <c r="J126" s="110"/>
      <c r="K126" s="61"/>
      <c r="L126" s="62"/>
      <c r="M126" s="62"/>
      <c r="N126" s="63"/>
      <c r="O126" s="65" t="str">
        <f t="shared" si="8"/>
        <v/>
      </c>
      <c r="P126" s="64"/>
      <c r="Q126" s="66"/>
      <c r="R126" s="66"/>
      <c r="S126" s="66"/>
      <c r="T126" s="64" t="str">
        <f t="shared" si="9"/>
        <v/>
      </c>
      <c r="U126" s="64"/>
      <c r="V126" s="16"/>
      <c r="W126" s="64" t="str">
        <f t="shared" si="10"/>
        <v/>
      </c>
      <c r="X126" s="64"/>
      <c r="Y126" s="64"/>
      <c r="Z126" s="64" t="str">
        <f t="shared" si="11"/>
        <v/>
      </c>
      <c r="AA126" s="64"/>
      <c r="AB126" s="64"/>
      <c r="AC126" s="74"/>
      <c r="AD126" s="74"/>
      <c r="AE126" s="74"/>
      <c r="AF126" s="75"/>
      <c r="AG126" s="67"/>
      <c r="AH126" s="68"/>
      <c r="AI126" s="68"/>
      <c r="AJ126" s="69"/>
      <c r="AK126" s="108"/>
      <c r="AL126" s="109"/>
      <c r="AM126" s="109"/>
      <c r="AN126" s="110"/>
    </row>
    <row r="127" spans="1:40" x14ac:dyDescent="0.45">
      <c r="A127" s="108"/>
      <c r="B127" s="109"/>
      <c r="C127" s="109"/>
      <c r="D127" s="109"/>
      <c r="E127" s="109"/>
      <c r="F127" s="109"/>
      <c r="G127" s="109"/>
      <c r="H127" s="109"/>
      <c r="I127" s="109"/>
      <c r="J127" s="110"/>
      <c r="K127" s="61"/>
      <c r="L127" s="62"/>
      <c r="M127" s="62"/>
      <c r="N127" s="63"/>
      <c r="O127" s="65" t="str">
        <f t="shared" si="8"/>
        <v/>
      </c>
      <c r="P127" s="64"/>
      <c r="Q127" s="66"/>
      <c r="R127" s="66"/>
      <c r="S127" s="66"/>
      <c r="T127" s="64" t="str">
        <f t="shared" si="9"/>
        <v/>
      </c>
      <c r="U127" s="64"/>
      <c r="V127" s="16"/>
      <c r="W127" s="64" t="str">
        <f t="shared" si="10"/>
        <v/>
      </c>
      <c r="X127" s="64"/>
      <c r="Y127" s="64"/>
      <c r="Z127" s="64" t="str">
        <f t="shared" si="11"/>
        <v/>
      </c>
      <c r="AA127" s="64"/>
      <c r="AB127" s="64"/>
      <c r="AC127" s="74"/>
      <c r="AD127" s="74"/>
      <c r="AE127" s="74"/>
      <c r="AF127" s="75"/>
      <c r="AG127" s="67"/>
      <c r="AH127" s="68"/>
      <c r="AI127" s="68"/>
      <c r="AJ127" s="69"/>
      <c r="AK127" s="108"/>
      <c r="AL127" s="109"/>
      <c r="AM127" s="109"/>
      <c r="AN127" s="110"/>
    </row>
    <row r="128" spans="1:40" x14ac:dyDescent="0.45">
      <c r="A128" s="108"/>
      <c r="B128" s="109"/>
      <c r="C128" s="109"/>
      <c r="D128" s="109"/>
      <c r="E128" s="109"/>
      <c r="F128" s="109"/>
      <c r="G128" s="109"/>
      <c r="H128" s="109"/>
      <c r="I128" s="109"/>
      <c r="J128" s="110"/>
      <c r="K128" s="61"/>
      <c r="L128" s="62"/>
      <c r="M128" s="62"/>
      <c r="N128" s="63"/>
      <c r="O128" s="65" t="str">
        <f t="shared" si="8"/>
        <v/>
      </c>
      <c r="P128" s="64"/>
      <c r="Q128" s="66"/>
      <c r="R128" s="66"/>
      <c r="S128" s="66"/>
      <c r="T128" s="64" t="str">
        <f t="shared" si="9"/>
        <v/>
      </c>
      <c r="U128" s="64"/>
      <c r="V128" s="16"/>
      <c r="W128" s="64" t="str">
        <f t="shared" si="10"/>
        <v/>
      </c>
      <c r="X128" s="64"/>
      <c r="Y128" s="64"/>
      <c r="Z128" s="64" t="str">
        <f t="shared" si="11"/>
        <v/>
      </c>
      <c r="AA128" s="64"/>
      <c r="AB128" s="64"/>
      <c r="AC128" s="74"/>
      <c r="AD128" s="74"/>
      <c r="AE128" s="74"/>
      <c r="AF128" s="75"/>
      <c r="AG128" s="67"/>
      <c r="AH128" s="68"/>
      <c r="AI128" s="68"/>
      <c r="AJ128" s="69"/>
      <c r="AK128" s="108"/>
      <c r="AL128" s="109"/>
      <c r="AM128" s="109"/>
      <c r="AN128" s="110"/>
    </row>
    <row r="129" spans="1:40" x14ac:dyDescent="0.45">
      <c r="A129" s="108"/>
      <c r="B129" s="109"/>
      <c r="C129" s="109"/>
      <c r="D129" s="109"/>
      <c r="E129" s="109"/>
      <c r="F129" s="109"/>
      <c r="G129" s="109"/>
      <c r="H129" s="109"/>
      <c r="I129" s="109"/>
      <c r="J129" s="110"/>
      <c r="K129" s="61"/>
      <c r="L129" s="62"/>
      <c r="M129" s="62"/>
      <c r="N129" s="63"/>
      <c r="O129" s="65" t="str">
        <f t="shared" si="8"/>
        <v/>
      </c>
      <c r="P129" s="64"/>
      <c r="Q129" s="66"/>
      <c r="R129" s="66"/>
      <c r="S129" s="66"/>
      <c r="T129" s="64" t="str">
        <f t="shared" si="9"/>
        <v/>
      </c>
      <c r="U129" s="64"/>
      <c r="V129" s="16"/>
      <c r="W129" s="64" t="str">
        <f t="shared" si="10"/>
        <v/>
      </c>
      <c r="X129" s="64"/>
      <c r="Y129" s="64"/>
      <c r="Z129" s="64" t="str">
        <f t="shared" si="11"/>
        <v/>
      </c>
      <c r="AA129" s="64"/>
      <c r="AB129" s="64"/>
      <c r="AC129" s="74"/>
      <c r="AD129" s="74"/>
      <c r="AE129" s="74"/>
      <c r="AF129" s="75"/>
      <c r="AG129" s="67"/>
      <c r="AH129" s="68"/>
      <c r="AI129" s="68"/>
      <c r="AJ129" s="69"/>
      <c r="AK129" s="108"/>
      <c r="AL129" s="109"/>
      <c r="AM129" s="109"/>
      <c r="AN129" s="110"/>
    </row>
    <row r="130" spans="1:40" x14ac:dyDescent="0.45">
      <c r="A130" s="108"/>
      <c r="B130" s="109"/>
      <c r="C130" s="109"/>
      <c r="D130" s="109"/>
      <c r="E130" s="109"/>
      <c r="F130" s="109"/>
      <c r="G130" s="109"/>
      <c r="H130" s="109"/>
      <c r="I130" s="109"/>
      <c r="J130" s="110"/>
      <c r="K130" s="61"/>
      <c r="L130" s="62"/>
      <c r="M130" s="62"/>
      <c r="N130" s="63"/>
      <c r="O130" s="65" t="str">
        <f t="shared" si="8"/>
        <v/>
      </c>
      <c r="P130" s="64"/>
      <c r="Q130" s="66"/>
      <c r="R130" s="66"/>
      <c r="S130" s="66"/>
      <c r="T130" s="64" t="str">
        <f t="shared" si="9"/>
        <v/>
      </c>
      <c r="U130" s="64"/>
      <c r="V130" s="16"/>
      <c r="W130" s="64" t="str">
        <f t="shared" si="10"/>
        <v/>
      </c>
      <c r="X130" s="64"/>
      <c r="Y130" s="64"/>
      <c r="Z130" s="64" t="str">
        <f t="shared" si="11"/>
        <v/>
      </c>
      <c r="AA130" s="64"/>
      <c r="AB130" s="64"/>
      <c r="AC130" s="74"/>
      <c r="AD130" s="74"/>
      <c r="AE130" s="74"/>
      <c r="AF130" s="75"/>
      <c r="AG130" s="67"/>
      <c r="AH130" s="68"/>
      <c r="AI130" s="68"/>
      <c r="AJ130" s="69"/>
      <c r="AK130" s="108"/>
      <c r="AL130" s="109"/>
      <c r="AM130" s="109"/>
      <c r="AN130" s="110"/>
    </row>
    <row r="131" spans="1:40" x14ac:dyDescent="0.45">
      <c r="A131" s="108"/>
      <c r="B131" s="109"/>
      <c r="C131" s="109"/>
      <c r="D131" s="109"/>
      <c r="E131" s="109"/>
      <c r="F131" s="109"/>
      <c r="G131" s="109"/>
      <c r="H131" s="109"/>
      <c r="I131" s="109"/>
      <c r="J131" s="110"/>
      <c r="K131" s="61"/>
      <c r="L131" s="62"/>
      <c r="M131" s="62"/>
      <c r="N131" s="63"/>
      <c r="O131" s="65" t="str">
        <f t="shared" si="8"/>
        <v/>
      </c>
      <c r="P131" s="64"/>
      <c r="Q131" s="66"/>
      <c r="R131" s="66"/>
      <c r="S131" s="66"/>
      <c r="T131" s="64" t="str">
        <f t="shared" si="9"/>
        <v/>
      </c>
      <c r="U131" s="64"/>
      <c r="V131" s="16"/>
      <c r="W131" s="64" t="str">
        <f t="shared" si="10"/>
        <v/>
      </c>
      <c r="X131" s="64"/>
      <c r="Y131" s="64"/>
      <c r="Z131" s="64" t="str">
        <f t="shared" si="11"/>
        <v/>
      </c>
      <c r="AA131" s="64"/>
      <c r="AB131" s="64"/>
      <c r="AC131" s="74"/>
      <c r="AD131" s="74"/>
      <c r="AE131" s="74"/>
      <c r="AF131" s="75"/>
      <c r="AG131" s="67"/>
      <c r="AH131" s="68"/>
      <c r="AI131" s="68"/>
      <c r="AJ131" s="69"/>
      <c r="AK131" s="108"/>
      <c r="AL131" s="109"/>
      <c r="AM131" s="109"/>
      <c r="AN131" s="110"/>
    </row>
    <row r="132" spans="1:40" x14ac:dyDescent="0.45">
      <c r="A132" s="108"/>
      <c r="B132" s="109"/>
      <c r="C132" s="109"/>
      <c r="D132" s="109"/>
      <c r="E132" s="109"/>
      <c r="F132" s="109"/>
      <c r="G132" s="109"/>
      <c r="H132" s="109"/>
      <c r="I132" s="109"/>
      <c r="J132" s="110"/>
      <c r="K132" s="61"/>
      <c r="L132" s="62"/>
      <c r="M132" s="62"/>
      <c r="N132" s="63"/>
      <c r="O132" s="65" t="str">
        <f t="shared" si="8"/>
        <v/>
      </c>
      <c r="P132" s="64"/>
      <c r="Q132" s="66"/>
      <c r="R132" s="66"/>
      <c r="S132" s="66"/>
      <c r="T132" s="64" t="str">
        <f t="shared" si="9"/>
        <v/>
      </c>
      <c r="U132" s="64"/>
      <c r="V132" s="16"/>
      <c r="W132" s="64" t="str">
        <f t="shared" si="10"/>
        <v/>
      </c>
      <c r="X132" s="64"/>
      <c r="Y132" s="64"/>
      <c r="Z132" s="64" t="str">
        <f t="shared" si="11"/>
        <v/>
      </c>
      <c r="AA132" s="64"/>
      <c r="AB132" s="64"/>
      <c r="AC132" s="74"/>
      <c r="AD132" s="74"/>
      <c r="AE132" s="74"/>
      <c r="AF132" s="75"/>
      <c r="AG132" s="67"/>
      <c r="AH132" s="68"/>
      <c r="AI132" s="68"/>
      <c r="AJ132" s="69"/>
      <c r="AK132" s="108"/>
      <c r="AL132" s="109"/>
      <c r="AM132" s="109"/>
      <c r="AN132" s="110"/>
    </row>
    <row r="133" spans="1:40" x14ac:dyDescent="0.45">
      <c r="A133" s="108"/>
      <c r="B133" s="109"/>
      <c r="C133" s="109"/>
      <c r="D133" s="109"/>
      <c r="E133" s="109"/>
      <c r="F133" s="109"/>
      <c r="G133" s="109"/>
      <c r="H133" s="109"/>
      <c r="I133" s="109"/>
      <c r="J133" s="110"/>
      <c r="K133" s="61"/>
      <c r="L133" s="62"/>
      <c r="M133" s="62"/>
      <c r="N133" s="63"/>
      <c r="O133" s="65" t="str">
        <f t="shared" si="8"/>
        <v/>
      </c>
      <c r="P133" s="64"/>
      <c r="Q133" s="66"/>
      <c r="R133" s="66"/>
      <c r="S133" s="66"/>
      <c r="T133" s="64" t="str">
        <f t="shared" si="9"/>
        <v/>
      </c>
      <c r="U133" s="64"/>
      <c r="V133" s="16"/>
      <c r="W133" s="64" t="str">
        <f t="shared" si="10"/>
        <v/>
      </c>
      <c r="X133" s="64"/>
      <c r="Y133" s="64"/>
      <c r="Z133" s="64" t="str">
        <f t="shared" si="11"/>
        <v/>
      </c>
      <c r="AA133" s="64"/>
      <c r="AB133" s="64"/>
      <c r="AC133" s="74"/>
      <c r="AD133" s="74"/>
      <c r="AE133" s="74"/>
      <c r="AF133" s="75"/>
      <c r="AG133" s="67"/>
      <c r="AH133" s="68"/>
      <c r="AI133" s="68"/>
      <c r="AJ133" s="69"/>
      <c r="AK133" s="108"/>
      <c r="AL133" s="109"/>
      <c r="AM133" s="109"/>
      <c r="AN133" s="110"/>
    </row>
    <row r="134" spans="1:40" x14ac:dyDescent="0.45">
      <c r="A134" s="108"/>
      <c r="B134" s="109"/>
      <c r="C134" s="109"/>
      <c r="D134" s="109"/>
      <c r="E134" s="109"/>
      <c r="F134" s="109"/>
      <c r="G134" s="109"/>
      <c r="H134" s="109"/>
      <c r="I134" s="109"/>
      <c r="J134" s="110"/>
      <c r="K134" s="61"/>
      <c r="L134" s="62"/>
      <c r="M134" s="62"/>
      <c r="N134" s="63"/>
      <c r="O134" s="65" t="str">
        <f t="shared" si="8"/>
        <v/>
      </c>
      <c r="P134" s="64"/>
      <c r="Q134" s="66"/>
      <c r="R134" s="66"/>
      <c r="S134" s="66"/>
      <c r="T134" s="64" t="str">
        <f t="shared" si="9"/>
        <v/>
      </c>
      <c r="U134" s="64"/>
      <c r="V134" s="16"/>
      <c r="W134" s="64" t="str">
        <f t="shared" si="10"/>
        <v/>
      </c>
      <c r="X134" s="64"/>
      <c r="Y134" s="64"/>
      <c r="Z134" s="64" t="str">
        <f t="shared" si="11"/>
        <v/>
      </c>
      <c r="AA134" s="64"/>
      <c r="AB134" s="64"/>
      <c r="AC134" s="74"/>
      <c r="AD134" s="74"/>
      <c r="AE134" s="74"/>
      <c r="AF134" s="75"/>
      <c r="AG134" s="67"/>
      <c r="AH134" s="68"/>
      <c r="AI134" s="68"/>
      <c r="AJ134" s="69"/>
      <c r="AK134" s="108"/>
      <c r="AL134" s="109"/>
      <c r="AM134" s="109"/>
      <c r="AN134" s="110"/>
    </row>
    <row r="135" spans="1:40" x14ac:dyDescent="0.45">
      <c r="A135" s="108"/>
      <c r="B135" s="109"/>
      <c r="C135" s="109"/>
      <c r="D135" s="109"/>
      <c r="E135" s="109"/>
      <c r="F135" s="109"/>
      <c r="G135" s="109"/>
      <c r="H135" s="109"/>
      <c r="I135" s="109"/>
      <c r="J135" s="110"/>
      <c r="K135" s="61"/>
      <c r="L135" s="62"/>
      <c r="M135" s="62"/>
      <c r="N135" s="63"/>
      <c r="O135" s="65" t="str">
        <f t="shared" si="8"/>
        <v/>
      </c>
      <c r="P135" s="64"/>
      <c r="Q135" s="66"/>
      <c r="R135" s="66"/>
      <c r="S135" s="66"/>
      <c r="T135" s="64" t="str">
        <f t="shared" si="9"/>
        <v/>
      </c>
      <c r="U135" s="64"/>
      <c r="V135" s="16"/>
      <c r="W135" s="64" t="str">
        <f t="shared" si="10"/>
        <v/>
      </c>
      <c r="X135" s="64"/>
      <c r="Y135" s="64"/>
      <c r="Z135" s="64" t="str">
        <f t="shared" si="11"/>
        <v/>
      </c>
      <c r="AA135" s="64"/>
      <c r="AB135" s="64"/>
      <c r="AC135" s="74"/>
      <c r="AD135" s="74"/>
      <c r="AE135" s="74"/>
      <c r="AF135" s="75"/>
      <c r="AG135" s="67"/>
      <c r="AH135" s="68"/>
      <c r="AI135" s="68"/>
      <c r="AJ135" s="69"/>
      <c r="AK135" s="108"/>
      <c r="AL135" s="109"/>
      <c r="AM135" s="109"/>
      <c r="AN135" s="110"/>
    </row>
    <row r="136" spans="1:40" x14ac:dyDescent="0.45">
      <c r="A136" s="108"/>
      <c r="B136" s="109"/>
      <c r="C136" s="109"/>
      <c r="D136" s="109"/>
      <c r="E136" s="109"/>
      <c r="F136" s="109"/>
      <c r="G136" s="109"/>
      <c r="H136" s="109"/>
      <c r="I136" s="109"/>
      <c r="J136" s="110"/>
      <c r="K136" s="61"/>
      <c r="L136" s="62"/>
      <c r="M136" s="62"/>
      <c r="N136" s="63"/>
      <c r="O136" s="65" t="str">
        <f t="shared" si="8"/>
        <v/>
      </c>
      <c r="P136" s="64"/>
      <c r="Q136" s="66"/>
      <c r="R136" s="66"/>
      <c r="S136" s="66"/>
      <c r="T136" s="64" t="str">
        <f t="shared" si="9"/>
        <v/>
      </c>
      <c r="U136" s="64"/>
      <c r="V136" s="16"/>
      <c r="W136" s="64" t="str">
        <f t="shared" si="10"/>
        <v/>
      </c>
      <c r="X136" s="64"/>
      <c r="Y136" s="64"/>
      <c r="Z136" s="64" t="str">
        <f t="shared" si="11"/>
        <v/>
      </c>
      <c r="AA136" s="64"/>
      <c r="AB136" s="64"/>
      <c r="AC136" s="74"/>
      <c r="AD136" s="74"/>
      <c r="AE136" s="74"/>
      <c r="AF136" s="75"/>
      <c r="AG136" s="67"/>
      <c r="AH136" s="68"/>
      <c r="AI136" s="68"/>
      <c r="AJ136" s="69"/>
      <c r="AK136" s="108"/>
      <c r="AL136" s="109"/>
      <c r="AM136" s="109"/>
      <c r="AN136" s="110"/>
    </row>
    <row r="137" spans="1:40" x14ac:dyDescent="0.45">
      <c r="A137" s="108"/>
      <c r="B137" s="109"/>
      <c r="C137" s="109"/>
      <c r="D137" s="109"/>
      <c r="E137" s="109"/>
      <c r="F137" s="109"/>
      <c r="G137" s="109"/>
      <c r="H137" s="109"/>
      <c r="I137" s="109"/>
      <c r="J137" s="110"/>
      <c r="K137" s="61"/>
      <c r="L137" s="62"/>
      <c r="M137" s="62"/>
      <c r="N137" s="63"/>
      <c r="O137" s="65" t="str">
        <f t="shared" si="8"/>
        <v/>
      </c>
      <c r="P137" s="64"/>
      <c r="Q137" s="66"/>
      <c r="R137" s="66"/>
      <c r="S137" s="66"/>
      <c r="T137" s="64" t="str">
        <f t="shared" si="9"/>
        <v/>
      </c>
      <c r="U137" s="64"/>
      <c r="V137" s="16"/>
      <c r="W137" s="64" t="str">
        <f t="shared" si="10"/>
        <v/>
      </c>
      <c r="X137" s="64"/>
      <c r="Y137" s="64"/>
      <c r="Z137" s="64" t="str">
        <f t="shared" si="11"/>
        <v/>
      </c>
      <c r="AA137" s="64"/>
      <c r="AB137" s="64"/>
      <c r="AC137" s="74"/>
      <c r="AD137" s="74"/>
      <c r="AE137" s="74"/>
      <c r="AF137" s="75"/>
      <c r="AG137" s="67"/>
      <c r="AH137" s="68"/>
      <c r="AI137" s="68"/>
      <c r="AJ137" s="69"/>
      <c r="AK137" s="108"/>
      <c r="AL137" s="109"/>
      <c r="AM137" s="109"/>
      <c r="AN137" s="110"/>
    </row>
    <row r="138" spans="1:40" x14ac:dyDescent="0.45">
      <c r="A138" s="108"/>
      <c r="B138" s="109"/>
      <c r="C138" s="109"/>
      <c r="D138" s="109"/>
      <c r="E138" s="109"/>
      <c r="F138" s="109"/>
      <c r="G138" s="109"/>
      <c r="H138" s="109"/>
      <c r="I138" s="109"/>
      <c r="J138" s="110"/>
      <c r="K138" s="61"/>
      <c r="L138" s="62"/>
      <c r="M138" s="62"/>
      <c r="N138" s="63"/>
      <c r="O138" s="65" t="str">
        <f t="shared" si="8"/>
        <v/>
      </c>
      <c r="P138" s="64"/>
      <c r="Q138" s="66"/>
      <c r="R138" s="66"/>
      <c r="S138" s="66"/>
      <c r="T138" s="64" t="str">
        <f t="shared" si="9"/>
        <v/>
      </c>
      <c r="U138" s="64"/>
      <c r="V138" s="16"/>
      <c r="W138" s="64" t="str">
        <f t="shared" si="10"/>
        <v/>
      </c>
      <c r="X138" s="64"/>
      <c r="Y138" s="64"/>
      <c r="Z138" s="64" t="str">
        <f t="shared" si="11"/>
        <v/>
      </c>
      <c r="AA138" s="64"/>
      <c r="AB138" s="64"/>
      <c r="AC138" s="74"/>
      <c r="AD138" s="74"/>
      <c r="AE138" s="74"/>
      <c r="AF138" s="75"/>
      <c r="AG138" s="67"/>
      <c r="AH138" s="68"/>
      <c r="AI138" s="68"/>
      <c r="AJ138" s="69"/>
      <c r="AK138" s="108"/>
      <c r="AL138" s="109"/>
      <c r="AM138" s="109"/>
      <c r="AN138" s="110"/>
    </row>
    <row r="139" spans="1:40" x14ac:dyDescent="0.45">
      <c r="A139" s="108"/>
      <c r="B139" s="109"/>
      <c r="C139" s="109"/>
      <c r="D139" s="109"/>
      <c r="E139" s="109"/>
      <c r="F139" s="109"/>
      <c r="G139" s="109"/>
      <c r="H139" s="109"/>
      <c r="I139" s="109"/>
      <c r="J139" s="110"/>
      <c r="K139" s="61"/>
      <c r="L139" s="62"/>
      <c r="M139" s="62"/>
      <c r="N139" s="63"/>
      <c r="O139" s="65" t="str">
        <f t="shared" si="8"/>
        <v/>
      </c>
      <c r="P139" s="64"/>
      <c r="Q139" s="66"/>
      <c r="R139" s="66"/>
      <c r="S139" s="66"/>
      <c r="T139" s="64" t="str">
        <f t="shared" si="9"/>
        <v/>
      </c>
      <c r="U139" s="64"/>
      <c r="V139" s="16"/>
      <c r="W139" s="64" t="str">
        <f t="shared" si="10"/>
        <v/>
      </c>
      <c r="X139" s="64"/>
      <c r="Y139" s="64"/>
      <c r="Z139" s="64" t="str">
        <f t="shared" si="11"/>
        <v/>
      </c>
      <c r="AA139" s="64"/>
      <c r="AB139" s="64"/>
      <c r="AC139" s="74"/>
      <c r="AD139" s="74"/>
      <c r="AE139" s="74"/>
      <c r="AF139" s="75"/>
      <c r="AG139" s="67"/>
      <c r="AH139" s="68"/>
      <c r="AI139" s="68"/>
      <c r="AJ139" s="69"/>
      <c r="AK139" s="108"/>
      <c r="AL139" s="109"/>
      <c r="AM139" s="109"/>
      <c r="AN139" s="110"/>
    </row>
    <row r="140" spans="1:40" x14ac:dyDescent="0.45">
      <c r="A140" s="108"/>
      <c r="B140" s="109"/>
      <c r="C140" s="109"/>
      <c r="D140" s="109"/>
      <c r="E140" s="109"/>
      <c r="F140" s="109"/>
      <c r="G140" s="109"/>
      <c r="H140" s="109"/>
      <c r="I140" s="109"/>
      <c r="J140" s="110"/>
      <c r="K140" s="61"/>
      <c r="L140" s="62"/>
      <c r="M140" s="62"/>
      <c r="N140" s="63"/>
      <c r="O140" s="65" t="str">
        <f t="shared" si="8"/>
        <v/>
      </c>
      <c r="P140" s="64"/>
      <c r="Q140" s="66"/>
      <c r="R140" s="66"/>
      <c r="S140" s="66"/>
      <c r="T140" s="64" t="str">
        <f t="shared" si="9"/>
        <v/>
      </c>
      <c r="U140" s="64"/>
      <c r="V140" s="16"/>
      <c r="W140" s="64" t="str">
        <f t="shared" si="10"/>
        <v/>
      </c>
      <c r="X140" s="64"/>
      <c r="Y140" s="64"/>
      <c r="Z140" s="64" t="str">
        <f t="shared" si="11"/>
        <v/>
      </c>
      <c r="AA140" s="64"/>
      <c r="AB140" s="64"/>
      <c r="AC140" s="74"/>
      <c r="AD140" s="74"/>
      <c r="AE140" s="74"/>
      <c r="AF140" s="75"/>
      <c r="AG140" s="67"/>
      <c r="AH140" s="68"/>
      <c r="AI140" s="68"/>
      <c r="AJ140" s="69"/>
      <c r="AK140" s="108"/>
      <c r="AL140" s="109"/>
      <c r="AM140" s="109"/>
      <c r="AN140" s="110"/>
    </row>
    <row r="141" spans="1:40" x14ac:dyDescent="0.45">
      <c r="A141" s="108"/>
      <c r="B141" s="109"/>
      <c r="C141" s="109"/>
      <c r="D141" s="109"/>
      <c r="E141" s="109"/>
      <c r="F141" s="109"/>
      <c r="G141" s="109"/>
      <c r="H141" s="109"/>
      <c r="I141" s="109"/>
      <c r="J141" s="110"/>
      <c r="K141" s="61"/>
      <c r="L141" s="62"/>
      <c r="M141" s="62"/>
      <c r="N141" s="63"/>
      <c r="O141" s="65" t="str">
        <f t="shared" si="8"/>
        <v/>
      </c>
      <c r="P141" s="64"/>
      <c r="Q141" s="66"/>
      <c r="R141" s="66"/>
      <c r="S141" s="66"/>
      <c r="T141" s="64" t="str">
        <f t="shared" si="9"/>
        <v/>
      </c>
      <c r="U141" s="64"/>
      <c r="V141" s="16"/>
      <c r="W141" s="64" t="str">
        <f t="shared" si="10"/>
        <v/>
      </c>
      <c r="X141" s="64"/>
      <c r="Y141" s="64"/>
      <c r="Z141" s="64" t="str">
        <f t="shared" si="11"/>
        <v/>
      </c>
      <c r="AA141" s="64"/>
      <c r="AB141" s="64"/>
      <c r="AC141" s="74"/>
      <c r="AD141" s="74"/>
      <c r="AE141" s="74"/>
      <c r="AF141" s="75"/>
      <c r="AG141" s="67"/>
      <c r="AH141" s="68"/>
      <c r="AI141" s="68"/>
      <c r="AJ141" s="69"/>
      <c r="AK141" s="108"/>
      <c r="AL141" s="109"/>
      <c r="AM141" s="109"/>
      <c r="AN141" s="110"/>
    </row>
    <row r="142" spans="1:40" x14ac:dyDescent="0.45">
      <c r="A142" s="108"/>
      <c r="B142" s="109"/>
      <c r="C142" s="109"/>
      <c r="D142" s="109"/>
      <c r="E142" s="109"/>
      <c r="F142" s="109"/>
      <c r="G142" s="109"/>
      <c r="H142" s="109"/>
      <c r="I142" s="109"/>
      <c r="J142" s="110"/>
      <c r="K142" s="61"/>
      <c r="L142" s="62"/>
      <c r="M142" s="62"/>
      <c r="N142" s="63"/>
      <c r="O142" s="65" t="str">
        <f t="shared" si="8"/>
        <v/>
      </c>
      <c r="P142" s="64"/>
      <c r="Q142" s="66"/>
      <c r="R142" s="66"/>
      <c r="S142" s="66"/>
      <c r="T142" s="64" t="str">
        <f t="shared" si="9"/>
        <v/>
      </c>
      <c r="U142" s="64"/>
      <c r="V142" s="16"/>
      <c r="W142" s="64" t="str">
        <f t="shared" si="10"/>
        <v/>
      </c>
      <c r="X142" s="64"/>
      <c r="Y142" s="64"/>
      <c r="Z142" s="64" t="str">
        <f t="shared" si="11"/>
        <v/>
      </c>
      <c r="AA142" s="64"/>
      <c r="AB142" s="64"/>
      <c r="AC142" s="74"/>
      <c r="AD142" s="74"/>
      <c r="AE142" s="74"/>
      <c r="AF142" s="75"/>
      <c r="AG142" s="67"/>
      <c r="AH142" s="68"/>
      <c r="AI142" s="68"/>
      <c r="AJ142" s="69"/>
      <c r="AK142" s="108"/>
      <c r="AL142" s="109"/>
      <c r="AM142" s="109"/>
      <c r="AN142" s="110"/>
    </row>
    <row r="143" spans="1:40" x14ac:dyDescent="0.45">
      <c r="A143" s="108"/>
      <c r="B143" s="109"/>
      <c r="C143" s="109"/>
      <c r="D143" s="109"/>
      <c r="E143" s="109"/>
      <c r="F143" s="109"/>
      <c r="G143" s="109"/>
      <c r="H143" s="109"/>
      <c r="I143" s="109"/>
      <c r="J143" s="110"/>
      <c r="K143" s="61"/>
      <c r="L143" s="62"/>
      <c r="M143" s="62"/>
      <c r="N143" s="63"/>
      <c r="O143" s="65" t="str">
        <f t="shared" si="8"/>
        <v/>
      </c>
      <c r="P143" s="64"/>
      <c r="Q143" s="66"/>
      <c r="R143" s="66"/>
      <c r="S143" s="66"/>
      <c r="T143" s="64" t="str">
        <f t="shared" si="9"/>
        <v/>
      </c>
      <c r="U143" s="64"/>
      <c r="V143" s="16"/>
      <c r="W143" s="64" t="str">
        <f t="shared" si="10"/>
        <v/>
      </c>
      <c r="X143" s="64"/>
      <c r="Y143" s="64"/>
      <c r="Z143" s="64" t="str">
        <f t="shared" si="11"/>
        <v/>
      </c>
      <c r="AA143" s="64"/>
      <c r="AB143" s="64"/>
      <c r="AC143" s="74"/>
      <c r="AD143" s="74"/>
      <c r="AE143" s="74"/>
      <c r="AF143" s="75"/>
      <c r="AG143" s="67"/>
      <c r="AH143" s="68"/>
      <c r="AI143" s="68"/>
      <c r="AJ143" s="69"/>
      <c r="AK143" s="108"/>
      <c r="AL143" s="109"/>
      <c r="AM143" s="109"/>
      <c r="AN143" s="110"/>
    </row>
    <row r="144" spans="1:40" x14ac:dyDescent="0.45">
      <c r="A144" s="108"/>
      <c r="B144" s="109"/>
      <c r="C144" s="109"/>
      <c r="D144" s="109"/>
      <c r="E144" s="109"/>
      <c r="F144" s="109"/>
      <c r="G144" s="109"/>
      <c r="H144" s="109"/>
      <c r="I144" s="109"/>
      <c r="J144" s="110"/>
      <c r="K144" s="61"/>
      <c r="L144" s="62"/>
      <c r="M144" s="62"/>
      <c r="N144" s="63"/>
      <c r="O144" s="65" t="str">
        <f t="shared" si="8"/>
        <v/>
      </c>
      <c r="P144" s="64"/>
      <c r="Q144" s="66"/>
      <c r="R144" s="66"/>
      <c r="S144" s="66"/>
      <c r="T144" s="64" t="str">
        <f t="shared" si="9"/>
        <v/>
      </c>
      <c r="U144" s="64"/>
      <c r="V144" s="16"/>
      <c r="W144" s="64" t="str">
        <f t="shared" si="10"/>
        <v/>
      </c>
      <c r="X144" s="64"/>
      <c r="Y144" s="64"/>
      <c r="Z144" s="64" t="str">
        <f t="shared" si="11"/>
        <v/>
      </c>
      <c r="AA144" s="64"/>
      <c r="AB144" s="64"/>
      <c r="AC144" s="74"/>
      <c r="AD144" s="74"/>
      <c r="AE144" s="74"/>
      <c r="AF144" s="75"/>
      <c r="AG144" s="67"/>
      <c r="AH144" s="68"/>
      <c r="AI144" s="68"/>
      <c r="AJ144" s="69"/>
      <c r="AK144" s="108"/>
      <c r="AL144" s="109"/>
      <c r="AM144" s="109"/>
      <c r="AN144" s="110"/>
    </row>
  </sheetData>
  <sheetProtection algorithmName="SHA-512" hashValue="rhtVgoJhzcNMCStRMbbIa9e6udArLxi4GzRQx2qq5oFcupYtPnZ1jGCE3qhQfn4vWBEOVdkgYiRhXNMHsALmrQ==" saltValue="Gc/j8DUODeMMCDQmzN9YCg==" spinCount="100000" sheet="1" objects="1" scenarios="1"/>
  <mergeCells count="1042">
    <mergeCell ref="AA3:AD3"/>
    <mergeCell ref="AA6:AD6"/>
    <mergeCell ref="AA4:AD4"/>
    <mergeCell ref="AA17:AD17"/>
    <mergeCell ref="AA39:AD39"/>
    <mergeCell ref="AA31:AD31"/>
    <mergeCell ref="K70:N70"/>
    <mergeCell ref="K71:N71"/>
    <mergeCell ref="K60:N60"/>
    <mergeCell ref="K61:N61"/>
    <mergeCell ref="K62:N62"/>
    <mergeCell ref="K63:N63"/>
    <mergeCell ref="K64:N64"/>
    <mergeCell ref="K65:N65"/>
    <mergeCell ref="K66:N66"/>
    <mergeCell ref="K67:N67"/>
    <mergeCell ref="K68:N68"/>
    <mergeCell ref="AA18:AD18"/>
    <mergeCell ref="AC66:AF66"/>
    <mergeCell ref="AC67:AF67"/>
    <mergeCell ref="AC68:AF68"/>
    <mergeCell ref="AA40:AD40"/>
    <mergeCell ref="AA41:AD41"/>
    <mergeCell ref="AF8:BE8"/>
    <mergeCell ref="AG51:AJ51"/>
    <mergeCell ref="A26:AD26"/>
    <mergeCell ref="AA27:AD27"/>
    <mergeCell ref="AA28:AD28"/>
    <mergeCell ref="AA29:AD29"/>
    <mergeCell ref="AA30:AD30"/>
    <mergeCell ref="AA20:AD20"/>
    <mergeCell ref="AA21:AD21"/>
    <mergeCell ref="AG54:AJ54"/>
    <mergeCell ref="AG55:AJ55"/>
    <mergeCell ref="AG56:AJ56"/>
    <mergeCell ref="AG57:AJ57"/>
    <mergeCell ref="AG58:AJ58"/>
    <mergeCell ref="AG59:AJ59"/>
    <mergeCell ref="AC57:AF57"/>
    <mergeCell ref="AC58:AF58"/>
    <mergeCell ref="AC59:AF59"/>
    <mergeCell ref="AA33:AD33"/>
    <mergeCell ref="AA19:AD19"/>
    <mergeCell ref="K57:N57"/>
    <mergeCell ref="K51:N51"/>
    <mergeCell ref="K84:N84"/>
    <mergeCell ref="K85:N85"/>
    <mergeCell ref="K86:N86"/>
    <mergeCell ref="K87:N87"/>
    <mergeCell ref="AC78:AF78"/>
    <mergeCell ref="AC79:AF79"/>
    <mergeCell ref="AC80:AF80"/>
    <mergeCell ref="AC81:AF81"/>
    <mergeCell ref="AC82:AF82"/>
    <mergeCell ref="AC83:AF83"/>
    <mergeCell ref="AC72:AF72"/>
    <mergeCell ref="AC73:AF73"/>
    <mergeCell ref="AC74:AF74"/>
    <mergeCell ref="AC75:AF75"/>
    <mergeCell ref="AC76:AF76"/>
    <mergeCell ref="AC77:AF77"/>
    <mergeCell ref="AC84:AF84"/>
    <mergeCell ref="AC85:AF85"/>
    <mergeCell ref="AA36:AD36"/>
    <mergeCell ref="K88:N88"/>
    <mergeCell ref="K89:N89"/>
    <mergeCell ref="K78:N78"/>
    <mergeCell ref="K79:N79"/>
    <mergeCell ref="K80:N80"/>
    <mergeCell ref="K81:N81"/>
    <mergeCell ref="K82:N82"/>
    <mergeCell ref="K83:N83"/>
    <mergeCell ref="K72:N72"/>
    <mergeCell ref="K73:N73"/>
    <mergeCell ref="K74:N74"/>
    <mergeCell ref="K75:N75"/>
    <mergeCell ref="K76:N76"/>
    <mergeCell ref="K77:N77"/>
    <mergeCell ref="K102:N102"/>
    <mergeCell ref="K103:N103"/>
    <mergeCell ref="K104:N104"/>
    <mergeCell ref="K105:N105"/>
    <mergeCell ref="K106:N106"/>
    <mergeCell ref="K107:N107"/>
    <mergeCell ref="K96:N96"/>
    <mergeCell ref="K97:N97"/>
    <mergeCell ref="K98:N98"/>
    <mergeCell ref="K99:N99"/>
    <mergeCell ref="K100:N100"/>
    <mergeCell ref="K101:N101"/>
    <mergeCell ref="K90:N90"/>
    <mergeCell ref="K91:N91"/>
    <mergeCell ref="K92:N92"/>
    <mergeCell ref="K93:N93"/>
    <mergeCell ref="K94:N94"/>
    <mergeCell ref="K95:N95"/>
    <mergeCell ref="K120:N120"/>
    <mergeCell ref="K121:N121"/>
    <mergeCell ref="K115:N115"/>
    <mergeCell ref="K116:N116"/>
    <mergeCell ref="K117:N117"/>
    <mergeCell ref="K118:N118"/>
    <mergeCell ref="K119:N119"/>
    <mergeCell ref="K108:N108"/>
    <mergeCell ref="K109:N109"/>
    <mergeCell ref="K110:N110"/>
    <mergeCell ref="K111:N111"/>
    <mergeCell ref="K112:N112"/>
    <mergeCell ref="K113:N113"/>
    <mergeCell ref="K144:N144"/>
    <mergeCell ref="K138:N138"/>
    <mergeCell ref="K139:N139"/>
    <mergeCell ref="K140:N140"/>
    <mergeCell ref="K141:N141"/>
    <mergeCell ref="K142:N142"/>
    <mergeCell ref="K143:N143"/>
    <mergeCell ref="K132:N132"/>
    <mergeCell ref="K133:N133"/>
    <mergeCell ref="K134:N134"/>
    <mergeCell ref="K135:N135"/>
    <mergeCell ref="K136:N136"/>
    <mergeCell ref="K137:N137"/>
    <mergeCell ref="K126:N126"/>
    <mergeCell ref="K127:N127"/>
    <mergeCell ref="K128:N128"/>
    <mergeCell ref="K129:N129"/>
    <mergeCell ref="K130:N130"/>
    <mergeCell ref="K131:N131"/>
    <mergeCell ref="O143:P143"/>
    <mergeCell ref="Q143:S143"/>
    <mergeCell ref="O122:P122"/>
    <mergeCell ref="Q122:S122"/>
    <mergeCell ref="O125:P125"/>
    <mergeCell ref="Q125:S125"/>
    <mergeCell ref="O128:P128"/>
    <mergeCell ref="Q128:S128"/>
    <mergeCell ref="O131:P131"/>
    <mergeCell ref="Q131:S131"/>
    <mergeCell ref="O110:P110"/>
    <mergeCell ref="Q110:S110"/>
    <mergeCell ref="O113:P113"/>
    <mergeCell ref="Q113:S113"/>
    <mergeCell ref="O116:P116"/>
    <mergeCell ref="Q116:S116"/>
    <mergeCell ref="O119:P119"/>
    <mergeCell ref="Q119:S119"/>
    <mergeCell ref="O134:P134"/>
    <mergeCell ref="Q134:S134"/>
    <mergeCell ref="O137:P137"/>
    <mergeCell ref="Q137:S137"/>
    <mergeCell ref="O140:P140"/>
    <mergeCell ref="Q140:S140"/>
    <mergeCell ref="K122:N122"/>
    <mergeCell ref="K123:N123"/>
    <mergeCell ref="K124:N124"/>
    <mergeCell ref="K125:N125"/>
    <mergeCell ref="K114:N114"/>
    <mergeCell ref="AC96:AF96"/>
    <mergeCell ref="AC97:AF97"/>
    <mergeCell ref="AC98:AF98"/>
    <mergeCell ref="AC99:AF99"/>
    <mergeCell ref="AC100:AF100"/>
    <mergeCell ref="AC101:AF101"/>
    <mergeCell ref="AC90:AF90"/>
    <mergeCell ref="AC91:AF91"/>
    <mergeCell ref="AC92:AF92"/>
    <mergeCell ref="AC93:AF93"/>
    <mergeCell ref="AC94:AF94"/>
    <mergeCell ref="AC95:AF95"/>
    <mergeCell ref="AC86:AF86"/>
    <mergeCell ref="AC87:AF87"/>
    <mergeCell ref="AC88:AF88"/>
    <mergeCell ref="AC89:AF89"/>
    <mergeCell ref="T86:U86"/>
    <mergeCell ref="W86:Y86"/>
    <mergeCell ref="AC125:AF125"/>
    <mergeCell ref="AC114:AF114"/>
    <mergeCell ref="AC115:AF115"/>
    <mergeCell ref="AC116:AF116"/>
    <mergeCell ref="AC117:AF117"/>
    <mergeCell ref="AC118:AF118"/>
    <mergeCell ref="AC119:AF119"/>
    <mergeCell ref="AC108:AF108"/>
    <mergeCell ref="AC109:AF109"/>
    <mergeCell ref="AC110:AF110"/>
    <mergeCell ref="AC111:AF111"/>
    <mergeCell ref="AC112:AF112"/>
    <mergeCell ref="AC113:AF113"/>
    <mergeCell ref="AC102:AF102"/>
    <mergeCell ref="AC103:AF103"/>
    <mergeCell ref="AC104:AF104"/>
    <mergeCell ref="AC105:AF105"/>
    <mergeCell ref="AC106:AF106"/>
    <mergeCell ref="AC107:AF107"/>
    <mergeCell ref="AC144:AF144"/>
    <mergeCell ref="AK52:AN52"/>
    <mergeCell ref="A1:AD1"/>
    <mergeCell ref="AK53:AN53"/>
    <mergeCell ref="AK54:AN54"/>
    <mergeCell ref="AK55:AN55"/>
    <mergeCell ref="AK56:AN56"/>
    <mergeCell ref="AK57:AN57"/>
    <mergeCell ref="AK58:AN58"/>
    <mergeCell ref="AC138:AF138"/>
    <mergeCell ref="AC139:AF139"/>
    <mergeCell ref="AC140:AF140"/>
    <mergeCell ref="AC141:AF141"/>
    <mergeCell ref="AC142:AF142"/>
    <mergeCell ref="AC143:AF143"/>
    <mergeCell ref="AC132:AF132"/>
    <mergeCell ref="AC133:AF133"/>
    <mergeCell ref="AC134:AF134"/>
    <mergeCell ref="AC135:AF135"/>
    <mergeCell ref="AC136:AF136"/>
    <mergeCell ref="AC137:AF137"/>
    <mergeCell ref="AC126:AF126"/>
    <mergeCell ref="AC127:AF127"/>
    <mergeCell ref="AC128:AF128"/>
    <mergeCell ref="AC129:AF129"/>
    <mergeCell ref="AC130:AF130"/>
    <mergeCell ref="AC131:AF131"/>
    <mergeCell ref="AC120:AF120"/>
    <mergeCell ref="AC121:AF121"/>
    <mergeCell ref="AC122:AF122"/>
    <mergeCell ref="AC123:AF123"/>
    <mergeCell ref="AC124:AF124"/>
    <mergeCell ref="AK78:AN78"/>
    <mergeCell ref="AK79:AN79"/>
    <mergeCell ref="AK80:AN80"/>
    <mergeCell ref="AK81:AN81"/>
    <mergeCell ref="AK82:AN82"/>
    <mergeCell ref="AK71:AN71"/>
    <mergeCell ref="AK72:AN72"/>
    <mergeCell ref="AK73:AN73"/>
    <mergeCell ref="AK74:AN74"/>
    <mergeCell ref="AK75:AN75"/>
    <mergeCell ref="AK76:AN76"/>
    <mergeCell ref="AK69:AN69"/>
    <mergeCell ref="AK70:AN70"/>
    <mergeCell ref="AK59:AN59"/>
    <mergeCell ref="AK60:AN60"/>
    <mergeCell ref="AK61:AN61"/>
    <mergeCell ref="AK62:AN62"/>
    <mergeCell ref="AK63:AN63"/>
    <mergeCell ref="AK64:AN64"/>
    <mergeCell ref="AK77:AN77"/>
    <mergeCell ref="AK65:AN65"/>
    <mergeCell ref="AK66:AN66"/>
    <mergeCell ref="AK67:AN67"/>
    <mergeCell ref="AK68:AN68"/>
    <mergeCell ref="AK95:AN95"/>
    <mergeCell ref="AK96:AN96"/>
    <mergeCell ref="AK97:AN97"/>
    <mergeCell ref="AK98:AN98"/>
    <mergeCell ref="AK99:AN99"/>
    <mergeCell ref="AK100:AN100"/>
    <mergeCell ref="AK89:AN89"/>
    <mergeCell ref="AK90:AN90"/>
    <mergeCell ref="AK91:AN91"/>
    <mergeCell ref="AK92:AN92"/>
    <mergeCell ref="AK93:AN93"/>
    <mergeCell ref="AK94:AN94"/>
    <mergeCell ref="AK83:AN83"/>
    <mergeCell ref="AK84:AN84"/>
    <mergeCell ref="AK85:AN85"/>
    <mergeCell ref="AK86:AN86"/>
    <mergeCell ref="AK87:AN87"/>
    <mergeCell ref="AK88:AN88"/>
    <mergeCell ref="AK123:AN123"/>
    <mergeCell ref="AK124:AN124"/>
    <mergeCell ref="AK113:AN113"/>
    <mergeCell ref="AK114:AN114"/>
    <mergeCell ref="AK115:AN115"/>
    <mergeCell ref="AK116:AN116"/>
    <mergeCell ref="AK117:AN117"/>
    <mergeCell ref="AK118:AN118"/>
    <mergeCell ref="AK107:AN107"/>
    <mergeCell ref="AK108:AN108"/>
    <mergeCell ref="AK109:AN109"/>
    <mergeCell ref="AK110:AN110"/>
    <mergeCell ref="AK111:AN111"/>
    <mergeCell ref="AK112:AN112"/>
    <mergeCell ref="AK101:AN101"/>
    <mergeCell ref="AK102:AN102"/>
    <mergeCell ref="AK103:AN103"/>
    <mergeCell ref="AK104:AN104"/>
    <mergeCell ref="AK105:AN105"/>
    <mergeCell ref="AK106:AN106"/>
    <mergeCell ref="AK143:AN143"/>
    <mergeCell ref="AK144:AN144"/>
    <mergeCell ref="A52:J52"/>
    <mergeCell ref="A53:J53"/>
    <mergeCell ref="A54:J54"/>
    <mergeCell ref="A55:J55"/>
    <mergeCell ref="A56:J56"/>
    <mergeCell ref="A57:J57"/>
    <mergeCell ref="A58:J58"/>
    <mergeCell ref="A59:J59"/>
    <mergeCell ref="AK137:AN137"/>
    <mergeCell ref="AK138:AN138"/>
    <mergeCell ref="AK139:AN139"/>
    <mergeCell ref="AK140:AN140"/>
    <mergeCell ref="AK141:AN141"/>
    <mergeCell ref="AK142:AN142"/>
    <mergeCell ref="AK131:AN131"/>
    <mergeCell ref="AK132:AN132"/>
    <mergeCell ref="AK133:AN133"/>
    <mergeCell ref="AK134:AN134"/>
    <mergeCell ref="AK135:AN135"/>
    <mergeCell ref="AK136:AN136"/>
    <mergeCell ref="AK125:AN125"/>
    <mergeCell ref="AK126:AN126"/>
    <mergeCell ref="AK127:AN127"/>
    <mergeCell ref="AK128:AN128"/>
    <mergeCell ref="AK129:AN129"/>
    <mergeCell ref="AK130:AN130"/>
    <mergeCell ref="AK119:AN119"/>
    <mergeCell ref="AK120:AN120"/>
    <mergeCell ref="AK121:AN121"/>
    <mergeCell ref="AK122:AN122"/>
    <mergeCell ref="A72:J72"/>
    <mergeCell ref="A73:J73"/>
    <mergeCell ref="A74:J74"/>
    <mergeCell ref="A75:J75"/>
    <mergeCell ref="A76:J76"/>
    <mergeCell ref="A77:J77"/>
    <mergeCell ref="A66:J66"/>
    <mergeCell ref="A67:J67"/>
    <mergeCell ref="A68:J68"/>
    <mergeCell ref="A69:J69"/>
    <mergeCell ref="A70:J70"/>
    <mergeCell ref="A71:J71"/>
    <mergeCell ref="A60:J60"/>
    <mergeCell ref="A61:J61"/>
    <mergeCell ref="A62:J62"/>
    <mergeCell ref="A63:J63"/>
    <mergeCell ref="A64:J64"/>
    <mergeCell ref="A65:J65"/>
    <mergeCell ref="A90:J90"/>
    <mergeCell ref="A91:J91"/>
    <mergeCell ref="A92:J92"/>
    <mergeCell ref="A93:J93"/>
    <mergeCell ref="A94:J94"/>
    <mergeCell ref="A95:J95"/>
    <mergeCell ref="A84:J84"/>
    <mergeCell ref="A85:J85"/>
    <mergeCell ref="A86:J86"/>
    <mergeCell ref="A87:J87"/>
    <mergeCell ref="A88:J88"/>
    <mergeCell ref="A89:J89"/>
    <mergeCell ref="A78:J78"/>
    <mergeCell ref="A79:J79"/>
    <mergeCell ref="A80:J80"/>
    <mergeCell ref="A81:J81"/>
    <mergeCell ref="A82:J82"/>
    <mergeCell ref="A83:J83"/>
    <mergeCell ref="A108:J108"/>
    <mergeCell ref="A109:J109"/>
    <mergeCell ref="A110:J110"/>
    <mergeCell ref="A111:J111"/>
    <mergeCell ref="A112:J112"/>
    <mergeCell ref="A113:J113"/>
    <mergeCell ref="A102:J102"/>
    <mergeCell ref="A103:J103"/>
    <mergeCell ref="A104:J104"/>
    <mergeCell ref="A105:J105"/>
    <mergeCell ref="A106:J106"/>
    <mergeCell ref="A107:J107"/>
    <mergeCell ref="A96:J96"/>
    <mergeCell ref="A97:J97"/>
    <mergeCell ref="A98:J98"/>
    <mergeCell ref="A99:J99"/>
    <mergeCell ref="A100:J100"/>
    <mergeCell ref="A101:J101"/>
    <mergeCell ref="AF1:BE1"/>
    <mergeCell ref="A144:J144"/>
    <mergeCell ref="A138:J138"/>
    <mergeCell ref="A139:J139"/>
    <mergeCell ref="A140:J140"/>
    <mergeCell ref="A141:J141"/>
    <mergeCell ref="A142:J142"/>
    <mergeCell ref="A143:J143"/>
    <mergeCell ref="A132:J132"/>
    <mergeCell ref="A133:J133"/>
    <mergeCell ref="A134:J134"/>
    <mergeCell ref="A135:J135"/>
    <mergeCell ref="A136:J136"/>
    <mergeCell ref="A137:J137"/>
    <mergeCell ref="A126:J126"/>
    <mergeCell ref="A127:J127"/>
    <mergeCell ref="A128:J128"/>
    <mergeCell ref="A129:J129"/>
    <mergeCell ref="A130:J130"/>
    <mergeCell ref="A131:J131"/>
    <mergeCell ref="A120:J120"/>
    <mergeCell ref="A121:J121"/>
    <mergeCell ref="A122:J122"/>
    <mergeCell ref="A123:J123"/>
    <mergeCell ref="A124:J124"/>
    <mergeCell ref="A125:J125"/>
    <mergeCell ref="A114:J114"/>
    <mergeCell ref="A115:J115"/>
    <mergeCell ref="A116:J116"/>
    <mergeCell ref="A117:J117"/>
    <mergeCell ref="A118:J118"/>
    <mergeCell ref="A119:J119"/>
    <mergeCell ref="AS3:AV3"/>
    <mergeCell ref="AF6:BE6"/>
    <mergeCell ref="AW3:BE3"/>
    <mergeCell ref="AO2:AR2"/>
    <mergeCell ref="AO4:AR4"/>
    <mergeCell ref="AO5:AR5"/>
    <mergeCell ref="AS2:AV2"/>
    <mergeCell ref="AS4:AV4"/>
    <mergeCell ref="AS5:AV5"/>
    <mergeCell ref="AW2:BE2"/>
    <mergeCell ref="AW4:BE4"/>
    <mergeCell ref="AW5:BE5"/>
    <mergeCell ref="AO3:AR3"/>
    <mergeCell ref="AA34:AD34"/>
    <mergeCell ref="AA35:AD35"/>
    <mergeCell ref="A10:Z10"/>
    <mergeCell ref="A11:Z11"/>
    <mergeCell ref="A12:Z12"/>
    <mergeCell ref="A13:Z13"/>
    <mergeCell ref="A14:Z14"/>
    <mergeCell ref="A15:Z15"/>
    <mergeCell ref="A16:Z16"/>
    <mergeCell ref="A17:Z17"/>
    <mergeCell ref="A18:Z18"/>
    <mergeCell ref="A19:Z19"/>
    <mergeCell ref="A20:Z20"/>
    <mergeCell ref="A21:Z21"/>
    <mergeCell ref="A22:Z22"/>
    <mergeCell ref="A23:Z23"/>
    <mergeCell ref="A24:Z24"/>
    <mergeCell ref="AA2:AD2"/>
    <mergeCell ref="AA5:AD5"/>
    <mergeCell ref="AA22:AD22"/>
    <mergeCell ref="AA23:AD23"/>
    <mergeCell ref="AA24:AD24"/>
    <mergeCell ref="AA14:AD14"/>
    <mergeCell ref="AA15:AD15"/>
    <mergeCell ref="AA16:AD16"/>
    <mergeCell ref="AA37:AD37"/>
    <mergeCell ref="AA38:AD38"/>
    <mergeCell ref="A42:V42"/>
    <mergeCell ref="AA42:AD42"/>
    <mergeCell ref="AA32:AD32"/>
    <mergeCell ref="A43:AD43"/>
    <mergeCell ref="A51:J51"/>
    <mergeCell ref="A8:AD8"/>
    <mergeCell ref="AA9:AD9"/>
    <mergeCell ref="AA10:AD10"/>
    <mergeCell ref="AK51:AN51"/>
    <mergeCell ref="AA11:AD11"/>
    <mergeCell ref="AA12:AD12"/>
    <mergeCell ref="AA13:AD13"/>
    <mergeCell ref="S47:V47"/>
    <mergeCell ref="A50:AN50"/>
    <mergeCell ref="S48:V48"/>
    <mergeCell ref="W44:Z44"/>
    <mergeCell ref="W45:Z45"/>
    <mergeCell ref="W46:Z46"/>
    <mergeCell ref="W47:Z47"/>
    <mergeCell ref="W48:Z48"/>
    <mergeCell ref="AA44:AD44"/>
    <mergeCell ref="AA45:AD45"/>
    <mergeCell ref="AA46:AD46"/>
    <mergeCell ref="AA47:AD47"/>
    <mergeCell ref="AC54:AF54"/>
    <mergeCell ref="AC55:AF55"/>
    <mergeCell ref="AC56:AF56"/>
    <mergeCell ref="K54:N54"/>
    <mergeCell ref="K55:N55"/>
    <mergeCell ref="K56:N56"/>
    <mergeCell ref="K52:N52"/>
    <mergeCell ref="K53:N53"/>
    <mergeCell ref="AC52:AF52"/>
    <mergeCell ref="AC53:AF53"/>
    <mergeCell ref="AG52:AJ52"/>
    <mergeCell ref="AG53:AJ53"/>
    <mergeCell ref="O52:P52"/>
    <mergeCell ref="Q52:S52"/>
    <mergeCell ref="T52:U52"/>
    <mergeCell ref="W52:Y52"/>
    <mergeCell ref="Z52:AB52"/>
    <mergeCell ref="O53:P53"/>
    <mergeCell ref="Q53:S53"/>
    <mergeCell ref="T53:U53"/>
    <mergeCell ref="W53:Y53"/>
    <mergeCell ref="Z53:AB53"/>
    <mergeCell ref="O54:P54"/>
    <mergeCell ref="Q54:S54"/>
    <mergeCell ref="T54:U54"/>
    <mergeCell ref="W54:Y54"/>
    <mergeCell ref="Z54:AB54"/>
    <mergeCell ref="O55:P55"/>
    <mergeCell ref="Q55:S55"/>
    <mergeCell ref="T55:U55"/>
    <mergeCell ref="W55:Y55"/>
    <mergeCell ref="Z55:AB55"/>
    <mergeCell ref="K58:N58"/>
    <mergeCell ref="K59:N59"/>
    <mergeCell ref="AG66:AJ66"/>
    <mergeCell ref="AG67:AJ67"/>
    <mergeCell ref="AG68:AJ68"/>
    <mergeCell ref="AG69:AJ69"/>
    <mergeCell ref="AG70:AJ70"/>
    <mergeCell ref="AG71:AJ71"/>
    <mergeCell ref="AG60:AJ60"/>
    <mergeCell ref="AG61:AJ61"/>
    <mergeCell ref="AG62:AJ62"/>
    <mergeCell ref="AG63:AJ63"/>
    <mergeCell ref="AG64:AJ64"/>
    <mergeCell ref="AG65:AJ65"/>
    <mergeCell ref="AC69:AF69"/>
    <mergeCell ref="AC70:AF70"/>
    <mergeCell ref="AC71:AF71"/>
    <mergeCell ref="AC60:AF60"/>
    <mergeCell ref="AC61:AF61"/>
    <mergeCell ref="AC62:AF62"/>
    <mergeCell ref="AC63:AF63"/>
    <mergeCell ref="AC64:AF64"/>
    <mergeCell ref="AC65:AF65"/>
    <mergeCell ref="O62:P62"/>
    <mergeCell ref="Q62:S62"/>
    <mergeCell ref="O65:P65"/>
    <mergeCell ref="Q65:S65"/>
    <mergeCell ref="O68:P68"/>
    <mergeCell ref="Q68:S68"/>
    <mergeCell ref="O71:P71"/>
    <mergeCell ref="Q71:S71"/>
    <mergeCell ref="K69:N69"/>
    <mergeCell ref="AG84:AJ84"/>
    <mergeCell ref="AG85:AJ85"/>
    <mergeCell ref="AG86:AJ86"/>
    <mergeCell ref="AG87:AJ87"/>
    <mergeCell ref="AG88:AJ88"/>
    <mergeCell ref="AG89:AJ89"/>
    <mergeCell ref="AG78:AJ78"/>
    <mergeCell ref="AG79:AJ79"/>
    <mergeCell ref="AG80:AJ80"/>
    <mergeCell ref="AG81:AJ81"/>
    <mergeCell ref="AG82:AJ82"/>
    <mergeCell ref="AG83:AJ83"/>
    <mergeCell ref="AG72:AJ72"/>
    <mergeCell ref="AG73:AJ73"/>
    <mergeCell ref="AG74:AJ74"/>
    <mergeCell ref="AG75:AJ75"/>
    <mergeCell ref="AG76:AJ76"/>
    <mergeCell ref="AG77:AJ77"/>
    <mergeCell ref="AG102:AJ102"/>
    <mergeCell ref="AG103:AJ103"/>
    <mergeCell ref="AG104:AJ104"/>
    <mergeCell ref="AG105:AJ105"/>
    <mergeCell ref="AG106:AJ106"/>
    <mergeCell ref="AG107:AJ107"/>
    <mergeCell ref="AG96:AJ96"/>
    <mergeCell ref="AG97:AJ97"/>
    <mergeCell ref="AG98:AJ98"/>
    <mergeCell ref="AG99:AJ99"/>
    <mergeCell ref="AG100:AJ100"/>
    <mergeCell ref="AG101:AJ101"/>
    <mergeCell ref="AG90:AJ90"/>
    <mergeCell ref="AG91:AJ91"/>
    <mergeCell ref="AG92:AJ92"/>
    <mergeCell ref="AG93:AJ93"/>
    <mergeCell ref="AG94:AJ94"/>
    <mergeCell ref="AG95:AJ95"/>
    <mergeCell ref="AG121:AJ121"/>
    <mergeCell ref="AG122:AJ122"/>
    <mergeCell ref="AG123:AJ123"/>
    <mergeCell ref="AG124:AJ124"/>
    <mergeCell ref="AG125:AJ125"/>
    <mergeCell ref="AG114:AJ114"/>
    <mergeCell ref="AG115:AJ115"/>
    <mergeCell ref="AG116:AJ116"/>
    <mergeCell ref="AG117:AJ117"/>
    <mergeCell ref="AG118:AJ118"/>
    <mergeCell ref="AG119:AJ119"/>
    <mergeCell ref="AG108:AJ108"/>
    <mergeCell ref="AG109:AJ109"/>
    <mergeCell ref="AG110:AJ110"/>
    <mergeCell ref="AG111:AJ111"/>
    <mergeCell ref="AG112:AJ112"/>
    <mergeCell ref="AG113:AJ113"/>
    <mergeCell ref="AG144:AJ144"/>
    <mergeCell ref="AF26:BE26"/>
    <mergeCell ref="AG138:AJ138"/>
    <mergeCell ref="AG139:AJ139"/>
    <mergeCell ref="AG140:AJ140"/>
    <mergeCell ref="AG141:AJ141"/>
    <mergeCell ref="AG142:AJ142"/>
    <mergeCell ref="AG143:AJ143"/>
    <mergeCell ref="AG132:AJ132"/>
    <mergeCell ref="AG133:AJ133"/>
    <mergeCell ref="AG134:AJ134"/>
    <mergeCell ref="AG135:AJ135"/>
    <mergeCell ref="AG136:AJ136"/>
    <mergeCell ref="AG137:AJ137"/>
    <mergeCell ref="AG126:AJ126"/>
    <mergeCell ref="AG127:AJ127"/>
    <mergeCell ref="AG128:AJ128"/>
    <mergeCell ref="AG129:AJ129"/>
    <mergeCell ref="AG130:AJ130"/>
    <mergeCell ref="AG131:AJ131"/>
    <mergeCell ref="AG120:AJ120"/>
    <mergeCell ref="O51:AF51"/>
    <mergeCell ref="T143:U143"/>
    <mergeCell ref="W143:Y143"/>
    <mergeCell ref="Z143:AB143"/>
    <mergeCell ref="O144:P144"/>
    <mergeCell ref="Q144:S144"/>
    <mergeCell ref="T144:U144"/>
    <mergeCell ref="W144:Y144"/>
    <mergeCell ref="Z144:AB144"/>
    <mergeCell ref="T140:U140"/>
    <mergeCell ref="W140:Y140"/>
    <mergeCell ref="O58:P58"/>
    <mergeCell ref="Q58:S58"/>
    <mergeCell ref="T58:U58"/>
    <mergeCell ref="W58:Y58"/>
    <mergeCell ref="Z58:AB58"/>
    <mergeCell ref="O59:P59"/>
    <mergeCell ref="Q59:S59"/>
    <mergeCell ref="T59:U59"/>
    <mergeCell ref="W59:Y59"/>
    <mergeCell ref="Z59:AB59"/>
    <mergeCell ref="O56:P56"/>
    <mergeCell ref="Q56:S56"/>
    <mergeCell ref="T56:U56"/>
    <mergeCell ref="W56:Y56"/>
    <mergeCell ref="Z56:AB56"/>
    <mergeCell ref="O57:P57"/>
    <mergeCell ref="Q57:S57"/>
    <mergeCell ref="T57:U57"/>
    <mergeCell ref="W57:Y57"/>
    <mergeCell ref="Z57:AB57"/>
    <mergeCell ref="T62:U62"/>
    <mergeCell ref="W62:Y62"/>
    <mergeCell ref="Z62:AB62"/>
    <mergeCell ref="O63:P63"/>
    <mergeCell ref="Q63:S63"/>
    <mergeCell ref="T63:U63"/>
    <mergeCell ref="W63:Y63"/>
    <mergeCell ref="Z63:AB63"/>
    <mergeCell ref="O64:P64"/>
    <mergeCell ref="Q64:S64"/>
    <mergeCell ref="T64:U64"/>
    <mergeCell ref="W64:Y64"/>
    <mergeCell ref="Z64:AB64"/>
    <mergeCell ref="O60:P60"/>
    <mergeCell ref="Q60:S60"/>
    <mergeCell ref="T60:U60"/>
    <mergeCell ref="W60:Y60"/>
    <mergeCell ref="Z60:AB60"/>
    <mergeCell ref="O61:P61"/>
    <mergeCell ref="Q61:S61"/>
    <mergeCell ref="T61:U61"/>
    <mergeCell ref="W61:Y61"/>
    <mergeCell ref="Z61:AB61"/>
    <mergeCell ref="T68:U68"/>
    <mergeCell ref="W68:Y68"/>
    <mergeCell ref="Z68:AB68"/>
    <mergeCell ref="O69:P69"/>
    <mergeCell ref="Q69:S69"/>
    <mergeCell ref="T69:U69"/>
    <mergeCell ref="W69:Y69"/>
    <mergeCell ref="Z69:AB69"/>
    <mergeCell ref="O70:P70"/>
    <mergeCell ref="Q70:S70"/>
    <mergeCell ref="T70:U70"/>
    <mergeCell ref="W70:Y70"/>
    <mergeCell ref="Z70:AB70"/>
    <mergeCell ref="T65:U65"/>
    <mergeCell ref="W65:Y65"/>
    <mergeCell ref="Z65:AB65"/>
    <mergeCell ref="O66:P66"/>
    <mergeCell ref="Q66:S66"/>
    <mergeCell ref="T66:U66"/>
    <mergeCell ref="W66:Y66"/>
    <mergeCell ref="Z66:AB66"/>
    <mergeCell ref="O67:P67"/>
    <mergeCell ref="Q67:S67"/>
    <mergeCell ref="T67:U67"/>
    <mergeCell ref="W67:Y67"/>
    <mergeCell ref="Z67:AB67"/>
    <mergeCell ref="T74:U74"/>
    <mergeCell ref="W74:Y74"/>
    <mergeCell ref="Z74:AB74"/>
    <mergeCell ref="O75:P75"/>
    <mergeCell ref="Q75:S75"/>
    <mergeCell ref="T75:U75"/>
    <mergeCell ref="W75:Y75"/>
    <mergeCell ref="Z75:AB75"/>
    <mergeCell ref="O76:P76"/>
    <mergeCell ref="Q76:S76"/>
    <mergeCell ref="T76:U76"/>
    <mergeCell ref="W76:Y76"/>
    <mergeCell ref="Z76:AB76"/>
    <mergeCell ref="T71:U71"/>
    <mergeCell ref="W71:Y71"/>
    <mergeCell ref="Z71:AB71"/>
    <mergeCell ref="O72:P72"/>
    <mergeCell ref="Q72:S72"/>
    <mergeCell ref="T72:U72"/>
    <mergeCell ref="W72:Y72"/>
    <mergeCell ref="Z72:AB72"/>
    <mergeCell ref="O73:P73"/>
    <mergeCell ref="Q73:S73"/>
    <mergeCell ref="T73:U73"/>
    <mergeCell ref="W73:Y73"/>
    <mergeCell ref="Z73:AB73"/>
    <mergeCell ref="O74:P74"/>
    <mergeCell ref="Q74:S74"/>
    <mergeCell ref="T80:U80"/>
    <mergeCell ref="W80:Y80"/>
    <mergeCell ref="Z80:AB80"/>
    <mergeCell ref="O81:P81"/>
    <mergeCell ref="Q81:S81"/>
    <mergeCell ref="T81:U81"/>
    <mergeCell ref="W81:Y81"/>
    <mergeCell ref="Z81:AB81"/>
    <mergeCell ref="O82:P82"/>
    <mergeCell ref="Q82:S82"/>
    <mergeCell ref="T82:U82"/>
    <mergeCell ref="W82:Y82"/>
    <mergeCell ref="Z82:AB82"/>
    <mergeCell ref="T77:U77"/>
    <mergeCell ref="W77:Y77"/>
    <mergeCell ref="Z77:AB77"/>
    <mergeCell ref="O78:P78"/>
    <mergeCell ref="Q78:S78"/>
    <mergeCell ref="T78:U78"/>
    <mergeCell ref="W78:Y78"/>
    <mergeCell ref="Z78:AB78"/>
    <mergeCell ref="O79:P79"/>
    <mergeCell ref="Q79:S79"/>
    <mergeCell ref="T79:U79"/>
    <mergeCell ref="W79:Y79"/>
    <mergeCell ref="Z79:AB79"/>
    <mergeCell ref="O77:P77"/>
    <mergeCell ref="Q77:S77"/>
    <mergeCell ref="O80:P80"/>
    <mergeCell ref="Q80:S80"/>
    <mergeCell ref="Z86:AB86"/>
    <mergeCell ref="O87:P87"/>
    <mergeCell ref="Q87:S87"/>
    <mergeCell ref="T87:U87"/>
    <mergeCell ref="W87:Y87"/>
    <mergeCell ref="Z87:AB87"/>
    <mergeCell ref="O88:P88"/>
    <mergeCell ref="Q88:S88"/>
    <mergeCell ref="T88:U88"/>
    <mergeCell ref="W88:Y88"/>
    <mergeCell ref="Z88:AB88"/>
    <mergeCell ref="T83:U83"/>
    <mergeCell ref="W83:Y83"/>
    <mergeCell ref="Z83:AB83"/>
    <mergeCell ref="O84:P84"/>
    <mergeCell ref="Q84:S84"/>
    <mergeCell ref="T84:U84"/>
    <mergeCell ref="W84:Y84"/>
    <mergeCell ref="Z84:AB84"/>
    <mergeCell ref="O85:P85"/>
    <mergeCell ref="Q85:S85"/>
    <mergeCell ref="T85:U85"/>
    <mergeCell ref="W85:Y85"/>
    <mergeCell ref="Z85:AB85"/>
    <mergeCell ref="O83:P83"/>
    <mergeCell ref="Q83:S83"/>
    <mergeCell ref="O86:P86"/>
    <mergeCell ref="Q86:S86"/>
    <mergeCell ref="T92:U92"/>
    <mergeCell ref="W92:Y92"/>
    <mergeCell ref="Z92:AB92"/>
    <mergeCell ref="O93:P93"/>
    <mergeCell ref="Q93:S93"/>
    <mergeCell ref="T93:U93"/>
    <mergeCell ref="W93:Y93"/>
    <mergeCell ref="Z93:AB93"/>
    <mergeCell ref="O94:P94"/>
    <mergeCell ref="Q94:S94"/>
    <mergeCell ref="T94:U94"/>
    <mergeCell ref="W94:Y94"/>
    <mergeCell ref="Z94:AB94"/>
    <mergeCell ref="T89:U89"/>
    <mergeCell ref="W89:Y89"/>
    <mergeCell ref="Z89:AB89"/>
    <mergeCell ref="O90:P90"/>
    <mergeCell ref="Q90:S90"/>
    <mergeCell ref="T90:U90"/>
    <mergeCell ref="W90:Y90"/>
    <mergeCell ref="Z90:AB90"/>
    <mergeCell ref="O91:P91"/>
    <mergeCell ref="Q91:S91"/>
    <mergeCell ref="T91:U91"/>
    <mergeCell ref="W91:Y91"/>
    <mergeCell ref="Z91:AB91"/>
    <mergeCell ref="O89:P89"/>
    <mergeCell ref="Q89:S89"/>
    <mergeCell ref="O92:P92"/>
    <mergeCell ref="Q92:S92"/>
    <mergeCell ref="T98:U98"/>
    <mergeCell ref="W98:Y98"/>
    <mergeCell ref="Z98:AB98"/>
    <mergeCell ref="O99:P99"/>
    <mergeCell ref="Q99:S99"/>
    <mergeCell ref="T99:U99"/>
    <mergeCell ref="W99:Y99"/>
    <mergeCell ref="Z99:AB99"/>
    <mergeCell ref="O100:P100"/>
    <mergeCell ref="Q100:S100"/>
    <mergeCell ref="T100:U100"/>
    <mergeCell ref="W100:Y100"/>
    <mergeCell ref="Z100:AB100"/>
    <mergeCell ref="T95:U95"/>
    <mergeCell ref="W95:Y95"/>
    <mergeCell ref="Z95:AB95"/>
    <mergeCell ref="O96:P96"/>
    <mergeCell ref="Q96:S96"/>
    <mergeCell ref="T96:U96"/>
    <mergeCell ref="W96:Y96"/>
    <mergeCell ref="Z96:AB96"/>
    <mergeCell ref="O97:P97"/>
    <mergeCell ref="Q97:S97"/>
    <mergeCell ref="T97:U97"/>
    <mergeCell ref="W97:Y97"/>
    <mergeCell ref="Z97:AB97"/>
    <mergeCell ref="O95:P95"/>
    <mergeCell ref="Q95:S95"/>
    <mergeCell ref="O98:P98"/>
    <mergeCell ref="Q98:S98"/>
    <mergeCell ref="T104:U104"/>
    <mergeCell ref="W104:Y104"/>
    <mergeCell ref="Z104:AB104"/>
    <mergeCell ref="O105:P105"/>
    <mergeCell ref="Q105:S105"/>
    <mergeCell ref="T105:U105"/>
    <mergeCell ref="W105:Y105"/>
    <mergeCell ref="Z105:AB105"/>
    <mergeCell ref="O106:P106"/>
    <mergeCell ref="Q106:S106"/>
    <mergeCell ref="T106:U106"/>
    <mergeCell ref="W106:Y106"/>
    <mergeCell ref="Z106:AB106"/>
    <mergeCell ref="T101:U101"/>
    <mergeCell ref="W101:Y101"/>
    <mergeCell ref="Z101:AB101"/>
    <mergeCell ref="O102:P102"/>
    <mergeCell ref="Q102:S102"/>
    <mergeCell ref="T102:U102"/>
    <mergeCell ref="W102:Y102"/>
    <mergeCell ref="Z102:AB102"/>
    <mergeCell ref="O103:P103"/>
    <mergeCell ref="Q103:S103"/>
    <mergeCell ref="T103:U103"/>
    <mergeCell ref="W103:Y103"/>
    <mergeCell ref="Z103:AB103"/>
    <mergeCell ref="O101:P101"/>
    <mergeCell ref="Q101:S101"/>
    <mergeCell ref="O104:P104"/>
    <mergeCell ref="Q104:S104"/>
    <mergeCell ref="T110:U110"/>
    <mergeCell ref="W110:Y110"/>
    <mergeCell ref="Z110:AB110"/>
    <mergeCell ref="O111:P111"/>
    <mergeCell ref="Q111:S111"/>
    <mergeCell ref="T111:U111"/>
    <mergeCell ref="W111:Y111"/>
    <mergeCell ref="Z111:AB111"/>
    <mergeCell ref="O112:P112"/>
    <mergeCell ref="Q112:S112"/>
    <mergeCell ref="T112:U112"/>
    <mergeCell ref="W112:Y112"/>
    <mergeCell ref="Z112:AB112"/>
    <mergeCell ref="T107:U107"/>
    <mergeCell ref="W107:Y107"/>
    <mergeCell ref="Z107:AB107"/>
    <mergeCell ref="O108:P108"/>
    <mergeCell ref="Q108:S108"/>
    <mergeCell ref="T108:U108"/>
    <mergeCell ref="W108:Y108"/>
    <mergeCell ref="Z108:AB108"/>
    <mergeCell ref="O109:P109"/>
    <mergeCell ref="Q109:S109"/>
    <mergeCell ref="T109:U109"/>
    <mergeCell ref="W109:Y109"/>
    <mergeCell ref="Z109:AB109"/>
    <mergeCell ref="O107:P107"/>
    <mergeCell ref="Q107:S107"/>
    <mergeCell ref="T116:U116"/>
    <mergeCell ref="W116:Y116"/>
    <mergeCell ref="Z116:AB116"/>
    <mergeCell ref="O117:P117"/>
    <mergeCell ref="Q117:S117"/>
    <mergeCell ref="T117:U117"/>
    <mergeCell ref="W117:Y117"/>
    <mergeCell ref="Z117:AB117"/>
    <mergeCell ref="O118:P118"/>
    <mergeCell ref="Q118:S118"/>
    <mergeCell ref="T118:U118"/>
    <mergeCell ref="W118:Y118"/>
    <mergeCell ref="Z118:AB118"/>
    <mergeCell ref="T113:U113"/>
    <mergeCell ref="W113:Y113"/>
    <mergeCell ref="Z113:AB113"/>
    <mergeCell ref="O114:P114"/>
    <mergeCell ref="Q114:S114"/>
    <mergeCell ref="T114:U114"/>
    <mergeCell ref="W114:Y114"/>
    <mergeCell ref="Z114:AB114"/>
    <mergeCell ref="O115:P115"/>
    <mergeCell ref="Q115:S115"/>
    <mergeCell ref="T115:U115"/>
    <mergeCell ref="W115:Y115"/>
    <mergeCell ref="Z115:AB115"/>
    <mergeCell ref="T122:U122"/>
    <mergeCell ref="W122:Y122"/>
    <mergeCell ref="Z122:AB122"/>
    <mergeCell ref="O123:P123"/>
    <mergeCell ref="Q123:S123"/>
    <mergeCell ref="T123:U123"/>
    <mergeCell ref="W123:Y123"/>
    <mergeCell ref="Z123:AB123"/>
    <mergeCell ref="O124:P124"/>
    <mergeCell ref="Q124:S124"/>
    <mergeCell ref="T124:U124"/>
    <mergeCell ref="W124:Y124"/>
    <mergeCell ref="Z124:AB124"/>
    <mergeCell ref="T119:U119"/>
    <mergeCell ref="W119:Y119"/>
    <mergeCell ref="Z119:AB119"/>
    <mergeCell ref="O120:P120"/>
    <mergeCell ref="Q120:S120"/>
    <mergeCell ref="T120:U120"/>
    <mergeCell ref="W120:Y120"/>
    <mergeCell ref="Z120:AB120"/>
    <mergeCell ref="O121:P121"/>
    <mergeCell ref="Q121:S121"/>
    <mergeCell ref="T121:U121"/>
    <mergeCell ref="W121:Y121"/>
    <mergeCell ref="Z121:AB121"/>
    <mergeCell ref="T128:U128"/>
    <mergeCell ref="W128:Y128"/>
    <mergeCell ref="Z128:AB128"/>
    <mergeCell ref="O129:P129"/>
    <mergeCell ref="Q129:S129"/>
    <mergeCell ref="T129:U129"/>
    <mergeCell ref="W129:Y129"/>
    <mergeCell ref="Z129:AB129"/>
    <mergeCell ref="O130:P130"/>
    <mergeCell ref="Q130:S130"/>
    <mergeCell ref="T130:U130"/>
    <mergeCell ref="W130:Y130"/>
    <mergeCell ref="Z130:AB130"/>
    <mergeCell ref="T125:U125"/>
    <mergeCell ref="W125:Y125"/>
    <mergeCell ref="Z125:AB125"/>
    <mergeCell ref="O126:P126"/>
    <mergeCell ref="Q126:S126"/>
    <mergeCell ref="T126:U126"/>
    <mergeCell ref="W126:Y126"/>
    <mergeCell ref="Z126:AB126"/>
    <mergeCell ref="O127:P127"/>
    <mergeCell ref="Q127:S127"/>
    <mergeCell ref="T127:U127"/>
    <mergeCell ref="W127:Y127"/>
    <mergeCell ref="Z127:AB127"/>
    <mergeCell ref="T134:U134"/>
    <mergeCell ref="W134:Y134"/>
    <mergeCell ref="Z134:AB134"/>
    <mergeCell ref="O135:P135"/>
    <mergeCell ref="Q135:S135"/>
    <mergeCell ref="T135:U135"/>
    <mergeCell ref="W135:Y135"/>
    <mergeCell ref="Z135:AB135"/>
    <mergeCell ref="O136:P136"/>
    <mergeCell ref="Q136:S136"/>
    <mergeCell ref="T136:U136"/>
    <mergeCell ref="W136:Y136"/>
    <mergeCell ref="Z136:AB136"/>
    <mergeCell ref="T131:U131"/>
    <mergeCell ref="W131:Y131"/>
    <mergeCell ref="Z131:AB131"/>
    <mergeCell ref="O132:P132"/>
    <mergeCell ref="Q132:S132"/>
    <mergeCell ref="T132:U132"/>
    <mergeCell ref="W132:Y132"/>
    <mergeCell ref="Z132:AB132"/>
    <mergeCell ref="O133:P133"/>
    <mergeCell ref="Q133:S133"/>
    <mergeCell ref="T133:U133"/>
    <mergeCell ref="W133:Y133"/>
    <mergeCell ref="Z133:AB133"/>
    <mergeCell ref="Z140:AB140"/>
    <mergeCell ref="O141:P141"/>
    <mergeCell ref="Q141:S141"/>
    <mergeCell ref="T141:U141"/>
    <mergeCell ref="W141:Y141"/>
    <mergeCell ref="Z141:AB141"/>
    <mergeCell ref="O142:P142"/>
    <mergeCell ref="Q142:S142"/>
    <mergeCell ref="T142:U142"/>
    <mergeCell ref="W142:Y142"/>
    <mergeCell ref="Z142:AB142"/>
    <mergeCell ref="T137:U137"/>
    <mergeCell ref="W137:Y137"/>
    <mergeCell ref="Z137:AB137"/>
    <mergeCell ref="O138:P138"/>
    <mergeCell ref="Q138:S138"/>
    <mergeCell ref="T138:U138"/>
    <mergeCell ref="W138:Y138"/>
    <mergeCell ref="Z138:AB138"/>
    <mergeCell ref="O139:P139"/>
    <mergeCell ref="Q139:S139"/>
    <mergeCell ref="T139:U139"/>
    <mergeCell ref="W139:Y139"/>
    <mergeCell ref="Z139:AB139"/>
    <mergeCell ref="AA48:AD48"/>
    <mergeCell ref="A47:R47"/>
    <mergeCell ref="A45:R45"/>
    <mergeCell ref="A46:R46"/>
    <mergeCell ref="A48:R48"/>
    <mergeCell ref="A28:Z28"/>
    <mergeCell ref="A29:Z29"/>
    <mergeCell ref="A30:Z30"/>
    <mergeCell ref="A31:Z31"/>
    <mergeCell ref="A32:Z32"/>
    <mergeCell ref="A33:Z33"/>
    <mergeCell ref="A34:Z34"/>
    <mergeCell ref="A35:Z35"/>
    <mergeCell ref="A36:Z36"/>
    <mergeCell ref="A37:Z37"/>
    <mergeCell ref="A38:Z38"/>
    <mergeCell ref="A39:Z39"/>
    <mergeCell ref="A40:Z40"/>
    <mergeCell ref="A41:Z41"/>
    <mergeCell ref="S44:V44"/>
    <mergeCell ref="S45:V45"/>
    <mergeCell ref="S46:V46"/>
  </mergeCells>
  <phoneticPr fontId="5" type="noConversion"/>
  <conditionalFormatting sqref="AO2 AS2">
    <cfRule type="expression" dxfId="26" priority="5">
      <formula>AND($AS$2&gt;50%,$AS$2&lt;51%)</formula>
    </cfRule>
    <cfRule type="expression" dxfId="25" priority="13">
      <formula>$AS$2&gt;51%</formula>
    </cfRule>
  </conditionalFormatting>
  <conditionalFormatting sqref="AO4 AS4">
    <cfRule type="expression" dxfId="24" priority="3">
      <formula>AND($AS$4&gt;20%,$AS$4&lt;21%)</formula>
    </cfRule>
    <cfRule type="expression" dxfId="23" priority="11">
      <formula>$AS$4&gt;21%</formula>
    </cfRule>
  </conditionalFormatting>
  <conditionalFormatting sqref="AO5 AS5">
    <cfRule type="expression" dxfId="22" priority="6">
      <formula>$AS$5=0%</formula>
    </cfRule>
    <cfRule type="expression" dxfId="21" priority="10">
      <formula>OR($AS$5="OVERSPENT!!!",$AS$5&gt;0%)</formula>
    </cfRule>
  </conditionalFormatting>
  <conditionalFormatting sqref="AO3 AS3">
    <cfRule type="expression" dxfId="20" priority="4">
      <formula>AND($AS$3&gt;30%,$AS$3&lt;31%)</formula>
    </cfRule>
    <cfRule type="expression" dxfId="19" priority="12">
      <formula>$AS$3&gt;31%</formula>
    </cfRule>
  </conditionalFormatting>
  <dataValidations count="6">
    <dataValidation type="list" allowBlank="1" showInputMessage="1" showErrorMessage="1" sqref="AK52:AN144" xr:uid="{B33C5739-B21F-405C-B842-5CB33EE7CE3B}">
      <formula1>"Essentials (50%), Important (30%), Fun (20%)"</formula1>
    </dataValidation>
    <dataValidation type="list" allowBlank="1" showInputMessage="1" showErrorMessage="1" sqref="AA4:AD4" xr:uid="{8C537B16-77B5-47D5-A49E-1A2D17B55E2C}">
      <formula1>"24,26"</formula1>
    </dataValidation>
    <dataValidation type="list" allowBlank="1" showInputMessage="1" showErrorMessage="1" sqref="AG52:AJ144" xr:uid="{2CFF712C-3A0A-4790-99E8-AB9C59441D3C}">
      <formula1>$A$28:$A$41</formula1>
    </dataValidation>
    <dataValidation type="list" allowBlank="1" showInputMessage="1" showErrorMessage="1" sqref="Q52:S144" xr:uid="{0D75218A-10A5-4CA6-81D7-5E0F9656A2C1}">
      <formula1>"DAILY, WEEKLY, MONTHLY, YEARLY"</formula1>
    </dataValidation>
    <dataValidation type="date" allowBlank="1" showInputMessage="1" showErrorMessage="1" sqref="AC52:AF144" xr:uid="{D71DBA2F-5659-4539-A95F-1EAF8C7DB1C8}">
      <formula1>43466</formula1>
      <formula2>73050</formula2>
    </dataValidation>
    <dataValidation type="list" allowBlank="1" showInputMessage="1" showErrorMessage="1" sqref="AA28:AD41" xr:uid="{10F50A16-B7B1-4975-B331-4ED6D8CCD839}">
      <formula1>"Checkings, Savings, Brokerage, Credit Card, Home Equity"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59D9-B2F8-4983-A9C1-57887E50D1CB}">
  <dimension ref="A1:GH3084"/>
  <sheetViews>
    <sheetView showGridLines="0" topLeftCell="B1887" zoomScale="97" workbookViewId="0">
      <selection activeCell="X1890" sqref="X1890"/>
    </sheetView>
  </sheetViews>
  <sheetFormatPr defaultRowHeight="14.25" x14ac:dyDescent="0.45"/>
  <cols>
    <col min="1" max="1" width="0" style="1" hidden="1" customWidth="1"/>
    <col min="2" max="9" width="3.59765625" style="1" customWidth="1"/>
    <col min="10" max="21" width="3.796875" style="1" customWidth="1"/>
    <col min="22" max="55" width="3.59765625" style="1" customWidth="1"/>
    <col min="56" max="16384" width="9.06640625" style="1"/>
  </cols>
  <sheetData>
    <row r="1" spans="2:190" hidden="1" x14ac:dyDescent="0.45">
      <c r="B1" s="164" t="s">
        <v>99</v>
      </c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4"/>
      <c r="AD1" s="164"/>
      <c r="AE1" s="164"/>
      <c r="AF1" s="164"/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4"/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4"/>
      <c r="BT1" s="164"/>
      <c r="BU1" s="164"/>
      <c r="BV1" s="164"/>
      <c r="BW1" s="164"/>
      <c r="BX1" s="164"/>
      <c r="BY1" s="164"/>
      <c r="BZ1" s="164"/>
      <c r="CA1" s="164"/>
      <c r="CB1" s="164"/>
      <c r="CC1" s="164"/>
      <c r="CD1" s="164"/>
      <c r="CE1" s="164"/>
      <c r="CF1" s="164"/>
      <c r="CG1" s="164"/>
      <c r="CH1" s="164"/>
      <c r="CI1" s="164"/>
      <c r="CJ1" s="164"/>
      <c r="CK1" s="164"/>
      <c r="CL1" s="164"/>
      <c r="CM1" s="164"/>
      <c r="CN1" s="164"/>
      <c r="CO1" s="164"/>
      <c r="CP1" s="164"/>
      <c r="CQ1" s="164"/>
      <c r="CS1" s="164" t="s">
        <v>83</v>
      </c>
      <c r="CT1" s="164"/>
      <c r="CU1" s="164"/>
      <c r="CV1" s="164"/>
      <c r="CW1" s="164"/>
      <c r="CX1" s="164"/>
      <c r="CY1" s="164"/>
      <c r="CZ1" s="164"/>
      <c r="DA1" s="164"/>
      <c r="DB1" s="164"/>
      <c r="DC1" s="164"/>
      <c r="DD1" s="164"/>
      <c r="DE1" s="164"/>
      <c r="DF1" s="164"/>
      <c r="DG1" s="164"/>
      <c r="DH1" s="164"/>
      <c r="DI1" s="164"/>
      <c r="DJ1" s="164"/>
      <c r="DK1" s="164"/>
      <c r="DL1" s="164"/>
      <c r="DM1" s="164"/>
      <c r="DN1" s="164"/>
      <c r="DO1" s="164"/>
      <c r="DP1" s="164"/>
      <c r="DQ1" s="164"/>
      <c r="DR1" s="164"/>
      <c r="DS1" s="164"/>
      <c r="DT1" s="164"/>
      <c r="DU1" s="164"/>
      <c r="DV1" s="164"/>
      <c r="DW1" s="164"/>
      <c r="DX1" s="164"/>
      <c r="DY1" s="164"/>
      <c r="DZ1" s="164"/>
      <c r="EA1" s="164"/>
      <c r="EB1" s="164"/>
      <c r="EC1" s="164"/>
      <c r="ED1" s="164"/>
      <c r="EE1" s="164"/>
      <c r="EF1" s="164"/>
      <c r="EG1" s="164"/>
      <c r="EH1" s="164"/>
      <c r="EI1" s="164"/>
      <c r="EJ1" s="164"/>
      <c r="EK1" s="164"/>
      <c r="EL1" s="164"/>
      <c r="EM1" s="164"/>
      <c r="EN1" s="164"/>
      <c r="EO1" s="164"/>
      <c r="EP1" s="164"/>
      <c r="EQ1" s="164"/>
      <c r="ER1" s="164"/>
      <c r="ES1" s="164"/>
      <c r="ET1" s="164"/>
      <c r="EU1" s="164"/>
      <c r="EV1" s="164"/>
      <c r="EW1" s="164"/>
      <c r="EX1" s="164"/>
      <c r="EY1" s="164"/>
      <c r="EZ1" s="164"/>
      <c r="FA1" s="164"/>
      <c r="FB1" s="164"/>
      <c r="FC1" s="164"/>
      <c r="FD1" s="164"/>
      <c r="FE1" s="164"/>
      <c r="FF1" s="164"/>
      <c r="FG1" s="164"/>
      <c r="FH1" s="164"/>
      <c r="FI1" s="164"/>
      <c r="FJ1" s="164"/>
      <c r="FK1" s="164"/>
      <c r="FL1" s="164"/>
      <c r="FM1" s="164"/>
      <c r="FN1" s="164"/>
      <c r="FO1" s="164"/>
      <c r="FP1" s="164"/>
      <c r="FQ1" s="164"/>
      <c r="FR1" s="164"/>
      <c r="FS1" s="164"/>
      <c r="FT1" s="164"/>
      <c r="FU1" s="164"/>
      <c r="FV1" s="164"/>
      <c r="FW1" s="164"/>
      <c r="FX1" s="164"/>
      <c r="FY1" s="164"/>
      <c r="FZ1" s="164"/>
      <c r="GA1" s="164"/>
      <c r="GB1" s="164"/>
      <c r="GC1" s="164"/>
      <c r="GD1" s="164"/>
      <c r="GE1" s="164"/>
      <c r="GF1" s="164"/>
      <c r="GG1" s="164"/>
      <c r="GH1" s="164"/>
    </row>
    <row r="2" spans="2:190" s="22" customFormat="1" hidden="1" x14ac:dyDescent="0.45">
      <c r="B2" s="22" t="s">
        <v>100</v>
      </c>
      <c r="C2" s="31">
        <v>1</v>
      </c>
      <c r="D2" s="31">
        <v>2</v>
      </c>
      <c r="E2" s="31">
        <v>3</v>
      </c>
      <c r="F2" s="31">
        <v>4</v>
      </c>
      <c r="G2" s="31">
        <v>5</v>
      </c>
      <c r="H2" s="31">
        <v>6</v>
      </c>
      <c r="I2" s="31">
        <v>7</v>
      </c>
      <c r="J2" s="31">
        <v>8</v>
      </c>
      <c r="K2" s="31">
        <v>9</v>
      </c>
      <c r="L2" s="31">
        <v>10</v>
      </c>
      <c r="M2" s="31">
        <v>11</v>
      </c>
      <c r="N2" s="31">
        <v>12</v>
      </c>
      <c r="O2" s="31">
        <v>13</v>
      </c>
      <c r="P2" s="31">
        <v>14</v>
      </c>
      <c r="Q2" s="31">
        <v>15</v>
      </c>
      <c r="R2" s="31">
        <v>16</v>
      </c>
      <c r="S2" s="31">
        <v>17</v>
      </c>
      <c r="T2" s="31">
        <v>18</v>
      </c>
      <c r="U2" s="31">
        <v>19</v>
      </c>
      <c r="V2" s="31">
        <v>20</v>
      </c>
      <c r="W2" s="31">
        <v>21</v>
      </c>
      <c r="X2" s="31">
        <v>22</v>
      </c>
      <c r="Y2" s="31">
        <v>23</v>
      </c>
      <c r="Z2" s="31">
        <v>24</v>
      </c>
      <c r="AA2" s="31">
        <v>25</v>
      </c>
      <c r="AB2" s="31">
        <v>26</v>
      </c>
      <c r="AC2" s="31">
        <v>27</v>
      </c>
      <c r="AD2" s="31">
        <v>28</v>
      </c>
      <c r="AE2" s="31">
        <v>29</v>
      </c>
      <c r="AF2" s="31">
        <v>30</v>
      </c>
      <c r="AG2" s="31">
        <v>31</v>
      </c>
      <c r="AH2" s="31">
        <v>32</v>
      </c>
      <c r="AI2" s="31">
        <v>33</v>
      </c>
      <c r="AJ2" s="31">
        <v>34</v>
      </c>
      <c r="AK2" s="31">
        <v>35</v>
      </c>
      <c r="AL2" s="31">
        <v>36</v>
      </c>
      <c r="AM2" s="31">
        <v>37</v>
      </c>
      <c r="AN2" s="31">
        <v>38</v>
      </c>
      <c r="AO2" s="31">
        <v>39</v>
      </c>
      <c r="AP2" s="31">
        <v>40</v>
      </c>
      <c r="AQ2" s="31">
        <v>41</v>
      </c>
      <c r="AR2" s="31">
        <v>42</v>
      </c>
      <c r="AS2" s="31">
        <v>43</v>
      </c>
      <c r="AT2" s="31">
        <v>44</v>
      </c>
      <c r="AU2" s="31">
        <v>45</v>
      </c>
      <c r="AV2" s="31">
        <v>46</v>
      </c>
      <c r="AW2" s="31">
        <v>47</v>
      </c>
      <c r="AX2" s="31">
        <v>48</v>
      </c>
      <c r="AY2" s="31">
        <v>49</v>
      </c>
      <c r="AZ2" s="31">
        <v>50</v>
      </c>
      <c r="BA2" s="31">
        <v>51</v>
      </c>
      <c r="BB2" s="31">
        <v>52</v>
      </c>
      <c r="BC2" s="31">
        <v>53</v>
      </c>
      <c r="BD2" s="31">
        <v>54</v>
      </c>
      <c r="BE2" s="31">
        <v>55</v>
      </c>
      <c r="BF2" s="31">
        <v>56</v>
      </c>
      <c r="BG2" s="31">
        <v>57</v>
      </c>
      <c r="BH2" s="31">
        <v>58</v>
      </c>
      <c r="BI2" s="31">
        <v>59</v>
      </c>
      <c r="BJ2" s="31">
        <v>60</v>
      </c>
      <c r="BK2" s="31">
        <v>61</v>
      </c>
      <c r="BL2" s="31">
        <v>62</v>
      </c>
      <c r="BM2" s="31">
        <v>63</v>
      </c>
      <c r="BN2" s="31">
        <v>64</v>
      </c>
      <c r="BO2" s="31">
        <v>65</v>
      </c>
      <c r="BP2" s="31">
        <v>66</v>
      </c>
      <c r="BQ2" s="31">
        <v>67</v>
      </c>
      <c r="BR2" s="31">
        <v>68</v>
      </c>
      <c r="BS2" s="31">
        <v>69</v>
      </c>
      <c r="BT2" s="31">
        <v>70</v>
      </c>
      <c r="BU2" s="31">
        <v>71</v>
      </c>
      <c r="BV2" s="31">
        <v>72</v>
      </c>
      <c r="BW2" s="31">
        <v>73</v>
      </c>
      <c r="BX2" s="31">
        <v>74</v>
      </c>
      <c r="BY2" s="31">
        <v>75</v>
      </c>
      <c r="BZ2" s="31">
        <v>76</v>
      </c>
      <c r="CA2" s="31">
        <v>77</v>
      </c>
      <c r="CB2" s="31">
        <v>78</v>
      </c>
      <c r="CC2" s="31">
        <v>79</v>
      </c>
      <c r="CD2" s="31">
        <v>80</v>
      </c>
      <c r="CE2" s="31">
        <v>81</v>
      </c>
      <c r="CF2" s="31">
        <v>82</v>
      </c>
      <c r="CG2" s="31">
        <v>83</v>
      </c>
      <c r="CH2" s="31">
        <v>84</v>
      </c>
      <c r="CI2" s="31">
        <v>85</v>
      </c>
      <c r="CJ2" s="31">
        <v>86</v>
      </c>
      <c r="CK2" s="31">
        <v>87</v>
      </c>
      <c r="CL2" s="31">
        <v>88</v>
      </c>
      <c r="CM2" s="31">
        <v>89</v>
      </c>
      <c r="CN2" s="31">
        <v>90</v>
      </c>
      <c r="CO2" s="31">
        <v>91</v>
      </c>
      <c r="CP2" s="31">
        <v>92</v>
      </c>
      <c r="CQ2" s="31">
        <v>93</v>
      </c>
      <c r="CS2" s="22" t="s">
        <v>1</v>
      </c>
      <c r="CT2" s="31">
        <v>1</v>
      </c>
      <c r="CU2" s="31">
        <v>2</v>
      </c>
      <c r="CV2" s="31">
        <v>3</v>
      </c>
      <c r="CW2" s="31">
        <v>4</v>
      </c>
      <c r="CX2" s="31">
        <v>5</v>
      </c>
      <c r="CY2" s="31">
        <v>6</v>
      </c>
      <c r="CZ2" s="31">
        <v>7</v>
      </c>
      <c r="DA2" s="31">
        <v>8</v>
      </c>
      <c r="DB2" s="31">
        <v>9</v>
      </c>
      <c r="DC2" s="31">
        <v>10</v>
      </c>
      <c r="DD2" s="31">
        <v>11</v>
      </c>
      <c r="DE2" s="31">
        <v>12</v>
      </c>
      <c r="DF2" s="31">
        <v>13</v>
      </c>
      <c r="DG2" s="31">
        <v>14</v>
      </c>
      <c r="DH2" s="31">
        <v>15</v>
      </c>
      <c r="DI2" s="31">
        <v>16</v>
      </c>
      <c r="DJ2" s="31">
        <v>17</v>
      </c>
      <c r="DK2" s="31">
        <v>18</v>
      </c>
      <c r="DL2" s="31">
        <v>19</v>
      </c>
      <c r="DM2" s="31">
        <v>20</v>
      </c>
      <c r="DN2" s="31">
        <v>21</v>
      </c>
      <c r="DO2" s="31">
        <v>22</v>
      </c>
      <c r="DP2" s="31">
        <v>23</v>
      </c>
      <c r="DQ2" s="31">
        <v>24</v>
      </c>
      <c r="DR2" s="31">
        <v>25</v>
      </c>
      <c r="DS2" s="31">
        <v>26</v>
      </c>
      <c r="DT2" s="31">
        <v>27</v>
      </c>
      <c r="DU2" s="31">
        <v>28</v>
      </c>
      <c r="DV2" s="31">
        <v>29</v>
      </c>
      <c r="DW2" s="31">
        <v>30</v>
      </c>
      <c r="DX2" s="31">
        <v>31</v>
      </c>
      <c r="DY2" s="31">
        <v>32</v>
      </c>
      <c r="DZ2" s="31">
        <v>33</v>
      </c>
      <c r="EA2" s="31">
        <v>34</v>
      </c>
      <c r="EB2" s="31">
        <v>35</v>
      </c>
      <c r="EC2" s="31">
        <v>36</v>
      </c>
      <c r="ED2" s="31">
        <v>37</v>
      </c>
      <c r="EE2" s="31">
        <v>38</v>
      </c>
      <c r="EF2" s="31">
        <v>39</v>
      </c>
      <c r="EG2" s="31">
        <v>40</v>
      </c>
      <c r="EH2" s="31">
        <v>41</v>
      </c>
      <c r="EI2" s="31">
        <v>42</v>
      </c>
      <c r="EJ2" s="31">
        <v>43</v>
      </c>
      <c r="EK2" s="31">
        <v>44</v>
      </c>
      <c r="EL2" s="31">
        <v>45</v>
      </c>
      <c r="EM2" s="31">
        <v>46</v>
      </c>
      <c r="EN2" s="31">
        <v>47</v>
      </c>
      <c r="EO2" s="31">
        <v>48</v>
      </c>
      <c r="EP2" s="31">
        <v>49</v>
      </c>
      <c r="EQ2" s="31">
        <v>50</v>
      </c>
      <c r="ER2" s="31">
        <v>51</v>
      </c>
      <c r="ES2" s="31">
        <v>52</v>
      </c>
      <c r="ET2" s="31">
        <v>53</v>
      </c>
      <c r="EU2" s="31">
        <v>54</v>
      </c>
      <c r="EV2" s="31">
        <v>55</v>
      </c>
      <c r="EW2" s="31">
        <v>56</v>
      </c>
      <c r="EX2" s="31">
        <v>57</v>
      </c>
      <c r="EY2" s="31">
        <v>58</v>
      </c>
      <c r="EZ2" s="31">
        <v>59</v>
      </c>
      <c r="FA2" s="31">
        <v>60</v>
      </c>
      <c r="FB2" s="31">
        <v>61</v>
      </c>
      <c r="FC2" s="31">
        <v>62</v>
      </c>
      <c r="FD2" s="31">
        <v>63</v>
      </c>
      <c r="FE2" s="31">
        <v>64</v>
      </c>
      <c r="FF2" s="31">
        <v>65</v>
      </c>
      <c r="FG2" s="31">
        <v>66</v>
      </c>
      <c r="FH2" s="31">
        <v>67</v>
      </c>
      <c r="FI2" s="31">
        <v>68</v>
      </c>
      <c r="FJ2" s="31">
        <v>69</v>
      </c>
      <c r="FK2" s="31">
        <v>70</v>
      </c>
      <c r="FL2" s="31">
        <v>71</v>
      </c>
      <c r="FM2" s="31">
        <v>72</v>
      </c>
      <c r="FN2" s="31">
        <v>73</v>
      </c>
      <c r="FO2" s="31">
        <v>74</v>
      </c>
      <c r="FP2" s="31">
        <v>75</v>
      </c>
      <c r="FQ2" s="31">
        <v>76</v>
      </c>
      <c r="FR2" s="31">
        <v>77</v>
      </c>
      <c r="FS2" s="31">
        <v>78</v>
      </c>
      <c r="FT2" s="31">
        <v>79</v>
      </c>
      <c r="FU2" s="31">
        <v>80</v>
      </c>
      <c r="FV2" s="31">
        <v>81</v>
      </c>
      <c r="FW2" s="31">
        <v>82</v>
      </c>
      <c r="FX2" s="31">
        <v>83</v>
      </c>
      <c r="FY2" s="31">
        <v>84</v>
      </c>
      <c r="FZ2" s="31">
        <v>85</v>
      </c>
      <c r="GA2" s="31">
        <v>86</v>
      </c>
      <c r="GB2" s="31">
        <v>87</v>
      </c>
      <c r="GC2" s="31">
        <v>88</v>
      </c>
      <c r="GD2" s="31">
        <v>89</v>
      </c>
      <c r="GE2" s="31">
        <v>90</v>
      </c>
      <c r="GF2" s="31">
        <v>91</v>
      </c>
      <c r="GG2" s="31">
        <v>92</v>
      </c>
      <c r="GH2" s="31">
        <v>93</v>
      </c>
    </row>
    <row r="3" spans="2:190" hidden="1" x14ac:dyDescent="0.45">
      <c r="B3" s="32">
        <f>VLOOKUP($B$1890,CALC!$AF$115:$AK$166,6,FALSE)</f>
        <v>43784</v>
      </c>
      <c r="C3" s="33" t="str">
        <f t="shared" ref="C3:R22" ca="1" si="0">IF(COUNTIF(INDIRECT(_xlfn.CONCAT("CALC!C",2+C$2,":NC",2+C$2)),$B3)&gt;0,INDIRECT(_xlfn.CONCAT("CALC!A",2+C$2)),"")</f>
        <v/>
      </c>
      <c r="D3" s="33" t="str">
        <f t="shared" ref="D3:BO6" ca="1" si="1">IF(COUNTIF(INDIRECT(_xlfn.CONCAT("CALC!C",2+D$2,":NC",2+D$2)),$B3)&gt;0,INDIRECT(_xlfn.CONCAT("CALC!A",2+D$2)),"")</f>
        <v/>
      </c>
      <c r="E3" s="33" t="str">
        <f t="shared" ca="1" si="1"/>
        <v/>
      </c>
      <c r="F3" s="33" t="str">
        <f t="shared" ca="1" si="1"/>
        <v/>
      </c>
      <c r="G3" s="33" t="str">
        <f t="shared" ca="1" si="1"/>
        <v/>
      </c>
      <c r="H3" s="33" t="str">
        <f t="shared" ca="1" si="1"/>
        <v/>
      </c>
      <c r="I3" s="33" t="str">
        <f t="shared" ca="1" si="1"/>
        <v/>
      </c>
      <c r="J3" s="33" t="str">
        <f t="shared" ca="1" si="1"/>
        <v/>
      </c>
      <c r="K3" s="33" t="str">
        <f t="shared" ca="1" si="1"/>
        <v/>
      </c>
      <c r="L3" s="33" t="str">
        <f t="shared" ca="1" si="1"/>
        <v/>
      </c>
      <c r="M3" s="33" t="str">
        <f t="shared" ca="1" si="1"/>
        <v/>
      </c>
      <c r="N3" s="33" t="str">
        <f t="shared" ca="1" si="1"/>
        <v/>
      </c>
      <c r="O3" s="33" t="str">
        <f t="shared" ca="1" si="1"/>
        <v/>
      </c>
      <c r="P3" s="33" t="str">
        <f t="shared" ca="1" si="1"/>
        <v/>
      </c>
      <c r="Q3" s="33" t="str">
        <f t="shared" ca="1" si="1"/>
        <v/>
      </c>
      <c r="R3" s="33" t="str">
        <f t="shared" ca="1" si="1"/>
        <v/>
      </c>
      <c r="S3" s="33" t="str">
        <f t="shared" ca="1" si="1"/>
        <v/>
      </c>
      <c r="T3" s="33" t="str">
        <f t="shared" ca="1" si="1"/>
        <v/>
      </c>
      <c r="U3" s="33" t="str">
        <f t="shared" ca="1" si="1"/>
        <v/>
      </c>
      <c r="V3" s="33" t="str">
        <f t="shared" ca="1" si="1"/>
        <v/>
      </c>
      <c r="W3" s="33" t="str">
        <f t="shared" ca="1" si="1"/>
        <v/>
      </c>
      <c r="X3" s="33" t="str">
        <f t="shared" ca="1" si="1"/>
        <v/>
      </c>
      <c r="Y3" s="33" t="str">
        <f t="shared" ca="1" si="1"/>
        <v/>
      </c>
      <c r="Z3" s="33" t="str">
        <f t="shared" ca="1" si="1"/>
        <v/>
      </c>
      <c r="AA3" s="33" t="str">
        <f t="shared" ca="1" si="1"/>
        <v/>
      </c>
      <c r="AB3" s="33" t="str">
        <f t="shared" ca="1" si="1"/>
        <v/>
      </c>
      <c r="AC3" s="33" t="str">
        <f t="shared" ca="1" si="1"/>
        <v/>
      </c>
      <c r="AD3" s="33" t="str">
        <f t="shared" ca="1" si="1"/>
        <v/>
      </c>
      <c r="AE3" s="33" t="str">
        <f t="shared" ca="1" si="1"/>
        <v/>
      </c>
      <c r="AF3" s="33" t="str">
        <f t="shared" ca="1" si="1"/>
        <v/>
      </c>
      <c r="AG3" s="33" t="str">
        <f t="shared" ca="1" si="1"/>
        <v/>
      </c>
      <c r="AH3" s="33" t="str">
        <f t="shared" ca="1" si="1"/>
        <v>Auto Fuel</v>
      </c>
      <c r="AI3" s="33" t="str">
        <f t="shared" ca="1" si="1"/>
        <v/>
      </c>
      <c r="AJ3" s="33" t="str">
        <f t="shared" ca="1" si="1"/>
        <v/>
      </c>
      <c r="AK3" s="33" t="str">
        <f t="shared" ca="1" si="1"/>
        <v/>
      </c>
      <c r="AL3" s="33" t="str">
        <f t="shared" ca="1" si="1"/>
        <v/>
      </c>
      <c r="AM3" s="33" t="str">
        <f t="shared" ca="1" si="1"/>
        <v/>
      </c>
      <c r="AN3" s="33" t="str">
        <f t="shared" ca="1" si="1"/>
        <v/>
      </c>
      <c r="AO3" s="33" t="str">
        <f t="shared" ca="1" si="1"/>
        <v/>
      </c>
      <c r="AP3" s="33" t="str">
        <f t="shared" ca="1" si="1"/>
        <v/>
      </c>
      <c r="AQ3" s="33" t="str">
        <f t="shared" ca="1" si="1"/>
        <v/>
      </c>
      <c r="AR3" s="33" t="str">
        <f t="shared" ca="1" si="1"/>
        <v/>
      </c>
      <c r="AS3" s="33" t="str">
        <f t="shared" ca="1" si="1"/>
        <v/>
      </c>
      <c r="AT3" s="33" t="str">
        <f t="shared" ca="1" si="1"/>
        <v/>
      </c>
      <c r="AU3" s="33" t="str">
        <f t="shared" ca="1" si="1"/>
        <v/>
      </c>
      <c r="AV3" s="33" t="str">
        <f t="shared" ca="1" si="1"/>
        <v/>
      </c>
      <c r="AW3" s="33" t="str">
        <f t="shared" ca="1" si="1"/>
        <v/>
      </c>
      <c r="AX3" s="33" t="str">
        <f t="shared" ca="1" si="1"/>
        <v/>
      </c>
      <c r="AY3" s="33" t="str">
        <f t="shared" ca="1" si="1"/>
        <v/>
      </c>
      <c r="AZ3" s="33" t="str">
        <f t="shared" ca="1" si="1"/>
        <v/>
      </c>
      <c r="BA3" s="33" t="str">
        <f t="shared" ca="1" si="1"/>
        <v/>
      </c>
      <c r="BB3" s="33" t="str">
        <f t="shared" ca="1" si="1"/>
        <v/>
      </c>
      <c r="BC3" s="33" t="str">
        <f t="shared" ca="1" si="1"/>
        <v/>
      </c>
      <c r="BD3" s="33" t="str">
        <f t="shared" ca="1" si="1"/>
        <v/>
      </c>
      <c r="BE3" s="33" t="str">
        <f t="shared" ca="1" si="1"/>
        <v/>
      </c>
      <c r="BF3" s="33" t="str">
        <f t="shared" ca="1" si="1"/>
        <v/>
      </c>
      <c r="BG3" s="33" t="str">
        <f t="shared" ca="1" si="1"/>
        <v/>
      </c>
      <c r="BH3" s="33" t="str">
        <f t="shared" ca="1" si="1"/>
        <v/>
      </c>
      <c r="BI3" s="33" t="str">
        <f t="shared" ca="1" si="1"/>
        <v/>
      </c>
      <c r="BJ3" s="33" t="str">
        <f t="shared" ca="1" si="1"/>
        <v/>
      </c>
      <c r="BK3" s="33" t="str">
        <f t="shared" ca="1" si="1"/>
        <v/>
      </c>
      <c r="BL3" s="33" t="str">
        <f t="shared" ca="1" si="1"/>
        <v/>
      </c>
      <c r="BM3" s="33" t="str">
        <f t="shared" ca="1" si="1"/>
        <v/>
      </c>
      <c r="BN3" s="33" t="str">
        <f t="shared" ca="1" si="1"/>
        <v/>
      </c>
      <c r="BO3" s="33" t="str">
        <f t="shared" ca="1" si="1"/>
        <v/>
      </c>
      <c r="BP3" s="33" t="str">
        <f t="shared" ref="BP3:CQ12" ca="1" si="2">IF(COUNTIF(INDIRECT(_xlfn.CONCAT("CALC!C",2+BP$2,":NC",2+BP$2)),$B3)&gt;0,INDIRECT(_xlfn.CONCAT("CALC!A",2+BP$2)),"")</f>
        <v/>
      </c>
      <c r="BQ3" s="33" t="str">
        <f t="shared" ca="1" si="2"/>
        <v/>
      </c>
      <c r="BR3" s="33" t="str">
        <f t="shared" ca="1" si="2"/>
        <v/>
      </c>
      <c r="BS3" s="33" t="str">
        <f t="shared" ca="1" si="2"/>
        <v/>
      </c>
      <c r="BT3" s="33" t="str">
        <f t="shared" ca="1" si="2"/>
        <v/>
      </c>
      <c r="BU3" s="33" t="str">
        <f t="shared" ca="1" si="2"/>
        <v/>
      </c>
      <c r="BV3" s="33" t="str">
        <f t="shared" ca="1" si="2"/>
        <v/>
      </c>
      <c r="BW3" s="33" t="str">
        <f t="shared" ca="1" si="2"/>
        <v/>
      </c>
      <c r="BX3" s="33" t="str">
        <f t="shared" ca="1" si="2"/>
        <v/>
      </c>
      <c r="BY3" s="33" t="str">
        <f t="shared" ca="1" si="2"/>
        <v/>
      </c>
      <c r="BZ3" s="33" t="str">
        <f t="shared" ca="1" si="2"/>
        <v/>
      </c>
      <c r="CA3" s="33" t="str">
        <f t="shared" ca="1" si="2"/>
        <v/>
      </c>
      <c r="CB3" s="33" t="str">
        <f t="shared" ca="1" si="2"/>
        <v/>
      </c>
      <c r="CC3" s="33" t="str">
        <f t="shared" ca="1" si="2"/>
        <v/>
      </c>
      <c r="CD3" s="33" t="str">
        <f t="shared" ca="1" si="2"/>
        <v/>
      </c>
      <c r="CE3" s="33" t="str">
        <f t="shared" ca="1" si="2"/>
        <v/>
      </c>
      <c r="CF3" s="33" t="str">
        <f t="shared" ca="1" si="2"/>
        <v/>
      </c>
      <c r="CG3" s="33" t="str">
        <f t="shared" ca="1" si="2"/>
        <v/>
      </c>
      <c r="CH3" s="33" t="str">
        <f t="shared" ca="1" si="2"/>
        <v/>
      </c>
      <c r="CI3" s="33" t="str">
        <f t="shared" ca="1" si="2"/>
        <v/>
      </c>
      <c r="CJ3" s="33" t="str">
        <f t="shared" ca="1" si="2"/>
        <v/>
      </c>
      <c r="CK3" s="33" t="str">
        <f t="shared" ca="1" si="2"/>
        <v/>
      </c>
      <c r="CL3" s="33" t="str">
        <f t="shared" ca="1" si="2"/>
        <v/>
      </c>
      <c r="CM3" s="33" t="str">
        <f t="shared" ca="1" si="2"/>
        <v/>
      </c>
      <c r="CN3" s="33" t="str">
        <f t="shared" ca="1" si="2"/>
        <v/>
      </c>
      <c r="CO3" s="33" t="str">
        <f t="shared" ca="1" si="2"/>
        <v/>
      </c>
      <c r="CP3" s="33" t="str">
        <f t="shared" ca="1" si="2"/>
        <v/>
      </c>
      <c r="CQ3" s="33" t="str">
        <f t="shared" ca="1" si="2"/>
        <v/>
      </c>
      <c r="CS3" s="34">
        <f>B3</f>
        <v>43784</v>
      </c>
      <c r="CT3" s="1" t="str">
        <f ca="1">IFERROR(INDEX($C3:$CQ3,_xlfn.AGGREGATE(15,6,(COLUMN($C3:$CQ3)-COLUMN($C3)+1)/($C3:$CQ3&lt;&gt;""),COLUMNS($CT3:CT3))),"")</f>
        <v>Auto Fuel</v>
      </c>
      <c r="CU3" s="1" t="str">
        <f ca="1">IFERROR(INDEX($C3:$CQ3,_xlfn.AGGREGATE(15,6,(COLUMN($C3:$CQ3)-COLUMN($C3)+1)/($C3:$CQ3&lt;&gt;""),COLUMNS($CT3:CU3))),"")</f>
        <v/>
      </c>
      <c r="CV3" s="1" t="str">
        <f ca="1">IFERROR(INDEX($C3:$CQ3,_xlfn.AGGREGATE(15,6,(COLUMN($C3:$CQ3)-COLUMN($C3)+1)/($C3:$CQ3&lt;&gt;""),COLUMNS($CT3:CV3))),"")</f>
        <v/>
      </c>
      <c r="CW3" s="1" t="str">
        <f ca="1">IFERROR(INDEX($C3:$CQ3,_xlfn.AGGREGATE(15,6,(COLUMN($C3:$CQ3)-COLUMN($C3)+1)/($C3:$CQ3&lt;&gt;""),COLUMNS($CT3:CW3))),"")</f>
        <v/>
      </c>
      <c r="CX3" s="1" t="str">
        <f ca="1">IFERROR(INDEX($C3:$CQ3,_xlfn.AGGREGATE(15,6,(COLUMN($C3:$CQ3)-COLUMN($C3)+1)/($C3:$CQ3&lt;&gt;""),COLUMNS($CT3:CX3))),"")</f>
        <v/>
      </c>
      <c r="CY3" s="1" t="str">
        <f ca="1">IFERROR(INDEX($C3:$CQ3,_xlfn.AGGREGATE(15,6,(COLUMN($C3:$CQ3)-COLUMN($C3)+1)/($C3:$CQ3&lt;&gt;""),COLUMNS($CT3:CY3))),"")</f>
        <v/>
      </c>
      <c r="CZ3" s="1" t="str">
        <f ca="1">IFERROR(INDEX($C3:$CQ3,_xlfn.AGGREGATE(15,6,(COLUMN($C3:$CQ3)-COLUMN($C3)+1)/($C3:$CQ3&lt;&gt;""),COLUMNS($CT3:CZ3))),"")</f>
        <v/>
      </c>
      <c r="DA3" s="1" t="str">
        <f ca="1">IFERROR(INDEX($C3:$CQ3,_xlfn.AGGREGATE(15,6,(COLUMN($C3:$CQ3)-COLUMN($C3)+1)/($C3:$CQ3&lt;&gt;""),COLUMNS($CT3:DA3))),"")</f>
        <v/>
      </c>
      <c r="DB3" s="1" t="str">
        <f ca="1">IFERROR(INDEX($C3:$CQ3,_xlfn.AGGREGATE(15,6,(COLUMN($C3:$CQ3)-COLUMN($C3)+1)/($C3:$CQ3&lt;&gt;""),COLUMNS($CT3:DB3))),"")</f>
        <v/>
      </c>
      <c r="DC3" s="1" t="str">
        <f ca="1">IFERROR(INDEX($C3:$CQ3,_xlfn.AGGREGATE(15,6,(COLUMN($C3:$CQ3)-COLUMN($C3)+1)/($C3:$CQ3&lt;&gt;""),COLUMNS($CT3:DC3))),"")</f>
        <v/>
      </c>
      <c r="DD3" s="1" t="str">
        <f ca="1">IFERROR(INDEX($C3:$CQ3,_xlfn.AGGREGATE(15,6,(COLUMN($C3:$CQ3)-COLUMN($C3)+1)/($C3:$CQ3&lt;&gt;""),COLUMNS($CT3:DD3))),"")</f>
        <v/>
      </c>
      <c r="DE3" s="1" t="str">
        <f ca="1">IFERROR(INDEX($C3:$CQ3,_xlfn.AGGREGATE(15,6,(COLUMN($C3:$CQ3)-COLUMN($C3)+1)/($C3:$CQ3&lt;&gt;""),COLUMNS($CT3:DE3))),"")</f>
        <v/>
      </c>
      <c r="DF3" s="1" t="str">
        <f ca="1">IFERROR(INDEX($C3:$CQ3,_xlfn.AGGREGATE(15,6,(COLUMN($C3:$CQ3)-COLUMN($C3)+1)/($C3:$CQ3&lt;&gt;""),COLUMNS($CT3:DF3))),"")</f>
        <v/>
      </c>
      <c r="DG3" s="1" t="str">
        <f ca="1">IFERROR(INDEX($C3:$CQ3,_xlfn.AGGREGATE(15,6,(COLUMN($C3:$CQ3)-COLUMN($C3)+1)/($C3:$CQ3&lt;&gt;""),COLUMNS($CT3:DG3))),"")</f>
        <v/>
      </c>
      <c r="DH3" s="1" t="str">
        <f ca="1">IFERROR(INDEX($C3:$CQ3,_xlfn.AGGREGATE(15,6,(COLUMN($C3:$CQ3)-COLUMN($C3)+1)/($C3:$CQ3&lt;&gt;""),COLUMNS($CT3:DH3))),"")</f>
        <v/>
      </c>
      <c r="DI3" s="1" t="str">
        <f ca="1">IFERROR(INDEX($C3:$CQ3,_xlfn.AGGREGATE(15,6,(COLUMN($C3:$CQ3)-COLUMN($C3)+1)/($C3:$CQ3&lt;&gt;""),COLUMNS($CT3:DI3))),"")</f>
        <v/>
      </c>
      <c r="DJ3" s="1" t="str">
        <f ca="1">IFERROR(INDEX($C3:$CQ3,_xlfn.AGGREGATE(15,6,(COLUMN($C3:$CQ3)-COLUMN($C3)+1)/($C3:$CQ3&lt;&gt;""),COLUMNS($CT3:DJ3))),"")</f>
        <v/>
      </c>
      <c r="DK3" s="1" t="str">
        <f ca="1">IFERROR(INDEX($C3:$CQ3,_xlfn.AGGREGATE(15,6,(COLUMN($C3:$CQ3)-COLUMN($C3)+1)/($C3:$CQ3&lt;&gt;""),COLUMNS($CT3:DK3))),"")</f>
        <v/>
      </c>
      <c r="DL3" s="1" t="str">
        <f ca="1">IFERROR(INDEX($C3:$CQ3,_xlfn.AGGREGATE(15,6,(COLUMN($C3:$CQ3)-COLUMN($C3)+1)/($C3:$CQ3&lt;&gt;""),COLUMNS($CT3:DL3))),"")</f>
        <v/>
      </c>
      <c r="DM3" s="1" t="str">
        <f ca="1">IFERROR(INDEX($C3:$CQ3,_xlfn.AGGREGATE(15,6,(COLUMN($C3:$CQ3)-COLUMN($C3)+1)/($C3:$CQ3&lt;&gt;""),COLUMNS($CT3:DM3))),"")</f>
        <v/>
      </c>
      <c r="DN3" s="1" t="str">
        <f ca="1">IFERROR(INDEX($C3:$CQ3,_xlfn.AGGREGATE(15,6,(COLUMN($C3:$CQ3)-COLUMN($C3)+1)/($C3:$CQ3&lt;&gt;""),COLUMNS($CT3:DN3))),"")</f>
        <v/>
      </c>
      <c r="DO3" s="1" t="str">
        <f ca="1">IFERROR(INDEX($C3:$CQ3,_xlfn.AGGREGATE(15,6,(COLUMN($C3:$CQ3)-COLUMN($C3)+1)/($C3:$CQ3&lt;&gt;""),COLUMNS($CT3:DO3))),"")</f>
        <v/>
      </c>
      <c r="DP3" s="1" t="str">
        <f ca="1">IFERROR(INDEX($C3:$CQ3,_xlfn.AGGREGATE(15,6,(COLUMN($C3:$CQ3)-COLUMN($C3)+1)/($C3:$CQ3&lt;&gt;""),COLUMNS($CT3:DP3))),"")</f>
        <v/>
      </c>
      <c r="DQ3" s="1" t="str">
        <f ca="1">IFERROR(INDEX($C3:$CQ3,_xlfn.AGGREGATE(15,6,(COLUMN($C3:$CQ3)-COLUMN($C3)+1)/($C3:$CQ3&lt;&gt;""),COLUMNS($CT3:DQ3))),"")</f>
        <v/>
      </c>
      <c r="DR3" s="1" t="str">
        <f ca="1">IFERROR(INDEX($C3:$CQ3,_xlfn.AGGREGATE(15,6,(COLUMN($C3:$CQ3)-COLUMN($C3)+1)/($C3:$CQ3&lt;&gt;""),COLUMNS($CT3:DR3))),"")</f>
        <v/>
      </c>
      <c r="DS3" s="1" t="str">
        <f ca="1">IFERROR(INDEX($C3:$CQ3,_xlfn.AGGREGATE(15,6,(COLUMN($C3:$CQ3)-COLUMN($C3)+1)/($C3:$CQ3&lt;&gt;""),COLUMNS($CT3:DS3))),"")</f>
        <v/>
      </c>
      <c r="DT3" s="1" t="str">
        <f ca="1">IFERROR(INDEX($C3:$CQ3,_xlfn.AGGREGATE(15,6,(COLUMN($C3:$CQ3)-COLUMN($C3)+1)/($C3:$CQ3&lt;&gt;""),COLUMNS($CT3:DT3))),"")</f>
        <v/>
      </c>
      <c r="DU3" s="1" t="str">
        <f ca="1">IFERROR(INDEX($C3:$CQ3,_xlfn.AGGREGATE(15,6,(COLUMN($C3:$CQ3)-COLUMN($C3)+1)/($C3:$CQ3&lt;&gt;""),COLUMNS($CT3:DU3))),"")</f>
        <v/>
      </c>
      <c r="DV3" s="1" t="str">
        <f ca="1">IFERROR(INDEX($C3:$CQ3,_xlfn.AGGREGATE(15,6,(COLUMN($C3:$CQ3)-COLUMN($C3)+1)/($C3:$CQ3&lt;&gt;""),COLUMNS($CT3:DV3))),"")</f>
        <v/>
      </c>
      <c r="DW3" s="1" t="str">
        <f ca="1">IFERROR(INDEX($C3:$CQ3,_xlfn.AGGREGATE(15,6,(COLUMN($C3:$CQ3)-COLUMN($C3)+1)/($C3:$CQ3&lt;&gt;""),COLUMNS($CT3:DW3))),"")</f>
        <v/>
      </c>
      <c r="DX3" s="1" t="str">
        <f ca="1">IFERROR(INDEX($C3:$CQ3,_xlfn.AGGREGATE(15,6,(COLUMN($C3:$CQ3)-COLUMN($C3)+1)/($C3:$CQ3&lt;&gt;""),COLUMNS($CT3:DX3))),"")</f>
        <v/>
      </c>
      <c r="DY3" s="1" t="str">
        <f ca="1">IFERROR(INDEX($C3:$CQ3,_xlfn.AGGREGATE(15,6,(COLUMN($C3:$CQ3)-COLUMN($C3)+1)/($C3:$CQ3&lt;&gt;""),COLUMNS($CT3:DY3))),"")</f>
        <v/>
      </c>
      <c r="DZ3" s="1" t="str">
        <f ca="1">IFERROR(INDEX($C3:$CQ3,_xlfn.AGGREGATE(15,6,(COLUMN($C3:$CQ3)-COLUMN($C3)+1)/($C3:$CQ3&lt;&gt;""),COLUMNS($CT3:DZ3))),"")</f>
        <v/>
      </c>
      <c r="EA3" s="1" t="str">
        <f ca="1">IFERROR(INDEX($C3:$CQ3,_xlfn.AGGREGATE(15,6,(COLUMN($C3:$CQ3)-COLUMN($C3)+1)/($C3:$CQ3&lt;&gt;""),COLUMNS($CT3:EA3))),"")</f>
        <v/>
      </c>
      <c r="EB3" s="1" t="str">
        <f ca="1">IFERROR(INDEX($C3:$CQ3,_xlfn.AGGREGATE(15,6,(COLUMN($C3:$CQ3)-COLUMN($C3)+1)/($C3:$CQ3&lt;&gt;""),COLUMNS($CT3:EB3))),"")</f>
        <v/>
      </c>
      <c r="EC3" s="1" t="str">
        <f ca="1">IFERROR(INDEX($C3:$CQ3,_xlfn.AGGREGATE(15,6,(COLUMN($C3:$CQ3)-COLUMN($C3)+1)/($C3:$CQ3&lt;&gt;""),COLUMNS($CT3:EC3))),"")</f>
        <v/>
      </c>
      <c r="ED3" s="1" t="str">
        <f ca="1">IFERROR(INDEX($C3:$CQ3,_xlfn.AGGREGATE(15,6,(COLUMN($C3:$CQ3)-COLUMN($C3)+1)/($C3:$CQ3&lt;&gt;""),COLUMNS($CT3:ED3))),"")</f>
        <v/>
      </c>
      <c r="EE3" s="1" t="str">
        <f ca="1">IFERROR(INDEX($C3:$CQ3,_xlfn.AGGREGATE(15,6,(COLUMN($C3:$CQ3)-COLUMN($C3)+1)/($C3:$CQ3&lt;&gt;""),COLUMNS($CT3:EE3))),"")</f>
        <v/>
      </c>
      <c r="EF3" s="1" t="str">
        <f ca="1">IFERROR(INDEX($C3:$CQ3,_xlfn.AGGREGATE(15,6,(COLUMN($C3:$CQ3)-COLUMN($C3)+1)/($C3:$CQ3&lt;&gt;""),COLUMNS($CT3:EF3))),"")</f>
        <v/>
      </c>
      <c r="EG3" s="1" t="str">
        <f ca="1">IFERROR(INDEX($C3:$CQ3,_xlfn.AGGREGATE(15,6,(COLUMN($C3:$CQ3)-COLUMN($C3)+1)/($C3:$CQ3&lt;&gt;""),COLUMNS($CT3:EG3))),"")</f>
        <v/>
      </c>
      <c r="EH3" s="1" t="str">
        <f ca="1">IFERROR(INDEX($C3:$CQ3,_xlfn.AGGREGATE(15,6,(COLUMN($C3:$CQ3)-COLUMN($C3)+1)/($C3:$CQ3&lt;&gt;""),COLUMNS($CT3:EH3))),"")</f>
        <v/>
      </c>
      <c r="EI3" s="1" t="str">
        <f ca="1">IFERROR(INDEX($C3:$CQ3,_xlfn.AGGREGATE(15,6,(COLUMN($C3:$CQ3)-COLUMN($C3)+1)/($C3:$CQ3&lt;&gt;""),COLUMNS($CT3:EI3))),"")</f>
        <v/>
      </c>
      <c r="EJ3" s="1" t="str">
        <f ca="1">IFERROR(INDEX($C3:$CQ3,_xlfn.AGGREGATE(15,6,(COLUMN($C3:$CQ3)-COLUMN($C3)+1)/($C3:$CQ3&lt;&gt;""),COLUMNS($CT3:EJ3))),"")</f>
        <v/>
      </c>
      <c r="EK3" s="1" t="str">
        <f ca="1">IFERROR(INDEX($C3:$CQ3,_xlfn.AGGREGATE(15,6,(COLUMN($C3:$CQ3)-COLUMN($C3)+1)/($C3:$CQ3&lt;&gt;""),COLUMNS($CT3:EK3))),"")</f>
        <v/>
      </c>
      <c r="EL3" s="1" t="str">
        <f ca="1">IFERROR(INDEX($C3:$CQ3,_xlfn.AGGREGATE(15,6,(COLUMN($C3:$CQ3)-COLUMN($C3)+1)/($C3:$CQ3&lt;&gt;""),COLUMNS($CT3:EL3))),"")</f>
        <v/>
      </c>
      <c r="EM3" s="1" t="str">
        <f ca="1">IFERROR(INDEX($C3:$CQ3,_xlfn.AGGREGATE(15,6,(COLUMN($C3:$CQ3)-COLUMN($C3)+1)/($C3:$CQ3&lt;&gt;""),COLUMNS($CT3:EM3))),"")</f>
        <v/>
      </c>
      <c r="EN3" s="1" t="str">
        <f ca="1">IFERROR(INDEX($C3:$CQ3,_xlfn.AGGREGATE(15,6,(COLUMN($C3:$CQ3)-COLUMN($C3)+1)/($C3:$CQ3&lt;&gt;""),COLUMNS($CT3:EN3))),"")</f>
        <v/>
      </c>
      <c r="EO3" s="1" t="str">
        <f ca="1">IFERROR(INDEX($C3:$CQ3,_xlfn.AGGREGATE(15,6,(COLUMN($C3:$CQ3)-COLUMN($C3)+1)/($C3:$CQ3&lt;&gt;""),COLUMNS($CT3:EO3))),"")</f>
        <v/>
      </c>
      <c r="EP3" s="1" t="str">
        <f ca="1">IFERROR(INDEX($C3:$CQ3,_xlfn.AGGREGATE(15,6,(COLUMN($C3:$CQ3)-COLUMN($C3)+1)/($C3:$CQ3&lt;&gt;""),COLUMNS($CT3:EP3))),"")</f>
        <v/>
      </c>
      <c r="EQ3" s="1" t="str">
        <f ca="1">IFERROR(INDEX($C3:$CQ3,_xlfn.AGGREGATE(15,6,(COLUMN($C3:$CQ3)-COLUMN($C3)+1)/($C3:$CQ3&lt;&gt;""),COLUMNS($CT3:EQ3))),"")</f>
        <v/>
      </c>
      <c r="ER3" s="1" t="str">
        <f ca="1">IFERROR(INDEX($C3:$CQ3,_xlfn.AGGREGATE(15,6,(COLUMN($C3:$CQ3)-COLUMN($C3)+1)/($C3:$CQ3&lt;&gt;""),COLUMNS($CT3:ER3))),"")</f>
        <v/>
      </c>
      <c r="ES3" s="1" t="str">
        <f ca="1">IFERROR(INDEX($C3:$CQ3,_xlfn.AGGREGATE(15,6,(COLUMN($C3:$CQ3)-COLUMN($C3)+1)/($C3:$CQ3&lt;&gt;""),COLUMNS($CT3:ES3))),"")</f>
        <v/>
      </c>
      <c r="ET3" s="1" t="str">
        <f ca="1">IFERROR(INDEX($C3:$CQ3,_xlfn.AGGREGATE(15,6,(COLUMN($C3:$CQ3)-COLUMN($C3)+1)/($C3:$CQ3&lt;&gt;""),COLUMNS($CT3:ET3))),"")</f>
        <v/>
      </c>
      <c r="EU3" s="1" t="str">
        <f ca="1">IFERROR(INDEX($C3:$CQ3,_xlfn.AGGREGATE(15,6,(COLUMN($C3:$CQ3)-COLUMN($C3)+1)/($C3:$CQ3&lt;&gt;""),COLUMNS($CT3:EU3))),"")</f>
        <v/>
      </c>
      <c r="EV3" s="1" t="str">
        <f ca="1">IFERROR(INDEX($C3:$CQ3,_xlfn.AGGREGATE(15,6,(COLUMN($C3:$CQ3)-COLUMN($C3)+1)/($C3:$CQ3&lt;&gt;""),COLUMNS($CT3:EV3))),"")</f>
        <v/>
      </c>
      <c r="EW3" s="1" t="str">
        <f ca="1">IFERROR(INDEX($C3:$CQ3,_xlfn.AGGREGATE(15,6,(COLUMN($C3:$CQ3)-COLUMN($C3)+1)/($C3:$CQ3&lt;&gt;""),COLUMNS($CT3:EW3))),"")</f>
        <v/>
      </c>
      <c r="EX3" s="1" t="str">
        <f ca="1">IFERROR(INDEX($C3:$CQ3,_xlfn.AGGREGATE(15,6,(COLUMN($C3:$CQ3)-COLUMN($C3)+1)/($C3:$CQ3&lt;&gt;""),COLUMNS($CT3:EX3))),"")</f>
        <v/>
      </c>
      <c r="EY3" s="1" t="str">
        <f ca="1">IFERROR(INDEX($C3:$CQ3,_xlfn.AGGREGATE(15,6,(COLUMN($C3:$CQ3)-COLUMN($C3)+1)/($C3:$CQ3&lt;&gt;""),COLUMNS($CT3:EY3))),"")</f>
        <v/>
      </c>
      <c r="EZ3" s="1" t="str">
        <f ca="1">IFERROR(INDEX($C3:$CQ3,_xlfn.AGGREGATE(15,6,(COLUMN($C3:$CQ3)-COLUMN($C3)+1)/($C3:$CQ3&lt;&gt;""),COLUMNS($CT3:EZ3))),"")</f>
        <v/>
      </c>
      <c r="FA3" s="1" t="str">
        <f ca="1">IFERROR(INDEX($C3:$CQ3,_xlfn.AGGREGATE(15,6,(COLUMN($C3:$CQ3)-COLUMN($C3)+1)/($C3:$CQ3&lt;&gt;""),COLUMNS($CT3:FA3))),"")</f>
        <v/>
      </c>
      <c r="FB3" s="1" t="str">
        <f ca="1">IFERROR(INDEX($C3:$CQ3,_xlfn.AGGREGATE(15,6,(COLUMN($C3:$CQ3)-COLUMN($C3)+1)/($C3:$CQ3&lt;&gt;""),COLUMNS($CT3:FB3))),"")</f>
        <v/>
      </c>
      <c r="FC3" s="1" t="str">
        <f ca="1">IFERROR(INDEX($C3:$CQ3,_xlfn.AGGREGATE(15,6,(COLUMN($C3:$CQ3)-COLUMN($C3)+1)/($C3:$CQ3&lt;&gt;""),COLUMNS($CT3:FC3))),"")</f>
        <v/>
      </c>
      <c r="FD3" s="1" t="str">
        <f ca="1">IFERROR(INDEX($C3:$CQ3,_xlfn.AGGREGATE(15,6,(COLUMN($C3:$CQ3)-COLUMN($C3)+1)/($C3:$CQ3&lt;&gt;""),COLUMNS($CT3:FD3))),"")</f>
        <v/>
      </c>
      <c r="FE3" s="1" t="str">
        <f ca="1">IFERROR(INDEX($C3:$CQ3,_xlfn.AGGREGATE(15,6,(COLUMN($C3:$CQ3)-COLUMN($C3)+1)/($C3:$CQ3&lt;&gt;""),COLUMNS($CT3:FE3))),"")</f>
        <v/>
      </c>
      <c r="FF3" s="1" t="str">
        <f ca="1">IFERROR(INDEX($C3:$CQ3,_xlfn.AGGREGATE(15,6,(COLUMN($C3:$CQ3)-COLUMN($C3)+1)/($C3:$CQ3&lt;&gt;""),COLUMNS($CT3:FF3))),"")</f>
        <v/>
      </c>
      <c r="FG3" s="1" t="str">
        <f ca="1">IFERROR(INDEX($C3:$CQ3,_xlfn.AGGREGATE(15,6,(COLUMN($C3:$CQ3)-COLUMN($C3)+1)/($C3:$CQ3&lt;&gt;""),COLUMNS($CT3:FG3))),"")</f>
        <v/>
      </c>
      <c r="FH3" s="1" t="str">
        <f ca="1">IFERROR(INDEX($C3:$CQ3,_xlfn.AGGREGATE(15,6,(COLUMN($C3:$CQ3)-COLUMN($C3)+1)/($C3:$CQ3&lt;&gt;""),COLUMNS($CT3:FH3))),"")</f>
        <v/>
      </c>
      <c r="FI3" s="1" t="str">
        <f ca="1">IFERROR(INDEX($C3:$CQ3,_xlfn.AGGREGATE(15,6,(COLUMN($C3:$CQ3)-COLUMN($C3)+1)/($C3:$CQ3&lt;&gt;""),COLUMNS($CT3:FI3))),"")</f>
        <v/>
      </c>
      <c r="FJ3" s="1" t="str">
        <f ca="1">IFERROR(INDEX($C3:$CQ3,_xlfn.AGGREGATE(15,6,(COLUMN($C3:$CQ3)-COLUMN($C3)+1)/($C3:$CQ3&lt;&gt;""),COLUMNS($CT3:FJ3))),"")</f>
        <v/>
      </c>
      <c r="FK3" s="1" t="str">
        <f ca="1">IFERROR(INDEX($C3:$CQ3,_xlfn.AGGREGATE(15,6,(COLUMN($C3:$CQ3)-COLUMN($C3)+1)/($C3:$CQ3&lt;&gt;""),COLUMNS($CT3:FK3))),"")</f>
        <v/>
      </c>
      <c r="FL3" s="1" t="str">
        <f ca="1">IFERROR(INDEX($C3:$CQ3,_xlfn.AGGREGATE(15,6,(COLUMN($C3:$CQ3)-COLUMN($C3)+1)/($C3:$CQ3&lt;&gt;""),COLUMNS($CT3:FL3))),"")</f>
        <v/>
      </c>
      <c r="FM3" s="1" t="str">
        <f ca="1">IFERROR(INDEX($C3:$CQ3,_xlfn.AGGREGATE(15,6,(COLUMN($C3:$CQ3)-COLUMN($C3)+1)/($C3:$CQ3&lt;&gt;""),COLUMNS($CT3:FM3))),"")</f>
        <v/>
      </c>
      <c r="FN3" s="1" t="str">
        <f ca="1">IFERROR(INDEX($C3:$CQ3,_xlfn.AGGREGATE(15,6,(COLUMN($C3:$CQ3)-COLUMN($C3)+1)/($C3:$CQ3&lt;&gt;""),COLUMNS($CT3:FN3))),"")</f>
        <v/>
      </c>
      <c r="FO3" s="1" t="str">
        <f ca="1">IFERROR(INDEX($C3:$CQ3,_xlfn.AGGREGATE(15,6,(COLUMN($C3:$CQ3)-COLUMN($C3)+1)/($C3:$CQ3&lt;&gt;""),COLUMNS($CT3:FO3))),"")</f>
        <v/>
      </c>
      <c r="FP3" s="1" t="str">
        <f ca="1">IFERROR(INDEX($C3:$CQ3,_xlfn.AGGREGATE(15,6,(COLUMN($C3:$CQ3)-COLUMN($C3)+1)/($C3:$CQ3&lt;&gt;""),COLUMNS($CT3:FP3))),"")</f>
        <v/>
      </c>
      <c r="FQ3" s="1" t="str">
        <f ca="1">IFERROR(INDEX($C3:$CQ3,_xlfn.AGGREGATE(15,6,(COLUMN($C3:$CQ3)-COLUMN($C3)+1)/($C3:$CQ3&lt;&gt;""),COLUMNS($CT3:FQ3))),"")</f>
        <v/>
      </c>
      <c r="FR3" s="1" t="str">
        <f ca="1">IFERROR(INDEX($C3:$CQ3,_xlfn.AGGREGATE(15,6,(COLUMN($C3:$CQ3)-COLUMN($C3)+1)/($C3:$CQ3&lt;&gt;""),COLUMNS($CT3:FR3))),"")</f>
        <v/>
      </c>
      <c r="FS3" s="1" t="str">
        <f ca="1">IFERROR(INDEX($C3:$CQ3,_xlfn.AGGREGATE(15,6,(COLUMN($C3:$CQ3)-COLUMN($C3)+1)/($C3:$CQ3&lt;&gt;""),COLUMNS($CT3:FS3))),"")</f>
        <v/>
      </c>
      <c r="FT3" s="1" t="str">
        <f ca="1">IFERROR(INDEX($C3:$CQ3,_xlfn.AGGREGATE(15,6,(COLUMN($C3:$CQ3)-COLUMN($C3)+1)/($C3:$CQ3&lt;&gt;""),COLUMNS($CT3:FT3))),"")</f>
        <v/>
      </c>
      <c r="FU3" s="1" t="str">
        <f ca="1">IFERROR(INDEX($C3:$CQ3,_xlfn.AGGREGATE(15,6,(COLUMN($C3:$CQ3)-COLUMN($C3)+1)/($C3:$CQ3&lt;&gt;""),COLUMNS($CT3:FU3))),"")</f>
        <v/>
      </c>
      <c r="FV3" s="1" t="str">
        <f ca="1">IFERROR(INDEX($C3:$CQ3,_xlfn.AGGREGATE(15,6,(COLUMN($C3:$CQ3)-COLUMN($C3)+1)/($C3:$CQ3&lt;&gt;""),COLUMNS($CT3:FV3))),"")</f>
        <v/>
      </c>
      <c r="FW3" s="1" t="str">
        <f ca="1">IFERROR(INDEX($C3:$CQ3,_xlfn.AGGREGATE(15,6,(COLUMN($C3:$CQ3)-COLUMN($C3)+1)/($C3:$CQ3&lt;&gt;""),COLUMNS($CT3:FW3))),"")</f>
        <v/>
      </c>
      <c r="FX3" s="1" t="str">
        <f ca="1">IFERROR(INDEX($C3:$CQ3,_xlfn.AGGREGATE(15,6,(COLUMN($C3:$CQ3)-COLUMN($C3)+1)/($C3:$CQ3&lt;&gt;""),COLUMNS($CT3:FX3))),"")</f>
        <v/>
      </c>
      <c r="FY3" s="1" t="str">
        <f ca="1">IFERROR(INDEX($C3:$CQ3,_xlfn.AGGREGATE(15,6,(COLUMN($C3:$CQ3)-COLUMN($C3)+1)/($C3:$CQ3&lt;&gt;""),COLUMNS($CT3:FY3))),"")</f>
        <v/>
      </c>
      <c r="FZ3" s="1" t="str">
        <f ca="1">IFERROR(INDEX($C3:$CQ3,_xlfn.AGGREGATE(15,6,(COLUMN($C3:$CQ3)-COLUMN($C3)+1)/($C3:$CQ3&lt;&gt;""),COLUMNS($CT3:FZ3))),"")</f>
        <v/>
      </c>
      <c r="GA3" s="1" t="str">
        <f ca="1">IFERROR(INDEX($C3:$CQ3,_xlfn.AGGREGATE(15,6,(COLUMN($C3:$CQ3)-COLUMN($C3)+1)/($C3:$CQ3&lt;&gt;""),COLUMNS($CT3:GA3))),"")</f>
        <v/>
      </c>
      <c r="GB3" s="1" t="str">
        <f ca="1">IFERROR(INDEX($C3:$CQ3,_xlfn.AGGREGATE(15,6,(COLUMN($C3:$CQ3)-COLUMN($C3)+1)/($C3:$CQ3&lt;&gt;""),COLUMNS($CT3:GB3))),"")</f>
        <v/>
      </c>
      <c r="GC3" s="1" t="str">
        <f ca="1">IFERROR(INDEX($C3:$CQ3,_xlfn.AGGREGATE(15,6,(COLUMN($C3:$CQ3)-COLUMN($C3)+1)/($C3:$CQ3&lt;&gt;""),COLUMNS($CT3:GC3))),"")</f>
        <v/>
      </c>
      <c r="GD3" s="1" t="str">
        <f ca="1">IFERROR(INDEX($C3:$CQ3,_xlfn.AGGREGATE(15,6,(COLUMN($C3:$CQ3)-COLUMN($C3)+1)/($C3:$CQ3&lt;&gt;""),COLUMNS($CT3:GD3))),"")</f>
        <v/>
      </c>
      <c r="GE3" s="1" t="str">
        <f ca="1">IFERROR(INDEX($C3:$CQ3,_xlfn.AGGREGATE(15,6,(COLUMN($C3:$CQ3)-COLUMN($C3)+1)/($C3:$CQ3&lt;&gt;""),COLUMNS($CT3:GE3))),"")</f>
        <v/>
      </c>
      <c r="GF3" s="1" t="str">
        <f ca="1">IFERROR(INDEX($C3:$CQ3,_xlfn.AGGREGATE(15,6,(COLUMN($C3:$CQ3)-COLUMN($C3)+1)/($C3:$CQ3&lt;&gt;""),COLUMNS($CT3:GF3))),"")</f>
        <v/>
      </c>
      <c r="GG3" s="1" t="str">
        <f ca="1">IFERROR(INDEX($C3:$CQ3,_xlfn.AGGREGATE(15,6,(COLUMN($C3:$CQ3)-COLUMN($C3)+1)/($C3:$CQ3&lt;&gt;""),COLUMNS($CT3:GG3))),"")</f>
        <v/>
      </c>
      <c r="GH3" s="1" t="str">
        <f ca="1">IFERROR(INDEX($C3:$CQ3,_xlfn.AGGREGATE(15,6,(COLUMN($C3:$CQ3)-COLUMN($C3)+1)/($C3:$CQ3&lt;&gt;""),COLUMNS($CT3:GH3))),"")</f>
        <v/>
      </c>
    </row>
    <row r="4" spans="2:190" hidden="1" x14ac:dyDescent="0.45">
      <c r="B4" s="32">
        <f>IFERROR(IF((B3+1)=(VLOOKUP($B$1890,CALC!$AF$115:$AJ$166,5,FALSE)+1),"",B3+1),"")</f>
        <v>43785</v>
      </c>
      <c r="C4" s="33" t="str">
        <f t="shared" ca="1" si="0"/>
        <v/>
      </c>
      <c r="D4" s="33" t="str">
        <f t="shared" ca="1" si="1"/>
        <v/>
      </c>
      <c r="E4" s="33" t="str">
        <f t="shared" ca="1" si="1"/>
        <v/>
      </c>
      <c r="F4" s="33" t="str">
        <f t="shared" ca="1" si="1"/>
        <v/>
      </c>
      <c r="G4" s="33" t="str">
        <f t="shared" ca="1" si="1"/>
        <v/>
      </c>
      <c r="H4" s="33" t="str">
        <f t="shared" ca="1" si="1"/>
        <v/>
      </c>
      <c r="I4" s="33" t="str">
        <f t="shared" ca="1" si="1"/>
        <v/>
      </c>
      <c r="J4" s="33" t="str">
        <f t="shared" ca="1" si="1"/>
        <v/>
      </c>
      <c r="K4" s="33" t="str">
        <f t="shared" ca="1" si="1"/>
        <v/>
      </c>
      <c r="L4" s="33" t="str">
        <f t="shared" ca="1" si="1"/>
        <v/>
      </c>
      <c r="M4" s="33" t="str">
        <f t="shared" ca="1" si="1"/>
        <v/>
      </c>
      <c r="N4" s="33" t="str">
        <f t="shared" ca="1" si="1"/>
        <v/>
      </c>
      <c r="O4" s="33" t="str">
        <f t="shared" ca="1" si="1"/>
        <v/>
      </c>
      <c r="P4" s="33" t="str">
        <f t="shared" ca="1" si="1"/>
        <v/>
      </c>
      <c r="Q4" s="33" t="str">
        <f t="shared" ca="1" si="1"/>
        <v/>
      </c>
      <c r="R4" s="33" t="str">
        <f t="shared" ca="1" si="1"/>
        <v/>
      </c>
      <c r="S4" s="33" t="str">
        <f t="shared" ca="1" si="1"/>
        <v/>
      </c>
      <c r="T4" s="33" t="str">
        <f t="shared" ca="1" si="1"/>
        <v/>
      </c>
      <c r="U4" s="33" t="str">
        <f t="shared" ca="1" si="1"/>
        <v/>
      </c>
      <c r="V4" s="33" t="str">
        <f t="shared" ca="1" si="1"/>
        <v/>
      </c>
      <c r="W4" s="33" t="str">
        <f t="shared" ca="1" si="1"/>
        <v/>
      </c>
      <c r="X4" s="33" t="str">
        <f t="shared" ca="1" si="1"/>
        <v/>
      </c>
      <c r="Y4" s="33" t="str">
        <f t="shared" ca="1" si="1"/>
        <v/>
      </c>
      <c r="Z4" s="33" t="str">
        <f t="shared" ca="1" si="1"/>
        <v/>
      </c>
      <c r="AA4" s="33" t="str">
        <f t="shared" ca="1" si="1"/>
        <v/>
      </c>
      <c r="AB4" s="33" t="str">
        <f t="shared" ca="1" si="1"/>
        <v/>
      </c>
      <c r="AC4" s="33" t="str">
        <f t="shared" ca="1" si="1"/>
        <v/>
      </c>
      <c r="AD4" s="33" t="str">
        <f t="shared" ca="1" si="1"/>
        <v/>
      </c>
      <c r="AE4" s="33" t="str">
        <f t="shared" ca="1" si="1"/>
        <v/>
      </c>
      <c r="AF4" s="33" t="str">
        <f t="shared" ca="1" si="1"/>
        <v/>
      </c>
      <c r="AG4" s="33" t="str">
        <f t="shared" ca="1" si="1"/>
        <v/>
      </c>
      <c r="AH4" s="33" t="str">
        <f t="shared" ca="1" si="1"/>
        <v/>
      </c>
      <c r="AI4" s="33" t="str">
        <f t="shared" ca="1" si="1"/>
        <v/>
      </c>
      <c r="AJ4" s="33" t="str">
        <f t="shared" ca="1" si="1"/>
        <v/>
      </c>
      <c r="AK4" s="33" t="str">
        <f t="shared" ca="1" si="1"/>
        <v/>
      </c>
      <c r="AL4" s="33" t="str">
        <f t="shared" ca="1" si="1"/>
        <v/>
      </c>
      <c r="AM4" s="33" t="str">
        <f t="shared" ca="1" si="1"/>
        <v/>
      </c>
      <c r="AN4" s="33" t="str">
        <f t="shared" ca="1" si="1"/>
        <v/>
      </c>
      <c r="AO4" s="33" t="str">
        <f t="shared" ca="1" si="1"/>
        <v/>
      </c>
      <c r="AP4" s="33" t="str">
        <f t="shared" ca="1" si="1"/>
        <v/>
      </c>
      <c r="AQ4" s="33" t="str">
        <f t="shared" ca="1" si="1"/>
        <v/>
      </c>
      <c r="AR4" s="33" t="str">
        <f t="shared" ca="1" si="1"/>
        <v/>
      </c>
      <c r="AS4" s="33" t="str">
        <f t="shared" ca="1" si="1"/>
        <v/>
      </c>
      <c r="AT4" s="33" t="str">
        <f t="shared" ca="1" si="1"/>
        <v/>
      </c>
      <c r="AU4" s="33" t="str">
        <f t="shared" ca="1" si="1"/>
        <v/>
      </c>
      <c r="AV4" s="33" t="str">
        <f t="shared" ca="1" si="1"/>
        <v/>
      </c>
      <c r="AW4" s="33" t="str">
        <f t="shared" ca="1" si="1"/>
        <v/>
      </c>
      <c r="AX4" s="33" t="str">
        <f t="shared" ca="1" si="1"/>
        <v/>
      </c>
      <c r="AY4" s="33" t="str">
        <f t="shared" ca="1" si="1"/>
        <v/>
      </c>
      <c r="AZ4" s="33" t="str">
        <f t="shared" ca="1" si="1"/>
        <v/>
      </c>
      <c r="BA4" s="33" t="str">
        <f t="shared" ca="1" si="1"/>
        <v/>
      </c>
      <c r="BB4" s="33" t="str">
        <f t="shared" ca="1" si="1"/>
        <v/>
      </c>
      <c r="BC4" s="33" t="str">
        <f t="shared" ca="1" si="1"/>
        <v/>
      </c>
      <c r="BD4" s="33" t="str">
        <f t="shared" ca="1" si="1"/>
        <v/>
      </c>
      <c r="BE4" s="33" t="str">
        <f t="shared" ca="1" si="1"/>
        <v/>
      </c>
      <c r="BF4" s="33" t="str">
        <f t="shared" ca="1" si="1"/>
        <v/>
      </c>
      <c r="BG4" s="33" t="str">
        <f t="shared" ca="1" si="1"/>
        <v/>
      </c>
      <c r="BH4" s="33" t="str">
        <f t="shared" ca="1" si="1"/>
        <v/>
      </c>
      <c r="BI4" s="33" t="str">
        <f t="shared" ca="1" si="1"/>
        <v/>
      </c>
      <c r="BJ4" s="33" t="str">
        <f t="shared" ca="1" si="1"/>
        <v/>
      </c>
      <c r="BK4" s="33" t="str">
        <f t="shared" ca="1" si="1"/>
        <v/>
      </c>
      <c r="BL4" s="33" t="str">
        <f t="shared" ca="1" si="1"/>
        <v/>
      </c>
      <c r="BM4" s="33" t="str">
        <f t="shared" ca="1" si="1"/>
        <v/>
      </c>
      <c r="BN4" s="33" t="str">
        <f t="shared" ca="1" si="1"/>
        <v/>
      </c>
      <c r="BO4" s="33" t="str">
        <f t="shared" ca="1" si="1"/>
        <v/>
      </c>
      <c r="BP4" s="33" t="str">
        <f t="shared" ca="1" si="2"/>
        <v/>
      </c>
      <c r="BQ4" s="33" t="str">
        <f t="shared" ca="1" si="2"/>
        <v/>
      </c>
      <c r="BR4" s="33" t="str">
        <f t="shared" ca="1" si="2"/>
        <v/>
      </c>
      <c r="BS4" s="33" t="str">
        <f t="shared" ca="1" si="2"/>
        <v/>
      </c>
      <c r="BT4" s="33" t="str">
        <f t="shared" ca="1" si="2"/>
        <v/>
      </c>
      <c r="BU4" s="33" t="str">
        <f t="shared" ca="1" si="2"/>
        <v/>
      </c>
      <c r="BV4" s="33" t="str">
        <f t="shared" ca="1" si="2"/>
        <v/>
      </c>
      <c r="BW4" s="33" t="str">
        <f t="shared" ca="1" si="2"/>
        <v/>
      </c>
      <c r="BX4" s="33" t="str">
        <f t="shared" ca="1" si="2"/>
        <v/>
      </c>
      <c r="BY4" s="33" t="str">
        <f t="shared" ca="1" si="2"/>
        <v/>
      </c>
      <c r="BZ4" s="33" t="str">
        <f t="shared" ca="1" si="2"/>
        <v/>
      </c>
      <c r="CA4" s="33" t="str">
        <f t="shared" ca="1" si="2"/>
        <v/>
      </c>
      <c r="CB4" s="33" t="str">
        <f t="shared" ca="1" si="2"/>
        <v/>
      </c>
      <c r="CC4" s="33" t="str">
        <f t="shared" ca="1" si="2"/>
        <v/>
      </c>
      <c r="CD4" s="33" t="str">
        <f t="shared" ca="1" si="2"/>
        <v/>
      </c>
      <c r="CE4" s="33" t="str">
        <f t="shared" ca="1" si="2"/>
        <v/>
      </c>
      <c r="CF4" s="33" t="str">
        <f t="shared" ca="1" si="2"/>
        <v/>
      </c>
      <c r="CG4" s="33" t="str">
        <f t="shared" ca="1" si="2"/>
        <v/>
      </c>
      <c r="CH4" s="33" t="str">
        <f t="shared" ca="1" si="2"/>
        <v/>
      </c>
      <c r="CI4" s="33" t="str">
        <f t="shared" ca="1" si="2"/>
        <v/>
      </c>
      <c r="CJ4" s="33" t="str">
        <f t="shared" ca="1" si="2"/>
        <v/>
      </c>
      <c r="CK4" s="33" t="str">
        <f t="shared" ca="1" si="2"/>
        <v/>
      </c>
      <c r="CL4" s="33" t="str">
        <f t="shared" ca="1" si="2"/>
        <v/>
      </c>
      <c r="CM4" s="33" t="str">
        <f t="shared" ca="1" si="2"/>
        <v/>
      </c>
      <c r="CN4" s="33" t="str">
        <f t="shared" ca="1" si="2"/>
        <v/>
      </c>
      <c r="CO4" s="33" t="str">
        <f t="shared" ca="1" si="2"/>
        <v/>
      </c>
      <c r="CP4" s="33" t="str">
        <f t="shared" ca="1" si="2"/>
        <v/>
      </c>
      <c r="CQ4" s="33" t="str">
        <f t="shared" ca="1" si="2"/>
        <v/>
      </c>
      <c r="CS4" s="34">
        <f t="shared" ref="CS4:CS22" si="3">B4</f>
        <v>43785</v>
      </c>
      <c r="CT4" s="1" t="str">
        <f ca="1">IFERROR(INDEX($C4:$CQ4,_xlfn.AGGREGATE(15,6,(COLUMN($C4:$CQ4)-COLUMN($C4)+1)/($C4:$CQ4&lt;&gt;""),COLUMNS($CT4:CT4))),"")</f>
        <v/>
      </c>
      <c r="CU4" s="1" t="str">
        <f ca="1">IFERROR(INDEX($C4:$CQ4,_xlfn.AGGREGATE(15,6,(COLUMN($C4:$CQ4)-COLUMN($C4)+1)/($C4:$CQ4&lt;&gt;""),COLUMNS($CT4:CU4))),"")</f>
        <v/>
      </c>
      <c r="CV4" s="1" t="str">
        <f ca="1">IFERROR(INDEX($C4:$CQ4,_xlfn.AGGREGATE(15,6,(COLUMN($C4:$CQ4)-COLUMN($C4)+1)/($C4:$CQ4&lt;&gt;""),COLUMNS($CT4:CV4))),"")</f>
        <v/>
      </c>
      <c r="CW4" s="1" t="str">
        <f ca="1">IFERROR(INDEX($C4:$CQ4,_xlfn.AGGREGATE(15,6,(COLUMN($C4:$CQ4)-COLUMN($C4)+1)/($C4:$CQ4&lt;&gt;""),COLUMNS($CT4:CW4))),"")</f>
        <v/>
      </c>
      <c r="CX4" s="1" t="str">
        <f ca="1">IFERROR(INDEX($C4:$CQ4,_xlfn.AGGREGATE(15,6,(COLUMN($C4:$CQ4)-COLUMN($C4)+1)/($C4:$CQ4&lt;&gt;""),COLUMNS($CT4:CX4))),"")</f>
        <v/>
      </c>
      <c r="CY4" s="1" t="str">
        <f ca="1">IFERROR(INDEX($C4:$CQ4,_xlfn.AGGREGATE(15,6,(COLUMN($C4:$CQ4)-COLUMN($C4)+1)/($C4:$CQ4&lt;&gt;""),COLUMNS($CT4:CY4))),"")</f>
        <v/>
      </c>
      <c r="CZ4" s="1" t="str">
        <f ca="1">IFERROR(INDEX($C4:$CQ4,_xlfn.AGGREGATE(15,6,(COLUMN($C4:$CQ4)-COLUMN($C4)+1)/($C4:$CQ4&lt;&gt;""),COLUMNS($CT4:CZ4))),"")</f>
        <v/>
      </c>
      <c r="DA4" s="1" t="str">
        <f ca="1">IFERROR(INDEX($C4:$CQ4,_xlfn.AGGREGATE(15,6,(COLUMN($C4:$CQ4)-COLUMN($C4)+1)/($C4:$CQ4&lt;&gt;""),COLUMNS($CT4:DA4))),"")</f>
        <v/>
      </c>
      <c r="DB4" s="1" t="str">
        <f ca="1">IFERROR(INDEX($C4:$CQ4,_xlfn.AGGREGATE(15,6,(COLUMN($C4:$CQ4)-COLUMN($C4)+1)/($C4:$CQ4&lt;&gt;""),COLUMNS($CT4:DB4))),"")</f>
        <v/>
      </c>
      <c r="DC4" s="1" t="str">
        <f ca="1">IFERROR(INDEX($C4:$CQ4,_xlfn.AGGREGATE(15,6,(COLUMN($C4:$CQ4)-COLUMN($C4)+1)/($C4:$CQ4&lt;&gt;""),COLUMNS($CT4:DC4))),"")</f>
        <v/>
      </c>
      <c r="DD4" s="1" t="str">
        <f ca="1">IFERROR(INDEX($C4:$CQ4,_xlfn.AGGREGATE(15,6,(COLUMN($C4:$CQ4)-COLUMN($C4)+1)/($C4:$CQ4&lt;&gt;""),COLUMNS($CT4:DD4))),"")</f>
        <v/>
      </c>
      <c r="DE4" s="1" t="str">
        <f ca="1">IFERROR(INDEX($C4:$CQ4,_xlfn.AGGREGATE(15,6,(COLUMN($C4:$CQ4)-COLUMN($C4)+1)/($C4:$CQ4&lt;&gt;""),COLUMNS($CT4:DE4))),"")</f>
        <v/>
      </c>
      <c r="DF4" s="1" t="str">
        <f ca="1">IFERROR(INDEX($C4:$CQ4,_xlfn.AGGREGATE(15,6,(COLUMN($C4:$CQ4)-COLUMN($C4)+1)/($C4:$CQ4&lt;&gt;""),COLUMNS($CT4:DF4))),"")</f>
        <v/>
      </c>
      <c r="DG4" s="1" t="str">
        <f ca="1">IFERROR(INDEX($C4:$CQ4,_xlfn.AGGREGATE(15,6,(COLUMN($C4:$CQ4)-COLUMN($C4)+1)/($C4:$CQ4&lt;&gt;""),COLUMNS($CT4:DG4))),"")</f>
        <v/>
      </c>
      <c r="DH4" s="1" t="str">
        <f ca="1">IFERROR(INDEX($C4:$CQ4,_xlfn.AGGREGATE(15,6,(COLUMN($C4:$CQ4)-COLUMN($C4)+1)/($C4:$CQ4&lt;&gt;""),COLUMNS($CT4:DH4))),"")</f>
        <v/>
      </c>
      <c r="DI4" s="1" t="str">
        <f ca="1">IFERROR(INDEX($C4:$CQ4,_xlfn.AGGREGATE(15,6,(COLUMN($C4:$CQ4)-COLUMN($C4)+1)/($C4:$CQ4&lt;&gt;""),COLUMNS($CT4:DI4))),"")</f>
        <v/>
      </c>
      <c r="DJ4" s="1" t="str">
        <f ca="1">IFERROR(INDEX($C4:$CQ4,_xlfn.AGGREGATE(15,6,(COLUMN($C4:$CQ4)-COLUMN($C4)+1)/($C4:$CQ4&lt;&gt;""),COLUMNS($CT4:DJ4))),"")</f>
        <v/>
      </c>
      <c r="DK4" s="1" t="str">
        <f ca="1">IFERROR(INDEX($C4:$CQ4,_xlfn.AGGREGATE(15,6,(COLUMN($C4:$CQ4)-COLUMN($C4)+1)/($C4:$CQ4&lt;&gt;""),COLUMNS($CT4:DK4))),"")</f>
        <v/>
      </c>
      <c r="DL4" s="1" t="str">
        <f ca="1">IFERROR(INDEX($C4:$CQ4,_xlfn.AGGREGATE(15,6,(COLUMN($C4:$CQ4)-COLUMN($C4)+1)/($C4:$CQ4&lt;&gt;""),COLUMNS($CT4:DL4))),"")</f>
        <v/>
      </c>
      <c r="DM4" s="1" t="str">
        <f ca="1">IFERROR(INDEX($C4:$CQ4,_xlfn.AGGREGATE(15,6,(COLUMN($C4:$CQ4)-COLUMN($C4)+1)/($C4:$CQ4&lt;&gt;""),COLUMNS($CT4:DM4))),"")</f>
        <v/>
      </c>
      <c r="DN4" s="1" t="str">
        <f ca="1">IFERROR(INDEX($C4:$CQ4,_xlfn.AGGREGATE(15,6,(COLUMN($C4:$CQ4)-COLUMN($C4)+1)/($C4:$CQ4&lt;&gt;""),COLUMNS($CT4:DN4))),"")</f>
        <v/>
      </c>
      <c r="DO4" s="1" t="str">
        <f ca="1">IFERROR(INDEX($C4:$CQ4,_xlfn.AGGREGATE(15,6,(COLUMN($C4:$CQ4)-COLUMN($C4)+1)/($C4:$CQ4&lt;&gt;""),COLUMNS($CT4:DO4))),"")</f>
        <v/>
      </c>
      <c r="DP4" s="1" t="str">
        <f ca="1">IFERROR(INDEX($C4:$CQ4,_xlfn.AGGREGATE(15,6,(COLUMN($C4:$CQ4)-COLUMN($C4)+1)/($C4:$CQ4&lt;&gt;""),COLUMNS($CT4:DP4))),"")</f>
        <v/>
      </c>
      <c r="DQ4" s="1" t="str">
        <f ca="1">IFERROR(INDEX($C4:$CQ4,_xlfn.AGGREGATE(15,6,(COLUMN($C4:$CQ4)-COLUMN($C4)+1)/($C4:$CQ4&lt;&gt;""),COLUMNS($CT4:DQ4))),"")</f>
        <v/>
      </c>
      <c r="DR4" s="1" t="str">
        <f ca="1">IFERROR(INDEX($C4:$CQ4,_xlfn.AGGREGATE(15,6,(COLUMN($C4:$CQ4)-COLUMN($C4)+1)/($C4:$CQ4&lt;&gt;""),COLUMNS($CT4:DR4))),"")</f>
        <v/>
      </c>
      <c r="DS4" s="1" t="str">
        <f ca="1">IFERROR(INDEX($C4:$CQ4,_xlfn.AGGREGATE(15,6,(COLUMN($C4:$CQ4)-COLUMN($C4)+1)/($C4:$CQ4&lt;&gt;""),COLUMNS($CT4:DS4))),"")</f>
        <v/>
      </c>
      <c r="DT4" s="1" t="str">
        <f ca="1">IFERROR(INDEX($C4:$CQ4,_xlfn.AGGREGATE(15,6,(COLUMN($C4:$CQ4)-COLUMN($C4)+1)/($C4:$CQ4&lt;&gt;""),COLUMNS($CT4:DT4))),"")</f>
        <v/>
      </c>
      <c r="DU4" s="1" t="str">
        <f ca="1">IFERROR(INDEX($C4:$CQ4,_xlfn.AGGREGATE(15,6,(COLUMN($C4:$CQ4)-COLUMN($C4)+1)/($C4:$CQ4&lt;&gt;""),COLUMNS($CT4:DU4))),"")</f>
        <v/>
      </c>
      <c r="DV4" s="1" t="str">
        <f ca="1">IFERROR(INDEX($C4:$CQ4,_xlfn.AGGREGATE(15,6,(COLUMN($C4:$CQ4)-COLUMN($C4)+1)/($C4:$CQ4&lt;&gt;""),COLUMNS($CT4:DV4))),"")</f>
        <v/>
      </c>
      <c r="DW4" s="1" t="str">
        <f ca="1">IFERROR(INDEX($C4:$CQ4,_xlfn.AGGREGATE(15,6,(COLUMN($C4:$CQ4)-COLUMN($C4)+1)/($C4:$CQ4&lt;&gt;""),COLUMNS($CT4:DW4))),"")</f>
        <v/>
      </c>
      <c r="DX4" s="1" t="str">
        <f ca="1">IFERROR(INDEX($C4:$CQ4,_xlfn.AGGREGATE(15,6,(COLUMN($C4:$CQ4)-COLUMN($C4)+1)/($C4:$CQ4&lt;&gt;""),COLUMNS($CT4:DX4))),"")</f>
        <v/>
      </c>
      <c r="DY4" s="1" t="str">
        <f ca="1">IFERROR(INDEX($C4:$CQ4,_xlfn.AGGREGATE(15,6,(COLUMN($C4:$CQ4)-COLUMN($C4)+1)/($C4:$CQ4&lt;&gt;""),COLUMNS($CT4:DY4))),"")</f>
        <v/>
      </c>
      <c r="DZ4" s="1" t="str">
        <f ca="1">IFERROR(INDEX($C4:$CQ4,_xlfn.AGGREGATE(15,6,(COLUMN($C4:$CQ4)-COLUMN($C4)+1)/($C4:$CQ4&lt;&gt;""),COLUMNS($CT4:DZ4))),"")</f>
        <v/>
      </c>
      <c r="EA4" s="1" t="str">
        <f ca="1">IFERROR(INDEX($C4:$CQ4,_xlfn.AGGREGATE(15,6,(COLUMN($C4:$CQ4)-COLUMN($C4)+1)/($C4:$CQ4&lt;&gt;""),COLUMNS($CT4:EA4))),"")</f>
        <v/>
      </c>
      <c r="EB4" s="1" t="str">
        <f ca="1">IFERROR(INDEX($C4:$CQ4,_xlfn.AGGREGATE(15,6,(COLUMN($C4:$CQ4)-COLUMN($C4)+1)/($C4:$CQ4&lt;&gt;""),COLUMNS($CT4:EB4))),"")</f>
        <v/>
      </c>
      <c r="EC4" s="1" t="str">
        <f ca="1">IFERROR(INDEX($C4:$CQ4,_xlfn.AGGREGATE(15,6,(COLUMN($C4:$CQ4)-COLUMN($C4)+1)/($C4:$CQ4&lt;&gt;""),COLUMNS($CT4:EC4))),"")</f>
        <v/>
      </c>
      <c r="ED4" s="1" t="str">
        <f ca="1">IFERROR(INDEX($C4:$CQ4,_xlfn.AGGREGATE(15,6,(COLUMN($C4:$CQ4)-COLUMN($C4)+1)/($C4:$CQ4&lt;&gt;""),COLUMNS($CT4:ED4))),"")</f>
        <v/>
      </c>
      <c r="EE4" s="1" t="str">
        <f ca="1">IFERROR(INDEX($C4:$CQ4,_xlfn.AGGREGATE(15,6,(COLUMN($C4:$CQ4)-COLUMN($C4)+1)/($C4:$CQ4&lt;&gt;""),COLUMNS($CT4:EE4))),"")</f>
        <v/>
      </c>
      <c r="EF4" s="1" t="str">
        <f ca="1">IFERROR(INDEX($C4:$CQ4,_xlfn.AGGREGATE(15,6,(COLUMN($C4:$CQ4)-COLUMN($C4)+1)/($C4:$CQ4&lt;&gt;""),COLUMNS($CT4:EF4))),"")</f>
        <v/>
      </c>
      <c r="EG4" s="1" t="str">
        <f ca="1">IFERROR(INDEX($C4:$CQ4,_xlfn.AGGREGATE(15,6,(COLUMN($C4:$CQ4)-COLUMN($C4)+1)/($C4:$CQ4&lt;&gt;""),COLUMNS($CT4:EG4))),"")</f>
        <v/>
      </c>
      <c r="EH4" s="1" t="str">
        <f ca="1">IFERROR(INDEX($C4:$CQ4,_xlfn.AGGREGATE(15,6,(COLUMN($C4:$CQ4)-COLUMN($C4)+1)/($C4:$CQ4&lt;&gt;""),COLUMNS($CT4:EH4))),"")</f>
        <v/>
      </c>
      <c r="EI4" s="1" t="str">
        <f ca="1">IFERROR(INDEX($C4:$CQ4,_xlfn.AGGREGATE(15,6,(COLUMN($C4:$CQ4)-COLUMN($C4)+1)/($C4:$CQ4&lt;&gt;""),COLUMNS($CT4:EI4))),"")</f>
        <v/>
      </c>
      <c r="EJ4" s="1" t="str">
        <f ca="1">IFERROR(INDEX($C4:$CQ4,_xlfn.AGGREGATE(15,6,(COLUMN($C4:$CQ4)-COLUMN($C4)+1)/($C4:$CQ4&lt;&gt;""),COLUMNS($CT4:EJ4))),"")</f>
        <v/>
      </c>
      <c r="EK4" s="1" t="str">
        <f ca="1">IFERROR(INDEX($C4:$CQ4,_xlfn.AGGREGATE(15,6,(COLUMN($C4:$CQ4)-COLUMN($C4)+1)/($C4:$CQ4&lt;&gt;""),COLUMNS($CT4:EK4))),"")</f>
        <v/>
      </c>
      <c r="EL4" s="1" t="str">
        <f ca="1">IFERROR(INDEX($C4:$CQ4,_xlfn.AGGREGATE(15,6,(COLUMN($C4:$CQ4)-COLUMN($C4)+1)/($C4:$CQ4&lt;&gt;""),COLUMNS($CT4:EL4))),"")</f>
        <v/>
      </c>
      <c r="EM4" s="1" t="str">
        <f ca="1">IFERROR(INDEX($C4:$CQ4,_xlfn.AGGREGATE(15,6,(COLUMN($C4:$CQ4)-COLUMN($C4)+1)/($C4:$CQ4&lt;&gt;""),COLUMNS($CT4:EM4))),"")</f>
        <v/>
      </c>
      <c r="EN4" s="1" t="str">
        <f ca="1">IFERROR(INDEX($C4:$CQ4,_xlfn.AGGREGATE(15,6,(COLUMN($C4:$CQ4)-COLUMN($C4)+1)/($C4:$CQ4&lt;&gt;""),COLUMNS($CT4:EN4))),"")</f>
        <v/>
      </c>
      <c r="EO4" s="1" t="str">
        <f ca="1">IFERROR(INDEX($C4:$CQ4,_xlfn.AGGREGATE(15,6,(COLUMN($C4:$CQ4)-COLUMN($C4)+1)/($C4:$CQ4&lt;&gt;""),COLUMNS($CT4:EO4))),"")</f>
        <v/>
      </c>
      <c r="EP4" s="1" t="str">
        <f ca="1">IFERROR(INDEX($C4:$CQ4,_xlfn.AGGREGATE(15,6,(COLUMN($C4:$CQ4)-COLUMN($C4)+1)/($C4:$CQ4&lt;&gt;""),COLUMNS($CT4:EP4))),"")</f>
        <v/>
      </c>
      <c r="EQ4" s="1" t="str">
        <f ca="1">IFERROR(INDEX($C4:$CQ4,_xlfn.AGGREGATE(15,6,(COLUMN($C4:$CQ4)-COLUMN($C4)+1)/($C4:$CQ4&lt;&gt;""),COLUMNS($CT4:EQ4))),"")</f>
        <v/>
      </c>
      <c r="ER4" s="1" t="str">
        <f ca="1">IFERROR(INDEX($C4:$CQ4,_xlfn.AGGREGATE(15,6,(COLUMN($C4:$CQ4)-COLUMN($C4)+1)/($C4:$CQ4&lt;&gt;""),COLUMNS($CT4:ER4))),"")</f>
        <v/>
      </c>
      <c r="ES4" s="1" t="str">
        <f ca="1">IFERROR(INDEX($C4:$CQ4,_xlfn.AGGREGATE(15,6,(COLUMN($C4:$CQ4)-COLUMN($C4)+1)/($C4:$CQ4&lt;&gt;""),COLUMNS($CT4:ES4))),"")</f>
        <v/>
      </c>
      <c r="ET4" s="1" t="str">
        <f ca="1">IFERROR(INDEX($C4:$CQ4,_xlfn.AGGREGATE(15,6,(COLUMN($C4:$CQ4)-COLUMN($C4)+1)/($C4:$CQ4&lt;&gt;""),COLUMNS($CT4:ET4))),"")</f>
        <v/>
      </c>
      <c r="EU4" s="1" t="str">
        <f ca="1">IFERROR(INDEX($C4:$CQ4,_xlfn.AGGREGATE(15,6,(COLUMN($C4:$CQ4)-COLUMN($C4)+1)/($C4:$CQ4&lt;&gt;""),COLUMNS($CT4:EU4))),"")</f>
        <v/>
      </c>
      <c r="EV4" s="1" t="str">
        <f ca="1">IFERROR(INDEX($C4:$CQ4,_xlfn.AGGREGATE(15,6,(COLUMN($C4:$CQ4)-COLUMN($C4)+1)/($C4:$CQ4&lt;&gt;""),COLUMNS($CT4:EV4))),"")</f>
        <v/>
      </c>
      <c r="EW4" s="1" t="str">
        <f ca="1">IFERROR(INDEX($C4:$CQ4,_xlfn.AGGREGATE(15,6,(COLUMN($C4:$CQ4)-COLUMN($C4)+1)/($C4:$CQ4&lt;&gt;""),COLUMNS($CT4:EW4))),"")</f>
        <v/>
      </c>
      <c r="EX4" s="1" t="str">
        <f ca="1">IFERROR(INDEX($C4:$CQ4,_xlfn.AGGREGATE(15,6,(COLUMN($C4:$CQ4)-COLUMN($C4)+1)/($C4:$CQ4&lt;&gt;""),COLUMNS($CT4:EX4))),"")</f>
        <v/>
      </c>
      <c r="EY4" s="1" t="str">
        <f ca="1">IFERROR(INDEX($C4:$CQ4,_xlfn.AGGREGATE(15,6,(COLUMN($C4:$CQ4)-COLUMN($C4)+1)/($C4:$CQ4&lt;&gt;""),COLUMNS($CT4:EY4))),"")</f>
        <v/>
      </c>
      <c r="EZ4" s="1" t="str">
        <f ca="1">IFERROR(INDEX($C4:$CQ4,_xlfn.AGGREGATE(15,6,(COLUMN($C4:$CQ4)-COLUMN($C4)+1)/($C4:$CQ4&lt;&gt;""),COLUMNS($CT4:EZ4))),"")</f>
        <v/>
      </c>
      <c r="FA4" s="1" t="str">
        <f ca="1">IFERROR(INDEX($C4:$CQ4,_xlfn.AGGREGATE(15,6,(COLUMN($C4:$CQ4)-COLUMN($C4)+1)/($C4:$CQ4&lt;&gt;""),COLUMNS($CT4:FA4))),"")</f>
        <v/>
      </c>
      <c r="FB4" s="1" t="str">
        <f ca="1">IFERROR(INDEX($C4:$CQ4,_xlfn.AGGREGATE(15,6,(COLUMN($C4:$CQ4)-COLUMN($C4)+1)/($C4:$CQ4&lt;&gt;""),COLUMNS($CT4:FB4))),"")</f>
        <v/>
      </c>
      <c r="FC4" s="1" t="str">
        <f ca="1">IFERROR(INDEX($C4:$CQ4,_xlfn.AGGREGATE(15,6,(COLUMN($C4:$CQ4)-COLUMN($C4)+1)/($C4:$CQ4&lt;&gt;""),COLUMNS($CT4:FC4))),"")</f>
        <v/>
      </c>
      <c r="FD4" s="1" t="str">
        <f ca="1">IFERROR(INDEX($C4:$CQ4,_xlfn.AGGREGATE(15,6,(COLUMN($C4:$CQ4)-COLUMN($C4)+1)/($C4:$CQ4&lt;&gt;""),COLUMNS($CT4:FD4))),"")</f>
        <v/>
      </c>
      <c r="FE4" s="1" t="str">
        <f ca="1">IFERROR(INDEX($C4:$CQ4,_xlfn.AGGREGATE(15,6,(COLUMN($C4:$CQ4)-COLUMN($C4)+1)/($C4:$CQ4&lt;&gt;""),COLUMNS($CT4:FE4))),"")</f>
        <v/>
      </c>
      <c r="FF4" s="1" t="str">
        <f ca="1">IFERROR(INDEX($C4:$CQ4,_xlfn.AGGREGATE(15,6,(COLUMN($C4:$CQ4)-COLUMN($C4)+1)/($C4:$CQ4&lt;&gt;""),COLUMNS($CT4:FF4))),"")</f>
        <v/>
      </c>
      <c r="FG4" s="1" t="str">
        <f ca="1">IFERROR(INDEX($C4:$CQ4,_xlfn.AGGREGATE(15,6,(COLUMN($C4:$CQ4)-COLUMN($C4)+1)/($C4:$CQ4&lt;&gt;""),COLUMNS($CT4:FG4))),"")</f>
        <v/>
      </c>
      <c r="FH4" s="1" t="str">
        <f ca="1">IFERROR(INDEX($C4:$CQ4,_xlfn.AGGREGATE(15,6,(COLUMN($C4:$CQ4)-COLUMN($C4)+1)/($C4:$CQ4&lt;&gt;""),COLUMNS($CT4:FH4))),"")</f>
        <v/>
      </c>
      <c r="FI4" s="1" t="str">
        <f ca="1">IFERROR(INDEX($C4:$CQ4,_xlfn.AGGREGATE(15,6,(COLUMN($C4:$CQ4)-COLUMN($C4)+1)/($C4:$CQ4&lt;&gt;""),COLUMNS($CT4:FI4))),"")</f>
        <v/>
      </c>
      <c r="FJ4" s="1" t="str">
        <f ca="1">IFERROR(INDEX($C4:$CQ4,_xlfn.AGGREGATE(15,6,(COLUMN($C4:$CQ4)-COLUMN($C4)+1)/($C4:$CQ4&lt;&gt;""),COLUMNS($CT4:FJ4))),"")</f>
        <v/>
      </c>
      <c r="FK4" s="1" t="str">
        <f ca="1">IFERROR(INDEX($C4:$CQ4,_xlfn.AGGREGATE(15,6,(COLUMN($C4:$CQ4)-COLUMN($C4)+1)/($C4:$CQ4&lt;&gt;""),COLUMNS($CT4:FK4))),"")</f>
        <v/>
      </c>
      <c r="FL4" s="1" t="str">
        <f ca="1">IFERROR(INDEX($C4:$CQ4,_xlfn.AGGREGATE(15,6,(COLUMN($C4:$CQ4)-COLUMN($C4)+1)/($C4:$CQ4&lt;&gt;""),COLUMNS($CT4:FL4))),"")</f>
        <v/>
      </c>
      <c r="FM4" s="1" t="str">
        <f ca="1">IFERROR(INDEX($C4:$CQ4,_xlfn.AGGREGATE(15,6,(COLUMN($C4:$CQ4)-COLUMN($C4)+1)/($C4:$CQ4&lt;&gt;""),COLUMNS($CT4:FM4))),"")</f>
        <v/>
      </c>
      <c r="FN4" s="1" t="str">
        <f ca="1">IFERROR(INDEX($C4:$CQ4,_xlfn.AGGREGATE(15,6,(COLUMN($C4:$CQ4)-COLUMN($C4)+1)/($C4:$CQ4&lt;&gt;""),COLUMNS($CT4:FN4))),"")</f>
        <v/>
      </c>
      <c r="FO4" s="1" t="str">
        <f ca="1">IFERROR(INDEX($C4:$CQ4,_xlfn.AGGREGATE(15,6,(COLUMN($C4:$CQ4)-COLUMN($C4)+1)/($C4:$CQ4&lt;&gt;""),COLUMNS($CT4:FO4))),"")</f>
        <v/>
      </c>
      <c r="FP4" s="1" t="str">
        <f ca="1">IFERROR(INDEX($C4:$CQ4,_xlfn.AGGREGATE(15,6,(COLUMN($C4:$CQ4)-COLUMN($C4)+1)/($C4:$CQ4&lt;&gt;""),COLUMNS($CT4:FP4))),"")</f>
        <v/>
      </c>
      <c r="FQ4" s="1" t="str">
        <f ca="1">IFERROR(INDEX($C4:$CQ4,_xlfn.AGGREGATE(15,6,(COLUMN($C4:$CQ4)-COLUMN($C4)+1)/($C4:$CQ4&lt;&gt;""),COLUMNS($CT4:FQ4))),"")</f>
        <v/>
      </c>
      <c r="FR4" s="1" t="str">
        <f ca="1">IFERROR(INDEX($C4:$CQ4,_xlfn.AGGREGATE(15,6,(COLUMN($C4:$CQ4)-COLUMN($C4)+1)/($C4:$CQ4&lt;&gt;""),COLUMNS($CT4:FR4))),"")</f>
        <v/>
      </c>
      <c r="FS4" s="1" t="str">
        <f ca="1">IFERROR(INDEX($C4:$CQ4,_xlfn.AGGREGATE(15,6,(COLUMN($C4:$CQ4)-COLUMN($C4)+1)/($C4:$CQ4&lt;&gt;""),COLUMNS($CT4:FS4))),"")</f>
        <v/>
      </c>
      <c r="FT4" s="1" t="str">
        <f ca="1">IFERROR(INDEX($C4:$CQ4,_xlfn.AGGREGATE(15,6,(COLUMN($C4:$CQ4)-COLUMN($C4)+1)/($C4:$CQ4&lt;&gt;""),COLUMNS($CT4:FT4))),"")</f>
        <v/>
      </c>
      <c r="FU4" s="1" t="str">
        <f ca="1">IFERROR(INDEX($C4:$CQ4,_xlfn.AGGREGATE(15,6,(COLUMN($C4:$CQ4)-COLUMN($C4)+1)/($C4:$CQ4&lt;&gt;""),COLUMNS($CT4:FU4))),"")</f>
        <v/>
      </c>
      <c r="FV4" s="1" t="str">
        <f ca="1">IFERROR(INDEX($C4:$CQ4,_xlfn.AGGREGATE(15,6,(COLUMN($C4:$CQ4)-COLUMN($C4)+1)/($C4:$CQ4&lt;&gt;""),COLUMNS($CT4:FV4))),"")</f>
        <v/>
      </c>
      <c r="FW4" s="1" t="str">
        <f ca="1">IFERROR(INDEX($C4:$CQ4,_xlfn.AGGREGATE(15,6,(COLUMN($C4:$CQ4)-COLUMN($C4)+1)/($C4:$CQ4&lt;&gt;""),COLUMNS($CT4:FW4))),"")</f>
        <v/>
      </c>
      <c r="FX4" s="1" t="str">
        <f ca="1">IFERROR(INDEX($C4:$CQ4,_xlfn.AGGREGATE(15,6,(COLUMN($C4:$CQ4)-COLUMN($C4)+1)/($C4:$CQ4&lt;&gt;""),COLUMNS($CT4:FX4))),"")</f>
        <v/>
      </c>
      <c r="FY4" s="1" t="str">
        <f ca="1">IFERROR(INDEX($C4:$CQ4,_xlfn.AGGREGATE(15,6,(COLUMN($C4:$CQ4)-COLUMN($C4)+1)/($C4:$CQ4&lt;&gt;""),COLUMNS($CT4:FY4))),"")</f>
        <v/>
      </c>
      <c r="FZ4" s="1" t="str">
        <f ca="1">IFERROR(INDEX($C4:$CQ4,_xlfn.AGGREGATE(15,6,(COLUMN($C4:$CQ4)-COLUMN($C4)+1)/($C4:$CQ4&lt;&gt;""),COLUMNS($CT4:FZ4))),"")</f>
        <v/>
      </c>
      <c r="GA4" s="1" t="str">
        <f ca="1">IFERROR(INDEX($C4:$CQ4,_xlfn.AGGREGATE(15,6,(COLUMN($C4:$CQ4)-COLUMN($C4)+1)/($C4:$CQ4&lt;&gt;""),COLUMNS($CT4:GA4))),"")</f>
        <v/>
      </c>
      <c r="GB4" s="1" t="str">
        <f ca="1">IFERROR(INDEX($C4:$CQ4,_xlfn.AGGREGATE(15,6,(COLUMN($C4:$CQ4)-COLUMN($C4)+1)/($C4:$CQ4&lt;&gt;""),COLUMNS($CT4:GB4))),"")</f>
        <v/>
      </c>
      <c r="GC4" s="1" t="str">
        <f ca="1">IFERROR(INDEX($C4:$CQ4,_xlfn.AGGREGATE(15,6,(COLUMN($C4:$CQ4)-COLUMN($C4)+1)/($C4:$CQ4&lt;&gt;""),COLUMNS($CT4:GC4))),"")</f>
        <v/>
      </c>
      <c r="GD4" s="1" t="str">
        <f ca="1">IFERROR(INDEX($C4:$CQ4,_xlfn.AGGREGATE(15,6,(COLUMN($C4:$CQ4)-COLUMN($C4)+1)/($C4:$CQ4&lt;&gt;""),COLUMNS($CT4:GD4))),"")</f>
        <v/>
      </c>
      <c r="GE4" s="1" t="str">
        <f ca="1">IFERROR(INDEX($C4:$CQ4,_xlfn.AGGREGATE(15,6,(COLUMN($C4:$CQ4)-COLUMN($C4)+1)/($C4:$CQ4&lt;&gt;""),COLUMNS($CT4:GE4))),"")</f>
        <v/>
      </c>
      <c r="GF4" s="1" t="str">
        <f ca="1">IFERROR(INDEX($C4:$CQ4,_xlfn.AGGREGATE(15,6,(COLUMN($C4:$CQ4)-COLUMN($C4)+1)/($C4:$CQ4&lt;&gt;""),COLUMNS($CT4:GF4))),"")</f>
        <v/>
      </c>
      <c r="GG4" s="1" t="str">
        <f ca="1">IFERROR(INDEX($C4:$CQ4,_xlfn.AGGREGATE(15,6,(COLUMN($C4:$CQ4)-COLUMN($C4)+1)/($C4:$CQ4&lt;&gt;""),COLUMNS($CT4:GG4))),"")</f>
        <v/>
      </c>
      <c r="GH4" s="1" t="str">
        <f ca="1">IFERROR(INDEX($C4:$CQ4,_xlfn.AGGREGATE(15,6,(COLUMN($C4:$CQ4)-COLUMN($C4)+1)/($C4:$CQ4&lt;&gt;""),COLUMNS($CT4:GH4))),"")</f>
        <v/>
      </c>
    </row>
    <row r="5" spans="2:190" hidden="1" x14ac:dyDescent="0.45">
      <c r="B5" s="32">
        <f>IFERROR(IF((B4+1)=(VLOOKUP($B$1890,CALC!$AF$115:$AJ$166,5,FALSE)+1),"",B4+1),"")</f>
        <v>43786</v>
      </c>
      <c r="C5" s="33" t="str">
        <f t="shared" ca="1" si="0"/>
        <v/>
      </c>
      <c r="D5" s="33" t="str">
        <f t="shared" ca="1" si="1"/>
        <v/>
      </c>
      <c r="E5" s="33" t="str">
        <f t="shared" ca="1" si="1"/>
        <v/>
      </c>
      <c r="F5" s="33" t="str">
        <f t="shared" ca="1" si="1"/>
        <v/>
      </c>
      <c r="G5" s="33" t="str">
        <f t="shared" ca="1" si="1"/>
        <v/>
      </c>
      <c r="H5" s="33" t="str">
        <f t="shared" ca="1" si="1"/>
        <v/>
      </c>
      <c r="I5" s="33" t="str">
        <f t="shared" ca="1" si="1"/>
        <v/>
      </c>
      <c r="J5" s="33" t="str">
        <f t="shared" ca="1" si="1"/>
        <v/>
      </c>
      <c r="K5" s="33" t="str">
        <f t="shared" ca="1" si="1"/>
        <v>Gas/Electric - Xcel Energy</v>
      </c>
      <c r="L5" s="33" t="str">
        <f t="shared" ca="1" si="1"/>
        <v/>
      </c>
      <c r="M5" s="33" t="str">
        <f t="shared" ca="1" si="1"/>
        <v/>
      </c>
      <c r="N5" s="33" t="str">
        <f t="shared" ca="1" si="1"/>
        <v/>
      </c>
      <c r="O5" s="33" t="str">
        <f t="shared" ca="1" si="1"/>
        <v/>
      </c>
      <c r="P5" s="33" t="str">
        <f t="shared" ca="1" si="1"/>
        <v/>
      </c>
      <c r="Q5" s="33" t="str">
        <f t="shared" ca="1" si="1"/>
        <v/>
      </c>
      <c r="R5" s="33" t="str">
        <f t="shared" ca="1" si="1"/>
        <v/>
      </c>
      <c r="S5" s="33" t="str">
        <f t="shared" ca="1" si="1"/>
        <v/>
      </c>
      <c r="T5" s="33" t="str">
        <f t="shared" ca="1" si="1"/>
        <v/>
      </c>
      <c r="U5" s="33" t="str">
        <f t="shared" ca="1" si="1"/>
        <v/>
      </c>
      <c r="V5" s="33" t="str">
        <f t="shared" ca="1" si="1"/>
        <v/>
      </c>
      <c r="W5" s="33" t="str">
        <f t="shared" ca="1" si="1"/>
        <v/>
      </c>
      <c r="X5" s="33" t="str">
        <f t="shared" ca="1" si="1"/>
        <v/>
      </c>
      <c r="Y5" s="33" t="str">
        <f t="shared" ca="1" si="1"/>
        <v>Going out to eat</v>
      </c>
      <c r="Z5" s="33" t="str">
        <f t="shared" ca="1" si="1"/>
        <v/>
      </c>
      <c r="AA5" s="33" t="str">
        <f t="shared" ca="1" si="1"/>
        <v/>
      </c>
      <c r="AB5" s="33" t="str">
        <f t="shared" ca="1" si="1"/>
        <v/>
      </c>
      <c r="AC5" s="33" t="str">
        <f t="shared" ca="1" si="1"/>
        <v/>
      </c>
      <c r="AD5" s="33" t="str">
        <f t="shared" ca="1" si="1"/>
        <v/>
      </c>
      <c r="AE5" s="33" t="str">
        <f t="shared" ca="1" si="1"/>
        <v/>
      </c>
      <c r="AF5" s="33" t="str">
        <f t="shared" ca="1" si="1"/>
        <v/>
      </c>
      <c r="AG5" s="33" t="str">
        <f t="shared" ca="1" si="1"/>
        <v/>
      </c>
      <c r="AH5" s="33" t="str">
        <f t="shared" ca="1" si="1"/>
        <v/>
      </c>
      <c r="AI5" s="33" t="str">
        <f t="shared" ca="1" si="1"/>
        <v/>
      </c>
      <c r="AJ5" s="33" t="str">
        <f t="shared" ca="1" si="1"/>
        <v/>
      </c>
      <c r="AK5" s="33" t="str">
        <f t="shared" ca="1" si="1"/>
        <v/>
      </c>
      <c r="AL5" s="33" t="str">
        <f t="shared" ca="1" si="1"/>
        <v/>
      </c>
      <c r="AM5" s="33" t="str">
        <f t="shared" ca="1" si="1"/>
        <v/>
      </c>
      <c r="AN5" s="33" t="str">
        <f t="shared" ca="1" si="1"/>
        <v/>
      </c>
      <c r="AO5" s="33" t="str">
        <f t="shared" ca="1" si="1"/>
        <v/>
      </c>
      <c r="AP5" s="33" t="str">
        <f t="shared" ca="1" si="1"/>
        <v/>
      </c>
      <c r="AQ5" s="33" t="str">
        <f t="shared" ca="1" si="1"/>
        <v/>
      </c>
      <c r="AR5" s="33" t="str">
        <f t="shared" ca="1" si="1"/>
        <v/>
      </c>
      <c r="AS5" s="33" t="str">
        <f t="shared" ca="1" si="1"/>
        <v/>
      </c>
      <c r="AT5" s="33" t="str">
        <f t="shared" ca="1" si="1"/>
        <v/>
      </c>
      <c r="AU5" s="33" t="str">
        <f t="shared" ca="1" si="1"/>
        <v/>
      </c>
      <c r="AV5" s="33" t="str">
        <f t="shared" ca="1" si="1"/>
        <v/>
      </c>
      <c r="AW5" s="33" t="str">
        <f t="shared" ca="1" si="1"/>
        <v/>
      </c>
      <c r="AX5" s="33" t="str">
        <f t="shared" ca="1" si="1"/>
        <v/>
      </c>
      <c r="AY5" s="33" t="str">
        <f t="shared" ca="1" si="1"/>
        <v/>
      </c>
      <c r="AZ5" s="33" t="str">
        <f t="shared" ca="1" si="1"/>
        <v/>
      </c>
      <c r="BA5" s="33" t="str">
        <f t="shared" ca="1" si="1"/>
        <v/>
      </c>
      <c r="BB5" s="33" t="str">
        <f t="shared" ca="1" si="1"/>
        <v/>
      </c>
      <c r="BC5" s="33" t="str">
        <f t="shared" ca="1" si="1"/>
        <v/>
      </c>
      <c r="BD5" s="33" t="str">
        <f t="shared" ca="1" si="1"/>
        <v/>
      </c>
      <c r="BE5" s="33" t="str">
        <f t="shared" ca="1" si="1"/>
        <v/>
      </c>
      <c r="BF5" s="33" t="str">
        <f t="shared" ca="1" si="1"/>
        <v/>
      </c>
      <c r="BG5" s="33" t="str">
        <f t="shared" ca="1" si="1"/>
        <v/>
      </c>
      <c r="BH5" s="33" t="str">
        <f t="shared" ca="1" si="1"/>
        <v/>
      </c>
      <c r="BI5" s="33" t="str">
        <f t="shared" ca="1" si="1"/>
        <v/>
      </c>
      <c r="BJ5" s="33" t="str">
        <f t="shared" ca="1" si="1"/>
        <v/>
      </c>
      <c r="BK5" s="33" t="str">
        <f t="shared" ca="1" si="1"/>
        <v/>
      </c>
      <c r="BL5" s="33" t="str">
        <f t="shared" ca="1" si="1"/>
        <v/>
      </c>
      <c r="BM5" s="33" t="str">
        <f t="shared" ca="1" si="1"/>
        <v/>
      </c>
      <c r="BN5" s="33" t="str">
        <f t="shared" ca="1" si="1"/>
        <v/>
      </c>
      <c r="BO5" s="33" t="str">
        <f t="shared" ca="1" si="1"/>
        <v/>
      </c>
      <c r="BP5" s="33" t="str">
        <f t="shared" ca="1" si="2"/>
        <v/>
      </c>
      <c r="BQ5" s="33" t="str">
        <f t="shared" ca="1" si="2"/>
        <v/>
      </c>
      <c r="BR5" s="33" t="str">
        <f t="shared" ca="1" si="2"/>
        <v/>
      </c>
      <c r="BS5" s="33" t="str">
        <f t="shared" ca="1" si="2"/>
        <v/>
      </c>
      <c r="BT5" s="33" t="str">
        <f t="shared" ca="1" si="2"/>
        <v/>
      </c>
      <c r="BU5" s="33" t="str">
        <f t="shared" ca="1" si="2"/>
        <v/>
      </c>
      <c r="BV5" s="33" t="str">
        <f t="shared" ca="1" si="2"/>
        <v/>
      </c>
      <c r="BW5" s="33" t="str">
        <f t="shared" ca="1" si="2"/>
        <v/>
      </c>
      <c r="BX5" s="33" t="str">
        <f t="shared" ca="1" si="2"/>
        <v/>
      </c>
      <c r="BY5" s="33" t="str">
        <f t="shared" ca="1" si="2"/>
        <v/>
      </c>
      <c r="BZ5" s="33" t="str">
        <f t="shared" ca="1" si="2"/>
        <v/>
      </c>
      <c r="CA5" s="33" t="str">
        <f t="shared" ca="1" si="2"/>
        <v/>
      </c>
      <c r="CB5" s="33" t="str">
        <f t="shared" ca="1" si="2"/>
        <v/>
      </c>
      <c r="CC5" s="33" t="str">
        <f t="shared" ca="1" si="2"/>
        <v/>
      </c>
      <c r="CD5" s="33" t="str">
        <f t="shared" ca="1" si="2"/>
        <v/>
      </c>
      <c r="CE5" s="33" t="str">
        <f t="shared" ca="1" si="2"/>
        <v/>
      </c>
      <c r="CF5" s="33" t="str">
        <f t="shared" ca="1" si="2"/>
        <v/>
      </c>
      <c r="CG5" s="33" t="str">
        <f t="shared" ca="1" si="2"/>
        <v/>
      </c>
      <c r="CH5" s="33" t="str">
        <f t="shared" ca="1" si="2"/>
        <v/>
      </c>
      <c r="CI5" s="33" t="str">
        <f t="shared" ca="1" si="2"/>
        <v/>
      </c>
      <c r="CJ5" s="33" t="str">
        <f t="shared" ca="1" si="2"/>
        <v/>
      </c>
      <c r="CK5" s="33" t="str">
        <f t="shared" ca="1" si="2"/>
        <v/>
      </c>
      <c r="CL5" s="33" t="str">
        <f t="shared" ca="1" si="2"/>
        <v/>
      </c>
      <c r="CM5" s="33" t="str">
        <f t="shared" ca="1" si="2"/>
        <v/>
      </c>
      <c r="CN5" s="33" t="str">
        <f t="shared" ca="1" si="2"/>
        <v/>
      </c>
      <c r="CO5" s="33" t="str">
        <f t="shared" ca="1" si="2"/>
        <v/>
      </c>
      <c r="CP5" s="33" t="str">
        <f t="shared" ca="1" si="2"/>
        <v/>
      </c>
      <c r="CQ5" s="33" t="str">
        <f t="shared" ca="1" si="2"/>
        <v/>
      </c>
      <c r="CS5" s="34">
        <f t="shared" si="3"/>
        <v>43786</v>
      </c>
      <c r="CT5" s="1" t="str">
        <f ca="1">IFERROR(INDEX($C5:$CQ5,_xlfn.AGGREGATE(15,6,(COLUMN($C5:$CQ5)-COLUMN($C5)+1)/($C5:$CQ5&lt;&gt;""),COLUMNS($CT5:CT5))),"")</f>
        <v>Gas/Electric - Xcel Energy</v>
      </c>
      <c r="CU5" s="1" t="str">
        <f ca="1">IFERROR(INDEX($C5:$CQ5,_xlfn.AGGREGATE(15,6,(COLUMN($C5:$CQ5)-COLUMN($C5)+1)/($C5:$CQ5&lt;&gt;""),COLUMNS($CT5:CU5))),"")</f>
        <v>Going out to eat</v>
      </c>
      <c r="CV5" s="1" t="str">
        <f ca="1">IFERROR(INDEX($C5:$CQ5,_xlfn.AGGREGATE(15,6,(COLUMN($C5:$CQ5)-COLUMN($C5)+1)/($C5:$CQ5&lt;&gt;""),COLUMNS($CT5:CV5))),"")</f>
        <v/>
      </c>
      <c r="CW5" s="1" t="str">
        <f ca="1">IFERROR(INDEX($C5:$CQ5,_xlfn.AGGREGATE(15,6,(COLUMN($C5:$CQ5)-COLUMN($C5)+1)/($C5:$CQ5&lt;&gt;""),COLUMNS($CT5:CW5))),"")</f>
        <v/>
      </c>
      <c r="CX5" s="1" t="str">
        <f ca="1">IFERROR(INDEX($C5:$CQ5,_xlfn.AGGREGATE(15,6,(COLUMN($C5:$CQ5)-COLUMN($C5)+1)/($C5:$CQ5&lt;&gt;""),COLUMNS($CT5:CX5))),"")</f>
        <v/>
      </c>
      <c r="CY5" s="1" t="str">
        <f ca="1">IFERROR(INDEX($C5:$CQ5,_xlfn.AGGREGATE(15,6,(COLUMN($C5:$CQ5)-COLUMN($C5)+1)/($C5:$CQ5&lt;&gt;""),COLUMNS($CT5:CY5))),"")</f>
        <v/>
      </c>
      <c r="CZ5" s="1" t="str">
        <f ca="1">IFERROR(INDEX($C5:$CQ5,_xlfn.AGGREGATE(15,6,(COLUMN($C5:$CQ5)-COLUMN($C5)+1)/($C5:$CQ5&lt;&gt;""),COLUMNS($CT5:CZ5))),"")</f>
        <v/>
      </c>
      <c r="DA5" s="1" t="str">
        <f ca="1">IFERROR(INDEX($C5:$CQ5,_xlfn.AGGREGATE(15,6,(COLUMN($C5:$CQ5)-COLUMN($C5)+1)/($C5:$CQ5&lt;&gt;""),COLUMNS($CT5:DA5))),"")</f>
        <v/>
      </c>
      <c r="DB5" s="1" t="str">
        <f ca="1">IFERROR(INDEX($C5:$CQ5,_xlfn.AGGREGATE(15,6,(COLUMN($C5:$CQ5)-COLUMN($C5)+1)/($C5:$CQ5&lt;&gt;""),COLUMNS($CT5:DB5))),"")</f>
        <v/>
      </c>
      <c r="DC5" s="1" t="str">
        <f ca="1">IFERROR(INDEX($C5:$CQ5,_xlfn.AGGREGATE(15,6,(COLUMN($C5:$CQ5)-COLUMN($C5)+1)/($C5:$CQ5&lt;&gt;""),COLUMNS($CT5:DC5))),"")</f>
        <v/>
      </c>
      <c r="DD5" s="1" t="str">
        <f ca="1">IFERROR(INDEX($C5:$CQ5,_xlfn.AGGREGATE(15,6,(COLUMN($C5:$CQ5)-COLUMN($C5)+1)/($C5:$CQ5&lt;&gt;""),COLUMNS($CT5:DD5))),"")</f>
        <v/>
      </c>
      <c r="DE5" s="1" t="str">
        <f ca="1">IFERROR(INDEX($C5:$CQ5,_xlfn.AGGREGATE(15,6,(COLUMN($C5:$CQ5)-COLUMN($C5)+1)/($C5:$CQ5&lt;&gt;""),COLUMNS($CT5:DE5))),"")</f>
        <v/>
      </c>
      <c r="DF5" s="1" t="str">
        <f ca="1">IFERROR(INDEX($C5:$CQ5,_xlfn.AGGREGATE(15,6,(COLUMN($C5:$CQ5)-COLUMN($C5)+1)/($C5:$CQ5&lt;&gt;""),COLUMNS($CT5:DF5))),"")</f>
        <v/>
      </c>
      <c r="DG5" s="1" t="str">
        <f ca="1">IFERROR(INDEX($C5:$CQ5,_xlfn.AGGREGATE(15,6,(COLUMN($C5:$CQ5)-COLUMN($C5)+1)/($C5:$CQ5&lt;&gt;""),COLUMNS($CT5:DG5))),"")</f>
        <v/>
      </c>
      <c r="DH5" s="1" t="str">
        <f ca="1">IFERROR(INDEX($C5:$CQ5,_xlfn.AGGREGATE(15,6,(COLUMN($C5:$CQ5)-COLUMN($C5)+1)/($C5:$CQ5&lt;&gt;""),COLUMNS($CT5:DH5))),"")</f>
        <v/>
      </c>
      <c r="DI5" s="1" t="str">
        <f ca="1">IFERROR(INDEX($C5:$CQ5,_xlfn.AGGREGATE(15,6,(COLUMN($C5:$CQ5)-COLUMN($C5)+1)/($C5:$CQ5&lt;&gt;""),COLUMNS($CT5:DI5))),"")</f>
        <v/>
      </c>
      <c r="DJ5" s="1" t="str">
        <f ca="1">IFERROR(INDEX($C5:$CQ5,_xlfn.AGGREGATE(15,6,(COLUMN($C5:$CQ5)-COLUMN($C5)+1)/($C5:$CQ5&lt;&gt;""),COLUMNS($CT5:DJ5))),"")</f>
        <v/>
      </c>
      <c r="DK5" s="1" t="str">
        <f ca="1">IFERROR(INDEX($C5:$CQ5,_xlfn.AGGREGATE(15,6,(COLUMN($C5:$CQ5)-COLUMN($C5)+1)/($C5:$CQ5&lt;&gt;""),COLUMNS($CT5:DK5))),"")</f>
        <v/>
      </c>
      <c r="DL5" s="1" t="str">
        <f ca="1">IFERROR(INDEX($C5:$CQ5,_xlfn.AGGREGATE(15,6,(COLUMN($C5:$CQ5)-COLUMN($C5)+1)/($C5:$CQ5&lt;&gt;""),COLUMNS($CT5:DL5))),"")</f>
        <v/>
      </c>
      <c r="DM5" s="1" t="str">
        <f ca="1">IFERROR(INDEX($C5:$CQ5,_xlfn.AGGREGATE(15,6,(COLUMN($C5:$CQ5)-COLUMN($C5)+1)/($C5:$CQ5&lt;&gt;""),COLUMNS($CT5:DM5))),"")</f>
        <v/>
      </c>
      <c r="DN5" s="1" t="str">
        <f ca="1">IFERROR(INDEX($C5:$CQ5,_xlfn.AGGREGATE(15,6,(COLUMN($C5:$CQ5)-COLUMN($C5)+1)/($C5:$CQ5&lt;&gt;""),COLUMNS($CT5:DN5))),"")</f>
        <v/>
      </c>
      <c r="DO5" s="1" t="str">
        <f ca="1">IFERROR(INDEX($C5:$CQ5,_xlfn.AGGREGATE(15,6,(COLUMN($C5:$CQ5)-COLUMN($C5)+1)/($C5:$CQ5&lt;&gt;""),COLUMNS($CT5:DO5))),"")</f>
        <v/>
      </c>
      <c r="DP5" s="1" t="str">
        <f ca="1">IFERROR(INDEX($C5:$CQ5,_xlfn.AGGREGATE(15,6,(COLUMN($C5:$CQ5)-COLUMN($C5)+1)/($C5:$CQ5&lt;&gt;""),COLUMNS($CT5:DP5))),"")</f>
        <v/>
      </c>
      <c r="DQ5" s="1" t="str">
        <f ca="1">IFERROR(INDEX($C5:$CQ5,_xlfn.AGGREGATE(15,6,(COLUMN($C5:$CQ5)-COLUMN($C5)+1)/($C5:$CQ5&lt;&gt;""),COLUMNS($CT5:DQ5))),"")</f>
        <v/>
      </c>
      <c r="DR5" s="1" t="str">
        <f ca="1">IFERROR(INDEX($C5:$CQ5,_xlfn.AGGREGATE(15,6,(COLUMN($C5:$CQ5)-COLUMN($C5)+1)/($C5:$CQ5&lt;&gt;""),COLUMNS($CT5:DR5))),"")</f>
        <v/>
      </c>
      <c r="DS5" s="1" t="str">
        <f ca="1">IFERROR(INDEX($C5:$CQ5,_xlfn.AGGREGATE(15,6,(COLUMN($C5:$CQ5)-COLUMN($C5)+1)/($C5:$CQ5&lt;&gt;""),COLUMNS($CT5:DS5))),"")</f>
        <v/>
      </c>
      <c r="DT5" s="1" t="str">
        <f ca="1">IFERROR(INDEX($C5:$CQ5,_xlfn.AGGREGATE(15,6,(COLUMN($C5:$CQ5)-COLUMN($C5)+1)/($C5:$CQ5&lt;&gt;""),COLUMNS($CT5:DT5))),"")</f>
        <v/>
      </c>
      <c r="DU5" s="1" t="str">
        <f ca="1">IFERROR(INDEX($C5:$CQ5,_xlfn.AGGREGATE(15,6,(COLUMN($C5:$CQ5)-COLUMN($C5)+1)/($C5:$CQ5&lt;&gt;""),COLUMNS($CT5:DU5))),"")</f>
        <v/>
      </c>
      <c r="DV5" s="1" t="str">
        <f ca="1">IFERROR(INDEX($C5:$CQ5,_xlfn.AGGREGATE(15,6,(COLUMN($C5:$CQ5)-COLUMN($C5)+1)/($C5:$CQ5&lt;&gt;""),COLUMNS($CT5:DV5))),"")</f>
        <v/>
      </c>
      <c r="DW5" s="1" t="str">
        <f ca="1">IFERROR(INDEX($C5:$CQ5,_xlfn.AGGREGATE(15,6,(COLUMN($C5:$CQ5)-COLUMN($C5)+1)/($C5:$CQ5&lt;&gt;""),COLUMNS($CT5:DW5))),"")</f>
        <v/>
      </c>
      <c r="DX5" s="1" t="str">
        <f ca="1">IFERROR(INDEX($C5:$CQ5,_xlfn.AGGREGATE(15,6,(COLUMN($C5:$CQ5)-COLUMN($C5)+1)/($C5:$CQ5&lt;&gt;""),COLUMNS($CT5:DX5))),"")</f>
        <v/>
      </c>
      <c r="DY5" s="1" t="str">
        <f ca="1">IFERROR(INDEX($C5:$CQ5,_xlfn.AGGREGATE(15,6,(COLUMN($C5:$CQ5)-COLUMN($C5)+1)/($C5:$CQ5&lt;&gt;""),COLUMNS($CT5:DY5))),"")</f>
        <v/>
      </c>
      <c r="DZ5" s="1" t="str">
        <f ca="1">IFERROR(INDEX($C5:$CQ5,_xlfn.AGGREGATE(15,6,(COLUMN($C5:$CQ5)-COLUMN($C5)+1)/($C5:$CQ5&lt;&gt;""),COLUMNS($CT5:DZ5))),"")</f>
        <v/>
      </c>
      <c r="EA5" s="1" t="str">
        <f ca="1">IFERROR(INDEX($C5:$CQ5,_xlfn.AGGREGATE(15,6,(COLUMN($C5:$CQ5)-COLUMN($C5)+1)/($C5:$CQ5&lt;&gt;""),COLUMNS($CT5:EA5))),"")</f>
        <v/>
      </c>
      <c r="EB5" s="1" t="str">
        <f ca="1">IFERROR(INDEX($C5:$CQ5,_xlfn.AGGREGATE(15,6,(COLUMN($C5:$CQ5)-COLUMN($C5)+1)/($C5:$CQ5&lt;&gt;""),COLUMNS($CT5:EB5))),"")</f>
        <v/>
      </c>
      <c r="EC5" s="1" t="str">
        <f ca="1">IFERROR(INDEX($C5:$CQ5,_xlfn.AGGREGATE(15,6,(COLUMN($C5:$CQ5)-COLUMN($C5)+1)/($C5:$CQ5&lt;&gt;""),COLUMNS($CT5:EC5))),"")</f>
        <v/>
      </c>
      <c r="ED5" s="1" t="str">
        <f ca="1">IFERROR(INDEX($C5:$CQ5,_xlfn.AGGREGATE(15,6,(COLUMN($C5:$CQ5)-COLUMN($C5)+1)/($C5:$CQ5&lt;&gt;""),COLUMNS($CT5:ED5))),"")</f>
        <v/>
      </c>
      <c r="EE5" s="1" t="str">
        <f ca="1">IFERROR(INDEX($C5:$CQ5,_xlfn.AGGREGATE(15,6,(COLUMN($C5:$CQ5)-COLUMN($C5)+1)/($C5:$CQ5&lt;&gt;""),COLUMNS($CT5:EE5))),"")</f>
        <v/>
      </c>
      <c r="EF5" s="1" t="str">
        <f ca="1">IFERROR(INDEX($C5:$CQ5,_xlfn.AGGREGATE(15,6,(COLUMN($C5:$CQ5)-COLUMN($C5)+1)/($C5:$CQ5&lt;&gt;""),COLUMNS($CT5:EF5))),"")</f>
        <v/>
      </c>
      <c r="EG5" s="1" t="str">
        <f ca="1">IFERROR(INDEX($C5:$CQ5,_xlfn.AGGREGATE(15,6,(COLUMN($C5:$CQ5)-COLUMN($C5)+1)/($C5:$CQ5&lt;&gt;""),COLUMNS($CT5:EG5))),"")</f>
        <v/>
      </c>
      <c r="EH5" s="1" t="str">
        <f ca="1">IFERROR(INDEX($C5:$CQ5,_xlfn.AGGREGATE(15,6,(COLUMN($C5:$CQ5)-COLUMN($C5)+1)/($C5:$CQ5&lt;&gt;""),COLUMNS($CT5:EH5))),"")</f>
        <v/>
      </c>
      <c r="EI5" s="1" t="str">
        <f ca="1">IFERROR(INDEX($C5:$CQ5,_xlfn.AGGREGATE(15,6,(COLUMN($C5:$CQ5)-COLUMN($C5)+1)/($C5:$CQ5&lt;&gt;""),COLUMNS($CT5:EI5))),"")</f>
        <v/>
      </c>
      <c r="EJ5" s="1" t="str">
        <f ca="1">IFERROR(INDEX($C5:$CQ5,_xlfn.AGGREGATE(15,6,(COLUMN($C5:$CQ5)-COLUMN($C5)+1)/($C5:$CQ5&lt;&gt;""),COLUMNS($CT5:EJ5))),"")</f>
        <v/>
      </c>
      <c r="EK5" s="1" t="str">
        <f ca="1">IFERROR(INDEX($C5:$CQ5,_xlfn.AGGREGATE(15,6,(COLUMN($C5:$CQ5)-COLUMN($C5)+1)/($C5:$CQ5&lt;&gt;""),COLUMNS($CT5:EK5))),"")</f>
        <v/>
      </c>
      <c r="EL5" s="1" t="str">
        <f ca="1">IFERROR(INDEX($C5:$CQ5,_xlfn.AGGREGATE(15,6,(COLUMN($C5:$CQ5)-COLUMN($C5)+1)/($C5:$CQ5&lt;&gt;""),COLUMNS($CT5:EL5))),"")</f>
        <v/>
      </c>
      <c r="EM5" s="1" t="str">
        <f ca="1">IFERROR(INDEX($C5:$CQ5,_xlfn.AGGREGATE(15,6,(COLUMN($C5:$CQ5)-COLUMN($C5)+1)/($C5:$CQ5&lt;&gt;""),COLUMNS($CT5:EM5))),"")</f>
        <v/>
      </c>
      <c r="EN5" s="1" t="str">
        <f ca="1">IFERROR(INDEX($C5:$CQ5,_xlfn.AGGREGATE(15,6,(COLUMN($C5:$CQ5)-COLUMN($C5)+1)/($C5:$CQ5&lt;&gt;""),COLUMNS($CT5:EN5))),"")</f>
        <v/>
      </c>
      <c r="EO5" s="1" t="str">
        <f ca="1">IFERROR(INDEX($C5:$CQ5,_xlfn.AGGREGATE(15,6,(COLUMN($C5:$CQ5)-COLUMN($C5)+1)/($C5:$CQ5&lt;&gt;""),COLUMNS($CT5:EO5))),"")</f>
        <v/>
      </c>
      <c r="EP5" s="1" t="str">
        <f ca="1">IFERROR(INDEX($C5:$CQ5,_xlfn.AGGREGATE(15,6,(COLUMN($C5:$CQ5)-COLUMN($C5)+1)/($C5:$CQ5&lt;&gt;""),COLUMNS($CT5:EP5))),"")</f>
        <v/>
      </c>
      <c r="EQ5" s="1" t="str">
        <f ca="1">IFERROR(INDEX($C5:$CQ5,_xlfn.AGGREGATE(15,6,(COLUMN($C5:$CQ5)-COLUMN($C5)+1)/($C5:$CQ5&lt;&gt;""),COLUMNS($CT5:EQ5))),"")</f>
        <v/>
      </c>
      <c r="ER5" s="1" t="str">
        <f ca="1">IFERROR(INDEX($C5:$CQ5,_xlfn.AGGREGATE(15,6,(COLUMN($C5:$CQ5)-COLUMN($C5)+1)/($C5:$CQ5&lt;&gt;""),COLUMNS($CT5:ER5))),"")</f>
        <v/>
      </c>
      <c r="ES5" s="1" t="str">
        <f ca="1">IFERROR(INDEX($C5:$CQ5,_xlfn.AGGREGATE(15,6,(COLUMN($C5:$CQ5)-COLUMN($C5)+1)/($C5:$CQ5&lt;&gt;""),COLUMNS($CT5:ES5))),"")</f>
        <v/>
      </c>
      <c r="ET5" s="1" t="str">
        <f ca="1">IFERROR(INDEX($C5:$CQ5,_xlfn.AGGREGATE(15,6,(COLUMN($C5:$CQ5)-COLUMN($C5)+1)/($C5:$CQ5&lt;&gt;""),COLUMNS($CT5:ET5))),"")</f>
        <v/>
      </c>
      <c r="EU5" s="1" t="str">
        <f ca="1">IFERROR(INDEX($C5:$CQ5,_xlfn.AGGREGATE(15,6,(COLUMN($C5:$CQ5)-COLUMN($C5)+1)/($C5:$CQ5&lt;&gt;""),COLUMNS($CT5:EU5))),"")</f>
        <v/>
      </c>
      <c r="EV5" s="1" t="str">
        <f ca="1">IFERROR(INDEX($C5:$CQ5,_xlfn.AGGREGATE(15,6,(COLUMN($C5:$CQ5)-COLUMN($C5)+1)/($C5:$CQ5&lt;&gt;""),COLUMNS($CT5:EV5))),"")</f>
        <v/>
      </c>
      <c r="EW5" s="1" t="str">
        <f ca="1">IFERROR(INDEX($C5:$CQ5,_xlfn.AGGREGATE(15,6,(COLUMN($C5:$CQ5)-COLUMN($C5)+1)/($C5:$CQ5&lt;&gt;""),COLUMNS($CT5:EW5))),"")</f>
        <v/>
      </c>
      <c r="EX5" s="1" t="str">
        <f ca="1">IFERROR(INDEX($C5:$CQ5,_xlfn.AGGREGATE(15,6,(COLUMN($C5:$CQ5)-COLUMN($C5)+1)/($C5:$CQ5&lt;&gt;""),COLUMNS($CT5:EX5))),"")</f>
        <v/>
      </c>
      <c r="EY5" s="1" t="str">
        <f ca="1">IFERROR(INDEX($C5:$CQ5,_xlfn.AGGREGATE(15,6,(COLUMN($C5:$CQ5)-COLUMN($C5)+1)/($C5:$CQ5&lt;&gt;""),COLUMNS($CT5:EY5))),"")</f>
        <v/>
      </c>
      <c r="EZ5" s="1" t="str">
        <f ca="1">IFERROR(INDEX($C5:$CQ5,_xlfn.AGGREGATE(15,6,(COLUMN($C5:$CQ5)-COLUMN($C5)+1)/($C5:$CQ5&lt;&gt;""),COLUMNS($CT5:EZ5))),"")</f>
        <v/>
      </c>
      <c r="FA5" s="1" t="str">
        <f ca="1">IFERROR(INDEX($C5:$CQ5,_xlfn.AGGREGATE(15,6,(COLUMN($C5:$CQ5)-COLUMN($C5)+1)/($C5:$CQ5&lt;&gt;""),COLUMNS($CT5:FA5))),"")</f>
        <v/>
      </c>
      <c r="FB5" s="1" t="str">
        <f ca="1">IFERROR(INDEX($C5:$CQ5,_xlfn.AGGREGATE(15,6,(COLUMN($C5:$CQ5)-COLUMN($C5)+1)/($C5:$CQ5&lt;&gt;""),COLUMNS($CT5:FB5))),"")</f>
        <v/>
      </c>
      <c r="FC5" s="1" t="str">
        <f ca="1">IFERROR(INDEX($C5:$CQ5,_xlfn.AGGREGATE(15,6,(COLUMN($C5:$CQ5)-COLUMN($C5)+1)/($C5:$CQ5&lt;&gt;""),COLUMNS($CT5:FC5))),"")</f>
        <v/>
      </c>
      <c r="FD5" s="1" t="str">
        <f ca="1">IFERROR(INDEX($C5:$CQ5,_xlfn.AGGREGATE(15,6,(COLUMN($C5:$CQ5)-COLUMN($C5)+1)/($C5:$CQ5&lt;&gt;""),COLUMNS($CT5:FD5))),"")</f>
        <v/>
      </c>
      <c r="FE5" s="1" t="str">
        <f ca="1">IFERROR(INDEX($C5:$CQ5,_xlfn.AGGREGATE(15,6,(COLUMN($C5:$CQ5)-COLUMN($C5)+1)/($C5:$CQ5&lt;&gt;""),COLUMNS($CT5:FE5))),"")</f>
        <v/>
      </c>
      <c r="FF5" s="1" t="str">
        <f ca="1">IFERROR(INDEX($C5:$CQ5,_xlfn.AGGREGATE(15,6,(COLUMN($C5:$CQ5)-COLUMN($C5)+1)/($C5:$CQ5&lt;&gt;""),COLUMNS($CT5:FF5))),"")</f>
        <v/>
      </c>
      <c r="FG5" s="1" t="str">
        <f ca="1">IFERROR(INDEX($C5:$CQ5,_xlfn.AGGREGATE(15,6,(COLUMN($C5:$CQ5)-COLUMN($C5)+1)/($C5:$CQ5&lt;&gt;""),COLUMNS($CT5:FG5))),"")</f>
        <v/>
      </c>
      <c r="FH5" s="1" t="str">
        <f ca="1">IFERROR(INDEX($C5:$CQ5,_xlfn.AGGREGATE(15,6,(COLUMN($C5:$CQ5)-COLUMN($C5)+1)/($C5:$CQ5&lt;&gt;""),COLUMNS($CT5:FH5))),"")</f>
        <v/>
      </c>
      <c r="FI5" s="1" t="str">
        <f ca="1">IFERROR(INDEX($C5:$CQ5,_xlfn.AGGREGATE(15,6,(COLUMN($C5:$CQ5)-COLUMN($C5)+1)/($C5:$CQ5&lt;&gt;""),COLUMNS($CT5:FI5))),"")</f>
        <v/>
      </c>
      <c r="FJ5" s="1" t="str">
        <f ca="1">IFERROR(INDEX($C5:$CQ5,_xlfn.AGGREGATE(15,6,(COLUMN($C5:$CQ5)-COLUMN($C5)+1)/($C5:$CQ5&lt;&gt;""),COLUMNS($CT5:FJ5))),"")</f>
        <v/>
      </c>
      <c r="FK5" s="1" t="str">
        <f ca="1">IFERROR(INDEX($C5:$CQ5,_xlfn.AGGREGATE(15,6,(COLUMN($C5:$CQ5)-COLUMN($C5)+1)/($C5:$CQ5&lt;&gt;""),COLUMNS($CT5:FK5))),"")</f>
        <v/>
      </c>
      <c r="FL5" s="1" t="str">
        <f ca="1">IFERROR(INDEX($C5:$CQ5,_xlfn.AGGREGATE(15,6,(COLUMN($C5:$CQ5)-COLUMN($C5)+1)/($C5:$CQ5&lt;&gt;""),COLUMNS($CT5:FL5))),"")</f>
        <v/>
      </c>
      <c r="FM5" s="1" t="str">
        <f ca="1">IFERROR(INDEX($C5:$CQ5,_xlfn.AGGREGATE(15,6,(COLUMN($C5:$CQ5)-COLUMN($C5)+1)/($C5:$CQ5&lt;&gt;""),COLUMNS($CT5:FM5))),"")</f>
        <v/>
      </c>
      <c r="FN5" s="1" t="str">
        <f ca="1">IFERROR(INDEX($C5:$CQ5,_xlfn.AGGREGATE(15,6,(COLUMN($C5:$CQ5)-COLUMN($C5)+1)/($C5:$CQ5&lt;&gt;""),COLUMNS($CT5:FN5))),"")</f>
        <v/>
      </c>
      <c r="FO5" s="1" t="str">
        <f ca="1">IFERROR(INDEX($C5:$CQ5,_xlfn.AGGREGATE(15,6,(COLUMN($C5:$CQ5)-COLUMN($C5)+1)/($C5:$CQ5&lt;&gt;""),COLUMNS($CT5:FO5))),"")</f>
        <v/>
      </c>
      <c r="FP5" s="1" t="str">
        <f ca="1">IFERROR(INDEX($C5:$CQ5,_xlfn.AGGREGATE(15,6,(COLUMN($C5:$CQ5)-COLUMN($C5)+1)/($C5:$CQ5&lt;&gt;""),COLUMNS($CT5:FP5))),"")</f>
        <v/>
      </c>
      <c r="FQ5" s="1" t="str">
        <f ca="1">IFERROR(INDEX($C5:$CQ5,_xlfn.AGGREGATE(15,6,(COLUMN($C5:$CQ5)-COLUMN($C5)+1)/($C5:$CQ5&lt;&gt;""),COLUMNS($CT5:FQ5))),"")</f>
        <v/>
      </c>
      <c r="FR5" s="1" t="str">
        <f ca="1">IFERROR(INDEX($C5:$CQ5,_xlfn.AGGREGATE(15,6,(COLUMN($C5:$CQ5)-COLUMN($C5)+1)/($C5:$CQ5&lt;&gt;""),COLUMNS($CT5:FR5))),"")</f>
        <v/>
      </c>
      <c r="FS5" s="1" t="str">
        <f ca="1">IFERROR(INDEX($C5:$CQ5,_xlfn.AGGREGATE(15,6,(COLUMN($C5:$CQ5)-COLUMN($C5)+1)/($C5:$CQ5&lt;&gt;""),COLUMNS($CT5:FS5))),"")</f>
        <v/>
      </c>
      <c r="FT5" s="1" t="str">
        <f ca="1">IFERROR(INDEX($C5:$CQ5,_xlfn.AGGREGATE(15,6,(COLUMN($C5:$CQ5)-COLUMN($C5)+1)/($C5:$CQ5&lt;&gt;""),COLUMNS($CT5:FT5))),"")</f>
        <v/>
      </c>
      <c r="FU5" s="1" t="str">
        <f ca="1">IFERROR(INDEX($C5:$CQ5,_xlfn.AGGREGATE(15,6,(COLUMN($C5:$CQ5)-COLUMN($C5)+1)/($C5:$CQ5&lt;&gt;""),COLUMNS($CT5:FU5))),"")</f>
        <v/>
      </c>
      <c r="FV5" s="1" t="str">
        <f ca="1">IFERROR(INDEX($C5:$CQ5,_xlfn.AGGREGATE(15,6,(COLUMN($C5:$CQ5)-COLUMN($C5)+1)/($C5:$CQ5&lt;&gt;""),COLUMNS($CT5:FV5))),"")</f>
        <v/>
      </c>
      <c r="FW5" s="1" t="str">
        <f ca="1">IFERROR(INDEX($C5:$CQ5,_xlfn.AGGREGATE(15,6,(COLUMN($C5:$CQ5)-COLUMN($C5)+1)/($C5:$CQ5&lt;&gt;""),COLUMNS($CT5:FW5))),"")</f>
        <v/>
      </c>
      <c r="FX5" s="1" t="str">
        <f ca="1">IFERROR(INDEX($C5:$CQ5,_xlfn.AGGREGATE(15,6,(COLUMN($C5:$CQ5)-COLUMN($C5)+1)/($C5:$CQ5&lt;&gt;""),COLUMNS($CT5:FX5))),"")</f>
        <v/>
      </c>
      <c r="FY5" s="1" t="str">
        <f ca="1">IFERROR(INDEX($C5:$CQ5,_xlfn.AGGREGATE(15,6,(COLUMN($C5:$CQ5)-COLUMN($C5)+1)/($C5:$CQ5&lt;&gt;""),COLUMNS($CT5:FY5))),"")</f>
        <v/>
      </c>
      <c r="FZ5" s="1" t="str">
        <f ca="1">IFERROR(INDEX($C5:$CQ5,_xlfn.AGGREGATE(15,6,(COLUMN($C5:$CQ5)-COLUMN($C5)+1)/($C5:$CQ5&lt;&gt;""),COLUMNS($CT5:FZ5))),"")</f>
        <v/>
      </c>
      <c r="GA5" s="1" t="str">
        <f ca="1">IFERROR(INDEX($C5:$CQ5,_xlfn.AGGREGATE(15,6,(COLUMN($C5:$CQ5)-COLUMN($C5)+1)/($C5:$CQ5&lt;&gt;""),COLUMNS($CT5:GA5))),"")</f>
        <v/>
      </c>
      <c r="GB5" s="1" t="str">
        <f ca="1">IFERROR(INDEX($C5:$CQ5,_xlfn.AGGREGATE(15,6,(COLUMN($C5:$CQ5)-COLUMN($C5)+1)/($C5:$CQ5&lt;&gt;""),COLUMNS($CT5:GB5))),"")</f>
        <v/>
      </c>
      <c r="GC5" s="1" t="str">
        <f ca="1">IFERROR(INDEX($C5:$CQ5,_xlfn.AGGREGATE(15,6,(COLUMN($C5:$CQ5)-COLUMN($C5)+1)/($C5:$CQ5&lt;&gt;""),COLUMNS($CT5:GC5))),"")</f>
        <v/>
      </c>
      <c r="GD5" s="1" t="str">
        <f ca="1">IFERROR(INDEX($C5:$CQ5,_xlfn.AGGREGATE(15,6,(COLUMN($C5:$CQ5)-COLUMN($C5)+1)/($C5:$CQ5&lt;&gt;""),COLUMNS($CT5:GD5))),"")</f>
        <v/>
      </c>
      <c r="GE5" s="1" t="str">
        <f ca="1">IFERROR(INDEX($C5:$CQ5,_xlfn.AGGREGATE(15,6,(COLUMN($C5:$CQ5)-COLUMN($C5)+1)/($C5:$CQ5&lt;&gt;""),COLUMNS($CT5:GE5))),"")</f>
        <v/>
      </c>
      <c r="GF5" s="1" t="str">
        <f ca="1">IFERROR(INDEX($C5:$CQ5,_xlfn.AGGREGATE(15,6,(COLUMN($C5:$CQ5)-COLUMN($C5)+1)/($C5:$CQ5&lt;&gt;""),COLUMNS($CT5:GF5))),"")</f>
        <v/>
      </c>
      <c r="GG5" s="1" t="str">
        <f ca="1">IFERROR(INDEX($C5:$CQ5,_xlfn.AGGREGATE(15,6,(COLUMN($C5:$CQ5)-COLUMN($C5)+1)/($C5:$CQ5&lt;&gt;""),COLUMNS($CT5:GG5))),"")</f>
        <v/>
      </c>
      <c r="GH5" s="1" t="str">
        <f ca="1">IFERROR(INDEX($C5:$CQ5,_xlfn.AGGREGATE(15,6,(COLUMN($C5:$CQ5)-COLUMN($C5)+1)/($C5:$CQ5&lt;&gt;""),COLUMNS($CT5:GH5))),"")</f>
        <v/>
      </c>
    </row>
    <row r="6" spans="2:190" hidden="1" x14ac:dyDescent="0.45">
      <c r="B6" s="32">
        <f>IFERROR(IF((B5+1)=(VLOOKUP($B$1890,CALC!$AF$115:$AJ$166,5,FALSE)+1),"",B5+1),"")</f>
        <v>43787</v>
      </c>
      <c r="C6" s="33" t="str">
        <f t="shared" ca="1" si="0"/>
        <v/>
      </c>
      <c r="D6" s="33" t="str">
        <f t="shared" ca="1" si="1"/>
        <v/>
      </c>
      <c r="E6" s="33" t="str">
        <f t="shared" ca="1" si="1"/>
        <v/>
      </c>
      <c r="F6" s="33" t="str">
        <f t="shared" ca="1" si="1"/>
        <v/>
      </c>
      <c r="G6" s="33" t="str">
        <f t="shared" ca="1" si="1"/>
        <v/>
      </c>
      <c r="H6" s="33" t="str">
        <f t="shared" ca="1" si="1"/>
        <v/>
      </c>
      <c r="I6" s="33" t="str">
        <f t="shared" ca="1" si="1"/>
        <v/>
      </c>
      <c r="J6" s="33" t="str">
        <f t="shared" ca="1" si="1"/>
        <v/>
      </c>
      <c r="K6" s="33" t="str">
        <f t="shared" ca="1" si="1"/>
        <v/>
      </c>
      <c r="L6" s="33" t="str">
        <f t="shared" ca="1" si="1"/>
        <v/>
      </c>
      <c r="M6" s="33" t="str">
        <f t="shared" ca="1" si="1"/>
        <v/>
      </c>
      <c r="N6" s="33" t="str">
        <f t="shared" ca="1" si="1"/>
        <v/>
      </c>
      <c r="O6" s="33" t="str">
        <f t="shared" ca="1" si="1"/>
        <v/>
      </c>
      <c r="P6" s="33" t="str">
        <f t="shared" ca="1" si="1"/>
        <v/>
      </c>
      <c r="Q6" s="33" t="str">
        <f t="shared" ca="1" si="1"/>
        <v/>
      </c>
      <c r="R6" s="33" t="str">
        <f t="shared" ca="1" si="1"/>
        <v/>
      </c>
      <c r="S6" s="33" t="str">
        <f t="shared" ca="1" si="1"/>
        <v/>
      </c>
      <c r="T6" s="33" t="str">
        <f t="shared" ca="1" si="1"/>
        <v/>
      </c>
      <c r="U6" s="33" t="str">
        <f t="shared" ca="1" si="1"/>
        <v/>
      </c>
      <c r="V6" s="33" t="str">
        <f t="shared" ca="1" si="1"/>
        <v/>
      </c>
      <c r="W6" s="33" t="str">
        <f t="shared" ca="1" si="1"/>
        <v/>
      </c>
      <c r="X6" s="33" t="str">
        <f t="shared" ca="1" si="1"/>
        <v/>
      </c>
      <c r="Y6" s="33" t="str">
        <f t="shared" ca="1" si="1"/>
        <v/>
      </c>
      <c r="Z6" s="33" t="str">
        <f t="shared" ca="1" si="1"/>
        <v/>
      </c>
      <c r="AA6" s="33" t="str">
        <f t="shared" ca="1" si="1"/>
        <v/>
      </c>
      <c r="AB6" s="33" t="str">
        <f t="shared" ca="1" si="1"/>
        <v/>
      </c>
      <c r="AC6" s="33" t="str">
        <f t="shared" ca="1" si="1"/>
        <v/>
      </c>
      <c r="AD6" s="33" t="str">
        <f t="shared" ca="1" si="1"/>
        <v/>
      </c>
      <c r="AE6" s="33" t="str">
        <f t="shared" ca="1" si="1"/>
        <v/>
      </c>
      <c r="AF6" s="33" t="str">
        <f t="shared" ca="1" si="1"/>
        <v/>
      </c>
      <c r="AG6" s="33" t="str">
        <f t="shared" ca="1" si="1"/>
        <v/>
      </c>
      <c r="AH6" s="33" t="str">
        <f t="shared" ca="1" si="1"/>
        <v/>
      </c>
      <c r="AI6" s="33" t="str">
        <f t="shared" ca="1" si="1"/>
        <v/>
      </c>
      <c r="AJ6" s="33" t="str">
        <f t="shared" ca="1" si="1"/>
        <v/>
      </c>
      <c r="AK6" s="33" t="str">
        <f t="shared" ca="1" si="1"/>
        <v/>
      </c>
      <c r="AL6" s="33" t="str">
        <f t="shared" ca="1" si="1"/>
        <v/>
      </c>
      <c r="AM6" s="33" t="str">
        <f t="shared" ca="1" si="1"/>
        <v/>
      </c>
      <c r="AN6" s="33" t="str">
        <f t="shared" ca="1" si="1"/>
        <v/>
      </c>
      <c r="AO6" s="33" t="str">
        <f t="shared" ca="1" si="1"/>
        <v/>
      </c>
      <c r="AP6" s="33" t="str">
        <f t="shared" ca="1" si="1"/>
        <v/>
      </c>
      <c r="AQ6" s="33" t="str">
        <f t="shared" ca="1" si="1"/>
        <v/>
      </c>
      <c r="AR6" s="33" t="str">
        <f t="shared" ca="1" si="1"/>
        <v/>
      </c>
      <c r="AS6" s="33" t="str">
        <f t="shared" ca="1" si="1"/>
        <v/>
      </c>
      <c r="AT6" s="33" t="str">
        <f t="shared" ca="1" si="1"/>
        <v/>
      </c>
      <c r="AU6" s="33" t="str">
        <f t="shared" ca="1" si="1"/>
        <v/>
      </c>
      <c r="AV6" s="33" t="str">
        <f t="shared" ca="1" si="1"/>
        <v/>
      </c>
      <c r="AW6" s="33" t="str">
        <f t="shared" ca="1" si="1"/>
        <v/>
      </c>
      <c r="AX6" s="33" t="str">
        <f t="shared" ca="1" si="1"/>
        <v/>
      </c>
      <c r="AY6" s="33" t="str">
        <f t="shared" ca="1" si="1"/>
        <v/>
      </c>
      <c r="AZ6" s="33" t="str">
        <f t="shared" ca="1" si="1"/>
        <v/>
      </c>
      <c r="BA6" s="33" t="str">
        <f t="shared" ca="1" si="1"/>
        <v/>
      </c>
      <c r="BB6" s="33" t="str">
        <f t="shared" ca="1" si="1"/>
        <v/>
      </c>
      <c r="BC6" s="33" t="str">
        <f t="shared" ca="1" si="1"/>
        <v/>
      </c>
      <c r="BD6" s="33" t="str">
        <f t="shared" ca="1" si="1"/>
        <v/>
      </c>
      <c r="BE6" s="33" t="str">
        <f t="shared" ca="1" si="1"/>
        <v/>
      </c>
      <c r="BF6" s="33" t="str">
        <f t="shared" ca="1" si="1"/>
        <v/>
      </c>
      <c r="BG6" s="33" t="str">
        <f t="shared" ca="1" si="1"/>
        <v/>
      </c>
      <c r="BH6" s="33" t="str">
        <f t="shared" ca="1" si="1"/>
        <v/>
      </c>
      <c r="BI6" s="33" t="str">
        <f t="shared" ca="1" si="1"/>
        <v/>
      </c>
      <c r="BJ6" s="33" t="str">
        <f t="shared" ca="1" si="1"/>
        <v/>
      </c>
      <c r="BK6" s="33" t="str">
        <f t="shared" ca="1" si="1"/>
        <v/>
      </c>
      <c r="BL6" s="33" t="str">
        <f t="shared" ca="1" si="1"/>
        <v/>
      </c>
      <c r="BM6" s="33" t="str">
        <f t="shared" ca="1" si="1"/>
        <v/>
      </c>
      <c r="BN6" s="33" t="str">
        <f t="shared" ca="1" si="1"/>
        <v/>
      </c>
      <c r="BO6" s="33" t="str">
        <f ca="1">IF(COUNTIF(INDIRECT(_xlfn.CONCAT("CALC!C",2+BO$2,":NC",2+BO$2)),$B6)&gt;0,INDIRECT(_xlfn.CONCAT("CALC!A",2+BO$2)),"")</f>
        <v/>
      </c>
      <c r="BP6" s="33" t="str">
        <f t="shared" ca="1" si="2"/>
        <v/>
      </c>
      <c r="BQ6" s="33" t="str">
        <f t="shared" ca="1" si="2"/>
        <v/>
      </c>
      <c r="BR6" s="33" t="str">
        <f t="shared" ca="1" si="2"/>
        <v/>
      </c>
      <c r="BS6" s="33" t="str">
        <f t="shared" ca="1" si="2"/>
        <v/>
      </c>
      <c r="BT6" s="33" t="str">
        <f t="shared" ca="1" si="2"/>
        <v/>
      </c>
      <c r="BU6" s="33" t="str">
        <f t="shared" ca="1" si="2"/>
        <v/>
      </c>
      <c r="BV6" s="33" t="str">
        <f t="shared" ca="1" si="2"/>
        <v/>
      </c>
      <c r="BW6" s="33" t="str">
        <f t="shared" ca="1" si="2"/>
        <v/>
      </c>
      <c r="BX6" s="33" t="str">
        <f t="shared" ca="1" si="2"/>
        <v/>
      </c>
      <c r="BY6" s="33" t="str">
        <f t="shared" ca="1" si="2"/>
        <v/>
      </c>
      <c r="BZ6" s="33" t="str">
        <f t="shared" ca="1" si="2"/>
        <v/>
      </c>
      <c r="CA6" s="33" t="str">
        <f t="shared" ca="1" si="2"/>
        <v/>
      </c>
      <c r="CB6" s="33" t="str">
        <f t="shared" ca="1" si="2"/>
        <v/>
      </c>
      <c r="CC6" s="33" t="str">
        <f t="shared" ca="1" si="2"/>
        <v/>
      </c>
      <c r="CD6" s="33" t="str">
        <f t="shared" ca="1" si="2"/>
        <v/>
      </c>
      <c r="CE6" s="33" t="str">
        <f t="shared" ca="1" si="2"/>
        <v/>
      </c>
      <c r="CF6" s="33" t="str">
        <f t="shared" ca="1" si="2"/>
        <v/>
      </c>
      <c r="CG6" s="33" t="str">
        <f t="shared" ca="1" si="2"/>
        <v/>
      </c>
      <c r="CH6" s="33" t="str">
        <f t="shared" ca="1" si="2"/>
        <v/>
      </c>
      <c r="CI6" s="33" t="str">
        <f t="shared" ca="1" si="2"/>
        <v/>
      </c>
      <c r="CJ6" s="33" t="str">
        <f t="shared" ca="1" si="2"/>
        <v/>
      </c>
      <c r="CK6" s="33" t="str">
        <f t="shared" ca="1" si="2"/>
        <v/>
      </c>
      <c r="CL6" s="33" t="str">
        <f t="shared" ca="1" si="2"/>
        <v/>
      </c>
      <c r="CM6" s="33" t="str">
        <f t="shared" ca="1" si="2"/>
        <v/>
      </c>
      <c r="CN6" s="33" t="str">
        <f t="shared" ca="1" si="2"/>
        <v/>
      </c>
      <c r="CO6" s="33" t="str">
        <f t="shared" ca="1" si="2"/>
        <v/>
      </c>
      <c r="CP6" s="33" t="str">
        <f t="shared" ca="1" si="2"/>
        <v/>
      </c>
      <c r="CQ6" s="33" t="str">
        <f t="shared" ca="1" si="2"/>
        <v/>
      </c>
      <c r="CS6" s="34">
        <f t="shared" si="3"/>
        <v>43787</v>
      </c>
      <c r="CT6" s="1" t="str">
        <f ca="1">IFERROR(INDEX($C6:$CQ6,_xlfn.AGGREGATE(15,6,(COLUMN($C6:$CQ6)-COLUMN($C6)+1)/($C6:$CQ6&lt;&gt;""),COLUMNS($CT6:CT6))),"")</f>
        <v/>
      </c>
      <c r="CU6" s="1" t="str">
        <f ca="1">IFERROR(INDEX($C6:$CQ6,_xlfn.AGGREGATE(15,6,(COLUMN($C6:$CQ6)-COLUMN($C6)+1)/($C6:$CQ6&lt;&gt;""),COLUMNS($CT6:CU6))),"")</f>
        <v/>
      </c>
      <c r="CV6" s="1" t="str">
        <f ca="1">IFERROR(INDEX($C6:$CQ6,_xlfn.AGGREGATE(15,6,(COLUMN($C6:$CQ6)-COLUMN($C6)+1)/($C6:$CQ6&lt;&gt;""),COLUMNS($CT6:CV6))),"")</f>
        <v/>
      </c>
      <c r="CW6" s="1" t="str">
        <f ca="1">IFERROR(INDEX($C6:$CQ6,_xlfn.AGGREGATE(15,6,(COLUMN($C6:$CQ6)-COLUMN($C6)+1)/($C6:$CQ6&lt;&gt;""),COLUMNS($CT6:CW6))),"")</f>
        <v/>
      </c>
      <c r="CX6" s="1" t="str">
        <f ca="1">IFERROR(INDEX($C6:$CQ6,_xlfn.AGGREGATE(15,6,(COLUMN($C6:$CQ6)-COLUMN($C6)+1)/($C6:$CQ6&lt;&gt;""),COLUMNS($CT6:CX6))),"")</f>
        <v/>
      </c>
      <c r="CY6" s="1" t="str">
        <f ca="1">IFERROR(INDEX($C6:$CQ6,_xlfn.AGGREGATE(15,6,(COLUMN($C6:$CQ6)-COLUMN($C6)+1)/($C6:$CQ6&lt;&gt;""),COLUMNS($CT6:CY6))),"")</f>
        <v/>
      </c>
      <c r="CZ6" s="1" t="str">
        <f ca="1">IFERROR(INDEX($C6:$CQ6,_xlfn.AGGREGATE(15,6,(COLUMN($C6:$CQ6)-COLUMN($C6)+1)/($C6:$CQ6&lt;&gt;""),COLUMNS($CT6:CZ6))),"")</f>
        <v/>
      </c>
      <c r="DA6" s="1" t="str">
        <f ca="1">IFERROR(INDEX($C6:$CQ6,_xlfn.AGGREGATE(15,6,(COLUMN($C6:$CQ6)-COLUMN($C6)+1)/($C6:$CQ6&lt;&gt;""),COLUMNS($CT6:DA6))),"")</f>
        <v/>
      </c>
      <c r="DB6" s="1" t="str">
        <f ca="1">IFERROR(INDEX($C6:$CQ6,_xlfn.AGGREGATE(15,6,(COLUMN($C6:$CQ6)-COLUMN($C6)+1)/($C6:$CQ6&lt;&gt;""),COLUMNS($CT6:DB6))),"")</f>
        <v/>
      </c>
      <c r="DC6" s="1" t="str">
        <f ca="1">IFERROR(INDEX($C6:$CQ6,_xlfn.AGGREGATE(15,6,(COLUMN($C6:$CQ6)-COLUMN($C6)+1)/($C6:$CQ6&lt;&gt;""),COLUMNS($CT6:DC6))),"")</f>
        <v/>
      </c>
      <c r="DD6" s="1" t="str">
        <f ca="1">IFERROR(INDEX($C6:$CQ6,_xlfn.AGGREGATE(15,6,(COLUMN($C6:$CQ6)-COLUMN($C6)+1)/($C6:$CQ6&lt;&gt;""),COLUMNS($CT6:DD6))),"")</f>
        <v/>
      </c>
      <c r="DE6" s="1" t="str">
        <f ca="1">IFERROR(INDEX($C6:$CQ6,_xlfn.AGGREGATE(15,6,(COLUMN($C6:$CQ6)-COLUMN($C6)+1)/($C6:$CQ6&lt;&gt;""),COLUMNS($CT6:DE6))),"")</f>
        <v/>
      </c>
      <c r="DF6" s="1" t="str">
        <f ca="1">IFERROR(INDEX($C6:$CQ6,_xlfn.AGGREGATE(15,6,(COLUMN($C6:$CQ6)-COLUMN($C6)+1)/($C6:$CQ6&lt;&gt;""),COLUMNS($CT6:DF6))),"")</f>
        <v/>
      </c>
      <c r="DG6" s="1" t="str">
        <f ca="1">IFERROR(INDEX($C6:$CQ6,_xlfn.AGGREGATE(15,6,(COLUMN($C6:$CQ6)-COLUMN($C6)+1)/($C6:$CQ6&lt;&gt;""),COLUMNS($CT6:DG6))),"")</f>
        <v/>
      </c>
      <c r="DH6" s="1" t="str">
        <f ca="1">IFERROR(INDEX($C6:$CQ6,_xlfn.AGGREGATE(15,6,(COLUMN($C6:$CQ6)-COLUMN($C6)+1)/($C6:$CQ6&lt;&gt;""),COLUMNS($CT6:DH6))),"")</f>
        <v/>
      </c>
      <c r="DI6" s="1" t="str">
        <f ca="1">IFERROR(INDEX($C6:$CQ6,_xlfn.AGGREGATE(15,6,(COLUMN($C6:$CQ6)-COLUMN($C6)+1)/($C6:$CQ6&lt;&gt;""),COLUMNS($CT6:DI6))),"")</f>
        <v/>
      </c>
      <c r="DJ6" s="1" t="str">
        <f ca="1">IFERROR(INDEX($C6:$CQ6,_xlfn.AGGREGATE(15,6,(COLUMN($C6:$CQ6)-COLUMN($C6)+1)/($C6:$CQ6&lt;&gt;""),COLUMNS($CT6:DJ6))),"")</f>
        <v/>
      </c>
      <c r="DK6" s="1" t="str">
        <f ca="1">IFERROR(INDEX($C6:$CQ6,_xlfn.AGGREGATE(15,6,(COLUMN($C6:$CQ6)-COLUMN($C6)+1)/($C6:$CQ6&lt;&gt;""),COLUMNS($CT6:DK6))),"")</f>
        <v/>
      </c>
      <c r="DL6" s="1" t="str">
        <f ca="1">IFERROR(INDEX($C6:$CQ6,_xlfn.AGGREGATE(15,6,(COLUMN($C6:$CQ6)-COLUMN($C6)+1)/($C6:$CQ6&lt;&gt;""),COLUMNS($CT6:DL6))),"")</f>
        <v/>
      </c>
      <c r="DM6" s="1" t="str">
        <f ca="1">IFERROR(INDEX($C6:$CQ6,_xlfn.AGGREGATE(15,6,(COLUMN($C6:$CQ6)-COLUMN($C6)+1)/($C6:$CQ6&lt;&gt;""),COLUMNS($CT6:DM6))),"")</f>
        <v/>
      </c>
      <c r="DN6" s="1" t="str">
        <f ca="1">IFERROR(INDEX($C6:$CQ6,_xlfn.AGGREGATE(15,6,(COLUMN($C6:$CQ6)-COLUMN($C6)+1)/($C6:$CQ6&lt;&gt;""),COLUMNS($CT6:DN6))),"")</f>
        <v/>
      </c>
      <c r="DO6" s="1" t="str">
        <f ca="1">IFERROR(INDEX($C6:$CQ6,_xlfn.AGGREGATE(15,6,(COLUMN($C6:$CQ6)-COLUMN($C6)+1)/($C6:$CQ6&lt;&gt;""),COLUMNS($CT6:DO6))),"")</f>
        <v/>
      </c>
      <c r="DP6" s="1" t="str">
        <f ca="1">IFERROR(INDEX($C6:$CQ6,_xlfn.AGGREGATE(15,6,(COLUMN($C6:$CQ6)-COLUMN($C6)+1)/($C6:$CQ6&lt;&gt;""),COLUMNS($CT6:DP6))),"")</f>
        <v/>
      </c>
      <c r="DQ6" s="1" t="str">
        <f ca="1">IFERROR(INDEX($C6:$CQ6,_xlfn.AGGREGATE(15,6,(COLUMN($C6:$CQ6)-COLUMN($C6)+1)/($C6:$CQ6&lt;&gt;""),COLUMNS($CT6:DQ6))),"")</f>
        <v/>
      </c>
      <c r="DR6" s="1" t="str">
        <f ca="1">IFERROR(INDEX($C6:$CQ6,_xlfn.AGGREGATE(15,6,(COLUMN($C6:$CQ6)-COLUMN($C6)+1)/($C6:$CQ6&lt;&gt;""),COLUMNS($CT6:DR6))),"")</f>
        <v/>
      </c>
      <c r="DS6" s="1" t="str">
        <f ca="1">IFERROR(INDEX($C6:$CQ6,_xlfn.AGGREGATE(15,6,(COLUMN($C6:$CQ6)-COLUMN($C6)+1)/($C6:$CQ6&lt;&gt;""),COLUMNS($CT6:DS6))),"")</f>
        <v/>
      </c>
      <c r="DT6" s="1" t="str">
        <f ca="1">IFERROR(INDEX($C6:$CQ6,_xlfn.AGGREGATE(15,6,(COLUMN($C6:$CQ6)-COLUMN($C6)+1)/($C6:$CQ6&lt;&gt;""),COLUMNS($CT6:DT6))),"")</f>
        <v/>
      </c>
      <c r="DU6" s="1" t="str">
        <f ca="1">IFERROR(INDEX($C6:$CQ6,_xlfn.AGGREGATE(15,6,(COLUMN($C6:$CQ6)-COLUMN($C6)+1)/($C6:$CQ6&lt;&gt;""),COLUMNS($CT6:DU6))),"")</f>
        <v/>
      </c>
      <c r="DV6" s="1" t="str">
        <f ca="1">IFERROR(INDEX($C6:$CQ6,_xlfn.AGGREGATE(15,6,(COLUMN($C6:$CQ6)-COLUMN($C6)+1)/($C6:$CQ6&lt;&gt;""),COLUMNS($CT6:DV6))),"")</f>
        <v/>
      </c>
      <c r="DW6" s="1" t="str">
        <f ca="1">IFERROR(INDEX($C6:$CQ6,_xlfn.AGGREGATE(15,6,(COLUMN($C6:$CQ6)-COLUMN($C6)+1)/($C6:$CQ6&lt;&gt;""),COLUMNS($CT6:DW6))),"")</f>
        <v/>
      </c>
      <c r="DX6" s="1" t="str">
        <f ca="1">IFERROR(INDEX($C6:$CQ6,_xlfn.AGGREGATE(15,6,(COLUMN($C6:$CQ6)-COLUMN($C6)+1)/($C6:$CQ6&lt;&gt;""),COLUMNS($CT6:DX6))),"")</f>
        <v/>
      </c>
      <c r="DY6" s="1" t="str">
        <f ca="1">IFERROR(INDEX($C6:$CQ6,_xlfn.AGGREGATE(15,6,(COLUMN($C6:$CQ6)-COLUMN($C6)+1)/($C6:$CQ6&lt;&gt;""),COLUMNS($CT6:DY6))),"")</f>
        <v/>
      </c>
      <c r="DZ6" s="1" t="str">
        <f ca="1">IFERROR(INDEX($C6:$CQ6,_xlfn.AGGREGATE(15,6,(COLUMN($C6:$CQ6)-COLUMN($C6)+1)/($C6:$CQ6&lt;&gt;""),COLUMNS($CT6:DZ6))),"")</f>
        <v/>
      </c>
      <c r="EA6" s="1" t="str">
        <f ca="1">IFERROR(INDEX($C6:$CQ6,_xlfn.AGGREGATE(15,6,(COLUMN($C6:$CQ6)-COLUMN($C6)+1)/($C6:$CQ6&lt;&gt;""),COLUMNS($CT6:EA6))),"")</f>
        <v/>
      </c>
      <c r="EB6" s="1" t="str">
        <f ca="1">IFERROR(INDEX($C6:$CQ6,_xlfn.AGGREGATE(15,6,(COLUMN($C6:$CQ6)-COLUMN($C6)+1)/($C6:$CQ6&lt;&gt;""),COLUMNS($CT6:EB6))),"")</f>
        <v/>
      </c>
      <c r="EC6" s="1" t="str">
        <f ca="1">IFERROR(INDEX($C6:$CQ6,_xlfn.AGGREGATE(15,6,(COLUMN($C6:$CQ6)-COLUMN($C6)+1)/($C6:$CQ6&lt;&gt;""),COLUMNS($CT6:EC6))),"")</f>
        <v/>
      </c>
      <c r="ED6" s="1" t="str">
        <f ca="1">IFERROR(INDEX($C6:$CQ6,_xlfn.AGGREGATE(15,6,(COLUMN($C6:$CQ6)-COLUMN($C6)+1)/($C6:$CQ6&lt;&gt;""),COLUMNS($CT6:ED6))),"")</f>
        <v/>
      </c>
      <c r="EE6" s="1" t="str">
        <f ca="1">IFERROR(INDEX($C6:$CQ6,_xlfn.AGGREGATE(15,6,(COLUMN($C6:$CQ6)-COLUMN($C6)+1)/($C6:$CQ6&lt;&gt;""),COLUMNS($CT6:EE6))),"")</f>
        <v/>
      </c>
      <c r="EF6" s="1" t="str">
        <f ca="1">IFERROR(INDEX($C6:$CQ6,_xlfn.AGGREGATE(15,6,(COLUMN($C6:$CQ6)-COLUMN($C6)+1)/($C6:$CQ6&lt;&gt;""),COLUMNS($CT6:EF6))),"")</f>
        <v/>
      </c>
      <c r="EG6" s="1" t="str">
        <f ca="1">IFERROR(INDEX($C6:$CQ6,_xlfn.AGGREGATE(15,6,(COLUMN($C6:$CQ6)-COLUMN($C6)+1)/($C6:$CQ6&lt;&gt;""),COLUMNS($CT6:EG6))),"")</f>
        <v/>
      </c>
      <c r="EH6" s="1" t="str">
        <f ca="1">IFERROR(INDEX($C6:$CQ6,_xlfn.AGGREGATE(15,6,(COLUMN($C6:$CQ6)-COLUMN($C6)+1)/($C6:$CQ6&lt;&gt;""),COLUMNS($CT6:EH6))),"")</f>
        <v/>
      </c>
      <c r="EI6" s="1" t="str">
        <f ca="1">IFERROR(INDEX($C6:$CQ6,_xlfn.AGGREGATE(15,6,(COLUMN($C6:$CQ6)-COLUMN($C6)+1)/($C6:$CQ6&lt;&gt;""),COLUMNS($CT6:EI6))),"")</f>
        <v/>
      </c>
      <c r="EJ6" s="1" t="str">
        <f ca="1">IFERROR(INDEX($C6:$CQ6,_xlfn.AGGREGATE(15,6,(COLUMN($C6:$CQ6)-COLUMN($C6)+1)/($C6:$CQ6&lt;&gt;""),COLUMNS($CT6:EJ6))),"")</f>
        <v/>
      </c>
      <c r="EK6" s="1" t="str">
        <f ca="1">IFERROR(INDEX($C6:$CQ6,_xlfn.AGGREGATE(15,6,(COLUMN($C6:$CQ6)-COLUMN($C6)+1)/($C6:$CQ6&lt;&gt;""),COLUMNS($CT6:EK6))),"")</f>
        <v/>
      </c>
      <c r="EL6" s="1" t="str">
        <f ca="1">IFERROR(INDEX($C6:$CQ6,_xlfn.AGGREGATE(15,6,(COLUMN($C6:$CQ6)-COLUMN($C6)+1)/($C6:$CQ6&lt;&gt;""),COLUMNS($CT6:EL6))),"")</f>
        <v/>
      </c>
      <c r="EM6" s="1" t="str">
        <f ca="1">IFERROR(INDEX($C6:$CQ6,_xlfn.AGGREGATE(15,6,(COLUMN($C6:$CQ6)-COLUMN($C6)+1)/($C6:$CQ6&lt;&gt;""),COLUMNS($CT6:EM6))),"")</f>
        <v/>
      </c>
      <c r="EN6" s="1" t="str">
        <f ca="1">IFERROR(INDEX($C6:$CQ6,_xlfn.AGGREGATE(15,6,(COLUMN($C6:$CQ6)-COLUMN($C6)+1)/($C6:$CQ6&lt;&gt;""),COLUMNS($CT6:EN6))),"")</f>
        <v/>
      </c>
      <c r="EO6" s="1" t="str">
        <f ca="1">IFERROR(INDEX($C6:$CQ6,_xlfn.AGGREGATE(15,6,(COLUMN($C6:$CQ6)-COLUMN($C6)+1)/($C6:$CQ6&lt;&gt;""),COLUMNS($CT6:EO6))),"")</f>
        <v/>
      </c>
      <c r="EP6" s="1" t="str">
        <f ca="1">IFERROR(INDEX($C6:$CQ6,_xlfn.AGGREGATE(15,6,(COLUMN($C6:$CQ6)-COLUMN($C6)+1)/($C6:$CQ6&lt;&gt;""),COLUMNS($CT6:EP6))),"")</f>
        <v/>
      </c>
      <c r="EQ6" s="1" t="str">
        <f ca="1">IFERROR(INDEX($C6:$CQ6,_xlfn.AGGREGATE(15,6,(COLUMN($C6:$CQ6)-COLUMN($C6)+1)/($C6:$CQ6&lt;&gt;""),COLUMNS($CT6:EQ6))),"")</f>
        <v/>
      </c>
      <c r="ER6" s="1" t="str">
        <f ca="1">IFERROR(INDEX($C6:$CQ6,_xlfn.AGGREGATE(15,6,(COLUMN($C6:$CQ6)-COLUMN($C6)+1)/($C6:$CQ6&lt;&gt;""),COLUMNS($CT6:ER6))),"")</f>
        <v/>
      </c>
      <c r="ES6" s="1" t="str">
        <f ca="1">IFERROR(INDEX($C6:$CQ6,_xlfn.AGGREGATE(15,6,(COLUMN($C6:$CQ6)-COLUMN($C6)+1)/($C6:$CQ6&lt;&gt;""),COLUMNS($CT6:ES6))),"")</f>
        <v/>
      </c>
      <c r="ET6" s="1" t="str">
        <f ca="1">IFERROR(INDEX($C6:$CQ6,_xlfn.AGGREGATE(15,6,(COLUMN($C6:$CQ6)-COLUMN($C6)+1)/($C6:$CQ6&lt;&gt;""),COLUMNS($CT6:ET6))),"")</f>
        <v/>
      </c>
      <c r="EU6" s="1" t="str">
        <f ca="1">IFERROR(INDEX($C6:$CQ6,_xlfn.AGGREGATE(15,6,(COLUMN($C6:$CQ6)-COLUMN($C6)+1)/($C6:$CQ6&lt;&gt;""),COLUMNS($CT6:EU6))),"")</f>
        <v/>
      </c>
      <c r="EV6" s="1" t="str">
        <f ca="1">IFERROR(INDEX($C6:$CQ6,_xlfn.AGGREGATE(15,6,(COLUMN($C6:$CQ6)-COLUMN($C6)+1)/($C6:$CQ6&lt;&gt;""),COLUMNS($CT6:EV6))),"")</f>
        <v/>
      </c>
      <c r="EW6" s="1" t="str">
        <f ca="1">IFERROR(INDEX($C6:$CQ6,_xlfn.AGGREGATE(15,6,(COLUMN($C6:$CQ6)-COLUMN($C6)+1)/($C6:$CQ6&lt;&gt;""),COLUMNS($CT6:EW6))),"")</f>
        <v/>
      </c>
      <c r="EX6" s="1" t="str">
        <f ca="1">IFERROR(INDEX($C6:$CQ6,_xlfn.AGGREGATE(15,6,(COLUMN($C6:$CQ6)-COLUMN($C6)+1)/($C6:$CQ6&lt;&gt;""),COLUMNS($CT6:EX6))),"")</f>
        <v/>
      </c>
      <c r="EY6" s="1" t="str">
        <f ca="1">IFERROR(INDEX($C6:$CQ6,_xlfn.AGGREGATE(15,6,(COLUMN($C6:$CQ6)-COLUMN($C6)+1)/($C6:$CQ6&lt;&gt;""),COLUMNS($CT6:EY6))),"")</f>
        <v/>
      </c>
      <c r="EZ6" s="1" t="str">
        <f ca="1">IFERROR(INDEX($C6:$CQ6,_xlfn.AGGREGATE(15,6,(COLUMN($C6:$CQ6)-COLUMN($C6)+1)/($C6:$CQ6&lt;&gt;""),COLUMNS($CT6:EZ6))),"")</f>
        <v/>
      </c>
      <c r="FA6" s="1" t="str">
        <f ca="1">IFERROR(INDEX($C6:$CQ6,_xlfn.AGGREGATE(15,6,(COLUMN($C6:$CQ6)-COLUMN($C6)+1)/($C6:$CQ6&lt;&gt;""),COLUMNS($CT6:FA6))),"")</f>
        <v/>
      </c>
      <c r="FB6" s="1" t="str">
        <f ca="1">IFERROR(INDEX($C6:$CQ6,_xlfn.AGGREGATE(15,6,(COLUMN($C6:$CQ6)-COLUMN($C6)+1)/($C6:$CQ6&lt;&gt;""),COLUMNS($CT6:FB6))),"")</f>
        <v/>
      </c>
      <c r="FC6" s="1" t="str">
        <f ca="1">IFERROR(INDEX($C6:$CQ6,_xlfn.AGGREGATE(15,6,(COLUMN($C6:$CQ6)-COLUMN($C6)+1)/($C6:$CQ6&lt;&gt;""),COLUMNS($CT6:FC6))),"")</f>
        <v/>
      </c>
      <c r="FD6" s="1" t="str">
        <f ca="1">IFERROR(INDEX($C6:$CQ6,_xlfn.AGGREGATE(15,6,(COLUMN($C6:$CQ6)-COLUMN($C6)+1)/($C6:$CQ6&lt;&gt;""),COLUMNS($CT6:FD6))),"")</f>
        <v/>
      </c>
      <c r="FE6" s="1" t="str">
        <f ca="1">IFERROR(INDEX($C6:$CQ6,_xlfn.AGGREGATE(15,6,(COLUMN($C6:$CQ6)-COLUMN($C6)+1)/($C6:$CQ6&lt;&gt;""),COLUMNS($CT6:FE6))),"")</f>
        <v/>
      </c>
      <c r="FF6" s="1" t="str">
        <f ca="1">IFERROR(INDEX($C6:$CQ6,_xlfn.AGGREGATE(15,6,(COLUMN($C6:$CQ6)-COLUMN($C6)+1)/($C6:$CQ6&lt;&gt;""),COLUMNS($CT6:FF6))),"")</f>
        <v/>
      </c>
      <c r="FG6" s="1" t="str">
        <f ca="1">IFERROR(INDEX($C6:$CQ6,_xlfn.AGGREGATE(15,6,(COLUMN($C6:$CQ6)-COLUMN($C6)+1)/($C6:$CQ6&lt;&gt;""),COLUMNS($CT6:FG6))),"")</f>
        <v/>
      </c>
      <c r="FH6" s="1" t="str">
        <f ca="1">IFERROR(INDEX($C6:$CQ6,_xlfn.AGGREGATE(15,6,(COLUMN($C6:$CQ6)-COLUMN($C6)+1)/($C6:$CQ6&lt;&gt;""),COLUMNS($CT6:FH6))),"")</f>
        <v/>
      </c>
      <c r="FI6" s="1" t="str">
        <f ca="1">IFERROR(INDEX($C6:$CQ6,_xlfn.AGGREGATE(15,6,(COLUMN($C6:$CQ6)-COLUMN($C6)+1)/($C6:$CQ6&lt;&gt;""),COLUMNS($CT6:FI6))),"")</f>
        <v/>
      </c>
      <c r="FJ6" s="1" t="str">
        <f ca="1">IFERROR(INDEX($C6:$CQ6,_xlfn.AGGREGATE(15,6,(COLUMN($C6:$CQ6)-COLUMN($C6)+1)/($C6:$CQ6&lt;&gt;""),COLUMNS($CT6:FJ6))),"")</f>
        <v/>
      </c>
      <c r="FK6" s="1" t="str">
        <f ca="1">IFERROR(INDEX($C6:$CQ6,_xlfn.AGGREGATE(15,6,(COLUMN($C6:$CQ6)-COLUMN($C6)+1)/($C6:$CQ6&lt;&gt;""),COLUMNS($CT6:FK6))),"")</f>
        <v/>
      </c>
      <c r="FL6" s="1" t="str">
        <f ca="1">IFERROR(INDEX($C6:$CQ6,_xlfn.AGGREGATE(15,6,(COLUMN($C6:$CQ6)-COLUMN($C6)+1)/($C6:$CQ6&lt;&gt;""),COLUMNS($CT6:FL6))),"")</f>
        <v/>
      </c>
      <c r="FM6" s="1" t="str">
        <f ca="1">IFERROR(INDEX($C6:$CQ6,_xlfn.AGGREGATE(15,6,(COLUMN($C6:$CQ6)-COLUMN($C6)+1)/($C6:$CQ6&lt;&gt;""),COLUMNS($CT6:FM6))),"")</f>
        <v/>
      </c>
      <c r="FN6" s="1" t="str">
        <f ca="1">IFERROR(INDEX($C6:$CQ6,_xlfn.AGGREGATE(15,6,(COLUMN($C6:$CQ6)-COLUMN($C6)+1)/($C6:$CQ6&lt;&gt;""),COLUMNS($CT6:FN6))),"")</f>
        <v/>
      </c>
      <c r="FO6" s="1" t="str">
        <f ca="1">IFERROR(INDEX($C6:$CQ6,_xlfn.AGGREGATE(15,6,(COLUMN($C6:$CQ6)-COLUMN($C6)+1)/($C6:$CQ6&lt;&gt;""),COLUMNS($CT6:FO6))),"")</f>
        <v/>
      </c>
      <c r="FP6" s="1" t="str">
        <f ca="1">IFERROR(INDEX($C6:$CQ6,_xlfn.AGGREGATE(15,6,(COLUMN($C6:$CQ6)-COLUMN($C6)+1)/($C6:$CQ6&lt;&gt;""),COLUMNS($CT6:FP6))),"")</f>
        <v/>
      </c>
      <c r="FQ6" s="1" t="str">
        <f ca="1">IFERROR(INDEX($C6:$CQ6,_xlfn.AGGREGATE(15,6,(COLUMN($C6:$CQ6)-COLUMN($C6)+1)/($C6:$CQ6&lt;&gt;""),COLUMNS($CT6:FQ6))),"")</f>
        <v/>
      </c>
      <c r="FR6" s="1" t="str">
        <f ca="1">IFERROR(INDEX($C6:$CQ6,_xlfn.AGGREGATE(15,6,(COLUMN($C6:$CQ6)-COLUMN($C6)+1)/($C6:$CQ6&lt;&gt;""),COLUMNS($CT6:FR6))),"")</f>
        <v/>
      </c>
      <c r="FS6" s="1" t="str">
        <f ca="1">IFERROR(INDEX($C6:$CQ6,_xlfn.AGGREGATE(15,6,(COLUMN($C6:$CQ6)-COLUMN($C6)+1)/($C6:$CQ6&lt;&gt;""),COLUMNS($CT6:FS6))),"")</f>
        <v/>
      </c>
      <c r="FT6" s="1" t="str">
        <f ca="1">IFERROR(INDEX($C6:$CQ6,_xlfn.AGGREGATE(15,6,(COLUMN($C6:$CQ6)-COLUMN($C6)+1)/($C6:$CQ6&lt;&gt;""),COLUMNS($CT6:FT6))),"")</f>
        <v/>
      </c>
      <c r="FU6" s="1" t="str">
        <f ca="1">IFERROR(INDEX($C6:$CQ6,_xlfn.AGGREGATE(15,6,(COLUMN($C6:$CQ6)-COLUMN($C6)+1)/($C6:$CQ6&lt;&gt;""),COLUMNS($CT6:FU6))),"")</f>
        <v/>
      </c>
      <c r="FV6" s="1" t="str">
        <f ca="1">IFERROR(INDEX($C6:$CQ6,_xlfn.AGGREGATE(15,6,(COLUMN($C6:$CQ6)-COLUMN($C6)+1)/($C6:$CQ6&lt;&gt;""),COLUMNS($CT6:FV6))),"")</f>
        <v/>
      </c>
      <c r="FW6" s="1" t="str">
        <f ca="1">IFERROR(INDEX($C6:$CQ6,_xlfn.AGGREGATE(15,6,(COLUMN($C6:$CQ6)-COLUMN($C6)+1)/($C6:$CQ6&lt;&gt;""),COLUMNS($CT6:FW6))),"")</f>
        <v/>
      </c>
      <c r="FX6" s="1" t="str">
        <f ca="1">IFERROR(INDEX($C6:$CQ6,_xlfn.AGGREGATE(15,6,(COLUMN($C6:$CQ6)-COLUMN($C6)+1)/($C6:$CQ6&lt;&gt;""),COLUMNS($CT6:FX6))),"")</f>
        <v/>
      </c>
      <c r="FY6" s="1" t="str">
        <f ca="1">IFERROR(INDEX($C6:$CQ6,_xlfn.AGGREGATE(15,6,(COLUMN($C6:$CQ6)-COLUMN($C6)+1)/($C6:$CQ6&lt;&gt;""),COLUMNS($CT6:FY6))),"")</f>
        <v/>
      </c>
      <c r="FZ6" s="1" t="str">
        <f ca="1">IFERROR(INDEX($C6:$CQ6,_xlfn.AGGREGATE(15,6,(COLUMN($C6:$CQ6)-COLUMN($C6)+1)/($C6:$CQ6&lt;&gt;""),COLUMNS($CT6:FZ6))),"")</f>
        <v/>
      </c>
      <c r="GA6" s="1" t="str">
        <f ca="1">IFERROR(INDEX($C6:$CQ6,_xlfn.AGGREGATE(15,6,(COLUMN($C6:$CQ6)-COLUMN($C6)+1)/($C6:$CQ6&lt;&gt;""),COLUMNS($CT6:GA6))),"")</f>
        <v/>
      </c>
      <c r="GB6" s="1" t="str">
        <f ca="1">IFERROR(INDEX($C6:$CQ6,_xlfn.AGGREGATE(15,6,(COLUMN($C6:$CQ6)-COLUMN($C6)+1)/($C6:$CQ6&lt;&gt;""),COLUMNS($CT6:GB6))),"")</f>
        <v/>
      </c>
      <c r="GC6" s="1" t="str">
        <f ca="1">IFERROR(INDEX($C6:$CQ6,_xlfn.AGGREGATE(15,6,(COLUMN($C6:$CQ6)-COLUMN($C6)+1)/($C6:$CQ6&lt;&gt;""),COLUMNS($CT6:GC6))),"")</f>
        <v/>
      </c>
      <c r="GD6" s="1" t="str">
        <f ca="1">IFERROR(INDEX($C6:$CQ6,_xlfn.AGGREGATE(15,6,(COLUMN($C6:$CQ6)-COLUMN($C6)+1)/($C6:$CQ6&lt;&gt;""),COLUMNS($CT6:GD6))),"")</f>
        <v/>
      </c>
      <c r="GE6" s="1" t="str">
        <f ca="1">IFERROR(INDEX($C6:$CQ6,_xlfn.AGGREGATE(15,6,(COLUMN($C6:$CQ6)-COLUMN($C6)+1)/($C6:$CQ6&lt;&gt;""),COLUMNS($CT6:GE6))),"")</f>
        <v/>
      </c>
      <c r="GF6" s="1" t="str">
        <f ca="1">IFERROR(INDEX($C6:$CQ6,_xlfn.AGGREGATE(15,6,(COLUMN($C6:$CQ6)-COLUMN($C6)+1)/($C6:$CQ6&lt;&gt;""),COLUMNS($CT6:GF6))),"")</f>
        <v/>
      </c>
      <c r="GG6" s="1" t="str">
        <f ca="1">IFERROR(INDEX($C6:$CQ6,_xlfn.AGGREGATE(15,6,(COLUMN($C6:$CQ6)-COLUMN($C6)+1)/($C6:$CQ6&lt;&gt;""),COLUMNS($CT6:GG6))),"")</f>
        <v/>
      </c>
      <c r="GH6" s="1" t="str">
        <f ca="1">IFERROR(INDEX($C6:$CQ6,_xlfn.AGGREGATE(15,6,(COLUMN($C6:$CQ6)-COLUMN($C6)+1)/($C6:$CQ6&lt;&gt;""),COLUMNS($CT6:GH6))),"")</f>
        <v/>
      </c>
    </row>
    <row r="7" spans="2:190" hidden="1" x14ac:dyDescent="0.45">
      <c r="B7" s="32">
        <f>IFERROR(IF((B6+1)=(VLOOKUP($B$1890,CALC!$AF$115:$AJ$166,5,FALSE)+1),"",B6+1),"")</f>
        <v>43788</v>
      </c>
      <c r="C7" s="33" t="str">
        <f t="shared" ca="1" si="0"/>
        <v/>
      </c>
      <c r="D7" s="33" t="str">
        <f t="shared" ref="D7:M9" ca="1" si="4">IF(COUNTIF(INDIRECT(_xlfn.CONCAT("CALC!C",2+D$2,":NC",2+D$2)),$B7)&gt;0,INDIRECT(_xlfn.CONCAT("CALC!A",2+D$2)),"")</f>
        <v/>
      </c>
      <c r="E7" s="33" t="str">
        <f t="shared" ca="1" si="4"/>
        <v/>
      </c>
      <c r="F7" s="33" t="str">
        <f t="shared" ca="1" si="4"/>
        <v/>
      </c>
      <c r="G7" s="33" t="str">
        <f t="shared" ca="1" si="4"/>
        <v/>
      </c>
      <c r="H7" s="33" t="str">
        <f t="shared" ca="1" si="4"/>
        <v/>
      </c>
      <c r="I7" s="33" t="str">
        <f t="shared" ca="1" si="4"/>
        <v/>
      </c>
      <c r="J7" s="33" t="str">
        <f t="shared" ca="1" si="4"/>
        <v/>
      </c>
      <c r="K7" s="33" t="str">
        <f t="shared" ca="1" si="4"/>
        <v/>
      </c>
      <c r="L7" s="33" t="str">
        <f t="shared" ca="1" si="4"/>
        <v/>
      </c>
      <c r="M7" s="33" t="str">
        <f t="shared" ca="1" si="4"/>
        <v/>
      </c>
      <c r="N7" s="33" t="str">
        <f t="shared" ref="N7:W9" ca="1" si="5">IF(COUNTIF(INDIRECT(_xlfn.CONCAT("CALC!C",2+N$2,":NC",2+N$2)),$B7)&gt;0,INDIRECT(_xlfn.CONCAT("CALC!A",2+N$2)),"")</f>
        <v/>
      </c>
      <c r="O7" s="33" t="str">
        <f t="shared" ca="1" si="5"/>
        <v/>
      </c>
      <c r="P7" s="33" t="str">
        <f t="shared" ca="1" si="5"/>
        <v/>
      </c>
      <c r="Q7" s="33" t="str">
        <f t="shared" ca="1" si="5"/>
        <v/>
      </c>
      <c r="R7" s="33" t="str">
        <f t="shared" ca="1" si="5"/>
        <v/>
      </c>
      <c r="S7" s="33" t="str">
        <f t="shared" ca="1" si="5"/>
        <v/>
      </c>
      <c r="T7" s="33" t="str">
        <f t="shared" ca="1" si="5"/>
        <v/>
      </c>
      <c r="U7" s="33" t="str">
        <f t="shared" ca="1" si="5"/>
        <v/>
      </c>
      <c r="V7" s="33" t="str">
        <f t="shared" ca="1" si="5"/>
        <v/>
      </c>
      <c r="W7" s="33" t="str">
        <f t="shared" ca="1" si="5"/>
        <v/>
      </c>
      <c r="X7" s="33" t="str">
        <f t="shared" ref="X7:AG9" ca="1" si="6">IF(COUNTIF(INDIRECT(_xlfn.CONCAT("CALC!C",2+X$2,":NC",2+X$2)),$B7)&gt;0,INDIRECT(_xlfn.CONCAT("CALC!A",2+X$2)),"")</f>
        <v/>
      </c>
      <c r="Y7" s="33" t="str">
        <f t="shared" ca="1" si="6"/>
        <v/>
      </c>
      <c r="Z7" s="33" t="str">
        <f t="shared" ca="1" si="6"/>
        <v/>
      </c>
      <c r="AA7" s="33" t="str">
        <f t="shared" ca="1" si="6"/>
        <v/>
      </c>
      <c r="AB7" s="33" t="str">
        <f t="shared" ca="1" si="6"/>
        <v/>
      </c>
      <c r="AC7" s="33" t="str">
        <f t="shared" ca="1" si="6"/>
        <v/>
      </c>
      <c r="AD7" s="33" t="str">
        <f t="shared" ca="1" si="6"/>
        <v/>
      </c>
      <c r="AE7" s="33" t="str">
        <f t="shared" ca="1" si="6"/>
        <v/>
      </c>
      <c r="AF7" s="33" t="str">
        <f t="shared" ca="1" si="6"/>
        <v/>
      </c>
      <c r="AG7" s="33" t="str">
        <f t="shared" ca="1" si="6"/>
        <v/>
      </c>
      <c r="AH7" s="33" t="str">
        <f t="shared" ref="AH7:AQ9" ca="1" si="7">IF(COUNTIF(INDIRECT(_xlfn.CONCAT("CALC!C",2+AH$2,":NC",2+AH$2)),$B7)&gt;0,INDIRECT(_xlfn.CONCAT("CALC!A",2+AH$2)),"")</f>
        <v/>
      </c>
      <c r="AI7" s="33" t="str">
        <f t="shared" ca="1" si="7"/>
        <v/>
      </c>
      <c r="AJ7" s="33" t="str">
        <f t="shared" ca="1" si="7"/>
        <v/>
      </c>
      <c r="AK7" s="33" t="str">
        <f t="shared" ca="1" si="7"/>
        <v/>
      </c>
      <c r="AL7" s="33" t="str">
        <f t="shared" ca="1" si="7"/>
        <v/>
      </c>
      <c r="AM7" s="33" t="str">
        <f t="shared" ca="1" si="7"/>
        <v/>
      </c>
      <c r="AN7" s="33" t="str">
        <f t="shared" ca="1" si="7"/>
        <v/>
      </c>
      <c r="AO7" s="33" t="str">
        <f t="shared" ca="1" si="7"/>
        <v/>
      </c>
      <c r="AP7" s="33" t="str">
        <f t="shared" ca="1" si="7"/>
        <v/>
      </c>
      <c r="AQ7" s="33" t="str">
        <f t="shared" ca="1" si="7"/>
        <v/>
      </c>
      <c r="AR7" s="33" t="str">
        <f t="shared" ref="AR7:BA9" ca="1" si="8">IF(COUNTIF(INDIRECT(_xlfn.CONCAT("CALC!C",2+AR$2,":NC",2+AR$2)),$B7)&gt;0,INDIRECT(_xlfn.CONCAT("CALC!A",2+AR$2)),"")</f>
        <v/>
      </c>
      <c r="AS7" s="33" t="str">
        <f t="shared" ca="1" si="8"/>
        <v/>
      </c>
      <c r="AT7" s="33" t="str">
        <f t="shared" ca="1" si="8"/>
        <v/>
      </c>
      <c r="AU7" s="33" t="str">
        <f t="shared" ca="1" si="8"/>
        <v/>
      </c>
      <c r="AV7" s="33" t="str">
        <f t="shared" ca="1" si="8"/>
        <v/>
      </c>
      <c r="AW7" s="33" t="str">
        <f t="shared" ca="1" si="8"/>
        <v/>
      </c>
      <c r="AX7" s="33" t="str">
        <f t="shared" ca="1" si="8"/>
        <v/>
      </c>
      <c r="AY7" s="33" t="str">
        <f t="shared" ca="1" si="8"/>
        <v/>
      </c>
      <c r="AZ7" s="33" t="str">
        <f t="shared" ca="1" si="8"/>
        <v/>
      </c>
      <c r="BA7" s="33" t="str">
        <f t="shared" ca="1" si="8"/>
        <v/>
      </c>
      <c r="BB7" s="33" t="str">
        <f t="shared" ref="BB7:BN9" ca="1" si="9">IF(COUNTIF(INDIRECT(_xlfn.CONCAT("CALC!C",2+BB$2,":NC",2+BB$2)),$B7)&gt;0,INDIRECT(_xlfn.CONCAT("CALC!A",2+BB$2)),"")</f>
        <v/>
      </c>
      <c r="BC7" s="33" t="str">
        <f t="shared" ca="1" si="9"/>
        <v/>
      </c>
      <c r="BD7" s="33" t="str">
        <f t="shared" ca="1" si="9"/>
        <v/>
      </c>
      <c r="BE7" s="33" t="str">
        <f t="shared" ca="1" si="9"/>
        <v/>
      </c>
      <c r="BF7" s="33" t="str">
        <f t="shared" ca="1" si="9"/>
        <v/>
      </c>
      <c r="BG7" s="33" t="str">
        <f t="shared" ca="1" si="9"/>
        <v/>
      </c>
      <c r="BH7" s="33" t="str">
        <f t="shared" ca="1" si="9"/>
        <v/>
      </c>
      <c r="BI7" s="33" t="str">
        <f t="shared" ca="1" si="9"/>
        <v/>
      </c>
      <c r="BJ7" s="33" t="str">
        <f t="shared" ca="1" si="9"/>
        <v/>
      </c>
      <c r="BK7" s="33" t="str">
        <f t="shared" ca="1" si="9"/>
        <v/>
      </c>
      <c r="BL7" s="33" t="str">
        <f t="shared" ca="1" si="9"/>
        <v/>
      </c>
      <c r="BM7" s="33" t="str">
        <f t="shared" ca="1" si="9"/>
        <v/>
      </c>
      <c r="BN7" s="33" t="str">
        <f t="shared" ca="1" si="9"/>
        <v/>
      </c>
      <c r="BO7" s="33" t="str">
        <f ca="1">IF(COUNTIF(INDIRECT(_xlfn.CONCAT("CALC!C",2+BO$2,":NC",2+BO$2)),$B7)&gt;0,INDIRECT(_xlfn.CONCAT("CALC!A",2+BO$2)),"")</f>
        <v/>
      </c>
      <c r="BP7" s="33" t="str">
        <f t="shared" ca="1" si="2"/>
        <v/>
      </c>
      <c r="BQ7" s="33" t="str">
        <f t="shared" ca="1" si="2"/>
        <v/>
      </c>
      <c r="BR7" s="33" t="str">
        <f t="shared" ca="1" si="2"/>
        <v/>
      </c>
      <c r="BS7" s="33" t="str">
        <f t="shared" ca="1" si="2"/>
        <v/>
      </c>
      <c r="BT7" s="33" t="str">
        <f t="shared" ca="1" si="2"/>
        <v/>
      </c>
      <c r="BU7" s="33" t="str">
        <f t="shared" ca="1" si="2"/>
        <v/>
      </c>
      <c r="BV7" s="33" t="str">
        <f t="shared" ca="1" si="2"/>
        <v/>
      </c>
      <c r="BW7" s="33" t="str">
        <f t="shared" ca="1" si="2"/>
        <v/>
      </c>
      <c r="BX7" s="33" t="str">
        <f t="shared" ca="1" si="2"/>
        <v/>
      </c>
      <c r="BY7" s="33" t="str">
        <f t="shared" ca="1" si="2"/>
        <v/>
      </c>
      <c r="BZ7" s="33" t="str">
        <f t="shared" ca="1" si="2"/>
        <v/>
      </c>
      <c r="CA7" s="33" t="str">
        <f t="shared" ca="1" si="2"/>
        <v/>
      </c>
      <c r="CB7" s="33" t="str">
        <f t="shared" ca="1" si="2"/>
        <v/>
      </c>
      <c r="CC7" s="33" t="str">
        <f t="shared" ca="1" si="2"/>
        <v/>
      </c>
      <c r="CD7" s="33" t="str">
        <f t="shared" ca="1" si="2"/>
        <v/>
      </c>
      <c r="CE7" s="33" t="str">
        <f t="shared" ca="1" si="2"/>
        <v/>
      </c>
      <c r="CF7" s="33" t="str">
        <f t="shared" ca="1" si="2"/>
        <v/>
      </c>
      <c r="CG7" s="33" t="str">
        <f t="shared" ca="1" si="2"/>
        <v/>
      </c>
      <c r="CH7" s="33" t="str">
        <f t="shared" ca="1" si="2"/>
        <v/>
      </c>
      <c r="CI7" s="33" t="str">
        <f t="shared" ca="1" si="2"/>
        <v/>
      </c>
      <c r="CJ7" s="33" t="str">
        <f t="shared" ca="1" si="2"/>
        <v/>
      </c>
      <c r="CK7" s="33" t="str">
        <f t="shared" ca="1" si="2"/>
        <v/>
      </c>
      <c r="CL7" s="33" t="str">
        <f t="shared" ca="1" si="2"/>
        <v/>
      </c>
      <c r="CM7" s="33" t="str">
        <f t="shared" ca="1" si="2"/>
        <v/>
      </c>
      <c r="CN7" s="33" t="str">
        <f t="shared" ca="1" si="2"/>
        <v/>
      </c>
      <c r="CO7" s="33" t="str">
        <f t="shared" ca="1" si="2"/>
        <v/>
      </c>
      <c r="CP7" s="33" t="str">
        <f t="shared" ca="1" si="2"/>
        <v/>
      </c>
      <c r="CQ7" s="33" t="str">
        <f t="shared" ca="1" si="2"/>
        <v/>
      </c>
      <c r="CS7" s="34">
        <f t="shared" si="3"/>
        <v>43788</v>
      </c>
      <c r="CT7" s="1" t="str">
        <f ca="1">IFERROR(INDEX($C7:$CQ7,_xlfn.AGGREGATE(15,6,(COLUMN($C7:$CQ7)-COLUMN($C7)+1)/($C7:$CQ7&lt;&gt;""),COLUMNS($CT7:CT7))),"")</f>
        <v/>
      </c>
      <c r="CU7" s="1" t="str">
        <f ca="1">IFERROR(INDEX($C7:$CQ7,_xlfn.AGGREGATE(15,6,(COLUMN($C7:$CQ7)-COLUMN($C7)+1)/($C7:$CQ7&lt;&gt;""),COLUMNS($CT7:CU7))),"")</f>
        <v/>
      </c>
      <c r="CV7" s="1" t="str">
        <f ca="1">IFERROR(INDEX($C7:$CQ7,_xlfn.AGGREGATE(15,6,(COLUMN($C7:$CQ7)-COLUMN($C7)+1)/($C7:$CQ7&lt;&gt;""),COLUMNS($CT7:CV7))),"")</f>
        <v/>
      </c>
      <c r="CW7" s="1" t="str">
        <f ca="1">IFERROR(INDEX($C7:$CQ7,_xlfn.AGGREGATE(15,6,(COLUMN($C7:$CQ7)-COLUMN($C7)+1)/($C7:$CQ7&lt;&gt;""),COLUMNS($CT7:CW7))),"")</f>
        <v/>
      </c>
      <c r="CX7" s="1" t="str">
        <f ca="1">IFERROR(INDEX($C7:$CQ7,_xlfn.AGGREGATE(15,6,(COLUMN($C7:$CQ7)-COLUMN($C7)+1)/($C7:$CQ7&lt;&gt;""),COLUMNS($CT7:CX7))),"")</f>
        <v/>
      </c>
      <c r="CY7" s="1" t="str">
        <f ca="1">IFERROR(INDEX($C7:$CQ7,_xlfn.AGGREGATE(15,6,(COLUMN($C7:$CQ7)-COLUMN($C7)+1)/($C7:$CQ7&lt;&gt;""),COLUMNS($CT7:CY7))),"")</f>
        <v/>
      </c>
      <c r="CZ7" s="1" t="str">
        <f ca="1">IFERROR(INDEX($C7:$CQ7,_xlfn.AGGREGATE(15,6,(COLUMN($C7:$CQ7)-COLUMN($C7)+1)/($C7:$CQ7&lt;&gt;""),COLUMNS($CT7:CZ7))),"")</f>
        <v/>
      </c>
      <c r="DA7" s="1" t="str">
        <f ca="1">IFERROR(INDEX($C7:$CQ7,_xlfn.AGGREGATE(15,6,(COLUMN($C7:$CQ7)-COLUMN($C7)+1)/($C7:$CQ7&lt;&gt;""),COLUMNS($CT7:DA7))),"")</f>
        <v/>
      </c>
      <c r="DB7" s="1" t="str">
        <f ca="1">IFERROR(INDEX($C7:$CQ7,_xlfn.AGGREGATE(15,6,(COLUMN($C7:$CQ7)-COLUMN($C7)+1)/($C7:$CQ7&lt;&gt;""),COLUMNS($CT7:DB7))),"")</f>
        <v/>
      </c>
      <c r="DC7" s="1" t="str">
        <f ca="1">IFERROR(INDEX($C7:$CQ7,_xlfn.AGGREGATE(15,6,(COLUMN($C7:$CQ7)-COLUMN($C7)+1)/($C7:$CQ7&lt;&gt;""),COLUMNS($CT7:DC7))),"")</f>
        <v/>
      </c>
      <c r="DD7" s="1" t="str">
        <f ca="1">IFERROR(INDEX($C7:$CQ7,_xlfn.AGGREGATE(15,6,(COLUMN($C7:$CQ7)-COLUMN($C7)+1)/($C7:$CQ7&lt;&gt;""),COLUMNS($CT7:DD7))),"")</f>
        <v/>
      </c>
      <c r="DE7" s="1" t="str">
        <f ca="1">IFERROR(INDEX($C7:$CQ7,_xlfn.AGGREGATE(15,6,(COLUMN($C7:$CQ7)-COLUMN($C7)+1)/($C7:$CQ7&lt;&gt;""),COLUMNS($CT7:DE7))),"")</f>
        <v/>
      </c>
      <c r="DF7" s="1" t="str">
        <f ca="1">IFERROR(INDEX($C7:$CQ7,_xlfn.AGGREGATE(15,6,(COLUMN($C7:$CQ7)-COLUMN($C7)+1)/($C7:$CQ7&lt;&gt;""),COLUMNS($CT7:DF7))),"")</f>
        <v/>
      </c>
      <c r="DG7" s="1" t="str">
        <f ca="1">IFERROR(INDEX($C7:$CQ7,_xlfn.AGGREGATE(15,6,(COLUMN($C7:$CQ7)-COLUMN($C7)+1)/($C7:$CQ7&lt;&gt;""),COLUMNS($CT7:DG7))),"")</f>
        <v/>
      </c>
      <c r="DH7" s="1" t="str">
        <f ca="1">IFERROR(INDEX($C7:$CQ7,_xlfn.AGGREGATE(15,6,(COLUMN($C7:$CQ7)-COLUMN($C7)+1)/($C7:$CQ7&lt;&gt;""),COLUMNS($CT7:DH7))),"")</f>
        <v/>
      </c>
      <c r="DI7" s="1" t="str">
        <f ca="1">IFERROR(INDEX($C7:$CQ7,_xlfn.AGGREGATE(15,6,(COLUMN($C7:$CQ7)-COLUMN($C7)+1)/($C7:$CQ7&lt;&gt;""),COLUMNS($CT7:DI7))),"")</f>
        <v/>
      </c>
      <c r="DJ7" s="1" t="str">
        <f ca="1">IFERROR(INDEX($C7:$CQ7,_xlfn.AGGREGATE(15,6,(COLUMN($C7:$CQ7)-COLUMN($C7)+1)/($C7:$CQ7&lt;&gt;""),COLUMNS($CT7:DJ7))),"")</f>
        <v/>
      </c>
      <c r="DK7" s="1" t="str">
        <f ca="1">IFERROR(INDEX($C7:$CQ7,_xlfn.AGGREGATE(15,6,(COLUMN($C7:$CQ7)-COLUMN($C7)+1)/($C7:$CQ7&lt;&gt;""),COLUMNS($CT7:DK7))),"")</f>
        <v/>
      </c>
      <c r="DL7" s="1" t="str">
        <f ca="1">IFERROR(INDEX($C7:$CQ7,_xlfn.AGGREGATE(15,6,(COLUMN($C7:$CQ7)-COLUMN($C7)+1)/($C7:$CQ7&lt;&gt;""),COLUMNS($CT7:DL7))),"")</f>
        <v/>
      </c>
      <c r="DM7" s="1" t="str">
        <f ca="1">IFERROR(INDEX($C7:$CQ7,_xlfn.AGGREGATE(15,6,(COLUMN($C7:$CQ7)-COLUMN($C7)+1)/($C7:$CQ7&lt;&gt;""),COLUMNS($CT7:DM7))),"")</f>
        <v/>
      </c>
      <c r="DN7" s="1" t="str">
        <f ca="1">IFERROR(INDEX($C7:$CQ7,_xlfn.AGGREGATE(15,6,(COLUMN($C7:$CQ7)-COLUMN($C7)+1)/($C7:$CQ7&lt;&gt;""),COLUMNS($CT7:DN7))),"")</f>
        <v/>
      </c>
      <c r="DO7" s="1" t="str">
        <f ca="1">IFERROR(INDEX($C7:$CQ7,_xlfn.AGGREGATE(15,6,(COLUMN($C7:$CQ7)-COLUMN($C7)+1)/($C7:$CQ7&lt;&gt;""),COLUMNS($CT7:DO7))),"")</f>
        <v/>
      </c>
      <c r="DP7" s="1" t="str">
        <f ca="1">IFERROR(INDEX($C7:$CQ7,_xlfn.AGGREGATE(15,6,(COLUMN($C7:$CQ7)-COLUMN($C7)+1)/($C7:$CQ7&lt;&gt;""),COLUMNS($CT7:DP7))),"")</f>
        <v/>
      </c>
      <c r="DQ7" s="1" t="str">
        <f ca="1">IFERROR(INDEX($C7:$CQ7,_xlfn.AGGREGATE(15,6,(COLUMN($C7:$CQ7)-COLUMN($C7)+1)/($C7:$CQ7&lt;&gt;""),COLUMNS($CT7:DQ7))),"")</f>
        <v/>
      </c>
      <c r="DR7" s="1" t="str">
        <f ca="1">IFERROR(INDEX($C7:$CQ7,_xlfn.AGGREGATE(15,6,(COLUMN($C7:$CQ7)-COLUMN($C7)+1)/($C7:$CQ7&lt;&gt;""),COLUMNS($CT7:DR7))),"")</f>
        <v/>
      </c>
      <c r="DS7" s="1" t="str">
        <f ca="1">IFERROR(INDEX($C7:$CQ7,_xlfn.AGGREGATE(15,6,(COLUMN($C7:$CQ7)-COLUMN($C7)+1)/($C7:$CQ7&lt;&gt;""),COLUMNS($CT7:DS7))),"")</f>
        <v/>
      </c>
      <c r="DT7" s="1" t="str">
        <f ca="1">IFERROR(INDEX($C7:$CQ7,_xlfn.AGGREGATE(15,6,(COLUMN($C7:$CQ7)-COLUMN($C7)+1)/($C7:$CQ7&lt;&gt;""),COLUMNS($CT7:DT7))),"")</f>
        <v/>
      </c>
      <c r="DU7" s="1" t="str">
        <f ca="1">IFERROR(INDEX($C7:$CQ7,_xlfn.AGGREGATE(15,6,(COLUMN($C7:$CQ7)-COLUMN($C7)+1)/($C7:$CQ7&lt;&gt;""),COLUMNS($CT7:DU7))),"")</f>
        <v/>
      </c>
      <c r="DV7" s="1" t="str">
        <f ca="1">IFERROR(INDEX($C7:$CQ7,_xlfn.AGGREGATE(15,6,(COLUMN($C7:$CQ7)-COLUMN($C7)+1)/($C7:$CQ7&lt;&gt;""),COLUMNS($CT7:DV7))),"")</f>
        <v/>
      </c>
      <c r="DW7" s="1" t="str">
        <f ca="1">IFERROR(INDEX($C7:$CQ7,_xlfn.AGGREGATE(15,6,(COLUMN($C7:$CQ7)-COLUMN($C7)+1)/($C7:$CQ7&lt;&gt;""),COLUMNS($CT7:DW7))),"")</f>
        <v/>
      </c>
      <c r="DX7" s="1" t="str">
        <f ca="1">IFERROR(INDEX($C7:$CQ7,_xlfn.AGGREGATE(15,6,(COLUMN($C7:$CQ7)-COLUMN($C7)+1)/($C7:$CQ7&lt;&gt;""),COLUMNS($CT7:DX7))),"")</f>
        <v/>
      </c>
      <c r="DY7" s="1" t="str">
        <f ca="1">IFERROR(INDEX($C7:$CQ7,_xlfn.AGGREGATE(15,6,(COLUMN($C7:$CQ7)-COLUMN($C7)+1)/($C7:$CQ7&lt;&gt;""),COLUMNS($CT7:DY7))),"")</f>
        <v/>
      </c>
      <c r="DZ7" s="1" t="str">
        <f ca="1">IFERROR(INDEX($C7:$CQ7,_xlfn.AGGREGATE(15,6,(COLUMN($C7:$CQ7)-COLUMN($C7)+1)/($C7:$CQ7&lt;&gt;""),COLUMNS($CT7:DZ7))),"")</f>
        <v/>
      </c>
      <c r="EA7" s="1" t="str">
        <f ca="1">IFERROR(INDEX($C7:$CQ7,_xlfn.AGGREGATE(15,6,(COLUMN($C7:$CQ7)-COLUMN($C7)+1)/($C7:$CQ7&lt;&gt;""),COLUMNS($CT7:EA7))),"")</f>
        <v/>
      </c>
      <c r="EB7" s="1" t="str">
        <f ca="1">IFERROR(INDEX($C7:$CQ7,_xlfn.AGGREGATE(15,6,(COLUMN($C7:$CQ7)-COLUMN($C7)+1)/($C7:$CQ7&lt;&gt;""),COLUMNS($CT7:EB7))),"")</f>
        <v/>
      </c>
      <c r="EC7" s="1" t="str">
        <f ca="1">IFERROR(INDEX($C7:$CQ7,_xlfn.AGGREGATE(15,6,(COLUMN($C7:$CQ7)-COLUMN($C7)+1)/($C7:$CQ7&lt;&gt;""),COLUMNS($CT7:EC7))),"")</f>
        <v/>
      </c>
      <c r="ED7" s="1" t="str">
        <f ca="1">IFERROR(INDEX($C7:$CQ7,_xlfn.AGGREGATE(15,6,(COLUMN($C7:$CQ7)-COLUMN($C7)+1)/($C7:$CQ7&lt;&gt;""),COLUMNS($CT7:ED7))),"")</f>
        <v/>
      </c>
      <c r="EE7" s="1" t="str">
        <f ca="1">IFERROR(INDEX($C7:$CQ7,_xlfn.AGGREGATE(15,6,(COLUMN($C7:$CQ7)-COLUMN($C7)+1)/($C7:$CQ7&lt;&gt;""),COLUMNS($CT7:EE7))),"")</f>
        <v/>
      </c>
      <c r="EF7" s="1" t="str">
        <f ca="1">IFERROR(INDEX($C7:$CQ7,_xlfn.AGGREGATE(15,6,(COLUMN($C7:$CQ7)-COLUMN($C7)+1)/($C7:$CQ7&lt;&gt;""),COLUMNS($CT7:EF7))),"")</f>
        <v/>
      </c>
      <c r="EG7" s="1" t="str">
        <f ca="1">IFERROR(INDEX($C7:$CQ7,_xlfn.AGGREGATE(15,6,(COLUMN($C7:$CQ7)-COLUMN($C7)+1)/($C7:$CQ7&lt;&gt;""),COLUMNS($CT7:EG7))),"")</f>
        <v/>
      </c>
      <c r="EH7" s="1" t="str">
        <f ca="1">IFERROR(INDEX($C7:$CQ7,_xlfn.AGGREGATE(15,6,(COLUMN($C7:$CQ7)-COLUMN($C7)+1)/($C7:$CQ7&lt;&gt;""),COLUMNS($CT7:EH7))),"")</f>
        <v/>
      </c>
      <c r="EI7" s="1" t="str">
        <f ca="1">IFERROR(INDEX($C7:$CQ7,_xlfn.AGGREGATE(15,6,(COLUMN($C7:$CQ7)-COLUMN($C7)+1)/($C7:$CQ7&lt;&gt;""),COLUMNS($CT7:EI7))),"")</f>
        <v/>
      </c>
      <c r="EJ7" s="1" t="str">
        <f ca="1">IFERROR(INDEX($C7:$CQ7,_xlfn.AGGREGATE(15,6,(COLUMN($C7:$CQ7)-COLUMN($C7)+1)/($C7:$CQ7&lt;&gt;""),COLUMNS($CT7:EJ7))),"")</f>
        <v/>
      </c>
      <c r="EK7" s="1" t="str">
        <f ca="1">IFERROR(INDEX($C7:$CQ7,_xlfn.AGGREGATE(15,6,(COLUMN($C7:$CQ7)-COLUMN($C7)+1)/($C7:$CQ7&lt;&gt;""),COLUMNS($CT7:EK7))),"")</f>
        <v/>
      </c>
      <c r="EL7" s="1" t="str">
        <f ca="1">IFERROR(INDEX($C7:$CQ7,_xlfn.AGGREGATE(15,6,(COLUMN($C7:$CQ7)-COLUMN($C7)+1)/($C7:$CQ7&lt;&gt;""),COLUMNS($CT7:EL7))),"")</f>
        <v/>
      </c>
      <c r="EM7" s="1" t="str">
        <f ca="1">IFERROR(INDEX($C7:$CQ7,_xlfn.AGGREGATE(15,6,(COLUMN($C7:$CQ7)-COLUMN($C7)+1)/($C7:$CQ7&lt;&gt;""),COLUMNS($CT7:EM7))),"")</f>
        <v/>
      </c>
      <c r="EN7" s="1" t="str">
        <f ca="1">IFERROR(INDEX($C7:$CQ7,_xlfn.AGGREGATE(15,6,(COLUMN($C7:$CQ7)-COLUMN($C7)+1)/($C7:$CQ7&lt;&gt;""),COLUMNS($CT7:EN7))),"")</f>
        <v/>
      </c>
      <c r="EO7" s="1" t="str">
        <f ca="1">IFERROR(INDEX($C7:$CQ7,_xlfn.AGGREGATE(15,6,(COLUMN($C7:$CQ7)-COLUMN($C7)+1)/($C7:$CQ7&lt;&gt;""),COLUMNS($CT7:EO7))),"")</f>
        <v/>
      </c>
      <c r="EP7" s="1" t="str">
        <f ca="1">IFERROR(INDEX($C7:$CQ7,_xlfn.AGGREGATE(15,6,(COLUMN($C7:$CQ7)-COLUMN($C7)+1)/($C7:$CQ7&lt;&gt;""),COLUMNS($CT7:EP7))),"")</f>
        <v/>
      </c>
      <c r="EQ7" s="1" t="str">
        <f ca="1">IFERROR(INDEX($C7:$CQ7,_xlfn.AGGREGATE(15,6,(COLUMN($C7:$CQ7)-COLUMN($C7)+1)/($C7:$CQ7&lt;&gt;""),COLUMNS($CT7:EQ7))),"")</f>
        <v/>
      </c>
      <c r="ER7" s="1" t="str">
        <f ca="1">IFERROR(INDEX($C7:$CQ7,_xlfn.AGGREGATE(15,6,(COLUMN($C7:$CQ7)-COLUMN($C7)+1)/($C7:$CQ7&lt;&gt;""),COLUMNS($CT7:ER7))),"")</f>
        <v/>
      </c>
      <c r="ES7" s="1" t="str">
        <f ca="1">IFERROR(INDEX($C7:$CQ7,_xlfn.AGGREGATE(15,6,(COLUMN($C7:$CQ7)-COLUMN($C7)+1)/($C7:$CQ7&lt;&gt;""),COLUMNS($CT7:ES7))),"")</f>
        <v/>
      </c>
      <c r="ET7" s="1" t="str">
        <f ca="1">IFERROR(INDEX($C7:$CQ7,_xlfn.AGGREGATE(15,6,(COLUMN($C7:$CQ7)-COLUMN($C7)+1)/($C7:$CQ7&lt;&gt;""),COLUMNS($CT7:ET7))),"")</f>
        <v/>
      </c>
      <c r="EU7" s="1" t="str">
        <f ca="1">IFERROR(INDEX($C7:$CQ7,_xlfn.AGGREGATE(15,6,(COLUMN($C7:$CQ7)-COLUMN($C7)+1)/($C7:$CQ7&lt;&gt;""),COLUMNS($CT7:EU7))),"")</f>
        <v/>
      </c>
      <c r="EV7" s="1" t="str">
        <f ca="1">IFERROR(INDEX($C7:$CQ7,_xlfn.AGGREGATE(15,6,(COLUMN($C7:$CQ7)-COLUMN($C7)+1)/($C7:$CQ7&lt;&gt;""),COLUMNS($CT7:EV7))),"")</f>
        <v/>
      </c>
      <c r="EW7" s="1" t="str">
        <f ca="1">IFERROR(INDEX($C7:$CQ7,_xlfn.AGGREGATE(15,6,(COLUMN($C7:$CQ7)-COLUMN($C7)+1)/($C7:$CQ7&lt;&gt;""),COLUMNS($CT7:EW7))),"")</f>
        <v/>
      </c>
      <c r="EX7" s="1" t="str">
        <f ca="1">IFERROR(INDEX($C7:$CQ7,_xlfn.AGGREGATE(15,6,(COLUMN($C7:$CQ7)-COLUMN($C7)+1)/($C7:$CQ7&lt;&gt;""),COLUMNS($CT7:EX7))),"")</f>
        <v/>
      </c>
      <c r="EY7" s="1" t="str">
        <f ca="1">IFERROR(INDEX($C7:$CQ7,_xlfn.AGGREGATE(15,6,(COLUMN($C7:$CQ7)-COLUMN($C7)+1)/($C7:$CQ7&lt;&gt;""),COLUMNS($CT7:EY7))),"")</f>
        <v/>
      </c>
      <c r="EZ7" s="1" t="str">
        <f ca="1">IFERROR(INDEX($C7:$CQ7,_xlfn.AGGREGATE(15,6,(COLUMN($C7:$CQ7)-COLUMN($C7)+1)/($C7:$CQ7&lt;&gt;""),COLUMNS($CT7:EZ7))),"")</f>
        <v/>
      </c>
      <c r="FA7" s="1" t="str">
        <f ca="1">IFERROR(INDEX($C7:$CQ7,_xlfn.AGGREGATE(15,6,(COLUMN($C7:$CQ7)-COLUMN($C7)+1)/($C7:$CQ7&lt;&gt;""),COLUMNS($CT7:FA7))),"")</f>
        <v/>
      </c>
      <c r="FB7" s="1" t="str">
        <f ca="1">IFERROR(INDEX($C7:$CQ7,_xlfn.AGGREGATE(15,6,(COLUMN($C7:$CQ7)-COLUMN($C7)+1)/($C7:$CQ7&lt;&gt;""),COLUMNS($CT7:FB7))),"")</f>
        <v/>
      </c>
      <c r="FC7" s="1" t="str">
        <f ca="1">IFERROR(INDEX($C7:$CQ7,_xlfn.AGGREGATE(15,6,(COLUMN($C7:$CQ7)-COLUMN($C7)+1)/($C7:$CQ7&lt;&gt;""),COLUMNS($CT7:FC7))),"")</f>
        <v/>
      </c>
      <c r="FD7" s="1" t="str">
        <f ca="1">IFERROR(INDEX($C7:$CQ7,_xlfn.AGGREGATE(15,6,(COLUMN($C7:$CQ7)-COLUMN($C7)+1)/($C7:$CQ7&lt;&gt;""),COLUMNS($CT7:FD7))),"")</f>
        <v/>
      </c>
      <c r="FE7" s="1" t="str">
        <f ca="1">IFERROR(INDEX($C7:$CQ7,_xlfn.AGGREGATE(15,6,(COLUMN($C7:$CQ7)-COLUMN($C7)+1)/($C7:$CQ7&lt;&gt;""),COLUMNS($CT7:FE7))),"")</f>
        <v/>
      </c>
      <c r="FF7" s="1" t="str">
        <f ca="1">IFERROR(INDEX($C7:$CQ7,_xlfn.AGGREGATE(15,6,(COLUMN($C7:$CQ7)-COLUMN($C7)+1)/($C7:$CQ7&lt;&gt;""),COLUMNS($CT7:FF7))),"")</f>
        <v/>
      </c>
      <c r="FG7" s="1" t="str">
        <f ca="1">IFERROR(INDEX($C7:$CQ7,_xlfn.AGGREGATE(15,6,(COLUMN($C7:$CQ7)-COLUMN($C7)+1)/($C7:$CQ7&lt;&gt;""),COLUMNS($CT7:FG7))),"")</f>
        <v/>
      </c>
      <c r="FH7" s="1" t="str">
        <f ca="1">IFERROR(INDEX($C7:$CQ7,_xlfn.AGGREGATE(15,6,(COLUMN($C7:$CQ7)-COLUMN($C7)+1)/($C7:$CQ7&lt;&gt;""),COLUMNS($CT7:FH7))),"")</f>
        <v/>
      </c>
      <c r="FI7" s="1" t="str">
        <f ca="1">IFERROR(INDEX($C7:$CQ7,_xlfn.AGGREGATE(15,6,(COLUMN($C7:$CQ7)-COLUMN($C7)+1)/($C7:$CQ7&lt;&gt;""),COLUMNS($CT7:FI7))),"")</f>
        <v/>
      </c>
      <c r="FJ7" s="1" t="str">
        <f ca="1">IFERROR(INDEX($C7:$CQ7,_xlfn.AGGREGATE(15,6,(COLUMN($C7:$CQ7)-COLUMN($C7)+1)/($C7:$CQ7&lt;&gt;""),COLUMNS($CT7:FJ7))),"")</f>
        <v/>
      </c>
      <c r="FK7" s="1" t="str">
        <f ca="1">IFERROR(INDEX($C7:$CQ7,_xlfn.AGGREGATE(15,6,(COLUMN($C7:$CQ7)-COLUMN($C7)+1)/($C7:$CQ7&lt;&gt;""),COLUMNS($CT7:FK7))),"")</f>
        <v/>
      </c>
      <c r="FL7" s="1" t="str">
        <f ca="1">IFERROR(INDEX($C7:$CQ7,_xlfn.AGGREGATE(15,6,(COLUMN($C7:$CQ7)-COLUMN($C7)+1)/($C7:$CQ7&lt;&gt;""),COLUMNS($CT7:FL7))),"")</f>
        <v/>
      </c>
      <c r="FM7" s="1" t="str">
        <f ca="1">IFERROR(INDEX($C7:$CQ7,_xlfn.AGGREGATE(15,6,(COLUMN($C7:$CQ7)-COLUMN($C7)+1)/($C7:$CQ7&lt;&gt;""),COLUMNS($CT7:FM7))),"")</f>
        <v/>
      </c>
      <c r="FN7" s="1" t="str">
        <f ca="1">IFERROR(INDEX($C7:$CQ7,_xlfn.AGGREGATE(15,6,(COLUMN($C7:$CQ7)-COLUMN($C7)+1)/($C7:$CQ7&lt;&gt;""),COLUMNS($CT7:FN7))),"")</f>
        <v/>
      </c>
      <c r="FO7" s="1" t="str">
        <f ca="1">IFERROR(INDEX($C7:$CQ7,_xlfn.AGGREGATE(15,6,(COLUMN($C7:$CQ7)-COLUMN($C7)+1)/($C7:$CQ7&lt;&gt;""),COLUMNS($CT7:FO7))),"")</f>
        <v/>
      </c>
      <c r="FP7" s="1" t="str">
        <f ca="1">IFERROR(INDEX($C7:$CQ7,_xlfn.AGGREGATE(15,6,(COLUMN($C7:$CQ7)-COLUMN($C7)+1)/($C7:$CQ7&lt;&gt;""),COLUMNS($CT7:FP7))),"")</f>
        <v/>
      </c>
      <c r="FQ7" s="1" t="str">
        <f ca="1">IFERROR(INDEX($C7:$CQ7,_xlfn.AGGREGATE(15,6,(COLUMN($C7:$CQ7)-COLUMN($C7)+1)/($C7:$CQ7&lt;&gt;""),COLUMNS($CT7:FQ7))),"")</f>
        <v/>
      </c>
      <c r="FR7" s="1" t="str">
        <f ca="1">IFERROR(INDEX($C7:$CQ7,_xlfn.AGGREGATE(15,6,(COLUMN($C7:$CQ7)-COLUMN($C7)+1)/($C7:$CQ7&lt;&gt;""),COLUMNS($CT7:FR7))),"")</f>
        <v/>
      </c>
      <c r="FS7" s="1" t="str">
        <f ca="1">IFERROR(INDEX($C7:$CQ7,_xlfn.AGGREGATE(15,6,(COLUMN($C7:$CQ7)-COLUMN($C7)+1)/($C7:$CQ7&lt;&gt;""),COLUMNS($CT7:FS7))),"")</f>
        <v/>
      </c>
      <c r="FT7" s="1" t="str">
        <f ca="1">IFERROR(INDEX($C7:$CQ7,_xlfn.AGGREGATE(15,6,(COLUMN($C7:$CQ7)-COLUMN($C7)+1)/($C7:$CQ7&lt;&gt;""),COLUMNS($CT7:FT7))),"")</f>
        <v/>
      </c>
      <c r="FU7" s="1" t="str">
        <f ca="1">IFERROR(INDEX($C7:$CQ7,_xlfn.AGGREGATE(15,6,(COLUMN($C7:$CQ7)-COLUMN($C7)+1)/($C7:$CQ7&lt;&gt;""),COLUMNS($CT7:FU7))),"")</f>
        <v/>
      </c>
      <c r="FV7" s="1" t="str">
        <f ca="1">IFERROR(INDEX($C7:$CQ7,_xlfn.AGGREGATE(15,6,(COLUMN($C7:$CQ7)-COLUMN($C7)+1)/($C7:$CQ7&lt;&gt;""),COLUMNS($CT7:FV7))),"")</f>
        <v/>
      </c>
      <c r="FW7" s="1" t="str">
        <f ca="1">IFERROR(INDEX($C7:$CQ7,_xlfn.AGGREGATE(15,6,(COLUMN($C7:$CQ7)-COLUMN($C7)+1)/($C7:$CQ7&lt;&gt;""),COLUMNS($CT7:FW7))),"")</f>
        <v/>
      </c>
      <c r="FX7" s="1" t="str">
        <f ca="1">IFERROR(INDEX($C7:$CQ7,_xlfn.AGGREGATE(15,6,(COLUMN($C7:$CQ7)-COLUMN($C7)+1)/($C7:$CQ7&lt;&gt;""),COLUMNS($CT7:FX7))),"")</f>
        <v/>
      </c>
      <c r="FY7" s="1" t="str">
        <f ca="1">IFERROR(INDEX($C7:$CQ7,_xlfn.AGGREGATE(15,6,(COLUMN($C7:$CQ7)-COLUMN($C7)+1)/($C7:$CQ7&lt;&gt;""),COLUMNS($CT7:FY7))),"")</f>
        <v/>
      </c>
      <c r="FZ7" s="1" t="str">
        <f ca="1">IFERROR(INDEX($C7:$CQ7,_xlfn.AGGREGATE(15,6,(COLUMN($C7:$CQ7)-COLUMN($C7)+1)/($C7:$CQ7&lt;&gt;""),COLUMNS($CT7:FZ7))),"")</f>
        <v/>
      </c>
      <c r="GA7" s="1" t="str">
        <f ca="1">IFERROR(INDEX($C7:$CQ7,_xlfn.AGGREGATE(15,6,(COLUMN($C7:$CQ7)-COLUMN($C7)+1)/($C7:$CQ7&lt;&gt;""),COLUMNS($CT7:GA7))),"")</f>
        <v/>
      </c>
      <c r="GB7" s="1" t="str">
        <f ca="1">IFERROR(INDEX($C7:$CQ7,_xlfn.AGGREGATE(15,6,(COLUMN($C7:$CQ7)-COLUMN($C7)+1)/($C7:$CQ7&lt;&gt;""),COLUMNS($CT7:GB7))),"")</f>
        <v/>
      </c>
      <c r="GC7" s="1" t="str">
        <f ca="1">IFERROR(INDEX($C7:$CQ7,_xlfn.AGGREGATE(15,6,(COLUMN($C7:$CQ7)-COLUMN($C7)+1)/($C7:$CQ7&lt;&gt;""),COLUMNS($CT7:GC7))),"")</f>
        <v/>
      </c>
      <c r="GD7" s="1" t="str">
        <f ca="1">IFERROR(INDEX($C7:$CQ7,_xlfn.AGGREGATE(15,6,(COLUMN($C7:$CQ7)-COLUMN($C7)+1)/($C7:$CQ7&lt;&gt;""),COLUMNS($CT7:GD7))),"")</f>
        <v/>
      </c>
      <c r="GE7" s="1" t="str">
        <f ca="1">IFERROR(INDEX($C7:$CQ7,_xlfn.AGGREGATE(15,6,(COLUMN($C7:$CQ7)-COLUMN($C7)+1)/($C7:$CQ7&lt;&gt;""),COLUMNS($CT7:GE7))),"")</f>
        <v/>
      </c>
      <c r="GF7" s="1" t="str">
        <f ca="1">IFERROR(INDEX($C7:$CQ7,_xlfn.AGGREGATE(15,6,(COLUMN($C7:$CQ7)-COLUMN($C7)+1)/($C7:$CQ7&lt;&gt;""),COLUMNS($CT7:GF7))),"")</f>
        <v/>
      </c>
      <c r="GG7" s="1" t="str">
        <f ca="1">IFERROR(INDEX($C7:$CQ7,_xlfn.AGGREGATE(15,6,(COLUMN($C7:$CQ7)-COLUMN($C7)+1)/($C7:$CQ7&lt;&gt;""),COLUMNS($CT7:GG7))),"")</f>
        <v/>
      </c>
      <c r="GH7" s="1" t="str">
        <f ca="1">IFERROR(INDEX($C7:$CQ7,_xlfn.AGGREGATE(15,6,(COLUMN($C7:$CQ7)-COLUMN($C7)+1)/($C7:$CQ7&lt;&gt;""),COLUMNS($CT7:GH7))),"")</f>
        <v/>
      </c>
    </row>
    <row r="8" spans="2:190" hidden="1" x14ac:dyDescent="0.45">
      <c r="B8" s="32">
        <f>IFERROR(IF((B7+1)=(VLOOKUP($B$1890,CALC!$AF$115:$AJ$166,5,FALSE)+1),"",B7+1),"")</f>
        <v>43789</v>
      </c>
      <c r="C8" s="33" t="str">
        <f t="shared" ca="1" si="0"/>
        <v/>
      </c>
      <c r="D8" s="33" t="str">
        <f t="shared" ca="1" si="4"/>
        <v/>
      </c>
      <c r="E8" s="33" t="str">
        <f t="shared" ca="1" si="4"/>
        <v/>
      </c>
      <c r="F8" s="33" t="str">
        <f t="shared" ca="1" si="4"/>
        <v/>
      </c>
      <c r="G8" s="33" t="str">
        <f t="shared" ca="1" si="4"/>
        <v/>
      </c>
      <c r="H8" s="33" t="str">
        <f t="shared" ca="1" si="4"/>
        <v/>
      </c>
      <c r="I8" s="33" t="str">
        <f t="shared" ca="1" si="4"/>
        <v/>
      </c>
      <c r="J8" s="33" t="str">
        <f t="shared" ca="1" si="4"/>
        <v/>
      </c>
      <c r="K8" s="33" t="str">
        <f t="shared" ca="1" si="4"/>
        <v/>
      </c>
      <c r="L8" s="33" t="str">
        <f t="shared" ca="1" si="4"/>
        <v/>
      </c>
      <c r="M8" s="33" t="str">
        <f t="shared" ca="1" si="4"/>
        <v/>
      </c>
      <c r="N8" s="33" t="str">
        <f t="shared" ca="1" si="5"/>
        <v/>
      </c>
      <c r="O8" s="33" t="str">
        <f t="shared" ca="1" si="5"/>
        <v/>
      </c>
      <c r="P8" s="33" t="str">
        <f t="shared" ca="1" si="5"/>
        <v/>
      </c>
      <c r="Q8" s="33" t="str">
        <f t="shared" ca="1" si="5"/>
        <v/>
      </c>
      <c r="R8" s="33" t="str">
        <f t="shared" ca="1" si="5"/>
        <v/>
      </c>
      <c r="S8" s="33" t="str">
        <f t="shared" ca="1" si="5"/>
        <v/>
      </c>
      <c r="T8" s="33" t="str">
        <f t="shared" ca="1" si="5"/>
        <v>Groceries</v>
      </c>
      <c r="U8" s="33" t="str">
        <f t="shared" ca="1" si="5"/>
        <v/>
      </c>
      <c r="V8" s="33" t="str">
        <f t="shared" ca="1" si="5"/>
        <v>Personal Hygiene - Haircuts</v>
      </c>
      <c r="W8" s="33" t="str">
        <f t="shared" ca="1" si="5"/>
        <v>Personal Hygiene - Products</v>
      </c>
      <c r="X8" s="33" t="str">
        <f t="shared" ca="1" si="6"/>
        <v/>
      </c>
      <c r="Y8" s="33" t="str">
        <f t="shared" ca="1" si="6"/>
        <v/>
      </c>
      <c r="Z8" s="33" t="str">
        <f t="shared" ca="1" si="6"/>
        <v/>
      </c>
      <c r="AA8" s="33" t="str">
        <f t="shared" ca="1" si="6"/>
        <v/>
      </c>
      <c r="AB8" s="33" t="str">
        <f t="shared" ca="1" si="6"/>
        <v/>
      </c>
      <c r="AC8" s="33" t="str">
        <f t="shared" ca="1" si="6"/>
        <v/>
      </c>
      <c r="AD8" s="33" t="str">
        <f t="shared" ca="1" si="6"/>
        <v/>
      </c>
      <c r="AE8" s="33" t="str">
        <f t="shared" ca="1" si="6"/>
        <v/>
      </c>
      <c r="AF8" s="33" t="str">
        <f t="shared" ca="1" si="6"/>
        <v/>
      </c>
      <c r="AG8" s="33" t="str">
        <f t="shared" ca="1" si="6"/>
        <v>Auto Insurance - Progressive</v>
      </c>
      <c r="AH8" s="33" t="str">
        <f t="shared" ca="1" si="7"/>
        <v/>
      </c>
      <c r="AI8" s="33" t="str">
        <f t="shared" ca="1" si="7"/>
        <v/>
      </c>
      <c r="AJ8" s="33" t="str">
        <f t="shared" ca="1" si="7"/>
        <v/>
      </c>
      <c r="AK8" s="33" t="str">
        <f t="shared" ca="1" si="7"/>
        <v/>
      </c>
      <c r="AL8" s="33" t="str">
        <f t="shared" ca="1" si="7"/>
        <v/>
      </c>
      <c r="AM8" s="33" t="str">
        <f t="shared" ca="1" si="7"/>
        <v/>
      </c>
      <c r="AN8" s="33" t="str">
        <f t="shared" ca="1" si="7"/>
        <v>Subscription - Google One</v>
      </c>
      <c r="AO8" s="33" t="str">
        <f t="shared" ca="1" si="7"/>
        <v>Subscription - IKON Pass</v>
      </c>
      <c r="AP8" s="33" t="str">
        <f t="shared" ca="1" si="7"/>
        <v>Subscription - Office 365</v>
      </c>
      <c r="AQ8" s="33" t="str">
        <f t="shared" ca="1" si="7"/>
        <v>Subscription - Toyota Remote Connect</v>
      </c>
      <c r="AR8" s="33" t="str">
        <f t="shared" ca="1" si="8"/>
        <v>Subscription - Xbox Live</v>
      </c>
      <c r="AS8" s="33" t="str">
        <f t="shared" ca="1" si="8"/>
        <v/>
      </c>
      <c r="AT8" s="33" t="str">
        <f t="shared" ca="1" si="8"/>
        <v/>
      </c>
      <c r="AU8" s="33" t="str">
        <f t="shared" ca="1" si="8"/>
        <v/>
      </c>
      <c r="AV8" s="33" t="str">
        <f t="shared" ca="1" si="8"/>
        <v/>
      </c>
      <c r="AW8" s="33" t="str">
        <f t="shared" ca="1" si="8"/>
        <v/>
      </c>
      <c r="AX8" s="33" t="str">
        <f t="shared" ca="1" si="8"/>
        <v/>
      </c>
      <c r="AY8" s="33" t="str">
        <f t="shared" ca="1" si="8"/>
        <v>Savings - Recreation</v>
      </c>
      <c r="AZ8" s="33" t="str">
        <f t="shared" ca="1" si="8"/>
        <v>Savings - Emergency Fund</v>
      </c>
      <c r="BA8" s="33" t="str">
        <f t="shared" ca="1" si="8"/>
        <v/>
      </c>
      <c r="BB8" s="33" t="str">
        <f t="shared" ca="1" si="9"/>
        <v/>
      </c>
      <c r="BC8" s="33" t="str">
        <f t="shared" ca="1" si="9"/>
        <v/>
      </c>
      <c r="BD8" s="33" t="str">
        <f t="shared" ca="1" si="9"/>
        <v/>
      </c>
      <c r="BE8" s="33" t="str">
        <f t="shared" ca="1" si="9"/>
        <v/>
      </c>
      <c r="BF8" s="33" t="str">
        <f t="shared" ca="1" si="9"/>
        <v/>
      </c>
      <c r="BG8" s="33" t="str">
        <f t="shared" ca="1" si="9"/>
        <v/>
      </c>
      <c r="BH8" s="33" t="str">
        <f t="shared" ca="1" si="9"/>
        <v/>
      </c>
      <c r="BI8" s="33" t="str">
        <f t="shared" ca="1" si="9"/>
        <v/>
      </c>
      <c r="BJ8" s="33" t="str">
        <f t="shared" ca="1" si="9"/>
        <v/>
      </c>
      <c r="BK8" s="33" t="str">
        <f t="shared" ca="1" si="9"/>
        <v/>
      </c>
      <c r="BL8" s="33" t="str">
        <f t="shared" ca="1" si="9"/>
        <v/>
      </c>
      <c r="BM8" s="33" t="str">
        <f t="shared" ca="1" si="9"/>
        <v/>
      </c>
      <c r="BN8" s="33" t="str">
        <f t="shared" ca="1" si="9"/>
        <v/>
      </c>
      <c r="BO8" s="33" t="str">
        <f ca="1">IF(COUNTIF(INDIRECT(_xlfn.CONCAT("CALC!C",2+BO$2,":NC",2+BO$2)),$B8)&gt;0,INDIRECT(_xlfn.CONCAT("CALC!A",2+BO$2)),"")</f>
        <v/>
      </c>
      <c r="BP8" s="33" t="str">
        <f t="shared" ca="1" si="2"/>
        <v/>
      </c>
      <c r="BQ8" s="33" t="str">
        <f t="shared" ca="1" si="2"/>
        <v/>
      </c>
      <c r="BR8" s="33" t="str">
        <f t="shared" ca="1" si="2"/>
        <v/>
      </c>
      <c r="BS8" s="33" t="str">
        <f t="shared" ca="1" si="2"/>
        <v/>
      </c>
      <c r="BT8" s="33" t="str">
        <f t="shared" ca="1" si="2"/>
        <v/>
      </c>
      <c r="BU8" s="33" t="str">
        <f t="shared" ca="1" si="2"/>
        <v/>
      </c>
      <c r="BV8" s="33" t="str">
        <f t="shared" ca="1" si="2"/>
        <v/>
      </c>
      <c r="BW8" s="33" t="str">
        <f t="shared" ca="1" si="2"/>
        <v/>
      </c>
      <c r="BX8" s="33" t="str">
        <f t="shared" ca="1" si="2"/>
        <v/>
      </c>
      <c r="BY8" s="33" t="str">
        <f t="shared" ca="1" si="2"/>
        <v/>
      </c>
      <c r="BZ8" s="33" t="str">
        <f t="shared" ca="1" si="2"/>
        <v/>
      </c>
      <c r="CA8" s="33" t="str">
        <f t="shared" ca="1" si="2"/>
        <v/>
      </c>
      <c r="CB8" s="33" t="str">
        <f t="shared" ca="1" si="2"/>
        <v/>
      </c>
      <c r="CC8" s="33" t="str">
        <f t="shared" ca="1" si="2"/>
        <v/>
      </c>
      <c r="CD8" s="33" t="str">
        <f t="shared" ca="1" si="2"/>
        <v/>
      </c>
      <c r="CE8" s="33" t="str">
        <f t="shared" ca="1" si="2"/>
        <v/>
      </c>
      <c r="CF8" s="33" t="str">
        <f t="shared" ca="1" si="2"/>
        <v/>
      </c>
      <c r="CG8" s="33" t="str">
        <f t="shared" ca="1" si="2"/>
        <v/>
      </c>
      <c r="CH8" s="33" t="str">
        <f t="shared" ca="1" si="2"/>
        <v/>
      </c>
      <c r="CI8" s="33" t="str">
        <f t="shared" ca="1" si="2"/>
        <v/>
      </c>
      <c r="CJ8" s="33" t="str">
        <f t="shared" ca="1" si="2"/>
        <v/>
      </c>
      <c r="CK8" s="33" t="str">
        <f t="shared" ca="1" si="2"/>
        <v/>
      </c>
      <c r="CL8" s="33" t="str">
        <f t="shared" ca="1" si="2"/>
        <v/>
      </c>
      <c r="CM8" s="33" t="str">
        <f t="shared" ca="1" si="2"/>
        <v/>
      </c>
      <c r="CN8" s="33" t="str">
        <f t="shared" ca="1" si="2"/>
        <v/>
      </c>
      <c r="CO8" s="33" t="str">
        <f t="shared" ca="1" si="2"/>
        <v/>
      </c>
      <c r="CP8" s="33" t="str">
        <f t="shared" ca="1" si="2"/>
        <v/>
      </c>
      <c r="CQ8" s="33" t="str">
        <f t="shared" ca="1" si="2"/>
        <v/>
      </c>
      <c r="CS8" s="34">
        <f t="shared" si="3"/>
        <v>43789</v>
      </c>
      <c r="CT8" s="1" t="str">
        <f ca="1">IFERROR(INDEX($C8:$CQ8,_xlfn.AGGREGATE(15,6,(COLUMN($C8:$CQ8)-COLUMN($C8)+1)/($C8:$CQ8&lt;&gt;""),COLUMNS($CT8:CT8))),"")</f>
        <v>Groceries</v>
      </c>
      <c r="CU8" s="1" t="str">
        <f ca="1">IFERROR(INDEX($C8:$CQ8,_xlfn.AGGREGATE(15,6,(COLUMN($C8:$CQ8)-COLUMN($C8)+1)/($C8:$CQ8&lt;&gt;""),COLUMNS($CT8:CU8))),"")</f>
        <v>Personal Hygiene - Haircuts</v>
      </c>
      <c r="CV8" s="1" t="str">
        <f ca="1">IFERROR(INDEX($C8:$CQ8,_xlfn.AGGREGATE(15,6,(COLUMN($C8:$CQ8)-COLUMN($C8)+1)/($C8:$CQ8&lt;&gt;""),COLUMNS($CT8:CV8))),"")</f>
        <v>Personal Hygiene - Products</v>
      </c>
      <c r="CW8" s="1" t="str">
        <f ca="1">IFERROR(INDEX($C8:$CQ8,_xlfn.AGGREGATE(15,6,(COLUMN($C8:$CQ8)-COLUMN($C8)+1)/($C8:$CQ8&lt;&gt;""),COLUMNS($CT8:CW8))),"")</f>
        <v>Auto Insurance - Progressive</v>
      </c>
      <c r="CX8" s="1" t="str">
        <f ca="1">IFERROR(INDEX($C8:$CQ8,_xlfn.AGGREGATE(15,6,(COLUMN($C8:$CQ8)-COLUMN($C8)+1)/($C8:$CQ8&lt;&gt;""),COLUMNS($CT8:CX8))),"")</f>
        <v>Subscription - Google One</v>
      </c>
      <c r="CY8" s="1" t="str">
        <f ca="1">IFERROR(INDEX($C8:$CQ8,_xlfn.AGGREGATE(15,6,(COLUMN($C8:$CQ8)-COLUMN($C8)+1)/($C8:$CQ8&lt;&gt;""),COLUMNS($CT8:CY8))),"")</f>
        <v>Subscription - IKON Pass</v>
      </c>
      <c r="CZ8" s="1" t="str">
        <f ca="1">IFERROR(INDEX($C8:$CQ8,_xlfn.AGGREGATE(15,6,(COLUMN($C8:$CQ8)-COLUMN($C8)+1)/($C8:$CQ8&lt;&gt;""),COLUMNS($CT8:CZ8))),"")</f>
        <v>Subscription - Office 365</v>
      </c>
      <c r="DA8" s="1" t="str">
        <f ca="1">IFERROR(INDEX($C8:$CQ8,_xlfn.AGGREGATE(15,6,(COLUMN($C8:$CQ8)-COLUMN($C8)+1)/($C8:$CQ8&lt;&gt;""),COLUMNS($CT8:DA8))),"")</f>
        <v>Subscription - Toyota Remote Connect</v>
      </c>
      <c r="DB8" s="1" t="str">
        <f ca="1">IFERROR(INDEX($C8:$CQ8,_xlfn.AGGREGATE(15,6,(COLUMN($C8:$CQ8)-COLUMN($C8)+1)/($C8:$CQ8&lt;&gt;""),COLUMNS($CT8:DB8))),"")</f>
        <v>Subscription - Xbox Live</v>
      </c>
      <c r="DC8" s="1" t="str">
        <f ca="1">IFERROR(INDEX($C8:$CQ8,_xlfn.AGGREGATE(15,6,(COLUMN($C8:$CQ8)-COLUMN($C8)+1)/($C8:$CQ8&lt;&gt;""),COLUMNS($CT8:DC8))),"")</f>
        <v>Savings - Recreation</v>
      </c>
      <c r="DD8" s="1" t="str">
        <f ca="1">IFERROR(INDEX($C8:$CQ8,_xlfn.AGGREGATE(15,6,(COLUMN($C8:$CQ8)-COLUMN($C8)+1)/($C8:$CQ8&lt;&gt;""),COLUMNS($CT8:DD8))),"")</f>
        <v>Savings - Emergency Fund</v>
      </c>
      <c r="DE8" s="1" t="str">
        <f ca="1">IFERROR(INDEX($C8:$CQ8,_xlfn.AGGREGATE(15,6,(COLUMN($C8:$CQ8)-COLUMN($C8)+1)/($C8:$CQ8&lt;&gt;""),COLUMNS($CT8:DE8))),"")</f>
        <v/>
      </c>
      <c r="DF8" s="1" t="str">
        <f ca="1">IFERROR(INDEX($C8:$CQ8,_xlfn.AGGREGATE(15,6,(COLUMN($C8:$CQ8)-COLUMN($C8)+1)/($C8:$CQ8&lt;&gt;""),COLUMNS($CT8:DF8))),"")</f>
        <v/>
      </c>
      <c r="DG8" s="1" t="str">
        <f ca="1">IFERROR(INDEX($C8:$CQ8,_xlfn.AGGREGATE(15,6,(COLUMN($C8:$CQ8)-COLUMN($C8)+1)/($C8:$CQ8&lt;&gt;""),COLUMNS($CT8:DG8))),"")</f>
        <v/>
      </c>
      <c r="DH8" s="1" t="str">
        <f ca="1">IFERROR(INDEX($C8:$CQ8,_xlfn.AGGREGATE(15,6,(COLUMN($C8:$CQ8)-COLUMN($C8)+1)/($C8:$CQ8&lt;&gt;""),COLUMNS($CT8:DH8))),"")</f>
        <v/>
      </c>
      <c r="DI8" s="1" t="str">
        <f ca="1">IFERROR(INDEX($C8:$CQ8,_xlfn.AGGREGATE(15,6,(COLUMN($C8:$CQ8)-COLUMN($C8)+1)/($C8:$CQ8&lt;&gt;""),COLUMNS($CT8:DI8))),"")</f>
        <v/>
      </c>
      <c r="DJ8" s="1" t="str">
        <f ca="1">IFERROR(INDEX($C8:$CQ8,_xlfn.AGGREGATE(15,6,(COLUMN($C8:$CQ8)-COLUMN($C8)+1)/($C8:$CQ8&lt;&gt;""),COLUMNS($CT8:DJ8))),"")</f>
        <v/>
      </c>
      <c r="DK8" s="1" t="str">
        <f ca="1">IFERROR(INDEX($C8:$CQ8,_xlfn.AGGREGATE(15,6,(COLUMN($C8:$CQ8)-COLUMN($C8)+1)/($C8:$CQ8&lt;&gt;""),COLUMNS($CT8:DK8))),"")</f>
        <v/>
      </c>
      <c r="DL8" s="1" t="str">
        <f ca="1">IFERROR(INDEX($C8:$CQ8,_xlfn.AGGREGATE(15,6,(COLUMN($C8:$CQ8)-COLUMN($C8)+1)/($C8:$CQ8&lt;&gt;""),COLUMNS($CT8:DL8))),"")</f>
        <v/>
      </c>
      <c r="DM8" s="1" t="str">
        <f ca="1">IFERROR(INDEX($C8:$CQ8,_xlfn.AGGREGATE(15,6,(COLUMN($C8:$CQ8)-COLUMN($C8)+1)/($C8:$CQ8&lt;&gt;""),COLUMNS($CT8:DM8))),"")</f>
        <v/>
      </c>
      <c r="DN8" s="1" t="str">
        <f ca="1">IFERROR(INDEX($C8:$CQ8,_xlfn.AGGREGATE(15,6,(COLUMN($C8:$CQ8)-COLUMN($C8)+1)/($C8:$CQ8&lt;&gt;""),COLUMNS($CT8:DN8))),"")</f>
        <v/>
      </c>
      <c r="DO8" s="1" t="str">
        <f ca="1">IFERROR(INDEX($C8:$CQ8,_xlfn.AGGREGATE(15,6,(COLUMN($C8:$CQ8)-COLUMN($C8)+1)/($C8:$CQ8&lt;&gt;""),COLUMNS($CT8:DO8))),"")</f>
        <v/>
      </c>
      <c r="DP8" s="1" t="str">
        <f ca="1">IFERROR(INDEX($C8:$CQ8,_xlfn.AGGREGATE(15,6,(COLUMN($C8:$CQ8)-COLUMN($C8)+1)/($C8:$CQ8&lt;&gt;""),COLUMNS($CT8:DP8))),"")</f>
        <v/>
      </c>
      <c r="DQ8" s="1" t="str">
        <f ca="1">IFERROR(INDEX($C8:$CQ8,_xlfn.AGGREGATE(15,6,(COLUMN($C8:$CQ8)-COLUMN($C8)+1)/($C8:$CQ8&lt;&gt;""),COLUMNS($CT8:DQ8))),"")</f>
        <v/>
      </c>
      <c r="DR8" s="1" t="str">
        <f ca="1">IFERROR(INDEX($C8:$CQ8,_xlfn.AGGREGATE(15,6,(COLUMN($C8:$CQ8)-COLUMN($C8)+1)/($C8:$CQ8&lt;&gt;""),COLUMNS($CT8:DR8))),"")</f>
        <v/>
      </c>
      <c r="DS8" s="1" t="str">
        <f ca="1">IFERROR(INDEX($C8:$CQ8,_xlfn.AGGREGATE(15,6,(COLUMN($C8:$CQ8)-COLUMN($C8)+1)/($C8:$CQ8&lt;&gt;""),COLUMNS($CT8:DS8))),"")</f>
        <v/>
      </c>
      <c r="DT8" s="1" t="str">
        <f ca="1">IFERROR(INDEX($C8:$CQ8,_xlfn.AGGREGATE(15,6,(COLUMN($C8:$CQ8)-COLUMN($C8)+1)/($C8:$CQ8&lt;&gt;""),COLUMNS($CT8:DT8))),"")</f>
        <v/>
      </c>
      <c r="DU8" s="1" t="str">
        <f ca="1">IFERROR(INDEX($C8:$CQ8,_xlfn.AGGREGATE(15,6,(COLUMN($C8:$CQ8)-COLUMN($C8)+1)/($C8:$CQ8&lt;&gt;""),COLUMNS($CT8:DU8))),"")</f>
        <v/>
      </c>
      <c r="DV8" s="1" t="str">
        <f ca="1">IFERROR(INDEX($C8:$CQ8,_xlfn.AGGREGATE(15,6,(COLUMN($C8:$CQ8)-COLUMN($C8)+1)/($C8:$CQ8&lt;&gt;""),COLUMNS($CT8:DV8))),"")</f>
        <v/>
      </c>
      <c r="DW8" s="1" t="str">
        <f ca="1">IFERROR(INDEX($C8:$CQ8,_xlfn.AGGREGATE(15,6,(COLUMN($C8:$CQ8)-COLUMN($C8)+1)/($C8:$CQ8&lt;&gt;""),COLUMNS($CT8:DW8))),"")</f>
        <v/>
      </c>
      <c r="DX8" s="1" t="str">
        <f ca="1">IFERROR(INDEX($C8:$CQ8,_xlfn.AGGREGATE(15,6,(COLUMN($C8:$CQ8)-COLUMN($C8)+1)/($C8:$CQ8&lt;&gt;""),COLUMNS($CT8:DX8))),"")</f>
        <v/>
      </c>
      <c r="DY8" s="1" t="str">
        <f ca="1">IFERROR(INDEX($C8:$CQ8,_xlfn.AGGREGATE(15,6,(COLUMN($C8:$CQ8)-COLUMN($C8)+1)/($C8:$CQ8&lt;&gt;""),COLUMNS($CT8:DY8))),"")</f>
        <v/>
      </c>
      <c r="DZ8" s="1" t="str">
        <f ca="1">IFERROR(INDEX($C8:$CQ8,_xlfn.AGGREGATE(15,6,(COLUMN($C8:$CQ8)-COLUMN($C8)+1)/($C8:$CQ8&lt;&gt;""),COLUMNS($CT8:DZ8))),"")</f>
        <v/>
      </c>
      <c r="EA8" s="1" t="str">
        <f ca="1">IFERROR(INDEX($C8:$CQ8,_xlfn.AGGREGATE(15,6,(COLUMN($C8:$CQ8)-COLUMN($C8)+1)/($C8:$CQ8&lt;&gt;""),COLUMNS($CT8:EA8))),"")</f>
        <v/>
      </c>
      <c r="EB8" s="1" t="str">
        <f ca="1">IFERROR(INDEX($C8:$CQ8,_xlfn.AGGREGATE(15,6,(COLUMN($C8:$CQ8)-COLUMN($C8)+1)/($C8:$CQ8&lt;&gt;""),COLUMNS($CT8:EB8))),"")</f>
        <v/>
      </c>
      <c r="EC8" s="1" t="str">
        <f ca="1">IFERROR(INDEX($C8:$CQ8,_xlfn.AGGREGATE(15,6,(COLUMN($C8:$CQ8)-COLUMN($C8)+1)/($C8:$CQ8&lt;&gt;""),COLUMNS($CT8:EC8))),"")</f>
        <v/>
      </c>
      <c r="ED8" s="1" t="str">
        <f ca="1">IFERROR(INDEX($C8:$CQ8,_xlfn.AGGREGATE(15,6,(COLUMN($C8:$CQ8)-COLUMN($C8)+1)/($C8:$CQ8&lt;&gt;""),COLUMNS($CT8:ED8))),"")</f>
        <v/>
      </c>
      <c r="EE8" s="1" t="str">
        <f ca="1">IFERROR(INDEX($C8:$CQ8,_xlfn.AGGREGATE(15,6,(COLUMN($C8:$CQ8)-COLUMN($C8)+1)/($C8:$CQ8&lt;&gt;""),COLUMNS($CT8:EE8))),"")</f>
        <v/>
      </c>
      <c r="EF8" s="1" t="str">
        <f ca="1">IFERROR(INDEX($C8:$CQ8,_xlfn.AGGREGATE(15,6,(COLUMN($C8:$CQ8)-COLUMN($C8)+1)/($C8:$CQ8&lt;&gt;""),COLUMNS($CT8:EF8))),"")</f>
        <v/>
      </c>
      <c r="EG8" s="1" t="str">
        <f ca="1">IFERROR(INDEX($C8:$CQ8,_xlfn.AGGREGATE(15,6,(COLUMN($C8:$CQ8)-COLUMN($C8)+1)/($C8:$CQ8&lt;&gt;""),COLUMNS($CT8:EG8))),"")</f>
        <v/>
      </c>
      <c r="EH8" s="1" t="str">
        <f ca="1">IFERROR(INDEX($C8:$CQ8,_xlfn.AGGREGATE(15,6,(COLUMN($C8:$CQ8)-COLUMN($C8)+1)/($C8:$CQ8&lt;&gt;""),COLUMNS($CT8:EH8))),"")</f>
        <v/>
      </c>
      <c r="EI8" s="1" t="str">
        <f ca="1">IFERROR(INDEX($C8:$CQ8,_xlfn.AGGREGATE(15,6,(COLUMN($C8:$CQ8)-COLUMN($C8)+1)/($C8:$CQ8&lt;&gt;""),COLUMNS($CT8:EI8))),"")</f>
        <v/>
      </c>
      <c r="EJ8" s="1" t="str">
        <f ca="1">IFERROR(INDEX($C8:$CQ8,_xlfn.AGGREGATE(15,6,(COLUMN($C8:$CQ8)-COLUMN($C8)+1)/($C8:$CQ8&lt;&gt;""),COLUMNS($CT8:EJ8))),"")</f>
        <v/>
      </c>
      <c r="EK8" s="1" t="str">
        <f ca="1">IFERROR(INDEX($C8:$CQ8,_xlfn.AGGREGATE(15,6,(COLUMN($C8:$CQ8)-COLUMN($C8)+1)/($C8:$CQ8&lt;&gt;""),COLUMNS($CT8:EK8))),"")</f>
        <v/>
      </c>
      <c r="EL8" s="1" t="str">
        <f ca="1">IFERROR(INDEX($C8:$CQ8,_xlfn.AGGREGATE(15,6,(COLUMN($C8:$CQ8)-COLUMN($C8)+1)/($C8:$CQ8&lt;&gt;""),COLUMNS($CT8:EL8))),"")</f>
        <v/>
      </c>
      <c r="EM8" s="1" t="str">
        <f ca="1">IFERROR(INDEX($C8:$CQ8,_xlfn.AGGREGATE(15,6,(COLUMN($C8:$CQ8)-COLUMN($C8)+1)/($C8:$CQ8&lt;&gt;""),COLUMNS($CT8:EM8))),"")</f>
        <v/>
      </c>
      <c r="EN8" s="1" t="str">
        <f ca="1">IFERROR(INDEX($C8:$CQ8,_xlfn.AGGREGATE(15,6,(COLUMN($C8:$CQ8)-COLUMN($C8)+1)/($C8:$CQ8&lt;&gt;""),COLUMNS($CT8:EN8))),"")</f>
        <v/>
      </c>
      <c r="EO8" s="1" t="str">
        <f ca="1">IFERROR(INDEX($C8:$CQ8,_xlfn.AGGREGATE(15,6,(COLUMN($C8:$CQ8)-COLUMN($C8)+1)/($C8:$CQ8&lt;&gt;""),COLUMNS($CT8:EO8))),"")</f>
        <v/>
      </c>
      <c r="EP8" s="1" t="str">
        <f ca="1">IFERROR(INDEX($C8:$CQ8,_xlfn.AGGREGATE(15,6,(COLUMN($C8:$CQ8)-COLUMN($C8)+1)/($C8:$CQ8&lt;&gt;""),COLUMNS($CT8:EP8))),"")</f>
        <v/>
      </c>
      <c r="EQ8" s="1" t="str">
        <f ca="1">IFERROR(INDEX($C8:$CQ8,_xlfn.AGGREGATE(15,6,(COLUMN($C8:$CQ8)-COLUMN($C8)+1)/($C8:$CQ8&lt;&gt;""),COLUMNS($CT8:EQ8))),"")</f>
        <v/>
      </c>
      <c r="ER8" s="1" t="str">
        <f ca="1">IFERROR(INDEX($C8:$CQ8,_xlfn.AGGREGATE(15,6,(COLUMN($C8:$CQ8)-COLUMN($C8)+1)/($C8:$CQ8&lt;&gt;""),COLUMNS($CT8:ER8))),"")</f>
        <v/>
      </c>
      <c r="ES8" s="1" t="str">
        <f ca="1">IFERROR(INDEX($C8:$CQ8,_xlfn.AGGREGATE(15,6,(COLUMN($C8:$CQ8)-COLUMN($C8)+1)/($C8:$CQ8&lt;&gt;""),COLUMNS($CT8:ES8))),"")</f>
        <v/>
      </c>
      <c r="ET8" s="1" t="str">
        <f ca="1">IFERROR(INDEX($C8:$CQ8,_xlfn.AGGREGATE(15,6,(COLUMN($C8:$CQ8)-COLUMN($C8)+1)/($C8:$CQ8&lt;&gt;""),COLUMNS($CT8:ET8))),"")</f>
        <v/>
      </c>
      <c r="EU8" s="1" t="str">
        <f ca="1">IFERROR(INDEX($C8:$CQ8,_xlfn.AGGREGATE(15,6,(COLUMN($C8:$CQ8)-COLUMN($C8)+1)/($C8:$CQ8&lt;&gt;""),COLUMNS($CT8:EU8))),"")</f>
        <v/>
      </c>
      <c r="EV8" s="1" t="str">
        <f ca="1">IFERROR(INDEX($C8:$CQ8,_xlfn.AGGREGATE(15,6,(COLUMN($C8:$CQ8)-COLUMN($C8)+1)/($C8:$CQ8&lt;&gt;""),COLUMNS($CT8:EV8))),"")</f>
        <v/>
      </c>
      <c r="EW8" s="1" t="str">
        <f ca="1">IFERROR(INDEX($C8:$CQ8,_xlfn.AGGREGATE(15,6,(COLUMN($C8:$CQ8)-COLUMN($C8)+1)/($C8:$CQ8&lt;&gt;""),COLUMNS($CT8:EW8))),"")</f>
        <v/>
      </c>
      <c r="EX8" s="1" t="str">
        <f ca="1">IFERROR(INDEX($C8:$CQ8,_xlfn.AGGREGATE(15,6,(COLUMN($C8:$CQ8)-COLUMN($C8)+1)/($C8:$CQ8&lt;&gt;""),COLUMNS($CT8:EX8))),"")</f>
        <v/>
      </c>
      <c r="EY8" s="1" t="str">
        <f ca="1">IFERROR(INDEX($C8:$CQ8,_xlfn.AGGREGATE(15,6,(COLUMN($C8:$CQ8)-COLUMN($C8)+1)/($C8:$CQ8&lt;&gt;""),COLUMNS($CT8:EY8))),"")</f>
        <v/>
      </c>
      <c r="EZ8" s="1" t="str">
        <f ca="1">IFERROR(INDEX($C8:$CQ8,_xlfn.AGGREGATE(15,6,(COLUMN($C8:$CQ8)-COLUMN($C8)+1)/($C8:$CQ8&lt;&gt;""),COLUMNS($CT8:EZ8))),"")</f>
        <v/>
      </c>
      <c r="FA8" s="1" t="str">
        <f ca="1">IFERROR(INDEX($C8:$CQ8,_xlfn.AGGREGATE(15,6,(COLUMN($C8:$CQ8)-COLUMN($C8)+1)/($C8:$CQ8&lt;&gt;""),COLUMNS($CT8:FA8))),"")</f>
        <v/>
      </c>
      <c r="FB8" s="1" t="str">
        <f ca="1">IFERROR(INDEX($C8:$CQ8,_xlfn.AGGREGATE(15,6,(COLUMN($C8:$CQ8)-COLUMN($C8)+1)/($C8:$CQ8&lt;&gt;""),COLUMNS($CT8:FB8))),"")</f>
        <v/>
      </c>
      <c r="FC8" s="1" t="str">
        <f ca="1">IFERROR(INDEX($C8:$CQ8,_xlfn.AGGREGATE(15,6,(COLUMN($C8:$CQ8)-COLUMN($C8)+1)/($C8:$CQ8&lt;&gt;""),COLUMNS($CT8:FC8))),"")</f>
        <v/>
      </c>
      <c r="FD8" s="1" t="str">
        <f ca="1">IFERROR(INDEX($C8:$CQ8,_xlfn.AGGREGATE(15,6,(COLUMN($C8:$CQ8)-COLUMN($C8)+1)/($C8:$CQ8&lt;&gt;""),COLUMNS($CT8:FD8))),"")</f>
        <v/>
      </c>
      <c r="FE8" s="1" t="str">
        <f ca="1">IFERROR(INDEX($C8:$CQ8,_xlfn.AGGREGATE(15,6,(COLUMN($C8:$CQ8)-COLUMN($C8)+1)/($C8:$CQ8&lt;&gt;""),COLUMNS($CT8:FE8))),"")</f>
        <v/>
      </c>
      <c r="FF8" s="1" t="str">
        <f ca="1">IFERROR(INDEX($C8:$CQ8,_xlfn.AGGREGATE(15,6,(COLUMN($C8:$CQ8)-COLUMN($C8)+1)/($C8:$CQ8&lt;&gt;""),COLUMNS($CT8:FF8))),"")</f>
        <v/>
      </c>
      <c r="FG8" s="1" t="str">
        <f ca="1">IFERROR(INDEX($C8:$CQ8,_xlfn.AGGREGATE(15,6,(COLUMN($C8:$CQ8)-COLUMN($C8)+1)/($C8:$CQ8&lt;&gt;""),COLUMNS($CT8:FG8))),"")</f>
        <v/>
      </c>
      <c r="FH8" s="1" t="str">
        <f ca="1">IFERROR(INDEX($C8:$CQ8,_xlfn.AGGREGATE(15,6,(COLUMN($C8:$CQ8)-COLUMN($C8)+1)/($C8:$CQ8&lt;&gt;""),COLUMNS($CT8:FH8))),"")</f>
        <v/>
      </c>
      <c r="FI8" s="1" t="str">
        <f ca="1">IFERROR(INDEX($C8:$CQ8,_xlfn.AGGREGATE(15,6,(COLUMN($C8:$CQ8)-COLUMN($C8)+1)/($C8:$CQ8&lt;&gt;""),COLUMNS($CT8:FI8))),"")</f>
        <v/>
      </c>
      <c r="FJ8" s="1" t="str">
        <f ca="1">IFERROR(INDEX($C8:$CQ8,_xlfn.AGGREGATE(15,6,(COLUMN($C8:$CQ8)-COLUMN($C8)+1)/($C8:$CQ8&lt;&gt;""),COLUMNS($CT8:FJ8))),"")</f>
        <v/>
      </c>
      <c r="FK8" s="1" t="str">
        <f ca="1">IFERROR(INDEX($C8:$CQ8,_xlfn.AGGREGATE(15,6,(COLUMN($C8:$CQ8)-COLUMN($C8)+1)/($C8:$CQ8&lt;&gt;""),COLUMNS($CT8:FK8))),"")</f>
        <v/>
      </c>
      <c r="FL8" s="1" t="str">
        <f ca="1">IFERROR(INDEX($C8:$CQ8,_xlfn.AGGREGATE(15,6,(COLUMN($C8:$CQ8)-COLUMN($C8)+1)/($C8:$CQ8&lt;&gt;""),COLUMNS($CT8:FL8))),"")</f>
        <v/>
      </c>
      <c r="FM8" s="1" t="str">
        <f ca="1">IFERROR(INDEX($C8:$CQ8,_xlfn.AGGREGATE(15,6,(COLUMN($C8:$CQ8)-COLUMN($C8)+1)/($C8:$CQ8&lt;&gt;""),COLUMNS($CT8:FM8))),"")</f>
        <v/>
      </c>
      <c r="FN8" s="1" t="str">
        <f ca="1">IFERROR(INDEX($C8:$CQ8,_xlfn.AGGREGATE(15,6,(COLUMN($C8:$CQ8)-COLUMN($C8)+1)/($C8:$CQ8&lt;&gt;""),COLUMNS($CT8:FN8))),"")</f>
        <v/>
      </c>
      <c r="FO8" s="1" t="str">
        <f ca="1">IFERROR(INDEX($C8:$CQ8,_xlfn.AGGREGATE(15,6,(COLUMN($C8:$CQ8)-COLUMN($C8)+1)/($C8:$CQ8&lt;&gt;""),COLUMNS($CT8:FO8))),"")</f>
        <v/>
      </c>
      <c r="FP8" s="1" t="str">
        <f ca="1">IFERROR(INDEX($C8:$CQ8,_xlfn.AGGREGATE(15,6,(COLUMN($C8:$CQ8)-COLUMN($C8)+1)/($C8:$CQ8&lt;&gt;""),COLUMNS($CT8:FP8))),"")</f>
        <v/>
      </c>
      <c r="FQ8" s="1" t="str">
        <f ca="1">IFERROR(INDEX($C8:$CQ8,_xlfn.AGGREGATE(15,6,(COLUMN($C8:$CQ8)-COLUMN($C8)+1)/($C8:$CQ8&lt;&gt;""),COLUMNS($CT8:FQ8))),"")</f>
        <v/>
      </c>
      <c r="FR8" s="1" t="str">
        <f ca="1">IFERROR(INDEX($C8:$CQ8,_xlfn.AGGREGATE(15,6,(COLUMN($C8:$CQ8)-COLUMN($C8)+1)/($C8:$CQ8&lt;&gt;""),COLUMNS($CT8:FR8))),"")</f>
        <v/>
      </c>
      <c r="FS8" s="1" t="str">
        <f ca="1">IFERROR(INDEX($C8:$CQ8,_xlfn.AGGREGATE(15,6,(COLUMN($C8:$CQ8)-COLUMN($C8)+1)/($C8:$CQ8&lt;&gt;""),COLUMNS($CT8:FS8))),"")</f>
        <v/>
      </c>
      <c r="FT8" s="1" t="str">
        <f ca="1">IFERROR(INDEX($C8:$CQ8,_xlfn.AGGREGATE(15,6,(COLUMN($C8:$CQ8)-COLUMN($C8)+1)/($C8:$CQ8&lt;&gt;""),COLUMNS($CT8:FT8))),"")</f>
        <v/>
      </c>
      <c r="FU8" s="1" t="str">
        <f ca="1">IFERROR(INDEX($C8:$CQ8,_xlfn.AGGREGATE(15,6,(COLUMN($C8:$CQ8)-COLUMN($C8)+1)/($C8:$CQ8&lt;&gt;""),COLUMNS($CT8:FU8))),"")</f>
        <v/>
      </c>
      <c r="FV8" s="1" t="str">
        <f ca="1">IFERROR(INDEX($C8:$CQ8,_xlfn.AGGREGATE(15,6,(COLUMN($C8:$CQ8)-COLUMN($C8)+1)/($C8:$CQ8&lt;&gt;""),COLUMNS($CT8:FV8))),"")</f>
        <v/>
      </c>
      <c r="FW8" s="1" t="str">
        <f ca="1">IFERROR(INDEX($C8:$CQ8,_xlfn.AGGREGATE(15,6,(COLUMN($C8:$CQ8)-COLUMN($C8)+1)/($C8:$CQ8&lt;&gt;""),COLUMNS($CT8:FW8))),"")</f>
        <v/>
      </c>
      <c r="FX8" s="1" t="str">
        <f ca="1">IFERROR(INDEX($C8:$CQ8,_xlfn.AGGREGATE(15,6,(COLUMN($C8:$CQ8)-COLUMN($C8)+1)/($C8:$CQ8&lt;&gt;""),COLUMNS($CT8:FX8))),"")</f>
        <v/>
      </c>
      <c r="FY8" s="1" t="str">
        <f ca="1">IFERROR(INDEX($C8:$CQ8,_xlfn.AGGREGATE(15,6,(COLUMN($C8:$CQ8)-COLUMN($C8)+1)/($C8:$CQ8&lt;&gt;""),COLUMNS($CT8:FY8))),"")</f>
        <v/>
      </c>
      <c r="FZ8" s="1" t="str">
        <f ca="1">IFERROR(INDEX($C8:$CQ8,_xlfn.AGGREGATE(15,6,(COLUMN($C8:$CQ8)-COLUMN($C8)+1)/($C8:$CQ8&lt;&gt;""),COLUMNS($CT8:FZ8))),"")</f>
        <v/>
      </c>
      <c r="GA8" s="1" t="str">
        <f ca="1">IFERROR(INDEX($C8:$CQ8,_xlfn.AGGREGATE(15,6,(COLUMN($C8:$CQ8)-COLUMN($C8)+1)/($C8:$CQ8&lt;&gt;""),COLUMNS($CT8:GA8))),"")</f>
        <v/>
      </c>
      <c r="GB8" s="1" t="str">
        <f ca="1">IFERROR(INDEX($C8:$CQ8,_xlfn.AGGREGATE(15,6,(COLUMN($C8:$CQ8)-COLUMN($C8)+1)/($C8:$CQ8&lt;&gt;""),COLUMNS($CT8:GB8))),"")</f>
        <v/>
      </c>
      <c r="GC8" s="1" t="str">
        <f ca="1">IFERROR(INDEX($C8:$CQ8,_xlfn.AGGREGATE(15,6,(COLUMN($C8:$CQ8)-COLUMN($C8)+1)/($C8:$CQ8&lt;&gt;""),COLUMNS($CT8:GC8))),"")</f>
        <v/>
      </c>
      <c r="GD8" s="1" t="str">
        <f ca="1">IFERROR(INDEX($C8:$CQ8,_xlfn.AGGREGATE(15,6,(COLUMN($C8:$CQ8)-COLUMN($C8)+1)/($C8:$CQ8&lt;&gt;""),COLUMNS($CT8:GD8))),"")</f>
        <v/>
      </c>
      <c r="GE8" s="1" t="str">
        <f ca="1">IFERROR(INDEX($C8:$CQ8,_xlfn.AGGREGATE(15,6,(COLUMN($C8:$CQ8)-COLUMN($C8)+1)/($C8:$CQ8&lt;&gt;""),COLUMNS($CT8:GE8))),"")</f>
        <v/>
      </c>
      <c r="GF8" s="1" t="str">
        <f ca="1">IFERROR(INDEX($C8:$CQ8,_xlfn.AGGREGATE(15,6,(COLUMN($C8:$CQ8)-COLUMN($C8)+1)/($C8:$CQ8&lt;&gt;""),COLUMNS($CT8:GF8))),"")</f>
        <v/>
      </c>
      <c r="GG8" s="1" t="str">
        <f ca="1">IFERROR(INDEX($C8:$CQ8,_xlfn.AGGREGATE(15,6,(COLUMN($C8:$CQ8)-COLUMN($C8)+1)/($C8:$CQ8&lt;&gt;""),COLUMNS($CT8:GG8))),"")</f>
        <v/>
      </c>
      <c r="GH8" s="1" t="str">
        <f ca="1">IFERROR(INDEX($C8:$CQ8,_xlfn.AGGREGATE(15,6,(COLUMN($C8:$CQ8)-COLUMN($C8)+1)/($C8:$CQ8&lt;&gt;""),COLUMNS($CT8:GH8))),"")</f>
        <v/>
      </c>
    </row>
    <row r="9" spans="2:190" hidden="1" x14ac:dyDescent="0.45">
      <c r="B9" s="32">
        <f>IFERROR(IF((B8+1)=(VLOOKUP($B$1890,CALC!$AF$115:$AJ$166,5,FALSE)+1),"",B8+1),"")</f>
        <v>43790</v>
      </c>
      <c r="C9" s="33" t="str">
        <f t="shared" ca="1" si="0"/>
        <v/>
      </c>
      <c r="D9" s="33" t="str">
        <f t="shared" ca="1" si="4"/>
        <v/>
      </c>
      <c r="E9" s="33" t="str">
        <f t="shared" ca="1" si="4"/>
        <v/>
      </c>
      <c r="F9" s="33" t="str">
        <f t="shared" ca="1" si="4"/>
        <v/>
      </c>
      <c r="G9" s="33" t="str">
        <f t="shared" ca="1" si="4"/>
        <v/>
      </c>
      <c r="H9" s="33" t="str">
        <f t="shared" ca="1" si="4"/>
        <v/>
      </c>
      <c r="I9" s="33" t="str">
        <f t="shared" ca="1" si="4"/>
        <v/>
      </c>
      <c r="J9" s="33" t="str">
        <f t="shared" ca="1" si="4"/>
        <v/>
      </c>
      <c r="K9" s="33" t="str">
        <f t="shared" ca="1" si="4"/>
        <v/>
      </c>
      <c r="L9" s="33" t="str">
        <f t="shared" ca="1" si="4"/>
        <v/>
      </c>
      <c r="M9" s="33" t="str">
        <f t="shared" ca="1" si="4"/>
        <v>Trash - Waste Management</v>
      </c>
      <c r="N9" s="33" t="str">
        <f t="shared" ca="1" si="5"/>
        <v/>
      </c>
      <c r="O9" s="33" t="str">
        <f t="shared" ca="1" si="5"/>
        <v/>
      </c>
      <c r="P9" s="33" t="str">
        <f t="shared" ca="1" si="5"/>
        <v/>
      </c>
      <c r="Q9" s="33" t="str">
        <f t="shared" ca="1" si="5"/>
        <v/>
      </c>
      <c r="R9" s="33" t="str">
        <f t="shared" ca="1" si="5"/>
        <v/>
      </c>
      <c r="S9" s="33" t="str">
        <f t="shared" ca="1" si="5"/>
        <v/>
      </c>
      <c r="T9" s="33" t="str">
        <f t="shared" ca="1" si="5"/>
        <v/>
      </c>
      <c r="U9" s="33" t="str">
        <f t="shared" ca="1" si="5"/>
        <v/>
      </c>
      <c r="V9" s="33" t="str">
        <f t="shared" ca="1" si="5"/>
        <v/>
      </c>
      <c r="W9" s="33" t="str">
        <f t="shared" ca="1" si="5"/>
        <v/>
      </c>
      <c r="X9" s="33" t="str">
        <f t="shared" ca="1" si="6"/>
        <v/>
      </c>
      <c r="Y9" s="33" t="str">
        <f t="shared" ca="1" si="6"/>
        <v/>
      </c>
      <c r="Z9" s="33" t="str">
        <f t="shared" ca="1" si="6"/>
        <v/>
      </c>
      <c r="AA9" s="33" t="str">
        <f t="shared" ca="1" si="6"/>
        <v/>
      </c>
      <c r="AB9" s="33" t="str">
        <f t="shared" ca="1" si="6"/>
        <v/>
      </c>
      <c r="AC9" s="33" t="str">
        <f t="shared" ca="1" si="6"/>
        <v/>
      </c>
      <c r="AD9" s="33" t="str">
        <f t="shared" ca="1" si="6"/>
        <v/>
      </c>
      <c r="AE9" s="33" t="str">
        <f t="shared" ca="1" si="6"/>
        <v/>
      </c>
      <c r="AF9" s="33" t="str">
        <f t="shared" ca="1" si="6"/>
        <v/>
      </c>
      <c r="AG9" s="33" t="str">
        <f t="shared" ca="1" si="6"/>
        <v/>
      </c>
      <c r="AH9" s="33" t="str">
        <f t="shared" ca="1" si="7"/>
        <v/>
      </c>
      <c r="AI9" s="33" t="str">
        <f t="shared" ca="1" si="7"/>
        <v/>
      </c>
      <c r="AJ9" s="33" t="str">
        <f t="shared" ca="1" si="7"/>
        <v/>
      </c>
      <c r="AK9" s="33" t="str">
        <f t="shared" ca="1" si="7"/>
        <v/>
      </c>
      <c r="AL9" s="33" t="str">
        <f t="shared" ca="1" si="7"/>
        <v/>
      </c>
      <c r="AM9" s="33" t="str">
        <f t="shared" ca="1" si="7"/>
        <v/>
      </c>
      <c r="AN9" s="33" t="str">
        <f t="shared" ca="1" si="7"/>
        <v/>
      </c>
      <c r="AO9" s="33" t="str">
        <f t="shared" ca="1" si="7"/>
        <v/>
      </c>
      <c r="AP9" s="33" t="str">
        <f t="shared" ca="1" si="7"/>
        <v/>
      </c>
      <c r="AQ9" s="33" t="str">
        <f t="shared" ca="1" si="7"/>
        <v/>
      </c>
      <c r="AR9" s="33" t="str">
        <f t="shared" ca="1" si="8"/>
        <v/>
      </c>
      <c r="AS9" s="33" t="str">
        <f t="shared" ca="1" si="8"/>
        <v/>
      </c>
      <c r="AT9" s="33" t="str">
        <f t="shared" ca="1" si="8"/>
        <v/>
      </c>
      <c r="AU9" s="33" t="str">
        <f t="shared" ca="1" si="8"/>
        <v/>
      </c>
      <c r="AV9" s="33" t="str">
        <f t="shared" ca="1" si="8"/>
        <v/>
      </c>
      <c r="AW9" s="33" t="str">
        <f t="shared" ca="1" si="8"/>
        <v/>
      </c>
      <c r="AX9" s="33" t="str">
        <f t="shared" ca="1" si="8"/>
        <v/>
      </c>
      <c r="AY9" s="33" t="str">
        <f t="shared" ca="1" si="8"/>
        <v/>
      </c>
      <c r="AZ9" s="33" t="str">
        <f t="shared" ca="1" si="8"/>
        <v/>
      </c>
      <c r="BA9" s="33" t="str">
        <f t="shared" ca="1" si="8"/>
        <v/>
      </c>
      <c r="BB9" s="33" t="str">
        <f t="shared" ca="1" si="9"/>
        <v/>
      </c>
      <c r="BC9" s="33" t="str">
        <f t="shared" ca="1" si="9"/>
        <v/>
      </c>
      <c r="BD9" s="33" t="str">
        <f t="shared" ca="1" si="9"/>
        <v/>
      </c>
      <c r="BE9" s="33" t="str">
        <f t="shared" ca="1" si="9"/>
        <v/>
      </c>
      <c r="BF9" s="33" t="str">
        <f t="shared" ca="1" si="9"/>
        <v/>
      </c>
      <c r="BG9" s="33" t="str">
        <f t="shared" ca="1" si="9"/>
        <v/>
      </c>
      <c r="BH9" s="33" t="str">
        <f t="shared" ca="1" si="9"/>
        <v/>
      </c>
      <c r="BI9" s="33" t="str">
        <f t="shared" ca="1" si="9"/>
        <v/>
      </c>
      <c r="BJ9" s="33" t="str">
        <f t="shared" ca="1" si="9"/>
        <v/>
      </c>
      <c r="BK9" s="33" t="str">
        <f t="shared" ca="1" si="9"/>
        <v/>
      </c>
      <c r="BL9" s="33" t="str">
        <f t="shared" ca="1" si="9"/>
        <v/>
      </c>
      <c r="BM9" s="33" t="str">
        <f t="shared" ca="1" si="9"/>
        <v/>
      </c>
      <c r="BN9" s="33" t="str">
        <f t="shared" ca="1" si="9"/>
        <v/>
      </c>
      <c r="BO9" s="33" t="str">
        <f ca="1">IF(COUNTIF(INDIRECT(_xlfn.CONCAT("CALC!C",2+BO$2,":NC",2+BO$2)),$B9)&gt;0,INDIRECT(_xlfn.CONCAT("CALC!A",2+BO$2)),"")</f>
        <v/>
      </c>
      <c r="BP9" s="33" t="str">
        <f t="shared" ca="1" si="2"/>
        <v/>
      </c>
      <c r="BQ9" s="33" t="str">
        <f t="shared" ca="1" si="2"/>
        <v/>
      </c>
      <c r="BR9" s="33" t="str">
        <f t="shared" ca="1" si="2"/>
        <v/>
      </c>
      <c r="BS9" s="33" t="str">
        <f t="shared" ca="1" si="2"/>
        <v/>
      </c>
      <c r="BT9" s="33" t="str">
        <f t="shared" ca="1" si="2"/>
        <v/>
      </c>
      <c r="BU9" s="33" t="str">
        <f t="shared" ca="1" si="2"/>
        <v/>
      </c>
      <c r="BV9" s="33" t="str">
        <f t="shared" ca="1" si="2"/>
        <v/>
      </c>
      <c r="BW9" s="33" t="str">
        <f t="shared" ca="1" si="2"/>
        <v/>
      </c>
      <c r="BX9" s="33" t="str">
        <f t="shared" ca="1" si="2"/>
        <v/>
      </c>
      <c r="BY9" s="33" t="str">
        <f t="shared" ca="1" si="2"/>
        <v/>
      </c>
      <c r="BZ9" s="33" t="str">
        <f t="shared" ca="1" si="2"/>
        <v/>
      </c>
      <c r="CA9" s="33" t="str">
        <f t="shared" ca="1" si="2"/>
        <v/>
      </c>
      <c r="CB9" s="33" t="str">
        <f t="shared" ca="1" si="2"/>
        <v/>
      </c>
      <c r="CC9" s="33" t="str">
        <f t="shared" ca="1" si="2"/>
        <v/>
      </c>
      <c r="CD9" s="33" t="str">
        <f t="shared" ca="1" si="2"/>
        <v/>
      </c>
      <c r="CE9" s="33" t="str">
        <f t="shared" ca="1" si="2"/>
        <v/>
      </c>
      <c r="CF9" s="33" t="str">
        <f t="shared" ca="1" si="2"/>
        <v/>
      </c>
      <c r="CG9" s="33" t="str">
        <f t="shared" ca="1" si="2"/>
        <v/>
      </c>
      <c r="CH9" s="33" t="str">
        <f t="shared" ca="1" si="2"/>
        <v/>
      </c>
      <c r="CI9" s="33" t="str">
        <f t="shared" ca="1" si="2"/>
        <v/>
      </c>
      <c r="CJ9" s="33" t="str">
        <f t="shared" ca="1" si="2"/>
        <v/>
      </c>
      <c r="CK9" s="33" t="str">
        <f t="shared" ca="1" si="2"/>
        <v/>
      </c>
      <c r="CL9" s="33" t="str">
        <f t="shared" ca="1" si="2"/>
        <v/>
      </c>
      <c r="CM9" s="33" t="str">
        <f t="shared" ca="1" si="2"/>
        <v/>
      </c>
      <c r="CN9" s="33" t="str">
        <f t="shared" ca="1" si="2"/>
        <v/>
      </c>
      <c r="CO9" s="33" t="str">
        <f t="shared" ca="1" si="2"/>
        <v/>
      </c>
      <c r="CP9" s="33" t="str">
        <f t="shared" ca="1" si="2"/>
        <v/>
      </c>
      <c r="CQ9" s="33" t="str">
        <f t="shared" ca="1" si="2"/>
        <v/>
      </c>
      <c r="CS9" s="34">
        <f t="shared" si="3"/>
        <v>43790</v>
      </c>
      <c r="CT9" s="1" t="str">
        <f ca="1">IFERROR(INDEX($C9:$CQ9,_xlfn.AGGREGATE(15,6,(COLUMN($C9:$CQ9)-COLUMN($C9)+1)/($C9:$CQ9&lt;&gt;""),COLUMNS($CT9:CT9))),"")</f>
        <v>Trash - Waste Management</v>
      </c>
      <c r="CU9" s="1" t="str">
        <f ca="1">IFERROR(INDEX($C9:$CQ9,_xlfn.AGGREGATE(15,6,(COLUMN($C9:$CQ9)-COLUMN($C9)+1)/($C9:$CQ9&lt;&gt;""),COLUMNS($CT9:CU9))),"")</f>
        <v/>
      </c>
      <c r="CV9" s="1" t="str">
        <f ca="1">IFERROR(INDEX($C9:$CQ9,_xlfn.AGGREGATE(15,6,(COLUMN($C9:$CQ9)-COLUMN($C9)+1)/($C9:$CQ9&lt;&gt;""),COLUMNS($CT9:CV9))),"")</f>
        <v/>
      </c>
      <c r="CW9" s="1" t="str">
        <f ca="1">IFERROR(INDEX($C9:$CQ9,_xlfn.AGGREGATE(15,6,(COLUMN($C9:$CQ9)-COLUMN($C9)+1)/($C9:$CQ9&lt;&gt;""),COLUMNS($CT9:CW9))),"")</f>
        <v/>
      </c>
      <c r="CX9" s="1" t="str">
        <f ca="1">IFERROR(INDEX($C9:$CQ9,_xlfn.AGGREGATE(15,6,(COLUMN($C9:$CQ9)-COLUMN($C9)+1)/($C9:$CQ9&lt;&gt;""),COLUMNS($CT9:CX9))),"")</f>
        <v/>
      </c>
      <c r="CY9" s="1" t="str">
        <f ca="1">IFERROR(INDEX($C9:$CQ9,_xlfn.AGGREGATE(15,6,(COLUMN($C9:$CQ9)-COLUMN($C9)+1)/($C9:$CQ9&lt;&gt;""),COLUMNS($CT9:CY9))),"")</f>
        <v/>
      </c>
      <c r="CZ9" s="1" t="str">
        <f ca="1">IFERROR(INDEX($C9:$CQ9,_xlfn.AGGREGATE(15,6,(COLUMN($C9:$CQ9)-COLUMN($C9)+1)/($C9:$CQ9&lt;&gt;""),COLUMNS($CT9:CZ9))),"")</f>
        <v/>
      </c>
      <c r="DA9" s="1" t="str">
        <f ca="1">IFERROR(INDEX($C9:$CQ9,_xlfn.AGGREGATE(15,6,(COLUMN($C9:$CQ9)-COLUMN($C9)+1)/($C9:$CQ9&lt;&gt;""),COLUMNS($CT9:DA9))),"")</f>
        <v/>
      </c>
      <c r="DB9" s="1" t="str">
        <f ca="1">IFERROR(INDEX($C9:$CQ9,_xlfn.AGGREGATE(15,6,(COLUMN($C9:$CQ9)-COLUMN($C9)+1)/($C9:$CQ9&lt;&gt;""),COLUMNS($CT9:DB9))),"")</f>
        <v/>
      </c>
      <c r="DC9" s="1" t="str">
        <f ca="1">IFERROR(INDEX($C9:$CQ9,_xlfn.AGGREGATE(15,6,(COLUMN($C9:$CQ9)-COLUMN($C9)+1)/($C9:$CQ9&lt;&gt;""),COLUMNS($CT9:DC9))),"")</f>
        <v/>
      </c>
      <c r="DD9" s="1" t="str">
        <f ca="1">IFERROR(INDEX($C9:$CQ9,_xlfn.AGGREGATE(15,6,(COLUMN($C9:$CQ9)-COLUMN($C9)+1)/($C9:$CQ9&lt;&gt;""),COLUMNS($CT9:DD9))),"")</f>
        <v/>
      </c>
      <c r="DE9" s="1" t="str">
        <f ca="1">IFERROR(INDEX($C9:$CQ9,_xlfn.AGGREGATE(15,6,(COLUMN($C9:$CQ9)-COLUMN($C9)+1)/($C9:$CQ9&lt;&gt;""),COLUMNS($CT9:DE9))),"")</f>
        <v/>
      </c>
      <c r="DF9" s="1" t="str">
        <f ca="1">IFERROR(INDEX($C9:$CQ9,_xlfn.AGGREGATE(15,6,(COLUMN($C9:$CQ9)-COLUMN($C9)+1)/($C9:$CQ9&lt;&gt;""),COLUMNS($CT9:DF9))),"")</f>
        <v/>
      </c>
      <c r="DG9" s="1" t="str">
        <f ca="1">IFERROR(INDEX($C9:$CQ9,_xlfn.AGGREGATE(15,6,(COLUMN($C9:$CQ9)-COLUMN($C9)+1)/($C9:$CQ9&lt;&gt;""),COLUMNS($CT9:DG9))),"")</f>
        <v/>
      </c>
      <c r="DH9" s="1" t="str">
        <f ca="1">IFERROR(INDEX($C9:$CQ9,_xlfn.AGGREGATE(15,6,(COLUMN($C9:$CQ9)-COLUMN($C9)+1)/($C9:$CQ9&lt;&gt;""),COLUMNS($CT9:DH9))),"")</f>
        <v/>
      </c>
      <c r="DI9" s="1" t="str">
        <f ca="1">IFERROR(INDEX($C9:$CQ9,_xlfn.AGGREGATE(15,6,(COLUMN($C9:$CQ9)-COLUMN($C9)+1)/($C9:$CQ9&lt;&gt;""),COLUMNS($CT9:DI9))),"")</f>
        <v/>
      </c>
      <c r="DJ9" s="1" t="str">
        <f ca="1">IFERROR(INDEX($C9:$CQ9,_xlfn.AGGREGATE(15,6,(COLUMN($C9:$CQ9)-COLUMN($C9)+1)/($C9:$CQ9&lt;&gt;""),COLUMNS($CT9:DJ9))),"")</f>
        <v/>
      </c>
      <c r="DK9" s="1" t="str">
        <f ca="1">IFERROR(INDEX($C9:$CQ9,_xlfn.AGGREGATE(15,6,(COLUMN($C9:$CQ9)-COLUMN($C9)+1)/($C9:$CQ9&lt;&gt;""),COLUMNS($CT9:DK9))),"")</f>
        <v/>
      </c>
      <c r="DL9" s="1" t="str">
        <f ca="1">IFERROR(INDEX($C9:$CQ9,_xlfn.AGGREGATE(15,6,(COLUMN($C9:$CQ9)-COLUMN($C9)+1)/($C9:$CQ9&lt;&gt;""),COLUMNS($CT9:DL9))),"")</f>
        <v/>
      </c>
      <c r="DM9" s="1" t="str">
        <f ca="1">IFERROR(INDEX($C9:$CQ9,_xlfn.AGGREGATE(15,6,(COLUMN($C9:$CQ9)-COLUMN($C9)+1)/($C9:$CQ9&lt;&gt;""),COLUMNS($CT9:DM9))),"")</f>
        <v/>
      </c>
      <c r="DN9" s="1" t="str">
        <f ca="1">IFERROR(INDEX($C9:$CQ9,_xlfn.AGGREGATE(15,6,(COLUMN($C9:$CQ9)-COLUMN($C9)+1)/($C9:$CQ9&lt;&gt;""),COLUMNS($CT9:DN9))),"")</f>
        <v/>
      </c>
      <c r="DO9" s="1" t="str">
        <f ca="1">IFERROR(INDEX($C9:$CQ9,_xlfn.AGGREGATE(15,6,(COLUMN($C9:$CQ9)-COLUMN($C9)+1)/($C9:$CQ9&lt;&gt;""),COLUMNS($CT9:DO9))),"")</f>
        <v/>
      </c>
      <c r="DP9" s="1" t="str">
        <f ca="1">IFERROR(INDEX($C9:$CQ9,_xlfn.AGGREGATE(15,6,(COLUMN($C9:$CQ9)-COLUMN($C9)+1)/($C9:$CQ9&lt;&gt;""),COLUMNS($CT9:DP9))),"")</f>
        <v/>
      </c>
      <c r="DQ9" s="1" t="str">
        <f ca="1">IFERROR(INDEX($C9:$CQ9,_xlfn.AGGREGATE(15,6,(COLUMN($C9:$CQ9)-COLUMN($C9)+1)/($C9:$CQ9&lt;&gt;""),COLUMNS($CT9:DQ9))),"")</f>
        <v/>
      </c>
      <c r="DR9" s="1" t="str">
        <f ca="1">IFERROR(INDEX($C9:$CQ9,_xlfn.AGGREGATE(15,6,(COLUMN($C9:$CQ9)-COLUMN($C9)+1)/($C9:$CQ9&lt;&gt;""),COLUMNS($CT9:DR9))),"")</f>
        <v/>
      </c>
      <c r="DS9" s="1" t="str">
        <f ca="1">IFERROR(INDEX($C9:$CQ9,_xlfn.AGGREGATE(15,6,(COLUMN($C9:$CQ9)-COLUMN($C9)+1)/($C9:$CQ9&lt;&gt;""),COLUMNS($CT9:DS9))),"")</f>
        <v/>
      </c>
      <c r="DT9" s="1" t="str">
        <f ca="1">IFERROR(INDEX($C9:$CQ9,_xlfn.AGGREGATE(15,6,(COLUMN($C9:$CQ9)-COLUMN($C9)+1)/($C9:$CQ9&lt;&gt;""),COLUMNS($CT9:DT9))),"")</f>
        <v/>
      </c>
      <c r="DU9" s="1" t="str">
        <f ca="1">IFERROR(INDEX($C9:$CQ9,_xlfn.AGGREGATE(15,6,(COLUMN($C9:$CQ9)-COLUMN($C9)+1)/($C9:$CQ9&lt;&gt;""),COLUMNS($CT9:DU9))),"")</f>
        <v/>
      </c>
      <c r="DV9" s="1" t="str">
        <f ca="1">IFERROR(INDEX($C9:$CQ9,_xlfn.AGGREGATE(15,6,(COLUMN($C9:$CQ9)-COLUMN($C9)+1)/($C9:$CQ9&lt;&gt;""),COLUMNS($CT9:DV9))),"")</f>
        <v/>
      </c>
      <c r="DW9" s="1" t="str">
        <f ca="1">IFERROR(INDEX($C9:$CQ9,_xlfn.AGGREGATE(15,6,(COLUMN($C9:$CQ9)-COLUMN($C9)+1)/($C9:$CQ9&lt;&gt;""),COLUMNS($CT9:DW9))),"")</f>
        <v/>
      </c>
      <c r="DX9" s="1" t="str">
        <f ca="1">IFERROR(INDEX($C9:$CQ9,_xlfn.AGGREGATE(15,6,(COLUMN($C9:$CQ9)-COLUMN($C9)+1)/($C9:$CQ9&lt;&gt;""),COLUMNS($CT9:DX9))),"")</f>
        <v/>
      </c>
      <c r="DY9" s="1" t="str">
        <f ca="1">IFERROR(INDEX($C9:$CQ9,_xlfn.AGGREGATE(15,6,(COLUMN($C9:$CQ9)-COLUMN($C9)+1)/($C9:$CQ9&lt;&gt;""),COLUMNS($CT9:DY9))),"")</f>
        <v/>
      </c>
      <c r="DZ9" s="1" t="str">
        <f ca="1">IFERROR(INDEX($C9:$CQ9,_xlfn.AGGREGATE(15,6,(COLUMN($C9:$CQ9)-COLUMN($C9)+1)/($C9:$CQ9&lt;&gt;""),COLUMNS($CT9:DZ9))),"")</f>
        <v/>
      </c>
      <c r="EA9" s="1" t="str">
        <f ca="1">IFERROR(INDEX($C9:$CQ9,_xlfn.AGGREGATE(15,6,(COLUMN($C9:$CQ9)-COLUMN($C9)+1)/($C9:$CQ9&lt;&gt;""),COLUMNS($CT9:EA9))),"")</f>
        <v/>
      </c>
      <c r="EB9" s="1" t="str">
        <f ca="1">IFERROR(INDEX($C9:$CQ9,_xlfn.AGGREGATE(15,6,(COLUMN($C9:$CQ9)-COLUMN($C9)+1)/($C9:$CQ9&lt;&gt;""),COLUMNS($CT9:EB9))),"")</f>
        <v/>
      </c>
      <c r="EC9" s="1" t="str">
        <f ca="1">IFERROR(INDEX($C9:$CQ9,_xlfn.AGGREGATE(15,6,(COLUMN($C9:$CQ9)-COLUMN($C9)+1)/($C9:$CQ9&lt;&gt;""),COLUMNS($CT9:EC9))),"")</f>
        <v/>
      </c>
      <c r="ED9" s="1" t="str">
        <f ca="1">IFERROR(INDEX($C9:$CQ9,_xlfn.AGGREGATE(15,6,(COLUMN($C9:$CQ9)-COLUMN($C9)+1)/($C9:$CQ9&lt;&gt;""),COLUMNS($CT9:ED9))),"")</f>
        <v/>
      </c>
      <c r="EE9" s="1" t="str">
        <f ca="1">IFERROR(INDEX($C9:$CQ9,_xlfn.AGGREGATE(15,6,(COLUMN($C9:$CQ9)-COLUMN($C9)+1)/($C9:$CQ9&lt;&gt;""),COLUMNS($CT9:EE9))),"")</f>
        <v/>
      </c>
      <c r="EF9" s="1" t="str">
        <f ca="1">IFERROR(INDEX($C9:$CQ9,_xlfn.AGGREGATE(15,6,(COLUMN($C9:$CQ9)-COLUMN($C9)+1)/($C9:$CQ9&lt;&gt;""),COLUMNS($CT9:EF9))),"")</f>
        <v/>
      </c>
      <c r="EG9" s="1" t="str">
        <f ca="1">IFERROR(INDEX($C9:$CQ9,_xlfn.AGGREGATE(15,6,(COLUMN($C9:$CQ9)-COLUMN($C9)+1)/($C9:$CQ9&lt;&gt;""),COLUMNS($CT9:EG9))),"")</f>
        <v/>
      </c>
      <c r="EH9" s="1" t="str">
        <f ca="1">IFERROR(INDEX($C9:$CQ9,_xlfn.AGGREGATE(15,6,(COLUMN($C9:$CQ9)-COLUMN($C9)+1)/($C9:$CQ9&lt;&gt;""),COLUMNS($CT9:EH9))),"")</f>
        <v/>
      </c>
      <c r="EI9" s="1" t="str">
        <f ca="1">IFERROR(INDEX($C9:$CQ9,_xlfn.AGGREGATE(15,6,(COLUMN($C9:$CQ9)-COLUMN($C9)+1)/($C9:$CQ9&lt;&gt;""),COLUMNS($CT9:EI9))),"")</f>
        <v/>
      </c>
      <c r="EJ9" s="1" t="str">
        <f ca="1">IFERROR(INDEX($C9:$CQ9,_xlfn.AGGREGATE(15,6,(COLUMN($C9:$CQ9)-COLUMN($C9)+1)/($C9:$CQ9&lt;&gt;""),COLUMNS($CT9:EJ9))),"")</f>
        <v/>
      </c>
      <c r="EK9" s="1" t="str">
        <f ca="1">IFERROR(INDEX($C9:$CQ9,_xlfn.AGGREGATE(15,6,(COLUMN($C9:$CQ9)-COLUMN($C9)+1)/($C9:$CQ9&lt;&gt;""),COLUMNS($CT9:EK9))),"")</f>
        <v/>
      </c>
      <c r="EL9" s="1" t="str">
        <f ca="1">IFERROR(INDEX($C9:$CQ9,_xlfn.AGGREGATE(15,6,(COLUMN($C9:$CQ9)-COLUMN($C9)+1)/($C9:$CQ9&lt;&gt;""),COLUMNS($CT9:EL9))),"")</f>
        <v/>
      </c>
      <c r="EM9" s="1" t="str">
        <f ca="1">IFERROR(INDEX($C9:$CQ9,_xlfn.AGGREGATE(15,6,(COLUMN($C9:$CQ9)-COLUMN($C9)+1)/($C9:$CQ9&lt;&gt;""),COLUMNS($CT9:EM9))),"")</f>
        <v/>
      </c>
      <c r="EN9" s="1" t="str">
        <f ca="1">IFERROR(INDEX($C9:$CQ9,_xlfn.AGGREGATE(15,6,(COLUMN($C9:$CQ9)-COLUMN($C9)+1)/($C9:$CQ9&lt;&gt;""),COLUMNS($CT9:EN9))),"")</f>
        <v/>
      </c>
      <c r="EO9" s="1" t="str">
        <f ca="1">IFERROR(INDEX($C9:$CQ9,_xlfn.AGGREGATE(15,6,(COLUMN($C9:$CQ9)-COLUMN($C9)+1)/($C9:$CQ9&lt;&gt;""),COLUMNS($CT9:EO9))),"")</f>
        <v/>
      </c>
      <c r="EP9" s="1" t="str">
        <f ca="1">IFERROR(INDEX($C9:$CQ9,_xlfn.AGGREGATE(15,6,(COLUMN($C9:$CQ9)-COLUMN($C9)+1)/($C9:$CQ9&lt;&gt;""),COLUMNS($CT9:EP9))),"")</f>
        <v/>
      </c>
      <c r="EQ9" s="1" t="str">
        <f ca="1">IFERROR(INDEX($C9:$CQ9,_xlfn.AGGREGATE(15,6,(COLUMN($C9:$CQ9)-COLUMN($C9)+1)/($C9:$CQ9&lt;&gt;""),COLUMNS($CT9:EQ9))),"")</f>
        <v/>
      </c>
      <c r="ER9" s="1" t="str">
        <f ca="1">IFERROR(INDEX($C9:$CQ9,_xlfn.AGGREGATE(15,6,(COLUMN($C9:$CQ9)-COLUMN($C9)+1)/($C9:$CQ9&lt;&gt;""),COLUMNS($CT9:ER9))),"")</f>
        <v/>
      </c>
      <c r="ES9" s="1" t="str">
        <f ca="1">IFERROR(INDEX($C9:$CQ9,_xlfn.AGGREGATE(15,6,(COLUMN($C9:$CQ9)-COLUMN($C9)+1)/($C9:$CQ9&lt;&gt;""),COLUMNS($CT9:ES9))),"")</f>
        <v/>
      </c>
      <c r="ET9" s="1" t="str">
        <f ca="1">IFERROR(INDEX($C9:$CQ9,_xlfn.AGGREGATE(15,6,(COLUMN($C9:$CQ9)-COLUMN($C9)+1)/($C9:$CQ9&lt;&gt;""),COLUMNS($CT9:ET9))),"")</f>
        <v/>
      </c>
      <c r="EU9" s="1" t="str">
        <f ca="1">IFERROR(INDEX($C9:$CQ9,_xlfn.AGGREGATE(15,6,(COLUMN($C9:$CQ9)-COLUMN($C9)+1)/($C9:$CQ9&lt;&gt;""),COLUMNS($CT9:EU9))),"")</f>
        <v/>
      </c>
      <c r="EV9" s="1" t="str">
        <f ca="1">IFERROR(INDEX($C9:$CQ9,_xlfn.AGGREGATE(15,6,(COLUMN($C9:$CQ9)-COLUMN($C9)+1)/($C9:$CQ9&lt;&gt;""),COLUMNS($CT9:EV9))),"")</f>
        <v/>
      </c>
      <c r="EW9" s="1" t="str">
        <f ca="1">IFERROR(INDEX($C9:$CQ9,_xlfn.AGGREGATE(15,6,(COLUMN($C9:$CQ9)-COLUMN($C9)+1)/($C9:$CQ9&lt;&gt;""),COLUMNS($CT9:EW9))),"")</f>
        <v/>
      </c>
      <c r="EX9" s="1" t="str">
        <f ca="1">IFERROR(INDEX($C9:$CQ9,_xlfn.AGGREGATE(15,6,(COLUMN($C9:$CQ9)-COLUMN($C9)+1)/($C9:$CQ9&lt;&gt;""),COLUMNS($CT9:EX9))),"")</f>
        <v/>
      </c>
      <c r="EY9" s="1" t="str">
        <f ca="1">IFERROR(INDEX($C9:$CQ9,_xlfn.AGGREGATE(15,6,(COLUMN($C9:$CQ9)-COLUMN($C9)+1)/($C9:$CQ9&lt;&gt;""),COLUMNS($CT9:EY9))),"")</f>
        <v/>
      </c>
      <c r="EZ9" s="1" t="str">
        <f ca="1">IFERROR(INDEX($C9:$CQ9,_xlfn.AGGREGATE(15,6,(COLUMN($C9:$CQ9)-COLUMN($C9)+1)/($C9:$CQ9&lt;&gt;""),COLUMNS($CT9:EZ9))),"")</f>
        <v/>
      </c>
      <c r="FA9" s="1" t="str">
        <f ca="1">IFERROR(INDEX($C9:$CQ9,_xlfn.AGGREGATE(15,6,(COLUMN($C9:$CQ9)-COLUMN($C9)+1)/($C9:$CQ9&lt;&gt;""),COLUMNS($CT9:FA9))),"")</f>
        <v/>
      </c>
      <c r="FB9" s="1" t="str">
        <f ca="1">IFERROR(INDEX($C9:$CQ9,_xlfn.AGGREGATE(15,6,(COLUMN($C9:$CQ9)-COLUMN($C9)+1)/($C9:$CQ9&lt;&gt;""),COLUMNS($CT9:FB9))),"")</f>
        <v/>
      </c>
      <c r="FC9" s="1" t="str">
        <f ca="1">IFERROR(INDEX($C9:$CQ9,_xlfn.AGGREGATE(15,6,(COLUMN($C9:$CQ9)-COLUMN($C9)+1)/($C9:$CQ9&lt;&gt;""),COLUMNS($CT9:FC9))),"")</f>
        <v/>
      </c>
      <c r="FD9" s="1" t="str">
        <f ca="1">IFERROR(INDEX($C9:$CQ9,_xlfn.AGGREGATE(15,6,(COLUMN($C9:$CQ9)-COLUMN($C9)+1)/($C9:$CQ9&lt;&gt;""),COLUMNS($CT9:FD9))),"")</f>
        <v/>
      </c>
      <c r="FE9" s="1" t="str">
        <f ca="1">IFERROR(INDEX($C9:$CQ9,_xlfn.AGGREGATE(15,6,(COLUMN($C9:$CQ9)-COLUMN($C9)+1)/($C9:$CQ9&lt;&gt;""),COLUMNS($CT9:FE9))),"")</f>
        <v/>
      </c>
      <c r="FF9" s="1" t="str">
        <f ca="1">IFERROR(INDEX($C9:$CQ9,_xlfn.AGGREGATE(15,6,(COLUMN($C9:$CQ9)-COLUMN($C9)+1)/($C9:$CQ9&lt;&gt;""),COLUMNS($CT9:FF9))),"")</f>
        <v/>
      </c>
      <c r="FG9" s="1" t="str">
        <f ca="1">IFERROR(INDEX($C9:$CQ9,_xlfn.AGGREGATE(15,6,(COLUMN($C9:$CQ9)-COLUMN($C9)+1)/($C9:$CQ9&lt;&gt;""),COLUMNS($CT9:FG9))),"")</f>
        <v/>
      </c>
      <c r="FH9" s="1" t="str">
        <f ca="1">IFERROR(INDEX($C9:$CQ9,_xlfn.AGGREGATE(15,6,(COLUMN($C9:$CQ9)-COLUMN($C9)+1)/($C9:$CQ9&lt;&gt;""),COLUMNS($CT9:FH9))),"")</f>
        <v/>
      </c>
      <c r="FI9" s="1" t="str">
        <f ca="1">IFERROR(INDEX($C9:$CQ9,_xlfn.AGGREGATE(15,6,(COLUMN($C9:$CQ9)-COLUMN($C9)+1)/($C9:$CQ9&lt;&gt;""),COLUMNS($CT9:FI9))),"")</f>
        <v/>
      </c>
      <c r="FJ9" s="1" t="str">
        <f ca="1">IFERROR(INDEX($C9:$CQ9,_xlfn.AGGREGATE(15,6,(COLUMN($C9:$CQ9)-COLUMN($C9)+1)/($C9:$CQ9&lt;&gt;""),COLUMNS($CT9:FJ9))),"")</f>
        <v/>
      </c>
      <c r="FK9" s="1" t="str">
        <f ca="1">IFERROR(INDEX($C9:$CQ9,_xlfn.AGGREGATE(15,6,(COLUMN($C9:$CQ9)-COLUMN($C9)+1)/($C9:$CQ9&lt;&gt;""),COLUMNS($CT9:FK9))),"")</f>
        <v/>
      </c>
      <c r="FL9" s="1" t="str">
        <f ca="1">IFERROR(INDEX($C9:$CQ9,_xlfn.AGGREGATE(15,6,(COLUMN($C9:$CQ9)-COLUMN($C9)+1)/($C9:$CQ9&lt;&gt;""),COLUMNS($CT9:FL9))),"")</f>
        <v/>
      </c>
      <c r="FM9" s="1" t="str">
        <f ca="1">IFERROR(INDEX($C9:$CQ9,_xlfn.AGGREGATE(15,6,(COLUMN($C9:$CQ9)-COLUMN($C9)+1)/($C9:$CQ9&lt;&gt;""),COLUMNS($CT9:FM9))),"")</f>
        <v/>
      </c>
      <c r="FN9" s="1" t="str">
        <f ca="1">IFERROR(INDEX($C9:$CQ9,_xlfn.AGGREGATE(15,6,(COLUMN($C9:$CQ9)-COLUMN($C9)+1)/($C9:$CQ9&lt;&gt;""),COLUMNS($CT9:FN9))),"")</f>
        <v/>
      </c>
      <c r="FO9" s="1" t="str">
        <f ca="1">IFERROR(INDEX($C9:$CQ9,_xlfn.AGGREGATE(15,6,(COLUMN($C9:$CQ9)-COLUMN($C9)+1)/($C9:$CQ9&lt;&gt;""),COLUMNS($CT9:FO9))),"")</f>
        <v/>
      </c>
      <c r="FP9" s="1" t="str">
        <f ca="1">IFERROR(INDEX($C9:$CQ9,_xlfn.AGGREGATE(15,6,(COLUMN($C9:$CQ9)-COLUMN($C9)+1)/($C9:$CQ9&lt;&gt;""),COLUMNS($CT9:FP9))),"")</f>
        <v/>
      </c>
      <c r="FQ9" s="1" t="str">
        <f ca="1">IFERROR(INDEX($C9:$CQ9,_xlfn.AGGREGATE(15,6,(COLUMN($C9:$CQ9)-COLUMN($C9)+1)/($C9:$CQ9&lt;&gt;""),COLUMNS($CT9:FQ9))),"")</f>
        <v/>
      </c>
      <c r="FR9" s="1" t="str">
        <f ca="1">IFERROR(INDEX($C9:$CQ9,_xlfn.AGGREGATE(15,6,(COLUMN($C9:$CQ9)-COLUMN($C9)+1)/($C9:$CQ9&lt;&gt;""),COLUMNS($CT9:FR9))),"")</f>
        <v/>
      </c>
      <c r="FS9" s="1" t="str">
        <f ca="1">IFERROR(INDEX($C9:$CQ9,_xlfn.AGGREGATE(15,6,(COLUMN($C9:$CQ9)-COLUMN($C9)+1)/($C9:$CQ9&lt;&gt;""),COLUMNS($CT9:FS9))),"")</f>
        <v/>
      </c>
      <c r="FT9" s="1" t="str">
        <f ca="1">IFERROR(INDEX($C9:$CQ9,_xlfn.AGGREGATE(15,6,(COLUMN($C9:$CQ9)-COLUMN($C9)+1)/($C9:$CQ9&lt;&gt;""),COLUMNS($CT9:FT9))),"")</f>
        <v/>
      </c>
      <c r="FU9" s="1" t="str">
        <f ca="1">IFERROR(INDEX($C9:$CQ9,_xlfn.AGGREGATE(15,6,(COLUMN($C9:$CQ9)-COLUMN($C9)+1)/($C9:$CQ9&lt;&gt;""),COLUMNS($CT9:FU9))),"")</f>
        <v/>
      </c>
      <c r="FV9" s="1" t="str">
        <f ca="1">IFERROR(INDEX($C9:$CQ9,_xlfn.AGGREGATE(15,6,(COLUMN($C9:$CQ9)-COLUMN($C9)+1)/($C9:$CQ9&lt;&gt;""),COLUMNS($CT9:FV9))),"")</f>
        <v/>
      </c>
      <c r="FW9" s="1" t="str">
        <f ca="1">IFERROR(INDEX($C9:$CQ9,_xlfn.AGGREGATE(15,6,(COLUMN($C9:$CQ9)-COLUMN($C9)+1)/($C9:$CQ9&lt;&gt;""),COLUMNS($CT9:FW9))),"")</f>
        <v/>
      </c>
      <c r="FX9" s="1" t="str">
        <f ca="1">IFERROR(INDEX($C9:$CQ9,_xlfn.AGGREGATE(15,6,(COLUMN($C9:$CQ9)-COLUMN($C9)+1)/($C9:$CQ9&lt;&gt;""),COLUMNS($CT9:FX9))),"")</f>
        <v/>
      </c>
      <c r="FY9" s="1" t="str">
        <f ca="1">IFERROR(INDEX($C9:$CQ9,_xlfn.AGGREGATE(15,6,(COLUMN($C9:$CQ9)-COLUMN($C9)+1)/($C9:$CQ9&lt;&gt;""),COLUMNS($CT9:FY9))),"")</f>
        <v/>
      </c>
      <c r="FZ9" s="1" t="str">
        <f ca="1">IFERROR(INDEX($C9:$CQ9,_xlfn.AGGREGATE(15,6,(COLUMN($C9:$CQ9)-COLUMN($C9)+1)/($C9:$CQ9&lt;&gt;""),COLUMNS($CT9:FZ9))),"")</f>
        <v/>
      </c>
      <c r="GA9" s="1" t="str">
        <f ca="1">IFERROR(INDEX($C9:$CQ9,_xlfn.AGGREGATE(15,6,(COLUMN($C9:$CQ9)-COLUMN($C9)+1)/($C9:$CQ9&lt;&gt;""),COLUMNS($CT9:GA9))),"")</f>
        <v/>
      </c>
      <c r="GB9" s="1" t="str">
        <f ca="1">IFERROR(INDEX($C9:$CQ9,_xlfn.AGGREGATE(15,6,(COLUMN($C9:$CQ9)-COLUMN($C9)+1)/($C9:$CQ9&lt;&gt;""),COLUMNS($CT9:GB9))),"")</f>
        <v/>
      </c>
      <c r="GC9" s="1" t="str">
        <f ca="1">IFERROR(INDEX($C9:$CQ9,_xlfn.AGGREGATE(15,6,(COLUMN($C9:$CQ9)-COLUMN($C9)+1)/($C9:$CQ9&lt;&gt;""),COLUMNS($CT9:GC9))),"")</f>
        <v/>
      </c>
      <c r="GD9" s="1" t="str">
        <f ca="1">IFERROR(INDEX($C9:$CQ9,_xlfn.AGGREGATE(15,6,(COLUMN($C9:$CQ9)-COLUMN($C9)+1)/($C9:$CQ9&lt;&gt;""),COLUMNS($CT9:GD9))),"")</f>
        <v/>
      </c>
      <c r="GE9" s="1" t="str">
        <f ca="1">IFERROR(INDEX($C9:$CQ9,_xlfn.AGGREGATE(15,6,(COLUMN($C9:$CQ9)-COLUMN($C9)+1)/($C9:$CQ9&lt;&gt;""),COLUMNS($CT9:GE9))),"")</f>
        <v/>
      </c>
      <c r="GF9" s="1" t="str">
        <f ca="1">IFERROR(INDEX($C9:$CQ9,_xlfn.AGGREGATE(15,6,(COLUMN($C9:$CQ9)-COLUMN($C9)+1)/($C9:$CQ9&lt;&gt;""),COLUMNS($CT9:GF9))),"")</f>
        <v/>
      </c>
      <c r="GG9" s="1" t="str">
        <f ca="1">IFERROR(INDEX($C9:$CQ9,_xlfn.AGGREGATE(15,6,(COLUMN($C9:$CQ9)-COLUMN($C9)+1)/($C9:$CQ9&lt;&gt;""),COLUMNS($CT9:GG9))),"")</f>
        <v/>
      </c>
      <c r="GH9" s="1" t="str">
        <f ca="1">IFERROR(INDEX($C9:$CQ9,_xlfn.AGGREGATE(15,6,(COLUMN($C9:$CQ9)-COLUMN($C9)+1)/($C9:$CQ9&lt;&gt;""),COLUMNS($CT9:GH9))),"")</f>
        <v/>
      </c>
    </row>
    <row r="10" spans="2:190" hidden="1" x14ac:dyDescent="0.45">
      <c r="B10" s="32">
        <f>IFERROR(IF((B9+1)=(VLOOKUP($B$1890,CALC!$AF$115:$AJ$166,5,FALSE)+1),"",B9+1),"")</f>
        <v>43791</v>
      </c>
      <c r="C10" s="33" t="str">
        <f t="shared" ca="1" si="0"/>
        <v/>
      </c>
      <c r="D10" s="33" t="str">
        <f t="shared" ref="D10:AI10" ca="1" si="10">IF(COUNTIF(INDIRECT(_xlfn.CONCAT("CALC!C",2+D$2,":NC",2+D$2)),$B10)&gt;0,INDIRECT(_xlfn.CONCAT("CALC!A",2+D$2)),"")</f>
        <v/>
      </c>
      <c r="E10" s="33" t="str">
        <f t="shared" ca="1" si="10"/>
        <v/>
      </c>
      <c r="F10" s="33" t="str">
        <f t="shared" ca="1" si="10"/>
        <v/>
      </c>
      <c r="G10" s="33" t="str">
        <f t="shared" ca="1" si="10"/>
        <v/>
      </c>
      <c r="H10" s="33" t="str">
        <f t="shared" ca="1" si="10"/>
        <v/>
      </c>
      <c r="I10" s="33" t="str">
        <f t="shared" ca="1" si="10"/>
        <v/>
      </c>
      <c r="J10" s="33" t="str">
        <f t="shared" ca="1" si="10"/>
        <v/>
      </c>
      <c r="K10" s="33" t="str">
        <f t="shared" ca="1" si="10"/>
        <v/>
      </c>
      <c r="L10" s="33" t="str">
        <f t="shared" ca="1" si="10"/>
        <v/>
      </c>
      <c r="M10" s="33" t="str">
        <f t="shared" ca="1" si="10"/>
        <v/>
      </c>
      <c r="N10" s="33" t="str">
        <f t="shared" ca="1" si="10"/>
        <v/>
      </c>
      <c r="O10" s="33" t="str">
        <f t="shared" ca="1" si="10"/>
        <v/>
      </c>
      <c r="P10" s="33" t="str">
        <f t="shared" ca="1" si="10"/>
        <v/>
      </c>
      <c r="Q10" s="33" t="str">
        <f t="shared" ca="1" si="10"/>
        <v/>
      </c>
      <c r="R10" s="33" t="str">
        <f t="shared" ca="1" si="10"/>
        <v/>
      </c>
      <c r="S10" s="33" t="str">
        <f t="shared" ca="1" si="10"/>
        <v/>
      </c>
      <c r="T10" s="33" t="str">
        <f t="shared" ca="1" si="10"/>
        <v/>
      </c>
      <c r="U10" s="33" t="str">
        <f t="shared" ca="1" si="10"/>
        <v/>
      </c>
      <c r="V10" s="33" t="str">
        <f t="shared" ca="1" si="10"/>
        <v/>
      </c>
      <c r="W10" s="33" t="str">
        <f t="shared" ca="1" si="10"/>
        <v/>
      </c>
      <c r="X10" s="33" t="str">
        <f t="shared" ca="1" si="10"/>
        <v/>
      </c>
      <c r="Y10" s="33" t="str">
        <f t="shared" ca="1" si="10"/>
        <v/>
      </c>
      <c r="Z10" s="33" t="str">
        <f t="shared" ca="1" si="10"/>
        <v/>
      </c>
      <c r="AA10" s="33" t="str">
        <f t="shared" ca="1" si="10"/>
        <v/>
      </c>
      <c r="AB10" s="33" t="str">
        <f t="shared" ca="1" si="10"/>
        <v/>
      </c>
      <c r="AC10" s="33" t="str">
        <f t="shared" ca="1" si="10"/>
        <v/>
      </c>
      <c r="AD10" s="33" t="str">
        <f t="shared" ca="1" si="10"/>
        <v/>
      </c>
      <c r="AE10" s="33" t="str">
        <f t="shared" ca="1" si="10"/>
        <v/>
      </c>
      <c r="AF10" s="33" t="str">
        <f t="shared" ca="1" si="10"/>
        <v/>
      </c>
      <c r="AG10" s="33" t="str">
        <f t="shared" ca="1" si="10"/>
        <v/>
      </c>
      <c r="AH10" s="33" t="str">
        <f t="shared" ca="1" si="10"/>
        <v>Auto Fuel</v>
      </c>
      <c r="AI10" s="33" t="str">
        <f t="shared" ca="1" si="10"/>
        <v/>
      </c>
      <c r="AJ10" s="33" t="str">
        <f t="shared" ref="AJ10:BM10" ca="1" si="11">IF(COUNTIF(INDIRECT(_xlfn.CONCAT("CALC!C",2+AJ$2,":NC",2+AJ$2)),$B10)&gt;0,INDIRECT(_xlfn.CONCAT("CALC!A",2+AJ$2)),"")</f>
        <v/>
      </c>
      <c r="AK10" s="33" t="str">
        <f t="shared" ca="1" si="11"/>
        <v/>
      </c>
      <c r="AL10" s="33" t="str">
        <f t="shared" ca="1" si="11"/>
        <v/>
      </c>
      <c r="AM10" s="33" t="str">
        <f t="shared" ca="1" si="11"/>
        <v/>
      </c>
      <c r="AN10" s="33" t="str">
        <f t="shared" ca="1" si="11"/>
        <v/>
      </c>
      <c r="AO10" s="33" t="str">
        <f t="shared" ca="1" si="11"/>
        <v/>
      </c>
      <c r="AP10" s="33" t="str">
        <f t="shared" ca="1" si="11"/>
        <v/>
      </c>
      <c r="AQ10" s="33" t="str">
        <f t="shared" ca="1" si="11"/>
        <v/>
      </c>
      <c r="AR10" s="33" t="str">
        <f t="shared" ca="1" si="11"/>
        <v/>
      </c>
      <c r="AS10" s="33" t="str">
        <f t="shared" ca="1" si="11"/>
        <v/>
      </c>
      <c r="AT10" s="33" t="str">
        <f t="shared" ca="1" si="11"/>
        <v/>
      </c>
      <c r="AU10" s="33" t="str">
        <f t="shared" ca="1" si="11"/>
        <v/>
      </c>
      <c r="AV10" s="33" t="str">
        <f t="shared" ca="1" si="11"/>
        <v/>
      </c>
      <c r="AW10" s="33" t="str">
        <f t="shared" ca="1" si="11"/>
        <v/>
      </c>
      <c r="AX10" s="33" t="str">
        <f t="shared" ca="1" si="11"/>
        <v/>
      </c>
      <c r="AY10" s="33" t="str">
        <f t="shared" ca="1" si="11"/>
        <v/>
      </c>
      <c r="AZ10" s="33" t="str">
        <f t="shared" ca="1" si="11"/>
        <v/>
      </c>
      <c r="BA10" s="33" t="str">
        <f t="shared" ca="1" si="11"/>
        <v/>
      </c>
      <c r="BB10" s="33" t="str">
        <f t="shared" ca="1" si="11"/>
        <v/>
      </c>
      <c r="BC10" s="33" t="str">
        <f t="shared" ca="1" si="11"/>
        <v/>
      </c>
      <c r="BD10" s="33" t="str">
        <f t="shared" ca="1" si="11"/>
        <v/>
      </c>
      <c r="BE10" s="33" t="str">
        <f t="shared" ca="1" si="11"/>
        <v/>
      </c>
      <c r="BF10" s="33" t="str">
        <f t="shared" ca="1" si="11"/>
        <v/>
      </c>
      <c r="BG10" s="33" t="str">
        <f t="shared" ca="1" si="11"/>
        <v/>
      </c>
      <c r="BH10" s="33" t="str">
        <f t="shared" ca="1" si="11"/>
        <v/>
      </c>
      <c r="BI10" s="33" t="str">
        <f t="shared" ca="1" si="11"/>
        <v/>
      </c>
      <c r="BJ10" s="33" t="str">
        <f t="shared" ca="1" si="11"/>
        <v/>
      </c>
      <c r="BK10" s="33" t="str">
        <f t="shared" ca="1" si="11"/>
        <v/>
      </c>
      <c r="BL10" s="33" t="str">
        <f t="shared" ca="1" si="11"/>
        <v/>
      </c>
      <c r="BM10" s="33" t="str">
        <f t="shared" ca="1" si="11"/>
        <v/>
      </c>
      <c r="BN10" s="33" t="str">
        <f t="shared" ref="BN10:CC18" ca="1" si="12">IF(COUNTIF(INDIRECT(_xlfn.CONCAT("CALC!C",2+BN$2,":NC",2+BN$2)),$B10)&gt;0,INDIRECT(_xlfn.CONCAT("CALC!A",2+BN$2)),"")</f>
        <v/>
      </c>
      <c r="BO10" s="33" t="str">
        <f t="shared" ca="1" si="12"/>
        <v/>
      </c>
      <c r="BP10" s="33" t="str">
        <f t="shared" ca="1" si="2"/>
        <v/>
      </c>
      <c r="BQ10" s="33" t="str">
        <f t="shared" ca="1" si="2"/>
        <v/>
      </c>
      <c r="BR10" s="33" t="str">
        <f t="shared" ca="1" si="2"/>
        <v/>
      </c>
      <c r="BS10" s="33" t="str">
        <f t="shared" ca="1" si="2"/>
        <v/>
      </c>
      <c r="BT10" s="33" t="str">
        <f t="shared" ca="1" si="2"/>
        <v/>
      </c>
      <c r="BU10" s="33" t="str">
        <f t="shared" ca="1" si="2"/>
        <v/>
      </c>
      <c r="BV10" s="33" t="str">
        <f t="shared" ca="1" si="2"/>
        <v/>
      </c>
      <c r="BW10" s="33" t="str">
        <f t="shared" ca="1" si="2"/>
        <v/>
      </c>
      <c r="BX10" s="33" t="str">
        <f t="shared" ca="1" si="2"/>
        <v/>
      </c>
      <c r="BY10" s="33" t="str">
        <f t="shared" ca="1" si="2"/>
        <v/>
      </c>
      <c r="BZ10" s="33" t="str">
        <f t="shared" ca="1" si="2"/>
        <v/>
      </c>
      <c r="CA10" s="33" t="str">
        <f t="shared" ca="1" si="2"/>
        <v/>
      </c>
      <c r="CB10" s="33" t="str">
        <f t="shared" ca="1" si="2"/>
        <v/>
      </c>
      <c r="CC10" s="33" t="str">
        <f t="shared" ca="1" si="2"/>
        <v/>
      </c>
      <c r="CD10" s="33" t="str">
        <f t="shared" ca="1" si="2"/>
        <v/>
      </c>
      <c r="CE10" s="33" t="str">
        <f t="shared" ca="1" si="2"/>
        <v/>
      </c>
      <c r="CF10" s="33" t="str">
        <f t="shared" ca="1" si="2"/>
        <v/>
      </c>
      <c r="CG10" s="33" t="str">
        <f t="shared" ca="1" si="2"/>
        <v/>
      </c>
      <c r="CH10" s="33" t="str">
        <f t="shared" ca="1" si="2"/>
        <v/>
      </c>
      <c r="CI10" s="33" t="str">
        <f t="shared" ca="1" si="2"/>
        <v/>
      </c>
      <c r="CJ10" s="33" t="str">
        <f t="shared" ca="1" si="2"/>
        <v/>
      </c>
      <c r="CK10" s="33" t="str">
        <f t="shared" ca="1" si="2"/>
        <v/>
      </c>
      <c r="CL10" s="33" t="str">
        <f t="shared" ca="1" si="2"/>
        <v/>
      </c>
      <c r="CM10" s="33" t="str">
        <f t="shared" ca="1" si="2"/>
        <v/>
      </c>
      <c r="CN10" s="33" t="str">
        <f t="shared" ca="1" si="2"/>
        <v/>
      </c>
      <c r="CO10" s="33" t="str">
        <f t="shared" ca="1" si="2"/>
        <v/>
      </c>
      <c r="CP10" s="33" t="str">
        <f t="shared" ca="1" si="2"/>
        <v/>
      </c>
      <c r="CQ10" s="33" t="str">
        <f t="shared" ca="1" si="2"/>
        <v/>
      </c>
      <c r="CS10" s="34">
        <f t="shared" si="3"/>
        <v>43791</v>
      </c>
      <c r="CT10" s="1" t="str">
        <f ca="1">IFERROR(INDEX($C10:$CQ10,_xlfn.AGGREGATE(15,6,(COLUMN($C10:$CQ10)-COLUMN($C10)+1)/($C10:$CQ10&lt;&gt;""),COLUMNS($CT10:CT10))),"")</f>
        <v>Auto Fuel</v>
      </c>
      <c r="CU10" s="1" t="str">
        <f ca="1">IFERROR(INDEX($C10:$CQ10,_xlfn.AGGREGATE(15,6,(COLUMN($C10:$CQ10)-COLUMN($C10)+1)/($C10:$CQ10&lt;&gt;""),COLUMNS($CT10:CU10))),"")</f>
        <v/>
      </c>
      <c r="CV10" s="1" t="str">
        <f ca="1">IFERROR(INDEX($C10:$CQ10,_xlfn.AGGREGATE(15,6,(COLUMN($C10:$CQ10)-COLUMN($C10)+1)/($C10:$CQ10&lt;&gt;""),COLUMNS($CT10:CV10))),"")</f>
        <v/>
      </c>
      <c r="CW10" s="1" t="str">
        <f ca="1">IFERROR(INDEX($C10:$CQ10,_xlfn.AGGREGATE(15,6,(COLUMN($C10:$CQ10)-COLUMN($C10)+1)/($C10:$CQ10&lt;&gt;""),COLUMNS($CT10:CW10))),"")</f>
        <v/>
      </c>
      <c r="CX10" s="1" t="str">
        <f ca="1">IFERROR(INDEX($C10:$CQ10,_xlfn.AGGREGATE(15,6,(COLUMN($C10:$CQ10)-COLUMN($C10)+1)/($C10:$CQ10&lt;&gt;""),COLUMNS($CT10:CX10))),"")</f>
        <v/>
      </c>
      <c r="CY10" s="1" t="str">
        <f ca="1">IFERROR(INDEX($C10:$CQ10,_xlfn.AGGREGATE(15,6,(COLUMN($C10:$CQ10)-COLUMN($C10)+1)/($C10:$CQ10&lt;&gt;""),COLUMNS($CT10:CY10))),"")</f>
        <v/>
      </c>
      <c r="CZ10" s="1" t="str">
        <f ca="1">IFERROR(INDEX($C10:$CQ10,_xlfn.AGGREGATE(15,6,(COLUMN($C10:$CQ10)-COLUMN($C10)+1)/($C10:$CQ10&lt;&gt;""),COLUMNS($CT10:CZ10))),"")</f>
        <v/>
      </c>
      <c r="DA10" s="1" t="str">
        <f ca="1">IFERROR(INDEX($C10:$CQ10,_xlfn.AGGREGATE(15,6,(COLUMN($C10:$CQ10)-COLUMN($C10)+1)/($C10:$CQ10&lt;&gt;""),COLUMNS($CT10:DA10))),"")</f>
        <v/>
      </c>
      <c r="DB10" s="1" t="str">
        <f ca="1">IFERROR(INDEX($C10:$CQ10,_xlfn.AGGREGATE(15,6,(COLUMN($C10:$CQ10)-COLUMN($C10)+1)/($C10:$CQ10&lt;&gt;""),COLUMNS($CT10:DB10))),"")</f>
        <v/>
      </c>
      <c r="DC10" s="1" t="str">
        <f ca="1">IFERROR(INDEX($C10:$CQ10,_xlfn.AGGREGATE(15,6,(COLUMN($C10:$CQ10)-COLUMN($C10)+1)/($C10:$CQ10&lt;&gt;""),COLUMNS($CT10:DC10))),"")</f>
        <v/>
      </c>
      <c r="DD10" s="1" t="str">
        <f ca="1">IFERROR(INDEX($C10:$CQ10,_xlfn.AGGREGATE(15,6,(COLUMN($C10:$CQ10)-COLUMN($C10)+1)/($C10:$CQ10&lt;&gt;""),COLUMNS($CT10:DD10))),"")</f>
        <v/>
      </c>
      <c r="DE10" s="1" t="str">
        <f ca="1">IFERROR(INDEX($C10:$CQ10,_xlfn.AGGREGATE(15,6,(COLUMN($C10:$CQ10)-COLUMN($C10)+1)/($C10:$CQ10&lt;&gt;""),COLUMNS($CT10:DE10))),"")</f>
        <v/>
      </c>
      <c r="DF10" s="1" t="str">
        <f ca="1">IFERROR(INDEX($C10:$CQ10,_xlfn.AGGREGATE(15,6,(COLUMN($C10:$CQ10)-COLUMN($C10)+1)/($C10:$CQ10&lt;&gt;""),COLUMNS($CT10:DF10))),"")</f>
        <v/>
      </c>
      <c r="DG10" s="1" t="str">
        <f ca="1">IFERROR(INDEX($C10:$CQ10,_xlfn.AGGREGATE(15,6,(COLUMN($C10:$CQ10)-COLUMN($C10)+1)/($C10:$CQ10&lt;&gt;""),COLUMNS($CT10:DG10))),"")</f>
        <v/>
      </c>
      <c r="DH10" s="1" t="str">
        <f ca="1">IFERROR(INDEX($C10:$CQ10,_xlfn.AGGREGATE(15,6,(COLUMN($C10:$CQ10)-COLUMN($C10)+1)/($C10:$CQ10&lt;&gt;""),COLUMNS($CT10:DH10))),"")</f>
        <v/>
      </c>
      <c r="DI10" s="1" t="str">
        <f ca="1">IFERROR(INDEX($C10:$CQ10,_xlfn.AGGREGATE(15,6,(COLUMN($C10:$CQ10)-COLUMN($C10)+1)/($C10:$CQ10&lt;&gt;""),COLUMNS($CT10:DI10))),"")</f>
        <v/>
      </c>
      <c r="DJ10" s="1" t="str">
        <f ca="1">IFERROR(INDEX($C10:$CQ10,_xlfn.AGGREGATE(15,6,(COLUMN($C10:$CQ10)-COLUMN($C10)+1)/($C10:$CQ10&lt;&gt;""),COLUMNS($CT10:DJ10))),"")</f>
        <v/>
      </c>
      <c r="DK10" s="1" t="str">
        <f ca="1">IFERROR(INDEX($C10:$CQ10,_xlfn.AGGREGATE(15,6,(COLUMN($C10:$CQ10)-COLUMN($C10)+1)/($C10:$CQ10&lt;&gt;""),COLUMNS($CT10:DK10))),"")</f>
        <v/>
      </c>
      <c r="DL10" s="1" t="str">
        <f ca="1">IFERROR(INDEX($C10:$CQ10,_xlfn.AGGREGATE(15,6,(COLUMN($C10:$CQ10)-COLUMN($C10)+1)/($C10:$CQ10&lt;&gt;""),COLUMNS($CT10:DL10))),"")</f>
        <v/>
      </c>
      <c r="DM10" s="1" t="str">
        <f ca="1">IFERROR(INDEX($C10:$CQ10,_xlfn.AGGREGATE(15,6,(COLUMN($C10:$CQ10)-COLUMN($C10)+1)/($C10:$CQ10&lt;&gt;""),COLUMNS($CT10:DM10))),"")</f>
        <v/>
      </c>
      <c r="DN10" s="1" t="str">
        <f ca="1">IFERROR(INDEX($C10:$CQ10,_xlfn.AGGREGATE(15,6,(COLUMN($C10:$CQ10)-COLUMN($C10)+1)/($C10:$CQ10&lt;&gt;""),COLUMNS($CT10:DN10))),"")</f>
        <v/>
      </c>
      <c r="DO10" s="1" t="str">
        <f ca="1">IFERROR(INDEX($C10:$CQ10,_xlfn.AGGREGATE(15,6,(COLUMN($C10:$CQ10)-COLUMN($C10)+1)/($C10:$CQ10&lt;&gt;""),COLUMNS($CT10:DO10))),"")</f>
        <v/>
      </c>
      <c r="DP10" s="1" t="str">
        <f ca="1">IFERROR(INDEX($C10:$CQ10,_xlfn.AGGREGATE(15,6,(COLUMN($C10:$CQ10)-COLUMN($C10)+1)/($C10:$CQ10&lt;&gt;""),COLUMNS($CT10:DP10))),"")</f>
        <v/>
      </c>
      <c r="DQ10" s="1" t="str">
        <f ca="1">IFERROR(INDEX($C10:$CQ10,_xlfn.AGGREGATE(15,6,(COLUMN($C10:$CQ10)-COLUMN($C10)+1)/($C10:$CQ10&lt;&gt;""),COLUMNS($CT10:DQ10))),"")</f>
        <v/>
      </c>
      <c r="DR10" s="1" t="str">
        <f ca="1">IFERROR(INDEX($C10:$CQ10,_xlfn.AGGREGATE(15,6,(COLUMN($C10:$CQ10)-COLUMN($C10)+1)/($C10:$CQ10&lt;&gt;""),COLUMNS($CT10:DR10))),"")</f>
        <v/>
      </c>
      <c r="DS10" s="1" t="str">
        <f ca="1">IFERROR(INDEX($C10:$CQ10,_xlfn.AGGREGATE(15,6,(COLUMN($C10:$CQ10)-COLUMN($C10)+1)/($C10:$CQ10&lt;&gt;""),COLUMNS($CT10:DS10))),"")</f>
        <v/>
      </c>
      <c r="DT10" s="1" t="str">
        <f ca="1">IFERROR(INDEX($C10:$CQ10,_xlfn.AGGREGATE(15,6,(COLUMN($C10:$CQ10)-COLUMN($C10)+1)/($C10:$CQ10&lt;&gt;""),COLUMNS($CT10:DT10))),"")</f>
        <v/>
      </c>
      <c r="DU10" s="1" t="str">
        <f ca="1">IFERROR(INDEX($C10:$CQ10,_xlfn.AGGREGATE(15,6,(COLUMN($C10:$CQ10)-COLUMN($C10)+1)/($C10:$CQ10&lt;&gt;""),COLUMNS($CT10:DU10))),"")</f>
        <v/>
      </c>
      <c r="DV10" s="1" t="str">
        <f ca="1">IFERROR(INDEX($C10:$CQ10,_xlfn.AGGREGATE(15,6,(COLUMN($C10:$CQ10)-COLUMN($C10)+1)/($C10:$CQ10&lt;&gt;""),COLUMNS($CT10:DV10))),"")</f>
        <v/>
      </c>
      <c r="DW10" s="1" t="str">
        <f ca="1">IFERROR(INDEX($C10:$CQ10,_xlfn.AGGREGATE(15,6,(COLUMN($C10:$CQ10)-COLUMN($C10)+1)/($C10:$CQ10&lt;&gt;""),COLUMNS($CT10:DW10))),"")</f>
        <v/>
      </c>
      <c r="DX10" s="1" t="str">
        <f ca="1">IFERROR(INDEX($C10:$CQ10,_xlfn.AGGREGATE(15,6,(COLUMN($C10:$CQ10)-COLUMN($C10)+1)/($C10:$CQ10&lt;&gt;""),COLUMNS($CT10:DX10))),"")</f>
        <v/>
      </c>
      <c r="DY10" s="1" t="str">
        <f ca="1">IFERROR(INDEX($C10:$CQ10,_xlfn.AGGREGATE(15,6,(COLUMN($C10:$CQ10)-COLUMN($C10)+1)/($C10:$CQ10&lt;&gt;""),COLUMNS($CT10:DY10))),"")</f>
        <v/>
      </c>
      <c r="DZ10" s="1" t="str">
        <f ca="1">IFERROR(INDEX($C10:$CQ10,_xlfn.AGGREGATE(15,6,(COLUMN($C10:$CQ10)-COLUMN($C10)+1)/($C10:$CQ10&lt;&gt;""),COLUMNS($CT10:DZ10))),"")</f>
        <v/>
      </c>
      <c r="EA10" s="1" t="str">
        <f ca="1">IFERROR(INDEX($C10:$CQ10,_xlfn.AGGREGATE(15,6,(COLUMN($C10:$CQ10)-COLUMN($C10)+1)/($C10:$CQ10&lt;&gt;""),COLUMNS($CT10:EA10))),"")</f>
        <v/>
      </c>
      <c r="EB10" s="1" t="str">
        <f ca="1">IFERROR(INDEX($C10:$CQ10,_xlfn.AGGREGATE(15,6,(COLUMN($C10:$CQ10)-COLUMN($C10)+1)/($C10:$CQ10&lt;&gt;""),COLUMNS($CT10:EB10))),"")</f>
        <v/>
      </c>
      <c r="EC10" s="1" t="str">
        <f ca="1">IFERROR(INDEX($C10:$CQ10,_xlfn.AGGREGATE(15,6,(COLUMN($C10:$CQ10)-COLUMN($C10)+1)/($C10:$CQ10&lt;&gt;""),COLUMNS($CT10:EC10))),"")</f>
        <v/>
      </c>
      <c r="ED10" s="1" t="str">
        <f ca="1">IFERROR(INDEX($C10:$CQ10,_xlfn.AGGREGATE(15,6,(COLUMN($C10:$CQ10)-COLUMN($C10)+1)/($C10:$CQ10&lt;&gt;""),COLUMNS($CT10:ED10))),"")</f>
        <v/>
      </c>
      <c r="EE10" s="1" t="str">
        <f ca="1">IFERROR(INDEX($C10:$CQ10,_xlfn.AGGREGATE(15,6,(COLUMN($C10:$CQ10)-COLUMN($C10)+1)/($C10:$CQ10&lt;&gt;""),COLUMNS($CT10:EE10))),"")</f>
        <v/>
      </c>
      <c r="EF10" s="1" t="str">
        <f ca="1">IFERROR(INDEX($C10:$CQ10,_xlfn.AGGREGATE(15,6,(COLUMN($C10:$CQ10)-COLUMN($C10)+1)/($C10:$CQ10&lt;&gt;""),COLUMNS($CT10:EF10))),"")</f>
        <v/>
      </c>
      <c r="EG10" s="1" t="str">
        <f ca="1">IFERROR(INDEX($C10:$CQ10,_xlfn.AGGREGATE(15,6,(COLUMN($C10:$CQ10)-COLUMN($C10)+1)/($C10:$CQ10&lt;&gt;""),COLUMNS($CT10:EG10))),"")</f>
        <v/>
      </c>
      <c r="EH10" s="1" t="str">
        <f ca="1">IFERROR(INDEX($C10:$CQ10,_xlfn.AGGREGATE(15,6,(COLUMN($C10:$CQ10)-COLUMN($C10)+1)/($C10:$CQ10&lt;&gt;""),COLUMNS($CT10:EH10))),"")</f>
        <v/>
      </c>
      <c r="EI10" s="1" t="str">
        <f ca="1">IFERROR(INDEX($C10:$CQ10,_xlfn.AGGREGATE(15,6,(COLUMN($C10:$CQ10)-COLUMN($C10)+1)/($C10:$CQ10&lt;&gt;""),COLUMNS($CT10:EI10))),"")</f>
        <v/>
      </c>
      <c r="EJ10" s="1" t="str">
        <f ca="1">IFERROR(INDEX($C10:$CQ10,_xlfn.AGGREGATE(15,6,(COLUMN($C10:$CQ10)-COLUMN($C10)+1)/($C10:$CQ10&lt;&gt;""),COLUMNS($CT10:EJ10))),"")</f>
        <v/>
      </c>
      <c r="EK10" s="1" t="str">
        <f ca="1">IFERROR(INDEX($C10:$CQ10,_xlfn.AGGREGATE(15,6,(COLUMN($C10:$CQ10)-COLUMN($C10)+1)/($C10:$CQ10&lt;&gt;""),COLUMNS($CT10:EK10))),"")</f>
        <v/>
      </c>
      <c r="EL10" s="1" t="str">
        <f ca="1">IFERROR(INDEX($C10:$CQ10,_xlfn.AGGREGATE(15,6,(COLUMN($C10:$CQ10)-COLUMN($C10)+1)/($C10:$CQ10&lt;&gt;""),COLUMNS($CT10:EL10))),"")</f>
        <v/>
      </c>
      <c r="EM10" s="1" t="str">
        <f ca="1">IFERROR(INDEX($C10:$CQ10,_xlfn.AGGREGATE(15,6,(COLUMN($C10:$CQ10)-COLUMN($C10)+1)/($C10:$CQ10&lt;&gt;""),COLUMNS($CT10:EM10))),"")</f>
        <v/>
      </c>
      <c r="EN10" s="1" t="str">
        <f ca="1">IFERROR(INDEX($C10:$CQ10,_xlfn.AGGREGATE(15,6,(COLUMN($C10:$CQ10)-COLUMN($C10)+1)/($C10:$CQ10&lt;&gt;""),COLUMNS($CT10:EN10))),"")</f>
        <v/>
      </c>
      <c r="EO10" s="1" t="str">
        <f ca="1">IFERROR(INDEX($C10:$CQ10,_xlfn.AGGREGATE(15,6,(COLUMN($C10:$CQ10)-COLUMN($C10)+1)/($C10:$CQ10&lt;&gt;""),COLUMNS($CT10:EO10))),"")</f>
        <v/>
      </c>
      <c r="EP10" s="1" t="str">
        <f ca="1">IFERROR(INDEX($C10:$CQ10,_xlfn.AGGREGATE(15,6,(COLUMN($C10:$CQ10)-COLUMN($C10)+1)/($C10:$CQ10&lt;&gt;""),COLUMNS($CT10:EP10))),"")</f>
        <v/>
      </c>
      <c r="EQ10" s="1" t="str">
        <f ca="1">IFERROR(INDEX($C10:$CQ10,_xlfn.AGGREGATE(15,6,(COLUMN($C10:$CQ10)-COLUMN($C10)+1)/($C10:$CQ10&lt;&gt;""),COLUMNS($CT10:EQ10))),"")</f>
        <v/>
      </c>
      <c r="ER10" s="1" t="str">
        <f ca="1">IFERROR(INDEX($C10:$CQ10,_xlfn.AGGREGATE(15,6,(COLUMN($C10:$CQ10)-COLUMN($C10)+1)/($C10:$CQ10&lt;&gt;""),COLUMNS($CT10:ER10))),"")</f>
        <v/>
      </c>
      <c r="ES10" s="1" t="str">
        <f ca="1">IFERROR(INDEX($C10:$CQ10,_xlfn.AGGREGATE(15,6,(COLUMN($C10:$CQ10)-COLUMN($C10)+1)/($C10:$CQ10&lt;&gt;""),COLUMNS($CT10:ES10))),"")</f>
        <v/>
      </c>
      <c r="ET10" s="1" t="str">
        <f ca="1">IFERROR(INDEX($C10:$CQ10,_xlfn.AGGREGATE(15,6,(COLUMN($C10:$CQ10)-COLUMN($C10)+1)/($C10:$CQ10&lt;&gt;""),COLUMNS($CT10:ET10))),"")</f>
        <v/>
      </c>
      <c r="EU10" s="1" t="str">
        <f ca="1">IFERROR(INDEX($C10:$CQ10,_xlfn.AGGREGATE(15,6,(COLUMN($C10:$CQ10)-COLUMN($C10)+1)/($C10:$CQ10&lt;&gt;""),COLUMNS($CT10:EU10))),"")</f>
        <v/>
      </c>
      <c r="EV10" s="1" t="str">
        <f ca="1">IFERROR(INDEX($C10:$CQ10,_xlfn.AGGREGATE(15,6,(COLUMN($C10:$CQ10)-COLUMN($C10)+1)/($C10:$CQ10&lt;&gt;""),COLUMNS($CT10:EV10))),"")</f>
        <v/>
      </c>
      <c r="EW10" s="1" t="str">
        <f ca="1">IFERROR(INDEX($C10:$CQ10,_xlfn.AGGREGATE(15,6,(COLUMN($C10:$CQ10)-COLUMN($C10)+1)/($C10:$CQ10&lt;&gt;""),COLUMNS($CT10:EW10))),"")</f>
        <v/>
      </c>
      <c r="EX10" s="1" t="str">
        <f ca="1">IFERROR(INDEX($C10:$CQ10,_xlfn.AGGREGATE(15,6,(COLUMN($C10:$CQ10)-COLUMN($C10)+1)/($C10:$CQ10&lt;&gt;""),COLUMNS($CT10:EX10))),"")</f>
        <v/>
      </c>
      <c r="EY10" s="1" t="str">
        <f ca="1">IFERROR(INDEX($C10:$CQ10,_xlfn.AGGREGATE(15,6,(COLUMN($C10:$CQ10)-COLUMN($C10)+1)/($C10:$CQ10&lt;&gt;""),COLUMNS($CT10:EY10))),"")</f>
        <v/>
      </c>
      <c r="EZ10" s="1" t="str">
        <f ca="1">IFERROR(INDEX($C10:$CQ10,_xlfn.AGGREGATE(15,6,(COLUMN($C10:$CQ10)-COLUMN($C10)+1)/($C10:$CQ10&lt;&gt;""),COLUMNS($CT10:EZ10))),"")</f>
        <v/>
      </c>
      <c r="FA10" s="1" t="str">
        <f ca="1">IFERROR(INDEX($C10:$CQ10,_xlfn.AGGREGATE(15,6,(COLUMN($C10:$CQ10)-COLUMN($C10)+1)/($C10:$CQ10&lt;&gt;""),COLUMNS($CT10:FA10))),"")</f>
        <v/>
      </c>
      <c r="FB10" s="1" t="str">
        <f ca="1">IFERROR(INDEX($C10:$CQ10,_xlfn.AGGREGATE(15,6,(COLUMN($C10:$CQ10)-COLUMN($C10)+1)/($C10:$CQ10&lt;&gt;""),COLUMNS($CT10:FB10))),"")</f>
        <v/>
      </c>
      <c r="FC10" s="1" t="str">
        <f ca="1">IFERROR(INDEX($C10:$CQ10,_xlfn.AGGREGATE(15,6,(COLUMN($C10:$CQ10)-COLUMN($C10)+1)/($C10:$CQ10&lt;&gt;""),COLUMNS($CT10:FC10))),"")</f>
        <v/>
      </c>
      <c r="FD10" s="1" t="str">
        <f ca="1">IFERROR(INDEX($C10:$CQ10,_xlfn.AGGREGATE(15,6,(COLUMN($C10:$CQ10)-COLUMN($C10)+1)/($C10:$CQ10&lt;&gt;""),COLUMNS($CT10:FD10))),"")</f>
        <v/>
      </c>
      <c r="FE10" s="1" t="str">
        <f ca="1">IFERROR(INDEX($C10:$CQ10,_xlfn.AGGREGATE(15,6,(COLUMN($C10:$CQ10)-COLUMN($C10)+1)/($C10:$CQ10&lt;&gt;""),COLUMNS($CT10:FE10))),"")</f>
        <v/>
      </c>
      <c r="FF10" s="1" t="str">
        <f ca="1">IFERROR(INDEX($C10:$CQ10,_xlfn.AGGREGATE(15,6,(COLUMN($C10:$CQ10)-COLUMN($C10)+1)/($C10:$CQ10&lt;&gt;""),COLUMNS($CT10:FF10))),"")</f>
        <v/>
      </c>
      <c r="FG10" s="1" t="str">
        <f ca="1">IFERROR(INDEX($C10:$CQ10,_xlfn.AGGREGATE(15,6,(COLUMN($C10:$CQ10)-COLUMN($C10)+1)/($C10:$CQ10&lt;&gt;""),COLUMNS($CT10:FG10))),"")</f>
        <v/>
      </c>
      <c r="FH10" s="1" t="str">
        <f ca="1">IFERROR(INDEX($C10:$CQ10,_xlfn.AGGREGATE(15,6,(COLUMN($C10:$CQ10)-COLUMN($C10)+1)/($C10:$CQ10&lt;&gt;""),COLUMNS($CT10:FH10))),"")</f>
        <v/>
      </c>
      <c r="FI10" s="1" t="str">
        <f ca="1">IFERROR(INDEX($C10:$CQ10,_xlfn.AGGREGATE(15,6,(COLUMN($C10:$CQ10)-COLUMN($C10)+1)/($C10:$CQ10&lt;&gt;""),COLUMNS($CT10:FI10))),"")</f>
        <v/>
      </c>
      <c r="FJ10" s="1" t="str">
        <f ca="1">IFERROR(INDEX($C10:$CQ10,_xlfn.AGGREGATE(15,6,(COLUMN($C10:$CQ10)-COLUMN($C10)+1)/($C10:$CQ10&lt;&gt;""),COLUMNS($CT10:FJ10))),"")</f>
        <v/>
      </c>
      <c r="FK10" s="1" t="str">
        <f ca="1">IFERROR(INDEX($C10:$CQ10,_xlfn.AGGREGATE(15,6,(COLUMN($C10:$CQ10)-COLUMN($C10)+1)/($C10:$CQ10&lt;&gt;""),COLUMNS($CT10:FK10))),"")</f>
        <v/>
      </c>
      <c r="FL10" s="1" t="str">
        <f ca="1">IFERROR(INDEX($C10:$CQ10,_xlfn.AGGREGATE(15,6,(COLUMN($C10:$CQ10)-COLUMN($C10)+1)/($C10:$CQ10&lt;&gt;""),COLUMNS($CT10:FL10))),"")</f>
        <v/>
      </c>
      <c r="FM10" s="1" t="str">
        <f ca="1">IFERROR(INDEX($C10:$CQ10,_xlfn.AGGREGATE(15,6,(COLUMN($C10:$CQ10)-COLUMN($C10)+1)/($C10:$CQ10&lt;&gt;""),COLUMNS($CT10:FM10))),"")</f>
        <v/>
      </c>
      <c r="FN10" s="1" t="str">
        <f ca="1">IFERROR(INDEX($C10:$CQ10,_xlfn.AGGREGATE(15,6,(COLUMN($C10:$CQ10)-COLUMN($C10)+1)/($C10:$CQ10&lt;&gt;""),COLUMNS($CT10:FN10))),"")</f>
        <v/>
      </c>
      <c r="FO10" s="1" t="str">
        <f ca="1">IFERROR(INDEX($C10:$CQ10,_xlfn.AGGREGATE(15,6,(COLUMN($C10:$CQ10)-COLUMN($C10)+1)/($C10:$CQ10&lt;&gt;""),COLUMNS($CT10:FO10))),"")</f>
        <v/>
      </c>
      <c r="FP10" s="1" t="str">
        <f ca="1">IFERROR(INDEX($C10:$CQ10,_xlfn.AGGREGATE(15,6,(COLUMN($C10:$CQ10)-COLUMN($C10)+1)/($C10:$CQ10&lt;&gt;""),COLUMNS($CT10:FP10))),"")</f>
        <v/>
      </c>
      <c r="FQ10" s="1" t="str">
        <f ca="1">IFERROR(INDEX($C10:$CQ10,_xlfn.AGGREGATE(15,6,(COLUMN($C10:$CQ10)-COLUMN($C10)+1)/($C10:$CQ10&lt;&gt;""),COLUMNS($CT10:FQ10))),"")</f>
        <v/>
      </c>
      <c r="FR10" s="1" t="str">
        <f ca="1">IFERROR(INDEX($C10:$CQ10,_xlfn.AGGREGATE(15,6,(COLUMN($C10:$CQ10)-COLUMN($C10)+1)/($C10:$CQ10&lt;&gt;""),COLUMNS($CT10:FR10))),"")</f>
        <v/>
      </c>
      <c r="FS10" s="1" t="str">
        <f ca="1">IFERROR(INDEX($C10:$CQ10,_xlfn.AGGREGATE(15,6,(COLUMN($C10:$CQ10)-COLUMN($C10)+1)/($C10:$CQ10&lt;&gt;""),COLUMNS($CT10:FS10))),"")</f>
        <v/>
      </c>
      <c r="FT10" s="1" t="str">
        <f ca="1">IFERROR(INDEX($C10:$CQ10,_xlfn.AGGREGATE(15,6,(COLUMN($C10:$CQ10)-COLUMN($C10)+1)/($C10:$CQ10&lt;&gt;""),COLUMNS($CT10:FT10))),"")</f>
        <v/>
      </c>
      <c r="FU10" s="1" t="str">
        <f ca="1">IFERROR(INDEX($C10:$CQ10,_xlfn.AGGREGATE(15,6,(COLUMN($C10:$CQ10)-COLUMN($C10)+1)/($C10:$CQ10&lt;&gt;""),COLUMNS($CT10:FU10))),"")</f>
        <v/>
      </c>
      <c r="FV10" s="1" t="str">
        <f ca="1">IFERROR(INDEX($C10:$CQ10,_xlfn.AGGREGATE(15,6,(COLUMN($C10:$CQ10)-COLUMN($C10)+1)/($C10:$CQ10&lt;&gt;""),COLUMNS($CT10:FV10))),"")</f>
        <v/>
      </c>
      <c r="FW10" s="1" t="str">
        <f ca="1">IFERROR(INDEX($C10:$CQ10,_xlfn.AGGREGATE(15,6,(COLUMN($C10:$CQ10)-COLUMN($C10)+1)/($C10:$CQ10&lt;&gt;""),COLUMNS($CT10:FW10))),"")</f>
        <v/>
      </c>
      <c r="FX10" s="1" t="str">
        <f ca="1">IFERROR(INDEX($C10:$CQ10,_xlfn.AGGREGATE(15,6,(COLUMN($C10:$CQ10)-COLUMN($C10)+1)/($C10:$CQ10&lt;&gt;""),COLUMNS($CT10:FX10))),"")</f>
        <v/>
      </c>
      <c r="FY10" s="1" t="str">
        <f ca="1">IFERROR(INDEX($C10:$CQ10,_xlfn.AGGREGATE(15,6,(COLUMN($C10:$CQ10)-COLUMN($C10)+1)/($C10:$CQ10&lt;&gt;""),COLUMNS($CT10:FY10))),"")</f>
        <v/>
      </c>
      <c r="FZ10" s="1" t="str">
        <f ca="1">IFERROR(INDEX($C10:$CQ10,_xlfn.AGGREGATE(15,6,(COLUMN($C10:$CQ10)-COLUMN($C10)+1)/($C10:$CQ10&lt;&gt;""),COLUMNS($CT10:FZ10))),"")</f>
        <v/>
      </c>
      <c r="GA10" s="1" t="str">
        <f ca="1">IFERROR(INDEX($C10:$CQ10,_xlfn.AGGREGATE(15,6,(COLUMN($C10:$CQ10)-COLUMN($C10)+1)/($C10:$CQ10&lt;&gt;""),COLUMNS($CT10:GA10))),"")</f>
        <v/>
      </c>
      <c r="GB10" s="1" t="str">
        <f ca="1">IFERROR(INDEX($C10:$CQ10,_xlfn.AGGREGATE(15,6,(COLUMN($C10:$CQ10)-COLUMN($C10)+1)/($C10:$CQ10&lt;&gt;""),COLUMNS($CT10:GB10))),"")</f>
        <v/>
      </c>
      <c r="GC10" s="1" t="str">
        <f ca="1">IFERROR(INDEX($C10:$CQ10,_xlfn.AGGREGATE(15,6,(COLUMN($C10:$CQ10)-COLUMN($C10)+1)/($C10:$CQ10&lt;&gt;""),COLUMNS($CT10:GC10))),"")</f>
        <v/>
      </c>
      <c r="GD10" s="1" t="str">
        <f ca="1">IFERROR(INDEX($C10:$CQ10,_xlfn.AGGREGATE(15,6,(COLUMN($C10:$CQ10)-COLUMN($C10)+1)/($C10:$CQ10&lt;&gt;""),COLUMNS($CT10:GD10))),"")</f>
        <v/>
      </c>
      <c r="GE10" s="1" t="str">
        <f ca="1">IFERROR(INDEX($C10:$CQ10,_xlfn.AGGREGATE(15,6,(COLUMN($C10:$CQ10)-COLUMN($C10)+1)/($C10:$CQ10&lt;&gt;""),COLUMNS($CT10:GE10))),"")</f>
        <v/>
      </c>
      <c r="GF10" s="1" t="str">
        <f ca="1">IFERROR(INDEX($C10:$CQ10,_xlfn.AGGREGATE(15,6,(COLUMN($C10:$CQ10)-COLUMN($C10)+1)/($C10:$CQ10&lt;&gt;""),COLUMNS($CT10:GF10))),"")</f>
        <v/>
      </c>
      <c r="GG10" s="1" t="str">
        <f ca="1">IFERROR(INDEX($C10:$CQ10,_xlfn.AGGREGATE(15,6,(COLUMN($C10:$CQ10)-COLUMN($C10)+1)/($C10:$CQ10&lt;&gt;""),COLUMNS($CT10:GG10))),"")</f>
        <v/>
      </c>
      <c r="GH10" s="1" t="str">
        <f ca="1">IFERROR(INDEX($C10:$CQ10,_xlfn.AGGREGATE(15,6,(COLUMN($C10:$CQ10)-COLUMN($C10)+1)/($C10:$CQ10&lt;&gt;""),COLUMNS($CT10:GH10))),"")</f>
        <v/>
      </c>
    </row>
    <row r="11" spans="2:190" hidden="1" x14ac:dyDescent="0.45">
      <c r="B11" s="32">
        <f>IFERROR(IF((B10+1)=(VLOOKUP($B$1890,CALC!$AF$115:$AJ$166,5,FALSE)+1),"",B10+1),"")</f>
        <v>43792</v>
      </c>
      <c r="C11" s="33" t="str">
        <f t="shared" ca="1" si="0"/>
        <v/>
      </c>
      <c r="D11" s="33" t="str">
        <f t="shared" ref="D11:S19" ca="1" si="13">IF(COUNTIF(INDIRECT(_xlfn.CONCAT("CALC!C",2+D$2,":NC",2+D$2)),$B11)&gt;0,INDIRECT(_xlfn.CONCAT("CALC!A",2+D$2)),"")</f>
        <v/>
      </c>
      <c r="E11" s="33" t="str">
        <f t="shared" ca="1" si="13"/>
        <v/>
      </c>
      <c r="F11" s="33" t="str">
        <f t="shared" ca="1" si="13"/>
        <v/>
      </c>
      <c r="G11" s="33" t="str">
        <f t="shared" ca="1" si="13"/>
        <v/>
      </c>
      <c r="H11" s="33" t="str">
        <f t="shared" ca="1" si="13"/>
        <v/>
      </c>
      <c r="I11" s="33" t="str">
        <f t="shared" ca="1" si="13"/>
        <v/>
      </c>
      <c r="J11" s="33" t="str">
        <f t="shared" ca="1" si="13"/>
        <v/>
      </c>
      <c r="K11" s="33" t="str">
        <f t="shared" ca="1" si="13"/>
        <v/>
      </c>
      <c r="L11" s="33" t="str">
        <f t="shared" ca="1" si="13"/>
        <v/>
      </c>
      <c r="M11" s="33" t="str">
        <f t="shared" ca="1" si="13"/>
        <v/>
      </c>
      <c r="N11" s="33" t="str">
        <f t="shared" ca="1" si="13"/>
        <v/>
      </c>
      <c r="O11" s="33" t="str">
        <f t="shared" ca="1" si="13"/>
        <v/>
      </c>
      <c r="P11" s="33" t="str">
        <f t="shared" ca="1" si="13"/>
        <v/>
      </c>
      <c r="Q11" s="33" t="str">
        <f t="shared" ca="1" si="13"/>
        <v/>
      </c>
      <c r="R11" s="33" t="str">
        <f t="shared" ca="1" si="13"/>
        <v/>
      </c>
      <c r="S11" s="33" t="str">
        <f t="shared" ref="S11:AH15" ca="1" si="14">IF(COUNTIF(INDIRECT(_xlfn.CONCAT("CALC!C",2+S$2,":NC",2+S$2)),$B11)&gt;0,INDIRECT(_xlfn.CONCAT("CALC!A",2+S$2)),"")</f>
        <v/>
      </c>
      <c r="T11" s="33" t="str">
        <f t="shared" ca="1" si="14"/>
        <v/>
      </c>
      <c r="U11" s="33" t="str">
        <f t="shared" ca="1" si="14"/>
        <v/>
      </c>
      <c r="V11" s="33" t="str">
        <f t="shared" ca="1" si="14"/>
        <v/>
      </c>
      <c r="W11" s="33" t="str">
        <f t="shared" ca="1" si="14"/>
        <v/>
      </c>
      <c r="X11" s="33" t="str">
        <f t="shared" ca="1" si="14"/>
        <v/>
      </c>
      <c r="Y11" s="33" t="str">
        <f t="shared" ca="1" si="14"/>
        <v/>
      </c>
      <c r="Z11" s="33" t="str">
        <f t="shared" ca="1" si="14"/>
        <v/>
      </c>
      <c r="AA11" s="33" t="str">
        <f t="shared" ca="1" si="14"/>
        <v/>
      </c>
      <c r="AB11" s="33" t="str">
        <f t="shared" ca="1" si="14"/>
        <v/>
      </c>
      <c r="AC11" s="33" t="str">
        <f t="shared" ca="1" si="14"/>
        <v/>
      </c>
      <c r="AD11" s="33" t="str">
        <f t="shared" ca="1" si="14"/>
        <v/>
      </c>
      <c r="AE11" s="33" t="str">
        <f t="shared" ca="1" si="14"/>
        <v/>
      </c>
      <c r="AF11" s="33" t="str">
        <f t="shared" ca="1" si="14"/>
        <v/>
      </c>
      <c r="AG11" s="33" t="str">
        <f t="shared" ca="1" si="14"/>
        <v/>
      </c>
      <c r="AH11" s="33" t="str">
        <f t="shared" ca="1" si="14"/>
        <v/>
      </c>
      <c r="AI11" s="33" t="str">
        <f t="shared" ref="AI11:AX15" ca="1" si="15">IF(COUNTIF(INDIRECT(_xlfn.CONCAT("CALC!C",2+AI$2,":NC",2+AI$2)),$B11)&gt;0,INDIRECT(_xlfn.CONCAT("CALC!A",2+AI$2)),"")</f>
        <v/>
      </c>
      <c r="AJ11" s="33" t="str">
        <f t="shared" ca="1" si="15"/>
        <v/>
      </c>
      <c r="AK11" s="33" t="str">
        <f t="shared" ca="1" si="15"/>
        <v/>
      </c>
      <c r="AL11" s="33" t="str">
        <f t="shared" ca="1" si="15"/>
        <v/>
      </c>
      <c r="AM11" s="33" t="str">
        <f t="shared" ca="1" si="15"/>
        <v/>
      </c>
      <c r="AN11" s="33" t="str">
        <f t="shared" ca="1" si="15"/>
        <v/>
      </c>
      <c r="AO11" s="33" t="str">
        <f t="shared" ca="1" si="15"/>
        <v/>
      </c>
      <c r="AP11" s="33" t="str">
        <f t="shared" ca="1" si="15"/>
        <v/>
      </c>
      <c r="AQ11" s="33" t="str">
        <f t="shared" ca="1" si="15"/>
        <v/>
      </c>
      <c r="AR11" s="33" t="str">
        <f t="shared" ca="1" si="15"/>
        <v/>
      </c>
      <c r="AS11" s="33" t="str">
        <f t="shared" ca="1" si="15"/>
        <v/>
      </c>
      <c r="AT11" s="33" t="str">
        <f t="shared" ca="1" si="15"/>
        <v/>
      </c>
      <c r="AU11" s="33" t="str">
        <f t="shared" ca="1" si="15"/>
        <v/>
      </c>
      <c r="AV11" s="33" t="str">
        <f t="shared" ca="1" si="15"/>
        <v/>
      </c>
      <c r="AW11" s="33" t="str">
        <f t="shared" ca="1" si="15"/>
        <v/>
      </c>
      <c r="AX11" s="33" t="str">
        <f t="shared" ca="1" si="15"/>
        <v/>
      </c>
      <c r="AY11" s="33" t="str">
        <f t="shared" ref="AY11:BN15" ca="1" si="16">IF(COUNTIF(INDIRECT(_xlfn.CONCAT("CALC!C",2+AY$2,":NC",2+AY$2)),$B11)&gt;0,INDIRECT(_xlfn.CONCAT("CALC!A",2+AY$2)),"")</f>
        <v/>
      </c>
      <c r="AZ11" s="33" t="str">
        <f t="shared" ca="1" si="16"/>
        <v/>
      </c>
      <c r="BA11" s="33" t="str">
        <f t="shared" ca="1" si="16"/>
        <v/>
      </c>
      <c r="BB11" s="33" t="str">
        <f t="shared" ca="1" si="16"/>
        <v/>
      </c>
      <c r="BC11" s="33" t="str">
        <f t="shared" ca="1" si="16"/>
        <v/>
      </c>
      <c r="BD11" s="33" t="str">
        <f t="shared" ca="1" si="16"/>
        <v/>
      </c>
      <c r="BE11" s="33" t="str">
        <f t="shared" ca="1" si="16"/>
        <v/>
      </c>
      <c r="BF11" s="33" t="str">
        <f t="shared" ca="1" si="16"/>
        <v/>
      </c>
      <c r="BG11" s="33" t="str">
        <f t="shared" ca="1" si="16"/>
        <v/>
      </c>
      <c r="BH11" s="33" t="str">
        <f t="shared" ca="1" si="16"/>
        <v/>
      </c>
      <c r="BI11" s="33" t="str">
        <f t="shared" ca="1" si="16"/>
        <v/>
      </c>
      <c r="BJ11" s="33" t="str">
        <f t="shared" ca="1" si="16"/>
        <v/>
      </c>
      <c r="BK11" s="33" t="str">
        <f t="shared" ca="1" si="16"/>
        <v/>
      </c>
      <c r="BL11" s="33" t="str">
        <f t="shared" ca="1" si="16"/>
        <v/>
      </c>
      <c r="BM11" s="33" t="str">
        <f t="shared" ca="1" si="16"/>
        <v/>
      </c>
      <c r="BN11" s="33" t="str">
        <f t="shared" ca="1" si="16"/>
        <v/>
      </c>
      <c r="BO11" s="33" t="str">
        <f t="shared" ca="1" si="12"/>
        <v/>
      </c>
      <c r="BP11" s="33" t="str">
        <f t="shared" ca="1" si="2"/>
        <v/>
      </c>
      <c r="BQ11" s="33" t="str">
        <f t="shared" ca="1" si="2"/>
        <v/>
      </c>
      <c r="BR11" s="33" t="str">
        <f t="shared" ca="1" si="2"/>
        <v/>
      </c>
      <c r="BS11" s="33" t="str">
        <f t="shared" ca="1" si="2"/>
        <v/>
      </c>
      <c r="BT11" s="33" t="str">
        <f t="shared" ca="1" si="2"/>
        <v/>
      </c>
      <c r="BU11" s="33" t="str">
        <f t="shared" ca="1" si="2"/>
        <v/>
      </c>
      <c r="BV11" s="33" t="str">
        <f t="shared" ca="1" si="2"/>
        <v/>
      </c>
      <c r="BW11" s="33" t="str">
        <f t="shared" ca="1" si="2"/>
        <v/>
      </c>
      <c r="BX11" s="33" t="str">
        <f t="shared" ca="1" si="2"/>
        <v/>
      </c>
      <c r="BY11" s="33" t="str">
        <f t="shared" ca="1" si="2"/>
        <v/>
      </c>
      <c r="BZ11" s="33" t="str">
        <f t="shared" ca="1" si="2"/>
        <v/>
      </c>
      <c r="CA11" s="33" t="str">
        <f t="shared" ca="1" si="2"/>
        <v/>
      </c>
      <c r="CB11" s="33" t="str">
        <f t="shared" ca="1" si="2"/>
        <v/>
      </c>
      <c r="CC11" s="33" t="str">
        <f t="shared" ca="1" si="2"/>
        <v/>
      </c>
      <c r="CD11" s="33" t="str">
        <f t="shared" ca="1" si="2"/>
        <v/>
      </c>
      <c r="CE11" s="33" t="str">
        <f t="shared" ca="1" si="2"/>
        <v/>
      </c>
      <c r="CF11" s="33" t="str">
        <f t="shared" ca="1" si="2"/>
        <v/>
      </c>
      <c r="CG11" s="33" t="str">
        <f t="shared" ca="1" si="2"/>
        <v/>
      </c>
      <c r="CH11" s="33" t="str">
        <f t="shared" ca="1" si="2"/>
        <v/>
      </c>
      <c r="CI11" s="33" t="str">
        <f t="shared" ca="1" si="2"/>
        <v/>
      </c>
      <c r="CJ11" s="33" t="str">
        <f t="shared" ca="1" si="2"/>
        <v/>
      </c>
      <c r="CK11" s="33" t="str">
        <f t="shared" ca="1" si="2"/>
        <v/>
      </c>
      <c r="CL11" s="33" t="str">
        <f t="shared" ca="1" si="2"/>
        <v/>
      </c>
      <c r="CM11" s="33" t="str">
        <f t="shared" ca="1" si="2"/>
        <v/>
      </c>
      <c r="CN11" s="33" t="str">
        <f t="shared" ca="1" si="2"/>
        <v/>
      </c>
      <c r="CO11" s="33" t="str">
        <f t="shared" ca="1" si="2"/>
        <v/>
      </c>
      <c r="CP11" s="33" t="str">
        <f t="shared" ca="1" si="2"/>
        <v/>
      </c>
      <c r="CQ11" s="33" t="str">
        <f t="shared" ca="1" si="2"/>
        <v/>
      </c>
      <c r="CS11" s="34">
        <f t="shared" si="3"/>
        <v>43792</v>
      </c>
      <c r="CT11" s="1" t="str">
        <f ca="1">IFERROR(INDEX($C11:$CQ11,_xlfn.AGGREGATE(15,6,(COLUMN($C11:$CQ11)-COLUMN($C11)+1)/($C11:$CQ11&lt;&gt;""),COLUMNS($CT11:CT11))),"")</f>
        <v/>
      </c>
      <c r="CU11" s="1" t="str">
        <f ca="1">IFERROR(INDEX($C11:$CQ11,_xlfn.AGGREGATE(15,6,(COLUMN($C11:$CQ11)-COLUMN($C11)+1)/($C11:$CQ11&lt;&gt;""),COLUMNS($CT11:CU11))),"")</f>
        <v/>
      </c>
      <c r="CV11" s="1" t="str">
        <f ca="1">IFERROR(INDEX($C11:$CQ11,_xlfn.AGGREGATE(15,6,(COLUMN($C11:$CQ11)-COLUMN($C11)+1)/($C11:$CQ11&lt;&gt;""),COLUMNS($CT11:CV11))),"")</f>
        <v/>
      </c>
      <c r="CW11" s="1" t="str">
        <f ca="1">IFERROR(INDEX($C11:$CQ11,_xlfn.AGGREGATE(15,6,(COLUMN($C11:$CQ11)-COLUMN($C11)+1)/($C11:$CQ11&lt;&gt;""),COLUMNS($CT11:CW11))),"")</f>
        <v/>
      </c>
      <c r="CX11" s="1" t="str">
        <f ca="1">IFERROR(INDEX($C11:$CQ11,_xlfn.AGGREGATE(15,6,(COLUMN($C11:$CQ11)-COLUMN($C11)+1)/($C11:$CQ11&lt;&gt;""),COLUMNS($CT11:CX11))),"")</f>
        <v/>
      </c>
      <c r="CY11" s="1" t="str">
        <f ca="1">IFERROR(INDEX($C11:$CQ11,_xlfn.AGGREGATE(15,6,(COLUMN($C11:$CQ11)-COLUMN($C11)+1)/($C11:$CQ11&lt;&gt;""),COLUMNS($CT11:CY11))),"")</f>
        <v/>
      </c>
      <c r="CZ11" s="1" t="str">
        <f ca="1">IFERROR(INDEX($C11:$CQ11,_xlfn.AGGREGATE(15,6,(COLUMN($C11:$CQ11)-COLUMN($C11)+1)/($C11:$CQ11&lt;&gt;""),COLUMNS($CT11:CZ11))),"")</f>
        <v/>
      </c>
      <c r="DA11" s="1" t="str">
        <f ca="1">IFERROR(INDEX($C11:$CQ11,_xlfn.AGGREGATE(15,6,(COLUMN($C11:$CQ11)-COLUMN($C11)+1)/($C11:$CQ11&lt;&gt;""),COLUMNS($CT11:DA11))),"")</f>
        <v/>
      </c>
      <c r="DB11" s="1" t="str">
        <f ca="1">IFERROR(INDEX($C11:$CQ11,_xlfn.AGGREGATE(15,6,(COLUMN($C11:$CQ11)-COLUMN($C11)+1)/($C11:$CQ11&lt;&gt;""),COLUMNS($CT11:DB11))),"")</f>
        <v/>
      </c>
      <c r="DC11" s="1" t="str">
        <f ca="1">IFERROR(INDEX($C11:$CQ11,_xlfn.AGGREGATE(15,6,(COLUMN($C11:$CQ11)-COLUMN($C11)+1)/($C11:$CQ11&lt;&gt;""),COLUMNS($CT11:DC11))),"")</f>
        <v/>
      </c>
      <c r="DD11" s="1" t="str">
        <f ca="1">IFERROR(INDEX($C11:$CQ11,_xlfn.AGGREGATE(15,6,(COLUMN($C11:$CQ11)-COLUMN($C11)+1)/($C11:$CQ11&lt;&gt;""),COLUMNS($CT11:DD11))),"")</f>
        <v/>
      </c>
      <c r="DE11" s="1" t="str">
        <f ca="1">IFERROR(INDEX($C11:$CQ11,_xlfn.AGGREGATE(15,6,(COLUMN($C11:$CQ11)-COLUMN($C11)+1)/($C11:$CQ11&lt;&gt;""),COLUMNS($CT11:DE11))),"")</f>
        <v/>
      </c>
      <c r="DF11" s="1" t="str">
        <f ca="1">IFERROR(INDEX($C11:$CQ11,_xlfn.AGGREGATE(15,6,(COLUMN($C11:$CQ11)-COLUMN($C11)+1)/($C11:$CQ11&lt;&gt;""),COLUMNS($CT11:DF11))),"")</f>
        <v/>
      </c>
      <c r="DG11" s="1" t="str">
        <f ca="1">IFERROR(INDEX($C11:$CQ11,_xlfn.AGGREGATE(15,6,(COLUMN($C11:$CQ11)-COLUMN($C11)+1)/($C11:$CQ11&lt;&gt;""),COLUMNS($CT11:DG11))),"")</f>
        <v/>
      </c>
      <c r="DH11" s="1" t="str">
        <f ca="1">IFERROR(INDEX($C11:$CQ11,_xlfn.AGGREGATE(15,6,(COLUMN($C11:$CQ11)-COLUMN($C11)+1)/($C11:$CQ11&lt;&gt;""),COLUMNS($CT11:DH11))),"")</f>
        <v/>
      </c>
      <c r="DI11" s="1" t="str">
        <f ca="1">IFERROR(INDEX($C11:$CQ11,_xlfn.AGGREGATE(15,6,(COLUMN($C11:$CQ11)-COLUMN($C11)+1)/($C11:$CQ11&lt;&gt;""),COLUMNS($CT11:DI11))),"")</f>
        <v/>
      </c>
      <c r="DJ11" s="1" t="str">
        <f ca="1">IFERROR(INDEX($C11:$CQ11,_xlfn.AGGREGATE(15,6,(COLUMN($C11:$CQ11)-COLUMN($C11)+1)/($C11:$CQ11&lt;&gt;""),COLUMNS($CT11:DJ11))),"")</f>
        <v/>
      </c>
      <c r="DK11" s="1" t="str">
        <f ca="1">IFERROR(INDEX($C11:$CQ11,_xlfn.AGGREGATE(15,6,(COLUMN($C11:$CQ11)-COLUMN($C11)+1)/($C11:$CQ11&lt;&gt;""),COLUMNS($CT11:DK11))),"")</f>
        <v/>
      </c>
      <c r="DL11" s="1" t="str">
        <f ca="1">IFERROR(INDEX($C11:$CQ11,_xlfn.AGGREGATE(15,6,(COLUMN($C11:$CQ11)-COLUMN($C11)+1)/($C11:$CQ11&lt;&gt;""),COLUMNS($CT11:DL11))),"")</f>
        <v/>
      </c>
      <c r="DM11" s="1" t="str">
        <f ca="1">IFERROR(INDEX($C11:$CQ11,_xlfn.AGGREGATE(15,6,(COLUMN($C11:$CQ11)-COLUMN($C11)+1)/($C11:$CQ11&lt;&gt;""),COLUMNS($CT11:DM11))),"")</f>
        <v/>
      </c>
      <c r="DN11" s="1" t="str">
        <f ca="1">IFERROR(INDEX($C11:$CQ11,_xlfn.AGGREGATE(15,6,(COLUMN($C11:$CQ11)-COLUMN($C11)+1)/($C11:$CQ11&lt;&gt;""),COLUMNS($CT11:DN11))),"")</f>
        <v/>
      </c>
      <c r="DO11" s="1" t="str">
        <f ca="1">IFERROR(INDEX($C11:$CQ11,_xlfn.AGGREGATE(15,6,(COLUMN($C11:$CQ11)-COLUMN($C11)+1)/($C11:$CQ11&lt;&gt;""),COLUMNS($CT11:DO11))),"")</f>
        <v/>
      </c>
      <c r="DP11" s="1" t="str">
        <f ca="1">IFERROR(INDEX($C11:$CQ11,_xlfn.AGGREGATE(15,6,(COLUMN($C11:$CQ11)-COLUMN($C11)+1)/($C11:$CQ11&lt;&gt;""),COLUMNS($CT11:DP11))),"")</f>
        <v/>
      </c>
      <c r="DQ11" s="1" t="str">
        <f ca="1">IFERROR(INDEX($C11:$CQ11,_xlfn.AGGREGATE(15,6,(COLUMN($C11:$CQ11)-COLUMN($C11)+1)/($C11:$CQ11&lt;&gt;""),COLUMNS($CT11:DQ11))),"")</f>
        <v/>
      </c>
      <c r="DR11" s="1" t="str">
        <f ca="1">IFERROR(INDEX($C11:$CQ11,_xlfn.AGGREGATE(15,6,(COLUMN($C11:$CQ11)-COLUMN($C11)+1)/($C11:$CQ11&lt;&gt;""),COLUMNS($CT11:DR11))),"")</f>
        <v/>
      </c>
      <c r="DS11" s="1" t="str">
        <f ca="1">IFERROR(INDEX($C11:$CQ11,_xlfn.AGGREGATE(15,6,(COLUMN($C11:$CQ11)-COLUMN($C11)+1)/($C11:$CQ11&lt;&gt;""),COLUMNS($CT11:DS11))),"")</f>
        <v/>
      </c>
      <c r="DT11" s="1" t="str">
        <f ca="1">IFERROR(INDEX($C11:$CQ11,_xlfn.AGGREGATE(15,6,(COLUMN($C11:$CQ11)-COLUMN($C11)+1)/($C11:$CQ11&lt;&gt;""),COLUMNS($CT11:DT11))),"")</f>
        <v/>
      </c>
      <c r="DU11" s="1" t="str">
        <f ca="1">IFERROR(INDEX($C11:$CQ11,_xlfn.AGGREGATE(15,6,(COLUMN($C11:$CQ11)-COLUMN($C11)+1)/($C11:$CQ11&lt;&gt;""),COLUMNS($CT11:DU11))),"")</f>
        <v/>
      </c>
      <c r="DV11" s="1" t="str">
        <f ca="1">IFERROR(INDEX($C11:$CQ11,_xlfn.AGGREGATE(15,6,(COLUMN($C11:$CQ11)-COLUMN($C11)+1)/($C11:$CQ11&lt;&gt;""),COLUMNS($CT11:DV11))),"")</f>
        <v/>
      </c>
      <c r="DW11" s="1" t="str">
        <f ca="1">IFERROR(INDEX($C11:$CQ11,_xlfn.AGGREGATE(15,6,(COLUMN($C11:$CQ11)-COLUMN($C11)+1)/($C11:$CQ11&lt;&gt;""),COLUMNS($CT11:DW11))),"")</f>
        <v/>
      </c>
      <c r="DX11" s="1" t="str">
        <f ca="1">IFERROR(INDEX($C11:$CQ11,_xlfn.AGGREGATE(15,6,(COLUMN($C11:$CQ11)-COLUMN($C11)+1)/($C11:$CQ11&lt;&gt;""),COLUMNS($CT11:DX11))),"")</f>
        <v/>
      </c>
      <c r="DY11" s="1" t="str">
        <f ca="1">IFERROR(INDEX($C11:$CQ11,_xlfn.AGGREGATE(15,6,(COLUMN($C11:$CQ11)-COLUMN($C11)+1)/($C11:$CQ11&lt;&gt;""),COLUMNS($CT11:DY11))),"")</f>
        <v/>
      </c>
      <c r="DZ11" s="1" t="str">
        <f ca="1">IFERROR(INDEX($C11:$CQ11,_xlfn.AGGREGATE(15,6,(COLUMN($C11:$CQ11)-COLUMN($C11)+1)/($C11:$CQ11&lt;&gt;""),COLUMNS($CT11:DZ11))),"")</f>
        <v/>
      </c>
      <c r="EA11" s="1" t="str">
        <f ca="1">IFERROR(INDEX($C11:$CQ11,_xlfn.AGGREGATE(15,6,(COLUMN($C11:$CQ11)-COLUMN($C11)+1)/($C11:$CQ11&lt;&gt;""),COLUMNS($CT11:EA11))),"")</f>
        <v/>
      </c>
      <c r="EB11" s="1" t="str">
        <f ca="1">IFERROR(INDEX($C11:$CQ11,_xlfn.AGGREGATE(15,6,(COLUMN($C11:$CQ11)-COLUMN($C11)+1)/($C11:$CQ11&lt;&gt;""),COLUMNS($CT11:EB11))),"")</f>
        <v/>
      </c>
      <c r="EC11" s="1" t="str">
        <f ca="1">IFERROR(INDEX($C11:$CQ11,_xlfn.AGGREGATE(15,6,(COLUMN($C11:$CQ11)-COLUMN($C11)+1)/($C11:$CQ11&lt;&gt;""),COLUMNS($CT11:EC11))),"")</f>
        <v/>
      </c>
      <c r="ED11" s="1" t="str">
        <f ca="1">IFERROR(INDEX($C11:$CQ11,_xlfn.AGGREGATE(15,6,(COLUMN($C11:$CQ11)-COLUMN($C11)+1)/($C11:$CQ11&lt;&gt;""),COLUMNS($CT11:ED11))),"")</f>
        <v/>
      </c>
      <c r="EE11" s="1" t="str">
        <f ca="1">IFERROR(INDEX($C11:$CQ11,_xlfn.AGGREGATE(15,6,(COLUMN($C11:$CQ11)-COLUMN($C11)+1)/($C11:$CQ11&lt;&gt;""),COLUMNS($CT11:EE11))),"")</f>
        <v/>
      </c>
      <c r="EF11" s="1" t="str">
        <f ca="1">IFERROR(INDEX($C11:$CQ11,_xlfn.AGGREGATE(15,6,(COLUMN($C11:$CQ11)-COLUMN($C11)+1)/($C11:$CQ11&lt;&gt;""),COLUMNS($CT11:EF11))),"")</f>
        <v/>
      </c>
      <c r="EG11" s="1" t="str">
        <f ca="1">IFERROR(INDEX($C11:$CQ11,_xlfn.AGGREGATE(15,6,(COLUMN($C11:$CQ11)-COLUMN($C11)+1)/($C11:$CQ11&lt;&gt;""),COLUMNS($CT11:EG11))),"")</f>
        <v/>
      </c>
      <c r="EH11" s="1" t="str">
        <f ca="1">IFERROR(INDEX($C11:$CQ11,_xlfn.AGGREGATE(15,6,(COLUMN($C11:$CQ11)-COLUMN($C11)+1)/($C11:$CQ11&lt;&gt;""),COLUMNS($CT11:EH11))),"")</f>
        <v/>
      </c>
      <c r="EI11" s="1" t="str">
        <f ca="1">IFERROR(INDEX($C11:$CQ11,_xlfn.AGGREGATE(15,6,(COLUMN($C11:$CQ11)-COLUMN($C11)+1)/($C11:$CQ11&lt;&gt;""),COLUMNS($CT11:EI11))),"")</f>
        <v/>
      </c>
      <c r="EJ11" s="1" t="str">
        <f ca="1">IFERROR(INDEX($C11:$CQ11,_xlfn.AGGREGATE(15,6,(COLUMN($C11:$CQ11)-COLUMN($C11)+1)/($C11:$CQ11&lt;&gt;""),COLUMNS($CT11:EJ11))),"")</f>
        <v/>
      </c>
      <c r="EK11" s="1" t="str">
        <f ca="1">IFERROR(INDEX($C11:$CQ11,_xlfn.AGGREGATE(15,6,(COLUMN($C11:$CQ11)-COLUMN($C11)+1)/($C11:$CQ11&lt;&gt;""),COLUMNS($CT11:EK11))),"")</f>
        <v/>
      </c>
      <c r="EL11" s="1" t="str">
        <f ca="1">IFERROR(INDEX($C11:$CQ11,_xlfn.AGGREGATE(15,6,(COLUMN($C11:$CQ11)-COLUMN($C11)+1)/($C11:$CQ11&lt;&gt;""),COLUMNS($CT11:EL11))),"")</f>
        <v/>
      </c>
      <c r="EM11" s="1" t="str">
        <f ca="1">IFERROR(INDEX($C11:$CQ11,_xlfn.AGGREGATE(15,6,(COLUMN($C11:$CQ11)-COLUMN($C11)+1)/($C11:$CQ11&lt;&gt;""),COLUMNS($CT11:EM11))),"")</f>
        <v/>
      </c>
      <c r="EN11" s="1" t="str">
        <f ca="1">IFERROR(INDEX($C11:$CQ11,_xlfn.AGGREGATE(15,6,(COLUMN($C11:$CQ11)-COLUMN($C11)+1)/($C11:$CQ11&lt;&gt;""),COLUMNS($CT11:EN11))),"")</f>
        <v/>
      </c>
      <c r="EO11" s="1" t="str">
        <f ca="1">IFERROR(INDEX($C11:$CQ11,_xlfn.AGGREGATE(15,6,(COLUMN($C11:$CQ11)-COLUMN($C11)+1)/($C11:$CQ11&lt;&gt;""),COLUMNS($CT11:EO11))),"")</f>
        <v/>
      </c>
      <c r="EP11" s="1" t="str">
        <f ca="1">IFERROR(INDEX($C11:$CQ11,_xlfn.AGGREGATE(15,6,(COLUMN($C11:$CQ11)-COLUMN($C11)+1)/($C11:$CQ11&lt;&gt;""),COLUMNS($CT11:EP11))),"")</f>
        <v/>
      </c>
      <c r="EQ11" s="1" t="str">
        <f ca="1">IFERROR(INDEX($C11:$CQ11,_xlfn.AGGREGATE(15,6,(COLUMN($C11:$CQ11)-COLUMN($C11)+1)/($C11:$CQ11&lt;&gt;""),COLUMNS($CT11:EQ11))),"")</f>
        <v/>
      </c>
      <c r="ER11" s="1" t="str">
        <f ca="1">IFERROR(INDEX($C11:$CQ11,_xlfn.AGGREGATE(15,6,(COLUMN($C11:$CQ11)-COLUMN($C11)+1)/($C11:$CQ11&lt;&gt;""),COLUMNS($CT11:ER11))),"")</f>
        <v/>
      </c>
      <c r="ES11" s="1" t="str">
        <f ca="1">IFERROR(INDEX($C11:$CQ11,_xlfn.AGGREGATE(15,6,(COLUMN($C11:$CQ11)-COLUMN($C11)+1)/($C11:$CQ11&lt;&gt;""),COLUMNS($CT11:ES11))),"")</f>
        <v/>
      </c>
      <c r="ET11" s="1" t="str">
        <f ca="1">IFERROR(INDEX($C11:$CQ11,_xlfn.AGGREGATE(15,6,(COLUMN($C11:$CQ11)-COLUMN($C11)+1)/($C11:$CQ11&lt;&gt;""),COLUMNS($CT11:ET11))),"")</f>
        <v/>
      </c>
      <c r="EU11" s="1" t="str">
        <f ca="1">IFERROR(INDEX($C11:$CQ11,_xlfn.AGGREGATE(15,6,(COLUMN($C11:$CQ11)-COLUMN($C11)+1)/($C11:$CQ11&lt;&gt;""),COLUMNS($CT11:EU11))),"")</f>
        <v/>
      </c>
      <c r="EV11" s="1" t="str">
        <f ca="1">IFERROR(INDEX($C11:$CQ11,_xlfn.AGGREGATE(15,6,(COLUMN($C11:$CQ11)-COLUMN($C11)+1)/($C11:$CQ11&lt;&gt;""),COLUMNS($CT11:EV11))),"")</f>
        <v/>
      </c>
      <c r="EW11" s="1" t="str">
        <f ca="1">IFERROR(INDEX($C11:$CQ11,_xlfn.AGGREGATE(15,6,(COLUMN($C11:$CQ11)-COLUMN($C11)+1)/($C11:$CQ11&lt;&gt;""),COLUMNS($CT11:EW11))),"")</f>
        <v/>
      </c>
      <c r="EX11" s="1" t="str">
        <f ca="1">IFERROR(INDEX($C11:$CQ11,_xlfn.AGGREGATE(15,6,(COLUMN($C11:$CQ11)-COLUMN($C11)+1)/($C11:$CQ11&lt;&gt;""),COLUMNS($CT11:EX11))),"")</f>
        <v/>
      </c>
      <c r="EY11" s="1" t="str">
        <f ca="1">IFERROR(INDEX($C11:$CQ11,_xlfn.AGGREGATE(15,6,(COLUMN($C11:$CQ11)-COLUMN($C11)+1)/($C11:$CQ11&lt;&gt;""),COLUMNS($CT11:EY11))),"")</f>
        <v/>
      </c>
      <c r="EZ11" s="1" t="str">
        <f ca="1">IFERROR(INDEX($C11:$CQ11,_xlfn.AGGREGATE(15,6,(COLUMN($C11:$CQ11)-COLUMN($C11)+1)/($C11:$CQ11&lt;&gt;""),COLUMNS($CT11:EZ11))),"")</f>
        <v/>
      </c>
      <c r="FA11" s="1" t="str">
        <f ca="1">IFERROR(INDEX($C11:$CQ11,_xlfn.AGGREGATE(15,6,(COLUMN($C11:$CQ11)-COLUMN($C11)+1)/($C11:$CQ11&lt;&gt;""),COLUMNS($CT11:FA11))),"")</f>
        <v/>
      </c>
      <c r="FB11" s="1" t="str">
        <f ca="1">IFERROR(INDEX($C11:$CQ11,_xlfn.AGGREGATE(15,6,(COLUMN($C11:$CQ11)-COLUMN($C11)+1)/($C11:$CQ11&lt;&gt;""),COLUMNS($CT11:FB11))),"")</f>
        <v/>
      </c>
      <c r="FC11" s="1" t="str">
        <f ca="1">IFERROR(INDEX($C11:$CQ11,_xlfn.AGGREGATE(15,6,(COLUMN($C11:$CQ11)-COLUMN($C11)+1)/($C11:$CQ11&lt;&gt;""),COLUMNS($CT11:FC11))),"")</f>
        <v/>
      </c>
      <c r="FD11" s="1" t="str">
        <f ca="1">IFERROR(INDEX($C11:$CQ11,_xlfn.AGGREGATE(15,6,(COLUMN($C11:$CQ11)-COLUMN($C11)+1)/($C11:$CQ11&lt;&gt;""),COLUMNS($CT11:FD11))),"")</f>
        <v/>
      </c>
      <c r="FE11" s="1" t="str">
        <f ca="1">IFERROR(INDEX($C11:$CQ11,_xlfn.AGGREGATE(15,6,(COLUMN($C11:$CQ11)-COLUMN($C11)+1)/($C11:$CQ11&lt;&gt;""),COLUMNS($CT11:FE11))),"")</f>
        <v/>
      </c>
      <c r="FF11" s="1" t="str">
        <f ca="1">IFERROR(INDEX($C11:$CQ11,_xlfn.AGGREGATE(15,6,(COLUMN($C11:$CQ11)-COLUMN($C11)+1)/($C11:$CQ11&lt;&gt;""),COLUMNS($CT11:FF11))),"")</f>
        <v/>
      </c>
      <c r="FG11" s="1" t="str">
        <f ca="1">IFERROR(INDEX($C11:$CQ11,_xlfn.AGGREGATE(15,6,(COLUMN($C11:$CQ11)-COLUMN($C11)+1)/($C11:$CQ11&lt;&gt;""),COLUMNS($CT11:FG11))),"")</f>
        <v/>
      </c>
      <c r="FH11" s="1" t="str">
        <f ca="1">IFERROR(INDEX($C11:$CQ11,_xlfn.AGGREGATE(15,6,(COLUMN($C11:$CQ11)-COLUMN($C11)+1)/($C11:$CQ11&lt;&gt;""),COLUMNS($CT11:FH11))),"")</f>
        <v/>
      </c>
      <c r="FI11" s="1" t="str">
        <f ca="1">IFERROR(INDEX($C11:$CQ11,_xlfn.AGGREGATE(15,6,(COLUMN($C11:$CQ11)-COLUMN($C11)+1)/($C11:$CQ11&lt;&gt;""),COLUMNS($CT11:FI11))),"")</f>
        <v/>
      </c>
      <c r="FJ11" s="1" t="str">
        <f ca="1">IFERROR(INDEX($C11:$CQ11,_xlfn.AGGREGATE(15,6,(COLUMN($C11:$CQ11)-COLUMN($C11)+1)/($C11:$CQ11&lt;&gt;""),COLUMNS($CT11:FJ11))),"")</f>
        <v/>
      </c>
      <c r="FK11" s="1" t="str">
        <f ca="1">IFERROR(INDEX($C11:$CQ11,_xlfn.AGGREGATE(15,6,(COLUMN($C11:$CQ11)-COLUMN($C11)+1)/($C11:$CQ11&lt;&gt;""),COLUMNS($CT11:FK11))),"")</f>
        <v/>
      </c>
      <c r="FL11" s="1" t="str">
        <f ca="1">IFERROR(INDEX($C11:$CQ11,_xlfn.AGGREGATE(15,6,(COLUMN($C11:$CQ11)-COLUMN($C11)+1)/($C11:$CQ11&lt;&gt;""),COLUMNS($CT11:FL11))),"")</f>
        <v/>
      </c>
      <c r="FM11" s="1" t="str">
        <f ca="1">IFERROR(INDEX($C11:$CQ11,_xlfn.AGGREGATE(15,6,(COLUMN($C11:$CQ11)-COLUMN($C11)+1)/($C11:$CQ11&lt;&gt;""),COLUMNS($CT11:FM11))),"")</f>
        <v/>
      </c>
      <c r="FN11" s="1" t="str">
        <f ca="1">IFERROR(INDEX($C11:$CQ11,_xlfn.AGGREGATE(15,6,(COLUMN($C11:$CQ11)-COLUMN($C11)+1)/($C11:$CQ11&lt;&gt;""),COLUMNS($CT11:FN11))),"")</f>
        <v/>
      </c>
      <c r="FO11" s="1" t="str">
        <f ca="1">IFERROR(INDEX($C11:$CQ11,_xlfn.AGGREGATE(15,6,(COLUMN($C11:$CQ11)-COLUMN($C11)+1)/($C11:$CQ11&lt;&gt;""),COLUMNS($CT11:FO11))),"")</f>
        <v/>
      </c>
      <c r="FP11" s="1" t="str">
        <f ca="1">IFERROR(INDEX($C11:$CQ11,_xlfn.AGGREGATE(15,6,(COLUMN($C11:$CQ11)-COLUMN($C11)+1)/($C11:$CQ11&lt;&gt;""),COLUMNS($CT11:FP11))),"")</f>
        <v/>
      </c>
      <c r="FQ11" s="1" t="str">
        <f ca="1">IFERROR(INDEX($C11:$CQ11,_xlfn.AGGREGATE(15,6,(COLUMN($C11:$CQ11)-COLUMN($C11)+1)/($C11:$CQ11&lt;&gt;""),COLUMNS($CT11:FQ11))),"")</f>
        <v/>
      </c>
      <c r="FR11" s="1" t="str">
        <f ca="1">IFERROR(INDEX($C11:$CQ11,_xlfn.AGGREGATE(15,6,(COLUMN($C11:$CQ11)-COLUMN($C11)+1)/($C11:$CQ11&lt;&gt;""),COLUMNS($CT11:FR11))),"")</f>
        <v/>
      </c>
      <c r="FS11" s="1" t="str">
        <f ca="1">IFERROR(INDEX($C11:$CQ11,_xlfn.AGGREGATE(15,6,(COLUMN($C11:$CQ11)-COLUMN($C11)+1)/($C11:$CQ11&lt;&gt;""),COLUMNS($CT11:FS11))),"")</f>
        <v/>
      </c>
      <c r="FT11" s="1" t="str">
        <f ca="1">IFERROR(INDEX($C11:$CQ11,_xlfn.AGGREGATE(15,6,(COLUMN($C11:$CQ11)-COLUMN($C11)+1)/($C11:$CQ11&lt;&gt;""),COLUMNS($CT11:FT11))),"")</f>
        <v/>
      </c>
      <c r="FU11" s="1" t="str">
        <f ca="1">IFERROR(INDEX($C11:$CQ11,_xlfn.AGGREGATE(15,6,(COLUMN($C11:$CQ11)-COLUMN($C11)+1)/($C11:$CQ11&lt;&gt;""),COLUMNS($CT11:FU11))),"")</f>
        <v/>
      </c>
      <c r="FV11" s="1" t="str">
        <f ca="1">IFERROR(INDEX($C11:$CQ11,_xlfn.AGGREGATE(15,6,(COLUMN($C11:$CQ11)-COLUMN($C11)+1)/($C11:$CQ11&lt;&gt;""),COLUMNS($CT11:FV11))),"")</f>
        <v/>
      </c>
      <c r="FW11" s="1" t="str">
        <f ca="1">IFERROR(INDEX($C11:$CQ11,_xlfn.AGGREGATE(15,6,(COLUMN($C11:$CQ11)-COLUMN($C11)+1)/($C11:$CQ11&lt;&gt;""),COLUMNS($CT11:FW11))),"")</f>
        <v/>
      </c>
      <c r="FX11" s="1" t="str">
        <f ca="1">IFERROR(INDEX($C11:$CQ11,_xlfn.AGGREGATE(15,6,(COLUMN($C11:$CQ11)-COLUMN($C11)+1)/($C11:$CQ11&lt;&gt;""),COLUMNS($CT11:FX11))),"")</f>
        <v/>
      </c>
      <c r="FY11" s="1" t="str">
        <f ca="1">IFERROR(INDEX($C11:$CQ11,_xlfn.AGGREGATE(15,6,(COLUMN($C11:$CQ11)-COLUMN($C11)+1)/($C11:$CQ11&lt;&gt;""),COLUMNS($CT11:FY11))),"")</f>
        <v/>
      </c>
      <c r="FZ11" s="1" t="str">
        <f ca="1">IFERROR(INDEX($C11:$CQ11,_xlfn.AGGREGATE(15,6,(COLUMN($C11:$CQ11)-COLUMN($C11)+1)/($C11:$CQ11&lt;&gt;""),COLUMNS($CT11:FZ11))),"")</f>
        <v/>
      </c>
      <c r="GA11" s="1" t="str">
        <f ca="1">IFERROR(INDEX($C11:$CQ11,_xlfn.AGGREGATE(15,6,(COLUMN($C11:$CQ11)-COLUMN($C11)+1)/($C11:$CQ11&lt;&gt;""),COLUMNS($CT11:GA11))),"")</f>
        <v/>
      </c>
      <c r="GB11" s="1" t="str">
        <f ca="1">IFERROR(INDEX($C11:$CQ11,_xlfn.AGGREGATE(15,6,(COLUMN($C11:$CQ11)-COLUMN($C11)+1)/($C11:$CQ11&lt;&gt;""),COLUMNS($CT11:GB11))),"")</f>
        <v/>
      </c>
      <c r="GC11" s="1" t="str">
        <f ca="1">IFERROR(INDEX($C11:$CQ11,_xlfn.AGGREGATE(15,6,(COLUMN($C11:$CQ11)-COLUMN($C11)+1)/($C11:$CQ11&lt;&gt;""),COLUMNS($CT11:GC11))),"")</f>
        <v/>
      </c>
      <c r="GD11" s="1" t="str">
        <f ca="1">IFERROR(INDEX($C11:$CQ11,_xlfn.AGGREGATE(15,6,(COLUMN($C11:$CQ11)-COLUMN($C11)+1)/($C11:$CQ11&lt;&gt;""),COLUMNS($CT11:GD11))),"")</f>
        <v/>
      </c>
      <c r="GE11" s="1" t="str">
        <f ca="1">IFERROR(INDEX($C11:$CQ11,_xlfn.AGGREGATE(15,6,(COLUMN($C11:$CQ11)-COLUMN($C11)+1)/($C11:$CQ11&lt;&gt;""),COLUMNS($CT11:GE11))),"")</f>
        <v/>
      </c>
      <c r="GF11" s="1" t="str">
        <f ca="1">IFERROR(INDEX($C11:$CQ11,_xlfn.AGGREGATE(15,6,(COLUMN($C11:$CQ11)-COLUMN($C11)+1)/($C11:$CQ11&lt;&gt;""),COLUMNS($CT11:GF11))),"")</f>
        <v/>
      </c>
      <c r="GG11" s="1" t="str">
        <f ca="1">IFERROR(INDEX($C11:$CQ11,_xlfn.AGGREGATE(15,6,(COLUMN($C11:$CQ11)-COLUMN($C11)+1)/($C11:$CQ11&lt;&gt;""),COLUMNS($CT11:GG11))),"")</f>
        <v/>
      </c>
      <c r="GH11" s="1" t="str">
        <f ca="1">IFERROR(INDEX($C11:$CQ11,_xlfn.AGGREGATE(15,6,(COLUMN($C11:$CQ11)-COLUMN($C11)+1)/($C11:$CQ11&lt;&gt;""),COLUMNS($CT11:GH11))),"")</f>
        <v/>
      </c>
    </row>
    <row r="12" spans="2:190" hidden="1" x14ac:dyDescent="0.45">
      <c r="B12" s="32">
        <f>IFERROR(IF((B11+1)=(VLOOKUP($B$1890,CALC!$AF$115:$AJ$166,5,FALSE)+1),"",B11+1),"")</f>
        <v>43793</v>
      </c>
      <c r="C12" s="33" t="str">
        <f t="shared" ca="1" si="0"/>
        <v/>
      </c>
      <c r="D12" s="33" t="str">
        <f t="shared" ca="1" si="13"/>
        <v/>
      </c>
      <c r="E12" s="33" t="str">
        <f t="shared" ca="1" si="13"/>
        <v/>
      </c>
      <c r="F12" s="33" t="str">
        <f t="shared" ca="1" si="13"/>
        <v/>
      </c>
      <c r="G12" s="33" t="str">
        <f t="shared" ca="1" si="13"/>
        <v/>
      </c>
      <c r="H12" s="33" t="str">
        <f t="shared" ca="1" si="13"/>
        <v/>
      </c>
      <c r="I12" s="33" t="str">
        <f t="shared" ca="1" si="13"/>
        <v/>
      </c>
      <c r="J12" s="33" t="str">
        <f t="shared" ca="1" si="13"/>
        <v/>
      </c>
      <c r="K12" s="33" t="str">
        <f t="shared" ca="1" si="13"/>
        <v/>
      </c>
      <c r="L12" s="33" t="str">
        <f t="shared" ca="1" si="13"/>
        <v/>
      </c>
      <c r="M12" s="33" t="str">
        <f t="shared" ca="1" si="13"/>
        <v/>
      </c>
      <c r="N12" s="33" t="str">
        <f t="shared" ca="1" si="13"/>
        <v/>
      </c>
      <c r="O12" s="33" t="str">
        <f t="shared" ca="1" si="13"/>
        <v/>
      </c>
      <c r="P12" s="33" t="str">
        <f t="shared" ca="1" si="13"/>
        <v/>
      </c>
      <c r="Q12" s="33" t="str">
        <f t="shared" ca="1" si="13"/>
        <v/>
      </c>
      <c r="R12" s="33" t="str">
        <f t="shared" ca="1" si="13"/>
        <v/>
      </c>
      <c r="S12" s="33" t="str">
        <f t="shared" ca="1" si="14"/>
        <v/>
      </c>
      <c r="T12" s="33" t="str">
        <f t="shared" ca="1" si="14"/>
        <v/>
      </c>
      <c r="U12" s="33" t="str">
        <f t="shared" ca="1" si="14"/>
        <v/>
      </c>
      <c r="V12" s="33" t="str">
        <f t="shared" ca="1" si="14"/>
        <v/>
      </c>
      <c r="W12" s="33" t="str">
        <f t="shared" ca="1" si="14"/>
        <v/>
      </c>
      <c r="X12" s="33" t="str">
        <f t="shared" ca="1" si="14"/>
        <v/>
      </c>
      <c r="Y12" s="33" t="str">
        <f t="shared" ca="1" si="14"/>
        <v>Going out to eat</v>
      </c>
      <c r="Z12" s="33" t="str">
        <f t="shared" ca="1" si="14"/>
        <v/>
      </c>
      <c r="AA12" s="33" t="str">
        <f t="shared" ca="1" si="14"/>
        <v/>
      </c>
      <c r="AB12" s="33" t="str">
        <f t="shared" ca="1" si="14"/>
        <v/>
      </c>
      <c r="AC12" s="33" t="str">
        <f t="shared" ca="1" si="14"/>
        <v/>
      </c>
      <c r="AD12" s="33" t="str">
        <f t="shared" ca="1" si="14"/>
        <v/>
      </c>
      <c r="AE12" s="33" t="str">
        <f t="shared" ca="1" si="14"/>
        <v/>
      </c>
      <c r="AF12" s="33" t="str">
        <f t="shared" ca="1" si="14"/>
        <v/>
      </c>
      <c r="AG12" s="33" t="str">
        <f t="shared" ca="1" si="14"/>
        <v/>
      </c>
      <c r="AH12" s="33" t="str">
        <f t="shared" ca="1" si="14"/>
        <v/>
      </c>
      <c r="AI12" s="33" t="str">
        <f t="shared" ca="1" si="15"/>
        <v/>
      </c>
      <c r="AJ12" s="33" t="str">
        <f t="shared" ca="1" si="15"/>
        <v/>
      </c>
      <c r="AK12" s="33" t="str">
        <f t="shared" ca="1" si="15"/>
        <v/>
      </c>
      <c r="AL12" s="33" t="str">
        <f t="shared" ca="1" si="15"/>
        <v/>
      </c>
      <c r="AM12" s="33" t="str">
        <f t="shared" ca="1" si="15"/>
        <v/>
      </c>
      <c r="AN12" s="33" t="str">
        <f t="shared" ca="1" si="15"/>
        <v/>
      </c>
      <c r="AO12" s="33" t="str">
        <f t="shared" ca="1" si="15"/>
        <v/>
      </c>
      <c r="AP12" s="33" t="str">
        <f t="shared" ca="1" si="15"/>
        <v/>
      </c>
      <c r="AQ12" s="33" t="str">
        <f t="shared" ca="1" si="15"/>
        <v/>
      </c>
      <c r="AR12" s="33" t="str">
        <f t="shared" ca="1" si="15"/>
        <v/>
      </c>
      <c r="AS12" s="33" t="str">
        <f t="shared" ca="1" si="15"/>
        <v/>
      </c>
      <c r="AT12" s="33" t="str">
        <f t="shared" ca="1" si="15"/>
        <v/>
      </c>
      <c r="AU12" s="33" t="str">
        <f t="shared" ca="1" si="15"/>
        <v/>
      </c>
      <c r="AV12" s="33" t="str">
        <f t="shared" ca="1" si="15"/>
        <v/>
      </c>
      <c r="AW12" s="33" t="str">
        <f t="shared" ca="1" si="15"/>
        <v/>
      </c>
      <c r="AX12" s="33" t="str">
        <f t="shared" ca="1" si="15"/>
        <v/>
      </c>
      <c r="AY12" s="33" t="str">
        <f t="shared" ca="1" si="16"/>
        <v/>
      </c>
      <c r="AZ12" s="33" t="str">
        <f t="shared" ca="1" si="16"/>
        <v/>
      </c>
      <c r="BA12" s="33" t="str">
        <f t="shared" ca="1" si="16"/>
        <v/>
      </c>
      <c r="BB12" s="33" t="str">
        <f t="shared" ca="1" si="16"/>
        <v/>
      </c>
      <c r="BC12" s="33" t="str">
        <f t="shared" ca="1" si="16"/>
        <v/>
      </c>
      <c r="BD12" s="33" t="str">
        <f t="shared" ca="1" si="16"/>
        <v/>
      </c>
      <c r="BE12" s="33" t="str">
        <f t="shared" ca="1" si="16"/>
        <v/>
      </c>
      <c r="BF12" s="33" t="str">
        <f t="shared" ca="1" si="16"/>
        <v/>
      </c>
      <c r="BG12" s="33" t="str">
        <f t="shared" ca="1" si="16"/>
        <v/>
      </c>
      <c r="BH12" s="33" t="str">
        <f t="shared" ca="1" si="16"/>
        <v/>
      </c>
      <c r="BI12" s="33" t="str">
        <f t="shared" ca="1" si="16"/>
        <v/>
      </c>
      <c r="BJ12" s="33" t="str">
        <f t="shared" ca="1" si="16"/>
        <v/>
      </c>
      <c r="BK12" s="33" t="str">
        <f t="shared" ca="1" si="16"/>
        <v/>
      </c>
      <c r="BL12" s="33" t="str">
        <f t="shared" ca="1" si="16"/>
        <v/>
      </c>
      <c r="BM12" s="33" t="str">
        <f t="shared" ca="1" si="16"/>
        <v/>
      </c>
      <c r="BN12" s="33" t="str">
        <f t="shared" ca="1" si="16"/>
        <v/>
      </c>
      <c r="BO12" s="33" t="str">
        <f t="shared" ca="1" si="12"/>
        <v/>
      </c>
      <c r="BP12" s="33" t="str">
        <f t="shared" ca="1" si="2"/>
        <v/>
      </c>
      <c r="BQ12" s="33" t="str">
        <f t="shared" ca="1" si="2"/>
        <v/>
      </c>
      <c r="BR12" s="33" t="str">
        <f t="shared" ca="1" si="2"/>
        <v/>
      </c>
      <c r="BS12" s="33" t="str">
        <f t="shared" ref="BS12:CH12" ca="1" si="17">IF(COUNTIF(INDIRECT(_xlfn.CONCAT("CALC!C",2+BS$2,":NC",2+BS$2)),$B12)&gt;0,INDIRECT(_xlfn.CONCAT("CALC!A",2+BS$2)),"")</f>
        <v/>
      </c>
      <c r="BT12" s="33" t="str">
        <f t="shared" ca="1" si="17"/>
        <v/>
      </c>
      <c r="BU12" s="33" t="str">
        <f t="shared" ca="1" si="17"/>
        <v/>
      </c>
      <c r="BV12" s="33" t="str">
        <f t="shared" ca="1" si="17"/>
        <v/>
      </c>
      <c r="BW12" s="33" t="str">
        <f t="shared" ca="1" si="17"/>
        <v/>
      </c>
      <c r="BX12" s="33" t="str">
        <f t="shared" ca="1" si="17"/>
        <v/>
      </c>
      <c r="BY12" s="33" t="str">
        <f t="shared" ca="1" si="17"/>
        <v/>
      </c>
      <c r="BZ12" s="33" t="str">
        <f t="shared" ca="1" si="17"/>
        <v/>
      </c>
      <c r="CA12" s="33" t="str">
        <f t="shared" ca="1" si="17"/>
        <v/>
      </c>
      <c r="CB12" s="33" t="str">
        <f t="shared" ca="1" si="17"/>
        <v/>
      </c>
      <c r="CC12" s="33" t="str">
        <f t="shared" ca="1" si="17"/>
        <v/>
      </c>
      <c r="CD12" s="33" t="str">
        <f t="shared" ca="1" si="17"/>
        <v/>
      </c>
      <c r="CE12" s="33" t="str">
        <f t="shared" ca="1" si="17"/>
        <v/>
      </c>
      <c r="CF12" s="33" t="str">
        <f t="shared" ca="1" si="17"/>
        <v/>
      </c>
      <c r="CG12" s="33" t="str">
        <f t="shared" ca="1" si="17"/>
        <v/>
      </c>
      <c r="CH12" s="33" t="str">
        <f t="shared" ca="1" si="17"/>
        <v/>
      </c>
      <c r="CI12" s="33" t="str">
        <f t="shared" ref="CI12:CQ14" ca="1" si="18">IF(COUNTIF(INDIRECT(_xlfn.CONCAT("CALC!C",2+CI$2,":NC",2+CI$2)),$B12)&gt;0,INDIRECT(_xlfn.CONCAT("CALC!A",2+CI$2)),"")</f>
        <v/>
      </c>
      <c r="CJ12" s="33" t="str">
        <f t="shared" ca="1" si="18"/>
        <v/>
      </c>
      <c r="CK12" s="33" t="str">
        <f t="shared" ca="1" si="18"/>
        <v/>
      </c>
      <c r="CL12" s="33" t="str">
        <f t="shared" ca="1" si="18"/>
        <v/>
      </c>
      <c r="CM12" s="33" t="str">
        <f t="shared" ca="1" si="18"/>
        <v/>
      </c>
      <c r="CN12" s="33" t="str">
        <f t="shared" ca="1" si="18"/>
        <v/>
      </c>
      <c r="CO12" s="33" t="str">
        <f t="shared" ca="1" si="18"/>
        <v/>
      </c>
      <c r="CP12" s="33" t="str">
        <f t="shared" ca="1" si="18"/>
        <v/>
      </c>
      <c r="CQ12" s="33" t="str">
        <f t="shared" ca="1" si="18"/>
        <v/>
      </c>
      <c r="CS12" s="34">
        <f t="shared" si="3"/>
        <v>43793</v>
      </c>
      <c r="CT12" s="1" t="str">
        <f ca="1">IFERROR(INDEX($C12:$CQ12,_xlfn.AGGREGATE(15,6,(COLUMN($C12:$CQ12)-COLUMN($C12)+1)/($C12:$CQ12&lt;&gt;""),COLUMNS($CT12:CT12))),"")</f>
        <v>Going out to eat</v>
      </c>
      <c r="CU12" s="1" t="str">
        <f ca="1">IFERROR(INDEX($C12:$CQ12,_xlfn.AGGREGATE(15,6,(COLUMN($C12:$CQ12)-COLUMN($C12)+1)/($C12:$CQ12&lt;&gt;""),COLUMNS($CT12:CU12))),"")</f>
        <v/>
      </c>
      <c r="CV12" s="1" t="str">
        <f ca="1">IFERROR(INDEX($C12:$CQ12,_xlfn.AGGREGATE(15,6,(COLUMN($C12:$CQ12)-COLUMN($C12)+1)/($C12:$CQ12&lt;&gt;""),COLUMNS($CT12:CV12))),"")</f>
        <v/>
      </c>
      <c r="CW12" s="1" t="str">
        <f ca="1">IFERROR(INDEX($C12:$CQ12,_xlfn.AGGREGATE(15,6,(COLUMN($C12:$CQ12)-COLUMN($C12)+1)/($C12:$CQ12&lt;&gt;""),COLUMNS($CT12:CW12))),"")</f>
        <v/>
      </c>
      <c r="CX12" s="1" t="str">
        <f ca="1">IFERROR(INDEX($C12:$CQ12,_xlfn.AGGREGATE(15,6,(COLUMN($C12:$CQ12)-COLUMN($C12)+1)/($C12:$CQ12&lt;&gt;""),COLUMNS($CT12:CX12))),"")</f>
        <v/>
      </c>
      <c r="CY12" s="1" t="str">
        <f ca="1">IFERROR(INDEX($C12:$CQ12,_xlfn.AGGREGATE(15,6,(COLUMN($C12:$CQ12)-COLUMN($C12)+1)/($C12:$CQ12&lt;&gt;""),COLUMNS($CT12:CY12))),"")</f>
        <v/>
      </c>
      <c r="CZ12" s="1" t="str">
        <f ca="1">IFERROR(INDEX($C12:$CQ12,_xlfn.AGGREGATE(15,6,(COLUMN($C12:$CQ12)-COLUMN($C12)+1)/($C12:$CQ12&lt;&gt;""),COLUMNS($CT12:CZ12))),"")</f>
        <v/>
      </c>
      <c r="DA12" s="1" t="str">
        <f ca="1">IFERROR(INDEX($C12:$CQ12,_xlfn.AGGREGATE(15,6,(COLUMN($C12:$CQ12)-COLUMN($C12)+1)/($C12:$CQ12&lt;&gt;""),COLUMNS($CT12:DA12))),"")</f>
        <v/>
      </c>
      <c r="DB12" s="1" t="str">
        <f ca="1">IFERROR(INDEX($C12:$CQ12,_xlfn.AGGREGATE(15,6,(COLUMN($C12:$CQ12)-COLUMN($C12)+1)/($C12:$CQ12&lt;&gt;""),COLUMNS($CT12:DB12))),"")</f>
        <v/>
      </c>
      <c r="DC12" s="1" t="str">
        <f ca="1">IFERROR(INDEX($C12:$CQ12,_xlfn.AGGREGATE(15,6,(COLUMN($C12:$CQ12)-COLUMN($C12)+1)/($C12:$CQ12&lt;&gt;""),COLUMNS($CT12:DC12))),"")</f>
        <v/>
      </c>
      <c r="DD12" s="1" t="str">
        <f ca="1">IFERROR(INDEX($C12:$CQ12,_xlfn.AGGREGATE(15,6,(COLUMN($C12:$CQ12)-COLUMN($C12)+1)/($C12:$CQ12&lt;&gt;""),COLUMNS($CT12:DD12))),"")</f>
        <v/>
      </c>
      <c r="DE12" s="1" t="str">
        <f ca="1">IFERROR(INDEX($C12:$CQ12,_xlfn.AGGREGATE(15,6,(COLUMN($C12:$CQ12)-COLUMN($C12)+1)/($C12:$CQ12&lt;&gt;""),COLUMNS($CT12:DE12))),"")</f>
        <v/>
      </c>
      <c r="DF12" s="1" t="str">
        <f ca="1">IFERROR(INDEX($C12:$CQ12,_xlfn.AGGREGATE(15,6,(COLUMN($C12:$CQ12)-COLUMN($C12)+1)/($C12:$CQ12&lt;&gt;""),COLUMNS($CT12:DF12))),"")</f>
        <v/>
      </c>
      <c r="DG12" s="1" t="str">
        <f ca="1">IFERROR(INDEX($C12:$CQ12,_xlfn.AGGREGATE(15,6,(COLUMN($C12:$CQ12)-COLUMN($C12)+1)/($C12:$CQ12&lt;&gt;""),COLUMNS($CT12:DG12))),"")</f>
        <v/>
      </c>
      <c r="DH12" s="1" t="str">
        <f ca="1">IFERROR(INDEX($C12:$CQ12,_xlfn.AGGREGATE(15,6,(COLUMN($C12:$CQ12)-COLUMN($C12)+1)/($C12:$CQ12&lt;&gt;""),COLUMNS($CT12:DH12))),"")</f>
        <v/>
      </c>
      <c r="DI12" s="1" t="str">
        <f ca="1">IFERROR(INDEX($C12:$CQ12,_xlfn.AGGREGATE(15,6,(COLUMN($C12:$CQ12)-COLUMN($C12)+1)/($C12:$CQ12&lt;&gt;""),COLUMNS($CT12:DI12))),"")</f>
        <v/>
      </c>
      <c r="DJ12" s="1" t="str">
        <f ca="1">IFERROR(INDEX($C12:$CQ12,_xlfn.AGGREGATE(15,6,(COLUMN($C12:$CQ12)-COLUMN($C12)+1)/($C12:$CQ12&lt;&gt;""),COLUMNS($CT12:DJ12))),"")</f>
        <v/>
      </c>
      <c r="DK12" s="1" t="str">
        <f ca="1">IFERROR(INDEX($C12:$CQ12,_xlfn.AGGREGATE(15,6,(COLUMN($C12:$CQ12)-COLUMN($C12)+1)/($C12:$CQ12&lt;&gt;""),COLUMNS($CT12:DK12))),"")</f>
        <v/>
      </c>
      <c r="DL12" s="1" t="str">
        <f ca="1">IFERROR(INDEX($C12:$CQ12,_xlfn.AGGREGATE(15,6,(COLUMN($C12:$CQ12)-COLUMN($C12)+1)/($C12:$CQ12&lt;&gt;""),COLUMNS($CT12:DL12))),"")</f>
        <v/>
      </c>
      <c r="DM12" s="1" t="str">
        <f ca="1">IFERROR(INDEX($C12:$CQ12,_xlfn.AGGREGATE(15,6,(COLUMN($C12:$CQ12)-COLUMN($C12)+1)/($C12:$CQ12&lt;&gt;""),COLUMNS($CT12:DM12))),"")</f>
        <v/>
      </c>
      <c r="DN12" s="1" t="str">
        <f ca="1">IFERROR(INDEX($C12:$CQ12,_xlfn.AGGREGATE(15,6,(COLUMN($C12:$CQ12)-COLUMN($C12)+1)/($C12:$CQ12&lt;&gt;""),COLUMNS($CT12:DN12))),"")</f>
        <v/>
      </c>
      <c r="DO12" s="1" t="str">
        <f ca="1">IFERROR(INDEX($C12:$CQ12,_xlfn.AGGREGATE(15,6,(COLUMN($C12:$CQ12)-COLUMN($C12)+1)/($C12:$CQ12&lt;&gt;""),COLUMNS($CT12:DO12))),"")</f>
        <v/>
      </c>
      <c r="DP12" s="1" t="str">
        <f ca="1">IFERROR(INDEX($C12:$CQ12,_xlfn.AGGREGATE(15,6,(COLUMN($C12:$CQ12)-COLUMN($C12)+1)/($C12:$CQ12&lt;&gt;""),COLUMNS($CT12:DP12))),"")</f>
        <v/>
      </c>
      <c r="DQ12" s="1" t="str">
        <f ca="1">IFERROR(INDEX($C12:$CQ12,_xlfn.AGGREGATE(15,6,(COLUMN($C12:$CQ12)-COLUMN($C12)+1)/($C12:$CQ12&lt;&gt;""),COLUMNS($CT12:DQ12))),"")</f>
        <v/>
      </c>
      <c r="DR12" s="1" t="str">
        <f ca="1">IFERROR(INDEX($C12:$CQ12,_xlfn.AGGREGATE(15,6,(COLUMN($C12:$CQ12)-COLUMN($C12)+1)/($C12:$CQ12&lt;&gt;""),COLUMNS($CT12:DR12))),"")</f>
        <v/>
      </c>
      <c r="DS12" s="1" t="str">
        <f ca="1">IFERROR(INDEX($C12:$CQ12,_xlfn.AGGREGATE(15,6,(COLUMN($C12:$CQ12)-COLUMN($C12)+1)/($C12:$CQ12&lt;&gt;""),COLUMNS($CT12:DS12))),"")</f>
        <v/>
      </c>
      <c r="DT12" s="1" t="str">
        <f ca="1">IFERROR(INDEX($C12:$CQ12,_xlfn.AGGREGATE(15,6,(COLUMN($C12:$CQ12)-COLUMN($C12)+1)/($C12:$CQ12&lt;&gt;""),COLUMNS($CT12:DT12))),"")</f>
        <v/>
      </c>
      <c r="DU12" s="1" t="str">
        <f ca="1">IFERROR(INDEX($C12:$CQ12,_xlfn.AGGREGATE(15,6,(COLUMN($C12:$CQ12)-COLUMN($C12)+1)/($C12:$CQ12&lt;&gt;""),COLUMNS($CT12:DU12))),"")</f>
        <v/>
      </c>
      <c r="DV12" s="1" t="str">
        <f ca="1">IFERROR(INDEX($C12:$CQ12,_xlfn.AGGREGATE(15,6,(COLUMN($C12:$CQ12)-COLUMN($C12)+1)/($C12:$CQ12&lt;&gt;""),COLUMNS($CT12:DV12))),"")</f>
        <v/>
      </c>
      <c r="DW12" s="1" t="str">
        <f ca="1">IFERROR(INDEX($C12:$CQ12,_xlfn.AGGREGATE(15,6,(COLUMN($C12:$CQ12)-COLUMN($C12)+1)/($C12:$CQ12&lt;&gt;""),COLUMNS($CT12:DW12))),"")</f>
        <v/>
      </c>
      <c r="DX12" s="1" t="str">
        <f ca="1">IFERROR(INDEX($C12:$CQ12,_xlfn.AGGREGATE(15,6,(COLUMN($C12:$CQ12)-COLUMN($C12)+1)/($C12:$CQ12&lt;&gt;""),COLUMNS($CT12:DX12))),"")</f>
        <v/>
      </c>
      <c r="DY12" s="1" t="str">
        <f ca="1">IFERROR(INDEX($C12:$CQ12,_xlfn.AGGREGATE(15,6,(COLUMN($C12:$CQ12)-COLUMN($C12)+1)/($C12:$CQ12&lt;&gt;""),COLUMNS($CT12:DY12))),"")</f>
        <v/>
      </c>
      <c r="DZ12" s="1" t="str">
        <f ca="1">IFERROR(INDEX($C12:$CQ12,_xlfn.AGGREGATE(15,6,(COLUMN($C12:$CQ12)-COLUMN($C12)+1)/($C12:$CQ12&lt;&gt;""),COLUMNS($CT12:DZ12))),"")</f>
        <v/>
      </c>
      <c r="EA12" s="1" t="str">
        <f ca="1">IFERROR(INDEX($C12:$CQ12,_xlfn.AGGREGATE(15,6,(COLUMN($C12:$CQ12)-COLUMN($C12)+1)/($C12:$CQ12&lt;&gt;""),COLUMNS($CT12:EA12))),"")</f>
        <v/>
      </c>
      <c r="EB12" s="1" t="str">
        <f ca="1">IFERROR(INDEX($C12:$CQ12,_xlfn.AGGREGATE(15,6,(COLUMN($C12:$CQ12)-COLUMN($C12)+1)/($C12:$CQ12&lt;&gt;""),COLUMNS($CT12:EB12))),"")</f>
        <v/>
      </c>
      <c r="EC12" s="1" t="str">
        <f ca="1">IFERROR(INDEX($C12:$CQ12,_xlfn.AGGREGATE(15,6,(COLUMN($C12:$CQ12)-COLUMN($C12)+1)/($C12:$CQ12&lt;&gt;""),COLUMNS($CT12:EC12))),"")</f>
        <v/>
      </c>
      <c r="ED12" s="1" t="str">
        <f ca="1">IFERROR(INDEX($C12:$CQ12,_xlfn.AGGREGATE(15,6,(COLUMN($C12:$CQ12)-COLUMN($C12)+1)/($C12:$CQ12&lt;&gt;""),COLUMNS($CT12:ED12))),"")</f>
        <v/>
      </c>
      <c r="EE12" s="1" t="str">
        <f ca="1">IFERROR(INDEX($C12:$CQ12,_xlfn.AGGREGATE(15,6,(COLUMN($C12:$CQ12)-COLUMN($C12)+1)/($C12:$CQ12&lt;&gt;""),COLUMNS($CT12:EE12))),"")</f>
        <v/>
      </c>
      <c r="EF12" s="1" t="str">
        <f ca="1">IFERROR(INDEX($C12:$CQ12,_xlfn.AGGREGATE(15,6,(COLUMN($C12:$CQ12)-COLUMN($C12)+1)/($C12:$CQ12&lt;&gt;""),COLUMNS($CT12:EF12))),"")</f>
        <v/>
      </c>
      <c r="EG12" s="1" t="str">
        <f ca="1">IFERROR(INDEX($C12:$CQ12,_xlfn.AGGREGATE(15,6,(COLUMN($C12:$CQ12)-COLUMN($C12)+1)/($C12:$CQ12&lt;&gt;""),COLUMNS($CT12:EG12))),"")</f>
        <v/>
      </c>
      <c r="EH12" s="1" t="str">
        <f ca="1">IFERROR(INDEX($C12:$CQ12,_xlfn.AGGREGATE(15,6,(COLUMN($C12:$CQ12)-COLUMN($C12)+1)/($C12:$CQ12&lt;&gt;""),COLUMNS($CT12:EH12))),"")</f>
        <v/>
      </c>
      <c r="EI12" s="1" t="str">
        <f ca="1">IFERROR(INDEX($C12:$CQ12,_xlfn.AGGREGATE(15,6,(COLUMN($C12:$CQ12)-COLUMN($C12)+1)/($C12:$CQ12&lt;&gt;""),COLUMNS($CT12:EI12))),"")</f>
        <v/>
      </c>
      <c r="EJ12" s="1" t="str">
        <f ca="1">IFERROR(INDEX($C12:$CQ12,_xlfn.AGGREGATE(15,6,(COLUMN($C12:$CQ12)-COLUMN($C12)+1)/($C12:$CQ12&lt;&gt;""),COLUMNS($CT12:EJ12))),"")</f>
        <v/>
      </c>
      <c r="EK12" s="1" t="str">
        <f ca="1">IFERROR(INDEX($C12:$CQ12,_xlfn.AGGREGATE(15,6,(COLUMN($C12:$CQ12)-COLUMN($C12)+1)/($C12:$CQ12&lt;&gt;""),COLUMNS($CT12:EK12))),"")</f>
        <v/>
      </c>
      <c r="EL12" s="1" t="str">
        <f ca="1">IFERROR(INDEX($C12:$CQ12,_xlfn.AGGREGATE(15,6,(COLUMN($C12:$CQ12)-COLUMN($C12)+1)/($C12:$CQ12&lt;&gt;""),COLUMNS($CT12:EL12))),"")</f>
        <v/>
      </c>
      <c r="EM12" s="1" t="str">
        <f ca="1">IFERROR(INDEX($C12:$CQ12,_xlfn.AGGREGATE(15,6,(COLUMN($C12:$CQ12)-COLUMN($C12)+1)/($C12:$CQ12&lt;&gt;""),COLUMNS($CT12:EM12))),"")</f>
        <v/>
      </c>
      <c r="EN12" s="1" t="str">
        <f ca="1">IFERROR(INDEX($C12:$CQ12,_xlfn.AGGREGATE(15,6,(COLUMN($C12:$CQ12)-COLUMN($C12)+1)/($C12:$CQ12&lt;&gt;""),COLUMNS($CT12:EN12))),"")</f>
        <v/>
      </c>
      <c r="EO12" s="1" t="str">
        <f ca="1">IFERROR(INDEX($C12:$CQ12,_xlfn.AGGREGATE(15,6,(COLUMN($C12:$CQ12)-COLUMN($C12)+1)/($C12:$CQ12&lt;&gt;""),COLUMNS($CT12:EO12))),"")</f>
        <v/>
      </c>
      <c r="EP12" s="1" t="str">
        <f ca="1">IFERROR(INDEX($C12:$CQ12,_xlfn.AGGREGATE(15,6,(COLUMN($C12:$CQ12)-COLUMN($C12)+1)/($C12:$CQ12&lt;&gt;""),COLUMNS($CT12:EP12))),"")</f>
        <v/>
      </c>
      <c r="EQ12" s="1" t="str">
        <f ca="1">IFERROR(INDEX($C12:$CQ12,_xlfn.AGGREGATE(15,6,(COLUMN($C12:$CQ12)-COLUMN($C12)+1)/($C12:$CQ12&lt;&gt;""),COLUMNS($CT12:EQ12))),"")</f>
        <v/>
      </c>
      <c r="ER12" s="1" t="str">
        <f ca="1">IFERROR(INDEX($C12:$CQ12,_xlfn.AGGREGATE(15,6,(COLUMN($C12:$CQ12)-COLUMN($C12)+1)/($C12:$CQ12&lt;&gt;""),COLUMNS($CT12:ER12))),"")</f>
        <v/>
      </c>
      <c r="ES12" s="1" t="str">
        <f ca="1">IFERROR(INDEX($C12:$CQ12,_xlfn.AGGREGATE(15,6,(COLUMN($C12:$CQ12)-COLUMN($C12)+1)/($C12:$CQ12&lt;&gt;""),COLUMNS($CT12:ES12))),"")</f>
        <v/>
      </c>
      <c r="ET12" s="1" t="str">
        <f ca="1">IFERROR(INDEX($C12:$CQ12,_xlfn.AGGREGATE(15,6,(COLUMN($C12:$CQ12)-COLUMN($C12)+1)/($C12:$CQ12&lt;&gt;""),COLUMNS($CT12:ET12))),"")</f>
        <v/>
      </c>
      <c r="EU12" s="1" t="str">
        <f ca="1">IFERROR(INDEX($C12:$CQ12,_xlfn.AGGREGATE(15,6,(COLUMN($C12:$CQ12)-COLUMN($C12)+1)/($C12:$CQ12&lt;&gt;""),COLUMNS($CT12:EU12))),"")</f>
        <v/>
      </c>
      <c r="EV12" s="1" t="str">
        <f ca="1">IFERROR(INDEX($C12:$CQ12,_xlfn.AGGREGATE(15,6,(COLUMN($C12:$CQ12)-COLUMN($C12)+1)/($C12:$CQ12&lt;&gt;""),COLUMNS($CT12:EV12))),"")</f>
        <v/>
      </c>
      <c r="EW12" s="1" t="str">
        <f ca="1">IFERROR(INDEX($C12:$CQ12,_xlfn.AGGREGATE(15,6,(COLUMN($C12:$CQ12)-COLUMN($C12)+1)/($C12:$CQ12&lt;&gt;""),COLUMNS($CT12:EW12))),"")</f>
        <v/>
      </c>
      <c r="EX12" s="1" t="str">
        <f ca="1">IFERROR(INDEX($C12:$CQ12,_xlfn.AGGREGATE(15,6,(COLUMN($C12:$CQ12)-COLUMN($C12)+1)/($C12:$CQ12&lt;&gt;""),COLUMNS($CT12:EX12))),"")</f>
        <v/>
      </c>
      <c r="EY12" s="1" t="str">
        <f ca="1">IFERROR(INDEX($C12:$CQ12,_xlfn.AGGREGATE(15,6,(COLUMN($C12:$CQ12)-COLUMN($C12)+1)/($C12:$CQ12&lt;&gt;""),COLUMNS($CT12:EY12))),"")</f>
        <v/>
      </c>
      <c r="EZ12" s="1" t="str">
        <f ca="1">IFERROR(INDEX($C12:$CQ12,_xlfn.AGGREGATE(15,6,(COLUMN($C12:$CQ12)-COLUMN($C12)+1)/($C12:$CQ12&lt;&gt;""),COLUMNS($CT12:EZ12))),"")</f>
        <v/>
      </c>
      <c r="FA12" s="1" t="str">
        <f ca="1">IFERROR(INDEX($C12:$CQ12,_xlfn.AGGREGATE(15,6,(COLUMN($C12:$CQ12)-COLUMN($C12)+1)/($C12:$CQ12&lt;&gt;""),COLUMNS($CT12:FA12))),"")</f>
        <v/>
      </c>
      <c r="FB12" s="1" t="str">
        <f ca="1">IFERROR(INDEX($C12:$CQ12,_xlfn.AGGREGATE(15,6,(COLUMN($C12:$CQ12)-COLUMN($C12)+1)/($C12:$CQ12&lt;&gt;""),COLUMNS($CT12:FB12))),"")</f>
        <v/>
      </c>
      <c r="FC12" s="1" t="str">
        <f ca="1">IFERROR(INDEX($C12:$CQ12,_xlfn.AGGREGATE(15,6,(COLUMN($C12:$CQ12)-COLUMN($C12)+1)/($C12:$CQ12&lt;&gt;""),COLUMNS($CT12:FC12))),"")</f>
        <v/>
      </c>
      <c r="FD12" s="1" t="str">
        <f ca="1">IFERROR(INDEX($C12:$CQ12,_xlfn.AGGREGATE(15,6,(COLUMN($C12:$CQ12)-COLUMN($C12)+1)/($C12:$CQ12&lt;&gt;""),COLUMNS($CT12:FD12))),"")</f>
        <v/>
      </c>
      <c r="FE12" s="1" t="str">
        <f ca="1">IFERROR(INDEX($C12:$CQ12,_xlfn.AGGREGATE(15,6,(COLUMN($C12:$CQ12)-COLUMN($C12)+1)/($C12:$CQ12&lt;&gt;""),COLUMNS($CT12:FE12))),"")</f>
        <v/>
      </c>
      <c r="FF12" s="1" t="str">
        <f ca="1">IFERROR(INDEX($C12:$CQ12,_xlfn.AGGREGATE(15,6,(COLUMN($C12:$CQ12)-COLUMN($C12)+1)/($C12:$CQ12&lt;&gt;""),COLUMNS($CT12:FF12))),"")</f>
        <v/>
      </c>
      <c r="FG12" s="1" t="str">
        <f ca="1">IFERROR(INDEX($C12:$CQ12,_xlfn.AGGREGATE(15,6,(COLUMN($C12:$CQ12)-COLUMN($C12)+1)/($C12:$CQ12&lt;&gt;""),COLUMNS($CT12:FG12))),"")</f>
        <v/>
      </c>
      <c r="FH12" s="1" t="str">
        <f ca="1">IFERROR(INDEX($C12:$CQ12,_xlfn.AGGREGATE(15,6,(COLUMN($C12:$CQ12)-COLUMN($C12)+1)/($C12:$CQ12&lt;&gt;""),COLUMNS($CT12:FH12))),"")</f>
        <v/>
      </c>
      <c r="FI12" s="1" t="str">
        <f ca="1">IFERROR(INDEX($C12:$CQ12,_xlfn.AGGREGATE(15,6,(COLUMN($C12:$CQ12)-COLUMN($C12)+1)/($C12:$CQ12&lt;&gt;""),COLUMNS($CT12:FI12))),"")</f>
        <v/>
      </c>
      <c r="FJ12" s="1" t="str">
        <f ca="1">IFERROR(INDEX($C12:$CQ12,_xlfn.AGGREGATE(15,6,(COLUMN($C12:$CQ12)-COLUMN($C12)+1)/($C12:$CQ12&lt;&gt;""),COLUMNS($CT12:FJ12))),"")</f>
        <v/>
      </c>
      <c r="FK12" s="1" t="str">
        <f ca="1">IFERROR(INDEX($C12:$CQ12,_xlfn.AGGREGATE(15,6,(COLUMN($C12:$CQ12)-COLUMN($C12)+1)/($C12:$CQ12&lt;&gt;""),COLUMNS($CT12:FK12))),"")</f>
        <v/>
      </c>
      <c r="FL12" s="1" t="str">
        <f ca="1">IFERROR(INDEX($C12:$CQ12,_xlfn.AGGREGATE(15,6,(COLUMN($C12:$CQ12)-COLUMN($C12)+1)/($C12:$CQ12&lt;&gt;""),COLUMNS($CT12:FL12))),"")</f>
        <v/>
      </c>
      <c r="FM12" s="1" t="str">
        <f ca="1">IFERROR(INDEX($C12:$CQ12,_xlfn.AGGREGATE(15,6,(COLUMN($C12:$CQ12)-COLUMN($C12)+1)/($C12:$CQ12&lt;&gt;""),COLUMNS($CT12:FM12))),"")</f>
        <v/>
      </c>
      <c r="FN12" s="1" t="str">
        <f ca="1">IFERROR(INDEX($C12:$CQ12,_xlfn.AGGREGATE(15,6,(COLUMN($C12:$CQ12)-COLUMN($C12)+1)/($C12:$CQ12&lt;&gt;""),COLUMNS($CT12:FN12))),"")</f>
        <v/>
      </c>
      <c r="FO12" s="1" t="str">
        <f ca="1">IFERROR(INDEX($C12:$CQ12,_xlfn.AGGREGATE(15,6,(COLUMN($C12:$CQ12)-COLUMN($C12)+1)/($C12:$CQ12&lt;&gt;""),COLUMNS($CT12:FO12))),"")</f>
        <v/>
      </c>
      <c r="FP12" s="1" t="str">
        <f ca="1">IFERROR(INDEX($C12:$CQ12,_xlfn.AGGREGATE(15,6,(COLUMN($C12:$CQ12)-COLUMN($C12)+1)/($C12:$CQ12&lt;&gt;""),COLUMNS($CT12:FP12))),"")</f>
        <v/>
      </c>
      <c r="FQ12" s="1" t="str">
        <f ca="1">IFERROR(INDEX($C12:$CQ12,_xlfn.AGGREGATE(15,6,(COLUMN($C12:$CQ12)-COLUMN($C12)+1)/($C12:$CQ12&lt;&gt;""),COLUMNS($CT12:FQ12))),"")</f>
        <v/>
      </c>
      <c r="FR12" s="1" t="str">
        <f ca="1">IFERROR(INDEX($C12:$CQ12,_xlfn.AGGREGATE(15,6,(COLUMN($C12:$CQ12)-COLUMN($C12)+1)/($C12:$CQ12&lt;&gt;""),COLUMNS($CT12:FR12))),"")</f>
        <v/>
      </c>
      <c r="FS12" s="1" t="str">
        <f ca="1">IFERROR(INDEX($C12:$CQ12,_xlfn.AGGREGATE(15,6,(COLUMN($C12:$CQ12)-COLUMN($C12)+1)/($C12:$CQ12&lt;&gt;""),COLUMNS($CT12:FS12))),"")</f>
        <v/>
      </c>
      <c r="FT12" s="1" t="str">
        <f ca="1">IFERROR(INDEX($C12:$CQ12,_xlfn.AGGREGATE(15,6,(COLUMN($C12:$CQ12)-COLUMN($C12)+1)/($C12:$CQ12&lt;&gt;""),COLUMNS($CT12:FT12))),"")</f>
        <v/>
      </c>
      <c r="FU12" s="1" t="str">
        <f ca="1">IFERROR(INDEX($C12:$CQ12,_xlfn.AGGREGATE(15,6,(COLUMN($C12:$CQ12)-COLUMN($C12)+1)/($C12:$CQ12&lt;&gt;""),COLUMNS($CT12:FU12))),"")</f>
        <v/>
      </c>
      <c r="FV12" s="1" t="str">
        <f ca="1">IFERROR(INDEX($C12:$CQ12,_xlfn.AGGREGATE(15,6,(COLUMN($C12:$CQ12)-COLUMN($C12)+1)/($C12:$CQ12&lt;&gt;""),COLUMNS($CT12:FV12))),"")</f>
        <v/>
      </c>
      <c r="FW12" s="1" t="str">
        <f ca="1">IFERROR(INDEX($C12:$CQ12,_xlfn.AGGREGATE(15,6,(COLUMN($C12:$CQ12)-COLUMN($C12)+1)/($C12:$CQ12&lt;&gt;""),COLUMNS($CT12:FW12))),"")</f>
        <v/>
      </c>
      <c r="FX12" s="1" t="str">
        <f ca="1">IFERROR(INDEX($C12:$CQ12,_xlfn.AGGREGATE(15,6,(COLUMN($C12:$CQ12)-COLUMN($C12)+1)/($C12:$CQ12&lt;&gt;""),COLUMNS($CT12:FX12))),"")</f>
        <v/>
      </c>
      <c r="FY12" s="1" t="str">
        <f ca="1">IFERROR(INDEX($C12:$CQ12,_xlfn.AGGREGATE(15,6,(COLUMN($C12:$CQ12)-COLUMN($C12)+1)/($C12:$CQ12&lt;&gt;""),COLUMNS($CT12:FY12))),"")</f>
        <v/>
      </c>
      <c r="FZ12" s="1" t="str">
        <f ca="1">IFERROR(INDEX($C12:$CQ12,_xlfn.AGGREGATE(15,6,(COLUMN($C12:$CQ12)-COLUMN($C12)+1)/($C12:$CQ12&lt;&gt;""),COLUMNS($CT12:FZ12))),"")</f>
        <v/>
      </c>
      <c r="GA12" s="1" t="str">
        <f ca="1">IFERROR(INDEX($C12:$CQ12,_xlfn.AGGREGATE(15,6,(COLUMN($C12:$CQ12)-COLUMN($C12)+1)/($C12:$CQ12&lt;&gt;""),COLUMNS($CT12:GA12))),"")</f>
        <v/>
      </c>
      <c r="GB12" s="1" t="str">
        <f ca="1">IFERROR(INDEX($C12:$CQ12,_xlfn.AGGREGATE(15,6,(COLUMN($C12:$CQ12)-COLUMN($C12)+1)/($C12:$CQ12&lt;&gt;""),COLUMNS($CT12:GB12))),"")</f>
        <v/>
      </c>
      <c r="GC12" s="1" t="str">
        <f ca="1">IFERROR(INDEX($C12:$CQ12,_xlfn.AGGREGATE(15,6,(COLUMN($C12:$CQ12)-COLUMN($C12)+1)/($C12:$CQ12&lt;&gt;""),COLUMNS($CT12:GC12))),"")</f>
        <v/>
      </c>
      <c r="GD12" s="1" t="str">
        <f ca="1">IFERROR(INDEX($C12:$CQ12,_xlfn.AGGREGATE(15,6,(COLUMN($C12:$CQ12)-COLUMN($C12)+1)/($C12:$CQ12&lt;&gt;""),COLUMNS($CT12:GD12))),"")</f>
        <v/>
      </c>
      <c r="GE12" s="1" t="str">
        <f ca="1">IFERROR(INDEX($C12:$CQ12,_xlfn.AGGREGATE(15,6,(COLUMN($C12:$CQ12)-COLUMN($C12)+1)/($C12:$CQ12&lt;&gt;""),COLUMNS($CT12:GE12))),"")</f>
        <v/>
      </c>
      <c r="GF12" s="1" t="str">
        <f ca="1">IFERROR(INDEX($C12:$CQ12,_xlfn.AGGREGATE(15,6,(COLUMN($C12:$CQ12)-COLUMN($C12)+1)/($C12:$CQ12&lt;&gt;""),COLUMNS($CT12:GF12))),"")</f>
        <v/>
      </c>
      <c r="GG12" s="1" t="str">
        <f ca="1">IFERROR(INDEX($C12:$CQ12,_xlfn.AGGREGATE(15,6,(COLUMN($C12:$CQ12)-COLUMN($C12)+1)/($C12:$CQ12&lt;&gt;""),COLUMNS($CT12:GG12))),"")</f>
        <v/>
      </c>
      <c r="GH12" s="1" t="str">
        <f ca="1">IFERROR(INDEX($C12:$CQ12,_xlfn.AGGREGATE(15,6,(COLUMN($C12:$CQ12)-COLUMN($C12)+1)/($C12:$CQ12&lt;&gt;""),COLUMNS($CT12:GH12))),"")</f>
        <v/>
      </c>
    </row>
    <row r="13" spans="2:190" hidden="1" x14ac:dyDescent="0.45">
      <c r="B13" s="32">
        <f>IFERROR(IF((B12+1)=(VLOOKUP($B$1890,CALC!$AF$115:$AJ$166,5,FALSE)+1),"",B12+1),"")</f>
        <v>43794</v>
      </c>
      <c r="C13" s="33" t="str">
        <f t="shared" ca="1" si="0"/>
        <v/>
      </c>
      <c r="D13" s="33" t="str">
        <f t="shared" ca="1" si="13"/>
        <v/>
      </c>
      <c r="E13" s="33" t="str">
        <f t="shared" ca="1" si="13"/>
        <v/>
      </c>
      <c r="F13" s="33" t="str">
        <f t="shared" ca="1" si="13"/>
        <v/>
      </c>
      <c r="G13" s="33" t="str">
        <f t="shared" ca="1" si="13"/>
        <v/>
      </c>
      <c r="H13" s="33" t="str">
        <f t="shared" ca="1" si="13"/>
        <v/>
      </c>
      <c r="I13" s="33" t="str">
        <f t="shared" ca="1" si="13"/>
        <v/>
      </c>
      <c r="J13" s="33" t="str">
        <f t="shared" ca="1" si="13"/>
        <v/>
      </c>
      <c r="K13" s="33" t="str">
        <f t="shared" ca="1" si="13"/>
        <v/>
      </c>
      <c r="L13" s="33" t="str">
        <f t="shared" ca="1" si="13"/>
        <v>Internet - Comcast Xfinity</v>
      </c>
      <c r="M13" s="33" t="str">
        <f t="shared" ca="1" si="13"/>
        <v/>
      </c>
      <c r="N13" s="33" t="str">
        <f t="shared" ca="1" si="13"/>
        <v/>
      </c>
      <c r="O13" s="33" t="str">
        <f t="shared" ca="1" si="13"/>
        <v/>
      </c>
      <c r="P13" s="33" t="str">
        <f t="shared" ca="1" si="13"/>
        <v/>
      </c>
      <c r="Q13" s="33" t="str">
        <f t="shared" ca="1" si="13"/>
        <v/>
      </c>
      <c r="R13" s="33" t="str">
        <f t="shared" ca="1" si="13"/>
        <v/>
      </c>
      <c r="S13" s="33" t="str">
        <f t="shared" ca="1" si="14"/>
        <v/>
      </c>
      <c r="T13" s="33" t="str">
        <f t="shared" ca="1" si="14"/>
        <v/>
      </c>
      <c r="U13" s="33" t="str">
        <f t="shared" ca="1" si="14"/>
        <v/>
      </c>
      <c r="V13" s="33" t="str">
        <f t="shared" ca="1" si="14"/>
        <v/>
      </c>
      <c r="W13" s="33" t="str">
        <f t="shared" ca="1" si="14"/>
        <v/>
      </c>
      <c r="X13" s="33" t="str">
        <f t="shared" ca="1" si="14"/>
        <v/>
      </c>
      <c r="Y13" s="33" t="str">
        <f t="shared" ca="1" si="14"/>
        <v/>
      </c>
      <c r="Z13" s="33" t="str">
        <f t="shared" ca="1" si="14"/>
        <v/>
      </c>
      <c r="AA13" s="33" t="str">
        <f t="shared" ca="1" si="14"/>
        <v/>
      </c>
      <c r="AB13" s="33" t="str">
        <f t="shared" ca="1" si="14"/>
        <v/>
      </c>
      <c r="AC13" s="33" t="str">
        <f t="shared" ca="1" si="14"/>
        <v/>
      </c>
      <c r="AD13" s="33" t="str">
        <f t="shared" ca="1" si="14"/>
        <v/>
      </c>
      <c r="AE13" s="33" t="str">
        <f t="shared" ca="1" si="14"/>
        <v/>
      </c>
      <c r="AF13" s="33" t="str">
        <f t="shared" ca="1" si="14"/>
        <v>Auto Loan - Toyota Financial</v>
      </c>
      <c r="AG13" s="33" t="str">
        <f t="shared" ca="1" si="14"/>
        <v/>
      </c>
      <c r="AH13" s="33" t="str">
        <f t="shared" ca="1" si="14"/>
        <v/>
      </c>
      <c r="AI13" s="33" t="str">
        <f t="shared" ca="1" si="15"/>
        <v/>
      </c>
      <c r="AJ13" s="33" t="str">
        <f t="shared" ca="1" si="15"/>
        <v/>
      </c>
      <c r="AK13" s="33" t="str">
        <f t="shared" ca="1" si="15"/>
        <v/>
      </c>
      <c r="AL13" s="33" t="str">
        <f t="shared" ca="1" si="15"/>
        <v/>
      </c>
      <c r="AM13" s="33" t="str">
        <f t="shared" ca="1" si="15"/>
        <v/>
      </c>
      <c r="AN13" s="33" t="str">
        <f t="shared" ca="1" si="15"/>
        <v/>
      </c>
      <c r="AO13" s="33" t="str">
        <f t="shared" ca="1" si="15"/>
        <v/>
      </c>
      <c r="AP13" s="33" t="str">
        <f t="shared" ca="1" si="15"/>
        <v/>
      </c>
      <c r="AQ13" s="33" t="str">
        <f t="shared" ca="1" si="15"/>
        <v/>
      </c>
      <c r="AR13" s="33" t="str">
        <f t="shared" ca="1" si="15"/>
        <v/>
      </c>
      <c r="AS13" s="33" t="str">
        <f t="shared" ca="1" si="15"/>
        <v/>
      </c>
      <c r="AT13" s="33" t="str">
        <f t="shared" ca="1" si="15"/>
        <v/>
      </c>
      <c r="AU13" s="33" t="str">
        <f t="shared" ca="1" si="15"/>
        <v/>
      </c>
      <c r="AV13" s="33" t="str">
        <f t="shared" ca="1" si="15"/>
        <v/>
      </c>
      <c r="AW13" s="33" t="str">
        <f t="shared" ca="1" si="15"/>
        <v/>
      </c>
      <c r="AX13" s="33" t="str">
        <f t="shared" ca="1" si="15"/>
        <v/>
      </c>
      <c r="AY13" s="33" t="str">
        <f t="shared" ca="1" si="16"/>
        <v/>
      </c>
      <c r="AZ13" s="33" t="str">
        <f t="shared" ca="1" si="16"/>
        <v/>
      </c>
      <c r="BA13" s="33" t="str">
        <f t="shared" ca="1" si="16"/>
        <v/>
      </c>
      <c r="BB13" s="33" t="str">
        <f t="shared" ca="1" si="16"/>
        <v/>
      </c>
      <c r="BC13" s="33" t="str">
        <f t="shared" ca="1" si="16"/>
        <v/>
      </c>
      <c r="BD13" s="33" t="str">
        <f t="shared" ca="1" si="16"/>
        <v/>
      </c>
      <c r="BE13" s="33" t="str">
        <f t="shared" ca="1" si="16"/>
        <v/>
      </c>
      <c r="BF13" s="33" t="str">
        <f t="shared" ca="1" si="16"/>
        <v/>
      </c>
      <c r="BG13" s="33" t="str">
        <f t="shared" ca="1" si="16"/>
        <v/>
      </c>
      <c r="BH13" s="33" t="str">
        <f t="shared" ca="1" si="16"/>
        <v/>
      </c>
      <c r="BI13" s="33" t="str">
        <f t="shared" ca="1" si="16"/>
        <v/>
      </c>
      <c r="BJ13" s="33" t="str">
        <f t="shared" ca="1" si="16"/>
        <v/>
      </c>
      <c r="BK13" s="33" t="str">
        <f t="shared" ca="1" si="16"/>
        <v/>
      </c>
      <c r="BL13" s="33" t="str">
        <f t="shared" ca="1" si="16"/>
        <v/>
      </c>
      <c r="BM13" s="33" t="str">
        <f t="shared" ca="1" si="16"/>
        <v/>
      </c>
      <c r="BN13" s="33" t="str">
        <f t="shared" ca="1" si="16"/>
        <v/>
      </c>
      <c r="BO13" s="33" t="str">
        <f t="shared" ca="1" si="12"/>
        <v/>
      </c>
      <c r="BP13" s="33" t="str">
        <f t="shared" ca="1" si="12"/>
        <v/>
      </c>
      <c r="BQ13" s="33" t="str">
        <f t="shared" ca="1" si="12"/>
        <v/>
      </c>
      <c r="BR13" s="33" t="str">
        <f t="shared" ca="1" si="12"/>
        <v/>
      </c>
      <c r="BS13" s="33" t="str">
        <f t="shared" ca="1" si="12"/>
        <v/>
      </c>
      <c r="BT13" s="33" t="str">
        <f t="shared" ca="1" si="12"/>
        <v/>
      </c>
      <c r="BU13" s="33" t="str">
        <f t="shared" ca="1" si="12"/>
        <v/>
      </c>
      <c r="BV13" s="33" t="str">
        <f t="shared" ca="1" si="12"/>
        <v/>
      </c>
      <c r="BW13" s="33" t="str">
        <f t="shared" ca="1" si="12"/>
        <v/>
      </c>
      <c r="BX13" s="33" t="str">
        <f t="shared" ca="1" si="12"/>
        <v/>
      </c>
      <c r="BY13" s="33" t="str">
        <f t="shared" ca="1" si="12"/>
        <v/>
      </c>
      <c r="BZ13" s="33" t="str">
        <f t="shared" ca="1" si="12"/>
        <v/>
      </c>
      <c r="CA13" s="33" t="str">
        <f t="shared" ca="1" si="12"/>
        <v/>
      </c>
      <c r="CB13" s="33" t="str">
        <f t="shared" ca="1" si="12"/>
        <v/>
      </c>
      <c r="CC13" s="33" t="str">
        <f t="shared" ca="1" si="12"/>
        <v/>
      </c>
      <c r="CD13" s="33" t="str">
        <f t="shared" ref="CD13:CQ18" ca="1" si="19">IF(COUNTIF(INDIRECT(_xlfn.CONCAT("CALC!C",2+CD$2,":NC",2+CD$2)),$B13)&gt;0,INDIRECT(_xlfn.CONCAT("CALC!A",2+CD$2)),"")</f>
        <v/>
      </c>
      <c r="CE13" s="33" t="str">
        <f t="shared" ca="1" si="19"/>
        <v/>
      </c>
      <c r="CF13" s="33" t="str">
        <f t="shared" ca="1" si="19"/>
        <v/>
      </c>
      <c r="CG13" s="33" t="str">
        <f t="shared" ca="1" si="19"/>
        <v/>
      </c>
      <c r="CH13" s="33" t="str">
        <f t="shared" ca="1" si="19"/>
        <v/>
      </c>
      <c r="CI13" s="33" t="str">
        <f t="shared" ca="1" si="18"/>
        <v/>
      </c>
      <c r="CJ13" s="33" t="str">
        <f t="shared" ca="1" si="18"/>
        <v/>
      </c>
      <c r="CK13" s="33" t="str">
        <f t="shared" ca="1" si="18"/>
        <v/>
      </c>
      <c r="CL13" s="33" t="str">
        <f t="shared" ca="1" si="18"/>
        <v/>
      </c>
      <c r="CM13" s="33" t="str">
        <f t="shared" ca="1" si="18"/>
        <v/>
      </c>
      <c r="CN13" s="33" t="str">
        <f t="shared" ca="1" si="18"/>
        <v/>
      </c>
      <c r="CO13" s="33" t="str">
        <f t="shared" ca="1" si="18"/>
        <v/>
      </c>
      <c r="CP13" s="33" t="str">
        <f t="shared" ca="1" si="18"/>
        <v/>
      </c>
      <c r="CQ13" s="33" t="str">
        <f t="shared" ca="1" si="18"/>
        <v/>
      </c>
      <c r="CS13" s="34">
        <f t="shared" si="3"/>
        <v>43794</v>
      </c>
      <c r="CT13" s="1" t="str">
        <f ca="1">IFERROR(INDEX($C13:$CQ13,_xlfn.AGGREGATE(15,6,(COLUMN($C13:$CQ13)-COLUMN($C13)+1)/($C13:$CQ13&lt;&gt;""),COLUMNS($CT13:CT13))),"")</f>
        <v>Internet - Comcast Xfinity</v>
      </c>
      <c r="CU13" s="1" t="str">
        <f ca="1">IFERROR(INDEX($C13:$CQ13,_xlfn.AGGREGATE(15,6,(COLUMN($C13:$CQ13)-COLUMN($C13)+1)/($C13:$CQ13&lt;&gt;""),COLUMNS($CT13:CU13))),"")</f>
        <v>Auto Loan - Toyota Financial</v>
      </c>
      <c r="CV13" s="1" t="str">
        <f ca="1">IFERROR(INDEX($C13:$CQ13,_xlfn.AGGREGATE(15,6,(COLUMN($C13:$CQ13)-COLUMN($C13)+1)/($C13:$CQ13&lt;&gt;""),COLUMNS($CT13:CV13))),"")</f>
        <v/>
      </c>
      <c r="CW13" s="1" t="str">
        <f ca="1">IFERROR(INDEX($C13:$CQ13,_xlfn.AGGREGATE(15,6,(COLUMN($C13:$CQ13)-COLUMN($C13)+1)/($C13:$CQ13&lt;&gt;""),COLUMNS($CT13:CW13))),"")</f>
        <v/>
      </c>
      <c r="CX13" s="1" t="str">
        <f ca="1">IFERROR(INDEX($C13:$CQ13,_xlfn.AGGREGATE(15,6,(COLUMN($C13:$CQ13)-COLUMN($C13)+1)/($C13:$CQ13&lt;&gt;""),COLUMNS($CT13:CX13))),"")</f>
        <v/>
      </c>
      <c r="CY13" s="1" t="str">
        <f ca="1">IFERROR(INDEX($C13:$CQ13,_xlfn.AGGREGATE(15,6,(COLUMN($C13:$CQ13)-COLUMN($C13)+1)/($C13:$CQ13&lt;&gt;""),COLUMNS($CT13:CY13))),"")</f>
        <v/>
      </c>
      <c r="CZ13" s="1" t="str">
        <f ca="1">IFERROR(INDEX($C13:$CQ13,_xlfn.AGGREGATE(15,6,(COLUMN($C13:$CQ13)-COLUMN($C13)+1)/($C13:$CQ13&lt;&gt;""),COLUMNS($CT13:CZ13))),"")</f>
        <v/>
      </c>
      <c r="DA13" s="1" t="str">
        <f ca="1">IFERROR(INDEX($C13:$CQ13,_xlfn.AGGREGATE(15,6,(COLUMN($C13:$CQ13)-COLUMN($C13)+1)/($C13:$CQ13&lt;&gt;""),COLUMNS($CT13:DA13))),"")</f>
        <v/>
      </c>
      <c r="DB13" s="1" t="str">
        <f ca="1">IFERROR(INDEX($C13:$CQ13,_xlfn.AGGREGATE(15,6,(COLUMN($C13:$CQ13)-COLUMN($C13)+1)/($C13:$CQ13&lt;&gt;""),COLUMNS($CT13:DB13))),"")</f>
        <v/>
      </c>
      <c r="DC13" s="1" t="str">
        <f ca="1">IFERROR(INDEX($C13:$CQ13,_xlfn.AGGREGATE(15,6,(COLUMN($C13:$CQ13)-COLUMN($C13)+1)/($C13:$CQ13&lt;&gt;""),COLUMNS($CT13:DC13))),"")</f>
        <v/>
      </c>
      <c r="DD13" s="1" t="str">
        <f ca="1">IFERROR(INDEX($C13:$CQ13,_xlfn.AGGREGATE(15,6,(COLUMN($C13:$CQ13)-COLUMN($C13)+1)/($C13:$CQ13&lt;&gt;""),COLUMNS($CT13:DD13))),"")</f>
        <v/>
      </c>
      <c r="DE13" s="1" t="str">
        <f ca="1">IFERROR(INDEX($C13:$CQ13,_xlfn.AGGREGATE(15,6,(COLUMN($C13:$CQ13)-COLUMN($C13)+1)/($C13:$CQ13&lt;&gt;""),COLUMNS($CT13:DE13))),"")</f>
        <v/>
      </c>
      <c r="DF13" s="1" t="str">
        <f ca="1">IFERROR(INDEX($C13:$CQ13,_xlfn.AGGREGATE(15,6,(COLUMN($C13:$CQ13)-COLUMN($C13)+1)/($C13:$CQ13&lt;&gt;""),COLUMNS($CT13:DF13))),"")</f>
        <v/>
      </c>
      <c r="DG13" s="1" t="str">
        <f ca="1">IFERROR(INDEX($C13:$CQ13,_xlfn.AGGREGATE(15,6,(COLUMN($C13:$CQ13)-COLUMN($C13)+1)/($C13:$CQ13&lt;&gt;""),COLUMNS($CT13:DG13))),"")</f>
        <v/>
      </c>
      <c r="DH13" s="1" t="str">
        <f ca="1">IFERROR(INDEX($C13:$CQ13,_xlfn.AGGREGATE(15,6,(COLUMN($C13:$CQ13)-COLUMN($C13)+1)/($C13:$CQ13&lt;&gt;""),COLUMNS($CT13:DH13))),"")</f>
        <v/>
      </c>
      <c r="DI13" s="1" t="str">
        <f ca="1">IFERROR(INDEX($C13:$CQ13,_xlfn.AGGREGATE(15,6,(COLUMN($C13:$CQ13)-COLUMN($C13)+1)/($C13:$CQ13&lt;&gt;""),COLUMNS($CT13:DI13))),"")</f>
        <v/>
      </c>
      <c r="DJ13" s="1" t="str">
        <f ca="1">IFERROR(INDEX($C13:$CQ13,_xlfn.AGGREGATE(15,6,(COLUMN($C13:$CQ13)-COLUMN($C13)+1)/($C13:$CQ13&lt;&gt;""),COLUMNS($CT13:DJ13))),"")</f>
        <v/>
      </c>
      <c r="DK13" s="1" t="str">
        <f ca="1">IFERROR(INDEX($C13:$CQ13,_xlfn.AGGREGATE(15,6,(COLUMN($C13:$CQ13)-COLUMN($C13)+1)/($C13:$CQ13&lt;&gt;""),COLUMNS($CT13:DK13))),"")</f>
        <v/>
      </c>
      <c r="DL13" s="1" t="str">
        <f ca="1">IFERROR(INDEX($C13:$CQ13,_xlfn.AGGREGATE(15,6,(COLUMN($C13:$CQ13)-COLUMN($C13)+1)/($C13:$CQ13&lt;&gt;""),COLUMNS($CT13:DL13))),"")</f>
        <v/>
      </c>
      <c r="DM13" s="1" t="str">
        <f ca="1">IFERROR(INDEX($C13:$CQ13,_xlfn.AGGREGATE(15,6,(COLUMN($C13:$CQ13)-COLUMN($C13)+1)/($C13:$CQ13&lt;&gt;""),COLUMNS($CT13:DM13))),"")</f>
        <v/>
      </c>
      <c r="DN13" s="1" t="str">
        <f ca="1">IFERROR(INDEX($C13:$CQ13,_xlfn.AGGREGATE(15,6,(COLUMN($C13:$CQ13)-COLUMN($C13)+1)/($C13:$CQ13&lt;&gt;""),COLUMNS($CT13:DN13))),"")</f>
        <v/>
      </c>
      <c r="DO13" s="1" t="str">
        <f ca="1">IFERROR(INDEX($C13:$CQ13,_xlfn.AGGREGATE(15,6,(COLUMN($C13:$CQ13)-COLUMN($C13)+1)/($C13:$CQ13&lt;&gt;""),COLUMNS($CT13:DO13))),"")</f>
        <v/>
      </c>
      <c r="DP13" s="1" t="str">
        <f ca="1">IFERROR(INDEX($C13:$CQ13,_xlfn.AGGREGATE(15,6,(COLUMN($C13:$CQ13)-COLUMN($C13)+1)/($C13:$CQ13&lt;&gt;""),COLUMNS($CT13:DP13))),"")</f>
        <v/>
      </c>
      <c r="DQ13" s="1" t="str">
        <f ca="1">IFERROR(INDEX($C13:$CQ13,_xlfn.AGGREGATE(15,6,(COLUMN($C13:$CQ13)-COLUMN($C13)+1)/($C13:$CQ13&lt;&gt;""),COLUMNS($CT13:DQ13))),"")</f>
        <v/>
      </c>
      <c r="DR13" s="1" t="str">
        <f ca="1">IFERROR(INDEX($C13:$CQ13,_xlfn.AGGREGATE(15,6,(COLUMN($C13:$CQ13)-COLUMN($C13)+1)/($C13:$CQ13&lt;&gt;""),COLUMNS($CT13:DR13))),"")</f>
        <v/>
      </c>
      <c r="DS13" s="1" t="str">
        <f ca="1">IFERROR(INDEX($C13:$CQ13,_xlfn.AGGREGATE(15,6,(COLUMN($C13:$CQ13)-COLUMN($C13)+1)/($C13:$CQ13&lt;&gt;""),COLUMNS($CT13:DS13))),"")</f>
        <v/>
      </c>
      <c r="DT13" s="1" t="str">
        <f ca="1">IFERROR(INDEX($C13:$CQ13,_xlfn.AGGREGATE(15,6,(COLUMN($C13:$CQ13)-COLUMN($C13)+1)/($C13:$CQ13&lt;&gt;""),COLUMNS($CT13:DT13))),"")</f>
        <v/>
      </c>
      <c r="DU13" s="1" t="str">
        <f ca="1">IFERROR(INDEX($C13:$CQ13,_xlfn.AGGREGATE(15,6,(COLUMN($C13:$CQ13)-COLUMN($C13)+1)/($C13:$CQ13&lt;&gt;""),COLUMNS($CT13:DU13))),"")</f>
        <v/>
      </c>
      <c r="DV13" s="1" t="str">
        <f ca="1">IFERROR(INDEX($C13:$CQ13,_xlfn.AGGREGATE(15,6,(COLUMN($C13:$CQ13)-COLUMN($C13)+1)/($C13:$CQ13&lt;&gt;""),COLUMNS($CT13:DV13))),"")</f>
        <v/>
      </c>
      <c r="DW13" s="1" t="str">
        <f ca="1">IFERROR(INDEX($C13:$CQ13,_xlfn.AGGREGATE(15,6,(COLUMN($C13:$CQ13)-COLUMN($C13)+1)/($C13:$CQ13&lt;&gt;""),COLUMNS($CT13:DW13))),"")</f>
        <v/>
      </c>
      <c r="DX13" s="1" t="str">
        <f ca="1">IFERROR(INDEX($C13:$CQ13,_xlfn.AGGREGATE(15,6,(COLUMN($C13:$CQ13)-COLUMN($C13)+1)/($C13:$CQ13&lt;&gt;""),COLUMNS($CT13:DX13))),"")</f>
        <v/>
      </c>
      <c r="DY13" s="1" t="str">
        <f ca="1">IFERROR(INDEX($C13:$CQ13,_xlfn.AGGREGATE(15,6,(COLUMN($C13:$CQ13)-COLUMN($C13)+1)/($C13:$CQ13&lt;&gt;""),COLUMNS($CT13:DY13))),"")</f>
        <v/>
      </c>
      <c r="DZ13" s="1" t="str">
        <f ca="1">IFERROR(INDEX($C13:$CQ13,_xlfn.AGGREGATE(15,6,(COLUMN($C13:$CQ13)-COLUMN($C13)+1)/($C13:$CQ13&lt;&gt;""),COLUMNS($CT13:DZ13))),"")</f>
        <v/>
      </c>
      <c r="EA13" s="1" t="str">
        <f ca="1">IFERROR(INDEX($C13:$CQ13,_xlfn.AGGREGATE(15,6,(COLUMN($C13:$CQ13)-COLUMN($C13)+1)/($C13:$CQ13&lt;&gt;""),COLUMNS($CT13:EA13))),"")</f>
        <v/>
      </c>
      <c r="EB13" s="1" t="str">
        <f ca="1">IFERROR(INDEX($C13:$CQ13,_xlfn.AGGREGATE(15,6,(COLUMN($C13:$CQ13)-COLUMN($C13)+1)/($C13:$CQ13&lt;&gt;""),COLUMNS($CT13:EB13))),"")</f>
        <v/>
      </c>
      <c r="EC13" s="1" t="str">
        <f ca="1">IFERROR(INDEX($C13:$CQ13,_xlfn.AGGREGATE(15,6,(COLUMN($C13:$CQ13)-COLUMN($C13)+1)/($C13:$CQ13&lt;&gt;""),COLUMNS($CT13:EC13))),"")</f>
        <v/>
      </c>
      <c r="ED13" s="1" t="str">
        <f ca="1">IFERROR(INDEX($C13:$CQ13,_xlfn.AGGREGATE(15,6,(COLUMN($C13:$CQ13)-COLUMN($C13)+1)/($C13:$CQ13&lt;&gt;""),COLUMNS($CT13:ED13))),"")</f>
        <v/>
      </c>
      <c r="EE13" s="1" t="str">
        <f ca="1">IFERROR(INDEX($C13:$CQ13,_xlfn.AGGREGATE(15,6,(COLUMN($C13:$CQ13)-COLUMN($C13)+1)/($C13:$CQ13&lt;&gt;""),COLUMNS($CT13:EE13))),"")</f>
        <v/>
      </c>
      <c r="EF13" s="1" t="str">
        <f ca="1">IFERROR(INDEX($C13:$CQ13,_xlfn.AGGREGATE(15,6,(COLUMN($C13:$CQ13)-COLUMN($C13)+1)/($C13:$CQ13&lt;&gt;""),COLUMNS($CT13:EF13))),"")</f>
        <v/>
      </c>
      <c r="EG13" s="1" t="str">
        <f ca="1">IFERROR(INDEX($C13:$CQ13,_xlfn.AGGREGATE(15,6,(COLUMN($C13:$CQ13)-COLUMN($C13)+1)/($C13:$CQ13&lt;&gt;""),COLUMNS($CT13:EG13))),"")</f>
        <v/>
      </c>
      <c r="EH13" s="1" t="str">
        <f ca="1">IFERROR(INDEX($C13:$CQ13,_xlfn.AGGREGATE(15,6,(COLUMN($C13:$CQ13)-COLUMN($C13)+1)/($C13:$CQ13&lt;&gt;""),COLUMNS($CT13:EH13))),"")</f>
        <v/>
      </c>
      <c r="EI13" s="1" t="str">
        <f ca="1">IFERROR(INDEX($C13:$CQ13,_xlfn.AGGREGATE(15,6,(COLUMN($C13:$CQ13)-COLUMN($C13)+1)/($C13:$CQ13&lt;&gt;""),COLUMNS($CT13:EI13))),"")</f>
        <v/>
      </c>
      <c r="EJ13" s="1" t="str">
        <f ca="1">IFERROR(INDEX($C13:$CQ13,_xlfn.AGGREGATE(15,6,(COLUMN($C13:$CQ13)-COLUMN($C13)+1)/($C13:$CQ13&lt;&gt;""),COLUMNS($CT13:EJ13))),"")</f>
        <v/>
      </c>
      <c r="EK13" s="1" t="str">
        <f ca="1">IFERROR(INDEX($C13:$CQ13,_xlfn.AGGREGATE(15,6,(COLUMN($C13:$CQ13)-COLUMN($C13)+1)/($C13:$CQ13&lt;&gt;""),COLUMNS($CT13:EK13))),"")</f>
        <v/>
      </c>
      <c r="EL13" s="1" t="str">
        <f ca="1">IFERROR(INDEX($C13:$CQ13,_xlfn.AGGREGATE(15,6,(COLUMN($C13:$CQ13)-COLUMN($C13)+1)/($C13:$CQ13&lt;&gt;""),COLUMNS($CT13:EL13))),"")</f>
        <v/>
      </c>
      <c r="EM13" s="1" t="str">
        <f ca="1">IFERROR(INDEX($C13:$CQ13,_xlfn.AGGREGATE(15,6,(COLUMN($C13:$CQ13)-COLUMN($C13)+1)/($C13:$CQ13&lt;&gt;""),COLUMNS($CT13:EM13))),"")</f>
        <v/>
      </c>
      <c r="EN13" s="1" t="str">
        <f ca="1">IFERROR(INDEX($C13:$CQ13,_xlfn.AGGREGATE(15,6,(COLUMN($C13:$CQ13)-COLUMN($C13)+1)/($C13:$CQ13&lt;&gt;""),COLUMNS($CT13:EN13))),"")</f>
        <v/>
      </c>
      <c r="EO13" s="1" t="str">
        <f ca="1">IFERROR(INDEX($C13:$CQ13,_xlfn.AGGREGATE(15,6,(COLUMN($C13:$CQ13)-COLUMN($C13)+1)/($C13:$CQ13&lt;&gt;""),COLUMNS($CT13:EO13))),"")</f>
        <v/>
      </c>
      <c r="EP13" s="1" t="str">
        <f ca="1">IFERROR(INDEX($C13:$CQ13,_xlfn.AGGREGATE(15,6,(COLUMN($C13:$CQ13)-COLUMN($C13)+1)/($C13:$CQ13&lt;&gt;""),COLUMNS($CT13:EP13))),"")</f>
        <v/>
      </c>
      <c r="EQ13" s="1" t="str">
        <f ca="1">IFERROR(INDEX($C13:$CQ13,_xlfn.AGGREGATE(15,6,(COLUMN($C13:$CQ13)-COLUMN($C13)+1)/($C13:$CQ13&lt;&gt;""),COLUMNS($CT13:EQ13))),"")</f>
        <v/>
      </c>
      <c r="ER13" s="1" t="str">
        <f ca="1">IFERROR(INDEX($C13:$CQ13,_xlfn.AGGREGATE(15,6,(COLUMN($C13:$CQ13)-COLUMN($C13)+1)/($C13:$CQ13&lt;&gt;""),COLUMNS($CT13:ER13))),"")</f>
        <v/>
      </c>
      <c r="ES13" s="1" t="str">
        <f ca="1">IFERROR(INDEX($C13:$CQ13,_xlfn.AGGREGATE(15,6,(COLUMN($C13:$CQ13)-COLUMN($C13)+1)/($C13:$CQ13&lt;&gt;""),COLUMNS($CT13:ES13))),"")</f>
        <v/>
      </c>
      <c r="ET13" s="1" t="str">
        <f ca="1">IFERROR(INDEX($C13:$CQ13,_xlfn.AGGREGATE(15,6,(COLUMN($C13:$CQ13)-COLUMN($C13)+1)/($C13:$CQ13&lt;&gt;""),COLUMNS($CT13:ET13))),"")</f>
        <v/>
      </c>
      <c r="EU13" s="1" t="str">
        <f ca="1">IFERROR(INDEX($C13:$CQ13,_xlfn.AGGREGATE(15,6,(COLUMN($C13:$CQ13)-COLUMN($C13)+1)/($C13:$CQ13&lt;&gt;""),COLUMNS($CT13:EU13))),"")</f>
        <v/>
      </c>
      <c r="EV13" s="1" t="str">
        <f ca="1">IFERROR(INDEX($C13:$CQ13,_xlfn.AGGREGATE(15,6,(COLUMN($C13:$CQ13)-COLUMN($C13)+1)/($C13:$CQ13&lt;&gt;""),COLUMNS($CT13:EV13))),"")</f>
        <v/>
      </c>
      <c r="EW13" s="1" t="str">
        <f ca="1">IFERROR(INDEX($C13:$CQ13,_xlfn.AGGREGATE(15,6,(COLUMN($C13:$CQ13)-COLUMN($C13)+1)/($C13:$CQ13&lt;&gt;""),COLUMNS($CT13:EW13))),"")</f>
        <v/>
      </c>
      <c r="EX13" s="1" t="str">
        <f ca="1">IFERROR(INDEX($C13:$CQ13,_xlfn.AGGREGATE(15,6,(COLUMN($C13:$CQ13)-COLUMN($C13)+1)/($C13:$CQ13&lt;&gt;""),COLUMNS($CT13:EX13))),"")</f>
        <v/>
      </c>
      <c r="EY13" s="1" t="str">
        <f ca="1">IFERROR(INDEX($C13:$CQ13,_xlfn.AGGREGATE(15,6,(COLUMN($C13:$CQ13)-COLUMN($C13)+1)/($C13:$CQ13&lt;&gt;""),COLUMNS($CT13:EY13))),"")</f>
        <v/>
      </c>
      <c r="EZ13" s="1" t="str">
        <f ca="1">IFERROR(INDEX($C13:$CQ13,_xlfn.AGGREGATE(15,6,(COLUMN($C13:$CQ13)-COLUMN($C13)+1)/($C13:$CQ13&lt;&gt;""),COLUMNS($CT13:EZ13))),"")</f>
        <v/>
      </c>
      <c r="FA13" s="1" t="str">
        <f ca="1">IFERROR(INDEX($C13:$CQ13,_xlfn.AGGREGATE(15,6,(COLUMN($C13:$CQ13)-COLUMN($C13)+1)/($C13:$CQ13&lt;&gt;""),COLUMNS($CT13:FA13))),"")</f>
        <v/>
      </c>
      <c r="FB13" s="1" t="str">
        <f ca="1">IFERROR(INDEX($C13:$CQ13,_xlfn.AGGREGATE(15,6,(COLUMN($C13:$CQ13)-COLUMN($C13)+1)/($C13:$CQ13&lt;&gt;""),COLUMNS($CT13:FB13))),"")</f>
        <v/>
      </c>
      <c r="FC13" s="1" t="str">
        <f ca="1">IFERROR(INDEX($C13:$CQ13,_xlfn.AGGREGATE(15,6,(COLUMN($C13:$CQ13)-COLUMN($C13)+1)/($C13:$CQ13&lt;&gt;""),COLUMNS($CT13:FC13))),"")</f>
        <v/>
      </c>
      <c r="FD13" s="1" t="str">
        <f ca="1">IFERROR(INDEX($C13:$CQ13,_xlfn.AGGREGATE(15,6,(COLUMN($C13:$CQ13)-COLUMN($C13)+1)/($C13:$CQ13&lt;&gt;""),COLUMNS($CT13:FD13))),"")</f>
        <v/>
      </c>
      <c r="FE13" s="1" t="str">
        <f ca="1">IFERROR(INDEX($C13:$CQ13,_xlfn.AGGREGATE(15,6,(COLUMN($C13:$CQ13)-COLUMN($C13)+1)/($C13:$CQ13&lt;&gt;""),COLUMNS($CT13:FE13))),"")</f>
        <v/>
      </c>
      <c r="FF13" s="1" t="str">
        <f ca="1">IFERROR(INDEX($C13:$CQ13,_xlfn.AGGREGATE(15,6,(COLUMN($C13:$CQ13)-COLUMN($C13)+1)/($C13:$CQ13&lt;&gt;""),COLUMNS($CT13:FF13))),"")</f>
        <v/>
      </c>
      <c r="FG13" s="1" t="str">
        <f ca="1">IFERROR(INDEX($C13:$CQ13,_xlfn.AGGREGATE(15,6,(COLUMN($C13:$CQ13)-COLUMN($C13)+1)/($C13:$CQ13&lt;&gt;""),COLUMNS($CT13:FG13))),"")</f>
        <v/>
      </c>
      <c r="FH13" s="1" t="str">
        <f ca="1">IFERROR(INDEX($C13:$CQ13,_xlfn.AGGREGATE(15,6,(COLUMN($C13:$CQ13)-COLUMN($C13)+1)/($C13:$CQ13&lt;&gt;""),COLUMNS($CT13:FH13))),"")</f>
        <v/>
      </c>
      <c r="FI13" s="1" t="str">
        <f ca="1">IFERROR(INDEX($C13:$CQ13,_xlfn.AGGREGATE(15,6,(COLUMN($C13:$CQ13)-COLUMN($C13)+1)/($C13:$CQ13&lt;&gt;""),COLUMNS($CT13:FI13))),"")</f>
        <v/>
      </c>
      <c r="FJ13" s="1" t="str">
        <f ca="1">IFERROR(INDEX($C13:$CQ13,_xlfn.AGGREGATE(15,6,(COLUMN($C13:$CQ13)-COLUMN($C13)+1)/($C13:$CQ13&lt;&gt;""),COLUMNS($CT13:FJ13))),"")</f>
        <v/>
      </c>
      <c r="FK13" s="1" t="str">
        <f ca="1">IFERROR(INDEX($C13:$CQ13,_xlfn.AGGREGATE(15,6,(COLUMN($C13:$CQ13)-COLUMN($C13)+1)/($C13:$CQ13&lt;&gt;""),COLUMNS($CT13:FK13))),"")</f>
        <v/>
      </c>
      <c r="FL13" s="1" t="str">
        <f ca="1">IFERROR(INDEX($C13:$CQ13,_xlfn.AGGREGATE(15,6,(COLUMN($C13:$CQ13)-COLUMN($C13)+1)/($C13:$CQ13&lt;&gt;""),COLUMNS($CT13:FL13))),"")</f>
        <v/>
      </c>
      <c r="FM13" s="1" t="str">
        <f ca="1">IFERROR(INDEX($C13:$CQ13,_xlfn.AGGREGATE(15,6,(COLUMN($C13:$CQ13)-COLUMN($C13)+1)/($C13:$CQ13&lt;&gt;""),COLUMNS($CT13:FM13))),"")</f>
        <v/>
      </c>
      <c r="FN13" s="1" t="str">
        <f ca="1">IFERROR(INDEX($C13:$CQ13,_xlfn.AGGREGATE(15,6,(COLUMN($C13:$CQ13)-COLUMN($C13)+1)/($C13:$CQ13&lt;&gt;""),COLUMNS($CT13:FN13))),"")</f>
        <v/>
      </c>
      <c r="FO13" s="1" t="str">
        <f ca="1">IFERROR(INDEX($C13:$CQ13,_xlfn.AGGREGATE(15,6,(COLUMN($C13:$CQ13)-COLUMN($C13)+1)/($C13:$CQ13&lt;&gt;""),COLUMNS($CT13:FO13))),"")</f>
        <v/>
      </c>
      <c r="FP13" s="1" t="str">
        <f ca="1">IFERROR(INDEX($C13:$CQ13,_xlfn.AGGREGATE(15,6,(COLUMN($C13:$CQ13)-COLUMN($C13)+1)/($C13:$CQ13&lt;&gt;""),COLUMNS($CT13:FP13))),"")</f>
        <v/>
      </c>
      <c r="FQ13" s="1" t="str">
        <f ca="1">IFERROR(INDEX($C13:$CQ13,_xlfn.AGGREGATE(15,6,(COLUMN($C13:$CQ13)-COLUMN($C13)+1)/($C13:$CQ13&lt;&gt;""),COLUMNS($CT13:FQ13))),"")</f>
        <v/>
      </c>
      <c r="FR13" s="1" t="str">
        <f ca="1">IFERROR(INDEX($C13:$CQ13,_xlfn.AGGREGATE(15,6,(COLUMN($C13:$CQ13)-COLUMN($C13)+1)/($C13:$CQ13&lt;&gt;""),COLUMNS($CT13:FR13))),"")</f>
        <v/>
      </c>
      <c r="FS13" s="1" t="str">
        <f ca="1">IFERROR(INDEX($C13:$CQ13,_xlfn.AGGREGATE(15,6,(COLUMN($C13:$CQ13)-COLUMN($C13)+1)/($C13:$CQ13&lt;&gt;""),COLUMNS($CT13:FS13))),"")</f>
        <v/>
      </c>
      <c r="FT13" s="1" t="str">
        <f ca="1">IFERROR(INDEX($C13:$CQ13,_xlfn.AGGREGATE(15,6,(COLUMN($C13:$CQ13)-COLUMN($C13)+1)/($C13:$CQ13&lt;&gt;""),COLUMNS($CT13:FT13))),"")</f>
        <v/>
      </c>
      <c r="FU13" s="1" t="str">
        <f ca="1">IFERROR(INDEX($C13:$CQ13,_xlfn.AGGREGATE(15,6,(COLUMN($C13:$CQ13)-COLUMN($C13)+1)/($C13:$CQ13&lt;&gt;""),COLUMNS($CT13:FU13))),"")</f>
        <v/>
      </c>
      <c r="FV13" s="1" t="str">
        <f ca="1">IFERROR(INDEX($C13:$CQ13,_xlfn.AGGREGATE(15,6,(COLUMN($C13:$CQ13)-COLUMN($C13)+1)/($C13:$CQ13&lt;&gt;""),COLUMNS($CT13:FV13))),"")</f>
        <v/>
      </c>
      <c r="FW13" s="1" t="str">
        <f ca="1">IFERROR(INDEX($C13:$CQ13,_xlfn.AGGREGATE(15,6,(COLUMN($C13:$CQ13)-COLUMN($C13)+1)/($C13:$CQ13&lt;&gt;""),COLUMNS($CT13:FW13))),"")</f>
        <v/>
      </c>
      <c r="FX13" s="1" t="str">
        <f ca="1">IFERROR(INDEX($C13:$CQ13,_xlfn.AGGREGATE(15,6,(COLUMN($C13:$CQ13)-COLUMN($C13)+1)/($C13:$CQ13&lt;&gt;""),COLUMNS($CT13:FX13))),"")</f>
        <v/>
      </c>
      <c r="FY13" s="1" t="str">
        <f ca="1">IFERROR(INDEX($C13:$CQ13,_xlfn.AGGREGATE(15,6,(COLUMN($C13:$CQ13)-COLUMN($C13)+1)/($C13:$CQ13&lt;&gt;""),COLUMNS($CT13:FY13))),"")</f>
        <v/>
      </c>
      <c r="FZ13" s="1" t="str">
        <f ca="1">IFERROR(INDEX($C13:$CQ13,_xlfn.AGGREGATE(15,6,(COLUMN($C13:$CQ13)-COLUMN($C13)+1)/($C13:$CQ13&lt;&gt;""),COLUMNS($CT13:FZ13))),"")</f>
        <v/>
      </c>
      <c r="GA13" s="1" t="str">
        <f ca="1">IFERROR(INDEX($C13:$CQ13,_xlfn.AGGREGATE(15,6,(COLUMN($C13:$CQ13)-COLUMN($C13)+1)/($C13:$CQ13&lt;&gt;""),COLUMNS($CT13:GA13))),"")</f>
        <v/>
      </c>
      <c r="GB13" s="1" t="str">
        <f ca="1">IFERROR(INDEX($C13:$CQ13,_xlfn.AGGREGATE(15,6,(COLUMN($C13:$CQ13)-COLUMN($C13)+1)/($C13:$CQ13&lt;&gt;""),COLUMNS($CT13:GB13))),"")</f>
        <v/>
      </c>
      <c r="GC13" s="1" t="str">
        <f ca="1">IFERROR(INDEX($C13:$CQ13,_xlfn.AGGREGATE(15,6,(COLUMN($C13:$CQ13)-COLUMN($C13)+1)/($C13:$CQ13&lt;&gt;""),COLUMNS($CT13:GC13))),"")</f>
        <v/>
      </c>
      <c r="GD13" s="1" t="str">
        <f ca="1">IFERROR(INDEX($C13:$CQ13,_xlfn.AGGREGATE(15,6,(COLUMN($C13:$CQ13)-COLUMN($C13)+1)/($C13:$CQ13&lt;&gt;""),COLUMNS($CT13:GD13))),"")</f>
        <v/>
      </c>
      <c r="GE13" s="1" t="str">
        <f ca="1">IFERROR(INDEX($C13:$CQ13,_xlfn.AGGREGATE(15,6,(COLUMN($C13:$CQ13)-COLUMN($C13)+1)/($C13:$CQ13&lt;&gt;""),COLUMNS($CT13:GE13))),"")</f>
        <v/>
      </c>
      <c r="GF13" s="1" t="str">
        <f ca="1">IFERROR(INDEX($C13:$CQ13,_xlfn.AGGREGATE(15,6,(COLUMN($C13:$CQ13)-COLUMN($C13)+1)/($C13:$CQ13&lt;&gt;""),COLUMNS($CT13:GF13))),"")</f>
        <v/>
      </c>
      <c r="GG13" s="1" t="str">
        <f ca="1">IFERROR(INDEX($C13:$CQ13,_xlfn.AGGREGATE(15,6,(COLUMN($C13:$CQ13)-COLUMN($C13)+1)/($C13:$CQ13&lt;&gt;""),COLUMNS($CT13:GG13))),"")</f>
        <v/>
      </c>
      <c r="GH13" s="1" t="str">
        <f ca="1">IFERROR(INDEX($C13:$CQ13,_xlfn.AGGREGATE(15,6,(COLUMN($C13:$CQ13)-COLUMN($C13)+1)/($C13:$CQ13&lt;&gt;""),COLUMNS($CT13:GH13))),"")</f>
        <v/>
      </c>
    </row>
    <row r="14" spans="2:190" hidden="1" x14ac:dyDescent="0.45">
      <c r="B14" s="32">
        <f>IFERROR(IF((B13+1)=(VLOOKUP($B$1890,CALC!$AF$115:$AJ$166,5,FALSE)+1),"",B13+1),"")</f>
        <v>43795</v>
      </c>
      <c r="C14" s="33" t="str">
        <f t="shared" ca="1" si="0"/>
        <v/>
      </c>
      <c r="D14" s="33" t="str">
        <f t="shared" ca="1" si="13"/>
        <v/>
      </c>
      <c r="E14" s="33" t="str">
        <f t="shared" ca="1" si="13"/>
        <v/>
      </c>
      <c r="F14" s="33" t="str">
        <f t="shared" ca="1" si="13"/>
        <v/>
      </c>
      <c r="G14" s="33" t="str">
        <f t="shared" ca="1" si="13"/>
        <v/>
      </c>
      <c r="H14" s="33" t="str">
        <f t="shared" ca="1" si="13"/>
        <v/>
      </c>
      <c r="I14" s="33" t="str">
        <f t="shared" ca="1" si="13"/>
        <v/>
      </c>
      <c r="J14" s="33" t="str">
        <f t="shared" ca="1" si="13"/>
        <v/>
      </c>
      <c r="K14" s="33" t="str">
        <f t="shared" ca="1" si="13"/>
        <v/>
      </c>
      <c r="L14" s="33" t="str">
        <f t="shared" ca="1" si="13"/>
        <v/>
      </c>
      <c r="M14" s="33" t="str">
        <f t="shared" ca="1" si="13"/>
        <v/>
      </c>
      <c r="N14" s="33" t="str">
        <f t="shared" ca="1" si="13"/>
        <v/>
      </c>
      <c r="O14" s="33" t="str">
        <f t="shared" ca="1" si="13"/>
        <v/>
      </c>
      <c r="P14" s="33" t="str">
        <f t="shared" ca="1" si="13"/>
        <v/>
      </c>
      <c r="Q14" s="33" t="str">
        <f t="shared" ca="1" si="13"/>
        <v/>
      </c>
      <c r="R14" s="33" t="str">
        <f t="shared" ca="1" si="13"/>
        <v/>
      </c>
      <c r="S14" s="33" t="str">
        <f t="shared" ca="1" si="14"/>
        <v/>
      </c>
      <c r="T14" s="33" t="str">
        <f t="shared" ca="1" si="14"/>
        <v/>
      </c>
      <c r="U14" s="33" t="str">
        <f t="shared" ca="1" si="14"/>
        <v/>
      </c>
      <c r="V14" s="33" t="str">
        <f t="shared" ca="1" si="14"/>
        <v/>
      </c>
      <c r="W14" s="33" t="str">
        <f t="shared" ca="1" si="14"/>
        <v/>
      </c>
      <c r="X14" s="33" t="str">
        <f t="shared" ca="1" si="14"/>
        <v/>
      </c>
      <c r="Y14" s="33" t="str">
        <f t="shared" ca="1" si="14"/>
        <v/>
      </c>
      <c r="Z14" s="33" t="str">
        <f t="shared" ca="1" si="14"/>
        <v/>
      </c>
      <c r="AA14" s="33" t="str">
        <f t="shared" ca="1" si="14"/>
        <v/>
      </c>
      <c r="AB14" s="33" t="str">
        <f t="shared" ca="1" si="14"/>
        <v/>
      </c>
      <c r="AC14" s="33" t="str">
        <f t="shared" ca="1" si="14"/>
        <v/>
      </c>
      <c r="AD14" s="33" t="str">
        <f t="shared" ca="1" si="14"/>
        <v/>
      </c>
      <c r="AE14" s="33" t="str">
        <f t="shared" ca="1" si="14"/>
        <v/>
      </c>
      <c r="AF14" s="33" t="str">
        <f t="shared" ca="1" si="14"/>
        <v/>
      </c>
      <c r="AG14" s="33" t="str">
        <f t="shared" ca="1" si="14"/>
        <v/>
      </c>
      <c r="AH14" s="33" t="str">
        <f t="shared" ca="1" si="14"/>
        <v/>
      </c>
      <c r="AI14" s="33" t="str">
        <f t="shared" ca="1" si="15"/>
        <v/>
      </c>
      <c r="AJ14" s="33" t="str">
        <f t="shared" ca="1" si="15"/>
        <v/>
      </c>
      <c r="AK14" s="33" t="str">
        <f t="shared" ca="1" si="15"/>
        <v/>
      </c>
      <c r="AL14" s="33" t="str">
        <f t="shared" ca="1" si="15"/>
        <v/>
      </c>
      <c r="AM14" s="33" t="str">
        <f t="shared" ca="1" si="15"/>
        <v/>
      </c>
      <c r="AN14" s="33" t="str">
        <f t="shared" ca="1" si="15"/>
        <v/>
      </c>
      <c r="AO14" s="33" t="str">
        <f t="shared" ca="1" si="15"/>
        <v/>
      </c>
      <c r="AP14" s="33" t="str">
        <f t="shared" ca="1" si="15"/>
        <v/>
      </c>
      <c r="AQ14" s="33" t="str">
        <f t="shared" ca="1" si="15"/>
        <v/>
      </c>
      <c r="AR14" s="33" t="str">
        <f t="shared" ca="1" si="15"/>
        <v/>
      </c>
      <c r="AS14" s="33" t="str">
        <f t="shared" ca="1" si="15"/>
        <v/>
      </c>
      <c r="AT14" s="33" t="str">
        <f t="shared" ca="1" si="15"/>
        <v/>
      </c>
      <c r="AU14" s="33" t="str">
        <f t="shared" ca="1" si="15"/>
        <v/>
      </c>
      <c r="AV14" s="33" t="str">
        <f t="shared" ca="1" si="15"/>
        <v/>
      </c>
      <c r="AW14" s="33" t="str">
        <f t="shared" ca="1" si="15"/>
        <v/>
      </c>
      <c r="AX14" s="33" t="str">
        <f t="shared" ca="1" si="15"/>
        <v/>
      </c>
      <c r="AY14" s="33" t="str">
        <f t="shared" ca="1" si="16"/>
        <v/>
      </c>
      <c r="AZ14" s="33" t="str">
        <f t="shared" ca="1" si="16"/>
        <v/>
      </c>
      <c r="BA14" s="33" t="str">
        <f t="shared" ca="1" si="16"/>
        <v/>
      </c>
      <c r="BB14" s="33" t="str">
        <f t="shared" ca="1" si="16"/>
        <v/>
      </c>
      <c r="BC14" s="33" t="str">
        <f t="shared" ca="1" si="16"/>
        <v/>
      </c>
      <c r="BD14" s="33" t="str">
        <f t="shared" ca="1" si="16"/>
        <v/>
      </c>
      <c r="BE14" s="33" t="str">
        <f t="shared" ca="1" si="16"/>
        <v/>
      </c>
      <c r="BF14" s="33" t="str">
        <f t="shared" ca="1" si="16"/>
        <v/>
      </c>
      <c r="BG14" s="33" t="str">
        <f t="shared" ca="1" si="16"/>
        <v/>
      </c>
      <c r="BH14" s="33" t="str">
        <f t="shared" ca="1" si="16"/>
        <v/>
      </c>
      <c r="BI14" s="33" t="str">
        <f t="shared" ca="1" si="16"/>
        <v/>
      </c>
      <c r="BJ14" s="33" t="str">
        <f t="shared" ca="1" si="16"/>
        <v/>
      </c>
      <c r="BK14" s="33" t="str">
        <f t="shared" ca="1" si="16"/>
        <v/>
      </c>
      <c r="BL14" s="33" t="str">
        <f t="shared" ca="1" si="16"/>
        <v/>
      </c>
      <c r="BM14" s="33" t="str">
        <f t="shared" ca="1" si="16"/>
        <v/>
      </c>
      <c r="BN14" s="33" t="str">
        <f t="shared" ca="1" si="16"/>
        <v/>
      </c>
      <c r="BO14" s="33" t="str">
        <f t="shared" ca="1" si="12"/>
        <v/>
      </c>
      <c r="BP14" s="33" t="str">
        <f t="shared" ca="1" si="12"/>
        <v/>
      </c>
      <c r="BQ14" s="33" t="str">
        <f t="shared" ca="1" si="12"/>
        <v/>
      </c>
      <c r="BR14" s="33" t="str">
        <f t="shared" ca="1" si="12"/>
        <v/>
      </c>
      <c r="BS14" s="33" t="str">
        <f t="shared" ca="1" si="12"/>
        <v/>
      </c>
      <c r="BT14" s="33" t="str">
        <f t="shared" ca="1" si="12"/>
        <v/>
      </c>
      <c r="BU14" s="33" t="str">
        <f t="shared" ca="1" si="12"/>
        <v/>
      </c>
      <c r="BV14" s="33" t="str">
        <f t="shared" ca="1" si="12"/>
        <v/>
      </c>
      <c r="BW14" s="33" t="str">
        <f t="shared" ca="1" si="12"/>
        <v/>
      </c>
      <c r="BX14" s="33" t="str">
        <f t="shared" ca="1" si="12"/>
        <v/>
      </c>
      <c r="BY14" s="33" t="str">
        <f t="shared" ca="1" si="12"/>
        <v/>
      </c>
      <c r="BZ14" s="33" t="str">
        <f t="shared" ca="1" si="12"/>
        <v/>
      </c>
      <c r="CA14" s="33" t="str">
        <f t="shared" ca="1" si="12"/>
        <v/>
      </c>
      <c r="CB14" s="33" t="str">
        <f t="shared" ca="1" si="12"/>
        <v/>
      </c>
      <c r="CC14" s="33" t="str">
        <f t="shared" ca="1" si="12"/>
        <v/>
      </c>
      <c r="CD14" s="33" t="str">
        <f t="shared" ca="1" si="19"/>
        <v/>
      </c>
      <c r="CE14" s="33" t="str">
        <f t="shared" ca="1" si="19"/>
        <v/>
      </c>
      <c r="CF14" s="33" t="str">
        <f t="shared" ca="1" si="19"/>
        <v/>
      </c>
      <c r="CG14" s="33" t="str">
        <f t="shared" ca="1" si="19"/>
        <v/>
      </c>
      <c r="CH14" s="33" t="str">
        <f t="shared" ca="1" si="19"/>
        <v/>
      </c>
      <c r="CI14" s="33" t="str">
        <f t="shared" ca="1" si="18"/>
        <v/>
      </c>
      <c r="CJ14" s="33" t="str">
        <f t="shared" ca="1" si="18"/>
        <v/>
      </c>
      <c r="CK14" s="33" t="str">
        <f t="shared" ca="1" si="18"/>
        <v/>
      </c>
      <c r="CL14" s="33" t="str">
        <f t="shared" ca="1" si="18"/>
        <v/>
      </c>
      <c r="CM14" s="33" t="str">
        <f t="shared" ca="1" si="18"/>
        <v/>
      </c>
      <c r="CN14" s="33" t="str">
        <f t="shared" ca="1" si="18"/>
        <v/>
      </c>
      <c r="CO14" s="33" t="str">
        <f t="shared" ca="1" si="18"/>
        <v/>
      </c>
      <c r="CP14" s="33" t="str">
        <f t="shared" ca="1" si="18"/>
        <v/>
      </c>
      <c r="CQ14" s="33" t="str">
        <f t="shared" ca="1" si="18"/>
        <v/>
      </c>
      <c r="CS14" s="34">
        <f t="shared" si="3"/>
        <v>43795</v>
      </c>
      <c r="CT14" s="1" t="str">
        <f ca="1">IFERROR(INDEX($C14:$CQ14,_xlfn.AGGREGATE(15,6,(COLUMN($C14:$CQ14)-COLUMN($C14)+1)/($C14:$CQ14&lt;&gt;""),COLUMNS($CT14:CT14))),"")</f>
        <v/>
      </c>
      <c r="CU14" s="1" t="str">
        <f ca="1">IFERROR(INDEX($C14:$CQ14,_xlfn.AGGREGATE(15,6,(COLUMN($C14:$CQ14)-COLUMN($C14)+1)/($C14:$CQ14&lt;&gt;""),COLUMNS($CT14:CU14))),"")</f>
        <v/>
      </c>
      <c r="CV14" s="1" t="str">
        <f ca="1">IFERROR(INDEX($C14:$CQ14,_xlfn.AGGREGATE(15,6,(COLUMN($C14:$CQ14)-COLUMN($C14)+1)/($C14:$CQ14&lt;&gt;""),COLUMNS($CT14:CV14))),"")</f>
        <v/>
      </c>
      <c r="CW14" s="1" t="str">
        <f ca="1">IFERROR(INDEX($C14:$CQ14,_xlfn.AGGREGATE(15,6,(COLUMN($C14:$CQ14)-COLUMN($C14)+1)/($C14:$CQ14&lt;&gt;""),COLUMNS($CT14:CW14))),"")</f>
        <v/>
      </c>
      <c r="CX14" s="1" t="str">
        <f ca="1">IFERROR(INDEX($C14:$CQ14,_xlfn.AGGREGATE(15,6,(COLUMN($C14:$CQ14)-COLUMN($C14)+1)/($C14:$CQ14&lt;&gt;""),COLUMNS($CT14:CX14))),"")</f>
        <v/>
      </c>
      <c r="CY14" s="1" t="str">
        <f ca="1">IFERROR(INDEX($C14:$CQ14,_xlfn.AGGREGATE(15,6,(COLUMN($C14:$CQ14)-COLUMN($C14)+1)/($C14:$CQ14&lt;&gt;""),COLUMNS($CT14:CY14))),"")</f>
        <v/>
      </c>
      <c r="CZ14" s="1" t="str">
        <f ca="1">IFERROR(INDEX($C14:$CQ14,_xlfn.AGGREGATE(15,6,(COLUMN($C14:$CQ14)-COLUMN($C14)+1)/($C14:$CQ14&lt;&gt;""),COLUMNS($CT14:CZ14))),"")</f>
        <v/>
      </c>
      <c r="DA14" s="1" t="str">
        <f ca="1">IFERROR(INDEX($C14:$CQ14,_xlfn.AGGREGATE(15,6,(COLUMN($C14:$CQ14)-COLUMN($C14)+1)/($C14:$CQ14&lt;&gt;""),COLUMNS($CT14:DA14))),"")</f>
        <v/>
      </c>
      <c r="DB14" s="1" t="str">
        <f ca="1">IFERROR(INDEX($C14:$CQ14,_xlfn.AGGREGATE(15,6,(COLUMN($C14:$CQ14)-COLUMN($C14)+1)/($C14:$CQ14&lt;&gt;""),COLUMNS($CT14:DB14))),"")</f>
        <v/>
      </c>
      <c r="DC14" s="1" t="str">
        <f ca="1">IFERROR(INDEX($C14:$CQ14,_xlfn.AGGREGATE(15,6,(COLUMN($C14:$CQ14)-COLUMN($C14)+1)/($C14:$CQ14&lt;&gt;""),COLUMNS($CT14:DC14))),"")</f>
        <v/>
      </c>
      <c r="DD14" s="1" t="str">
        <f ca="1">IFERROR(INDEX($C14:$CQ14,_xlfn.AGGREGATE(15,6,(COLUMN($C14:$CQ14)-COLUMN($C14)+1)/($C14:$CQ14&lt;&gt;""),COLUMNS($CT14:DD14))),"")</f>
        <v/>
      </c>
      <c r="DE14" s="1" t="str">
        <f ca="1">IFERROR(INDEX($C14:$CQ14,_xlfn.AGGREGATE(15,6,(COLUMN($C14:$CQ14)-COLUMN($C14)+1)/($C14:$CQ14&lt;&gt;""),COLUMNS($CT14:DE14))),"")</f>
        <v/>
      </c>
      <c r="DF14" s="1" t="str">
        <f ca="1">IFERROR(INDEX($C14:$CQ14,_xlfn.AGGREGATE(15,6,(COLUMN($C14:$CQ14)-COLUMN($C14)+1)/($C14:$CQ14&lt;&gt;""),COLUMNS($CT14:DF14))),"")</f>
        <v/>
      </c>
      <c r="DG14" s="1" t="str">
        <f ca="1">IFERROR(INDEX($C14:$CQ14,_xlfn.AGGREGATE(15,6,(COLUMN($C14:$CQ14)-COLUMN($C14)+1)/($C14:$CQ14&lt;&gt;""),COLUMNS($CT14:DG14))),"")</f>
        <v/>
      </c>
      <c r="DH14" s="1" t="str">
        <f ca="1">IFERROR(INDEX($C14:$CQ14,_xlfn.AGGREGATE(15,6,(COLUMN($C14:$CQ14)-COLUMN($C14)+1)/($C14:$CQ14&lt;&gt;""),COLUMNS($CT14:DH14))),"")</f>
        <v/>
      </c>
      <c r="DI14" s="1" t="str">
        <f ca="1">IFERROR(INDEX($C14:$CQ14,_xlfn.AGGREGATE(15,6,(COLUMN($C14:$CQ14)-COLUMN($C14)+1)/($C14:$CQ14&lt;&gt;""),COLUMNS($CT14:DI14))),"")</f>
        <v/>
      </c>
      <c r="DJ14" s="1" t="str">
        <f ca="1">IFERROR(INDEX($C14:$CQ14,_xlfn.AGGREGATE(15,6,(COLUMN($C14:$CQ14)-COLUMN($C14)+1)/($C14:$CQ14&lt;&gt;""),COLUMNS($CT14:DJ14))),"")</f>
        <v/>
      </c>
      <c r="DK14" s="1" t="str">
        <f ca="1">IFERROR(INDEX($C14:$CQ14,_xlfn.AGGREGATE(15,6,(COLUMN($C14:$CQ14)-COLUMN($C14)+1)/($C14:$CQ14&lt;&gt;""),COLUMNS($CT14:DK14))),"")</f>
        <v/>
      </c>
      <c r="DL14" s="1" t="str">
        <f ca="1">IFERROR(INDEX($C14:$CQ14,_xlfn.AGGREGATE(15,6,(COLUMN($C14:$CQ14)-COLUMN($C14)+1)/($C14:$CQ14&lt;&gt;""),COLUMNS($CT14:DL14))),"")</f>
        <v/>
      </c>
      <c r="DM14" s="1" t="str">
        <f ca="1">IFERROR(INDEX($C14:$CQ14,_xlfn.AGGREGATE(15,6,(COLUMN($C14:$CQ14)-COLUMN($C14)+1)/($C14:$CQ14&lt;&gt;""),COLUMNS($CT14:DM14))),"")</f>
        <v/>
      </c>
      <c r="DN14" s="1" t="str">
        <f ca="1">IFERROR(INDEX($C14:$CQ14,_xlfn.AGGREGATE(15,6,(COLUMN($C14:$CQ14)-COLUMN($C14)+1)/($C14:$CQ14&lt;&gt;""),COLUMNS($CT14:DN14))),"")</f>
        <v/>
      </c>
      <c r="DO14" s="1" t="str">
        <f ca="1">IFERROR(INDEX($C14:$CQ14,_xlfn.AGGREGATE(15,6,(COLUMN($C14:$CQ14)-COLUMN($C14)+1)/($C14:$CQ14&lt;&gt;""),COLUMNS($CT14:DO14))),"")</f>
        <v/>
      </c>
      <c r="DP14" s="1" t="str">
        <f ca="1">IFERROR(INDEX($C14:$CQ14,_xlfn.AGGREGATE(15,6,(COLUMN($C14:$CQ14)-COLUMN($C14)+1)/($C14:$CQ14&lt;&gt;""),COLUMNS($CT14:DP14))),"")</f>
        <v/>
      </c>
      <c r="DQ14" s="1" t="str">
        <f ca="1">IFERROR(INDEX($C14:$CQ14,_xlfn.AGGREGATE(15,6,(COLUMN($C14:$CQ14)-COLUMN($C14)+1)/($C14:$CQ14&lt;&gt;""),COLUMNS($CT14:DQ14))),"")</f>
        <v/>
      </c>
      <c r="DR14" s="1" t="str">
        <f ca="1">IFERROR(INDEX($C14:$CQ14,_xlfn.AGGREGATE(15,6,(COLUMN($C14:$CQ14)-COLUMN($C14)+1)/($C14:$CQ14&lt;&gt;""),COLUMNS($CT14:DR14))),"")</f>
        <v/>
      </c>
      <c r="DS14" s="1" t="str">
        <f ca="1">IFERROR(INDEX($C14:$CQ14,_xlfn.AGGREGATE(15,6,(COLUMN($C14:$CQ14)-COLUMN($C14)+1)/($C14:$CQ14&lt;&gt;""),COLUMNS($CT14:DS14))),"")</f>
        <v/>
      </c>
      <c r="DT14" s="1" t="str">
        <f ca="1">IFERROR(INDEX($C14:$CQ14,_xlfn.AGGREGATE(15,6,(COLUMN($C14:$CQ14)-COLUMN($C14)+1)/($C14:$CQ14&lt;&gt;""),COLUMNS($CT14:DT14))),"")</f>
        <v/>
      </c>
      <c r="DU14" s="1" t="str">
        <f ca="1">IFERROR(INDEX($C14:$CQ14,_xlfn.AGGREGATE(15,6,(COLUMN($C14:$CQ14)-COLUMN($C14)+1)/($C14:$CQ14&lt;&gt;""),COLUMNS($CT14:DU14))),"")</f>
        <v/>
      </c>
      <c r="DV14" s="1" t="str">
        <f ca="1">IFERROR(INDEX($C14:$CQ14,_xlfn.AGGREGATE(15,6,(COLUMN($C14:$CQ14)-COLUMN($C14)+1)/($C14:$CQ14&lt;&gt;""),COLUMNS($CT14:DV14))),"")</f>
        <v/>
      </c>
      <c r="DW14" s="1" t="str">
        <f ca="1">IFERROR(INDEX($C14:$CQ14,_xlfn.AGGREGATE(15,6,(COLUMN($C14:$CQ14)-COLUMN($C14)+1)/($C14:$CQ14&lt;&gt;""),COLUMNS($CT14:DW14))),"")</f>
        <v/>
      </c>
      <c r="DX14" s="1" t="str">
        <f ca="1">IFERROR(INDEX($C14:$CQ14,_xlfn.AGGREGATE(15,6,(COLUMN($C14:$CQ14)-COLUMN($C14)+1)/($C14:$CQ14&lt;&gt;""),COLUMNS($CT14:DX14))),"")</f>
        <v/>
      </c>
      <c r="DY14" s="1" t="str">
        <f ca="1">IFERROR(INDEX($C14:$CQ14,_xlfn.AGGREGATE(15,6,(COLUMN($C14:$CQ14)-COLUMN($C14)+1)/($C14:$CQ14&lt;&gt;""),COLUMNS($CT14:DY14))),"")</f>
        <v/>
      </c>
      <c r="DZ14" s="1" t="str">
        <f ca="1">IFERROR(INDEX($C14:$CQ14,_xlfn.AGGREGATE(15,6,(COLUMN($C14:$CQ14)-COLUMN($C14)+1)/($C14:$CQ14&lt;&gt;""),COLUMNS($CT14:DZ14))),"")</f>
        <v/>
      </c>
      <c r="EA14" s="1" t="str">
        <f ca="1">IFERROR(INDEX($C14:$CQ14,_xlfn.AGGREGATE(15,6,(COLUMN($C14:$CQ14)-COLUMN($C14)+1)/($C14:$CQ14&lt;&gt;""),COLUMNS($CT14:EA14))),"")</f>
        <v/>
      </c>
      <c r="EB14" s="1" t="str">
        <f ca="1">IFERROR(INDEX($C14:$CQ14,_xlfn.AGGREGATE(15,6,(COLUMN($C14:$CQ14)-COLUMN($C14)+1)/($C14:$CQ14&lt;&gt;""),COLUMNS($CT14:EB14))),"")</f>
        <v/>
      </c>
      <c r="EC14" s="1" t="str">
        <f ca="1">IFERROR(INDEX($C14:$CQ14,_xlfn.AGGREGATE(15,6,(COLUMN($C14:$CQ14)-COLUMN($C14)+1)/($C14:$CQ14&lt;&gt;""),COLUMNS($CT14:EC14))),"")</f>
        <v/>
      </c>
      <c r="ED14" s="1" t="str">
        <f ca="1">IFERROR(INDEX($C14:$CQ14,_xlfn.AGGREGATE(15,6,(COLUMN($C14:$CQ14)-COLUMN($C14)+1)/($C14:$CQ14&lt;&gt;""),COLUMNS($CT14:ED14))),"")</f>
        <v/>
      </c>
      <c r="EE14" s="1" t="str">
        <f ca="1">IFERROR(INDEX($C14:$CQ14,_xlfn.AGGREGATE(15,6,(COLUMN($C14:$CQ14)-COLUMN($C14)+1)/($C14:$CQ14&lt;&gt;""),COLUMNS($CT14:EE14))),"")</f>
        <v/>
      </c>
      <c r="EF14" s="1" t="str">
        <f ca="1">IFERROR(INDEX($C14:$CQ14,_xlfn.AGGREGATE(15,6,(COLUMN($C14:$CQ14)-COLUMN($C14)+1)/($C14:$CQ14&lt;&gt;""),COLUMNS($CT14:EF14))),"")</f>
        <v/>
      </c>
      <c r="EG14" s="1" t="str">
        <f ca="1">IFERROR(INDEX($C14:$CQ14,_xlfn.AGGREGATE(15,6,(COLUMN($C14:$CQ14)-COLUMN($C14)+1)/($C14:$CQ14&lt;&gt;""),COLUMNS($CT14:EG14))),"")</f>
        <v/>
      </c>
      <c r="EH14" s="1" t="str">
        <f ca="1">IFERROR(INDEX($C14:$CQ14,_xlfn.AGGREGATE(15,6,(COLUMN($C14:$CQ14)-COLUMN($C14)+1)/($C14:$CQ14&lt;&gt;""),COLUMNS($CT14:EH14))),"")</f>
        <v/>
      </c>
      <c r="EI14" s="1" t="str">
        <f ca="1">IFERROR(INDEX($C14:$CQ14,_xlfn.AGGREGATE(15,6,(COLUMN($C14:$CQ14)-COLUMN($C14)+1)/($C14:$CQ14&lt;&gt;""),COLUMNS($CT14:EI14))),"")</f>
        <v/>
      </c>
      <c r="EJ14" s="1" t="str">
        <f ca="1">IFERROR(INDEX($C14:$CQ14,_xlfn.AGGREGATE(15,6,(COLUMN($C14:$CQ14)-COLUMN($C14)+1)/($C14:$CQ14&lt;&gt;""),COLUMNS($CT14:EJ14))),"")</f>
        <v/>
      </c>
      <c r="EK14" s="1" t="str">
        <f ca="1">IFERROR(INDEX($C14:$CQ14,_xlfn.AGGREGATE(15,6,(COLUMN($C14:$CQ14)-COLUMN($C14)+1)/($C14:$CQ14&lt;&gt;""),COLUMNS($CT14:EK14))),"")</f>
        <v/>
      </c>
      <c r="EL14" s="1" t="str">
        <f ca="1">IFERROR(INDEX($C14:$CQ14,_xlfn.AGGREGATE(15,6,(COLUMN($C14:$CQ14)-COLUMN($C14)+1)/($C14:$CQ14&lt;&gt;""),COLUMNS($CT14:EL14))),"")</f>
        <v/>
      </c>
      <c r="EM14" s="1" t="str">
        <f ca="1">IFERROR(INDEX($C14:$CQ14,_xlfn.AGGREGATE(15,6,(COLUMN($C14:$CQ14)-COLUMN($C14)+1)/($C14:$CQ14&lt;&gt;""),COLUMNS($CT14:EM14))),"")</f>
        <v/>
      </c>
      <c r="EN14" s="1" t="str">
        <f ca="1">IFERROR(INDEX($C14:$CQ14,_xlfn.AGGREGATE(15,6,(COLUMN($C14:$CQ14)-COLUMN($C14)+1)/($C14:$CQ14&lt;&gt;""),COLUMNS($CT14:EN14))),"")</f>
        <v/>
      </c>
      <c r="EO14" s="1" t="str">
        <f ca="1">IFERROR(INDEX($C14:$CQ14,_xlfn.AGGREGATE(15,6,(COLUMN($C14:$CQ14)-COLUMN($C14)+1)/($C14:$CQ14&lt;&gt;""),COLUMNS($CT14:EO14))),"")</f>
        <v/>
      </c>
      <c r="EP14" s="1" t="str">
        <f ca="1">IFERROR(INDEX($C14:$CQ14,_xlfn.AGGREGATE(15,6,(COLUMN($C14:$CQ14)-COLUMN($C14)+1)/($C14:$CQ14&lt;&gt;""),COLUMNS($CT14:EP14))),"")</f>
        <v/>
      </c>
      <c r="EQ14" s="1" t="str">
        <f ca="1">IFERROR(INDEX($C14:$CQ14,_xlfn.AGGREGATE(15,6,(COLUMN($C14:$CQ14)-COLUMN($C14)+1)/($C14:$CQ14&lt;&gt;""),COLUMNS($CT14:EQ14))),"")</f>
        <v/>
      </c>
      <c r="ER14" s="1" t="str">
        <f ca="1">IFERROR(INDEX($C14:$CQ14,_xlfn.AGGREGATE(15,6,(COLUMN($C14:$CQ14)-COLUMN($C14)+1)/($C14:$CQ14&lt;&gt;""),COLUMNS($CT14:ER14))),"")</f>
        <v/>
      </c>
      <c r="ES14" s="1" t="str">
        <f ca="1">IFERROR(INDEX($C14:$CQ14,_xlfn.AGGREGATE(15,6,(COLUMN($C14:$CQ14)-COLUMN($C14)+1)/($C14:$CQ14&lt;&gt;""),COLUMNS($CT14:ES14))),"")</f>
        <v/>
      </c>
      <c r="ET14" s="1" t="str">
        <f ca="1">IFERROR(INDEX($C14:$CQ14,_xlfn.AGGREGATE(15,6,(COLUMN($C14:$CQ14)-COLUMN($C14)+1)/($C14:$CQ14&lt;&gt;""),COLUMNS($CT14:ET14))),"")</f>
        <v/>
      </c>
      <c r="EU14" s="1" t="str">
        <f ca="1">IFERROR(INDEX($C14:$CQ14,_xlfn.AGGREGATE(15,6,(COLUMN($C14:$CQ14)-COLUMN($C14)+1)/($C14:$CQ14&lt;&gt;""),COLUMNS($CT14:EU14))),"")</f>
        <v/>
      </c>
      <c r="EV14" s="1" t="str">
        <f ca="1">IFERROR(INDEX($C14:$CQ14,_xlfn.AGGREGATE(15,6,(COLUMN($C14:$CQ14)-COLUMN($C14)+1)/($C14:$CQ14&lt;&gt;""),COLUMNS($CT14:EV14))),"")</f>
        <v/>
      </c>
      <c r="EW14" s="1" t="str">
        <f ca="1">IFERROR(INDEX($C14:$CQ14,_xlfn.AGGREGATE(15,6,(COLUMN($C14:$CQ14)-COLUMN($C14)+1)/($C14:$CQ14&lt;&gt;""),COLUMNS($CT14:EW14))),"")</f>
        <v/>
      </c>
      <c r="EX14" s="1" t="str">
        <f ca="1">IFERROR(INDEX($C14:$CQ14,_xlfn.AGGREGATE(15,6,(COLUMN($C14:$CQ14)-COLUMN($C14)+1)/($C14:$CQ14&lt;&gt;""),COLUMNS($CT14:EX14))),"")</f>
        <v/>
      </c>
      <c r="EY14" s="1" t="str">
        <f ca="1">IFERROR(INDEX($C14:$CQ14,_xlfn.AGGREGATE(15,6,(COLUMN($C14:$CQ14)-COLUMN($C14)+1)/($C14:$CQ14&lt;&gt;""),COLUMNS($CT14:EY14))),"")</f>
        <v/>
      </c>
      <c r="EZ14" s="1" t="str">
        <f ca="1">IFERROR(INDEX($C14:$CQ14,_xlfn.AGGREGATE(15,6,(COLUMN($C14:$CQ14)-COLUMN($C14)+1)/($C14:$CQ14&lt;&gt;""),COLUMNS($CT14:EZ14))),"")</f>
        <v/>
      </c>
      <c r="FA14" s="1" t="str">
        <f ca="1">IFERROR(INDEX($C14:$CQ14,_xlfn.AGGREGATE(15,6,(COLUMN($C14:$CQ14)-COLUMN($C14)+1)/($C14:$CQ14&lt;&gt;""),COLUMNS($CT14:FA14))),"")</f>
        <v/>
      </c>
      <c r="FB14" s="1" t="str">
        <f ca="1">IFERROR(INDEX($C14:$CQ14,_xlfn.AGGREGATE(15,6,(COLUMN($C14:$CQ14)-COLUMN($C14)+1)/($C14:$CQ14&lt;&gt;""),COLUMNS($CT14:FB14))),"")</f>
        <v/>
      </c>
      <c r="FC14" s="1" t="str">
        <f ca="1">IFERROR(INDEX($C14:$CQ14,_xlfn.AGGREGATE(15,6,(COLUMN($C14:$CQ14)-COLUMN($C14)+1)/($C14:$CQ14&lt;&gt;""),COLUMNS($CT14:FC14))),"")</f>
        <v/>
      </c>
      <c r="FD14" s="1" t="str">
        <f ca="1">IFERROR(INDEX($C14:$CQ14,_xlfn.AGGREGATE(15,6,(COLUMN($C14:$CQ14)-COLUMN($C14)+1)/($C14:$CQ14&lt;&gt;""),COLUMNS($CT14:FD14))),"")</f>
        <v/>
      </c>
      <c r="FE14" s="1" t="str">
        <f ca="1">IFERROR(INDEX($C14:$CQ14,_xlfn.AGGREGATE(15,6,(COLUMN($C14:$CQ14)-COLUMN($C14)+1)/($C14:$CQ14&lt;&gt;""),COLUMNS($CT14:FE14))),"")</f>
        <v/>
      </c>
      <c r="FF14" s="1" t="str">
        <f ca="1">IFERROR(INDEX($C14:$CQ14,_xlfn.AGGREGATE(15,6,(COLUMN($C14:$CQ14)-COLUMN($C14)+1)/($C14:$CQ14&lt;&gt;""),COLUMNS($CT14:FF14))),"")</f>
        <v/>
      </c>
      <c r="FG14" s="1" t="str">
        <f ca="1">IFERROR(INDEX($C14:$CQ14,_xlfn.AGGREGATE(15,6,(COLUMN($C14:$CQ14)-COLUMN($C14)+1)/($C14:$CQ14&lt;&gt;""),COLUMNS($CT14:FG14))),"")</f>
        <v/>
      </c>
      <c r="FH14" s="1" t="str">
        <f ca="1">IFERROR(INDEX($C14:$CQ14,_xlfn.AGGREGATE(15,6,(COLUMN($C14:$CQ14)-COLUMN($C14)+1)/($C14:$CQ14&lt;&gt;""),COLUMNS($CT14:FH14))),"")</f>
        <v/>
      </c>
      <c r="FI14" s="1" t="str">
        <f ca="1">IFERROR(INDEX($C14:$CQ14,_xlfn.AGGREGATE(15,6,(COLUMN($C14:$CQ14)-COLUMN($C14)+1)/($C14:$CQ14&lt;&gt;""),COLUMNS($CT14:FI14))),"")</f>
        <v/>
      </c>
      <c r="FJ14" s="1" t="str">
        <f ca="1">IFERROR(INDEX($C14:$CQ14,_xlfn.AGGREGATE(15,6,(COLUMN($C14:$CQ14)-COLUMN($C14)+1)/($C14:$CQ14&lt;&gt;""),COLUMNS($CT14:FJ14))),"")</f>
        <v/>
      </c>
      <c r="FK14" s="1" t="str">
        <f ca="1">IFERROR(INDEX($C14:$CQ14,_xlfn.AGGREGATE(15,6,(COLUMN($C14:$CQ14)-COLUMN($C14)+1)/($C14:$CQ14&lt;&gt;""),COLUMNS($CT14:FK14))),"")</f>
        <v/>
      </c>
      <c r="FL14" s="1" t="str">
        <f ca="1">IFERROR(INDEX($C14:$CQ14,_xlfn.AGGREGATE(15,6,(COLUMN($C14:$CQ14)-COLUMN($C14)+1)/($C14:$CQ14&lt;&gt;""),COLUMNS($CT14:FL14))),"")</f>
        <v/>
      </c>
      <c r="FM14" s="1" t="str">
        <f ca="1">IFERROR(INDEX($C14:$CQ14,_xlfn.AGGREGATE(15,6,(COLUMN($C14:$CQ14)-COLUMN($C14)+1)/($C14:$CQ14&lt;&gt;""),COLUMNS($CT14:FM14))),"")</f>
        <v/>
      </c>
      <c r="FN14" s="1" t="str">
        <f ca="1">IFERROR(INDEX($C14:$CQ14,_xlfn.AGGREGATE(15,6,(COLUMN($C14:$CQ14)-COLUMN($C14)+1)/($C14:$CQ14&lt;&gt;""),COLUMNS($CT14:FN14))),"")</f>
        <v/>
      </c>
      <c r="FO14" s="1" t="str">
        <f ca="1">IFERROR(INDEX($C14:$CQ14,_xlfn.AGGREGATE(15,6,(COLUMN($C14:$CQ14)-COLUMN($C14)+1)/($C14:$CQ14&lt;&gt;""),COLUMNS($CT14:FO14))),"")</f>
        <v/>
      </c>
      <c r="FP14" s="1" t="str">
        <f ca="1">IFERROR(INDEX($C14:$CQ14,_xlfn.AGGREGATE(15,6,(COLUMN($C14:$CQ14)-COLUMN($C14)+1)/($C14:$CQ14&lt;&gt;""),COLUMNS($CT14:FP14))),"")</f>
        <v/>
      </c>
      <c r="FQ14" s="1" t="str">
        <f ca="1">IFERROR(INDEX($C14:$CQ14,_xlfn.AGGREGATE(15,6,(COLUMN($C14:$CQ14)-COLUMN($C14)+1)/($C14:$CQ14&lt;&gt;""),COLUMNS($CT14:FQ14))),"")</f>
        <v/>
      </c>
      <c r="FR14" s="1" t="str">
        <f ca="1">IFERROR(INDEX($C14:$CQ14,_xlfn.AGGREGATE(15,6,(COLUMN($C14:$CQ14)-COLUMN($C14)+1)/($C14:$CQ14&lt;&gt;""),COLUMNS($CT14:FR14))),"")</f>
        <v/>
      </c>
      <c r="FS14" s="1" t="str">
        <f ca="1">IFERROR(INDEX($C14:$CQ14,_xlfn.AGGREGATE(15,6,(COLUMN($C14:$CQ14)-COLUMN($C14)+1)/($C14:$CQ14&lt;&gt;""),COLUMNS($CT14:FS14))),"")</f>
        <v/>
      </c>
      <c r="FT14" s="1" t="str">
        <f ca="1">IFERROR(INDEX($C14:$CQ14,_xlfn.AGGREGATE(15,6,(COLUMN($C14:$CQ14)-COLUMN($C14)+1)/($C14:$CQ14&lt;&gt;""),COLUMNS($CT14:FT14))),"")</f>
        <v/>
      </c>
      <c r="FU14" s="1" t="str">
        <f ca="1">IFERROR(INDEX($C14:$CQ14,_xlfn.AGGREGATE(15,6,(COLUMN($C14:$CQ14)-COLUMN($C14)+1)/($C14:$CQ14&lt;&gt;""),COLUMNS($CT14:FU14))),"")</f>
        <v/>
      </c>
      <c r="FV14" s="1" t="str">
        <f ca="1">IFERROR(INDEX($C14:$CQ14,_xlfn.AGGREGATE(15,6,(COLUMN($C14:$CQ14)-COLUMN($C14)+1)/($C14:$CQ14&lt;&gt;""),COLUMNS($CT14:FV14))),"")</f>
        <v/>
      </c>
      <c r="FW14" s="1" t="str">
        <f ca="1">IFERROR(INDEX($C14:$CQ14,_xlfn.AGGREGATE(15,6,(COLUMN($C14:$CQ14)-COLUMN($C14)+1)/($C14:$CQ14&lt;&gt;""),COLUMNS($CT14:FW14))),"")</f>
        <v/>
      </c>
      <c r="FX14" s="1" t="str">
        <f ca="1">IFERROR(INDEX($C14:$CQ14,_xlfn.AGGREGATE(15,6,(COLUMN($C14:$CQ14)-COLUMN($C14)+1)/($C14:$CQ14&lt;&gt;""),COLUMNS($CT14:FX14))),"")</f>
        <v/>
      </c>
      <c r="FY14" s="1" t="str">
        <f ca="1">IFERROR(INDEX($C14:$CQ14,_xlfn.AGGREGATE(15,6,(COLUMN($C14:$CQ14)-COLUMN($C14)+1)/($C14:$CQ14&lt;&gt;""),COLUMNS($CT14:FY14))),"")</f>
        <v/>
      </c>
      <c r="FZ14" s="1" t="str">
        <f ca="1">IFERROR(INDEX($C14:$CQ14,_xlfn.AGGREGATE(15,6,(COLUMN($C14:$CQ14)-COLUMN($C14)+1)/($C14:$CQ14&lt;&gt;""),COLUMNS($CT14:FZ14))),"")</f>
        <v/>
      </c>
      <c r="GA14" s="1" t="str">
        <f ca="1">IFERROR(INDEX($C14:$CQ14,_xlfn.AGGREGATE(15,6,(COLUMN($C14:$CQ14)-COLUMN($C14)+1)/($C14:$CQ14&lt;&gt;""),COLUMNS($CT14:GA14))),"")</f>
        <v/>
      </c>
      <c r="GB14" s="1" t="str">
        <f ca="1">IFERROR(INDEX($C14:$CQ14,_xlfn.AGGREGATE(15,6,(COLUMN($C14:$CQ14)-COLUMN($C14)+1)/($C14:$CQ14&lt;&gt;""),COLUMNS($CT14:GB14))),"")</f>
        <v/>
      </c>
      <c r="GC14" s="1" t="str">
        <f ca="1">IFERROR(INDEX($C14:$CQ14,_xlfn.AGGREGATE(15,6,(COLUMN($C14:$CQ14)-COLUMN($C14)+1)/($C14:$CQ14&lt;&gt;""),COLUMNS($CT14:GC14))),"")</f>
        <v/>
      </c>
      <c r="GD14" s="1" t="str">
        <f ca="1">IFERROR(INDEX($C14:$CQ14,_xlfn.AGGREGATE(15,6,(COLUMN($C14:$CQ14)-COLUMN($C14)+1)/($C14:$CQ14&lt;&gt;""),COLUMNS($CT14:GD14))),"")</f>
        <v/>
      </c>
      <c r="GE14" s="1" t="str">
        <f ca="1">IFERROR(INDEX($C14:$CQ14,_xlfn.AGGREGATE(15,6,(COLUMN($C14:$CQ14)-COLUMN($C14)+1)/($C14:$CQ14&lt;&gt;""),COLUMNS($CT14:GE14))),"")</f>
        <v/>
      </c>
      <c r="GF14" s="1" t="str">
        <f ca="1">IFERROR(INDEX($C14:$CQ14,_xlfn.AGGREGATE(15,6,(COLUMN($C14:$CQ14)-COLUMN($C14)+1)/($C14:$CQ14&lt;&gt;""),COLUMNS($CT14:GF14))),"")</f>
        <v/>
      </c>
      <c r="GG14" s="1" t="str">
        <f ca="1">IFERROR(INDEX($C14:$CQ14,_xlfn.AGGREGATE(15,6,(COLUMN($C14:$CQ14)-COLUMN($C14)+1)/($C14:$CQ14&lt;&gt;""),COLUMNS($CT14:GG14))),"")</f>
        <v/>
      </c>
      <c r="GH14" s="1" t="str">
        <f ca="1">IFERROR(INDEX($C14:$CQ14,_xlfn.AGGREGATE(15,6,(COLUMN($C14:$CQ14)-COLUMN($C14)+1)/($C14:$CQ14&lt;&gt;""),COLUMNS($CT14:GH14))),"")</f>
        <v/>
      </c>
    </row>
    <row r="15" spans="2:190" hidden="1" x14ac:dyDescent="0.45">
      <c r="B15" s="32">
        <f>IFERROR(IF((B14+1)=(VLOOKUP($B$1890,CALC!$AF$115:$AJ$166,5,FALSE)+1),"",B14+1),"")</f>
        <v>43796</v>
      </c>
      <c r="C15" s="33" t="str">
        <f t="shared" ca="1" si="0"/>
        <v/>
      </c>
      <c r="D15" s="33" t="str">
        <f t="shared" ca="1" si="13"/>
        <v/>
      </c>
      <c r="E15" s="33" t="str">
        <f t="shared" ca="1" si="13"/>
        <v/>
      </c>
      <c r="F15" s="33" t="str">
        <f t="shared" ca="1" si="13"/>
        <v/>
      </c>
      <c r="G15" s="33" t="str">
        <f t="shared" ca="1" si="13"/>
        <v/>
      </c>
      <c r="H15" s="33" t="str">
        <f t="shared" ca="1" si="13"/>
        <v/>
      </c>
      <c r="I15" s="33" t="str">
        <f t="shared" ca="1" si="13"/>
        <v/>
      </c>
      <c r="J15" s="33" t="str">
        <f t="shared" ca="1" si="13"/>
        <v/>
      </c>
      <c r="K15" s="33" t="str">
        <f t="shared" ca="1" si="13"/>
        <v/>
      </c>
      <c r="L15" s="33" t="str">
        <f t="shared" ca="1" si="13"/>
        <v/>
      </c>
      <c r="M15" s="33" t="str">
        <f t="shared" ca="1" si="13"/>
        <v/>
      </c>
      <c r="N15" s="33" t="str">
        <f t="shared" ca="1" si="13"/>
        <v/>
      </c>
      <c r="O15" s="33" t="str">
        <f t="shared" ca="1" si="13"/>
        <v/>
      </c>
      <c r="P15" s="33" t="str">
        <f t="shared" ca="1" si="13"/>
        <v/>
      </c>
      <c r="Q15" s="33" t="str">
        <f t="shared" ca="1" si="13"/>
        <v/>
      </c>
      <c r="R15" s="33" t="str">
        <f t="shared" ca="1" si="13"/>
        <v/>
      </c>
      <c r="S15" s="33" t="str">
        <f t="shared" ca="1" si="13"/>
        <v/>
      </c>
      <c r="T15" s="33" t="str">
        <f t="shared" ca="1" si="14"/>
        <v/>
      </c>
      <c r="U15" s="33" t="str">
        <f t="shared" ca="1" si="14"/>
        <v/>
      </c>
      <c r="V15" s="33" t="str">
        <f t="shared" ca="1" si="14"/>
        <v/>
      </c>
      <c r="W15" s="33" t="str">
        <f t="shared" ca="1" si="14"/>
        <v/>
      </c>
      <c r="X15" s="33" t="str">
        <f t="shared" ca="1" si="14"/>
        <v/>
      </c>
      <c r="Y15" s="33" t="str">
        <f t="shared" ca="1" si="14"/>
        <v/>
      </c>
      <c r="Z15" s="33" t="str">
        <f t="shared" ca="1" si="14"/>
        <v/>
      </c>
      <c r="AA15" s="33" t="str">
        <f t="shared" ca="1" si="14"/>
        <v/>
      </c>
      <c r="AB15" s="33" t="str">
        <f t="shared" ca="1" si="14"/>
        <v/>
      </c>
      <c r="AC15" s="33" t="str">
        <f t="shared" ca="1" si="14"/>
        <v/>
      </c>
      <c r="AD15" s="33" t="str">
        <f t="shared" ca="1" si="14"/>
        <v/>
      </c>
      <c r="AE15" s="33" t="str">
        <f t="shared" ca="1" si="14"/>
        <v/>
      </c>
      <c r="AF15" s="33" t="str">
        <f t="shared" ca="1" si="14"/>
        <v/>
      </c>
      <c r="AG15" s="33" t="str">
        <f t="shared" ca="1" si="14"/>
        <v/>
      </c>
      <c r="AH15" s="33" t="str">
        <f t="shared" ca="1" si="14"/>
        <v/>
      </c>
      <c r="AI15" s="33" t="str">
        <f t="shared" ca="1" si="15"/>
        <v/>
      </c>
      <c r="AJ15" s="33" t="str">
        <f t="shared" ca="1" si="15"/>
        <v/>
      </c>
      <c r="AK15" s="33" t="str">
        <f t="shared" ca="1" si="15"/>
        <v/>
      </c>
      <c r="AL15" s="33" t="str">
        <f t="shared" ca="1" si="15"/>
        <v/>
      </c>
      <c r="AM15" s="33" t="str">
        <f t="shared" ca="1" si="15"/>
        <v/>
      </c>
      <c r="AN15" s="33" t="str">
        <f t="shared" ca="1" si="15"/>
        <v/>
      </c>
      <c r="AO15" s="33" t="str">
        <f t="shared" ca="1" si="15"/>
        <v/>
      </c>
      <c r="AP15" s="33" t="str">
        <f t="shared" ca="1" si="15"/>
        <v/>
      </c>
      <c r="AQ15" s="33" t="str">
        <f t="shared" ca="1" si="15"/>
        <v/>
      </c>
      <c r="AR15" s="33" t="str">
        <f t="shared" ca="1" si="15"/>
        <v/>
      </c>
      <c r="AS15" s="33" t="str">
        <f t="shared" ca="1" si="15"/>
        <v/>
      </c>
      <c r="AT15" s="33" t="str">
        <f t="shared" ca="1" si="15"/>
        <v/>
      </c>
      <c r="AU15" s="33" t="str">
        <f t="shared" ca="1" si="15"/>
        <v/>
      </c>
      <c r="AV15" s="33" t="str">
        <f t="shared" ca="1" si="15"/>
        <v/>
      </c>
      <c r="AW15" s="33" t="str">
        <f t="shared" ca="1" si="15"/>
        <v/>
      </c>
      <c r="AX15" s="33" t="str">
        <f t="shared" ca="1" si="15"/>
        <v>Brokerage - Fidelity Investments</v>
      </c>
      <c r="AY15" s="33" t="str">
        <f t="shared" ca="1" si="16"/>
        <v/>
      </c>
      <c r="AZ15" s="33" t="str">
        <f t="shared" ca="1" si="16"/>
        <v/>
      </c>
      <c r="BA15" s="33" t="str">
        <f t="shared" ca="1" si="16"/>
        <v/>
      </c>
      <c r="BB15" s="33" t="str">
        <f t="shared" ca="1" si="16"/>
        <v/>
      </c>
      <c r="BC15" s="33" t="str">
        <f t="shared" ca="1" si="16"/>
        <v/>
      </c>
      <c r="BD15" s="33" t="str">
        <f t="shared" ca="1" si="16"/>
        <v/>
      </c>
      <c r="BE15" s="33" t="str">
        <f t="shared" ca="1" si="16"/>
        <v/>
      </c>
      <c r="BF15" s="33" t="str">
        <f t="shared" ca="1" si="16"/>
        <v/>
      </c>
      <c r="BG15" s="33" t="str">
        <f t="shared" ca="1" si="16"/>
        <v/>
      </c>
      <c r="BH15" s="33" t="str">
        <f t="shared" ca="1" si="16"/>
        <v/>
      </c>
      <c r="BI15" s="33" t="str">
        <f t="shared" ca="1" si="16"/>
        <v/>
      </c>
      <c r="BJ15" s="33" t="str">
        <f t="shared" ca="1" si="16"/>
        <v/>
      </c>
      <c r="BK15" s="33" t="str">
        <f t="shared" ca="1" si="16"/>
        <v/>
      </c>
      <c r="BL15" s="33" t="str">
        <f t="shared" ca="1" si="16"/>
        <v/>
      </c>
      <c r="BM15" s="33" t="str">
        <f t="shared" ca="1" si="16"/>
        <v/>
      </c>
      <c r="BN15" s="33" t="str">
        <f t="shared" ca="1" si="16"/>
        <v/>
      </c>
      <c r="BO15" s="33" t="str">
        <f t="shared" ca="1" si="12"/>
        <v/>
      </c>
      <c r="BP15" s="33" t="str">
        <f t="shared" ca="1" si="12"/>
        <v/>
      </c>
      <c r="BQ15" s="33" t="str">
        <f t="shared" ca="1" si="12"/>
        <v/>
      </c>
      <c r="BR15" s="33" t="str">
        <f t="shared" ca="1" si="12"/>
        <v/>
      </c>
      <c r="BS15" s="33" t="str">
        <f t="shared" ca="1" si="12"/>
        <v/>
      </c>
      <c r="BT15" s="33" t="str">
        <f t="shared" ca="1" si="12"/>
        <v/>
      </c>
      <c r="BU15" s="33" t="str">
        <f t="shared" ca="1" si="12"/>
        <v/>
      </c>
      <c r="BV15" s="33" t="str">
        <f t="shared" ca="1" si="12"/>
        <v/>
      </c>
      <c r="BW15" s="33" t="str">
        <f t="shared" ca="1" si="12"/>
        <v/>
      </c>
      <c r="BX15" s="33" t="str">
        <f t="shared" ca="1" si="12"/>
        <v/>
      </c>
      <c r="BY15" s="33" t="str">
        <f t="shared" ca="1" si="12"/>
        <v/>
      </c>
      <c r="BZ15" s="33" t="str">
        <f t="shared" ca="1" si="12"/>
        <v/>
      </c>
      <c r="CA15" s="33" t="str">
        <f t="shared" ca="1" si="12"/>
        <v/>
      </c>
      <c r="CB15" s="33" t="str">
        <f t="shared" ca="1" si="12"/>
        <v/>
      </c>
      <c r="CC15" s="33" t="str">
        <f t="shared" ca="1" si="12"/>
        <v/>
      </c>
      <c r="CD15" s="33" t="str">
        <f t="shared" ca="1" si="19"/>
        <v/>
      </c>
      <c r="CE15" s="33" t="str">
        <f t="shared" ca="1" si="19"/>
        <v/>
      </c>
      <c r="CF15" s="33" t="str">
        <f t="shared" ca="1" si="19"/>
        <v/>
      </c>
      <c r="CG15" s="33" t="str">
        <f t="shared" ca="1" si="19"/>
        <v/>
      </c>
      <c r="CH15" s="33" t="str">
        <f t="shared" ca="1" si="19"/>
        <v/>
      </c>
      <c r="CI15" s="33" t="str">
        <f t="shared" ca="1" si="19"/>
        <v/>
      </c>
      <c r="CJ15" s="33" t="str">
        <f t="shared" ca="1" si="19"/>
        <v/>
      </c>
      <c r="CK15" s="33" t="str">
        <f t="shared" ca="1" si="19"/>
        <v/>
      </c>
      <c r="CL15" s="33" t="str">
        <f t="shared" ca="1" si="19"/>
        <v/>
      </c>
      <c r="CM15" s="33" t="str">
        <f t="shared" ca="1" si="19"/>
        <v/>
      </c>
      <c r="CN15" s="33" t="str">
        <f t="shared" ca="1" si="19"/>
        <v/>
      </c>
      <c r="CO15" s="33" t="str">
        <f t="shared" ca="1" si="19"/>
        <v/>
      </c>
      <c r="CP15" s="33" t="str">
        <f t="shared" ca="1" si="19"/>
        <v/>
      </c>
      <c r="CQ15" s="33" t="str">
        <f t="shared" ca="1" si="19"/>
        <v/>
      </c>
      <c r="CS15" s="34">
        <f t="shared" si="3"/>
        <v>43796</v>
      </c>
      <c r="CT15" s="1" t="str">
        <f ca="1">IFERROR(INDEX($C15:$CQ15,_xlfn.AGGREGATE(15,6,(COLUMN($C15:$CQ15)-COLUMN($C15)+1)/($C15:$CQ15&lt;&gt;""),COLUMNS($CT15:CT15))),"")</f>
        <v>Brokerage - Fidelity Investments</v>
      </c>
      <c r="CU15" s="1" t="str">
        <f ca="1">IFERROR(INDEX($C15:$CQ15,_xlfn.AGGREGATE(15,6,(COLUMN($C15:$CQ15)-COLUMN($C15)+1)/($C15:$CQ15&lt;&gt;""),COLUMNS($CT15:CU15))),"")</f>
        <v/>
      </c>
      <c r="CV15" s="1" t="str">
        <f ca="1">IFERROR(INDEX($C15:$CQ15,_xlfn.AGGREGATE(15,6,(COLUMN($C15:$CQ15)-COLUMN($C15)+1)/($C15:$CQ15&lt;&gt;""),COLUMNS($CT15:CV15))),"")</f>
        <v/>
      </c>
      <c r="CW15" s="1" t="str">
        <f ca="1">IFERROR(INDEX($C15:$CQ15,_xlfn.AGGREGATE(15,6,(COLUMN($C15:$CQ15)-COLUMN($C15)+1)/($C15:$CQ15&lt;&gt;""),COLUMNS($CT15:CW15))),"")</f>
        <v/>
      </c>
      <c r="CX15" s="1" t="str">
        <f ca="1">IFERROR(INDEX($C15:$CQ15,_xlfn.AGGREGATE(15,6,(COLUMN($C15:$CQ15)-COLUMN($C15)+1)/($C15:$CQ15&lt;&gt;""),COLUMNS($CT15:CX15))),"")</f>
        <v/>
      </c>
      <c r="CY15" s="1" t="str">
        <f ca="1">IFERROR(INDEX($C15:$CQ15,_xlfn.AGGREGATE(15,6,(COLUMN($C15:$CQ15)-COLUMN($C15)+1)/($C15:$CQ15&lt;&gt;""),COLUMNS($CT15:CY15))),"")</f>
        <v/>
      </c>
      <c r="CZ15" s="1" t="str">
        <f ca="1">IFERROR(INDEX($C15:$CQ15,_xlfn.AGGREGATE(15,6,(COLUMN($C15:$CQ15)-COLUMN($C15)+1)/($C15:$CQ15&lt;&gt;""),COLUMNS($CT15:CZ15))),"")</f>
        <v/>
      </c>
      <c r="DA15" s="1" t="str">
        <f ca="1">IFERROR(INDEX($C15:$CQ15,_xlfn.AGGREGATE(15,6,(COLUMN($C15:$CQ15)-COLUMN($C15)+1)/($C15:$CQ15&lt;&gt;""),COLUMNS($CT15:DA15))),"")</f>
        <v/>
      </c>
      <c r="DB15" s="1" t="str">
        <f ca="1">IFERROR(INDEX($C15:$CQ15,_xlfn.AGGREGATE(15,6,(COLUMN($C15:$CQ15)-COLUMN($C15)+1)/($C15:$CQ15&lt;&gt;""),COLUMNS($CT15:DB15))),"")</f>
        <v/>
      </c>
      <c r="DC15" s="1" t="str">
        <f ca="1">IFERROR(INDEX($C15:$CQ15,_xlfn.AGGREGATE(15,6,(COLUMN($C15:$CQ15)-COLUMN($C15)+1)/($C15:$CQ15&lt;&gt;""),COLUMNS($CT15:DC15))),"")</f>
        <v/>
      </c>
      <c r="DD15" s="1" t="str">
        <f ca="1">IFERROR(INDEX($C15:$CQ15,_xlfn.AGGREGATE(15,6,(COLUMN($C15:$CQ15)-COLUMN($C15)+1)/($C15:$CQ15&lt;&gt;""),COLUMNS($CT15:DD15))),"")</f>
        <v/>
      </c>
      <c r="DE15" s="1" t="str">
        <f ca="1">IFERROR(INDEX($C15:$CQ15,_xlfn.AGGREGATE(15,6,(COLUMN($C15:$CQ15)-COLUMN($C15)+1)/($C15:$CQ15&lt;&gt;""),COLUMNS($CT15:DE15))),"")</f>
        <v/>
      </c>
      <c r="DF15" s="1" t="str">
        <f ca="1">IFERROR(INDEX($C15:$CQ15,_xlfn.AGGREGATE(15,6,(COLUMN($C15:$CQ15)-COLUMN($C15)+1)/($C15:$CQ15&lt;&gt;""),COLUMNS($CT15:DF15))),"")</f>
        <v/>
      </c>
      <c r="DG15" s="1" t="str">
        <f ca="1">IFERROR(INDEX($C15:$CQ15,_xlfn.AGGREGATE(15,6,(COLUMN($C15:$CQ15)-COLUMN($C15)+1)/($C15:$CQ15&lt;&gt;""),COLUMNS($CT15:DG15))),"")</f>
        <v/>
      </c>
      <c r="DH15" s="1" t="str">
        <f ca="1">IFERROR(INDEX($C15:$CQ15,_xlfn.AGGREGATE(15,6,(COLUMN($C15:$CQ15)-COLUMN($C15)+1)/($C15:$CQ15&lt;&gt;""),COLUMNS($CT15:DH15))),"")</f>
        <v/>
      </c>
      <c r="DI15" s="1" t="str">
        <f ca="1">IFERROR(INDEX($C15:$CQ15,_xlfn.AGGREGATE(15,6,(COLUMN($C15:$CQ15)-COLUMN($C15)+1)/($C15:$CQ15&lt;&gt;""),COLUMNS($CT15:DI15))),"")</f>
        <v/>
      </c>
      <c r="DJ15" s="1" t="str">
        <f ca="1">IFERROR(INDEX($C15:$CQ15,_xlfn.AGGREGATE(15,6,(COLUMN($C15:$CQ15)-COLUMN($C15)+1)/($C15:$CQ15&lt;&gt;""),COLUMNS($CT15:DJ15))),"")</f>
        <v/>
      </c>
      <c r="DK15" s="1" t="str">
        <f ca="1">IFERROR(INDEX($C15:$CQ15,_xlfn.AGGREGATE(15,6,(COLUMN($C15:$CQ15)-COLUMN($C15)+1)/($C15:$CQ15&lt;&gt;""),COLUMNS($CT15:DK15))),"")</f>
        <v/>
      </c>
      <c r="DL15" s="1" t="str">
        <f ca="1">IFERROR(INDEX($C15:$CQ15,_xlfn.AGGREGATE(15,6,(COLUMN($C15:$CQ15)-COLUMN($C15)+1)/($C15:$CQ15&lt;&gt;""),COLUMNS($CT15:DL15))),"")</f>
        <v/>
      </c>
      <c r="DM15" s="1" t="str">
        <f ca="1">IFERROR(INDEX($C15:$CQ15,_xlfn.AGGREGATE(15,6,(COLUMN($C15:$CQ15)-COLUMN($C15)+1)/($C15:$CQ15&lt;&gt;""),COLUMNS($CT15:DM15))),"")</f>
        <v/>
      </c>
      <c r="DN15" s="1" t="str">
        <f ca="1">IFERROR(INDEX($C15:$CQ15,_xlfn.AGGREGATE(15,6,(COLUMN($C15:$CQ15)-COLUMN($C15)+1)/($C15:$CQ15&lt;&gt;""),COLUMNS($CT15:DN15))),"")</f>
        <v/>
      </c>
      <c r="DO15" s="1" t="str">
        <f ca="1">IFERROR(INDEX($C15:$CQ15,_xlfn.AGGREGATE(15,6,(COLUMN($C15:$CQ15)-COLUMN($C15)+1)/($C15:$CQ15&lt;&gt;""),COLUMNS($CT15:DO15))),"")</f>
        <v/>
      </c>
      <c r="DP15" s="1" t="str">
        <f ca="1">IFERROR(INDEX($C15:$CQ15,_xlfn.AGGREGATE(15,6,(COLUMN($C15:$CQ15)-COLUMN($C15)+1)/($C15:$CQ15&lt;&gt;""),COLUMNS($CT15:DP15))),"")</f>
        <v/>
      </c>
      <c r="DQ15" s="1" t="str">
        <f ca="1">IFERROR(INDEX($C15:$CQ15,_xlfn.AGGREGATE(15,6,(COLUMN($C15:$CQ15)-COLUMN($C15)+1)/($C15:$CQ15&lt;&gt;""),COLUMNS($CT15:DQ15))),"")</f>
        <v/>
      </c>
      <c r="DR15" s="1" t="str">
        <f ca="1">IFERROR(INDEX($C15:$CQ15,_xlfn.AGGREGATE(15,6,(COLUMN($C15:$CQ15)-COLUMN($C15)+1)/($C15:$CQ15&lt;&gt;""),COLUMNS($CT15:DR15))),"")</f>
        <v/>
      </c>
      <c r="DS15" s="1" t="str">
        <f ca="1">IFERROR(INDEX($C15:$CQ15,_xlfn.AGGREGATE(15,6,(COLUMN($C15:$CQ15)-COLUMN($C15)+1)/($C15:$CQ15&lt;&gt;""),COLUMNS($CT15:DS15))),"")</f>
        <v/>
      </c>
      <c r="DT15" s="1" t="str">
        <f ca="1">IFERROR(INDEX($C15:$CQ15,_xlfn.AGGREGATE(15,6,(COLUMN($C15:$CQ15)-COLUMN($C15)+1)/($C15:$CQ15&lt;&gt;""),COLUMNS($CT15:DT15))),"")</f>
        <v/>
      </c>
      <c r="DU15" s="1" t="str">
        <f ca="1">IFERROR(INDEX($C15:$CQ15,_xlfn.AGGREGATE(15,6,(COLUMN($C15:$CQ15)-COLUMN($C15)+1)/($C15:$CQ15&lt;&gt;""),COLUMNS($CT15:DU15))),"")</f>
        <v/>
      </c>
      <c r="DV15" s="1" t="str">
        <f ca="1">IFERROR(INDEX($C15:$CQ15,_xlfn.AGGREGATE(15,6,(COLUMN($C15:$CQ15)-COLUMN($C15)+1)/($C15:$CQ15&lt;&gt;""),COLUMNS($CT15:DV15))),"")</f>
        <v/>
      </c>
      <c r="DW15" s="1" t="str">
        <f ca="1">IFERROR(INDEX($C15:$CQ15,_xlfn.AGGREGATE(15,6,(COLUMN($C15:$CQ15)-COLUMN($C15)+1)/($C15:$CQ15&lt;&gt;""),COLUMNS($CT15:DW15))),"")</f>
        <v/>
      </c>
      <c r="DX15" s="1" t="str">
        <f ca="1">IFERROR(INDEX($C15:$CQ15,_xlfn.AGGREGATE(15,6,(COLUMN($C15:$CQ15)-COLUMN($C15)+1)/($C15:$CQ15&lt;&gt;""),COLUMNS($CT15:DX15))),"")</f>
        <v/>
      </c>
      <c r="DY15" s="1" t="str">
        <f ca="1">IFERROR(INDEX($C15:$CQ15,_xlfn.AGGREGATE(15,6,(COLUMN($C15:$CQ15)-COLUMN($C15)+1)/($C15:$CQ15&lt;&gt;""),COLUMNS($CT15:DY15))),"")</f>
        <v/>
      </c>
      <c r="DZ15" s="1" t="str">
        <f ca="1">IFERROR(INDEX($C15:$CQ15,_xlfn.AGGREGATE(15,6,(COLUMN($C15:$CQ15)-COLUMN($C15)+1)/($C15:$CQ15&lt;&gt;""),COLUMNS($CT15:DZ15))),"")</f>
        <v/>
      </c>
      <c r="EA15" s="1" t="str">
        <f ca="1">IFERROR(INDEX($C15:$CQ15,_xlfn.AGGREGATE(15,6,(COLUMN($C15:$CQ15)-COLUMN($C15)+1)/($C15:$CQ15&lt;&gt;""),COLUMNS($CT15:EA15))),"")</f>
        <v/>
      </c>
      <c r="EB15" s="1" t="str">
        <f ca="1">IFERROR(INDEX($C15:$CQ15,_xlfn.AGGREGATE(15,6,(COLUMN($C15:$CQ15)-COLUMN($C15)+1)/($C15:$CQ15&lt;&gt;""),COLUMNS($CT15:EB15))),"")</f>
        <v/>
      </c>
      <c r="EC15" s="1" t="str">
        <f ca="1">IFERROR(INDEX($C15:$CQ15,_xlfn.AGGREGATE(15,6,(COLUMN($C15:$CQ15)-COLUMN($C15)+1)/($C15:$CQ15&lt;&gt;""),COLUMNS($CT15:EC15))),"")</f>
        <v/>
      </c>
      <c r="ED15" s="1" t="str">
        <f ca="1">IFERROR(INDEX($C15:$CQ15,_xlfn.AGGREGATE(15,6,(COLUMN($C15:$CQ15)-COLUMN($C15)+1)/($C15:$CQ15&lt;&gt;""),COLUMNS($CT15:ED15))),"")</f>
        <v/>
      </c>
      <c r="EE15" s="1" t="str">
        <f ca="1">IFERROR(INDEX($C15:$CQ15,_xlfn.AGGREGATE(15,6,(COLUMN($C15:$CQ15)-COLUMN($C15)+1)/($C15:$CQ15&lt;&gt;""),COLUMNS($CT15:EE15))),"")</f>
        <v/>
      </c>
      <c r="EF15" s="1" t="str">
        <f ca="1">IFERROR(INDEX($C15:$CQ15,_xlfn.AGGREGATE(15,6,(COLUMN($C15:$CQ15)-COLUMN($C15)+1)/($C15:$CQ15&lt;&gt;""),COLUMNS($CT15:EF15))),"")</f>
        <v/>
      </c>
      <c r="EG15" s="1" t="str">
        <f ca="1">IFERROR(INDEX($C15:$CQ15,_xlfn.AGGREGATE(15,6,(COLUMN($C15:$CQ15)-COLUMN($C15)+1)/($C15:$CQ15&lt;&gt;""),COLUMNS($CT15:EG15))),"")</f>
        <v/>
      </c>
      <c r="EH15" s="1" t="str">
        <f ca="1">IFERROR(INDEX($C15:$CQ15,_xlfn.AGGREGATE(15,6,(COLUMN($C15:$CQ15)-COLUMN($C15)+1)/($C15:$CQ15&lt;&gt;""),COLUMNS($CT15:EH15))),"")</f>
        <v/>
      </c>
      <c r="EI15" s="1" t="str">
        <f ca="1">IFERROR(INDEX($C15:$CQ15,_xlfn.AGGREGATE(15,6,(COLUMN($C15:$CQ15)-COLUMN($C15)+1)/($C15:$CQ15&lt;&gt;""),COLUMNS($CT15:EI15))),"")</f>
        <v/>
      </c>
      <c r="EJ15" s="1" t="str">
        <f ca="1">IFERROR(INDEX($C15:$CQ15,_xlfn.AGGREGATE(15,6,(COLUMN($C15:$CQ15)-COLUMN($C15)+1)/($C15:$CQ15&lt;&gt;""),COLUMNS($CT15:EJ15))),"")</f>
        <v/>
      </c>
      <c r="EK15" s="1" t="str">
        <f ca="1">IFERROR(INDEX($C15:$CQ15,_xlfn.AGGREGATE(15,6,(COLUMN($C15:$CQ15)-COLUMN($C15)+1)/($C15:$CQ15&lt;&gt;""),COLUMNS($CT15:EK15))),"")</f>
        <v/>
      </c>
      <c r="EL15" s="1" t="str">
        <f ca="1">IFERROR(INDEX($C15:$CQ15,_xlfn.AGGREGATE(15,6,(COLUMN($C15:$CQ15)-COLUMN($C15)+1)/($C15:$CQ15&lt;&gt;""),COLUMNS($CT15:EL15))),"")</f>
        <v/>
      </c>
      <c r="EM15" s="1" t="str">
        <f ca="1">IFERROR(INDEX($C15:$CQ15,_xlfn.AGGREGATE(15,6,(COLUMN($C15:$CQ15)-COLUMN($C15)+1)/($C15:$CQ15&lt;&gt;""),COLUMNS($CT15:EM15))),"")</f>
        <v/>
      </c>
      <c r="EN15" s="1" t="str">
        <f ca="1">IFERROR(INDEX($C15:$CQ15,_xlfn.AGGREGATE(15,6,(COLUMN($C15:$CQ15)-COLUMN($C15)+1)/($C15:$CQ15&lt;&gt;""),COLUMNS($CT15:EN15))),"")</f>
        <v/>
      </c>
      <c r="EO15" s="1" t="str">
        <f ca="1">IFERROR(INDEX($C15:$CQ15,_xlfn.AGGREGATE(15,6,(COLUMN($C15:$CQ15)-COLUMN($C15)+1)/($C15:$CQ15&lt;&gt;""),COLUMNS($CT15:EO15))),"")</f>
        <v/>
      </c>
      <c r="EP15" s="1" t="str">
        <f ca="1">IFERROR(INDEX($C15:$CQ15,_xlfn.AGGREGATE(15,6,(COLUMN($C15:$CQ15)-COLUMN($C15)+1)/($C15:$CQ15&lt;&gt;""),COLUMNS($CT15:EP15))),"")</f>
        <v/>
      </c>
      <c r="EQ15" s="1" t="str">
        <f ca="1">IFERROR(INDEX($C15:$CQ15,_xlfn.AGGREGATE(15,6,(COLUMN($C15:$CQ15)-COLUMN($C15)+1)/($C15:$CQ15&lt;&gt;""),COLUMNS($CT15:EQ15))),"")</f>
        <v/>
      </c>
      <c r="ER15" s="1" t="str">
        <f ca="1">IFERROR(INDEX($C15:$CQ15,_xlfn.AGGREGATE(15,6,(COLUMN($C15:$CQ15)-COLUMN($C15)+1)/($C15:$CQ15&lt;&gt;""),COLUMNS($CT15:ER15))),"")</f>
        <v/>
      </c>
      <c r="ES15" s="1" t="str">
        <f ca="1">IFERROR(INDEX($C15:$CQ15,_xlfn.AGGREGATE(15,6,(COLUMN($C15:$CQ15)-COLUMN($C15)+1)/($C15:$CQ15&lt;&gt;""),COLUMNS($CT15:ES15))),"")</f>
        <v/>
      </c>
      <c r="ET15" s="1" t="str">
        <f ca="1">IFERROR(INDEX($C15:$CQ15,_xlfn.AGGREGATE(15,6,(COLUMN($C15:$CQ15)-COLUMN($C15)+1)/($C15:$CQ15&lt;&gt;""),COLUMNS($CT15:ET15))),"")</f>
        <v/>
      </c>
      <c r="EU15" s="1" t="str">
        <f ca="1">IFERROR(INDEX($C15:$CQ15,_xlfn.AGGREGATE(15,6,(COLUMN($C15:$CQ15)-COLUMN($C15)+1)/($C15:$CQ15&lt;&gt;""),COLUMNS($CT15:EU15))),"")</f>
        <v/>
      </c>
      <c r="EV15" s="1" t="str">
        <f ca="1">IFERROR(INDEX($C15:$CQ15,_xlfn.AGGREGATE(15,6,(COLUMN($C15:$CQ15)-COLUMN($C15)+1)/($C15:$CQ15&lt;&gt;""),COLUMNS($CT15:EV15))),"")</f>
        <v/>
      </c>
      <c r="EW15" s="1" t="str">
        <f ca="1">IFERROR(INDEX($C15:$CQ15,_xlfn.AGGREGATE(15,6,(COLUMN($C15:$CQ15)-COLUMN($C15)+1)/($C15:$CQ15&lt;&gt;""),COLUMNS($CT15:EW15))),"")</f>
        <v/>
      </c>
      <c r="EX15" s="1" t="str">
        <f ca="1">IFERROR(INDEX($C15:$CQ15,_xlfn.AGGREGATE(15,6,(COLUMN($C15:$CQ15)-COLUMN($C15)+1)/($C15:$CQ15&lt;&gt;""),COLUMNS($CT15:EX15))),"")</f>
        <v/>
      </c>
      <c r="EY15" s="1" t="str">
        <f ca="1">IFERROR(INDEX($C15:$CQ15,_xlfn.AGGREGATE(15,6,(COLUMN($C15:$CQ15)-COLUMN($C15)+1)/($C15:$CQ15&lt;&gt;""),COLUMNS($CT15:EY15))),"")</f>
        <v/>
      </c>
      <c r="EZ15" s="1" t="str">
        <f ca="1">IFERROR(INDEX($C15:$CQ15,_xlfn.AGGREGATE(15,6,(COLUMN($C15:$CQ15)-COLUMN($C15)+1)/($C15:$CQ15&lt;&gt;""),COLUMNS($CT15:EZ15))),"")</f>
        <v/>
      </c>
      <c r="FA15" s="1" t="str">
        <f ca="1">IFERROR(INDEX($C15:$CQ15,_xlfn.AGGREGATE(15,6,(COLUMN($C15:$CQ15)-COLUMN($C15)+1)/($C15:$CQ15&lt;&gt;""),COLUMNS($CT15:FA15))),"")</f>
        <v/>
      </c>
      <c r="FB15" s="1" t="str">
        <f ca="1">IFERROR(INDEX($C15:$CQ15,_xlfn.AGGREGATE(15,6,(COLUMN($C15:$CQ15)-COLUMN($C15)+1)/($C15:$CQ15&lt;&gt;""),COLUMNS($CT15:FB15))),"")</f>
        <v/>
      </c>
      <c r="FC15" s="1" t="str">
        <f ca="1">IFERROR(INDEX($C15:$CQ15,_xlfn.AGGREGATE(15,6,(COLUMN($C15:$CQ15)-COLUMN($C15)+1)/($C15:$CQ15&lt;&gt;""),COLUMNS($CT15:FC15))),"")</f>
        <v/>
      </c>
      <c r="FD15" s="1" t="str">
        <f ca="1">IFERROR(INDEX($C15:$CQ15,_xlfn.AGGREGATE(15,6,(COLUMN($C15:$CQ15)-COLUMN($C15)+1)/($C15:$CQ15&lt;&gt;""),COLUMNS($CT15:FD15))),"")</f>
        <v/>
      </c>
      <c r="FE15" s="1" t="str">
        <f ca="1">IFERROR(INDEX($C15:$CQ15,_xlfn.AGGREGATE(15,6,(COLUMN($C15:$CQ15)-COLUMN($C15)+1)/($C15:$CQ15&lt;&gt;""),COLUMNS($CT15:FE15))),"")</f>
        <v/>
      </c>
      <c r="FF15" s="1" t="str">
        <f ca="1">IFERROR(INDEX($C15:$CQ15,_xlfn.AGGREGATE(15,6,(COLUMN($C15:$CQ15)-COLUMN($C15)+1)/($C15:$CQ15&lt;&gt;""),COLUMNS($CT15:FF15))),"")</f>
        <v/>
      </c>
      <c r="FG15" s="1" t="str">
        <f ca="1">IFERROR(INDEX($C15:$CQ15,_xlfn.AGGREGATE(15,6,(COLUMN($C15:$CQ15)-COLUMN($C15)+1)/($C15:$CQ15&lt;&gt;""),COLUMNS($CT15:FG15))),"")</f>
        <v/>
      </c>
      <c r="FH15" s="1" t="str">
        <f ca="1">IFERROR(INDEX($C15:$CQ15,_xlfn.AGGREGATE(15,6,(COLUMN($C15:$CQ15)-COLUMN($C15)+1)/($C15:$CQ15&lt;&gt;""),COLUMNS($CT15:FH15))),"")</f>
        <v/>
      </c>
      <c r="FI15" s="1" t="str">
        <f ca="1">IFERROR(INDEX($C15:$CQ15,_xlfn.AGGREGATE(15,6,(COLUMN($C15:$CQ15)-COLUMN($C15)+1)/($C15:$CQ15&lt;&gt;""),COLUMNS($CT15:FI15))),"")</f>
        <v/>
      </c>
      <c r="FJ15" s="1" t="str">
        <f ca="1">IFERROR(INDEX($C15:$CQ15,_xlfn.AGGREGATE(15,6,(COLUMN($C15:$CQ15)-COLUMN($C15)+1)/($C15:$CQ15&lt;&gt;""),COLUMNS($CT15:FJ15))),"")</f>
        <v/>
      </c>
      <c r="FK15" s="1" t="str">
        <f ca="1">IFERROR(INDEX($C15:$CQ15,_xlfn.AGGREGATE(15,6,(COLUMN($C15:$CQ15)-COLUMN($C15)+1)/($C15:$CQ15&lt;&gt;""),COLUMNS($CT15:FK15))),"")</f>
        <v/>
      </c>
      <c r="FL15" s="1" t="str">
        <f ca="1">IFERROR(INDEX($C15:$CQ15,_xlfn.AGGREGATE(15,6,(COLUMN($C15:$CQ15)-COLUMN($C15)+1)/($C15:$CQ15&lt;&gt;""),COLUMNS($CT15:FL15))),"")</f>
        <v/>
      </c>
      <c r="FM15" s="1" t="str">
        <f ca="1">IFERROR(INDEX($C15:$CQ15,_xlfn.AGGREGATE(15,6,(COLUMN($C15:$CQ15)-COLUMN($C15)+1)/($C15:$CQ15&lt;&gt;""),COLUMNS($CT15:FM15))),"")</f>
        <v/>
      </c>
      <c r="FN15" s="1" t="str">
        <f ca="1">IFERROR(INDEX($C15:$CQ15,_xlfn.AGGREGATE(15,6,(COLUMN($C15:$CQ15)-COLUMN($C15)+1)/($C15:$CQ15&lt;&gt;""),COLUMNS($CT15:FN15))),"")</f>
        <v/>
      </c>
      <c r="FO15" s="1" t="str">
        <f ca="1">IFERROR(INDEX($C15:$CQ15,_xlfn.AGGREGATE(15,6,(COLUMN($C15:$CQ15)-COLUMN($C15)+1)/($C15:$CQ15&lt;&gt;""),COLUMNS($CT15:FO15))),"")</f>
        <v/>
      </c>
      <c r="FP15" s="1" t="str">
        <f ca="1">IFERROR(INDEX($C15:$CQ15,_xlfn.AGGREGATE(15,6,(COLUMN($C15:$CQ15)-COLUMN($C15)+1)/($C15:$CQ15&lt;&gt;""),COLUMNS($CT15:FP15))),"")</f>
        <v/>
      </c>
      <c r="FQ15" s="1" t="str">
        <f ca="1">IFERROR(INDEX($C15:$CQ15,_xlfn.AGGREGATE(15,6,(COLUMN($C15:$CQ15)-COLUMN($C15)+1)/($C15:$CQ15&lt;&gt;""),COLUMNS($CT15:FQ15))),"")</f>
        <v/>
      </c>
      <c r="FR15" s="1" t="str">
        <f ca="1">IFERROR(INDEX($C15:$CQ15,_xlfn.AGGREGATE(15,6,(COLUMN($C15:$CQ15)-COLUMN($C15)+1)/($C15:$CQ15&lt;&gt;""),COLUMNS($CT15:FR15))),"")</f>
        <v/>
      </c>
      <c r="FS15" s="1" t="str">
        <f ca="1">IFERROR(INDEX($C15:$CQ15,_xlfn.AGGREGATE(15,6,(COLUMN($C15:$CQ15)-COLUMN($C15)+1)/($C15:$CQ15&lt;&gt;""),COLUMNS($CT15:FS15))),"")</f>
        <v/>
      </c>
      <c r="FT15" s="1" t="str">
        <f ca="1">IFERROR(INDEX($C15:$CQ15,_xlfn.AGGREGATE(15,6,(COLUMN($C15:$CQ15)-COLUMN($C15)+1)/($C15:$CQ15&lt;&gt;""),COLUMNS($CT15:FT15))),"")</f>
        <v/>
      </c>
      <c r="FU15" s="1" t="str">
        <f ca="1">IFERROR(INDEX($C15:$CQ15,_xlfn.AGGREGATE(15,6,(COLUMN($C15:$CQ15)-COLUMN($C15)+1)/($C15:$CQ15&lt;&gt;""),COLUMNS($CT15:FU15))),"")</f>
        <v/>
      </c>
      <c r="FV15" s="1" t="str">
        <f ca="1">IFERROR(INDEX($C15:$CQ15,_xlfn.AGGREGATE(15,6,(COLUMN($C15:$CQ15)-COLUMN($C15)+1)/($C15:$CQ15&lt;&gt;""),COLUMNS($CT15:FV15))),"")</f>
        <v/>
      </c>
      <c r="FW15" s="1" t="str">
        <f ca="1">IFERROR(INDEX($C15:$CQ15,_xlfn.AGGREGATE(15,6,(COLUMN($C15:$CQ15)-COLUMN($C15)+1)/($C15:$CQ15&lt;&gt;""),COLUMNS($CT15:FW15))),"")</f>
        <v/>
      </c>
      <c r="FX15" s="1" t="str">
        <f ca="1">IFERROR(INDEX($C15:$CQ15,_xlfn.AGGREGATE(15,6,(COLUMN($C15:$CQ15)-COLUMN($C15)+1)/($C15:$CQ15&lt;&gt;""),COLUMNS($CT15:FX15))),"")</f>
        <v/>
      </c>
      <c r="FY15" s="1" t="str">
        <f ca="1">IFERROR(INDEX($C15:$CQ15,_xlfn.AGGREGATE(15,6,(COLUMN($C15:$CQ15)-COLUMN($C15)+1)/($C15:$CQ15&lt;&gt;""),COLUMNS($CT15:FY15))),"")</f>
        <v/>
      </c>
      <c r="FZ15" s="1" t="str">
        <f ca="1">IFERROR(INDEX($C15:$CQ15,_xlfn.AGGREGATE(15,6,(COLUMN($C15:$CQ15)-COLUMN($C15)+1)/($C15:$CQ15&lt;&gt;""),COLUMNS($CT15:FZ15))),"")</f>
        <v/>
      </c>
      <c r="GA15" s="1" t="str">
        <f ca="1">IFERROR(INDEX($C15:$CQ15,_xlfn.AGGREGATE(15,6,(COLUMN($C15:$CQ15)-COLUMN($C15)+1)/($C15:$CQ15&lt;&gt;""),COLUMNS($CT15:GA15))),"")</f>
        <v/>
      </c>
      <c r="GB15" s="1" t="str">
        <f ca="1">IFERROR(INDEX($C15:$CQ15,_xlfn.AGGREGATE(15,6,(COLUMN($C15:$CQ15)-COLUMN($C15)+1)/($C15:$CQ15&lt;&gt;""),COLUMNS($CT15:GB15))),"")</f>
        <v/>
      </c>
      <c r="GC15" s="1" t="str">
        <f ca="1">IFERROR(INDEX($C15:$CQ15,_xlfn.AGGREGATE(15,6,(COLUMN($C15:$CQ15)-COLUMN($C15)+1)/($C15:$CQ15&lt;&gt;""),COLUMNS($CT15:GC15))),"")</f>
        <v/>
      </c>
      <c r="GD15" s="1" t="str">
        <f ca="1">IFERROR(INDEX($C15:$CQ15,_xlfn.AGGREGATE(15,6,(COLUMN($C15:$CQ15)-COLUMN($C15)+1)/($C15:$CQ15&lt;&gt;""),COLUMNS($CT15:GD15))),"")</f>
        <v/>
      </c>
      <c r="GE15" s="1" t="str">
        <f ca="1">IFERROR(INDEX($C15:$CQ15,_xlfn.AGGREGATE(15,6,(COLUMN($C15:$CQ15)-COLUMN($C15)+1)/($C15:$CQ15&lt;&gt;""),COLUMNS($CT15:GE15))),"")</f>
        <v/>
      </c>
      <c r="GF15" s="1" t="str">
        <f ca="1">IFERROR(INDEX($C15:$CQ15,_xlfn.AGGREGATE(15,6,(COLUMN($C15:$CQ15)-COLUMN($C15)+1)/($C15:$CQ15&lt;&gt;""),COLUMNS($CT15:GF15))),"")</f>
        <v/>
      </c>
      <c r="GG15" s="1" t="str">
        <f ca="1">IFERROR(INDEX($C15:$CQ15,_xlfn.AGGREGATE(15,6,(COLUMN($C15:$CQ15)-COLUMN($C15)+1)/($C15:$CQ15&lt;&gt;""),COLUMNS($CT15:GG15))),"")</f>
        <v/>
      </c>
      <c r="GH15" s="1" t="str">
        <f ca="1">IFERROR(INDEX($C15:$CQ15,_xlfn.AGGREGATE(15,6,(COLUMN($C15:$CQ15)-COLUMN($C15)+1)/($C15:$CQ15&lt;&gt;""),COLUMNS($CT15:GH15))),"")</f>
        <v/>
      </c>
    </row>
    <row r="16" spans="2:190" hidden="1" x14ac:dyDescent="0.45">
      <c r="B16" s="32">
        <f>IFERROR(IF((B15+1)=(VLOOKUP($B$1890,CALC!$AF$115:$AJ$166,5,FALSE)+1),"",B15+1),"")</f>
        <v>43797</v>
      </c>
      <c r="C16" s="33" t="str">
        <f t="shared" ca="1" si="0"/>
        <v/>
      </c>
      <c r="D16" s="33" t="str">
        <f t="shared" ca="1" si="13"/>
        <v/>
      </c>
      <c r="E16" s="33" t="str">
        <f t="shared" ref="E16:BP19" ca="1" si="20">IF(COUNTIF(INDIRECT(_xlfn.CONCAT("CALC!C",2+E$2,":NC",2+E$2)),$B16)&gt;0,INDIRECT(_xlfn.CONCAT("CALC!A",2+E$2)),"")</f>
        <v/>
      </c>
      <c r="F16" s="33" t="str">
        <f t="shared" ca="1" si="20"/>
        <v/>
      </c>
      <c r="G16" s="33" t="str">
        <f t="shared" ca="1" si="20"/>
        <v/>
      </c>
      <c r="H16" s="33" t="str">
        <f t="shared" ca="1" si="20"/>
        <v/>
      </c>
      <c r="I16" s="33" t="str">
        <f t="shared" ca="1" si="20"/>
        <v/>
      </c>
      <c r="J16" s="33" t="str">
        <f t="shared" ca="1" si="20"/>
        <v/>
      </c>
      <c r="K16" s="33" t="str">
        <f t="shared" ca="1" si="20"/>
        <v/>
      </c>
      <c r="L16" s="33" t="str">
        <f t="shared" ca="1" si="20"/>
        <v/>
      </c>
      <c r="M16" s="33" t="str">
        <f t="shared" ca="1" si="20"/>
        <v/>
      </c>
      <c r="N16" s="33" t="str">
        <f t="shared" ca="1" si="20"/>
        <v/>
      </c>
      <c r="O16" s="33" t="str">
        <f t="shared" ca="1" si="20"/>
        <v/>
      </c>
      <c r="P16" s="33" t="str">
        <f t="shared" ca="1" si="20"/>
        <v/>
      </c>
      <c r="Q16" s="33" t="str">
        <f t="shared" ca="1" si="20"/>
        <v/>
      </c>
      <c r="R16" s="33" t="str">
        <f t="shared" ca="1" si="20"/>
        <v/>
      </c>
      <c r="S16" s="33" t="str">
        <f t="shared" ca="1" si="20"/>
        <v/>
      </c>
      <c r="T16" s="33" t="str">
        <f t="shared" ca="1" si="20"/>
        <v/>
      </c>
      <c r="U16" s="33" t="str">
        <f t="shared" ca="1" si="20"/>
        <v/>
      </c>
      <c r="V16" s="33" t="str">
        <f t="shared" ca="1" si="20"/>
        <v/>
      </c>
      <c r="W16" s="33" t="str">
        <f t="shared" ca="1" si="20"/>
        <v/>
      </c>
      <c r="X16" s="33" t="str">
        <f t="shared" ca="1" si="20"/>
        <v/>
      </c>
      <c r="Y16" s="33" t="str">
        <f t="shared" ca="1" si="20"/>
        <v/>
      </c>
      <c r="Z16" s="33" t="str">
        <f t="shared" ca="1" si="20"/>
        <v/>
      </c>
      <c r="AA16" s="33" t="str">
        <f t="shared" ca="1" si="20"/>
        <v/>
      </c>
      <c r="AB16" s="33" t="str">
        <f t="shared" ca="1" si="20"/>
        <v/>
      </c>
      <c r="AC16" s="33" t="str">
        <f t="shared" ca="1" si="20"/>
        <v/>
      </c>
      <c r="AD16" s="33" t="str">
        <f t="shared" ca="1" si="20"/>
        <v/>
      </c>
      <c r="AE16" s="33" t="str">
        <f t="shared" ca="1" si="20"/>
        <v/>
      </c>
      <c r="AF16" s="33" t="str">
        <f t="shared" ca="1" si="20"/>
        <v/>
      </c>
      <c r="AG16" s="33" t="str">
        <f t="shared" ca="1" si="20"/>
        <v/>
      </c>
      <c r="AH16" s="33" t="str">
        <f t="shared" ca="1" si="20"/>
        <v/>
      </c>
      <c r="AI16" s="33" t="str">
        <f t="shared" ca="1" si="20"/>
        <v/>
      </c>
      <c r="AJ16" s="33" t="str">
        <f t="shared" ca="1" si="20"/>
        <v/>
      </c>
      <c r="AK16" s="33" t="str">
        <f t="shared" ca="1" si="20"/>
        <v/>
      </c>
      <c r="AL16" s="33" t="str">
        <f t="shared" ca="1" si="20"/>
        <v/>
      </c>
      <c r="AM16" s="33" t="str">
        <f t="shared" ca="1" si="20"/>
        <v/>
      </c>
      <c r="AN16" s="33" t="str">
        <f t="shared" ca="1" si="20"/>
        <v/>
      </c>
      <c r="AO16" s="33" t="str">
        <f t="shared" ca="1" si="20"/>
        <v/>
      </c>
      <c r="AP16" s="33" t="str">
        <f t="shared" ca="1" si="20"/>
        <v/>
      </c>
      <c r="AQ16" s="33" t="str">
        <f t="shared" ca="1" si="20"/>
        <v/>
      </c>
      <c r="AR16" s="33" t="str">
        <f t="shared" ca="1" si="20"/>
        <v/>
      </c>
      <c r="AS16" s="33" t="str">
        <f t="shared" ca="1" si="20"/>
        <v/>
      </c>
      <c r="AT16" s="33" t="str">
        <f t="shared" ca="1" si="20"/>
        <v/>
      </c>
      <c r="AU16" s="33" t="str">
        <f t="shared" ca="1" si="20"/>
        <v/>
      </c>
      <c r="AV16" s="33" t="str">
        <f t="shared" ca="1" si="20"/>
        <v/>
      </c>
      <c r="AW16" s="33" t="str">
        <f t="shared" ca="1" si="20"/>
        <v/>
      </c>
      <c r="AX16" s="33" t="str">
        <f t="shared" ca="1" si="20"/>
        <v/>
      </c>
      <c r="AY16" s="33" t="str">
        <f t="shared" ca="1" si="20"/>
        <v/>
      </c>
      <c r="AZ16" s="33" t="str">
        <f t="shared" ca="1" si="20"/>
        <v/>
      </c>
      <c r="BA16" s="33" t="str">
        <f t="shared" ca="1" si="20"/>
        <v/>
      </c>
      <c r="BB16" s="33" t="str">
        <f t="shared" ca="1" si="20"/>
        <v/>
      </c>
      <c r="BC16" s="33" t="str">
        <f t="shared" ca="1" si="20"/>
        <v/>
      </c>
      <c r="BD16" s="33" t="str">
        <f t="shared" ca="1" si="20"/>
        <v/>
      </c>
      <c r="BE16" s="33" t="str">
        <f t="shared" ca="1" si="20"/>
        <v/>
      </c>
      <c r="BF16" s="33" t="str">
        <f t="shared" ca="1" si="20"/>
        <v/>
      </c>
      <c r="BG16" s="33" t="str">
        <f t="shared" ca="1" si="20"/>
        <v/>
      </c>
      <c r="BH16" s="33" t="str">
        <f t="shared" ca="1" si="20"/>
        <v/>
      </c>
      <c r="BI16" s="33" t="str">
        <f t="shared" ca="1" si="20"/>
        <v/>
      </c>
      <c r="BJ16" s="33" t="str">
        <f t="shared" ca="1" si="20"/>
        <v/>
      </c>
      <c r="BK16" s="33" t="str">
        <f t="shared" ca="1" si="20"/>
        <v/>
      </c>
      <c r="BL16" s="33" t="str">
        <f t="shared" ca="1" si="20"/>
        <v/>
      </c>
      <c r="BM16" s="33" t="str">
        <f t="shared" ca="1" si="20"/>
        <v/>
      </c>
      <c r="BN16" s="33" t="str">
        <f t="shared" ca="1" si="20"/>
        <v/>
      </c>
      <c r="BO16" s="33" t="str">
        <f t="shared" ca="1" si="20"/>
        <v/>
      </c>
      <c r="BP16" s="33" t="str">
        <f t="shared" ca="1" si="20"/>
        <v/>
      </c>
      <c r="BQ16" s="33" t="str">
        <f t="shared" ca="1" si="12"/>
        <v/>
      </c>
      <c r="BR16" s="33" t="str">
        <f t="shared" ca="1" si="12"/>
        <v/>
      </c>
      <c r="BS16" s="33" t="str">
        <f t="shared" ca="1" si="12"/>
        <v/>
      </c>
      <c r="BT16" s="33" t="str">
        <f t="shared" ca="1" si="12"/>
        <v/>
      </c>
      <c r="BU16" s="33" t="str">
        <f t="shared" ca="1" si="12"/>
        <v/>
      </c>
      <c r="BV16" s="33" t="str">
        <f t="shared" ca="1" si="12"/>
        <v/>
      </c>
      <c r="BW16" s="33" t="str">
        <f t="shared" ca="1" si="12"/>
        <v/>
      </c>
      <c r="BX16" s="33" t="str">
        <f t="shared" ca="1" si="12"/>
        <v/>
      </c>
      <c r="BY16" s="33" t="str">
        <f t="shared" ca="1" si="12"/>
        <v/>
      </c>
      <c r="BZ16" s="33" t="str">
        <f t="shared" ca="1" si="12"/>
        <v/>
      </c>
      <c r="CA16" s="33" t="str">
        <f t="shared" ca="1" si="12"/>
        <v/>
      </c>
      <c r="CB16" s="33" t="str">
        <f t="shared" ca="1" si="12"/>
        <v/>
      </c>
      <c r="CC16" s="33" t="str">
        <f t="shared" ca="1" si="12"/>
        <v/>
      </c>
      <c r="CD16" s="33" t="str">
        <f t="shared" ca="1" si="19"/>
        <v/>
      </c>
      <c r="CE16" s="33" t="str">
        <f t="shared" ca="1" si="19"/>
        <v/>
      </c>
      <c r="CF16" s="33" t="str">
        <f t="shared" ca="1" si="19"/>
        <v/>
      </c>
      <c r="CG16" s="33" t="str">
        <f t="shared" ca="1" si="19"/>
        <v/>
      </c>
      <c r="CH16" s="33" t="str">
        <f t="shared" ca="1" si="19"/>
        <v/>
      </c>
      <c r="CI16" s="33" t="str">
        <f t="shared" ca="1" si="19"/>
        <v/>
      </c>
      <c r="CJ16" s="33" t="str">
        <f t="shared" ca="1" si="19"/>
        <v/>
      </c>
      <c r="CK16" s="33" t="str">
        <f t="shared" ca="1" si="19"/>
        <v/>
      </c>
      <c r="CL16" s="33" t="str">
        <f t="shared" ca="1" si="19"/>
        <v/>
      </c>
      <c r="CM16" s="33" t="str">
        <f t="shared" ca="1" si="19"/>
        <v/>
      </c>
      <c r="CN16" s="33" t="str">
        <f t="shared" ca="1" si="19"/>
        <v/>
      </c>
      <c r="CO16" s="33" t="str">
        <f t="shared" ca="1" si="19"/>
        <v/>
      </c>
      <c r="CP16" s="33" t="str">
        <f t="shared" ca="1" si="19"/>
        <v/>
      </c>
      <c r="CQ16" s="33" t="str">
        <f t="shared" ca="1" si="19"/>
        <v/>
      </c>
      <c r="CS16" s="34">
        <f t="shared" si="3"/>
        <v>43797</v>
      </c>
      <c r="CT16" s="1" t="str">
        <f ca="1">IFERROR(INDEX($C16:$CQ16,_xlfn.AGGREGATE(15,6,(COLUMN($C16:$CQ16)-COLUMN($C16)+1)/($C16:$CQ16&lt;&gt;""),COLUMNS($CT16:CT16))),"")</f>
        <v/>
      </c>
      <c r="CU16" s="1" t="str">
        <f ca="1">IFERROR(INDEX($C16:$CQ16,_xlfn.AGGREGATE(15,6,(COLUMN($C16:$CQ16)-COLUMN($C16)+1)/($C16:$CQ16&lt;&gt;""),COLUMNS($CT16:CU16))),"")</f>
        <v/>
      </c>
      <c r="CV16" s="1" t="str">
        <f ca="1">IFERROR(INDEX($C16:$CQ16,_xlfn.AGGREGATE(15,6,(COLUMN($C16:$CQ16)-COLUMN($C16)+1)/($C16:$CQ16&lt;&gt;""),COLUMNS($CT16:CV16))),"")</f>
        <v/>
      </c>
      <c r="CW16" s="1" t="str">
        <f ca="1">IFERROR(INDEX($C16:$CQ16,_xlfn.AGGREGATE(15,6,(COLUMN($C16:$CQ16)-COLUMN($C16)+1)/($C16:$CQ16&lt;&gt;""),COLUMNS($CT16:CW16))),"")</f>
        <v/>
      </c>
      <c r="CX16" s="1" t="str">
        <f ca="1">IFERROR(INDEX($C16:$CQ16,_xlfn.AGGREGATE(15,6,(COLUMN($C16:$CQ16)-COLUMN($C16)+1)/($C16:$CQ16&lt;&gt;""),COLUMNS($CT16:CX16))),"")</f>
        <v/>
      </c>
      <c r="CY16" s="1" t="str">
        <f ca="1">IFERROR(INDEX($C16:$CQ16,_xlfn.AGGREGATE(15,6,(COLUMN($C16:$CQ16)-COLUMN($C16)+1)/($C16:$CQ16&lt;&gt;""),COLUMNS($CT16:CY16))),"")</f>
        <v/>
      </c>
      <c r="CZ16" s="1" t="str">
        <f ca="1">IFERROR(INDEX($C16:$CQ16,_xlfn.AGGREGATE(15,6,(COLUMN($C16:$CQ16)-COLUMN($C16)+1)/($C16:$CQ16&lt;&gt;""),COLUMNS($CT16:CZ16))),"")</f>
        <v/>
      </c>
      <c r="DA16" s="1" t="str">
        <f ca="1">IFERROR(INDEX($C16:$CQ16,_xlfn.AGGREGATE(15,6,(COLUMN($C16:$CQ16)-COLUMN($C16)+1)/($C16:$CQ16&lt;&gt;""),COLUMNS($CT16:DA16))),"")</f>
        <v/>
      </c>
      <c r="DB16" s="1" t="str">
        <f ca="1">IFERROR(INDEX($C16:$CQ16,_xlfn.AGGREGATE(15,6,(COLUMN($C16:$CQ16)-COLUMN($C16)+1)/($C16:$CQ16&lt;&gt;""),COLUMNS($CT16:DB16))),"")</f>
        <v/>
      </c>
      <c r="DC16" s="1" t="str">
        <f ca="1">IFERROR(INDEX($C16:$CQ16,_xlfn.AGGREGATE(15,6,(COLUMN($C16:$CQ16)-COLUMN($C16)+1)/($C16:$CQ16&lt;&gt;""),COLUMNS($CT16:DC16))),"")</f>
        <v/>
      </c>
      <c r="DD16" s="1" t="str">
        <f ca="1">IFERROR(INDEX($C16:$CQ16,_xlfn.AGGREGATE(15,6,(COLUMN($C16:$CQ16)-COLUMN($C16)+1)/($C16:$CQ16&lt;&gt;""),COLUMNS($CT16:DD16))),"")</f>
        <v/>
      </c>
      <c r="DE16" s="1" t="str">
        <f ca="1">IFERROR(INDEX($C16:$CQ16,_xlfn.AGGREGATE(15,6,(COLUMN($C16:$CQ16)-COLUMN($C16)+1)/($C16:$CQ16&lt;&gt;""),COLUMNS($CT16:DE16))),"")</f>
        <v/>
      </c>
      <c r="DF16" s="1" t="str">
        <f ca="1">IFERROR(INDEX($C16:$CQ16,_xlfn.AGGREGATE(15,6,(COLUMN($C16:$CQ16)-COLUMN($C16)+1)/($C16:$CQ16&lt;&gt;""),COLUMNS($CT16:DF16))),"")</f>
        <v/>
      </c>
      <c r="DG16" s="1" t="str">
        <f ca="1">IFERROR(INDEX($C16:$CQ16,_xlfn.AGGREGATE(15,6,(COLUMN($C16:$CQ16)-COLUMN($C16)+1)/($C16:$CQ16&lt;&gt;""),COLUMNS($CT16:DG16))),"")</f>
        <v/>
      </c>
      <c r="DH16" s="1" t="str">
        <f ca="1">IFERROR(INDEX($C16:$CQ16,_xlfn.AGGREGATE(15,6,(COLUMN($C16:$CQ16)-COLUMN($C16)+1)/($C16:$CQ16&lt;&gt;""),COLUMNS($CT16:DH16))),"")</f>
        <v/>
      </c>
      <c r="DI16" s="1" t="str">
        <f ca="1">IFERROR(INDEX($C16:$CQ16,_xlfn.AGGREGATE(15,6,(COLUMN($C16:$CQ16)-COLUMN($C16)+1)/($C16:$CQ16&lt;&gt;""),COLUMNS($CT16:DI16))),"")</f>
        <v/>
      </c>
      <c r="DJ16" s="1" t="str">
        <f ca="1">IFERROR(INDEX($C16:$CQ16,_xlfn.AGGREGATE(15,6,(COLUMN($C16:$CQ16)-COLUMN($C16)+1)/($C16:$CQ16&lt;&gt;""),COLUMNS($CT16:DJ16))),"")</f>
        <v/>
      </c>
      <c r="DK16" s="1" t="str">
        <f ca="1">IFERROR(INDEX($C16:$CQ16,_xlfn.AGGREGATE(15,6,(COLUMN($C16:$CQ16)-COLUMN($C16)+1)/($C16:$CQ16&lt;&gt;""),COLUMNS($CT16:DK16))),"")</f>
        <v/>
      </c>
      <c r="DL16" s="1" t="str">
        <f ca="1">IFERROR(INDEX($C16:$CQ16,_xlfn.AGGREGATE(15,6,(COLUMN($C16:$CQ16)-COLUMN($C16)+1)/($C16:$CQ16&lt;&gt;""),COLUMNS($CT16:DL16))),"")</f>
        <v/>
      </c>
      <c r="DM16" s="1" t="str">
        <f ca="1">IFERROR(INDEX($C16:$CQ16,_xlfn.AGGREGATE(15,6,(COLUMN($C16:$CQ16)-COLUMN($C16)+1)/($C16:$CQ16&lt;&gt;""),COLUMNS($CT16:DM16))),"")</f>
        <v/>
      </c>
      <c r="DN16" s="1" t="str">
        <f ca="1">IFERROR(INDEX($C16:$CQ16,_xlfn.AGGREGATE(15,6,(COLUMN($C16:$CQ16)-COLUMN($C16)+1)/($C16:$CQ16&lt;&gt;""),COLUMNS($CT16:DN16))),"")</f>
        <v/>
      </c>
      <c r="DO16" s="1" t="str">
        <f ca="1">IFERROR(INDEX($C16:$CQ16,_xlfn.AGGREGATE(15,6,(COLUMN($C16:$CQ16)-COLUMN($C16)+1)/($C16:$CQ16&lt;&gt;""),COLUMNS($CT16:DO16))),"")</f>
        <v/>
      </c>
      <c r="DP16" s="1" t="str">
        <f ca="1">IFERROR(INDEX($C16:$CQ16,_xlfn.AGGREGATE(15,6,(COLUMN($C16:$CQ16)-COLUMN($C16)+1)/($C16:$CQ16&lt;&gt;""),COLUMNS($CT16:DP16))),"")</f>
        <v/>
      </c>
      <c r="DQ16" s="1" t="str">
        <f ca="1">IFERROR(INDEX($C16:$CQ16,_xlfn.AGGREGATE(15,6,(COLUMN($C16:$CQ16)-COLUMN($C16)+1)/($C16:$CQ16&lt;&gt;""),COLUMNS($CT16:DQ16))),"")</f>
        <v/>
      </c>
      <c r="DR16" s="1" t="str">
        <f ca="1">IFERROR(INDEX($C16:$CQ16,_xlfn.AGGREGATE(15,6,(COLUMN($C16:$CQ16)-COLUMN($C16)+1)/($C16:$CQ16&lt;&gt;""),COLUMNS($CT16:DR16))),"")</f>
        <v/>
      </c>
      <c r="DS16" s="1" t="str">
        <f ca="1">IFERROR(INDEX($C16:$CQ16,_xlfn.AGGREGATE(15,6,(COLUMN($C16:$CQ16)-COLUMN($C16)+1)/($C16:$CQ16&lt;&gt;""),COLUMNS($CT16:DS16))),"")</f>
        <v/>
      </c>
      <c r="DT16" s="1" t="str">
        <f ca="1">IFERROR(INDEX($C16:$CQ16,_xlfn.AGGREGATE(15,6,(COLUMN($C16:$CQ16)-COLUMN($C16)+1)/($C16:$CQ16&lt;&gt;""),COLUMNS($CT16:DT16))),"")</f>
        <v/>
      </c>
      <c r="DU16" s="1" t="str">
        <f ca="1">IFERROR(INDEX($C16:$CQ16,_xlfn.AGGREGATE(15,6,(COLUMN($C16:$CQ16)-COLUMN($C16)+1)/($C16:$CQ16&lt;&gt;""),COLUMNS($CT16:DU16))),"")</f>
        <v/>
      </c>
      <c r="DV16" s="1" t="str">
        <f ca="1">IFERROR(INDEX($C16:$CQ16,_xlfn.AGGREGATE(15,6,(COLUMN($C16:$CQ16)-COLUMN($C16)+1)/($C16:$CQ16&lt;&gt;""),COLUMNS($CT16:DV16))),"")</f>
        <v/>
      </c>
      <c r="DW16" s="1" t="str">
        <f ca="1">IFERROR(INDEX($C16:$CQ16,_xlfn.AGGREGATE(15,6,(COLUMN($C16:$CQ16)-COLUMN($C16)+1)/($C16:$CQ16&lt;&gt;""),COLUMNS($CT16:DW16))),"")</f>
        <v/>
      </c>
      <c r="DX16" s="1" t="str">
        <f ca="1">IFERROR(INDEX($C16:$CQ16,_xlfn.AGGREGATE(15,6,(COLUMN($C16:$CQ16)-COLUMN($C16)+1)/($C16:$CQ16&lt;&gt;""),COLUMNS($CT16:DX16))),"")</f>
        <v/>
      </c>
      <c r="DY16" s="1" t="str">
        <f ca="1">IFERROR(INDEX($C16:$CQ16,_xlfn.AGGREGATE(15,6,(COLUMN($C16:$CQ16)-COLUMN($C16)+1)/($C16:$CQ16&lt;&gt;""),COLUMNS($CT16:DY16))),"")</f>
        <v/>
      </c>
      <c r="DZ16" s="1" t="str">
        <f ca="1">IFERROR(INDEX($C16:$CQ16,_xlfn.AGGREGATE(15,6,(COLUMN($C16:$CQ16)-COLUMN($C16)+1)/($C16:$CQ16&lt;&gt;""),COLUMNS($CT16:DZ16))),"")</f>
        <v/>
      </c>
      <c r="EA16" s="1" t="str">
        <f ca="1">IFERROR(INDEX($C16:$CQ16,_xlfn.AGGREGATE(15,6,(COLUMN($C16:$CQ16)-COLUMN($C16)+1)/($C16:$CQ16&lt;&gt;""),COLUMNS($CT16:EA16))),"")</f>
        <v/>
      </c>
      <c r="EB16" s="1" t="str">
        <f ca="1">IFERROR(INDEX($C16:$CQ16,_xlfn.AGGREGATE(15,6,(COLUMN($C16:$CQ16)-COLUMN($C16)+1)/($C16:$CQ16&lt;&gt;""),COLUMNS($CT16:EB16))),"")</f>
        <v/>
      </c>
      <c r="EC16" s="1" t="str">
        <f ca="1">IFERROR(INDEX($C16:$CQ16,_xlfn.AGGREGATE(15,6,(COLUMN($C16:$CQ16)-COLUMN($C16)+1)/($C16:$CQ16&lt;&gt;""),COLUMNS($CT16:EC16))),"")</f>
        <v/>
      </c>
      <c r="ED16" s="1" t="str">
        <f ca="1">IFERROR(INDEX($C16:$CQ16,_xlfn.AGGREGATE(15,6,(COLUMN($C16:$CQ16)-COLUMN($C16)+1)/($C16:$CQ16&lt;&gt;""),COLUMNS($CT16:ED16))),"")</f>
        <v/>
      </c>
      <c r="EE16" s="1" t="str">
        <f ca="1">IFERROR(INDEX($C16:$CQ16,_xlfn.AGGREGATE(15,6,(COLUMN($C16:$CQ16)-COLUMN($C16)+1)/($C16:$CQ16&lt;&gt;""),COLUMNS($CT16:EE16))),"")</f>
        <v/>
      </c>
      <c r="EF16" s="1" t="str">
        <f ca="1">IFERROR(INDEX($C16:$CQ16,_xlfn.AGGREGATE(15,6,(COLUMN($C16:$CQ16)-COLUMN($C16)+1)/($C16:$CQ16&lt;&gt;""),COLUMNS($CT16:EF16))),"")</f>
        <v/>
      </c>
      <c r="EG16" s="1" t="str">
        <f ca="1">IFERROR(INDEX($C16:$CQ16,_xlfn.AGGREGATE(15,6,(COLUMN($C16:$CQ16)-COLUMN($C16)+1)/($C16:$CQ16&lt;&gt;""),COLUMNS($CT16:EG16))),"")</f>
        <v/>
      </c>
      <c r="EH16" s="1" t="str">
        <f ca="1">IFERROR(INDEX($C16:$CQ16,_xlfn.AGGREGATE(15,6,(COLUMN($C16:$CQ16)-COLUMN($C16)+1)/($C16:$CQ16&lt;&gt;""),COLUMNS($CT16:EH16))),"")</f>
        <v/>
      </c>
      <c r="EI16" s="1" t="str">
        <f ca="1">IFERROR(INDEX($C16:$CQ16,_xlfn.AGGREGATE(15,6,(COLUMN($C16:$CQ16)-COLUMN($C16)+1)/($C16:$CQ16&lt;&gt;""),COLUMNS($CT16:EI16))),"")</f>
        <v/>
      </c>
      <c r="EJ16" s="1" t="str">
        <f ca="1">IFERROR(INDEX($C16:$CQ16,_xlfn.AGGREGATE(15,6,(COLUMN($C16:$CQ16)-COLUMN($C16)+1)/($C16:$CQ16&lt;&gt;""),COLUMNS($CT16:EJ16))),"")</f>
        <v/>
      </c>
      <c r="EK16" s="1" t="str">
        <f ca="1">IFERROR(INDEX($C16:$CQ16,_xlfn.AGGREGATE(15,6,(COLUMN($C16:$CQ16)-COLUMN($C16)+1)/($C16:$CQ16&lt;&gt;""),COLUMNS($CT16:EK16))),"")</f>
        <v/>
      </c>
      <c r="EL16" s="1" t="str">
        <f ca="1">IFERROR(INDEX($C16:$CQ16,_xlfn.AGGREGATE(15,6,(COLUMN($C16:$CQ16)-COLUMN($C16)+1)/($C16:$CQ16&lt;&gt;""),COLUMNS($CT16:EL16))),"")</f>
        <v/>
      </c>
      <c r="EM16" s="1" t="str">
        <f ca="1">IFERROR(INDEX($C16:$CQ16,_xlfn.AGGREGATE(15,6,(COLUMN($C16:$CQ16)-COLUMN($C16)+1)/($C16:$CQ16&lt;&gt;""),COLUMNS($CT16:EM16))),"")</f>
        <v/>
      </c>
      <c r="EN16" s="1" t="str">
        <f ca="1">IFERROR(INDEX($C16:$CQ16,_xlfn.AGGREGATE(15,6,(COLUMN($C16:$CQ16)-COLUMN($C16)+1)/($C16:$CQ16&lt;&gt;""),COLUMNS($CT16:EN16))),"")</f>
        <v/>
      </c>
      <c r="EO16" s="1" t="str">
        <f ca="1">IFERROR(INDEX($C16:$CQ16,_xlfn.AGGREGATE(15,6,(COLUMN($C16:$CQ16)-COLUMN($C16)+1)/($C16:$CQ16&lt;&gt;""),COLUMNS($CT16:EO16))),"")</f>
        <v/>
      </c>
      <c r="EP16" s="1" t="str">
        <f ca="1">IFERROR(INDEX($C16:$CQ16,_xlfn.AGGREGATE(15,6,(COLUMN($C16:$CQ16)-COLUMN($C16)+1)/($C16:$CQ16&lt;&gt;""),COLUMNS($CT16:EP16))),"")</f>
        <v/>
      </c>
      <c r="EQ16" s="1" t="str">
        <f ca="1">IFERROR(INDEX($C16:$CQ16,_xlfn.AGGREGATE(15,6,(COLUMN($C16:$CQ16)-COLUMN($C16)+1)/($C16:$CQ16&lt;&gt;""),COLUMNS($CT16:EQ16))),"")</f>
        <v/>
      </c>
      <c r="ER16" s="1" t="str">
        <f ca="1">IFERROR(INDEX($C16:$CQ16,_xlfn.AGGREGATE(15,6,(COLUMN($C16:$CQ16)-COLUMN($C16)+1)/($C16:$CQ16&lt;&gt;""),COLUMNS($CT16:ER16))),"")</f>
        <v/>
      </c>
      <c r="ES16" s="1" t="str">
        <f ca="1">IFERROR(INDEX($C16:$CQ16,_xlfn.AGGREGATE(15,6,(COLUMN($C16:$CQ16)-COLUMN($C16)+1)/($C16:$CQ16&lt;&gt;""),COLUMNS($CT16:ES16))),"")</f>
        <v/>
      </c>
      <c r="ET16" s="1" t="str">
        <f ca="1">IFERROR(INDEX($C16:$CQ16,_xlfn.AGGREGATE(15,6,(COLUMN($C16:$CQ16)-COLUMN($C16)+1)/($C16:$CQ16&lt;&gt;""),COLUMNS($CT16:ET16))),"")</f>
        <v/>
      </c>
      <c r="EU16" s="1" t="str">
        <f ca="1">IFERROR(INDEX($C16:$CQ16,_xlfn.AGGREGATE(15,6,(COLUMN($C16:$CQ16)-COLUMN($C16)+1)/($C16:$CQ16&lt;&gt;""),COLUMNS($CT16:EU16))),"")</f>
        <v/>
      </c>
      <c r="EV16" s="1" t="str">
        <f ca="1">IFERROR(INDEX($C16:$CQ16,_xlfn.AGGREGATE(15,6,(COLUMN($C16:$CQ16)-COLUMN($C16)+1)/($C16:$CQ16&lt;&gt;""),COLUMNS($CT16:EV16))),"")</f>
        <v/>
      </c>
      <c r="EW16" s="1" t="str">
        <f ca="1">IFERROR(INDEX($C16:$CQ16,_xlfn.AGGREGATE(15,6,(COLUMN($C16:$CQ16)-COLUMN($C16)+1)/($C16:$CQ16&lt;&gt;""),COLUMNS($CT16:EW16))),"")</f>
        <v/>
      </c>
      <c r="EX16" s="1" t="str">
        <f ca="1">IFERROR(INDEX($C16:$CQ16,_xlfn.AGGREGATE(15,6,(COLUMN($C16:$CQ16)-COLUMN($C16)+1)/($C16:$CQ16&lt;&gt;""),COLUMNS($CT16:EX16))),"")</f>
        <v/>
      </c>
      <c r="EY16" s="1" t="str">
        <f ca="1">IFERROR(INDEX($C16:$CQ16,_xlfn.AGGREGATE(15,6,(COLUMN($C16:$CQ16)-COLUMN($C16)+1)/($C16:$CQ16&lt;&gt;""),COLUMNS($CT16:EY16))),"")</f>
        <v/>
      </c>
      <c r="EZ16" s="1" t="str">
        <f ca="1">IFERROR(INDEX($C16:$CQ16,_xlfn.AGGREGATE(15,6,(COLUMN($C16:$CQ16)-COLUMN($C16)+1)/($C16:$CQ16&lt;&gt;""),COLUMNS($CT16:EZ16))),"")</f>
        <v/>
      </c>
      <c r="FA16" s="1" t="str">
        <f ca="1">IFERROR(INDEX($C16:$CQ16,_xlfn.AGGREGATE(15,6,(COLUMN($C16:$CQ16)-COLUMN($C16)+1)/($C16:$CQ16&lt;&gt;""),COLUMNS($CT16:FA16))),"")</f>
        <v/>
      </c>
      <c r="FB16" s="1" t="str">
        <f ca="1">IFERROR(INDEX($C16:$CQ16,_xlfn.AGGREGATE(15,6,(COLUMN($C16:$CQ16)-COLUMN($C16)+1)/($C16:$CQ16&lt;&gt;""),COLUMNS($CT16:FB16))),"")</f>
        <v/>
      </c>
      <c r="FC16" s="1" t="str">
        <f ca="1">IFERROR(INDEX($C16:$CQ16,_xlfn.AGGREGATE(15,6,(COLUMN($C16:$CQ16)-COLUMN($C16)+1)/($C16:$CQ16&lt;&gt;""),COLUMNS($CT16:FC16))),"")</f>
        <v/>
      </c>
      <c r="FD16" s="1" t="str">
        <f ca="1">IFERROR(INDEX($C16:$CQ16,_xlfn.AGGREGATE(15,6,(COLUMN($C16:$CQ16)-COLUMN($C16)+1)/($C16:$CQ16&lt;&gt;""),COLUMNS($CT16:FD16))),"")</f>
        <v/>
      </c>
      <c r="FE16" s="1" t="str">
        <f ca="1">IFERROR(INDEX($C16:$CQ16,_xlfn.AGGREGATE(15,6,(COLUMN($C16:$CQ16)-COLUMN($C16)+1)/($C16:$CQ16&lt;&gt;""),COLUMNS($CT16:FE16))),"")</f>
        <v/>
      </c>
      <c r="FF16" s="1" t="str">
        <f ca="1">IFERROR(INDEX($C16:$CQ16,_xlfn.AGGREGATE(15,6,(COLUMN($C16:$CQ16)-COLUMN($C16)+1)/($C16:$CQ16&lt;&gt;""),COLUMNS($CT16:FF16))),"")</f>
        <v/>
      </c>
      <c r="FG16" s="1" t="str">
        <f ca="1">IFERROR(INDEX($C16:$CQ16,_xlfn.AGGREGATE(15,6,(COLUMN($C16:$CQ16)-COLUMN($C16)+1)/($C16:$CQ16&lt;&gt;""),COLUMNS($CT16:FG16))),"")</f>
        <v/>
      </c>
      <c r="FH16" s="1" t="str">
        <f ca="1">IFERROR(INDEX($C16:$CQ16,_xlfn.AGGREGATE(15,6,(COLUMN($C16:$CQ16)-COLUMN($C16)+1)/($C16:$CQ16&lt;&gt;""),COLUMNS($CT16:FH16))),"")</f>
        <v/>
      </c>
      <c r="FI16" s="1" t="str">
        <f ca="1">IFERROR(INDEX($C16:$CQ16,_xlfn.AGGREGATE(15,6,(COLUMN($C16:$CQ16)-COLUMN($C16)+1)/($C16:$CQ16&lt;&gt;""),COLUMNS($CT16:FI16))),"")</f>
        <v/>
      </c>
      <c r="FJ16" s="1" t="str">
        <f ca="1">IFERROR(INDEX($C16:$CQ16,_xlfn.AGGREGATE(15,6,(COLUMN($C16:$CQ16)-COLUMN($C16)+1)/($C16:$CQ16&lt;&gt;""),COLUMNS($CT16:FJ16))),"")</f>
        <v/>
      </c>
      <c r="FK16" s="1" t="str">
        <f ca="1">IFERROR(INDEX($C16:$CQ16,_xlfn.AGGREGATE(15,6,(COLUMN($C16:$CQ16)-COLUMN($C16)+1)/($C16:$CQ16&lt;&gt;""),COLUMNS($CT16:FK16))),"")</f>
        <v/>
      </c>
      <c r="FL16" s="1" t="str">
        <f ca="1">IFERROR(INDEX($C16:$CQ16,_xlfn.AGGREGATE(15,6,(COLUMN($C16:$CQ16)-COLUMN($C16)+1)/($C16:$CQ16&lt;&gt;""),COLUMNS($CT16:FL16))),"")</f>
        <v/>
      </c>
      <c r="FM16" s="1" t="str">
        <f ca="1">IFERROR(INDEX($C16:$CQ16,_xlfn.AGGREGATE(15,6,(COLUMN($C16:$CQ16)-COLUMN($C16)+1)/($C16:$CQ16&lt;&gt;""),COLUMNS($CT16:FM16))),"")</f>
        <v/>
      </c>
      <c r="FN16" s="1" t="str">
        <f ca="1">IFERROR(INDEX($C16:$CQ16,_xlfn.AGGREGATE(15,6,(COLUMN($C16:$CQ16)-COLUMN($C16)+1)/($C16:$CQ16&lt;&gt;""),COLUMNS($CT16:FN16))),"")</f>
        <v/>
      </c>
      <c r="FO16" s="1" t="str">
        <f ca="1">IFERROR(INDEX($C16:$CQ16,_xlfn.AGGREGATE(15,6,(COLUMN($C16:$CQ16)-COLUMN($C16)+1)/($C16:$CQ16&lt;&gt;""),COLUMNS($CT16:FO16))),"")</f>
        <v/>
      </c>
      <c r="FP16" s="1" t="str">
        <f ca="1">IFERROR(INDEX($C16:$CQ16,_xlfn.AGGREGATE(15,6,(COLUMN($C16:$CQ16)-COLUMN($C16)+1)/($C16:$CQ16&lt;&gt;""),COLUMNS($CT16:FP16))),"")</f>
        <v/>
      </c>
      <c r="FQ16" s="1" t="str">
        <f ca="1">IFERROR(INDEX($C16:$CQ16,_xlfn.AGGREGATE(15,6,(COLUMN($C16:$CQ16)-COLUMN($C16)+1)/($C16:$CQ16&lt;&gt;""),COLUMNS($CT16:FQ16))),"")</f>
        <v/>
      </c>
      <c r="FR16" s="1" t="str">
        <f ca="1">IFERROR(INDEX($C16:$CQ16,_xlfn.AGGREGATE(15,6,(COLUMN($C16:$CQ16)-COLUMN($C16)+1)/($C16:$CQ16&lt;&gt;""),COLUMNS($CT16:FR16))),"")</f>
        <v/>
      </c>
      <c r="FS16" s="1" t="str">
        <f ca="1">IFERROR(INDEX($C16:$CQ16,_xlfn.AGGREGATE(15,6,(COLUMN($C16:$CQ16)-COLUMN($C16)+1)/($C16:$CQ16&lt;&gt;""),COLUMNS($CT16:FS16))),"")</f>
        <v/>
      </c>
      <c r="FT16" s="1" t="str">
        <f ca="1">IFERROR(INDEX($C16:$CQ16,_xlfn.AGGREGATE(15,6,(COLUMN($C16:$CQ16)-COLUMN($C16)+1)/($C16:$CQ16&lt;&gt;""),COLUMNS($CT16:FT16))),"")</f>
        <v/>
      </c>
      <c r="FU16" s="1" t="str">
        <f ca="1">IFERROR(INDEX($C16:$CQ16,_xlfn.AGGREGATE(15,6,(COLUMN($C16:$CQ16)-COLUMN($C16)+1)/($C16:$CQ16&lt;&gt;""),COLUMNS($CT16:FU16))),"")</f>
        <v/>
      </c>
      <c r="FV16" s="1" t="str">
        <f ca="1">IFERROR(INDEX($C16:$CQ16,_xlfn.AGGREGATE(15,6,(COLUMN($C16:$CQ16)-COLUMN($C16)+1)/($C16:$CQ16&lt;&gt;""),COLUMNS($CT16:FV16))),"")</f>
        <v/>
      </c>
      <c r="FW16" s="1" t="str">
        <f ca="1">IFERROR(INDEX($C16:$CQ16,_xlfn.AGGREGATE(15,6,(COLUMN($C16:$CQ16)-COLUMN($C16)+1)/($C16:$CQ16&lt;&gt;""),COLUMNS($CT16:FW16))),"")</f>
        <v/>
      </c>
      <c r="FX16" s="1" t="str">
        <f ca="1">IFERROR(INDEX($C16:$CQ16,_xlfn.AGGREGATE(15,6,(COLUMN($C16:$CQ16)-COLUMN($C16)+1)/($C16:$CQ16&lt;&gt;""),COLUMNS($CT16:FX16))),"")</f>
        <v/>
      </c>
      <c r="FY16" s="1" t="str">
        <f ca="1">IFERROR(INDEX($C16:$CQ16,_xlfn.AGGREGATE(15,6,(COLUMN($C16:$CQ16)-COLUMN($C16)+1)/($C16:$CQ16&lt;&gt;""),COLUMNS($CT16:FY16))),"")</f>
        <v/>
      </c>
      <c r="FZ16" s="1" t="str">
        <f ca="1">IFERROR(INDEX($C16:$CQ16,_xlfn.AGGREGATE(15,6,(COLUMN($C16:$CQ16)-COLUMN($C16)+1)/($C16:$CQ16&lt;&gt;""),COLUMNS($CT16:FZ16))),"")</f>
        <v/>
      </c>
      <c r="GA16" s="1" t="str">
        <f ca="1">IFERROR(INDEX($C16:$CQ16,_xlfn.AGGREGATE(15,6,(COLUMN($C16:$CQ16)-COLUMN($C16)+1)/($C16:$CQ16&lt;&gt;""),COLUMNS($CT16:GA16))),"")</f>
        <v/>
      </c>
      <c r="GB16" s="1" t="str">
        <f ca="1">IFERROR(INDEX($C16:$CQ16,_xlfn.AGGREGATE(15,6,(COLUMN($C16:$CQ16)-COLUMN($C16)+1)/($C16:$CQ16&lt;&gt;""),COLUMNS($CT16:GB16))),"")</f>
        <v/>
      </c>
      <c r="GC16" s="1" t="str">
        <f ca="1">IFERROR(INDEX($C16:$CQ16,_xlfn.AGGREGATE(15,6,(COLUMN($C16:$CQ16)-COLUMN($C16)+1)/($C16:$CQ16&lt;&gt;""),COLUMNS($CT16:GC16))),"")</f>
        <v/>
      </c>
      <c r="GD16" s="1" t="str">
        <f ca="1">IFERROR(INDEX($C16:$CQ16,_xlfn.AGGREGATE(15,6,(COLUMN($C16:$CQ16)-COLUMN($C16)+1)/($C16:$CQ16&lt;&gt;""),COLUMNS($CT16:GD16))),"")</f>
        <v/>
      </c>
      <c r="GE16" s="1" t="str">
        <f ca="1">IFERROR(INDEX($C16:$CQ16,_xlfn.AGGREGATE(15,6,(COLUMN($C16:$CQ16)-COLUMN($C16)+1)/($C16:$CQ16&lt;&gt;""),COLUMNS($CT16:GE16))),"")</f>
        <v/>
      </c>
      <c r="GF16" s="1" t="str">
        <f ca="1">IFERROR(INDEX($C16:$CQ16,_xlfn.AGGREGATE(15,6,(COLUMN($C16:$CQ16)-COLUMN($C16)+1)/($C16:$CQ16&lt;&gt;""),COLUMNS($CT16:GF16))),"")</f>
        <v/>
      </c>
      <c r="GG16" s="1" t="str">
        <f ca="1">IFERROR(INDEX($C16:$CQ16,_xlfn.AGGREGATE(15,6,(COLUMN($C16:$CQ16)-COLUMN($C16)+1)/($C16:$CQ16&lt;&gt;""),COLUMNS($CT16:GG16))),"")</f>
        <v/>
      </c>
      <c r="GH16" s="1" t="str">
        <f ca="1">IFERROR(INDEX($C16:$CQ16,_xlfn.AGGREGATE(15,6,(COLUMN($C16:$CQ16)-COLUMN($C16)+1)/($C16:$CQ16&lt;&gt;""),COLUMNS($CT16:GH16))),"")</f>
        <v/>
      </c>
    </row>
    <row r="17" spans="2:190" hidden="1" x14ac:dyDescent="0.45">
      <c r="B17" s="32" t="str">
        <f>IFERROR(IF((B16+1)=(VLOOKUP($B$1890,CALC!$AF$115:$AJ$166,5,FALSE)+1),"",B16+1),"")</f>
        <v/>
      </c>
      <c r="C17" s="33" t="str">
        <f t="shared" ca="1" si="0"/>
        <v>MORTGAGE</v>
      </c>
      <c r="D17" s="33" t="str">
        <f t="shared" ca="1" si="13"/>
        <v/>
      </c>
      <c r="E17" s="33" t="str">
        <f t="shared" ca="1" si="20"/>
        <v/>
      </c>
      <c r="F17" s="33">
        <f t="shared" ca="1" si="20"/>
        <v>0</v>
      </c>
      <c r="G17" s="33">
        <f t="shared" ca="1" si="20"/>
        <v>0</v>
      </c>
      <c r="H17" s="33">
        <f t="shared" ca="1" si="20"/>
        <v>0</v>
      </c>
      <c r="I17" s="33">
        <f t="shared" ca="1" si="20"/>
        <v>0</v>
      </c>
      <c r="J17" s="33" t="str">
        <f t="shared" ca="1" si="20"/>
        <v>UTILITIES</v>
      </c>
      <c r="K17" s="33" t="str">
        <f t="shared" ca="1" si="20"/>
        <v/>
      </c>
      <c r="L17" s="33" t="str">
        <f t="shared" ca="1" si="20"/>
        <v/>
      </c>
      <c r="M17" s="33" t="str">
        <f t="shared" ca="1" si="20"/>
        <v/>
      </c>
      <c r="N17" s="33" t="str">
        <f t="shared" ca="1" si="20"/>
        <v/>
      </c>
      <c r="O17" s="33">
        <f t="shared" ca="1" si="20"/>
        <v>0</v>
      </c>
      <c r="P17" s="33">
        <f t="shared" ca="1" si="20"/>
        <v>0</v>
      </c>
      <c r="Q17" s="33">
        <f t="shared" ca="1" si="20"/>
        <v>0</v>
      </c>
      <c r="R17" s="33">
        <f t="shared" ca="1" si="20"/>
        <v>0</v>
      </c>
      <c r="S17" s="33" t="str">
        <f t="shared" ca="1" si="20"/>
        <v>HEALTH/WELLBEING</v>
      </c>
      <c r="T17" s="33" t="str">
        <f t="shared" ca="1" si="20"/>
        <v/>
      </c>
      <c r="U17" s="33" t="str">
        <f t="shared" ca="1" si="20"/>
        <v/>
      </c>
      <c r="V17" s="33" t="str">
        <f t="shared" ca="1" si="20"/>
        <v/>
      </c>
      <c r="W17" s="33" t="str">
        <f t="shared" ca="1" si="20"/>
        <v/>
      </c>
      <c r="X17" s="33" t="str">
        <f t="shared" ca="1" si="20"/>
        <v>Gym/Working Out</v>
      </c>
      <c r="Y17" s="33" t="str">
        <f t="shared" ca="1" si="20"/>
        <v/>
      </c>
      <c r="Z17" s="33" t="str">
        <f t="shared" ca="1" si="20"/>
        <v>Fun Money</v>
      </c>
      <c r="AA17" s="33">
        <f t="shared" ca="1" si="20"/>
        <v>0</v>
      </c>
      <c r="AB17" s="33">
        <f t="shared" ca="1" si="20"/>
        <v>0</v>
      </c>
      <c r="AC17" s="33">
        <f t="shared" ca="1" si="20"/>
        <v>0</v>
      </c>
      <c r="AD17" s="33">
        <f t="shared" ca="1" si="20"/>
        <v>0</v>
      </c>
      <c r="AE17" s="33" t="str">
        <f t="shared" ca="1" si="20"/>
        <v>AUTO</v>
      </c>
      <c r="AF17" s="33" t="str">
        <f t="shared" ca="1" si="20"/>
        <v/>
      </c>
      <c r="AG17" s="33" t="str">
        <f t="shared" ca="1" si="20"/>
        <v/>
      </c>
      <c r="AH17" s="33" t="str">
        <f t="shared" ca="1" si="20"/>
        <v/>
      </c>
      <c r="AI17" s="33">
        <f t="shared" ca="1" si="20"/>
        <v>0</v>
      </c>
      <c r="AJ17" s="33">
        <f t="shared" ca="1" si="20"/>
        <v>0</v>
      </c>
      <c r="AK17" s="33">
        <f t="shared" ca="1" si="20"/>
        <v>0</v>
      </c>
      <c r="AL17" s="33">
        <f t="shared" ca="1" si="20"/>
        <v>0</v>
      </c>
      <c r="AM17" s="33" t="str">
        <f t="shared" ca="1" si="20"/>
        <v>SUBSCRIPTIONS</v>
      </c>
      <c r="AN17" s="33" t="str">
        <f t="shared" ca="1" si="20"/>
        <v/>
      </c>
      <c r="AO17" s="33" t="str">
        <f t="shared" ca="1" si="20"/>
        <v/>
      </c>
      <c r="AP17" s="33" t="str">
        <f t="shared" ca="1" si="20"/>
        <v/>
      </c>
      <c r="AQ17" s="33" t="str">
        <f t="shared" ca="1" si="20"/>
        <v/>
      </c>
      <c r="AR17" s="33" t="str">
        <f t="shared" ca="1" si="20"/>
        <v/>
      </c>
      <c r="AS17" s="33">
        <f t="shared" ca="1" si="20"/>
        <v>0</v>
      </c>
      <c r="AT17" s="33">
        <f t="shared" ca="1" si="20"/>
        <v>0</v>
      </c>
      <c r="AU17" s="33">
        <f t="shared" ca="1" si="20"/>
        <v>0</v>
      </c>
      <c r="AV17" s="33">
        <f t="shared" ca="1" si="20"/>
        <v>0</v>
      </c>
      <c r="AW17" s="33" t="str">
        <f t="shared" ca="1" si="20"/>
        <v>SAVINGS</v>
      </c>
      <c r="AX17" s="33" t="str">
        <f t="shared" ca="1" si="20"/>
        <v/>
      </c>
      <c r="AY17" s="33" t="str">
        <f t="shared" ca="1" si="20"/>
        <v/>
      </c>
      <c r="AZ17" s="33" t="str">
        <f t="shared" ca="1" si="20"/>
        <v/>
      </c>
      <c r="BA17" s="33" t="str">
        <f t="shared" ca="1" si="20"/>
        <v>Savings - Vacation</v>
      </c>
      <c r="BB17" s="33" t="str">
        <f t="shared" ca="1" si="20"/>
        <v>Savings - School Fund</v>
      </c>
      <c r="BC17" s="33">
        <f t="shared" ca="1" si="20"/>
        <v>0</v>
      </c>
      <c r="BD17" s="33">
        <f t="shared" ca="1" si="20"/>
        <v>0</v>
      </c>
      <c r="BE17" s="33">
        <f t="shared" ca="1" si="20"/>
        <v>0</v>
      </c>
      <c r="BF17" s="33">
        <f t="shared" ca="1" si="20"/>
        <v>0</v>
      </c>
      <c r="BG17" s="33">
        <f t="shared" ca="1" si="20"/>
        <v>0</v>
      </c>
      <c r="BH17" s="33">
        <f t="shared" ca="1" si="20"/>
        <v>0</v>
      </c>
      <c r="BI17" s="33">
        <f t="shared" ca="1" si="20"/>
        <v>0</v>
      </c>
      <c r="BJ17" s="33">
        <f t="shared" ca="1" si="20"/>
        <v>0</v>
      </c>
      <c r="BK17" s="33">
        <f t="shared" ca="1" si="20"/>
        <v>0</v>
      </c>
      <c r="BL17" s="33">
        <f t="shared" ca="1" si="20"/>
        <v>0</v>
      </c>
      <c r="BM17" s="33">
        <f t="shared" ca="1" si="20"/>
        <v>0</v>
      </c>
      <c r="BN17" s="33">
        <f t="shared" ca="1" si="20"/>
        <v>0</v>
      </c>
      <c r="BO17" s="33">
        <f t="shared" ca="1" si="20"/>
        <v>0</v>
      </c>
      <c r="BP17" s="33">
        <f t="shared" ca="1" si="20"/>
        <v>0</v>
      </c>
      <c r="BQ17" s="33">
        <f t="shared" ca="1" si="12"/>
        <v>0</v>
      </c>
      <c r="BR17" s="33">
        <f t="shared" ca="1" si="12"/>
        <v>0</v>
      </c>
      <c r="BS17" s="33">
        <f t="shared" ca="1" si="12"/>
        <v>0</v>
      </c>
      <c r="BT17" s="33">
        <f t="shared" ca="1" si="12"/>
        <v>0</v>
      </c>
      <c r="BU17" s="33">
        <f t="shared" ca="1" si="12"/>
        <v>0</v>
      </c>
      <c r="BV17" s="33">
        <f t="shared" ca="1" si="12"/>
        <v>0</v>
      </c>
      <c r="BW17" s="33">
        <f t="shared" ca="1" si="12"/>
        <v>0</v>
      </c>
      <c r="BX17" s="33">
        <f t="shared" ca="1" si="12"/>
        <v>0</v>
      </c>
      <c r="BY17" s="33">
        <f t="shared" ca="1" si="12"/>
        <v>0</v>
      </c>
      <c r="BZ17" s="33">
        <f t="shared" ca="1" si="12"/>
        <v>0</v>
      </c>
      <c r="CA17" s="33">
        <f t="shared" ca="1" si="12"/>
        <v>0</v>
      </c>
      <c r="CB17" s="33">
        <f t="shared" ca="1" si="12"/>
        <v>0</v>
      </c>
      <c r="CC17" s="33">
        <f t="shared" ca="1" si="12"/>
        <v>0</v>
      </c>
      <c r="CD17" s="33">
        <f t="shared" ca="1" si="19"/>
        <v>0</v>
      </c>
      <c r="CE17" s="33">
        <f t="shared" ca="1" si="19"/>
        <v>0</v>
      </c>
      <c r="CF17" s="33">
        <f t="shared" ca="1" si="19"/>
        <v>0</v>
      </c>
      <c r="CG17" s="33">
        <f t="shared" ca="1" si="19"/>
        <v>0</v>
      </c>
      <c r="CH17" s="33">
        <f t="shared" ca="1" si="19"/>
        <v>0</v>
      </c>
      <c r="CI17" s="33">
        <f t="shared" ca="1" si="19"/>
        <v>0</v>
      </c>
      <c r="CJ17" s="33">
        <f t="shared" ca="1" si="19"/>
        <v>0</v>
      </c>
      <c r="CK17" s="33">
        <f t="shared" ca="1" si="19"/>
        <v>0</v>
      </c>
      <c r="CL17" s="33">
        <f t="shared" ca="1" si="19"/>
        <v>0</v>
      </c>
      <c r="CM17" s="33">
        <f t="shared" ca="1" si="19"/>
        <v>0</v>
      </c>
      <c r="CN17" s="33">
        <f t="shared" ca="1" si="19"/>
        <v>0</v>
      </c>
      <c r="CO17" s="33">
        <f t="shared" ca="1" si="19"/>
        <v>0</v>
      </c>
      <c r="CP17" s="33">
        <f t="shared" ca="1" si="19"/>
        <v>0</v>
      </c>
      <c r="CQ17" s="33">
        <f t="shared" ca="1" si="19"/>
        <v>0</v>
      </c>
      <c r="CS17" s="34" t="str">
        <f t="shared" si="3"/>
        <v/>
      </c>
      <c r="CT17" s="1" t="str">
        <f ca="1">IFERROR(INDEX($C17:$CQ17,_xlfn.AGGREGATE(15,6,(COLUMN($C17:$CQ17)-COLUMN($C17)+1)/($C17:$CQ17&lt;&gt;""),COLUMNS($CT17:CT17))),"")</f>
        <v>MORTGAGE</v>
      </c>
      <c r="CU17" s="1">
        <f ca="1">IFERROR(INDEX($C17:$CQ17,_xlfn.AGGREGATE(15,6,(COLUMN($C17:$CQ17)-COLUMN($C17)+1)/($C17:$CQ17&lt;&gt;""),COLUMNS($CT17:CU17))),"")</f>
        <v>0</v>
      </c>
      <c r="CV17" s="1">
        <f ca="1">IFERROR(INDEX($C17:$CQ17,_xlfn.AGGREGATE(15,6,(COLUMN($C17:$CQ17)-COLUMN($C17)+1)/($C17:$CQ17&lt;&gt;""),COLUMNS($CT17:CV17))),"")</f>
        <v>0</v>
      </c>
      <c r="CW17" s="1">
        <f ca="1">IFERROR(INDEX($C17:$CQ17,_xlfn.AGGREGATE(15,6,(COLUMN($C17:$CQ17)-COLUMN($C17)+1)/($C17:$CQ17&lt;&gt;""),COLUMNS($CT17:CW17))),"")</f>
        <v>0</v>
      </c>
      <c r="CX17" s="1">
        <f ca="1">IFERROR(INDEX($C17:$CQ17,_xlfn.AGGREGATE(15,6,(COLUMN($C17:$CQ17)-COLUMN($C17)+1)/($C17:$CQ17&lt;&gt;""),COLUMNS($CT17:CX17))),"")</f>
        <v>0</v>
      </c>
      <c r="CY17" s="1" t="str">
        <f ca="1">IFERROR(INDEX($C17:$CQ17,_xlfn.AGGREGATE(15,6,(COLUMN($C17:$CQ17)-COLUMN($C17)+1)/($C17:$CQ17&lt;&gt;""),COLUMNS($CT17:CY17))),"")</f>
        <v>UTILITIES</v>
      </c>
      <c r="CZ17" s="1">
        <f ca="1">IFERROR(INDEX($C17:$CQ17,_xlfn.AGGREGATE(15,6,(COLUMN($C17:$CQ17)-COLUMN($C17)+1)/($C17:$CQ17&lt;&gt;""),COLUMNS($CT17:CZ17))),"")</f>
        <v>0</v>
      </c>
      <c r="DA17" s="1">
        <f ca="1">IFERROR(INDEX($C17:$CQ17,_xlfn.AGGREGATE(15,6,(COLUMN($C17:$CQ17)-COLUMN($C17)+1)/($C17:$CQ17&lt;&gt;""),COLUMNS($CT17:DA17))),"")</f>
        <v>0</v>
      </c>
      <c r="DB17" s="1">
        <f ca="1">IFERROR(INDEX($C17:$CQ17,_xlfn.AGGREGATE(15,6,(COLUMN($C17:$CQ17)-COLUMN($C17)+1)/($C17:$CQ17&lt;&gt;""),COLUMNS($CT17:DB17))),"")</f>
        <v>0</v>
      </c>
      <c r="DC17" s="1">
        <f ca="1">IFERROR(INDEX($C17:$CQ17,_xlfn.AGGREGATE(15,6,(COLUMN($C17:$CQ17)-COLUMN($C17)+1)/($C17:$CQ17&lt;&gt;""),COLUMNS($CT17:DC17))),"")</f>
        <v>0</v>
      </c>
      <c r="DD17" s="1" t="str">
        <f ca="1">IFERROR(INDEX($C17:$CQ17,_xlfn.AGGREGATE(15,6,(COLUMN($C17:$CQ17)-COLUMN($C17)+1)/($C17:$CQ17&lt;&gt;""),COLUMNS($CT17:DD17))),"")</f>
        <v>HEALTH/WELLBEING</v>
      </c>
      <c r="DE17" s="1" t="str">
        <f ca="1">IFERROR(INDEX($C17:$CQ17,_xlfn.AGGREGATE(15,6,(COLUMN($C17:$CQ17)-COLUMN($C17)+1)/($C17:$CQ17&lt;&gt;""),COLUMNS($CT17:DE17))),"")</f>
        <v>Gym/Working Out</v>
      </c>
      <c r="DF17" s="1" t="str">
        <f ca="1">IFERROR(INDEX($C17:$CQ17,_xlfn.AGGREGATE(15,6,(COLUMN($C17:$CQ17)-COLUMN($C17)+1)/($C17:$CQ17&lt;&gt;""),COLUMNS($CT17:DF17))),"")</f>
        <v>Fun Money</v>
      </c>
      <c r="DG17" s="1">
        <f ca="1">IFERROR(INDEX($C17:$CQ17,_xlfn.AGGREGATE(15,6,(COLUMN($C17:$CQ17)-COLUMN($C17)+1)/($C17:$CQ17&lt;&gt;""),COLUMNS($CT17:DG17))),"")</f>
        <v>0</v>
      </c>
      <c r="DH17" s="1">
        <f ca="1">IFERROR(INDEX($C17:$CQ17,_xlfn.AGGREGATE(15,6,(COLUMN($C17:$CQ17)-COLUMN($C17)+1)/($C17:$CQ17&lt;&gt;""),COLUMNS($CT17:DH17))),"")</f>
        <v>0</v>
      </c>
      <c r="DI17" s="1">
        <f ca="1">IFERROR(INDEX($C17:$CQ17,_xlfn.AGGREGATE(15,6,(COLUMN($C17:$CQ17)-COLUMN($C17)+1)/($C17:$CQ17&lt;&gt;""),COLUMNS($CT17:DI17))),"")</f>
        <v>0</v>
      </c>
      <c r="DJ17" s="1">
        <f ca="1">IFERROR(INDEX($C17:$CQ17,_xlfn.AGGREGATE(15,6,(COLUMN($C17:$CQ17)-COLUMN($C17)+1)/($C17:$CQ17&lt;&gt;""),COLUMNS($CT17:DJ17))),"")</f>
        <v>0</v>
      </c>
      <c r="DK17" s="1" t="str">
        <f ca="1">IFERROR(INDEX($C17:$CQ17,_xlfn.AGGREGATE(15,6,(COLUMN($C17:$CQ17)-COLUMN($C17)+1)/($C17:$CQ17&lt;&gt;""),COLUMNS($CT17:DK17))),"")</f>
        <v>AUTO</v>
      </c>
      <c r="DL17" s="1">
        <f ca="1">IFERROR(INDEX($C17:$CQ17,_xlfn.AGGREGATE(15,6,(COLUMN($C17:$CQ17)-COLUMN($C17)+1)/($C17:$CQ17&lt;&gt;""),COLUMNS($CT17:DL17))),"")</f>
        <v>0</v>
      </c>
      <c r="DM17" s="1">
        <f ca="1">IFERROR(INDEX($C17:$CQ17,_xlfn.AGGREGATE(15,6,(COLUMN($C17:$CQ17)-COLUMN($C17)+1)/($C17:$CQ17&lt;&gt;""),COLUMNS($CT17:DM17))),"")</f>
        <v>0</v>
      </c>
      <c r="DN17" s="1">
        <f ca="1">IFERROR(INDEX($C17:$CQ17,_xlfn.AGGREGATE(15,6,(COLUMN($C17:$CQ17)-COLUMN($C17)+1)/($C17:$CQ17&lt;&gt;""),COLUMNS($CT17:DN17))),"")</f>
        <v>0</v>
      </c>
      <c r="DO17" s="1">
        <f ca="1">IFERROR(INDEX($C17:$CQ17,_xlfn.AGGREGATE(15,6,(COLUMN($C17:$CQ17)-COLUMN($C17)+1)/($C17:$CQ17&lt;&gt;""),COLUMNS($CT17:DO17))),"")</f>
        <v>0</v>
      </c>
      <c r="DP17" s="1" t="str">
        <f ca="1">IFERROR(INDEX($C17:$CQ17,_xlfn.AGGREGATE(15,6,(COLUMN($C17:$CQ17)-COLUMN($C17)+1)/($C17:$CQ17&lt;&gt;""),COLUMNS($CT17:DP17))),"")</f>
        <v>SUBSCRIPTIONS</v>
      </c>
      <c r="DQ17" s="1">
        <f ca="1">IFERROR(INDEX($C17:$CQ17,_xlfn.AGGREGATE(15,6,(COLUMN($C17:$CQ17)-COLUMN($C17)+1)/($C17:$CQ17&lt;&gt;""),COLUMNS($CT17:DQ17))),"")</f>
        <v>0</v>
      </c>
      <c r="DR17" s="1">
        <f ca="1">IFERROR(INDEX($C17:$CQ17,_xlfn.AGGREGATE(15,6,(COLUMN($C17:$CQ17)-COLUMN($C17)+1)/($C17:$CQ17&lt;&gt;""),COLUMNS($CT17:DR17))),"")</f>
        <v>0</v>
      </c>
      <c r="DS17" s="1">
        <f ca="1">IFERROR(INDEX($C17:$CQ17,_xlfn.AGGREGATE(15,6,(COLUMN($C17:$CQ17)-COLUMN($C17)+1)/($C17:$CQ17&lt;&gt;""),COLUMNS($CT17:DS17))),"")</f>
        <v>0</v>
      </c>
      <c r="DT17" s="1">
        <f ca="1">IFERROR(INDEX($C17:$CQ17,_xlfn.AGGREGATE(15,6,(COLUMN($C17:$CQ17)-COLUMN($C17)+1)/($C17:$CQ17&lt;&gt;""),COLUMNS($CT17:DT17))),"")</f>
        <v>0</v>
      </c>
      <c r="DU17" s="1" t="str">
        <f ca="1">IFERROR(INDEX($C17:$CQ17,_xlfn.AGGREGATE(15,6,(COLUMN($C17:$CQ17)-COLUMN($C17)+1)/($C17:$CQ17&lt;&gt;""),COLUMNS($CT17:DU17))),"")</f>
        <v>SAVINGS</v>
      </c>
      <c r="DV17" s="1" t="str">
        <f ca="1">IFERROR(INDEX($C17:$CQ17,_xlfn.AGGREGATE(15,6,(COLUMN($C17:$CQ17)-COLUMN($C17)+1)/($C17:$CQ17&lt;&gt;""),COLUMNS($CT17:DV17))),"")</f>
        <v>Savings - Vacation</v>
      </c>
      <c r="DW17" s="1" t="str">
        <f ca="1">IFERROR(INDEX($C17:$CQ17,_xlfn.AGGREGATE(15,6,(COLUMN($C17:$CQ17)-COLUMN($C17)+1)/($C17:$CQ17&lt;&gt;""),COLUMNS($CT17:DW17))),"")</f>
        <v>Savings - School Fund</v>
      </c>
      <c r="DX17" s="1">
        <f ca="1">IFERROR(INDEX($C17:$CQ17,_xlfn.AGGREGATE(15,6,(COLUMN($C17:$CQ17)-COLUMN($C17)+1)/($C17:$CQ17&lt;&gt;""),COLUMNS($CT17:DX17))),"")</f>
        <v>0</v>
      </c>
      <c r="DY17" s="1">
        <f ca="1">IFERROR(INDEX($C17:$CQ17,_xlfn.AGGREGATE(15,6,(COLUMN($C17:$CQ17)-COLUMN($C17)+1)/($C17:$CQ17&lt;&gt;""),COLUMNS($CT17:DY17))),"")</f>
        <v>0</v>
      </c>
      <c r="DZ17" s="1">
        <f ca="1">IFERROR(INDEX($C17:$CQ17,_xlfn.AGGREGATE(15,6,(COLUMN($C17:$CQ17)-COLUMN($C17)+1)/($C17:$CQ17&lt;&gt;""),COLUMNS($CT17:DZ17))),"")</f>
        <v>0</v>
      </c>
      <c r="EA17" s="1">
        <f ca="1">IFERROR(INDEX($C17:$CQ17,_xlfn.AGGREGATE(15,6,(COLUMN($C17:$CQ17)-COLUMN($C17)+1)/($C17:$CQ17&lt;&gt;""),COLUMNS($CT17:EA17))),"")</f>
        <v>0</v>
      </c>
      <c r="EB17" s="1">
        <f ca="1">IFERROR(INDEX($C17:$CQ17,_xlfn.AGGREGATE(15,6,(COLUMN($C17:$CQ17)-COLUMN($C17)+1)/($C17:$CQ17&lt;&gt;""),COLUMNS($CT17:EB17))),"")</f>
        <v>0</v>
      </c>
      <c r="EC17" s="1">
        <f ca="1">IFERROR(INDEX($C17:$CQ17,_xlfn.AGGREGATE(15,6,(COLUMN($C17:$CQ17)-COLUMN($C17)+1)/($C17:$CQ17&lt;&gt;""),COLUMNS($CT17:EC17))),"")</f>
        <v>0</v>
      </c>
      <c r="ED17" s="1">
        <f ca="1">IFERROR(INDEX($C17:$CQ17,_xlfn.AGGREGATE(15,6,(COLUMN($C17:$CQ17)-COLUMN($C17)+1)/($C17:$CQ17&lt;&gt;""),COLUMNS($CT17:ED17))),"")</f>
        <v>0</v>
      </c>
      <c r="EE17" s="1">
        <f ca="1">IFERROR(INDEX($C17:$CQ17,_xlfn.AGGREGATE(15,6,(COLUMN($C17:$CQ17)-COLUMN($C17)+1)/($C17:$CQ17&lt;&gt;""),COLUMNS($CT17:EE17))),"")</f>
        <v>0</v>
      </c>
      <c r="EF17" s="1">
        <f ca="1">IFERROR(INDEX($C17:$CQ17,_xlfn.AGGREGATE(15,6,(COLUMN($C17:$CQ17)-COLUMN($C17)+1)/($C17:$CQ17&lt;&gt;""),COLUMNS($CT17:EF17))),"")</f>
        <v>0</v>
      </c>
      <c r="EG17" s="1">
        <f ca="1">IFERROR(INDEX($C17:$CQ17,_xlfn.AGGREGATE(15,6,(COLUMN($C17:$CQ17)-COLUMN($C17)+1)/($C17:$CQ17&lt;&gt;""),COLUMNS($CT17:EG17))),"")</f>
        <v>0</v>
      </c>
      <c r="EH17" s="1">
        <f ca="1">IFERROR(INDEX($C17:$CQ17,_xlfn.AGGREGATE(15,6,(COLUMN($C17:$CQ17)-COLUMN($C17)+1)/($C17:$CQ17&lt;&gt;""),COLUMNS($CT17:EH17))),"")</f>
        <v>0</v>
      </c>
      <c r="EI17" s="1">
        <f ca="1">IFERROR(INDEX($C17:$CQ17,_xlfn.AGGREGATE(15,6,(COLUMN($C17:$CQ17)-COLUMN($C17)+1)/($C17:$CQ17&lt;&gt;""),COLUMNS($CT17:EI17))),"")</f>
        <v>0</v>
      </c>
      <c r="EJ17" s="1">
        <f ca="1">IFERROR(INDEX($C17:$CQ17,_xlfn.AGGREGATE(15,6,(COLUMN($C17:$CQ17)-COLUMN($C17)+1)/($C17:$CQ17&lt;&gt;""),COLUMNS($CT17:EJ17))),"")</f>
        <v>0</v>
      </c>
      <c r="EK17" s="1">
        <f ca="1">IFERROR(INDEX($C17:$CQ17,_xlfn.AGGREGATE(15,6,(COLUMN($C17:$CQ17)-COLUMN($C17)+1)/($C17:$CQ17&lt;&gt;""),COLUMNS($CT17:EK17))),"")</f>
        <v>0</v>
      </c>
      <c r="EL17" s="1">
        <f ca="1">IFERROR(INDEX($C17:$CQ17,_xlfn.AGGREGATE(15,6,(COLUMN($C17:$CQ17)-COLUMN($C17)+1)/($C17:$CQ17&lt;&gt;""),COLUMNS($CT17:EL17))),"")</f>
        <v>0</v>
      </c>
      <c r="EM17" s="1">
        <f ca="1">IFERROR(INDEX($C17:$CQ17,_xlfn.AGGREGATE(15,6,(COLUMN($C17:$CQ17)-COLUMN($C17)+1)/($C17:$CQ17&lt;&gt;""),COLUMNS($CT17:EM17))),"")</f>
        <v>0</v>
      </c>
      <c r="EN17" s="1">
        <f ca="1">IFERROR(INDEX($C17:$CQ17,_xlfn.AGGREGATE(15,6,(COLUMN($C17:$CQ17)-COLUMN($C17)+1)/($C17:$CQ17&lt;&gt;""),COLUMNS($CT17:EN17))),"")</f>
        <v>0</v>
      </c>
      <c r="EO17" s="1">
        <f ca="1">IFERROR(INDEX($C17:$CQ17,_xlfn.AGGREGATE(15,6,(COLUMN($C17:$CQ17)-COLUMN($C17)+1)/($C17:$CQ17&lt;&gt;""),COLUMNS($CT17:EO17))),"")</f>
        <v>0</v>
      </c>
      <c r="EP17" s="1">
        <f ca="1">IFERROR(INDEX($C17:$CQ17,_xlfn.AGGREGATE(15,6,(COLUMN($C17:$CQ17)-COLUMN($C17)+1)/($C17:$CQ17&lt;&gt;""),COLUMNS($CT17:EP17))),"")</f>
        <v>0</v>
      </c>
      <c r="EQ17" s="1">
        <f ca="1">IFERROR(INDEX($C17:$CQ17,_xlfn.AGGREGATE(15,6,(COLUMN($C17:$CQ17)-COLUMN($C17)+1)/($C17:$CQ17&lt;&gt;""),COLUMNS($CT17:EQ17))),"")</f>
        <v>0</v>
      </c>
      <c r="ER17" s="1">
        <f ca="1">IFERROR(INDEX($C17:$CQ17,_xlfn.AGGREGATE(15,6,(COLUMN($C17:$CQ17)-COLUMN($C17)+1)/($C17:$CQ17&lt;&gt;""),COLUMNS($CT17:ER17))),"")</f>
        <v>0</v>
      </c>
      <c r="ES17" s="1">
        <f ca="1">IFERROR(INDEX($C17:$CQ17,_xlfn.AGGREGATE(15,6,(COLUMN($C17:$CQ17)-COLUMN($C17)+1)/($C17:$CQ17&lt;&gt;""),COLUMNS($CT17:ES17))),"")</f>
        <v>0</v>
      </c>
      <c r="ET17" s="1">
        <f ca="1">IFERROR(INDEX($C17:$CQ17,_xlfn.AGGREGATE(15,6,(COLUMN($C17:$CQ17)-COLUMN($C17)+1)/($C17:$CQ17&lt;&gt;""),COLUMNS($CT17:ET17))),"")</f>
        <v>0</v>
      </c>
      <c r="EU17" s="1">
        <f ca="1">IFERROR(INDEX($C17:$CQ17,_xlfn.AGGREGATE(15,6,(COLUMN($C17:$CQ17)-COLUMN($C17)+1)/($C17:$CQ17&lt;&gt;""),COLUMNS($CT17:EU17))),"")</f>
        <v>0</v>
      </c>
      <c r="EV17" s="1">
        <f ca="1">IFERROR(INDEX($C17:$CQ17,_xlfn.AGGREGATE(15,6,(COLUMN($C17:$CQ17)-COLUMN($C17)+1)/($C17:$CQ17&lt;&gt;""),COLUMNS($CT17:EV17))),"")</f>
        <v>0</v>
      </c>
      <c r="EW17" s="1">
        <f ca="1">IFERROR(INDEX($C17:$CQ17,_xlfn.AGGREGATE(15,6,(COLUMN($C17:$CQ17)-COLUMN($C17)+1)/($C17:$CQ17&lt;&gt;""),COLUMNS($CT17:EW17))),"")</f>
        <v>0</v>
      </c>
      <c r="EX17" s="1">
        <f ca="1">IFERROR(INDEX($C17:$CQ17,_xlfn.AGGREGATE(15,6,(COLUMN($C17:$CQ17)-COLUMN($C17)+1)/($C17:$CQ17&lt;&gt;""),COLUMNS($CT17:EX17))),"")</f>
        <v>0</v>
      </c>
      <c r="EY17" s="1">
        <f ca="1">IFERROR(INDEX($C17:$CQ17,_xlfn.AGGREGATE(15,6,(COLUMN($C17:$CQ17)-COLUMN($C17)+1)/($C17:$CQ17&lt;&gt;""),COLUMNS($CT17:EY17))),"")</f>
        <v>0</v>
      </c>
      <c r="EZ17" s="1">
        <f ca="1">IFERROR(INDEX($C17:$CQ17,_xlfn.AGGREGATE(15,6,(COLUMN($C17:$CQ17)-COLUMN($C17)+1)/($C17:$CQ17&lt;&gt;""),COLUMNS($CT17:EZ17))),"")</f>
        <v>0</v>
      </c>
      <c r="FA17" s="1">
        <f ca="1">IFERROR(INDEX($C17:$CQ17,_xlfn.AGGREGATE(15,6,(COLUMN($C17:$CQ17)-COLUMN($C17)+1)/($C17:$CQ17&lt;&gt;""),COLUMNS($CT17:FA17))),"")</f>
        <v>0</v>
      </c>
      <c r="FB17" s="1">
        <f ca="1">IFERROR(INDEX($C17:$CQ17,_xlfn.AGGREGATE(15,6,(COLUMN($C17:$CQ17)-COLUMN($C17)+1)/($C17:$CQ17&lt;&gt;""),COLUMNS($CT17:FB17))),"")</f>
        <v>0</v>
      </c>
      <c r="FC17" s="1">
        <f ca="1">IFERROR(INDEX($C17:$CQ17,_xlfn.AGGREGATE(15,6,(COLUMN($C17:$CQ17)-COLUMN($C17)+1)/($C17:$CQ17&lt;&gt;""),COLUMNS($CT17:FC17))),"")</f>
        <v>0</v>
      </c>
      <c r="FD17" s="1">
        <f ca="1">IFERROR(INDEX($C17:$CQ17,_xlfn.AGGREGATE(15,6,(COLUMN($C17:$CQ17)-COLUMN($C17)+1)/($C17:$CQ17&lt;&gt;""),COLUMNS($CT17:FD17))),"")</f>
        <v>0</v>
      </c>
      <c r="FE17" s="1">
        <f ca="1">IFERROR(INDEX($C17:$CQ17,_xlfn.AGGREGATE(15,6,(COLUMN($C17:$CQ17)-COLUMN($C17)+1)/($C17:$CQ17&lt;&gt;""),COLUMNS($CT17:FE17))),"")</f>
        <v>0</v>
      </c>
      <c r="FF17" s="1">
        <f ca="1">IFERROR(INDEX($C17:$CQ17,_xlfn.AGGREGATE(15,6,(COLUMN($C17:$CQ17)-COLUMN($C17)+1)/($C17:$CQ17&lt;&gt;""),COLUMNS($CT17:FF17))),"")</f>
        <v>0</v>
      </c>
      <c r="FG17" s="1">
        <f ca="1">IFERROR(INDEX($C17:$CQ17,_xlfn.AGGREGATE(15,6,(COLUMN($C17:$CQ17)-COLUMN($C17)+1)/($C17:$CQ17&lt;&gt;""),COLUMNS($CT17:FG17))),"")</f>
        <v>0</v>
      </c>
      <c r="FH17" s="1">
        <f ca="1">IFERROR(INDEX($C17:$CQ17,_xlfn.AGGREGATE(15,6,(COLUMN($C17:$CQ17)-COLUMN($C17)+1)/($C17:$CQ17&lt;&gt;""),COLUMNS($CT17:FH17))),"")</f>
        <v>0</v>
      </c>
      <c r="FI17" s="1">
        <f ca="1">IFERROR(INDEX($C17:$CQ17,_xlfn.AGGREGATE(15,6,(COLUMN($C17:$CQ17)-COLUMN($C17)+1)/($C17:$CQ17&lt;&gt;""),COLUMNS($CT17:FI17))),"")</f>
        <v>0</v>
      </c>
      <c r="FJ17" s="1">
        <f ca="1">IFERROR(INDEX($C17:$CQ17,_xlfn.AGGREGATE(15,6,(COLUMN($C17:$CQ17)-COLUMN($C17)+1)/($C17:$CQ17&lt;&gt;""),COLUMNS($CT17:FJ17))),"")</f>
        <v>0</v>
      </c>
      <c r="FK17" s="1">
        <f ca="1">IFERROR(INDEX($C17:$CQ17,_xlfn.AGGREGATE(15,6,(COLUMN($C17:$CQ17)-COLUMN($C17)+1)/($C17:$CQ17&lt;&gt;""),COLUMNS($CT17:FK17))),"")</f>
        <v>0</v>
      </c>
      <c r="FL17" s="1">
        <f ca="1">IFERROR(INDEX($C17:$CQ17,_xlfn.AGGREGATE(15,6,(COLUMN($C17:$CQ17)-COLUMN($C17)+1)/($C17:$CQ17&lt;&gt;""),COLUMNS($CT17:FL17))),"")</f>
        <v>0</v>
      </c>
      <c r="FM17" s="1" t="str">
        <f ca="1">IFERROR(INDEX($C17:$CQ17,_xlfn.AGGREGATE(15,6,(COLUMN($C17:$CQ17)-COLUMN($C17)+1)/($C17:$CQ17&lt;&gt;""),COLUMNS($CT17:FM17))),"")</f>
        <v/>
      </c>
      <c r="FN17" s="1" t="str">
        <f ca="1">IFERROR(INDEX($C17:$CQ17,_xlfn.AGGREGATE(15,6,(COLUMN($C17:$CQ17)-COLUMN($C17)+1)/($C17:$CQ17&lt;&gt;""),COLUMNS($CT17:FN17))),"")</f>
        <v/>
      </c>
      <c r="FO17" s="1" t="str">
        <f ca="1">IFERROR(INDEX($C17:$CQ17,_xlfn.AGGREGATE(15,6,(COLUMN($C17:$CQ17)-COLUMN($C17)+1)/($C17:$CQ17&lt;&gt;""),COLUMNS($CT17:FO17))),"")</f>
        <v/>
      </c>
      <c r="FP17" s="1" t="str">
        <f ca="1">IFERROR(INDEX($C17:$CQ17,_xlfn.AGGREGATE(15,6,(COLUMN($C17:$CQ17)-COLUMN($C17)+1)/($C17:$CQ17&lt;&gt;""),COLUMNS($CT17:FP17))),"")</f>
        <v/>
      </c>
      <c r="FQ17" s="1" t="str">
        <f ca="1">IFERROR(INDEX($C17:$CQ17,_xlfn.AGGREGATE(15,6,(COLUMN($C17:$CQ17)-COLUMN($C17)+1)/($C17:$CQ17&lt;&gt;""),COLUMNS($CT17:FQ17))),"")</f>
        <v/>
      </c>
      <c r="FR17" s="1" t="str">
        <f ca="1">IFERROR(INDEX($C17:$CQ17,_xlfn.AGGREGATE(15,6,(COLUMN($C17:$CQ17)-COLUMN($C17)+1)/($C17:$CQ17&lt;&gt;""),COLUMNS($CT17:FR17))),"")</f>
        <v/>
      </c>
      <c r="FS17" s="1" t="str">
        <f ca="1">IFERROR(INDEX($C17:$CQ17,_xlfn.AGGREGATE(15,6,(COLUMN($C17:$CQ17)-COLUMN($C17)+1)/($C17:$CQ17&lt;&gt;""),COLUMNS($CT17:FS17))),"")</f>
        <v/>
      </c>
      <c r="FT17" s="1" t="str">
        <f ca="1">IFERROR(INDEX($C17:$CQ17,_xlfn.AGGREGATE(15,6,(COLUMN($C17:$CQ17)-COLUMN($C17)+1)/($C17:$CQ17&lt;&gt;""),COLUMNS($CT17:FT17))),"")</f>
        <v/>
      </c>
      <c r="FU17" s="1" t="str">
        <f ca="1">IFERROR(INDEX($C17:$CQ17,_xlfn.AGGREGATE(15,6,(COLUMN($C17:$CQ17)-COLUMN($C17)+1)/($C17:$CQ17&lt;&gt;""),COLUMNS($CT17:FU17))),"")</f>
        <v/>
      </c>
      <c r="FV17" s="1" t="str">
        <f ca="1">IFERROR(INDEX($C17:$CQ17,_xlfn.AGGREGATE(15,6,(COLUMN($C17:$CQ17)-COLUMN($C17)+1)/($C17:$CQ17&lt;&gt;""),COLUMNS($CT17:FV17))),"")</f>
        <v/>
      </c>
      <c r="FW17" s="1" t="str">
        <f ca="1">IFERROR(INDEX($C17:$CQ17,_xlfn.AGGREGATE(15,6,(COLUMN($C17:$CQ17)-COLUMN($C17)+1)/($C17:$CQ17&lt;&gt;""),COLUMNS($CT17:FW17))),"")</f>
        <v/>
      </c>
      <c r="FX17" s="1" t="str">
        <f ca="1">IFERROR(INDEX($C17:$CQ17,_xlfn.AGGREGATE(15,6,(COLUMN($C17:$CQ17)-COLUMN($C17)+1)/($C17:$CQ17&lt;&gt;""),COLUMNS($CT17:FX17))),"")</f>
        <v/>
      </c>
      <c r="FY17" s="1" t="str">
        <f ca="1">IFERROR(INDEX($C17:$CQ17,_xlfn.AGGREGATE(15,6,(COLUMN($C17:$CQ17)-COLUMN($C17)+1)/($C17:$CQ17&lt;&gt;""),COLUMNS($CT17:FY17))),"")</f>
        <v/>
      </c>
      <c r="FZ17" s="1" t="str">
        <f ca="1">IFERROR(INDEX($C17:$CQ17,_xlfn.AGGREGATE(15,6,(COLUMN($C17:$CQ17)-COLUMN($C17)+1)/($C17:$CQ17&lt;&gt;""),COLUMNS($CT17:FZ17))),"")</f>
        <v/>
      </c>
      <c r="GA17" s="1" t="str">
        <f ca="1">IFERROR(INDEX($C17:$CQ17,_xlfn.AGGREGATE(15,6,(COLUMN($C17:$CQ17)-COLUMN($C17)+1)/($C17:$CQ17&lt;&gt;""),COLUMNS($CT17:GA17))),"")</f>
        <v/>
      </c>
      <c r="GB17" s="1" t="str">
        <f ca="1">IFERROR(INDEX($C17:$CQ17,_xlfn.AGGREGATE(15,6,(COLUMN($C17:$CQ17)-COLUMN($C17)+1)/($C17:$CQ17&lt;&gt;""),COLUMNS($CT17:GB17))),"")</f>
        <v/>
      </c>
      <c r="GC17" s="1" t="str">
        <f ca="1">IFERROR(INDEX($C17:$CQ17,_xlfn.AGGREGATE(15,6,(COLUMN($C17:$CQ17)-COLUMN($C17)+1)/($C17:$CQ17&lt;&gt;""),COLUMNS($CT17:GC17))),"")</f>
        <v/>
      </c>
      <c r="GD17" s="1" t="str">
        <f ca="1">IFERROR(INDEX($C17:$CQ17,_xlfn.AGGREGATE(15,6,(COLUMN($C17:$CQ17)-COLUMN($C17)+1)/($C17:$CQ17&lt;&gt;""),COLUMNS($CT17:GD17))),"")</f>
        <v/>
      </c>
      <c r="GE17" s="1" t="str">
        <f ca="1">IFERROR(INDEX($C17:$CQ17,_xlfn.AGGREGATE(15,6,(COLUMN($C17:$CQ17)-COLUMN($C17)+1)/($C17:$CQ17&lt;&gt;""),COLUMNS($CT17:GE17))),"")</f>
        <v/>
      </c>
      <c r="GF17" s="1" t="str">
        <f ca="1">IFERROR(INDEX($C17:$CQ17,_xlfn.AGGREGATE(15,6,(COLUMN($C17:$CQ17)-COLUMN($C17)+1)/($C17:$CQ17&lt;&gt;""),COLUMNS($CT17:GF17))),"")</f>
        <v/>
      </c>
      <c r="GG17" s="1" t="str">
        <f ca="1">IFERROR(INDEX($C17:$CQ17,_xlfn.AGGREGATE(15,6,(COLUMN($C17:$CQ17)-COLUMN($C17)+1)/($C17:$CQ17&lt;&gt;""),COLUMNS($CT17:GG17))),"")</f>
        <v/>
      </c>
      <c r="GH17" s="1" t="str">
        <f ca="1">IFERROR(INDEX($C17:$CQ17,_xlfn.AGGREGATE(15,6,(COLUMN($C17:$CQ17)-COLUMN($C17)+1)/($C17:$CQ17&lt;&gt;""),COLUMNS($CT17:GH17))),"")</f>
        <v/>
      </c>
    </row>
    <row r="18" spans="2:190" hidden="1" x14ac:dyDescent="0.45">
      <c r="B18" s="32" t="str">
        <f>IFERROR(IF((B17+1)=(VLOOKUP($B$1890,CALC!$AF$115:$AJ$166,5,FALSE)+1),"",B17+1),"")</f>
        <v/>
      </c>
      <c r="C18" s="33" t="str">
        <f t="shared" ca="1" si="0"/>
        <v>MORTGAGE</v>
      </c>
      <c r="D18" s="33" t="str">
        <f t="shared" ca="1" si="13"/>
        <v/>
      </c>
      <c r="E18" s="33" t="str">
        <f t="shared" ca="1" si="20"/>
        <v/>
      </c>
      <c r="F18" s="33">
        <f t="shared" ca="1" si="20"/>
        <v>0</v>
      </c>
      <c r="G18" s="33">
        <f t="shared" ca="1" si="20"/>
        <v>0</v>
      </c>
      <c r="H18" s="33">
        <f t="shared" ca="1" si="20"/>
        <v>0</v>
      </c>
      <c r="I18" s="33">
        <f t="shared" ca="1" si="20"/>
        <v>0</v>
      </c>
      <c r="J18" s="33" t="str">
        <f t="shared" ca="1" si="20"/>
        <v>UTILITIES</v>
      </c>
      <c r="K18" s="33" t="str">
        <f t="shared" ca="1" si="20"/>
        <v/>
      </c>
      <c r="L18" s="33" t="str">
        <f t="shared" ca="1" si="20"/>
        <v/>
      </c>
      <c r="M18" s="33" t="str">
        <f t="shared" ca="1" si="20"/>
        <v/>
      </c>
      <c r="N18" s="33" t="str">
        <f t="shared" ca="1" si="20"/>
        <v/>
      </c>
      <c r="O18" s="33">
        <f t="shared" ca="1" si="20"/>
        <v>0</v>
      </c>
      <c r="P18" s="33">
        <f t="shared" ca="1" si="20"/>
        <v>0</v>
      </c>
      <c r="Q18" s="33">
        <f t="shared" ca="1" si="20"/>
        <v>0</v>
      </c>
      <c r="R18" s="33">
        <f t="shared" ca="1" si="20"/>
        <v>0</v>
      </c>
      <c r="S18" s="33" t="str">
        <f t="shared" ca="1" si="20"/>
        <v>HEALTH/WELLBEING</v>
      </c>
      <c r="T18" s="33" t="str">
        <f t="shared" ca="1" si="20"/>
        <v/>
      </c>
      <c r="U18" s="33" t="str">
        <f t="shared" ca="1" si="20"/>
        <v/>
      </c>
      <c r="V18" s="33" t="str">
        <f t="shared" ca="1" si="20"/>
        <v/>
      </c>
      <c r="W18" s="33" t="str">
        <f t="shared" ca="1" si="20"/>
        <v/>
      </c>
      <c r="X18" s="33" t="str">
        <f t="shared" ca="1" si="20"/>
        <v>Gym/Working Out</v>
      </c>
      <c r="Y18" s="33" t="str">
        <f t="shared" ca="1" si="20"/>
        <v/>
      </c>
      <c r="Z18" s="33" t="str">
        <f t="shared" ca="1" si="20"/>
        <v>Fun Money</v>
      </c>
      <c r="AA18" s="33">
        <f t="shared" ca="1" si="20"/>
        <v>0</v>
      </c>
      <c r="AB18" s="33">
        <f t="shared" ca="1" si="20"/>
        <v>0</v>
      </c>
      <c r="AC18" s="33">
        <f t="shared" ca="1" si="20"/>
        <v>0</v>
      </c>
      <c r="AD18" s="33">
        <f t="shared" ca="1" si="20"/>
        <v>0</v>
      </c>
      <c r="AE18" s="33" t="str">
        <f t="shared" ca="1" si="20"/>
        <v>AUTO</v>
      </c>
      <c r="AF18" s="33" t="str">
        <f t="shared" ca="1" si="20"/>
        <v/>
      </c>
      <c r="AG18" s="33" t="str">
        <f t="shared" ca="1" si="20"/>
        <v/>
      </c>
      <c r="AH18" s="33" t="str">
        <f t="shared" ca="1" si="20"/>
        <v/>
      </c>
      <c r="AI18" s="33">
        <f t="shared" ca="1" si="20"/>
        <v>0</v>
      </c>
      <c r="AJ18" s="33">
        <f t="shared" ca="1" si="20"/>
        <v>0</v>
      </c>
      <c r="AK18" s="33">
        <f t="shared" ca="1" si="20"/>
        <v>0</v>
      </c>
      <c r="AL18" s="33">
        <f t="shared" ca="1" si="20"/>
        <v>0</v>
      </c>
      <c r="AM18" s="33" t="str">
        <f t="shared" ca="1" si="20"/>
        <v>SUBSCRIPTIONS</v>
      </c>
      <c r="AN18" s="33" t="str">
        <f t="shared" ca="1" si="20"/>
        <v/>
      </c>
      <c r="AO18" s="33" t="str">
        <f t="shared" ca="1" si="20"/>
        <v/>
      </c>
      <c r="AP18" s="33" t="str">
        <f t="shared" ca="1" si="20"/>
        <v/>
      </c>
      <c r="AQ18" s="33" t="str">
        <f t="shared" ca="1" si="20"/>
        <v/>
      </c>
      <c r="AR18" s="33" t="str">
        <f t="shared" ca="1" si="20"/>
        <v/>
      </c>
      <c r="AS18" s="33">
        <f t="shared" ca="1" si="20"/>
        <v>0</v>
      </c>
      <c r="AT18" s="33">
        <f t="shared" ca="1" si="20"/>
        <v>0</v>
      </c>
      <c r="AU18" s="33">
        <f t="shared" ca="1" si="20"/>
        <v>0</v>
      </c>
      <c r="AV18" s="33">
        <f t="shared" ca="1" si="20"/>
        <v>0</v>
      </c>
      <c r="AW18" s="33" t="str">
        <f t="shared" ca="1" si="20"/>
        <v>SAVINGS</v>
      </c>
      <c r="AX18" s="33" t="str">
        <f t="shared" ca="1" si="20"/>
        <v/>
      </c>
      <c r="AY18" s="33" t="str">
        <f t="shared" ca="1" si="20"/>
        <v/>
      </c>
      <c r="AZ18" s="33" t="str">
        <f t="shared" ca="1" si="20"/>
        <v/>
      </c>
      <c r="BA18" s="33" t="str">
        <f t="shared" ca="1" si="20"/>
        <v>Savings - Vacation</v>
      </c>
      <c r="BB18" s="33" t="str">
        <f t="shared" ca="1" si="20"/>
        <v>Savings - School Fund</v>
      </c>
      <c r="BC18" s="33">
        <f t="shared" ca="1" si="20"/>
        <v>0</v>
      </c>
      <c r="BD18" s="33">
        <f t="shared" ca="1" si="20"/>
        <v>0</v>
      </c>
      <c r="BE18" s="33">
        <f t="shared" ca="1" si="20"/>
        <v>0</v>
      </c>
      <c r="BF18" s="33">
        <f t="shared" ca="1" si="20"/>
        <v>0</v>
      </c>
      <c r="BG18" s="33">
        <f t="shared" ca="1" si="20"/>
        <v>0</v>
      </c>
      <c r="BH18" s="33">
        <f t="shared" ca="1" si="20"/>
        <v>0</v>
      </c>
      <c r="BI18" s="33">
        <f t="shared" ca="1" si="20"/>
        <v>0</v>
      </c>
      <c r="BJ18" s="33">
        <f t="shared" ca="1" si="20"/>
        <v>0</v>
      </c>
      <c r="BK18" s="33">
        <f t="shared" ca="1" si="20"/>
        <v>0</v>
      </c>
      <c r="BL18" s="33">
        <f t="shared" ca="1" si="20"/>
        <v>0</v>
      </c>
      <c r="BM18" s="33">
        <f t="shared" ca="1" si="20"/>
        <v>0</v>
      </c>
      <c r="BN18" s="33">
        <f t="shared" ca="1" si="20"/>
        <v>0</v>
      </c>
      <c r="BO18" s="33">
        <f t="shared" ca="1" si="20"/>
        <v>0</v>
      </c>
      <c r="BP18" s="33">
        <f t="shared" ca="1" si="20"/>
        <v>0</v>
      </c>
      <c r="BQ18" s="33">
        <f t="shared" ca="1" si="12"/>
        <v>0</v>
      </c>
      <c r="BR18" s="33">
        <f t="shared" ca="1" si="12"/>
        <v>0</v>
      </c>
      <c r="BS18" s="33">
        <f t="shared" ca="1" si="12"/>
        <v>0</v>
      </c>
      <c r="BT18" s="33">
        <f t="shared" ca="1" si="12"/>
        <v>0</v>
      </c>
      <c r="BU18" s="33">
        <f t="shared" ca="1" si="12"/>
        <v>0</v>
      </c>
      <c r="BV18" s="33">
        <f t="shared" ca="1" si="12"/>
        <v>0</v>
      </c>
      <c r="BW18" s="33">
        <f t="shared" ca="1" si="12"/>
        <v>0</v>
      </c>
      <c r="BX18" s="33">
        <f t="shared" ca="1" si="12"/>
        <v>0</v>
      </c>
      <c r="BY18" s="33">
        <f t="shared" ca="1" si="12"/>
        <v>0</v>
      </c>
      <c r="BZ18" s="33">
        <f t="shared" ca="1" si="12"/>
        <v>0</v>
      </c>
      <c r="CA18" s="33">
        <f t="shared" ca="1" si="12"/>
        <v>0</v>
      </c>
      <c r="CB18" s="33">
        <f t="shared" ca="1" si="12"/>
        <v>0</v>
      </c>
      <c r="CC18" s="33">
        <f t="shared" ca="1" si="12"/>
        <v>0</v>
      </c>
      <c r="CD18" s="33">
        <f t="shared" ca="1" si="19"/>
        <v>0</v>
      </c>
      <c r="CE18" s="33">
        <f t="shared" ca="1" si="19"/>
        <v>0</v>
      </c>
      <c r="CF18" s="33">
        <f t="shared" ca="1" si="19"/>
        <v>0</v>
      </c>
      <c r="CG18" s="33">
        <f t="shared" ca="1" si="19"/>
        <v>0</v>
      </c>
      <c r="CH18" s="33">
        <f t="shared" ca="1" si="19"/>
        <v>0</v>
      </c>
      <c r="CI18" s="33">
        <f t="shared" ca="1" si="19"/>
        <v>0</v>
      </c>
      <c r="CJ18" s="33">
        <f t="shared" ca="1" si="19"/>
        <v>0</v>
      </c>
      <c r="CK18" s="33">
        <f t="shared" ca="1" si="19"/>
        <v>0</v>
      </c>
      <c r="CL18" s="33">
        <f t="shared" ca="1" si="19"/>
        <v>0</v>
      </c>
      <c r="CM18" s="33">
        <f t="shared" ca="1" si="19"/>
        <v>0</v>
      </c>
      <c r="CN18" s="33">
        <f t="shared" ca="1" si="19"/>
        <v>0</v>
      </c>
      <c r="CO18" s="33">
        <f t="shared" ca="1" si="19"/>
        <v>0</v>
      </c>
      <c r="CP18" s="33">
        <f t="shared" ca="1" si="19"/>
        <v>0</v>
      </c>
      <c r="CQ18" s="33">
        <f t="shared" ca="1" si="19"/>
        <v>0</v>
      </c>
      <c r="CS18" s="34" t="str">
        <f t="shared" si="3"/>
        <v/>
      </c>
      <c r="CT18" s="1" t="str">
        <f ca="1">IFERROR(INDEX($C18:$CQ18,_xlfn.AGGREGATE(15,6,(COLUMN($C18:$CQ18)-COLUMN($C18)+1)/($C18:$CQ18&lt;&gt;""),COLUMNS($CT18:CT18))),"")</f>
        <v>MORTGAGE</v>
      </c>
      <c r="CU18" s="1">
        <f ca="1">IFERROR(INDEX($C18:$CQ18,_xlfn.AGGREGATE(15,6,(COLUMN($C18:$CQ18)-COLUMN($C18)+1)/($C18:$CQ18&lt;&gt;""),COLUMNS($CT18:CU18))),"")</f>
        <v>0</v>
      </c>
      <c r="CV18" s="1">
        <f ca="1">IFERROR(INDEX($C18:$CQ18,_xlfn.AGGREGATE(15,6,(COLUMN($C18:$CQ18)-COLUMN($C18)+1)/($C18:$CQ18&lt;&gt;""),COLUMNS($CT18:CV18))),"")</f>
        <v>0</v>
      </c>
      <c r="CW18" s="1">
        <f ca="1">IFERROR(INDEX($C18:$CQ18,_xlfn.AGGREGATE(15,6,(COLUMN($C18:$CQ18)-COLUMN($C18)+1)/($C18:$CQ18&lt;&gt;""),COLUMNS($CT18:CW18))),"")</f>
        <v>0</v>
      </c>
      <c r="CX18" s="1">
        <f ca="1">IFERROR(INDEX($C18:$CQ18,_xlfn.AGGREGATE(15,6,(COLUMN($C18:$CQ18)-COLUMN($C18)+1)/($C18:$CQ18&lt;&gt;""),COLUMNS($CT18:CX18))),"")</f>
        <v>0</v>
      </c>
      <c r="CY18" s="1" t="str">
        <f ca="1">IFERROR(INDEX($C18:$CQ18,_xlfn.AGGREGATE(15,6,(COLUMN($C18:$CQ18)-COLUMN($C18)+1)/($C18:$CQ18&lt;&gt;""),COLUMNS($CT18:CY18))),"")</f>
        <v>UTILITIES</v>
      </c>
      <c r="CZ18" s="1">
        <f ca="1">IFERROR(INDEX($C18:$CQ18,_xlfn.AGGREGATE(15,6,(COLUMN($C18:$CQ18)-COLUMN($C18)+1)/($C18:$CQ18&lt;&gt;""),COLUMNS($CT18:CZ18))),"")</f>
        <v>0</v>
      </c>
      <c r="DA18" s="1">
        <f ca="1">IFERROR(INDEX($C18:$CQ18,_xlfn.AGGREGATE(15,6,(COLUMN($C18:$CQ18)-COLUMN($C18)+1)/($C18:$CQ18&lt;&gt;""),COLUMNS($CT18:DA18))),"")</f>
        <v>0</v>
      </c>
      <c r="DB18" s="1">
        <f ca="1">IFERROR(INDEX($C18:$CQ18,_xlfn.AGGREGATE(15,6,(COLUMN($C18:$CQ18)-COLUMN($C18)+1)/($C18:$CQ18&lt;&gt;""),COLUMNS($CT18:DB18))),"")</f>
        <v>0</v>
      </c>
      <c r="DC18" s="1">
        <f ca="1">IFERROR(INDEX($C18:$CQ18,_xlfn.AGGREGATE(15,6,(COLUMN($C18:$CQ18)-COLUMN($C18)+1)/($C18:$CQ18&lt;&gt;""),COLUMNS($CT18:DC18))),"")</f>
        <v>0</v>
      </c>
      <c r="DD18" s="1" t="str">
        <f ca="1">IFERROR(INDEX($C18:$CQ18,_xlfn.AGGREGATE(15,6,(COLUMN($C18:$CQ18)-COLUMN($C18)+1)/($C18:$CQ18&lt;&gt;""),COLUMNS($CT18:DD18))),"")</f>
        <v>HEALTH/WELLBEING</v>
      </c>
      <c r="DE18" s="1" t="str">
        <f ca="1">IFERROR(INDEX($C18:$CQ18,_xlfn.AGGREGATE(15,6,(COLUMN($C18:$CQ18)-COLUMN($C18)+1)/($C18:$CQ18&lt;&gt;""),COLUMNS($CT18:DE18))),"")</f>
        <v>Gym/Working Out</v>
      </c>
      <c r="DF18" s="1" t="str">
        <f ca="1">IFERROR(INDEX($C18:$CQ18,_xlfn.AGGREGATE(15,6,(COLUMN($C18:$CQ18)-COLUMN($C18)+1)/($C18:$CQ18&lt;&gt;""),COLUMNS($CT18:DF18))),"")</f>
        <v>Fun Money</v>
      </c>
      <c r="DG18" s="1">
        <f ca="1">IFERROR(INDEX($C18:$CQ18,_xlfn.AGGREGATE(15,6,(COLUMN($C18:$CQ18)-COLUMN($C18)+1)/($C18:$CQ18&lt;&gt;""),COLUMNS($CT18:DG18))),"")</f>
        <v>0</v>
      </c>
      <c r="DH18" s="1">
        <f ca="1">IFERROR(INDEX($C18:$CQ18,_xlfn.AGGREGATE(15,6,(COLUMN($C18:$CQ18)-COLUMN($C18)+1)/($C18:$CQ18&lt;&gt;""),COLUMNS($CT18:DH18))),"")</f>
        <v>0</v>
      </c>
      <c r="DI18" s="1">
        <f ca="1">IFERROR(INDEX($C18:$CQ18,_xlfn.AGGREGATE(15,6,(COLUMN($C18:$CQ18)-COLUMN($C18)+1)/($C18:$CQ18&lt;&gt;""),COLUMNS($CT18:DI18))),"")</f>
        <v>0</v>
      </c>
      <c r="DJ18" s="1">
        <f ca="1">IFERROR(INDEX($C18:$CQ18,_xlfn.AGGREGATE(15,6,(COLUMN($C18:$CQ18)-COLUMN($C18)+1)/($C18:$CQ18&lt;&gt;""),COLUMNS($CT18:DJ18))),"")</f>
        <v>0</v>
      </c>
      <c r="DK18" s="1" t="str">
        <f ca="1">IFERROR(INDEX($C18:$CQ18,_xlfn.AGGREGATE(15,6,(COLUMN($C18:$CQ18)-COLUMN($C18)+1)/($C18:$CQ18&lt;&gt;""),COLUMNS($CT18:DK18))),"")</f>
        <v>AUTO</v>
      </c>
      <c r="DL18" s="1">
        <f ca="1">IFERROR(INDEX($C18:$CQ18,_xlfn.AGGREGATE(15,6,(COLUMN($C18:$CQ18)-COLUMN($C18)+1)/($C18:$CQ18&lt;&gt;""),COLUMNS($CT18:DL18))),"")</f>
        <v>0</v>
      </c>
      <c r="DM18" s="1">
        <f ca="1">IFERROR(INDEX($C18:$CQ18,_xlfn.AGGREGATE(15,6,(COLUMN($C18:$CQ18)-COLUMN($C18)+1)/($C18:$CQ18&lt;&gt;""),COLUMNS($CT18:DM18))),"")</f>
        <v>0</v>
      </c>
      <c r="DN18" s="1">
        <f ca="1">IFERROR(INDEX($C18:$CQ18,_xlfn.AGGREGATE(15,6,(COLUMN($C18:$CQ18)-COLUMN($C18)+1)/($C18:$CQ18&lt;&gt;""),COLUMNS($CT18:DN18))),"")</f>
        <v>0</v>
      </c>
      <c r="DO18" s="1">
        <f ca="1">IFERROR(INDEX($C18:$CQ18,_xlfn.AGGREGATE(15,6,(COLUMN($C18:$CQ18)-COLUMN($C18)+1)/($C18:$CQ18&lt;&gt;""),COLUMNS($CT18:DO18))),"")</f>
        <v>0</v>
      </c>
      <c r="DP18" s="1" t="str">
        <f ca="1">IFERROR(INDEX($C18:$CQ18,_xlfn.AGGREGATE(15,6,(COLUMN($C18:$CQ18)-COLUMN($C18)+1)/($C18:$CQ18&lt;&gt;""),COLUMNS($CT18:DP18))),"")</f>
        <v>SUBSCRIPTIONS</v>
      </c>
      <c r="DQ18" s="1">
        <f ca="1">IFERROR(INDEX($C18:$CQ18,_xlfn.AGGREGATE(15,6,(COLUMN($C18:$CQ18)-COLUMN($C18)+1)/($C18:$CQ18&lt;&gt;""),COLUMNS($CT18:DQ18))),"")</f>
        <v>0</v>
      </c>
      <c r="DR18" s="1">
        <f ca="1">IFERROR(INDEX($C18:$CQ18,_xlfn.AGGREGATE(15,6,(COLUMN($C18:$CQ18)-COLUMN($C18)+1)/($C18:$CQ18&lt;&gt;""),COLUMNS($CT18:DR18))),"")</f>
        <v>0</v>
      </c>
      <c r="DS18" s="1">
        <f ca="1">IFERROR(INDEX($C18:$CQ18,_xlfn.AGGREGATE(15,6,(COLUMN($C18:$CQ18)-COLUMN($C18)+1)/($C18:$CQ18&lt;&gt;""),COLUMNS($CT18:DS18))),"")</f>
        <v>0</v>
      </c>
      <c r="DT18" s="1">
        <f ca="1">IFERROR(INDEX($C18:$CQ18,_xlfn.AGGREGATE(15,6,(COLUMN($C18:$CQ18)-COLUMN($C18)+1)/($C18:$CQ18&lt;&gt;""),COLUMNS($CT18:DT18))),"")</f>
        <v>0</v>
      </c>
      <c r="DU18" s="1" t="str">
        <f ca="1">IFERROR(INDEX($C18:$CQ18,_xlfn.AGGREGATE(15,6,(COLUMN($C18:$CQ18)-COLUMN($C18)+1)/($C18:$CQ18&lt;&gt;""),COLUMNS($CT18:DU18))),"")</f>
        <v>SAVINGS</v>
      </c>
      <c r="DV18" s="1" t="str">
        <f ca="1">IFERROR(INDEX($C18:$CQ18,_xlfn.AGGREGATE(15,6,(COLUMN($C18:$CQ18)-COLUMN($C18)+1)/($C18:$CQ18&lt;&gt;""),COLUMNS($CT18:DV18))),"")</f>
        <v>Savings - Vacation</v>
      </c>
      <c r="DW18" s="1" t="str">
        <f ca="1">IFERROR(INDEX($C18:$CQ18,_xlfn.AGGREGATE(15,6,(COLUMN($C18:$CQ18)-COLUMN($C18)+1)/($C18:$CQ18&lt;&gt;""),COLUMNS($CT18:DW18))),"")</f>
        <v>Savings - School Fund</v>
      </c>
      <c r="DX18" s="1">
        <f ca="1">IFERROR(INDEX($C18:$CQ18,_xlfn.AGGREGATE(15,6,(COLUMN($C18:$CQ18)-COLUMN($C18)+1)/($C18:$CQ18&lt;&gt;""),COLUMNS($CT18:DX18))),"")</f>
        <v>0</v>
      </c>
      <c r="DY18" s="1">
        <f ca="1">IFERROR(INDEX($C18:$CQ18,_xlfn.AGGREGATE(15,6,(COLUMN($C18:$CQ18)-COLUMN($C18)+1)/($C18:$CQ18&lt;&gt;""),COLUMNS($CT18:DY18))),"")</f>
        <v>0</v>
      </c>
      <c r="DZ18" s="1">
        <f ca="1">IFERROR(INDEX($C18:$CQ18,_xlfn.AGGREGATE(15,6,(COLUMN($C18:$CQ18)-COLUMN($C18)+1)/($C18:$CQ18&lt;&gt;""),COLUMNS($CT18:DZ18))),"")</f>
        <v>0</v>
      </c>
      <c r="EA18" s="1">
        <f ca="1">IFERROR(INDEX($C18:$CQ18,_xlfn.AGGREGATE(15,6,(COLUMN($C18:$CQ18)-COLUMN($C18)+1)/($C18:$CQ18&lt;&gt;""),COLUMNS($CT18:EA18))),"")</f>
        <v>0</v>
      </c>
      <c r="EB18" s="1">
        <f ca="1">IFERROR(INDEX($C18:$CQ18,_xlfn.AGGREGATE(15,6,(COLUMN($C18:$CQ18)-COLUMN($C18)+1)/($C18:$CQ18&lt;&gt;""),COLUMNS($CT18:EB18))),"")</f>
        <v>0</v>
      </c>
      <c r="EC18" s="1">
        <f ca="1">IFERROR(INDEX($C18:$CQ18,_xlfn.AGGREGATE(15,6,(COLUMN($C18:$CQ18)-COLUMN($C18)+1)/($C18:$CQ18&lt;&gt;""),COLUMNS($CT18:EC18))),"")</f>
        <v>0</v>
      </c>
      <c r="ED18" s="1">
        <f ca="1">IFERROR(INDEX($C18:$CQ18,_xlfn.AGGREGATE(15,6,(COLUMN($C18:$CQ18)-COLUMN($C18)+1)/($C18:$CQ18&lt;&gt;""),COLUMNS($CT18:ED18))),"")</f>
        <v>0</v>
      </c>
      <c r="EE18" s="1">
        <f ca="1">IFERROR(INDEX($C18:$CQ18,_xlfn.AGGREGATE(15,6,(COLUMN($C18:$CQ18)-COLUMN($C18)+1)/($C18:$CQ18&lt;&gt;""),COLUMNS($CT18:EE18))),"")</f>
        <v>0</v>
      </c>
      <c r="EF18" s="1">
        <f ca="1">IFERROR(INDEX($C18:$CQ18,_xlfn.AGGREGATE(15,6,(COLUMN($C18:$CQ18)-COLUMN($C18)+1)/($C18:$CQ18&lt;&gt;""),COLUMNS($CT18:EF18))),"")</f>
        <v>0</v>
      </c>
      <c r="EG18" s="1">
        <f ca="1">IFERROR(INDEX($C18:$CQ18,_xlfn.AGGREGATE(15,6,(COLUMN($C18:$CQ18)-COLUMN($C18)+1)/($C18:$CQ18&lt;&gt;""),COLUMNS($CT18:EG18))),"")</f>
        <v>0</v>
      </c>
      <c r="EH18" s="1">
        <f ca="1">IFERROR(INDEX($C18:$CQ18,_xlfn.AGGREGATE(15,6,(COLUMN($C18:$CQ18)-COLUMN($C18)+1)/($C18:$CQ18&lt;&gt;""),COLUMNS($CT18:EH18))),"")</f>
        <v>0</v>
      </c>
      <c r="EI18" s="1">
        <f ca="1">IFERROR(INDEX($C18:$CQ18,_xlfn.AGGREGATE(15,6,(COLUMN($C18:$CQ18)-COLUMN($C18)+1)/($C18:$CQ18&lt;&gt;""),COLUMNS($CT18:EI18))),"")</f>
        <v>0</v>
      </c>
      <c r="EJ18" s="1">
        <f ca="1">IFERROR(INDEX($C18:$CQ18,_xlfn.AGGREGATE(15,6,(COLUMN($C18:$CQ18)-COLUMN($C18)+1)/($C18:$CQ18&lt;&gt;""),COLUMNS($CT18:EJ18))),"")</f>
        <v>0</v>
      </c>
      <c r="EK18" s="1">
        <f ca="1">IFERROR(INDEX($C18:$CQ18,_xlfn.AGGREGATE(15,6,(COLUMN($C18:$CQ18)-COLUMN($C18)+1)/($C18:$CQ18&lt;&gt;""),COLUMNS($CT18:EK18))),"")</f>
        <v>0</v>
      </c>
      <c r="EL18" s="1">
        <f ca="1">IFERROR(INDEX($C18:$CQ18,_xlfn.AGGREGATE(15,6,(COLUMN($C18:$CQ18)-COLUMN($C18)+1)/($C18:$CQ18&lt;&gt;""),COLUMNS($CT18:EL18))),"")</f>
        <v>0</v>
      </c>
      <c r="EM18" s="1">
        <f ca="1">IFERROR(INDEX($C18:$CQ18,_xlfn.AGGREGATE(15,6,(COLUMN($C18:$CQ18)-COLUMN($C18)+1)/($C18:$CQ18&lt;&gt;""),COLUMNS($CT18:EM18))),"")</f>
        <v>0</v>
      </c>
      <c r="EN18" s="1">
        <f ca="1">IFERROR(INDEX($C18:$CQ18,_xlfn.AGGREGATE(15,6,(COLUMN($C18:$CQ18)-COLUMN($C18)+1)/($C18:$CQ18&lt;&gt;""),COLUMNS($CT18:EN18))),"")</f>
        <v>0</v>
      </c>
      <c r="EO18" s="1">
        <f ca="1">IFERROR(INDEX($C18:$CQ18,_xlfn.AGGREGATE(15,6,(COLUMN($C18:$CQ18)-COLUMN($C18)+1)/($C18:$CQ18&lt;&gt;""),COLUMNS($CT18:EO18))),"")</f>
        <v>0</v>
      </c>
      <c r="EP18" s="1">
        <f ca="1">IFERROR(INDEX($C18:$CQ18,_xlfn.AGGREGATE(15,6,(COLUMN($C18:$CQ18)-COLUMN($C18)+1)/($C18:$CQ18&lt;&gt;""),COLUMNS($CT18:EP18))),"")</f>
        <v>0</v>
      </c>
      <c r="EQ18" s="1">
        <f ca="1">IFERROR(INDEX($C18:$CQ18,_xlfn.AGGREGATE(15,6,(COLUMN($C18:$CQ18)-COLUMN($C18)+1)/($C18:$CQ18&lt;&gt;""),COLUMNS($CT18:EQ18))),"")</f>
        <v>0</v>
      </c>
      <c r="ER18" s="1">
        <f ca="1">IFERROR(INDEX($C18:$CQ18,_xlfn.AGGREGATE(15,6,(COLUMN($C18:$CQ18)-COLUMN($C18)+1)/($C18:$CQ18&lt;&gt;""),COLUMNS($CT18:ER18))),"")</f>
        <v>0</v>
      </c>
      <c r="ES18" s="1">
        <f ca="1">IFERROR(INDEX($C18:$CQ18,_xlfn.AGGREGATE(15,6,(COLUMN($C18:$CQ18)-COLUMN($C18)+1)/($C18:$CQ18&lt;&gt;""),COLUMNS($CT18:ES18))),"")</f>
        <v>0</v>
      </c>
      <c r="ET18" s="1">
        <f ca="1">IFERROR(INDEX($C18:$CQ18,_xlfn.AGGREGATE(15,6,(COLUMN($C18:$CQ18)-COLUMN($C18)+1)/($C18:$CQ18&lt;&gt;""),COLUMNS($CT18:ET18))),"")</f>
        <v>0</v>
      </c>
      <c r="EU18" s="1">
        <f ca="1">IFERROR(INDEX($C18:$CQ18,_xlfn.AGGREGATE(15,6,(COLUMN($C18:$CQ18)-COLUMN($C18)+1)/($C18:$CQ18&lt;&gt;""),COLUMNS($CT18:EU18))),"")</f>
        <v>0</v>
      </c>
      <c r="EV18" s="1">
        <f ca="1">IFERROR(INDEX($C18:$CQ18,_xlfn.AGGREGATE(15,6,(COLUMN($C18:$CQ18)-COLUMN($C18)+1)/($C18:$CQ18&lt;&gt;""),COLUMNS($CT18:EV18))),"")</f>
        <v>0</v>
      </c>
      <c r="EW18" s="1">
        <f ca="1">IFERROR(INDEX($C18:$CQ18,_xlfn.AGGREGATE(15,6,(COLUMN($C18:$CQ18)-COLUMN($C18)+1)/($C18:$CQ18&lt;&gt;""),COLUMNS($CT18:EW18))),"")</f>
        <v>0</v>
      </c>
      <c r="EX18" s="1">
        <f ca="1">IFERROR(INDEX($C18:$CQ18,_xlfn.AGGREGATE(15,6,(COLUMN($C18:$CQ18)-COLUMN($C18)+1)/($C18:$CQ18&lt;&gt;""),COLUMNS($CT18:EX18))),"")</f>
        <v>0</v>
      </c>
      <c r="EY18" s="1">
        <f ca="1">IFERROR(INDEX($C18:$CQ18,_xlfn.AGGREGATE(15,6,(COLUMN($C18:$CQ18)-COLUMN($C18)+1)/($C18:$CQ18&lt;&gt;""),COLUMNS($CT18:EY18))),"")</f>
        <v>0</v>
      </c>
      <c r="EZ18" s="1">
        <f ca="1">IFERROR(INDEX($C18:$CQ18,_xlfn.AGGREGATE(15,6,(COLUMN($C18:$CQ18)-COLUMN($C18)+1)/($C18:$CQ18&lt;&gt;""),COLUMNS($CT18:EZ18))),"")</f>
        <v>0</v>
      </c>
      <c r="FA18" s="1">
        <f ca="1">IFERROR(INDEX($C18:$CQ18,_xlfn.AGGREGATE(15,6,(COLUMN($C18:$CQ18)-COLUMN($C18)+1)/($C18:$CQ18&lt;&gt;""),COLUMNS($CT18:FA18))),"")</f>
        <v>0</v>
      </c>
      <c r="FB18" s="1">
        <f ca="1">IFERROR(INDEX($C18:$CQ18,_xlfn.AGGREGATE(15,6,(COLUMN($C18:$CQ18)-COLUMN($C18)+1)/($C18:$CQ18&lt;&gt;""),COLUMNS($CT18:FB18))),"")</f>
        <v>0</v>
      </c>
      <c r="FC18" s="1">
        <f ca="1">IFERROR(INDEX($C18:$CQ18,_xlfn.AGGREGATE(15,6,(COLUMN($C18:$CQ18)-COLUMN($C18)+1)/($C18:$CQ18&lt;&gt;""),COLUMNS($CT18:FC18))),"")</f>
        <v>0</v>
      </c>
      <c r="FD18" s="1">
        <f ca="1">IFERROR(INDEX($C18:$CQ18,_xlfn.AGGREGATE(15,6,(COLUMN($C18:$CQ18)-COLUMN($C18)+1)/($C18:$CQ18&lt;&gt;""),COLUMNS($CT18:FD18))),"")</f>
        <v>0</v>
      </c>
      <c r="FE18" s="1">
        <f ca="1">IFERROR(INDEX($C18:$CQ18,_xlfn.AGGREGATE(15,6,(COLUMN($C18:$CQ18)-COLUMN($C18)+1)/($C18:$CQ18&lt;&gt;""),COLUMNS($CT18:FE18))),"")</f>
        <v>0</v>
      </c>
      <c r="FF18" s="1">
        <f ca="1">IFERROR(INDEX($C18:$CQ18,_xlfn.AGGREGATE(15,6,(COLUMN($C18:$CQ18)-COLUMN($C18)+1)/($C18:$CQ18&lt;&gt;""),COLUMNS($CT18:FF18))),"")</f>
        <v>0</v>
      </c>
      <c r="FG18" s="1">
        <f ca="1">IFERROR(INDEX($C18:$CQ18,_xlfn.AGGREGATE(15,6,(COLUMN($C18:$CQ18)-COLUMN($C18)+1)/($C18:$CQ18&lt;&gt;""),COLUMNS($CT18:FG18))),"")</f>
        <v>0</v>
      </c>
      <c r="FH18" s="1">
        <f ca="1">IFERROR(INDEX($C18:$CQ18,_xlfn.AGGREGATE(15,6,(COLUMN($C18:$CQ18)-COLUMN($C18)+1)/($C18:$CQ18&lt;&gt;""),COLUMNS($CT18:FH18))),"")</f>
        <v>0</v>
      </c>
      <c r="FI18" s="1">
        <f ca="1">IFERROR(INDEX($C18:$CQ18,_xlfn.AGGREGATE(15,6,(COLUMN($C18:$CQ18)-COLUMN($C18)+1)/($C18:$CQ18&lt;&gt;""),COLUMNS($CT18:FI18))),"")</f>
        <v>0</v>
      </c>
      <c r="FJ18" s="1">
        <f ca="1">IFERROR(INDEX($C18:$CQ18,_xlfn.AGGREGATE(15,6,(COLUMN($C18:$CQ18)-COLUMN($C18)+1)/($C18:$CQ18&lt;&gt;""),COLUMNS($CT18:FJ18))),"")</f>
        <v>0</v>
      </c>
      <c r="FK18" s="1">
        <f ca="1">IFERROR(INDEX($C18:$CQ18,_xlfn.AGGREGATE(15,6,(COLUMN($C18:$CQ18)-COLUMN($C18)+1)/($C18:$CQ18&lt;&gt;""),COLUMNS($CT18:FK18))),"")</f>
        <v>0</v>
      </c>
      <c r="FL18" s="1">
        <f ca="1">IFERROR(INDEX($C18:$CQ18,_xlfn.AGGREGATE(15,6,(COLUMN($C18:$CQ18)-COLUMN($C18)+1)/($C18:$CQ18&lt;&gt;""),COLUMNS($CT18:FL18))),"")</f>
        <v>0</v>
      </c>
      <c r="FM18" s="1" t="str">
        <f ca="1">IFERROR(INDEX($C18:$CQ18,_xlfn.AGGREGATE(15,6,(COLUMN($C18:$CQ18)-COLUMN($C18)+1)/($C18:$CQ18&lt;&gt;""),COLUMNS($CT18:FM18))),"")</f>
        <v/>
      </c>
      <c r="FN18" s="1" t="str">
        <f ca="1">IFERROR(INDEX($C18:$CQ18,_xlfn.AGGREGATE(15,6,(COLUMN($C18:$CQ18)-COLUMN($C18)+1)/($C18:$CQ18&lt;&gt;""),COLUMNS($CT18:FN18))),"")</f>
        <v/>
      </c>
      <c r="FO18" s="1" t="str">
        <f ca="1">IFERROR(INDEX($C18:$CQ18,_xlfn.AGGREGATE(15,6,(COLUMN($C18:$CQ18)-COLUMN($C18)+1)/($C18:$CQ18&lt;&gt;""),COLUMNS($CT18:FO18))),"")</f>
        <v/>
      </c>
      <c r="FP18" s="1" t="str">
        <f ca="1">IFERROR(INDEX($C18:$CQ18,_xlfn.AGGREGATE(15,6,(COLUMN($C18:$CQ18)-COLUMN($C18)+1)/($C18:$CQ18&lt;&gt;""),COLUMNS($CT18:FP18))),"")</f>
        <v/>
      </c>
      <c r="FQ18" s="1" t="str">
        <f ca="1">IFERROR(INDEX($C18:$CQ18,_xlfn.AGGREGATE(15,6,(COLUMN($C18:$CQ18)-COLUMN($C18)+1)/($C18:$CQ18&lt;&gt;""),COLUMNS($CT18:FQ18))),"")</f>
        <v/>
      </c>
      <c r="FR18" s="1" t="str">
        <f ca="1">IFERROR(INDEX($C18:$CQ18,_xlfn.AGGREGATE(15,6,(COLUMN($C18:$CQ18)-COLUMN($C18)+1)/($C18:$CQ18&lt;&gt;""),COLUMNS($CT18:FR18))),"")</f>
        <v/>
      </c>
      <c r="FS18" s="1" t="str">
        <f ca="1">IFERROR(INDEX($C18:$CQ18,_xlfn.AGGREGATE(15,6,(COLUMN($C18:$CQ18)-COLUMN($C18)+1)/($C18:$CQ18&lt;&gt;""),COLUMNS($CT18:FS18))),"")</f>
        <v/>
      </c>
      <c r="FT18" s="1" t="str">
        <f ca="1">IFERROR(INDEX($C18:$CQ18,_xlfn.AGGREGATE(15,6,(COLUMN($C18:$CQ18)-COLUMN($C18)+1)/($C18:$CQ18&lt;&gt;""),COLUMNS($CT18:FT18))),"")</f>
        <v/>
      </c>
      <c r="FU18" s="1" t="str">
        <f ca="1">IFERROR(INDEX($C18:$CQ18,_xlfn.AGGREGATE(15,6,(COLUMN($C18:$CQ18)-COLUMN($C18)+1)/($C18:$CQ18&lt;&gt;""),COLUMNS($CT18:FU18))),"")</f>
        <v/>
      </c>
      <c r="FV18" s="1" t="str">
        <f ca="1">IFERROR(INDEX($C18:$CQ18,_xlfn.AGGREGATE(15,6,(COLUMN($C18:$CQ18)-COLUMN($C18)+1)/($C18:$CQ18&lt;&gt;""),COLUMNS($CT18:FV18))),"")</f>
        <v/>
      </c>
      <c r="FW18" s="1" t="str">
        <f ca="1">IFERROR(INDEX($C18:$CQ18,_xlfn.AGGREGATE(15,6,(COLUMN($C18:$CQ18)-COLUMN($C18)+1)/($C18:$CQ18&lt;&gt;""),COLUMNS($CT18:FW18))),"")</f>
        <v/>
      </c>
      <c r="FX18" s="1" t="str">
        <f ca="1">IFERROR(INDEX($C18:$CQ18,_xlfn.AGGREGATE(15,6,(COLUMN($C18:$CQ18)-COLUMN($C18)+1)/($C18:$CQ18&lt;&gt;""),COLUMNS($CT18:FX18))),"")</f>
        <v/>
      </c>
      <c r="FY18" s="1" t="str">
        <f ca="1">IFERROR(INDEX($C18:$CQ18,_xlfn.AGGREGATE(15,6,(COLUMN($C18:$CQ18)-COLUMN($C18)+1)/($C18:$CQ18&lt;&gt;""),COLUMNS($CT18:FY18))),"")</f>
        <v/>
      </c>
      <c r="FZ18" s="1" t="str">
        <f ca="1">IFERROR(INDEX($C18:$CQ18,_xlfn.AGGREGATE(15,6,(COLUMN($C18:$CQ18)-COLUMN($C18)+1)/($C18:$CQ18&lt;&gt;""),COLUMNS($CT18:FZ18))),"")</f>
        <v/>
      </c>
      <c r="GA18" s="1" t="str">
        <f ca="1">IFERROR(INDEX($C18:$CQ18,_xlfn.AGGREGATE(15,6,(COLUMN($C18:$CQ18)-COLUMN($C18)+1)/($C18:$CQ18&lt;&gt;""),COLUMNS($CT18:GA18))),"")</f>
        <v/>
      </c>
      <c r="GB18" s="1" t="str">
        <f ca="1">IFERROR(INDEX($C18:$CQ18,_xlfn.AGGREGATE(15,6,(COLUMN($C18:$CQ18)-COLUMN($C18)+1)/($C18:$CQ18&lt;&gt;""),COLUMNS($CT18:GB18))),"")</f>
        <v/>
      </c>
      <c r="GC18" s="1" t="str">
        <f ca="1">IFERROR(INDEX($C18:$CQ18,_xlfn.AGGREGATE(15,6,(COLUMN($C18:$CQ18)-COLUMN($C18)+1)/($C18:$CQ18&lt;&gt;""),COLUMNS($CT18:GC18))),"")</f>
        <v/>
      </c>
      <c r="GD18" s="1" t="str">
        <f ca="1">IFERROR(INDEX($C18:$CQ18,_xlfn.AGGREGATE(15,6,(COLUMN($C18:$CQ18)-COLUMN($C18)+1)/($C18:$CQ18&lt;&gt;""),COLUMNS($CT18:GD18))),"")</f>
        <v/>
      </c>
      <c r="GE18" s="1" t="str">
        <f ca="1">IFERROR(INDEX($C18:$CQ18,_xlfn.AGGREGATE(15,6,(COLUMN($C18:$CQ18)-COLUMN($C18)+1)/($C18:$CQ18&lt;&gt;""),COLUMNS($CT18:GE18))),"")</f>
        <v/>
      </c>
      <c r="GF18" s="1" t="str">
        <f ca="1">IFERROR(INDEX($C18:$CQ18,_xlfn.AGGREGATE(15,6,(COLUMN($C18:$CQ18)-COLUMN($C18)+1)/($C18:$CQ18&lt;&gt;""),COLUMNS($CT18:GF18))),"")</f>
        <v/>
      </c>
      <c r="GG18" s="1" t="str">
        <f ca="1">IFERROR(INDEX($C18:$CQ18,_xlfn.AGGREGATE(15,6,(COLUMN($C18:$CQ18)-COLUMN($C18)+1)/($C18:$CQ18&lt;&gt;""),COLUMNS($CT18:GG18))),"")</f>
        <v/>
      </c>
      <c r="GH18" s="1" t="str">
        <f ca="1">IFERROR(INDEX($C18:$CQ18,_xlfn.AGGREGATE(15,6,(COLUMN($C18:$CQ18)-COLUMN($C18)+1)/($C18:$CQ18&lt;&gt;""),COLUMNS($CT18:GH18))),"")</f>
        <v/>
      </c>
    </row>
    <row r="19" spans="2:190" hidden="1" x14ac:dyDescent="0.45">
      <c r="B19" s="32" t="str">
        <f>IFERROR(IF((B18+1)=(VLOOKUP($B$1890,CALC!$AF$115:$AJ$166,5,FALSE)+1),"",B18+1),"")</f>
        <v/>
      </c>
      <c r="C19" s="33" t="str">
        <f t="shared" ca="1" si="0"/>
        <v>MORTGAGE</v>
      </c>
      <c r="D19" s="33" t="str">
        <f t="shared" ca="1" si="13"/>
        <v/>
      </c>
      <c r="E19" s="33" t="str">
        <f t="shared" ca="1" si="20"/>
        <v/>
      </c>
      <c r="F19" s="33">
        <f t="shared" ca="1" si="20"/>
        <v>0</v>
      </c>
      <c r="G19" s="33">
        <f t="shared" ca="1" si="20"/>
        <v>0</v>
      </c>
      <c r="H19" s="33">
        <f t="shared" ca="1" si="20"/>
        <v>0</v>
      </c>
      <c r="I19" s="33">
        <f t="shared" ca="1" si="20"/>
        <v>0</v>
      </c>
      <c r="J19" s="33" t="str">
        <f t="shared" ca="1" si="20"/>
        <v>UTILITIES</v>
      </c>
      <c r="K19" s="33" t="str">
        <f t="shared" ca="1" si="20"/>
        <v/>
      </c>
      <c r="L19" s="33" t="str">
        <f t="shared" ca="1" si="20"/>
        <v/>
      </c>
      <c r="M19" s="33" t="str">
        <f t="shared" ca="1" si="20"/>
        <v/>
      </c>
      <c r="N19" s="33" t="str">
        <f t="shared" ca="1" si="20"/>
        <v/>
      </c>
      <c r="O19" s="33">
        <f t="shared" ca="1" si="20"/>
        <v>0</v>
      </c>
      <c r="P19" s="33">
        <f t="shared" ca="1" si="20"/>
        <v>0</v>
      </c>
      <c r="Q19" s="33">
        <f t="shared" ca="1" si="20"/>
        <v>0</v>
      </c>
      <c r="R19" s="33">
        <f t="shared" ca="1" si="20"/>
        <v>0</v>
      </c>
      <c r="S19" s="33" t="str">
        <f t="shared" ca="1" si="20"/>
        <v>HEALTH/WELLBEING</v>
      </c>
      <c r="T19" s="33" t="str">
        <f t="shared" ca="1" si="20"/>
        <v/>
      </c>
      <c r="U19" s="33" t="str">
        <f t="shared" ca="1" si="20"/>
        <v/>
      </c>
      <c r="V19" s="33" t="str">
        <f t="shared" ca="1" si="20"/>
        <v/>
      </c>
      <c r="W19" s="33" t="str">
        <f t="shared" ca="1" si="20"/>
        <v/>
      </c>
      <c r="X19" s="33" t="str">
        <f t="shared" ca="1" si="20"/>
        <v>Gym/Working Out</v>
      </c>
      <c r="Y19" s="33" t="str">
        <f t="shared" ca="1" si="20"/>
        <v/>
      </c>
      <c r="Z19" s="33" t="str">
        <f t="shared" ca="1" si="20"/>
        <v>Fun Money</v>
      </c>
      <c r="AA19" s="33">
        <f t="shared" ca="1" si="20"/>
        <v>0</v>
      </c>
      <c r="AB19" s="33">
        <f t="shared" ca="1" si="20"/>
        <v>0</v>
      </c>
      <c r="AC19" s="33">
        <f t="shared" ca="1" si="20"/>
        <v>0</v>
      </c>
      <c r="AD19" s="33">
        <f t="shared" ca="1" si="20"/>
        <v>0</v>
      </c>
      <c r="AE19" s="33" t="str">
        <f t="shared" ca="1" si="20"/>
        <v>AUTO</v>
      </c>
      <c r="AF19" s="33" t="str">
        <f t="shared" ca="1" si="20"/>
        <v/>
      </c>
      <c r="AG19" s="33" t="str">
        <f t="shared" ca="1" si="20"/>
        <v/>
      </c>
      <c r="AH19" s="33" t="str">
        <f t="shared" ca="1" si="20"/>
        <v/>
      </c>
      <c r="AI19" s="33">
        <f t="shared" ca="1" si="20"/>
        <v>0</v>
      </c>
      <c r="AJ19" s="33">
        <f t="shared" ca="1" si="20"/>
        <v>0</v>
      </c>
      <c r="AK19" s="33">
        <f t="shared" ca="1" si="20"/>
        <v>0</v>
      </c>
      <c r="AL19" s="33">
        <f t="shared" ca="1" si="20"/>
        <v>0</v>
      </c>
      <c r="AM19" s="33" t="str">
        <f t="shared" ca="1" si="20"/>
        <v>SUBSCRIPTIONS</v>
      </c>
      <c r="AN19" s="33" t="str">
        <f t="shared" ca="1" si="20"/>
        <v/>
      </c>
      <c r="AO19" s="33" t="str">
        <f t="shared" ca="1" si="20"/>
        <v/>
      </c>
      <c r="AP19" s="33" t="str">
        <f t="shared" ca="1" si="20"/>
        <v/>
      </c>
      <c r="AQ19" s="33" t="str">
        <f t="shared" ca="1" si="20"/>
        <v/>
      </c>
      <c r="AR19" s="33" t="str">
        <f t="shared" ca="1" si="20"/>
        <v/>
      </c>
      <c r="AS19" s="33">
        <f t="shared" ca="1" si="20"/>
        <v>0</v>
      </c>
      <c r="AT19" s="33">
        <f t="shared" ca="1" si="20"/>
        <v>0</v>
      </c>
      <c r="AU19" s="33">
        <f t="shared" ca="1" si="20"/>
        <v>0</v>
      </c>
      <c r="AV19" s="33">
        <f t="shared" ca="1" si="20"/>
        <v>0</v>
      </c>
      <c r="AW19" s="33" t="str">
        <f t="shared" ca="1" si="20"/>
        <v>SAVINGS</v>
      </c>
      <c r="AX19" s="33" t="str">
        <f t="shared" ca="1" si="20"/>
        <v/>
      </c>
      <c r="AY19" s="33" t="str">
        <f t="shared" ca="1" si="20"/>
        <v/>
      </c>
      <c r="AZ19" s="33" t="str">
        <f t="shared" ca="1" si="20"/>
        <v/>
      </c>
      <c r="BA19" s="33" t="str">
        <f t="shared" ca="1" si="20"/>
        <v>Savings - Vacation</v>
      </c>
      <c r="BB19" s="33" t="str">
        <f t="shared" ca="1" si="20"/>
        <v>Savings - School Fund</v>
      </c>
      <c r="BC19" s="33">
        <f t="shared" ca="1" si="20"/>
        <v>0</v>
      </c>
      <c r="BD19" s="33">
        <f t="shared" ca="1" si="20"/>
        <v>0</v>
      </c>
      <c r="BE19" s="33">
        <f t="shared" ca="1" si="20"/>
        <v>0</v>
      </c>
      <c r="BF19" s="33">
        <f t="shared" ca="1" si="20"/>
        <v>0</v>
      </c>
      <c r="BG19" s="33">
        <f t="shared" ca="1" si="20"/>
        <v>0</v>
      </c>
      <c r="BH19" s="33">
        <f t="shared" ca="1" si="20"/>
        <v>0</v>
      </c>
      <c r="BI19" s="33">
        <f t="shared" ca="1" si="20"/>
        <v>0</v>
      </c>
      <c r="BJ19" s="33">
        <f t="shared" ca="1" si="20"/>
        <v>0</v>
      </c>
      <c r="BK19" s="33">
        <f t="shared" ca="1" si="20"/>
        <v>0</v>
      </c>
      <c r="BL19" s="33">
        <f t="shared" ca="1" si="20"/>
        <v>0</v>
      </c>
      <c r="BM19" s="33">
        <f t="shared" ca="1" si="20"/>
        <v>0</v>
      </c>
      <c r="BN19" s="33">
        <f t="shared" ca="1" si="20"/>
        <v>0</v>
      </c>
      <c r="BO19" s="33">
        <f t="shared" ca="1" si="20"/>
        <v>0</v>
      </c>
      <c r="BP19" s="33">
        <f t="shared" ref="BP19:CQ22" ca="1" si="21">IF(COUNTIF(INDIRECT(_xlfn.CONCAT("CALC!C",2+BP$2,":NC",2+BP$2)),$B19)&gt;0,INDIRECT(_xlfn.CONCAT("CALC!A",2+BP$2)),"")</f>
        <v>0</v>
      </c>
      <c r="BQ19" s="33">
        <f t="shared" ca="1" si="21"/>
        <v>0</v>
      </c>
      <c r="BR19" s="33">
        <f t="shared" ca="1" si="21"/>
        <v>0</v>
      </c>
      <c r="BS19" s="33">
        <f t="shared" ca="1" si="21"/>
        <v>0</v>
      </c>
      <c r="BT19" s="33">
        <f t="shared" ca="1" si="21"/>
        <v>0</v>
      </c>
      <c r="BU19" s="33">
        <f t="shared" ca="1" si="21"/>
        <v>0</v>
      </c>
      <c r="BV19" s="33">
        <f t="shared" ca="1" si="21"/>
        <v>0</v>
      </c>
      <c r="BW19" s="33">
        <f t="shared" ca="1" si="21"/>
        <v>0</v>
      </c>
      <c r="BX19" s="33">
        <f t="shared" ca="1" si="21"/>
        <v>0</v>
      </c>
      <c r="BY19" s="33">
        <f t="shared" ca="1" si="21"/>
        <v>0</v>
      </c>
      <c r="BZ19" s="33">
        <f t="shared" ca="1" si="21"/>
        <v>0</v>
      </c>
      <c r="CA19" s="33">
        <f t="shared" ca="1" si="21"/>
        <v>0</v>
      </c>
      <c r="CB19" s="33">
        <f t="shared" ca="1" si="21"/>
        <v>0</v>
      </c>
      <c r="CC19" s="33">
        <f t="shared" ca="1" si="21"/>
        <v>0</v>
      </c>
      <c r="CD19" s="33">
        <f t="shared" ca="1" si="21"/>
        <v>0</v>
      </c>
      <c r="CE19" s="33">
        <f t="shared" ca="1" si="21"/>
        <v>0</v>
      </c>
      <c r="CF19" s="33">
        <f t="shared" ca="1" si="21"/>
        <v>0</v>
      </c>
      <c r="CG19" s="33">
        <f t="shared" ca="1" si="21"/>
        <v>0</v>
      </c>
      <c r="CH19" s="33">
        <f t="shared" ca="1" si="21"/>
        <v>0</v>
      </c>
      <c r="CI19" s="33">
        <f t="shared" ca="1" si="21"/>
        <v>0</v>
      </c>
      <c r="CJ19" s="33">
        <f t="shared" ca="1" si="21"/>
        <v>0</v>
      </c>
      <c r="CK19" s="33">
        <f t="shared" ca="1" si="21"/>
        <v>0</v>
      </c>
      <c r="CL19" s="33">
        <f t="shared" ca="1" si="21"/>
        <v>0</v>
      </c>
      <c r="CM19" s="33">
        <f t="shared" ca="1" si="21"/>
        <v>0</v>
      </c>
      <c r="CN19" s="33">
        <f t="shared" ca="1" si="21"/>
        <v>0</v>
      </c>
      <c r="CO19" s="33">
        <f t="shared" ca="1" si="21"/>
        <v>0</v>
      </c>
      <c r="CP19" s="33">
        <f t="shared" ca="1" si="21"/>
        <v>0</v>
      </c>
      <c r="CQ19" s="33">
        <f t="shared" ca="1" si="21"/>
        <v>0</v>
      </c>
      <c r="CS19" s="34" t="str">
        <f t="shared" si="3"/>
        <v/>
      </c>
      <c r="CT19" s="1" t="str">
        <f ca="1">IFERROR(INDEX($C19:$CQ19,_xlfn.AGGREGATE(15,6,(COLUMN($C19:$CQ19)-COLUMN($C19)+1)/($C19:$CQ19&lt;&gt;""),COLUMNS($CT19:CT19))),"")</f>
        <v>MORTGAGE</v>
      </c>
      <c r="CU19" s="1">
        <f ca="1">IFERROR(INDEX($C19:$CQ19,_xlfn.AGGREGATE(15,6,(COLUMN($C19:$CQ19)-COLUMN($C19)+1)/($C19:$CQ19&lt;&gt;""),COLUMNS($CT19:CU19))),"")</f>
        <v>0</v>
      </c>
      <c r="CV19" s="1">
        <f ca="1">IFERROR(INDEX($C19:$CQ19,_xlfn.AGGREGATE(15,6,(COLUMN($C19:$CQ19)-COLUMN($C19)+1)/($C19:$CQ19&lt;&gt;""),COLUMNS($CT19:CV19))),"")</f>
        <v>0</v>
      </c>
      <c r="CW19" s="1">
        <f ca="1">IFERROR(INDEX($C19:$CQ19,_xlfn.AGGREGATE(15,6,(COLUMN($C19:$CQ19)-COLUMN($C19)+1)/($C19:$CQ19&lt;&gt;""),COLUMNS($CT19:CW19))),"")</f>
        <v>0</v>
      </c>
      <c r="CX19" s="1">
        <f ca="1">IFERROR(INDEX($C19:$CQ19,_xlfn.AGGREGATE(15,6,(COLUMN($C19:$CQ19)-COLUMN($C19)+1)/($C19:$CQ19&lt;&gt;""),COLUMNS($CT19:CX19))),"")</f>
        <v>0</v>
      </c>
      <c r="CY19" s="1" t="str">
        <f ca="1">IFERROR(INDEX($C19:$CQ19,_xlfn.AGGREGATE(15,6,(COLUMN($C19:$CQ19)-COLUMN($C19)+1)/($C19:$CQ19&lt;&gt;""),COLUMNS($CT19:CY19))),"")</f>
        <v>UTILITIES</v>
      </c>
      <c r="CZ19" s="1">
        <f ca="1">IFERROR(INDEX($C19:$CQ19,_xlfn.AGGREGATE(15,6,(COLUMN($C19:$CQ19)-COLUMN($C19)+1)/($C19:$CQ19&lt;&gt;""),COLUMNS($CT19:CZ19))),"")</f>
        <v>0</v>
      </c>
      <c r="DA19" s="1">
        <f ca="1">IFERROR(INDEX($C19:$CQ19,_xlfn.AGGREGATE(15,6,(COLUMN($C19:$CQ19)-COLUMN($C19)+1)/($C19:$CQ19&lt;&gt;""),COLUMNS($CT19:DA19))),"")</f>
        <v>0</v>
      </c>
      <c r="DB19" s="1">
        <f ca="1">IFERROR(INDEX($C19:$CQ19,_xlfn.AGGREGATE(15,6,(COLUMN($C19:$CQ19)-COLUMN($C19)+1)/($C19:$CQ19&lt;&gt;""),COLUMNS($CT19:DB19))),"")</f>
        <v>0</v>
      </c>
      <c r="DC19" s="1">
        <f ca="1">IFERROR(INDEX($C19:$CQ19,_xlfn.AGGREGATE(15,6,(COLUMN($C19:$CQ19)-COLUMN($C19)+1)/($C19:$CQ19&lt;&gt;""),COLUMNS($CT19:DC19))),"")</f>
        <v>0</v>
      </c>
      <c r="DD19" s="1" t="str">
        <f ca="1">IFERROR(INDEX($C19:$CQ19,_xlfn.AGGREGATE(15,6,(COLUMN($C19:$CQ19)-COLUMN($C19)+1)/($C19:$CQ19&lt;&gt;""),COLUMNS($CT19:DD19))),"")</f>
        <v>HEALTH/WELLBEING</v>
      </c>
      <c r="DE19" s="1" t="str">
        <f ca="1">IFERROR(INDEX($C19:$CQ19,_xlfn.AGGREGATE(15,6,(COLUMN($C19:$CQ19)-COLUMN($C19)+1)/($C19:$CQ19&lt;&gt;""),COLUMNS($CT19:DE19))),"")</f>
        <v>Gym/Working Out</v>
      </c>
      <c r="DF19" s="1" t="str">
        <f ca="1">IFERROR(INDEX($C19:$CQ19,_xlfn.AGGREGATE(15,6,(COLUMN($C19:$CQ19)-COLUMN($C19)+1)/($C19:$CQ19&lt;&gt;""),COLUMNS($CT19:DF19))),"")</f>
        <v>Fun Money</v>
      </c>
      <c r="DG19" s="1">
        <f ca="1">IFERROR(INDEX($C19:$CQ19,_xlfn.AGGREGATE(15,6,(COLUMN($C19:$CQ19)-COLUMN($C19)+1)/($C19:$CQ19&lt;&gt;""),COLUMNS($CT19:DG19))),"")</f>
        <v>0</v>
      </c>
      <c r="DH19" s="1">
        <f ca="1">IFERROR(INDEX($C19:$CQ19,_xlfn.AGGREGATE(15,6,(COLUMN($C19:$CQ19)-COLUMN($C19)+1)/($C19:$CQ19&lt;&gt;""),COLUMNS($CT19:DH19))),"")</f>
        <v>0</v>
      </c>
      <c r="DI19" s="1">
        <f ca="1">IFERROR(INDEX($C19:$CQ19,_xlfn.AGGREGATE(15,6,(COLUMN($C19:$CQ19)-COLUMN($C19)+1)/($C19:$CQ19&lt;&gt;""),COLUMNS($CT19:DI19))),"")</f>
        <v>0</v>
      </c>
      <c r="DJ19" s="1">
        <f ca="1">IFERROR(INDEX($C19:$CQ19,_xlfn.AGGREGATE(15,6,(COLUMN($C19:$CQ19)-COLUMN($C19)+1)/($C19:$CQ19&lt;&gt;""),COLUMNS($CT19:DJ19))),"")</f>
        <v>0</v>
      </c>
      <c r="DK19" s="1" t="str">
        <f ca="1">IFERROR(INDEX($C19:$CQ19,_xlfn.AGGREGATE(15,6,(COLUMN($C19:$CQ19)-COLUMN($C19)+1)/($C19:$CQ19&lt;&gt;""),COLUMNS($CT19:DK19))),"")</f>
        <v>AUTO</v>
      </c>
      <c r="DL19" s="1">
        <f ca="1">IFERROR(INDEX($C19:$CQ19,_xlfn.AGGREGATE(15,6,(COLUMN($C19:$CQ19)-COLUMN($C19)+1)/($C19:$CQ19&lt;&gt;""),COLUMNS($CT19:DL19))),"")</f>
        <v>0</v>
      </c>
      <c r="DM19" s="1">
        <f ca="1">IFERROR(INDEX($C19:$CQ19,_xlfn.AGGREGATE(15,6,(COLUMN($C19:$CQ19)-COLUMN($C19)+1)/($C19:$CQ19&lt;&gt;""),COLUMNS($CT19:DM19))),"")</f>
        <v>0</v>
      </c>
      <c r="DN19" s="1">
        <f ca="1">IFERROR(INDEX($C19:$CQ19,_xlfn.AGGREGATE(15,6,(COLUMN($C19:$CQ19)-COLUMN($C19)+1)/($C19:$CQ19&lt;&gt;""),COLUMNS($CT19:DN19))),"")</f>
        <v>0</v>
      </c>
      <c r="DO19" s="1">
        <f ca="1">IFERROR(INDEX($C19:$CQ19,_xlfn.AGGREGATE(15,6,(COLUMN($C19:$CQ19)-COLUMN($C19)+1)/($C19:$CQ19&lt;&gt;""),COLUMNS($CT19:DO19))),"")</f>
        <v>0</v>
      </c>
      <c r="DP19" s="1" t="str">
        <f ca="1">IFERROR(INDEX($C19:$CQ19,_xlfn.AGGREGATE(15,6,(COLUMN($C19:$CQ19)-COLUMN($C19)+1)/($C19:$CQ19&lt;&gt;""),COLUMNS($CT19:DP19))),"")</f>
        <v>SUBSCRIPTIONS</v>
      </c>
      <c r="DQ19" s="1">
        <f ca="1">IFERROR(INDEX($C19:$CQ19,_xlfn.AGGREGATE(15,6,(COLUMN($C19:$CQ19)-COLUMN($C19)+1)/($C19:$CQ19&lt;&gt;""),COLUMNS($CT19:DQ19))),"")</f>
        <v>0</v>
      </c>
      <c r="DR19" s="1">
        <f ca="1">IFERROR(INDEX($C19:$CQ19,_xlfn.AGGREGATE(15,6,(COLUMN($C19:$CQ19)-COLUMN($C19)+1)/($C19:$CQ19&lt;&gt;""),COLUMNS($CT19:DR19))),"")</f>
        <v>0</v>
      </c>
      <c r="DS19" s="1">
        <f ca="1">IFERROR(INDEX($C19:$CQ19,_xlfn.AGGREGATE(15,6,(COLUMN($C19:$CQ19)-COLUMN($C19)+1)/($C19:$CQ19&lt;&gt;""),COLUMNS($CT19:DS19))),"")</f>
        <v>0</v>
      </c>
      <c r="DT19" s="1">
        <f ca="1">IFERROR(INDEX($C19:$CQ19,_xlfn.AGGREGATE(15,6,(COLUMN($C19:$CQ19)-COLUMN($C19)+1)/($C19:$CQ19&lt;&gt;""),COLUMNS($CT19:DT19))),"")</f>
        <v>0</v>
      </c>
      <c r="DU19" s="1" t="str">
        <f ca="1">IFERROR(INDEX($C19:$CQ19,_xlfn.AGGREGATE(15,6,(COLUMN($C19:$CQ19)-COLUMN($C19)+1)/($C19:$CQ19&lt;&gt;""),COLUMNS($CT19:DU19))),"")</f>
        <v>SAVINGS</v>
      </c>
      <c r="DV19" s="1" t="str">
        <f ca="1">IFERROR(INDEX($C19:$CQ19,_xlfn.AGGREGATE(15,6,(COLUMN($C19:$CQ19)-COLUMN($C19)+1)/($C19:$CQ19&lt;&gt;""),COLUMNS($CT19:DV19))),"")</f>
        <v>Savings - Vacation</v>
      </c>
      <c r="DW19" s="1" t="str">
        <f ca="1">IFERROR(INDEX($C19:$CQ19,_xlfn.AGGREGATE(15,6,(COLUMN($C19:$CQ19)-COLUMN($C19)+1)/($C19:$CQ19&lt;&gt;""),COLUMNS($CT19:DW19))),"")</f>
        <v>Savings - School Fund</v>
      </c>
      <c r="DX19" s="1">
        <f ca="1">IFERROR(INDEX($C19:$CQ19,_xlfn.AGGREGATE(15,6,(COLUMN($C19:$CQ19)-COLUMN($C19)+1)/($C19:$CQ19&lt;&gt;""),COLUMNS($CT19:DX19))),"")</f>
        <v>0</v>
      </c>
      <c r="DY19" s="1">
        <f ca="1">IFERROR(INDEX($C19:$CQ19,_xlfn.AGGREGATE(15,6,(COLUMN($C19:$CQ19)-COLUMN($C19)+1)/($C19:$CQ19&lt;&gt;""),COLUMNS($CT19:DY19))),"")</f>
        <v>0</v>
      </c>
      <c r="DZ19" s="1">
        <f ca="1">IFERROR(INDEX($C19:$CQ19,_xlfn.AGGREGATE(15,6,(COLUMN($C19:$CQ19)-COLUMN($C19)+1)/($C19:$CQ19&lt;&gt;""),COLUMNS($CT19:DZ19))),"")</f>
        <v>0</v>
      </c>
      <c r="EA19" s="1">
        <f ca="1">IFERROR(INDEX($C19:$CQ19,_xlfn.AGGREGATE(15,6,(COLUMN($C19:$CQ19)-COLUMN($C19)+1)/($C19:$CQ19&lt;&gt;""),COLUMNS($CT19:EA19))),"")</f>
        <v>0</v>
      </c>
      <c r="EB19" s="1">
        <f ca="1">IFERROR(INDEX($C19:$CQ19,_xlfn.AGGREGATE(15,6,(COLUMN($C19:$CQ19)-COLUMN($C19)+1)/($C19:$CQ19&lt;&gt;""),COLUMNS($CT19:EB19))),"")</f>
        <v>0</v>
      </c>
      <c r="EC19" s="1">
        <f ca="1">IFERROR(INDEX($C19:$CQ19,_xlfn.AGGREGATE(15,6,(COLUMN($C19:$CQ19)-COLUMN($C19)+1)/($C19:$CQ19&lt;&gt;""),COLUMNS($CT19:EC19))),"")</f>
        <v>0</v>
      </c>
      <c r="ED19" s="1">
        <f ca="1">IFERROR(INDEX($C19:$CQ19,_xlfn.AGGREGATE(15,6,(COLUMN($C19:$CQ19)-COLUMN($C19)+1)/($C19:$CQ19&lt;&gt;""),COLUMNS($CT19:ED19))),"")</f>
        <v>0</v>
      </c>
      <c r="EE19" s="1">
        <f ca="1">IFERROR(INDEX($C19:$CQ19,_xlfn.AGGREGATE(15,6,(COLUMN($C19:$CQ19)-COLUMN($C19)+1)/($C19:$CQ19&lt;&gt;""),COLUMNS($CT19:EE19))),"")</f>
        <v>0</v>
      </c>
      <c r="EF19" s="1">
        <f ca="1">IFERROR(INDEX($C19:$CQ19,_xlfn.AGGREGATE(15,6,(COLUMN($C19:$CQ19)-COLUMN($C19)+1)/($C19:$CQ19&lt;&gt;""),COLUMNS($CT19:EF19))),"")</f>
        <v>0</v>
      </c>
      <c r="EG19" s="1">
        <f ca="1">IFERROR(INDEX($C19:$CQ19,_xlfn.AGGREGATE(15,6,(COLUMN($C19:$CQ19)-COLUMN($C19)+1)/($C19:$CQ19&lt;&gt;""),COLUMNS($CT19:EG19))),"")</f>
        <v>0</v>
      </c>
      <c r="EH19" s="1">
        <f ca="1">IFERROR(INDEX($C19:$CQ19,_xlfn.AGGREGATE(15,6,(COLUMN($C19:$CQ19)-COLUMN($C19)+1)/($C19:$CQ19&lt;&gt;""),COLUMNS($CT19:EH19))),"")</f>
        <v>0</v>
      </c>
      <c r="EI19" s="1">
        <f ca="1">IFERROR(INDEX($C19:$CQ19,_xlfn.AGGREGATE(15,6,(COLUMN($C19:$CQ19)-COLUMN($C19)+1)/($C19:$CQ19&lt;&gt;""),COLUMNS($CT19:EI19))),"")</f>
        <v>0</v>
      </c>
      <c r="EJ19" s="1">
        <f ca="1">IFERROR(INDEX($C19:$CQ19,_xlfn.AGGREGATE(15,6,(COLUMN($C19:$CQ19)-COLUMN($C19)+1)/($C19:$CQ19&lt;&gt;""),COLUMNS($CT19:EJ19))),"")</f>
        <v>0</v>
      </c>
      <c r="EK19" s="1">
        <f ca="1">IFERROR(INDEX($C19:$CQ19,_xlfn.AGGREGATE(15,6,(COLUMN($C19:$CQ19)-COLUMN($C19)+1)/($C19:$CQ19&lt;&gt;""),COLUMNS($CT19:EK19))),"")</f>
        <v>0</v>
      </c>
      <c r="EL19" s="1">
        <f ca="1">IFERROR(INDEX($C19:$CQ19,_xlfn.AGGREGATE(15,6,(COLUMN($C19:$CQ19)-COLUMN($C19)+1)/($C19:$CQ19&lt;&gt;""),COLUMNS($CT19:EL19))),"")</f>
        <v>0</v>
      </c>
      <c r="EM19" s="1">
        <f ca="1">IFERROR(INDEX($C19:$CQ19,_xlfn.AGGREGATE(15,6,(COLUMN($C19:$CQ19)-COLUMN($C19)+1)/($C19:$CQ19&lt;&gt;""),COLUMNS($CT19:EM19))),"")</f>
        <v>0</v>
      </c>
      <c r="EN19" s="1">
        <f ca="1">IFERROR(INDEX($C19:$CQ19,_xlfn.AGGREGATE(15,6,(COLUMN($C19:$CQ19)-COLUMN($C19)+1)/($C19:$CQ19&lt;&gt;""),COLUMNS($CT19:EN19))),"")</f>
        <v>0</v>
      </c>
      <c r="EO19" s="1">
        <f ca="1">IFERROR(INDEX($C19:$CQ19,_xlfn.AGGREGATE(15,6,(COLUMN($C19:$CQ19)-COLUMN($C19)+1)/($C19:$CQ19&lt;&gt;""),COLUMNS($CT19:EO19))),"")</f>
        <v>0</v>
      </c>
      <c r="EP19" s="1">
        <f ca="1">IFERROR(INDEX($C19:$CQ19,_xlfn.AGGREGATE(15,6,(COLUMN($C19:$CQ19)-COLUMN($C19)+1)/($C19:$CQ19&lt;&gt;""),COLUMNS($CT19:EP19))),"")</f>
        <v>0</v>
      </c>
      <c r="EQ19" s="1">
        <f ca="1">IFERROR(INDEX($C19:$CQ19,_xlfn.AGGREGATE(15,6,(COLUMN($C19:$CQ19)-COLUMN($C19)+1)/($C19:$CQ19&lt;&gt;""),COLUMNS($CT19:EQ19))),"")</f>
        <v>0</v>
      </c>
      <c r="ER19" s="1">
        <f ca="1">IFERROR(INDEX($C19:$CQ19,_xlfn.AGGREGATE(15,6,(COLUMN($C19:$CQ19)-COLUMN($C19)+1)/($C19:$CQ19&lt;&gt;""),COLUMNS($CT19:ER19))),"")</f>
        <v>0</v>
      </c>
      <c r="ES19" s="1">
        <f ca="1">IFERROR(INDEX($C19:$CQ19,_xlfn.AGGREGATE(15,6,(COLUMN($C19:$CQ19)-COLUMN($C19)+1)/($C19:$CQ19&lt;&gt;""),COLUMNS($CT19:ES19))),"")</f>
        <v>0</v>
      </c>
      <c r="ET19" s="1">
        <f ca="1">IFERROR(INDEX($C19:$CQ19,_xlfn.AGGREGATE(15,6,(COLUMN($C19:$CQ19)-COLUMN($C19)+1)/($C19:$CQ19&lt;&gt;""),COLUMNS($CT19:ET19))),"")</f>
        <v>0</v>
      </c>
      <c r="EU19" s="1">
        <f ca="1">IFERROR(INDEX($C19:$CQ19,_xlfn.AGGREGATE(15,6,(COLUMN($C19:$CQ19)-COLUMN($C19)+1)/($C19:$CQ19&lt;&gt;""),COLUMNS($CT19:EU19))),"")</f>
        <v>0</v>
      </c>
      <c r="EV19" s="1">
        <f ca="1">IFERROR(INDEX($C19:$CQ19,_xlfn.AGGREGATE(15,6,(COLUMN($C19:$CQ19)-COLUMN($C19)+1)/($C19:$CQ19&lt;&gt;""),COLUMNS($CT19:EV19))),"")</f>
        <v>0</v>
      </c>
      <c r="EW19" s="1">
        <f ca="1">IFERROR(INDEX($C19:$CQ19,_xlfn.AGGREGATE(15,6,(COLUMN($C19:$CQ19)-COLUMN($C19)+1)/($C19:$CQ19&lt;&gt;""),COLUMNS($CT19:EW19))),"")</f>
        <v>0</v>
      </c>
      <c r="EX19" s="1">
        <f ca="1">IFERROR(INDEX($C19:$CQ19,_xlfn.AGGREGATE(15,6,(COLUMN($C19:$CQ19)-COLUMN($C19)+1)/($C19:$CQ19&lt;&gt;""),COLUMNS($CT19:EX19))),"")</f>
        <v>0</v>
      </c>
      <c r="EY19" s="1">
        <f ca="1">IFERROR(INDEX($C19:$CQ19,_xlfn.AGGREGATE(15,6,(COLUMN($C19:$CQ19)-COLUMN($C19)+1)/($C19:$CQ19&lt;&gt;""),COLUMNS($CT19:EY19))),"")</f>
        <v>0</v>
      </c>
      <c r="EZ19" s="1">
        <f ca="1">IFERROR(INDEX($C19:$CQ19,_xlfn.AGGREGATE(15,6,(COLUMN($C19:$CQ19)-COLUMN($C19)+1)/($C19:$CQ19&lt;&gt;""),COLUMNS($CT19:EZ19))),"")</f>
        <v>0</v>
      </c>
      <c r="FA19" s="1">
        <f ca="1">IFERROR(INDEX($C19:$CQ19,_xlfn.AGGREGATE(15,6,(COLUMN($C19:$CQ19)-COLUMN($C19)+1)/($C19:$CQ19&lt;&gt;""),COLUMNS($CT19:FA19))),"")</f>
        <v>0</v>
      </c>
      <c r="FB19" s="1">
        <f ca="1">IFERROR(INDEX($C19:$CQ19,_xlfn.AGGREGATE(15,6,(COLUMN($C19:$CQ19)-COLUMN($C19)+1)/($C19:$CQ19&lt;&gt;""),COLUMNS($CT19:FB19))),"")</f>
        <v>0</v>
      </c>
      <c r="FC19" s="1">
        <f ca="1">IFERROR(INDEX($C19:$CQ19,_xlfn.AGGREGATE(15,6,(COLUMN($C19:$CQ19)-COLUMN($C19)+1)/($C19:$CQ19&lt;&gt;""),COLUMNS($CT19:FC19))),"")</f>
        <v>0</v>
      </c>
      <c r="FD19" s="1">
        <f ca="1">IFERROR(INDEX($C19:$CQ19,_xlfn.AGGREGATE(15,6,(COLUMN($C19:$CQ19)-COLUMN($C19)+1)/($C19:$CQ19&lt;&gt;""),COLUMNS($CT19:FD19))),"")</f>
        <v>0</v>
      </c>
      <c r="FE19" s="1">
        <f ca="1">IFERROR(INDEX($C19:$CQ19,_xlfn.AGGREGATE(15,6,(COLUMN($C19:$CQ19)-COLUMN($C19)+1)/($C19:$CQ19&lt;&gt;""),COLUMNS($CT19:FE19))),"")</f>
        <v>0</v>
      </c>
      <c r="FF19" s="1">
        <f ca="1">IFERROR(INDEX($C19:$CQ19,_xlfn.AGGREGATE(15,6,(COLUMN($C19:$CQ19)-COLUMN($C19)+1)/($C19:$CQ19&lt;&gt;""),COLUMNS($CT19:FF19))),"")</f>
        <v>0</v>
      </c>
      <c r="FG19" s="1">
        <f ca="1">IFERROR(INDEX($C19:$CQ19,_xlfn.AGGREGATE(15,6,(COLUMN($C19:$CQ19)-COLUMN($C19)+1)/($C19:$CQ19&lt;&gt;""),COLUMNS($CT19:FG19))),"")</f>
        <v>0</v>
      </c>
      <c r="FH19" s="1">
        <f ca="1">IFERROR(INDEX($C19:$CQ19,_xlfn.AGGREGATE(15,6,(COLUMN($C19:$CQ19)-COLUMN($C19)+1)/($C19:$CQ19&lt;&gt;""),COLUMNS($CT19:FH19))),"")</f>
        <v>0</v>
      </c>
      <c r="FI19" s="1">
        <f ca="1">IFERROR(INDEX($C19:$CQ19,_xlfn.AGGREGATE(15,6,(COLUMN($C19:$CQ19)-COLUMN($C19)+1)/($C19:$CQ19&lt;&gt;""),COLUMNS($CT19:FI19))),"")</f>
        <v>0</v>
      </c>
      <c r="FJ19" s="1">
        <f ca="1">IFERROR(INDEX($C19:$CQ19,_xlfn.AGGREGATE(15,6,(COLUMN($C19:$CQ19)-COLUMN($C19)+1)/($C19:$CQ19&lt;&gt;""),COLUMNS($CT19:FJ19))),"")</f>
        <v>0</v>
      </c>
      <c r="FK19" s="1">
        <f ca="1">IFERROR(INDEX($C19:$CQ19,_xlfn.AGGREGATE(15,6,(COLUMN($C19:$CQ19)-COLUMN($C19)+1)/($C19:$CQ19&lt;&gt;""),COLUMNS($CT19:FK19))),"")</f>
        <v>0</v>
      </c>
      <c r="FL19" s="1">
        <f ca="1">IFERROR(INDEX($C19:$CQ19,_xlfn.AGGREGATE(15,6,(COLUMN($C19:$CQ19)-COLUMN($C19)+1)/($C19:$CQ19&lt;&gt;""),COLUMNS($CT19:FL19))),"")</f>
        <v>0</v>
      </c>
      <c r="FM19" s="1" t="str">
        <f ca="1">IFERROR(INDEX($C19:$CQ19,_xlfn.AGGREGATE(15,6,(COLUMN($C19:$CQ19)-COLUMN($C19)+1)/($C19:$CQ19&lt;&gt;""),COLUMNS($CT19:FM19))),"")</f>
        <v/>
      </c>
      <c r="FN19" s="1" t="str">
        <f ca="1">IFERROR(INDEX($C19:$CQ19,_xlfn.AGGREGATE(15,6,(COLUMN($C19:$CQ19)-COLUMN($C19)+1)/($C19:$CQ19&lt;&gt;""),COLUMNS($CT19:FN19))),"")</f>
        <v/>
      </c>
      <c r="FO19" s="1" t="str">
        <f ca="1">IFERROR(INDEX($C19:$CQ19,_xlfn.AGGREGATE(15,6,(COLUMN($C19:$CQ19)-COLUMN($C19)+1)/($C19:$CQ19&lt;&gt;""),COLUMNS($CT19:FO19))),"")</f>
        <v/>
      </c>
      <c r="FP19" s="1" t="str">
        <f ca="1">IFERROR(INDEX($C19:$CQ19,_xlfn.AGGREGATE(15,6,(COLUMN($C19:$CQ19)-COLUMN($C19)+1)/($C19:$CQ19&lt;&gt;""),COLUMNS($CT19:FP19))),"")</f>
        <v/>
      </c>
      <c r="FQ19" s="1" t="str">
        <f ca="1">IFERROR(INDEX($C19:$CQ19,_xlfn.AGGREGATE(15,6,(COLUMN($C19:$CQ19)-COLUMN($C19)+1)/($C19:$CQ19&lt;&gt;""),COLUMNS($CT19:FQ19))),"")</f>
        <v/>
      </c>
      <c r="FR19" s="1" t="str">
        <f ca="1">IFERROR(INDEX($C19:$CQ19,_xlfn.AGGREGATE(15,6,(COLUMN($C19:$CQ19)-COLUMN($C19)+1)/($C19:$CQ19&lt;&gt;""),COLUMNS($CT19:FR19))),"")</f>
        <v/>
      </c>
      <c r="FS19" s="1" t="str">
        <f ca="1">IFERROR(INDEX($C19:$CQ19,_xlfn.AGGREGATE(15,6,(COLUMN($C19:$CQ19)-COLUMN($C19)+1)/($C19:$CQ19&lt;&gt;""),COLUMNS($CT19:FS19))),"")</f>
        <v/>
      </c>
      <c r="FT19" s="1" t="str">
        <f ca="1">IFERROR(INDEX($C19:$CQ19,_xlfn.AGGREGATE(15,6,(COLUMN($C19:$CQ19)-COLUMN($C19)+1)/($C19:$CQ19&lt;&gt;""),COLUMNS($CT19:FT19))),"")</f>
        <v/>
      </c>
      <c r="FU19" s="1" t="str">
        <f ca="1">IFERROR(INDEX($C19:$CQ19,_xlfn.AGGREGATE(15,6,(COLUMN($C19:$CQ19)-COLUMN($C19)+1)/($C19:$CQ19&lt;&gt;""),COLUMNS($CT19:FU19))),"")</f>
        <v/>
      </c>
      <c r="FV19" s="1" t="str">
        <f ca="1">IFERROR(INDEX($C19:$CQ19,_xlfn.AGGREGATE(15,6,(COLUMN($C19:$CQ19)-COLUMN($C19)+1)/($C19:$CQ19&lt;&gt;""),COLUMNS($CT19:FV19))),"")</f>
        <v/>
      </c>
      <c r="FW19" s="1" t="str">
        <f ca="1">IFERROR(INDEX($C19:$CQ19,_xlfn.AGGREGATE(15,6,(COLUMN($C19:$CQ19)-COLUMN($C19)+1)/($C19:$CQ19&lt;&gt;""),COLUMNS($CT19:FW19))),"")</f>
        <v/>
      </c>
      <c r="FX19" s="1" t="str">
        <f ca="1">IFERROR(INDEX($C19:$CQ19,_xlfn.AGGREGATE(15,6,(COLUMN($C19:$CQ19)-COLUMN($C19)+1)/($C19:$CQ19&lt;&gt;""),COLUMNS($CT19:FX19))),"")</f>
        <v/>
      </c>
      <c r="FY19" s="1" t="str">
        <f ca="1">IFERROR(INDEX($C19:$CQ19,_xlfn.AGGREGATE(15,6,(COLUMN($C19:$CQ19)-COLUMN($C19)+1)/($C19:$CQ19&lt;&gt;""),COLUMNS($CT19:FY19))),"")</f>
        <v/>
      </c>
      <c r="FZ19" s="1" t="str">
        <f ca="1">IFERROR(INDEX($C19:$CQ19,_xlfn.AGGREGATE(15,6,(COLUMN($C19:$CQ19)-COLUMN($C19)+1)/($C19:$CQ19&lt;&gt;""),COLUMNS($CT19:FZ19))),"")</f>
        <v/>
      </c>
      <c r="GA19" s="1" t="str">
        <f ca="1">IFERROR(INDEX($C19:$CQ19,_xlfn.AGGREGATE(15,6,(COLUMN($C19:$CQ19)-COLUMN($C19)+1)/($C19:$CQ19&lt;&gt;""),COLUMNS($CT19:GA19))),"")</f>
        <v/>
      </c>
      <c r="GB19" s="1" t="str">
        <f ca="1">IFERROR(INDEX($C19:$CQ19,_xlfn.AGGREGATE(15,6,(COLUMN($C19:$CQ19)-COLUMN($C19)+1)/($C19:$CQ19&lt;&gt;""),COLUMNS($CT19:GB19))),"")</f>
        <v/>
      </c>
      <c r="GC19" s="1" t="str">
        <f ca="1">IFERROR(INDEX($C19:$CQ19,_xlfn.AGGREGATE(15,6,(COLUMN($C19:$CQ19)-COLUMN($C19)+1)/($C19:$CQ19&lt;&gt;""),COLUMNS($CT19:GC19))),"")</f>
        <v/>
      </c>
      <c r="GD19" s="1" t="str">
        <f ca="1">IFERROR(INDEX($C19:$CQ19,_xlfn.AGGREGATE(15,6,(COLUMN($C19:$CQ19)-COLUMN($C19)+1)/($C19:$CQ19&lt;&gt;""),COLUMNS($CT19:GD19))),"")</f>
        <v/>
      </c>
      <c r="GE19" s="1" t="str">
        <f ca="1">IFERROR(INDEX($C19:$CQ19,_xlfn.AGGREGATE(15,6,(COLUMN($C19:$CQ19)-COLUMN($C19)+1)/($C19:$CQ19&lt;&gt;""),COLUMNS($CT19:GE19))),"")</f>
        <v/>
      </c>
      <c r="GF19" s="1" t="str">
        <f ca="1">IFERROR(INDEX($C19:$CQ19,_xlfn.AGGREGATE(15,6,(COLUMN($C19:$CQ19)-COLUMN($C19)+1)/($C19:$CQ19&lt;&gt;""),COLUMNS($CT19:GF19))),"")</f>
        <v/>
      </c>
      <c r="GG19" s="1" t="str">
        <f ca="1">IFERROR(INDEX($C19:$CQ19,_xlfn.AGGREGATE(15,6,(COLUMN($C19:$CQ19)-COLUMN($C19)+1)/($C19:$CQ19&lt;&gt;""),COLUMNS($CT19:GG19))),"")</f>
        <v/>
      </c>
      <c r="GH19" s="1" t="str">
        <f ca="1">IFERROR(INDEX($C19:$CQ19,_xlfn.AGGREGATE(15,6,(COLUMN($C19:$CQ19)-COLUMN($C19)+1)/($C19:$CQ19&lt;&gt;""),COLUMNS($CT19:GH19))),"")</f>
        <v/>
      </c>
    </row>
    <row r="20" spans="2:190" hidden="1" x14ac:dyDescent="0.45">
      <c r="B20" s="32" t="str">
        <f>IFERROR(IF((B19+1)=(VLOOKUP($B$1890,CALC!$AF$115:$AJ$166,5,FALSE)+1),"",B19+1),"")</f>
        <v/>
      </c>
      <c r="C20" s="33" t="str">
        <f t="shared" ca="1" si="0"/>
        <v>MORTGAGE</v>
      </c>
      <c r="D20" s="33" t="str">
        <f t="shared" ca="1" si="0"/>
        <v/>
      </c>
      <c r="E20" s="33" t="str">
        <f t="shared" ca="1" si="0"/>
        <v/>
      </c>
      <c r="F20" s="33">
        <f t="shared" ca="1" si="0"/>
        <v>0</v>
      </c>
      <c r="G20" s="33">
        <f t="shared" ca="1" si="0"/>
        <v>0</v>
      </c>
      <c r="H20" s="33">
        <f t="shared" ca="1" si="0"/>
        <v>0</v>
      </c>
      <c r="I20" s="33">
        <f t="shared" ca="1" si="0"/>
        <v>0</v>
      </c>
      <c r="J20" s="33" t="str">
        <f t="shared" ca="1" si="0"/>
        <v>UTILITIES</v>
      </c>
      <c r="K20" s="33" t="str">
        <f t="shared" ca="1" si="0"/>
        <v/>
      </c>
      <c r="L20" s="33" t="str">
        <f t="shared" ca="1" si="0"/>
        <v/>
      </c>
      <c r="M20" s="33" t="str">
        <f t="shared" ca="1" si="0"/>
        <v/>
      </c>
      <c r="N20" s="33" t="str">
        <f t="shared" ca="1" si="0"/>
        <v/>
      </c>
      <c r="O20" s="33">
        <f t="shared" ca="1" si="0"/>
        <v>0</v>
      </c>
      <c r="P20" s="33">
        <f t="shared" ca="1" si="0"/>
        <v>0</v>
      </c>
      <c r="Q20" s="33">
        <f t="shared" ca="1" si="0"/>
        <v>0</v>
      </c>
      <c r="R20" s="33">
        <f t="shared" ca="1" si="0"/>
        <v>0</v>
      </c>
      <c r="S20" s="33" t="str">
        <f t="shared" ref="S20:CD22" ca="1" si="22">IF(COUNTIF(INDIRECT(_xlfn.CONCAT("CALC!C",2+S$2,":NC",2+S$2)),$B20)&gt;0,INDIRECT(_xlfn.CONCAT("CALC!A",2+S$2)),"")</f>
        <v>HEALTH/WELLBEING</v>
      </c>
      <c r="T20" s="33" t="str">
        <f t="shared" ca="1" si="22"/>
        <v/>
      </c>
      <c r="U20" s="33" t="str">
        <f t="shared" ca="1" si="22"/>
        <v/>
      </c>
      <c r="V20" s="33" t="str">
        <f t="shared" ca="1" si="22"/>
        <v/>
      </c>
      <c r="W20" s="33" t="str">
        <f t="shared" ca="1" si="22"/>
        <v/>
      </c>
      <c r="X20" s="33" t="str">
        <f t="shared" ca="1" si="22"/>
        <v>Gym/Working Out</v>
      </c>
      <c r="Y20" s="33" t="str">
        <f t="shared" ca="1" si="22"/>
        <v/>
      </c>
      <c r="Z20" s="33" t="str">
        <f t="shared" ca="1" si="22"/>
        <v>Fun Money</v>
      </c>
      <c r="AA20" s="33">
        <f t="shared" ca="1" si="22"/>
        <v>0</v>
      </c>
      <c r="AB20" s="33">
        <f t="shared" ca="1" si="22"/>
        <v>0</v>
      </c>
      <c r="AC20" s="33">
        <f t="shared" ca="1" si="22"/>
        <v>0</v>
      </c>
      <c r="AD20" s="33">
        <f t="shared" ca="1" si="22"/>
        <v>0</v>
      </c>
      <c r="AE20" s="33" t="str">
        <f t="shared" ca="1" si="22"/>
        <v>AUTO</v>
      </c>
      <c r="AF20" s="33" t="str">
        <f t="shared" ca="1" si="22"/>
        <v/>
      </c>
      <c r="AG20" s="33" t="str">
        <f t="shared" ca="1" si="22"/>
        <v/>
      </c>
      <c r="AH20" s="33" t="str">
        <f t="shared" ca="1" si="22"/>
        <v/>
      </c>
      <c r="AI20" s="33">
        <f t="shared" ca="1" si="22"/>
        <v>0</v>
      </c>
      <c r="AJ20" s="33">
        <f t="shared" ca="1" si="22"/>
        <v>0</v>
      </c>
      <c r="AK20" s="33">
        <f t="shared" ca="1" si="22"/>
        <v>0</v>
      </c>
      <c r="AL20" s="33">
        <f t="shared" ca="1" si="22"/>
        <v>0</v>
      </c>
      <c r="AM20" s="33" t="str">
        <f t="shared" ca="1" si="22"/>
        <v>SUBSCRIPTIONS</v>
      </c>
      <c r="AN20" s="33" t="str">
        <f t="shared" ca="1" si="22"/>
        <v/>
      </c>
      <c r="AO20" s="33" t="str">
        <f t="shared" ca="1" si="22"/>
        <v/>
      </c>
      <c r="AP20" s="33" t="str">
        <f t="shared" ca="1" si="22"/>
        <v/>
      </c>
      <c r="AQ20" s="33" t="str">
        <f t="shared" ca="1" si="22"/>
        <v/>
      </c>
      <c r="AR20" s="33" t="str">
        <f t="shared" ca="1" si="22"/>
        <v/>
      </c>
      <c r="AS20" s="33">
        <f t="shared" ca="1" si="22"/>
        <v>0</v>
      </c>
      <c r="AT20" s="33">
        <f t="shared" ca="1" si="22"/>
        <v>0</v>
      </c>
      <c r="AU20" s="33">
        <f t="shared" ca="1" si="22"/>
        <v>0</v>
      </c>
      <c r="AV20" s="33">
        <f t="shared" ca="1" si="22"/>
        <v>0</v>
      </c>
      <c r="AW20" s="33" t="str">
        <f t="shared" ca="1" si="22"/>
        <v>SAVINGS</v>
      </c>
      <c r="AX20" s="33" t="str">
        <f t="shared" ca="1" si="22"/>
        <v/>
      </c>
      <c r="AY20" s="33" t="str">
        <f t="shared" ca="1" si="22"/>
        <v/>
      </c>
      <c r="AZ20" s="33" t="str">
        <f t="shared" ca="1" si="22"/>
        <v/>
      </c>
      <c r="BA20" s="33" t="str">
        <f t="shared" ca="1" si="22"/>
        <v>Savings - Vacation</v>
      </c>
      <c r="BB20" s="33" t="str">
        <f t="shared" ca="1" si="22"/>
        <v>Savings - School Fund</v>
      </c>
      <c r="BC20" s="33">
        <f t="shared" ca="1" si="22"/>
        <v>0</v>
      </c>
      <c r="BD20" s="33">
        <f t="shared" ca="1" si="22"/>
        <v>0</v>
      </c>
      <c r="BE20" s="33">
        <f t="shared" ca="1" si="22"/>
        <v>0</v>
      </c>
      <c r="BF20" s="33">
        <f t="shared" ca="1" si="22"/>
        <v>0</v>
      </c>
      <c r="BG20" s="33">
        <f t="shared" ca="1" si="22"/>
        <v>0</v>
      </c>
      <c r="BH20" s="33">
        <f t="shared" ca="1" si="22"/>
        <v>0</v>
      </c>
      <c r="BI20" s="33">
        <f t="shared" ca="1" si="22"/>
        <v>0</v>
      </c>
      <c r="BJ20" s="33">
        <f t="shared" ca="1" si="22"/>
        <v>0</v>
      </c>
      <c r="BK20" s="33">
        <f t="shared" ca="1" si="22"/>
        <v>0</v>
      </c>
      <c r="BL20" s="33">
        <f t="shared" ca="1" si="22"/>
        <v>0</v>
      </c>
      <c r="BM20" s="33">
        <f t="shared" ca="1" si="22"/>
        <v>0</v>
      </c>
      <c r="BN20" s="33">
        <f t="shared" ca="1" si="22"/>
        <v>0</v>
      </c>
      <c r="BO20" s="33">
        <f t="shared" ca="1" si="22"/>
        <v>0</v>
      </c>
      <c r="BP20" s="33">
        <f t="shared" ca="1" si="22"/>
        <v>0</v>
      </c>
      <c r="BQ20" s="33">
        <f t="shared" ca="1" si="22"/>
        <v>0</v>
      </c>
      <c r="BR20" s="33">
        <f t="shared" ca="1" si="22"/>
        <v>0</v>
      </c>
      <c r="BS20" s="33">
        <f t="shared" ca="1" si="22"/>
        <v>0</v>
      </c>
      <c r="BT20" s="33">
        <f t="shared" ca="1" si="22"/>
        <v>0</v>
      </c>
      <c r="BU20" s="33">
        <f t="shared" ca="1" si="22"/>
        <v>0</v>
      </c>
      <c r="BV20" s="33">
        <f t="shared" ca="1" si="22"/>
        <v>0</v>
      </c>
      <c r="BW20" s="33">
        <f t="shared" ca="1" si="22"/>
        <v>0</v>
      </c>
      <c r="BX20" s="33">
        <f t="shared" ca="1" si="22"/>
        <v>0</v>
      </c>
      <c r="BY20" s="33">
        <f t="shared" ca="1" si="22"/>
        <v>0</v>
      </c>
      <c r="BZ20" s="33">
        <f t="shared" ca="1" si="22"/>
        <v>0</v>
      </c>
      <c r="CA20" s="33">
        <f t="shared" ca="1" si="22"/>
        <v>0</v>
      </c>
      <c r="CB20" s="33">
        <f t="shared" ca="1" si="22"/>
        <v>0</v>
      </c>
      <c r="CC20" s="33">
        <f t="shared" ca="1" si="22"/>
        <v>0</v>
      </c>
      <c r="CD20" s="33">
        <f t="shared" ca="1" si="22"/>
        <v>0</v>
      </c>
      <c r="CE20" s="33">
        <f t="shared" ca="1" si="21"/>
        <v>0</v>
      </c>
      <c r="CF20" s="33">
        <f t="shared" ca="1" si="21"/>
        <v>0</v>
      </c>
      <c r="CG20" s="33">
        <f t="shared" ca="1" si="21"/>
        <v>0</v>
      </c>
      <c r="CH20" s="33">
        <f t="shared" ca="1" si="21"/>
        <v>0</v>
      </c>
      <c r="CI20" s="33">
        <f t="shared" ca="1" si="21"/>
        <v>0</v>
      </c>
      <c r="CJ20" s="33">
        <f t="shared" ca="1" si="21"/>
        <v>0</v>
      </c>
      <c r="CK20" s="33">
        <f t="shared" ca="1" si="21"/>
        <v>0</v>
      </c>
      <c r="CL20" s="33">
        <f t="shared" ca="1" si="21"/>
        <v>0</v>
      </c>
      <c r="CM20" s="33">
        <f t="shared" ca="1" si="21"/>
        <v>0</v>
      </c>
      <c r="CN20" s="33">
        <f t="shared" ca="1" si="21"/>
        <v>0</v>
      </c>
      <c r="CO20" s="33">
        <f t="shared" ca="1" si="21"/>
        <v>0</v>
      </c>
      <c r="CP20" s="33">
        <f t="shared" ca="1" si="21"/>
        <v>0</v>
      </c>
      <c r="CQ20" s="33">
        <f t="shared" ca="1" si="21"/>
        <v>0</v>
      </c>
      <c r="CS20" s="34" t="str">
        <f t="shared" si="3"/>
        <v/>
      </c>
      <c r="CT20" s="1" t="str">
        <f ca="1">IFERROR(INDEX($C20:$CQ20,_xlfn.AGGREGATE(15,6,(COLUMN($C20:$CQ20)-COLUMN($C20)+1)/($C20:$CQ20&lt;&gt;""),COLUMNS($CT20:CT20))),"")</f>
        <v>MORTGAGE</v>
      </c>
      <c r="CU20" s="1">
        <f ca="1">IFERROR(INDEX($C20:$CQ20,_xlfn.AGGREGATE(15,6,(COLUMN($C20:$CQ20)-COLUMN($C20)+1)/($C20:$CQ20&lt;&gt;""),COLUMNS($CT20:CU20))),"")</f>
        <v>0</v>
      </c>
      <c r="CV20" s="1">
        <f ca="1">IFERROR(INDEX($C20:$CQ20,_xlfn.AGGREGATE(15,6,(COLUMN($C20:$CQ20)-COLUMN($C20)+1)/($C20:$CQ20&lt;&gt;""),COLUMNS($CT20:CV20))),"")</f>
        <v>0</v>
      </c>
      <c r="CW20" s="1">
        <f ca="1">IFERROR(INDEX($C20:$CQ20,_xlfn.AGGREGATE(15,6,(COLUMN($C20:$CQ20)-COLUMN($C20)+1)/($C20:$CQ20&lt;&gt;""),COLUMNS($CT20:CW20))),"")</f>
        <v>0</v>
      </c>
      <c r="CX20" s="1">
        <f ca="1">IFERROR(INDEX($C20:$CQ20,_xlfn.AGGREGATE(15,6,(COLUMN($C20:$CQ20)-COLUMN($C20)+1)/($C20:$CQ20&lt;&gt;""),COLUMNS($CT20:CX20))),"")</f>
        <v>0</v>
      </c>
      <c r="CY20" s="1" t="str">
        <f ca="1">IFERROR(INDEX($C20:$CQ20,_xlfn.AGGREGATE(15,6,(COLUMN($C20:$CQ20)-COLUMN($C20)+1)/($C20:$CQ20&lt;&gt;""),COLUMNS($CT20:CY20))),"")</f>
        <v>UTILITIES</v>
      </c>
      <c r="CZ20" s="1">
        <f ca="1">IFERROR(INDEX($C20:$CQ20,_xlfn.AGGREGATE(15,6,(COLUMN($C20:$CQ20)-COLUMN($C20)+1)/($C20:$CQ20&lt;&gt;""),COLUMNS($CT20:CZ20))),"")</f>
        <v>0</v>
      </c>
      <c r="DA20" s="1">
        <f ca="1">IFERROR(INDEX($C20:$CQ20,_xlfn.AGGREGATE(15,6,(COLUMN($C20:$CQ20)-COLUMN($C20)+1)/($C20:$CQ20&lt;&gt;""),COLUMNS($CT20:DA20))),"")</f>
        <v>0</v>
      </c>
      <c r="DB20" s="1">
        <f ca="1">IFERROR(INDEX($C20:$CQ20,_xlfn.AGGREGATE(15,6,(COLUMN($C20:$CQ20)-COLUMN($C20)+1)/($C20:$CQ20&lt;&gt;""),COLUMNS($CT20:DB20))),"")</f>
        <v>0</v>
      </c>
      <c r="DC20" s="1">
        <f ca="1">IFERROR(INDEX($C20:$CQ20,_xlfn.AGGREGATE(15,6,(COLUMN($C20:$CQ20)-COLUMN($C20)+1)/($C20:$CQ20&lt;&gt;""),COLUMNS($CT20:DC20))),"")</f>
        <v>0</v>
      </c>
      <c r="DD20" s="1" t="str">
        <f ca="1">IFERROR(INDEX($C20:$CQ20,_xlfn.AGGREGATE(15,6,(COLUMN($C20:$CQ20)-COLUMN($C20)+1)/($C20:$CQ20&lt;&gt;""),COLUMNS($CT20:DD20))),"")</f>
        <v>HEALTH/WELLBEING</v>
      </c>
      <c r="DE20" s="1" t="str">
        <f ca="1">IFERROR(INDEX($C20:$CQ20,_xlfn.AGGREGATE(15,6,(COLUMN($C20:$CQ20)-COLUMN($C20)+1)/($C20:$CQ20&lt;&gt;""),COLUMNS($CT20:DE20))),"")</f>
        <v>Gym/Working Out</v>
      </c>
      <c r="DF20" s="1" t="str">
        <f ca="1">IFERROR(INDEX($C20:$CQ20,_xlfn.AGGREGATE(15,6,(COLUMN($C20:$CQ20)-COLUMN($C20)+1)/($C20:$CQ20&lt;&gt;""),COLUMNS($CT20:DF20))),"")</f>
        <v>Fun Money</v>
      </c>
      <c r="DG20" s="1">
        <f ca="1">IFERROR(INDEX($C20:$CQ20,_xlfn.AGGREGATE(15,6,(COLUMN($C20:$CQ20)-COLUMN($C20)+1)/($C20:$CQ20&lt;&gt;""),COLUMNS($CT20:DG20))),"")</f>
        <v>0</v>
      </c>
      <c r="DH20" s="1">
        <f ca="1">IFERROR(INDEX($C20:$CQ20,_xlfn.AGGREGATE(15,6,(COLUMN($C20:$CQ20)-COLUMN($C20)+1)/($C20:$CQ20&lt;&gt;""),COLUMNS($CT20:DH20))),"")</f>
        <v>0</v>
      </c>
      <c r="DI20" s="1">
        <f ca="1">IFERROR(INDEX($C20:$CQ20,_xlfn.AGGREGATE(15,6,(COLUMN($C20:$CQ20)-COLUMN($C20)+1)/($C20:$CQ20&lt;&gt;""),COLUMNS($CT20:DI20))),"")</f>
        <v>0</v>
      </c>
      <c r="DJ20" s="1">
        <f ca="1">IFERROR(INDEX($C20:$CQ20,_xlfn.AGGREGATE(15,6,(COLUMN($C20:$CQ20)-COLUMN($C20)+1)/($C20:$CQ20&lt;&gt;""),COLUMNS($CT20:DJ20))),"")</f>
        <v>0</v>
      </c>
      <c r="DK20" s="1" t="str">
        <f ca="1">IFERROR(INDEX($C20:$CQ20,_xlfn.AGGREGATE(15,6,(COLUMN($C20:$CQ20)-COLUMN($C20)+1)/($C20:$CQ20&lt;&gt;""),COLUMNS($CT20:DK20))),"")</f>
        <v>AUTO</v>
      </c>
      <c r="DL20" s="1">
        <f ca="1">IFERROR(INDEX($C20:$CQ20,_xlfn.AGGREGATE(15,6,(COLUMN($C20:$CQ20)-COLUMN($C20)+1)/($C20:$CQ20&lt;&gt;""),COLUMNS($CT20:DL20))),"")</f>
        <v>0</v>
      </c>
      <c r="DM20" s="1">
        <f ca="1">IFERROR(INDEX($C20:$CQ20,_xlfn.AGGREGATE(15,6,(COLUMN($C20:$CQ20)-COLUMN($C20)+1)/($C20:$CQ20&lt;&gt;""),COLUMNS($CT20:DM20))),"")</f>
        <v>0</v>
      </c>
      <c r="DN20" s="1">
        <f ca="1">IFERROR(INDEX($C20:$CQ20,_xlfn.AGGREGATE(15,6,(COLUMN($C20:$CQ20)-COLUMN($C20)+1)/($C20:$CQ20&lt;&gt;""),COLUMNS($CT20:DN20))),"")</f>
        <v>0</v>
      </c>
      <c r="DO20" s="1">
        <f ca="1">IFERROR(INDEX($C20:$CQ20,_xlfn.AGGREGATE(15,6,(COLUMN($C20:$CQ20)-COLUMN($C20)+1)/($C20:$CQ20&lt;&gt;""),COLUMNS($CT20:DO20))),"")</f>
        <v>0</v>
      </c>
      <c r="DP20" s="1" t="str">
        <f ca="1">IFERROR(INDEX($C20:$CQ20,_xlfn.AGGREGATE(15,6,(COLUMN($C20:$CQ20)-COLUMN($C20)+1)/($C20:$CQ20&lt;&gt;""),COLUMNS($CT20:DP20))),"")</f>
        <v>SUBSCRIPTIONS</v>
      </c>
      <c r="DQ20" s="1">
        <f ca="1">IFERROR(INDEX($C20:$CQ20,_xlfn.AGGREGATE(15,6,(COLUMN($C20:$CQ20)-COLUMN($C20)+1)/($C20:$CQ20&lt;&gt;""),COLUMNS($CT20:DQ20))),"")</f>
        <v>0</v>
      </c>
      <c r="DR20" s="1">
        <f ca="1">IFERROR(INDEX($C20:$CQ20,_xlfn.AGGREGATE(15,6,(COLUMN($C20:$CQ20)-COLUMN($C20)+1)/($C20:$CQ20&lt;&gt;""),COLUMNS($CT20:DR20))),"")</f>
        <v>0</v>
      </c>
      <c r="DS20" s="1">
        <f ca="1">IFERROR(INDEX($C20:$CQ20,_xlfn.AGGREGATE(15,6,(COLUMN($C20:$CQ20)-COLUMN($C20)+1)/($C20:$CQ20&lt;&gt;""),COLUMNS($CT20:DS20))),"")</f>
        <v>0</v>
      </c>
      <c r="DT20" s="1">
        <f ca="1">IFERROR(INDEX($C20:$CQ20,_xlfn.AGGREGATE(15,6,(COLUMN($C20:$CQ20)-COLUMN($C20)+1)/($C20:$CQ20&lt;&gt;""),COLUMNS($CT20:DT20))),"")</f>
        <v>0</v>
      </c>
      <c r="DU20" s="1" t="str">
        <f ca="1">IFERROR(INDEX($C20:$CQ20,_xlfn.AGGREGATE(15,6,(COLUMN($C20:$CQ20)-COLUMN($C20)+1)/($C20:$CQ20&lt;&gt;""),COLUMNS($CT20:DU20))),"")</f>
        <v>SAVINGS</v>
      </c>
      <c r="DV20" s="1" t="str">
        <f ca="1">IFERROR(INDEX($C20:$CQ20,_xlfn.AGGREGATE(15,6,(COLUMN($C20:$CQ20)-COLUMN($C20)+1)/($C20:$CQ20&lt;&gt;""),COLUMNS($CT20:DV20))),"")</f>
        <v>Savings - Vacation</v>
      </c>
      <c r="DW20" s="1" t="str">
        <f ca="1">IFERROR(INDEX($C20:$CQ20,_xlfn.AGGREGATE(15,6,(COLUMN($C20:$CQ20)-COLUMN($C20)+1)/($C20:$CQ20&lt;&gt;""),COLUMNS($CT20:DW20))),"")</f>
        <v>Savings - School Fund</v>
      </c>
      <c r="DX20" s="1">
        <f ca="1">IFERROR(INDEX($C20:$CQ20,_xlfn.AGGREGATE(15,6,(COLUMN($C20:$CQ20)-COLUMN($C20)+1)/($C20:$CQ20&lt;&gt;""),COLUMNS($CT20:DX20))),"")</f>
        <v>0</v>
      </c>
      <c r="DY20" s="1">
        <f ca="1">IFERROR(INDEX($C20:$CQ20,_xlfn.AGGREGATE(15,6,(COLUMN($C20:$CQ20)-COLUMN($C20)+1)/($C20:$CQ20&lt;&gt;""),COLUMNS($CT20:DY20))),"")</f>
        <v>0</v>
      </c>
      <c r="DZ20" s="1">
        <f ca="1">IFERROR(INDEX($C20:$CQ20,_xlfn.AGGREGATE(15,6,(COLUMN($C20:$CQ20)-COLUMN($C20)+1)/($C20:$CQ20&lt;&gt;""),COLUMNS($CT20:DZ20))),"")</f>
        <v>0</v>
      </c>
      <c r="EA20" s="1">
        <f ca="1">IFERROR(INDEX($C20:$CQ20,_xlfn.AGGREGATE(15,6,(COLUMN($C20:$CQ20)-COLUMN($C20)+1)/($C20:$CQ20&lt;&gt;""),COLUMNS($CT20:EA20))),"")</f>
        <v>0</v>
      </c>
      <c r="EB20" s="1">
        <f ca="1">IFERROR(INDEX($C20:$CQ20,_xlfn.AGGREGATE(15,6,(COLUMN($C20:$CQ20)-COLUMN($C20)+1)/($C20:$CQ20&lt;&gt;""),COLUMNS($CT20:EB20))),"")</f>
        <v>0</v>
      </c>
      <c r="EC20" s="1">
        <f ca="1">IFERROR(INDEX($C20:$CQ20,_xlfn.AGGREGATE(15,6,(COLUMN($C20:$CQ20)-COLUMN($C20)+1)/($C20:$CQ20&lt;&gt;""),COLUMNS($CT20:EC20))),"")</f>
        <v>0</v>
      </c>
      <c r="ED20" s="1">
        <f ca="1">IFERROR(INDEX($C20:$CQ20,_xlfn.AGGREGATE(15,6,(COLUMN($C20:$CQ20)-COLUMN($C20)+1)/($C20:$CQ20&lt;&gt;""),COLUMNS($CT20:ED20))),"")</f>
        <v>0</v>
      </c>
      <c r="EE20" s="1">
        <f ca="1">IFERROR(INDEX($C20:$CQ20,_xlfn.AGGREGATE(15,6,(COLUMN($C20:$CQ20)-COLUMN($C20)+1)/($C20:$CQ20&lt;&gt;""),COLUMNS($CT20:EE20))),"")</f>
        <v>0</v>
      </c>
      <c r="EF20" s="1">
        <f ca="1">IFERROR(INDEX($C20:$CQ20,_xlfn.AGGREGATE(15,6,(COLUMN($C20:$CQ20)-COLUMN($C20)+1)/($C20:$CQ20&lt;&gt;""),COLUMNS($CT20:EF20))),"")</f>
        <v>0</v>
      </c>
      <c r="EG20" s="1">
        <f ca="1">IFERROR(INDEX($C20:$CQ20,_xlfn.AGGREGATE(15,6,(COLUMN($C20:$CQ20)-COLUMN($C20)+1)/($C20:$CQ20&lt;&gt;""),COLUMNS($CT20:EG20))),"")</f>
        <v>0</v>
      </c>
      <c r="EH20" s="1">
        <f ca="1">IFERROR(INDEX($C20:$CQ20,_xlfn.AGGREGATE(15,6,(COLUMN($C20:$CQ20)-COLUMN($C20)+1)/($C20:$CQ20&lt;&gt;""),COLUMNS($CT20:EH20))),"")</f>
        <v>0</v>
      </c>
      <c r="EI20" s="1">
        <f ca="1">IFERROR(INDEX($C20:$CQ20,_xlfn.AGGREGATE(15,6,(COLUMN($C20:$CQ20)-COLUMN($C20)+1)/($C20:$CQ20&lt;&gt;""),COLUMNS($CT20:EI20))),"")</f>
        <v>0</v>
      </c>
      <c r="EJ20" s="1">
        <f ca="1">IFERROR(INDEX($C20:$CQ20,_xlfn.AGGREGATE(15,6,(COLUMN($C20:$CQ20)-COLUMN($C20)+1)/($C20:$CQ20&lt;&gt;""),COLUMNS($CT20:EJ20))),"")</f>
        <v>0</v>
      </c>
      <c r="EK20" s="1">
        <f ca="1">IFERROR(INDEX($C20:$CQ20,_xlfn.AGGREGATE(15,6,(COLUMN($C20:$CQ20)-COLUMN($C20)+1)/($C20:$CQ20&lt;&gt;""),COLUMNS($CT20:EK20))),"")</f>
        <v>0</v>
      </c>
      <c r="EL20" s="1">
        <f ca="1">IFERROR(INDEX($C20:$CQ20,_xlfn.AGGREGATE(15,6,(COLUMN($C20:$CQ20)-COLUMN($C20)+1)/($C20:$CQ20&lt;&gt;""),COLUMNS($CT20:EL20))),"")</f>
        <v>0</v>
      </c>
      <c r="EM20" s="1">
        <f ca="1">IFERROR(INDEX($C20:$CQ20,_xlfn.AGGREGATE(15,6,(COLUMN($C20:$CQ20)-COLUMN($C20)+1)/($C20:$CQ20&lt;&gt;""),COLUMNS($CT20:EM20))),"")</f>
        <v>0</v>
      </c>
      <c r="EN20" s="1">
        <f ca="1">IFERROR(INDEX($C20:$CQ20,_xlfn.AGGREGATE(15,6,(COLUMN($C20:$CQ20)-COLUMN($C20)+1)/($C20:$CQ20&lt;&gt;""),COLUMNS($CT20:EN20))),"")</f>
        <v>0</v>
      </c>
      <c r="EO20" s="1">
        <f ca="1">IFERROR(INDEX($C20:$CQ20,_xlfn.AGGREGATE(15,6,(COLUMN($C20:$CQ20)-COLUMN($C20)+1)/($C20:$CQ20&lt;&gt;""),COLUMNS($CT20:EO20))),"")</f>
        <v>0</v>
      </c>
      <c r="EP20" s="1">
        <f ca="1">IFERROR(INDEX($C20:$CQ20,_xlfn.AGGREGATE(15,6,(COLUMN($C20:$CQ20)-COLUMN($C20)+1)/($C20:$CQ20&lt;&gt;""),COLUMNS($CT20:EP20))),"")</f>
        <v>0</v>
      </c>
      <c r="EQ20" s="1">
        <f ca="1">IFERROR(INDEX($C20:$CQ20,_xlfn.AGGREGATE(15,6,(COLUMN($C20:$CQ20)-COLUMN($C20)+1)/($C20:$CQ20&lt;&gt;""),COLUMNS($CT20:EQ20))),"")</f>
        <v>0</v>
      </c>
      <c r="ER20" s="1">
        <f ca="1">IFERROR(INDEX($C20:$CQ20,_xlfn.AGGREGATE(15,6,(COLUMN($C20:$CQ20)-COLUMN($C20)+1)/($C20:$CQ20&lt;&gt;""),COLUMNS($CT20:ER20))),"")</f>
        <v>0</v>
      </c>
      <c r="ES20" s="1">
        <f ca="1">IFERROR(INDEX($C20:$CQ20,_xlfn.AGGREGATE(15,6,(COLUMN($C20:$CQ20)-COLUMN($C20)+1)/($C20:$CQ20&lt;&gt;""),COLUMNS($CT20:ES20))),"")</f>
        <v>0</v>
      </c>
      <c r="ET20" s="1">
        <f ca="1">IFERROR(INDEX($C20:$CQ20,_xlfn.AGGREGATE(15,6,(COLUMN($C20:$CQ20)-COLUMN($C20)+1)/($C20:$CQ20&lt;&gt;""),COLUMNS($CT20:ET20))),"")</f>
        <v>0</v>
      </c>
      <c r="EU20" s="1">
        <f ca="1">IFERROR(INDEX($C20:$CQ20,_xlfn.AGGREGATE(15,6,(COLUMN($C20:$CQ20)-COLUMN($C20)+1)/($C20:$CQ20&lt;&gt;""),COLUMNS($CT20:EU20))),"")</f>
        <v>0</v>
      </c>
      <c r="EV20" s="1">
        <f ca="1">IFERROR(INDEX($C20:$CQ20,_xlfn.AGGREGATE(15,6,(COLUMN($C20:$CQ20)-COLUMN($C20)+1)/($C20:$CQ20&lt;&gt;""),COLUMNS($CT20:EV20))),"")</f>
        <v>0</v>
      </c>
      <c r="EW20" s="1">
        <f ca="1">IFERROR(INDEX($C20:$CQ20,_xlfn.AGGREGATE(15,6,(COLUMN($C20:$CQ20)-COLUMN($C20)+1)/($C20:$CQ20&lt;&gt;""),COLUMNS($CT20:EW20))),"")</f>
        <v>0</v>
      </c>
      <c r="EX20" s="1">
        <f ca="1">IFERROR(INDEX($C20:$CQ20,_xlfn.AGGREGATE(15,6,(COLUMN($C20:$CQ20)-COLUMN($C20)+1)/($C20:$CQ20&lt;&gt;""),COLUMNS($CT20:EX20))),"")</f>
        <v>0</v>
      </c>
      <c r="EY20" s="1">
        <f ca="1">IFERROR(INDEX($C20:$CQ20,_xlfn.AGGREGATE(15,6,(COLUMN($C20:$CQ20)-COLUMN($C20)+1)/($C20:$CQ20&lt;&gt;""),COLUMNS($CT20:EY20))),"")</f>
        <v>0</v>
      </c>
      <c r="EZ20" s="1">
        <f ca="1">IFERROR(INDEX($C20:$CQ20,_xlfn.AGGREGATE(15,6,(COLUMN($C20:$CQ20)-COLUMN($C20)+1)/($C20:$CQ20&lt;&gt;""),COLUMNS($CT20:EZ20))),"")</f>
        <v>0</v>
      </c>
      <c r="FA20" s="1">
        <f ca="1">IFERROR(INDEX($C20:$CQ20,_xlfn.AGGREGATE(15,6,(COLUMN($C20:$CQ20)-COLUMN($C20)+1)/($C20:$CQ20&lt;&gt;""),COLUMNS($CT20:FA20))),"")</f>
        <v>0</v>
      </c>
      <c r="FB20" s="1">
        <f ca="1">IFERROR(INDEX($C20:$CQ20,_xlfn.AGGREGATE(15,6,(COLUMN($C20:$CQ20)-COLUMN($C20)+1)/($C20:$CQ20&lt;&gt;""),COLUMNS($CT20:FB20))),"")</f>
        <v>0</v>
      </c>
      <c r="FC20" s="1">
        <f ca="1">IFERROR(INDEX($C20:$CQ20,_xlfn.AGGREGATE(15,6,(COLUMN($C20:$CQ20)-COLUMN($C20)+1)/($C20:$CQ20&lt;&gt;""),COLUMNS($CT20:FC20))),"")</f>
        <v>0</v>
      </c>
      <c r="FD20" s="1">
        <f ca="1">IFERROR(INDEX($C20:$CQ20,_xlfn.AGGREGATE(15,6,(COLUMN($C20:$CQ20)-COLUMN($C20)+1)/($C20:$CQ20&lt;&gt;""),COLUMNS($CT20:FD20))),"")</f>
        <v>0</v>
      </c>
      <c r="FE20" s="1">
        <f ca="1">IFERROR(INDEX($C20:$CQ20,_xlfn.AGGREGATE(15,6,(COLUMN($C20:$CQ20)-COLUMN($C20)+1)/($C20:$CQ20&lt;&gt;""),COLUMNS($CT20:FE20))),"")</f>
        <v>0</v>
      </c>
      <c r="FF20" s="1">
        <f ca="1">IFERROR(INDEX($C20:$CQ20,_xlfn.AGGREGATE(15,6,(COLUMN($C20:$CQ20)-COLUMN($C20)+1)/($C20:$CQ20&lt;&gt;""),COLUMNS($CT20:FF20))),"")</f>
        <v>0</v>
      </c>
      <c r="FG20" s="1">
        <f ca="1">IFERROR(INDEX($C20:$CQ20,_xlfn.AGGREGATE(15,6,(COLUMN($C20:$CQ20)-COLUMN($C20)+1)/($C20:$CQ20&lt;&gt;""),COLUMNS($CT20:FG20))),"")</f>
        <v>0</v>
      </c>
      <c r="FH20" s="1">
        <f ca="1">IFERROR(INDEX($C20:$CQ20,_xlfn.AGGREGATE(15,6,(COLUMN($C20:$CQ20)-COLUMN($C20)+1)/($C20:$CQ20&lt;&gt;""),COLUMNS($CT20:FH20))),"")</f>
        <v>0</v>
      </c>
      <c r="FI20" s="1">
        <f ca="1">IFERROR(INDEX($C20:$CQ20,_xlfn.AGGREGATE(15,6,(COLUMN($C20:$CQ20)-COLUMN($C20)+1)/($C20:$CQ20&lt;&gt;""),COLUMNS($CT20:FI20))),"")</f>
        <v>0</v>
      </c>
      <c r="FJ20" s="1">
        <f ca="1">IFERROR(INDEX($C20:$CQ20,_xlfn.AGGREGATE(15,6,(COLUMN($C20:$CQ20)-COLUMN($C20)+1)/($C20:$CQ20&lt;&gt;""),COLUMNS($CT20:FJ20))),"")</f>
        <v>0</v>
      </c>
      <c r="FK20" s="1">
        <f ca="1">IFERROR(INDEX($C20:$CQ20,_xlfn.AGGREGATE(15,6,(COLUMN($C20:$CQ20)-COLUMN($C20)+1)/($C20:$CQ20&lt;&gt;""),COLUMNS($CT20:FK20))),"")</f>
        <v>0</v>
      </c>
      <c r="FL20" s="1">
        <f ca="1">IFERROR(INDEX($C20:$CQ20,_xlfn.AGGREGATE(15,6,(COLUMN($C20:$CQ20)-COLUMN($C20)+1)/($C20:$CQ20&lt;&gt;""),COLUMNS($CT20:FL20))),"")</f>
        <v>0</v>
      </c>
      <c r="FM20" s="1" t="str">
        <f ca="1">IFERROR(INDEX($C20:$CQ20,_xlfn.AGGREGATE(15,6,(COLUMN($C20:$CQ20)-COLUMN($C20)+1)/($C20:$CQ20&lt;&gt;""),COLUMNS($CT20:FM20))),"")</f>
        <v/>
      </c>
      <c r="FN20" s="1" t="str">
        <f ca="1">IFERROR(INDEX($C20:$CQ20,_xlfn.AGGREGATE(15,6,(COLUMN($C20:$CQ20)-COLUMN($C20)+1)/($C20:$CQ20&lt;&gt;""),COLUMNS($CT20:FN20))),"")</f>
        <v/>
      </c>
      <c r="FO20" s="1" t="str">
        <f ca="1">IFERROR(INDEX($C20:$CQ20,_xlfn.AGGREGATE(15,6,(COLUMN($C20:$CQ20)-COLUMN($C20)+1)/($C20:$CQ20&lt;&gt;""),COLUMNS($CT20:FO20))),"")</f>
        <v/>
      </c>
      <c r="FP20" s="1" t="str">
        <f ca="1">IFERROR(INDEX($C20:$CQ20,_xlfn.AGGREGATE(15,6,(COLUMN($C20:$CQ20)-COLUMN($C20)+1)/($C20:$CQ20&lt;&gt;""),COLUMNS($CT20:FP20))),"")</f>
        <v/>
      </c>
      <c r="FQ20" s="1" t="str">
        <f ca="1">IFERROR(INDEX($C20:$CQ20,_xlfn.AGGREGATE(15,6,(COLUMN($C20:$CQ20)-COLUMN($C20)+1)/($C20:$CQ20&lt;&gt;""),COLUMNS($CT20:FQ20))),"")</f>
        <v/>
      </c>
      <c r="FR20" s="1" t="str">
        <f ca="1">IFERROR(INDEX($C20:$CQ20,_xlfn.AGGREGATE(15,6,(COLUMN($C20:$CQ20)-COLUMN($C20)+1)/($C20:$CQ20&lt;&gt;""),COLUMNS($CT20:FR20))),"")</f>
        <v/>
      </c>
      <c r="FS20" s="1" t="str">
        <f ca="1">IFERROR(INDEX($C20:$CQ20,_xlfn.AGGREGATE(15,6,(COLUMN($C20:$CQ20)-COLUMN($C20)+1)/($C20:$CQ20&lt;&gt;""),COLUMNS($CT20:FS20))),"")</f>
        <v/>
      </c>
      <c r="FT20" s="1" t="str">
        <f ca="1">IFERROR(INDEX($C20:$CQ20,_xlfn.AGGREGATE(15,6,(COLUMN($C20:$CQ20)-COLUMN($C20)+1)/($C20:$CQ20&lt;&gt;""),COLUMNS($CT20:FT20))),"")</f>
        <v/>
      </c>
      <c r="FU20" s="1" t="str">
        <f ca="1">IFERROR(INDEX($C20:$CQ20,_xlfn.AGGREGATE(15,6,(COLUMN($C20:$CQ20)-COLUMN($C20)+1)/($C20:$CQ20&lt;&gt;""),COLUMNS($CT20:FU20))),"")</f>
        <v/>
      </c>
      <c r="FV20" s="1" t="str">
        <f ca="1">IFERROR(INDEX($C20:$CQ20,_xlfn.AGGREGATE(15,6,(COLUMN($C20:$CQ20)-COLUMN($C20)+1)/($C20:$CQ20&lt;&gt;""),COLUMNS($CT20:FV20))),"")</f>
        <v/>
      </c>
      <c r="FW20" s="1" t="str">
        <f ca="1">IFERROR(INDEX($C20:$CQ20,_xlfn.AGGREGATE(15,6,(COLUMN($C20:$CQ20)-COLUMN($C20)+1)/($C20:$CQ20&lt;&gt;""),COLUMNS($CT20:FW20))),"")</f>
        <v/>
      </c>
      <c r="FX20" s="1" t="str">
        <f ca="1">IFERROR(INDEX($C20:$CQ20,_xlfn.AGGREGATE(15,6,(COLUMN($C20:$CQ20)-COLUMN($C20)+1)/($C20:$CQ20&lt;&gt;""),COLUMNS($CT20:FX20))),"")</f>
        <v/>
      </c>
      <c r="FY20" s="1" t="str">
        <f ca="1">IFERROR(INDEX($C20:$CQ20,_xlfn.AGGREGATE(15,6,(COLUMN($C20:$CQ20)-COLUMN($C20)+1)/($C20:$CQ20&lt;&gt;""),COLUMNS($CT20:FY20))),"")</f>
        <v/>
      </c>
      <c r="FZ20" s="1" t="str">
        <f ca="1">IFERROR(INDEX($C20:$CQ20,_xlfn.AGGREGATE(15,6,(COLUMN($C20:$CQ20)-COLUMN($C20)+1)/($C20:$CQ20&lt;&gt;""),COLUMNS($CT20:FZ20))),"")</f>
        <v/>
      </c>
      <c r="GA20" s="1" t="str">
        <f ca="1">IFERROR(INDEX($C20:$CQ20,_xlfn.AGGREGATE(15,6,(COLUMN($C20:$CQ20)-COLUMN($C20)+1)/($C20:$CQ20&lt;&gt;""),COLUMNS($CT20:GA20))),"")</f>
        <v/>
      </c>
      <c r="GB20" s="1" t="str">
        <f ca="1">IFERROR(INDEX($C20:$CQ20,_xlfn.AGGREGATE(15,6,(COLUMN($C20:$CQ20)-COLUMN($C20)+1)/($C20:$CQ20&lt;&gt;""),COLUMNS($CT20:GB20))),"")</f>
        <v/>
      </c>
      <c r="GC20" s="1" t="str">
        <f ca="1">IFERROR(INDEX($C20:$CQ20,_xlfn.AGGREGATE(15,6,(COLUMN($C20:$CQ20)-COLUMN($C20)+1)/($C20:$CQ20&lt;&gt;""),COLUMNS($CT20:GC20))),"")</f>
        <v/>
      </c>
      <c r="GD20" s="1" t="str">
        <f ca="1">IFERROR(INDEX($C20:$CQ20,_xlfn.AGGREGATE(15,6,(COLUMN($C20:$CQ20)-COLUMN($C20)+1)/($C20:$CQ20&lt;&gt;""),COLUMNS($CT20:GD20))),"")</f>
        <v/>
      </c>
      <c r="GE20" s="1" t="str">
        <f ca="1">IFERROR(INDEX($C20:$CQ20,_xlfn.AGGREGATE(15,6,(COLUMN($C20:$CQ20)-COLUMN($C20)+1)/($C20:$CQ20&lt;&gt;""),COLUMNS($CT20:GE20))),"")</f>
        <v/>
      </c>
      <c r="GF20" s="1" t="str">
        <f ca="1">IFERROR(INDEX($C20:$CQ20,_xlfn.AGGREGATE(15,6,(COLUMN($C20:$CQ20)-COLUMN($C20)+1)/($C20:$CQ20&lt;&gt;""),COLUMNS($CT20:GF20))),"")</f>
        <v/>
      </c>
      <c r="GG20" s="1" t="str">
        <f ca="1">IFERROR(INDEX($C20:$CQ20,_xlfn.AGGREGATE(15,6,(COLUMN($C20:$CQ20)-COLUMN($C20)+1)/($C20:$CQ20&lt;&gt;""),COLUMNS($CT20:GG20))),"")</f>
        <v/>
      </c>
      <c r="GH20" s="1" t="str">
        <f ca="1">IFERROR(INDEX($C20:$CQ20,_xlfn.AGGREGATE(15,6,(COLUMN($C20:$CQ20)-COLUMN($C20)+1)/($C20:$CQ20&lt;&gt;""),COLUMNS($CT20:GH20))),"")</f>
        <v/>
      </c>
    </row>
    <row r="21" spans="2:190" hidden="1" x14ac:dyDescent="0.45">
      <c r="B21" s="32" t="str">
        <f>IFERROR(IF((B20+1)=(VLOOKUP($B$1890,CALC!$AF$115:$AJ$166,5,FALSE)+1),"",B20+1),"")</f>
        <v/>
      </c>
      <c r="C21" s="33" t="str">
        <f t="shared" ca="1" si="0"/>
        <v>MORTGAGE</v>
      </c>
      <c r="D21" s="33" t="str">
        <f t="shared" ref="D21:BO22" ca="1" si="23">IF(COUNTIF(INDIRECT(_xlfn.CONCAT("CALC!C",2+D$2,":NC",2+D$2)),$B21)&gt;0,INDIRECT(_xlfn.CONCAT("CALC!A",2+D$2)),"")</f>
        <v/>
      </c>
      <c r="E21" s="33" t="str">
        <f t="shared" ca="1" si="23"/>
        <v/>
      </c>
      <c r="F21" s="33">
        <f t="shared" ca="1" si="23"/>
        <v>0</v>
      </c>
      <c r="G21" s="33">
        <f t="shared" ca="1" si="23"/>
        <v>0</v>
      </c>
      <c r="H21" s="33">
        <f t="shared" ca="1" si="23"/>
        <v>0</v>
      </c>
      <c r="I21" s="33">
        <f t="shared" ca="1" si="23"/>
        <v>0</v>
      </c>
      <c r="J21" s="33" t="str">
        <f t="shared" ca="1" si="23"/>
        <v>UTILITIES</v>
      </c>
      <c r="K21" s="33" t="str">
        <f t="shared" ca="1" si="23"/>
        <v/>
      </c>
      <c r="L21" s="33" t="str">
        <f t="shared" ca="1" si="23"/>
        <v/>
      </c>
      <c r="M21" s="33" t="str">
        <f t="shared" ca="1" si="23"/>
        <v/>
      </c>
      <c r="N21" s="33" t="str">
        <f t="shared" ca="1" si="23"/>
        <v/>
      </c>
      <c r="O21" s="33">
        <f t="shared" ca="1" si="23"/>
        <v>0</v>
      </c>
      <c r="P21" s="33">
        <f t="shared" ca="1" si="23"/>
        <v>0</v>
      </c>
      <c r="Q21" s="33">
        <f t="shared" ca="1" si="23"/>
        <v>0</v>
      </c>
      <c r="R21" s="33">
        <f t="shared" ca="1" si="23"/>
        <v>0</v>
      </c>
      <c r="S21" s="33" t="str">
        <f t="shared" ca="1" si="23"/>
        <v>HEALTH/WELLBEING</v>
      </c>
      <c r="T21" s="33" t="str">
        <f t="shared" ca="1" si="23"/>
        <v/>
      </c>
      <c r="U21" s="33" t="str">
        <f t="shared" ca="1" si="23"/>
        <v/>
      </c>
      <c r="V21" s="33" t="str">
        <f t="shared" ca="1" si="23"/>
        <v/>
      </c>
      <c r="W21" s="33" t="str">
        <f t="shared" ca="1" si="23"/>
        <v/>
      </c>
      <c r="X21" s="33" t="str">
        <f t="shared" ca="1" si="23"/>
        <v>Gym/Working Out</v>
      </c>
      <c r="Y21" s="33" t="str">
        <f t="shared" ca="1" si="23"/>
        <v/>
      </c>
      <c r="Z21" s="33" t="str">
        <f t="shared" ca="1" si="23"/>
        <v>Fun Money</v>
      </c>
      <c r="AA21" s="33">
        <f t="shared" ca="1" si="23"/>
        <v>0</v>
      </c>
      <c r="AB21" s="33">
        <f t="shared" ca="1" si="23"/>
        <v>0</v>
      </c>
      <c r="AC21" s="33">
        <f t="shared" ca="1" si="23"/>
        <v>0</v>
      </c>
      <c r="AD21" s="33">
        <f t="shared" ca="1" si="23"/>
        <v>0</v>
      </c>
      <c r="AE21" s="33" t="str">
        <f t="shared" ca="1" si="23"/>
        <v>AUTO</v>
      </c>
      <c r="AF21" s="33" t="str">
        <f t="shared" ca="1" si="23"/>
        <v/>
      </c>
      <c r="AG21" s="33" t="str">
        <f t="shared" ca="1" si="23"/>
        <v/>
      </c>
      <c r="AH21" s="33" t="str">
        <f t="shared" ca="1" si="23"/>
        <v/>
      </c>
      <c r="AI21" s="33">
        <f t="shared" ca="1" si="23"/>
        <v>0</v>
      </c>
      <c r="AJ21" s="33">
        <f t="shared" ca="1" si="23"/>
        <v>0</v>
      </c>
      <c r="AK21" s="33">
        <f t="shared" ca="1" si="23"/>
        <v>0</v>
      </c>
      <c r="AL21" s="33">
        <f t="shared" ca="1" si="23"/>
        <v>0</v>
      </c>
      <c r="AM21" s="33" t="str">
        <f t="shared" ca="1" si="23"/>
        <v>SUBSCRIPTIONS</v>
      </c>
      <c r="AN21" s="33" t="str">
        <f t="shared" ca="1" si="23"/>
        <v/>
      </c>
      <c r="AO21" s="33" t="str">
        <f t="shared" ca="1" si="23"/>
        <v/>
      </c>
      <c r="AP21" s="33" t="str">
        <f t="shared" ca="1" si="23"/>
        <v/>
      </c>
      <c r="AQ21" s="33" t="str">
        <f t="shared" ca="1" si="23"/>
        <v/>
      </c>
      <c r="AR21" s="33" t="str">
        <f t="shared" ca="1" si="23"/>
        <v/>
      </c>
      <c r="AS21" s="33">
        <f t="shared" ca="1" si="23"/>
        <v>0</v>
      </c>
      <c r="AT21" s="33">
        <f t="shared" ca="1" si="23"/>
        <v>0</v>
      </c>
      <c r="AU21" s="33">
        <f t="shared" ca="1" si="23"/>
        <v>0</v>
      </c>
      <c r="AV21" s="33">
        <f t="shared" ca="1" si="23"/>
        <v>0</v>
      </c>
      <c r="AW21" s="33" t="str">
        <f t="shared" ca="1" si="23"/>
        <v>SAVINGS</v>
      </c>
      <c r="AX21" s="33" t="str">
        <f t="shared" ca="1" si="23"/>
        <v/>
      </c>
      <c r="AY21" s="33" t="str">
        <f t="shared" ca="1" si="23"/>
        <v/>
      </c>
      <c r="AZ21" s="33" t="str">
        <f t="shared" ca="1" si="23"/>
        <v/>
      </c>
      <c r="BA21" s="33" t="str">
        <f t="shared" ca="1" si="23"/>
        <v>Savings - Vacation</v>
      </c>
      <c r="BB21" s="33" t="str">
        <f t="shared" ca="1" si="23"/>
        <v>Savings - School Fund</v>
      </c>
      <c r="BC21" s="33">
        <f t="shared" ca="1" si="23"/>
        <v>0</v>
      </c>
      <c r="BD21" s="33">
        <f t="shared" ca="1" si="23"/>
        <v>0</v>
      </c>
      <c r="BE21" s="33">
        <f t="shared" ca="1" si="23"/>
        <v>0</v>
      </c>
      <c r="BF21" s="33">
        <f t="shared" ca="1" si="23"/>
        <v>0</v>
      </c>
      <c r="BG21" s="33">
        <f t="shared" ca="1" si="23"/>
        <v>0</v>
      </c>
      <c r="BH21" s="33">
        <f t="shared" ca="1" si="23"/>
        <v>0</v>
      </c>
      <c r="BI21" s="33">
        <f t="shared" ca="1" si="23"/>
        <v>0</v>
      </c>
      <c r="BJ21" s="33">
        <f t="shared" ca="1" si="23"/>
        <v>0</v>
      </c>
      <c r="BK21" s="33">
        <f t="shared" ca="1" si="23"/>
        <v>0</v>
      </c>
      <c r="BL21" s="33">
        <f t="shared" ca="1" si="23"/>
        <v>0</v>
      </c>
      <c r="BM21" s="33">
        <f t="shared" ca="1" si="23"/>
        <v>0</v>
      </c>
      <c r="BN21" s="33">
        <f t="shared" ca="1" si="23"/>
        <v>0</v>
      </c>
      <c r="BO21" s="33">
        <f t="shared" ca="1" si="23"/>
        <v>0</v>
      </c>
      <c r="BP21" s="33">
        <f t="shared" ca="1" si="22"/>
        <v>0</v>
      </c>
      <c r="BQ21" s="33">
        <f t="shared" ca="1" si="22"/>
        <v>0</v>
      </c>
      <c r="BR21" s="33">
        <f t="shared" ca="1" si="22"/>
        <v>0</v>
      </c>
      <c r="BS21" s="33">
        <f t="shared" ca="1" si="22"/>
        <v>0</v>
      </c>
      <c r="BT21" s="33">
        <f t="shared" ca="1" si="22"/>
        <v>0</v>
      </c>
      <c r="BU21" s="33">
        <f t="shared" ca="1" si="22"/>
        <v>0</v>
      </c>
      <c r="BV21" s="33">
        <f t="shared" ca="1" si="22"/>
        <v>0</v>
      </c>
      <c r="BW21" s="33">
        <f t="shared" ca="1" si="22"/>
        <v>0</v>
      </c>
      <c r="BX21" s="33">
        <f t="shared" ca="1" si="22"/>
        <v>0</v>
      </c>
      <c r="BY21" s="33">
        <f t="shared" ca="1" si="22"/>
        <v>0</v>
      </c>
      <c r="BZ21" s="33">
        <f t="shared" ca="1" si="22"/>
        <v>0</v>
      </c>
      <c r="CA21" s="33">
        <f t="shared" ca="1" si="22"/>
        <v>0</v>
      </c>
      <c r="CB21" s="33">
        <f t="shared" ca="1" si="22"/>
        <v>0</v>
      </c>
      <c r="CC21" s="33">
        <f t="shared" ca="1" si="22"/>
        <v>0</v>
      </c>
      <c r="CD21" s="33">
        <f t="shared" ca="1" si="22"/>
        <v>0</v>
      </c>
      <c r="CE21" s="33">
        <f t="shared" ca="1" si="21"/>
        <v>0</v>
      </c>
      <c r="CF21" s="33">
        <f t="shared" ca="1" si="21"/>
        <v>0</v>
      </c>
      <c r="CG21" s="33">
        <f t="shared" ca="1" si="21"/>
        <v>0</v>
      </c>
      <c r="CH21" s="33">
        <f t="shared" ca="1" si="21"/>
        <v>0</v>
      </c>
      <c r="CI21" s="33">
        <f t="shared" ca="1" si="21"/>
        <v>0</v>
      </c>
      <c r="CJ21" s="33">
        <f t="shared" ca="1" si="21"/>
        <v>0</v>
      </c>
      <c r="CK21" s="33">
        <f t="shared" ca="1" si="21"/>
        <v>0</v>
      </c>
      <c r="CL21" s="33">
        <f t="shared" ca="1" si="21"/>
        <v>0</v>
      </c>
      <c r="CM21" s="33">
        <f t="shared" ca="1" si="21"/>
        <v>0</v>
      </c>
      <c r="CN21" s="33">
        <f t="shared" ca="1" si="21"/>
        <v>0</v>
      </c>
      <c r="CO21" s="33">
        <f t="shared" ca="1" si="21"/>
        <v>0</v>
      </c>
      <c r="CP21" s="33">
        <f t="shared" ca="1" si="21"/>
        <v>0</v>
      </c>
      <c r="CQ21" s="33">
        <f t="shared" ca="1" si="21"/>
        <v>0</v>
      </c>
      <c r="CS21" s="34" t="str">
        <f t="shared" si="3"/>
        <v/>
      </c>
      <c r="CT21" s="1" t="str">
        <f ca="1">IFERROR(INDEX($C21:$CQ21,_xlfn.AGGREGATE(15,6,(COLUMN($C21:$CQ21)-COLUMN($C21)+1)/($C21:$CQ21&lt;&gt;""),COLUMNS($CT21:CT21))),"")</f>
        <v>MORTGAGE</v>
      </c>
      <c r="CU21" s="1">
        <f ca="1">IFERROR(INDEX($C21:$CQ21,_xlfn.AGGREGATE(15,6,(COLUMN($C21:$CQ21)-COLUMN($C21)+1)/($C21:$CQ21&lt;&gt;""),COLUMNS($CT21:CU21))),"")</f>
        <v>0</v>
      </c>
      <c r="CV21" s="1">
        <f ca="1">IFERROR(INDEX($C21:$CQ21,_xlfn.AGGREGATE(15,6,(COLUMN($C21:$CQ21)-COLUMN($C21)+1)/($C21:$CQ21&lt;&gt;""),COLUMNS($CT21:CV21))),"")</f>
        <v>0</v>
      </c>
      <c r="CW21" s="1">
        <f ca="1">IFERROR(INDEX($C21:$CQ21,_xlfn.AGGREGATE(15,6,(COLUMN($C21:$CQ21)-COLUMN($C21)+1)/($C21:$CQ21&lt;&gt;""),COLUMNS($CT21:CW21))),"")</f>
        <v>0</v>
      </c>
      <c r="CX21" s="1">
        <f ca="1">IFERROR(INDEX($C21:$CQ21,_xlfn.AGGREGATE(15,6,(COLUMN($C21:$CQ21)-COLUMN($C21)+1)/($C21:$CQ21&lt;&gt;""),COLUMNS($CT21:CX21))),"")</f>
        <v>0</v>
      </c>
      <c r="CY21" s="1" t="str">
        <f ca="1">IFERROR(INDEX($C21:$CQ21,_xlfn.AGGREGATE(15,6,(COLUMN($C21:$CQ21)-COLUMN($C21)+1)/($C21:$CQ21&lt;&gt;""),COLUMNS($CT21:CY21))),"")</f>
        <v>UTILITIES</v>
      </c>
      <c r="CZ21" s="1">
        <f ca="1">IFERROR(INDEX($C21:$CQ21,_xlfn.AGGREGATE(15,6,(COLUMN($C21:$CQ21)-COLUMN($C21)+1)/($C21:$CQ21&lt;&gt;""),COLUMNS($CT21:CZ21))),"")</f>
        <v>0</v>
      </c>
      <c r="DA21" s="1">
        <f ca="1">IFERROR(INDEX($C21:$CQ21,_xlfn.AGGREGATE(15,6,(COLUMN($C21:$CQ21)-COLUMN($C21)+1)/($C21:$CQ21&lt;&gt;""),COLUMNS($CT21:DA21))),"")</f>
        <v>0</v>
      </c>
      <c r="DB21" s="1">
        <f ca="1">IFERROR(INDEX($C21:$CQ21,_xlfn.AGGREGATE(15,6,(COLUMN($C21:$CQ21)-COLUMN($C21)+1)/($C21:$CQ21&lt;&gt;""),COLUMNS($CT21:DB21))),"")</f>
        <v>0</v>
      </c>
      <c r="DC21" s="1">
        <f ca="1">IFERROR(INDEX($C21:$CQ21,_xlfn.AGGREGATE(15,6,(COLUMN($C21:$CQ21)-COLUMN($C21)+1)/($C21:$CQ21&lt;&gt;""),COLUMNS($CT21:DC21))),"")</f>
        <v>0</v>
      </c>
      <c r="DD21" s="1" t="str">
        <f ca="1">IFERROR(INDEX($C21:$CQ21,_xlfn.AGGREGATE(15,6,(COLUMN($C21:$CQ21)-COLUMN($C21)+1)/($C21:$CQ21&lt;&gt;""),COLUMNS($CT21:DD21))),"")</f>
        <v>HEALTH/WELLBEING</v>
      </c>
      <c r="DE21" s="1" t="str">
        <f ca="1">IFERROR(INDEX($C21:$CQ21,_xlfn.AGGREGATE(15,6,(COLUMN($C21:$CQ21)-COLUMN($C21)+1)/($C21:$CQ21&lt;&gt;""),COLUMNS($CT21:DE21))),"")</f>
        <v>Gym/Working Out</v>
      </c>
      <c r="DF21" s="1" t="str">
        <f ca="1">IFERROR(INDEX($C21:$CQ21,_xlfn.AGGREGATE(15,6,(COLUMN($C21:$CQ21)-COLUMN($C21)+1)/($C21:$CQ21&lt;&gt;""),COLUMNS($CT21:DF21))),"")</f>
        <v>Fun Money</v>
      </c>
      <c r="DG21" s="1">
        <f ca="1">IFERROR(INDEX($C21:$CQ21,_xlfn.AGGREGATE(15,6,(COLUMN($C21:$CQ21)-COLUMN($C21)+1)/($C21:$CQ21&lt;&gt;""),COLUMNS($CT21:DG21))),"")</f>
        <v>0</v>
      </c>
      <c r="DH21" s="1">
        <f ca="1">IFERROR(INDEX($C21:$CQ21,_xlfn.AGGREGATE(15,6,(COLUMN($C21:$CQ21)-COLUMN($C21)+1)/($C21:$CQ21&lt;&gt;""),COLUMNS($CT21:DH21))),"")</f>
        <v>0</v>
      </c>
      <c r="DI21" s="1">
        <f ca="1">IFERROR(INDEX($C21:$CQ21,_xlfn.AGGREGATE(15,6,(COLUMN($C21:$CQ21)-COLUMN($C21)+1)/($C21:$CQ21&lt;&gt;""),COLUMNS($CT21:DI21))),"")</f>
        <v>0</v>
      </c>
      <c r="DJ21" s="1">
        <f ca="1">IFERROR(INDEX($C21:$CQ21,_xlfn.AGGREGATE(15,6,(COLUMN($C21:$CQ21)-COLUMN($C21)+1)/($C21:$CQ21&lt;&gt;""),COLUMNS($CT21:DJ21))),"")</f>
        <v>0</v>
      </c>
      <c r="DK21" s="1" t="str">
        <f ca="1">IFERROR(INDEX($C21:$CQ21,_xlfn.AGGREGATE(15,6,(COLUMN($C21:$CQ21)-COLUMN($C21)+1)/($C21:$CQ21&lt;&gt;""),COLUMNS($CT21:DK21))),"")</f>
        <v>AUTO</v>
      </c>
      <c r="DL21" s="1">
        <f ca="1">IFERROR(INDEX($C21:$CQ21,_xlfn.AGGREGATE(15,6,(COLUMN($C21:$CQ21)-COLUMN($C21)+1)/($C21:$CQ21&lt;&gt;""),COLUMNS($CT21:DL21))),"")</f>
        <v>0</v>
      </c>
      <c r="DM21" s="1">
        <f ca="1">IFERROR(INDEX($C21:$CQ21,_xlfn.AGGREGATE(15,6,(COLUMN($C21:$CQ21)-COLUMN($C21)+1)/($C21:$CQ21&lt;&gt;""),COLUMNS($CT21:DM21))),"")</f>
        <v>0</v>
      </c>
      <c r="DN21" s="1">
        <f ca="1">IFERROR(INDEX($C21:$CQ21,_xlfn.AGGREGATE(15,6,(COLUMN($C21:$CQ21)-COLUMN($C21)+1)/($C21:$CQ21&lt;&gt;""),COLUMNS($CT21:DN21))),"")</f>
        <v>0</v>
      </c>
      <c r="DO21" s="1">
        <f ca="1">IFERROR(INDEX($C21:$CQ21,_xlfn.AGGREGATE(15,6,(COLUMN($C21:$CQ21)-COLUMN($C21)+1)/($C21:$CQ21&lt;&gt;""),COLUMNS($CT21:DO21))),"")</f>
        <v>0</v>
      </c>
      <c r="DP21" s="1" t="str">
        <f ca="1">IFERROR(INDEX($C21:$CQ21,_xlfn.AGGREGATE(15,6,(COLUMN($C21:$CQ21)-COLUMN($C21)+1)/($C21:$CQ21&lt;&gt;""),COLUMNS($CT21:DP21))),"")</f>
        <v>SUBSCRIPTIONS</v>
      </c>
      <c r="DQ21" s="1">
        <f ca="1">IFERROR(INDEX($C21:$CQ21,_xlfn.AGGREGATE(15,6,(COLUMN($C21:$CQ21)-COLUMN($C21)+1)/($C21:$CQ21&lt;&gt;""),COLUMNS($CT21:DQ21))),"")</f>
        <v>0</v>
      </c>
      <c r="DR21" s="1">
        <f ca="1">IFERROR(INDEX($C21:$CQ21,_xlfn.AGGREGATE(15,6,(COLUMN($C21:$CQ21)-COLUMN($C21)+1)/($C21:$CQ21&lt;&gt;""),COLUMNS($CT21:DR21))),"")</f>
        <v>0</v>
      </c>
      <c r="DS21" s="1">
        <f ca="1">IFERROR(INDEX($C21:$CQ21,_xlfn.AGGREGATE(15,6,(COLUMN($C21:$CQ21)-COLUMN($C21)+1)/($C21:$CQ21&lt;&gt;""),COLUMNS($CT21:DS21))),"")</f>
        <v>0</v>
      </c>
      <c r="DT21" s="1">
        <f ca="1">IFERROR(INDEX($C21:$CQ21,_xlfn.AGGREGATE(15,6,(COLUMN($C21:$CQ21)-COLUMN($C21)+1)/($C21:$CQ21&lt;&gt;""),COLUMNS($CT21:DT21))),"")</f>
        <v>0</v>
      </c>
      <c r="DU21" s="1" t="str">
        <f ca="1">IFERROR(INDEX($C21:$CQ21,_xlfn.AGGREGATE(15,6,(COLUMN($C21:$CQ21)-COLUMN($C21)+1)/($C21:$CQ21&lt;&gt;""),COLUMNS($CT21:DU21))),"")</f>
        <v>SAVINGS</v>
      </c>
      <c r="DV21" s="1" t="str">
        <f ca="1">IFERROR(INDEX($C21:$CQ21,_xlfn.AGGREGATE(15,6,(COLUMN($C21:$CQ21)-COLUMN($C21)+1)/($C21:$CQ21&lt;&gt;""),COLUMNS($CT21:DV21))),"")</f>
        <v>Savings - Vacation</v>
      </c>
      <c r="DW21" s="1" t="str">
        <f ca="1">IFERROR(INDEX($C21:$CQ21,_xlfn.AGGREGATE(15,6,(COLUMN($C21:$CQ21)-COLUMN($C21)+1)/($C21:$CQ21&lt;&gt;""),COLUMNS($CT21:DW21))),"")</f>
        <v>Savings - School Fund</v>
      </c>
      <c r="DX21" s="1">
        <f ca="1">IFERROR(INDEX($C21:$CQ21,_xlfn.AGGREGATE(15,6,(COLUMN($C21:$CQ21)-COLUMN($C21)+1)/($C21:$CQ21&lt;&gt;""),COLUMNS($CT21:DX21))),"")</f>
        <v>0</v>
      </c>
      <c r="DY21" s="1">
        <f ca="1">IFERROR(INDEX($C21:$CQ21,_xlfn.AGGREGATE(15,6,(COLUMN($C21:$CQ21)-COLUMN($C21)+1)/($C21:$CQ21&lt;&gt;""),COLUMNS($CT21:DY21))),"")</f>
        <v>0</v>
      </c>
      <c r="DZ21" s="1">
        <f ca="1">IFERROR(INDEX($C21:$CQ21,_xlfn.AGGREGATE(15,6,(COLUMN($C21:$CQ21)-COLUMN($C21)+1)/($C21:$CQ21&lt;&gt;""),COLUMNS($CT21:DZ21))),"")</f>
        <v>0</v>
      </c>
      <c r="EA21" s="1">
        <f ca="1">IFERROR(INDEX($C21:$CQ21,_xlfn.AGGREGATE(15,6,(COLUMN($C21:$CQ21)-COLUMN($C21)+1)/($C21:$CQ21&lt;&gt;""),COLUMNS($CT21:EA21))),"")</f>
        <v>0</v>
      </c>
      <c r="EB21" s="1">
        <f ca="1">IFERROR(INDEX($C21:$CQ21,_xlfn.AGGREGATE(15,6,(COLUMN($C21:$CQ21)-COLUMN($C21)+1)/($C21:$CQ21&lt;&gt;""),COLUMNS($CT21:EB21))),"")</f>
        <v>0</v>
      </c>
      <c r="EC21" s="1">
        <f ca="1">IFERROR(INDEX($C21:$CQ21,_xlfn.AGGREGATE(15,6,(COLUMN($C21:$CQ21)-COLUMN($C21)+1)/($C21:$CQ21&lt;&gt;""),COLUMNS($CT21:EC21))),"")</f>
        <v>0</v>
      </c>
      <c r="ED21" s="1">
        <f ca="1">IFERROR(INDEX($C21:$CQ21,_xlfn.AGGREGATE(15,6,(COLUMN($C21:$CQ21)-COLUMN($C21)+1)/($C21:$CQ21&lt;&gt;""),COLUMNS($CT21:ED21))),"")</f>
        <v>0</v>
      </c>
      <c r="EE21" s="1">
        <f ca="1">IFERROR(INDEX($C21:$CQ21,_xlfn.AGGREGATE(15,6,(COLUMN($C21:$CQ21)-COLUMN($C21)+1)/($C21:$CQ21&lt;&gt;""),COLUMNS($CT21:EE21))),"")</f>
        <v>0</v>
      </c>
      <c r="EF21" s="1">
        <f ca="1">IFERROR(INDEX($C21:$CQ21,_xlfn.AGGREGATE(15,6,(COLUMN($C21:$CQ21)-COLUMN($C21)+1)/($C21:$CQ21&lt;&gt;""),COLUMNS($CT21:EF21))),"")</f>
        <v>0</v>
      </c>
      <c r="EG21" s="1">
        <f ca="1">IFERROR(INDEX($C21:$CQ21,_xlfn.AGGREGATE(15,6,(COLUMN($C21:$CQ21)-COLUMN($C21)+1)/($C21:$CQ21&lt;&gt;""),COLUMNS($CT21:EG21))),"")</f>
        <v>0</v>
      </c>
      <c r="EH21" s="1">
        <f ca="1">IFERROR(INDEX($C21:$CQ21,_xlfn.AGGREGATE(15,6,(COLUMN($C21:$CQ21)-COLUMN($C21)+1)/($C21:$CQ21&lt;&gt;""),COLUMNS($CT21:EH21))),"")</f>
        <v>0</v>
      </c>
      <c r="EI21" s="1">
        <f ca="1">IFERROR(INDEX($C21:$CQ21,_xlfn.AGGREGATE(15,6,(COLUMN($C21:$CQ21)-COLUMN($C21)+1)/($C21:$CQ21&lt;&gt;""),COLUMNS($CT21:EI21))),"")</f>
        <v>0</v>
      </c>
      <c r="EJ21" s="1">
        <f ca="1">IFERROR(INDEX($C21:$CQ21,_xlfn.AGGREGATE(15,6,(COLUMN($C21:$CQ21)-COLUMN($C21)+1)/($C21:$CQ21&lt;&gt;""),COLUMNS($CT21:EJ21))),"")</f>
        <v>0</v>
      </c>
      <c r="EK21" s="1">
        <f ca="1">IFERROR(INDEX($C21:$CQ21,_xlfn.AGGREGATE(15,6,(COLUMN($C21:$CQ21)-COLUMN($C21)+1)/($C21:$CQ21&lt;&gt;""),COLUMNS($CT21:EK21))),"")</f>
        <v>0</v>
      </c>
      <c r="EL21" s="1">
        <f ca="1">IFERROR(INDEX($C21:$CQ21,_xlfn.AGGREGATE(15,6,(COLUMN($C21:$CQ21)-COLUMN($C21)+1)/($C21:$CQ21&lt;&gt;""),COLUMNS($CT21:EL21))),"")</f>
        <v>0</v>
      </c>
      <c r="EM21" s="1">
        <f ca="1">IFERROR(INDEX($C21:$CQ21,_xlfn.AGGREGATE(15,6,(COLUMN($C21:$CQ21)-COLUMN($C21)+1)/($C21:$CQ21&lt;&gt;""),COLUMNS($CT21:EM21))),"")</f>
        <v>0</v>
      </c>
      <c r="EN21" s="1">
        <f ca="1">IFERROR(INDEX($C21:$CQ21,_xlfn.AGGREGATE(15,6,(COLUMN($C21:$CQ21)-COLUMN($C21)+1)/($C21:$CQ21&lt;&gt;""),COLUMNS($CT21:EN21))),"")</f>
        <v>0</v>
      </c>
      <c r="EO21" s="1">
        <f ca="1">IFERROR(INDEX($C21:$CQ21,_xlfn.AGGREGATE(15,6,(COLUMN($C21:$CQ21)-COLUMN($C21)+1)/($C21:$CQ21&lt;&gt;""),COLUMNS($CT21:EO21))),"")</f>
        <v>0</v>
      </c>
      <c r="EP21" s="1">
        <f ca="1">IFERROR(INDEX($C21:$CQ21,_xlfn.AGGREGATE(15,6,(COLUMN($C21:$CQ21)-COLUMN($C21)+1)/($C21:$CQ21&lt;&gt;""),COLUMNS($CT21:EP21))),"")</f>
        <v>0</v>
      </c>
      <c r="EQ21" s="1">
        <f ca="1">IFERROR(INDEX($C21:$CQ21,_xlfn.AGGREGATE(15,6,(COLUMN($C21:$CQ21)-COLUMN($C21)+1)/($C21:$CQ21&lt;&gt;""),COLUMNS($CT21:EQ21))),"")</f>
        <v>0</v>
      </c>
      <c r="ER21" s="1">
        <f ca="1">IFERROR(INDEX($C21:$CQ21,_xlfn.AGGREGATE(15,6,(COLUMN($C21:$CQ21)-COLUMN($C21)+1)/($C21:$CQ21&lt;&gt;""),COLUMNS($CT21:ER21))),"")</f>
        <v>0</v>
      </c>
      <c r="ES21" s="1">
        <f ca="1">IFERROR(INDEX($C21:$CQ21,_xlfn.AGGREGATE(15,6,(COLUMN($C21:$CQ21)-COLUMN($C21)+1)/($C21:$CQ21&lt;&gt;""),COLUMNS($CT21:ES21))),"")</f>
        <v>0</v>
      </c>
      <c r="ET21" s="1">
        <f ca="1">IFERROR(INDEX($C21:$CQ21,_xlfn.AGGREGATE(15,6,(COLUMN($C21:$CQ21)-COLUMN($C21)+1)/($C21:$CQ21&lt;&gt;""),COLUMNS($CT21:ET21))),"")</f>
        <v>0</v>
      </c>
      <c r="EU21" s="1">
        <f ca="1">IFERROR(INDEX($C21:$CQ21,_xlfn.AGGREGATE(15,6,(COLUMN($C21:$CQ21)-COLUMN($C21)+1)/($C21:$CQ21&lt;&gt;""),COLUMNS($CT21:EU21))),"")</f>
        <v>0</v>
      </c>
      <c r="EV21" s="1">
        <f ca="1">IFERROR(INDEX($C21:$CQ21,_xlfn.AGGREGATE(15,6,(COLUMN($C21:$CQ21)-COLUMN($C21)+1)/($C21:$CQ21&lt;&gt;""),COLUMNS($CT21:EV21))),"")</f>
        <v>0</v>
      </c>
      <c r="EW21" s="1">
        <f ca="1">IFERROR(INDEX($C21:$CQ21,_xlfn.AGGREGATE(15,6,(COLUMN($C21:$CQ21)-COLUMN($C21)+1)/($C21:$CQ21&lt;&gt;""),COLUMNS($CT21:EW21))),"")</f>
        <v>0</v>
      </c>
      <c r="EX21" s="1">
        <f ca="1">IFERROR(INDEX($C21:$CQ21,_xlfn.AGGREGATE(15,6,(COLUMN($C21:$CQ21)-COLUMN($C21)+1)/($C21:$CQ21&lt;&gt;""),COLUMNS($CT21:EX21))),"")</f>
        <v>0</v>
      </c>
      <c r="EY21" s="1">
        <f ca="1">IFERROR(INDEX($C21:$CQ21,_xlfn.AGGREGATE(15,6,(COLUMN($C21:$CQ21)-COLUMN($C21)+1)/($C21:$CQ21&lt;&gt;""),COLUMNS($CT21:EY21))),"")</f>
        <v>0</v>
      </c>
      <c r="EZ21" s="1">
        <f ca="1">IFERROR(INDEX($C21:$CQ21,_xlfn.AGGREGATE(15,6,(COLUMN($C21:$CQ21)-COLUMN($C21)+1)/($C21:$CQ21&lt;&gt;""),COLUMNS($CT21:EZ21))),"")</f>
        <v>0</v>
      </c>
      <c r="FA21" s="1">
        <f ca="1">IFERROR(INDEX($C21:$CQ21,_xlfn.AGGREGATE(15,6,(COLUMN($C21:$CQ21)-COLUMN($C21)+1)/($C21:$CQ21&lt;&gt;""),COLUMNS($CT21:FA21))),"")</f>
        <v>0</v>
      </c>
      <c r="FB21" s="1">
        <f ca="1">IFERROR(INDEX($C21:$CQ21,_xlfn.AGGREGATE(15,6,(COLUMN($C21:$CQ21)-COLUMN($C21)+1)/($C21:$CQ21&lt;&gt;""),COLUMNS($CT21:FB21))),"")</f>
        <v>0</v>
      </c>
      <c r="FC21" s="1">
        <f ca="1">IFERROR(INDEX($C21:$CQ21,_xlfn.AGGREGATE(15,6,(COLUMN($C21:$CQ21)-COLUMN($C21)+1)/($C21:$CQ21&lt;&gt;""),COLUMNS($CT21:FC21))),"")</f>
        <v>0</v>
      </c>
      <c r="FD21" s="1">
        <f ca="1">IFERROR(INDEX($C21:$CQ21,_xlfn.AGGREGATE(15,6,(COLUMN($C21:$CQ21)-COLUMN($C21)+1)/($C21:$CQ21&lt;&gt;""),COLUMNS($CT21:FD21))),"")</f>
        <v>0</v>
      </c>
      <c r="FE21" s="1">
        <f ca="1">IFERROR(INDEX($C21:$CQ21,_xlfn.AGGREGATE(15,6,(COLUMN($C21:$CQ21)-COLUMN($C21)+1)/($C21:$CQ21&lt;&gt;""),COLUMNS($CT21:FE21))),"")</f>
        <v>0</v>
      </c>
      <c r="FF21" s="1">
        <f ca="1">IFERROR(INDEX($C21:$CQ21,_xlfn.AGGREGATE(15,6,(COLUMN($C21:$CQ21)-COLUMN($C21)+1)/($C21:$CQ21&lt;&gt;""),COLUMNS($CT21:FF21))),"")</f>
        <v>0</v>
      </c>
      <c r="FG21" s="1">
        <f ca="1">IFERROR(INDEX($C21:$CQ21,_xlfn.AGGREGATE(15,6,(COLUMN($C21:$CQ21)-COLUMN($C21)+1)/($C21:$CQ21&lt;&gt;""),COLUMNS($CT21:FG21))),"")</f>
        <v>0</v>
      </c>
      <c r="FH21" s="1">
        <f ca="1">IFERROR(INDEX($C21:$CQ21,_xlfn.AGGREGATE(15,6,(COLUMN($C21:$CQ21)-COLUMN($C21)+1)/($C21:$CQ21&lt;&gt;""),COLUMNS($CT21:FH21))),"")</f>
        <v>0</v>
      </c>
      <c r="FI21" s="1">
        <f ca="1">IFERROR(INDEX($C21:$CQ21,_xlfn.AGGREGATE(15,6,(COLUMN($C21:$CQ21)-COLUMN($C21)+1)/($C21:$CQ21&lt;&gt;""),COLUMNS($CT21:FI21))),"")</f>
        <v>0</v>
      </c>
      <c r="FJ21" s="1">
        <f ca="1">IFERROR(INDEX($C21:$CQ21,_xlfn.AGGREGATE(15,6,(COLUMN($C21:$CQ21)-COLUMN($C21)+1)/($C21:$CQ21&lt;&gt;""),COLUMNS($CT21:FJ21))),"")</f>
        <v>0</v>
      </c>
      <c r="FK21" s="1">
        <f ca="1">IFERROR(INDEX($C21:$CQ21,_xlfn.AGGREGATE(15,6,(COLUMN($C21:$CQ21)-COLUMN($C21)+1)/($C21:$CQ21&lt;&gt;""),COLUMNS($CT21:FK21))),"")</f>
        <v>0</v>
      </c>
      <c r="FL21" s="1">
        <f ca="1">IFERROR(INDEX($C21:$CQ21,_xlfn.AGGREGATE(15,6,(COLUMN($C21:$CQ21)-COLUMN($C21)+1)/($C21:$CQ21&lt;&gt;""),COLUMNS($CT21:FL21))),"")</f>
        <v>0</v>
      </c>
      <c r="FM21" s="1" t="str">
        <f ca="1">IFERROR(INDEX($C21:$CQ21,_xlfn.AGGREGATE(15,6,(COLUMN($C21:$CQ21)-COLUMN($C21)+1)/($C21:$CQ21&lt;&gt;""),COLUMNS($CT21:FM21))),"")</f>
        <v/>
      </c>
      <c r="FN21" s="1" t="str">
        <f ca="1">IFERROR(INDEX($C21:$CQ21,_xlfn.AGGREGATE(15,6,(COLUMN($C21:$CQ21)-COLUMN($C21)+1)/($C21:$CQ21&lt;&gt;""),COLUMNS($CT21:FN21))),"")</f>
        <v/>
      </c>
      <c r="FO21" s="1" t="str">
        <f ca="1">IFERROR(INDEX($C21:$CQ21,_xlfn.AGGREGATE(15,6,(COLUMN($C21:$CQ21)-COLUMN($C21)+1)/($C21:$CQ21&lt;&gt;""),COLUMNS($CT21:FO21))),"")</f>
        <v/>
      </c>
      <c r="FP21" s="1" t="str">
        <f ca="1">IFERROR(INDEX($C21:$CQ21,_xlfn.AGGREGATE(15,6,(COLUMN($C21:$CQ21)-COLUMN($C21)+1)/($C21:$CQ21&lt;&gt;""),COLUMNS($CT21:FP21))),"")</f>
        <v/>
      </c>
      <c r="FQ21" s="1" t="str">
        <f ca="1">IFERROR(INDEX($C21:$CQ21,_xlfn.AGGREGATE(15,6,(COLUMN($C21:$CQ21)-COLUMN($C21)+1)/($C21:$CQ21&lt;&gt;""),COLUMNS($CT21:FQ21))),"")</f>
        <v/>
      </c>
      <c r="FR21" s="1" t="str">
        <f ca="1">IFERROR(INDEX($C21:$CQ21,_xlfn.AGGREGATE(15,6,(COLUMN($C21:$CQ21)-COLUMN($C21)+1)/($C21:$CQ21&lt;&gt;""),COLUMNS($CT21:FR21))),"")</f>
        <v/>
      </c>
      <c r="FS21" s="1" t="str">
        <f ca="1">IFERROR(INDEX($C21:$CQ21,_xlfn.AGGREGATE(15,6,(COLUMN($C21:$CQ21)-COLUMN($C21)+1)/($C21:$CQ21&lt;&gt;""),COLUMNS($CT21:FS21))),"")</f>
        <v/>
      </c>
      <c r="FT21" s="1" t="str">
        <f ca="1">IFERROR(INDEX($C21:$CQ21,_xlfn.AGGREGATE(15,6,(COLUMN($C21:$CQ21)-COLUMN($C21)+1)/($C21:$CQ21&lt;&gt;""),COLUMNS($CT21:FT21))),"")</f>
        <v/>
      </c>
      <c r="FU21" s="1" t="str">
        <f ca="1">IFERROR(INDEX($C21:$CQ21,_xlfn.AGGREGATE(15,6,(COLUMN($C21:$CQ21)-COLUMN($C21)+1)/($C21:$CQ21&lt;&gt;""),COLUMNS($CT21:FU21))),"")</f>
        <v/>
      </c>
      <c r="FV21" s="1" t="str">
        <f ca="1">IFERROR(INDEX($C21:$CQ21,_xlfn.AGGREGATE(15,6,(COLUMN($C21:$CQ21)-COLUMN($C21)+1)/($C21:$CQ21&lt;&gt;""),COLUMNS($CT21:FV21))),"")</f>
        <v/>
      </c>
      <c r="FW21" s="1" t="str">
        <f ca="1">IFERROR(INDEX($C21:$CQ21,_xlfn.AGGREGATE(15,6,(COLUMN($C21:$CQ21)-COLUMN($C21)+1)/($C21:$CQ21&lt;&gt;""),COLUMNS($CT21:FW21))),"")</f>
        <v/>
      </c>
      <c r="FX21" s="1" t="str">
        <f ca="1">IFERROR(INDEX($C21:$CQ21,_xlfn.AGGREGATE(15,6,(COLUMN($C21:$CQ21)-COLUMN($C21)+1)/($C21:$CQ21&lt;&gt;""),COLUMNS($CT21:FX21))),"")</f>
        <v/>
      </c>
      <c r="FY21" s="1" t="str">
        <f ca="1">IFERROR(INDEX($C21:$CQ21,_xlfn.AGGREGATE(15,6,(COLUMN($C21:$CQ21)-COLUMN($C21)+1)/($C21:$CQ21&lt;&gt;""),COLUMNS($CT21:FY21))),"")</f>
        <v/>
      </c>
      <c r="FZ21" s="1" t="str">
        <f ca="1">IFERROR(INDEX($C21:$CQ21,_xlfn.AGGREGATE(15,6,(COLUMN($C21:$CQ21)-COLUMN($C21)+1)/($C21:$CQ21&lt;&gt;""),COLUMNS($CT21:FZ21))),"")</f>
        <v/>
      </c>
      <c r="GA21" s="1" t="str">
        <f ca="1">IFERROR(INDEX($C21:$CQ21,_xlfn.AGGREGATE(15,6,(COLUMN($C21:$CQ21)-COLUMN($C21)+1)/($C21:$CQ21&lt;&gt;""),COLUMNS($CT21:GA21))),"")</f>
        <v/>
      </c>
      <c r="GB21" s="1" t="str">
        <f ca="1">IFERROR(INDEX($C21:$CQ21,_xlfn.AGGREGATE(15,6,(COLUMN($C21:$CQ21)-COLUMN($C21)+1)/($C21:$CQ21&lt;&gt;""),COLUMNS($CT21:GB21))),"")</f>
        <v/>
      </c>
      <c r="GC21" s="1" t="str">
        <f ca="1">IFERROR(INDEX($C21:$CQ21,_xlfn.AGGREGATE(15,6,(COLUMN($C21:$CQ21)-COLUMN($C21)+1)/($C21:$CQ21&lt;&gt;""),COLUMNS($CT21:GC21))),"")</f>
        <v/>
      </c>
      <c r="GD21" s="1" t="str">
        <f ca="1">IFERROR(INDEX($C21:$CQ21,_xlfn.AGGREGATE(15,6,(COLUMN($C21:$CQ21)-COLUMN($C21)+1)/($C21:$CQ21&lt;&gt;""),COLUMNS($CT21:GD21))),"")</f>
        <v/>
      </c>
      <c r="GE21" s="1" t="str">
        <f ca="1">IFERROR(INDEX($C21:$CQ21,_xlfn.AGGREGATE(15,6,(COLUMN($C21:$CQ21)-COLUMN($C21)+1)/($C21:$CQ21&lt;&gt;""),COLUMNS($CT21:GE21))),"")</f>
        <v/>
      </c>
      <c r="GF21" s="1" t="str">
        <f ca="1">IFERROR(INDEX($C21:$CQ21,_xlfn.AGGREGATE(15,6,(COLUMN($C21:$CQ21)-COLUMN($C21)+1)/($C21:$CQ21&lt;&gt;""),COLUMNS($CT21:GF21))),"")</f>
        <v/>
      </c>
      <c r="GG21" s="1" t="str">
        <f ca="1">IFERROR(INDEX($C21:$CQ21,_xlfn.AGGREGATE(15,6,(COLUMN($C21:$CQ21)-COLUMN($C21)+1)/($C21:$CQ21&lt;&gt;""),COLUMNS($CT21:GG21))),"")</f>
        <v/>
      </c>
      <c r="GH21" s="1" t="str">
        <f ca="1">IFERROR(INDEX($C21:$CQ21,_xlfn.AGGREGATE(15,6,(COLUMN($C21:$CQ21)-COLUMN($C21)+1)/($C21:$CQ21&lt;&gt;""),COLUMNS($CT21:GH21))),"")</f>
        <v/>
      </c>
    </row>
    <row r="22" spans="2:190" hidden="1" x14ac:dyDescent="0.45">
      <c r="B22" s="32" t="str">
        <f>IFERROR(IF((B21+1)=(VLOOKUP($B$1890,CALC!$AF$115:$AJ$166,5,FALSE)+1),"",B21+1),"")</f>
        <v/>
      </c>
      <c r="C22" s="33" t="str">
        <f t="shared" ca="1" si="0"/>
        <v>MORTGAGE</v>
      </c>
      <c r="D22" s="33" t="str">
        <f t="shared" ca="1" si="23"/>
        <v/>
      </c>
      <c r="E22" s="33" t="str">
        <f t="shared" ca="1" si="23"/>
        <v/>
      </c>
      <c r="F22" s="33">
        <f t="shared" ca="1" si="23"/>
        <v>0</v>
      </c>
      <c r="G22" s="33">
        <f t="shared" ca="1" si="23"/>
        <v>0</v>
      </c>
      <c r="H22" s="33">
        <f t="shared" ca="1" si="23"/>
        <v>0</v>
      </c>
      <c r="I22" s="33">
        <f t="shared" ca="1" si="23"/>
        <v>0</v>
      </c>
      <c r="J22" s="33" t="str">
        <f t="shared" ca="1" si="23"/>
        <v>UTILITIES</v>
      </c>
      <c r="K22" s="33" t="str">
        <f t="shared" ca="1" si="23"/>
        <v/>
      </c>
      <c r="L22" s="33" t="str">
        <f t="shared" ca="1" si="23"/>
        <v/>
      </c>
      <c r="M22" s="33" t="str">
        <f t="shared" ca="1" si="23"/>
        <v/>
      </c>
      <c r="N22" s="33" t="str">
        <f t="shared" ca="1" si="23"/>
        <v/>
      </c>
      <c r="O22" s="33">
        <f t="shared" ca="1" si="23"/>
        <v>0</v>
      </c>
      <c r="P22" s="33">
        <f t="shared" ca="1" si="23"/>
        <v>0</v>
      </c>
      <c r="Q22" s="33">
        <f t="shared" ca="1" si="23"/>
        <v>0</v>
      </c>
      <c r="R22" s="33">
        <f t="shared" ca="1" si="23"/>
        <v>0</v>
      </c>
      <c r="S22" s="33" t="str">
        <f t="shared" ca="1" si="23"/>
        <v>HEALTH/WELLBEING</v>
      </c>
      <c r="T22" s="33" t="str">
        <f t="shared" ca="1" si="23"/>
        <v/>
      </c>
      <c r="U22" s="33" t="str">
        <f t="shared" ca="1" si="23"/>
        <v/>
      </c>
      <c r="V22" s="33" t="str">
        <f t="shared" ca="1" si="23"/>
        <v/>
      </c>
      <c r="W22" s="33" t="str">
        <f t="shared" ca="1" si="23"/>
        <v/>
      </c>
      <c r="X22" s="33" t="str">
        <f t="shared" ca="1" si="23"/>
        <v>Gym/Working Out</v>
      </c>
      <c r="Y22" s="33" t="str">
        <f t="shared" ca="1" si="23"/>
        <v/>
      </c>
      <c r="Z22" s="33" t="str">
        <f t="shared" ca="1" si="23"/>
        <v>Fun Money</v>
      </c>
      <c r="AA22" s="33">
        <f t="shared" ca="1" si="23"/>
        <v>0</v>
      </c>
      <c r="AB22" s="33">
        <f t="shared" ca="1" si="23"/>
        <v>0</v>
      </c>
      <c r="AC22" s="33">
        <f t="shared" ca="1" si="23"/>
        <v>0</v>
      </c>
      <c r="AD22" s="33">
        <f t="shared" ca="1" si="23"/>
        <v>0</v>
      </c>
      <c r="AE22" s="33" t="str">
        <f t="shared" ca="1" si="23"/>
        <v>AUTO</v>
      </c>
      <c r="AF22" s="33" t="str">
        <f t="shared" ca="1" si="23"/>
        <v/>
      </c>
      <c r="AG22" s="33" t="str">
        <f t="shared" ca="1" si="23"/>
        <v/>
      </c>
      <c r="AH22" s="33" t="str">
        <f t="shared" ca="1" si="23"/>
        <v/>
      </c>
      <c r="AI22" s="33">
        <f t="shared" ca="1" si="23"/>
        <v>0</v>
      </c>
      <c r="AJ22" s="33">
        <f t="shared" ca="1" si="23"/>
        <v>0</v>
      </c>
      <c r="AK22" s="33">
        <f t="shared" ca="1" si="23"/>
        <v>0</v>
      </c>
      <c r="AL22" s="33">
        <f t="shared" ca="1" si="23"/>
        <v>0</v>
      </c>
      <c r="AM22" s="33" t="str">
        <f t="shared" ca="1" si="23"/>
        <v>SUBSCRIPTIONS</v>
      </c>
      <c r="AN22" s="33" t="str">
        <f t="shared" ca="1" si="23"/>
        <v/>
      </c>
      <c r="AO22" s="33" t="str">
        <f t="shared" ca="1" si="23"/>
        <v/>
      </c>
      <c r="AP22" s="33" t="str">
        <f t="shared" ca="1" si="23"/>
        <v/>
      </c>
      <c r="AQ22" s="33" t="str">
        <f t="shared" ca="1" si="23"/>
        <v/>
      </c>
      <c r="AR22" s="33" t="str">
        <f t="shared" ca="1" si="23"/>
        <v/>
      </c>
      <c r="AS22" s="33">
        <f t="shared" ca="1" si="23"/>
        <v>0</v>
      </c>
      <c r="AT22" s="33">
        <f t="shared" ca="1" si="23"/>
        <v>0</v>
      </c>
      <c r="AU22" s="33">
        <f t="shared" ca="1" si="23"/>
        <v>0</v>
      </c>
      <c r="AV22" s="33">
        <f t="shared" ca="1" si="23"/>
        <v>0</v>
      </c>
      <c r="AW22" s="33" t="str">
        <f t="shared" ca="1" si="23"/>
        <v>SAVINGS</v>
      </c>
      <c r="AX22" s="33" t="str">
        <f t="shared" ca="1" si="23"/>
        <v/>
      </c>
      <c r="AY22" s="33" t="str">
        <f t="shared" ca="1" si="23"/>
        <v/>
      </c>
      <c r="AZ22" s="33" t="str">
        <f t="shared" ca="1" si="23"/>
        <v/>
      </c>
      <c r="BA22" s="33" t="str">
        <f t="shared" ca="1" si="23"/>
        <v>Savings - Vacation</v>
      </c>
      <c r="BB22" s="33" t="str">
        <f t="shared" ca="1" si="23"/>
        <v>Savings - School Fund</v>
      </c>
      <c r="BC22" s="33">
        <f t="shared" ca="1" si="23"/>
        <v>0</v>
      </c>
      <c r="BD22" s="33">
        <f t="shared" ca="1" si="23"/>
        <v>0</v>
      </c>
      <c r="BE22" s="33">
        <f t="shared" ca="1" si="23"/>
        <v>0</v>
      </c>
      <c r="BF22" s="33">
        <f t="shared" ca="1" si="23"/>
        <v>0</v>
      </c>
      <c r="BG22" s="33">
        <f t="shared" ca="1" si="23"/>
        <v>0</v>
      </c>
      <c r="BH22" s="33">
        <f t="shared" ca="1" si="23"/>
        <v>0</v>
      </c>
      <c r="BI22" s="33">
        <f t="shared" ca="1" si="23"/>
        <v>0</v>
      </c>
      <c r="BJ22" s="33">
        <f t="shared" ca="1" si="23"/>
        <v>0</v>
      </c>
      <c r="BK22" s="33">
        <f t="shared" ca="1" si="23"/>
        <v>0</v>
      </c>
      <c r="BL22" s="33">
        <f t="shared" ca="1" si="23"/>
        <v>0</v>
      </c>
      <c r="BM22" s="33">
        <f t="shared" ca="1" si="23"/>
        <v>0</v>
      </c>
      <c r="BN22" s="33">
        <f t="shared" ca="1" si="23"/>
        <v>0</v>
      </c>
      <c r="BO22" s="33">
        <f t="shared" ca="1" si="23"/>
        <v>0</v>
      </c>
      <c r="BP22" s="33">
        <f t="shared" ca="1" si="22"/>
        <v>0</v>
      </c>
      <c r="BQ22" s="33">
        <f t="shared" ca="1" si="22"/>
        <v>0</v>
      </c>
      <c r="BR22" s="33">
        <f t="shared" ca="1" si="22"/>
        <v>0</v>
      </c>
      <c r="BS22" s="33">
        <f t="shared" ca="1" si="22"/>
        <v>0</v>
      </c>
      <c r="BT22" s="33">
        <f t="shared" ca="1" si="22"/>
        <v>0</v>
      </c>
      <c r="BU22" s="33">
        <f t="shared" ca="1" si="22"/>
        <v>0</v>
      </c>
      <c r="BV22" s="33">
        <f t="shared" ca="1" si="22"/>
        <v>0</v>
      </c>
      <c r="BW22" s="33">
        <f t="shared" ca="1" si="22"/>
        <v>0</v>
      </c>
      <c r="BX22" s="33">
        <f t="shared" ca="1" si="22"/>
        <v>0</v>
      </c>
      <c r="BY22" s="33">
        <f t="shared" ca="1" si="22"/>
        <v>0</v>
      </c>
      <c r="BZ22" s="33">
        <f t="shared" ca="1" si="22"/>
        <v>0</v>
      </c>
      <c r="CA22" s="33">
        <f t="shared" ca="1" si="22"/>
        <v>0</v>
      </c>
      <c r="CB22" s="33">
        <f t="shared" ca="1" si="22"/>
        <v>0</v>
      </c>
      <c r="CC22" s="33">
        <f t="shared" ca="1" si="22"/>
        <v>0</v>
      </c>
      <c r="CD22" s="33">
        <f t="shared" ca="1" si="22"/>
        <v>0</v>
      </c>
      <c r="CE22" s="33">
        <f t="shared" ca="1" si="21"/>
        <v>0</v>
      </c>
      <c r="CF22" s="33">
        <f t="shared" ca="1" si="21"/>
        <v>0</v>
      </c>
      <c r="CG22" s="33">
        <f t="shared" ca="1" si="21"/>
        <v>0</v>
      </c>
      <c r="CH22" s="33">
        <f t="shared" ca="1" si="21"/>
        <v>0</v>
      </c>
      <c r="CI22" s="33">
        <f t="shared" ca="1" si="21"/>
        <v>0</v>
      </c>
      <c r="CJ22" s="33">
        <f t="shared" ca="1" si="21"/>
        <v>0</v>
      </c>
      <c r="CK22" s="33">
        <f t="shared" ca="1" si="21"/>
        <v>0</v>
      </c>
      <c r="CL22" s="33">
        <f t="shared" ca="1" si="21"/>
        <v>0</v>
      </c>
      <c r="CM22" s="33">
        <f t="shared" ca="1" si="21"/>
        <v>0</v>
      </c>
      <c r="CN22" s="33">
        <f t="shared" ca="1" si="21"/>
        <v>0</v>
      </c>
      <c r="CO22" s="33">
        <f t="shared" ca="1" si="21"/>
        <v>0</v>
      </c>
      <c r="CP22" s="33">
        <f t="shared" ca="1" si="21"/>
        <v>0</v>
      </c>
      <c r="CQ22" s="33">
        <f t="shared" ca="1" si="21"/>
        <v>0</v>
      </c>
      <c r="CS22" s="34" t="str">
        <f t="shared" si="3"/>
        <v/>
      </c>
      <c r="CT22" s="1" t="str">
        <f ca="1">IFERROR(INDEX($C22:$CQ22,_xlfn.AGGREGATE(15,6,(COLUMN($C22:$CQ22)-COLUMN($C22)+1)/($C22:$CQ22&lt;&gt;""),COLUMNS($CT22:CT22))),"")</f>
        <v>MORTGAGE</v>
      </c>
      <c r="CU22" s="1">
        <f ca="1">IFERROR(INDEX($C22:$CQ22,_xlfn.AGGREGATE(15,6,(COLUMN($C22:$CQ22)-COLUMN($C22)+1)/($C22:$CQ22&lt;&gt;""),COLUMNS($CT22:CU22))),"")</f>
        <v>0</v>
      </c>
      <c r="CV22" s="1">
        <f ca="1">IFERROR(INDEX($C22:$CQ22,_xlfn.AGGREGATE(15,6,(COLUMN($C22:$CQ22)-COLUMN($C22)+1)/($C22:$CQ22&lt;&gt;""),COLUMNS($CT22:CV22))),"")</f>
        <v>0</v>
      </c>
      <c r="CW22" s="1">
        <f ca="1">IFERROR(INDEX($C22:$CQ22,_xlfn.AGGREGATE(15,6,(COLUMN($C22:$CQ22)-COLUMN($C22)+1)/($C22:$CQ22&lt;&gt;""),COLUMNS($CT22:CW22))),"")</f>
        <v>0</v>
      </c>
      <c r="CX22" s="1">
        <f ca="1">IFERROR(INDEX($C22:$CQ22,_xlfn.AGGREGATE(15,6,(COLUMN($C22:$CQ22)-COLUMN($C22)+1)/($C22:$CQ22&lt;&gt;""),COLUMNS($CT22:CX22))),"")</f>
        <v>0</v>
      </c>
      <c r="CY22" s="1" t="str">
        <f ca="1">IFERROR(INDEX($C22:$CQ22,_xlfn.AGGREGATE(15,6,(COLUMN($C22:$CQ22)-COLUMN($C22)+1)/($C22:$CQ22&lt;&gt;""),COLUMNS($CT22:CY22))),"")</f>
        <v>UTILITIES</v>
      </c>
      <c r="CZ22" s="1">
        <f ca="1">IFERROR(INDEX($C22:$CQ22,_xlfn.AGGREGATE(15,6,(COLUMN($C22:$CQ22)-COLUMN($C22)+1)/($C22:$CQ22&lt;&gt;""),COLUMNS($CT22:CZ22))),"")</f>
        <v>0</v>
      </c>
      <c r="DA22" s="1">
        <f ca="1">IFERROR(INDEX($C22:$CQ22,_xlfn.AGGREGATE(15,6,(COLUMN($C22:$CQ22)-COLUMN($C22)+1)/($C22:$CQ22&lt;&gt;""),COLUMNS($CT22:DA22))),"")</f>
        <v>0</v>
      </c>
      <c r="DB22" s="1">
        <f ca="1">IFERROR(INDEX($C22:$CQ22,_xlfn.AGGREGATE(15,6,(COLUMN($C22:$CQ22)-COLUMN($C22)+1)/($C22:$CQ22&lt;&gt;""),COLUMNS($CT22:DB22))),"")</f>
        <v>0</v>
      </c>
      <c r="DC22" s="1">
        <f ca="1">IFERROR(INDEX($C22:$CQ22,_xlfn.AGGREGATE(15,6,(COLUMN($C22:$CQ22)-COLUMN($C22)+1)/($C22:$CQ22&lt;&gt;""),COLUMNS($CT22:DC22))),"")</f>
        <v>0</v>
      </c>
      <c r="DD22" s="1" t="str">
        <f ca="1">IFERROR(INDEX($C22:$CQ22,_xlfn.AGGREGATE(15,6,(COLUMN($C22:$CQ22)-COLUMN($C22)+1)/($C22:$CQ22&lt;&gt;""),COLUMNS($CT22:DD22))),"")</f>
        <v>HEALTH/WELLBEING</v>
      </c>
      <c r="DE22" s="1" t="str">
        <f ca="1">IFERROR(INDEX($C22:$CQ22,_xlfn.AGGREGATE(15,6,(COLUMN($C22:$CQ22)-COLUMN($C22)+1)/($C22:$CQ22&lt;&gt;""),COLUMNS($CT22:DE22))),"")</f>
        <v>Gym/Working Out</v>
      </c>
      <c r="DF22" s="1" t="str">
        <f ca="1">IFERROR(INDEX($C22:$CQ22,_xlfn.AGGREGATE(15,6,(COLUMN($C22:$CQ22)-COLUMN($C22)+1)/($C22:$CQ22&lt;&gt;""),COLUMNS($CT22:DF22))),"")</f>
        <v>Fun Money</v>
      </c>
      <c r="DG22" s="1">
        <f ca="1">IFERROR(INDEX($C22:$CQ22,_xlfn.AGGREGATE(15,6,(COLUMN($C22:$CQ22)-COLUMN($C22)+1)/($C22:$CQ22&lt;&gt;""),COLUMNS($CT22:DG22))),"")</f>
        <v>0</v>
      </c>
      <c r="DH22" s="1">
        <f ca="1">IFERROR(INDEX($C22:$CQ22,_xlfn.AGGREGATE(15,6,(COLUMN($C22:$CQ22)-COLUMN($C22)+1)/($C22:$CQ22&lt;&gt;""),COLUMNS($CT22:DH22))),"")</f>
        <v>0</v>
      </c>
      <c r="DI22" s="1">
        <f ca="1">IFERROR(INDEX($C22:$CQ22,_xlfn.AGGREGATE(15,6,(COLUMN($C22:$CQ22)-COLUMN($C22)+1)/($C22:$CQ22&lt;&gt;""),COLUMNS($CT22:DI22))),"")</f>
        <v>0</v>
      </c>
      <c r="DJ22" s="1">
        <f ca="1">IFERROR(INDEX($C22:$CQ22,_xlfn.AGGREGATE(15,6,(COLUMN($C22:$CQ22)-COLUMN($C22)+1)/($C22:$CQ22&lt;&gt;""),COLUMNS($CT22:DJ22))),"")</f>
        <v>0</v>
      </c>
      <c r="DK22" s="1" t="str">
        <f ca="1">IFERROR(INDEX($C22:$CQ22,_xlfn.AGGREGATE(15,6,(COLUMN($C22:$CQ22)-COLUMN($C22)+1)/($C22:$CQ22&lt;&gt;""),COLUMNS($CT22:DK22))),"")</f>
        <v>AUTO</v>
      </c>
      <c r="DL22" s="1">
        <f ca="1">IFERROR(INDEX($C22:$CQ22,_xlfn.AGGREGATE(15,6,(COLUMN($C22:$CQ22)-COLUMN($C22)+1)/($C22:$CQ22&lt;&gt;""),COLUMNS($CT22:DL22))),"")</f>
        <v>0</v>
      </c>
      <c r="DM22" s="1">
        <f ca="1">IFERROR(INDEX($C22:$CQ22,_xlfn.AGGREGATE(15,6,(COLUMN($C22:$CQ22)-COLUMN($C22)+1)/($C22:$CQ22&lt;&gt;""),COLUMNS($CT22:DM22))),"")</f>
        <v>0</v>
      </c>
      <c r="DN22" s="1">
        <f ca="1">IFERROR(INDEX($C22:$CQ22,_xlfn.AGGREGATE(15,6,(COLUMN($C22:$CQ22)-COLUMN($C22)+1)/($C22:$CQ22&lt;&gt;""),COLUMNS($CT22:DN22))),"")</f>
        <v>0</v>
      </c>
      <c r="DO22" s="1">
        <f ca="1">IFERROR(INDEX($C22:$CQ22,_xlfn.AGGREGATE(15,6,(COLUMN($C22:$CQ22)-COLUMN($C22)+1)/($C22:$CQ22&lt;&gt;""),COLUMNS($CT22:DO22))),"")</f>
        <v>0</v>
      </c>
      <c r="DP22" s="1" t="str">
        <f ca="1">IFERROR(INDEX($C22:$CQ22,_xlfn.AGGREGATE(15,6,(COLUMN($C22:$CQ22)-COLUMN($C22)+1)/($C22:$CQ22&lt;&gt;""),COLUMNS($CT22:DP22))),"")</f>
        <v>SUBSCRIPTIONS</v>
      </c>
      <c r="DQ22" s="1">
        <f ca="1">IFERROR(INDEX($C22:$CQ22,_xlfn.AGGREGATE(15,6,(COLUMN($C22:$CQ22)-COLUMN($C22)+1)/($C22:$CQ22&lt;&gt;""),COLUMNS($CT22:DQ22))),"")</f>
        <v>0</v>
      </c>
      <c r="DR22" s="1">
        <f ca="1">IFERROR(INDEX($C22:$CQ22,_xlfn.AGGREGATE(15,6,(COLUMN($C22:$CQ22)-COLUMN($C22)+1)/($C22:$CQ22&lt;&gt;""),COLUMNS($CT22:DR22))),"")</f>
        <v>0</v>
      </c>
      <c r="DS22" s="1">
        <f ca="1">IFERROR(INDEX($C22:$CQ22,_xlfn.AGGREGATE(15,6,(COLUMN($C22:$CQ22)-COLUMN($C22)+1)/($C22:$CQ22&lt;&gt;""),COLUMNS($CT22:DS22))),"")</f>
        <v>0</v>
      </c>
      <c r="DT22" s="1">
        <f ca="1">IFERROR(INDEX($C22:$CQ22,_xlfn.AGGREGATE(15,6,(COLUMN($C22:$CQ22)-COLUMN($C22)+1)/($C22:$CQ22&lt;&gt;""),COLUMNS($CT22:DT22))),"")</f>
        <v>0</v>
      </c>
      <c r="DU22" s="1" t="str">
        <f ca="1">IFERROR(INDEX($C22:$CQ22,_xlfn.AGGREGATE(15,6,(COLUMN($C22:$CQ22)-COLUMN($C22)+1)/($C22:$CQ22&lt;&gt;""),COLUMNS($CT22:DU22))),"")</f>
        <v>SAVINGS</v>
      </c>
      <c r="DV22" s="1" t="str">
        <f ca="1">IFERROR(INDEX($C22:$CQ22,_xlfn.AGGREGATE(15,6,(COLUMN($C22:$CQ22)-COLUMN($C22)+1)/($C22:$CQ22&lt;&gt;""),COLUMNS($CT22:DV22))),"")</f>
        <v>Savings - Vacation</v>
      </c>
      <c r="DW22" s="1" t="str">
        <f ca="1">IFERROR(INDEX($C22:$CQ22,_xlfn.AGGREGATE(15,6,(COLUMN($C22:$CQ22)-COLUMN($C22)+1)/($C22:$CQ22&lt;&gt;""),COLUMNS($CT22:DW22))),"")</f>
        <v>Savings - School Fund</v>
      </c>
      <c r="DX22" s="1">
        <f ca="1">IFERROR(INDEX($C22:$CQ22,_xlfn.AGGREGATE(15,6,(COLUMN($C22:$CQ22)-COLUMN($C22)+1)/($C22:$CQ22&lt;&gt;""),COLUMNS($CT22:DX22))),"")</f>
        <v>0</v>
      </c>
      <c r="DY22" s="1">
        <f ca="1">IFERROR(INDEX($C22:$CQ22,_xlfn.AGGREGATE(15,6,(COLUMN($C22:$CQ22)-COLUMN($C22)+1)/($C22:$CQ22&lt;&gt;""),COLUMNS($CT22:DY22))),"")</f>
        <v>0</v>
      </c>
      <c r="DZ22" s="1">
        <f ca="1">IFERROR(INDEX($C22:$CQ22,_xlfn.AGGREGATE(15,6,(COLUMN($C22:$CQ22)-COLUMN($C22)+1)/($C22:$CQ22&lt;&gt;""),COLUMNS($CT22:DZ22))),"")</f>
        <v>0</v>
      </c>
      <c r="EA22" s="1">
        <f ca="1">IFERROR(INDEX($C22:$CQ22,_xlfn.AGGREGATE(15,6,(COLUMN($C22:$CQ22)-COLUMN($C22)+1)/($C22:$CQ22&lt;&gt;""),COLUMNS($CT22:EA22))),"")</f>
        <v>0</v>
      </c>
      <c r="EB22" s="1">
        <f ca="1">IFERROR(INDEX($C22:$CQ22,_xlfn.AGGREGATE(15,6,(COLUMN($C22:$CQ22)-COLUMN($C22)+1)/($C22:$CQ22&lt;&gt;""),COLUMNS($CT22:EB22))),"")</f>
        <v>0</v>
      </c>
      <c r="EC22" s="1">
        <f ca="1">IFERROR(INDEX($C22:$CQ22,_xlfn.AGGREGATE(15,6,(COLUMN($C22:$CQ22)-COLUMN($C22)+1)/($C22:$CQ22&lt;&gt;""),COLUMNS($CT22:EC22))),"")</f>
        <v>0</v>
      </c>
      <c r="ED22" s="1">
        <f ca="1">IFERROR(INDEX($C22:$CQ22,_xlfn.AGGREGATE(15,6,(COLUMN($C22:$CQ22)-COLUMN($C22)+1)/($C22:$CQ22&lt;&gt;""),COLUMNS($CT22:ED22))),"")</f>
        <v>0</v>
      </c>
      <c r="EE22" s="1">
        <f ca="1">IFERROR(INDEX($C22:$CQ22,_xlfn.AGGREGATE(15,6,(COLUMN($C22:$CQ22)-COLUMN($C22)+1)/($C22:$CQ22&lt;&gt;""),COLUMNS($CT22:EE22))),"")</f>
        <v>0</v>
      </c>
      <c r="EF22" s="1">
        <f ca="1">IFERROR(INDEX($C22:$CQ22,_xlfn.AGGREGATE(15,6,(COLUMN($C22:$CQ22)-COLUMN($C22)+1)/($C22:$CQ22&lt;&gt;""),COLUMNS($CT22:EF22))),"")</f>
        <v>0</v>
      </c>
      <c r="EG22" s="1">
        <f ca="1">IFERROR(INDEX($C22:$CQ22,_xlfn.AGGREGATE(15,6,(COLUMN($C22:$CQ22)-COLUMN($C22)+1)/($C22:$CQ22&lt;&gt;""),COLUMNS($CT22:EG22))),"")</f>
        <v>0</v>
      </c>
      <c r="EH22" s="1">
        <f ca="1">IFERROR(INDEX($C22:$CQ22,_xlfn.AGGREGATE(15,6,(COLUMN($C22:$CQ22)-COLUMN($C22)+1)/($C22:$CQ22&lt;&gt;""),COLUMNS($CT22:EH22))),"")</f>
        <v>0</v>
      </c>
      <c r="EI22" s="1">
        <f ca="1">IFERROR(INDEX($C22:$CQ22,_xlfn.AGGREGATE(15,6,(COLUMN($C22:$CQ22)-COLUMN($C22)+1)/($C22:$CQ22&lt;&gt;""),COLUMNS($CT22:EI22))),"")</f>
        <v>0</v>
      </c>
      <c r="EJ22" s="1">
        <f ca="1">IFERROR(INDEX($C22:$CQ22,_xlfn.AGGREGATE(15,6,(COLUMN($C22:$CQ22)-COLUMN($C22)+1)/($C22:$CQ22&lt;&gt;""),COLUMNS($CT22:EJ22))),"")</f>
        <v>0</v>
      </c>
      <c r="EK22" s="1">
        <f ca="1">IFERROR(INDEX($C22:$CQ22,_xlfn.AGGREGATE(15,6,(COLUMN($C22:$CQ22)-COLUMN($C22)+1)/($C22:$CQ22&lt;&gt;""),COLUMNS($CT22:EK22))),"")</f>
        <v>0</v>
      </c>
      <c r="EL22" s="1">
        <f ca="1">IFERROR(INDEX($C22:$CQ22,_xlfn.AGGREGATE(15,6,(COLUMN($C22:$CQ22)-COLUMN($C22)+1)/($C22:$CQ22&lt;&gt;""),COLUMNS($CT22:EL22))),"")</f>
        <v>0</v>
      </c>
      <c r="EM22" s="1">
        <f ca="1">IFERROR(INDEX($C22:$CQ22,_xlfn.AGGREGATE(15,6,(COLUMN($C22:$CQ22)-COLUMN($C22)+1)/($C22:$CQ22&lt;&gt;""),COLUMNS($CT22:EM22))),"")</f>
        <v>0</v>
      </c>
      <c r="EN22" s="1">
        <f ca="1">IFERROR(INDEX($C22:$CQ22,_xlfn.AGGREGATE(15,6,(COLUMN($C22:$CQ22)-COLUMN($C22)+1)/($C22:$CQ22&lt;&gt;""),COLUMNS($CT22:EN22))),"")</f>
        <v>0</v>
      </c>
      <c r="EO22" s="1">
        <f ca="1">IFERROR(INDEX($C22:$CQ22,_xlfn.AGGREGATE(15,6,(COLUMN($C22:$CQ22)-COLUMN($C22)+1)/($C22:$CQ22&lt;&gt;""),COLUMNS($CT22:EO22))),"")</f>
        <v>0</v>
      </c>
      <c r="EP22" s="1">
        <f ca="1">IFERROR(INDEX($C22:$CQ22,_xlfn.AGGREGATE(15,6,(COLUMN($C22:$CQ22)-COLUMN($C22)+1)/($C22:$CQ22&lt;&gt;""),COLUMNS($CT22:EP22))),"")</f>
        <v>0</v>
      </c>
      <c r="EQ22" s="1">
        <f ca="1">IFERROR(INDEX($C22:$CQ22,_xlfn.AGGREGATE(15,6,(COLUMN($C22:$CQ22)-COLUMN($C22)+1)/($C22:$CQ22&lt;&gt;""),COLUMNS($CT22:EQ22))),"")</f>
        <v>0</v>
      </c>
      <c r="ER22" s="1">
        <f ca="1">IFERROR(INDEX($C22:$CQ22,_xlfn.AGGREGATE(15,6,(COLUMN($C22:$CQ22)-COLUMN($C22)+1)/($C22:$CQ22&lt;&gt;""),COLUMNS($CT22:ER22))),"")</f>
        <v>0</v>
      </c>
      <c r="ES22" s="1">
        <f ca="1">IFERROR(INDEX($C22:$CQ22,_xlfn.AGGREGATE(15,6,(COLUMN($C22:$CQ22)-COLUMN($C22)+1)/($C22:$CQ22&lt;&gt;""),COLUMNS($CT22:ES22))),"")</f>
        <v>0</v>
      </c>
      <c r="ET22" s="1">
        <f ca="1">IFERROR(INDEX($C22:$CQ22,_xlfn.AGGREGATE(15,6,(COLUMN($C22:$CQ22)-COLUMN($C22)+1)/($C22:$CQ22&lt;&gt;""),COLUMNS($CT22:ET22))),"")</f>
        <v>0</v>
      </c>
      <c r="EU22" s="1">
        <f ca="1">IFERROR(INDEX($C22:$CQ22,_xlfn.AGGREGATE(15,6,(COLUMN($C22:$CQ22)-COLUMN($C22)+1)/($C22:$CQ22&lt;&gt;""),COLUMNS($CT22:EU22))),"")</f>
        <v>0</v>
      </c>
      <c r="EV22" s="1">
        <f ca="1">IFERROR(INDEX($C22:$CQ22,_xlfn.AGGREGATE(15,6,(COLUMN($C22:$CQ22)-COLUMN($C22)+1)/($C22:$CQ22&lt;&gt;""),COLUMNS($CT22:EV22))),"")</f>
        <v>0</v>
      </c>
      <c r="EW22" s="1">
        <f ca="1">IFERROR(INDEX($C22:$CQ22,_xlfn.AGGREGATE(15,6,(COLUMN($C22:$CQ22)-COLUMN($C22)+1)/($C22:$CQ22&lt;&gt;""),COLUMNS($CT22:EW22))),"")</f>
        <v>0</v>
      </c>
      <c r="EX22" s="1">
        <f ca="1">IFERROR(INDEX($C22:$CQ22,_xlfn.AGGREGATE(15,6,(COLUMN($C22:$CQ22)-COLUMN($C22)+1)/($C22:$CQ22&lt;&gt;""),COLUMNS($CT22:EX22))),"")</f>
        <v>0</v>
      </c>
      <c r="EY22" s="1">
        <f ca="1">IFERROR(INDEX($C22:$CQ22,_xlfn.AGGREGATE(15,6,(COLUMN($C22:$CQ22)-COLUMN($C22)+1)/($C22:$CQ22&lt;&gt;""),COLUMNS($CT22:EY22))),"")</f>
        <v>0</v>
      </c>
      <c r="EZ22" s="1">
        <f ca="1">IFERROR(INDEX($C22:$CQ22,_xlfn.AGGREGATE(15,6,(COLUMN($C22:$CQ22)-COLUMN($C22)+1)/($C22:$CQ22&lt;&gt;""),COLUMNS($CT22:EZ22))),"")</f>
        <v>0</v>
      </c>
      <c r="FA22" s="1">
        <f ca="1">IFERROR(INDEX($C22:$CQ22,_xlfn.AGGREGATE(15,6,(COLUMN($C22:$CQ22)-COLUMN($C22)+1)/($C22:$CQ22&lt;&gt;""),COLUMNS($CT22:FA22))),"")</f>
        <v>0</v>
      </c>
      <c r="FB22" s="1">
        <f ca="1">IFERROR(INDEX($C22:$CQ22,_xlfn.AGGREGATE(15,6,(COLUMN($C22:$CQ22)-COLUMN($C22)+1)/($C22:$CQ22&lt;&gt;""),COLUMNS($CT22:FB22))),"")</f>
        <v>0</v>
      </c>
      <c r="FC22" s="1">
        <f ca="1">IFERROR(INDEX($C22:$CQ22,_xlfn.AGGREGATE(15,6,(COLUMN($C22:$CQ22)-COLUMN($C22)+1)/($C22:$CQ22&lt;&gt;""),COLUMNS($CT22:FC22))),"")</f>
        <v>0</v>
      </c>
      <c r="FD22" s="1">
        <f ca="1">IFERROR(INDEX($C22:$CQ22,_xlfn.AGGREGATE(15,6,(COLUMN($C22:$CQ22)-COLUMN($C22)+1)/($C22:$CQ22&lt;&gt;""),COLUMNS($CT22:FD22))),"")</f>
        <v>0</v>
      </c>
      <c r="FE22" s="1">
        <f ca="1">IFERROR(INDEX($C22:$CQ22,_xlfn.AGGREGATE(15,6,(COLUMN($C22:$CQ22)-COLUMN($C22)+1)/($C22:$CQ22&lt;&gt;""),COLUMNS($CT22:FE22))),"")</f>
        <v>0</v>
      </c>
      <c r="FF22" s="1">
        <f ca="1">IFERROR(INDEX($C22:$CQ22,_xlfn.AGGREGATE(15,6,(COLUMN($C22:$CQ22)-COLUMN($C22)+1)/($C22:$CQ22&lt;&gt;""),COLUMNS($CT22:FF22))),"")</f>
        <v>0</v>
      </c>
      <c r="FG22" s="1">
        <f ca="1">IFERROR(INDEX($C22:$CQ22,_xlfn.AGGREGATE(15,6,(COLUMN($C22:$CQ22)-COLUMN($C22)+1)/($C22:$CQ22&lt;&gt;""),COLUMNS($CT22:FG22))),"")</f>
        <v>0</v>
      </c>
      <c r="FH22" s="1">
        <f ca="1">IFERROR(INDEX($C22:$CQ22,_xlfn.AGGREGATE(15,6,(COLUMN($C22:$CQ22)-COLUMN($C22)+1)/($C22:$CQ22&lt;&gt;""),COLUMNS($CT22:FH22))),"")</f>
        <v>0</v>
      </c>
      <c r="FI22" s="1">
        <f ca="1">IFERROR(INDEX($C22:$CQ22,_xlfn.AGGREGATE(15,6,(COLUMN($C22:$CQ22)-COLUMN($C22)+1)/($C22:$CQ22&lt;&gt;""),COLUMNS($CT22:FI22))),"")</f>
        <v>0</v>
      </c>
      <c r="FJ22" s="1">
        <f ca="1">IFERROR(INDEX($C22:$CQ22,_xlfn.AGGREGATE(15,6,(COLUMN($C22:$CQ22)-COLUMN($C22)+1)/($C22:$CQ22&lt;&gt;""),COLUMNS($CT22:FJ22))),"")</f>
        <v>0</v>
      </c>
      <c r="FK22" s="1">
        <f ca="1">IFERROR(INDEX($C22:$CQ22,_xlfn.AGGREGATE(15,6,(COLUMN($C22:$CQ22)-COLUMN($C22)+1)/($C22:$CQ22&lt;&gt;""),COLUMNS($CT22:FK22))),"")</f>
        <v>0</v>
      </c>
      <c r="FL22" s="1">
        <f ca="1">IFERROR(INDEX($C22:$CQ22,_xlfn.AGGREGATE(15,6,(COLUMN($C22:$CQ22)-COLUMN($C22)+1)/($C22:$CQ22&lt;&gt;""),COLUMNS($CT22:FL22))),"")</f>
        <v>0</v>
      </c>
      <c r="FM22" s="1" t="str">
        <f ca="1">IFERROR(INDEX($C22:$CQ22,_xlfn.AGGREGATE(15,6,(COLUMN($C22:$CQ22)-COLUMN($C22)+1)/($C22:$CQ22&lt;&gt;""),COLUMNS($CT22:FM22))),"")</f>
        <v/>
      </c>
      <c r="FN22" s="1" t="str">
        <f ca="1">IFERROR(INDEX($C22:$CQ22,_xlfn.AGGREGATE(15,6,(COLUMN($C22:$CQ22)-COLUMN($C22)+1)/($C22:$CQ22&lt;&gt;""),COLUMNS($CT22:FN22))),"")</f>
        <v/>
      </c>
      <c r="FO22" s="1" t="str">
        <f ca="1">IFERROR(INDEX($C22:$CQ22,_xlfn.AGGREGATE(15,6,(COLUMN($C22:$CQ22)-COLUMN($C22)+1)/($C22:$CQ22&lt;&gt;""),COLUMNS($CT22:FO22))),"")</f>
        <v/>
      </c>
      <c r="FP22" s="1" t="str">
        <f ca="1">IFERROR(INDEX($C22:$CQ22,_xlfn.AGGREGATE(15,6,(COLUMN($C22:$CQ22)-COLUMN($C22)+1)/($C22:$CQ22&lt;&gt;""),COLUMNS($CT22:FP22))),"")</f>
        <v/>
      </c>
      <c r="FQ22" s="1" t="str">
        <f ca="1">IFERROR(INDEX($C22:$CQ22,_xlfn.AGGREGATE(15,6,(COLUMN($C22:$CQ22)-COLUMN($C22)+1)/($C22:$CQ22&lt;&gt;""),COLUMNS($CT22:FQ22))),"")</f>
        <v/>
      </c>
      <c r="FR22" s="1" t="str">
        <f ca="1">IFERROR(INDEX($C22:$CQ22,_xlfn.AGGREGATE(15,6,(COLUMN($C22:$CQ22)-COLUMN($C22)+1)/($C22:$CQ22&lt;&gt;""),COLUMNS($CT22:FR22))),"")</f>
        <v/>
      </c>
      <c r="FS22" s="1" t="str">
        <f ca="1">IFERROR(INDEX($C22:$CQ22,_xlfn.AGGREGATE(15,6,(COLUMN($C22:$CQ22)-COLUMN($C22)+1)/($C22:$CQ22&lt;&gt;""),COLUMNS($CT22:FS22))),"")</f>
        <v/>
      </c>
      <c r="FT22" s="1" t="str">
        <f ca="1">IFERROR(INDEX($C22:$CQ22,_xlfn.AGGREGATE(15,6,(COLUMN($C22:$CQ22)-COLUMN($C22)+1)/($C22:$CQ22&lt;&gt;""),COLUMNS($CT22:FT22))),"")</f>
        <v/>
      </c>
      <c r="FU22" s="1" t="str">
        <f ca="1">IFERROR(INDEX($C22:$CQ22,_xlfn.AGGREGATE(15,6,(COLUMN($C22:$CQ22)-COLUMN($C22)+1)/($C22:$CQ22&lt;&gt;""),COLUMNS($CT22:FU22))),"")</f>
        <v/>
      </c>
      <c r="FV22" s="1" t="str">
        <f ca="1">IFERROR(INDEX($C22:$CQ22,_xlfn.AGGREGATE(15,6,(COLUMN($C22:$CQ22)-COLUMN($C22)+1)/($C22:$CQ22&lt;&gt;""),COLUMNS($CT22:FV22))),"")</f>
        <v/>
      </c>
      <c r="FW22" s="1" t="str">
        <f ca="1">IFERROR(INDEX($C22:$CQ22,_xlfn.AGGREGATE(15,6,(COLUMN($C22:$CQ22)-COLUMN($C22)+1)/($C22:$CQ22&lt;&gt;""),COLUMNS($CT22:FW22))),"")</f>
        <v/>
      </c>
      <c r="FX22" s="1" t="str">
        <f ca="1">IFERROR(INDEX($C22:$CQ22,_xlfn.AGGREGATE(15,6,(COLUMN($C22:$CQ22)-COLUMN($C22)+1)/($C22:$CQ22&lt;&gt;""),COLUMNS($CT22:FX22))),"")</f>
        <v/>
      </c>
      <c r="FY22" s="1" t="str">
        <f ca="1">IFERROR(INDEX($C22:$CQ22,_xlfn.AGGREGATE(15,6,(COLUMN($C22:$CQ22)-COLUMN($C22)+1)/($C22:$CQ22&lt;&gt;""),COLUMNS($CT22:FY22))),"")</f>
        <v/>
      </c>
      <c r="FZ22" s="1" t="str">
        <f ca="1">IFERROR(INDEX($C22:$CQ22,_xlfn.AGGREGATE(15,6,(COLUMN($C22:$CQ22)-COLUMN($C22)+1)/($C22:$CQ22&lt;&gt;""),COLUMNS($CT22:FZ22))),"")</f>
        <v/>
      </c>
      <c r="GA22" s="1" t="str">
        <f ca="1">IFERROR(INDEX($C22:$CQ22,_xlfn.AGGREGATE(15,6,(COLUMN($C22:$CQ22)-COLUMN($C22)+1)/($C22:$CQ22&lt;&gt;""),COLUMNS($CT22:GA22))),"")</f>
        <v/>
      </c>
      <c r="GB22" s="1" t="str">
        <f ca="1">IFERROR(INDEX($C22:$CQ22,_xlfn.AGGREGATE(15,6,(COLUMN($C22:$CQ22)-COLUMN($C22)+1)/($C22:$CQ22&lt;&gt;""),COLUMNS($CT22:GB22))),"")</f>
        <v/>
      </c>
      <c r="GC22" s="1" t="str">
        <f ca="1">IFERROR(INDEX($C22:$CQ22,_xlfn.AGGREGATE(15,6,(COLUMN($C22:$CQ22)-COLUMN($C22)+1)/($C22:$CQ22&lt;&gt;""),COLUMNS($CT22:GC22))),"")</f>
        <v/>
      </c>
      <c r="GD22" s="1" t="str">
        <f ca="1">IFERROR(INDEX($C22:$CQ22,_xlfn.AGGREGATE(15,6,(COLUMN($C22:$CQ22)-COLUMN($C22)+1)/($C22:$CQ22&lt;&gt;""),COLUMNS($CT22:GD22))),"")</f>
        <v/>
      </c>
      <c r="GE22" s="1" t="str">
        <f ca="1">IFERROR(INDEX($C22:$CQ22,_xlfn.AGGREGATE(15,6,(COLUMN($C22:$CQ22)-COLUMN($C22)+1)/($C22:$CQ22&lt;&gt;""),COLUMNS($CT22:GE22))),"")</f>
        <v/>
      </c>
      <c r="GF22" s="1" t="str">
        <f ca="1">IFERROR(INDEX($C22:$CQ22,_xlfn.AGGREGATE(15,6,(COLUMN($C22:$CQ22)-COLUMN($C22)+1)/($C22:$CQ22&lt;&gt;""),COLUMNS($CT22:GF22))),"")</f>
        <v/>
      </c>
      <c r="GG22" s="1" t="str">
        <f ca="1">IFERROR(INDEX($C22:$CQ22,_xlfn.AGGREGATE(15,6,(COLUMN($C22:$CQ22)-COLUMN($C22)+1)/($C22:$CQ22&lt;&gt;""),COLUMNS($CT22:GG22))),"")</f>
        <v/>
      </c>
      <c r="GH22" s="1" t="str">
        <f ca="1">IFERROR(INDEX($C22:$CQ22,_xlfn.AGGREGATE(15,6,(COLUMN($C22:$CQ22)-COLUMN($C22)+1)/($C22:$CQ22&lt;&gt;""),COLUMNS($CT22:GH22))),"")</f>
        <v/>
      </c>
    </row>
    <row r="23" spans="2:190" hidden="1" x14ac:dyDescent="0.45">
      <c r="C23" s="33"/>
      <c r="E23" s="32"/>
      <c r="CS23" s="34"/>
    </row>
    <row r="24" spans="2:190" hidden="1" x14ac:dyDescent="0.45">
      <c r="B24" s="165" t="s">
        <v>84</v>
      </c>
      <c r="C24" s="165"/>
      <c r="E24" s="165" t="s">
        <v>85</v>
      </c>
      <c r="F24" s="165"/>
      <c r="H24" s="165" t="s">
        <v>86</v>
      </c>
      <c r="I24" s="165"/>
      <c r="CS24" s="34"/>
    </row>
    <row r="25" spans="2:190" hidden="1" x14ac:dyDescent="0.45">
      <c r="B25" s="22" t="s">
        <v>4</v>
      </c>
      <c r="C25" s="31" t="s">
        <v>6</v>
      </c>
      <c r="E25" s="35" t="s">
        <v>4</v>
      </c>
      <c r="F25" s="22" t="s">
        <v>6</v>
      </c>
      <c r="H25" s="22" t="s">
        <v>4</v>
      </c>
      <c r="I25" s="22" t="s">
        <v>6</v>
      </c>
      <c r="CS25" s="34"/>
    </row>
    <row r="26" spans="2:190" hidden="1" x14ac:dyDescent="0.45">
      <c r="B26" s="32">
        <f>B$3</f>
        <v>43784</v>
      </c>
      <c r="C26" s="1" t="str">
        <f t="array" aca="1" ref="C26:C118" ca="1">TRANSPOSE(CT3:GH3)</f>
        <v>Auto Fuel</v>
      </c>
      <c r="D26" s="1">
        <v>1</v>
      </c>
      <c r="E26" s="36" t="str">
        <f t="shared" ref="E26" ca="1" si="24">IF(LEN(C26)=0,"",TEXT(B26,"mm/dd/yyyy"))</f>
        <v>11/15/2019</v>
      </c>
      <c r="F26" s="1" t="str">
        <f ca="1">C26</f>
        <v>Auto Fuel</v>
      </c>
      <c r="G26" s="1">
        <f ca="1">IF($E$26:$E$1885&lt;&gt;"",ROW($E1:$E$1885),"")</f>
        <v>1</v>
      </c>
      <c r="H26" s="32" t="str">
        <f t="array" aca="1" ref="H26" ca="1">IFERROR(INDEX($E$26:$E$1885,SMALL(IF($E$26:$E$1885="","",ROW($E$26:$E$1885)-MIN(ROW($E$26:$E$1885))+1),ROW(E1))),"")</f>
        <v>11/15/2019</v>
      </c>
      <c r="I26" s="32" t="str">
        <f t="array" aca="1" ref="I26" ca="1">IFERROR(INDEX($F$26:$F$1885,SMALL(IF($F$26:$F$1885="","",ROW($F$26:$F$1885)-MIN(ROW($F$26:$F$1885))+1),ROW(F1))),"")</f>
        <v>Auto Fuel</v>
      </c>
      <c r="CS26" s="34"/>
    </row>
    <row r="27" spans="2:190" hidden="1" x14ac:dyDescent="0.45">
      <c r="B27" s="32">
        <f t="shared" ref="B27:B90" si="25">B$3</f>
        <v>43784</v>
      </c>
      <c r="C27" s="1" t="str">
        <f ca="1"/>
        <v/>
      </c>
      <c r="D27" s="1">
        <v>2</v>
      </c>
      <c r="E27" s="36" t="str">
        <f t="shared" ref="E27:E90" ca="1" si="26">IF(LEN(C27)=0,"",TEXT(B27,"mm/dd/yyyy"))</f>
        <v/>
      </c>
      <c r="F27" s="1" t="str">
        <f t="shared" ref="F27:F90" ca="1" si="27">C27</f>
        <v/>
      </c>
      <c r="G27" s="1" t="str">
        <f ca="1">IF($E$26:$E$1885&lt;&gt;"",ROW($E2:$E$1885),"")</f>
        <v/>
      </c>
      <c r="H27" s="32" t="str">
        <f t="array" aca="1" ref="H27" ca="1">IFERROR(INDEX($E$26:$E$1885,SMALL(IF($E$26:$E$1885="","",ROW($E$26:$E$1885)-MIN(ROW($E$26:$E$1885))+1),ROW(E2))),"")</f>
        <v>11/17/2019</v>
      </c>
      <c r="I27" s="32" t="str">
        <f t="array" aca="1" ref="I27" ca="1">IFERROR(INDEX($F$26:$F$1885,SMALL(IF($F$26:$F$1885="","",ROW($F$26:$F$1885)-MIN(ROW($F$26:$F$1885))+1),ROW(F2))),"")</f>
        <v>Gas/Electric - Xcel Energy</v>
      </c>
      <c r="CS27" s="34"/>
    </row>
    <row r="28" spans="2:190" hidden="1" x14ac:dyDescent="0.45">
      <c r="B28" s="32">
        <f t="shared" si="25"/>
        <v>43784</v>
      </c>
      <c r="C28" s="1" t="str">
        <f ca="1"/>
        <v/>
      </c>
      <c r="D28" s="1">
        <v>3</v>
      </c>
      <c r="E28" s="36" t="str">
        <f t="shared" ca="1" si="26"/>
        <v/>
      </c>
      <c r="F28" s="1" t="str">
        <f t="shared" ca="1" si="27"/>
        <v/>
      </c>
      <c r="G28" s="1" t="str">
        <f ca="1">IF($E$26:$E$1885&lt;&gt;"",ROW($E3:$E$1885),"")</f>
        <v/>
      </c>
      <c r="H28" s="32" t="str">
        <f t="array" aca="1" ref="H28" ca="1">IFERROR(INDEX($E$26:$E$1885,SMALL(IF($E$26:$E$1885="","",ROW($E$26:$E$1885)-MIN(ROW($E$26:$E$1885))+1),ROW(E3))),"")</f>
        <v>11/17/2019</v>
      </c>
      <c r="I28" s="32" t="str">
        <f t="array" aca="1" ref="I28" ca="1">IFERROR(INDEX($F$26:$F$1885,SMALL(IF($F$26:$F$1885="","",ROW($F$26:$F$1885)-MIN(ROW($F$26:$F$1885))+1),ROW(F3))),"")</f>
        <v>Going out to eat</v>
      </c>
    </row>
    <row r="29" spans="2:190" hidden="1" x14ac:dyDescent="0.45">
      <c r="B29" s="32">
        <f t="shared" si="25"/>
        <v>43784</v>
      </c>
      <c r="C29" s="1" t="str">
        <f ca="1"/>
        <v/>
      </c>
      <c r="D29" s="1">
        <v>4</v>
      </c>
      <c r="E29" s="36" t="str">
        <f t="shared" ca="1" si="26"/>
        <v/>
      </c>
      <c r="F29" s="1" t="str">
        <f t="shared" ca="1" si="27"/>
        <v/>
      </c>
      <c r="G29" s="1" t="str">
        <f ca="1">IF($E$26:$E$1885&lt;&gt;"",ROW($E4:$E$1885),"")</f>
        <v/>
      </c>
      <c r="H29" s="32" t="str">
        <f t="array" aca="1" ref="H29" ca="1">IFERROR(INDEX($E$26:$E$1885,SMALL(IF($E$26:$E$1885="","",ROW($E$26:$E$1885)-MIN(ROW($E$26:$E$1885))+1),ROW(E4))),"")</f>
        <v>11/20/2019</v>
      </c>
      <c r="I29" s="32" t="str">
        <f t="array" aca="1" ref="I29" ca="1">IFERROR(INDEX($F$26:$F$1885,SMALL(IF($F$26:$F$1885="","",ROW($F$26:$F$1885)-MIN(ROW($F$26:$F$1885))+1),ROW(F4))),"")</f>
        <v>Groceries</v>
      </c>
    </row>
    <row r="30" spans="2:190" hidden="1" x14ac:dyDescent="0.45">
      <c r="B30" s="32">
        <f t="shared" si="25"/>
        <v>43784</v>
      </c>
      <c r="C30" s="1" t="str">
        <f ca="1"/>
        <v/>
      </c>
      <c r="D30" s="1">
        <v>5</v>
      </c>
      <c r="E30" s="36" t="str">
        <f t="shared" ca="1" si="26"/>
        <v/>
      </c>
      <c r="F30" s="1" t="str">
        <f t="shared" ca="1" si="27"/>
        <v/>
      </c>
      <c r="G30" s="1" t="str">
        <f ca="1">IF($E$26:$E$1885&lt;&gt;"",ROW($E5:$E$1885),"")</f>
        <v/>
      </c>
      <c r="H30" s="32" t="str">
        <f t="array" aca="1" ref="H30" ca="1">IFERROR(INDEX($E$26:$E$1885,SMALL(IF($E$26:$E$1885="","",ROW($E$26:$E$1885)-MIN(ROW($E$26:$E$1885))+1),ROW(E5))),"")</f>
        <v>11/20/2019</v>
      </c>
      <c r="I30" s="32" t="str">
        <f t="array" aca="1" ref="I30" ca="1">IFERROR(INDEX($F$26:$F$1885,SMALL(IF($F$26:$F$1885="","",ROW($F$26:$F$1885)-MIN(ROW($F$26:$F$1885))+1),ROW(F5))),"")</f>
        <v>Personal Hygiene - Haircuts</v>
      </c>
    </row>
    <row r="31" spans="2:190" hidden="1" x14ac:dyDescent="0.45">
      <c r="B31" s="32">
        <f t="shared" si="25"/>
        <v>43784</v>
      </c>
      <c r="C31" s="1" t="str">
        <f ca="1"/>
        <v/>
      </c>
      <c r="D31" s="1">
        <v>6</v>
      </c>
      <c r="E31" s="36" t="str">
        <f t="shared" ca="1" si="26"/>
        <v/>
      </c>
      <c r="F31" s="1" t="str">
        <f t="shared" ca="1" si="27"/>
        <v/>
      </c>
      <c r="G31" s="1" t="str">
        <f ca="1">IF($E$26:$E$1885&lt;&gt;"",ROW($E6:$E$1885),"")</f>
        <v/>
      </c>
      <c r="H31" s="32" t="str">
        <f t="array" aca="1" ref="H31" ca="1">IFERROR(INDEX($E$26:$E$1885,SMALL(IF($E$26:$E$1885="","",ROW($E$26:$E$1885)-MIN(ROW($E$26:$E$1885))+1),ROW(E6))),"")</f>
        <v>11/20/2019</v>
      </c>
      <c r="I31" s="32" t="str">
        <f t="array" aca="1" ref="I31" ca="1">IFERROR(INDEX($F$26:$F$1885,SMALL(IF($F$26:$F$1885="","",ROW($F$26:$F$1885)-MIN(ROW($F$26:$F$1885))+1),ROW(F6))),"")</f>
        <v>Personal Hygiene - Products</v>
      </c>
    </row>
    <row r="32" spans="2:190" hidden="1" x14ac:dyDescent="0.45">
      <c r="B32" s="32">
        <f t="shared" si="25"/>
        <v>43784</v>
      </c>
      <c r="C32" s="1" t="str">
        <f ca="1"/>
        <v/>
      </c>
      <c r="D32" s="1">
        <v>7</v>
      </c>
      <c r="E32" s="36" t="str">
        <f t="shared" ca="1" si="26"/>
        <v/>
      </c>
      <c r="F32" s="1" t="str">
        <f t="shared" ca="1" si="27"/>
        <v/>
      </c>
      <c r="G32" s="1" t="str">
        <f ca="1">IF($E$26:$E$1885&lt;&gt;"",ROW($E7:$E$1885),"")</f>
        <v/>
      </c>
      <c r="H32" s="32" t="str">
        <f t="array" aca="1" ref="H32" ca="1">IFERROR(INDEX($E$26:$E$1885,SMALL(IF($E$26:$E$1885="","",ROW($E$26:$E$1885)-MIN(ROW($E$26:$E$1885))+1),ROW(E7))),"")</f>
        <v>11/20/2019</v>
      </c>
      <c r="I32" s="32" t="str">
        <f t="array" aca="1" ref="I32" ca="1">IFERROR(INDEX($F$26:$F$1885,SMALL(IF($F$26:$F$1885="","",ROW($F$26:$F$1885)-MIN(ROW($F$26:$F$1885))+1),ROW(F7))),"")</f>
        <v>Auto Insurance - Progressive</v>
      </c>
    </row>
    <row r="33" spans="2:9" hidden="1" x14ac:dyDescent="0.45">
      <c r="B33" s="32">
        <f t="shared" si="25"/>
        <v>43784</v>
      </c>
      <c r="C33" s="1" t="str">
        <f ca="1"/>
        <v/>
      </c>
      <c r="D33" s="1">
        <v>8</v>
      </c>
      <c r="E33" s="36" t="str">
        <f t="shared" ca="1" si="26"/>
        <v/>
      </c>
      <c r="F33" s="1" t="str">
        <f t="shared" ca="1" si="27"/>
        <v/>
      </c>
      <c r="G33" s="1" t="str">
        <f ca="1">IF($E$26:$E$1885&lt;&gt;"",ROW($E8:$E$1885),"")</f>
        <v/>
      </c>
      <c r="H33" s="32" t="str">
        <f t="array" aca="1" ref="H33" ca="1">IFERROR(INDEX($E$26:$E$1885,SMALL(IF($E$26:$E$1885="","",ROW($E$26:$E$1885)-MIN(ROW($E$26:$E$1885))+1),ROW(E8))),"")</f>
        <v>11/20/2019</v>
      </c>
      <c r="I33" s="32" t="str">
        <f t="array" aca="1" ref="I33" ca="1">IFERROR(INDEX($F$26:$F$1885,SMALL(IF($F$26:$F$1885="","",ROW($F$26:$F$1885)-MIN(ROW($F$26:$F$1885))+1),ROW(F8))),"")</f>
        <v>Subscription - Google One</v>
      </c>
    </row>
    <row r="34" spans="2:9" hidden="1" x14ac:dyDescent="0.45">
      <c r="B34" s="32">
        <f t="shared" si="25"/>
        <v>43784</v>
      </c>
      <c r="C34" s="1" t="str">
        <f ca="1"/>
        <v/>
      </c>
      <c r="D34" s="1">
        <v>9</v>
      </c>
      <c r="E34" s="36" t="str">
        <f t="shared" ca="1" si="26"/>
        <v/>
      </c>
      <c r="F34" s="1" t="str">
        <f t="shared" ca="1" si="27"/>
        <v/>
      </c>
      <c r="G34" s="1" t="str">
        <f ca="1">IF($E$26:$E$1885&lt;&gt;"",ROW($E9:$E$1885),"")</f>
        <v/>
      </c>
      <c r="H34" s="32" t="str">
        <f t="array" aca="1" ref="H34" ca="1">IFERROR(INDEX($E$26:$E$1885,SMALL(IF($E$26:$E$1885="","",ROW($E$26:$E$1885)-MIN(ROW($E$26:$E$1885))+1),ROW(E9))),"")</f>
        <v>11/20/2019</v>
      </c>
      <c r="I34" s="32" t="str">
        <f t="array" aca="1" ref="I34" ca="1">IFERROR(INDEX($F$26:$F$1885,SMALL(IF($F$26:$F$1885="","",ROW($F$26:$F$1885)-MIN(ROW($F$26:$F$1885))+1),ROW(F9))),"")</f>
        <v>Subscription - IKON Pass</v>
      </c>
    </row>
    <row r="35" spans="2:9" hidden="1" x14ac:dyDescent="0.45">
      <c r="B35" s="32">
        <f t="shared" si="25"/>
        <v>43784</v>
      </c>
      <c r="C35" s="1" t="str">
        <f ca="1"/>
        <v/>
      </c>
      <c r="D35" s="1">
        <v>10</v>
      </c>
      <c r="E35" s="36" t="str">
        <f t="shared" ca="1" si="26"/>
        <v/>
      </c>
      <c r="F35" s="1" t="str">
        <f t="shared" ca="1" si="27"/>
        <v/>
      </c>
      <c r="G35" s="1" t="str">
        <f ca="1">IF($E$26:$E$1885&lt;&gt;"",ROW($E10:$E$1885),"")</f>
        <v/>
      </c>
      <c r="H35" s="32" t="str">
        <f t="array" aca="1" ref="H35" ca="1">IFERROR(INDEX($E$26:$E$1885,SMALL(IF($E$26:$E$1885="","",ROW($E$26:$E$1885)-MIN(ROW($E$26:$E$1885))+1),ROW(E10))),"")</f>
        <v>11/20/2019</v>
      </c>
      <c r="I35" s="32" t="str">
        <f t="array" aca="1" ref="I35" ca="1">IFERROR(INDEX($F$26:$F$1885,SMALL(IF($F$26:$F$1885="","",ROW($F$26:$F$1885)-MIN(ROW($F$26:$F$1885))+1),ROW(F10))),"")</f>
        <v>Subscription - Office 365</v>
      </c>
    </row>
    <row r="36" spans="2:9" hidden="1" x14ac:dyDescent="0.45">
      <c r="B36" s="32">
        <f t="shared" si="25"/>
        <v>43784</v>
      </c>
      <c r="C36" s="1" t="str">
        <f ca="1"/>
        <v/>
      </c>
      <c r="D36" s="1">
        <v>11</v>
      </c>
      <c r="E36" s="36" t="str">
        <f t="shared" ca="1" si="26"/>
        <v/>
      </c>
      <c r="F36" s="1" t="str">
        <f t="shared" ca="1" si="27"/>
        <v/>
      </c>
      <c r="G36" s="1" t="str">
        <f ca="1">IF($E$26:$E$1885&lt;&gt;"",ROW($E11:$E$1885),"")</f>
        <v/>
      </c>
      <c r="H36" s="32" t="str">
        <f t="array" aca="1" ref="H36" ca="1">IFERROR(INDEX($E$26:$E$1885,SMALL(IF($E$26:$E$1885="","",ROW($E$26:$E$1885)-MIN(ROW($E$26:$E$1885))+1),ROW(E11))),"")</f>
        <v>11/20/2019</v>
      </c>
      <c r="I36" s="32" t="str">
        <f t="array" aca="1" ref="I36" ca="1">IFERROR(INDEX($F$26:$F$1885,SMALL(IF($F$26:$F$1885="","",ROW($F$26:$F$1885)-MIN(ROW($F$26:$F$1885))+1),ROW(F11))),"")</f>
        <v>Subscription - Toyota Remote Connect</v>
      </c>
    </row>
    <row r="37" spans="2:9" hidden="1" x14ac:dyDescent="0.45">
      <c r="B37" s="32">
        <f t="shared" si="25"/>
        <v>43784</v>
      </c>
      <c r="C37" s="1" t="str">
        <f ca="1"/>
        <v/>
      </c>
      <c r="D37" s="1">
        <v>12</v>
      </c>
      <c r="E37" s="36" t="str">
        <f t="shared" ca="1" si="26"/>
        <v/>
      </c>
      <c r="F37" s="1" t="str">
        <f t="shared" ca="1" si="27"/>
        <v/>
      </c>
      <c r="G37" s="1" t="str">
        <f ca="1">IF($E$26:$E$1885&lt;&gt;"",ROW($E12:$E$1885),"")</f>
        <v/>
      </c>
      <c r="H37" s="32" t="str">
        <f t="array" aca="1" ref="H37" ca="1">IFERROR(INDEX($E$26:$E$1885,SMALL(IF($E$26:$E$1885="","",ROW($E$26:$E$1885)-MIN(ROW($E$26:$E$1885))+1),ROW(E12))),"")</f>
        <v>11/20/2019</v>
      </c>
      <c r="I37" s="32" t="str">
        <f t="array" aca="1" ref="I37" ca="1">IFERROR(INDEX($F$26:$F$1885,SMALL(IF($F$26:$F$1885="","",ROW($F$26:$F$1885)-MIN(ROW($F$26:$F$1885))+1),ROW(F12))),"")</f>
        <v>Subscription - Xbox Live</v>
      </c>
    </row>
    <row r="38" spans="2:9" hidden="1" x14ac:dyDescent="0.45">
      <c r="B38" s="32">
        <f t="shared" si="25"/>
        <v>43784</v>
      </c>
      <c r="C38" s="1" t="str">
        <f ca="1"/>
        <v/>
      </c>
      <c r="D38" s="1">
        <v>13</v>
      </c>
      <c r="E38" s="36" t="str">
        <f t="shared" ca="1" si="26"/>
        <v/>
      </c>
      <c r="F38" s="1" t="str">
        <f t="shared" ca="1" si="27"/>
        <v/>
      </c>
      <c r="G38" s="1" t="str">
        <f ca="1">IF($E$26:$E$1885&lt;&gt;"",ROW($E13:$E$1885),"")</f>
        <v/>
      </c>
      <c r="H38" s="32" t="str">
        <f t="array" aca="1" ref="H38" ca="1">IFERROR(INDEX($E$26:$E$1885,SMALL(IF($E$26:$E$1885="","",ROW($E$26:$E$1885)-MIN(ROW($E$26:$E$1885))+1),ROW(E13))),"")</f>
        <v>11/20/2019</v>
      </c>
      <c r="I38" s="32" t="str">
        <f t="array" aca="1" ref="I38" ca="1">IFERROR(INDEX($F$26:$F$1885,SMALL(IF($F$26:$F$1885="","",ROW($F$26:$F$1885)-MIN(ROW($F$26:$F$1885))+1),ROW(F13))),"")</f>
        <v>Savings - Recreation</v>
      </c>
    </row>
    <row r="39" spans="2:9" hidden="1" x14ac:dyDescent="0.45">
      <c r="B39" s="32">
        <f t="shared" si="25"/>
        <v>43784</v>
      </c>
      <c r="C39" s="1" t="str">
        <f ca="1"/>
        <v/>
      </c>
      <c r="D39" s="1">
        <v>14</v>
      </c>
      <c r="E39" s="36" t="str">
        <f t="shared" ca="1" si="26"/>
        <v/>
      </c>
      <c r="F39" s="1" t="str">
        <f t="shared" ca="1" si="27"/>
        <v/>
      </c>
      <c r="G39" s="1" t="str">
        <f ca="1">IF($E$26:$E$1885&lt;&gt;"",ROW($E14:$E$1885),"")</f>
        <v/>
      </c>
      <c r="H39" s="32" t="str">
        <f t="array" aca="1" ref="H39" ca="1">IFERROR(INDEX($E$26:$E$1885,SMALL(IF($E$26:$E$1885="","",ROW($E$26:$E$1885)-MIN(ROW($E$26:$E$1885))+1),ROW(E14))),"")</f>
        <v>11/20/2019</v>
      </c>
      <c r="I39" s="32" t="str">
        <f t="array" aca="1" ref="I39" ca="1">IFERROR(INDEX($F$26:$F$1885,SMALL(IF($F$26:$F$1885="","",ROW($F$26:$F$1885)-MIN(ROW($F$26:$F$1885))+1),ROW(F14))),"")</f>
        <v>Savings - Emergency Fund</v>
      </c>
    </row>
    <row r="40" spans="2:9" hidden="1" x14ac:dyDescent="0.45">
      <c r="B40" s="32">
        <f t="shared" si="25"/>
        <v>43784</v>
      </c>
      <c r="C40" s="1" t="str">
        <f ca="1"/>
        <v/>
      </c>
      <c r="D40" s="1">
        <v>15</v>
      </c>
      <c r="E40" s="36" t="str">
        <f t="shared" ca="1" si="26"/>
        <v/>
      </c>
      <c r="F40" s="1" t="str">
        <f t="shared" ca="1" si="27"/>
        <v/>
      </c>
      <c r="G40" s="1" t="str">
        <f ca="1">IF($E$26:$E$1885&lt;&gt;"",ROW($E15:$E$1885),"")</f>
        <v/>
      </c>
      <c r="H40" s="32" t="str">
        <f t="array" aca="1" ref="H40" ca="1">IFERROR(INDEX($E$26:$E$1885,SMALL(IF($E$26:$E$1885="","",ROW($E$26:$E$1885)-MIN(ROW($E$26:$E$1885))+1),ROW(E15))),"")</f>
        <v>11/21/2019</v>
      </c>
      <c r="I40" s="32" t="str">
        <f t="array" aca="1" ref="I40" ca="1">IFERROR(INDEX($F$26:$F$1885,SMALL(IF($F$26:$F$1885="","",ROW($F$26:$F$1885)-MIN(ROW($F$26:$F$1885))+1),ROW(F15))),"")</f>
        <v>Trash - Waste Management</v>
      </c>
    </row>
    <row r="41" spans="2:9" hidden="1" x14ac:dyDescent="0.45">
      <c r="B41" s="32">
        <f t="shared" si="25"/>
        <v>43784</v>
      </c>
      <c r="C41" s="1" t="str">
        <f ca="1"/>
        <v/>
      </c>
      <c r="D41" s="1">
        <v>16</v>
      </c>
      <c r="E41" s="36" t="str">
        <f t="shared" ca="1" si="26"/>
        <v/>
      </c>
      <c r="F41" s="1" t="str">
        <f t="shared" ca="1" si="27"/>
        <v/>
      </c>
      <c r="G41" s="1" t="str">
        <f ca="1">IF($E$26:$E$1885&lt;&gt;"",ROW($E16:$E$1885),"")</f>
        <v/>
      </c>
      <c r="H41" s="32" t="str">
        <f t="array" aca="1" ref="H41" ca="1">IFERROR(INDEX($E$26:$E$1885,SMALL(IF($E$26:$E$1885="","",ROW($E$26:$E$1885)-MIN(ROW($E$26:$E$1885))+1),ROW(E16))),"")</f>
        <v>11/22/2019</v>
      </c>
      <c r="I41" s="32" t="str">
        <f t="array" aca="1" ref="I41" ca="1">IFERROR(INDEX($F$26:$F$1885,SMALL(IF($F$26:$F$1885="","",ROW($F$26:$F$1885)-MIN(ROW($F$26:$F$1885))+1),ROW(F16))),"")</f>
        <v>Auto Fuel</v>
      </c>
    </row>
    <row r="42" spans="2:9" hidden="1" x14ac:dyDescent="0.45">
      <c r="B42" s="32">
        <f t="shared" si="25"/>
        <v>43784</v>
      </c>
      <c r="C42" s="1" t="str">
        <f ca="1"/>
        <v/>
      </c>
      <c r="D42" s="1">
        <v>17</v>
      </c>
      <c r="E42" s="36" t="str">
        <f t="shared" ca="1" si="26"/>
        <v/>
      </c>
      <c r="F42" s="1" t="str">
        <f t="shared" ca="1" si="27"/>
        <v/>
      </c>
      <c r="G42" s="1" t="str">
        <f ca="1">IF($E$26:$E$1885&lt;&gt;"",ROW($E17:$E$1885),"")</f>
        <v/>
      </c>
      <c r="H42" s="32" t="str">
        <f t="array" aca="1" ref="H42" ca="1">IFERROR(INDEX($E$26:$E$1885,SMALL(IF($E$26:$E$1885="","",ROW($E$26:$E$1885)-MIN(ROW($E$26:$E$1885))+1),ROW(E17))),"")</f>
        <v>11/24/2019</v>
      </c>
      <c r="I42" s="32" t="str">
        <f t="array" aca="1" ref="I42" ca="1">IFERROR(INDEX($F$26:$F$1885,SMALL(IF($F$26:$F$1885="","",ROW($F$26:$F$1885)-MIN(ROW($F$26:$F$1885))+1),ROW(F17))),"")</f>
        <v>Going out to eat</v>
      </c>
    </row>
    <row r="43" spans="2:9" hidden="1" x14ac:dyDescent="0.45">
      <c r="B43" s="32">
        <f t="shared" si="25"/>
        <v>43784</v>
      </c>
      <c r="C43" s="1" t="str">
        <f ca="1"/>
        <v/>
      </c>
      <c r="D43" s="1">
        <v>18</v>
      </c>
      <c r="E43" s="36" t="str">
        <f t="shared" ca="1" si="26"/>
        <v/>
      </c>
      <c r="F43" s="1" t="str">
        <f t="shared" ca="1" si="27"/>
        <v/>
      </c>
      <c r="G43" s="1" t="str">
        <f ca="1">IF($E$26:$E$1885&lt;&gt;"",ROW($E18:$E$1885),"")</f>
        <v/>
      </c>
      <c r="H43" s="32" t="str">
        <f t="array" aca="1" ref="H43" ca="1">IFERROR(INDEX($E$26:$E$1885,SMALL(IF($E$26:$E$1885="","",ROW($E$26:$E$1885)-MIN(ROW($E$26:$E$1885))+1),ROW(E18))),"")</f>
        <v>11/25/2019</v>
      </c>
      <c r="I43" s="32" t="str">
        <f t="array" aca="1" ref="I43" ca="1">IFERROR(INDEX($F$26:$F$1885,SMALL(IF($F$26:$F$1885="","",ROW($F$26:$F$1885)-MIN(ROW($F$26:$F$1885))+1),ROW(F18))),"")</f>
        <v>Internet - Comcast Xfinity</v>
      </c>
    </row>
    <row r="44" spans="2:9" hidden="1" x14ac:dyDescent="0.45">
      <c r="B44" s="32">
        <f t="shared" si="25"/>
        <v>43784</v>
      </c>
      <c r="C44" s="1" t="str">
        <f ca="1"/>
        <v/>
      </c>
      <c r="D44" s="1">
        <v>19</v>
      </c>
      <c r="E44" s="36" t="str">
        <f t="shared" ca="1" si="26"/>
        <v/>
      </c>
      <c r="F44" s="1" t="str">
        <f t="shared" ca="1" si="27"/>
        <v/>
      </c>
      <c r="G44" s="1" t="str">
        <f ca="1">IF($E$26:$E$1885&lt;&gt;"",ROW($E19:$E$1885),"")</f>
        <v/>
      </c>
      <c r="H44" s="32" t="str">
        <f t="array" aca="1" ref="H44" ca="1">IFERROR(INDEX($E$26:$E$1885,SMALL(IF($E$26:$E$1885="","",ROW($E$26:$E$1885)-MIN(ROW($E$26:$E$1885))+1),ROW(E19))),"")</f>
        <v>11/25/2019</v>
      </c>
      <c r="I44" s="32" t="str">
        <f t="array" aca="1" ref="I44" ca="1">IFERROR(INDEX($F$26:$F$1885,SMALL(IF($F$26:$F$1885="","",ROW($F$26:$F$1885)-MIN(ROW($F$26:$F$1885))+1),ROW(F19))),"")</f>
        <v>Auto Loan - Toyota Financial</v>
      </c>
    </row>
    <row r="45" spans="2:9" hidden="1" x14ac:dyDescent="0.45">
      <c r="B45" s="32">
        <f t="shared" si="25"/>
        <v>43784</v>
      </c>
      <c r="C45" s="1" t="str">
        <f ca="1"/>
        <v/>
      </c>
      <c r="D45" s="1">
        <v>20</v>
      </c>
      <c r="E45" s="36" t="str">
        <f t="shared" ca="1" si="26"/>
        <v/>
      </c>
      <c r="F45" s="1" t="str">
        <f t="shared" ca="1" si="27"/>
        <v/>
      </c>
      <c r="G45" s="1" t="str">
        <f ca="1">IF($E$26:$E$1885&lt;&gt;"",ROW($E20:$E$1885),"")</f>
        <v/>
      </c>
      <c r="H45" s="32" t="str">
        <f t="array" aca="1" ref="H45" ca="1">IFERROR(INDEX($E$26:$E$1885,SMALL(IF($E$26:$E$1885="","",ROW($E$26:$E$1885)-MIN(ROW($E$26:$E$1885))+1),ROW(E20))),"")</f>
        <v>11/27/2019</v>
      </c>
      <c r="I45" s="32" t="str">
        <f t="array" aca="1" ref="I45" ca="1">IFERROR(INDEX($F$26:$F$1885,SMALL(IF($F$26:$F$1885="","",ROW($F$26:$F$1885)-MIN(ROW($F$26:$F$1885))+1),ROW(F20))),"")</f>
        <v>Brokerage - Fidelity Investments</v>
      </c>
    </row>
    <row r="46" spans="2:9" hidden="1" x14ac:dyDescent="0.45">
      <c r="B46" s="32">
        <f t="shared" si="25"/>
        <v>43784</v>
      </c>
      <c r="C46" s="1" t="str">
        <f ca="1"/>
        <v/>
      </c>
      <c r="D46" s="1">
        <v>21</v>
      </c>
      <c r="E46" s="36" t="str">
        <f t="shared" ca="1" si="26"/>
        <v/>
      </c>
      <c r="F46" s="1" t="str">
        <f t="shared" ca="1" si="27"/>
        <v/>
      </c>
      <c r="G46" s="1" t="str">
        <f ca="1">IF($E$26:$E$1885&lt;&gt;"",ROW($E23:$E$1885),"")</f>
        <v/>
      </c>
      <c r="H46" s="32" t="str">
        <f t="array" aca="1" ref="H46" ca="1">IFERROR(INDEX($E$26:$E$1885,SMALL(IF($E$26:$E$1885="","",ROW($E$26:$E$1885)-MIN(ROW($E$26:$E$1885))+1),ROW(E23))),"")</f>
        <v/>
      </c>
      <c r="I46" s="32">
        <f t="array" aca="1" ref="I46" ca="1">IFERROR(INDEX($F$26:$F$1885,SMALL(IF($F$26:$F$1885="","",ROW($F$26:$F$1885)-MIN(ROW($F$26:$F$1885))+1),ROW(F23))),"")</f>
        <v>0</v>
      </c>
    </row>
    <row r="47" spans="2:9" hidden="1" x14ac:dyDescent="0.45">
      <c r="B47" s="32">
        <f t="shared" si="25"/>
        <v>43784</v>
      </c>
      <c r="C47" s="1" t="str">
        <f ca="1"/>
        <v/>
      </c>
      <c r="D47" s="1">
        <v>22</v>
      </c>
      <c r="E47" s="36" t="str">
        <f t="shared" ca="1" si="26"/>
        <v/>
      </c>
      <c r="F47" s="1" t="str">
        <f t="shared" ca="1" si="27"/>
        <v/>
      </c>
      <c r="G47" s="1" t="str">
        <f ca="1">IF($E$26:$E$1885&lt;&gt;"",ROW($E24:$E$1885),"")</f>
        <v/>
      </c>
      <c r="H47" s="32" t="str">
        <f t="array" aca="1" ref="H47" ca="1">IFERROR(INDEX($E$26:$E$1885,SMALL(IF($E$26:$E$1885="","",ROW($E$26:$E$1885)-MIN(ROW($E$26:$E$1885))+1),ROW(E24))),"")</f>
        <v/>
      </c>
      <c r="I47" s="32">
        <f t="array" aca="1" ref="I47" ca="1">IFERROR(INDEX($F$26:$F$1885,SMALL(IF($F$26:$F$1885="","",ROW($F$26:$F$1885)-MIN(ROW($F$26:$F$1885))+1),ROW(F24))),"")</f>
        <v>0</v>
      </c>
    </row>
    <row r="48" spans="2:9" hidden="1" x14ac:dyDescent="0.45">
      <c r="B48" s="32">
        <f t="shared" si="25"/>
        <v>43784</v>
      </c>
      <c r="C48" s="1" t="str">
        <f ca="1"/>
        <v/>
      </c>
      <c r="D48" s="1">
        <v>23</v>
      </c>
      <c r="E48" s="36" t="str">
        <f t="shared" ca="1" si="26"/>
        <v/>
      </c>
      <c r="F48" s="1" t="str">
        <f t="shared" ca="1" si="27"/>
        <v/>
      </c>
      <c r="G48" s="1" t="str">
        <f ca="1">IF($E$26:$E$1885&lt;&gt;"",ROW($E25:$E$1885),"")</f>
        <v/>
      </c>
      <c r="H48" s="32" t="str">
        <f t="array" aca="1" ref="H48" ca="1">IFERROR(INDEX($E$26:$E$1885,SMALL(IF($E$26:$E$1885="","",ROW($E$26:$E$1885)-MIN(ROW($E$26:$E$1885))+1),ROW(E25))),"")</f>
        <v/>
      </c>
      <c r="I48" s="32">
        <f t="array" aca="1" ref="I48" ca="1">IFERROR(INDEX($F$26:$F$1885,SMALL(IF($F$26:$F$1885="","",ROW($F$26:$F$1885)-MIN(ROW($F$26:$F$1885))+1),ROW(F25))),"")</f>
        <v>0</v>
      </c>
    </row>
    <row r="49" spans="2:9" hidden="1" x14ac:dyDescent="0.45">
      <c r="B49" s="32">
        <f t="shared" si="25"/>
        <v>43784</v>
      </c>
      <c r="C49" s="1" t="str">
        <f ca="1"/>
        <v/>
      </c>
      <c r="D49" s="1">
        <v>24</v>
      </c>
      <c r="E49" s="36" t="str">
        <f t="shared" ca="1" si="26"/>
        <v/>
      </c>
      <c r="F49" s="1" t="str">
        <f t="shared" ca="1" si="27"/>
        <v/>
      </c>
      <c r="G49" s="1" t="str">
        <f ca="1">IF($E$26:$E$1885&lt;&gt;"",ROW($E26:$E$1885),"")</f>
        <v/>
      </c>
      <c r="H49" s="32" t="str">
        <f t="array" aca="1" ref="H49" ca="1">IFERROR(INDEX($E$26:$E$1885,SMALL(IF($E$26:$E$1885="","",ROW($E$26:$E$1885)-MIN(ROW($E$26:$E$1885))+1),ROW(E26))),"")</f>
        <v/>
      </c>
      <c r="I49" s="32" t="str">
        <f t="array" aca="1" ref="I49" ca="1">IFERROR(INDEX($F$26:$F$1885,SMALL(IF($F$26:$F$1885="","",ROW($F$26:$F$1885)-MIN(ROW($F$26:$F$1885))+1),ROW(F26))),"")</f>
        <v>UTILITIES</v>
      </c>
    </row>
    <row r="50" spans="2:9" hidden="1" x14ac:dyDescent="0.45">
      <c r="B50" s="32">
        <f t="shared" si="25"/>
        <v>43784</v>
      </c>
      <c r="C50" s="1" t="str">
        <f ca="1"/>
        <v/>
      </c>
      <c r="D50" s="1">
        <v>25</v>
      </c>
      <c r="E50" s="36" t="str">
        <f t="shared" ca="1" si="26"/>
        <v/>
      </c>
      <c r="F50" s="1" t="str">
        <f t="shared" ca="1" si="27"/>
        <v/>
      </c>
      <c r="G50" s="1" t="str">
        <f ca="1">IF($E$26:$E$1885&lt;&gt;"",ROW($E27:$E$1885),"")</f>
        <v/>
      </c>
      <c r="H50" s="32" t="str">
        <f t="array" aca="1" ref="H50" ca="1">IFERROR(INDEX($E$26:$E$1885,SMALL(IF($E$26:$E$1885="","",ROW($E$26:$E$1885)-MIN(ROW($E$26:$E$1885))+1),ROW(E27))),"")</f>
        <v/>
      </c>
      <c r="I50" s="32">
        <f t="array" aca="1" ref="I50" ca="1">IFERROR(INDEX($F$26:$F$1885,SMALL(IF($F$26:$F$1885="","",ROW($F$26:$F$1885)-MIN(ROW($F$26:$F$1885))+1),ROW(F27))),"")</f>
        <v>0</v>
      </c>
    </row>
    <row r="51" spans="2:9" hidden="1" x14ac:dyDescent="0.45">
      <c r="B51" s="32">
        <f t="shared" si="25"/>
        <v>43784</v>
      </c>
      <c r="C51" s="1" t="str">
        <f ca="1"/>
        <v/>
      </c>
      <c r="D51" s="1">
        <v>26</v>
      </c>
      <c r="E51" s="36" t="str">
        <f t="shared" ca="1" si="26"/>
        <v/>
      </c>
      <c r="F51" s="1" t="str">
        <f t="shared" ca="1" si="27"/>
        <v/>
      </c>
      <c r="G51" s="1" t="str">
        <f ca="1">IF($E$26:$E$1885&lt;&gt;"",ROW($E28:$E$1885),"")</f>
        <v/>
      </c>
      <c r="H51" s="32" t="str">
        <f t="array" aca="1" ref="H51" ca="1">IFERROR(INDEX($E$26:$E$1885,SMALL(IF($E$26:$E$1885="","",ROW($E$26:$E$1885)-MIN(ROW($E$26:$E$1885))+1),ROW(E28))),"")</f>
        <v/>
      </c>
      <c r="I51" s="32">
        <f t="array" aca="1" ref="I51" ca="1">IFERROR(INDEX($F$26:$F$1885,SMALL(IF($F$26:$F$1885="","",ROW($F$26:$F$1885)-MIN(ROW($F$26:$F$1885))+1),ROW(F28))),"")</f>
        <v>0</v>
      </c>
    </row>
    <row r="52" spans="2:9" hidden="1" x14ac:dyDescent="0.45">
      <c r="B52" s="32">
        <f t="shared" si="25"/>
        <v>43784</v>
      </c>
      <c r="C52" s="1" t="str">
        <f ca="1"/>
        <v/>
      </c>
      <c r="D52" s="1">
        <v>27</v>
      </c>
      <c r="E52" s="36" t="str">
        <f t="shared" ca="1" si="26"/>
        <v/>
      </c>
      <c r="F52" s="1" t="str">
        <f t="shared" ca="1" si="27"/>
        <v/>
      </c>
      <c r="G52" s="1" t="str">
        <f ca="1">IF($E$26:$E$1885&lt;&gt;"",ROW($E29:$E$1885),"")</f>
        <v/>
      </c>
      <c r="H52" s="32" t="str">
        <f t="array" aca="1" ref="H52" ca="1">IFERROR(INDEX($E$26:$E$1885,SMALL(IF($E$26:$E$1885="","",ROW($E$26:$E$1885)-MIN(ROW($E$26:$E$1885))+1),ROW(E29))),"")</f>
        <v/>
      </c>
      <c r="I52" s="32">
        <f t="array" aca="1" ref="I52" ca="1">IFERROR(INDEX($F$26:$F$1885,SMALL(IF($F$26:$F$1885="","",ROW($F$26:$F$1885)-MIN(ROW($F$26:$F$1885))+1),ROW(F29))),"")</f>
        <v>0</v>
      </c>
    </row>
    <row r="53" spans="2:9" hidden="1" x14ac:dyDescent="0.45">
      <c r="B53" s="32">
        <f t="shared" si="25"/>
        <v>43784</v>
      </c>
      <c r="C53" s="1" t="str">
        <f ca="1"/>
        <v/>
      </c>
      <c r="D53" s="1">
        <v>28</v>
      </c>
      <c r="E53" s="36" t="str">
        <f t="shared" ca="1" si="26"/>
        <v/>
      </c>
      <c r="F53" s="1" t="str">
        <f t="shared" ca="1" si="27"/>
        <v/>
      </c>
      <c r="G53" s="1" t="str">
        <f ca="1">IF($E$26:$E$1885&lt;&gt;"",ROW($E30:$E$1885),"")</f>
        <v/>
      </c>
      <c r="H53" s="32" t="str">
        <f t="array" aca="1" ref="H53" ca="1">IFERROR(INDEX($E$26:$E$1885,SMALL(IF($E$26:$E$1885="","",ROW($E$26:$E$1885)-MIN(ROW($E$26:$E$1885))+1),ROW(E30))),"")</f>
        <v/>
      </c>
      <c r="I53" s="32">
        <f t="array" aca="1" ref="I53" ca="1">IFERROR(INDEX($F$26:$F$1885,SMALL(IF($F$26:$F$1885="","",ROW($F$26:$F$1885)-MIN(ROW($F$26:$F$1885))+1),ROW(F30))),"")</f>
        <v>0</v>
      </c>
    </row>
    <row r="54" spans="2:9" hidden="1" x14ac:dyDescent="0.45">
      <c r="B54" s="32">
        <f t="shared" si="25"/>
        <v>43784</v>
      </c>
      <c r="C54" s="1" t="str">
        <f ca="1"/>
        <v/>
      </c>
      <c r="D54" s="1">
        <v>29</v>
      </c>
      <c r="E54" s="36" t="str">
        <f t="shared" ca="1" si="26"/>
        <v/>
      </c>
      <c r="F54" s="1" t="str">
        <f t="shared" ca="1" si="27"/>
        <v/>
      </c>
      <c r="G54" s="1" t="str">
        <f ca="1">IF($E$26:$E$1885&lt;&gt;"",ROW($E31:$E$1885),"")</f>
        <v/>
      </c>
      <c r="H54" s="32" t="str">
        <f t="array" aca="1" ref="H54" ca="1">IFERROR(INDEX($E$26:$E$1885,SMALL(IF($E$26:$E$1885="","",ROW($E$26:$E$1885)-MIN(ROW($E$26:$E$1885))+1),ROW(E31))),"")</f>
        <v/>
      </c>
      <c r="I54" s="32" t="str">
        <f t="array" aca="1" ref="I54" ca="1">IFERROR(INDEX($F$26:$F$1885,SMALL(IF($F$26:$F$1885="","",ROW($F$26:$F$1885)-MIN(ROW($F$26:$F$1885))+1),ROW(F31))),"")</f>
        <v>HEALTH/WELLBEING</v>
      </c>
    </row>
    <row r="55" spans="2:9" hidden="1" x14ac:dyDescent="0.45">
      <c r="B55" s="32">
        <f t="shared" si="25"/>
        <v>43784</v>
      </c>
      <c r="C55" s="1" t="str">
        <f ca="1"/>
        <v/>
      </c>
      <c r="D55" s="1">
        <v>30</v>
      </c>
      <c r="E55" s="36" t="str">
        <f t="shared" ca="1" si="26"/>
        <v/>
      </c>
      <c r="F55" s="1" t="str">
        <f t="shared" ca="1" si="27"/>
        <v/>
      </c>
      <c r="G55" s="1" t="str">
        <f ca="1">IF($E$26:$E$1885&lt;&gt;"",ROW($E32:$E$1885),"")</f>
        <v/>
      </c>
      <c r="H55" s="32" t="str">
        <f t="array" aca="1" ref="H55" ca="1">IFERROR(INDEX($E$26:$E$1885,SMALL(IF($E$26:$E$1885="","",ROW($E$26:$E$1885)-MIN(ROW($E$26:$E$1885))+1),ROW(E32))),"")</f>
        <v/>
      </c>
      <c r="I55" s="32" t="str">
        <f t="array" aca="1" ref="I55" ca="1">IFERROR(INDEX($F$26:$F$1885,SMALL(IF($F$26:$F$1885="","",ROW($F$26:$F$1885)-MIN(ROW($F$26:$F$1885))+1),ROW(F32))),"")</f>
        <v>Gym/Working Out</v>
      </c>
    </row>
    <row r="56" spans="2:9" hidden="1" x14ac:dyDescent="0.45">
      <c r="B56" s="32">
        <f t="shared" si="25"/>
        <v>43784</v>
      </c>
      <c r="C56" s="1" t="str">
        <f ca="1"/>
        <v/>
      </c>
      <c r="D56" s="1">
        <v>31</v>
      </c>
      <c r="E56" s="36" t="str">
        <f t="shared" ca="1" si="26"/>
        <v/>
      </c>
      <c r="F56" s="1" t="str">
        <f t="shared" ca="1" si="27"/>
        <v/>
      </c>
      <c r="G56" s="1" t="str">
        <f ca="1">IF($E$26:$E$1885&lt;&gt;"",ROW($E33:$E$1885),"")</f>
        <v/>
      </c>
      <c r="H56" s="32" t="str">
        <f t="array" aca="1" ref="H56" ca="1">IFERROR(INDEX($E$26:$E$1885,SMALL(IF($E$26:$E$1885="","",ROW($E$26:$E$1885)-MIN(ROW($E$26:$E$1885))+1),ROW(E33))),"")</f>
        <v/>
      </c>
      <c r="I56" s="32" t="str">
        <f t="array" aca="1" ref="I56" ca="1">IFERROR(INDEX($F$26:$F$1885,SMALL(IF($F$26:$F$1885="","",ROW($F$26:$F$1885)-MIN(ROW($F$26:$F$1885))+1),ROW(F33))),"")</f>
        <v>Fun Money</v>
      </c>
    </row>
    <row r="57" spans="2:9" hidden="1" x14ac:dyDescent="0.45">
      <c r="B57" s="32">
        <f t="shared" si="25"/>
        <v>43784</v>
      </c>
      <c r="C57" s="1" t="str">
        <f ca="1"/>
        <v/>
      </c>
      <c r="D57" s="1">
        <v>32</v>
      </c>
      <c r="E57" s="36" t="str">
        <f t="shared" ca="1" si="26"/>
        <v/>
      </c>
      <c r="F57" s="1" t="str">
        <f t="shared" ca="1" si="27"/>
        <v/>
      </c>
      <c r="G57" s="1" t="str">
        <f ca="1">IF($E$26:$E$1885&lt;&gt;"",ROW($E34:$E$1885),"")</f>
        <v/>
      </c>
      <c r="H57" s="32" t="str">
        <f t="array" aca="1" ref="H57" ca="1">IFERROR(INDEX($E$26:$E$1885,SMALL(IF($E$26:$E$1885="","",ROW($E$26:$E$1885)-MIN(ROW($E$26:$E$1885))+1),ROW(E34))),"")</f>
        <v/>
      </c>
      <c r="I57" s="32">
        <f t="array" aca="1" ref="I57" ca="1">IFERROR(INDEX($F$26:$F$1885,SMALL(IF($F$26:$F$1885="","",ROW($F$26:$F$1885)-MIN(ROW($F$26:$F$1885))+1),ROW(F34))),"")</f>
        <v>0</v>
      </c>
    </row>
    <row r="58" spans="2:9" hidden="1" x14ac:dyDescent="0.45">
      <c r="B58" s="32">
        <f t="shared" si="25"/>
        <v>43784</v>
      </c>
      <c r="C58" s="1" t="str">
        <f ca="1"/>
        <v/>
      </c>
      <c r="D58" s="1">
        <v>33</v>
      </c>
      <c r="E58" s="36" t="str">
        <f t="shared" ca="1" si="26"/>
        <v/>
      </c>
      <c r="F58" s="1" t="str">
        <f t="shared" ca="1" si="27"/>
        <v/>
      </c>
      <c r="G58" s="1" t="str">
        <f ca="1">IF($E$26:$E$1885&lt;&gt;"",ROW($E35:$E$1885),"")</f>
        <v/>
      </c>
      <c r="H58" s="32" t="str">
        <f t="array" aca="1" ref="H58" ca="1">IFERROR(INDEX($E$26:$E$1885,SMALL(IF($E$26:$E$1885="","",ROW($E$26:$E$1885)-MIN(ROW($E$26:$E$1885))+1),ROW(E35))),"")</f>
        <v/>
      </c>
      <c r="I58" s="32">
        <f t="array" aca="1" ref="I58" ca="1">IFERROR(INDEX($F$26:$F$1885,SMALL(IF($F$26:$F$1885="","",ROW($F$26:$F$1885)-MIN(ROW($F$26:$F$1885))+1),ROW(F35))),"")</f>
        <v>0</v>
      </c>
    </row>
    <row r="59" spans="2:9" hidden="1" x14ac:dyDescent="0.45">
      <c r="B59" s="32">
        <f t="shared" si="25"/>
        <v>43784</v>
      </c>
      <c r="C59" s="1" t="str">
        <f ca="1"/>
        <v/>
      </c>
      <c r="D59" s="1">
        <v>34</v>
      </c>
      <c r="E59" s="36" t="str">
        <f t="shared" ca="1" si="26"/>
        <v/>
      </c>
      <c r="F59" s="1" t="str">
        <f t="shared" ca="1" si="27"/>
        <v/>
      </c>
      <c r="G59" s="1" t="str">
        <f ca="1">IF($E$26:$E$1885&lt;&gt;"",ROW($E36:$E$1885),"")</f>
        <v/>
      </c>
      <c r="H59" s="32" t="str">
        <f t="array" aca="1" ref="H59" ca="1">IFERROR(INDEX($E$26:$E$1885,SMALL(IF($E$26:$E$1885="","",ROW($E$26:$E$1885)-MIN(ROW($E$26:$E$1885))+1),ROW(E36))),"")</f>
        <v/>
      </c>
      <c r="I59" s="32">
        <f t="array" aca="1" ref="I59" ca="1">IFERROR(INDEX($F$26:$F$1885,SMALL(IF($F$26:$F$1885="","",ROW($F$26:$F$1885)-MIN(ROW($F$26:$F$1885))+1),ROW(F36))),"")</f>
        <v>0</v>
      </c>
    </row>
    <row r="60" spans="2:9" hidden="1" x14ac:dyDescent="0.45">
      <c r="B60" s="32">
        <f t="shared" si="25"/>
        <v>43784</v>
      </c>
      <c r="C60" s="1" t="str">
        <f ca="1"/>
        <v/>
      </c>
      <c r="D60" s="1">
        <v>35</v>
      </c>
      <c r="E60" s="36" t="str">
        <f t="shared" ca="1" si="26"/>
        <v/>
      </c>
      <c r="F60" s="1" t="str">
        <f t="shared" ca="1" si="27"/>
        <v/>
      </c>
      <c r="G60" s="1" t="str">
        <f ca="1">IF($E$26:$E$1885&lt;&gt;"",ROW($E37:$E$1885),"")</f>
        <v/>
      </c>
      <c r="H60" s="32" t="str">
        <f t="array" aca="1" ref="H60" ca="1">IFERROR(INDEX($E$26:$E$1885,SMALL(IF($E$26:$E$1885="","",ROW($E$26:$E$1885)-MIN(ROW($E$26:$E$1885))+1),ROW(E37))),"")</f>
        <v/>
      </c>
      <c r="I60" s="32">
        <f t="array" aca="1" ref="I60" ca="1">IFERROR(INDEX($F$26:$F$1885,SMALL(IF($F$26:$F$1885="","",ROW($F$26:$F$1885)-MIN(ROW($F$26:$F$1885))+1),ROW(F37))),"")</f>
        <v>0</v>
      </c>
    </row>
    <row r="61" spans="2:9" hidden="1" x14ac:dyDescent="0.45">
      <c r="B61" s="32">
        <f t="shared" si="25"/>
        <v>43784</v>
      </c>
      <c r="C61" s="1" t="str">
        <f ca="1"/>
        <v/>
      </c>
      <c r="D61" s="1">
        <v>36</v>
      </c>
      <c r="E61" s="36" t="str">
        <f t="shared" ca="1" si="26"/>
        <v/>
      </c>
      <c r="F61" s="1" t="str">
        <f t="shared" ca="1" si="27"/>
        <v/>
      </c>
      <c r="G61" s="1" t="str">
        <f ca="1">IF($E$26:$E$1885&lt;&gt;"",ROW($E38:$E$1885),"")</f>
        <v/>
      </c>
      <c r="H61" s="32" t="str">
        <f t="array" aca="1" ref="H61" ca="1">IFERROR(INDEX($E$26:$E$1885,SMALL(IF($E$26:$E$1885="","",ROW($E$26:$E$1885)-MIN(ROW($E$26:$E$1885))+1),ROW(E38))),"")</f>
        <v/>
      </c>
      <c r="I61" s="32" t="str">
        <f t="array" aca="1" ref="I61" ca="1">IFERROR(INDEX($F$26:$F$1885,SMALL(IF($F$26:$F$1885="","",ROW($F$26:$F$1885)-MIN(ROW($F$26:$F$1885))+1),ROW(F38))),"")</f>
        <v>AUTO</v>
      </c>
    </row>
    <row r="62" spans="2:9" hidden="1" x14ac:dyDescent="0.45">
      <c r="B62" s="32">
        <f t="shared" si="25"/>
        <v>43784</v>
      </c>
      <c r="C62" s="1" t="str">
        <f ca="1"/>
        <v/>
      </c>
      <c r="D62" s="1">
        <v>37</v>
      </c>
      <c r="E62" s="36" t="str">
        <f t="shared" ca="1" si="26"/>
        <v/>
      </c>
      <c r="F62" s="1" t="str">
        <f t="shared" ca="1" si="27"/>
        <v/>
      </c>
      <c r="G62" s="1" t="str">
        <f ca="1">IF($E$26:$E$1885&lt;&gt;"",ROW($E39:$E$1885),"")</f>
        <v/>
      </c>
      <c r="H62" s="32" t="str">
        <f t="array" aca="1" ref="H62" ca="1">IFERROR(INDEX($E$26:$E$1885,SMALL(IF($E$26:$E$1885="","",ROW($E$26:$E$1885)-MIN(ROW($E$26:$E$1885))+1),ROW(E39))),"")</f>
        <v/>
      </c>
      <c r="I62" s="32">
        <f t="array" aca="1" ref="I62" ca="1">IFERROR(INDEX($F$26:$F$1885,SMALL(IF($F$26:$F$1885="","",ROW($F$26:$F$1885)-MIN(ROW($F$26:$F$1885))+1),ROW(F39))),"")</f>
        <v>0</v>
      </c>
    </row>
    <row r="63" spans="2:9" hidden="1" x14ac:dyDescent="0.45">
      <c r="B63" s="32">
        <f t="shared" si="25"/>
        <v>43784</v>
      </c>
      <c r="C63" s="1" t="str">
        <f ca="1"/>
        <v/>
      </c>
      <c r="D63" s="1">
        <v>38</v>
      </c>
      <c r="E63" s="36" t="str">
        <f t="shared" ca="1" si="26"/>
        <v/>
      </c>
      <c r="F63" s="1" t="str">
        <f t="shared" ca="1" si="27"/>
        <v/>
      </c>
      <c r="G63" s="1" t="str">
        <f ca="1">IF($E$26:$E$1885&lt;&gt;"",ROW($E40:$E$1885),"")</f>
        <v/>
      </c>
      <c r="H63" s="32" t="str">
        <f t="array" aca="1" ref="H63" ca="1">IFERROR(INDEX($E$26:$E$1885,SMALL(IF($E$26:$E$1885="","",ROW($E$26:$E$1885)-MIN(ROW($E$26:$E$1885))+1),ROW(E40))),"")</f>
        <v/>
      </c>
      <c r="I63" s="32">
        <f t="array" aca="1" ref="I63" ca="1">IFERROR(INDEX($F$26:$F$1885,SMALL(IF($F$26:$F$1885="","",ROW($F$26:$F$1885)-MIN(ROW($F$26:$F$1885))+1),ROW(F40))),"")</f>
        <v>0</v>
      </c>
    </row>
    <row r="64" spans="2:9" hidden="1" x14ac:dyDescent="0.45">
      <c r="B64" s="32">
        <f t="shared" si="25"/>
        <v>43784</v>
      </c>
      <c r="C64" s="1" t="str">
        <f ca="1"/>
        <v/>
      </c>
      <c r="D64" s="1">
        <v>39</v>
      </c>
      <c r="E64" s="36" t="str">
        <f t="shared" ca="1" si="26"/>
        <v/>
      </c>
      <c r="F64" s="1" t="str">
        <f t="shared" ca="1" si="27"/>
        <v/>
      </c>
      <c r="G64" s="1" t="str">
        <f ca="1">IF($E$26:$E$1885&lt;&gt;"",ROW($E41:$E$1885),"")</f>
        <v/>
      </c>
      <c r="H64" s="32" t="str">
        <f t="array" aca="1" ref="H64" ca="1">IFERROR(INDEX($E$26:$E$1885,SMALL(IF($E$26:$E$1885="","",ROW($E$26:$E$1885)-MIN(ROW($E$26:$E$1885))+1),ROW(E41))),"")</f>
        <v/>
      </c>
      <c r="I64" s="32">
        <f t="array" aca="1" ref="I64" ca="1">IFERROR(INDEX($F$26:$F$1885,SMALL(IF($F$26:$F$1885="","",ROW($F$26:$F$1885)-MIN(ROW($F$26:$F$1885))+1),ROW(F41))),"")</f>
        <v>0</v>
      </c>
    </row>
    <row r="65" spans="2:9" hidden="1" x14ac:dyDescent="0.45">
      <c r="B65" s="32">
        <f t="shared" si="25"/>
        <v>43784</v>
      </c>
      <c r="C65" s="1" t="str">
        <f ca="1"/>
        <v/>
      </c>
      <c r="D65" s="1">
        <v>40</v>
      </c>
      <c r="E65" s="36" t="str">
        <f t="shared" ca="1" si="26"/>
        <v/>
      </c>
      <c r="F65" s="1" t="str">
        <f t="shared" ca="1" si="27"/>
        <v/>
      </c>
      <c r="G65" s="1" t="str">
        <f ca="1">IF($E$26:$E$1885&lt;&gt;"",ROW($E42:$E$1885),"")</f>
        <v/>
      </c>
      <c r="H65" s="32" t="str">
        <f t="array" aca="1" ref="H65" ca="1">IFERROR(INDEX($E$26:$E$1885,SMALL(IF($E$26:$E$1885="","",ROW($E$26:$E$1885)-MIN(ROW($E$26:$E$1885))+1),ROW(E42))),"")</f>
        <v/>
      </c>
      <c r="I65" s="32">
        <f t="array" aca="1" ref="I65" ca="1">IFERROR(INDEX($F$26:$F$1885,SMALL(IF($F$26:$F$1885="","",ROW($F$26:$F$1885)-MIN(ROW($F$26:$F$1885))+1),ROW(F42))),"")</f>
        <v>0</v>
      </c>
    </row>
    <row r="66" spans="2:9" hidden="1" x14ac:dyDescent="0.45">
      <c r="B66" s="32">
        <f t="shared" si="25"/>
        <v>43784</v>
      </c>
      <c r="C66" s="1" t="str">
        <f ca="1"/>
        <v/>
      </c>
      <c r="D66" s="1">
        <v>41</v>
      </c>
      <c r="E66" s="36" t="str">
        <f t="shared" ca="1" si="26"/>
        <v/>
      </c>
      <c r="F66" s="1" t="str">
        <f t="shared" ca="1" si="27"/>
        <v/>
      </c>
      <c r="G66" s="1" t="str">
        <f ca="1">IF($E$26:$E$1885&lt;&gt;"",ROW($E43:$E$1885),"")</f>
        <v/>
      </c>
      <c r="H66" s="32" t="str">
        <f t="array" aca="1" ref="H66" ca="1">IFERROR(INDEX($E$26:$E$1885,SMALL(IF($E$26:$E$1885="","",ROW($E$26:$E$1885)-MIN(ROW($E$26:$E$1885))+1),ROW(E43))),"")</f>
        <v/>
      </c>
      <c r="I66" s="32" t="str">
        <f t="array" aca="1" ref="I66" ca="1">IFERROR(INDEX($F$26:$F$1885,SMALL(IF($F$26:$F$1885="","",ROW($F$26:$F$1885)-MIN(ROW($F$26:$F$1885))+1),ROW(F43))),"")</f>
        <v>SUBSCRIPTIONS</v>
      </c>
    </row>
    <row r="67" spans="2:9" hidden="1" x14ac:dyDescent="0.45">
      <c r="B67" s="32">
        <f t="shared" si="25"/>
        <v>43784</v>
      </c>
      <c r="C67" s="1" t="str">
        <f ca="1"/>
        <v/>
      </c>
      <c r="D67" s="1">
        <v>42</v>
      </c>
      <c r="E67" s="36" t="str">
        <f t="shared" ca="1" si="26"/>
        <v/>
      </c>
      <c r="F67" s="1" t="str">
        <f t="shared" ca="1" si="27"/>
        <v/>
      </c>
      <c r="G67" s="1" t="str">
        <f ca="1">IF($E$26:$E$1885&lt;&gt;"",ROW($E44:$E$1885),"")</f>
        <v/>
      </c>
      <c r="H67" s="32" t="str">
        <f t="array" aca="1" ref="H67" ca="1">IFERROR(INDEX($E$26:$E$1885,SMALL(IF($E$26:$E$1885="","",ROW($E$26:$E$1885)-MIN(ROW($E$26:$E$1885))+1),ROW(E44))),"")</f>
        <v/>
      </c>
      <c r="I67" s="32">
        <f t="array" aca="1" ref="I67" ca="1">IFERROR(INDEX($F$26:$F$1885,SMALL(IF($F$26:$F$1885="","",ROW($F$26:$F$1885)-MIN(ROW($F$26:$F$1885))+1),ROW(F44))),"")</f>
        <v>0</v>
      </c>
    </row>
    <row r="68" spans="2:9" hidden="1" x14ac:dyDescent="0.45">
      <c r="B68" s="32">
        <f t="shared" si="25"/>
        <v>43784</v>
      </c>
      <c r="C68" s="1" t="str">
        <f ca="1"/>
        <v/>
      </c>
      <c r="D68" s="1">
        <v>43</v>
      </c>
      <c r="E68" s="36" t="str">
        <f t="shared" ca="1" si="26"/>
        <v/>
      </c>
      <c r="F68" s="1" t="str">
        <f t="shared" ca="1" si="27"/>
        <v/>
      </c>
      <c r="G68" s="1" t="str">
        <f ca="1">IF($E$26:$E$1885&lt;&gt;"",ROW($E45:$E$1885),"")</f>
        <v/>
      </c>
      <c r="H68" s="32" t="str">
        <f t="array" aca="1" ref="H68" ca="1">IFERROR(INDEX($E$26:$E$1885,SMALL(IF($E$26:$E$1885="","",ROW($E$26:$E$1885)-MIN(ROW($E$26:$E$1885))+1),ROW(E45))),"")</f>
        <v/>
      </c>
      <c r="I68" s="32">
        <f t="array" aca="1" ref="I68" ca="1">IFERROR(INDEX($F$26:$F$1885,SMALL(IF($F$26:$F$1885="","",ROW($F$26:$F$1885)-MIN(ROW($F$26:$F$1885))+1),ROW(F45))),"")</f>
        <v>0</v>
      </c>
    </row>
    <row r="69" spans="2:9" hidden="1" x14ac:dyDescent="0.45">
      <c r="B69" s="32">
        <f t="shared" si="25"/>
        <v>43784</v>
      </c>
      <c r="C69" s="1" t="str">
        <f ca="1"/>
        <v/>
      </c>
      <c r="D69" s="1">
        <v>44</v>
      </c>
      <c r="E69" s="36" t="str">
        <f t="shared" ca="1" si="26"/>
        <v/>
      </c>
      <c r="F69" s="1" t="str">
        <f t="shared" ca="1" si="27"/>
        <v/>
      </c>
      <c r="G69" s="1" t="str">
        <f ca="1">IF($E$26:$E$1885&lt;&gt;"",ROW($E46:$E$1885),"")</f>
        <v/>
      </c>
      <c r="H69" s="32" t="str">
        <f t="array" aca="1" ref="H69" ca="1">IFERROR(INDEX($E$26:$E$1885,SMALL(IF($E$26:$E$1885="","",ROW($E$26:$E$1885)-MIN(ROW($E$26:$E$1885))+1),ROW(E46))),"")</f>
        <v/>
      </c>
      <c r="I69" s="32">
        <f t="array" aca="1" ref="I69" ca="1">IFERROR(INDEX($F$26:$F$1885,SMALL(IF($F$26:$F$1885="","",ROW($F$26:$F$1885)-MIN(ROW($F$26:$F$1885))+1),ROW(F46))),"")</f>
        <v>0</v>
      </c>
    </row>
    <row r="70" spans="2:9" hidden="1" x14ac:dyDescent="0.45">
      <c r="B70" s="32">
        <f t="shared" si="25"/>
        <v>43784</v>
      </c>
      <c r="C70" s="1" t="str">
        <f ca="1"/>
        <v/>
      </c>
      <c r="D70" s="1">
        <v>45</v>
      </c>
      <c r="E70" s="36" t="str">
        <f t="shared" ca="1" si="26"/>
        <v/>
      </c>
      <c r="F70" s="1" t="str">
        <f t="shared" ca="1" si="27"/>
        <v/>
      </c>
      <c r="G70" s="1" t="str">
        <f ca="1">IF($E$26:$E$1885&lt;&gt;"",ROW($E47:$E$1885),"")</f>
        <v/>
      </c>
      <c r="H70" s="32" t="str">
        <f t="array" aca="1" ref="H70" ca="1">IFERROR(INDEX($E$26:$E$1885,SMALL(IF($E$26:$E$1885="","",ROW($E$26:$E$1885)-MIN(ROW($E$26:$E$1885))+1),ROW(E47))),"")</f>
        <v/>
      </c>
      <c r="I70" s="32">
        <f t="array" aca="1" ref="I70" ca="1">IFERROR(INDEX($F$26:$F$1885,SMALL(IF($F$26:$F$1885="","",ROW($F$26:$F$1885)-MIN(ROW($F$26:$F$1885))+1),ROW(F47))),"")</f>
        <v>0</v>
      </c>
    </row>
    <row r="71" spans="2:9" hidden="1" x14ac:dyDescent="0.45">
      <c r="B71" s="32">
        <f t="shared" si="25"/>
        <v>43784</v>
      </c>
      <c r="C71" s="1" t="str">
        <f ca="1"/>
        <v/>
      </c>
      <c r="D71" s="1">
        <v>46</v>
      </c>
      <c r="E71" s="36" t="str">
        <f t="shared" ca="1" si="26"/>
        <v/>
      </c>
      <c r="F71" s="1" t="str">
        <f t="shared" ca="1" si="27"/>
        <v/>
      </c>
      <c r="G71" s="1" t="str">
        <f ca="1">IF($E$26:$E$1885&lt;&gt;"",ROW($E48:$E$1885),"")</f>
        <v/>
      </c>
      <c r="H71" s="32" t="str">
        <f t="array" aca="1" ref="H71" ca="1">IFERROR(INDEX($E$26:$E$1885,SMALL(IF($E$26:$E$1885="","",ROW($E$26:$E$1885)-MIN(ROW($E$26:$E$1885))+1),ROW(E48))),"")</f>
        <v/>
      </c>
      <c r="I71" s="32" t="str">
        <f t="array" aca="1" ref="I71" ca="1">IFERROR(INDEX($F$26:$F$1885,SMALL(IF($F$26:$F$1885="","",ROW($F$26:$F$1885)-MIN(ROW($F$26:$F$1885))+1),ROW(F48))),"")</f>
        <v>SAVINGS</v>
      </c>
    </row>
    <row r="72" spans="2:9" hidden="1" x14ac:dyDescent="0.45">
      <c r="B72" s="32">
        <f t="shared" si="25"/>
        <v>43784</v>
      </c>
      <c r="C72" s="1" t="str">
        <f ca="1"/>
        <v/>
      </c>
      <c r="D72" s="1">
        <v>47</v>
      </c>
      <c r="E72" s="36" t="str">
        <f t="shared" ca="1" si="26"/>
        <v/>
      </c>
      <c r="F72" s="1" t="str">
        <f t="shared" ca="1" si="27"/>
        <v/>
      </c>
      <c r="G72" s="1" t="str">
        <f ca="1">IF($E$26:$E$1885&lt;&gt;"",ROW($E49:$E$1885),"")</f>
        <v/>
      </c>
      <c r="H72" s="32" t="str">
        <f t="array" aca="1" ref="H72" ca="1">IFERROR(INDEX($E$26:$E$1885,SMALL(IF($E$26:$E$1885="","",ROW($E$26:$E$1885)-MIN(ROW($E$26:$E$1885))+1),ROW(E49))),"")</f>
        <v/>
      </c>
      <c r="I72" s="32" t="str">
        <f t="array" aca="1" ref="I72" ca="1">IFERROR(INDEX($F$26:$F$1885,SMALL(IF($F$26:$F$1885="","",ROW($F$26:$F$1885)-MIN(ROW($F$26:$F$1885))+1),ROW(F49))),"")</f>
        <v>Savings - Vacation</v>
      </c>
    </row>
    <row r="73" spans="2:9" hidden="1" x14ac:dyDescent="0.45">
      <c r="B73" s="32">
        <f t="shared" si="25"/>
        <v>43784</v>
      </c>
      <c r="C73" s="1" t="str">
        <f ca="1"/>
        <v/>
      </c>
      <c r="D73" s="1">
        <v>48</v>
      </c>
      <c r="E73" s="36" t="str">
        <f t="shared" ca="1" si="26"/>
        <v/>
      </c>
      <c r="F73" s="1" t="str">
        <f t="shared" ca="1" si="27"/>
        <v/>
      </c>
      <c r="G73" s="1" t="str">
        <f ca="1">IF($E$26:$E$1885&lt;&gt;"",ROW($E50:$E$1885),"")</f>
        <v/>
      </c>
      <c r="H73" s="32" t="str">
        <f t="array" aca="1" ref="H73" ca="1">IFERROR(INDEX($E$26:$E$1885,SMALL(IF($E$26:$E$1885="","",ROW($E$26:$E$1885)-MIN(ROW($E$26:$E$1885))+1),ROW(E50))),"")</f>
        <v/>
      </c>
      <c r="I73" s="32" t="str">
        <f t="array" aca="1" ref="I73" ca="1">IFERROR(INDEX($F$26:$F$1885,SMALL(IF($F$26:$F$1885="","",ROW($F$26:$F$1885)-MIN(ROW($F$26:$F$1885))+1),ROW(F50))),"")</f>
        <v>Savings - School Fund</v>
      </c>
    </row>
    <row r="74" spans="2:9" hidden="1" x14ac:dyDescent="0.45">
      <c r="B74" s="32">
        <f t="shared" si="25"/>
        <v>43784</v>
      </c>
      <c r="C74" s="1" t="str">
        <f ca="1"/>
        <v/>
      </c>
      <c r="D74" s="1">
        <v>49</v>
      </c>
      <c r="E74" s="36" t="str">
        <f t="shared" ca="1" si="26"/>
        <v/>
      </c>
      <c r="F74" s="1" t="str">
        <f t="shared" ca="1" si="27"/>
        <v/>
      </c>
      <c r="G74" s="1" t="str">
        <f ca="1">IF($E$26:$E$1885&lt;&gt;"",ROW($E51:$E$1885),"")</f>
        <v/>
      </c>
      <c r="H74" s="32" t="str">
        <f t="array" aca="1" ref="H74" ca="1">IFERROR(INDEX($E$26:$E$1885,SMALL(IF($E$26:$E$1885="","",ROW($E$26:$E$1885)-MIN(ROW($E$26:$E$1885))+1),ROW(E51))),"")</f>
        <v/>
      </c>
      <c r="I74" s="32">
        <f t="array" aca="1" ref="I74" ca="1">IFERROR(INDEX($F$26:$F$1885,SMALL(IF($F$26:$F$1885="","",ROW($F$26:$F$1885)-MIN(ROW($F$26:$F$1885))+1),ROW(F51))),"")</f>
        <v>0</v>
      </c>
    </row>
    <row r="75" spans="2:9" hidden="1" x14ac:dyDescent="0.45">
      <c r="B75" s="32">
        <f t="shared" si="25"/>
        <v>43784</v>
      </c>
      <c r="C75" s="1" t="str">
        <f ca="1"/>
        <v/>
      </c>
      <c r="D75" s="1">
        <v>50</v>
      </c>
      <c r="E75" s="36" t="str">
        <f t="shared" ca="1" si="26"/>
        <v/>
      </c>
      <c r="F75" s="1" t="str">
        <f t="shared" ca="1" si="27"/>
        <v/>
      </c>
      <c r="G75" s="1" t="str">
        <f ca="1">IF($E$26:$E$1885&lt;&gt;"",ROW($E52:$E$1885),"")</f>
        <v/>
      </c>
      <c r="H75" s="32" t="str">
        <f t="array" aca="1" ref="H75" ca="1">IFERROR(INDEX($E$26:$E$1885,SMALL(IF($E$26:$E$1885="","",ROW($E$26:$E$1885)-MIN(ROW($E$26:$E$1885))+1),ROW(E52))),"")</f>
        <v/>
      </c>
      <c r="I75" s="32">
        <f t="array" aca="1" ref="I75" ca="1">IFERROR(INDEX($F$26:$F$1885,SMALL(IF($F$26:$F$1885="","",ROW($F$26:$F$1885)-MIN(ROW($F$26:$F$1885))+1),ROW(F52))),"")</f>
        <v>0</v>
      </c>
    </row>
    <row r="76" spans="2:9" hidden="1" x14ac:dyDescent="0.45">
      <c r="B76" s="32">
        <f t="shared" si="25"/>
        <v>43784</v>
      </c>
      <c r="C76" s="1" t="str">
        <f ca="1"/>
        <v/>
      </c>
      <c r="D76" s="1">
        <v>51</v>
      </c>
      <c r="E76" s="36" t="str">
        <f t="shared" ca="1" si="26"/>
        <v/>
      </c>
      <c r="F76" s="1" t="str">
        <f t="shared" ca="1" si="27"/>
        <v/>
      </c>
      <c r="G76" s="1" t="str">
        <f ca="1">IF($E$26:$E$1885&lt;&gt;"",ROW($E53:$E$1885),"")</f>
        <v/>
      </c>
      <c r="H76" s="32" t="str">
        <f t="array" aca="1" ref="H76" ca="1">IFERROR(INDEX($E$26:$E$1885,SMALL(IF($E$26:$E$1885="","",ROW($E$26:$E$1885)-MIN(ROW($E$26:$E$1885))+1),ROW(E53))),"")</f>
        <v/>
      </c>
      <c r="I76" s="32">
        <f t="array" aca="1" ref="I76" ca="1">IFERROR(INDEX($F$26:$F$1885,SMALL(IF($F$26:$F$1885="","",ROW($F$26:$F$1885)-MIN(ROW($F$26:$F$1885))+1),ROW(F53))),"")</f>
        <v>0</v>
      </c>
    </row>
    <row r="77" spans="2:9" hidden="1" x14ac:dyDescent="0.45">
      <c r="B77" s="32">
        <f t="shared" si="25"/>
        <v>43784</v>
      </c>
      <c r="C77" s="1" t="str">
        <f ca="1"/>
        <v/>
      </c>
      <c r="D77" s="1">
        <v>52</v>
      </c>
      <c r="E77" s="36" t="str">
        <f t="shared" ca="1" si="26"/>
        <v/>
      </c>
      <c r="F77" s="1" t="str">
        <f t="shared" ca="1" si="27"/>
        <v/>
      </c>
      <c r="G77" s="1" t="str">
        <f ca="1">IF($E$26:$E$1885&lt;&gt;"",ROW($E54:$E$1885),"")</f>
        <v/>
      </c>
      <c r="H77" s="32" t="str">
        <f t="array" aca="1" ref="H77" ca="1">IFERROR(INDEX($E$26:$E$1885,SMALL(IF($E$26:$E$1885="","",ROW($E$26:$E$1885)-MIN(ROW($E$26:$E$1885))+1),ROW(E54))),"")</f>
        <v/>
      </c>
      <c r="I77" s="32">
        <f t="array" aca="1" ref="I77" ca="1">IFERROR(INDEX($F$26:$F$1885,SMALL(IF($F$26:$F$1885="","",ROW($F$26:$F$1885)-MIN(ROW($F$26:$F$1885))+1),ROW(F54))),"")</f>
        <v>0</v>
      </c>
    </row>
    <row r="78" spans="2:9" hidden="1" x14ac:dyDescent="0.45">
      <c r="B78" s="32">
        <f t="shared" si="25"/>
        <v>43784</v>
      </c>
      <c r="C78" s="1" t="str">
        <f ca="1"/>
        <v/>
      </c>
      <c r="D78" s="1">
        <v>53</v>
      </c>
      <c r="E78" s="36" t="str">
        <f t="shared" ca="1" si="26"/>
        <v/>
      </c>
      <c r="F78" s="1" t="str">
        <f t="shared" ca="1" si="27"/>
        <v/>
      </c>
      <c r="G78" s="1" t="str">
        <f ca="1">IF($E$26:$E$1885&lt;&gt;"",ROW($E55:$E$1885),"")</f>
        <v/>
      </c>
      <c r="H78" s="32" t="str">
        <f t="array" aca="1" ref="H78" ca="1">IFERROR(INDEX($E$26:$E$1885,SMALL(IF($E$26:$E$1885="","",ROW($E$26:$E$1885)-MIN(ROW($E$26:$E$1885))+1),ROW(E55))),"")</f>
        <v/>
      </c>
      <c r="I78" s="32">
        <f t="array" aca="1" ref="I78" ca="1">IFERROR(INDEX($F$26:$F$1885,SMALL(IF($F$26:$F$1885="","",ROW($F$26:$F$1885)-MIN(ROW($F$26:$F$1885))+1),ROW(F55))),"")</f>
        <v>0</v>
      </c>
    </row>
    <row r="79" spans="2:9" hidden="1" x14ac:dyDescent="0.45">
      <c r="B79" s="32">
        <f t="shared" si="25"/>
        <v>43784</v>
      </c>
      <c r="C79" s="1" t="str">
        <f ca="1"/>
        <v/>
      </c>
      <c r="D79" s="1">
        <v>54</v>
      </c>
      <c r="E79" s="36" t="str">
        <f t="shared" ca="1" si="26"/>
        <v/>
      </c>
      <c r="F79" s="1" t="str">
        <f t="shared" ca="1" si="27"/>
        <v/>
      </c>
      <c r="G79" s="1" t="str">
        <f ca="1">IF($E$26:$E$1885&lt;&gt;"",ROW($E56:$E$1885),"")</f>
        <v/>
      </c>
      <c r="H79" s="32" t="str">
        <f t="array" aca="1" ref="H79" ca="1">IFERROR(INDEX($E$26:$E$1885,SMALL(IF($E$26:$E$1885="","",ROW($E$26:$E$1885)-MIN(ROW($E$26:$E$1885))+1),ROW(E56))),"")</f>
        <v/>
      </c>
      <c r="I79" s="32">
        <f t="array" aca="1" ref="I79" ca="1">IFERROR(INDEX($F$26:$F$1885,SMALL(IF($F$26:$F$1885="","",ROW($F$26:$F$1885)-MIN(ROW($F$26:$F$1885))+1),ROW(F56))),"")</f>
        <v>0</v>
      </c>
    </row>
    <row r="80" spans="2:9" hidden="1" x14ac:dyDescent="0.45">
      <c r="B80" s="32">
        <f t="shared" si="25"/>
        <v>43784</v>
      </c>
      <c r="C80" s="1" t="str">
        <f ca="1"/>
        <v/>
      </c>
      <c r="D80" s="1">
        <v>55</v>
      </c>
      <c r="E80" s="36" t="str">
        <f t="shared" ca="1" si="26"/>
        <v/>
      </c>
      <c r="F80" s="1" t="str">
        <f t="shared" ca="1" si="27"/>
        <v/>
      </c>
      <c r="G80" s="1" t="str">
        <f ca="1">IF($E$26:$E$1885&lt;&gt;"",ROW($E57:$E$1885),"")</f>
        <v/>
      </c>
      <c r="H80" s="32" t="str">
        <f t="array" aca="1" ref="H80" ca="1">IFERROR(INDEX($E$26:$E$1885,SMALL(IF($E$26:$E$1885="","",ROW($E$26:$E$1885)-MIN(ROW($E$26:$E$1885))+1),ROW(E57))),"")</f>
        <v/>
      </c>
      <c r="I80" s="32">
        <f t="array" aca="1" ref="I80" ca="1">IFERROR(INDEX($F$26:$F$1885,SMALL(IF($F$26:$F$1885="","",ROW($F$26:$F$1885)-MIN(ROW($F$26:$F$1885))+1),ROW(F57))),"")</f>
        <v>0</v>
      </c>
    </row>
    <row r="81" spans="2:9" hidden="1" x14ac:dyDescent="0.45">
      <c r="B81" s="32">
        <f t="shared" si="25"/>
        <v>43784</v>
      </c>
      <c r="C81" s="1" t="str">
        <f ca="1"/>
        <v/>
      </c>
      <c r="D81" s="1">
        <v>56</v>
      </c>
      <c r="E81" s="36" t="str">
        <f t="shared" ca="1" si="26"/>
        <v/>
      </c>
      <c r="F81" s="1" t="str">
        <f t="shared" ca="1" si="27"/>
        <v/>
      </c>
      <c r="G81" s="1" t="str">
        <f ca="1">IF($E$26:$E$1885&lt;&gt;"",ROW($E58:$E$1885),"")</f>
        <v/>
      </c>
      <c r="H81" s="32" t="str">
        <f t="array" aca="1" ref="H81" ca="1">IFERROR(INDEX($E$26:$E$1885,SMALL(IF($E$26:$E$1885="","",ROW($E$26:$E$1885)-MIN(ROW($E$26:$E$1885))+1),ROW(E58))),"")</f>
        <v/>
      </c>
      <c r="I81" s="32">
        <f t="array" aca="1" ref="I81" ca="1">IFERROR(INDEX($F$26:$F$1885,SMALL(IF($F$26:$F$1885="","",ROW($F$26:$F$1885)-MIN(ROW($F$26:$F$1885))+1),ROW(F58))),"")</f>
        <v>0</v>
      </c>
    </row>
    <row r="82" spans="2:9" hidden="1" x14ac:dyDescent="0.45">
      <c r="B82" s="32">
        <f t="shared" si="25"/>
        <v>43784</v>
      </c>
      <c r="C82" s="1" t="str">
        <f ca="1"/>
        <v/>
      </c>
      <c r="D82" s="1">
        <v>57</v>
      </c>
      <c r="E82" s="36" t="str">
        <f t="shared" ca="1" si="26"/>
        <v/>
      </c>
      <c r="F82" s="1" t="str">
        <f t="shared" ca="1" si="27"/>
        <v/>
      </c>
      <c r="G82" s="1" t="str">
        <f ca="1">IF($E$26:$E$1885&lt;&gt;"",ROW($E59:$E$1885),"")</f>
        <v/>
      </c>
      <c r="H82" s="32" t="str">
        <f t="array" aca="1" ref="H82" ca="1">IFERROR(INDEX($E$26:$E$1885,SMALL(IF($E$26:$E$1885="","",ROW($E$26:$E$1885)-MIN(ROW($E$26:$E$1885))+1),ROW(E59))),"")</f>
        <v/>
      </c>
      <c r="I82" s="32">
        <f t="array" aca="1" ref="I82" ca="1">IFERROR(INDEX($F$26:$F$1885,SMALL(IF($F$26:$F$1885="","",ROW($F$26:$F$1885)-MIN(ROW($F$26:$F$1885))+1),ROW(F59))),"")</f>
        <v>0</v>
      </c>
    </row>
    <row r="83" spans="2:9" hidden="1" x14ac:dyDescent="0.45">
      <c r="B83" s="32">
        <f t="shared" si="25"/>
        <v>43784</v>
      </c>
      <c r="C83" s="1" t="str">
        <f ca="1"/>
        <v/>
      </c>
      <c r="D83" s="1">
        <v>58</v>
      </c>
      <c r="E83" s="36" t="str">
        <f t="shared" ca="1" si="26"/>
        <v/>
      </c>
      <c r="F83" s="1" t="str">
        <f t="shared" ca="1" si="27"/>
        <v/>
      </c>
      <c r="G83" s="1" t="str">
        <f ca="1">IF($E$26:$E$1885&lt;&gt;"",ROW($E60:$E$1885),"")</f>
        <v/>
      </c>
      <c r="H83" s="32" t="str">
        <f t="array" aca="1" ref="H83" ca="1">IFERROR(INDEX($E$26:$E$1885,SMALL(IF($E$26:$E$1885="","",ROW($E$26:$E$1885)-MIN(ROW($E$26:$E$1885))+1),ROW(E60))),"")</f>
        <v/>
      </c>
      <c r="I83" s="32">
        <f t="array" aca="1" ref="I83" ca="1">IFERROR(INDEX($F$26:$F$1885,SMALL(IF($F$26:$F$1885="","",ROW($F$26:$F$1885)-MIN(ROW($F$26:$F$1885))+1),ROW(F60))),"")</f>
        <v>0</v>
      </c>
    </row>
    <row r="84" spans="2:9" hidden="1" x14ac:dyDescent="0.45">
      <c r="B84" s="32">
        <f t="shared" si="25"/>
        <v>43784</v>
      </c>
      <c r="C84" s="1" t="str">
        <f ca="1"/>
        <v/>
      </c>
      <c r="D84" s="1">
        <v>59</v>
      </c>
      <c r="E84" s="36" t="str">
        <f t="shared" ca="1" si="26"/>
        <v/>
      </c>
      <c r="F84" s="1" t="str">
        <f t="shared" ca="1" si="27"/>
        <v/>
      </c>
      <c r="G84" s="1" t="str">
        <f ca="1">IF($E$26:$E$1885&lt;&gt;"",ROW($E61:$E$1885),"")</f>
        <v/>
      </c>
      <c r="H84" s="32" t="str">
        <f t="array" aca="1" ref="H84" ca="1">IFERROR(INDEX($E$26:$E$1885,SMALL(IF($E$26:$E$1885="","",ROW($E$26:$E$1885)-MIN(ROW($E$26:$E$1885))+1),ROW(E61))),"")</f>
        <v/>
      </c>
      <c r="I84" s="32">
        <f t="array" aca="1" ref="I84" ca="1">IFERROR(INDEX($F$26:$F$1885,SMALL(IF($F$26:$F$1885="","",ROW($F$26:$F$1885)-MIN(ROW($F$26:$F$1885))+1),ROW(F61))),"")</f>
        <v>0</v>
      </c>
    </row>
    <row r="85" spans="2:9" hidden="1" x14ac:dyDescent="0.45">
      <c r="B85" s="32">
        <f t="shared" si="25"/>
        <v>43784</v>
      </c>
      <c r="C85" s="1" t="str">
        <f ca="1"/>
        <v/>
      </c>
      <c r="D85" s="1">
        <v>60</v>
      </c>
      <c r="E85" s="36" t="str">
        <f t="shared" ca="1" si="26"/>
        <v/>
      </c>
      <c r="F85" s="1" t="str">
        <f t="shared" ca="1" si="27"/>
        <v/>
      </c>
      <c r="G85" s="1" t="str">
        <f ca="1">IF($E$26:$E$1885&lt;&gt;"",ROW($E62:$E$1885),"")</f>
        <v/>
      </c>
      <c r="H85" s="32" t="str">
        <f t="array" aca="1" ref="H85" ca="1">IFERROR(INDEX($E$26:$E$1885,SMALL(IF($E$26:$E$1885="","",ROW($E$26:$E$1885)-MIN(ROW($E$26:$E$1885))+1),ROW(E62))),"")</f>
        <v/>
      </c>
      <c r="I85" s="32">
        <f t="array" aca="1" ref="I85" ca="1">IFERROR(INDEX($F$26:$F$1885,SMALL(IF($F$26:$F$1885="","",ROW($F$26:$F$1885)-MIN(ROW($F$26:$F$1885))+1),ROW(F62))),"")</f>
        <v>0</v>
      </c>
    </row>
    <row r="86" spans="2:9" hidden="1" x14ac:dyDescent="0.45">
      <c r="B86" s="32">
        <f t="shared" si="25"/>
        <v>43784</v>
      </c>
      <c r="C86" s="1" t="str">
        <f ca="1"/>
        <v/>
      </c>
      <c r="D86" s="1">
        <v>61</v>
      </c>
      <c r="E86" s="36" t="str">
        <f t="shared" ca="1" si="26"/>
        <v/>
      </c>
      <c r="F86" s="1" t="str">
        <f t="shared" ca="1" si="27"/>
        <v/>
      </c>
      <c r="G86" s="1" t="str">
        <f ca="1">IF($E$26:$E$1885&lt;&gt;"",ROW($E63:$E$1885),"")</f>
        <v/>
      </c>
      <c r="H86" s="32" t="str">
        <f t="array" aca="1" ref="H86" ca="1">IFERROR(INDEX($E$26:$E$1885,SMALL(IF($E$26:$E$1885="","",ROW($E$26:$E$1885)-MIN(ROW($E$26:$E$1885))+1),ROW(E63))),"")</f>
        <v/>
      </c>
      <c r="I86" s="32">
        <f t="array" aca="1" ref="I86" ca="1">IFERROR(INDEX($F$26:$F$1885,SMALL(IF($F$26:$F$1885="","",ROW($F$26:$F$1885)-MIN(ROW($F$26:$F$1885))+1),ROW(F63))),"")</f>
        <v>0</v>
      </c>
    </row>
    <row r="87" spans="2:9" hidden="1" x14ac:dyDescent="0.45">
      <c r="B87" s="32">
        <f t="shared" si="25"/>
        <v>43784</v>
      </c>
      <c r="C87" s="1" t="str">
        <f ca="1"/>
        <v/>
      </c>
      <c r="D87" s="1">
        <v>62</v>
      </c>
      <c r="E87" s="36" t="str">
        <f t="shared" ca="1" si="26"/>
        <v/>
      </c>
      <c r="F87" s="1" t="str">
        <f t="shared" ca="1" si="27"/>
        <v/>
      </c>
      <c r="G87" s="1" t="str">
        <f ca="1">IF($E$26:$E$1885&lt;&gt;"",ROW($E64:$E$1885),"")</f>
        <v/>
      </c>
      <c r="H87" s="32" t="str">
        <f t="array" aca="1" ref="H87" ca="1">IFERROR(INDEX($E$26:$E$1885,SMALL(IF($E$26:$E$1885="","",ROW($E$26:$E$1885)-MIN(ROW($E$26:$E$1885))+1),ROW(E64))),"")</f>
        <v/>
      </c>
      <c r="I87" s="32">
        <f t="array" aca="1" ref="I87" ca="1">IFERROR(INDEX($F$26:$F$1885,SMALL(IF($F$26:$F$1885="","",ROW($F$26:$F$1885)-MIN(ROW($F$26:$F$1885))+1),ROW(F64))),"")</f>
        <v>0</v>
      </c>
    </row>
    <row r="88" spans="2:9" hidden="1" x14ac:dyDescent="0.45">
      <c r="B88" s="32">
        <f t="shared" si="25"/>
        <v>43784</v>
      </c>
      <c r="C88" s="1" t="str">
        <f ca="1"/>
        <v/>
      </c>
      <c r="D88" s="1">
        <v>63</v>
      </c>
      <c r="E88" s="36" t="str">
        <f t="shared" ca="1" si="26"/>
        <v/>
      </c>
      <c r="F88" s="1" t="str">
        <f t="shared" ca="1" si="27"/>
        <v/>
      </c>
      <c r="G88" s="1" t="str">
        <f ca="1">IF($E$26:$E$1885&lt;&gt;"",ROW($E65:$E$1885),"")</f>
        <v/>
      </c>
      <c r="H88" s="32" t="str">
        <f t="array" aca="1" ref="H88" ca="1">IFERROR(INDEX($E$26:$E$1885,SMALL(IF($E$26:$E$1885="","",ROW($E$26:$E$1885)-MIN(ROW($E$26:$E$1885))+1),ROW(E65))),"")</f>
        <v/>
      </c>
      <c r="I88" s="32">
        <f t="array" aca="1" ref="I88" ca="1">IFERROR(INDEX($F$26:$F$1885,SMALL(IF($F$26:$F$1885="","",ROW($F$26:$F$1885)-MIN(ROW($F$26:$F$1885))+1),ROW(F65))),"")</f>
        <v>0</v>
      </c>
    </row>
    <row r="89" spans="2:9" hidden="1" x14ac:dyDescent="0.45">
      <c r="B89" s="32">
        <f t="shared" si="25"/>
        <v>43784</v>
      </c>
      <c r="C89" s="1" t="str">
        <f ca="1"/>
        <v/>
      </c>
      <c r="D89" s="1">
        <v>64</v>
      </c>
      <c r="E89" s="36" t="str">
        <f t="shared" ca="1" si="26"/>
        <v/>
      </c>
      <c r="F89" s="1" t="str">
        <f t="shared" ca="1" si="27"/>
        <v/>
      </c>
      <c r="G89" s="1" t="str">
        <f ca="1">IF($E$26:$E$1885&lt;&gt;"",ROW($E66:$E$1885),"")</f>
        <v/>
      </c>
      <c r="H89" s="32" t="str">
        <f t="array" aca="1" ref="H89" ca="1">IFERROR(INDEX($E$26:$E$1885,SMALL(IF($E$26:$E$1885="","",ROW($E$26:$E$1885)-MIN(ROW($E$26:$E$1885))+1),ROW(E66))),"")</f>
        <v/>
      </c>
      <c r="I89" s="32">
        <f t="array" aca="1" ref="I89" ca="1">IFERROR(INDEX($F$26:$F$1885,SMALL(IF($F$26:$F$1885="","",ROW($F$26:$F$1885)-MIN(ROW($F$26:$F$1885))+1),ROW(F66))),"")</f>
        <v>0</v>
      </c>
    </row>
    <row r="90" spans="2:9" hidden="1" x14ac:dyDescent="0.45">
      <c r="B90" s="32">
        <f t="shared" si="25"/>
        <v>43784</v>
      </c>
      <c r="C90" s="1" t="str">
        <f ca="1"/>
        <v/>
      </c>
      <c r="D90" s="1">
        <v>65</v>
      </c>
      <c r="E90" s="36" t="str">
        <f t="shared" ca="1" si="26"/>
        <v/>
      </c>
      <c r="F90" s="1" t="str">
        <f t="shared" ca="1" si="27"/>
        <v/>
      </c>
      <c r="G90" s="1" t="str">
        <f ca="1">IF($E$26:$E$1885&lt;&gt;"",ROW($E67:$E$1885),"")</f>
        <v/>
      </c>
      <c r="H90" s="32" t="str">
        <f t="array" aca="1" ref="H90" ca="1">IFERROR(INDEX($E$26:$E$1885,SMALL(IF($E$26:$E$1885="","",ROW($E$26:$E$1885)-MIN(ROW($E$26:$E$1885))+1),ROW(E67))),"")</f>
        <v/>
      </c>
      <c r="I90" s="32">
        <f t="array" aca="1" ref="I90" ca="1">IFERROR(INDEX($F$26:$F$1885,SMALL(IF($F$26:$F$1885="","",ROW($F$26:$F$1885)-MIN(ROW($F$26:$F$1885))+1),ROW(F67))),"")</f>
        <v>0</v>
      </c>
    </row>
    <row r="91" spans="2:9" hidden="1" x14ac:dyDescent="0.45">
      <c r="B91" s="32">
        <f t="shared" ref="B91:B118" si="28">B$3</f>
        <v>43784</v>
      </c>
      <c r="C91" s="1" t="str">
        <f ca="1"/>
        <v/>
      </c>
      <c r="D91" s="1">
        <v>66</v>
      </c>
      <c r="E91" s="36" t="str">
        <f t="shared" ref="E91:E154" ca="1" si="29">IF(LEN(C91)=0,"",TEXT(B91,"mm/dd/yyyy"))</f>
        <v/>
      </c>
      <c r="F91" s="1" t="str">
        <f t="shared" ref="F91:F154" ca="1" si="30">C91</f>
        <v/>
      </c>
      <c r="G91" s="1" t="str">
        <f ca="1">IF($E$26:$E$1885&lt;&gt;"",ROW($E68:$E$1885),"")</f>
        <v/>
      </c>
      <c r="H91" s="32" t="str">
        <f t="array" aca="1" ref="H91" ca="1">IFERROR(INDEX($E$26:$E$1885,SMALL(IF($E$26:$E$1885="","",ROW($E$26:$E$1885)-MIN(ROW($E$26:$E$1885))+1),ROW(E68))),"")</f>
        <v/>
      </c>
      <c r="I91" s="32">
        <f t="array" aca="1" ref="I91" ca="1">IFERROR(INDEX($F$26:$F$1885,SMALL(IF($F$26:$F$1885="","",ROW($F$26:$F$1885)-MIN(ROW($F$26:$F$1885))+1),ROW(F68))),"")</f>
        <v>0</v>
      </c>
    </row>
    <row r="92" spans="2:9" hidden="1" x14ac:dyDescent="0.45">
      <c r="B92" s="32">
        <f t="shared" si="28"/>
        <v>43784</v>
      </c>
      <c r="C92" s="1" t="str">
        <f ca="1"/>
        <v/>
      </c>
      <c r="D92" s="1">
        <v>67</v>
      </c>
      <c r="E92" s="36" t="str">
        <f t="shared" ca="1" si="29"/>
        <v/>
      </c>
      <c r="F92" s="1" t="str">
        <f t="shared" ca="1" si="30"/>
        <v/>
      </c>
      <c r="G92" s="1" t="str">
        <f ca="1">IF($E$26:$E$1885&lt;&gt;"",ROW($E69:$E$1885),"")</f>
        <v/>
      </c>
      <c r="H92" s="32" t="str">
        <f t="array" aca="1" ref="H92" ca="1">IFERROR(INDEX($E$26:$E$1885,SMALL(IF($E$26:$E$1885="","",ROW($E$26:$E$1885)-MIN(ROW($E$26:$E$1885))+1),ROW(E69))),"")</f>
        <v/>
      </c>
      <c r="I92" s="32">
        <f t="array" aca="1" ref="I92" ca="1">IFERROR(INDEX($F$26:$F$1885,SMALL(IF($F$26:$F$1885="","",ROW($F$26:$F$1885)-MIN(ROW($F$26:$F$1885))+1),ROW(F69))),"")</f>
        <v>0</v>
      </c>
    </row>
    <row r="93" spans="2:9" hidden="1" x14ac:dyDescent="0.45">
      <c r="B93" s="32">
        <f t="shared" si="28"/>
        <v>43784</v>
      </c>
      <c r="C93" s="1" t="str">
        <f ca="1"/>
        <v/>
      </c>
      <c r="D93" s="1">
        <v>68</v>
      </c>
      <c r="E93" s="36" t="str">
        <f t="shared" ca="1" si="29"/>
        <v/>
      </c>
      <c r="F93" s="1" t="str">
        <f t="shared" ca="1" si="30"/>
        <v/>
      </c>
      <c r="G93" s="1" t="str">
        <f ca="1">IF($E$26:$E$1885&lt;&gt;"",ROW($E70:$E$1885),"")</f>
        <v/>
      </c>
      <c r="H93" s="32" t="str">
        <f t="array" aca="1" ref="H93" ca="1">IFERROR(INDEX($E$26:$E$1885,SMALL(IF($E$26:$E$1885="","",ROW($E$26:$E$1885)-MIN(ROW($E$26:$E$1885))+1),ROW(E70))),"")</f>
        <v/>
      </c>
      <c r="I93" s="32">
        <f t="array" aca="1" ref="I93" ca="1">IFERROR(INDEX($F$26:$F$1885,SMALL(IF($F$26:$F$1885="","",ROW($F$26:$F$1885)-MIN(ROW($F$26:$F$1885))+1),ROW(F70))),"")</f>
        <v>0</v>
      </c>
    </row>
    <row r="94" spans="2:9" hidden="1" x14ac:dyDescent="0.45">
      <c r="B94" s="32">
        <f t="shared" si="28"/>
        <v>43784</v>
      </c>
      <c r="C94" s="1" t="str">
        <f ca="1"/>
        <v/>
      </c>
      <c r="D94" s="1">
        <v>69</v>
      </c>
      <c r="E94" s="36" t="str">
        <f t="shared" ca="1" si="29"/>
        <v/>
      </c>
      <c r="F94" s="1" t="str">
        <f t="shared" ca="1" si="30"/>
        <v/>
      </c>
      <c r="G94" s="1" t="str">
        <f ca="1">IF($E$26:$E$1885&lt;&gt;"",ROW($E71:$E$1885),"")</f>
        <v/>
      </c>
      <c r="H94" s="32" t="str">
        <f t="array" aca="1" ref="H94" ca="1">IFERROR(INDEX($E$26:$E$1885,SMALL(IF($E$26:$E$1885="","",ROW($E$26:$E$1885)-MIN(ROW($E$26:$E$1885))+1),ROW(E71))),"")</f>
        <v/>
      </c>
      <c r="I94" s="32">
        <f t="array" aca="1" ref="I94" ca="1">IFERROR(INDEX($F$26:$F$1885,SMALL(IF($F$26:$F$1885="","",ROW($F$26:$F$1885)-MIN(ROW($F$26:$F$1885))+1),ROW(F71))),"")</f>
        <v>0</v>
      </c>
    </row>
    <row r="95" spans="2:9" hidden="1" x14ac:dyDescent="0.45">
      <c r="B95" s="32">
        <f t="shared" si="28"/>
        <v>43784</v>
      </c>
      <c r="C95" s="1" t="str">
        <f ca="1"/>
        <v/>
      </c>
      <c r="D95" s="1">
        <v>70</v>
      </c>
      <c r="E95" s="36" t="str">
        <f t="shared" ca="1" si="29"/>
        <v/>
      </c>
      <c r="F95" s="1" t="str">
        <f t="shared" ca="1" si="30"/>
        <v/>
      </c>
      <c r="G95" s="1" t="str">
        <f ca="1">IF($E$26:$E$1885&lt;&gt;"",ROW($E72:$E$1885),"")</f>
        <v/>
      </c>
      <c r="H95" s="32" t="str">
        <f t="array" aca="1" ref="H95" ca="1">IFERROR(INDEX($E$26:$E$1885,SMALL(IF($E$26:$E$1885="","",ROW($E$26:$E$1885)-MIN(ROW($E$26:$E$1885))+1),ROW(E72))),"")</f>
        <v/>
      </c>
      <c r="I95" s="32">
        <f t="array" aca="1" ref="I95" ca="1">IFERROR(INDEX($F$26:$F$1885,SMALL(IF($F$26:$F$1885="","",ROW($F$26:$F$1885)-MIN(ROW($F$26:$F$1885))+1),ROW(F72))),"")</f>
        <v>0</v>
      </c>
    </row>
    <row r="96" spans="2:9" hidden="1" x14ac:dyDescent="0.45">
      <c r="B96" s="32">
        <f t="shared" si="28"/>
        <v>43784</v>
      </c>
      <c r="C96" s="1" t="str">
        <f ca="1"/>
        <v/>
      </c>
      <c r="D96" s="1">
        <v>71</v>
      </c>
      <c r="E96" s="36" t="str">
        <f t="shared" ca="1" si="29"/>
        <v/>
      </c>
      <c r="F96" s="1" t="str">
        <f t="shared" ca="1" si="30"/>
        <v/>
      </c>
      <c r="G96" s="1" t="str">
        <f ca="1">IF($E$26:$E$1885&lt;&gt;"",ROW($E73:$E$1885),"")</f>
        <v/>
      </c>
      <c r="H96" s="32" t="str">
        <f t="array" aca="1" ref="H96" ca="1">IFERROR(INDEX($E$26:$E$1885,SMALL(IF($E$26:$E$1885="","",ROW($E$26:$E$1885)-MIN(ROW($E$26:$E$1885))+1),ROW(E73))),"")</f>
        <v/>
      </c>
      <c r="I96" s="32">
        <f t="array" aca="1" ref="I96" ca="1">IFERROR(INDEX($F$26:$F$1885,SMALL(IF($F$26:$F$1885="","",ROW($F$26:$F$1885)-MIN(ROW($F$26:$F$1885))+1),ROW(F73))),"")</f>
        <v>0</v>
      </c>
    </row>
    <row r="97" spans="2:9" hidden="1" x14ac:dyDescent="0.45">
      <c r="B97" s="32">
        <f t="shared" si="28"/>
        <v>43784</v>
      </c>
      <c r="C97" s="1" t="str">
        <f ca="1"/>
        <v/>
      </c>
      <c r="D97" s="1">
        <v>72</v>
      </c>
      <c r="E97" s="36" t="str">
        <f t="shared" ca="1" si="29"/>
        <v/>
      </c>
      <c r="F97" s="1" t="str">
        <f t="shared" ca="1" si="30"/>
        <v/>
      </c>
      <c r="G97" s="1" t="str">
        <f ca="1">IF($E$26:$E$1885&lt;&gt;"",ROW($E74:$E$1885),"")</f>
        <v/>
      </c>
      <c r="H97" s="32" t="str">
        <f t="array" aca="1" ref="H97" ca="1">IFERROR(INDEX($E$26:$E$1885,SMALL(IF($E$26:$E$1885="","",ROW($E$26:$E$1885)-MIN(ROW($E$26:$E$1885))+1),ROW(E74))),"")</f>
        <v/>
      </c>
      <c r="I97" s="32">
        <f t="array" aca="1" ref="I97" ca="1">IFERROR(INDEX($F$26:$F$1885,SMALL(IF($F$26:$F$1885="","",ROW($F$26:$F$1885)-MIN(ROW($F$26:$F$1885))+1),ROW(F74))),"")</f>
        <v>0</v>
      </c>
    </row>
    <row r="98" spans="2:9" hidden="1" x14ac:dyDescent="0.45">
      <c r="B98" s="32">
        <f t="shared" si="28"/>
        <v>43784</v>
      </c>
      <c r="C98" s="1" t="str">
        <f ca="1"/>
        <v/>
      </c>
      <c r="D98" s="1">
        <v>73</v>
      </c>
      <c r="E98" s="36" t="str">
        <f t="shared" ca="1" si="29"/>
        <v/>
      </c>
      <c r="F98" s="1" t="str">
        <f t="shared" ca="1" si="30"/>
        <v/>
      </c>
      <c r="G98" s="1" t="str">
        <f ca="1">IF($E$26:$E$1885&lt;&gt;"",ROW($E75:$E$1885),"")</f>
        <v/>
      </c>
      <c r="H98" s="32" t="str">
        <f t="array" aca="1" ref="H98" ca="1">IFERROR(INDEX($E$26:$E$1885,SMALL(IF($E$26:$E$1885="","",ROW($E$26:$E$1885)-MIN(ROW($E$26:$E$1885))+1),ROW(E75))),"")</f>
        <v/>
      </c>
      <c r="I98" s="32">
        <f t="array" aca="1" ref="I98" ca="1">IFERROR(INDEX($F$26:$F$1885,SMALL(IF($F$26:$F$1885="","",ROW($F$26:$F$1885)-MIN(ROW($F$26:$F$1885))+1),ROW(F75))),"")</f>
        <v>0</v>
      </c>
    </row>
    <row r="99" spans="2:9" hidden="1" x14ac:dyDescent="0.45">
      <c r="B99" s="32">
        <f t="shared" si="28"/>
        <v>43784</v>
      </c>
      <c r="C99" s="1" t="str">
        <f ca="1"/>
        <v/>
      </c>
      <c r="D99" s="1">
        <v>74</v>
      </c>
      <c r="E99" s="36" t="str">
        <f t="shared" ca="1" si="29"/>
        <v/>
      </c>
      <c r="F99" s="1" t="str">
        <f t="shared" ca="1" si="30"/>
        <v/>
      </c>
      <c r="G99" s="1" t="str">
        <f ca="1">IF($E$26:$E$1885&lt;&gt;"",ROW($E76:$E$1885),"")</f>
        <v/>
      </c>
      <c r="H99" s="32" t="str">
        <f t="array" aca="1" ref="H99" ca="1">IFERROR(INDEX($E$26:$E$1885,SMALL(IF($E$26:$E$1885="","",ROW($E$26:$E$1885)-MIN(ROW($E$26:$E$1885))+1),ROW(E76))),"")</f>
        <v/>
      </c>
      <c r="I99" s="32">
        <f t="array" aca="1" ref="I99" ca="1">IFERROR(INDEX($F$26:$F$1885,SMALL(IF($F$26:$F$1885="","",ROW($F$26:$F$1885)-MIN(ROW($F$26:$F$1885))+1),ROW(F76))),"")</f>
        <v>0</v>
      </c>
    </row>
    <row r="100" spans="2:9" hidden="1" x14ac:dyDescent="0.45">
      <c r="B100" s="32">
        <f t="shared" si="28"/>
        <v>43784</v>
      </c>
      <c r="C100" s="1" t="str">
        <f ca="1"/>
        <v/>
      </c>
      <c r="D100" s="1">
        <v>75</v>
      </c>
      <c r="E100" s="36" t="str">
        <f t="shared" ca="1" si="29"/>
        <v/>
      </c>
      <c r="F100" s="1" t="str">
        <f t="shared" ca="1" si="30"/>
        <v/>
      </c>
      <c r="G100" s="1" t="str">
        <f ca="1">IF($E$26:$E$1885&lt;&gt;"",ROW($E77:$E$1885),"")</f>
        <v/>
      </c>
      <c r="H100" s="32" t="str">
        <f t="array" aca="1" ref="H100" ca="1">IFERROR(INDEX($E$26:$E$1885,SMALL(IF($E$26:$E$1885="","",ROW($E$26:$E$1885)-MIN(ROW($E$26:$E$1885))+1),ROW(E77))),"")</f>
        <v/>
      </c>
      <c r="I100" s="32">
        <f t="array" aca="1" ref="I100" ca="1">IFERROR(INDEX($F$26:$F$1885,SMALL(IF($F$26:$F$1885="","",ROW($F$26:$F$1885)-MIN(ROW($F$26:$F$1885))+1),ROW(F77))),"")</f>
        <v>0</v>
      </c>
    </row>
    <row r="101" spans="2:9" hidden="1" x14ac:dyDescent="0.45">
      <c r="B101" s="32">
        <f t="shared" si="28"/>
        <v>43784</v>
      </c>
      <c r="C101" s="1" t="str">
        <f ca="1"/>
        <v/>
      </c>
      <c r="D101" s="1">
        <v>76</v>
      </c>
      <c r="E101" s="36" t="str">
        <f t="shared" ca="1" si="29"/>
        <v/>
      </c>
      <c r="F101" s="1" t="str">
        <f t="shared" ca="1" si="30"/>
        <v/>
      </c>
      <c r="G101" s="1" t="str">
        <f ca="1">IF($E$26:$E$1885&lt;&gt;"",ROW($E78:$E$1885),"")</f>
        <v/>
      </c>
      <c r="H101" s="32" t="str">
        <f t="array" aca="1" ref="H101" ca="1">IFERROR(INDEX($E$26:$E$1885,SMALL(IF($E$26:$E$1885="","",ROW($E$26:$E$1885)-MIN(ROW($E$26:$E$1885))+1),ROW(E78))),"")</f>
        <v/>
      </c>
      <c r="I101" s="32">
        <f t="array" aca="1" ref="I101" ca="1">IFERROR(INDEX($F$26:$F$1885,SMALL(IF($F$26:$F$1885="","",ROW($F$26:$F$1885)-MIN(ROW($F$26:$F$1885))+1),ROW(F78))),"")</f>
        <v>0</v>
      </c>
    </row>
    <row r="102" spans="2:9" hidden="1" x14ac:dyDescent="0.45">
      <c r="B102" s="32">
        <f t="shared" si="28"/>
        <v>43784</v>
      </c>
      <c r="C102" s="1" t="str">
        <f ca="1"/>
        <v/>
      </c>
      <c r="D102" s="1">
        <v>77</v>
      </c>
      <c r="E102" s="36" t="str">
        <f t="shared" ca="1" si="29"/>
        <v/>
      </c>
      <c r="F102" s="1" t="str">
        <f t="shared" ca="1" si="30"/>
        <v/>
      </c>
      <c r="G102" s="1" t="str">
        <f ca="1">IF($E$26:$E$1885&lt;&gt;"",ROW($E79:$E$1885),"")</f>
        <v/>
      </c>
      <c r="H102" s="32" t="str">
        <f t="array" aca="1" ref="H102" ca="1">IFERROR(INDEX($E$26:$E$1885,SMALL(IF($E$26:$E$1885="","",ROW($E$26:$E$1885)-MIN(ROW($E$26:$E$1885))+1),ROW(E79))),"")</f>
        <v/>
      </c>
      <c r="I102" s="32">
        <f t="array" aca="1" ref="I102" ca="1">IFERROR(INDEX($F$26:$F$1885,SMALL(IF($F$26:$F$1885="","",ROW($F$26:$F$1885)-MIN(ROW($F$26:$F$1885))+1),ROW(F79))),"")</f>
        <v>0</v>
      </c>
    </row>
    <row r="103" spans="2:9" hidden="1" x14ac:dyDescent="0.45">
      <c r="B103" s="32">
        <f t="shared" si="28"/>
        <v>43784</v>
      </c>
      <c r="C103" s="1" t="str">
        <f ca="1"/>
        <v/>
      </c>
      <c r="D103" s="1">
        <v>78</v>
      </c>
      <c r="E103" s="36" t="str">
        <f t="shared" ca="1" si="29"/>
        <v/>
      </c>
      <c r="F103" s="1" t="str">
        <f t="shared" ca="1" si="30"/>
        <v/>
      </c>
      <c r="G103" s="1" t="str">
        <f ca="1">IF($E$26:$E$1885&lt;&gt;"",ROW($E80:$E$1885),"")</f>
        <v/>
      </c>
      <c r="H103" s="32" t="str">
        <f t="array" aca="1" ref="H103" ca="1">IFERROR(INDEX($E$26:$E$1885,SMALL(IF($E$26:$E$1885="","",ROW($E$26:$E$1885)-MIN(ROW($E$26:$E$1885))+1),ROW(E80))),"")</f>
        <v/>
      </c>
      <c r="I103" s="32">
        <f t="array" aca="1" ref="I103" ca="1">IFERROR(INDEX($F$26:$F$1885,SMALL(IF($F$26:$F$1885="","",ROW($F$26:$F$1885)-MIN(ROW($F$26:$F$1885))+1),ROW(F80))),"")</f>
        <v>0</v>
      </c>
    </row>
    <row r="104" spans="2:9" hidden="1" x14ac:dyDescent="0.45">
      <c r="B104" s="32">
        <f t="shared" si="28"/>
        <v>43784</v>
      </c>
      <c r="C104" s="1" t="str">
        <f ca="1"/>
        <v/>
      </c>
      <c r="D104" s="1">
        <v>79</v>
      </c>
      <c r="E104" s="36" t="str">
        <f t="shared" ca="1" si="29"/>
        <v/>
      </c>
      <c r="F104" s="1" t="str">
        <f t="shared" ca="1" si="30"/>
        <v/>
      </c>
      <c r="G104" s="1" t="str">
        <f ca="1">IF($E$26:$E$1885&lt;&gt;"",ROW($E81:$E$1885),"")</f>
        <v/>
      </c>
      <c r="H104" s="32" t="str">
        <f t="array" aca="1" ref="H104" ca="1">IFERROR(INDEX($E$26:$E$1885,SMALL(IF($E$26:$E$1885="","",ROW($E$26:$E$1885)-MIN(ROW($E$26:$E$1885))+1),ROW(E81))),"")</f>
        <v/>
      </c>
      <c r="I104" s="32">
        <f t="array" aca="1" ref="I104" ca="1">IFERROR(INDEX($F$26:$F$1885,SMALL(IF($F$26:$F$1885="","",ROW($F$26:$F$1885)-MIN(ROW($F$26:$F$1885))+1),ROW(F81))),"")</f>
        <v>0</v>
      </c>
    </row>
    <row r="105" spans="2:9" hidden="1" x14ac:dyDescent="0.45">
      <c r="B105" s="32">
        <f t="shared" si="28"/>
        <v>43784</v>
      </c>
      <c r="C105" s="1" t="str">
        <f ca="1"/>
        <v/>
      </c>
      <c r="D105" s="1">
        <v>80</v>
      </c>
      <c r="E105" s="36" t="str">
        <f t="shared" ca="1" si="29"/>
        <v/>
      </c>
      <c r="F105" s="1" t="str">
        <f t="shared" ca="1" si="30"/>
        <v/>
      </c>
      <c r="G105" s="1" t="str">
        <f ca="1">IF($E$26:$E$1885&lt;&gt;"",ROW($E82:$E$1885),"")</f>
        <v/>
      </c>
      <c r="H105" s="32" t="str">
        <f t="array" aca="1" ref="H105" ca="1">IFERROR(INDEX($E$26:$E$1885,SMALL(IF($E$26:$E$1885="","",ROW($E$26:$E$1885)-MIN(ROW($E$26:$E$1885))+1),ROW(E82))),"")</f>
        <v/>
      </c>
      <c r="I105" s="32">
        <f t="array" aca="1" ref="I105" ca="1">IFERROR(INDEX($F$26:$F$1885,SMALL(IF($F$26:$F$1885="","",ROW($F$26:$F$1885)-MIN(ROW($F$26:$F$1885))+1),ROW(F82))),"")</f>
        <v>0</v>
      </c>
    </row>
    <row r="106" spans="2:9" hidden="1" x14ac:dyDescent="0.45">
      <c r="B106" s="32">
        <f t="shared" si="28"/>
        <v>43784</v>
      </c>
      <c r="C106" s="1" t="str">
        <f ca="1"/>
        <v/>
      </c>
      <c r="D106" s="1">
        <v>81</v>
      </c>
      <c r="E106" s="36" t="str">
        <f t="shared" ca="1" si="29"/>
        <v/>
      </c>
      <c r="F106" s="1" t="str">
        <f t="shared" ca="1" si="30"/>
        <v/>
      </c>
      <c r="G106" s="1" t="str">
        <f ca="1">IF($E$26:$E$1885&lt;&gt;"",ROW($E83:$E$1885),"")</f>
        <v/>
      </c>
      <c r="H106" s="32" t="str">
        <f t="array" aca="1" ref="H106" ca="1">IFERROR(INDEX($E$26:$E$1885,SMALL(IF($E$26:$E$1885="","",ROW($E$26:$E$1885)-MIN(ROW($E$26:$E$1885))+1),ROW(E83))),"")</f>
        <v/>
      </c>
      <c r="I106" s="32">
        <f t="array" aca="1" ref="I106" ca="1">IFERROR(INDEX($F$26:$F$1885,SMALL(IF($F$26:$F$1885="","",ROW($F$26:$F$1885)-MIN(ROW($F$26:$F$1885))+1),ROW(F83))),"")</f>
        <v>0</v>
      </c>
    </row>
    <row r="107" spans="2:9" hidden="1" x14ac:dyDescent="0.45">
      <c r="B107" s="32">
        <f t="shared" si="28"/>
        <v>43784</v>
      </c>
      <c r="C107" s="1" t="str">
        <f ca="1"/>
        <v/>
      </c>
      <c r="D107" s="1">
        <v>82</v>
      </c>
      <c r="E107" s="36" t="str">
        <f t="shared" ca="1" si="29"/>
        <v/>
      </c>
      <c r="F107" s="1" t="str">
        <f t="shared" ca="1" si="30"/>
        <v/>
      </c>
      <c r="G107" s="1" t="str">
        <f ca="1">IF($E$26:$E$1885&lt;&gt;"",ROW($E84:$E$1885),"")</f>
        <v/>
      </c>
      <c r="H107" s="32" t="str">
        <f t="array" aca="1" ref="H107" ca="1">IFERROR(INDEX($E$26:$E$1885,SMALL(IF($E$26:$E$1885="","",ROW($E$26:$E$1885)-MIN(ROW($E$26:$E$1885))+1),ROW(E84))),"")</f>
        <v/>
      </c>
      <c r="I107" s="32">
        <f t="array" aca="1" ref="I107" ca="1">IFERROR(INDEX($F$26:$F$1885,SMALL(IF($F$26:$F$1885="","",ROW($F$26:$F$1885)-MIN(ROW($F$26:$F$1885))+1),ROW(F84))),"")</f>
        <v>0</v>
      </c>
    </row>
    <row r="108" spans="2:9" hidden="1" x14ac:dyDescent="0.45">
      <c r="B108" s="32">
        <f t="shared" si="28"/>
        <v>43784</v>
      </c>
      <c r="C108" s="1" t="str">
        <f ca="1"/>
        <v/>
      </c>
      <c r="D108" s="1">
        <v>83</v>
      </c>
      <c r="E108" s="36" t="str">
        <f t="shared" ca="1" si="29"/>
        <v/>
      </c>
      <c r="F108" s="1" t="str">
        <f t="shared" ca="1" si="30"/>
        <v/>
      </c>
      <c r="G108" s="1" t="str">
        <f ca="1">IF($E$26:$E$1885&lt;&gt;"",ROW($E85:$E$1885),"")</f>
        <v/>
      </c>
      <c r="H108" s="32" t="str">
        <f t="array" aca="1" ref="H108" ca="1">IFERROR(INDEX($E$26:$E$1885,SMALL(IF($E$26:$E$1885="","",ROW($E$26:$E$1885)-MIN(ROW($E$26:$E$1885))+1),ROW(E85))),"")</f>
        <v/>
      </c>
      <c r="I108" s="32">
        <f t="array" aca="1" ref="I108" ca="1">IFERROR(INDEX($F$26:$F$1885,SMALL(IF($F$26:$F$1885="","",ROW($F$26:$F$1885)-MIN(ROW($F$26:$F$1885))+1),ROW(F85))),"")</f>
        <v>0</v>
      </c>
    </row>
    <row r="109" spans="2:9" hidden="1" x14ac:dyDescent="0.45">
      <c r="B109" s="32">
        <f t="shared" si="28"/>
        <v>43784</v>
      </c>
      <c r="C109" s="1" t="str">
        <f ca="1"/>
        <v/>
      </c>
      <c r="D109" s="1">
        <v>84</v>
      </c>
      <c r="E109" s="36" t="str">
        <f t="shared" ca="1" si="29"/>
        <v/>
      </c>
      <c r="F109" s="1" t="str">
        <f t="shared" ca="1" si="30"/>
        <v/>
      </c>
      <c r="G109" s="1" t="str">
        <f ca="1">IF($E$26:$E$1885&lt;&gt;"",ROW($E86:$E$1885),"")</f>
        <v/>
      </c>
      <c r="H109" s="32" t="str">
        <f t="array" aca="1" ref="H109" ca="1">IFERROR(INDEX($E$26:$E$1885,SMALL(IF($E$26:$E$1885="","",ROW($E$26:$E$1885)-MIN(ROW($E$26:$E$1885))+1),ROW(E86))),"")</f>
        <v/>
      </c>
      <c r="I109" s="32">
        <f t="array" aca="1" ref="I109" ca="1">IFERROR(INDEX($F$26:$F$1885,SMALL(IF($F$26:$F$1885="","",ROW($F$26:$F$1885)-MIN(ROW($F$26:$F$1885))+1),ROW(F86))),"")</f>
        <v>0</v>
      </c>
    </row>
    <row r="110" spans="2:9" hidden="1" x14ac:dyDescent="0.45">
      <c r="B110" s="32">
        <f t="shared" si="28"/>
        <v>43784</v>
      </c>
      <c r="C110" s="1" t="str">
        <f ca="1"/>
        <v/>
      </c>
      <c r="D110" s="1">
        <v>85</v>
      </c>
      <c r="E110" s="36" t="str">
        <f t="shared" ca="1" si="29"/>
        <v/>
      </c>
      <c r="F110" s="1" t="str">
        <f t="shared" ca="1" si="30"/>
        <v/>
      </c>
      <c r="G110" s="1" t="str">
        <f ca="1">IF($E$26:$E$1885&lt;&gt;"",ROW($E87:$E$1885),"")</f>
        <v/>
      </c>
      <c r="H110" s="32" t="str">
        <f t="array" aca="1" ref="H110" ca="1">IFERROR(INDEX($E$26:$E$1885,SMALL(IF($E$26:$E$1885="","",ROW($E$26:$E$1885)-MIN(ROW($E$26:$E$1885))+1),ROW(E87))),"")</f>
        <v/>
      </c>
      <c r="I110" s="32">
        <f t="array" aca="1" ref="I110" ca="1">IFERROR(INDEX($F$26:$F$1885,SMALL(IF($F$26:$F$1885="","",ROW($F$26:$F$1885)-MIN(ROW($F$26:$F$1885))+1),ROW(F87))),"")</f>
        <v>0</v>
      </c>
    </row>
    <row r="111" spans="2:9" hidden="1" x14ac:dyDescent="0.45">
      <c r="B111" s="32">
        <f t="shared" si="28"/>
        <v>43784</v>
      </c>
      <c r="C111" s="1" t="str">
        <f ca="1"/>
        <v/>
      </c>
      <c r="D111" s="1">
        <v>86</v>
      </c>
      <c r="E111" s="36" t="str">
        <f t="shared" ca="1" si="29"/>
        <v/>
      </c>
      <c r="F111" s="1" t="str">
        <f t="shared" ca="1" si="30"/>
        <v/>
      </c>
      <c r="G111" s="1" t="str">
        <f ca="1">IF($E$26:$E$1885&lt;&gt;"",ROW($E88:$E$1885),"")</f>
        <v/>
      </c>
      <c r="H111" s="32" t="str">
        <f t="array" aca="1" ref="H111" ca="1">IFERROR(INDEX($E$26:$E$1885,SMALL(IF($E$26:$E$1885="","",ROW($E$26:$E$1885)-MIN(ROW($E$26:$E$1885))+1),ROW(E88))),"")</f>
        <v/>
      </c>
      <c r="I111" s="32">
        <f t="array" aca="1" ref="I111" ca="1">IFERROR(INDEX($F$26:$F$1885,SMALL(IF($F$26:$F$1885="","",ROW($F$26:$F$1885)-MIN(ROW($F$26:$F$1885))+1),ROW(F88))),"")</f>
        <v>0</v>
      </c>
    </row>
    <row r="112" spans="2:9" hidden="1" x14ac:dyDescent="0.45">
      <c r="B112" s="32">
        <f t="shared" si="28"/>
        <v>43784</v>
      </c>
      <c r="C112" s="1" t="str">
        <f ca="1"/>
        <v/>
      </c>
      <c r="D112" s="1">
        <v>87</v>
      </c>
      <c r="E112" s="36" t="str">
        <f t="shared" ca="1" si="29"/>
        <v/>
      </c>
      <c r="F112" s="1" t="str">
        <f t="shared" ca="1" si="30"/>
        <v/>
      </c>
      <c r="G112" s="1" t="str">
        <f ca="1">IF($E$26:$E$1885&lt;&gt;"",ROW($E89:$E$1885),"")</f>
        <v/>
      </c>
      <c r="H112" s="32" t="str">
        <f t="array" aca="1" ref="H112" ca="1">IFERROR(INDEX($E$26:$E$1885,SMALL(IF($E$26:$E$1885="","",ROW($E$26:$E$1885)-MIN(ROW($E$26:$E$1885))+1),ROW(E89))),"")</f>
        <v/>
      </c>
      <c r="I112" s="32">
        <f t="array" aca="1" ref="I112" ca="1">IFERROR(INDEX($F$26:$F$1885,SMALL(IF($F$26:$F$1885="","",ROW($F$26:$F$1885)-MIN(ROW($F$26:$F$1885))+1),ROW(F89))),"")</f>
        <v>0</v>
      </c>
    </row>
    <row r="113" spans="2:9" hidden="1" x14ac:dyDescent="0.45">
      <c r="B113" s="32">
        <f t="shared" si="28"/>
        <v>43784</v>
      </c>
      <c r="C113" s="1" t="str">
        <f ca="1"/>
        <v/>
      </c>
      <c r="D113" s="1">
        <v>88</v>
      </c>
      <c r="E113" s="36" t="str">
        <f t="shared" ca="1" si="29"/>
        <v/>
      </c>
      <c r="F113" s="1" t="str">
        <f t="shared" ca="1" si="30"/>
        <v/>
      </c>
      <c r="G113" s="1" t="str">
        <f ca="1">IF($E$26:$E$1885&lt;&gt;"",ROW($E90:$E$1885),"")</f>
        <v/>
      </c>
      <c r="H113" s="32" t="str">
        <f t="array" aca="1" ref="H113" ca="1">IFERROR(INDEX($E$26:$E$1885,SMALL(IF($E$26:$E$1885="","",ROW($E$26:$E$1885)-MIN(ROW($E$26:$E$1885))+1),ROW(E90))),"")</f>
        <v/>
      </c>
      <c r="I113" s="32">
        <f t="array" aca="1" ref="I113" ca="1">IFERROR(INDEX($F$26:$F$1885,SMALL(IF($F$26:$F$1885="","",ROW($F$26:$F$1885)-MIN(ROW($F$26:$F$1885))+1),ROW(F90))),"")</f>
        <v>0</v>
      </c>
    </row>
    <row r="114" spans="2:9" hidden="1" x14ac:dyDescent="0.45">
      <c r="B114" s="32">
        <f t="shared" si="28"/>
        <v>43784</v>
      </c>
      <c r="C114" s="1" t="str">
        <f ca="1"/>
        <v/>
      </c>
      <c r="D114" s="1">
        <v>89</v>
      </c>
      <c r="E114" s="36" t="str">
        <f t="shared" ca="1" si="29"/>
        <v/>
      </c>
      <c r="F114" s="1" t="str">
        <f t="shared" ca="1" si="30"/>
        <v/>
      </c>
      <c r="G114" s="1" t="str">
        <f ca="1">IF($E$26:$E$1885&lt;&gt;"",ROW($E91:$E$1885),"")</f>
        <v/>
      </c>
      <c r="H114" s="32" t="str">
        <f t="array" aca="1" ref="H114" ca="1">IFERROR(INDEX($E$26:$E$1885,SMALL(IF($E$26:$E$1885="","",ROW($E$26:$E$1885)-MIN(ROW($E$26:$E$1885))+1),ROW(E91))),"")</f>
        <v/>
      </c>
      <c r="I114" s="32">
        <f t="array" aca="1" ref="I114" ca="1">IFERROR(INDEX($F$26:$F$1885,SMALL(IF($F$26:$F$1885="","",ROW($F$26:$F$1885)-MIN(ROW($F$26:$F$1885))+1),ROW(F91))),"")</f>
        <v>0</v>
      </c>
    </row>
    <row r="115" spans="2:9" hidden="1" x14ac:dyDescent="0.45">
      <c r="B115" s="32">
        <f t="shared" si="28"/>
        <v>43784</v>
      </c>
      <c r="C115" s="1" t="str">
        <f ca="1"/>
        <v/>
      </c>
      <c r="D115" s="1">
        <v>90</v>
      </c>
      <c r="E115" s="36" t="str">
        <f t="shared" ca="1" si="29"/>
        <v/>
      </c>
      <c r="F115" s="1" t="str">
        <f t="shared" ca="1" si="30"/>
        <v/>
      </c>
      <c r="G115" s="1" t="str">
        <f ca="1">IF($E$26:$E$1885&lt;&gt;"",ROW($E92:$E$1885),"")</f>
        <v/>
      </c>
      <c r="H115" s="32" t="str">
        <f t="array" aca="1" ref="H115" ca="1">IFERROR(INDEX($E$26:$E$1885,SMALL(IF($E$26:$E$1885="","",ROW($E$26:$E$1885)-MIN(ROW($E$26:$E$1885))+1),ROW(E92))),"")</f>
        <v/>
      </c>
      <c r="I115" s="32" t="str">
        <f t="array" aca="1" ref="I115" ca="1">IFERROR(INDEX($F$26:$F$1885,SMALL(IF($F$26:$F$1885="","",ROW($F$26:$F$1885)-MIN(ROW($F$26:$F$1885))+1),ROW(F92))),"")</f>
        <v>MORTGAGE</v>
      </c>
    </row>
    <row r="116" spans="2:9" hidden="1" x14ac:dyDescent="0.45">
      <c r="B116" s="32">
        <f t="shared" si="28"/>
        <v>43784</v>
      </c>
      <c r="C116" s="1" t="str">
        <f ca="1"/>
        <v/>
      </c>
      <c r="D116" s="1">
        <v>91</v>
      </c>
      <c r="E116" s="36" t="str">
        <f t="shared" ca="1" si="29"/>
        <v/>
      </c>
      <c r="F116" s="1" t="str">
        <f t="shared" ca="1" si="30"/>
        <v/>
      </c>
      <c r="G116" s="1" t="str">
        <f ca="1">IF($E$26:$E$1885&lt;&gt;"",ROW($E93:$E$1885),"")</f>
        <v/>
      </c>
      <c r="H116" s="32" t="str">
        <f t="array" aca="1" ref="H116" ca="1">IFERROR(INDEX($E$26:$E$1885,SMALL(IF($E$26:$E$1885="","",ROW($E$26:$E$1885)-MIN(ROW($E$26:$E$1885))+1),ROW(E93))),"")</f>
        <v/>
      </c>
      <c r="I116" s="32">
        <f t="array" aca="1" ref="I116" ca="1">IFERROR(INDEX($F$26:$F$1885,SMALL(IF($F$26:$F$1885="","",ROW($F$26:$F$1885)-MIN(ROW($F$26:$F$1885))+1),ROW(F93))),"")</f>
        <v>0</v>
      </c>
    </row>
    <row r="117" spans="2:9" hidden="1" x14ac:dyDescent="0.45">
      <c r="B117" s="32">
        <f t="shared" si="28"/>
        <v>43784</v>
      </c>
      <c r="C117" s="1" t="str">
        <f ca="1"/>
        <v/>
      </c>
      <c r="D117" s="1">
        <v>92</v>
      </c>
      <c r="E117" s="36" t="str">
        <f t="shared" ca="1" si="29"/>
        <v/>
      </c>
      <c r="F117" s="1" t="str">
        <f t="shared" ca="1" si="30"/>
        <v/>
      </c>
      <c r="G117" s="1" t="str">
        <f ca="1">IF($E$26:$E$1885&lt;&gt;"",ROW($E94:$E$1885),"")</f>
        <v/>
      </c>
      <c r="H117" s="32" t="str">
        <f t="array" aca="1" ref="H117" ca="1">IFERROR(INDEX($E$26:$E$1885,SMALL(IF($E$26:$E$1885="","",ROW($E$26:$E$1885)-MIN(ROW($E$26:$E$1885))+1),ROW(E94))),"")</f>
        <v/>
      </c>
      <c r="I117" s="32">
        <f t="array" aca="1" ref="I117" ca="1">IFERROR(INDEX($F$26:$F$1885,SMALL(IF($F$26:$F$1885="","",ROW($F$26:$F$1885)-MIN(ROW($F$26:$F$1885))+1),ROW(F94))),"")</f>
        <v>0</v>
      </c>
    </row>
    <row r="118" spans="2:9" hidden="1" x14ac:dyDescent="0.45">
      <c r="B118" s="32">
        <f t="shared" si="28"/>
        <v>43784</v>
      </c>
      <c r="C118" s="1" t="str">
        <f ca="1"/>
        <v/>
      </c>
      <c r="D118" s="1">
        <v>93</v>
      </c>
      <c r="E118" s="36" t="str">
        <f t="shared" ca="1" si="29"/>
        <v/>
      </c>
      <c r="F118" s="1" t="str">
        <f t="shared" ca="1" si="30"/>
        <v/>
      </c>
      <c r="G118" s="1" t="str">
        <f ca="1">IF($E$26:$E$1885&lt;&gt;"",ROW($E95:$E$1885),"")</f>
        <v/>
      </c>
      <c r="H118" s="32" t="str">
        <f t="array" aca="1" ref="H118" ca="1">IFERROR(INDEX($E$26:$E$1885,SMALL(IF($E$26:$E$1885="","",ROW($E$26:$E$1885)-MIN(ROW($E$26:$E$1885))+1),ROW(E95))),"")</f>
        <v/>
      </c>
      <c r="I118" s="32">
        <f t="array" aca="1" ref="I118" ca="1">IFERROR(INDEX($F$26:$F$1885,SMALL(IF($F$26:$F$1885="","",ROW($F$26:$F$1885)-MIN(ROW($F$26:$F$1885))+1),ROW(F95))),"")</f>
        <v>0</v>
      </c>
    </row>
    <row r="119" spans="2:9" hidden="1" x14ac:dyDescent="0.45">
      <c r="B119" s="32">
        <f>B$4</f>
        <v>43785</v>
      </c>
      <c r="C119" s="1" t="str">
        <f t="array" aca="1" ref="C119:C211" ca="1">TRANSPOSE(CT4:GH4)</f>
        <v/>
      </c>
      <c r="D119" s="1">
        <v>1</v>
      </c>
      <c r="E119" s="36" t="str">
        <f t="shared" ca="1" si="29"/>
        <v/>
      </c>
      <c r="F119" s="1" t="str">
        <f t="shared" ca="1" si="30"/>
        <v/>
      </c>
      <c r="G119" s="1" t="str">
        <f ca="1">IF($E$26:$E$1885&lt;&gt;"",ROW($E96:$E$1885),"")</f>
        <v/>
      </c>
      <c r="H119" s="32" t="str">
        <f t="array" aca="1" ref="H119" ca="1">IFERROR(INDEX($E$26:$E$1885,SMALL(IF($E$26:$E$1885="","",ROW($E$26:$E$1885)-MIN(ROW($E$26:$E$1885))+1),ROW(E96))),"")</f>
        <v/>
      </c>
      <c r="I119" s="32">
        <f t="array" aca="1" ref="I119" ca="1">IFERROR(INDEX($F$26:$F$1885,SMALL(IF($F$26:$F$1885="","",ROW($F$26:$F$1885)-MIN(ROW($F$26:$F$1885))+1),ROW(F96))),"")</f>
        <v>0</v>
      </c>
    </row>
    <row r="120" spans="2:9" hidden="1" x14ac:dyDescent="0.45">
      <c r="B120" s="32">
        <f t="shared" ref="B120:B183" si="31">B$4</f>
        <v>43785</v>
      </c>
      <c r="C120" s="1" t="str">
        <f ca="1"/>
        <v/>
      </c>
      <c r="D120" s="1">
        <v>2</v>
      </c>
      <c r="E120" s="36" t="str">
        <f t="shared" ca="1" si="29"/>
        <v/>
      </c>
      <c r="F120" s="1" t="str">
        <f t="shared" ca="1" si="30"/>
        <v/>
      </c>
      <c r="G120" s="1" t="str">
        <f ca="1">IF($E$26:$E$1885&lt;&gt;"",ROW($E97:$E$1885),"")</f>
        <v/>
      </c>
      <c r="H120" s="32" t="str">
        <f t="array" aca="1" ref="H120" ca="1">IFERROR(INDEX($E$26:$E$1885,SMALL(IF($E$26:$E$1885="","",ROW($E$26:$E$1885)-MIN(ROW($E$26:$E$1885))+1),ROW(E97))),"")</f>
        <v/>
      </c>
      <c r="I120" s="32" t="str">
        <f t="array" aca="1" ref="I120" ca="1">IFERROR(INDEX($F$26:$F$1885,SMALL(IF($F$26:$F$1885="","",ROW($F$26:$F$1885)-MIN(ROW($F$26:$F$1885))+1),ROW(F97))),"")</f>
        <v>UTILITIES</v>
      </c>
    </row>
    <row r="121" spans="2:9" hidden="1" x14ac:dyDescent="0.45">
      <c r="B121" s="32">
        <f t="shared" si="31"/>
        <v>43785</v>
      </c>
      <c r="C121" s="1" t="str">
        <f ca="1"/>
        <v/>
      </c>
      <c r="D121" s="1">
        <v>3</v>
      </c>
      <c r="E121" s="36" t="str">
        <f t="shared" ca="1" si="29"/>
        <v/>
      </c>
      <c r="F121" s="1" t="str">
        <f t="shared" ca="1" si="30"/>
        <v/>
      </c>
      <c r="G121" s="1" t="str">
        <f ca="1">IF($E$26:$E$1885&lt;&gt;"",ROW($E98:$E$1885),"")</f>
        <v/>
      </c>
      <c r="H121" s="32" t="str">
        <f t="array" aca="1" ref="H121" ca="1">IFERROR(INDEX($E$26:$E$1885,SMALL(IF($E$26:$E$1885="","",ROW($E$26:$E$1885)-MIN(ROW($E$26:$E$1885))+1),ROW(E98))),"")</f>
        <v/>
      </c>
      <c r="I121" s="32">
        <f t="array" aca="1" ref="I121" ca="1">IFERROR(INDEX($F$26:$F$1885,SMALL(IF($F$26:$F$1885="","",ROW($F$26:$F$1885)-MIN(ROW($F$26:$F$1885))+1),ROW(F98))),"")</f>
        <v>0</v>
      </c>
    </row>
    <row r="122" spans="2:9" hidden="1" x14ac:dyDescent="0.45">
      <c r="B122" s="32">
        <f t="shared" si="31"/>
        <v>43785</v>
      </c>
      <c r="C122" s="1" t="str">
        <f ca="1"/>
        <v/>
      </c>
      <c r="D122" s="1">
        <v>4</v>
      </c>
      <c r="E122" s="36" t="str">
        <f t="shared" ca="1" si="29"/>
        <v/>
      </c>
      <c r="F122" s="1" t="str">
        <f t="shared" ca="1" si="30"/>
        <v/>
      </c>
      <c r="G122" s="1" t="str">
        <f t="shared" ref="G122:G128" ca="1" si="32">INDEX($E$26:$E$1885,SMALL($G$26:$G$121,ROW(E1)))</f>
        <v>11/15/2019</v>
      </c>
      <c r="H122" s="32" t="str">
        <f t="array" aca="1" ref="H122" ca="1">IFERROR(INDEX($E$26:$E$1885,SMALL(IF($E$26:$E$1885="","",ROW($E$26:$E$1885)-MIN(ROW($E$26:$E$1885))+1),ROW(E99))),"")</f>
        <v/>
      </c>
      <c r="I122" s="32">
        <f t="array" aca="1" ref="I122" ca="1">IFERROR(INDEX($F$26:$F$1885,SMALL(IF($F$26:$F$1885="","",ROW($F$26:$F$1885)-MIN(ROW($F$26:$F$1885))+1),ROW(F99))),"")</f>
        <v>0</v>
      </c>
    </row>
    <row r="123" spans="2:9" hidden="1" x14ac:dyDescent="0.45">
      <c r="B123" s="32">
        <f t="shared" si="31"/>
        <v>43785</v>
      </c>
      <c r="C123" s="1" t="str">
        <f ca="1"/>
        <v/>
      </c>
      <c r="D123" s="1">
        <v>5</v>
      </c>
      <c r="E123" s="36" t="str">
        <f t="shared" ca="1" si="29"/>
        <v/>
      </c>
      <c r="F123" s="1" t="str">
        <f t="shared" ca="1" si="30"/>
        <v/>
      </c>
      <c r="G123" s="1" t="e">
        <f t="shared" ca="1" si="32"/>
        <v>#NUM!</v>
      </c>
      <c r="H123" s="32" t="str">
        <f t="array" aca="1" ref="H123" ca="1">IFERROR(INDEX($E$26:$E$1885,SMALL(IF($E$26:$E$1885="","",ROW($E$26:$E$1885)-MIN(ROW($E$26:$E$1885))+1),ROW(E100))),"")</f>
        <v/>
      </c>
      <c r="I123" s="32">
        <f t="array" aca="1" ref="I123" ca="1">IFERROR(INDEX($F$26:$F$1885,SMALL(IF($F$26:$F$1885="","",ROW($F$26:$F$1885)-MIN(ROW($F$26:$F$1885))+1),ROW(F100))),"")</f>
        <v>0</v>
      </c>
    </row>
    <row r="124" spans="2:9" hidden="1" x14ac:dyDescent="0.45">
      <c r="B124" s="32">
        <f t="shared" si="31"/>
        <v>43785</v>
      </c>
      <c r="C124" s="1" t="str">
        <f ca="1"/>
        <v/>
      </c>
      <c r="D124" s="1">
        <v>6</v>
      </c>
      <c r="E124" s="36" t="str">
        <f t="shared" ca="1" si="29"/>
        <v/>
      </c>
      <c r="F124" s="1" t="str">
        <f t="shared" ca="1" si="30"/>
        <v/>
      </c>
      <c r="G124" s="1" t="e">
        <f t="shared" ca="1" si="32"/>
        <v>#NUM!</v>
      </c>
      <c r="H124" s="32" t="str">
        <f t="array" aca="1" ref="H124" ca="1">IFERROR(INDEX($E$26:$E$1885,SMALL(IF($E$26:$E$1885="","",ROW($E$26:$E$1885)-MIN(ROW($E$26:$E$1885))+1),ROW(E101))),"")</f>
        <v/>
      </c>
      <c r="I124" s="32">
        <f t="array" aca="1" ref="I124" ca="1">IFERROR(INDEX($F$26:$F$1885,SMALL(IF($F$26:$F$1885="","",ROW($F$26:$F$1885)-MIN(ROW($F$26:$F$1885))+1),ROW(F101))),"")</f>
        <v>0</v>
      </c>
    </row>
    <row r="125" spans="2:9" hidden="1" x14ac:dyDescent="0.45">
      <c r="B125" s="32">
        <f t="shared" si="31"/>
        <v>43785</v>
      </c>
      <c r="C125" s="1" t="str">
        <f ca="1"/>
        <v/>
      </c>
      <c r="D125" s="1">
        <v>7</v>
      </c>
      <c r="E125" s="36" t="str">
        <f t="shared" ca="1" si="29"/>
        <v/>
      </c>
      <c r="F125" s="1" t="str">
        <f t="shared" ca="1" si="30"/>
        <v/>
      </c>
      <c r="G125" s="1" t="e">
        <f t="shared" ca="1" si="32"/>
        <v>#NUM!</v>
      </c>
      <c r="H125" s="32" t="str">
        <f t="array" aca="1" ref="H125" ca="1">IFERROR(INDEX($E$26:$E$1885,SMALL(IF($E$26:$E$1885="","",ROW($E$26:$E$1885)-MIN(ROW($E$26:$E$1885))+1),ROW(E102))),"")</f>
        <v/>
      </c>
      <c r="I125" s="32" t="str">
        <f t="array" aca="1" ref="I125" ca="1">IFERROR(INDEX($F$26:$F$1885,SMALL(IF($F$26:$F$1885="","",ROW($F$26:$F$1885)-MIN(ROW($F$26:$F$1885))+1),ROW(F102))),"")</f>
        <v>HEALTH/WELLBEING</v>
      </c>
    </row>
    <row r="126" spans="2:9" hidden="1" x14ac:dyDescent="0.45">
      <c r="B126" s="32">
        <f t="shared" si="31"/>
        <v>43785</v>
      </c>
      <c r="C126" s="1" t="str">
        <f ca="1"/>
        <v/>
      </c>
      <c r="D126" s="1">
        <v>8</v>
      </c>
      <c r="E126" s="36" t="str">
        <f t="shared" ca="1" si="29"/>
        <v/>
      </c>
      <c r="F126" s="1" t="str">
        <f t="shared" ca="1" si="30"/>
        <v/>
      </c>
      <c r="G126" s="1" t="e">
        <f t="shared" ca="1" si="32"/>
        <v>#NUM!</v>
      </c>
      <c r="H126" s="32" t="str">
        <f t="array" aca="1" ref="H126" ca="1">IFERROR(INDEX($E$26:$E$1885,SMALL(IF($E$26:$E$1885="","",ROW($E$26:$E$1885)-MIN(ROW($E$26:$E$1885))+1),ROW(E103))),"")</f>
        <v/>
      </c>
      <c r="I126" s="32" t="str">
        <f t="array" aca="1" ref="I126" ca="1">IFERROR(INDEX($F$26:$F$1885,SMALL(IF($F$26:$F$1885="","",ROW($F$26:$F$1885)-MIN(ROW($F$26:$F$1885))+1),ROW(F103))),"")</f>
        <v>Gym/Working Out</v>
      </c>
    </row>
    <row r="127" spans="2:9" hidden="1" x14ac:dyDescent="0.45">
      <c r="B127" s="32">
        <f t="shared" si="31"/>
        <v>43785</v>
      </c>
      <c r="C127" s="1" t="str">
        <f ca="1"/>
        <v/>
      </c>
      <c r="D127" s="1">
        <v>9</v>
      </c>
      <c r="E127" s="36" t="str">
        <f t="shared" ca="1" si="29"/>
        <v/>
      </c>
      <c r="F127" s="1" t="str">
        <f t="shared" ca="1" si="30"/>
        <v/>
      </c>
      <c r="G127" s="1" t="e">
        <f t="shared" ca="1" si="32"/>
        <v>#NUM!</v>
      </c>
      <c r="H127" s="32" t="str">
        <f t="array" aca="1" ref="H127" ca="1">IFERROR(INDEX($E$26:$E$1885,SMALL(IF($E$26:$E$1885="","",ROW($E$26:$E$1885)-MIN(ROW($E$26:$E$1885))+1),ROW(E104))),"")</f>
        <v/>
      </c>
      <c r="I127" s="32" t="str">
        <f t="array" aca="1" ref="I127" ca="1">IFERROR(INDEX($F$26:$F$1885,SMALL(IF($F$26:$F$1885="","",ROW($F$26:$F$1885)-MIN(ROW($F$26:$F$1885))+1),ROW(F104))),"")</f>
        <v>Fun Money</v>
      </c>
    </row>
    <row r="128" spans="2:9" hidden="1" x14ac:dyDescent="0.45">
      <c r="B128" s="32">
        <f t="shared" si="31"/>
        <v>43785</v>
      </c>
      <c r="C128" s="1" t="str">
        <f ca="1"/>
        <v/>
      </c>
      <c r="D128" s="1">
        <v>10</v>
      </c>
      <c r="E128" s="36" t="str">
        <f t="shared" ca="1" si="29"/>
        <v/>
      </c>
      <c r="F128" s="1" t="str">
        <f t="shared" ca="1" si="30"/>
        <v/>
      </c>
      <c r="G128" s="1" t="e">
        <f t="shared" ca="1" si="32"/>
        <v>#NUM!</v>
      </c>
      <c r="H128" s="32" t="str">
        <f t="array" aca="1" ref="H128" ca="1">IFERROR(INDEX($E$26:$E$1885,SMALL(IF($E$26:$E$1885="","",ROW($E$26:$E$1885)-MIN(ROW($E$26:$E$1885))+1),ROW(E105))),"")</f>
        <v/>
      </c>
      <c r="I128" s="32">
        <f t="array" aca="1" ref="I128" ca="1">IFERROR(INDEX($F$26:$F$1885,SMALL(IF($F$26:$F$1885="","",ROW($F$26:$F$1885)-MIN(ROW($F$26:$F$1885))+1),ROW(F105))),"")</f>
        <v>0</v>
      </c>
    </row>
    <row r="129" spans="2:9" hidden="1" x14ac:dyDescent="0.45">
      <c r="B129" s="32">
        <f t="shared" si="31"/>
        <v>43785</v>
      </c>
      <c r="C129" s="1" t="str">
        <f ca="1"/>
        <v/>
      </c>
      <c r="D129" s="1">
        <v>11</v>
      </c>
      <c r="E129" s="36" t="str">
        <f t="shared" ca="1" si="29"/>
        <v/>
      </c>
      <c r="F129" s="1" t="str">
        <f t="shared" ca="1" si="30"/>
        <v/>
      </c>
      <c r="H129" s="32" t="str">
        <f t="array" aca="1" ref="H129" ca="1">IFERROR(INDEX($E$26:$E$1885,SMALL(IF($E$26:$E$1885="","",ROW($E$26:$E$1885)-MIN(ROW($E$26:$E$1885))+1),ROW(E106))),"")</f>
        <v/>
      </c>
      <c r="I129" s="32">
        <f t="array" aca="1" ref="I129" ca="1">IFERROR(INDEX($F$26:$F$1885,SMALL(IF($F$26:$F$1885="","",ROW($F$26:$F$1885)-MIN(ROW($F$26:$F$1885))+1),ROW(F106))),"")</f>
        <v>0</v>
      </c>
    </row>
    <row r="130" spans="2:9" hidden="1" x14ac:dyDescent="0.45">
      <c r="B130" s="32">
        <f t="shared" si="31"/>
        <v>43785</v>
      </c>
      <c r="C130" s="1" t="str">
        <f ca="1"/>
        <v/>
      </c>
      <c r="D130" s="1">
        <v>12</v>
      </c>
      <c r="E130" s="36" t="str">
        <f t="shared" ca="1" si="29"/>
        <v/>
      </c>
      <c r="F130" s="1" t="str">
        <f t="shared" ca="1" si="30"/>
        <v/>
      </c>
      <c r="H130" s="32" t="str">
        <f t="array" aca="1" ref="H130" ca="1">IFERROR(INDEX($E$26:$E$1885,SMALL(IF($E$26:$E$1885="","",ROW($E$26:$E$1885)-MIN(ROW($E$26:$E$1885))+1),ROW(E107))),"")</f>
        <v/>
      </c>
      <c r="I130" s="32">
        <f t="array" aca="1" ref="I130" ca="1">IFERROR(INDEX($F$26:$F$1885,SMALL(IF($F$26:$F$1885="","",ROW($F$26:$F$1885)-MIN(ROW($F$26:$F$1885))+1),ROW(F107))),"")</f>
        <v>0</v>
      </c>
    </row>
    <row r="131" spans="2:9" hidden="1" x14ac:dyDescent="0.45">
      <c r="B131" s="32">
        <f t="shared" si="31"/>
        <v>43785</v>
      </c>
      <c r="C131" s="1" t="str">
        <f ca="1"/>
        <v/>
      </c>
      <c r="D131" s="1">
        <v>13</v>
      </c>
      <c r="E131" s="36" t="str">
        <f t="shared" ca="1" si="29"/>
        <v/>
      </c>
      <c r="F131" s="1" t="str">
        <f t="shared" ca="1" si="30"/>
        <v/>
      </c>
      <c r="H131" s="32" t="str">
        <f t="array" aca="1" ref="H131" ca="1">IFERROR(INDEX($E$26:$E$1885,SMALL(IF($E$26:$E$1885="","",ROW($E$26:$E$1885)-MIN(ROW($E$26:$E$1885))+1),ROW(E108))),"")</f>
        <v/>
      </c>
      <c r="I131" s="32">
        <f t="array" aca="1" ref="I131" ca="1">IFERROR(INDEX($F$26:$F$1885,SMALL(IF($F$26:$F$1885="","",ROW($F$26:$F$1885)-MIN(ROW($F$26:$F$1885))+1),ROW(F108))),"")</f>
        <v>0</v>
      </c>
    </row>
    <row r="132" spans="2:9" hidden="1" x14ac:dyDescent="0.45">
      <c r="B132" s="32">
        <f t="shared" si="31"/>
        <v>43785</v>
      </c>
      <c r="C132" s="1" t="str">
        <f ca="1"/>
        <v/>
      </c>
      <c r="D132" s="1">
        <v>14</v>
      </c>
      <c r="E132" s="36" t="str">
        <f t="shared" ca="1" si="29"/>
        <v/>
      </c>
      <c r="F132" s="1" t="str">
        <f t="shared" ca="1" si="30"/>
        <v/>
      </c>
      <c r="H132" s="32" t="str">
        <f t="array" aca="1" ref="H132" ca="1">IFERROR(INDEX($E$26:$E$1885,SMALL(IF($E$26:$E$1885="","",ROW($E$26:$E$1885)-MIN(ROW($E$26:$E$1885))+1),ROW(E109))),"")</f>
        <v/>
      </c>
      <c r="I132" s="32" t="str">
        <f t="array" aca="1" ref="I132" ca="1">IFERROR(INDEX($F$26:$F$1885,SMALL(IF($F$26:$F$1885="","",ROW($F$26:$F$1885)-MIN(ROW($F$26:$F$1885))+1),ROW(F109))),"")</f>
        <v>AUTO</v>
      </c>
    </row>
    <row r="133" spans="2:9" hidden="1" x14ac:dyDescent="0.45">
      <c r="B133" s="32">
        <f t="shared" si="31"/>
        <v>43785</v>
      </c>
      <c r="C133" s="1" t="str">
        <f ca="1"/>
        <v/>
      </c>
      <c r="D133" s="1">
        <v>15</v>
      </c>
      <c r="E133" s="36" t="str">
        <f t="shared" ca="1" si="29"/>
        <v/>
      </c>
      <c r="F133" s="1" t="str">
        <f t="shared" ca="1" si="30"/>
        <v/>
      </c>
      <c r="H133" s="32" t="str">
        <f t="array" aca="1" ref="H133" ca="1">IFERROR(INDEX($E$26:$E$1885,SMALL(IF($E$26:$E$1885="","",ROW($E$26:$E$1885)-MIN(ROW($E$26:$E$1885))+1),ROW(E110))),"")</f>
        <v/>
      </c>
      <c r="I133" s="32">
        <f t="array" aca="1" ref="I133" ca="1">IFERROR(INDEX($F$26:$F$1885,SMALL(IF($F$26:$F$1885="","",ROW($F$26:$F$1885)-MIN(ROW($F$26:$F$1885))+1),ROW(F110))),"")</f>
        <v>0</v>
      </c>
    </row>
    <row r="134" spans="2:9" hidden="1" x14ac:dyDescent="0.45">
      <c r="B134" s="32">
        <f t="shared" si="31"/>
        <v>43785</v>
      </c>
      <c r="C134" s="1" t="str">
        <f ca="1"/>
        <v/>
      </c>
      <c r="D134" s="1">
        <v>16</v>
      </c>
      <c r="E134" s="36" t="str">
        <f t="shared" ca="1" si="29"/>
        <v/>
      </c>
      <c r="F134" s="1" t="str">
        <f t="shared" ca="1" si="30"/>
        <v/>
      </c>
      <c r="H134" s="32" t="str">
        <f t="array" aca="1" ref="H134" ca="1">IFERROR(INDEX($E$26:$E$1885,SMALL(IF($E$26:$E$1885="","",ROW($E$26:$E$1885)-MIN(ROW($E$26:$E$1885))+1),ROW(E111))),"")</f>
        <v/>
      </c>
      <c r="I134" s="32">
        <f t="array" aca="1" ref="I134" ca="1">IFERROR(INDEX($F$26:$F$1885,SMALL(IF($F$26:$F$1885="","",ROW($F$26:$F$1885)-MIN(ROW($F$26:$F$1885))+1),ROW(F111))),"")</f>
        <v>0</v>
      </c>
    </row>
    <row r="135" spans="2:9" hidden="1" x14ac:dyDescent="0.45">
      <c r="B135" s="32">
        <f t="shared" si="31"/>
        <v>43785</v>
      </c>
      <c r="C135" s="1" t="str">
        <f ca="1"/>
        <v/>
      </c>
      <c r="D135" s="1">
        <v>17</v>
      </c>
      <c r="E135" s="36" t="str">
        <f t="shared" ca="1" si="29"/>
        <v/>
      </c>
      <c r="F135" s="1" t="str">
        <f t="shared" ca="1" si="30"/>
        <v/>
      </c>
      <c r="H135" s="32" t="str">
        <f t="array" aca="1" ref="H135" ca="1">IFERROR(INDEX($E$26:$E$1885,SMALL(IF($E$26:$E$1885="","",ROW($E$26:$E$1885)-MIN(ROW($E$26:$E$1885))+1),ROW(E112))),"")</f>
        <v/>
      </c>
      <c r="I135" s="32">
        <f t="array" aca="1" ref="I135" ca="1">IFERROR(INDEX($F$26:$F$1885,SMALL(IF($F$26:$F$1885="","",ROW($F$26:$F$1885)-MIN(ROW($F$26:$F$1885))+1),ROW(F112))),"")</f>
        <v>0</v>
      </c>
    </row>
    <row r="136" spans="2:9" hidden="1" x14ac:dyDescent="0.45">
      <c r="B136" s="32">
        <f t="shared" si="31"/>
        <v>43785</v>
      </c>
      <c r="C136" s="1" t="str">
        <f ca="1"/>
        <v/>
      </c>
      <c r="D136" s="1">
        <v>18</v>
      </c>
      <c r="E136" s="36" t="str">
        <f t="shared" ca="1" si="29"/>
        <v/>
      </c>
      <c r="F136" s="1" t="str">
        <f t="shared" ca="1" si="30"/>
        <v/>
      </c>
      <c r="H136" s="32" t="str">
        <f t="array" aca="1" ref="H136" ca="1">IFERROR(INDEX($E$26:$E$1885,SMALL(IF($E$26:$E$1885="","",ROW($E$26:$E$1885)-MIN(ROW($E$26:$E$1885))+1),ROW(E113))),"")</f>
        <v/>
      </c>
      <c r="I136" s="32">
        <f t="array" aca="1" ref="I136" ca="1">IFERROR(INDEX($F$26:$F$1885,SMALL(IF($F$26:$F$1885="","",ROW($F$26:$F$1885)-MIN(ROW($F$26:$F$1885))+1),ROW(F113))),"")</f>
        <v>0</v>
      </c>
    </row>
    <row r="137" spans="2:9" hidden="1" x14ac:dyDescent="0.45">
      <c r="B137" s="32">
        <f t="shared" si="31"/>
        <v>43785</v>
      </c>
      <c r="C137" s="1" t="str">
        <f ca="1"/>
        <v/>
      </c>
      <c r="D137" s="1">
        <v>19</v>
      </c>
      <c r="E137" s="36" t="str">
        <f t="shared" ca="1" si="29"/>
        <v/>
      </c>
      <c r="F137" s="1" t="str">
        <f t="shared" ca="1" si="30"/>
        <v/>
      </c>
      <c r="H137" s="32" t="str">
        <f t="array" aca="1" ref="H137" ca="1">IFERROR(INDEX($E$26:$E$1885,SMALL(IF($E$26:$E$1885="","",ROW($E$26:$E$1885)-MIN(ROW($E$26:$E$1885))+1),ROW(E114))),"")</f>
        <v/>
      </c>
      <c r="I137" s="32" t="str">
        <f t="array" aca="1" ref="I137" ca="1">IFERROR(INDEX($F$26:$F$1885,SMALL(IF($F$26:$F$1885="","",ROW($F$26:$F$1885)-MIN(ROW($F$26:$F$1885))+1),ROW(F114))),"")</f>
        <v>SUBSCRIPTIONS</v>
      </c>
    </row>
    <row r="138" spans="2:9" hidden="1" x14ac:dyDescent="0.45">
      <c r="B138" s="32">
        <f t="shared" si="31"/>
        <v>43785</v>
      </c>
      <c r="C138" s="1" t="str">
        <f ca="1"/>
        <v/>
      </c>
      <c r="D138" s="1">
        <v>20</v>
      </c>
      <c r="E138" s="36" t="str">
        <f t="shared" ca="1" si="29"/>
        <v/>
      </c>
      <c r="F138" s="1" t="str">
        <f t="shared" ca="1" si="30"/>
        <v/>
      </c>
      <c r="H138" s="32" t="str">
        <f t="array" aca="1" ref="H138" ca="1">IFERROR(INDEX($E$26:$E$1885,SMALL(IF($E$26:$E$1885="","",ROW($E$26:$E$1885)-MIN(ROW($E$26:$E$1885))+1),ROW(E115))),"")</f>
        <v/>
      </c>
      <c r="I138" s="32">
        <f t="array" aca="1" ref="I138" ca="1">IFERROR(INDEX($F$26:$F$1885,SMALL(IF($F$26:$F$1885="","",ROW($F$26:$F$1885)-MIN(ROW($F$26:$F$1885))+1),ROW(F115))),"")</f>
        <v>0</v>
      </c>
    </row>
    <row r="139" spans="2:9" hidden="1" x14ac:dyDescent="0.45">
      <c r="B139" s="32">
        <f t="shared" si="31"/>
        <v>43785</v>
      </c>
      <c r="C139" s="1" t="str">
        <f ca="1"/>
        <v/>
      </c>
      <c r="D139" s="1">
        <v>21</v>
      </c>
      <c r="E139" s="36" t="str">
        <f t="shared" ca="1" si="29"/>
        <v/>
      </c>
      <c r="F139" s="1" t="str">
        <f t="shared" ca="1" si="30"/>
        <v/>
      </c>
      <c r="H139" s="32" t="str">
        <f t="array" aca="1" ref="H139" ca="1">IFERROR(INDEX($E$26:$E$1885,SMALL(IF($E$26:$E$1885="","",ROW($E$26:$E$1885)-MIN(ROW($E$26:$E$1885))+1),ROW(E116))),"")</f>
        <v/>
      </c>
      <c r="I139" s="32">
        <f t="array" aca="1" ref="I139" ca="1">IFERROR(INDEX($F$26:$F$1885,SMALL(IF($F$26:$F$1885="","",ROW($F$26:$F$1885)-MIN(ROW($F$26:$F$1885))+1),ROW(F116))),"")</f>
        <v>0</v>
      </c>
    </row>
    <row r="140" spans="2:9" hidden="1" x14ac:dyDescent="0.45">
      <c r="B140" s="32">
        <f t="shared" si="31"/>
        <v>43785</v>
      </c>
      <c r="C140" s="1" t="str">
        <f ca="1"/>
        <v/>
      </c>
      <c r="D140" s="1">
        <v>22</v>
      </c>
      <c r="E140" s="36" t="str">
        <f t="shared" ca="1" si="29"/>
        <v/>
      </c>
      <c r="F140" s="1" t="str">
        <f t="shared" ca="1" si="30"/>
        <v/>
      </c>
      <c r="H140" s="32" t="str">
        <f t="array" aca="1" ref="H140" ca="1">IFERROR(INDEX($E$26:$E$1885,SMALL(IF($E$26:$E$1885="","",ROW($E$26:$E$1885)-MIN(ROW($E$26:$E$1885))+1),ROW(E117))),"")</f>
        <v/>
      </c>
      <c r="I140" s="32">
        <f t="array" aca="1" ref="I140" ca="1">IFERROR(INDEX($F$26:$F$1885,SMALL(IF($F$26:$F$1885="","",ROW($F$26:$F$1885)-MIN(ROW($F$26:$F$1885))+1),ROW(F117))),"")</f>
        <v>0</v>
      </c>
    </row>
    <row r="141" spans="2:9" hidden="1" x14ac:dyDescent="0.45">
      <c r="B141" s="32">
        <f t="shared" si="31"/>
        <v>43785</v>
      </c>
      <c r="C141" s="1" t="str">
        <f ca="1"/>
        <v/>
      </c>
      <c r="D141" s="1">
        <v>23</v>
      </c>
      <c r="E141" s="36" t="str">
        <f t="shared" ca="1" si="29"/>
        <v/>
      </c>
      <c r="F141" s="1" t="str">
        <f t="shared" ca="1" si="30"/>
        <v/>
      </c>
      <c r="H141" s="32" t="str">
        <f t="array" aca="1" ref="H141" ca="1">IFERROR(INDEX($E$26:$E$1885,SMALL(IF($E$26:$E$1885="","",ROW($E$26:$E$1885)-MIN(ROW($E$26:$E$1885))+1),ROW(E118))),"")</f>
        <v/>
      </c>
      <c r="I141" s="32">
        <f t="array" aca="1" ref="I141" ca="1">IFERROR(INDEX($F$26:$F$1885,SMALL(IF($F$26:$F$1885="","",ROW($F$26:$F$1885)-MIN(ROW($F$26:$F$1885))+1),ROW(F118))),"")</f>
        <v>0</v>
      </c>
    </row>
    <row r="142" spans="2:9" hidden="1" x14ac:dyDescent="0.45">
      <c r="B142" s="32">
        <f t="shared" si="31"/>
        <v>43785</v>
      </c>
      <c r="C142" s="1" t="str">
        <f ca="1"/>
        <v/>
      </c>
      <c r="D142" s="1">
        <v>24</v>
      </c>
      <c r="E142" s="36" t="str">
        <f t="shared" ca="1" si="29"/>
        <v/>
      </c>
      <c r="F142" s="1" t="str">
        <f t="shared" ca="1" si="30"/>
        <v/>
      </c>
      <c r="H142" s="32" t="str">
        <f t="array" aca="1" ref="H142" ca="1">IFERROR(INDEX($E$26:$E$1885,SMALL(IF($E$26:$E$1885="","",ROW($E$26:$E$1885)-MIN(ROW($E$26:$E$1885))+1),ROW(E119))),"")</f>
        <v/>
      </c>
      <c r="I142" s="32" t="str">
        <f t="array" aca="1" ref="I142" ca="1">IFERROR(INDEX($F$26:$F$1885,SMALL(IF($F$26:$F$1885="","",ROW($F$26:$F$1885)-MIN(ROW($F$26:$F$1885))+1),ROW(F119))),"")</f>
        <v>SAVINGS</v>
      </c>
    </row>
    <row r="143" spans="2:9" hidden="1" x14ac:dyDescent="0.45">
      <c r="B143" s="32">
        <f t="shared" si="31"/>
        <v>43785</v>
      </c>
      <c r="C143" s="1" t="str">
        <f ca="1"/>
        <v/>
      </c>
      <c r="D143" s="1">
        <v>25</v>
      </c>
      <c r="E143" s="36" t="str">
        <f t="shared" ca="1" si="29"/>
        <v/>
      </c>
      <c r="F143" s="1" t="str">
        <f t="shared" ca="1" si="30"/>
        <v/>
      </c>
      <c r="H143" s="32" t="str">
        <f t="array" aca="1" ref="H143" ca="1">IFERROR(INDEX($E$26:$E$1885,SMALL(IF($E$26:$E$1885="","",ROW($E$26:$E$1885)-MIN(ROW($E$26:$E$1885))+1),ROW(E120))),"")</f>
        <v/>
      </c>
      <c r="I143" s="32" t="str">
        <f t="array" aca="1" ref="I143" ca="1">IFERROR(INDEX($F$26:$F$1885,SMALL(IF($F$26:$F$1885="","",ROW($F$26:$F$1885)-MIN(ROW($F$26:$F$1885))+1),ROW(F120))),"")</f>
        <v>Savings - Vacation</v>
      </c>
    </row>
    <row r="144" spans="2:9" hidden="1" x14ac:dyDescent="0.45">
      <c r="B144" s="32">
        <f t="shared" si="31"/>
        <v>43785</v>
      </c>
      <c r="C144" s="1" t="str">
        <f ca="1"/>
        <v/>
      </c>
      <c r="D144" s="1">
        <v>26</v>
      </c>
      <c r="E144" s="36" t="str">
        <f t="shared" ca="1" si="29"/>
        <v/>
      </c>
      <c r="F144" s="1" t="str">
        <f t="shared" ca="1" si="30"/>
        <v/>
      </c>
      <c r="H144" s="32" t="str">
        <f t="array" aca="1" ref="H144" ca="1">IFERROR(INDEX($E$26:$E$1885,SMALL(IF($E$26:$E$1885="","",ROW($E$26:$E$1885)-MIN(ROW($E$26:$E$1885))+1),ROW(E121))),"")</f>
        <v/>
      </c>
      <c r="I144" s="32" t="str">
        <f t="array" aca="1" ref="I144" ca="1">IFERROR(INDEX($F$26:$F$1885,SMALL(IF($F$26:$F$1885="","",ROW($F$26:$F$1885)-MIN(ROW($F$26:$F$1885))+1),ROW(F121))),"")</f>
        <v>Savings - School Fund</v>
      </c>
    </row>
    <row r="145" spans="2:9" hidden="1" x14ac:dyDescent="0.45">
      <c r="B145" s="32">
        <f t="shared" si="31"/>
        <v>43785</v>
      </c>
      <c r="C145" s="1" t="str">
        <f ca="1"/>
        <v/>
      </c>
      <c r="D145" s="1">
        <v>27</v>
      </c>
      <c r="E145" s="36" t="str">
        <f t="shared" ca="1" si="29"/>
        <v/>
      </c>
      <c r="F145" s="1" t="str">
        <f t="shared" ca="1" si="30"/>
        <v/>
      </c>
      <c r="H145" s="32" t="str">
        <f t="array" aca="1" ref="H145" ca="1">IFERROR(INDEX($E$26:$E$1885,SMALL(IF($E$26:$E$1885="","",ROW($E$26:$E$1885)-MIN(ROW($E$26:$E$1885))+1),ROW(E122))),"")</f>
        <v/>
      </c>
      <c r="I145" s="32">
        <f t="array" aca="1" ref="I145" ca="1">IFERROR(INDEX($F$26:$F$1885,SMALL(IF($F$26:$F$1885="","",ROW($F$26:$F$1885)-MIN(ROW($F$26:$F$1885))+1),ROW(F122))),"")</f>
        <v>0</v>
      </c>
    </row>
    <row r="146" spans="2:9" hidden="1" x14ac:dyDescent="0.45">
      <c r="B146" s="32">
        <f t="shared" si="31"/>
        <v>43785</v>
      </c>
      <c r="C146" s="1" t="str">
        <f ca="1"/>
        <v/>
      </c>
      <c r="D146" s="1">
        <v>28</v>
      </c>
      <c r="E146" s="36" t="str">
        <f t="shared" ca="1" si="29"/>
        <v/>
      </c>
      <c r="F146" s="1" t="str">
        <f t="shared" ca="1" si="30"/>
        <v/>
      </c>
      <c r="H146" s="32" t="str">
        <f t="array" aca="1" ref="H146" ca="1">IFERROR(INDEX($E$26:$E$1885,SMALL(IF($E$26:$E$1885="","",ROW($E$26:$E$1885)-MIN(ROW($E$26:$E$1885))+1),ROW(E123))),"")</f>
        <v/>
      </c>
      <c r="I146" s="32">
        <f t="array" aca="1" ref="I146" ca="1">IFERROR(INDEX($F$26:$F$1885,SMALL(IF($F$26:$F$1885="","",ROW($F$26:$F$1885)-MIN(ROW($F$26:$F$1885))+1),ROW(F123))),"")</f>
        <v>0</v>
      </c>
    </row>
    <row r="147" spans="2:9" hidden="1" x14ac:dyDescent="0.45">
      <c r="B147" s="32">
        <f t="shared" si="31"/>
        <v>43785</v>
      </c>
      <c r="C147" s="1" t="str">
        <f ca="1"/>
        <v/>
      </c>
      <c r="D147" s="1">
        <v>29</v>
      </c>
      <c r="E147" s="36" t="str">
        <f t="shared" ca="1" si="29"/>
        <v/>
      </c>
      <c r="F147" s="1" t="str">
        <f t="shared" ca="1" si="30"/>
        <v/>
      </c>
      <c r="H147" s="32" t="str">
        <f t="array" aca="1" ref="H147" ca="1">IFERROR(INDEX($E$26:$E$1885,SMALL(IF($E$26:$E$1885="","",ROW($E$26:$E$1885)-MIN(ROW($E$26:$E$1885))+1),ROW(E124))),"")</f>
        <v/>
      </c>
      <c r="I147" s="32">
        <f t="array" aca="1" ref="I147" ca="1">IFERROR(INDEX($F$26:$F$1885,SMALL(IF($F$26:$F$1885="","",ROW($F$26:$F$1885)-MIN(ROW($F$26:$F$1885))+1),ROW(F124))),"")</f>
        <v>0</v>
      </c>
    </row>
    <row r="148" spans="2:9" hidden="1" x14ac:dyDescent="0.45">
      <c r="B148" s="32">
        <f t="shared" si="31"/>
        <v>43785</v>
      </c>
      <c r="C148" s="1" t="str">
        <f ca="1"/>
        <v/>
      </c>
      <c r="D148" s="1">
        <v>30</v>
      </c>
      <c r="E148" s="36" t="str">
        <f t="shared" ca="1" si="29"/>
        <v/>
      </c>
      <c r="F148" s="1" t="str">
        <f t="shared" ca="1" si="30"/>
        <v/>
      </c>
      <c r="H148" s="32" t="str">
        <f t="array" aca="1" ref="H148" ca="1">IFERROR(INDEX($E$26:$E$1885,SMALL(IF($E$26:$E$1885="","",ROW($E$26:$E$1885)-MIN(ROW($E$26:$E$1885))+1),ROW(E125))),"")</f>
        <v/>
      </c>
      <c r="I148" s="32">
        <f t="array" aca="1" ref="I148" ca="1">IFERROR(INDEX($F$26:$F$1885,SMALL(IF($F$26:$F$1885="","",ROW($F$26:$F$1885)-MIN(ROW($F$26:$F$1885))+1),ROW(F125))),"")</f>
        <v>0</v>
      </c>
    </row>
    <row r="149" spans="2:9" hidden="1" x14ac:dyDescent="0.45">
      <c r="B149" s="32">
        <f t="shared" si="31"/>
        <v>43785</v>
      </c>
      <c r="C149" s="1" t="str">
        <f ca="1"/>
        <v/>
      </c>
      <c r="D149" s="1">
        <v>31</v>
      </c>
      <c r="E149" s="36" t="str">
        <f t="shared" ca="1" si="29"/>
        <v/>
      </c>
      <c r="F149" s="1" t="str">
        <f t="shared" ca="1" si="30"/>
        <v/>
      </c>
      <c r="H149" s="32" t="str">
        <f t="array" aca="1" ref="H149" ca="1">IFERROR(INDEX($E$26:$E$1885,SMALL(IF($E$26:$E$1885="","",ROW($E$26:$E$1885)-MIN(ROW($E$26:$E$1885))+1),ROW(E126))),"")</f>
        <v/>
      </c>
      <c r="I149" s="32">
        <f t="array" aca="1" ref="I149" ca="1">IFERROR(INDEX($F$26:$F$1885,SMALL(IF($F$26:$F$1885="","",ROW($F$26:$F$1885)-MIN(ROW($F$26:$F$1885))+1),ROW(F126))),"")</f>
        <v>0</v>
      </c>
    </row>
    <row r="150" spans="2:9" hidden="1" x14ac:dyDescent="0.45">
      <c r="B150" s="32">
        <f t="shared" si="31"/>
        <v>43785</v>
      </c>
      <c r="C150" s="1" t="str">
        <f ca="1"/>
        <v/>
      </c>
      <c r="D150" s="1">
        <v>32</v>
      </c>
      <c r="E150" s="36" t="str">
        <f t="shared" ca="1" si="29"/>
        <v/>
      </c>
      <c r="F150" s="1" t="str">
        <f t="shared" ca="1" si="30"/>
        <v/>
      </c>
      <c r="H150" s="32" t="str">
        <f t="array" aca="1" ref="H150" ca="1">IFERROR(INDEX($E$26:$E$1885,SMALL(IF($E$26:$E$1885="","",ROW($E$26:$E$1885)-MIN(ROW($E$26:$E$1885))+1),ROW(E127))),"")</f>
        <v/>
      </c>
      <c r="I150" s="32">
        <f t="array" aca="1" ref="I150" ca="1">IFERROR(INDEX($F$26:$F$1885,SMALL(IF($F$26:$F$1885="","",ROW($F$26:$F$1885)-MIN(ROW($F$26:$F$1885))+1),ROW(F127))),"")</f>
        <v>0</v>
      </c>
    </row>
    <row r="151" spans="2:9" hidden="1" x14ac:dyDescent="0.45">
      <c r="B151" s="32">
        <f t="shared" si="31"/>
        <v>43785</v>
      </c>
      <c r="C151" s="1" t="str">
        <f ca="1"/>
        <v/>
      </c>
      <c r="D151" s="1">
        <v>33</v>
      </c>
      <c r="E151" s="36" t="str">
        <f t="shared" ca="1" si="29"/>
        <v/>
      </c>
      <c r="F151" s="1" t="str">
        <f t="shared" ca="1" si="30"/>
        <v/>
      </c>
      <c r="H151" s="32" t="str">
        <f t="array" aca="1" ref="H151" ca="1">IFERROR(INDEX($E$26:$E$1885,SMALL(IF($E$26:$E$1885="","",ROW($E$26:$E$1885)-MIN(ROW($E$26:$E$1885))+1),ROW(E128))),"")</f>
        <v/>
      </c>
      <c r="I151" s="32">
        <f t="array" aca="1" ref="I151" ca="1">IFERROR(INDEX($F$26:$F$1885,SMALL(IF($F$26:$F$1885="","",ROW($F$26:$F$1885)-MIN(ROW($F$26:$F$1885))+1),ROW(F128))),"")</f>
        <v>0</v>
      </c>
    </row>
    <row r="152" spans="2:9" hidden="1" x14ac:dyDescent="0.45">
      <c r="B152" s="32">
        <f t="shared" si="31"/>
        <v>43785</v>
      </c>
      <c r="C152" s="1" t="str">
        <f ca="1"/>
        <v/>
      </c>
      <c r="D152" s="1">
        <v>34</v>
      </c>
      <c r="E152" s="36" t="str">
        <f t="shared" ca="1" si="29"/>
        <v/>
      </c>
      <c r="F152" s="1" t="str">
        <f t="shared" ca="1" si="30"/>
        <v/>
      </c>
      <c r="H152" s="32" t="str">
        <f t="array" aca="1" ref="H152" ca="1">IFERROR(INDEX($E$26:$E$1885,SMALL(IF($E$26:$E$1885="","",ROW($E$26:$E$1885)-MIN(ROW($E$26:$E$1885))+1),ROW(E129))),"")</f>
        <v/>
      </c>
      <c r="I152" s="32">
        <f t="array" aca="1" ref="I152" ca="1">IFERROR(INDEX($F$26:$F$1885,SMALL(IF($F$26:$F$1885="","",ROW($F$26:$F$1885)-MIN(ROW($F$26:$F$1885))+1),ROW(F129))),"")</f>
        <v>0</v>
      </c>
    </row>
    <row r="153" spans="2:9" hidden="1" x14ac:dyDescent="0.45">
      <c r="B153" s="32">
        <f t="shared" si="31"/>
        <v>43785</v>
      </c>
      <c r="C153" s="1" t="str">
        <f ca="1"/>
        <v/>
      </c>
      <c r="D153" s="1">
        <v>35</v>
      </c>
      <c r="E153" s="36" t="str">
        <f t="shared" ca="1" si="29"/>
        <v/>
      </c>
      <c r="F153" s="1" t="str">
        <f t="shared" ca="1" si="30"/>
        <v/>
      </c>
      <c r="H153" s="32" t="str">
        <f t="array" aca="1" ref="H153" ca="1">IFERROR(INDEX($E$26:$E$1885,SMALL(IF($E$26:$E$1885="","",ROW($E$26:$E$1885)-MIN(ROW($E$26:$E$1885))+1),ROW(E130))),"")</f>
        <v/>
      </c>
      <c r="I153" s="32">
        <f t="array" aca="1" ref="I153" ca="1">IFERROR(INDEX($F$26:$F$1885,SMALL(IF($F$26:$F$1885="","",ROW($F$26:$F$1885)-MIN(ROW($F$26:$F$1885))+1),ROW(F130))),"")</f>
        <v>0</v>
      </c>
    </row>
    <row r="154" spans="2:9" hidden="1" x14ac:dyDescent="0.45">
      <c r="B154" s="32">
        <f t="shared" si="31"/>
        <v>43785</v>
      </c>
      <c r="C154" s="1" t="str">
        <f ca="1"/>
        <v/>
      </c>
      <c r="D154" s="1">
        <v>36</v>
      </c>
      <c r="E154" s="36" t="str">
        <f t="shared" ca="1" si="29"/>
        <v/>
      </c>
      <c r="F154" s="1" t="str">
        <f t="shared" ca="1" si="30"/>
        <v/>
      </c>
      <c r="H154" s="32" t="str">
        <f t="array" aca="1" ref="H154" ca="1">IFERROR(INDEX($E$26:$E$1885,SMALL(IF($E$26:$E$1885="","",ROW($E$26:$E$1885)-MIN(ROW($E$26:$E$1885))+1),ROW(E131))),"")</f>
        <v/>
      </c>
      <c r="I154" s="32">
        <f t="array" aca="1" ref="I154" ca="1">IFERROR(INDEX($F$26:$F$1885,SMALL(IF($F$26:$F$1885="","",ROW($F$26:$F$1885)-MIN(ROW($F$26:$F$1885))+1),ROW(F131))),"")</f>
        <v>0</v>
      </c>
    </row>
    <row r="155" spans="2:9" hidden="1" x14ac:dyDescent="0.45">
      <c r="B155" s="32">
        <f t="shared" si="31"/>
        <v>43785</v>
      </c>
      <c r="C155" s="1" t="str">
        <f ca="1"/>
        <v/>
      </c>
      <c r="D155" s="1">
        <v>37</v>
      </c>
      <c r="E155" s="36" t="str">
        <f t="shared" ref="E155:E218" ca="1" si="33">IF(LEN(C155)=0,"",TEXT(B155,"mm/dd/yyyy"))</f>
        <v/>
      </c>
      <c r="F155" s="1" t="str">
        <f t="shared" ref="F155:F218" ca="1" si="34">C155</f>
        <v/>
      </c>
      <c r="H155" s="32" t="str">
        <f t="array" aca="1" ref="H155" ca="1">IFERROR(INDEX($E$26:$E$1885,SMALL(IF($E$26:$E$1885="","",ROW($E$26:$E$1885)-MIN(ROW($E$26:$E$1885))+1),ROW(E132))),"")</f>
        <v/>
      </c>
      <c r="I155" s="32">
        <f t="array" aca="1" ref="I155" ca="1">IFERROR(INDEX($F$26:$F$1885,SMALL(IF($F$26:$F$1885="","",ROW($F$26:$F$1885)-MIN(ROW($F$26:$F$1885))+1),ROW(F132))),"")</f>
        <v>0</v>
      </c>
    </row>
    <row r="156" spans="2:9" hidden="1" x14ac:dyDescent="0.45">
      <c r="B156" s="32">
        <f t="shared" si="31"/>
        <v>43785</v>
      </c>
      <c r="C156" s="1" t="str">
        <f ca="1"/>
        <v/>
      </c>
      <c r="D156" s="1">
        <v>38</v>
      </c>
      <c r="E156" s="36" t="str">
        <f t="shared" ca="1" si="33"/>
        <v/>
      </c>
      <c r="F156" s="1" t="str">
        <f t="shared" ca="1" si="34"/>
        <v/>
      </c>
      <c r="H156" s="32" t="str">
        <f t="array" aca="1" ref="H156" ca="1">IFERROR(INDEX($E$26:$E$1885,SMALL(IF($E$26:$E$1885="","",ROW($E$26:$E$1885)-MIN(ROW($E$26:$E$1885))+1),ROW(E133))),"")</f>
        <v/>
      </c>
      <c r="I156" s="32">
        <f t="array" aca="1" ref="I156" ca="1">IFERROR(INDEX($F$26:$F$1885,SMALL(IF($F$26:$F$1885="","",ROW($F$26:$F$1885)-MIN(ROW($F$26:$F$1885))+1),ROW(F133))),"")</f>
        <v>0</v>
      </c>
    </row>
    <row r="157" spans="2:9" hidden="1" x14ac:dyDescent="0.45">
      <c r="B157" s="32">
        <f t="shared" si="31"/>
        <v>43785</v>
      </c>
      <c r="C157" s="1" t="str">
        <f ca="1"/>
        <v/>
      </c>
      <c r="D157" s="1">
        <v>39</v>
      </c>
      <c r="E157" s="36" t="str">
        <f t="shared" ca="1" si="33"/>
        <v/>
      </c>
      <c r="F157" s="1" t="str">
        <f t="shared" ca="1" si="34"/>
        <v/>
      </c>
      <c r="H157" s="32" t="str">
        <f t="array" aca="1" ref="H157" ca="1">IFERROR(INDEX($E$26:$E$1885,SMALL(IF($E$26:$E$1885="","",ROW($E$26:$E$1885)-MIN(ROW($E$26:$E$1885))+1),ROW(E134))),"")</f>
        <v/>
      </c>
      <c r="I157" s="32">
        <f t="array" aca="1" ref="I157" ca="1">IFERROR(INDEX($F$26:$F$1885,SMALL(IF($F$26:$F$1885="","",ROW($F$26:$F$1885)-MIN(ROW($F$26:$F$1885))+1),ROW(F134))),"")</f>
        <v>0</v>
      </c>
    </row>
    <row r="158" spans="2:9" hidden="1" x14ac:dyDescent="0.45">
      <c r="B158" s="32">
        <f t="shared" si="31"/>
        <v>43785</v>
      </c>
      <c r="C158" s="1" t="str">
        <f ca="1"/>
        <v/>
      </c>
      <c r="D158" s="1">
        <v>40</v>
      </c>
      <c r="E158" s="36" t="str">
        <f t="shared" ca="1" si="33"/>
        <v/>
      </c>
      <c r="F158" s="1" t="str">
        <f t="shared" ca="1" si="34"/>
        <v/>
      </c>
      <c r="H158" s="32" t="str">
        <f t="array" aca="1" ref="H158" ca="1">IFERROR(INDEX($E$26:$E$1885,SMALL(IF($E$26:$E$1885="","",ROW($E$26:$E$1885)-MIN(ROW($E$26:$E$1885))+1),ROW(E135))),"")</f>
        <v/>
      </c>
      <c r="I158" s="32">
        <f t="array" aca="1" ref="I158" ca="1">IFERROR(INDEX($F$26:$F$1885,SMALL(IF($F$26:$F$1885="","",ROW($F$26:$F$1885)-MIN(ROW($F$26:$F$1885))+1),ROW(F135))),"")</f>
        <v>0</v>
      </c>
    </row>
    <row r="159" spans="2:9" hidden="1" x14ac:dyDescent="0.45">
      <c r="B159" s="32">
        <f t="shared" si="31"/>
        <v>43785</v>
      </c>
      <c r="C159" s="1" t="str">
        <f ca="1"/>
        <v/>
      </c>
      <c r="D159" s="1">
        <v>41</v>
      </c>
      <c r="E159" s="36" t="str">
        <f t="shared" ca="1" si="33"/>
        <v/>
      </c>
      <c r="F159" s="1" t="str">
        <f t="shared" ca="1" si="34"/>
        <v/>
      </c>
      <c r="H159" s="32" t="str">
        <f t="array" aca="1" ref="H159" ca="1">IFERROR(INDEX($E$26:$E$1885,SMALL(IF($E$26:$E$1885="","",ROW($E$26:$E$1885)-MIN(ROW($E$26:$E$1885))+1),ROW(E136))),"")</f>
        <v/>
      </c>
      <c r="I159" s="32">
        <f t="array" aca="1" ref="I159" ca="1">IFERROR(INDEX($F$26:$F$1885,SMALL(IF($F$26:$F$1885="","",ROW($F$26:$F$1885)-MIN(ROW($F$26:$F$1885))+1),ROW(F136))),"")</f>
        <v>0</v>
      </c>
    </row>
    <row r="160" spans="2:9" hidden="1" x14ac:dyDescent="0.45">
      <c r="B160" s="32">
        <f t="shared" si="31"/>
        <v>43785</v>
      </c>
      <c r="C160" s="1" t="str">
        <f ca="1"/>
        <v/>
      </c>
      <c r="D160" s="1">
        <v>42</v>
      </c>
      <c r="E160" s="36" t="str">
        <f t="shared" ca="1" si="33"/>
        <v/>
      </c>
      <c r="F160" s="1" t="str">
        <f t="shared" ca="1" si="34"/>
        <v/>
      </c>
      <c r="H160" s="32" t="str">
        <f t="array" aca="1" ref="H160" ca="1">IFERROR(INDEX($E$26:$E$1885,SMALL(IF($E$26:$E$1885="","",ROW($E$26:$E$1885)-MIN(ROW($E$26:$E$1885))+1),ROW(E137))),"")</f>
        <v/>
      </c>
      <c r="I160" s="32">
        <f t="array" aca="1" ref="I160" ca="1">IFERROR(INDEX($F$26:$F$1885,SMALL(IF($F$26:$F$1885="","",ROW($F$26:$F$1885)-MIN(ROW($F$26:$F$1885))+1),ROW(F137))),"")</f>
        <v>0</v>
      </c>
    </row>
    <row r="161" spans="2:9" hidden="1" x14ac:dyDescent="0.45">
      <c r="B161" s="32">
        <f t="shared" si="31"/>
        <v>43785</v>
      </c>
      <c r="C161" s="1" t="str">
        <f ca="1"/>
        <v/>
      </c>
      <c r="D161" s="1">
        <v>43</v>
      </c>
      <c r="E161" s="36" t="str">
        <f t="shared" ca="1" si="33"/>
        <v/>
      </c>
      <c r="F161" s="1" t="str">
        <f t="shared" ca="1" si="34"/>
        <v/>
      </c>
      <c r="H161" s="32" t="str">
        <f t="array" aca="1" ref="H161" ca="1">IFERROR(INDEX($E$26:$E$1885,SMALL(IF($E$26:$E$1885="","",ROW($E$26:$E$1885)-MIN(ROW($E$26:$E$1885))+1),ROW(E138))),"")</f>
        <v/>
      </c>
      <c r="I161" s="32">
        <f t="array" aca="1" ref="I161" ca="1">IFERROR(INDEX($F$26:$F$1885,SMALL(IF($F$26:$F$1885="","",ROW($F$26:$F$1885)-MIN(ROW($F$26:$F$1885))+1),ROW(F138))),"")</f>
        <v>0</v>
      </c>
    </row>
    <row r="162" spans="2:9" hidden="1" x14ac:dyDescent="0.45">
      <c r="B162" s="32">
        <f t="shared" si="31"/>
        <v>43785</v>
      </c>
      <c r="C162" s="1" t="str">
        <f ca="1"/>
        <v/>
      </c>
      <c r="D162" s="1">
        <v>44</v>
      </c>
      <c r="E162" s="36" t="str">
        <f t="shared" ca="1" si="33"/>
        <v/>
      </c>
      <c r="F162" s="1" t="str">
        <f t="shared" ca="1" si="34"/>
        <v/>
      </c>
      <c r="H162" s="32" t="str">
        <f t="array" aca="1" ref="H162" ca="1">IFERROR(INDEX($E$26:$E$1885,SMALL(IF($E$26:$E$1885="","",ROW($E$26:$E$1885)-MIN(ROW($E$26:$E$1885))+1),ROW(E139))),"")</f>
        <v/>
      </c>
      <c r="I162" s="32">
        <f t="array" aca="1" ref="I162" ca="1">IFERROR(INDEX($F$26:$F$1885,SMALL(IF($F$26:$F$1885="","",ROW($F$26:$F$1885)-MIN(ROW($F$26:$F$1885))+1),ROW(F139))),"")</f>
        <v>0</v>
      </c>
    </row>
    <row r="163" spans="2:9" hidden="1" x14ac:dyDescent="0.45">
      <c r="B163" s="32">
        <f t="shared" si="31"/>
        <v>43785</v>
      </c>
      <c r="C163" s="1" t="str">
        <f ca="1"/>
        <v/>
      </c>
      <c r="D163" s="1">
        <v>45</v>
      </c>
      <c r="E163" s="36" t="str">
        <f t="shared" ca="1" si="33"/>
        <v/>
      </c>
      <c r="F163" s="1" t="str">
        <f t="shared" ca="1" si="34"/>
        <v/>
      </c>
      <c r="H163" s="32" t="str">
        <f t="array" aca="1" ref="H163" ca="1">IFERROR(INDEX($E$26:$E$1885,SMALL(IF($E$26:$E$1885="","",ROW($E$26:$E$1885)-MIN(ROW($E$26:$E$1885))+1),ROW(E140))),"")</f>
        <v/>
      </c>
      <c r="I163" s="32">
        <f t="array" aca="1" ref="I163" ca="1">IFERROR(INDEX($F$26:$F$1885,SMALL(IF($F$26:$F$1885="","",ROW($F$26:$F$1885)-MIN(ROW($F$26:$F$1885))+1),ROW(F140))),"")</f>
        <v>0</v>
      </c>
    </row>
    <row r="164" spans="2:9" hidden="1" x14ac:dyDescent="0.45">
      <c r="B164" s="32">
        <f t="shared" si="31"/>
        <v>43785</v>
      </c>
      <c r="C164" s="1" t="str">
        <f ca="1"/>
        <v/>
      </c>
      <c r="D164" s="1">
        <v>46</v>
      </c>
      <c r="E164" s="36" t="str">
        <f t="shared" ca="1" si="33"/>
        <v/>
      </c>
      <c r="F164" s="1" t="str">
        <f t="shared" ca="1" si="34"/>
        <v/>
      </c>
      <c r="H164" s="32" t="str">
        <f t="array" aca="1" ref="H164" ca="1">IFERROR(INDEX($E$26:$E$1885,SMALL(IF($E$26:$E$1885="","",ROW($E$26:$E$1885)-MIN(ROW($E$26:$E$1885))+1),ROW(E141))),"")</f>
        <v/>
      </c>
      <c r="I164" s="32">
        <f t="array" aca="1" ref="I164" ca="1">IFERROR(INDEX($F$26:$F$1885,SMALL(IF($F$26:$F$1885="","",ROW($F$26:$F$1885)-MIN(ROW($F$26:$F$1885))+1),ROW(F141))),"")</f>
        <v>0</v>
      </c>
    </row>
    <row r="165" spans="2:9" hidden="1" x14ac:dyDescent="0.45">
      <c r="B165" s="32">
        <f t="shared" si="31"/>
        <v>43785</v>
      </c>
      <c r="C165" s="1" t="str">
        <f ca="1"/>
        <v/>
      </c>
      <c r="D165" s="1">
        <v>47</v>
      </c>
      <c r="E165" s="36" t="str">
        <f t="shared" ca="1" si="33"/>
        <v/>
      </c>
      <c r="F165" s="1" t="str">
        <f t="shared" ca="1" si="34"/>
        <v/>
      </c>
      <c r="H165" s="32" t="str">
        <f t="array" aca="1" ref="H165" ca="1">IFERROR(INDEX($E$26:$E$1885,SMALL(IF($E$26:$E$1885="","",ROW($E$26:$E$1885)-MIN(ROW($E$26:$E$1885))+1),ROW(E142))),"")</f>
        <v/>
      </c>
      <c r="I165" s="32">
        <f t="array" aca="1" ref="I165" ca="1">IFERROR(INDEX($F$26:$F$1885,SMALL(IF($F$26:$F$1885="","",ROW($F$26:$F$1885)-MIN(ROW($F$26:$F$1885))+1),ROW(F142))),"")</f>
        <v>0</v>
      </c>
    </row>
    <row r="166" spans="2:9" hidden="1" x14ac:dyDescent="0.45">
      <c r="B166" s="32">
        <f t="shared" si="31"/>
        <v>43785</v>
      </c>
      <c r="C166" s="1" t="str">
        <f ca="1"/>
        <v/>
      </c>
      <c r="D166" s="1">
        <v>48</v>
      </c>
      <c r="E166" s="36" t="str">
        <f t="shared" ca="1" si="33"/>
        <v/>
      </c>
      <c r="F166" s="1" t="str">
        <f t="shared" ca="1" si="34"/>
        <v/>
      </c>
      <c r="H166" s="32" t="str">
        <f t="array" aca="1" ref="H166" ca="1">IFERROR(INDEX($E$26:$E$1885,SMALL(IF($E$26:$E$1885="","",ROW($E$26:$E$1885)-MIN(ROW($E$26:$E$1885))+1),ROW(E143))),"")</f>
        <v/>
      </c>
      <c r="I166" s="32">
        <f t="array" aca="1" ref="I166" ca="1">IFERROR(INDEX($F$26:$F$1885,SMALL(IF($F$26:$F$1885="","",ROW($F$26:$F$1885)-MIN(ROW($F$26:$F$1885))+1),ROW(F143))),"")</f>
        <v>0</v>
      </c>
    </row>
    <row r="167" spans="2:9" hidden="1" x14ac:dyDescent="0.45">
      <c r="B167" s="32">
        <f t="shared" si="31"/>
        <v>43785</v>
      </c>
      <c r="C167" s="1" t="str">
        <f ca="1"/>
        <v/>
      </c>
      <c r="D167" s="1">
        <v>49</v>
      </c>
      <c r="E167" s="36" t="str">
        <f t="shared" ca="1" si="33"/>
        <v/>
      </c>
      <c r="F167" s="1" t="str">
        <f t="shared" ca="1" si="34"/>
        <v/>
      </c>
      <c r="H167" s="32" t="str">
        <f t="array" aca="1" ref="H167" ca="1">IFERROR(INDEX($E$26:$E$1885,SMALL(IF($E$26:$E$1885="","",ROW($E$26:$E$1885)-MIN(ROW($E$26:$E$1885))+1),ROW(E144))),"")</f>
        <v/>
      </c>
      <c r="I167" s="32">
        <f t="array" aca="1" ref="I167" ca="1">IFERROR(INDEX($F$26:$F$1885,SMALL(IF($F$26:$F$1885="","",ROW($F$26:$F$1885)-MIN(ROW($F$26:$F$1885))+1),ROW(F144))),"")</f>
        <v>0</v>
      </c>
    </row>
    <row r="168" spans="2:9" hidden="1" x14ac:dyDescent="0.45">
      <c r="B168" s="32">
        <f t="shared" si="31"/>
        <v>43785</v>
      </c>
      <c r="C168" s="1" t="str">
        <f ca="1"/>
        <v/>
      </c>
      <c r="D168" s="1">
        <v>50</v>
      </c>
      <c r="E168" s="36" t="str">
        <f t="shared" ca="1" si="33"/>
        <v/>
      </c>
      <c r="F168" s="1" t="str">
        <f t="shared" ca="1" si="34"/>
        <v/>
      </c>
      <c r="H168" s="32" t="str">
        <f t="array" aca="1" ref="H168" ca="1">IFERROR(INDEX($E$26:$E$1885,SMALL(IF($E$26:$E$1885="","",ROW($E$26:$E$1885)-MIN(ROW($E$26:$E$1885))+1),ROW(E145))),"")</f>
        <v/>
      </c>
      <c r="I168" s="32">
        <f t="array" aca="1" ref="I168" ca="1">IFERROR(INDEX($F$26:$F$1885,SMALL(IF($F$26:$F$1885="","",ROW($F$26:$F$1885)-MIN(ROW($F$26:$F$1885))+1),ROW(F145))),"")</f>
        <v>0</v>
      </c>
    </row>
    <row r="169" spans="2:9" hidden="1" x14ac:dyDescent="0.45">
      <c r="B169" s="32">
        <f t="shared" si="31"/>
        <v>43785</v>
      </c>
      <c r="C169" s="1" t="str">
        <f ca="1"/>
        <v/>
      </c>
      <c r="D169" s="1">
        <v>51</v>
      </c>
      <c r="E169" s="36" t="str">
        <f t="shared" ca="1" si="33"/>
        <v/>
      </c>
      <c r="F169" s="1" t="str">
        <f t="shared" ca="1" si="34"/>
        <v/>
      </c>
      <c r="H169" s="32" t="str">
        <f t="array" aca="1" ref="H169" ca="1">IFERROR(INDEX($E$26:$E$1885,SMALL(IF($E$26:$E$1885="","",ROW($E$26:$E$1885)-MIN(ROW($E$26:$E$1885))+1),ROW(E146))),"")</f>
        <v/>
      </c>
      <c r="I169" s="32">
        <f t="array" aca="1" ref="I169" ca="1">IFERROR(INDEX($F$26:$F$1885,SMALL(IF($F$26:$F$1885="","",ROW($F$26:$F$1885)-MIN(ROW($F$26:$F$1885))+1),ROW(F146))),"")</f>
        <v>0</v>
      </c>
    </row>
    <row r="170" spans="2:9" hidden="1" x14ac:dyDescent="0.45">
      <c r="B170" s="32">
        <f t="shared" si="31"/>
        <v>43785</v>
      </c>
      <c r="C170" s="1" t="str">
        <f ca="1"/>
        <v/>
      </c>
      <c r="D170" s="1">
        <v>52</v>
      </c>
      <c r="E170" s="36" t="str">
        <f t="shared" ca="1" si="33"/>
        <v/>
      </c>
      <c r="F170" s="1" t="str">
        <f t="shared" ca="1" si="34"/>
        <v/>
      </c>
      <c r="H170" s="32" t="str">
        <f t="array" aca="1" ref="H170" ca="1">IFERROR(INDEX($E$26:$E$1885,SMALL(IF($E$26:$E$1885="","",ROW($E$26:$E$1885)-MIN(ROW($E$26:$E$1885))+1),ROW(E147))),"")</f>
        <v/>
      </c>
      <c r="I170" s="32">
        <f t="array" aca="1" ref="I170" ca="1">IFERROR(INDEX($F$26:$F$1885,SMALL(IF($F$26:$F$1885="","",ROW($F$26:$F$1885)-MIN(ROW($F$26:$F$1885))+1),ROW(F147))),"")</f>
        <v>0</v>
      </c>
    </row>
    <row r="171" spans="2:9" hidden="1" x14ac:dyDescent="0.45">
      <c r="B171" s="32">
        <f t="shared" si="31"/>
        <v>43785</v>
      </c>
      <c r="C171" s="1" t="str">
        <f ca="1"/>
        <v/>
      </c>
      <c r="D171" s="1">
        <v>53</v>
      </c>
      <c r="E171" s="36" t="str">
        <f t="shared" ca="1" si="33"/>
        <v/>
      </c>
      <c r="F171" s="1" t="str">
        <f t="shared" ca="1" si="34"/>
        <v/>
      </c>
      <c r="H171" s="32" t="str">
        <f t="array" aca="1" ref="H171" ca="1">IFERROR(INDEX($E$26:$E$1885,SMALL(IF($E$26:$E$1885="","",ROW($E$26:$E$1885)-MIN(ROW($E$26:$E$1885))+1),ROW(E148))),"")</f>
        <v/>
      </c>
      <c r="I171" s="32">
        <f t="array" aca="1" ref="I171" ca="1">IFERROR(INDEX($F$26:$F$1885,SMALL(IF($F$26:$F$1885="","",ROW($F$26:$F$1885)-MIN(ROW($F$26:$F$1885))+1),ROW(F148))),"")</f>
        <v>0</v>
      </c>
    </row>
    <row r="172" spans="2:9" hidden="1" x14ac:dyDescent="0.45">
      <c r="B172" s="32">
        <f t="shared" si="31"/>
        <v>43785</v>
      </c>
      <c r="C172" s="1" t="str">
        <f ca="1"/>
        <v/>
      </c>
      <c r="D172" s="1">
        <v>54</v>
      </c>
      <c r="E172" s="36" t="str">
        <f t="shared" ca="1" si="33"/>
        <v/>
      </c>
      <c r="F172" s="1" t="str">
        <f t="shared" ca="1" si="34"/>
        <v/>
      </c>
      <c r="H172" s="32" t="str">
        <f t="array" aca="1" ref="H172" ca="1">IFERROR(INDEX($E$26:$E$1885,SMALL(IF($E$26:$E$1885="","",ROW($E$26:$E$1885)-MIN(ROW($E$26:$E$1885))+1),ROW(E149))),"")</f>
        <v/>
      </c>
      <c r="I172" s="32">
        <f t="array" aca="1" ref="I172" ca="1">IFERROR(INDEX($F$26:$F$1885,SMALL(IF($F$26:$F$1885="","",ROW($F$26:$F$1885)-MIN(ROW($F$26:$F$1885))+1),ROW(F149))),"")</f>
        <v>0</v>
      </c>
    </row>
    <row r="173" spans="2:9" hidden="1" x14ac:dyDescent="0.45">
      <c r="B173" s="32">
        <f t="shared" si="31"/>
        <v>43785</v>
      </c>
      <c r="C173" s="1" t="str">
        <f ca="1"/>
        <v/>
      </c>
      <c r="D173" s="1">
        <v>55</v>
      </c>
      <c r="E173" s="36" t="str">
        <f t="shared" ca="1" si="33"/>
        <v/>
      </c>
      <c r="F173" s="1" t="str">
        <f t="shared" ca="1" si="34"/>
        <v/>
      </c>
      <c r="H173" s="32" t="str">
        <f t="array" aca="1" ref="H173" ca="1">IFERROR(INDEX($E$26:$E$1885,SMALL(IF($E$26:$E$1885="","",ROW($E$26:$E$1885)-MIN(ROW($E$26:$E$1885))+1),ROW(E150))),"")</f>
        <v/>
      </c>
      <c r="I173" s="32">
        <f t="array" aca="1" ref="I173" ca="1">IFERROR(INDEX($F$26:$F$1885,SMALL(IF($F$26:$F$1885="","",ROW($F$26:$F$1885)-MIN(ROW($F$26:$F$1885))+1),ROW(F150))),"")</f>
        <v>0</v>
      </c>
    </row>
    <row r="174" spans="2:9" hidden="1" x14ac:dyDescent="0.45">
      <c r="B174" s="32">
        <f t="shared" si="31"/>
        <v>43785</v>
      </c>
      <c r="C174" s="1" t="str">
        <f ca="1"/>
        <v/>
      </c>
      <c r="D174" s="1">
        <v>56</v>
      </c>
      <c r="E174" s="36" t="str">
        <f t="shared" ca="1" si="33"/>
        <v/>
      </c>
      <c r="F174" s="1" t="str">
        <f t="shared" ca="1" si="34"/>
        <v/>
      </c>
      <c r="H174" s="32" t="str">
        <f t="array" aca="1" ref="H174" ca="1">IFERROR(INDEX($E$26:$E$1885,SMALL(IF($E$26:$E$1885="","",ROW($E$26:$E$1885)-MIN(ROW($E$26:$E$1885))+1),ROW(E151))),"")</f>
        <v/>
      </c>
      <c r="I174" s="32">
        <f t="array" aca="1" ref="I174" ca="1">IFERROR(INDEX($F$26:$F$1885,SMALL(IF($F$26:$F$1885="","",ROW($F$26:$F$1885)-MIN(ROW($F$26:$F$1885))+1),ROW(F151))),"")</f>
        <v>0</v>
      </c>
    </row>
    <row r="175" spans="2:9" hidden="1" x14ac:dyDescent="0.45">
      <c r="B175" s="32">
        <f t="shared" si="31"/>
        <v>43785</v>
      </c>
      <c r="C175" s="1" t="str">
        <f ca="1"/>
        <v/>
      </c>
      <c r="D175" s="1">
        <v>57</v>
      </c>
      <c r="E175" s="36" t="str">
        <f t="shared" ca="1" si="33"/>
        <v/>
      </c>
      <c r="F175" s="1" t="str">
        <f t="shared" ca="1" si="34"/>
        <v/>
      </c>
      <c r="H175" s="32" t="str">
        <f t="array" aca="1" ref="H175" ca="1">IFERROR(INDEX($E$26:$E$1885,SMALL(IF($E$26:$E$1885="","",ROW($E$26:$E$1885)-MIN(ROW($E$26:$E$1885))+1),ROW(E152))),"")</f>
        <v/>
      </c>
      <c r="I175" s="32">
        <f t="array" aca="1" ref="I175" ca="1">IFERROR(INDEX($F$26:$F$1885,SMALL(IF($F$26:$F$1885="","",ROW($F$26:$F$1885)-MIN(ROW($F$26:$F$1885))+1),ROW(F152))),"")</f>
        <v>0</v>
      </c>
    </row>
    <row r="176" spans="2:9" hidden="1" x14ac:dyDescent="0.45">
      <c r="B176" s="32">
        <f t="shared" si="31"/>
        <v>43785</v>
      </c>
      <c r="C176" s="1" t="str">
        <f ca="1"/>
        <v/>
      </c>
      <c r="D176" s="1">
        <v>58</v>
      </c>
      <c r="E176" s="36" t="str">
        <f t="shared" ca="1" si="33"/>
        <v/>
      </c>
      <c r="F176" s="1" t="str">
        <f t="shared" ca="1" si="34"/>
        <v/>
      </c>
      <c r="H176" s="32" t="str">
        <f t="array" aca="1" ref="H176" ca="1">IFERROR(INDEX($E$26:$E$1885,SMALL(IF($E$26:$E$1885="","",ROW($E$26:$E$1885)-MIN(ROW($E$26:$E$1885))+1),ROW(E153))),"")</f>
        <v/>
      </c>
      <c r="I176" s="32">
        <f t="array" aca="1" ref="I176" ca="1">IFERROR(INDEX($F$26:$F$1885,SMALL(IF($F$26:$F$1885="","",ROW($F$26:$F$1885)-MIN(ROW($F$26:$F$1885))+1),ROW(F153))),"")</f>
        <v>0</v>
      </c>
    </row>
    <row r="177" spans="2:9" hidden="1" x14ac:dyDescent="0.45">
      <c r="B177" s="32">
        <f t="shared" si="31"/>
        <v>43785</v>
      </c>
      <c r="C177" s="1" t="str">
        <f ca="1"/>
        <v/>
      </c>
      <c r="D177" s="1">
        <v>59</v>
      </c>
      <c r="E177" s="36" t="str">
        <f t="shared" ca="1" si="33"/>
        <v/>
      </c>
      <c r="F177" s="1" t="str">
        <f t="shared" ca="1" si="34"/>
        <v/>
      </c>
      <c r="H177" s="32" t="str">
        <f t="array" aca="1" ref="H177" ca="1">IFERROR(INDEX($E$26:$E$1885,SMALL(IF($E$26:$E$1885="","",ROW($E$26:$E$1885)-MIN(ROW($E$26:$E$1885))+1),ROW(E154))),"")</f>
        <v/>
      </c>
      <c r="I177" s="32">
        <f t="array" aca="1" ref="I177" ca="1">IFERROR(INDEX($F$26:$F$1885,SMALL(IF($F$26:$F$1885="","",ROW($F$26:$F$1885)-MIN(ROW($F$26:$F$1885))+1),ROW(F154))),"")</f>
        <v>0</v>
      </c>
    </row>
    <row r="178" spans="2:9" hidden="1" x14ac:dyDescent="0.45">
      <c r="B178" s="32">
        <f t="shared" si="31"/>
        <v>43785</v>
      </c>
      <c r="C178" s="1" t="str">
        <f ca="1"/>
        <v/>
      </c>
      <c r="D178" s="1">
        <v>60</v>
      </c>
      <c r="E178" s="36" t="str">
        <f t="shared" ca="1" si="33"/>
        <v/>
      </c>
      <c r="F178" s="1" t="str">
        <f t="shared" ca="1" si="34"/>
        <v/>
      </c>
      <c r="H178" s="32" t="str">
        <f t="array" aca="1" ref="H178" ca="1">IFERROR(INDEX($E$26:$E$1885,SMALL(IF($E$26:$E$1885="","",ROW($E$26:$E$1885)-MIN(ROW($E$26:$E$1885))+1),ROW(E155))),"")</f>
        <v/>
      </c>
      <c r="I178" s="32">
        <f t="array" aca="1" ref="I178" ca="1">IFERROR(INDEX($F$26:$F$1885,SMALL(IF($F$26:$F$1885="","",ROW($F$26:$F$1885)-MIN(ROW($F$26:$F$1885))+1),ROW(F155))),"")</f>
        <v>0</v>
      </c>
    </row>
    <row r="179" spans="2:9" hidden="1" x14ac:dyDescent="0.45">
      <c r="B179" s="32">
        <f t="shared" si="31"/>
        <v>43785</v>
      </c>
      <c r="C179" s="1" t="str">
        <f ca="1"/>
        <v/>
      </c>
      <c r="D179" s="1">
        <v>61</v>
      </c>
      <c r="E179" s="36" t="str">
        <f t="shared" ca="1" si="33"/>
        <v/>
      </c>
      <c r="F179" s="1" t="str">
        <f t="shared" ca="1" si="34"/>
        <v/>
      </c>
      <c r="H179" s="32" t="str">
        <f t="array" aca="1" ref="H179" ca="1">IFERROR(INDEX($E$26:$E$1885,SMALL(IF($E$26:$E$1885="","",ROW($E$26:$E$1885)-MIN(ROW($E$26:$E$1885))+1),ROW(E156))),"")</f>
        <v/>
      </c>
      <c r="I179" s="32">
        <f t="array" aca="1" ref="I179" ca="1">IFERROR(INDEX($F$26:$F$1885,SMALL(IF($F$26:$F$1885="","",ROW($F$26:$F$1885)-MIN(ROW($F$26:$F$1885))+1),ROW(F156))),"")</f>
        <v>0</v>
      </c>
    </row>
    <row r="180" spans="2:9" hidden="1" x14ac:dyDescent="0.45">
      <c r="B180" s="32">
        <f t="shared" si="31"/>
        <v>43785</v>
      </c>
      <c r="C180" s="1" t="str">
        <f ca="1"/>
        <v/>
      </c>
      <c r="D180" s="1">
        <v>62</v>
      </c>
      <c r="E180" s="36" t="str">
        <f t="shared" ca="1" si="33"/>
        <v/>
      </c>
      <c r="F180" s="1" t="str">
        <f t="shared" ca="1" si="34"/>
        <v/>
      </c>
      <c r="H180" s="32" t="str">
        <f t="array" aca="1" ref="H180" ca="1">IFERROR(INDEX($E$26:$E$1885,SMALL(IF($E$26:$E$1885="","",ROW($E$26:$E$1885)-MIN(ROW($E$26:$E$1885))+1),ROW(E157))),"")</f>
        <v/>
      </c>
      <c r="I180" s="32">
        <f t="array" aca="1" ref="I180" ca="1">IFERROR(INDEX($F$26:$F$1885,SMALL(IF($F$26:$F$1885="","",ROW($F$26:$F$1885)-MIN(ROW($F$26:$F$1885))+1),ROW(F157))),"")</f>
        <v>0</v>
      </c>
    </row>
    <row r="181" spans="2:9" hidden="1" x14ac:dyDescent="0.45">
      <c r="B181" s="32">
        <f t="shared" si="31"/>
        <v>43785</v>
      </c>
      <c r="C181" s="1" t="str">
        <f ca="1"/>
        <v/>
      </c>
      <c r="D181" s="1">
        <v>63</v>
      </c>
      <c r="E181" s="36" t="str">
        <f t="shared" ca="1" si="33"/>
        <v/>
      </c>
      <c r="F181" s="1" t="str">
        <f t="shared" ca="1" si="34"/>
        <v/>
      </c>
      <c r="H181" s="32" t="str">
        <f t="array" aca="1" ref="H181" ca="1">IFERROR(INDEX($E$26:$E$1885,SMALL(IF($E$26:$E$1885="","",ROW($E$26:$E$1885)-MIN(ROW($E$26:$E$1885))+1),ROW(E158))),"")</f>
        <v/>
      </c>
      <c r="I181" s="32">
        <f t="array" aca="1" ref="I181" ca="1">IFERROR(INDEX($F$26:$F$1885,SMALL(IF($F$26:$F$1885="","",ROW($F$26:$F$1885)-MIN(ROW($F$26:$F$1885))+1),ROW(F158))),"")</f>
        <v>0</v>
      </c>
    </row>
    <row r="182" spans="2:9" hidden="1" x14ac:dyDescent="0.45">
      <c r="B182" s="32">
        <f t="shared" si="31"/>
        <v>43785</v>
      </c>
      <c r="C182" s="1" t="str">
        <f ca="1"/>
        <v/>
      </c>
      <c r="D182" s="1">
        <v>64</v>
      </c>
      <c r="E182" s="36" t="str">
        <f t="shared" ca="1" si="33"/>
        <v/>
      </c>
      <c r="F182" s="1" t="str">
        <f t="shared" ca="1" si="34"/>
        <v/>
      </c>
      <c r="H182" s="32" t="str">
        <f t="array" aca="1" ref="H182" ca="1">IFERROR(INDEX($E$26:$E$1885,SMALL(IF($E$26:$E$1885="","",ROW($E$26:$E$1885)-MIN(ROW($E$26:$E$1885))+1),ROW(E159))),"")</f>
        <v/>
      </c>
      <c r="I182" s="32">
        <f t="array" aca="1" ref="I182" ca="1">IFERROR(INDEX($F$26:$F$1885,SMALL(IF($F$26:$F$1885="","",ROW($F$26:$F$1885)-MIN(ROW($F$26:$F$1885))+1),ROW(F159))),"")</f>
        <v>0</v>
      </c>
    </row>
    <row r="183" spans="2:9" hidden="1" x14ac:dyDescent="0.45">
      <c r="B183" s="32">
        <f t="shared" si="31"/>
        <v>43785</v>
      </c>
      <c r="C183" s="1" t="str">
        <f ca="1"/>
        <v/>
      </c>
      <c r="D183" s="1">
        <v>65</v>
      </c>
      <c r="E183" s="36" t="str">
        <f t="shared" ca="1" si="33"/>
        <v/>
      </c>
      <c r="F183" s="1" t="str">
        <f t="shared" ca="1" si="34"/>
        <v/>
      </c>
      <c r="H183" s="32" t="str">
        <f t="array" aca="1" ref="H183" ca="1">IFERROR(INDEX($E$26:$E$1885,SMALL(IF($E$26:$E$1885="","",ROW($E$26:$E$1885)-MIN(ROW($E$26:$E$1885))+1),ROW(E160))),"")</f>
        <v/>
      </c>
      <c r="I183" s="32">
        <f t="array" aca="1" ref="I183" ca="1">IFERROR(INDEX($F$26:$F$1885,SMALL(IF($F$26:$F$1885="","",ROW($F$26:$F$1885)-MIN(ROW($F$26:$F$1885))+1),ROW(F160))),"")</f>
        <v>0</v>
      </c>
    </row>
    <row r="184" spans="2:9" hidden="1" x14ac:dyDescent="0.45">
      <c r="B184" s="32">
        <f t="shared" ref="B184:B211" si="35">B$4</f>
        <v>43785</v>
      </c>
      <c r="C184" s="1" t="str">
        <f ca="1"/>
        <v/>
      </c>
      <c r="D184" s="1">
        <v>66</v>
      </c>
      <c r="E184" s="36" t="str">
        <f t="shared" ca="1" si="33"/>
        <v/>
      </c>
      <c r="F184" s="1" t="str">
        <f t="shared" ca="1" si="34"/>
        <v/>
      </c>
      <c r="H184" s="32" t="str">
        <f t="array" aca="1" ref="H184" ca="1">IFERROR(INDEX($E$26:$E$1885,SMALL(IF($E$26:$E$1885="","",ROW($E$26:$E$1885)-MIN(ROW($E$26:$E$1885))+1),ROW(E161))),"")</f>
        <v/>
      </c>
      <c r="I184" s="32">
        <f t="array" aca="1" ref="I184" ca="1">IFERROR(INDEX($F$26:$F$1885,SMALL(IF($F$26:$F$1885="","",ROW($F$26:$F$1885)-MIN(ROW($F$26:$F$1885))+1),ROW(F161))),"")</f>
        <v>0</v>
      </c>
    </row>
    <row r="185" spans="2:9" hidden="1" x14ac:dyDescent="0.45">
      <c r="B185" s="32">
        <f t="shared" si="35"/>
        <v>43785</v>
      </c>
      <c r="C185" s="1" t="str">
        <f ca="1"/>
        <v/>
      </c>
      <c r="D185" s="1">
        <v>67</v>
      </c>
      <c r="E185" s="36" t="str">
        <f t="shared" ca="1" si="33"/>
        <v/>
      </c>
      <c r="F185" s="1" t="str">
        <f t="shared" ca="1" si="34"/>
        <v/>
      </c>
      <c r="H185" s="32" t="str">
        <f t="array" aca="1" ref="H185" ca="1">IFERROR(INDEX($E$26:$E$1885,SMALL(IF($E$26:$E$1885="","",ROW($E$26:$E$1885)-MIN(ROW($E$26:$E$1885))+1),ROW(E162))),"")</f>
        <v/>
      </c>
      <c r="I185" s="32">
        <f t="array" aca="1" ref="I185" ca="1">IFERROR(INDEX($F$26:$F$1885,SMALL(IF($F$26:$F$1885="","",ROW($F$26:$F$1885)-MIN(ROW($F$26:$F$1885))+1),ROW(F162))),"")</f>
        <v>0</v>
      </c>
    </row>
    <row r="186" spans="2:9" hidden="1" x14ac:dyDescent="0.45">
      <c r="B186" s="32">
        <f t="shared" si="35"/>
        <v>43785</v>
      </c>
      <c r="C186" s="1" t="str">
        <f ca="1"/>
        <v/>
      </c>
      <c r="D186" s="1">
        <v>68</v>
      </c>
      <c r="E186" s="36" t="str">
        <f t="shared" ca="1" si="33"/>
        <v/>
      </c>
      <c r="F186" s="1" t="str">
        <f t="shared" ca="1" si="34"/>
        <v/>
      </c>
      <c r="H186" s="32" t="str">
        <f t="array" aca="1" ref="H186" ca="1">IFERROR(INDEX($E$26:$E$1885,SMALL(IF($E$26:$E$1885="","",ROW($E$26:$E$1885)-MIN(ROW($E$26:$E$1885))+1),ROW(E163))),"")</f>
        <v/>
      </c>
      <c r="I186" s="32" t="str">
        <f t="array" aca="1" ref="I186" ca="1">IFERROR(INDEX($F$26:$F$1885,SMALL(IF($F$26:$F$1885="","",ROW($F$26:$F$1885)-MIN(ROW($F$26:$F$1885))+1),ROW(F163))),"")</f>
        <v>MORTGAGE</v>
      </c>
    </row>
    <row r="187" spans="2:9" hidden="1" x14ac:dyDescent="0.45">
      <c r="B187" s="32">
        <f t="shared" si="35"/>
        <v>43785</v>
      </c>
      <c r="C187" s="1" t="str">
        <f ca="1"/>
        <v/>
      </c>
      <c r="D187" s="1">
        <v>69</v>
      </c>
      <c r="E187" s="36" t="str">
        <f t="shared" ca="1" si="33"/>
        <v/>
      </c>
      <c r="F187" s="1" t="str">
        <f t="shared" ca="1" si="34"/>
        <v/>
      </c>
      <c r="H187" s="32" t="str">
        <f t="array" aca="1" ref="H187" ca="1">IFERROR(INDEX($E$26:$E$1885,SMALL(IF($E$26:$E$1885="","",ROW($E$26:$E$1885)-MIN(ROW($E$26:$E$1885))+1),ROW(E164))),"")</f>
        <v/>
      </c>
      <c r="I187" s="32">
        <f t="array" aca="1" ref="I187" ca="1">IFERROR(INDEX($F$26:$F$1885,SMALL(IF($F$26:$F$1885="","",ROW($F$26:$F$1885)-MIN(ROW($F$26:$F$1885))+1),ROW(F164))),"")</f>
        <v>0</v>
      </c>
    </row>
    <row r="188" spans="2:9" hidden="1" x14ac:dyDescent="0.45">
      <c r="B188" s="32">
        <f t="shared" si="35"/>
        <v>43785</v>
      </c>
      <c r="C188" s="1" t="str">
        <f ca="1"/>
        <v/>
      </c>
      <c r="D188" s="1">
        <v>70</v>
      </c>
      <c r="E188" s="36" t="str">
        <f t="shared" ca="1" si="33"/>
        <v/>
      </c>
      <c r="F188" s="1" t="str">
        <f t="shared" ca="1" si="34"/>
        <v/>
      </c>
      <c r="H188" s="32" t="str">
        <f t="array" aca="1" ref="H188" ca="1">IFERROR(INDEX($E$26:$E$1885,SMALL(IF($E$26:$E$1885="","",ROW($E$26:$E$1885)-MIN(ROW($E$26:$E$1885))+1),ROW(E165))),"")</f>
        <v/>
      </c>
      <c r="I188" s="32">
        <f t="array" aca="1" ref="I188" ca="1">IFERROR(INDEX($F$26:$F$1885,SMALL(IF($F$26:$F$1885="","",ROW($F$26:$F$1885)-MIN(ROW($F$26:$F$1885))+1),ROW(F165))),"")</f>
        <v>0</v>
      </c>
    </row>
    <row r="189" spans="2:9" hidden="1" x14ac:dyDescent="0.45">
      <c r="B189" s="32">
        <f t="shared" si="35"/>
        <v>43785</v>
      </c>
      <c r="C189" s="1" t="str">
        <f ca="1"/>
        <v/>
      </c>
      <c r="D189" s="1">
        <v>71</v>
      </c>
      <c r="E189" s="36" t="str">
        <f t="shared" ca="1" si="33"/>
        <v/>
      </c>
      <c r="F189" s="1" t="str">
        <f t="shared" ca="1" si="34"/>
        <v/>
      </c>
      <c r="H189" s="32" t="str">
        <f t="array" aca="1" ref="H189" ca="1">IFERROR(INDEX($E$26:$E$1885,SMALL(IF($E$26:$E$1885="","",ROW($E$26:$E$1885)-MIN(ROW($E$26:$E$1885))+1),ROW(E166))),"")</f>
        <v/>
      </c>
      <c r="I189" s="32">
        <f t="array" aca="1" ref="I189" ca="1">IFERROR(INDEX($F$26:$F$1885,SMALL(IF($F$26:$F$1885="","",ROW($F$26:$F$1885)-MIN(ROW($F$26:$F$1885))+1),ROW(F166))),"")</f>
        <v>0</v>
      </c>
    </row>
    <row r="190" spans="2:9" hidden="1" x14ac:dyDescent="0.45">
      <c r="B190" s="32">
        <f t="shared" si="35"/>
        <v>43785</v>
      </c>
      <c r="C190" s="1" t="str">
        <f ca="1"/>
        <v/>
      </c>
      <c r="D190" s="1">
        <v>72</v>
      </c>
      <c r="E190" s="36" t="str">
        <f t="shared" ca="1" si="33"/>
        <v/>
      </c>
      <c r="F190" s="1" t="str">
        <f t="shared" ca="1" si="34"/>
        <v/>
      </c>
      <c r="H190" s="32" t="str">
        <f t="array" aca="1" ref="H190" ca="1">IFERROR(INDEX($E$26:$E$1885,SMALL(IF($E$26:$E$1885="","",ROW($E$26:$E$1885)-MIN(ROW($E$26:$E$1885))+1),ROW(E167))),"")</f>
        <v/>
      </c>
      <c r="I190" s="32">
        <f t="array" aca="1" ref="I190" ca="1">IFERROR(INDEX($F$26:$F$1885,SMALL(IF($F$26:$F$1885="","",ROW($F$26:$F$1885)-MIN(ROW($F$26:$F$1885))+1),ROW(F167))),"")</f>
        <v>0</v>
      </c>
    </row>
    <row r="191" spans="2:9" hidden="1" x14ac:dyDescent="0.45">
      <c r="B191" s="32">
        <f t="shared" si="35"/>
        <v>43785</v>
      </c>
      <c r="C191" s="1" t="str">
        <f ca="1"/>
        <v/>
      </c>
      <c r="D191" s="1">
        <v>73</v>
      </c>
      <c r="E191" s="36" t="str">
        <f t="shared" ca="1" si="33"/>
        <v/>
      </c>
      <c r="F191" s="1" t="str">
        <f t="shared" ca="1" si="34"/>
        <v/>
      </c>
      <c r="H191" s="32" t="str">
        <f t="array" aca="1" ref="H191" ca="1">IFERROR(INDEX($E$26:$E$1885,SMALL(IF($E$26:$E$1885="","",ROW($E$26:$E$1885)-MIN(ROW($E$26:$E$1885))+1),ROW(E168))),"")</f>
        <v/>
      </c>
      <c r="I191" s="32" t="str">
        <f t="array" aca="1" ref="I191" ca="1">IFERROR(INDEX($F$26:$F$1885,SMALL(IF($F$26:$F$1885="","",ROW($F$26:$F$1885)-MIN(ROW($F$26:$F$1885))+1),ROW(F168))),"")</f>
        <v>UTILITIES</v>
      </c>
    </row>
    <row r="192" spans="2:9" hidden="1" x14ac:dyDescent="0.45">
      <c r="B192" s="32">
        <f t="shared" si="35"/>
        <v>43785</v>
      </c>
      <c r="C192" s="1" t="str">
        <f ca="1"/>
        <v/>
      </c>
      <c r="D192" s="1">
        <v>74</v>
      </c>
      <c r="E192" s="36" t="str">
        <f t="shared" ca="1" si="33"/>
        <v/>
      </c>
      <c r="F192" s="1" t="str">
        <f t="shared" ca="1" si="34"/>
        <v/>
      </c>
      <c r="H192" s="32" t="str">
        <f t="array" aca="1" ref="H192" ca="1">IFERROR(INDEX($E$26:$E$1885,SMALL(IF($E$26:$E$1885="","",ROW($E$26:$E$1885)-MIN(ROW($E$26:$E$1885))+1),ROW(E169))),"")</f>
        <v/>
      </c>
      <c r="I192" s="32">
        <f t="array" aca="1" ref="I192" ca="1">IFERROR(INDEX($F$26:$F$1885,SMALL(IF($F$26:$F$1885="","",ROW($F$26:$F$1885)-MIN(ROW($F$26:$F$1885))+1),ROW(F169))),"")</f>
        <v>0</v>
      </c>
    </row>
    <row r="193" spans="2:9" hidden="1" x14ac:dyDescent="0.45">
      <c r="B193" s="32">
        <f t="shared" si="35"/>
        <v>43785</v>
      </c>
      <c r="C193" s="1" t="str">
        <f ca="1"/>
        <v/>
      </c>
      <c r="D193" s="1">
        <v>75</v>
      </c>
      <c r="E193" s="36" t="str">
        <f t="shared" ca="1" si="33"/>
        <v/>
      </c>
      <c r="F193" s="1" t="str">
        <f t="shared" ca="1" si="34"/>
        <v/>
      </c>
      <c r="H193" s="32" t="str">
        <f t="array" aca="1" ref="H193" ca="1">IFERROR(INDEX($E$26:$E$1885,SMALL(IF($E$26:$E$1885="","",ROW($E$26:$E$1885)-MIN(ROW($E$26:$E$1885))+1),ROW(E170))),"")</f>
        <v/>
      </c>
      <c r="I193" s="32">
        <f t="array" aca="1" ref="I193" ca="1">IFERROR(INDEX($F$26:$F$1885,SMALL(IF($F$26:$F$1885="","",ROW($F$26:$F$1885)-MIN(ROW($F$26:$F$1885))+1),ROW(F170))),"")</f>
        <v>0</v>
      </c>
    </row>
    <row r="194" spans="2:9" hidden="1" x14ac:dyDescent="0.45">
      <c r="B194" s="32">
        <f t="shared" si="35"/>
        <v>43785</v>
      </c>
      <c r="C194" s="1" t="str">
        <f ca="1"/>
        <v/>
      </c>
      <c r="D194" s="1">
        <v>76</v>
      </c>
      <c r="E194" s="36" t="str">
        <f t="shared" ca="1" si="33"/>
        <v/>
      </c>
      <c r="F194" s="1" t="str">
        <f t="shared" ca="1" si="34"/>
        <v/>
      </c>
      <c r="H194" s="32" t="str">
        <f t="array" aca="1" ref="H194" ca="1">IFERROR(INDEX($E$26:$E$1885,SMALL(IF($E$26:$E$1885="","",ROW($E$26:$E$1885)-MIN(ROW($E$26:$E$1885))+1),ROW(E171))),"")</f>
        <v/>
      </c>
      <c r="I194" s="32">
        <f t="array" aca="1" ref="I194" ca="1">IFERROR(INDEX($F$26:$F$1885,SMALL(IF($F$26:$F$1885="","",ROW($F$26:$F$1885)-MIN(ROW($F$26:$F$1885))+1),ROW(F171))),"")</f>
        <v>0</v>
      </c>
    </row>
    <row r="195" spans="2:9" hidden="1" x14ac:dyDescent="0.45">
      <c r="B195" s="32">
        <f t="shared" si="35"/>
        <v>43785</v>
      </c>
      <c r="C195" s="1" t="str">
        <f ca="1"/>
        <v/>
      </c>
      <c r="D195" s="1">
        <v>77</v>
      </c>
      <c r="E195" s="36" t="str">
        <f t="shared" ca="1" si="33"/>
        <v/>
      </c>
      <c r="F195" s="1" t="str">
        <f t="shared" ca="1" si="34"/>
        <v/>
      </c>
      <c r="H195" s="32" t="str">
        <f t="array" aca="1" ref="H195" ca="1">IFERROR(INDEX($E$26:$E$1885,SMALL(IF($E$26:$E$1885="","",ROW($E$26:$E$1885)-MIN(ROW($E$26:$E$1885))+1),ROW(E172))),"")</f>
        <v/>
      </c>
      <c r="I195" s="32">
        <f t="array" aca="1" ref="I195" ca="1">IFERROR(INDEX($F$26:$F$1885,SMALL(IF($F$26:$F$1885="","",ROW($F$26:$F$1885)-MIN(ROW($F$26:$F$1885))+1),ROW(F172))),"")</f>
        <v>0</v>
      </c>
    </row>
    <row r="196" spans="2:9" hidden="1" x14ac:dyDescent="0.45">
      <c r="B196" s="32">
        <f t="shared" si="35"/>
        <v>43785</v>
      </c>
      <c r="C196" s="1" t="str">
        <f ca="1"/>
        <v/>
      </c>
      <c r="D196" s="1">
        <v>78</v>
      </c>
      <c r="E196" s="36" t="str">
        <f t="shared" ca="1" si="33"/>
        <v/>
      </c>
      <c r="F196" s="1" t="str">
        <f t="shared" ca="1" si="34"/>
        <v/>
      </c>
      <c r="H196" s="32" t="str">
        <f t="array" aca="1" ref="H196" ca="1">IFERROR(INDEX($E$26:$E$1885,SMALL(IF($E$26:$E$1885="","",ROW($E$26:$E$1885)-MIN(ROW($E$26:$E$1885))+1),ROW(E173))),"")</f>
        <v/>
      </c>
      <c r="I196" s="32" t="str">
        <f t="array" aca="1" ref="I196" ca="1">IFERROR(INDEX($F$26:$F$1885,SMALL(IF($F$26:$F$1885="","",ROW($F$26:$F$1885)-MIN(ROW($F$26:$F$1885))+1),ROW(F173))),"")</f>
        <v>HEALTH/WELLBEING</v>
      </c>
    </row>
    <row r="197" spans="2:9" hidden="1" x14ac:dyDescent="0.45">
      <c r="B197" s="32">
        <f t="shared" si="35"/>
        <v>43785</v>
      </c>
      <c r="C197" s="1" t="str">
        <f ca="1"/>
        <v/>
      </c>
      <c r="D197" s="1">
        <v>79</v>
      </c>
      <c r="E197" s="36" t="str">
        <f t="shared" ca="1" si="33"/>
        <v/>
      </c>
      <c r="F197" s="1" t="str">
        <f t="shared" ca="1" si="34"/>
        <v/>
      </c>
      <c r="H197" s="32" t="str">
        <f t="array" aca="1" ref="H197" ca="1">IFERROR(INDEX($E$26:$E$1885,SMALL(IF($E$26:$E$1885="","",ROW($E$26:$E$1885)-MIN(ROW($E$26:$E$1885))+1),ROW(E174))),"")</f>
        <v/>
      </c>
      <c r="I197" s="32" t="str">
        <f t="array" aca="1" ref="I197" ca="1">IFERROR(INDEX($F$26:$F$1885,SMALL(IF($F$26:$F$1885="","",ROW($F$26:$F$1885)-MIN(ROW($F$26:$F$1885))+1),ROW(F174))),"")</f>
        <v>Gym/Working Out</v>
      </c>
    </row>
    <row r="198" spans="2:9" hidden="1" x14ac:dyDescent="0.45">
      <c r="B198" s="32">
        <f t="shared" si="35"/>
        <v>43785</v>
      </c>
      <c r="C198" s="1" t="str">
        <f ca="1"/>
        <v/>
      </c>
      <c r="D198" s="1">
        <v>80</v>
      </c>
      <c r="E198" s="36" t="str">
        <f t="shared" ca="1" si="33"/>
        <v/>
      </c>
      <c r="F198" s="1" t="str">
        <f t="shared" ca="1" si="34"/>
        <v/>
      </c>
      <c r="H198" s="32" t="str">
        <f t="array" aca="1" ref="H198" ca="1">IFERROR(INDEX($E$26:$E$1885,SMALL(IF($E$26:$E$1885="","",ROW($E$26:$E$1885)-MIN(ROW($E$26:$E$1885))+1),ROW(E175))),"")</f>
        <v/>
      </c>
      <c r="I198" s="32" t="str">
        <f t="array" aca="1" ref="I198" ca="1">IFERROR(INDEX($F$26:$F$1885,SMALL(IF($F$26:$F$1885="","",ROW($F$26:$F$1885)-MIN(ROW($F$26:$F$1885))+1),ROW(F175))),"")</f>
        <v>Fun Money</v>
      </c>
    </row>
    <row r="199" spans="2:9" hidden="1" x14ac:dyDescent="0.45">
      <c r="B199" s="32">
        <f t="shared" si="35"/>
        <v>43785</v>
      </c>
      <c r="C199" s="1" t="str">
        <f ca="1"/>
        <v/>
      </c>
      <c r="D199" s="1">
        <v>81</v>
      </c>
      <c r="E199" s="36" t="str">
        <f t="shared" ca="1" si="33"/>
        <v/>
      </c>
      <c r="F199" s="1" t="str">
        <f t="shared" ca="1" si="34"/>
        <v/>
      </c>
      <c r="H199" s="32" t="str">
        <f t="array" aca="1" ref="H199" ca="1">IFERROR(INDEX($E$26:$E$1885,SMALL(IF($E$26:$E$1885="","",ROW($E$26:$E$1885)-MIN(ROW($E$26:$E$1885))+1),ROW(E176))),"")</f>
        <v/>
      </c>
      <c r="I199" s="32">
        <f t="array" aca="1" ref="I199" ca="1">IFERROR(INDEX($F$26:$F$1885,SMALL(IF($F$26:$F$1885="","",ROW($F$26:$F$1885)-MIN(ROW($F$26:$F$1885))+1),ROW(F176))),"")</f>
        <v>0</v>
      </c>
    </row>
    <row r="200" spans="2:9" hidden="1" x14ac:dyDescent="0.45">
      <c r="B200" s="32">
        <f t="shared" si="35"/>
        <v>43785</v>
      </c>
      <c r="C200" s="1" t="str">
        <f ca="1"/>
        <v/>
      </c>
      <c r="D200" s="1">
        <v>82</v>
      </c>
      <c r="E200" s="36" t="str">
        <f t="shared" ca="1" si="33"/>
        <v/>
      </c>
      <c r="F200" s="1" t="str">
        <f t="shared" ca="1" si="34"/>
        <v/>
      </c>
      <c r="H200" s="32" t="str">
        <f t="array" aca="1" ref="H200" ca="1">IFERROR(INDEX($E$26:$E$1885,SMALL(IF($E$26:$E$1885="","",ROW($E$26:$E$1885)-MIN(ROW($E$26:$E$1885))+1),ROW(E177))),"")</f>
        <v/>
      </c>
      <c r="I200" s="32">
        <f t="array" aca="1" ref="I200" ca="1">IFERROR(INDEX($F$26:$F$1885,SMALL(IF($F$26:$F$1885="","",ROW($F$26:$F$1885)-MIN(ROW($F$26:$F$1885))+1),ROW(F177))),"")</f>
        <v>0</v>
      </c>
    </row>
    <row r="201" spans="2:9" hidden="1" x14ac:dyDescent="0.45">
      <c r="B201" s="32">
        <f t="shared" si="35"/>
        <v>43785</v>
      </c>
      <c r="C201" s="1" t="str">
        <f ca="1"/>
        <v/>
      </c>
      <c r="D201" s="1">
        <v>83</v>
      </c>
      <c r="E201" s="36" t="str">
        <f t="shared" ca="1" si="33"/>
        <v/>
      </c>
      <c r="F201" s="1" t="str">
        <f t="shared" ca="1" si="34"/>
        <v/>
      </c>
      <c r="H201" s="32" t="str">
        <f t="array" aca="1" ref="H201" ca="1">IFERROR(INDEX($E$26:$E$1885,SMALL(IF($E$26:$E$1885="","",ROW($E$26:$E$1885)-MIN(ROW($E$26:$E$1885))+1),ROW(E178))),"")</f>
        <v/>
      </c>
      <c r="I201" s="32">
        <f t="array" aca="1" ref="I201" ca="1">IFERROR(INDEX($F$26:$F$1885,SMALL(IF($F$26:$F$1885="","",ROW($F$26:$F$1885)-MIN(ROW($F$26:$F$1885))+1),ROW(F178))),"")</f>
        <v>0</v>
      </c>
    </row>
    <row r="202" spans="2:9" hidden="1" x14ac:dyDescent="0.45">
      <c r="B202" s="32">
        <f t="shared" si="35"/>
        <v>43785</v>
      </c>
      <c r="C202" s="1" t="str">
        <f ca="1"/>
        <v/>
      </c>
      <c r="D202" s="1">
        <v>84</v>
      </c>
      <c r="E202" s="36" t="str">
        <f t="shared" ca="1" si="33"/>
        <v/>
      </c>
      <c r="F202" s="1" t="str">
        <f t="shared" ca="1" si="34"/>
        <v/>
      </c>
      <c r="H202" s="32" t="str">
        <f t="array" aca="1" ref="H202" ca="1">IFERROR(INDEX($E$26:$E$1885,SMALL(IF($E$26:$E$1885="","",ROW($E$26:$E$1885)-MIN(ROW($E$26:$E$1885))+1),ROW(E179))),"")</f>
        <v/>
      </c>
      <c r="I202" s="32">
        <f t="array" aca="1" ref="I202" ca="1">IFERROR(INDEX($F$26:$F$1885,SMALL(IF($F$26:$F$1885="","",ROW($F$26:$F$1885)-MIN(ROW($F$26:$F$1885))+1),ROW(F179))),"")</f>
        <v>0</v>
      </c>
    </row>
    <row r="203" spans="2:9" hidden="1" x14ac:dyDescent="0.45">
      <c r="B203" s="32">
        <f t="shared" si="35"/>
        <v>43785</v>
      </c>
      <c r="C203" s="1" t="str">
        <f ca="1"/>
        <v/>
      </c>
      <c r="D203" s="1">
        <v>85</v>
      </c>
      <c r="E203" s="36" t="str">
        <f t="shared" ca="1" si="33"/>
        <v/>
      </c>
      <c r="F203" s="1" t="str">
        <f t="shared" ca="1" si="34"/>
        <v/>
      </c>
      <c r="H203" s="32" t="str">
        <f t="array" aca="1" ref="H203" ca="1">IFERROR(INDEX($E$26:$E$1885,SMALL(IF($E$26:$E$1885="","",ROW($E$26:$E$1885)-MIN(ROW($E$26:$E$1885))+1),ROW(E180))),"")</f>
        <v/>
      </c>
      <c r="I203" s="32" t="str">
        <f t="array" aca="1" ref="I203" ca="1">IFERROR(INDEX($F$26:$F$1885,SMALL(IF($F$26:$F$1885="","",ROW($F$26:$F$1885)-MIN(ROW($F$26:$F$1885))+1),ROW(F180))),"")</f>
        <v>AUTO</v>
      </c>
    </row>
    <row r="204" spans="2:9" hidden="1" x14ac:dyDescent="0.45">
      <c r="B204" s="32">
        <f t="shared" si="35"/>
        <v>43785</v>
      </c>
      <c r="C204" s="1" t="str">
        <f ca="1"/>
        <v/>
      </c>
      <c r="D204" s="1">
        <v>86</v>
      </c>
      <c r="E204" s="36" t="str">
        <f t="shared" ca="1" si="33"/>
        <v/>
      </c>
      <c r="F204" s="1" t="str">
        <f t="shared" ca="1" si="34"/>
        <v/>
      </c>
      <c r="H204" s="32" t="str">
        <f t="array" aca="1" ref="H204" ca="1">IFERROR(INDEX($E$26:$E$1885,SMALL(IF($E$26:$E$1885="","",ROW($E$26:$E$1885)-MIN(ROW($E$26:$E$1885))+1),ROW(E181))),"")</f>
        <v/>
      </c>
      <c r="I204" s="32">
        <f t="array" aca="1" ref="I204" ca="1">IFERROR(INDEX($F$26:$F$1885,SMALL(IF($F$26:$F$1885="","",ROW($F$26:$F$1885)-MIN(ROW($F$26:$F$1885))+1),ROW(F181))),"")</f>
        <v>0</v>
      </c>
    </row>
    <row r="205" spans="2:9" hidden="1" x14ac:dyDescent="0.45">
      <c r="B205" s="32">
        <f t="shared" si="35"/>
        <v>43785</v>
      </c>
      <c r="C205" s="1" t="str">
        <f ca="1"/>
        <v/>
      </c>
      <c r="D205" s="1">
        <v>87</v>
      </c>
      <c r="E205" s="36" t="str">
        <f t="shared" ca="1" si="33"/>
        <v/>
      </c>
      <c r="F205" s="1" t="str">
        <f t="shared" ca="1" si="34"/>
        <v/>
      </c>
      <c r="H205" s="32" t="str">
        <f t="array" aca="1" ref="H205" ca="1">IFERROR(INDEX($E$26:$E$1885,SMALL(IF($E$26:$E$1885="","",ROW($E$26:$E$1885)-MIN(ROW($E$26:$E$1885))+1),ROW(E182))),"")</f>
        <v/>
      </c>
      <c r="I205" s="32">
        <f t="array" aca="1" ref="I205" ca="1">IFERROR(INDEX($F$26:$F$1885,SMALL(IF($F$26:$F$1885="","",ROW($F$26:$F$1885)-MIN(ROW($F$26:$F$1885))+1),ROW(F182))),"")</f>
        <v>0</v>
      </c>
    </row>
    <row r="206" spans="2:9" hidden="1" x14ac:dyDescent="0.45">
      <c r="B206" s="32">
        <f t="shared" si="35"/>
        <v>43785</v>
      </c>
      <c r="C206" s="1" t="str">
        <f ca="1"/>
        <v/>
      </c>
      <c r="D206" s="1">
        <v>88</v>
      </c>
      <c r="E206" s="36" t="str">
        <f t="shared" ca="1" si="33"/>
        <v/>
      </c>
      <c r="F206" s="1" t="str">
        <f t="shared" ca="1" si="34"/>
        <v/>
      </c>
      <c r="H206" s="32" t="str">
        <f t="array" aca="1" ref="H206" ca="1">IFERROR(INDEX($E$26:$E$1885,SMALL(IF($E$26:$E$1885="","",ROW($E$26:$E$1885)-MIN(ROW($E$26:$E$1885))+1),ROW(E183))),"")</f>
        <v/>
      </c>
      <c r="I206" s="32">
        <f t="array" aca="1" ref="I206" ca="1">IFERROR(INDEX($F$26:$F$1885,SMALL(IF($F$26:$F$1885="","",ROW($F$26:$F$1885)-MIN(ROW($F$26:$F$1885))+1),ROW(F183))),"")</f>
        <v>0</v>
      </c>
    </row>
    <row r="207" spans="2:9" hidden="1" x14ac:dyDescent="0.45">
      <c r="B207" s="32">
        <f t="shared" si="35"/>
        <v>43785</v>
      </c>
      <c r="C207" s="1" t="str">
        <f ca="1"/>
        <v/>
      </c>
      <c r="D207" s="1">
        <v>89</v>
      </c>
      <c r="E207" s="36" t="str">
        <f t="shared" ca="1" si="33"/>
        <v/>
      </c>
      <c r="F207" s="1" t="str">
        <f t="shared" ca="1" si="34"/>
        <v/>
      </c>
      <c r="H207" s="32" t="str">
        <f t="array" aca="1" ref="H207" ca="1">IFERROR(INDEX($E$26:$E$1885,SMALL(IF($E$26:$E$1885="","",ROW($E$26:$E$1885)-MIN(ROW($E$26:$E$1885))+1),ROW(E184))),"")</f>
        <v/>
      </c>
      <c r="I207" s="32">
        <f t="array" aca="1" ref="I207" ca="1">IFERROR(INDEX($F$26:$F$1885,SMALL(IF($F$26:$F$1885="","",ROW($F$26:$F$1885)-MIN(ROW($F$26:$F$1885))+1),ROW(F184))),"")</f>
        <v>0</v>
      </c>
    </row>
    <row r="208" spans="2:9" hidden="1" x14ac:dyDescent="0.45">
      <c r="B208" s="32">
        <f t="shared" si="35"/>
        <v>43785</v>
      </c>
      <c r="C208" s="1" t="str">
        <f ca="1"/>
        <v/>
      </c>
      <c r="D208" s="1">
        <v>90</v>
      </c>
      <c r="E208" s="36" t="str">
        <f t="shared" ca="1" si="33"/>
        <v/>
      </c>
      <c r="F208" s="1" t="str">
        <f t="shared" ca="1" si="34"/>
        <v/>
      </c>
      <c r="H208" s="32" t="str">
        <f t="array" aca="1" ref="H208" ca="1">IFERROR(INDEX($E$26:$E$1885,SMALL(IF($E$26:$E$1885="","",ROW($E$26:$E$1885)-MIN(ROW($E$26:$E$1885))+1),ROW(E185))),"")</f>
        <v/>
      </c>
      <c r="I208" s="32" t="str">
        <f t="array" aca="1" ref="I208" ca="1">IFERROR(INDEX($F$26:$F$1885,SMALL(IF($F$26:$F$1885="","",ROW($F$26:$F$1885)-MIN(ROW($F$26:$F$1885))+1),ROW(F185))),"")</f>
        <v>SUBSCRIPTIONS</v>
      </c>
    </row>
    <row r="209" spans="2:9" hidden="1" x14ac:dyDescent="0.45">
      <c r="B209" s="32">
        <f t="shared" si="35"/>
        <v>43785</v>
      </c>
      <c r="C209" s="1" t="str">
        <f ca="1"/>
        <v/>
      </c>
      <c r="D209" s="1">
        <v>91</v>
      </c>
      <c r="E209" s="36" t="str">
        <f t="shared" ca="1" si="33"/>
        <v/>
      </c>
      <c r="F209" s="1" t="str">
        <f t="shared" ca="1" si="34"/>
        <v/>
      </c>
      <c r="H209" s="32" t="str">
        <f t="array" aca="1" ref="H209" ca="1">IFERROR(INDEX($E$26:$E$1885,SMALL(IF($E$26:$E$1885="","",ROW($E$26:$E$1885)-MIN(ROW($E$26:$E$1885))+1),ROW(E186))),"")</f>
        <v/>
      </c>
      <c r="I209" s="32">
        <f t="array" aca="1" ref="I209" ca="1">IFERROR(INDEX($F$26:$F$1885,SMALL(IF($F$26:$F$1885="","",ROW($F$26:$F$1885)-MIN(ROW($F$26:$F$1885))+1),ROW(F186))),"")</f>
        <v>0</v>
      </c>
    </row>
    <row r="210" spans="2:9" hidden="1" x14ac:dyDescent="0.45">
      <c r="B210" s="32">
        <f t="shared" si="35"/>
        <v>43785</v>
      </c>
      <c r="C210" s="1" t="str">
        <f ca="1"/>
        <v/>
      </c>
      <c r="D210" s="1">
        <v>92</v>
      </c>
      <c r="E210" s="36" t="str">
        <f t="shared" ca="1" si="33"/>
        <v/>
      </c>
      <c r="F210" s="1" t="str">
        <f t="shared" ca="1" si="34"/>
        <v/>
      </c>
      <c r="H210" s="32" t="str">
        <f t="array" aca="1" ref="H210" ca="1">IFERROR(INDEX($E$26:$E$1885,SMALL(IF($E$26:$E$1885="","",ROW($E$26:$E$1885)-MIN(ROW($E$26:$E$1885))+1),ROW(E187))),"")</f>
        <v/>
      </c>
      <c r="I210" s="32">
        <f t="array" aca="1" ref="I210" ca="1">IFERROR(INDEX($F$26:$F$1885,SMALL(IF($F$26:$F$1885="","",ROW($F$26:$F$1885)-MIN(ROW($F$26:$F$1885))+1),ROW(F187))),"")</f>
        <v>0</v>
      </c>
    </row>
    <row r="211" spans="2:9" hidden="1" x14ac:dyDescent="0.45">
      <c r="B211" s="32">
        <f t="shared" si="35"/>
        <v>43785</v>
      </c>
      <c r="C211" s="1" t="str">
        <f ca="1"/>
        <v/>
      </c>
      <c r="D211" s="1">
        <v>93</v>
      </c>
      <c r="E211" s="36" t="str">
        <f t="shared" ca="1" si="33"/>
        <v/>
      </c>
      <c r="F211" s="1" t="str">
        <f t="shared" ca="1" si="34"/>
        <v/>
      </c>
      <c r="H211" s="32" t="str">
        <f t="array" aca="1" ref="H211" ca="1">IFERROR(INDEX($E$26:$E$1885,SMALL(IF($E$26:$E$1885="","",ROW($E$26:$E$1885)-MIN(ROW($E$26:$E$1885))+1),ROW(E188))),"")</f>
        <v/>
      </c>
      <c r="I211" s="32">
        <f t="array" aca="1" ref="I211" ca="1">IFERROR(INDEX($F$26:$F$1885,SMALL(IF($F$26:$F$1885="","",ROW($F$26:$F$1885)-MIN(ROW($F$26:$F$1885))+1),ROW(F188))),"")</f>
        <v>0</v>
      </c>
    </row>
    <row r="212" spans="2:9" hidden="1" x14ac:dyDescent="0.45">
      <c r="B212" s="32">
        <f>B$5</f>
        <v>43786</v>
      </c>
      <c r="C212" s="1" t="str">
        <f t="array" aca="1" ref="C212:C304" ca="1">TRANSPOSE(CT5:GH5)</f>
        <v>Gas/Electric - Xcel Energy</v>
      </c>
      <c r="D212" s="1">
        <v>1</v>
      </c>
      <c r="E212" s="36" t="str">
        <f t="shared" ca="1" si="33"/>
        <v>11/17/2019</v>
      </c>
      <c r="F212" s="1" t="str">
        <f t="shared" ca="1" si="34"/>
        <v>Gas/Electric - Xcel Energy</v>
      </c>
      <c r="H212" s="32" t="str">
        <f t="array" aca="1" ref="H212" ca="1">IFERROR(INDEX($E$26:$E$1885,SMALL(IF($E$26:$E$1885="","",ROW($E$26:$E$1885)-MIN(ROW($E$26:$E$1885))+1),ROW(E189))),"")</f>
        <v/>
      </c>
      <c r="I212" s="32">
        <f t="array" aca="1" ref="I212" ca="1">IFERROR(INDEX($F$26:$F$1885,SMALL(IF($F$26:$F$1885="","",ROW($F$26:$F$1885)-MIN(ROW($F$26:$F$1885))+1),ROW(F189))),"")</f>
        <v>0</v>
      </c>
    </row>
    <row r="213" spans="2:9" hidden="1" x14ac:dyDescent="0.45">
      <c r="B213" s="32">
        <f t="shared" ref="B213:B276" si="36">B$5</f>
        <v>43786</v>
      </c>
      <c r="C213" s="1" t="str">
        <f ca="1"/>
        <v>Going out to eat</v>
      </c>
      <c r="D213" s="1">
        <v>2</v>
      </c>
      <c r="E213" s="36" t="str">
        <f t="shared" ca="1" si="33"/>
        <v>11/17/2019</v>
      </c>
      <c r="F213" s="1" t="str">
        <f t="shared" ca="1" si="34"/>
        <v>Going out to eat</v>
      </c>
      <c r="H213" s="32" t="str">
        <f t="array" aca="1" ref="H213" ca="1">IFERROR(INDEX($E$26:$E$1885,SMALL(IF($E$26:$E$1885="","",ROW($E$26:$E$1885)-MIN(ROW($E$26:$E$1885))+1),ROW(E190))),"")</f>
        <v/>
      </c>
      <c r="I213" s="32" t="str">
        <f t="array" aca="1" ref="I213" ca="1">IFERROR(INDEX($F$26:$F$1885,SMALL(IF($F$26:$F$1885="","",ROW($F$26:$F$1885)-MIN(ROW($F$26:$F$1885))+1),ROW(F190))),"")</f>
        <v>SAVINGS</v>
      </c>
    </row>
    <row r="214" spans="2:9" hidden="1" x14ac:dyDescent="0.45">
      <c r="B214" s="32">
        <f t="shared" si="36"/>
        <v>43786</v>
      </c>
      <c r="C214" s="1" t="str">
        <f ca="1"/>
        <v/>
      </c>
      <c r="D214" s="1">
        <v>3</v>
      </c>
      <c r="E214" s="36" t="str">
        <f t="shared" ca="1" si="33"/>
        <v/>
      </c>
      <c r="F214" s="1" t="str">
        <f t="shared" ca="1" si="34"/>
        <v/>
      </c>
      <c r="H214" s="32" t="str">
        <f t="array" aca="1" ref="H214" ca="1">IFERROR(INDEX($E$26:$E$1885,SMALL(IF($E$26:$E$1885="","",ROW($E$26:$E$1885)-MIN(ROW($E$26:$E$1885))+1),ROW(E191))),"")</f>
        <v/>
      </c>
      <c r="I214" s="32" t="str">
        <f t="array" aca="1" ref="I214" ca="1">IFERROR(INDEX($F$26:$F$1885,SMALL(IF($F$26:$F$1885="","",ROW($F$26:$F$1885)-MIN(ROW($F$26:$F$1885))+1),ROW(F191))),"")</f>
        <v>Savings - Vacation</v>
      </c>
    </row>
    <row r="215" spans="2:9" hidden="1" x14ac:dyDescent="0.45">
      <c r="B215" s="32">
        <f t="shared" si="36"/>
        <v>43786</v>
      </c>
      <c r="C215" s="1" t="str">
        <f ca="1"/>
        <v/>
      </c>
      <c r="D215" s="1">
        <v>4</v>
      </c>
      <c r="E215" s="36" t="str">
        <f t="shared" ca="1" si="33"/>
        <v/>
      </c>
      <c r="F215" s="1" t="str">
        <f t="shared" ca="1" si="34"/>
        <v/>
      </c>
      <c r="H215" s="32" t="str">
        <f t="array" aca="1" ref="H215" ca="1">IFERROR(INDEX($E$26:$E$1885,SMALL(IF($E$26:$E$1885="","",ROW($E$26:$E$1885)-MIN(ROW($E$26:$E$1885))+1),ROW(E192))),"")</f>
        <v/>
      </c>
      <c r="I215" s="32" t="str">
        <f t="array" aca="1" ref="I215" ca="1">IFERROR(INDEX($F$26:$F$1885,SMALL(IF($F$26:$F$1885="","",ROW($F$26:$F$1885)-MIN(ROW($F$26:$F$1885))+1),ROW(F192))),"")</f>
        <v>Savings - School Fund</v>
      </c>
    </row>
    <row r="216" spans="2:9" hidden="1" x14ac:dyDescent="0.45">
      <c r="B216" s="32">
        <f t="shared" si="36"/>
        <v>43786</v>
      </c>
      <c r="C216" s="1" t="str">
        <f ca="1"/>
        <v/>
      </c>
      <c r="D216" s="1">
        <v>5</v>
      </c>
      <c r="E216" s="36" t="str">
        <f t="shared" ca="1" si="33"/>
        <v/>
      </c>
      <c r="F216" s="1" t="str">
        <f t="shared" ca="1" si="34"/>
        <v/>
      </c>
      <c r="H216" s="32" t="str">
        <f t="array" aca="1" ref="H216" ca="1">IFERROR(INDEX($E$26:$E$1885,SMALL(IF($E$26:$E$1885="","",ROW($E$26:$E$1885)-MIN(ROW($E$26:$E$1885))+1),ROW(E193))),"")</f>
        <v/>
      </c>
      <c r="I216" s="32">
        <f t="array" aca="1" ref="I216" ca="1">IFERROR(INDEX($F$26:$F$1885,SMALL(IF($F$26:$F$1885="","",ROW($F$26:$F$1885)-MIN(ROW($F$26:$F$1885))+1),ROW(F193))),"")</f>
        <v>0</v>
      </c>
    </row>
    <row r="217" spans="2:9" hidden="1" x14ac:dyDescent="0.45">
      <c r="B217" s="32">
        <f t="shared" si="36"/>
        <v>43786</v>
      </c>
      <c r="C217" s="1" t="str">
        <f ca="1"/>
        <v/>
      </c>
      <c r="D217" s="1">
        <v>6</v>
      </c>
      <c r="E217" s="36" t="str">
        <f t="shared" ca="1" si="33"/>
        <v/>
      </c>
      <c r="F217" s="1" t="str">
        <f t="shared" ca="1" si="34"/>
        <v/>
      </c>
      <c r="H217" s="32" t="str">
        <f t="array" aca="1" ref="H217" ca="1">IFERROR(INDEX($E$26:$E$1885,SMALL(IF($E$26:$E$1885="","",ROW($E$26:$E$1885)-MIN(ROW($E$26:$E$1885))+1),ROW(E194))),"")</f>
        <v/>
      </c>
      <c r="I217" s="32">
        <f t="array" aca="1" ref="I217" ca="1">IFERROR(INDEX($F$26:$F$1885,SMALL(IF($F$26:$F$1885="","",ROW($F$26:$F$1885)-MIN(ROW($F$26:$F$1885))+1),ROW(F194))),"")</f>
        <v>0</v>
      </c>
    </row>
    <row r="218" spans="2:9" hidden="1" x14ac:dyDescent="0.45">
      <c r="B218" s="32">
        <f t="shared" si="36"/>
        <v>43786</v>
      </c>
      <c r="C218" s="1" t="str">
        <f ca="1"/>
        <v/>
      </c>
      <c r="D218" s="1">
        <v>7</v>
      </c>
      <c r="E218" s="36" t="str">
        <f t="shared" ca="1" si="33"/>
        <v/>
      </c>
      <c r="F218" s="1" t="str">
        <f t="shared" ca="1" si="34"/>
        <v/>
      </c>
      <c r="H218" s="32" t="str">
        <f t="array" aca="1" ref="H218" ca="1">IFERROR(INDEX($E$26:$E$1885,SMALL(IF($E$26:$E$1885="","",ROW($E$26:$E$1885)-MIN(ROW($E$26:$E$1885))+1),ROW(E195))),"")</f>
        <v/>
      </c>
      <c r="I218" s="32">
        <f t="array" aca="1" ref="I218" ca="1">IFERROR(INDEX($F$26:$F$1885,SMALL(IF($F$26:$F$1885="","",ROW($F$26:$F$1885)-MIN(ROW($F$26:$F$1885))+1),ROW(F195))),"")</f>
        <v>0</v>
      </c>
    </row>
    <row r="219" spans="2:9" hidden="1" x14ac:dyDescent="0.45">
      <c r="B219" s="32">
        <f t="shared" si="36"/>
        <v>43786</v>
      </c>
      <c r="C219" s="1" t="str">
        <f ca="1"/>
        <v/>
      </c>
      <c r="D219" s="1">
        <v>8</v>
      </c>
      <c r="E219" s="36" t="str">
        <f t="shared" ref="E219:E282" ca="1" si="37">IF(LEN(C219)=0,"",TEXT(B219,"mm/dd/yyyy"))</f>
        <v/>
      </c>
      <c r="F219" s="1" t="str">
        <f t="shared" ref="F219:F282" ca="1" si="38">C219</f>
        <v/>
      </c>
      <c r="H219" s="32" t="str">
        <f t="array" aca="1" ref="H219" ca="1">IFERROR(INDEX($E$26:$E$1885,SMALL(IF($E$26:$E$1885="","",ROW($E$26:$E$1885)-MIN(ROW($E$26:$E$1885))+1),ROW(E196))),"")</f>
        <v/>
      </c>
      <c r="I219" s="32">
        <f t="array" aca="1" ref="I219" ca="1">IFERROR(INDEX($F$26:$F$1885,SMALL(IF($F$26:$F$1885="","",ROW($F$26:$F$1885)-MIN(ROW($F$26:$F$1885))+1),ROW(F196))),"")</f>
        <v>0</v>
      </c>
    </row>
    <row r="220" spans="2:9" hidden="1" x14ac:dyDescent="0.45">
      <c r="B220" s="32">
        <f t="shared" si="36"/>
        <v>43786</v>
      </c>
      <c r="C220" s="1" t="str">
        <f ca="1"/>
        <v/>
      </c>
      <c r="D220" s="1">
        <v>9</v>
      </c>
      <c r="E220" s="36" t="str">
        <f t="shared" ca="1" si="37"/>
        <v/>
      </c>
      <c r="F220" s="1" t="str">
        <f t="shared" ca="1" si="38"/>
        <v/>
      </c>
      <c r="H220" s="32" t="str">
        <f t="array" aca="1" ref="H220" ca="1">IFERROR(INDEX($E$26:$E$1885,SMALL(IF($E$26:$E$1885="","",ROW($E$26:$E$1885)-MIN(ROW($E$26:$E$1885))+1),ROW(E197))),"")</f>
        <v/>
      </c>
      <c r="I220" s="32">
        <f t="array" aca="1" ref="I220" ca="1">IFERROR(INDEX($F$26:$F$1885,SMALL(IF($F$26:$F$1885="","",ROW($F$26:$F$1885)-MIN(ROW($F$26:$F$1885))+1),ROW(F197))),"")</f>
        <v>0</v>
      </c>
    </row>
    <row r="221" spans="2:9" hidden="1" x14ac:dyDescent="0.45">
      <c r="B221" s="32">
        <f t="shared" si="36"/>
        <v>43786</v>
      </c>
      <c r="C221" s="1" t="str">
        <f ca="1"/>
        <v/>
      </c>
      <c r="D221" s="1">
        <v>10</v>
      </c>
      <c r="E221" s="36" t="str">
        <f t="shared" ca="1" si="37"/>
        <v/>
      </c>
      <c r="F221" s="1" t="str">
        <f t="shared" ca="1" si="38"/>
        <v/>
      </c>
      <c r="H221" s="32" t="str">
        <f t="array" aca="1" ref="H221" ca="1">IFERROR(INDEX($E$26:$E$1885,SMALL(IF($E$26:$E$1885="","",ROW($E$26:$E$1885)-MIN(ROW($E$26:$E$1885))+1),ROW(E198))),"")</f>
        <v/>
      </c>
      <c r="I221" s="32">
        <f t="array" aca="1" ref="I221" ca="1">IFERROR(INDEX($F$26:$F$1885,SMALL(IF($F$26:$F$1885="","",ROW($F$26:$F$1885)-MIN(ROW($F$26:$F$1885))+1),ROW(F198))),"")</f>
        <v>0</v>
      </c>
    </row>
    <row r="222" spans="2:9" hidden="1" x14ac:dyDescent="0.45">
      <c r="B222" s="32">
        <f t="shared" si="36"/>
        <v>43786</v>
      </c>
      <c r="C222" s="1" t="str">
        <f ca="1"/>
        <v/>
      </c>
      <c r="D222" s="1">
        <v>11</v>
      </c>
      <c r="E222" s="36" t="str">
        <f t="shared" ca="1" si="37"/>
        <v/>
      </c>
      <c r="F222" s="1" t="str">
        <f t="shared" ca="1" si="38"/>
        <v/>
      </c>
      <c r="H222" s="32" t="str">
        <f t="array" aca="1" ref="H222" ca="1">IFERROR(INDEX($E$26:$E$1885,SMALL(IF($E$26:$E$1885="","",ROW($E$26:$E$1885)-MIN(ROW($E$26:$E$1885))+1),ROW(E199))),"")</f>
        <v/>
      </c>
      <c r="I222" s="32">
        <f t="array" aca="1" ref="I222" ca="1">IFERROR(INDEX($F$26:$F$1885,SMALL(IF($F$26:$F$1885="","",ROW($F$26:$F$1885)-MIN(ROW($F$26:$F$1885))+1),ROW(F199))),"")</f>
        <v>0</v>
      </c>
    </row>
    <row r="223" spans="2:9" hidden="1" x14ac:dyDescent="0.45">
      <c r="B223" s="32">
        <f t="shared" si="36"/>
        <v>43786</v>
      </c>
      <c r="C223" s="1" t="str">
        <f ca="1"/>
        <v/>
      </c>
      <c r="D223" s="1">
        <v>12</v>
      </c>
      <c r="E223" s="36" t="str">
        <f t="shared" ca="1" si="37"/>
        <v/>
      </c>
      <c r="F223" s="1" t="str">
        <f t="shared" ca="1" si="38"/>
        <v/>
      </c>
      <c r="H223" s="32" t="str">
        <f t="array" aca="1" ref="H223" ca="1">IFERROR(INDEX($E$26:$E$1885,SMALL(IF($E$26:$E$1885="","",ROW($E$26:$E$1885)-MIN(ROW($E$26:$E$1885))+1),ROW(E200))),"")</f>
        <v/>
      </c>
      <c r="I223" s="32">
        <f t="array" aca="1" ref="I223" ca="1">IFERROR(INDEX($F$26:$F$1885,SMALL(IF($F$26:$F$1885="","",ROW($F$26:$F$1885)-MIN(ROW($F$26:$F$1885))+1),ROW(F200))),"")</f>
        <v>0</v>
      </c>
    </row>
    <row r="224" spans="2:9" hidden="1" x14ac:dyDescent="0.45">
      <c r="B224" s="32">
        <f t="shared" si="36"/>
        <v>43786</v>
      </c>
      <c r="C224" s="1" t="str">
        <f ca="1"/>
        <v/>
      </c>
      <c r="D224" s="1">
        <v>13</v>
      </c>
      <c r="E224" s="36" t="str">
        <f t="shared" ca="1" si="37"/>
        <v/>
      </c>
      <c r="F224" s="1" t="str">
        <f t="shared" ca="1" si="38"/>
        <v/>
      </c>
      <c r="H224" s="32" t="str">
        <f t="array" aca="1" ref="H224" ca="1">IFERROR(INDEX($E$26:$E$1885,SMALL(IF($E$26:$E$1885="","",ROW($E$26:$E$1885)-MIN(ROW($E$26:$E$1885))+1),ROW(E201))),"")</f>
        <v/>
      </c>
      <c r="I224" s="32">
        <f t="array" aca="1" ref="I224" ca="1">IFERROR(INDEX($F$26:$F$1885,SMALL(IF($F$26:$F$1885="","",ROW($F$26:$F$1885)-MIN(ROW($F$26:$F$1885))+1),ROW(F201))),"")</f>
        <v>0</v>
      </c>
    </row>
    <row r="225" spans="2:9" hidden="1" x14ac:dyDescent="0.45">
      <c r="B225" s="32">
        <f t="shared" si="36"/>
        <v>43786</v>
      </c>
      <c r="C225" s="1" t="str">
        <f ca="1"/>
        <v/>
      </c>
      <c r="D225" s="1">
        <v>14</v>
      </c>
      <c r="E225" s="36" t="str">
        <f t="shared" ca="1" si="37"/>
        <v/>
      </c>
      <c r="F225" s="1" t="str">
        <f t="shared" ca="1" si="38"/>
        <v/>
      </c>
      <c r="H225" s="32" t="str">
        <f t="array" aca="1" ref="H225" ca="1">IFERROR(INDEX($E$26:$E$1885,SMALL(IF($E$26:$E$1885="","",ROW($E$26:$E$1885)-MIN(ROW($E$26:$E$1885))+1),ROW(E202))),"")</f>
        <v/>
      </c>
      <c r="I225" s="32">
        <f t="array" aca="1" ref="I225" ca="1">IFERROR(INDEX($F$26:$F$1885,SMALL(IF($F$26:$F$1885="","",ROW($F$26:$F$1885)-MIN(ROW($F$26:$F$1885))+1),ROW(F202))),"")</f>
        <v>0</v>
      </c>
    </row>
    <row r="226" spans="2:9" hidden="1" x14ac:dyDescent="0.45">
      <c r="B226" s="32">
        <f t="shared" si="36"/>
        <v>43786</v>
      </c>
      <c r="C226" s="1" t="str">
        <f ca="1"/>
        <v/>
      </c>
      <c r="D226" s="1">
        <v>15</v>
      </c>
      <c r="E226" s="36" t="str">
        <f t="shared" ca="1" si="37"/>
        <v/>
      </c>
      <c r="F226" s="1" t="str">
        <f t="shared" ca="1" si="38"/>
        <v/>
      </c>
      <c r="H226" s="32" t="str">
        <f t="array" aca="1" ref="H226" ca="1">IFERROR(INDEX($E$26:$E$1885,SMALL(IF($E$26:$E$1885="","",ROW($E$26:$E$1885)-MIN(ROW($E$26:$E$1885))+1),ROW(E203))),"")</f>
        <v/>
      </c>
      <c r="I226" s="32">
        <f t="array" aca="1" ref="I226" ca="1">IFERROR(INDEX($F$26:$F$1885,SMALL(IF($F$26:$F$1885="","",ROW($F$26:$F$1885)-MIN(ROW($F$26:$F$1885))+1),ROW(F203))),"")</f>
        <v>0</v>
      </c>
    </row>
    <row r="227" spans="2:9" hidden="1" x14ac:dyDescent="0.45">
      <c r="B227" s="32">
        <f t="shared" si="36"/>
        <v>43786</v>
      </c>
      <c r="C227" s="1" t="str">
        <f ca="1"/>
        <v/>
      </c>
      <c r="D227" s="1">
        <v>16</v>
      </c>
      <c r="E227" s="36" t="str">
        <f t="shared" ca="1" si="37"/>
        <v/>
      </c>
      <c r="F227" s="1" t="str">
        <f t="shared" ca="1" si="38"/>
        <v/>
      </c>
      <c r="H227" s="32" t="str">
        <f t="array" aca="1" ref="H227" ca="1">IFERROR(INDEX($E$26:$E$1885,SMALL(IF($E$26:$E$1885="","",ROW($E$26:$E$1885)-MIN(ROW($E$26:$E$1885))+1),ROW(E204))),"")</f>
        <v/>
      </c>
      <c r="I227" s="32">
        <f t="array" aca="1" ref="I227" ca="1">IFERROR(INDEX($F$26:$F$1885,SMALL(IF($F$26:$F$1885="","",ROW($F$26:$F$1885)-MIN(ROW($F$26:$F$1885))+1),ROW(F204))),"")</f>
        <v>0</v>
      </c>
    </row>
    <row r="228" spans="2:9" hidden="1" x14ac:dyDescent="0.45">
      <c r="B228" s="32">
        <f t="shared" si="36"/>
        <v>43786</v>
      </c>
      <c r="C228" s="1" t="str">
        <f ca="1"/>
        <v/>
      </c>
      <c r="D228" s="1">
        <v>17</v>
      </c>
      <c r="E228" s="36" t="str">
        <f t="shared" ca="1" si="37"/>
        <v/>
      </c>
      <c r="F228" s="1" t="str">
        <f t="shared" ca="1" si="38"/>
        <v/>
      </c>
      <c r="H228" s="32" t="str">
        <f t="array" aca="1" ref="H228" ca="1">IFERROR(INDEX($E$26:$E$1885,SMALL(IF($E$26:$E$1885="","",ROW($E$26:$E$1885)-MIN(ROW($E$26:$E$1885))+1),ROW(E205))),"")</f>
        <v/>
      </c>
      <c r="I228" s="32">
        <f t="array" aca="1" ref="I228" ca="1">IFERROR(INDEX($F$26:$F$1885,SMALL(IF($F$26:$F$1885="","",ROW($F$26:$F$1885)-MIN(ROW($F$26:$F$1885))+1),ROW(F205))),"")</f>
        <v>0</v>
      </c>
    </row>
    <row r="229" spans="2:9" hidden="1" x14ac:dyDescent="0.45">
      <c r="B229" s="32">
        <f t="shared" si="36"/>
        <v>43786</v>
      </c>
      <c r="C229" s="1" t="str">
        <f ca="1"/>
        <v/>
      </c>
      <c r="D229" s="1">
        <v>18</v>
      </c>
      <c r="E229" s="36" t="str">
        <f t="shared" ca="1" si="37"/>
        <v/>
      </c>
      <c r="F229" s="1" t="str">
        <f t="shared" ca="1" si="38"/>
        <v/>
      </c>
      <c r="H229" s="32" t="str">
        <f t="array" aca="1" ref="H229" ca="1">IFERROR(INDEX($E$26:$E$1885,SMALL(IF($E$26:$E$1885="","",ROW($E$26:$E$1885)-MIN(ROW($E$26:$E$1885))+1),ROW(E206))),"")</f>
        <v/>
      </c>
      <c r="I229" s="32">
        <f t="array" aca="1" ref="I229" ca="1">IFERROR(INDEX($F$26:$F$1885,SMALL(IF($F$26:$F$1885="","",ROW($F$26:$F$1885)-MIN(ROW($F$26:$F$1885))+1),ROW(F206))),"")</f>
        <v>0</v>
      </c>
    </row>
    <row r="230" spans="2:9" hidden="1" x14ac:dyDescent="0.45">
      <c r="B230" s="32">
        <f t="shared" si="36"/>
        <v>43786</v>
      </c>
      <c r="C230" s="1" t="str">
        <f ca="1"/>
        <v/>
      </c>
      <c r="D230" s="1">
        <v>19</v>
      </c>
      <c r="E230" s="36" t="str">
        <f t="shared" ca="1" si="37"/>
        <v/>
      </c>
      <c r="F230" s="1" t="str">
        <f t="shared" ca="1" si="38"/>
        <v/>
      </c>
      <c r="H230" s="32" t="str">
        <f t="array" aca="1" ref="H230" ca="1">IFERROR(INDEX($E$26:$E$1885,SMALL(IF($E$26:$E$1885="","",ROW($E$26:$E$1885)-MIN(ROW($E$26:$E$1885))+1),ROW(E207))),"")</f>
        <v/>
      </c>
      <c r="I230" s="32">
        <f t="array" aca="1" ref="I230" ca="1">IFERROR(INDEX($F$26:$F$1885,SMALL(IF($F$26:$F$1885="","",ROW($F$26:$F$1885)-MIN(ROW($F$26:$F$1885))+1),ROW(F207))),"")</f>
        <v>0</v>
      </c>
    </row>
    <row r="231" spans="2:9" hidden="1" x14ac:dyDescent="0.45">
      <c r="B231" s="32">
        <f t="shared" si="36"/>
        <v>43786</v>
      </c>
      <c r="C231" s="1" t="str">
        <f ca="1"/>
        <v/>
      </c>
      <c r="D231" s="1">
        <v>20</v>
      </c>
      <c r="E231" s="36" t="str">
        <f t="shared" ca="1" si="37"/>
        <v/>
      </c>
      <c r="F231" s="1" t="str">
        <f t="shared" ca="1" si="38"/>
        <v/>
      </c>
      <c r="H231" s="32" t="str">
        <f t="array" aca="1" ref="H231" ca="1">IFERROR(INDEX($E$26:$E$1885,SMALL(IF($E$26:$E$1885="","",ROW($E$26:$E$1885)-MIN(ROW($E$26:$E$1885))+1),ROW(E208))),"")</f>
        <v/>
      </c>
      <c r="I231" s="32">
        <f t="array" aca="1" ref="I231" ca="1">IFERROR(INDEX($F$26:$F$1885,SMALL(IF($F$26:$F$1885="","",ROW($F$26:$F$1885)-MIN(ROW($F$26:$F$1885))+1),ROW(F208))),"")</f>
        <v>0</v>
      </c>
    </row>
    <row r="232" spans="2:9" hidden="1" x14ac:dyDescent="0.45">
      <c r="B232" s="32">
        <f t="shared" si="36"/>
        <v>43786</v>
      </c>
      <c r="C232" s="1" t="str">
        <f ca="1"/>
        <v/>
      </c>
      <c r="D232" s="1">
        <v>21</v>
      </c>
      <c r="E232" s="36" t="str">
        <f t="shared" ca="1" si="37"/>
        <v/>
      </c>
      <c r="F232" s="1" t="str">
        <f t="shared" ca="1" si="38"/>
        <v/>
      </c>
      <c r="H232" s="32" t="str">
        <f t="array" aca="1" ref="H232" ca="1">IFERROR(INDEX($E$26:$E$1885,SMALL(IF($E$26:$E$1885="","",ROW($E$26:$E$1885)-MIN(ROW($E$26:$E$1885))+1),ROW(E209))),"")</f>
        <v/>
      </c>
      <c r="I232" s="32">
        <f t="array" aca="1" ref="I232" ca="1">IFERROR(INDEX($F$26:$F$1885,SMALL(IF($F$26:$F$1885="","",ROW($F$26:$F$1885)-MIN(ROW($F$26:$F$1885))+1),ROW(F209))),"")</f>
        <v>0</v>
      </c>
    </row>
    <row r="233" spans="2:9" hidden="1" x14ac:dyDescent="0.45">
      <c r="B233" s="32">
        <f t="shared" si="36"/>
        <v>43786</v>
      </c>
      <c r="C233" s="1" t="str">
        <f ca="1"/>
        <v/>
      </c>
      <c r="D233" s="1">
        <v>22</v>
      </c>
      <c r="E233" s="36" t="str">
        <f t="shared" ca="1" si="37"/>
        <v/>
      </c>
      <c r="F233" s="1" t="str">
        <f t="shared" ca="1" si="38"/>
        <v/>
      </c>
      <c r="H233" s="32" t="str">
        <f t="array" aca="1" ref="H233" ca="1">IFERROR(INDEX($E$26:$E$1885,SMALL(IF($E$26:$E$1885="","",ROW($E$26:$E$1885)-MIN(ROW($E$26:$E$1885))+1),ROW(E210))),"")</f>
        <v/>
      </c>
      <c r="I233" s="32">
        <f t="array" aca="1" ref="I233" ca="1">IFERROR(INDEX($F$26:$F$1885,SMALL(IF($F$26:$F$1885="","",ROW($F$26:$F$1885)-MIN(ROW($F$26:$F$1885))+1),ROW(F210))),"")</f>
        <v>0</v>
      </c>
    </row>
    <row r="234" spans="2:9" hidden="1" x14ac:dyDescent="0.45">
      <c r="B234" s="32">
        <f t="shared" si="36"/>
        <v>43786</v>
      </c>
      <c r="C234" s="1" t="str">
        <f ca="1"/>
        <v/>
      </c>
      <c r="D234" s="1">
        <v>23</v>
      </c>
      <c r="E234" s="36" t="str">
        <f t="shared" ca="1" si="37"/>
        <v/>
      </c>
      <c r="F234" s="1" t="str">
        <f t="shared" ca="1" si="38"/>
        <v/>
      </c>
      <c r="H234" s="32" t="str">
        <f t="array" aca="1" ref="H234" ca="1">IFERROR(INDEX($E$26:$E$1885,SMALL(IF($E$26:$E$1885="","",ROW($E$26:$E$1885)-MIN(ROW($E$26:$E$1885))+1),ROW(E211))),"")</f>
        <v/>
      </c>
      <c r="I234" s="32">
        <f t="array" aca="1" ref="I234" ca="1">IFERROR(INDEX($F$26:$F$1885,SMALL(IF($F$26:$F$1885="","",ROW($F$26:$F$1885)-MIN(ROW($F$26:$F$1885))+1),ROW(F211))),"")</f>
        <v>0</v>
      </c>
    </row>
    <row r="235" spans="2:9" hidden="1" x14ac:dyDescent="0.45">
      <c r="B235" s="32">
        <f t="shared" si="36"/>
        <v>43786</v>
      </c>
      <c r="C235" s="1" t="str">
        <f ca="1"/>
        <v/>
      </c>
      <c r="D235" s="1">
        <v>24</v>
      </c>
      <c r="E235" s="36" t="str">
        <f t="shared" ca="1" si="37"/>
        <v/>
      </c>
      <c r="F235" s="1" t="str">
        <f t="shared" ca="1" si="38"/>
        <v/>
      </c>
      <c r="H235" s="32" t="str">
        <f t="array" aca="1" ref="H235" ca="1">IFERROR(INDEX($E$26:$E$1885,SMALL(IF($E$26:$E$1885="","",ROW($E$26:$E$1885)-MIN(ROW($E$26:$E$1885))+1),ROW(E212))),"")</f>
        <v/>
      </c>
      <c r="I235" s="32">
        <f t="array" aca="1" ref="I235" ca="1">IFERROR(INDEX($F$26:$F$1885,SMALL(IF($F$26:$F$1885="","",ROW($F$26:$F$1885)-MIN(ROW($F$26:$F$1885))+1),ROW(F212))),"")</f>
        <v>0</v>
      </c>
    </row>
    <row r="236" spans="2:9" hidden="1" x14ac:dyDescent="0.45">
      <c r="B236" s="32">
        <f t="shared" si="36"/>
        <v>43786</v>
      </c>
      <c r="C236" s="1" t="str">
        <f ca="1"/>
        <v/>
      </c>
      <c r="D236" s="1">
        <v>25</v>
      </c>
      <c r="E236" s="36" t="str">
        <f t="shared" ca="1" si="37"/>
        <v/>
      </c>
      <c r="F236" s="1" t="str">
        <f t="shared" ca="1" si="38"/>
        <v/>
      </c>
      <c r="H236" s="32" t="str">
        <f t="array" aca="1" ref="H236" ca="1">IFERROR(INDEX($E$26:$E$1885,SMALL(IF($E$26:$E$1885="","",ROW($E$26:$E$1885)-MIN(ROW($E$26:$E$1885))+1),ROW(E213))),"")</f>
        <v/>
      </c>
      <c r="I236" s="32">
        <f t="array" aca="1" ref="I236" ca="1">IFERROR(INDEX($F$26:$F$1885,SMALL(IF($F$26:$F$1885="","",ROW($F$26:$F$1885)-MIN(ROW($F$26:$F$1885))+1),ROW(F213))),"")</f>
        <v>0</v>
      </c>
    </row>
    <row r="237" spans="2:9" hidden="1" x14ac:dyDescent="0.45">
      <c r="B237" s="32">
        <f t="shared" si="36"/>
        <v>43786</v>
      </c>
      <c r="C237" s="1" t="str">
        <f ca="1"/>
        <v/>
      </c>
      <c r="D237" s="1">
        <v>26</v>
      </c>
      <c r="E237" s="36" t="str">
        <f t="shared" ca="1" si="37"/>
        <v/>
      </c>
      <c r="F237" s="1" t="str">
        <f t="shared" ca="1" si="38"/>
        <v/>
      </c>
      <c r="H237" s="32" t="str">
        <f t="array" aca="1" ref="H237" ca="1">IFERROR(INDEX($E$26:$E$1885,SMALL(IF($E$26:$E$1885="","",ROW($E$26:$E$1885)-MIN(ROW($E$26:$E$1885))+1),ROW(E214))),"")</f>
        <v/>
      </c>
      <c r="I237" s="32">
        <f t="array" aca="1" ref="I237" ca="1">IFERROR(INDEX($F$26:$F$1885,SMALL(IF($F$26:$F$1885="","",ROW($F$26:$F$1885)-MIN(ROW($F$26:$F$1885))+1),ROW(F214))),"")</f>
        <v>0</v>
      </c>
    </row>
    <row r="238" spans="2:9" hidden="1" x14ac:dyDescent="0.45">
      <c r="B238" s="32">
        <f t="shared" si="36"/>
        <v>43786</v>
      </c>
      <c r="C238" s="1" t="str">
        <f ca="1"/>
        <v/>
      </c>
      <c r="D238" s="1">
        <v>27</v>
      </c>
      <c r="E238" s="36" t="str">
        <f t="shared" ca="1" si="37"/>
        <v/>
      </c>
      <c r="F238" s="1" t="str">
        <f t="shared" ca="1" si="38"/>
        <v/>
      </c>
      <c r="H238" s="32" t="str">
        <f t="array" aca="1" ref="H238" ca="1">IFERROR(INDEX($E$26:$E$1885,SMALL(IF($E$26:$E$1885="","",ROW($E$26:$E$1885)-MIN(ROW($E$26:$E$1885))+1),ROW(E215))),"")</f>
        <v/>
      </c>
      <c r="I238" s="32">
        <f t="array" aca="1" ref="I238" ca="1">IFERROR(INDEX($F$26:$F$1885,SMALL(IF($F$26:$F$1885="","",ROW($F$26:$F$1885)-MIN(ROW($F$26:$F$1885))+1),ROW(F215))),"")</f>
        <v>0</v>
      </c>
    </row>
    <row r="239" spans="2:9" hidden="1" x14ac:dyDescent="0.45">
      <c r="B239" s="32">
        <f t="shared" si="36"/>
        <v>43786</v>
      </c>
      <c r="C239" s="1" t="str">
        <f ca="1"/>
        <v/>
      </c>
      <c r="D239" s="1">
        <v>28</v>
      </c>
      <c r="E239" s="36" t="str">
        <f t="shared" ca="1" si="37"/>
        <v/>
      </c>
      <c r="F239" s="1" t="str">
        <f t="shared" ca="1" si="38"/>
        <v/>
      </c>
      <c r="H239" s="32" t="str">
        <f t="array" aca="1" ref="H239" ca="1">IFERROR(INDEX($E$26:$E$1885,SMALL(IF($E$26:$E$1885="","",ROW($E$26:$E$1885)-MIN(ROW($E$26:$E$1885))+1),ROW(E216))),"")</f>
        <v/>
      </c>
      <c r="I239" s="32">
        <f t="array" aca="1" ref="I239" ca="1">IFERROR(INDEX($F$26:$F$1885,SMALL(IF($F$26:$F$1885="","",ROW($F$26:$F$1885)-MIN(ROW($F$26:$F$1885))+1),ROW(F216))),"")</f>
        <v>0</v>
      </c>
    </row>
    <row r="240" spans="2:9" hidden="1" x14ac:dyDescent="0.45">
      <c r="B240" s="32">
        <f t="shared" si="36"/>
        <v>43786</v>
      </c>
      <c r="C240" s="1" t="str">
        <f ca="1"/>
        <v/>
      </c>
      <c r="D240" s="1">
        <v>29</v>
      </c>
      <c r="E240" s="36" t="str">
        <f t="shared" ca="1" si="37"/>
        <v/>
      </c>
      <c r="F240" s="1" t="str">
        <f t="shared" ca="1" si="38"/>
        <v/>
      </c>
      <c r="H240" s="32" t="str">
        <f t="array" aca="1" ref="H240" ca="1">IFERROR(INDEX($E$26:$E$1885,SMALL(IF($E$26:$E$1885="","",ROW($E$26:$E$1885)-MIN(ROW($E$26:$E$1885))+1),ROW(E217))),"")</f>
        <v/>
      </c>
      <c r="I240" s="32">
        <f t="array" aca="1" ref="I240" ca="1">IFERROR(INDEX($F$26:$F$1885,SMALL(IF($F$26:$F$1885="","",ROW($F$26:$F$1885)-MIN(ROW($F$26:$F$1885))+1),ROW(F217))),"")</f>
        <v>0</v>
      </c>
    </row>
    <row r="241" spans="2:9" hidden="1" x14ac:dyDescent="0.45">
      <c r="B241" s="32">
        <f t="shared" si="36"/>
        <v>43786</v>
      </c>
      <c r="C241" s="1" t="str">
        <f ca="1"/>
        <v/>
      </c>
      <c r="D241" s="1">
        <v>30</v>
      </c>
      <c r="E241" s="36" t="str">
        <f t="shared" ca="1" si="37"/>
        <v/>
      </c>
      <c r="F241" s="1" t="str">
        <f t="shared" ca="1" si="38"/>
        <v/>
      </c>
      <c r="H241" s="32" t="str">
        <f t="array" aca="1" ref="H241" ca="1">IFERROR(INDEX($E$26:$E$1885,SMALL(IF($E$26:$E$1885="","",ROW($E$26:$E$1885)-MIN(ROW($E$26:$E$1885))+1),ROW(E218))),"")</f>
        <v/>
      </c>
      <c r="I241" s="32">
        <f t="array" aca="1" ref="I241" ca="1">IFERROR(INDEX($F$26:$F$1885,SMALL(IF($F$26:$F$1885="","",ROW($F$26:$F$1885)-MIN(ROW($F$26:$F$1885))+1),ROW(F218))),"")</f>
        <v>0</v>
      </c>
    </row>
    <row r="242" spans="2:9" hidden="1" x14ac:dyDescent="0.45">
      <c r="B242" s="32">
        <f t="shared" si="36"/>
        <v>43786</v>
      </c>
      <c r="C242" s="1" t="str">
        <f ca="1"/>
        <v/>
      </c>
      <c r="D242" s="1">
        <v>31</v>
      </c>
      <c r="E242" s="36" t="str">
        <f t="shared" ca="1" si="37"/>
        <v/>
      </c>
      <c r="F242" s="1" t="str">
        <f t="shared" ca="1" si="38"/>
        <v/>
      </c>
      <c r="H242" s="32" t="str">
        <f t="array" aca="1" ref="H242" ca="1">IFERROR(INDEX($E$26:$E$1885,SMALL(IF($E$26:$E$1885="","",ROW($E$26:$E$1885)-MIN(ROW($E$26:$E$1885))+1),ROW(E219))),"")</f>
        <v/>
      </c>
      <c r="I242" s="32">
        <f t="array" aca="1" ref="I242" ca="1">IFERROR(INDEX($F$26:$F$1885,SMALL(IF($F$26:$F$1885="","",ROW($F$26:$F$1885)-MIN(ROW($F$26:$F$1885))+1),ROW(F219))),"")</f>
        <v>0</v>
      </c>
    </row>
    <row r="243" spans="2:9" hidden="1" x14ac:dyDescent="0.45">
      <c r="B243" s="32">
        <f t="shared" si="36"/>
        <v>43786</v>
      </c>
      <c r="C243" s="1" t="str">
        <f ca="1"/>
        <v/>
      </c>
      <c r="D243" s="1">
        <v>32</v>
      </c>
      <c r="E243" s="36" t="str">
        <f t="shared" ca="1" si="37"/>
        <v/>
      </c>
      <c r="F243" s="1" t="str">
        <f t="shared" ca="1" si="38"/>
        <v/>
      </c>
      <c r="H243" s="32" t="str">
        <f t="array" aca="1" ref="H243" ca="1">IFERROR(INDEX($E$26:$E$1885,SMALL(IF($E$26:$E$1885="","",ROW($E$26:$E$1885)-MIN(ROW($E$26:$E$1885))+1),ROW(E220))),"")</f>
        <v/>
      </c>
      <c r="I243" s="32">
        <f t="array" aca="1" ref="I243" ca="1">IFERROR(INDEX($F$26:$F$1885,SMALL(IF($F$26:$F$1885="","",ROW($F$26:$F$1885)-MIN(ROW($F$26:$F$1885))+1),ROW(F220))),"")</f>
        <v>0</v>
      </c>
    </row>
    <row r="244" spans="2:9" hidden="1" x14ac:dyDescent="0.45">
      <c r="B244" s="32">
        <f t="shared" si="36"/>
        <v>43786</v>
      </c>
      <c r="C244" s="1" t="str">
        <f ca="1"/>
        <v/>
      </c>
      <c r="D244" s="1">
        <v>33</v>
      </c>
      <c r="E244" s="36" t="str">
        <f t="shared" ca="1" si="37"/>
        <v/>
      </c>
      <c r="F244" s="1" t="str">
        <f t="shared" ca="1" si="38"/>
        <v/>
      </c>
      <c r="H244" s="32" t="str">
        <f t="array" aca="1" ref="H244" ca="1">IFERROR(INDEX($E$26:$E$1885,SMALL(IF($E$26:$E$1885="","",ROW($E$26:$E$1885)-MIN(ROW($E$26:$E$1885))+1),ROW(E221))),"")</f>
        <v/>
      </c>
      <c r="I244" s="32">
        <f t="array" aca="1" ref="I244" ca="1">IFERROR(INDEX($F$26:$F$1885,SMALL(IF($F$26:$F$1885="","",ROW($F$26:$F$1885)-MIN(ROW($F$26:$F$1885))+1),ROW(F221))),"")</f>
        <v>0</v>
      </c>
    </row>
    <row r="245" spans="2:9" hidden="1" x14ac:dyDescent="0.45">
      <c r="B245" s="32">
        <f t="shared" si="36"/>
        <v>43786</v>
      </c>
      <c r="C245" s="1" t="str">
        <f ca="1"/>
        <v/>
      </c>
      <c r="D245" s="1">
        <v>34</v>
      </c>
      <c r="E245" s="36" t="str">
        <f t="shared" ca="1" si="37"/>
        <v/>
      </c>
      <c r="F245" s="1" t="str">
        <f t="shared" ca="1" si="38"/>
        <v/>
      </c>
      <c r="H245" s="32" t="str">
        <f t="array" aca="1" ref="H245" ca="1">IFERROR(INDEX($E$26:$E$1885,SMALL(IF($E$26:$E$1885="","",ROW($E$26:$E$1885)-MIN(ROW($E$26:$E$1885))+1),ROW(E222))),"")</f>
        <v/>
      </c>
      <c r="I245" s="32">
        <f t="array" aca="1" ref="I245" ca="1">IFERROR(INDEX($F$26:$F$1885,SMALL(IF($F$26:$F$1885="","",ROW($F$26:$F$1885)-MIN(ROW($F$26:$F$1885))+1),ROW(F222))),"")</f>
        <v>0</v>
      </c>
    </row>
    <row r="246" spans="2:9" hidden="1" x14ac:dyDescent="0.45">
      <c r="B246" s="32">
        <f t="shared" si="36"/>
        <v>43786</v>
      </c>
      <c r="C246" s="1" t="str">
        <f ca="1"/>
        <v/>
      </c>
      <c r="D246" s="1">
        <v>35</v>
      </c>
      <c r="E246" s="36" t="str">
        <f t="shared" ca="1" si="37"/>
        <v/>
      </c>
      <c r="F246" s="1" t="str">
        <f t="shared" ca="1" si="38"/>
        <v/>
      </c>
      <c r="H246" s="32" t="str">
        <f t="array" aca="1" ref="H246" ca="1">IFERROR(INDEX($E$26:$E$1885,SMALL(IF($E$26:$E$1885="","",ROW($E$26:$E$1885)-MIN(ROW($E$26:$E$1885))+1),ROW(E223))),"")</f>
        <v/>
      </c>
      <c r="I246" s="32">
        <f t="array" aca="1" ref="I246" ca="1">IFERROR(INDEX($F$26:$F$1885,SMALL(IF($F$26:$F$1885="","",ROW($F$26:$F$1885)-MIN(ROW($F$26:$F$1885))+1),ROW(F223))),"")</f>
        <v>0</v>
      </c>
    </row>
    <row r="247" spans="2:9" hidden="1" x14ac:dyDescent="0.45">
      <c r="B247" s="32">
        <f t="shared" si="36"/>
        <v>43786</v>
      </c>
      <c r="C247" s="1" t="str">
        <f ca="1"/>
        <v/>
      </c>
      <c r="D247" s="1">
        <v>36</v>
      </c>
      <c r="E247" s="36" t="str">
        <f t="shared" ca="1" si="37"/>
        <v/>
      </c>
      <c r="F247" s="1" t="str">
        <f t="shared" ca="1" si="38"/>
        <v/>
      </c>
      <c r="H247" s="32" t="str">
        <f t="array" aca="1" ref="H247" ca="1">IFERROR(INDEX($E$26:$E$1885,SMALL(IF($E$26:$E$1885="","",ROW($E$26:$E$1885)-MIN(ROW($E$26:$E$1885))+1),ROW(E224))),"")</f>
        <v/>
      </c>
      <c r="I247" s="32">
        <f t="array" aca="1" ref="I247" ca="1">IFERROR(INDEX($F$26:$F$1885,SMALL(IF($F$26:$F$1885="","",ROW($F$26:$F$1885)-MIN(ROW($F$26:$F$1885))+1),ROW(F224))),"")</f>
        <v>0</v>
      </c>
    </row>
    <row r="248" spans="2:9" hidden="1" x14ac:dyDescent="0.45">
      <c r="B248" s="32">
        <f t="shared" si="36"/>
        <v>43786</v>
      </c>
      <c r="C248" s="1" t="str">
        <f ca="1"/>
        <v/>
      </c>
      <c r="D248" s="1">
        <v>37</v>
      </c>
      <c r="E248" s="36" t="str">
        <f t="shared" ca="1" si="37"/>
        <v/>
      </c>
      <c r="F248" s="1" t="str">
        <f t="shared" ca="1" si="38"/>
        <v/>
      </c>
      <c r="H248" s="32" t="str">
        <f t="array" aca="1" ref="H248" ca="1">IFERROR(INDEX($E$26:$E$1885,SMALL(IF($E$26:$E$1885="","",ROW($E$26:$E$1885)-MIN(ROW($E$26:$E$1885))+1),ROW(E225))),"")</f>
        <v/>
      </c>
      <c r="I248" s="32">
        <f t="array" aca="1" ref="I248" ca="1">IFERROR(INDEX($F$26:$F$1885,SMALL(IF($F$26:$F$1885="","",ROW($F$26:$F$1885)-MIN(ROW($F$26:$F$1885))+1),ROW(F225))),"")</f>
        <v>0</v>
      </c>
    </row>
    <row r="249" spans="2:9" hidden="1" x14ac:dyDescent="0.45">
      <c r="B249" s="32">
        <f t="shared" si="36"/>
        <v>43786</v>
      </c>
      <c r="C249" s="1" t="str">
        <f ca="1"/>
        <v/>
      </c>
      <c r="D249" s="1">
        <v>38</v>
      </c>
      <c r="E249" s="36" t="str">
        <f t="shared" ca="1" si="37"/>
        <v/>
      </c>
      <c r="F249" s="1" t="str">
        <f t="shared" ca="1" si="38"/>
        <v/>
      </c>
      <c r="H249" s="32" t="str">
        <f t="array" aca="1" ref="H249" ca="1">IFERROR(INDEX($E$26:$E$1885,SMALL(IF($E$26:$E$1885="","",ROW($E$26:$E$1885)-MIN(ROW($E$26:$E$1885))+1),ROW(E226))),"")</f>
        <v/>
      </c>
      <c r="I249" s="32">
        <f t="array" aca="1" ref="I249" ca="1">IFERROR(INDEX($F$26:$F$1885,SMALL(IF($F$26:$F$1885="","",ROW($F$26:$F$1885)-MIN(ROW($F$26:$F$1885))+1),ROW(F226))),"")</f>
        <v>0</v>
      </c>
    </row>
    <row r="250" spans="2:9" hidden="1" x14ac:dyDescent="0.45">
      <c r="B250" s="32">
        <f t="shared" si="36"/>
        <v>43786</v>
      </c>
      <c r="C250" s="1" t="str">
        <f ca="1"/>
        <v/>
      </c>
      <c r="D250" s="1">
        <v>39</v>
      </c>
      <c r="E250" s="36" t="str">
        <f t="shared" ca="1" si="37"/>
        <v/>
      </c>
      <c r="F250" s="1" t="str">
        <f t="shared" ca="1" si="38"/>
        <v/>
      </c>
      <c r="H250" s="32" t="str">
        <f t="array" aca="1" ref="H250" ca="1">IFERROR(INDEX($E$26:$E$1885,SMALL(IF($E$26:$E$1885="","",ROW($E$26:$E$1885)-MIN(ROW($E$26:$E$1885))+1),ROW(E227))),"")</f>
        <v/>
      </c>
      <c r="I250" s="32">
        <f t="array" aca="1" ref="I250" ca="1">IFERROR(INDEX($F$26:$F$1885,SMALL(IF($F$26:$F$1885="","",ROW($F$26:$F$1885)-MIN(ROW($F$26:$F$1885))+1),ROW(F227))),"")</f>
        <v>0</v>
      </c>
    </row>
    <row r="251" spans="2:9" hidden="1" x14ac:dyDescent="0.45">
      <c r="B251" s="32">
        <f t="shared" si="36"/>
        <v>43786</v>
      </c>
      <c r="C251" s="1" t="str">
        <f ca="1"/>
        <v/>
      </c>
      <c r="D251" s="1">
        <v>40</v>
      </c>
      <c r="E251" s="36" t="str">
        <f t="shared" ca="1" si="37"/>
        <v/>
      </c>
      <c r="F251" s="1" t="str">
        <f t="shared" ca="1" si="38"/>
        <v/>
      </c>
      <c r="H251" s="32" t="str">
        <f t="array" aca="1" ref="H251" ca="1">IFERROR(INDEX($E$26:$E$1885,SMALL(IF($E$26:$E$1885="","",ROW($E$26:$E$1885)-MIN(ROW($E$26:$E$1885))+1),ROW(E228))),"")</f>
        <v/>
      </c>
      <c r="I251" s="32">
        <f t="array" aca="1" ref="I251" ca="1">IFERROR(INDEX($F$26:$F$1885,SMALL(IF($F$26:$F$1885="","",ROW($F$26:$F$1885)-MIN(ROW($F$26:$F$1885))+1),ROW(F228))),"")</f>
        <v>0</v>
      </c>
    </row>
    <row r="252" spans="2:9" hidden="1" x14ac:dyDescent="0.45">
      <c r="B252" s="32">
        <f t="shared" si="36"/>
        <v>43786</v>
      </c>
      <c r="C252" s="1" t="str">
        <f ca="1"/>
        <v/>
      </c>
      <c r="D252" s="1">
        <v>41</v>
      </c>
      <c r="E252" s="36" t="str">
        <f t="shared" ca="1" si="37"/>
        <v/>
      </c>
      <c r="F252" s="1" t="str">
        <f t="shared" ca="1" si="38"/>
        <v/>
      </c>
      <c r="H252" s="32" t="str">
        <f t="array" aca="1" ref="H252" ca="1">IFERROR(INDEX($E$26:$E$1885,SMALL(IF($E$26:$E$1885="","",ROW($E$26:$E$1885)-MIN(ROW($E$26:$E$1885))+1),ROW(E229))),"")</f>
        <v/>
      </c>
      <c r="I252" s="32">
        <f t="array" aca="1" ref="I252" ca="1">IFERROR(INDEX($F$26:$F$1885,SMALL(IF($F$26:$F$1885="","",ROW($F$26:$F$1885)-MIN(ROW($F$26:$F$1885))+1),ROW(F229))),"")</f>
        <v>0</v>
      </c>
    </row>
    <row r="253" spans="2:9" hidden="1" x14ac:dyDescent="0.45">
      <c r="B253" s="32">
        <f t="shared" si="36"/>
        <v>43786</v>
      </c>
      <c r="C253" s="1" t="str">
        <f ca="1"/>
        <v/>
      </c>
      <c r="D253" s="1">
        <v>42</v>
      </c>
      <c r="E253" s="36" t="str">
        <f t="shared" ca="1" si="37"/>
        <v/>
      </c>
      <c r="F253" s="1" t="str">
        <f t="shared" ca="1" si="38"/>
        <v/>
      </c>
      <c r="H253" s="32" t="str">
        <f t="array" aca="1" ref="H253" ca="1">IFERROR(INDEX($E$26:$E$1885,SMALL(IF($E$26:$E$1885="","",ROW($E$26:$E$1885)-MIN(ROW($E$26:$E$1885))+1),ROW(E230))),"")</f>
        <v/>
      </c>
      <c r="I253" s="32">
        <f t="array" aca="1" ref="I253" ca="1">IFERROR(INDEX($F$26:$F$1885,SMALL(IF($F$26:$F$1885="","",ROW($F$26:$F$1885)-MIN(ROW($F$26:$F$1885))+1),ROW(F230))),"")</f>
        <v>0</v>
      </c>
    </row>
    <row r="254" spans="2:9" hidden="1" x14ac:dyDescent="0.45">
      <c r="B254" s="32">
        <f t="shared" si="36"/>
        <v>43786</v>
      </c>
      <c r="C254" s="1" t="str">
        <f ca="1"/>
        <v/>
      </c>
      <c r="D254" s="1">
        <v>43</v>
      </c>
      <c r="E254" s="36" t="str">
        <f t="shared" ca="1" si="37"/>
        <v/>
      </c>
      <c r="F254" s="1" t="str">
        <f t="shared" ca="1" si="38"/>
        <v/>
      </c>
      <c r="H254" s="32" t="str">
        <f t="array" aca="1" ref="H254" ca="1">IFERROR(INDEX($E$26:$E$1885,SMALL(IF($E$26:$E$1885="","",ROW($E$26:$E$1885)-MIN(ROW($E$26:$E$1885))+1),ROW(E231))),"")</f>
        <v/>
      </c>
      <c r="I254" s="32">
        <f t="array" aca="1" ref="I254" ca="1">IFERROR(INDEX($F$26:$F$1885,SMALL(IF($F$26:$F$1885="","",ROW($F$26:$F$1885)-MIN(ROW($F$26:$F$1885))+1),ROW(F231))),"")</f>
        <v>0</v>
      </c>
    </row>
    <row r="255" spans="2:9" hidden="1" x14ac:dyDescent="0.45">
      <c r="B255" s="32">
        <f t="shared" si="36"/>
        <v>43786</v>
      </c>
      <c r="C255" s="1" t="str">
        <f ca="1"/>
        <v/>
      </c>
      <c r="D255" s="1">
        <v>44</v>
      </c>
      <c r="E255" s="36" t="str">
        <f t="shared" ca="1" si="37"/>
        <v/>
      </c>
      <c r="F255" s="1" t="str">
        <f t="shared" ca="1" si="38"/>
        <v/>
      </c>
      <c r="H255" s="32" t="str">
        <f t="array" aca="1" ref="H255" ca="1">IFERROR(INDEX($E$26:$E$1885,SMALL(IF($E$26:$E$1885="","",ROW($E$26:$E$1885)-MIN(ROW($E$26:$E$1885))+1),ROW(E232))),"")</f>
        <v/>
      </c>
      <c r="I255" s="32">
        <f t="array" aca="1" ref="I255" ca="1">IFERROR(INDEX($F$26:$F$1885,SMALL(IF($F$26:$F$1885="","",ROW($F$26:$F$1885)-MIN(ROW($F$26:$F$1885))+1),ROW(F232))),"")</f>
        <v>0</v>
      </c>
    </row>
    <row r="256" spans="2:9" hidden="1" x14ac:dyDescent="0.45">
      <c r="B256" s="32">
        <f t="shared" si="36"/>
        <v>43786</v>
      </c>
      <c r="C256" s="1" t="str">
        <f ca="1"/>
        <v/>
      </c>
      <c r="D256" s="1">
        <v>45</v>
      </c>
      <c r="E256" s="36" t="str">
        <f t="shared" ca="1" si="37"/>
        <v/>
      </c>
      <c r="F256" s="1" t="str">
        <f t="shared" ca="1" si="38"/>
        <v/>
      </c>
      <c r="H256" s="32" t="str">
        <f t="array" aca="1" ref="H256" ca="1">IFERROR(INDEX($E$26:$E$1885,SMALL(IF($E$26:$E$1885="","",ROW($E$26:$E$1885)-MIN(ROW($E$26:$E$1885))+1),ROW(E233))),"")</f>
        <v/>
      </c>
      <c r="I256" s="32">
        <f t="array" aca="1" ref="I256" ca="1">IFERROR(INDEX($F$26:$F$1885,SMALL(IF($F$26:$F$1885="","",ROW($F$26:$F$1885)-MIN(ROW($F$26:$F$1885))+1),ROW(F233))),"")</f>
        <v>0</v>
      </c>
    </row>
    <row r="257" spans="2:9" hidden="1" x14ac:dyDescent="0.45">
      <c r="B257" s="32">
        <f t="shared" si="36"/>
        <v>43786</v>
      </c>
      <c r="C257" s="1" t="str">
        <f ca="1"/>
        <v/>
      </c>
      <c r="D257" s="1">
        <v>46</v>
      </c>
      <c r="E257" s="36" t="str">
        <f t="shared" ca="1" si="37"/>
        <v/>
      </c>
      <c r="F257" s="1" t="str">
        <f t="shared" ca="1" si="38"/>
        <v/>
      </c>
      <c r="H257" s="32" t="str">
        <f t="array" aca="1" ref="H257" ca="1">IFERROR(INDEX($E$26:$E$1885,SMALL(IF($E$26:$E$1885="","",ROW($E$26:$E$1885)-MIN(ROW($E$26:$E$1885))+1),ROW(E234))),"")</f>
        <v/>
      </c>
      <c r="I257" s="32" t="str">
        <f t="array" aca="1" ref="I257" ca="1">IFERROR(INDEX($F$26:$F$1885,SMALL(IF($F$26:$F$1885="","",ROW($F$26:$F$1885)-MIN(ROW($F$26:$F$1885))+1),ROW(F234))),"")</f>
        <v>MORTGAGE</v>
      </c>
    </row>
    <row r="258" spans="2:9" hidden="1" x14ac:dyDescent="0.45">
      <c r="B258" s="32">
        <f t="shared" si="36"/>
        <v>43786</v>
      </c>
      <c r="C258" s="1" t="str">
        <f ca="1"/>
        <v/>
      </c>
      <c r="D258" s="1">
        <v>47</v>
      </c>
      <c r="E258" s="36" t="str">
        <f t="shared" ca="1" si="37"/>
        <v/>
      </c>
      <c r="F258" s="1" t="str">
        <f t="shared" ca="1" si="38"/>
        <v/>
      </c>
      <c r="H258" s="32" t="str">
        <f t="array" aca="1" ref="H258" ca="1">IFERROR(INDEX($E$26:$E$1885,SMALL(IF($E$26:$E$1885="","",ROW($E$26:$E$1885)-MIN(ROW($E$26:$E$1885))+1),ROW(E235))),"")</f>
        <v/>
      </c>
      <c r="I258" s="32">
        <f t="array" aca="1" ref="I258" ca="1">IFERROR(INDEX($F$26:$F$1885,SMALL(IF($F$26:$F$1885="","",ROW($F$26:$F$1885)-MIN(ROW($F$26:$F$1885))+1),ROW(F235))),"")</f>
        <v>0</v>
      </c>
    </row>
    <row r="259" spans="2:9" hidden="1" x14ac:dyDescent="0.45">
      <c r="B259" s="32">
        <f t="shared" si="36"/>
        <v>43786</v>
      </c>
      <c r="C259" s="1" t="str">
        <f ca="1"/>
        <v/>
      </c>
      <c r="D259" s="1">
        <v>48</v>
      </c>
      <c r="E259" s="36" t="str">
        <f t="shared" ca="1" si="37"/>
        <v/>
      </c>
      <c r="F259" s="1" t="str">
        <f t="shared" ca="1" si="38"/>
        <v/>
      </c>
      <c r="H259" s="32" t="str">
        <f t="array" aca="1" ref="H259" ca="1">IFERROR(INDEX($E$26:$E$1885,SMALL(IF($E$26:$E$1885="","",ROW($E$26:$E$1885)-MIN(ROW($E$26:$E$1885))+1),ROW(E236))),"")</f>
        <v/>
      </c>
      <c r="I259" s="32">
        <f t="array" aca="1" ref="I259" ca="1">IFERROR(INDEX($F$26:$F$1885,SMALL(IF($F$26:$F$1885="","",ROW($F$26:$F$1885)-MIN(ROW($F$26:$F$1885))+1),ROW(F236))),"")</f>
        <v>0</v>
      </c>
    </row>
    <row r="260" spans="2:9" hidden="1" x14ac:dyDescent="0.45">
      <c r="B260" s="32">
        <f t="shared" si="36"/>
        <v>43786</v>
      </c>
      <c r="C260" s="1" t="str">
        <f ca="1"/>
        <v/>
      </c>
      <c r="D260" s="1">
        <v>49</v>
      </c>
      <c r="E260" s="36" t="str">
        <f t="shared" ca="1" si="37"/>
        <v/>
      </c>
      <c r="F260" s="1" t="str">
        <f t="shared" ca="1" si="38"/>
        <v/>
      </c>
      <c r="H260" s="32" t="str">
        <f t="array" aca="1" ref="H260" ca="1">IFERROR(INDEX($E$26:$E$1885,SMALL(IF($E$26:$E$1885="","",ROW($E$26:$E$1885)-MIN(ROW($E$26:$E$1885))+1),ROW(E237))),"")</f>
        <v/>
      </c>
      <c r="I260" s="32">
        <f t="array" aca="1" ref="I260" ca="1">IFERROR(INDEX($F$26:$F$1885,SMALL(IF($F$26:$F$1885="","",ROW($F$26:$F$1885)-MIN(ROW($F$26:$F$1885))+1),ROW(F237))),"")</f>
        <v>0</v>
      </c>
    </row>
    <row r="261" spans="2:9" hidden="1" x14ac:dyDescent="0.45">
      <c r="B261" s="32">
        <f t="shared" si="36"/>
        <v>43786</v>
      </c>
      <c r="C261" s="1" t="str">
        <f ca="1"/>
        <v/>
      </c>
      <c r="D261" s="1">
        <v>50</v>
      </c>
      <c r="E261" s="36" t="str">
        <f t="shared" ca="1" si="37"/>
        <v/>
      </c>
      <c r="F261" s="1" t="str">
        <f t="shared" ca="1" si="38"/>
        <v/>
      </c>
      <c r="H261" s="32" t="str">
        <f t="array" aca="1" ref="H261" ca="1">IFERROR(INDEX($E$26:$E$1885,SMALL(IF($E$26:$E$1885="","",ROW($E$26:$E$1885)-MIN(ROW($E$26:$E$1885))+1),ROW(E238))),"")</f>
        <v/>
      </c>
      <c r="I261" s="32">
        <f t="array" aca="1" ref="I261" ca="1">IFERROR(INDEX($F$26:$F$1885,SMALL(IF($F$26:$F$1885="","",ROW($F$26:$F$1885)-MIN(ROW($F$26:$F$1885))+1),ROW(F238))),"")</f>
        <v>0</v>
      </c>
    </row>
    <row r="262" spans="2:9" hidden="1" x14ac:dyDescent="0.45">
      <c r="B262" s="32">
        <f t="shared" si="36"/>
        <v>43786</v>
      </c>
      <c r="C262" s="1" t="str">
        <f ca="1"/>
        <v/>
      </c>
      <c r="D262" s="1">
        <v>51</v>
      </c>
      <c r="E262" s="36" t="str">
        <f t="shared" ca="1" si="37"/>
        <v/>
      </c>
      <c r="F262" s="1" t="str">
        <f t="shared" ca="1" si="38"/>
        <v/>
      </c>
      <c r="H262" s="32" t="str">
        <f t="array" aca="1" ref="H262" ca="1">IFERROR(INDEX($E$26:$E$1885,SMALL(IF($E$26:$E$1885="","",ROW($E$26:$E$1885)-MIN(ROW($E$26:$E$1885))+1),ROW(E239))),"")</f>
        <v/>
      </c>
      <c r="I262" s="32" t="str">
        <f t="array" aca="1" ref="I262" ca="1">IFERROR(INDEX($F$26:$F$1885,SMALL(IF($F$26:$F$1885="","",ROW($F$26:$F$1885)-MIN(ROW($F$26:$F$1885))+1),ROW(F239))),"")</f>
        <v>UTILITIES</v>
      </c>
    </row>
    <row r="263" spans="2:9" hidden="1" x14ac:dyDescent="0.45">
      <c r="B263" s="32">
        <f t="shared" si="36"/>
        <v>43786</v>
      </c>
      <c r="C263" s="1" t="str">
        <f ca="1"/>
        <v/>
      </c>
      <c r="D263" s="1">
        <v>52</v>
      </c>
      <c r="E263" s="36" t="str">
        <f t="shared" ca="1" si="37"/>
        <v/>
      </c>
      <c r="F263" s="1" t="str">
        <f t="shared" ca="1" si="38"/>
        <v/>
      </c>
      <c r="H263" s="32" t="str">
        <f t="array" aca="1" ref="H263" ca="1">IFERROR(INDEX($E$26:$E$1885,SMALL(IF($E$26:$E$1885="","",ROW($E$26:$E$1885)-MIN(ROW($E$26:$E$1885))+1),ROW(E240))),"")</f>
        <v/>
      </c>
      <c r="I263" s="32">
        <f t="array" aca="1" ref="I263" ca="1">IFERROR(INDEX($F$26:$F$1885,SMALL(IF($F$26:$F$1885="","",ROW($F$26:$F$1885)-MIN(ROW($F$26:$F$1885))+1),ROW(F240))),"")</f>
        <v>0</v>
      </c>
    </row>
    <row r="264" spans="2:9" hidden="1" x14ac:dyDescent="0.45">
      <c r="B264" s="32">
        <f t="shared" si="36"/>
        <v>43786</v>
      </c>
      <c r="C264" s="1" t="str">
        <f ca="1"/>
        <v/>
      </c>
      <c r="D264" s="1">
        <v>53</v>
      </c>
      <c r="E264" s="36" t="str">
        <f t="shared" ca="1" si="37"/>
        <v/>
      </c>
      <c r="F264" s="1" t="str">
        <f t="shared" ca="1" si="38"/>
        <v/>
      </c>
      <c r="H264" s="32" t="str">
        <f t="array" aca="1" ref="H264" ca="1">IFERROR(INDEX($E$26:$E$1885,SMALL(IF($E$26:$E$1885="","",ROW($E$26:$E$1885)-MIN(ROW($E$26:$E$1885))+1),ROW(E241))),"")</f>
        <v/>
      </c>
      <c r="I264" s="32">
        <f t="array" aca="1" ref="I264" ca="1">IFERROR(INDEX($F$26:$F$1885,SMALL(IF($F$26:$F$1885="","",ROW($F$26:$F$1885)-MIN(ROW($F$26:$F$1885))+1),ROW(F241))),"")</f>
        <v>0</v>
      </c>
    </row>
    <row r="265" spans="2:9" hidden="1" x14ac:dyDescent="0.45">
      <c r="B265" s="32">
        <f t="shared" si="36"/>
        <v>43786</v>
      </c>
      <c r="C265" s="1" t="str">
        <f ca="1"/>
        <v/>
      </c>
      <c r="D265" s="1">
        <v>54</v>
      </c>
      <c r="E265" s="36" t="str">
        <f t="shared" ca="1" si="37"/>
        <v/>
      </c>
      <c r="F265" s="1" t="str">
        <f t="shared" ca="1" si="38"/>
        <v/>
      </c>
      <c r="H265" s="32" t="str">
        <f t="array" aca="1" ref="H265" ca="1">IFERROR(INDEX($E$26:$E$1885,SMALL(IF($E$26:$E$1885="","",ROW($E$26:$E$1885)-MIN(ROW($E$26:$E$1885))+1),ROW(E242))),"")</f>
        <v/>
      </c>
      <c r="I265" s="32">
        <f t="array" aca="1" ref="I265" ca="1">IFERROR(INDEX($F$26:$F$1885,SMALL(IF($F$26:$F$1885="","",ROW($F$26:$F$1885)-MIN(ROW($F$26:$F$1885))+1),ROW(F242))),"")</f>
        <v>0</v>
      </c>
    </row>
    <row r="266" spans="2:9" hidden="1" x14ac:dyDescent="0.45">
      <c r="B266" s="32">
        <f t="shared" si="36"/>
        <v>43786</v>
      </c>
      <c r="C266" s="1" t="str">
        <f ca="1"/>
        <v/>
      </c>
      <c r="D266" s="1">
        <v>55</v>
      </c>
      <c r="E266" s="36" t="str">
        <f t="shared" ca="1" si="37"/>
        <v/>
      </c>
      <c r="F266" s="1" t="str">
        <f t="shared" ca="1" si="38"/>
        <v/>
      </c>
      <c r="H266" s="32" t="str">
        <f t="array" aca="1" ref="H266" ca="1">IFERROR(INDEX($E$26:$E$1885,SMALL(IF($E$26:$E$1885="","",ROW($E$26:$E$1885)-MIN(ROW($E$26:$E$1885))+1),ROW(E243))),"")</f>
        <v/>
      </c>
      <c r="I266" s="32">
        <f t="array" aca="1" ref="I266" ca="1">IFERROR(INDEX($F$26:$F$1885,SMALL(IF($F$26:$F$1885="","",ROW($F$26:$F$1885)-MIN(ROW($F$26:$F$1885))+1),ROW(F243))),"")</f>
        <v>0</v>
      </c>
    </row>
    <row r="267" spans="2:9" hidden="1" x14ac:dyDescent="0.45">
      <c r="B267" s="32">
        <f t="shared" si="36"/>
        <v>43786</v>
      </c>
      <c r="C267" s="1" t="str">
        <f ca="1"/>
        <v/>
      </c>
      <c r="D267" s="1">
        <v>56</v>
      </c>
      <c r="E267" s="36" t="str">
        <f t="shared" ca="1" si="37"/>
        <v/>
      </c>
      <c r="F267" s="1" t="str">
        <f t="shared" ca="1" si="38"/>
        <v/>
      </c>
      <c r="H267" s="32" t="str">
        <f t="array" aca="1" ref="H267" ca="1">IFERROR(INDEX($E$26:$E$1885,SMALL(IF($E$26:$E$1885="","",ROW($E$26:$E$1885)-MIN(ROW($E$26:$E$1885))+1),ROW(E244))),"")</f>
        <v/>
      </c>
      <c r="I267" s="32" t="str">
        <f t="array" aca="1" ref="I267" ca="1">IFERROR(INDEX($F$26:$F$1885,SMALL(IF($F$26:$F$1885="","",ROW($F$26:$F$1885)-MIN(ROW($F$26:$F$1885))+1),ROW(F244))),"")</f>
        <v>HEALTH/WELLBEING</v>
      </c>
    </row>
    <row r="268" spans="2:9" hidden="1" x14ac:dyDescent="0.45">
      <c r="B268" s="32">
        <f t="shared" si="36"/>
        <v>43786</v>
      </c>
      <c r="C268" s="1" t="str">
        <f ca="1"/>
        <v/>
      </c>
      <c r="D268" s="1">
        <v>57</v>
      </c>
      <c r="E268" s="36" t="str">
        <f t="shared" ca="1" si="37"/>
        <v/>
      </c>
      <c r="F268" s="1" t="str">
        <f t="shared" ca="1" si="38"/>
        <v/>
      </c>
      <c r="H268" s="32" t="str">
        <f t="array" aca="1" ref="H268" ca="1">IFERROR(INDEX($E$26:$E$1885,SMALL(IF($E$26:$E$1885="","",ROW($E$26:$E$1885)-MIN(ROW($E$26:$E$1885))+1),ROW(E245))),"")</f>
        <v/>
      </c>
      <c r="I268" s="32" t="str">
        <f t="array" aca="1" ref="I268" ca="1">IFERROR(INDEX($F$26:$F$1885,SMALL(IF($F$26:$F$1885="","",ROW($F$26:$F$1885)-MIN(ROW($F$26:$F$1885))+1),ROW(F245))),"")</f>
        <v>Gym/Working Out</v>
      </c>
    </row>
    <row r="269" spans="2:9" hidden="1" x14ac:dyDescent="0.45">
      <c r="B269" s="32">
        <f t="shared" si="36"/>
        <v>43786</v>
      </c>
      <c r="C269" s="1" t="str">
        <f ca="1"/>
        <v/>
      </c>
      <c r="D269" s="1">
        <v>58</v>
      </c>
      <c r="E269" s="36" t="str">
        <f t="shared" ca="1" si="37"/>
        <v/>
      </c>
      <c r="F269" s="1" t="str">
        <f t="shared" ca="1" si="38"/>
        <v/>
      </c>
      <c r="H269" s="32" t="str">
        <f t="array" aca="1" ref="H269" ca="1">IFERROR(INDEX($E$26:$E$1885,SMALL(IF($E$26:$E$1885="","",ROW($E$26:$E$1885)-MIN(ROW($E$26:$E$1885))+1),ROW(E246))),"")</f>
        <v/>
      </c>
      <c r="I269" s="32" t="str">
        <f t="array" aca="1" ref="I269" ca="1">IFERROR(INDEX($F$26:$F$1885,SMALL(IF($F$26:$F$1885="","",ROW($F$26:$F$1885)-MIN(ROW($F$26:$F$1885))+1),ROW(F246))),"")</f>
        <v>Fun Money</v>
      </c>
    </row>
    <row r="270" spans="2:9" hidden="1" x14ac:dyDescent="0.45">
      <c r="B270" s="32">
        <f t="shared" si="36"/>
        <v>43786</v>
      </c>
      <c r="C270" s="1" t="str">
        <f ca="1"/>
        <v/>
      </c>
      <c r="D270" s="1">
        <v>59</v>
      </c>
      <c r="E270" s="36" t="str">
        <f t="shared" ca="1" si="37"/>
        <v/>
      </c>
      <c r="F270" s="1" t="str">
        <f t="shared" ca="1" si="38"/>
        <v/>
      </c>
      <c r="H270" s="32" t="str">
        <f t="array" aca="1" ref="H270" ca="1">IFERROR(INDEX($E$26:$E$1885,SMALL(IF($E$26:$E$1885="","",ROW($E$26:$E$1885)-MIN(ROW($E$26:$E$1885))+1),ROW(E247))),"")</f>
        <v/>
      </c>
      <c r="I270" s="32">
        <f t="array" aca="1" ref="I270" ca="1">IFERROR(INDEX($F$26:$F$1885,SMALL(IF($F$26:$F$1885="","",ROW($F$26:$F$1885)-MIN(ROW($F$26:$F$1885))+1),ROW(F247))),"")</f>
        <v>0</v>
      </c>
    </row>
    <row r="271" spans="2:9" hidden="1" x14ac:dyDescent="0.45">
      <c r="B271" s="32">
        <f t="shared" si="36"/>
        <v>43786</v>
      </c>
      <c r="C271" s="1" t="str">
        <f ca="1"/>
        <v/>
      </c>
      <c r="D271" s="1">
        <v>60</v>
      </c>
      <c r="E271" s="36" t="str">
        <f t="shared" ca="1" si="37"/>
        <v/>
      </c>
      <c r="F271" s="1" t="str">
        <f t="shared" ca="1" si="38"/>
        <v/>
      </c>
      <c r="H271" s="32" t="str">
        <f t="array" aca="1" ref="H271" ca="1">IFERROR(INDEX($E$26:$E$1885,SMALL(IF($E$26:$E$1885="","",ROW($E$26:$E$1885)-MIN(ROW($E$26:$E$1885))+1),ROW(E248))),"")</f>
        <v/>
      </c>
      <c r="I271" s="32">
        <f t="array" aca="1" ref="I271" ca="1">IFERROR(INDEX($F$26:$F$1885,SMALL(IF($F$26:$F$1885="","",ROW($F$26:$F$1885)-MIN(ROW($F$26:$F$1885))+1),ROW(F248))),"")</f>
        <v>0</v>
      </c>
    </row>
    <row r="272" spans="2:9" hidden="1" x14ac:dyDescent="0.45">
      <c r="B272" s="32">
        <f t="shared" si="36"/>
        <v>43786</v>
      </c>
      <c r="C272" s="1" t="str">
        <f ca="1"/>
        <v/>
      </c>
      <c r="D272" s="1">
        <v>61</v>
      </c>
      <c r="E272" s="36" t="str">
        <f t="shared" ca="1" si="37"/>
        <v/>
      </c>
      <c r="F272" s="1" t="str">
        <f t="shared" ca="1" si="38"/>
        <v/>
      </c>
      <c r="H272" s="32" t="str">
        <f t="array" aca="1" ref="H272" ca="1">IFERROR(INDEX($E$26:$E$1885,SMALL(IF($E$26:$E$1885="","",ROW($E$26:$E$1885)-MIN(ROW($E$26:$E$1885))+1),ROW(E249))),"")</f>
        <v/>
      </c>
      <c r="I272" s="32">
        <f t="array" aca="1" ref="I272" ca="1">IFERROR(INDEX($F$26:$F$1885,SMALL(IF($F$26:$F$1885="","",ROW($F$26:$F$1885)-MIN(ROW($F$26:$F$1885))+1),ROW(F249))),"")</f>
        <v>0</v>
      </c>
    </row>
    <row r="273" spans="2:9" hidden="1" x14ac:dyDescent="0.45">
      <c r="B273" s="32">
        <f t="shared" si="36"/>
        <v>43786</v>
      </c>
      <c r="C273" s="1" t="str">
        <f ca="1"/>
        <v/>
      </c>
      <c r="D273" s="1">
        <v>62</v>
      </c>
      <c r="E273" s="36" t="str">
        <f t="shared" ca="1" si="37"/>
        <v/>
      </c>
      <c r="F273" s="1" t="str">
        <f t="shared" ca="1" si="38"/>
        <v/>
      </c>
      <c r="H273" s="32" t="str">
        <f t="array" aca="1" ref="H273" ca="1">IFERROR(INDEX($E$26:$E$1885,SMALL(IF($E$26:$E$1885="","",ROW($E$26:$E$1885)-MIN(ROW($E$26:$E$1885))+1),ROW(E250))),"")</f>
        <v/>
      </c>
      <c r="I273" s="32">
        <f t="array" aca="1" ref="I273" ca="1">IFERROR(INDEX($F$26:$F$1885,SMALL(IF($F$26:$F$1885="","",ROW($F$26:$F$1885)-MIN(ROW($F$26:$F$1885))+1),ROW(F250))),"")</f>
        <v>0</v>
      </c>
    </row>
    <row r="274" spans="2:9" hidden="1" x14ac:dyDescent="0.45">
      <c r="B274" s="32">
        <f t="shared" si="36"/>
        <v>43786</v>
      </c>
      <c r="C274" s="1" t="str">
        <f ca="1"/>
        <v/>
      </c>
      <c r="D274" s="1">
        <v>63</v>
      </c>
      <c r="E274" s="36" t="str">
        <f t="shared" ca="1" si="37"/>
        <v/>
      </c>
      <c r="F274" s="1" t="str">
        <f t="shared" ca="1" si="38"/>
        <v/>
      </c>
      <c r="H274" s="32" t="str">
        <f t="array" aca="1" ref="H274" ca="1">IFERROR(INDEX($E$26:$E$1885,SMALL(IF($E$26:$E$1885="","",ROW($E$26:$E$1885)-MIN(ROW($E$26:$E$1885))+1),ROW(E251))),"")</f>
        <v/>
      </c>
      <c r="I274" s="32" t="str">
        <f t="array" aca="1" ref="I274" ca="1">IFERROR(INDEX($F$26:$F$1885,SMALL(IF($F$26:$F$1885="","",ROW($F$26:$F$1885)-MIN(ROW($F$26:$F$1885))+1),ROW(F251))),"")</f>
        <v>AUTO</v>
      </c>
    </row>
    <row r="275" spans="2:9" hidden="1" x14ac:dyDescent="0.45">
      <c r="B275" s="32">
        <f t="shared" si="36"/>
        <v>43786</v>
      </c>
      <c r="C275" s="1" t="str">
        <f ca="1"/>
        <v/>
      </c>
      <c r="D275" s="1">
        <v>64</v>
      </c>
      <c r="E275" s="36" t="str">
        <f t="shared" ca="1" si="37"/>
        <v/>
      </c>
      <c r="F275" s="1" t="str">
        <f t="shared" ca="1" si="38"/>
        <v/>
      </c>
      <c r="H275" s="32" t="str">
        <f t="array" aca="1" ref="H275" ca="1">IFERROR(INDEX($E$26:$E$1885,SMALL(IF($E$26:$E$1885="","",ROW($E$26:$E$1885)-MIN(ROW($E$26:$E$1885))+1),ROW(E252))),"")</f>
        <v/>
      </c>
      <c r="I275" s="32">
        <f t="array" aca="1" ref="I275" ca="1">IFERROR(INDEX($F$26:$F$1885,SMALL(IF($F$26:$F$1885="","",ROW($F$26:$F$1885)-MIN(ROW($F$26:$F$1885))+1),ROW(F252))),"")</f>
        <v>0</v>
      </c>
    </row>
    <row r="276" spans="2:9" hidden="1" x14ac:dyDescent="0.45">
      <c r="B276" s="32">
        <f t="shared" si="36"/>
        <v>43786</v>
      </c>
      <c r="C276" s="1" t="str">
        <f ca="1"/>
        <v/>
      </c>
      <c r="D276" s="1">
        <v>65</v>
      </c>
      <c r="E276" s="36" t="str">
        <f t="shared" ca="1" si="37"/>
        <v/>
      </c>
      <c r="F276" s="1" t="str">
        <f t="shared" ca="1" si="38"/>
        <v/>
      </c>
      <c r="H276" s="32" t="str">
        <f t="array" aca="1" ref="H276" ca="1">IFERROR(INDEX($E$26:$E$1885,SMALL(IF($E$26:$E$1885="","",ROW($E$26:$E$1885)-MIN(ROW($E$26:$E$1885))+1),ROW(E253))),"")</f>
        <v/>
      </c>
      <c r="I276" s="32">
        <f t="array" aca="1" ref="I276" ca="1">IFERROR(INDEX($F$26:$F$1885,SMALL(IF($F$26:$F$1885="","",ROW($F$26:$F$1885)-MIN(ROW($F$26:$F$1885))+1),ROW(F253))),"")</f>
        <v>0</v>
      </c>
    </row>
    <row r="277" spans="2:9" hidden="1" x14ac:dyDescent="0.45">
      <c r="B277" s="32">
        <f t="shared" ref="B277:B304" si="39">B$5</f>
        <v>43786</v>
      </c>
      <c r="C277" s="1" t="str">
        <f ca="1"/>
        <v/>
      </c>
      <c r="D277" s="1">
        <v>66</v>
      </c>
      <c r="E277" s="36" t="str">
        <f t="shared" ca="1" si="37"/>
        <v/>
      </c>
      <c r="F277" s="1" t="str">
        <f t="shared" ca="1" si="38"/>
        <v/>
      </c>
      <c r="H277" s="32" t="str">
        <f t="array" aca="1" ref="H277" ca="1">IFERROR(INDEX($E$26:$E$1885,SMALL(IF($E$26:$E$1885="","",ROW($E$26:$E$1885)-MIN(ROW($E$26:$E$1885))+1),ROW(E254))),"")</f>
        <v/>
      </c>
      <c r="I277" s="32">
        <f t="array" aca="1" ref="I277" ca="1">IFERROR(INDEX($F$26:$F$1885,SMALL(IF($F$26:$F$1885="","",ROW($F$26:$F$1885)-MIN(ROW($F$26:$F$1885))+1),ROW(F254))),"")</f>
        <v>0</v>
      </c>
    </row>
    <row r="278" spans="2:9" hidden="1" x14ac:dyDescent="0.45">
      <c r="B278" s="32">
        <f t="shared" si="39"/>
        <v>43786</v>
      </c>
      <c r="C278" s="1" t="str">
        <f ca="1"/>
        <v/>
      </c>
      <c r="D278" s="1">
        <v>67</v>
      </c>
      <c r="E278" s="36" t="str">
        <f t="shared" ca="1" si="37"/>
        <v/>
      </c>
      <c r="F278" s="1" t="str">
        <f t="shared" ca="1" si="38"/>
        <v/>
      </c>
      <c r="H278" s="32" t="str">
        <f t="array" aca="1" ref="H278" ca="1">IFERROR(INDEX($E$26:$E$1885,SMALL(IF($E$26:$E$1885="","",ROW($E$26:$E$1885)-MIN(ROW($E$26:$E$1885))+1),ROW(E255))),"")</f>
        <v/>
      </c>
      <c r="I278" s="32">
        <f t="array" aca="1" ref="I278" ca="1">IFERROR(INDEX($F$26:$F$1885,SMALL(IF($F$26:$F$1885="","",ROW($F$26:$F$1885)-MIN(ROW($F$26:$F$1885))+1),ROW(F255))),"")</f>
        <v>0</v>
      </c>
    </row>
    <row r="279" spans="2:9" hidden="1" x14ac:dyDescent="0.45">
      <c r="B279" s="32">
        <f t="shared" si="39"/>
        <v>43786</v>
      </c>
      <c r="C279" s="1" t="str">
        <f ca="1"/>
        <v/>
      </c>
      <c r="D279" s="1">
        <v>68</v>
      </c>
      <c r="E279" s="36" t="str">
        <f t="shared" ca="1" si="37"/>
        <v/>
      </c>
      <c r="F279" s="1" t="str">
        <f t="shared" ca="1" si="38"/>
        <v/>
      </c>
      <c r="H279" s="32" t="str">
        <f t="array" aca="1" ref="H279" ca="1">IFERROR(INDEX($E$26:$E$1885,SMALL(IF($E$26:$E$1885="","",ROW($E$26:$E$1885)-MIN(ROW($E$26:$E$1885))+1),ROW(E256))),"")</f>
        <v/>
      </c>
      <c r="I279" s="32" t="str">
        <f t="array" aca="1" ref="I279" ca="1">IFERROR(INDEX($F$26:$F$1885,SMALL(IF($F$26:$F$1885="","",ROW($F$26:$F$1885)-MIN(ROW($F$26:$F$1885))+1),ROW(F256))),"")</f>
        <v>SUBSCRIPTIONS</v>
      </c>
    </row>
    <row r="280" spans="2:9" hidden="1" x14ac:dyDescent="0.45">
      <c r="B280" s="32">
        <f t="shared" si="39"/>
        <v>43786</v>
      </c>
      <c r="C280" s="1" t="str">
        <f ca="1"/>
        <v/>
      </c>
      <c r="D280" s="1">
        <v>69</v>
      </c>
      <c r="E280" s="36" t="str">
        <f t="shared" ca="1" si="37"/>
        <v/>
      </c>
      <c r="F280" s="1" t="str">
        <f t="shared" ca="1" si="38"/>
        <v/>
      </c>
      <c r="H280" s="32" t="str">
        <f t="array" aca="1" ref="H280" ca="1">IFERROR(INDEX($E$26:$E$1885,SMALL(IF($E$26:$E$1885="","",ROW($E$26:$E$1885)-MIN(ROW($E$26:$E$1885))+1),ROW(E257))),"")</f>
        <v/>
      </c>
      <c r="I280" s="32">
        <f t="array" aca="1" ref="I280" ca="1">IFERROR(INDEX($F$26:$F$1885,SMALL(IF($F$26:$F$1885="","",ROW($F$26:$F$1885)-MIN(ROW($F$26:$F$1885))+1),ROW(F257))),"")</f>
        <v>0</v>
      </c>
    </row>
    <row r="281" spans="2:9" hidden="1" x14ac:dyDescent="0.45">
      <c r="B281" s="32">
        <f t="shared" si="39"/>
        <v>43786</v>
      </c>
      <c r="C281" s="1" t="str">
        <f ca="1"/>
        <v/>
      </c>
      <c r="D281" s="1">
        <v>70</v>
      </c>
      <c r="E281" s="36" t="str">
        <f t="shared" ca="1" si="37"/>
        <v/>
      </c>
      <c r="F281" s="1" t="str">
        <f t="shared" ca="1" si="38"/>
        <v/>
      </c>
      <c r="H281" s="32" t="str">
        <f t="array" aca="1" ref="H281" ca="1">IFERROR(INDEX($E$26:$E$1885,SMALL(IF($E$26:$E$1885="","",ROW($E$26:$E$1885)-MIN(ROW($E$26:$E$1885))+1),ROW(E258))),"")</f>
        <v/>
      </c>
      <c r="I281" s="32">
        <f t="array" aca="1" ref="I281" ca="1">IFERROR(INDEX($F$26:$F$1885,SMALL(IF($F$26:$F$1885="","",ROW($F$26:$F$1885)-MIN(ROW($F$26:$F$1885))+1),ROW(F258))),"")</f>
        <v>0</v>
      </c>
    </row>
    <row r="282" spans="2:9" hidden="1" x14ac:dyDescent="0.45">
      <c r="B282" s="32">
        <f t="shared" si="39"/>
        <v>43786</v>
      </c>
      <c r="C282" s="1" t="str">
        <f ca="1"/>
        <v/>
      </c>
      <c r="D282" s="1">
        <v>71</v>
      </c>
      <c r="E282" s="36" t="str">
        <f t="shared" ca="1" si="37"/>
        <v/>
      </c>
      <c r="F282" s="1" t="str">
        <f t="shared" ca="1" si="38"/>
        <v/>
      </c>
      <c r="H282" s="32" t="str">
        <f t="array" aca="1" ref="H282" ca="1">IFERROR(INDEX($E$26:$E$1885,SMALL(IF($E$26:$E$1885="","",ROW($E$26:$E$1885)-MIN(ROW($E$26:$E$1885))+1),ROW(E259))),"")</f>
        <v/>
      </c>
      <c r="I282" s="32">
        <f t="array" aca="1" ref="I282" ca="1">IFERROR(INDEX($F$26:$F$1885,SMALL(IF($F$26:$F$1885="","",ROW($F$26:$F$1885)-MIN(ROW($F$26:$F$1885))+1),ROW(F259))),"")</f>
        <v>0</v>
      </c>
    </row>
    <row r="283" spans="2:9" hidden="1" x14ac:dyDescent="0.45">
      <c r="B283" s="32">
        <f t="shared" si="39"/>
        <v>43786</v>
      </c>
      <c r="C283" s="1" t="str">
        <f ca="1"/>
        <v/>
      </c>
      <c r="D283" s="1">
        <v>72</v>
      </c>
      <c r="E283" s="36" t="str">
        <f t="shared" ref="E283:E346" ca="1" si="40">IF(LEN(C283)=0,"",TEXT(B283,"mm/dd/yyyy"))</f>
        <v/>
      </c>
      <c r="F283" s="1" t="str">
        <f t="shared" ref="F283:F346" ca="1" si="41">C283</f>
        <v/>
      </c>
      <c r="H283" s="32" t="str">
        <f t="array" aca="1" ref="H283" ca="1">IFERROR(INDEX($E$26:$E$1885,SMALL(IF($E$26:$E$1885="","",ROW($E$26:$E$1885)-MIN(ROW($E$26:$E$1885))+1),ROW(E260))),"")</f>
        <v/>
      </c>
      <c r="I283" s="32">
        <f t="array" aca="1" ref="I283" ca="1">IFERROR(INDEX($F$26:$F$1885,SMALL(IF($F$26:$F$1885="","",ROW($F$26:$F$1885)-MIN(ROW($F$26:$F$1885))+1),ROW(F260))),"")</f>
        <v>0</v>
      </c>
    </row>
    <row r="284" spans="2:9" hidden="1" x14ac:dyDescent="0.45">
      <c r="B284" s="32">
        <f t="shared" si="39"/>
        <v>43786</v>
      </c>
      <c r="C284" s="1" t="str">
        <f ca="1"/>
        <v/>
      </c>
      <c r="D284" s="1">
        <v>73</v>
      </c>
      <c r="E284" s="36" t="str">
        <f t="shared" ca="1" si="40"/>
        <v/>
      </c>
      <c r="F284" s="1" t="str">
        <f t="shared" ca="1" si="41"/>
        <v/>
      </c>
      <c r="H284" s="32" t="str">
        <f t="array" aca="1" ref="H284" ca="1">IFERROR(INDEX($E$26:$E$1885,SMALL(IF($E$26:$E$1885="","",ROW($E$26:$E$1885)-MIN(ROW($E$26:$E$1885))+1),ROW(E261))),"")</f>
        <v/>
      </c>
      <c r="I284" s="32" t="str">
        <f t="array" aca="1" ref="I284" ca="1">IFERROR(INDEX($F$26:$F$1885,SMALL(IF($F$26:$F$1885="","",ROW($F$26:$F$1885)-MIN(ROW($F$26:$F$1885))+1),ROW(F261))),"")</f>
        <v>SAVINGS</v>
      </c>
    </row>
    <row r="285" spans="2:9" hidden="1" x14ac:dyDescent="0.45">
      <c r="B285" s="32">
        <f t="shared" si="39"/>
        <v>43786</v>
      </c>
      <c r="C285" s="1" t="str">
        <f ca="1"/>
        <v/>
      </c>
      <c r="D285" s="1">
        <v>74</v>
      </c>
      <c r="E285" s="36" t="str">
        <f t="shared" ca="1" si="40"/>
        <v/>
      </c>
      <c r="F285" s="1" t="str">
        <f t="shared" ca="1" si="41"/>
        <v/>
      </c>
      <c r="H285" s="32" t="str">
        <f t="array" aca="1" ref="H285" ca="1">IFERROR(INDEX($E$26:$E$1885,SMALL(IF($E$26:$E$1885="","",ROW($E$26:$E$1885)-MIN(ROW($E$26:$E$1885))+1),ROW(E262))),"")</f>
        <v/>
      </c>
      <c r="I285" s="32" t="str">
        <f t="array" aca="1" ref="I285" ca="1">IFERROR(INDEX($F$26:$F$1885,SMALL(IF($F$26:$F$1885="","",ROW($F$26:$F$1885)-MIN(ROW($F$26:$F$1885))+1),ROW(F262))),"")</f>
        <v>Savings - Vacation</v>
      </c>
    </row>
    <row r="286" spans="2:9" hidden="1" x14ac:dyDescent="0.45">
      <c r="B286" s="32">
        <f t="shared" si="39"/>
        <v>43786</v>
      </c>
      <c r="C286" s="1" t="str">
        <f ca="1"/>
        <v/>
      </c>
      <c r="D286" s="1">
        <v>75</v>
      </c>
      <c r="E286" s="36" t="str">
        <f t="shared" ca="1" si="40"/>
        <v/>
      </c>
      <c r="F286" s="1" t="str">
        <f t="shared" ca="1" si="41"/>
        <v/>
      </c>
      <c r="H286" s="32" t="str">
        <f t="array" aca="1" ref="H286" ca="1">IFERROR(INDEX($E$26:$E$1885,SMALL(IF($E$26:$E$1885="","",ROW($E$26:$E$1885)-MIN(ROW($E$26:$E$1885))+1),ROW(E263))),"")</f>
        <v/>
      </c>
      <c r="I286" s="32" t="str">
        <f t="array" aca="1" ref="I286" ca="1">IFERROR(INDEX($F$26:$F$1885,SMALL(IF($F$26:$F$1885="","",ROW($F$26:$F$1885)-MIN(ROW($F$26:$F$1885))+1),ROW(F263))),"")</f>
        <v>Savings - School Fund</v>
      </c>
    </row>
    <row r="287" spans="2:9" hidden="1" x14ac:dyDescent="0.45">
      <c r="B287" s="32">
        <f t="shared" si="39"/>
        <v>43786</v>
      </c>
      <c r="C287" s="1" t="str">
        <f ca="1"/>
        <v/>
      </c>
      <c r="D287" s="1">
        <v>76</v>
      </c>
      <c r="E287" s="36" t="str">
        <f t="shared" ca="1" si="40"/>
        <v/>
      </c>
      <c r="F287" s="1" t="str">
        <f t="shared" ca="1" si="41"/>
        <v/>
      </c>
      <c r="H287" s="32" t="str">
        <f t="array" aca="1" ref="H287" ca="1">IFERROR(INDEX($E$26:$E$1885,SMALL(IF($E$26:$E$1885="","",ROW($E$26:$E$1885)-MIN(ROW($E$26:$E$1885))+1),ROW(E264))),"")</f>
        <v/>
      </c>
      <c r="I287" s="32">
        <f t="array" aca="1" ref="I287" ca="1">IFERROR(INDEX($F$26:$F$1885,SMALL(IF($F$26:$F$1885="","",ROW($F$26:$F$1885)-MIN(ROW($F$26:$F$1885))+1),ROW(F264))),"")</f>
        <v>0</v>
      </c>
    </row>
    <row r="288" spans="2:9" hidden="1" x14ac:dyDescent="0.45">
      <c r="B288" s="32">
        <f t="shared" si="39"/>
        <v>43786</v>
      </c>
      <c r="C288" s="1" t="str">
        <f ca="1"/>
        <v/>
      </c>
      <c r="D288" s="1">
        <v>77</v>
      </c>
      <c r="E288" s="36" t="str">
        <f t="shared" ca="1" si="40"/>
        <v/>
      </c>
      <c r="F288" s="1" t="str">
        <f t="shared" ca="1" si="41"/>
        <v/>
      </c>
      <c r="H288" s="32" t="str">
        <f t="array" aca="1" ref="H288" ca="1">IFERROR(INDEX($E$26:$E$1885,SMALL(IF($E$26:$E$1885="","",ROW($E$26:$E$1885)-MIN(ROW($E$26:$E$1885))+1),ROW(E265))),"")</f>
        <v/>
      </c>
      <c r="I288" s="32">
        <f t="array" aca="1" ref="I288" ca="1">IFERROR(INDEX($F$26:$F$1885,SMALL(IF($F$26:$F$1885="","",ROW($F$26:$F$1885)-MIN(ROW($F$26:$F$1885))+1),ROW(F265))),"")</f>
        <v>0</v>
      </c>
    </row>
    <row r="289" spans="2:9" hidden="1" x14ac:dyDescent="0.45">
      <c r="B289" s="32">
        <f t="shared" si="39"/>
        <v>43786</v>
      </c>
      <c r="C289" s="1" t="str">
        <f ca="1"/>
        <v/>
      </c>
      <c r="D289" s="1">
        <v>78</v>
      </c>
      <c r="E289" s="36" t="str">
        <f t="shared" ca="1" si="40"/>
        <v/>
      </c>
      <c r="F289" s="1" t="str">
        <f t="shared" ca="1" si="41"/>
        <v/>
      </c>
      <c r="H289" s="32" t="str">
        <f t="array" aca="1" ref="H289" ca="1">IFERROR(INDEX($E$26:$E$1885,SMALL(IF($E$26:$E$1885="","",ROW($E$26:$E$1885)-MIN(ROW($E$26:$E$1885))+1),ROW(E266))),"")</f>
        <v/>
      </c>
      <c r="I289" s="32">
        <f t="array" aca="1" ref="I289" ca="1">IFERROR(INDEX($F$26:$F$1885,SMALL(IF($F$26:$F$1885="","",ROW($F$26:$F$1885)-MIN(ROW($F$26:$F$1885))+1),ROW(F266))),"")</f>
        <v>0</v>
      </c>
    </row>
    <row r="290" spans="2:9" hidden="1" x14ac:dyDescent="0.45">
      <c r="B290" s="32">
        <f t="shared" si="39"/>
        <v>43786</v>
      </c>
      <c r="C290" s="1" t="str">
        <f ca="1"/>
        <v/>
      </c>
      <c r="D290" s="1">
        <v>79</v>
      </c>
      <c r="E290" s="36" t="str">
        <f t="shared" ca="1" si="40"/>
        <v/>
      </c>
      <c r="F290" s="1" t="str">
        <f t="shared" ca="1" si="41"/>
        <v/>
      </c>
      <c r="H290" s="32" t="str">
        <f t="array" aca="1" ref="H290" ca="1">IFERROR(INDEX($E$26:$E$1885,SMALL(IF($E$26:$E$1885="","",ROW($E$26:$E$1885)-MIN(ROW($E$26:$E$1885))+1),ROW(E267))),"")</f>
        <v/>
      </c>
      <c r="I290" s="32">
        <f t="array" aca="1" ref="I290" ca="1">IFERROR(INDEX($F$26:$F$1885,SMALL(IF($F$26:$F$1885="","",ROW($F$26:$F$1885)-MIN(ROW($F$26:$F$1885))+1),ROW(F267))),"")</f>
        <v>0</v>
      </c>
    </row>
    <row r="291" spans="2:9" hidden="1" x14ac:dyDescent="0.45">
      <c r="B291" s="32">
        <f t="shared" si="39"/>
        <v>43786</v>
      </c>
      <c r="C291" s="1" t="str">
        <f ca="1"/>
        <v/>
      </c>
      <c r="D291" s="1">
        <v>80</v>
      </c>
      <c r="E291" s="36" t="str">
        <f t="shared" ca="1" si="40"/>
        <v/>
      </c>
      <c r="F291" s="1" t="str">
        <f t="shared" ca="1" si="41"/>
        <v/>
      </c>
      <c r="H291" s="32" t="str">
        <f t="array" aca="1" ref="H291" ca="1">IFERROR(INDEX($E$26:$E$1885,SMALL(IF($E$26:$E$1885="","",ROW($E$26:$E$1885)-MIN(ROW($E$26:$E$1885))+1),ROW(E268))),"")</f>
        <v/>
      </c>
      <c r="I291" s="32">
        <f t="array" aca="1" ref="I291" ca="1">IFERROR(INDEX($F$26:$F$1885,SMALL(IF($F$26:$F$1885="","",ROW($F$26:$F$1885)-MIN(ROW($F$26:$F$1885))+1),ROW(F268))),"")</f>
        <v>0</v>
      </c>
    </row>
    <row r="292" spans="2:9" hidden="1" x14ac:dyDescent="0.45">
      <c r="B292" s="32">
        <f t="shared" si="39"/>
        <v>43786</v>
      </c>
      <c r="C292" s="1" t="str">
        <f ca="1"/>
        <v/>
      </c>
      <c r="D292" s="1">
        <v>81</v>
      </c>
      <c r="E292" s="36" t="str">
        <f t="shared" ca="1" si="40"/>
        <v/>
      </c>
      <c r="F292" s="1" t="str">
        <f t="shared" ca="1" si="41"/>
        <v/>
      </c>
      <c r="H292" s="32" t="str">
        <f t="array" aca="1" ref="H292" ca="1">IFERROR(INDEX($E$26:$E$1885,SMALL(IF($E$26:$E$1885="","",ROW($E$26:$E$1885)-MIN(ROW($E$26:$E$1885))+1),ROW(E269))),"")</f>
        <v/>
      </c>
      <c r="I292" s="32">
        <f t="array" aca="1" ref="I292" ca="1">IFERROR(INDEX($F$26:$F$1885,SMALL(IF($F$26:$F$1885="","",ROW($F$26:$F$1885)-MIN(ROW($F$26:$F$1885))+1),ROW(F269))),"")</f>
        <v>0</v>
      </c>
    </row>
    <row r="293" spans="2:9" hidden="1" x14ac:dyDescent="0.45">
      <c r="B293" s="32">
        <f t="shared" si="39"/>
        <v>43786</v>
      </c>
      <c r="C293" s="1" t="str">
        <f ca="1"/>
        <v/>
      </c>
      <c r="D293" s="1">
        <v>82</v>
      </c>
      <c r="E293" s="36" t="str">
        <f t="shared" ca="1" si="40"/>
        <v/>
      </c>
      <c r="F293" s="1" t="str">
        <f t="shared" ca="1" si="41"/>
        <v/>
      </c>
      <c r="H293" s="32" t="str">
        <f t="array" aca="1" ref="H293" ca="1">IFERROR(INDEX($E$26:$E$1885,SMALL(IF($E$26:$E$1885="","",ROW($E$26:$E$1885)-MIN(ROW($E$26:$E$1885))+1),ROW(E270))),"")</f>
        <v/>
      </c>
      <c r="I293" s="32">
        <f t="array" aca="1" ref="I293" ca="1">IFERROR(INDEX($F$26:$F$1885,SMALL(IF($F$26:$F$1885="","",ROW($F$26:$F$1885)-MIN(ROW($F$26:$F$1885))+1),ROW(F270))),"")</f>
        <v>0</v>
      </c>
    </row>
    <row r="294" spans="2:9" hidden="1" x14ac:dyDescent="0.45">
      <c r="B294" s="32">
        <f t="shared" si="39"/>
        <v>43786</v>
      </c>
      <c r="C294" s="1" t="str">
        <f ca="1"/>
        <v/>
      </c>
      <c r="D294" s="1">
        <v>83</v>
      </c>
      <c r="E294" s="36" t="str">
        <f t="shared" ca="1" si="40"/>
        <v/>
      </c>
      <c r="F294" s="1" t="str">
        <f t="shared" ca="1" si="41"/>
        <v/>
      </c>
      <c r="H294" s="32" t="str">
        <f t="array" aca="1" ref="H294" ca="1">IFERROR(INDEX($E$26:$E$1885,SMALL(IF($E$26:$E$1885="","",ROW($E$26:$E$1885)-MIN(ROW($E$26:$E$1885))+1),ROW(E271))),"")</f>
        <v/>
      </c>
      <c r="I294" s="32">
        <f t="array" aca="1" ref="I294" ca="1">IFERROR(INDEX($F$26:$F$1885,SMALL(IF($F$26:$F$1885="","",ROW($F$26:$F$1885)-MIN(ROW($F$26:$F$1885))+1),ROW(F271))),"")</f>
        <v>0</v>
      </c>
    </row>
    <row r="295" spans="2:9" hidden="1" x14ac:dyDescent="0.45">
      <c r="B295" s="32">
        <f t="shared" si="39"/>
        <v>43786</v>
      </c>
      <c r="C295" s="1" t="str">
        <f ca="1"/>
        <v/>
      </c>
      <c r="D295" s="1">
        <v>84</v>
      </c>
      <c r="E295" s="36" t="str">
        <f t="shared" ca="1" si="40"/>
        <v/>
      </c>
      <c r="F295" s="1" t="str">
        <f t="shared" ca="1" si="41"/>
        <v/>
      </c>
      <c r="H295" s="32" t="str">
        <f t="array" aca="1" ref="H295" ca="1">IFERROR(INDEX($E$26:$E$1885,SMALL(IF($E$26:$E$1885="","",ROW($E$26:$E$1885)-MIN(ROW($E$26:$E$1885))+1),ROW(E272))),"")</f>
        <v/>
      </c>
      <c r="I295" s="32">
        <f t="array" aca="1" ref="I295" ca="1">IFERROR(INDEX($F$26:$F$1885,SMALL(IF($F$26:$F$1885="","",ROW($F$26:$F$1885)-MIN(ROW($F$26:$F$1885))+1),ROW(F272))),"")</f>
        <v>0</v>
      </c>
    </row>
    <row r="296" spans="2:9" hidden="1" x14ac:dyDescent="0.45">
      <c r="B296" s="32">
        <f t="shared" si="39"/>
        <v>43786</v>
      </c>
      <c r="C296" s="1" t="str">
        <f ca="1"/>
        <v/>
      </c>
      <c r="D296" s="1">
        <v>85</v>
      </c>
      <c r="E296" s="36" t="str">
        <f t="shared" ca="1" si="40"/>
        <v/>
      </c>
      <c r="F296" s="1" t="str">
        <f t="shared" ca="1" si="41"/>
        <v/>
      </c>
      <c r="H296" s="32" t="str">
        <f t="array" aca="1" ref="H296" ca="1">IFERROR(INDEX($E$26:$E$1885,SMALL(IF($E$26:$E$1885="","",ROW($E$26:$E$1885)-MIN(ROW($E$26:$E$1885))+1),ROW(E273))),"")</f>
        <v/>
      </c>
      <c r="I296" s="32">
        <f t="array" aca="1" ref="I296" ca="1">IFERROR(INDEX($F$26:$F$1885,SMALL(IF($F$26:$F$1885="","",ROW($F$26:$F$1885)-MIN(ROW($F$26:$F$1885))+1),ROW(F273))),"")</f>
        <v>0</v>
      </c>
    </row>
    <row r="297" spans="2:9" hidden="1" x14ac:dyDescent="0.45">
      <c r="B297" s="32">
        <f t="shared" si="39"/>
        <v>43786</v>
      </c>
      <c r="C297" s="1" t="str">
        <f ca="1"/>
        <v/>
      </c>
      <c r="D297" s="1">
        <v>86</v>
      </c>
      <c r="E297" s="36" t="str">
        <f t="shared" ca="1" si="40"/>
        <v/>
      </c>
      <c r="F297" s="1" t="str">
        <f t="shared" ca="1" si="41"/>
        <v/>
      </c>
      <c r="H297" s="32" t="str">
        <f t="array" aca="1" ref="H297" ca="1">IFERROR(INDEX($E$26:$E$1885,SMALL(IF($E$26:$E$1885="","",ROW($E$26:$E$1885)-MIN(ROW($E$26:$E$1885))+1),ROW(E274))),"")</f>
        <v/>
      </c>
      <c r="I297" s="32">
        <f t="array" aca="1" ref="I297" ca="1">IFERROR(INDEX($F$26:$F$1885,SMALL(IF($F$26:$F$1885="","",ROW($F$26:$F$1885)-MIN(ROW($F$26:$F$1885))+1),ROW(F274))),"")</f>
        <v>0</v>
      </c>
    </row>
    <row r="298" spans="2:9" hidden="1" x14ac:dyDescent="0.45">
      <c r="B298" s="32">
        <f t="shared" si="39"/>
        <v>43786</v>
      </c>
      <c r="C298" s="1" t="str">
        <f ca="1"/>
        <v/>
      </c>
      <c r="D298" s="1">
        <v>87</v>
      </c>
      <c r="E298" s="36" t="str">
        <f t="shared" ca="1" si="40"/>
        <v/>
      </c>
      <c r="F298" s="1" t="str">
        <f t="shared" ca="1" si="41"/>
        <v/>
      </c>
      <c r="H298" s="32" t="str">
        <f t="array" aca="1" ref="H298" ca="1">IFERROR(INDEX($E$26:$E$1885,SMALL(IF($E$26:$E$1885="","",ROW($E$26:$E$1885)-MIN(ROW($E$26:$E$1885))+1),ROW(E275))),"")</f>
        <v/>
      </c>
      <c r="I298" s="32">
        <f t="array" aca="1" ref="I298" ca="1">IFERROR(INDEX($F$26:$F$1885,SMALL(IF($F$26:$F$1885="","",ROW($F$26:$F$1885)-MIN(ROW($F$26:$F$1885))+1),ROW(F275))),"")</f>
        <v>0</v>
      </c>
    </row>
    <row r="299" spans="2:9" hidden="1" x14ac:dyDescent="0.45">
      <c r="B299" s="32">
        <f t="shared" si="39"/>
        <v>43786</v>
      </c>
      <c r="C299" s="1" t="str">
        <f ca="1"/>
        <v/>
      </c>
      <c r="D299" s="1">
        <v>88</v>
      </c>
      <c r="E299" s="36" t="str">
        <f t="shared" ca="1" si="40"/>
        <v/>
      </c>
      <c r="F299" s="1" t="str">
        <f t="shared" ca="1" si="41"/>
        <v/>
      </c>
      <c r="H299" s="32" t="str">
        <f t="array" aca="1" ref="H299" ca="1">IFERROR(INDEX($E$26:$E$1885,SMALL(IF($E$26:$E$1885="","",ROW($E$26:$E$1885)-MIN(ROW($E$26:$E$1885))+1),ROW(E276))),"")</f>
        <v/>
      </c>
      <c r="I299" s="32">
        <f t="array" aca="1" ref="I299" ca="1">IFERROR(INDEX($F$26:$F$1885,SMALL(IF($F$26:$F$1885="","",ROW($F$26:$F$1885)-MIN(ROW($F$26:$F$1885))+1),ROW(F276))),"")</f>
        <v>0</v>
      </c>
    </row>
    <row r="300" spans="2:9" hidden="1" x14ac:dyDescent="0.45">
      <c r="B300" s="32">
        <f t="shared" si="39"/>
        <v>43786</v>
      </c>
      <c r="C300" s="1" t="str">
        <f ca="1"/>
        <v/>
      </c>
      <c r="D300" s="1">
        <v>89</v>
      </c>
      <c r="E300" s="36" t="str">
        <f t="shared" ca="1" si="40"/>
        <v/>
      </c>
      <c r="F300" s="1" t="str">
        <f t="shared" ca="1" si="41"/>
        <v/>
      </c>
      <c r="H300" s="32" t="str">
        <f t="array" aca="1" ref="H300" ca="1">IFERROR(INDEX($E$26:$E$1885,SMALL(IF($E$26:$E$1885="","",ROW($E$26:$E$1885)-MIN(ROW($E$26:$E$1885))+1),ROW(E277))),"")</f>
        <v/>
      </c>
      <c r="I300" s="32">
        <f t="array" aca="1" ref="I300" ca="1">IFERROR(INDEX($F$26:$F$1885,SMALL(IF($F$26:$F$1885="","",ROW($F$26:$F$1885)-MIN(ROW($F$26:$F$1885))+1),ROW(F277))),"")</f>
        <v>0</v>
      </c>
    </row>
    <row r="301" spans="2:9" hidden="1" x14ac:dyDescent="0.45">
      <c r="B301" s="32">
        <f t="shared" si="39"/>
        <v>43786</v>
      </c>
      <c r="C301" s="1" t="str">
        <f ca="1"/>
        <v/>
      </c>
      <c r="D301" s="1">
        <v>90</v>
      </c>
      <c r="E301" s="36" t="str">
        <f t="shared" ca="1" si="40"/>
        <v/>
      </c>
      <c r="F301" s="1" t="str">
        <f t="shared" ca="1" si="41"/>
        <v/>
      </c>
      <c r="H301" s="32" t="str">
        <f t="array" aca="1" ref="H301" ca="1">IFERROR(INDEX($E$26:$E$1885,SMALL(IF($E$26:$E$1885="","",ROW($E$26:$E$1885)-MIN(ROW($E$26:$E$1885))+1),ROW(E278))),"")</f>
        <v/>
      </c>
      <c r="I301" s="32">
        <f t="array" aca="1" ref="I301" ca="1">IFERROR(INDEX($F$26:$F$1885,SMALL(IF($F$26:$F$1885="","",ROW($F$26:$F$1885)-MIN(ROW($F$26:$F$1885))+1),ROW(F278))),"")</f>
        <v>0</v>
      </c>
    </row>
    <row r="302" spans="2:9" hidden="1" x14ac:dyDescent="0.45">
      <c r="B302" s="32">
        <f t="shared" si="39"/>
        <v>43786</v>
      </c>
      <c r="C302" s="1" t="str">
        <f ca="1"/>
        <v/>
      </c>
      <c r="D302" s="1">
        <v>91</v>
      </c>
      <c r="E302" s="36" t="str">
        <f t="shared" ca="1" si="40"/>
        <v/>
      </c>
      <c r="F302" s="1" t="str">
        <f t="shared" ca="1" si="41"/>
        <v/>
      </c>
      <c r="H302" s="32" t="str">
        <f t="array" aca="1" ref="H302" ca="1">IFERROR(INDEX($E$26:$E$1885,SMALL(IF($E$26:$E$1885="","",ROW($E$26:$E$1885)-MIN(ROW($E$26:$E$1885))+1),ROW(E279))),"")</f>
        <v/>
      </c>
      <c r="I302" s="32">
        <f t="array" aca="1" ref="I302" ca="1">IFERROR(INDEX($F$26:$F$1885,SMALL(IF($F$26:$F$1885="","",ROW($F$26:$F$1885)-MIN(ROW($F$26:$F$1885))+1),ROW(F279))),"")</f>
        <v>0</v>
      </c>
    </row>
    <row r="303" spans="2:9" hidden="1" x14ac:dyDescent="0.45">
      <c r="B303" s="32">
        <f t="shared" si="39"/>
        <v>43786</v>
      </c>
      <c r="C303" s="1" t="str">
        <f ca="1"/>
        <v/>
      </c>
      <c r="D303" s="1">
        <v>92</v>
      </c>
      <c r="E303" s="36" t="str">
        <f t="shared" ca="1" si="40"/>
        <v/>
      </c>
      <c r="F303" s="1" t="str">
        <f t="shared" ca="1" si="41"/>
        <v/>
      </c>
      <c r="H303" s="32" t="str">
        <f t="array" aca="1" ref="H303" ca="1">IFERROR(INDEX($E$26:$E$1885,SMALL(IF($E$26:$E$1885="","",ROW($E$26:$E$1885)-MIN(ROW($E$26:$E$1885))+1),ROW(E280))),"")</f>
        <v/>
      </c>
      <c r="I303" s="32">
        <f t="array" aca="1" ref="I303" ca="1">IFERROR(INDEX($F$26:$F$1885,SMALL(IF($F$26:$F$1885="","",ROW($F$26:$F$1885)-MIN(ROW($F$26:$F$1885))+1),ROW(F280))),"")</f>
        <v>0</v>
      </c>
    </row>
    <row r="304" spans="2:9" hidden="1" x14ac:dyDescent="0.45">
      <c r="B304" s="32">
        <f t="shared" si="39"/>
        <v>43786</v>
      </c>
      <c r="C304" s="1" t="str">
        <f ca="1"/>
        <v/>
      </c>
      <c r="D304" s="1">
        <v>93</v>
      </c>
      <c r="E304" s="36" t="str">
        <f t="shared" ca="1" si="40"/>
        <v/>
      </c>
      <c r="F304" s="1" t="str">
        <f t="shared" ca="1" si="41"/>
        <v/>
      </c>
      <c r="H304" s="32" t="str">
        <f t="array" aca="1" ref="H304" ca="1">IFERROR(INDEX($E$26:$E$1885,SMALL(IF($E$26:$E$1885="","",ROW($E$26:$E$1885)-MIN(ROW($E$26:$E$1885))+1),ROW(E281))),"")</f>
        <v/>
      </c>
      <c r="I304" s="32">
        <f t="array" aca="1" ref="I304" ca="1">IFERROR(INDEX($F$26:$F$1885,SMALL(IF($F$26:$F$1885="","",ROW($F$26:$F$1885)-MIN(ROW($F$26:$F$1885))+1),ROW(F281))),"")</f>
        <v>0</v>
      </c>
    </row>
    <row r="305" spans="2:9" hidden="1" x14ac:dyDescent="0.45">
      <c r="B305" s="32">
        <f>B$6</f>
        <v>43787</v>
      </c>
      <c r="C305" s="1" t="str">
        <f t="array" aca="1" ref="C305:C397" ca="1">TRANSPOSE(CT6:GH6)</f>
        <v/>
      </c>
      <c r="D305" s="1">
        <v>1</v>
      </c>
      <c r="E305" s="36" t="str">
        <f t="shared" ca="1" si="40"/>
        <v/>
      </c>
      <c r="F305" s="1" t="str">
        <f t="shared" ca="1" si="41"/>
        <v/>
      </c>
      <c r="H305" s="32" t="str">
        <f t="array" aca="1" ref="H305" ca="1">IFERROR(INDEX($E$26:$E$1885,SMALL(IF($E$26:$E$1885="","",ROW($E$26:$E$1885)-MIN(ROW($E$26:$E$1885))+1),ROW(E282))),"")</f>
        <v/>
      </c>
      <c r="I305" s="32">
        <f t="array" aca="1" ref="I305" ca="1">IFERROR(INDEX($F$26:$F$1885,SMALL(IF($F$26:$F$1885="","",ROW($F$26:$F$1885)-MIN(ROW($F$26:$F$1885))+1),ROW(F282))),"")</f>
        <v>0</v>
      </c>
    </row>
    <row r="306" spans="2:9" hidden="1" x14ac:dyDescent="0.45">
      <c r="B306" s="32">
        <f t="shared" ref="B306:B369" si="42">B$6</f>
        <v>43787</v>
      </c>
      <c r="C306" s="1" t="str">
        <f ca="1"/>
        <v/>
      </c>
      <c r="D306" s="1">
        <v>2</v>
      </c>
      <c r="E306" s="36" t="str">
        <f t="shared" ca="1" si="40"/>
        <v/>
      </c>
      <c r="F306" s="1" t="str">
        <f t="shared" ca="1" si="41"/>
        <v/>
      </c>
      <c r="H306" s="32" t="str">
        <f t="array" aca="1" ref="H306" ca="1">IFERROR(INDEX($E$26:$E$1885,SMALL(IF($E$26:$E$1885="","",ROW($E$26:$E$1885)-MIN(ROW($E$26:$E$1885))+1),ROW(E283))),"")</f>
        <v/>
      </c>
      <c r="I306" s="32">
        <f t="array" aca="1" ref="I306" ca="1">IFERROR(INDEX($F$26:$F$1885,SMALL(IF($F$26:$F$1885="","",ROW($F$26:$F$1885)-MIN(ROW($F$26:$F$1885))+1),ROW(F283))),"")</f>
        <v>0</v>
      </c>
    </row>
    <row r="307" spans="2:9" hidden="1" x14ac:dyDescent="0.45">
      <c r="B307" s="32">
        <f t="shared" si="42"/>
        <v>43787</v>
      </c>
      <c r="C307" s="1" t="str">
        <f ca="1"/>
        <v/>
      </c>
      <c r="D307" s="1">
        <v>3</v>
      </c>
      <c r="E307" s="36" t="str">
        <f t="shared" ca="1" si="40"/>
        <v/>
      </c>
      <c r="F307" s="1" t="str">
        <f t="shared" ca="1" si="41"/>
        <v/>
      </c>
      <c r="H307" s="32" t="str">
        <f t="array" aca="1" ref="H307" ca="1">IFERROR(INDEX($E$26:$E$1885,SMALL(IF($E$26:$E$1885="","",ROW($E$26:$E$1885)-MIN(ROW($E$26:$E$1885))+1),ROW(E284))),"")</f>
        <v/>
      </c>
      <c r="I307" s="32">
        <f t="array" aca="1" ref="I307" ca="1">IFERROR(INDEX($F$26:$F$1885,SMALL(IF($F$26:$F$1885="","",ROW($F$26:$F$1885)-MIN(ROW($F$26:$F$1885))+1),ROW(F284))),"")</f>
        <v>0</v>
      </c>
    </row>
    <row r="308" spans="2:9" hidden="1" x14ac:dyDescent="0.45">
      <c r="B308" s="32">
        <f t="shared" si="42"/>
        <v>43787</v>
      </c>
      <c r="C308" s="1" t="str">
        <f ca="1"/>
        <v/>
      </c>
      <c r="D308" s="1">
        <v>4</v>
      </c>
      <c r="E308" s="36" t="str">
        <f t="shared" ca="1" si="40"/>
        <v/>
      </c>
      <c r="F308" s="1" t="str">
        <f t="shared" ca="1" si="41"/>
        <v/>
      </c>
      <c r="H308" s="32" t="str">
        <f t="array" aca="1" ref="H308" ca="1">IFERROR(INDEX($E$26:$E$1885,SMALL(IF($E$26:$E$1885="","",ROW($E$26:$E$1885)-MIN(ROW($E$26:$E$1885))+1),ROW(E285))),"")</f>
        <v/>
      </c>
      <c r="I308" s="32">
        <f t="array" aca="1" ref="I308" ca="1">IFERROR(INDEX($F$26:$F$1885,SMALL(IF($F$26:$F$1885="","",ROW($F$26:$F$1885)-MIN(ROW($F$26:$F$1885))+1),ROW(F285))),"")</f>
        <v>0</v>
      </c>
    </row>
    <row r="309" spans="2:9" hidden="1" x14ac:dyDescent="0.45">
      <c r="B309" s="32">
        <f t="shared" si="42"/>
        <v>43787</v>
      </c>
      <c r="C309" s="1" t="str">
        <f ca="1"/>
        <v/>
      </c>
      <c r="D309" s="1">
        <v>5</v>
      </c>
      <c r="E309" s="36" t="str">
        <f t="shared" ca="1" si="40"/>
        <v/>
      </c>
      <c r="F309" s="1" t="str">
        <f t="shared" ca="1" si="41"/>
        <v/>
      </c>
      <c r="H309" s="32" t="str">
        <f t="array" aca="1" ref="H309" ca="1">IFERROR(INDEX($E$26:$E$1885,SMALL(IF($E$26:$E$1885="","",ROW($E$26:$E$1885)-MIN(ROW($E$26:$E$1885))+1),ROW(E286))),"")</f>
        <v/>
      </c>
      <c r="I309" s="32">
        <f t="array" aca="1" ref="I309" ca="1">IFERROR(INDEX($F$26:$F$1885,SMALL(IF($F$26:$F$1885="","",ROW($F$26:$F$1885)-MIN(ROW($F$26:$F$1885))+1),ROW(F286))),"")</f>
        <v>0</v>
      </c>
    </row>
    <row r="310" spans="2:9" hidden="1" x14ac:dyDescent="0.45">
      <c r="B310" s="32">
        <f t="shared" si="42"/>
        <v>43787</v>
      </c>
      <c r="C310" s="1" t="str">
        <f ca="1"/>
        <v/>
      </c>
      <c r="D310" s="1">
        <v>6</v>
      </c>
      <c r="E310" s="36" t="str">
        <f t="shared" ca="1" si="40"/>
        <v/>
      </c>
      <c r="F310" s="1" t="str">
        <f t="shared" ca="1" si="41"/>
        <v/>
      </c>
      <c r="H310" s="32" t="str">
        <f t="array" aca="1" ref="H310" ca="1">IFERROR(INDEX($E$26:$E$1885,SMALL(IF($E$26:$E$1885="","",ROW($E$26:$E$1885)-MIN(ROW($E$26:$E$1885))+1),ROW(E287))),"")</f>
        <v/>
      </c>
      <c r="I310" s="32">
        <f t="array" aca="1" ref="I310" ca="1">IFERROR(INDEX($F$26:$F$1885,SMALL(IF($F$26:$F$1885="","",ROW($F$26:$F$1885)-MIN(ROW($F$26:$F$1885))+1),ROW(F287))),"")</f>
        <v>0</v>
      </c>
    </row>
    <row r="311" spans="2:9" hidden="1" x14ac:dyDescent="0.45">
      <c r="B311" s="32">
        <f t="shared" si="42"/>
        <v>43787</v>
      </c>
      <c r="C311" s="1" t="str">
        <f ca="1"/>
        <v/>
      </c>
      <c r="D311" s="1">
        <v>7</v>
      </c>
      <c r="E311" s="36" t="str">
        <f t="shared" ca="1" si="40"/>
        <v/>
      </c>
      <c r="F311" s="1" t="str">
        <f t="shared" ca="1" si="41"/>
        <v/>
      </c>
      <c r="H311" s="32" t="str">
        <f t="array" aca="1" ref="H311" ca="1">IFERROR(INDEX($E$26:$E$1885,SMALL(IF($E$26:$E$1885="","",ROW($E$26:$E$1885)-MIN(ROW($E$26:$E$1885))+1),ROW(E288))),"")</f>
        <v/>
      </c>
      <c r="I311" s="32">
        <f t="array" aca="1" ref="I311" ca="1">IFERROR(INDEX($F$26:$F$1885,SMALL(IF($F$26:$F$1885="","",ROW($F$26:$F$1885)-MIN(ROW($F$26:$F$1885))+1),ROW(F288))),"")</f>
        <v>0</v>
      </c>
    </row>
    <row r="312" spans="2:9" hidden="1" x14ac:dyDescent="0.45">
      <c r="B312" s="32">
        <f t="shared" si="42"/>
        <v>43787</v>
      </c>
      <c r="C312" s="1" t="str">
        <f ca="1"/>
        <v/>
      </c>
      <c r="D312" s="1">
        <v>8</v>
      </c>
      <c r="E312" s="36" t="str">
        <f t="shared" ca="1" si="40"/>
        <v/>
      </c>
      <c r="F312" s="1" t="str">
        <f t="shared" ca="1" si="41"/>
        <v/>
      </c>
      <c r="H312" s="32" t="str">
        <f t="array" aca="1" ref="H312" ca="1">IFERROR(INDEX($E$26:$E$1885,SMALL(IF($E$26:$E$1885="","",ROW($E$26:$E$1885)-MIN(ROW($E$26:$E$1885))+1),ROW(E289))),"")</f>
        <v/>
      </c>
      <c r="I312" s="32">
        <f t="array" aca="1" ref="I312" ca="1">IFERROR(INDEX($F$26:$F$1885,SMALL(IF($F$26:$F$1885="","",ROW($F$26:$F$1885)-MIN(ROW($F$26:$F$1885))+1),ROW(F289))),"")</f>
        <v>0</v>
      </c>
    </row>
    <row r="313" spans="2:9" hidden="1" x14ac:dyDescent="0.45">
      <c r="B313" s="32">
        <f t="shared" si="42"/>
        <v>43787</v>
      </c>
      <c r="C313" s="1" t="str">
        <f ca="1"/>
        <v/>
      </c>
      <c r="D313" s="1">
        <v>9</v>
      </c>
      <c r="E313" s="36" t="str">
        <f t="shared" ca="1" si="40"/>
        <v/>
      </c>
      <c r="F313" s="1" t="str">
        <f t="shared" ca="1" si="41"/>
        <v/>
      </c>
      <c r="H313" s="32" t="str">
        <f t="array" aca="1" ref="H313" ca="1">IFERROR(INDEX($E$26:$E$1885,SMALL(IF($E$26:$E$1885="","",ROW($E$26:$E$1885)-MIN(ROW($E$26:$E$1885))+1),ROW(E290))),"")</f>
        <v/>
      </c>
      <c r="I313" s="32">
        <f t="array" aca="1" ref="I313" ca="1">IFERROR(INDEX($F$26:$F$1885,SMALL(IF($F$26:$F$1885="","",ROW($F$26:$F$1885)-MIN(ROW($F$26:$F$1885))+1),ROW(F290))),"")</f>
        <v>0</v>
      </c>
    </row>
    <row r="314" spans="2:9" hidden="1" x14ac:dyDescent="0.45">
      <c r="B314" s="32">
        <f t="shared" si="42"/>
        <v>43787</v>
      </c>
      <c r="C314" s="1" t="str">
        <f ca="1"/>
        <v/>
      </c>
      <c r="D314" s="1">
        <v>10</v>
      </c>
      <c r="E314" s="36" t="str">
        <f t="shared" ca="1" si="40"/>
        <v/>
      </c>
      <c r="F314" s="1" t="str">
        <f t="shared" ca="1" si="41"/>
        <v/>
      </c>
      <c r="H314" s="32" t="str">
        <f t="array" aca="1" ref="H314" ca="1">IFERROR(INDEX($E$26:$E$1885,SMALL(IF($E$26:$E$1885="","",ROW($E$26:$E$1885)-MIN(ROW($E$26:$E$1885))+1),ROW(E291))),"")</f>
        <v/>
      </c>
      <c r="I314" s="32">
        <f t="array" aca="1" ref="I314" ca="1">IFERROR(INDEX($F$26:$F$1885,SMALL(IF($F$26:$F$1885="","",ROW($F$26:$F$1885)-MIN(ROW($F$26:$F$1885))+1),ROW(F291))),"")</f>
        <v>0</v>
      </c>
    </row>
    <row r="315" spans="2:9" hidden="1" x14ac:dyDescent="0.45">
      <c r="B315" s="32">
        <f t="shared" si="42"/>
        <v>43787</v>
      </c>
      <c r="C315" s="1" t="str">
        <f ca="1"/>
        <v/>
      </c>
      <c r="D315" s="1">
        <v>11</v>
      </c>
      <c r="E315" s="36" t="str">
        <f t="shared" ca="1" si="40"/>
        <v/>
      </c>
      <c r="F315" s="1" t="str">
        <f t="shared" ca="1" si="41"/>
        <v/>
      </c>
      <c r="H315" s="32" t="str">
        <f t="array" aca="1" ref="H315" ca="1">IFERROR(INDEX($E$26:$E$1885,SMALL(IF($E$26:$E$1885="","",ROW($E$26:$E$1885)-MIN(ROW($E$26:$E$1885))+1),ROW(E292))),"")</f>
        <v/>
      </c>
      <c r="I315" s="32">
        <f t="array" aca="1" ref="I315" ca="1">IFERROR(INDEX($F$26:$F$1885,SMALL(IF($F$26:$F$1885="","",ROW($F$26:$F$1885)-MIN(ROW($F$26:$F$1885))+1),ROW(F292))),"")</f>
        <v>0</v>
      </c>
    </row>
    <row r="316" spans="2:9" hidden="1" x14ac:dyDescent="0.45">
      <c r="B316" s="32">
        <f t="shared" si="42"/>
        <v>43787</v>
      </c>
      <c r="C316" s="1" t="str">
        <f ca="1"/>
        <v/>
      </c>
      <c r="D316" s="1">
        <v>12</v>
      </c>
      <c r="E316" s="36" t="str">
        <f t="shared" ca="1" si="40"/>
        <v/>
      </c>
      <c r="F316" s="1" t="str">
        <f t="shared" ca="1" si="41"/>
        <v/>
      </c>
      <c r="H316" s="32" t="str">
        <f t="array" aca="1" ref="H316" ca="1">IFERROR(INDEX($E$26:$E$1885,SMALL(IF($E$26:$E$1885="","",ROW($E$26:$E$1885)-MIN(ROW($E$26:$E$1885))+1),ROW(E293))),"")</f>
        <v/>
      </c>
      <c r="I316" s="32">
        <f t="array" aca="1" ref="I316" ca="1">IFERROR(INDEX($F$26:$F$1885,SMALL(IF($F$26:$F$1885="","",ROW($F$26:$F$1885)-MIN(ROW($F$26:$F$1885))+1),ROW(F293))),"")</f>
        <v>0</v>
      </c>
    </row>
    <row r="317" spans="2:9" hidden="1" x14ac:dyDescent="0.45">
      <c r="B317" s="32">
        <f t="shared" si="42"/>
        <v>43787</v>
      </c>
      <c r="C317" s="1" t="str">
        <f ca="1"/>
        <v/>
      </c>
      <c r="D317" s="1">
        <v>13</v>
      </c>
      <c r="E317" s="36" t="str">
        <f t="shared" ca="1" si="40"/>
        <v/>
      </c>
      <c r="F317" s="1" t="str">
        <f t="shared" ca="1" si="41"/>
        <v/>
      </c>
      <c r="H317" s="32" t="str">
        <f t="array" aca="1" ref="H317" ca="1">IFERROR(INDEX($E$26:$E$1885,SMALL(IF($E$26:$E$1885="","",ROW($E$26:$E$1885)-MIN(ROW($E$26:$E$1885))+1),ROW(E294))),"")</f>
        <v/>
      </c>
      <c r="I317" s="32">
        <f t="array" aca="1" ref="I317" ca="1">IFERROR(INDEX($F$26:$F$1885,SMALL(IF($F$26:$F$1885="","",ROW($F$26:$F$1885)-MIN(ROW($F$26:$F$1885))+1),ROW(F294))),"")</f>
        <v>0</v>
      </c>
    </row>
    <row r="318" spans="2:9" hidden="1" x14ac:dyDescent="0.45">
      <c r="B318" s="32">
        <f t="shared" si="42"/>
        <v>43787</v>
      </c>
      <c r="C318" s="1" t="str">
        <f ca="1"/>
        <v/>
      </c>
      <c r="D318" s="1">
        <v>14</v>
      </c>
      <c r="E318" s="36" t="str">
        <f t="shared" ca="1" si="40"/>
        <v/>
      </c>
      <c r="F318" s="1" t="str">
        <f t="shared" ca="1" si="41"/>
        <v/>
      </c>
      <c r="H318" s="32" t="str">
        <f t="array" aca="1" ref="H318" ca="1">IFERROR(INDEX($E$26:$E$1885,SMALL(IF($E$26:$E$1885="","",ROW($E$26:$E$1885)-MIN(ROW($E$26:$E$1885))+1),ROW(E295))),"")</f>
        <v/>
      </c>
      <c r="I318" s="32">
        <f t="array" aca="1" ref="I318" ca="1">IFERROR(INDEX($F$26:$F$1885,SMALL(IF($F$26:$F$1885="","",ROW($F$26:$F$1885)-MIN(ROW($F$26:$F$1885))+1),ROW(F295))),"")</f>
        <v>0</v>
      </c>
    </row>
    <row r="319" spans="2:9" hidden="1" x14ac:dyDescent="0.45">
      <c r="B319" s="32">
        <f t="shared" si="42"/>
        <v>43787</v>
      </c>
      <c r="C319" s="1" t="str">
        <f ca="1"/>
        <v/>
      </c>
      <c r="D319" s="1">
        <v>15</v>
      </c>
      <c r="E319" s="36" t="str">
        <f t="shared" ca="1" si="40"/>
        <v/>
      </c>
      <c r="F319" s="1" t="str">
        <f t="shared" ca="1" si="41"/>
        <v/>
      </c>
      <c r="H319" s="32" t="str">
        <f t="array" aca="1" ref="H319" ca="1">IFERROR(INDEX($E$26:$E$1885,SMALL(IF($E$26:$E$1885="","",ROW($E$26:$E$1885)-MIN(ROW($E$26:$E$1885))+1),ROW(E296))),"")</f>
        <v/>
      </c>
      <c r="I319" s="32">
        <f t="array" aca="1" ref="I319" ca="1">IFERROR(INDEX($F$26:$F$1885,SMALL(IF($F$26:$F$1885="","",ROW($F$26:$F$1885)-MIN(ROW($F$26:$F$1885))+1),ROW(F296))),"")</f>
        <v>0</v>
      </c>
    </row>
    <row r="320" spans="2:9" hidden="1" x14ac:dyDescent="0.45">
      <c r="B320" s="32">
        <f t="shared" si="42"/>
        <v>43787</v>
      </c>
      <c r="C320" s="1" t="str">
        <f ca="1"/>
        <v/>
      </c>
      <c r="D320" s="1">
        <v>16</v>
      </c>
      <c r="E320" s="36" t="str">
        <f t="shared" ca="1" si="40"/>
        <v/>
      </c>
      <c r="F320" s="1" t="str">
        <f t="shared" ca="1" si="41"/>
        <v/>
      </c>
      <c r="H320" s="32" t="str">
        <f t="array" aca="1" ref="H320" ca="1">IFERROR(INDEX($E$26:$E$1885,SMALL(IF($E$26:$E$1885="","",ROW($E$26:$E$1885)-MIN(ROW($E$26:$E$1885))+1),ROW(E297))),"")</f>
        <v/>
      </c>
      <c r="I320" s="32">
        <f t="array" aca="1" ref="I320" ca="1">IFERROR(INDEX($F$26:$F$1885,SMALL(IF($F$26:$F$1885="","",ROW($F$26:$F$1885)-MIN(ROW($F$26:$F$1885))+1),ROW(F297))),"")</f>
        <v>0</v>
      </c>
    </row>
    <row r="321" spans="2:9" hidden="1" x14ac:dyDescent="0.45">
      <c r="B321" s="32">
        <f t="shared" si="42"/>
        <v>43787</v>
      </c>
      <c r="C321" s="1" t="str">
        <f ca="1"/>
        <v/>
      </c>
      <c r="D321" s="1">
        <v>17</v>
      </c>
      <c r="E321" s="36" t="str">
        <f t="shared" ca="1" si="40"/>
        <v/>
      </c>
      <c r="F321" s="1" t="str">
        <f t="shared" ca="1" si="41"/>
        <v/>
      </c>
      <c r="H321" s="32" t="str">
        <f t="array" aca="1" ref="H321" ca="1">IFERROR(INDEX($E$26:$E$1885,SMALL(IF($E$26:$E$1885="","",ROW($E$26:$E$1885)-MIN(ROW($E$26:$E$1885))+1),ROW(E298))),"")</f>
        <v/>
      </c>
      <c r="I321" s="32">
        <f t="array" aca="1" ref="I321" ca="1">IFERROR(INDEX($F$26:$F$1885,SMALL(IF($F$26:$F$1885="","",ROW($F$26:$F$1885)-MIN(ROW($F$26:$F$1885))+1),ROW(F298))),"")</f>
        <v>0</v>
      </c>
    </row>
    <row r="322" spans="2:9" hidden="1" x14ac:dyDescent="0.45">
      <c r="B322" s="32">
        <f t="shared" si="42"/>
        <v>43787</v>
      </c>
      <c r="C322" s="1" t="str">
        <f ca="1"/>
        <v/>
      </c>
      <c r="D322" s="1">
        <v>18</v>
      </c>
      <c r="E322" s="36" t="str">
        <f t="shared" ca="1" si="40"/>
        <v/>
      </c>
      <c r="F322" s="1" t="str">
        <f t="shared" ca="1" si="41"/>
        <v/>
      </c>
      <c r="H322" s="32" t="str">
        <f t="array" aca="1" ref="H322" ca="1">IFERROR(INDEX($E$26:$E$1885,SMALL(IF($E$26:$E$1885="","",ROW($E$26:$E$1885)-MIN(ROW($E$26:$E$1885))+1),ROW(E299))),"")</f>
        <v/>
      </c>
      <c r="I322" s="32">
        <f t="array" aca="1" ref="I322" ca="1">IFERROR(INDEX($F$26:$F$1885,SMALL(IF($F$26:$F$1885="","",ROW($F$26:$F$1885)-MIN(ROW($F$26:$F$1885))+1),ROW(F299))),"")</f>
        <v>0</v>
      </c>
    </row>
    <row r="323" spans="2:9" hidden="1" x14ac:dyDescent="0.45">
      <c r="B323" s="32">
        <f t="shared" si="42"/>
        <v>43787</v>
      </c>
      <c r="C323" s="1" t="str">
        <f ca="1"/>
        <v/>
      </c>
      <c r="D323" s="1">
        <v>19</v>
      </c>
      <c r="E323" s="36" t="str">
        <f t="shared" ca="1" si="40"/>
        <v/>
      </c>
      <c r="F323" s="1" t="str">
        <f t="shared" ca="1" si="41"/>
        <v/>
      </c>
      <c r="H323" s="32" t="str">
        <f t="array" aca="1" ref="H323" ca="1">IFERROR(INDEX($E$26:$E$1885,SMALL(IF($E$26:$E$1885="","",ROW($E$26:$E$1885)-MIN(ROW($E$26:$E$1885))+1),ROW(E300))),"")</f>
        <v/>
      </c>
      <c r="I323" s="32">
        <f t="array" aca="1" ref="I323" ca="1">IFERROR(INDEX($F$26:$F$1885,SMALL(IF($F$26:$F$1885="","",ROW($F$26:$F$1885)-MIN(ROW($F$26:$F$1885))+1),ROW(F300))),"")</f>
        <v>0</v>
      </c>
    </row>
    <row r="324" spans="2:9" hidden="1" x14ac:dyDescent="0.45">
      <c r="B324" s="32">
        <f t="shared" si="42"/>
        <v>43787</v>
      </c>
      <c r="C324" s="1" t="str">
        <f ca="1"/>
        <v/>
      </c>
      <c r="D324" s="1">
        <v>20</v>
      </c>
      <c r="E324" s="36" t="str">
        <f t="shared" ca="1" si="40"/>
        <v/>
      </c>
      <c r="F324" s="1" t="str">
        <f t="shared" ca="1" si="41"/>
        <v/>
      </c>
      <c r="H324" s="32" t="str">
        <f t="array" aca="1" ref="H324" ca="1">IFERROR(INDEX($E$26:$E$1885,SMALL(IF($E$26:$E$1885="","",ROW($E$26:$E$1885)-MIN(ROW($E$26:$E$1885))+1),ROW(E301))),"")</f>
        <v/>
      </c>
      <c r="I324" s="32">
        <f t="array" aca="1" ref="I324" ca="1">IFERROR(INDEX($F$26:$F$1885,SMALL(IF($F$26:$F$1885="","",ROW($F$26:$F$1885)-MIN(ROW($F$26:$F$1885))+1),ROW(F301))),"")</f>
        <v>0</v>
      </c>
    </row>
    <row r="325" spans="2:9" hidden="1" x14ac:dyDescent="0.45">
      <c r="B325" s="32">
        <f t="shared" si="42"/>
        <v>43787</v>
      </c>
      <c r="C325" s="1" t="str">
        <f ca="1"/>
        <v/>
      </c>
      <c r="D325" s="1">
        <v>21</v>
      </c>
      <c r="E325" s="36" t="str">
        <f t="shared" ca="1" si="40"/>
        <v/>
      </c>
      <c r="F325" s="1" t="str">
        <f t="shared" ca="1" si="41"/>
        <v/>
      </c>
      <c r="H325" s="32" t="str">
        <f t="array" aca="1" ref="H325" ca="1">IFERROR(INDEX($E$26:$E$1885,SMALL(IF($E$26:$E$1885="","",ROW($E$26:$E$1885)-MIN(ROW($E$26:$E$1885))+1),ROW(E302))),"")</f>
        <v/>
      </c>
      <c r="I325" s="32">
        <f t="array" aca="1" ref="I325" ca="1">IFERROR(INDEX($F$26:$F$1885,SMALL(IF($F$26:$F$1885="","",ROW($F$26:$F$1885)-MIN(ROW($F$26:$F$1885))+1),ROW(F302))),"")</f>
        <v>0</v>
      </c>
    </row>
    <row r="326" spans="2:9" hidden="1" x14ac:dyDescent="0.45">
      <c r="B326" s="32">
        <f t="shared" si="42"/>
        <v>43787</v>
      </c>
      <c r="C326" s="1" t="str">
        <f ca="1"/>
        <v/>
      </c>
      <c r="D326" s="1">
        <v>22</v>
      </c>
      <c r="E326" s="36" t="str">
        <f t="shared" ca="1" si="40"/>
        <v/>
      </c>
      <c r="F326" s="1" t="str">
        <f t="shared" ca="1" si="41"/>
        <v/>
      </c>
      <c r="H326" s="32" t="str">
        <f t="array" aca="1" ref="H326" ca="1">IFERROR(INDEX($E$26:$E$1885,SMALL(IF($E$26:$E$1885="","",ROW($E$26:$E$1885)-MIN(ROW($E$26:$E$1885))+1),ROW(E303))),"")</f>
        <v/>
      </c>
      <c r="I326" s="32">
        <f t="array" aca="1" ref="I326" ca="1">IFERROR(INDEX($F$26:$F$1885,SMALL(IF($F$26:$F$1885="","",ROW($F$26:$F$1885)-MIN(ROW($F$26:$F$1885))+1),ROW(F303))),"")</f>
        <v>0</v>
      </c>
    </row>
    <row r="327" spans="2:9" hidden="1" x14ac:dyDescent="0.45">
      <c r="B327" s="32">
        <f t="shared" si="42"/>
        <v>43787</v>
      </c>
      <c r="C327" s="1" t="str">
        <f ca="1"/>
        <v/>
      </c>
      <c r="D327" s="1">
        <v>23</v>
      </c>
      <c r="E327" s="36" t="str">
        <f t="shared" ca="1" si="40"/>
        <v/>
      </c>
      <c r="F327" s="1" t="str">
        <f t="shared" ca="1" si="41"/>
        <v/>
      </c>
      <c r="H327" s="32" t="str">
        <f t="array" aca="1" ref="H327" ca="1">IFERROR(INDEX($E$26:$E$1885,SMALL(IF($E$26:$E$1885="","",ROW($E$26:$E$1885)-MIN(ROW($E$26:$E$1885))+1),ROW(E304))),"")</f>
        <v/>
      </c>
      <c r="I327" s="32">
        <f t="array" aca="1" ref="I327" ca="1">IFERROR(INDEX($F$26:$F$1885,SMALL(IF($F$26:$F$1885="","",ROW($F$26:$F$1885)-MIN(ROW($F$26:$F$1885))+1),ROW(F304))),"")</f>
        <v>0</v>
      </c>
    </row>
    <row r="328" spans="2:9" hidden="1" x14ac:dyDescent="0.45">
      <c r="B328" s="32">
        <f t="shared" si="42"/>
        <v>43787</v>
      </c>
      <c r="C328" s="1" t="str">
        <f ca="1"/>
        <v/>
      </c>
      <c r="D328" s="1">
        <v>24</v>
      </c>
      <c r="E328" s="36" t="str">
        <f t="shared" ca="1" si="40"/>
        <v/>
      </c>
      <c r="F328" s="1" t="str">
        <f t="shared" ca="1" si="41"/>
        <v/>
      </c>
      <c r="H328" s="32" t="str">
        <f t="array" aca="1" ref="H328" ca="1">IFERROR(INDEX($E$26:$E$1885,SMALL(IF($E$26:$E$1885="","",ROW($E$26:$E$1885)-MIN(ROW($E$26:$E$1885))+1),ROW(E305))),"")</f>
        <v/>
      </c>
      <c r="I328" s="32" t="str">
        <f t="array" aca="1" ref="I328" ca="1">IFERROR(INDEX($F$26:$F$1885,SMALL(IF($F$26:$F$1885="","",ROW($F$26:$F$1885)-MIN(ROW($F$26:$F$1885))+1),ROW(F305))),"")</f>
        <v>MORTGAGE</v>
      </c>
    </row>
    <row r="329" spans="2:9" hidden="1" x14ac:dyDescent="0.45">
      <c r="B329" s="32">
        <f t="shared" si="42"/>
        <v>43787</v>
      </c>
      <c r="C329" s="1" t="str">
        <f ca="1"/>
        <v/>
      </c>
      <c r="D329" s="1">
        <v>25</v>
      </c>
      <c r="E329" s="36" t="str">
        <f t="shared" ca="1" si="40"/>
        <v/>
      </c>
      <c r="F329" s="1" t="str">
        <f t="shared" ca="1" si="41"/>
        <v/>
      </c>
      <c r="H329" s="32" t="str">
        <f t="array" aca="1" ref="H329" ca="1">IFERROR(INDEX($E$26:$E$1885,SMALL(IF($E$26:$E$1885="","",ROW($E$26:$E$1885)-MIN(ROW($E$26:$E$1885))+1),ROW(E306))),"")</f>
        <v/>
      </c>
      <c r="I329" s="32">
        <f t="array" aca="1" ref="I329" ca="1">IFERROR(INDEX($F$26:$F$1885,SMALL(IF($F$26:$F$1885="","",ROW($F$26:$F$1885)-MIN(ROW($F$26:$F$1885))+1),ROW(F306))),"")</f>
        <v>0</v>
      </c>
    </row>
    <row r="330" spans="2:9" hidden="1" x14ac:dyDescent="0.45">
      <c r="B330" s="32">
        <f t="shared" si="42"/>
        <v>43787</v>
      </c>
      <c r="C330" s="1" t="str">
        <f ca="1"/>
        <v/>
      </c>
      <c r="D330" s="1">
        <v>26</v>
      </c>
      <c r="E330" s="36" t="str">
        <f t="shared" ca="1" si="40"/>
        <v/>
      </c>
      <c r="F330" s="1" t="str">
        <f t="shared" ca="1" si="41"/>
        <v/>
      </c>
      <c r="H330" s="32" t="str">
        <f t="array" aca="1" ref="H330" ca="1">IFERROR(INDEX($E$26:$E$1885,SMALL(IF($E$26:$E$1885="","",ROW($E$26:$E$1885)-MIN(ROW($E$26:$E$1885))+1),ROW(E307))),"")</f>
        <v/>
      </c>
      <c r="I330" s="32">
        <f t="array" aca="1" ref="I330" ca="1">IFERROR(INDEX($F$26:$F$1885,SMALL(IF($F$26:$F$1885="","",ROW($F$26:$F$1885)-MIN(ROW($F$26:$F$1885))+1),ROW(F307))),"")</f>
        <v>0</v>
      </c>
    </row>
    <row r="331" spans="2:9" hidden="1" x14ac:dyDescent="0.45">
      <c r="B331" s="32">
        <f t="shared" si="42"/>
        <v>43787</v>
      </c>
      <c r="C331" s="1" t="str">
        <f ca="1"/>
        <v/>
      </c>
      <c r="D331" s="1">
        <v>27</v>
      </c>
      <c r="E331" s="36" t="str">
        <f t="shared" ca="1" si="40"/>
        <v/>
      </c>
      <c r="F331" s="1" t="str">
        <f t="shared" ca="1" si="41"/>
        <v/>
      </c>
      <c r="H331" s="32" t="str">
        <f t="array" aca="1" ref="H331" ca="1">IFERROR(INDEX($E$26:$E$1885,SMALL(IF($E$26:$E$1885="","",ROW($E$26:$E$1885)-MIN(ROW($E$26:$E$1885))+1),ROW(E308))),"")</f>
        <v/>
      </c>
      <c r="I331" s="32">
        <f t="array" aca="1" ref="I331" ca="1">IFERROR(INDEX($F$26:$F$1885,SMALL(IF($F$26:$F$1885="","",ROW($F$26:$F$1885)-MIN(ROW($F$26:$F$1885))+1),ROW(F308))),"")</f>
        <v>0</v>
      </c>
    </row>
    <row r="332" spans="2:9" hidden="1" x14ac:dyDescent="0.45">
      <c r="B332" s="32">
        <f t="shared" si="42"/>
        <v>43787</v>
      </c>
      <c r="C332" s="1" t="str">
        <f ca="1"/>
        <v/>
      </c>
      <c r="D332" s="1">
        <v>28</v>
      </c>
      <c r="E332" s="36" t="str">
        <f t="shared" ca="1" si="40"/>
        <v/>
      </c>
      <c r="F332" s="1" t="str">
        <f t="shared" ca="1" si="41"/>
        <v/>
      </c>
      <c r="H332" s="32" t="str">
        <f t="array" aca="1" ref="H332" ca="1">IFERROR(INDEX($E$26:$E$1885,SMALL(IF($E$26:$E$1885="","",ROW($E$26:$E$1885)-MIN(ROW($E$26:$E$1885))+1),ROW(E309))),"")</f>
        <v/>
      </c>
      <c r="I332" s="32">
        <f t="array" aca="1" ref="I332" ca="1">IFERROR(INDEX($F$26:$F$1885,SMALL(IF($F$26:$F$1885="","",ROW($F$26:$F$1885)-MIN(ROW($F$26:$F$1885))+1),ROW(F309))),"")</f>
        <v>0</v>
      </c>
    </row>
    <row r="333" spans="2:9" hidden="1" x14ac:dyDescent="0.45">
      <c r="B333" s="32">
        <f t="shared" si="42"/>
        <v>43787</v>
      </c>
      <c r="C333" s="1" t="str">
        <f ca="1"/>
        <v/>
      </c>
      <c r="D333" s="1">
        <v>29</v>
      </c>
      <c r="E333" s="36" t="str">
        <f t="shared" ca="1" si="40"/>
        <v/>
      </c>
      <c r="F333" s="1" t="str">
        <f t="shared" ca="1" si="41"/>
        <v/>
      </c>
      <c r="H333" s="32" t="str">
        <f t="array" aca="1" ref="H333" ca="1">IFERROR(INDEX($E$26:$E$1885,SMALL(IF($E$26:$E$1885="","",ROW($E$26:$E$1885)-MIN(ROW($E$26:$E$1885))+1),ROW(E310))),"")</f>
        <v/>
      </c>
      <c r="I333" s="32" t="str">
        <f t="array" aca="1" ref="I333" ca="1">IFERROR(INDEX($F$26:$F$1885,SMALL(IF($F$26:$F$1885="","",ROW($F$26:$F$1885)-MIN(ROW($F$26:$F$1885))+1),ROW(F310))),"")</f>
        <v>UTILITIES</v>
      </c>
    </row>
    <row r="334" spans="2:9" hidden="1" x14ac:dyDescent="0.45">
      <c r="B334" s="32">
        <f t="shared" si="42"/>
        <v>43787</v>
      </c>
      <c r="C334" s="1" t="str">
        <f ca="1"/>
        <v/>
      </c>
      <c r="D334" s="1">
        <v>30</v>
      </c>
      <c r="E334" s="36" t="str">
        <f t="shared" ca="1" si="40"/>
        <v/>
      </c>
      <c r="F334" s="1" t="str">
        <f t="shared" ca="1" si="41"/>
        <v/>
      </c>
      <c r="H334" s="32" t="str">
        <f t="array" aca="1" ref="H334" ca="1">IFERROR(INDEX($E$26:$E$1885,SMALL(IF($E$26:$E$1885="","",ROW($E$26:$E$1885)-MIN(ROW($E$26:$E$1885))+1),ROW(E311))),"")</f>
        <v/>
      </c>
      <c r="I334" s="32">
        <f t="array" aca="1" ref="I334" ca="1">IFERROR(INDEX($F$26:$F$1885,SMALL(IF($F$26:$F$1885="","",ROW($F$26:$F$1885)-MIN(ROW($F$26:$F$1885))+1),ROW(F311))),"")</f>
        <v>0</v>
      </c>
    </row>
    <row r="335" spans="2:9" hidden="1" x14ac:dyDescent="0.45">
      <c r="B335" s="32">
        <f t="shared" si="42"/>
        <v>43787</v>
      </c>
      <c r="C335" s="1" t="str">
        <f ca="1"/>
        <v/>
      </c>
      <c r="D335" s="1">
        <v>31</v>
      </c>
      <c r="E335" s="36" t="str">
        <f t="shared" ca="1" si="40"/>
        <v/>
      </c>
      <c r="F335" s="1" t="str">
        <f t="shared" ca="1" si="41"/>
        <v/>
      </c>
      <c r="H335" s="32" t="str">
        <f t="array" aca="1" ref="H335" ca="1">IFERROR(INDEX($E$26:$E$1885,SMALL(IF($E$26:$E$1885="","",ROW($E$26:$E$1885)-MIN(ROW($E$26:$E$1885))+1),ROW(E312))),"")</f>
        <v/>
      </c>
      <c r="I335" s="32">
        <f t="array" aca="1" ref="I335" ca="1">IFERROR(INDEX($F$26:$F$1885,SMALL(IF($F$26:$F$1885="","",ROW($F$26:$F$1885)-MIN(ROW($F$26:$F$1885))+1),ROW(F312))),"")</f>
        <v>0</v>
      </c>
    </row>
    <row r="336" spans="2:9" hidden="1" x14ac:dyDescent="0.45">
      <c r="B336" s="32">
        <f t="shared" si="42"/>
        <v>43787</v>
      </c>
      <c r="C336" s="1" t="str">
        <f ca="1"/>
        <v/>
      </c>
      <c r="D336" s="1">
        <v>32</v>
      </c>
      <c r="E336" s="36" t="str">
        <f t="shared" ca="1" si="40"/>
        <v/>
      </c>
      <c r="F336" s="1" t="str">
        <f t="shared" ca="1" si="41"/>
        <v/>
      </c>
      <c r="H336" s="32" t="str">
        <f t="array" aca="1" ref="H336" ca="1">IFERROR(INDEX($E$26:$E$1885,SMALL(IF($E$26:$E$1885="","",ROW($E$26:$E$1885)-MIN(ROW($E$26:$E$1885))+1),ROW(E313))),"")</f>
        <v/>
      </c>
      <c r="I336" s="32">
        <f t="array" aca="1" ref="I336" ca="1">IFERROR(INDEX($F$26:$F$1885,SMALL(IF($F$26:$F$1885="","",ROW($F$26:$F$1885)-MIN(ROW($F$26:$F$1885))+1),ROW(F313))),"")</f>
        <v>0</v>
      </c>
    </row>
    <row r="337" spans="2:9" hidden="1" x14ac:dyDescent="0.45">
      <c r="B337" s="32">
        <f t="shared" si="42"/>
        <v>43787</v>
      </c>
      <c r="C337" s="1" t="str">
        <f ca="1"/>
        <v/>
      </c>
      <c r="D337" s="1">
        <v>33</v>
      </c>
      <c r="E337" s="36" t="str">
        <f t="shared" ca="1" si="40"/>
        <v/>
      </c>
      <c r="F337" s="1" t="str">
        <f t="shared" ca="1" si="41"/>
        <v/>
      </c>
      <c r="H337" s="32" t="str">
        <f t="array" aca="1" ref="H337" ca="1">IFERROR(INDEX($E$26:$E$1885,SMALL(IF($E$26:$E$1885="","",ROW($E$26:$E$1885)-MIN(ROW($E$26:$E$1885))+1),ROW(E314))),"")</f>
        <v/>
      </c>
      <c r="I337" s="32">
        <f t="array" aca="1" ref="I337" ca="1">IFERROR(INDEX($F$26:$F$1885,SMALL(IF($F$26:$F$1885="","",ROW($F$26:$F$1885)-MIN(ROW($F$26:$F$1885))+1),ROW(F314))),"")</f>
        <v>0</v>
      </c>
    </row>
    <row r="338" spans="2:9" hidden="1" x14ac:dyDescent="0.45">
      <c r="B338" s="32">
        <f t="shared" si="42"/>
        <v>43787</v>
      </c>
      <c r="C338" s="1" t="str">
        <f ca="1"/>
        <v/>
      </c>
      <c r="D338" s="1">
        <v>34</v>
      </c>
      <c r="E338" s="36" t="str">
        <f t="shared" ca="1" si="40"/>
        <v/>
      </c>
      <c r="F338" s="1" t="str">
        <f t="shared" ca="1" si="41"/>
        <v/>
      </c>
      <c r="H338" s="32" t="str">
        <f t="array" aca="1" ref="H338" ca="1">IFERROR(INDEX($E$26:$E$1885,SMALL(IF($E$26:$E$1885="","",ROW($E$26:$E$1885)-MIN(ROW($E$26:$E$1885))+1),ROW(E315))),"")</f>
        <v/>
      </c>
      <c r="I338" s="32" t="str">
        <f t="array" aca="1" ref="I338" ca="1">IFERROR(INDEX($F$26:$F$1885,SMALL(IF($F$26:$F$1885="","",ROW($F$26:$F$1885)-MIN(ROW($F$26:$F$1885))+1),ROW(F315))),"")</f>
        <v>HEALTH/WELLBEING</v>
      </c>
    </row>
    <row r="339" spans="2:9" hidden="1" x14ac:dyDescent="0.45">
      <c r="B339" s="32">
        <f t="shared" si="42"/>
        <v>43787</v>
      </c>
      <c r="C339" s="1" t="str">
        <f ca="1"/>
        <v/>
      </c>
      <c r="D339" s="1">
        <v>35</v>
      </c>
      <c r="E339" s="36" t="str">
        <f t="shared" ca="1" si="40"/>
        <v/>
      </c>
      <c r="F339" s="1" t="str">
        <f t="shared" ca="1" si="41"/>
        <v/>
      </c>
      <c r="H339" s="32" t="str">
        <f t="array" aca="1" ref="H339" ca="1">IFERROR(INDEX($E$26:$E$1885,SMALL(IF($E$26:$E$1885="","",ROW($E$26:$E$1885)-MIN(ROW($E$26:$E$1885))+1),ROW(E316))),"")</f>
        <v/>
      </c>
      <c r="I339" s="32" t="str">
        <f t="array" aca="1" ref="I339" ca="1">IFERROR(INDEX($F$26:$F$1885,SMALL(IF($F$26:$F$1885="","",ROW($F$26:$F$1885)-MIN(ROW($F$26:$F$1885))+1),ROW(F316))),"")</f>
        <v>Gym/Working Out</v>
      </c>
    </row>
    <row r="340" spans="2:9" hidden="1" x14ac:dyDescent="0.45">
      <c r="B340" s="32">
        <f t="shared" si="42"/>
        <v>43787</v>
      </c>
      <c r="C340" s="1" t="str">
        <f ca="1"/>
        <v/>
      </c>
      <c r="D340" s="1">
        <v>36</v>
      </c>
      <c r="E340" s="36" t="str">
        <f t="shared" ca="1" si="40"/>
        <v/>
      </c>
      <c r="F340" s="1" t="str">
        <f t="shared" ca="1" si="41"/>
        <v/>
      </c>
      <c r="H340" s="32" t="str">
        <f t="array" aca="1" ref="H340" ca="1">IFERROR(INDEX($E$26:$E$1885,SMALL(IF($E$26:$E$1885="","",ROW($E$26:$E$1885)-MIN(ROW($E$26:$E$1885))+1),ROW(E317))),"")</f>
        <v/>
      </c>
      <c r="I340" s="32" t="str">
        <f t="array" aca="1" ref="I340" ca="1">IFERROR(INDEX($F$26:$F$1885,SMALL(IF($F$26:$F$1885="","",ROW($F$26:$F$1885)-MIN(ROW($F$26:$F$1885))+1),ROW(F317))),"")</f>
        <v>Fun Money</v>
      </c>
    </row>
    <row r="341" spans="2:9" hidden="1" x14ac:dyDescent="0.45">
      <c r="B341" s="32">
        <f t="shared" si="42"/>
        <v>43787</v>
      </c>
      <c r="C341" s="1" t="str">
        <f ca="1"/>
        <v/>
      </c>
      <c r="D341" s="1">
        <v>37</v>
      </c>
      <c r="E341" s="36" t="str">
        <f t="shared" ca="1" si="40"/>
        <v/>
      </c>
      <c r="F341" s="1" t="str">
        <f t="shared" ca="1" si="41"/>
        <v/>
      </c>
      <c r="H341" s="32" t="str">
        <f t="array" aca="1" ref="H341" ca="1">IFERROR(INDEX($E$26:$E$1885,SMALL(IF($E$26:$E$1885="","",ROW($E$26:$E$1885)-MIN(ROW($E$26:$E$1885))+1),ROW(E318))),"")</f>
        <v/>
      </c>
      <c r="I341" s="32">
        <f t="array" aca="1" ref="I341" ca="1">IFERROR(INDEX($F$26:$F$1885,SMALL(IF($F$26:$F$1885="","",ROW($F$26:$F$1885)-MIN(ROW($F$26:$F$1885))+1),ROW(F318))),"")</f>
        <v>0</v>
      </c>
    </row>
    <row r="342" spans="2:9" hidden="1" x14ac:dyDescent="0.45">
      <c r="B342" s="32">
        <f t="shared" si="42"/>
        <v>43787</v>
      </c>
      <c r="C342" s="1" t="str">
        <f ca="1"/>
        <v/>
      </c>
      <c r="D342" s="1">
        <v>38</v>
      </c>
      <c r="E342" s="36" t="str">
        <f t="shared" ca="1" si="40"/>
        <v/>
      </c>
      <c r="F342" s="1" t="str">
        <f t="shared" ca="1" si="41"/>
        <v/>
      </c>
      <c r="H342" s="32" t="str">
        <f t="array" aca="1" ref="H342" ca="1">IFERROR(INDEX($E$26:$E$1885,SMALL(IF($E$26:$E$1885="","",ROW($E$26:$E$1885)-MIN(ROW($E$26:$E$1885))+1),ROW(E319))),"")</f>
        <v/>
      </c>
      <c r="I342" s="32">
        <f t="array" aca="1" ref="I342" ca="1">IFERROR(INDEX($F$26:$F$1885,SMALL(IF($F$26:$F$1885="","",ROW($F$26:$F$1885)-MIN(ROW($F$26:$F$1885))+1),ROW(F319))),"")</f>
        <v>0</v>
      </c>
    </row>
    <row r="343" spans="2:9" hidden="1" x14ac:dyDescent="0.45">
      <c r="B343" s="32">
        <f t="shared" si="42"/>
        <v>43787</v>
      </c>
      <c r="C343" s="1" t="str">
        <f ca="1"/>
        <v/>
      </c>
      <c r="D343" s="1">
        <v>39</v>
      </c>
      <c r="E343" s="36" t="str">
        <f t="shared" ca="1" si="40"/>
        <v/>
      </c>
      <c r="F343" s="1" t="str">
        <f t="shared" ca="1" si="41"/>
        <v/>
      </c>
      <c r="H343" s="32" t="str">
        <f t="array" aca="1" ref="H343" ca="1">IFERROR(INDEX($E$26:$E$1885,SMALL(IF($E$26:$E$1885="","",ROW($E$26:$E$1885)-MIN(ROW($E$26:$E$1885))+1),ROW(E320))),"")</f>
        <v/>
      </c>
      <c r="I343" s="32">
        <f t="array" aca="1" ref="I343" ca="1">IFERROR(INDEX($F$26:$F$1885,SMALL(IF($F$26:$F$1885="","",ROW($F$26:$F$1885)-MIN(ROW($F$26:$F$1885))+1),ROW(F320))),"")</f>
        <v>0</v>
      </c>
    </row>
    <row r="344" spans="2:9" hidden="1" x14ac:dyDescent="0.45">
      <c r="B344" s="32">
        <f t="shared" si="42"/>
        <v>43787</v>
      </c>
      <c r="C344" s="1" t="str">
        <f ca="1"/>
        <v/>
      </c>
      <c r="D344" s="1">
        <v>40</v>
      </c>
      <c r="E344" s="36" t="str">
        <f t="shared" ca="1" si="40"/>
        <v/>
      </c>
      <c r="F344" s="1" t="str">
        <f t="shared" ca="1" si="41"/>
        <v/>
      </c>
      <c r="H344" s="32" t="str">
        <f t="array" aca="1" ref="H344" ca="1">IFERROR(INDEX($E$26:$E$1885,SMALL(IF($E$26:$E$1885="","",ROW($E$26:$E$1885)-MIN(ROW($E$26:$E$1885))+1),ROW(E321))),"")</f>
        <v/>
      </c>
      <c r="I344" s="32">
        <f t="array" aca="1" ref="I344" ca="1">IFERROR(INDEX($F$26:$F$1885,SMALL(IF($F$26:$F$1885="","",ROW($F$26:$F$1885)-MIN(ROW($F$26:$F$1885))+1),ROW(F321))),"")</f>
        <v>0</v>
      </c>
    </row>
    <row r="345" spans="2:9" hidden="1" x14ac:dyDescent="0.45">
      <c r="B345" s="32">
        <f t="shared" si="42"/>
        <v>43787</v>
      </c>
      <c r="C345" s="1" t="str">
        <f ca="1"/>
        <v/>
      </c>
      <c r="D345" s="1">
        <v>41</v>
      </c>
      <c r="E345" s="36" t="str">
        <f t="shared" ca="1" si="40"/>
        <v/>
      </c>
      <c r="F345" s="1" t="str">
        <f t="shared" ca="1" si="41"/>
        <v/>
      </c>
      <c r="H345" s="32" t="str">
        <f t="array" aca="1" ref="H345" ca="1">IFERROR(INDEX($E$26:$E$1885,SMALL(IF($E$26:$E$1885="","",ROW($E$26:$E$1885)-MIN(ROW($E$26:$E$1885))+1),ROW(E322))),"")</f>
        <v/>
      </c>
      <c r="I345" s="32" t="str">
        <f t="array" aca="1" ref="I345" ca="1">IFERROR(INDEX($F$26:$F$1885,SMALL(IF($F$26:$F$1885="","",ROW($F$26:$F$1885)-MIN(ROW($F$26:$F$1885))+1),ROW(F322))),"")</f>
        <v>AUTO</v>
      </c>
    </row>
    <row r="346" spans="2:9" hidden="1" x14ac:dyDescent="0.45">
      <c r="B346" s="32">
        <f t="shared" si="42"/>
        <v>43787</v>
      </c>
      <c r="C346" s="1" t="str">
        <f ca="1"/>
        <v/>
      </c>
      <c r="D346" s="1">
        <v>42</v>
      </c>
      <c r="E346" s="36" t="str">
        <f t="shared" ca="1" si="40"/>
        <v/>
      </c>
      <c r="F346" s="1" t="str">
        <f t="shared" ca="1" si="41"/>
        <v/>
      </c>
      <c r="H346" s="32" t="str">
        <f t="array" aca="1" ref="H346" ca="1">IFERROR(INDEX($E$26:$E$1885,SMALL(IF($E$26:$E$1885="","",ROW($E$26:$E$1885)-MIN(ROW($E$26:$E$1885))+1),ROW(E323))),"")</f>
        <v/>
      </c>
      <c r="I346" s="32">
        <f t="array" aca="1" ref="I346" ca="1">IFERROR(INDEX($F$26:$F$1885,SMALL(IF($F$26:$F$1885="","",ROW($F$26:$F$1885)-MIN(ROW($F$26:$F$1885))+1),ROW(F323))),"")</f>
        <v>0</v>
      </c>
    </row>
    <row r="347" spans="2:9" hidden="1" x14ac:dyDescent="0.45">
      <c r="B347" s="32">
        <f t="shared" si="42"/>
        <v>43787</v>
      </c>
      <c r="C347" s="1" t="str">
        <f ca="1"/>
        <v/>
      </c>
      <c r="D347" s="1">
        <v>43</v>
      </c>
      <c r="E347" s="36" t="str">
        <f t="shared" ref="E347:E410" ca="1" si="43">IF(LEN(C347)=0,"",TEXT(B347,"mm/dd/yyyy"))</f>
        <v/>
      </c>
      <c r="F347" s="1" t="str">
        <f t="shared" ref="F347:F410" ca="1" si="44">C347</f>
        <v/>
      </c>
      <c r="H347" s="32" t="str">
        <f t="array" aca="1" ref="H347" ca="1">IFERROR(INDEX($E$26:$E$1885,SMALL(IF($E$26:$E$1885="","",ROW($E$26:$E$1885)-MIN(ROW($E$26:$E$1885))+1),ROW(E324))),"")</f>
        <v/>
      </c>
      <c r="I347" s="32">
        <f t="array" aca="1" ref="I347" ca="1">IFERROR(INDEX($F$26:$F$1885,SMALL(IF($F$26:$F$1885="","",ROW($F$26:$F$1885)-MIN(ROW($F$26:$F$1885))+1),ROW(F324))),"")</f>
        <v>0</v>
      </c>
    </row>
    <row r="348" spans="2:9" hidden="1" x14ac:dyDescent="0.45">
      <c r="B348" s="32">
        <f t="shared" si="42"/>
        <v>43787</v>
      </c>
      <c r="C348" s="1" t="str">
        <f ca="1"/>
        <v/>
      </c>
      <c r="D348" s="1">
        <v>44</v>
      </c>
      <c r="E348" s="36" t="str">
        <f t="shared" ca="1" si="43"/>
        <v/>
      </c>
      <c r="F348" s="1" t="str">
        <f t="shared" ca="1" si="44"/>
        <v/>
      </c>
      <c r="H348" s="32" t="str">
        <f t="array" aca="1" ref="H348" ca="1">IFERROR(INDEX($E$26:$E$1885,SMALL(IF($E$26:$E$1885="","",ROW($E$26:$E$1885)-MIN(ROW($E$26:$E$1885))+1),ROW(E325))),"")</f>
        <v/>
      </c>
      <c r="I348" s="32">
        <f t="array" aca="1" ref="I348" ca="1">IFERROR(INDEX($F$26:$F$1885,SMALL(IF($F$26:$F$1885="","",ROW($F$26:$F$1885)-MIN(ROW($F$26:$F$1885))+1),ROW(F325))),"")</f>
        <v>0</v>
      </c>
    </row>
    <row r="349" spans="2:9" hidden="1" x14ac:dyDescent="0.45">
      <c r="B349" s="32">
        <f t="shared" si="42"/>
        <v>43787</v>
      </c>
      <c r="C349" s="1" t="str">
        <f ca="1"/>
        <v/>
      </c>
      <c r="D349" s="1">
        <v>45</v>
      </c>
      <c r="E349" s="36" t="str">
        <f t="shared" ca="1" si="43"/>
        <v/>
      </c>
      <c r="F349" s="1" t="str">
        <f t="shared" ca="1" si="44"/>
        <v/>
      </c>
      <c r="H349" s="32" t="str">
        <f t="array" aca="1" ref="H349" ca="1">IFERROR(INDEX($E$26:$E$1885,SMALL(IF($E$26:$E$1885="","",ROW($E$26:$E$1885)-MIN(ROW($E$26:$E$1885))+1),ROW(E326))),"")</f>
        <v/>
      </c>
      <c r="I349" s="32">
        <f t="array" aca="1" ref="I349" ca="1">IFERROR(INDEX($F$26:$F$1885,SMALL(IF($F$26:$F$1885="","",ROW($F$26:$F$1885)-MIN(ROW($F$26:$F$1885))+1),ROW(F326))),"")</f>
        <v>0</v>
      </c>
    </row>
    <row r="350" spans="2:9" hidden="1" x14ac:dyDescent="0.45">
      <c r="B350" s="32">
        <f t="shared" si="42"/>
        <v>43787</v>
      </c>
      <c r="C350" s="1" t="str">
        <f ca="1"/>
        <v/>
      </c>
      <c r="D350" s="1">
        <v>46</v>
      </c>
      <c r="E350" s="36" t="str">
        <f t="shared" ca="1" si="43"/>
        <v/>
      </c>
      <c r="F350" s="1" t="str">
        <f t="shared" ca="1" si="44"/>
        <v/>
      </c>
      <c r="H350" s="32" t="str">
        <f t="array" aca="1" ref="H350" ca="1">IFERROR(INDEX($E$26:$E$1885,SMALL(IF($E$26:$E$1885="","",ROW($E$26:$E$1885)-MIN(ROW($E$26:$E$1885))+1),ROW(E327))),"")</f>
        <v/>
      </c>
      <c r="I350" s="32" t="str">
        <f t="array" aca="1" ref="I350" ca="1">IFERROR(INDEX($F$26:$F$1885,SMALL(IF($F$26:$F$1885="","",ROW($F$26:$F$1885)-MIN(ROW($F$26:$F$1885))+1),ROW(F327))),"")</f>
        <v>SUBSCRIPTIONS</v>
      </c>
    </row>
    <row r="351" spans="2:9" hidden="1" x14ac:dyDescent="0.45">
      <c r="B351" s="32">
        <f t="shared" si="42"/>
        <v>43787</v>
      </c>
      <c r="C351" s="1" t="str">
        <f ca="1"/>
        <v/>
      </c>
      <c r="D351" s="1">
        <v>47</v>
      </c>
      <c r="E351" s="36" t="str">
        <f t="shared" ca="1" si="43"/>
        <v/>
      </c>
      <c r="F351" s="1" t="str">
        <f t="shared" ca="1" si="44"/>
        <v/>
      </c>
      <c r="H351" s="32" t="str">
        <f t="array" aca="1" ref="H351" ca="1">IFERROR(INDEX($E$26:$E$1885,SMALL(IF($E$26:$E$1885="","",ROW($E$26:$E$1885)-MIN(ROW($E$26:$E$1885))+1),ROW(E328))),"")</f>
        <v/>
      </c>
      <c r="I351" s="32">
        <f t="array" aca="1" ref="I351" ca="1">IFERROR(INDEX($F$26:$F$1885,SMALL(IF($F$26:$F$1885="","",ROW($F$26:$F$1885)-MIN(ROW($F$26:$F$1885))+1),ROW(F328))),"")</f>
        <v>0</v>
      </c>
    </row>
    <row r="352" spans="2:9" hidden="1" x14ac:dyDescent="0.45">
      <c r="B352" s="32">
        <f t="shared" si="42"/>
        <v>43787</v>
      </c>
      <c r="C352" s="1" t="str">
        <f ca="1"/>
        <v/>
      </c>
      <c r="D352" s="1">
        <v>48</v>
      </c>
      <c r="E352" s="36" t="str">
        <f t="shared" ca="1" si="43"/>
        <v/>
      </c>
      <c r="F352" s="1" t="str">
        <f t="shared" ca="1" si="44"/>
        <v/>
      </c>
      <c r="H352" s="32" t="str">
        <f t="array" aca="1" ref="H352" ca="1">IFERROR(INDEX($E$26:$E$1885,SMALL(IF($E$26:$E$1885="","",ROW($E$26:$E$1885)-MIN(ROW($E$26:$E$1885))+1),ROW(E329))),"")</f>
        <v/>
      </c>
      <c r="I352" s="32">
        <f t="array" aca="1" ref="I352" ca="1">IFERROR(INDEX($F$26:$F$1885,SMALL(IF($F$26:$F$1885="","",ROW($F$26:$F$1885)-MIN(ROW($F$26:$F$1885))+1),ROW(F329))),"")</f>
        <v>0</v>
      </c>
    </row>
    <row r="353" spans="2:9" hidden="1" x14ac:dyDescent="0.45">
      <c r="B353" s="32">
        <f t="shared" si="42"/>
        <v>43787</v>
      </c>
      <c r="C353" s="1" t="str">
        <f ca="1"/>
        <v/>
      </c>
      <c r="D353" s="1">
        <v>49</v>
      </c>
      <c r="E353" s="36" t="str">
        <f t="shared" ca="1" si="43"/>
        <v/>
      </c>
      <c r="F353" s="1" t="str">
        <f t="shared" ca="1" si="44"/>
        <v/>
      </c>
      <c r="H353" s="32" t="str">
        <f t="array" aca="1" ref="H353" ca="1">IFERROR(INDEX($E$26:$E$1885,SMALL(IF($E$26:$E$1885="","",ROW($E$26:$E$1885)-MIN(ROW($E$26:$E$1885))+1),ROW(E330))),"")</f>
        <v/>
      </c>
      <c r="I353" s="32">
        <f t="array" aca="1" ref="I353" ca="1">IFERROR(INDEX($F$26:$F$1885,SMALL(IF($F$26:$F$1885="","",ROW($F$26:$F$1885)-MIN(ROW($F$26:$F$1885))+1),ROW(F330))),"")</f>
        <v>0</v>
      </c>
    </row>
    <row r="354" spans="2:9" hidden="1" x14ac:dyDescent="0.45">
      <c r="B354" s="32">
        <f t="shared" si="42"/>
        <v>43787</v>
      </c>
      <c r="C354" s="1" t="str">
        <f ca="1"/>
        <v/>
      </c>
      <c r="D354" s="1">
        <v>50</v>
      </c>
      <c r="E354" s="36" t="str">
        <f t="shared" ca="1" si="43"/>
        <v/>
      </c>
      <c r="F354" s="1" t="str">
        <f t="shared" ca="1" si="44"/>
        <v/>
      </c>
      <c r="H354" s="32" t="str">
        <f t="array" aca="1" ref="H354" ca="1">IFERROR(INDEX($E$26:$E$1885,SMALL(IF($E$26:$E$1885="","",ROW($E$26:$E$1885)-MIN(ROW($E$26:$E$1885))+1),ROW(E331))),"")</f>
        <v/>
      </c>
      <c r="I354" s="32">
        <f t="array" aca="1" ref="I354" ca="1">IFERROR(INDEX($F$26:$F$1885,SMALL(IF($F$26:$F$1885="","",ROW($F$26:$F$1885)-MIN(ROW($F$26:$F$1885))+1),ROW(F331))),"")</f>
        <v>0</v>
      </c>
    </row>
    <row r="355" spans="2:9" hidden="1" x14ac:dyDescent="0.45">
      <c r="B355" s="32">
        <f t="shared" si="42"/>
        <v>43787</v>
      </c>
      <c r="C355" s="1" t="str">
        <f ca="1"/>
        <v/>
      </c>
      <c r="D355" s="1">
        <v>51</v>
      </c>
      <c r="E355" s="36" t="str">
        <f t="shared" ca="1" si="43"/>
        <v/>
      </c>
      <c r="F355" s="1" t="str">
        <f t="shared" ca="1" si="44"/>
        <v/>
      </c>
      <c r="H355" s="32" t="str">
        <f t="array" aca="1" ref="H355" ca="1">IFERROR(INDEX($E$26:$E$1885,SMALL(IF($E$26:$E$1885="","",ROW($E$26:$E$1885)-MIN(ROW($E$26:$E$1885))+1),ROW(E332))),"")</f>
        <v/>
      </c>
      <c r="I355" s="32" t="str">
        <f t="array" aca="1" ref="I355" ca="1">IFERROR(INDEX($F$26:$F$1885,SMALL(IF($F$26:$F$1885="","",ROW($F$26:$F$1885)-MIN(ROW($F$26:$F$1885))+1),ROW(F332))),"")</f>
        <v>SAVINGS</v>
      </c>
    </row>
    <row r="356" spans="2:9" hidden="1" x14ac:dyDescent="0.45">
      <c r="B356" s="32">
        <f t="shared" si="42"/>
        <v>43787</v>
      </c>
      <c r="C356" s="1" t="str">
        <f ca="1"/>
        <v/>
      </c>
      <c r="D356" s="1">
        <v>52</v>
      </c>
      <c r="E356" s="36" t="str">
        <f t="shared" ca="1" si="43"/>
        <v/>
      </c>
      <c r="F356" s="1" t="str">
        <f t="shared" ca="1" si="44"/>
        <v/>
      </c>
      <c r="H356" s="32" t="str">
        <f t="array" aca="1" ref="H356" ca="1">IFERROR(INDEX($E$26:$E$1885,SMALL(IF($E$26:$E$1885="","",ROW($E$26:$E$1885)-MIN(ROW($E$26:$E$1885))+1),ROW(E333))),"")</f>
        <v/>
      </c>
      <c r="I356" s="32" t="str">
        <f t="array" aca="1" ref="I356" ca="1">IFERROR(INDEX($F$26:$F$1885,SMALL(IF($F$26:$F$1885="","",ROW($F$26:$F$1885)-MIN(ROW($F$26:$F$1885))+1),ROW(F333))),"")</f>
        <v>Savings - Vacation</v>
      </c>
    </row>
    <row r="357" spans="2:9" hidden="1" x14ac:dyDescent="0.45">
      <c r="B357" s="32">
        <f t="shared" si="42"/>
        <v>43787</v>
      </c>
      <c r="C357" s="1" t="str">
        <f ca="1"/>
        <v/>
      </c>
      <c r="D357" s="1">
        <v>53</v>
      </c>
      <c r="E357" s="36" t="str">
        <f t="shared" ca="1" si="43"/>
        <v/>
      </c>
      <c r="F357" s="1" t="str">
        <f t="shared" ca="1" si="44"/>
        <v/>
      </c>
      <c r="H357" s="32" t="str">
        <f t="array" aca="1" ref="H357" ca="1">IFERROR(INDEX($E$26:$E$1885,SMALL(IF($E$26:$E$1885="","",ROW($E$26:$E$1885)-MIN(ROW($E$26:$E$1885))+1),ROW(E334))),"")</f>
        <v/>
      </c>
      <c r="I357" s="32" t="str">
        <f t="array" aca="1" ref="I357" ca="1">IFERROR(INDEX($F$26:$F$1885,SMALL(IF($F$26:$F$1885="","",ROW($F$26:$F$1885)-MIN(ROW($F$26:$F$1885))+1),ROW(F334))),"")</f>
        <v>Savings - School Fund</v>
      </c>
    </row>
    <row r="358" spans="2:9" hidden="1" x14ac:dyDescent="0.45">
      <c r="B358" s="32">
        <f t="shared" si="42"/>
        <v>43787</v>
      </c>
      <c r="C358" s="1" t="str">
        <f ca="1"/>
        <v/>
      </c>
      <c r="D358" s="1">
        <v>54</v>
      </c>
      <c r="E358" s="36" t="str">
        <f t="shared" ca="1" si="43"/>
        <v/>
      </c>
      <c r="F358" s="1" t="str">
        <f t="shared" ca="1" si="44"/>
        <v/>
      </c>
      <c r="H358" s="32" t="str">
        <f t="array" aca="1" ref="H358" ca="1">IFERROR(INDEX($E$26:$E$1885,SMALL(IF($E$26:$E$1885="","",ROW($E$26:$E$1885)-MIN(ROW($E$26:$E$1885))+1),ROW(E335))),"")</f>
        <v/>
      </c>
      <c r="I358" s="32">
        <f t="array" aca="1" ref="I358" ca="1">IFERROR(INDEX($F$26:$F$1885,SMALL(IF($F$26:$F$1885="","",ROW($F$26:$F$1885)-MIN(ROW($F$26:$F$1885))+1),ROW(F335))),"")</f>
        <v>0</v>
      </c>
    </row>
    <row r="359" spans="2:9" hidden="1" x14ac:dyDescent="0.45">
      <c r="B359" s="32">
        <f t="shared" si="42"/>
        <v>43787</v>
      </c>
      <c r="C359" s="1" t="str">
        <f ca="1"/>
        <v/>
      </c>
      <c r="D359" s="1">
        <v>55</v>
      </c>
      <c r="E359" s="36" t="str">
        <f t="shared" ca="1" si="43"/>
        <v/>
      </c>
      <c r="F359" s="1" t="str">
        <f t="shared" ca="1" si="44"/>
        <v/>
      </c>
      <c r="H359" s="32" t="str">
        <f t="array" aca="1" ref="H359" ca="1">IFERROR(INDEX($E$26:$E$1885,SMALL(IF($E$26:$E$1885="","",ROW($E$26:$E$1885)-MIN(ROW($E$26:$E$1885))+1),ROW(E336))),"")</f>
        <v/>
      </c>
      <c r="I359" s="32">
        <f t="array" aca="1" ref="I359" ca="1">IFERROR(INDEX($F$26:$F$1885,SMALL(IF($F$26:$F$1885="","",ROW($F$26:$F$1885)-MIN(ROW($F$26:$F$1885))+1),ROW(F336))),"")</f>
        <v>0</v>
      </c>
    </row>
    <row r="360" spans="2:9" hidden="1" x14ac:dyDescent="0.45">
      <c r="B360" s="32">
        <f t="shared" si="42"/>
        <v>43787</v>
      </c>
      <c r="C360" s="1" t="str">
        <f ca="1"/>
        <v/>
      </c>
      <c r="D360" s="1">
        <v>56</v>
      </c>
      <c r="E360" s="36" t="str">
        <f t="shared" ca="1" si="43"/>
        <v/>
      </c>
      <c r="F360" s="1" t="str">
        <f t="shared" ca="1" si="44"/>
        <v/>
      </c>
      <c r="H360" s="32" t="str">
        <f t="array" aca="1" ref="H360" ca="1">IFERROR(INDEX($E$26:$E$1885,SMALL(IF($E$26:$E$1885="","",ROW($E$26:$E$1885)-MIN(ROW($E$26:$E$1885))+1),ROW(E337))),"")</f>
        <v/>
      </c>
      <c r="I360" s="32">
        <f t="array" aca="1" ref="I360" ca="1">IFERROR(INDEX($F$26:$F$1885,SMALL(IF($F$26:$F$1885="","",ROW($F$26:$F$1885)-MIN(ROW($F$26:$F$1885))+1),ROW(F337))),"")</f>
        <v>0</v>
      </c>
    </row>
    <row r="361" spans="2:9" hidden="1" x14ac:dyDescent="0.45">
      <c r="B361" s="32">
        <f t="shared" si="42"/>
        <v>43787</v>
      </c>
      <c r="C361" s="1" t="str">
        <f ca="1"/>
        <v/>
      </c>
      <c r="D361" s="1">
        <v>57</v>
      </c>
      <c r="E361" s="36" t="str">
        <f t="shared" ca="1" si="43"/>
        <v/>
      </c>
      <c r="F361" s="1" t="str">
        <f t="shared" ca="1" si="44"/>
        <v/>
      </c>
      <c r="H361" s="32" t="str">
        <f t="array" aca="1" ref="H361" ca="1">IFERROR(INDEX($E$26:$E$1885,SMALL(IF($E$26:$E$1885="","",ROW($E$26:$E$1885)-MIN(ROW($E$26:$E$1885))+1),ROW(E338))),"")</f>
        <v/>
      </c>
      <c r="I361" s="32">
        <f t="array" aca="1" ref="I361" ca="1">IFERROR(INDEX($F$26:$F$1885,SMALL(IF($F$26:$F$1885="","",ROW($F$26:$F$1885)-MIN(ROW($F$26:$F$1885))+1),ROW(F338))),"")</f>
        <v>0</v>
      </c>
    </row>
    <row r="362" spans="2:9" hidden="1" x14ac:dyDescent="0.45">
      <c r="B362" s="32">
        <f t="shared" si="42"/>
        <v>43787</v>
      </c>
      <c r="C362" s="1" t="str">
        <f ca="1"/>
        <v/>
      </c>
      <c r="D362" s="1">
        <v>58</v>
      </c>
      <c r="E362" s="36" t="str">
        <f t="shared" ca="1" si="43"/>
        <v/>
      </c>
      <c r="F362" s="1" t="str">
        <f t="shared" ca="1" si="44"/>
        <v/>
      </c>
      <c r="H362" s="32" t="str">
        <f t="array" aca="1" ref="H362" ca="1">IFERROR(INDEX($E$26:$E$1885,SMALL(IF($E$26:$E$1885="","",ROW($E$26:$E$1885)-MIN(ROW($E$26:$E$1885))+1),ROW(E339))),"")</f>
        <v/>
      </c>
      <c r="I362" s="32">
        <f t="array" aca="1" ref="I362" ca="1">IFERROR(INDEX($F$26:$F$1885,SMALL(IF($F$26:$F$1885="","",ROW($F$26:$F$1885)-MIN(ROW($F$26:$F$1885))+1),ROW(F339))),"")</f>
        <v>0</v>
      </c>
    </row>
    <row r="363" spans="2:9" hidden="1" x14ac:dyDescent="0.45">
      <c r="B363" s="32">
        <f t="shared" si="42"/>
        <v>43787</v>
      </c>
      <c r="C363" s="1" t="str">
        <f ca="1"/>
        <v/>
      </c>
      <c r="D363" s="1">
        <v>59</v>
      </c>
      <c r="E363" s="36" t="str">
        <f t="shared" ca="1" si="43"/>
        <v/>
      </c>
      <c r="F363" s="1" t="str">
        <f t="shared" ca="1" si="44"/>
        <v/>
      </c>
      <c r="H363" s="32" t="str">
        <f t="array" aca="1" ref="H363" ca="1">IFERROR(INDEX($E$26:$E$1885,SMALL(IF($E$26:$E$1885="","",ROW($E$26:$E$1885)-MIN(ROW($E$26:$E$1885))+1),ROW(E340))),"")</f>
        <v/>
      </c>
      <c r="I363" s="32">
        <f t="array" aca="1" ref="I363" ca="1">IFERROR(INDEX($F$26:$F$1885,SMALL(IF($F$26:$F$1885="","",ROW($F$26:$F$1885)-MIN(ROW($F$26:$F$1885))+1),ROW(F340))),"")</f>
        <v>0</v>
      </c>
    </row>
    <row r="364" spans="2:9" hidden="1" x14ac:dyDescent="0.45">
      <c r="B364" s="32">
        <f t="shared" si="42"/>
        <v>43787</v>
      </c>
      <c r="C364" s="1" t="str">
        <f ca="1"/>
        <v/>
      </c>
      <c r="D364" s="1">
        <v>60</v>
      </c>
      <c r="E364" s="36" t="str">
        <f t="shared" ca="1" si="43"/>
        <v/>
      </c>
      <c r="F364" s="1" t="str">
        <f t="shared" ca="1" si="44"/>
        <v/>
      </c>
      <c r="H364" s="32" t="str">
        <f t="array" aca="1" ref="H364" ca="1">IFERROR(INDEX($E$26:$E$1885,SMALL(IF($E$26:$E$1885="","",ROW($E$26:$E$1885)-MIN(ROW($E$26:$E$1885))+1),ROW(E341))),"")</f>
        <v/>
      </c>
      <c r="I364" s="32">
        <f t="array" aca="1" ref="I364" ca="1">IFERROR(INDEX($F$26:$F$1885,SMALL(IF($F$26:$F$1885="","",ROW($F$26:$F$1885)-MIN(ROW($F$26:$F$1885))+1),ROW(F341))),"")</f>
        <v>0</v>
      </c>
    </row>
    <row r="365" spans="2:9" hidden="1" x14ac:dyDescent="0.45">
      <c r="B365" s="32">
        <f t="shared" si="42"/>
        <v>43787</v>
      </c>
      <c r="C365" s="1" t="str">
        <f ca="1"/>
        <v/>
      </c>
      <c r="D365" s="1">
        <v>61</v>
      </c>
      <c r="E365" s="36" t="str">
        <f t="shared" ca="1" si="43"/>
        <v/>
      </c>
      <c r="F365" s="1" t="str">
        <f t="shared" ca="1" si="44"/>
        <v/>
      </c>
      <c r="H365" s="32" t="str">
        <f t="array" aca="1" ref="H365" ca="1">IFERROR(INDEX($E$26:$E$1885,SMALL(IF($E$26:$E$1885="","",ROW($E$26:$E$1885)-MIN(ROW($E$26:$E$1885))+1),ROW(E342))),"")</f>
        <v/>
      </c>
      <c r="I365" s="32">
        <f t="array" aca="1" ref="I365" ca="1">IFERROR(INDEX($F$26:$F$1885,SMALL(IF($F$26:$F$1885="","",ROW($F$26:$F$1885)-MIN(ROW($F$26:$F$1885))+1),ROW(F342))),"")</f>
        <v>0</v>
      </c>
    </row>
    <row r="366" spans="2:9" hidden="1" x14ac:dyDescent="0.45">
      <c r="B366" s="32">
        <f t="shared" si="42"/>
        <v>43787</v>
      </c>
      <c r="C366" s="1" t="str">
        <f ca="1"/>
        <v/>
      </c>
      <c r="D366" s="1">
        <v>62</v>
      </c>
      <c r="E366" s="36" t="str">
        <f t="shared" ca="1" si="43"/>
        <v/>
      </c>
      <c r="F366" s="1" t="str">
        <f t="shared" ca="1" si="44"/>
        <v/>
      </c>
      <c r="H366" s="32" t="str">
        <f t="array" aca="1" ref="H366" ca="1">IFERROR(INDEX($E$26:$E$1885,SMALL(IF($E$26:$E$1885="","",ROW($E$26:$E$1885)-MIN(ROW($E$26:$E$1885))+1),ROW(E343))),"")</f>
        <v/>
      </c>
      <c r="I366" s="32">
        <f t="array" aca="1" ref="I366" ca="1">IFERROR(INDEX($F$26:$F$1885,SMALL(IF($F$26:$F$1885="","",ROW($F$26:$F$1885)-MIN(ROW($F$26:$F$1885))+1),ROW(F343))),"")</f>
        <v>0</v>
      </c>
    </row>
    <row r="367" spans="2:9" hidden="1" x14ac:dyDescent="0.45">
      <c r="B367" s="32">
        <f t="shared" si="42"/>
        <v>43787</v>
      </c>
      <c r="C367" s="1" t="str">
        <f ca="1"/>
        <v/>
      </c>
      <c r="D367" s="1">
        <v>63</v>
      </c>
      <c r="E367" s="36" t="str">
        <f t="shared" ca="1" si="43"/>
        <v/>
      </c>
      <c r="F367" s="1" t="str">
        <f t="shared" ca="1" si="44"/>
        <v/>
      </c>
      <c r="H367" s="32" t="str">
        <f t="array" aca="1" ref="H367" ca="1">IFERROR(INDEX($E$26:$E$1885,SMALL(IF($E$26:$E$1885="","",ROW($E$26:$E$1885)-MIN(ROW($E$26:$E$1885))+1),ROW(E344))),"")</f>
        <v/>
      </c>
      <c r="I367" s="32">
        <f t="array" aca="1" ref="I367" ca="1">IFERROR(INDEX($F$26:$F$1885,SMALL(IF($F$26:$F$1885="","",ROW($F$26:$F$1885)-MIN(ROW($F$26:$F$1885))+1),ROW(F344))),"")</f>
        <v>0</v>
      </c>
    </row>
    <row r="368" spans="2:9" hidden="1" x14ac:dyDescent="0.45">
      <c r="B368" s="32">
        <f t="shared" si="42"/>
        <v>43787</v>
      </c>
      <c r="C368" s="1" t="str">
        <f ca="1"/>
        <v/>
      </c>
      <c r="D368" s="1">
        <v>64</v>
      </c>
      <c r="E368" s="36" t="str">
        <f t="shared" ca="1" si="43"/>
        <v/>
      </c>
      <c r="F368" s="1" t="str">
        <f t="shared" ca="1" si="44"/>
        <v/>
      </c>
      <c r="H368" s="32" t="str">
        <f t="array" aca="1" ref="H368" ca="1">IFERROR(INDEX($E$26:$E$1885,SMALL(IF($E$26:$E$1885="","",ROW($E$26:$E$1885)-MIN(ROW($E$26:$E$1885))+1),ROW(E345))),"")</f>
        <v/>
      </c>
      <c r="I368" s="32">
        <f t="array" aca="1" ref="I368" ca="1">IFERROR(INDEX($F$26:$F$1885,SMALL(IF($F$26:$F$1885="","",ROW($F$26:$F$1885)-MIN(ROW($F$26:$F$1885))+1),ROW(F345))),"")</f>
        <v>0</v>
      </c>
    </row>
    <row r="369" spans="2:9" hidden="1" x14ac:dyDescent="0.45">
      <c r="B369" s="32">
        <f t="shared" si="42"/>
        <v>43787</v>
      </c>
      <c r="C369" s="1" t="str">
        <f ca="1"/>
        <v/>
      </c>
      <c r="D369" s="1">
        <v>65</v>
      </c>
      <c r="E369" s="36" t="str">
        <f t="shared" ca="1" si="43"/>
        <v/>
      </c>
      <c r="F369" s="1" t="str">
        <f t="shared" ca="1" si="44"/>
        <v/>
      </c>
      <c r="H369" s="32" t="str">
        <f t="array" aca="1" ref="H369" ca="1">IFERROR(INDEX($E$26:$E$1885,SMALL(IF($E$26:$E$1885="","",ROW($E$26:$E$1885)-MIN(ROW($E$26:$E$1885))+1),ROW(E346))),"")</f>
        <v/>
      </c>
      <c r="I369" s="32">
        <f t="array" aca="1" ref="I369" ca="1">IFERROR(INDEX($F$26:$F$1885,SMALL(IF($F$26:$F$1885="","",ROW($F$26:$F$1885)-MIN(ROW($F$26:$F$1885))+1),ROW(F346))),"")</f>
        <v>0</v>
      </c>
    </row>
    <row r="370" spans="2:9" hidden="1" x14ac:dyDescent="0.45">
      <c r="B370" s="32">
        <f t="shared" ref="B370:B397" si="45">B$6</f>
        <v>43787</v>
      </c>
      <c r="C370" s="1" t="str">
        <f ca="1"/>
        <v/>
      </c>
      <c r="D370" s="1">
        <v>66</v>
      </c>
      <c r="E370" s="36" t="str">
        <f t="shared" ca="1" si="43"/>
        <v/>
      </c>
      <c r="F370" s="1" t="str">
        <f t="shared" ca="1" si="44"/>
        <v/>
      </c>
      <c r="H370" s="32" t="str">
        <f t="array" aca="1" ref="H370" ca="1">IFERROR(INDEX($E$26:$E$1885,SMALL(IF($E$26:$E$1885="","",ROW($E$26:$E$1885)-MIN(ROW($E$26:$E$1885))+1),ROW(E347))),"")</f>
        <v/>
      </c>
      <c r="I370" s="32">
        <f t="array" aca="1" ref="I370" ca="1">IFERROR(INDEX($F$26:$F$1885,SMALL(IF($F$26:$F$1885="","",ROW($F$26:$F$1885)-MIN(ROW($F$26:$F$1885))+1),ROW(F347))),"")</f>
        <v>0</v>
      </c>
    </row>
    <row r="371" spans="2:9" hidden="1" x14ac:dyDescent="0.45">
      <c r="B371" s="32">
        <f t="shared" si="45"/>
        <v>43787</v>
      </c>
      <c r="C371" s="1" t="str">
        <f ca="1"/>
        <v/>
      </c>
      <c r="D371" s="1">
        <v>67</v>
      </c>
      <c r="E371" s="36" t="str">
        <f t="shared" ca="1" si="43"/>
        <v/>
      </c>
      <c r="F371" s="1" t="str">
        <f t="shared" ca="1" si="44"/>
        <v/>
      </c>
      <c r="H371" s="32" t="str">
        <f t="array" aca="1" ref="H371" ca="1">IFERROR(INDEX($E$26:$E$1885,SMALL(IF($E$26:$E$1885="","",ROW($E$26:$E$1885)-MIN(ROW($E$26:$E$1885))+1),ROW(E348))),"")</f>
        <v/>
      </c>
      <c r="I371" s="32">
        <f t="array" aca="1" ref="I371" ca="1">IFERROR(INDEX($F$26:$F$1885,SMALL(IF($F$26:$F$1885="","",ROW($F$26:$F$1885)-MIN(ROW($F$26:$F$1885))+1),ROW(F348))),"")</f>
        <v>0</v>
      </c>
    </row>
    <row r="372" spans="2:9" hidden="1" x14ac:dyDescent="0.45">
      <c r="B372" s="32">
        <f t="shared" si="45"/>
        <v>43787</v>
      </c>
      <c r="C372" s="1" t="str">
        <f ca="1"/>
        <v/>
      </c>
      <c r="D372" s="1">
        <v>68</v>
      </c>
      <c r="E372" s="36" t="str">
        <f t="shared" ca="1" si="43"/>
        <v/>
      </c>
      <c r="F372" s="1" t="str">
        <f t="shared" ca="1" si="44"/>
        <v/>
      </c>
      <c r="H372" s="32" t="str">
        <f t="array" aca="1" ref="H372" ca="1">IFERROR(INDEX($E$26:$E$1885,SMALL(IF($E$26:$E$1885="","",ROW($E$26:$E$1885)-MIN(ROW($E$26:$E$1885))+1),ROW(E349))),"")</f>
        <v/>
      </c>
      <c r="I372" s="32">
        <f t="array" aca="1" ref="I372" ca="1">IFERROR(INDEX($F$26:$F$1885,SMALL(IF($F$26:$F$1885="","",ROW($F$26:$F$1885)-MIN(ROW($F$26:$F$1885))+1),ROW(F349))),"")</f>
        <v>0</v>
      </c>
    </row>
    <row r="373" spans="2:9" hidden="1" x14ac:dyDescent="0.45">
      <c r="B373" s="32">
        <f t="shared" si="45"/>
        <v>43787</v>
      </c>
      <c r="C373" s="1" t="str">
        <f ca="1"/>
        <v/>
      </c>
      <c r="D373" s="1">
        <v>69</v>
      </c>
      <c r="E373" s="36" t="str">
        <f t="shared" ca="1" si="43"/>
        <v/>
      </c>
      <c r="F373" s="1" t="str">
        <f t="shared" ca="1" si="44"/>
        <v/>
      </c>
      <c r="H373" s="32" t="str">
        <f t="array" aca="1" ref="H373" ca="1">IFERROR(INDEX($E$26:$E$1885,SMALL(IF($E$26:$E$1885="","",ROW($E$26:$E$1885)-MIN(ROW($E$26:$E$1885))+1),ROW(E350))),"")</f>
        <v/>
      </c>
      <c r="I373" s="32">
        <f t="array" aca="1" ref="I373" ca="1">IFERROR(INDEX($F$26:$F$1885,SMALL(IF($F$26:$F$1885="","",ROW($F$26:$F$1885)-MIN(ROW($F$26:$F$1885))+1),ROW(F350))),"")</f>
        <v>0</v>
      </c>
    </row>
    <row r="374" spans="2:9" hidden="1" x14ac:dyDescent="0.45">
      <c r="B374" s="32">
        <f t="shared" si="45"/>
        <v>43787</v>
      </c>
      <c r="C374" s="1" t="str">
        <f ca="1"/>
        <v/>
      </c>
      <c r="D374" s="1">
        <v>70</v>
      </c>
      <c r="E374" s="36" t="str">
        <f t="shared" ca="1" si="43"/>
        <v/>
      </c>
      <c r="F374" s="1" t="str">
        <f t="shared" ca="1" si="44"/>
        <v/>
      </c>
      <c r="H374" s="32" t="str">
        <f t="array" aca="1" ref="H374" ca="1">IFERROR(INDEX($E$26:$E$1885,SMALL(IF($E$26:$E$1885="","",ROW($E$26:$E$1885)-MIN(ROW($E$26:$E$1885))+1),ROW(E351))),"")</f>
        <v/>
      </c>
      <c r="I374" s="32">
        <f t="array" aca="1" ref="I374" ca="1">IFERROR(INDEX($F$26:$F$1885,SMALL(IF($F$26:$F$1885="","",ROW($F$26:$F$1885)-MIN(ROW($F$26:$F$1885))+1),ROW(F351))),"")</f>
        <v>0</v>
      </c>
    </row>
    <row r="375" spans="2:9" hidden="1" x14ac:dyDescent="0.45">
      <c r="B375" s="32">
        <f t="shared" si="45"/>
        <v>43787</v>
      </c>
      <c r="C375" s="1" t="str">
        <f ca="1"/>
        <v/>
      </c>
      <c r="D375" s="1">
        <v>71</v>
      </c>
      <c r="E375" s="36" t="str">
        <f t="shared" ca="1" si="43"/>
        <v/>
      </c>
      <c r="F375" s="1" t="str">
        <f t="shared" ca="1" si="44"/>
        <v/>
      </c>
      <c r="H375" s="32" t="str">
        <f t="array" aca="1" ref="H375" ca="1">IFERROR(INDEX($E$26:$E$1885,SMALL(IF($E$26:$E$1885="","",ROW($E$26:$E$1885)-MIN(ROW($E$26:$E$1885))+1),ROW(E352))),"")</f>
        <v/>
      </c>
      <c r="I375" s="32">
        <f t="array" aca="1" ref="I375" ca="1">IFERROR(INDEX($F$26:$F$1885,SMALL(IF($F$26:$F$1885="","",ROW($F$26:$F$1885)-MIN(ROW($F$26:$F$1885))+1),ROW(F352))),"")</f>
        <v>0</v>
      </c>
    </row>
    <row r="376" spans="2:9" hidden="1" x14ac:dyDescent="0.45">
      <c r="B376" s="32">
        <f t="shared" si="45"/>
        <v>43787</v>
      </c>
      <c r="C376" s="1" t="str">
        <f ca="1"/>
        <v/>
      </c>
      <c r="D376" s="1">
        <v>72</v>
      </c>
      <c r="E376" s="36" t="str">
        <f t="shared" ca="1" si="43"/>
        <v/>
      </c>
      <c r="F376" s="1" t="str">
        <f t="shared" ca="1" si="44"/>
        <v/>
      </c>
      <c r="H376" s="32" t="str">
        <f t="array" aca="1" ref="H376" ca="1">IFERROR(INDEX($E$26:$E$1885,SMALL(IF($E$26:$E$1885="","",ROW($E$26:$E$1885)-MIN(ROW($E$26:$E$1885))+1),ROW(E353))),"")</f>
        <v/>
      </c>
      <c r="I376" s="32">
        <f t="array" aca="1" ref="I376" ca="1">IFERROR(INDEX($F$26:$F$1885,SMALL(IF($F$26:$F$1885="","",ROW($F$26:$F$1885)-MIN(ROW($F$26:$F$1885))+1),ROW(F353))),"")</f>
        <v>0</v>
      </c>
    </row>
    <row r="377" spans="2:9" hidden="1" x14ac:dyDescent="0.45">
      <c r="B377" s="32">
        <f t="shared" si="45"/>
        <v>43787</v>
      </c>
      <c r="C377" s="1" t="str">
        <f ca="1"/>
        <v/>
      </c>
      <c r="D377" s="1">
        <v>73</v>
      </c>
      <c r="E377" s="36" t="str">
        <f t="shared" ca="1" si="43"/>
        <v/>
      </c>
      <c r="F377" s="1" t="str">
        <f t="shared" ca="1" si="44"/>
        <v/>
      </c>
      <c r="H377" s="32" t="str">
        <f t="array" aca="1" ref="H377" ca="1">IFERROR(INDEX($E$26:$E$1885,SMALL(IF($E$26:$E$1885="","",ROW($E$26:$E$1885)-MIN(ROW($E$26:$E$1885))+1),ROW(E354))),"")</f>
        <v/>
      </c>
      <c r="I377" s="32">
        <f t="array" aca="1" ref="I377" ca="1">IFERROR(INDEX($F$26:$F$1885,SMALL(IF($F$26:$F$1885="","",ROW($F$26:$F$1885)-MIN(ROW($F$26:$F$1885))+1),ROW(F354))),"")</f>
        <v>0</v>
      </c>
    </row>
    <row r="378" spans="2:9" hidden="1" x14ac:dyDescent="0.45">
      <c r="B378" s="32">
        <f t="shared" si="45"/>
        <v>43787</v>
      </c>
      <c r="C378" s="1" t="str">
        <f ca="1"/>
        <v/>
      </c>
      <c r="D378" s="1">
        <v>74</v>
      </c>
      <c r="E378" s="36" t="str">
        <f t="shared" ca="1" si="43"/>
        <v/>
      </c>
      <c r="F378" s="1" t="str">
        <f t="shared" ca="1" si="44"/>
        <v/>
      </c>
      <c r="H378" s="32" t="str">
        <f t="array" aca="1" ref="H378" ca="1">IFERROR(INDEX($E$26:$E$1885,SMALL(IF($E$26:$E$1885="","",ROW($E$26:$E$1885)-MIN(ROW($E$26:$E$1885))+1),ROW(E355))),"")</f>
        <v/>
      </c>
      <c r="I378" s="32">
        <f t="array" aca="1" ref="I378" ca="1">IFERROR(INDEX($F$26:$F$1885,SMALL(IF($F$26:$F$1885="","",ROW($F$26:$F$1885)-MIN(ROW($F$26:$F$1885))+1),ROW(F355))),"")</f>
        <v>0</v>
      </c>
    </row>
    <row r="379" spans="2:9" hidden="1" x14ac:dyDescent="0.45">
      <c r="B379" s="32">
        <f t="shared" si="45"/>
        <v>43787</v>
      </c>
      <c r="C379" s="1" t="str">
        <f ca="1"/>
        <v/>
      </c>
      <c r="D379" s="1">
        <v>75</v>
      </c>
      <c r="E379" s="36" t="str">
        <f t="shared" ca="1" si="43"/>
        <v/>
      </c>
      <c r="F379" s="1" t="str">
        <f t="shared" ca="1" si="44"/>
        <v/>
      </c>
      <c r="H379" s="32" t="str">
        <f t="array" aca="1" ref="H379" ca="1">IFERROR(INDEX($E$26:$E$1885,SMALL(IF($E$26:$E$1885="","",ROW($E$26:$E$1885)-MIN(ROW($E$26:$E$1885))+1),ROW(E356))),"")</f>
        <v/>
      </c>
      <c r="I379" s="32">
        <f t="array" aca="1" ref="I379" ca="1">IFERROR(INDEX($F$26:$F$1885,SMALL(IF($F$26:$F$1885="","",ROW($F$26:$F$1885)-MIN(ROW($F$26:$F$1885))+1),ROW(F356))),"")</f>
        <v>0</v>
      </c>
    </row>
    <row r="380" spans="2:9" hidden="1" x14ac:dyDescent="0.45">
      <c r="B380" s="32">
        <f t="shared" si="45"/>
        <v>43787</v>
      </c>
      <c r="C380" s="1" t="str">
        <f ca="1"/>
        <v/>
      </c>
      <c r="D380" s="1">
        <v>76</v>
      </c>
      <c r="E380" s="36" t="str">
        <f t="shared" ca="1" si="43"/>
        <v/>
      </c>
      <c r="F380" s="1" t="str">
        <f t="shared" ca="1" si="44"/>
        <v/>
      </c>
      <c r="H380" s="32" t="str">
        <f t="array" aca="1" ref="H380" ca="1">IFERROR(INDEX($E$26:$E$1885,SMALL(IF($E$26:$E$1885="","",ROW($E$26:$E$1885)-MIN(ROW($E$26:$E$1885))+1),ROW(E357))),"")</f>
        <v/>
      </c>
      <c r="I380" s="32">
        <f t="array" aca="1" ref="I380" ca="1">IFERROR(INDEX($F$26:$F$1885,SMALL(IF($F$26:$F$1885="","",ROW($F$26:$F$1885)-MIN(ROW($F$26:$F$1885))+1),ROW(F357))),"")</f>
        <v>0</v>
      </c>
    </row>
    <row r="381" spans="2:9" hidden="1" x14ac:dyDescent="0.45">
      <c r="B381" s="32">
        <f t="shared" si="45"/>
        <v>43787</v>
      </c>
      <c r="C381" s="1" t="str">
        <f ca="1"/>
        <v/>
      </c>
      <c r="D381" s="1">
        <v>77</v>
      </c>
      <c r="E381" s="36" t="str">
        <f t="shared" ca="1" si="43"/>
        <v/>
      </c>
      <c r="F381" s="1" t="str">
        <f t="shared" ca="1" si="44"/>
        <v/>
      </c>
      <c r="H381" s="32" t="str">
        <f t="array" aca="1" ref="H381" ca="1">IFERROR(INDEX($E$26:$E$1885,SMALL(IF($E$26:$E$1885="","",ROW($E$26:$E$1885)-MIN(ROW($E$26:$E$1885))+1),ROW(E358))),"")</f>
        <v/>
      </c>
      <c r="I381" s="32">
        <f t="array" aca="1" ref="I381" ca="1">IFERROR(INDEX($F$26:$F$1885,SMALL(IF($F$26:$F$1885="","",ROW($F$26:$F$1885)-MIN(ROW($F$26:$F$1885))+1),ROW(F358))),"")</f>
        <v>0</v>
      </c>
    </row>
    <row r="382" spans="2:9" hidden="1" x14ac:dyDescent="0.45">
      <c r="B382" s="32">
        <f t="shared" si="45"/>
        <v>43787</v>
      </c>
      <c r="C382" s="1" t="str">
        <f ca="1"/>
        <v/>
      </c>
      <c r="D382" s="1">
        <v>78</v>
      </c>
      <c r="E382" s="36" t="str">
        <f t="shared" ca="1" si="43"/>
        <v/>
      </c>
      <c r="F382" s="1" t="str">
        <f t="shared" ca="1" si="44"/>
        <v/>
      </c>
      <c r="H382" s="32" t="str">
        <f t="array" aca="1" ref="H382" ca="1">IFERROR(INDEX($E$26:$E$1885,SMALL(IF($E$26:$E$1885="","",ROW($E$26:$E$1885)-MIN(ROW($E$26:$E$1885))+1),ROW(E359))),"")</f>
        <v/>
      </c>
      <c r="I382" s="32">
        <f t="array" aca="1" ref="I382" ca="1">IFERROR(INDEX($F$26:$F$1885,SMALL(IF($F$26:$F$1885="","",ROW($F$26:$F$1885)-MIN(ROW($F$26:$F$1885))+1),ROW(F359))),"")</f>
        <v>0</v>
      </c>
    </row>
    <row r="383" spans="2:9" hidden="1" x14ac:dyDescent="0.45">
      <c r="B383" s="32">
        <f t="shared" si="45"/>
        <v>43787</v>
      </c>
      <c r="C383" s="1" t="str">
        <f ca="1"/>
        <v/>
      </c>
      <c r="D383" s="1">
        <v>79</v>
      </c>
      <c r="E383" s="36" t="str">
        <f t="shared" ca="1" si="43"/>
        <v/>
      </c>
      <c r="F383" s="1" t="str">
        <f t="shared" ca="1" si="44"/>
        <v/>
      </c>
      <c r="H383" s="32" t="str">
        <f t="array" aca="1" ref="H383" ca="1">IFERROR(INDEX($E$26:$E$1885,SMALL(IF($E$26:$E$1885="","",ROW($E$26:$E$1885)-MIN(ROW($E$26:$E$1885))+1),ROW(E360))),"")</f>
        <v/>
      </c>
      <c r="I383" s="32">
        <f t="array" aca="1" ref="I383" ca="1">IFERROR(INDEX($F$26:$F$1885,SMALL(IF($F$26:$F$1885="","",ROW($F$26:$F$1885)-MIN(ROW($F$26:$F$1885))+1),ROW(F360))),"")</f>
        <v>0</v>
      </c>
    </row>
    <row r="384" spans="2:9" hidden="1" x14ac:dyDescent="0.45">
      <c r="B384" s="32">
        <f t="shared" si="45"/>
        <v>43787</v>
      </c>
      <c r="C384" s="1" t="str">
        <f ca="1"/>
        <v/>
      </c>
      <c r="D384" s="1">
        <v>80</v>
      </c>
      <c r="E384" s="36" t="str">
        <f t="shared" ca="1" si="43"/>
        <v/>
      </c>
      <c r="F384" s="1" t="str">
        <f t="shared" ca="1" si="44"/>
        <v/>
      </c>
      <c r="H384" s="32" t="str">
        <f t="array" aca="1" ref="H384" ca="1">IFERROR(INDEX($E$26:$E$1885,SMALL(IF($E$26:$E$1885="","",ROW($E$26:$E$1885)-MIN(ROW($E$26:$E$1885))+1),ROW(E361))),"")</f>
        <v/>
      </c>
      <c r="I384" s="32">
        <f t="array" aca="1" ref="I384" ca="1">IFERROR(INDEX($F$26:$F$1885,SMALL(IF($F$26:$F$1885="","",ROW($F$26:$F$1885)-MIN(ROW($F$26:$F$1885))+1),ROW(F361))),"")</f>
        <v>0</v>
      </c>
    </row>
    <row r="385" spans="2:9" hidden="1" x14ac:dyDescent="0.45">
      <c r="B385" s="32">
        <f t="shared" si="45"/>
        <v>43787</v>
      </c>
      <c r="C385" s="1" t="str">
        <f ca="1"/>
        <v/>
      </c>
      <c r="D385" s="1">
        <v>81</v>
      </c>
      <c r="E385" s="36" t="str">
        <f t="shared" ca="1" si="43"/>
        <v/>
      </c>
      <c r="F385" s="1" t="str">
        <f t="shared" ca="1" si="44"/>
        <v/>
      </c>
      <c r="H385" s="32" t="str">
        <f t="array" aca="1" ref="H385" ca="1">IFERROR(INDEX($E$26:$E$1885,SMALL(IF($E$26:$E$1885="","",ROW($E$26:$E$1885)-MIN(ROW($E$26:$E$1885))+1),ROW(E362))),"")</f>
        <v/>
      </c>
      <c r="I385" s="32">
        <f t="array" aca="1" ref="I385" ca="1">IFERROR(INDEX($F$26:$F$1885,SMALL(IF($F$26:$F$1885="","",ROW($F$26:$F$1885)-MIN(ROW($F$26:$F$1885))+1),ROW(F362))),"")</f>
        <v>0</v>
      </c>
    </row>
    <row r="386" spans="2:9" hidden="1" x14ac:dyDescent="0.45">
      <c r="B386" s="32">
        <f t="shared" si="45"/>
        <v>43787</v>
      </c>
      <c r="C386" s="1" t="str">
        <f ca="1"/>
        <v/>
      </c>
      <c r="D386" s="1">
        <v>82</v>
      </c>
      <c r="E386" s="36" t="str">
        <f t="shared" ca="1" si="43"/>
        <v/>
      </c>
      <c r="F386" s="1" t="str">
        <f t="shared" ca="1" si="44"/>
        <v/>
      </c>
      <c r="H386" s="32" t="str">
        <f t="array" aca="1" ref="H386" ca="1">IFERROR(INDEX($E$26:$E$1885,SMALL(IF($E$26:$E$1885="","",ROW($E$26:$E$1885)-MIN(ROW($E$26:$E$1885))+1),ROW(E363))),"")</f>
        <v/>
      </c>
      <c r="I386" s="32">
        <f t="array" aca="1" ref="I386" ca="1">IFERROR(INDEX($F$26:$F$1885,SMALL(IF($F$26:$F$1885="","",ROW($F$26:$F$1885)-MIN(ROW($F$26:$F$1885))+1),ROW(F363))),"")</f>
        <v>0</v>
      </c>
    </row>
    <row r="387" spans="2:9" hidden="1" x14ac:dyDescent="0.45">
      <c r="B387" s="32">
        <f t="shared" si="45"/>
        <v>43787</v>
      </c>
      <c r="C387" s="1" t="str">
        <f ca="1"/>
        <v/>
      </c>
      <c r="D387" s="1">
        <v>83</v>
      </c>
      <c r="E387" s="36" t="str">
        <f t="shared" ca="1" si="43"/>
        <v/>
      </c>
      <c r="F387" s="1" t="str">
        <f t="shared" ca="1" si="44"/>
        <v/>
      </c>
      <c r="H387" s="32" t="str">
        <f t="array" aca="1" ref="H387" ca="1">IFERROR(INDEX($E$26:$E$1885,SMALL(IF($E$26:$E$1885="","",ROW($E$26:$E$1885)-MIN(ROW($E$26:$E$1885))+1),ROW(E364))),"")</f>
        <v/>
      </c>
      <c r="I387" s="32">
        <f t="array" aca="1" ref="I387" ca="1">IFERROR(INDEX($F$26:$F$1885,SMALL(IF($F$26:$F$1885="","",ROW($F$26:$F$1885)-MIN(ROW($F$26:$F$1885))+1),ROW(F364))),"")</f>
        <v>0</v>
      </c>
    </row>
    <row r="388" spans="2:9" hidden="1" x14ac:dyDescent="0.45">
      <c r="B388" s="32">
        <f t="shared" si="45"/>
        <v>43787</v>
      </c>
      <c r="C388" s="1" t="str">
        <f ca="1"/>
        <v/>
      </c>
      <c r="D388" s="1">
        <v>84</v>
      </c>
      <c r="E388" s="36" t="str">
        <f t="shared" ca="1" si="43"/>
        <v/>
      </c>
      <c r="F388" s="1" t="str">
        <f t="shared" ca="1" si="44"/>
        <v/>
      </c>
      <c r="H388" s="32" t="str">
        <f t="array" aca="1" ref="H388" ca="1">IFERROR(INDEX($E$26:$E$1885,SMALL(IF($E$26:$E$1885="","",ROW($E$26:$E$1885)-MIN(ROW($E$26:$E$1885))+1),ROW(E365))),"")</f>
        <v/>
      </c>
      <c r="I388" s="32">
        <f t="array" aca="1" ref="I388" ca="1">IFERROR(INDEX($F$26:$F$1885,SMALL(IF($F$26:$F$1885="","",ROW($F$26:$F$1885)-MIN(ROW($F$26:$F$1885))+1),ROW(F365))),"")</f>
        <v>0</v>
      </c>
    </row>
    <row r="389" spans="2:9" hidden="1" x14ac:dyDescent="0.45">
      <c r="B389" s="32">
        <f t="shared" si="45"/>
        <v>43787</v>
      </c>
      <c r="C389" s="1" t="str">
        <f ca="1"/>
        <v/>
      </c>
      <c r="D389" s="1">
        <v>85</v>
      </c>
      <c r="E389" s="36" t="str">
        <f t="shared" ca="1" si="43"/>
        <v/>
      </c>
      <c r="F389" s="1" t="str">
        <f t="shared" ca="1" si="44"/>
        <v/>
      </c>
      <c r="H389" s="32" t="str">
        <f t="array" aca="1" ref="H389" ca="1">IFERROR(INDEX($E$26:$E$1885,SMALL(IF($E$26:$E$1885="","",ROW($E$26:$E$1885)-MIN(ROW($E$26:$E$1885))+1),ROW(E366))),"")</f>
        <v/>
      </c>
      <c r="I389" s="32">
        <f t="array" aca="1" ref="I389" ca="1">IFERROR(INDEX($F$26:$F$1885,SMALL(IF($F$26:$F$1885="","",ROW($F$26:$F$1885)-MIN(ROW($F$26:$F$1885))+1),ROW(F366))),"")</f>
        <v>0</v>
      </c>
    </row>
    <row r="390" spans="2:9" hidden="1" x14ac:dyDescent="0.45">
      <c r="B390" s="32">
        <f t="shared" si="45"/>
        <v>43787</v>
      </c>
      <c r="C390" s="1" t="str">
        <f ca="1"/>
        <v/>
      </c>
      <c r="D390" s="1">
        <v>86</v>
      </c>
      <c r="E390" s="36" t="str">
        <f t="shared" ca="1" si="43"/>
        <v/>
      </c>
      <c r="F390" s="1" t="str">
        <f t="shared" ca="1" si="44"/>
        <v/>
      </c>
      <c r="H390" s="32" t="str">
        <f t="array" aca="1" ref="H390" ca="1">IFERROR(INDEX($E$26:$E$1885,SMALL(IF($E$26:$E$1885="","",ROW($E$26:$E$1885)-MIN(ROW($E$26:$E$1885))+1),ROW(E367))),"")</f>
        <v/>
      </c>
      <c r="I390" s="32">
        <f t="array" aca="1" ref="I390" ca="1">IFERROR(INDEX($F$26:$F$1885,SMALL(IF($F$26:$F$1885="","",ROW($F$26:$F$1885)-MIN(ROW($F$26:$F$1885))+1),ROW(F367))),"")</f>
        <v>0</v>
      </c>
    </row>
    <row r="391" spans="2:9" hidden="1" x14ac:dyDescent="0.45">
      <c r="B391" s="32">
        <f t="shared" si="45"/>
        <v>43787</v>
      </c>
      <c r="C391" s="1" t="str">
        <f ca="1"/>
        <v/>
      </c>
      <c r="D391" s="1">
        <v>87</v>
      </c>
      <c r="E391" s="36" t="str">
        <f t="shared" ca="1" si="43"/>
        <v/>
      </c>
      <c r="F391" s="1" t="str">
        <f t="shared" ca="1" si="44"/>
        <v/>
      </c>
      <c r="H391" s="32" t="str">
        <f t="array" aca="1" ref="H391" ca="1">IFERROR(INDEX($E$26:$E$1885,SMALL(IF($E$26:$E$1885="","",ROW($E$26:$E$1885)-MIN(ROW($E$26:$E$1885))+1),ROW(E368))),"")</f>
        <v/>
      </c>
      <c r="I391" s="32">
        <f t="array" aca="1" ref="I391" ca="1">IFERROR(INDEX($F$26:$F$1885,SMALL(IF($F$26:$F$1885="","",ROW($F$26:$F$1885)-MIN(ROW($F$26:$F$1885))+1),ROW(F368))),"")</f>
        <v>0</v>
      </c>
    </row>
    <row r="392" spans="2:9" hidden="1" x14ac:dyDescent="0.45">
      <c r="B392" s="32">
        <f t="shared" si="45"/>
        <v>43787</v>
      </c>
      <c r="C392" s="1" t="str">
        <f ca="1"/>
        <v/>
      </c>
      <c r="D392" s="1">
        <v>88</v>
      </c>
      <c r="E392" s="36" t="str">
        <f t="shared" ca="1" si="43"/>
        <v/>
      </c>
      <c r="F392" s="1" t="str">
        <f t="shared" ca="1" si="44"/>
        <v/>
      </c>
      <c r="H392" s="32" t="str">
        <f t="array" aca="1" ref="H392" ca="1">IFERROR(INDEX($E$26:$E$1885,SMALL(IF($E$26:$E$1885="","",ROW($E$26:$E$1885)-MIN(ROW($E$26:$E$1885))+1),ROW(E369))),"")</f>
        <v/>
      </c>
      <c r="I392" s="32">
        <f t="array" aca="1" ref="I392" ca="1">IFERROR(INDEX($F$26:$F$1885,SMALL(IF($F$26:$F$1885="","",ROW($F$26:$F$1885)-MIN(ROW($F$26:$F$1885))+1),ROW(F369))),"")</f>
        <v>0</v>
      </c>
    </row>
    <row r="393" spans="2:9" hidden="1" x14ac:dyDescent="0.45">
      <c r="B393" s="32">
        <f t="shared" si="45"/>
        <v>43787</v>
      </c>
      <c r="C393" s="1" t="str">
        <f ca="1"/>
        <v/>
      </c>
      <c r="D393" s="1">
        <v>89</v>
      </c>
      <c r="E393" s="36" t="str">
        <f t="shared" ca="1" si="43"/>
        <v/>
      </c>
      <c r="F393" s="1" t="str">
        <f t="shared" ca="1" si="44"/>
        <v/>
      </c>
      <c r="H393" s="32" t="str">
        <f t="array" aca="1" ref="H393" ca="1">IFERROR(INDEX($E$26:$E$1885,SMALL(IF($E$26:$E$1885="","",ROW($E$26:$E$1885)-MIN(ROW($E$26:$E$1885))+1),ROW(E370))),"")</f>
        <v/>
      </c>
      <c r="I393" s="32">
        <f t="array" aca="1" ref="I393" ca="1">IFERROR(INDEX($F$26:$F$1885,SMALL(IF($F$26:$F$1885="","",ROW($F$26:$F$1885)-MIN(ROW($F$26:$F$1885))+1),ROW(F370))),"")</f>
        <v>0</v>
      </c>
    </row>
    <row r="394" spans="2:9" hidden="1" x14ac:dyDescent="0.45">
      <c r="B394" s="32">
        <f t="shared" si="45"/>
        <v>43787</v>
      </c>
      <c r="C394" s="1" t="str">
        <f ca="1"/>
        <v/>
      </c>
      <c r="D394" s="1">
        <v>90</v>
      </c>
      <c r="E394" s="36" t="str">
        <f t="shared" ca="1" si="43"/>
        <v/>
      </c>
      <c r="F394" s="1" t="str">
        <f t="shared" ca="1" si="44"/>
        <v/>
      </c>
      <c r="H394" s="32" t="str">
        <f t="array" aca="1" ref="H394" ca="1">IFERROR(INDEX($E$26:$E$1885,SMALL(IF($E$26:$E$1885="","",ROW($E$26:$E$1885)-MIN(ROW($E$26:$E$1885))+1),ROW(E371))),"")</f>
        <v/>
      </c>
      <c r="I394" s="32">
        <f t="array" aca="1" ref="I394" ca="1">IFERROR(INDEX($F$26:$F$1885,SMALL(IF($F$26:$F$1885="","",ROW($F$26:$F$1885)-MIN(ROW($F$26:$F$1885))+1),ROW(F371))),"")</f>
        <v>0</v>
      </c>
    </row>
    <row r="395" spans="2:9" hidden="1" x14ac:dyDescent="0.45">
      <c r="B395" s="32">
        <f t="shared" si="45"/>
        <v>43787</v>
      </c>
      <c r="C395" s="1" t="str">
        <f ca="1"/>
        <v/>
      </c>
      <c r="D395" s="1">
        <v>91</v>
      </c>
      <c r="E395" s="36" t="str">
        <f t="shared" ca="1" si="43"/>
        <v/>
      </c>
      <c r="F395" s="1" t="str">
        <f t="shared" ca="1" si="44"/>
        <v/>
      </c>
      <c r="H395" s="32" t="str">
        <f t="array" aca="1" ref="H395" ca="1">IFERROR(INDEX($E$26:$E$1885,SMALL(IF($E$26:$E$1885="","",ROW($E$26:$E$1885)-MIN(ROW($E$26:$E$1885))+1),ROW(E372))),"")</f>
        <v/>
      </c>
      <c r="I395" s="32">
        <f t="array" aca="1" ref="I395" ca="1">IFERROR(INDEX($F$26:$F$1885,SMALL(IF($F$26:$F$1885="","",ROW($F$26:$F$1885)-MIN(ROW($F$26:$F$1885))+1),ROW(F372))),"")</f>
        <v>0</v>
      </c>
    </row>
    <row r="396" spans="2:9" hidden="1" x14ac:dyDescent="0.45">
      <c r="B396" s="32">
        <f t="shared" si="45"/>
        <v>43787</v>
      </c>
      <c r="C396" s="1" t="str">
        <f ca="1"/>
        <v/>
      </c>
      <c r="D396" s="1">
        <v>92</v>
      </c>
      <c r="E396" s="36" t="str">
        <f t="shared" ca="1" si="43"/>
        <v/>
      </c>
      <c r="F396" s="1" t="str">
        <f t="shared" ca="1" si="44"/>
        <v/>
      </c>
      <c r="H396" s="32" t="str">
        <f t="array" aca="1" ref="H396" ca="1">IFERROR(INDEX($E$26:$E$1885,SMALL(IF($E$26:$E$1885="","",ROW($E$26:$E$1885)-MIN(ROW($E$26:$E$1885))+1),ROW(E373))),"")</f>
        <v/>
      </c>
      <c r="I396" s="32">
        <f t="array" aca="1" ref="I396" ca="1">IFERROR(INDEX($F$26:$F$1885,SMALL(IF($F$26:$F$1885="","",ROW($F$26:$F$1885)-MIN(ROW($F$26:$F$1885))+1),ROW(F373))),"")</f>
        <v>0</v>
      </c>
    </row>
    <row r="397" spans="2:9" hidden="1" x14ac:dyDescent="0.45">
      <c r="B397" s="32">
        <f t="shared" si="45"/>
        <v>43787</v>
      </c>
      <c r="C397" s="1" t="str">
        <f ca="1"/>
        <v/>
      </c>
      <c r="D397" s="1">
        <v>93</v>
      </c>
      <c r="E397" s="36" t="str">
        <f t="shared" ca="1" si="43"/>
        <v/>
      </c>
      <c r="F397" s="1" t="str">
        <f t="shared" ca="1" si="44"/>
        <v/>
      </c>
      <c r="H397" s="32" t="str">
        <f t="array" aca="1" ref="H397" ca="1">IFERROR(INDEX($E$26:$E$1885,SMALL(IF($E$26:$E$1885="","",ROW($E$26:$E$1885)-MIN(ROW($E$26:$E$1885))+1),ROW(E374))),"")</f>
        <v/>
      </c>
      <c r="I397" s="32">
        <f t="array" aca="1" ref="I397" ca="1">IFERROR(INDEX($F$26:$F$1885,SMALL(IF($F$26:$F$1885="","",ROW($F$26:$F$1885)-MIN(ROW($F$26:$F$1885))+1),ROW(F374))),"")</f>
        <v>0</v>
      </c>
    </row>
    <row r="398" spans="2:9" hidden="1" x14ac:dyDescent="0.45">
      <c r="B398" s="32">
        <f>B$7</f>
        <v>43788</v>
      </c>
      <c r="C398" s="1" t="str">
        <f t="array" aca="1" ref="C398:C490" ca="1">TRANSPOSE(CT7:GH7)</f>
        <v/>
      </c>
      <c r="D398" s="1">
        <v>1</v>
      </c>
      <c r="E398" s="36" t="str">
        <f t="shared" ca="1" si="43"/>
        <v/>
      </c>
      <c r="F398" s="1" t="str">
        <f t="shared" ca="1" si="44"/>
        <v/>
      </c>
      <c r="H398" s="32" t="str">
        <f t="array" aca="1" ref="H398" ca="1">IFERROR(INDEX($E$26:$E$1885,SMALL(IF($E$26:$E$1885="","",ROW($E$26:$E$1885)-MIN(ROW($E$26:$E$1885))+1),ROW(E375))),"")</f>
        <v/>
      </c>
      <c r="I398" s="32">
        <f t="array" aca="1" ref="I398" ca="1">IFERROR(INDEX($F$26:$F$1885,SMALL(IF($F$26:$F$1885="","",ROW($F$26:$F$1885)-MIN(ROW($F$26:$F$1885))+1),ROW(F375))),"")</f>
        <v>0</v>
      </c>
    </row>
    <row r="399" spans="2:9" hidden="1" x14ac:dyDescent="0.45">
      <c r="B399" s="32">
        <f t="shared" ref="B399:B462" si="46">B$7</f>
        <v>43788</v>
      </c>
      <c r="C399" s="1" t="str">
        <f ca="1"/>
        <v/>
      </c>
      <c r="D399" s="1">
        <v>2</v>
      </c>
      <c r="E399" s="36" t="str">
        <f t="shared" ca="1" si="43"/>
        <v/>
      </c>
      <c r="F399" s="1" t="str">
        <f t="shared" ca="1" si="44"/>
        <v/>
      </c>
      <c r="H399" s="32" t="str">
        <f t="array" aca="1" ref="H399" ca="1">IFERROR(INDEX($E$26:$E$1885,SMALL(IF($E$26:$E$1885="","",ROW($E$26:$E$1885)-MIN(ROW($E$26:$E$1885))+1),ROW(E376))),"")</f>
        <v/>
      </c>
      <c r="I399" s="32" t="str">
        <f t="array" aca="1" ref="I399" ca="1">IFERROR(INDEX($F$26:$F$1885,SMALL(IF($F$26:$F$1885="","",ROW($F$26:$F$1885)-MIN(ROW($F$26:$F$1885))+1),ROW(F376))),"")</f>
        <v>MORTGAGE</v>
      </c>
    </row>
    <row r="400" spans="2:9" hidden="1" x14ac:dyDescent="0.45">
      <c r="B400" s="32">
        <f t="shared" si="46"/>
        <v>43788</v>
      </c>
      <c r="C400" s="1" t="str">
        <f ca="1"/>
        <v/>
      </c>
      <c r="D400" s="1">
        <v>3</v>
      </c>
      <c r="E400" s="36" t="str">
        <f t="shared" ca="1" si="43"/>
        <v/>
      </c>
      <c r="F400" s="1" t="str">
        <f t="shared" ca="1" si="44"/>
        <v/>
      </c>
      <c r="H400" s="32" t="str">
        <f t="array" aca="1" ref="H400" ca="1">IFERROR(INDEX($E$26:$E$1885,SMALL(IF($E$26:$E$1885="","",ROW($E$26:$E$1885)-MIN(ROW($E$26:$E$1885))+1),ROW(E377))),"")</f>
        <v/>
      </c>
      <c r="I400" s="32">
        <f t="array" aca="1" ref="I400" ca="1">IFERROR(INDEX($F$26:$F$1885,SMALL(IF($F$26:$F$1885="","",ROW($F$26:$F$1885)-MIN(ROW($F$26:$F$1885))+1),ROW(F377))),"")</f>
        <v>0</v>
      </c>
    </row>
    <row r="401" spans="2:9" hidden="1" x14ac:dyDescent="0.45">
      <c r="B401" s="32">
        <f t="shared" si="46"/>
        <v>43788</v>
      </c>
      <c r="C401" s="1" t="str">
        <f ca="1"/>
        <v/>
      </c>
      <c r="D401" s="1">
        <v>4</v>
      </c>
      <c r="E401" s="36" t="str">
        <f t="shared" ca="1" si="43"/>
        <v/>
      </c>
      <c r="F401" s="1" t="str">
        <f t="shared" ca="1" si="44"/>
        <v/>
      </c>
      <c r="H401" s="32" t="str">
        <f t="array" aca="1" ref="H401" ca="1">IFERROR(INDEX($E$26:$E$1885,SMALL(IF($E$26:$E$1885="","",ROW($E$26:$E$1885)-MIN(ROW($E$26:$E$1885))+1),ROW(E378))),"")</f>
        <v/>
      </c>
      <c r="I401" s="32">
        <f t="array" aca="1" ref="I401" ca="1">IFERROR(INDEX($F$26:$F$1885,SMALL(IF($F$26:$F$1885="","",ROW($F$26:$F$1885)-MIN(ROW($F$26:$F$1885))+1),ROW(F378))),"")</f>
        <v>0</v>
      </c>
    </row>
    <row r="402" spans="2:9" hidden="1" x14ac:dyDescent="0.45">
      <c r="B402" s="32">
        <f t="shared" si="46"/>
        <v>43788</v>
      </c>
      <c r="C402" s="1" t="str">
        <f ca="1"/>
        <v/>
      </c>
      <c r="D402" s="1">
        <v>5</v>
      </c>
      <c r="E402" s="36" t="str">
        <f t="shared" ca="1" si="43"/>
        <v/>
      </c>
      <c r="F402" s="1" t="str">
        <f t="shared" ca="1" si="44"/>
        <v/>
      </c>
      <c r="H402" s="32" t="str">
        <f t="array" aca="1" ref="H402" ca="1">IFERROR(INDEX($E$26:$E$1885,SMALL(IF($E$26:$E$1885="","",ROW($E$26:$E$1885)-MIN(ROW($E$26:$E$1885))+1),ROW(E379))),"")</f>
        <v/>
      </c>
      <c r="I402" s="32">
        <f t="array" aca="1" ref="I402" ca="1">IFERROR(INDEX($F$26:$F$1885,SMALL(IF($F$26:$F$1885="","",ROW($F$26:$F$1885)-MIN(ROW($F$26:$F$1885))+1),ROW(F379))),"")</f>
        <v>0</v>
      </c>
    </row>
    <row r="403" spans="2:9" hidden="1" x14ac:dyDescent="0.45">
      <c r="B403" s="32">
        <f t="shared" si="46"/>
        <v>43788</v>
      </c>
      <c r="C403" s="1" t="str">
        <f ca="1"/>
        <v/>
      </c>
      <c r="D403" s="1">
        <v>6</v>
      </c>
      <c r="E403" s="36" t="str">
        <f t="shared" ca="1" si="43"/>
        <v/>
      </c>
      <c r="F403" s="1" t="str">
        <f t="shared" ca="1" si="44"/>
        <v/>
      </c>
      <c r="H403" s="32" t="str">
        <f t="array" aca="1" ref="H403" ca="1">IFERROR(INDEX($E$26:$E$1885,SMALL(IF($E$26:$E$1885="","",ROW($E$26:$E$1885)-MIN(ROW($E$26:$E$1885))+1),ROW(E380))),"")</f>
        <v/>
      </c>
      <c r="I403" s="32">
        <f t="array" aca="1" ref="I403" ca="1">IFERROR(INDEX($F$26:$F$1885,SMALL(IF($F$26:$F$1885="","",ROW($F$26:$F$1885)-MIN(ROW($F$26:$F$1885))+1),ROW(F380))),"")</f>
        <v>0</v>
      </c>
    </row>
    <row r="404" spans="2:9" hidden="1" x14ac:dyDescent="0.45">
      <c r="B404" s="32">
        <f t="shared" si="46"/>
        <v>43788</v>
      </c>
      <c r="C404" s="1" t="str">
        <f ca="1"/>
        <v/>
      </c>
      <c r="D404" s="1">
        <v>7</v>
      </c>
      <c r="E404" s="36" t="str">
        <f t="shared" ca="1" si="43"/>
        <v/>
      </c>
      <c r="F404" s="1" t="str">
        <f t="shared" ca="1" si="44"/>
        <v/>
      </c>
      <c r="H404" s="32" t="str">
        <f t="array" aca="1" ref="H404" ca="1">IFERROR(INDEX($E$26:$E$1885,SMALL(IF($E$26:$E$1885="","",ROW($E$26:$E$1885)-MIN(ROW($E$26:$E$1885))+1),ROW(E381))),"")</f>
        <v/>
      </c>
      <c r="I404" s="32" t="str">
        <f t="array" aca="1" ref="I404" ca="1">IFERROR(INDEX($F$26:$F$1885,SMALL(IF($F$26:$F$1885="","",ROW($F$26:$F$1885)-MIN(ROW($F$26:$F$1885))+1),ROW(F381))),"")</f>
        <v>UTILITIES</v>
      </c>
    </row>
    <row r="405" spans="2:9" hidden="1" x14ac:dyDescent="0.45">
      <c r="B405" s="32">
        <f t="shared" si="46"/>
        <v>43788</v>
      </c>
      <c r="C405" s="1" t="str">
        <f ca="1"/>
        <v/>
      </c>
      <c r="D405" s="1">
        <v>8</v>
      </c>
      <c r="E405" s="36" t="str">
        <f t="shared" ca="1" si="43"/>
        <v/>
      </c>
      <c r="F405" s="1" t="str">
        <f t="shared" ca="1" si="44"/>
        <v/>
      </c>
      <c r="H405" s="32" t="str">
        <f t="array" aca="1" ref="H405" ca="1">IFERROR(INDEX($E$26:$E$1885,SMALL(IF($E$26:$E$1885="","",ROW($E$26:$E$1885)-MIN(ROW($E$26:$E$1885))+1),ROW(E382))),"")</f>
        <v/>
      </c>
      <c r="I405" s="32">
        <f t="array" aca="1" ref="I405" ca="1">IFERROR(INDEX($F$26:$F$1885,SMALL(IF($F$26:$F$1885="","",ROW($F$26:$F$1885)-MIN(ROW($F$26:$F$1885))+1),ROW(F382))),"")</f>
        <v>0</v>
      </c>
    </row>
    <row r="406" spans="2:9" hidden="1" x14ac:dyDescent="0.45">
      <c r="B406" s="32">
        <f t="shared" si="46"/>
        <v>43788</v>
      </c>
      <c r="C406" s="1" t="str">
        <f ca="1"/>
        <v/>
      </c>
      <c r="D406" s="1">
        <v>9</v>
      </c>
      <c r="E406" s="36" t="str">
        <f t="shared" ca="1" si="43"/>
        <v/>
      </c>
      <c r="F406" s="1" t="str">
        <f t="shared" ca="1" si="44"/>
        <v/>
      </c>
      <c r="H406" s="32" t="str">
        <f t="array" aca="1" ref="H406" ca="1">IFERROR(INDEX($E$26:$E$1885,SMALL(IF($E$26:$E$1885="","",ROW($E$26:$E$1885)-MIN(ROW($E$26:$E$1885))+1),ROW(E383))),"")</f>
        <v/>
      </c>
      <c r="I406" s="32">
        <f t="array" aca="1" ref="I406" ca="1">IFERROR(INDEX($F$26:$F$1885,SMALL(IF($F$26:$F$1885="","",ROW($F$26:$F$1885)-MIN(ROW($F$26:$F$1885))+1),ROW(F383))),"")</f>
        <v>0</v>
      </c>
    </row>
    <row r="407" spans="2:9" hidden="1" x14ac:dyDescent="0.45">
      <c r="B407" s="32">
        <f t="shared" si="46"/>
        <v>43788</v>
      </c>
      <c r="C407" s="1" t="str">
        <f ca="1"/>
        <v/>
      </c>
      <c r="D407" s="1">
        <v>10</v>
      </c>
      <c r="E407" s="36" t="str">
        <f t="shared" ca="1" si="43"/>
        <v/>
      </c>
      <c r="F407" s="1" t="str">
        <f t="shared" ca="1" si="44"/>
        <v/>
      </c>
      <c r="H407" s="32" t="str">
        <f t="array" aca="1" ref="H407" ca="1">IFERROR(INDEX($E$26:$E$1885,SMALL(IF($E$26:$E$1885="","",ROW($E$26:$E$1885)-MIN(ROW($E$26:$E$1885))+1),ROW(E384))),"")</f>
        <v/>
      </c>
      <c r="I407" s="32">
        <f t="array" aca="1" ref="I407" ca="1">IFERROR(INDEX($F$26:$F$1885,SMALL(IF($F$26:$F$1885="","",ROW($F$26:$F$1885)-MIN(ROW($F$26:$F$1885))+1),ROW(F384))),"")</f>
        <v>0</v>
      </c>
    </row>
    <row r="408" spans="2:9" hidden="1" x14ac:dyDescent="0.45">
      <c r="B408" s="32">
        <f t="shared" si="46"/>
        <v>43788</v>
      </c>
      <c r="C408" s="1" t="str">
        <f ca="1"/>
        <v/>
      </c>
      <c r="D408" s="1">
        <v>11</v>
      </c>
      <c r="E408" s="36" t="str">
        <f t="shared" ca="1" si="43"/>
        <v/>
      </c>
      <c r="F408" s="1" t="str">
        <f t="shared" ca="1" si="44"/>
        <v/>
      </c>
      <c r="H408" s="32" t="str">
        <f t="array" aca="1" ref="H408" ca="1">IFERROR(INDEX($E$26:$E$1885,SMALL(IF($E$26:$E$1885="","",ROW($E$26:$E$1885)-MIN(ROW($E$26:$E$1885))+1),ROW(E385))),"")</f>
        <v/>
      </c>
      <c r="I408" s="32">
        <f t="array" aca="1" ref="I408" ca="1">IFERROR(INDEX($F$26:$F$1885,SMALL(IF($F$26:$F$1885="","",ROW($F$26:$F$1885)-MIN(ROW($F$26:$F$1885))+1),ROW(F385))),"")</f>
        <v>0</v>
      </c>
    </row>
    <row r="409" spans="2:9" hidden="1" x14ac:dyDescent="0.45">
      <c r="B409" s="32">
        <f t="shared" si="46"/>
        <v>43788</v>
      </c>
      <c r="C409" s="1" t="str">
        <f ca="1"/>
        <v/>
      </c>
      <c r="D409" s="1">
        <v>12</v>
      </c>
      <c r="E409" s="36" t="str">
        <f t="shared" ca="1" si="43"/>
        <v/>
      </c>
      <c r="F409" s="1" t="str">
        <f t="shared" ca="1" si="44"/>
        <v/>
      </c>
      <c r="H409" s="32" t="str">
        <f t="array" aca="1" ref="H409" ca="1">IFERROR(INDEX($E$26:$E$1885,SMALL(IF($E$26:$E$1885="","",ROW($E$26:$E$1885)-MIN(ROW($E$26:$E$1885))+1),ROW(E386))),"")</f>
        <v/>
      </c>
      <c r="I409" s="32" t="str">
        <f t="array" aca="1" ref="I409" ca="1">IFERROR(INDEX($F$26:$F$1885,SMALL(IF($F$26:$F$1885="","",ROW($F$26:$F$1885)-MIN(ROW($F$26:$F$1885))+1),ROW(F386))),"")</f>
        <v>HEALTH/WELLBEING</v>
      </c>
    </row>
    <row r="410" spans="2:9" hidden="1" x14ac:dyDescent="0.45">
      <c r="B410" s="32">
        <f t="shared" si="46"/>
        <v>43788</v>
      </c>
      <c r="C410" s="1" t="str">
        <f ca="1"/>
        <v/>
      </c>
      <c r="D410" s="1">
        <v>13</v>
      </c>
      <c r="E410" s="36" t="str">
        <f t="shared" ca="1" si="43"/>
        <v/>
      </c>
      <c r="F410" s="1" t="str">
        <f t="shared" ca="1" si="44"/>
        <v/>
      </c>
      <c r="H410" s="32" t="str">
        <f t="array" aca="1" ref="H410" ca="1">IFERROR(INDEX($E$26:$E$1885,SMALL(IF($E$26:$E$1885="","",ROW($E$26:$E$1885)-MIN(ROW($E$26:$E$1885))+1),ROW(E387))),"")</f>
        <v/>
      </c>
      <c r="I410" s="32" t="str">
        <f t="array" aca="1" ref="I410" ca="1">IFERROR(INDEX($F$26:$F$1885,SMALL(IF($F$26:$F$1885="","",ROW($F$26:$F$1885)-MIN(ROW($F$26:$F$1885))+1),ROW(F387))),"")</f>
        <v>Gym/Working Out</v>
      </c>
    </row>
    <row r="411" spans="2:9" hidden="1" x14ac:dyDescent="0.45">
      <c r="B411" s="32">
        <f t="shared" si="46"/>
        <v>43788</v>
      </c>
      <c r="C411" s="1" t="str">
        <f ca="1"/>
        <v/>
      </c>
      <c r="D411" s="1">
        <v>14</v>
      </c>
      <c r="E411" s="36" t="str">
        <f t="shared" ref="E411:E474" ca="1" si="47">IF(LEN(C411)=0,"",TEXT(B411,"mm/dd/yyyy"))</f>
        <v/>
      </c>
      <c r="F411" s="1" t="str">
        <f t="shared" ref="F411:F474" ca="1" si="48">C411</f>
        <v/>
      </c>
      <c r="H411" s="32" t="str">
        <f t="array" aca="1" ref="H411" ca="1">IFERROR(INDEX($E$26:$E$1885,SMALL(IF($E$26:$E$1885="","",ROW($E$26:$E$1885)-MIN(ROW($E$26:$E$1885))+1),ROW(E388))),"")</f>
        <v/>
      </c>
      <c r="I411" s="32" t="str">
        <f t="array" aca="1" ref="I411" ca="1">IFERROR(INDEX($F$26:$F$1885,SMALL(IF($F$26:$F$1885="","",ROW($F$26:$F$1885)-MIN(ROW($F$26:$F$1885))+1),ROW(F388))),"")</f>
        <v>Fun Money</v>
      </c>
    </row>
    <row r="412" spans="2:9" hidden="1" x14ac:dyDescent="0.45">
      <c r="B412" s="32">
        <f t="shared" si="46"/>
        <v>43788</v>
      </c>
      <c r="C412" s="1" t="str">
        <f ca="1"/>
        <v/>
      </c>
      <c r="D412" s="1">
        <v>15</v>
      </c>
      <c r="E412" s="36" t="str">
        <f t="shared" ca="1" si="47"/>
        <v/>
      </c>
      <c r="F412" s="1" t="str">
        <f t="shared" ca="1" si="48"/>
        <v/>
      </c>
      <c r="H412" s="32" t="str">
        <f t="array" aca="1" ref="H412" ca="1">IFERROR(INDEX($E$26:$E$1885,SMALL(IF($E$26:$E$1885="","",ROW($E$26:$E$1885)-MIN(ROW($E$26:$E$1885))+1),ROW(E389))),"")</f>
        <v/>
      </c>
      <c r="I412" s="32">
        <f t="array" aca="1" ref="I412" ca="1">IFERROR(INDEX($F$26:$F$1885,SMALL(IF($F$26:$F$1885="","",ROW($F$26:$F$1885)-MIN(ROW($F$26:$F$1885))+1),ROW(F389))),"")</f>
        <v>0</v>
      </c>
    </row>
    <row r="413" spans="2:9" hidden="1" x14ac:dyDescent="0.45">
      <c r="B413" s="32">
        <f t="shared" si="46"/>
        <v>43788</v>
      </c>
      <c r="C413" s="1" t="str">
        <f ca="1"/>
        <v/>
      </c>
      <c r="D413" s="1">
        <v>16</v>
      </c>
      <c r="E413" s="36" t="str">
        <f t="shared" ca="1" si="47"/>
        <v/>
      </c>
      <c r="F413" s="1" t="str">
        <f t="shared" ca="1" si="48"/>
        <v/>
      </c>
      <c r="H413" s="32" t="str">
        <f t="array" aca="1" ref="H413" ca="1">IFERROR(INDEX($E$26:$E$1885,SMALL(IF($E$26:$E$1885="","",ROW($E$26:$E$1885)-MIN(ROW($E$26:$E$1885))+1),ROW(E390))),"")</f>
        <v/>
      </c>
      <c r="I413" s="32">
        <f t="array" aca="1" ref="I413" ca="1">IFERROR(INDEX($F$26:$F$1885,SMALL(IF($F$26:$F$1885="","",ROW($F$26:$F$1885)-MIN(ROW($F$26:$F$1885))+1),ROW(F390))),"")</f>
        <v>0</v>
      </c>
    </row>
    <row r="414" spans="2:9" hidden="1" x14ac:dyDescent="0.45">
      <c r="B414" s="32">
        <f t="shared" si="46"/>
        <v>43788</v>
      </c>
      <c r="C414" s="1" t="str">
        <f ca="1"/>
        <v/>
      </c>
      <c r="D414" s="1">
        <v>17</v>
      </c>
      <c r="E414" s="36" t="str">
        <f t="shared" ca="1" si="47"/>
        <v/>
      </c>
      <c r="F414" s="1" t="str">
        <f t="shared" ca="1" si="48"/>
        <v/>
      </c>
      <c r="H414" s="32" t="str">
        <f t="array" aca="1" ref="H414" ca="1">IFERROR(INDEX($E$26:$E$1885,SMALL(IF($E$26:$E$1885="","",ROW($E$26:$E$1885)-MIN(ROW($E$26:$E$1885))+1),ROW(E391))),"")</f>
        <v/>
      </c>
      <c r="I414" s="32">
        <f t="array" aca="1" ref="I414" ca="1">IFERROR(INDEX($F$26:$F$1885,SMALL(IF($F$26:$F$1885="","",ROW($F$26:$F$1885)-MIN(ROW($F$26:$F$1885))+1),ROW(F391))),"")</f>
        <v>0</v>
      </c>
    </row>
    <row r="415" spans="2:9" hidden="1" x14ac:dyDescent="0.45">
      <c r="B415" s="32">
        <f t="shared" si="46"/>
        <v>43788</v>
      </c>
      <c r="C415" s="1" t="str">
        <f ca="1"/>
        <v/>
      </c>
      <c r="D415" s="1">
        <v>18</v>
      </c>
      <c r="E415" s="36" t="str">
        <f t="shared" ca="1" si="47"/>
        <v/>
      </c>
      <c r="F415" s="1" t="str">
        <f t="shared" ca="1" si="48"/>
        <v/>
      </c>
      <c r="H415" s="32" t="str">
        <f t="array" aca="1" ref="H415" ca="1">IFERROR(INDEX($E$26:$E$1885,SMALL(IF($E$26:$E$1885="","",ROW($E$26:$E$1885)-MIN(ROW($E$26:$E$1885))+1),ROW(E392))),"")</f>
        <v/>
      </c>
      <c r="I415" s="32">
        <f t="array" aca="1" ref="I415" ca="1">IFERROR(INDEX($F$26:$F$1885,SMALL(IF($F$26:$F$1885="","",ROW($F$26:$F$1885)-MIN(ROW($F$26:$F$1885))+1),ROW(F392))),"")</f>
        <v>0</v>
      </c>
    </row>
    <row r="416" spans="2:9" hidden="1" x14ac:dyDescent="0.45">
      <c r="B416" s="32">
        <f t="shared" si="46"/>
        <v>43788</v>
      </c>
      <c r="C416" s="1" t="str">
        <f ca="1"/>
        <v/>
      </c>
      <c r="D416" s="1">
        <v>19</v>
      </c>
      <c r="E416" s="36" t="str">
        <f t="shared" ca="1" si="47"/>
        <v/>
      </c>
      <c r="F416" s="1" t="str">
        <f t="shared" ca="1" si="48"/>
        <v/>
      </c>
      <c r="H416" s="32" t="str">
        <f t="array" aca="1" ref="H416" ca="1">IFERROR(INDEX($E$26:$E$1885,SMALL(IF($E$26:$E$1885="","",ROW($E$26:$E$1885)-MIN(ROW($E$26:$E$1885))+1),ROW(E393))),"")</f>
        <v/>
      </c>
      <c r="I416" s="32" t="str">
        <f t="array" aca="1" ref="I416" ca="1">IFERROR(INDEX($F$26:$F$1885,SMALL(IF($F$26:$F$1885="","",ROW($F$26:$F$1885)-MIN(ROW($F$26:$F$1885))+1),ROW(F393))),"")</f>
        <v>AUTO</v>
      </c>
    </row>
    <row r="417" spans="2:9" hidden="1" x14ac:dyDescent="0.45">
      <c r="B417" s="32">
        <f t="shared" si="46"/>
        <v>43788</v>
      </c>
      <c r="C417" s="1" t="str">
        <f ca="1"/>
        <v/>
      </c>
      <c r="D417" s="1">
        <v>20</v>
      </c>
      <c r="E417" s="36" t="str">
        <f t="shared" ca="1" si="47"/>
        <v/>
      </c>
      <c r="F417" s="1" t="str">
        <f t="shared" ca="1" si="48"/>
        <v/>
      </c>
      <c r="H417" s="32" t="str">
        <f t="array" aca="1" ref="H417" ca="1">IFERROR(INDEX($E$26:$E$1885,SMALL(IF($E$26:$E$1885="","",ROW($E$26:$E$1885)-MIN(ROW($E$26:$E$1885))+1),ROW(E394))),"")</f>
        <v/>
      </c>
      <c r="I417" s="32">
        <f t="array" aca="1" ref="I417" ca="1">IFERROR(INDEX($F$26:$F$1885,SMALL(IF($F$26:$F$1885="","",ROW($F$26:$F$1885)-MIN(ROW($F$26:$F$1885))+1),ROW(F394))),"")</f>
        <v>0</v>
      </c>
    </row>
    <row r="418" spans="2:9" hidden="1" x14ac:dyDescent="0.45">
      <c r="B418" s="32">
        <f t="shared" si="46"/>
        <v>43788</v>
      </c>
      <c r="C418" s="1" t="str">
        <f ca="1"/>
        <v/>
      </c>
      <c r="D418" s="1">
        <v>21</v>
      </c>
      <c r="E418" s="36" t="str">
        <f t="shared" ca="1" si="47"/>
        <v/>
      </c>
      <c r="F418" s="1" t="str">
        <f t="shared" ca="1" si="48"/>
        <v/>
      </c>
      <c r="H418" s="32" t="str">
        <f t="array" aca="1" ref="H418" ca="1">IFERROR(INDEX($E$26:$E$1885,SMALL(IF($E$26:$E$1885="","",ROW($E$26:$E$1885)-MIN(ROW($E$26:$E$1885))+1),ROW(E395))),"")</f>
        <v/>
      </c>
      <c r="I418" s="32">
        <f t="array" aca="1" ref="I418" ca="1">IFERROR(INDEX($F$26:$F$1885,SMALL(IF($F$26:$F$1885="","",ROW($F$26:$F$1885)-MIN(ROW($F$26:$F$1885))+1),ROW(F395))),"")</f>
        <v>0</v>
      </c>
    </row>
    <row r="419" spans="2:9" hidden="1" x14ac:dyDescent="0.45">
      <c r="B419" s="32">
        <f t="shared" si="46"/>
        <v>43788</v>
      </c>
      <c r="C419" s="1" t="str">
        <f ca="1"/>
        <v/>
      </c>
      <c r="D419" s="1">
        <v>22</v>
      </c>
      <c r="E419" s="36" t="str">
        <f t="shared" ca="1" si="47"/>
        <v/>
      </c>
      <c r="F419" s="1" t="str">
        <f t="shared" ca="1" si="48"/>
        <v/>
      </c>
      <c r="H419" s="32" t="str">
        <f t="array" aca="1" ref="H419" ca="1">IFERROR(INDEX($E$26:$E$1885,SMALL(IF($E$26:$E$1885="","",ROW($E$26:$E$1885)-MIN(ROW($E$26:$E$1885))+1),ROW(E396))),"")</f>
        <v/>
      </c>
      <c r="I419" s="32">
        <f t="array" aca="1" ref="I419" ca="1">IFERROR(INDEX($F$26:$F$1885,SMALL(IF($F$26:$F$1885="","",ROW($F$26:$F$1885)-MIN(ROW($F$26:$F$1885))+1),ROW(F396))),"")</f>
        <v>0</v>
      </c>
    </row>
    <row r="420" spans="2:9" hidden="1" x14ac:dyDescent="0.45">
      <c r="B420" s="32">
        <f t="shared" si="46"/>
        <v>43788</v>
      </c>
      <c r="C420" s="1" t="str">
        <f ca="1"/>
        <v/>
      </c>
      <c r="D420" s="1">
        <v>23</v>
      </c>
      <c r="E420" s="36" t="str">
        <f t="shared" ca="1" si="47"/>
        <v/>
      </c>
      <c r="F420" s="1" t="str">
        <f t="shared" ca="1" si="48"/>
        <v/>
      </c>
      <c r="H420" s="32" t="str">
        <f t="array" aca="1" ref="H420" ca="1">IFERROR(INDEX($E$26:$E$1885,SMALL(IF($E$26:$E$1885="","",ROW($E$26:$E$1885)-MIN(ROW($E$26:$E$1885))+1),ROW(E397))),"")</f>
        <v/>
      </c>
      <c r="I420" s="32">
        <f t="array" aca="1" ref="I420" ca="1">IFERROR(INDEX($F$26:$F$1885,SMALL(IF($F$26:$F$1885="","",ROW($F$26:$F$1885)-MIN(ROW($F$26:$F$1885))+1),ROW(F397))),"")</f>
        <v>0</v>
      </c>
    </row>
    <row r="421" spans="2:9" hidden="1" x14ac:dyDescent="0.45">
      <c r="B421" s="32">
        <f t="shared" si="46"/>
        <v>43788</v>
      </c>
      <c r="C421" s="1" t="str">
        <f ca="1"/>
        <v/>
      </c>
      <c r="D421" s="1">
        <v>24</v>
      </c>
      <c r="E421" s="36" t="str">
        <f t="shared" ca="1" si="47"/>
        <v/>
      </c>
      <c r="F421" s="1" t="str">
        <f t="shared" ca="1" si="48"/>
        <v/>
      </c>
      <c r="H421" s="32" t="str">
        <f t="array" aca="1" ref="H421" ca="1">IFERROR(INDEX($E$26:$E$1885,SMALL(IF($E$26:$E$1885="","",ROW($E$26:$E$1885)-MIN(ROW($E$26:$E$1885))+1),ROW(E398))),"")</f>
        <v/>
      </c>
      <c r="I421" s="32" t="str">
        <f t="array" aca="1" ref="I421" ca="1">IFERROR(INDEX($F$26:$F$1885,SMALL(IF($F$26:$F$1885="","",ROW($F$26:$F$1885)-MIN(ROW($F$26:$F$1885))+1),ROW(F398))),"")</f>
        <v>SUBSCRIPTIONS</v>
      </c>
    </row>
    <row r="422" spans="2:9" hidden="1" x14ac:dyDescent="0.45">
      <c r="B422" s="32">
        <f t="shared" si="46"/>
        <v>43788</v>
      </c>
      <c r="C422" s="1" t="str">
        <f ca="1"/>
        <v/>
      </c>
      <c r="D422" s="1">
        <v>25</v>
      </c>
      <c r="E422" s="36" t="str">
        <f t="shared" ca="1" si="47"/>
        <v/>
      </c>
      <c r="F422" s="1" t="str">
        <f t="shared" ca="1" si="48"/>
        <v/>
      </c>
      <c r="H422" s="32" t="str">
        <f t="array" aca="1" ref="H422" ca="1">IFERROR(INDEX($E$26:$E$1885,SMALL(IF($E$26:$E$1885="","",ROW($E$26:$E$1885)-MIN(ROW($E$26:$E$1885))+1),ROW(E399))),"")</f>
        <v/>
      </c>
      <c r="I422" s="32">
        <f t="array" aca="1" ref="I422" ca="1">IFERROR(INDEX($F$26:$F$1885,SMALL(IF($F$26:$F$1885="","",ROW($F$26:$F$1885)-MIN(ROW($F$26:$F$1885))+1),ROW(F399))),"")</f>
        <v>0</v>
      </c>
    </row>
    <row r="423" spans="2:9" hidden="1" x14ac:dyDescent="0.45">
      <c r="B423" s="32">
        <f t="shared" si="46"/>
        <v>43788</v>
      </c>
      <c r="C423" s="1" t="str">
        <f ca="1"/>
        <v/>
      </c>
      <c r="D423" s="1">
        <v>26</v>
      </c>
      <c r="E423" s="36" t="str">
        <f t="shared" ca="1" si="47"/>
        <v/>
      </c>
      <c r="F423" s="1" t="str">
        <f t="shared" ca="1" si="48"/>
        <v/>
      </c>
      <c r="H423" s="32" t="str">
        <f t="array" aca="1" ref="H423" ca="1">IFERROR(INDEX($E$26:$E$1885,SMALL(IF($E$26:$E$1885="","",ROW($E$26:$E$1885)-MIN(ROW($E$26:$E$1885))+1),ROW(E400))),"")</f>
        <v/>
      </c>
      <c r="I423" s="32">
        <f t="array" aca="1" ref="I423" ca="1">IFERROR(INDEX($F$26:$F$1885,SMALL(IF($F$26:$F$1885="","",ROW($F$26:$F$1885)-MIN(ROW($F$26:$F$1885))+1),ROW(F400))),"")</f>
        <v>0</v>
      </c>
    </row>
    <row r="424" spans="2:9" hidden="1" x14ac:dyDescent="0.45">
      <c r="B424" s="32">
        <f t="shared" si="46"/>
        <v>43788</v>
      </c>
      <c r="C424" s="1" t="str">
        <f ca="1"/>
        <v/>
      </c>
      <c r="D424" s="1">
        <v>27</v>
      </c>
      <c r="E424" s="36" t="str">
        <f t="shared" ca="1" si="47"/>
        <v/>
      </c>
      <c r="F424" s="1" t="str">
        <f t="shared" ca="1" si="48"/>
        <v/>
      </c>
      <c r="H424" s="32" t="str">
        <f t="array" aca="1" ref="H424" ca="1">IFERROR(INDEX($E$26:$E$1885,SMALL(IF($E$26:$E$1885="","",ROW($E$26:$E$1885)-MIN(ROW($E$26:$E$1885))+1),ROW(E401))),"")</f>
        <v/>
      </c>
      <c r="I424" s="32">
        <f t="array" aca="1" ref="I424" ca="1">IFERROR(INDEX($F$26:$F$1885,SMALL(IF($F$26:$F$1885="","",ROW($F$26:$F$1885)-MIN(ROW($F$26:$F$1885))+1),ROW(F401))),"")</f>
        <v>0</v>
      </c>
    </row>
    <row r="425" spans="2:9" hidden="1" x14ac:dyDescent="0.45">
      <c r="B425" s="32">
        <f t="shared" si="46"/>
        <v>43788</v>
      </c>
      <c r="C425" s="1" t="str">
        <f ca="1"/>
        <v/>
      </c>
      <c r="D425" s="1">
        <v>28</v>
      </c>
      <c r="E425" s="36" t="str">
        <f t="shared" ca="1" si="47"/>
        <v/>
      </c>
      <c r="F425" s="1" t="str">
        <f t="shared" ca="1" si="48"/>
        <v/>
      </c>
      <c r="H425" s="32" t="str">
        <f t="array" aca="1" ref="H425" ca="1">IFERROR(INDEX($E$26:$E$1885,SMALL(IF($E$26:$E$1885="","",ROW($E$26:$E$1885)-MIN(ROW($E$26:$E$1885))+1),ROW(E402))),"")</f>
        <v/>
      </c>
      <c r="I425" s="32">
        <f t="array" aca="1" ref="I425" ca="1">IFERROR(INDEX($F$26:$F$1885,SMALL(IF($F$26:$F$1885="","",ROW($F$26:$F$1885)-MIN(ROW($F$26:$F$1885))+1),ROW(F402))),"")</f>
        <v>0</v>
      </c>
    </row>
    <row r="426" spans="2:9" hidden="1" x14ac:dyDescent="0.45">
      <c r="B426" s="32">
        <f t="shared" si="46"/>
        <v>43788</v>
      </c>
      <c r="C426" s="1" t="str">
        <f ca="1"/>
        <v/>
      </c>
      <c r="D426" s="1">
        <v>29</v>
      </c>
      <c r="E426" s="36" t="str">
        <f t="shared" ca="1" si="47"/>
        <v/>
      </c>
      <c r="F426" s="1" t="str">
        <f t="shared" ca="1" si="48"/>
        <v/>
      </c>
      <c r="H426" s="32" t="str">
        <f t="array" aca="1" ref="H426" ca="1">IFERROR(INDEX($E$26:$E$1885,SMALL(IF($E$26:$E$1885="","",ROW($E$26:$E$1885)-MIN(ROW($E$26:$E$1885))+1),ROW(E403))),"")</f>
        <v/>
      </c>
      <c r="I426" s="32" t="str">
        <f t="array" aca="1" ref="I426" ca="1">IFERROR(INDEX($F$26:$F$1885,SMALL(IF($F$26:$F$1885="","",ROW($F$26:$F$1885)-MIN(ROW($F$26:$F$1885))+1),ROW(F403))),"")</f>
        <v>SAVINGS</v>
      </c>
    </row>
    <row r="427" spans="2:9" hidden="1" x14ac:dyDescent="0.45">
      <c r="B427" s="32">
        <f t="shared" si="46"/>
        <v>43788</v>
      </c>
      <c r="C427" s="1" t="str">
        <f ca="1"/>
        <v/>
      </c>
      <c r="D427" s="1">
        <v>30</v>
      </c>
      <c r="E427" s="36" t="str">
        <f t="shared" ca="1" si="47"/>
        <v/>
      </c>
      <c r="F427" s="1" t="str">
        <f t="shared" ca="1" si="48"/>
        <v/>
      </c>
      <c r="H427" s="32" t="str">
        <f t="array" aca="1" ref="H427" ca="1">IFERROR(INDEX($E$26:$E$1885,SMALL(IF($E$26:$E$1885="","",ROW($E$26:$E$1885)-MIN(ROW($E$26:$E$1885))+1),ROW(E404))),"")</f>
        <v/>
      </c>
      <c r="I427" s="32" t="str">
        <f t="array" aca="1" ref="I427" ca="1">IFERROR(INDEX($F$26:$F$1885,SMALL(IF($F$26:$F$1885="","",ROW($F$26:$F$1885)-MIN(ROW($F$26:$F$1885))+1),ROW(F404))),"")</f>
        <v>Savings - Vacation</v>
      </c>
    </row>
    <row r="428" spans="2:9" hidden="1" x14ac:dyDescent="0.45">
      <c r="B428" s="32">
        <f t="shared" si="46"/>
        <v>43788</v>
      </c>
      <c r="C428" s="1" t="str">
        <f ca="1"/>
        <v/>
      </c>
      <c r="D428" s="1">
        <v>31</v>
      </c>
      <c r="E428" s="36" t="str">
        <f t="shared" ca="1" si="47"/>
        <v/>
      </c>
      <c r="F428" s="1" t="str">
        <f t="shared" ca="1" si="48"/>
        <v/>
      </c>
      <c r="H428" s="32" t="str">
        <f t="array" aca="1" ref="H428" ca="1">IFERROR(INDEX($E$26:$E$1885,SMALL(IF($E$26:$E$1885="","",ROW($E$26:$E$1885)-MIN(ROW($E$26:$E$1885))+1),ROW(E405))),"")</f>
        <v/>
      </c>
      <c r="I428" s="32" t="str">
        <f t="array" aca="1" ref="I428" ca="1">IFERROR(INDEX($F$26:$F$1885,SMALL(IF($F$26:$F$1885="","",ROW($F$26:$F$1885)-MIN(ROW($F$26:$F$1885))+1),ROW(F405))),"")</f>
        <v>Savings - School Fund</v>
      </c>
    </row>
    <row r="429" spans="2:9" hidden="1" x14ac:dyDescent="0.45">
      <c r="B429" s="32">
        <f t="shared" si="46"/>
        <v>43788</v>
      </c>
      <c r="C429" s="1" t="str">
        <f ca="1"/>
        <v/>
      </c>
      <c r="D429" s="1">
        <v>32</v>
      </c>
      <c r="E429" s="36" t="str">
        <f t="shared" ca="1" si="47"/>
        <v/>
      </c>
      <c r="F429" s="1" t="str">
        <f t="shared" ca="1" si="48"/>
        <v/>
      </c>
      <c r="H429" s="32" t="str">
        <f t="array" aca="1" ref="H429" ca="1">IFERROR(INDEX($E$26:$E$1885,SMALL(IF($E$26:$E$1885="","",ROW($E$26:$E$1885)-MIN(ROW($E$26:$E$1885))+1),ROW(E406))),"")</f>
        <v/>
      </c>
      <c r="I429" s="32">
        <f t="array" aca="1" ref="I429" ca="1">IFERROR(INDEX($F$26:$F$1885,SMALL(IF($F$26:$F$1885="","",ROW($F$26:$F$1885)-MIN(ROW($F$26:$F$1885))+1),ROW(F406))),"")</f>
        <v>0</v>
      </c>
    </row>
    <row r="430" spans="2:9" hidden="1" x14ac:dyDescent="0.45">
      <c r="B430" s="32">
        <f t="shared" si="46"/>
        <v>43788</v>
      </c>
      <c r="C430" s="1" t="str">
        <f ca="1"/>
        <v/>
      </c>
      <c r="D430" s="1">
        <v>33</v>
      </c>
      <c r="E430" s="36" t="str">
        <f t="shared" ca="1" si="47"/>
        <v/>
      </c>
      <c r="F430" s="1" t="str">
        <f t="shared" ca="1" si="48"/>
        <v/>
      </c>
      <c r="H430" s="32" t="str">
        <f t="array" aca="1" ref="H430" ca="1">IFERROR(INDEX($E$26:$E$1885,SMALL(IF($E$26:$E$1885="","",ROW($E$26:$E$1885)-MIN(ROW($E$26:$E$1885))+1),ROW(E407))),"")</f>
        <v/>
      </c>
      <c r="I430" s="32">
        <f t="array" aca="1" ref="I430" ca="1">IFERROR(INDEX($F$26:$F$1885,SMALL(IF($F$26:$F$1885="","",ROW($F$26:$F$1885)-MIN(ROW($F$26:$F$1885))+1),ROW(F407))),"")</f>
        <v>0</v>
      </c>
    </row>
    <row r="431" spans="2:9" hidden="1" x14ac:dyDescent="0.45">
      <c r="B431" s="32">
        <f t="shared" si="46"/>
        <v>43788</v>
      </c>
      <c r="C431" s="1" t="str">
        <f ca="1"/>
        <v/>
      </c>
      <c r="D431" s="1">
        <v>34</v>
      </c>
      <c r="E431" s="36" t="str">
        <f t="shared" ca="1" si="47"/>
        <v/>
      </c>
      <c r="F431" s="1" t="str">
        <f t="shared" ca="1" si="48"/>
        <v/>
      </c>
      <c r="H431" s="32" t="str">
        <f t="array" aca="1" ref="H431" ca="1">IFERROR(INDEX($E$26:$E$1885,SMALL(IF($E$26:$E$1885="","",ROW($E$26:$E$1885)-MIN(ROW($E$26:$E$1885))+1),ROW(E408))),"")</f>
        <v/>
      </c>
      <c r="I431" s="32">
        <f t="array" aca="1" ref="I431" ca="1">IFERROR(INDEX($F$26:$F$1885,SMALL(IF($F$26:$F$1885="","",ROW($F$26:$F$1885)-MIN(ROW($F$26:$F$1885))+1),ROW(F408))),"")</f>
        <v>0</v>
      </c>
    </row>
    <row r="432" spans="2:9" hidden="1" x14ac:dyDescent="0.45">
      <c r="B432" s="32">
        <f t="shared" si="46"/>
        <v>43788</v>
      </c>
      <c r="C432" s="1" t="str">
        <f ca="1"/>
        <v/>
      </c>
      <c r="D432" s="1">
        <v>35</v>
      </c>
      <c r="E432" s="36" t="str">
        <f t="shared" ca="1" si="47"/>
        <v/>
      </c>
      <c r="F432" s="1" t="str">
        <f t="shared" ca="1" si="48"/>
        <v/>
      </c>
      <c r="H432" s="32" t="str">
        <f t="array" aca="1" ref="H432" ca="1">IFERROR(INDEX($E$26:$E$1885,SMALL(IF($E$26:$E$1885="","",ROW($E$26:$E$1885)-MIN(ROW($E$26:$E$1885))+1),ROW(E409))),"")</f>
        <v/>
      </c>
      <c r="I432" s="32">
        <f t="array" aca="1" ref="I432" ca="1">IFERROR(INDEX($F$26:$F$1885,SMALL(IF($F$26:$F$1885="","",ROW($F$26:$F$1885)-MIN(ROW($F$26:$F$1885))+1),ROW(F409))),"")</f>
        <v>0</v>
      </c>
    </row>
    <row r="433" spans="2:9" hidden="1" x14ac:dyDescent="0.45">
      <c r="B433" s="32">
        <f t="shared" si="46"/>
        <v>43788</v>
      </c>
      <c r="C433" s="1" t="str">
        <f ca="1"/>
        <v/>
      </c>
      <c r="D433" s="1">
        <v>36</v>
      </c>
      <c r="E433" s="36" t="str">
        <f t="shared" ca="1" si="47"/>
        <v/>
      </c>
      <c r="F433" s="1" t="str">
        <f t="shared" ca="1" si="48"/>
        <v/>
      </c>
      <c r="H433" s="32" t="str">
        <f t="array" aca="1" ref="H433" ca="1">IFERROR(INDEX($E$26:$E$1885,SMALL(IF($E$26:$E$1885="","",ROW($E$26:$E$1885)-MIN(ROW($E$26:$E$1885))+1),ROW(E410))),"")</f>
        <v/>
      </c>
      <c r="I433" s="32">
        <f t="array" aca="1" ref="I433" ca="1">IFERROR(INDEX($F$26:$F$1885,SMALL(IF($F$26:$F$1885="","",ROW($F$26:$F$1885)-MIN(ROW($F$26:$F$1885))+1),ROW(F410))),"")</f>
        <v>0</v>
      </c>
    </row>
    <row r="434" spans="2:9" hidden="1" x14ac:dyDescent="0.45">
      <c r="B434" s="32">
        <f t="shared" si="46"/>
        <v>43788</v>
      </c>
      <c r="C434" s="1" t="str">
        <f ca="1"/>
        <v/>
      </c>
      <c r="D434" s="1">
        <v>37</v>
      </c>
      <c r="E434" s="36" t="str">
        <f t="shared" ca="1" si="47"/>
        <v/>
      </c>
      <c r="F434" s="1" t="str">
        <f t="shared" ca="1" si="48"/>
        <v/>
      </c>
      <c r="H434" s="32" t="str">
        <f t="array" aca="1" ref="H434" ca="1">IFERROR(INDEX($E$26:$E$1885,SMALL(IF($E$26:$E$1885="","",ROW($E$26:$E$1885)-MIN(ROW($E$26:$E$1885))+1),ROW(E411))),"")</f>
        <v/>
      </c>
      <c r="I434" s="32">
        <f t="array" aca="1" ref="I434" ca="1">IFERROR(INDEX($F$26:$F$1885,SMALL(IF($F$26:$F$1885="","",ROW($F$26:$F$1885)-MIN(ROW($F$26:$F$1885))+1),ROW(F411))),"")</f>
        <v>0</v>
      </c>
    </row>
    <row r="435" spans="2:9" hidden="1" x14ac:dyDescent="0.45">
      <c r="B435" s="32">
        <f t="shared" si="46"/>
        <v>43788</v>
      </c>
      <c r="C435" s="1" t="str">
        <f ca="1"/>
        <v/>
      </c>
      <c r="D435" s="1">
        <v>38</v>
      </c>
      <c r="E435" s="36" t="str">
        <f t="shared" ca="1" si="47"/>
        <v/>
      </c>
      <c r="F435" s="1" t="str">
        <f t="shared" ca="1" si="48"/>
        <v/>
      </c>
      <c r="H435" s="32" t="str">
        <f t="array" aca="1" ref="H435" ca="1">IFERROR(INDEX($E$26:$E$1885,SMALL(IF($E$26:$E$1885="","",ROW($E$26:$E$1885)-MIN(ROW($E$26:$E$1885))+1),ROW(E412))),"")</f>
        <v/>
      </c>
      <c r="I435" s="32">
        <f t="array" aca="1" ref="I435" ca="1">IFERROR(INDEX($F$26:$F$1885,SMALL(IF($F$26:$F$1885="","",ROW($F$26:$F$1885)-MIN(ROW($F$26:$F$1885))+1),ROW(F412))),"")</f>
        <v>0</v>
      </c>
    </row>
    <row r="436" spans="2:9" hidden="1" x14ac:dyDescent="0.45">
      <c r="B436" s="32">
        <f t="shared" si="46"/>
        <v>43788</v>
      </c>
      <c r="C436" s="1" t="str">
        <f ca="1"/>
        <v/>
      </c>
      <c r="D436" s="1">
        <v>39</v>
      </c>
      <c r="E436" s="36" t="str">
        <f t="shared" ca="1" si="47"/>
        <v/>
      </c>
      <c r="F436" s="1" t="str">
        <f t="shared" ca="1" si="48"/>
        <v/>
      </c>
      <c r="H436" s="32" t="str">
        <f t="array" aca="1" ref="H436" ca="1">IFERROR(INDEX($E$26:$E$1885,SMALL(IF($E$26:$E$1885="","",ROW($E$26:$E$1885)-MIN(ROW($E$26:$E$1885))+1),ROW(E413))),"")</f>
        <v/>
      </c>
      <c r="I436" s="32">
        <f t="array" aca="1" ref="I436" ca="1">IFERROR(INDEX($F$26:$F$1885,SMALL(IF($F$26:$F$1885="","",ROW($F$26:$F$1885)-MIN(ROW($F$26:$F$1885))+1),ROW(F413))),"")</f>
        <v>0</v>
      </c>
    </row>
    <row r="437" spans="2:9" hidden="1" x14ac:dyDescent="0.45">
      <c r="B437" s="32">
        <f t="shared" si="46"/>
        <v>43788</v>
      </c>
      <c r="C437" s="1" t="str">
        <f ca="1"/>
        <v/>
      </c>
      <c r="D437" s="1">
        <v>40</v>
      </c>
      <c r="E437" s="36" t="str">
        <f t="shared" ca="1" si="47"/>
        <v/>
      </c>
      <c r="F437" s="1" t="str">
        <f t="shared" ca="1" si="48"/>
        <v/>
      </c>
      <c r="H437" s="32" t="str">
        <f t="array" aca="1" ref="H437" ca="1">IFERROR(INDEX($E$26:$E$1885,SMALL(IF($E$26:$E$1885="","",ROW($E$26:$E$1885)-MIN(ROW($E$26:$E$1885))+1),ROW(E414))),"")</f>
        <v/>
      </c>
      <c r="I437" s="32">
        <f t="array" aca="1" ref="I437" ca="1">IFERROR(INDEX($F$26:$F$1885,SMALL(IF($F$26:$F$1885="","",ROW($F$26:$F$1885)-MIN(ROW($F$26:$F$1885))+1),ROW(F414))),"")</f>
        <v>0</v>
      </c>
    </row>
    <row r="438" spans="2:9" hidden="1" x14ac:dyDescent="0.45">
      <c r="B438" s="32">
        <f t="shared" si="46"/>
        <v>43788</v>
      </c>
      <c r="C438" s="1" t="str">
        <f ca="1"/>
        <v/>
      </c>
      <c r="D438" s="1">
        <v>41</v>
      </c>
      <c r="E438" s="36" t="str">
        <f t="shared" ca="1" si="47"/>
        <v/>
      </c>
      <c r="F438" s="1" t="str">
        <f t="shared" ca="1" si="48"/>
        <v/>
      </c>
      <c r="H438" s="32" t="str">
        <f t="array" aca="1" ref="H438" ca="1">IFERROR(INDEX($E$26:$E$1885,SMALL(IF($E$26:$E$1885="","",ROW($E$26:$E$1885)-MIN(ROW($E$26:$E$1885))+1),ROW(E415))),"")</f>
        <v/>
      </c>
      <c r="I438" s="32">
        <f t="array" aca="1" ref="I438" ca="1">IFERROR(INDEX($F$26:$F$1885,SMALL(IF($F$26:$F$1885="","",ROW($F$26:$F$1885)-MIN(ROW($F$26:$F$1885))+1),ROW(F415))),"")</f>
        <v>0</v>
      </c>
    </row>
    <row r="439" spans="2:9" hidden="1" x14ac:dyDescent="0.45">
      <c r="B439" s="32">
        <f t="shared" si="46"/>
        <v>43788</v>
      </c>
      <c r="C439" s="1" t="str">
        <f ca="1"/>
        <v/>
      </c>
      <c r="D439" s="1">
        <v>42</v>
      </c>
      <c r="E439" s="36" t="str">
        <f t="shared" ca="1" si="47"/>
        <v/>
      </c>
      <c r="F439" s="1" t="str">
        <f t="shared" ca="1" si="48"/>
        <v/>
      </c>
      <c r="H439" s="32" t="str">
        <f t="array" aca="1" ref="H439" ca="1">IFERROR(INDEX($E$26:$E$1885,SMALL(IF($E$26:$E$1885="","",ROW($E$26:$E$1885)-MIN(ROW($E$26:$E$1885))+1),ROW(E416))),"")</f>
        <v/>
      </c>
      <c r="I439" s="32">
        <f t="array" aca="1" ref="I439" ca="1">IFERROR(INDEX($F$26:$F$1885,SMALL(IF($F$26:$F$1885="","",ROW($F$26:$F$1885)-MIN(ROW($F$26:$F$1885))+1),ROW(F416))),"")</f>
        <v>0</v>
      </c>
    </row>
    <row r="440" spans="2:9" hidden="1" x14ac:dyDescent="0.45">
      <c r="B440" s="32">
        <f t="shared" si="46"/>
        <v>43788</v>
      </c>
      <c r="C440" s="1" t="str">
        <f ca="1"/>
        <v/>
      </c>
      <c r="D440" s="1">
        <v>43</v>
      </c>
      <c r="E440" s="36" t="str">
        <f t="shared" ca="1" si="47"/>
        <v/>
      </c>
      <c r="F440" s="1" t="str">
        <f t="shared" ca="1" si="48"/>
        <v/>
      </c>
      <c r="H440" s="32" t="str">
        <f t="array" aca="1" ref="H440" ca="1">IFERROR(INDEX($E$26:$E$1885,SMALL(IF($E$26:$E$1885="","",ROW($E$26:$E$1885)-MIN(ROW($E$26:$E$1885))+1),ROW(E417))),"")</f>
        <v/>
      </c>
      <c r="I440" s="32">
        <f t="array" aca="1" ref="I440" ca="1">IFERROR(INDEX($F$26:$F$1885,SMALL(IF($F$26:$F$1885="","",ROW($F$26:$F$1885)-MIN(ROW($F$26:$F$1885))+1),ROW(F417))),"")</f>
        <v>0</v>
      </c>
    </row>
    <row r="441" spans="2:9" hidden="1" x14ac:dyDescent="0.45">
      <c r="B441" s="32">
        <f t="shared" si="46"/>
        <v>43788</v>
      </c>
      <c r="C441" s="1" t="str">
        <f ca="1"/>
        <v/>
      </c>
      <c r="D441" s="1">
        <v>44</v>
      </c>
      <c r="E441" s="36" t="str">
        <f t="shared" ca="1" si="47"/>
        <v/>
      </c>
      <c r="F441" s="1" t="str">
        <f t="shared" ca="1" si="48"/>
        <v/>
      </c>
      <c r="H441" s="32" t="str">
        <f t="array" aca="1" ref="H441" ca="1">IFERROR(INDEX($E$26:$E$1885,SMALL(IF($E$26:$E$1885="","",ROW($E$26:$E$1885)-MIN(ROW($E$26:$E$1885))+1),ROW(E418))),"")</f>
        <v/>
      </c>
      <c r="I441" s="32">
        <f t="array" aca="1" ref="I441" ca="1">IFERROR(INDEX($F$26:$F$1885,SMALL(IF($F$26:$F$1885="","",ROW($F$26:$F$1885)-MIN(ROW($F$26:$F$1885))+1),ROW(F418))),"")</f>
        <v>0</v>
      </c>
    </row>
    <row r="442" spans="2:9" hidden="1" x14ac:dyDescent="0.45">
      <c r="B442" s="32">
        <f t="shared" si="46"/>
        <v>43788</v>
      </c>
      <c r="C442" s="1" t="str">
        <f ca="1"/>
        <v/>
      </c>
      <c r="D442" s="1">
        <v>45</v>
      </c>
      <c r="E442" s="36" t="str">
        <f t="shared" ca="1" si="47"/>
        <v/>
      </c>
      <c r="F442" s="1" t="str">
        <f t="shared" ca="1" si="48"/>
        <v/>
      </c>
      <c r="H442" s="32" t="str">
        <f t="array" aca="1" ref="H442" ca="1">IFERROR(INDEX($E$26:$E$1885,SMALL(IF($E$26:$E$1885="","",ROW($E$26:$E$1885)-MIN(ROW($E$26:$E$1885))+1),ROW(E419))),"")</f>
        <v/>
      </c>
      <c r="I442" s="32">
        <f t="array" aca="1" ref="I442" ca="1">IFERROR(INDEX($F$26:$F$1885,SMALL(IF($F$26:$F$1885="","",ROW($F$26:$F$1885)-MIN(ROW($F$26:$F$1885))+1),ROW(F419))),"")</f>
        <v>0</v>
      </c>
    </row>
    <row r="443" spans="2:9" hidden="1" x14ac:dyDescent="0.45">
      <c r="B443" s="32">
        <f t="shared" si="46"/>
        <v>43788</v>
      </c>
      <c r="C443" s="1" t="str">
        <f ca="1"/>
        <v/>
      </c>
      <c r="D443" s="1">
        <v>46</v>
      </c>
      <c r="E443" s="36" t="str">
        <f t="shared" ca="1" si="47"/>
        <v/>
      </c>
      <c r="F443" s="1" t="str">
        <f t="shared" ca="1" si="48"/>
        <v/>
      </c>
      <c r="H443" s="32" t="str">
        <f t="array" aca="1" ref="H443" ca="1">IFERROR(INDEX($E$26:$E$1885,SMALL(IF($E$26:$E$1885="","",ROW($E$26:$E$1885)-MIN(ROW($E$26:$E$1885))+1),ROW(E420))),"")</f>
        <v/>
      </c>
      <c r="I443" s="32">
        <f t="array" aca="1" ref="I443" ca="1">IFERROR(INDEX($F$26:$F$1885,SMALL(IF($F$26:$F$1885="","",ROW($F$26:$F$1885)-MIN(ROW($F$26:$F$1885))+1),ROW(F420))),"")</f>
        <v>0</v>
      </c>
    </row>
    <row r="444" spans="2:9" hidden="1" x14ac:dyDescent="0.45">
      <c r="B444" s="32">
        <f t="shared" si="46"/>
        <v>43788</v>
      </c>
      <c r="C444" s="1" t="str">
        <f ca="1"/>
        <v/>
      </c>
      <c r="D444" s="1">
        <v>47</v>
      </c>
      <c r="E444" s="36" t="str">
        <f t="shared" ca="1" si="47"/>
        <v/>
      </c>
      <c r="F444" s="1" t="str">
        <f t="shared" ca="1" si="48"/>
        <v/>
      </c>
      <c r="H444" s="32" t="str">
        <f t="array" aca="1" ref="H444" ca="1">IFERROR(INDEX($E$26:$E$1885,SMALL(IF($E$26:$E$1885="","",ROW($E$26:$E$1885)-MIN(ROW($E$26:$E$1885))+1),ROW(E421))),"")</f>
        <v/>
      </c>
      <c r="I444" s="32">
        <f t="array" aca="1" ref="I444" ca="1">IFERROR(INDEX($F$26:$F$1885,SMALL(IF($F$26:$F$1885="","",ROW($F$26:$F$1885)-MIN(ROW($F$26:$F$1885))+1),ROW(F421))),"")</f>
        <v>0</v>
      </c>
    </row>
    <row r="445" spans="2:9" hidden="1" x14ac:dyDescent="0.45">
      <c r="B445" s="32">
        <f t="shared" si="46"/>
        <v>43788</v>
      </c>
      <c r="C445" s="1" t="str">
        <f ca="1"/>
        <v/>
      </c>
      <c r="D445" s="1">
        <v>48</v>
      </c>
      <c r="E445" s="36" t="str">
        <f t="shared" ca="1" si="47"/>
        <v/>
      </c>
      <c r="F445" s="1" t="str">
        <f t="shared" ca="1" si="48"/>
        <v/>
      </c>
      <c r="H445" s="32" t="str">
        <f t="array" aca="1" ref="H445" ca="1">IFERROR(INDEX($E$26:$E$1885,SMALL(IF($E$26:$E$1885="","",ROW($E$26:$E$1885)-MIN(ROW($E$26:$E$1885))+1),ROW(E422))),"")</f>
        <v/>
      </c>
      <c r="I445" s="32">
        <f t="array" aca="1" ref="I445" ca="1">IFERROR(INDEX($F$26:$F$1885,SMALL(IF($F$26:$F$1885="","",ROW($F$26:$F$1885)-MIN(ROW($F$26:$F$1885))+1),ROW(F422))),"")</f>
        <v>0</v>
      </c>
    </row>
    <row r="446" spans="2:9" hidden="1" x14ac:dyDescent="0.45">
      <c r="B446" s="32">
        <f t="shared" si="46"/>
        <v>43788</v>
      </c>
      <c r="C446" s="1" t="str">
        <f ca="1"/>
        <v/>
      </c>
      <c r="D446" s="1">
        <v>49</v>
      </c>
      <c r="E446" s="36" t="str">
        <f t="shared" ca="1" si="47"/>
        <v/>
      </c>
      <c r="F446" s="1" t="str">
        <f t="shared" ca="1" si="48"/>
        <v/>
      </c>
      <c r="H446" s="32" t="str">
        <f t="array" aca="1" ref="H446" ca="1">IFERROR(INDEX($E$26:$E$1885,SMALL(IF($E$26:$E$1885="","",ROW($E$26:$E$1885)-MIN(ROW($E$26:$E$1885))+1),ROW(E423))),"")</f>
        <v/>
      </c>
      <c r="I446" s="32">
        <f t="array" aca="1" ref="I446" ca="1">IFERROR(INDEX($F$26:$F$1885,SMALL(IF($F$26:$F$1885="","",ROW($F$26:$F$1885)-MIN(ROW($F$26:$F$1885))+1),ROW(F423))),"")</f>
        <v>0</v>
      </c>
    </row>
    <row r="447" spans="2:9" hidden="1" x14ac:dyDescent="0.45">
      <c r="B447" s="32">
        <f t="shared" si="46"/>
        <v>43788</v>
      </c>
      <c r="C447" s="1" t="str">
        <f ca="1"/>
        <v/>
      </c>
      <c r="D447" s="1">
        <v>50</v>
      </c>
      <c r="E447" s="36" t="str">
        <f t="shared" ca="1" si="47"/>
        <v/>
      </c>
      <c r="F447" s="1" t="str">
        <f t="shared" ca="1" si="48"/>
        <v/>
      </c>
      <c r="H447" s="32" t="str">
        <f t="array" aca="1" ref="H447" ca="1">IFERROR(INDEX($E$26:$E$1885,SMALL(IF($E$26:$E$1885="","",ROW($E$26:$E$1885)-MIN(ROW($E$26:$E$1885))+1),ROW(E424))),"")</f>
        <v/>
      </c>
      <c r="I447" s="32">
        <f t="array" aca="1" ref="I447" ca="1">IFERROR(INDEX($F$26:$F$1885,SMALL(IF($F$26:$F$1885="","",ROW($F$26:$F$1885)-MIN(ROW($F$26:$F$1885))+1),ROW(F424))),"")</f>
        <v>0</v>
      </c>
    </row>
    <row r="448" spans="2:9" hidden="1" x14ac:dyDescent="0.45">
      <c r="B448" s="32">
        <f t="shared" si="46"/>
        <v>43788</v>
      </c>
      <c r="C448" s="1" t="str">
        <f ca="1"/>
        <v/>
      </c>
      <c r="D448" s="1">
        <v>51</v>
      </c>
      <c r="E448" s="36" t="str">
        <f t="shared" ca="1" si="47"/>
        <v/>
      </c>
      <c r="F448" s="1" t="str">
        <f t="shared" ca="1" si="48"/>
        <v/>
      </c>
      <c r="H448" s="32" t="str">
        <f t="array" aca="1" ref="H448" ca="1">IFERROR(INDEX($E$26:$E$1885,SMALL(IF($E$26:$E$1885="","",ROW($E$26:$E$1885)-MIN(ROW($E$26:$E$1885))+1),ROW(E425))),"")</f>
        <v/>
      </c>
      <c r="I448" s="32">
        <f t="array" aca="1" ref="I448" ca="1">IFERROR(INDEX($F$26:$F$1885,SMALL(IF($F$26:$F$1885="","",ROW($F$26:$F$1885)-MIN(ROW($F$26:$F$1885))+1),ROW(F425))),"")</f>
        <v>0</v>
      </c>
    </row>
    <row r="449" spans="2:9" hidden="1" x14ac:dyDescent="0.45">
      <c r="B449" s="32">
        <f t="shared" si="46"/>
        <v>43788</v>
      </c>
      <c r="C449" s="1" t="str">
        <f ca="1"/>
        <v/>
      </c>
      <c r="D449" s="1">
        <v>52</v>
      </c>
      <c r="E449" s="36" t="str">
        <f t="shared" ca="1" si="47"/>
        <v/>
      </c>
      <c r="F449" s="1" t="str">
        <f t="shared" ca="1" si="48"/>
        <v/>
      </c>
      <c r="H449" s="32" t="str">
        <f t="array" aca="1" ref="H449" ca="1">IFERROR(INDEX($E$26:$E$1885,SMALL(IF($E$26:$E$1885="","",ROW($E$26:$E$1885)-MIN(ROW($E$26:$E$1885))+1),ROW(E426))),"")</f>
        <v/>
      </c>
      <c r="I449" s="32">
        <f t="array" aca="1" ref="I449" ca="1">IFERROR(INDEX($F$26:$F$1885,SMALL(IF($F$26:$F$1885="","",ROW($F$26:$F$1885)-MIN(ROW($F$26:$F$1885))+1),ROW(F426))),"")</f>
        <v>0</v>
      </c>
    </row>
    <row r="450" spans="2:9" hidden="1" x14ac:dyDescent="0.45">
      <c r="B450" s="32">
        <f t="shared" si="46"/>
        <v>43788</v>
      </c>
      <c r="C450" s="1" t="str">
        <f ca="1"/>
        <v/>
      </c>
      <c r="D450" s="1">
        <v>53</v>
      </c>
      <c r="E450" s="36" t="str">
        <f t="shared" ca="1" si="47"/>
        <v/>
      </c>
      <c r="F450" s="1" t="str">
        <f t="shared" ca="1" si="48"/>
        <v/>
      </c>
      <c r="H450" s="32" t="str">
        <f t="array" aca="1" ref="H450" ca="1">IFERROR(INDEX($E$26:$E$1885,SMALL(IF($E$26:$E$1885="","",ROW($E$26:$E$1885)-MIN(ROW($E$26:$E$1885))+1),ROW(E427))),"")</f>
        <v/>
      </c>
      <c r="I450" s="32">
        <f t="array" aca="1" ref="I450" ca="1">IFERROR(INDEX($F$26:$F$1885,SMALL(IF($F$26:$F$1885="","",ROW($F$26:$F$1885)-MIN(ROW($F$26:$F$1885))+1),ROW(F427))),"")</f>
        <v>0</v>
      </c>
    </row>
    <row r="451" spans="2:9" hidden="1" x14ac:dyDescent="0.45">
      <c r="B451" s="32">
        <f t="shared" si="46"/>
        <v>43788</v>
      </c>
      <c r="C451" s="1" t="str">
        <f ca="1"/>
        <v/>
      </c>
      <c r="D451" s="1">
        <v>54</v>
      </c>
      <c r="E451" s="36" t="str">
        <f t="shared" ca="1" si="47"/>
        <v/>
      </c>
      <c r="F451" s="1" t="str">
        <f t="shared" ca="1" si="48"/>
        <v/>
      </c>
      <c r="H451" s="32" t="str">
        <f t="array" aca="1" ref="H451" ca="1">IFERROR(INDEX($E$26:$E$1885,SMALL(IF($E$26:$E$1885="","",ROW($E$26:$E$1885)-MIN(ROW($E$26:$E$1885))+1),ROW(E428))),"")</f>
        <v/>
      </c>
      <c r="I451" s="32">
        <f t="array" aca="1" ref="I451" ca="1">IFERROR(INDEX($F$26:$F$1885,SMALL(IF($F$26:$F$1885="","",ROW($F$26:$F$1885)-MIN(ROW($F$26:$F$1885))+1),ROW(F428))),"")</f>
        <v>0</v>
      </c>
    </row>
    <row r="452" spans="2:9" hidden="1" x14ac:dyDescent="0.45">
      <c r="B452" s="32">
        <f t="shared" si="46"/>
        <v>43788</v>
      </c>
      <c r="C452" s="1" t="str">
        <f ca="1"/>
        <v/>
      </c>
      <c r="D452" s="1">
        <v>55</v>
      </c>
      <c r="E452" s="36" t="str">
        <f t="shared" ca="1" si="47"/>
        <v/>
      </c>
      <c r="F452" s="1" t="str">
        <f t="shared" ca="1" si="48"/>
        <v/>
      </c>
      <c r="H452" s="32" t="str">
        <f t="array" aca="1" ref="H452" ca="1">IFERROR(INDEX($E$26:$E$1885,SMALL(IF($E$26:$E$1885="","",ROW($E$26:$E$1885)-MIN(ROW($E$26:$E$1885))+1),ROW(E429))),"")</f>
        <v/>
      </c>
      <c r="I452" s="32">
        <f t="array" aca="1" ref="I452" ca="1">IFERROR(INDEX($F$26:$F$1885,SMALL(IF($F$26:$F$1885="","",ROW($F$26:$F$1885)-MIN(ROW($F$26:$F$1885))+1),ROW(F429))),"")</f>
        <v>0</v>
      </c>
    </row>
    <row r="453" spans="2:9" hidden="1" x14ac:dyDescent="0.45">
      <c r="B453" s="32">
        <f t="shared" si="46"/>
        <v>43788</v>
      </c>
      <c r="C453" s="1" t="str">
        <f ca="1"/>
        <v/>
      </c>
      <c r="D453" s="1">
        <v>56</v>
      </c>
      <c r="E453" s="36" t="str">
        <f t="shared" ca="1" si="47"/>
        <v/>
      </c>
      <c r="F453" s="1" t="str">
        <f t="shared" ca="1" si="48"/>
        <v/>
      </c>
      <c r="H453" s="32" t="str">
        <f t="array" aca="1" ref="H453" ca="1">IFERROR(INDEX($E$26:$E$1885,SMALL(IF($E$26:$E$1885="","",ROW($E$26:$E$1885)-MIN(ROW($E$26:$E$1885))+1),ROW(E430))),"")</f>
        <v/>
      </c>
      <c r="I453" s="32">
        <f t="array" aca="1" ref="I453" ca="1">IFERROR(INDEX($F$26:$F$1885,SMALL(IF($F$26:$F$1885="","",ROW($F$26:$F$1885)-MIN(ROW($F$26:$F$1885))+1),ROW(F430))),"")</f>
        <v>0</v>
      </c>
    </row>
    <row r="454" spans="2:9" hidden="1" x14ac:dyDescent="0.45">
      <c r="B454" s="32">
        <f t="shared" si="46"/>
        <v>43788</v>
      </c>
      <c r="C454" s="1" t="str">
        <f ca="1"/>
        <v/>
      </c>
      <c r="D454" s="1">
        <v>57</v>
      </c>
      <c r="E454" s="36" t="str">
        <f t="shared" ca="1" si="47"/>
        <v/>
      </c>
      <c r="F454" s="1" t="str">
        <f t="shared" ca="1" si="48"/>
        <v/>
      </c>
      <c r="H454" s="32" t="str">
        <f t="array" aca="1" ref="H454" ca="1">IFERROR(INDEX($E$26:$E$1885,SMALL(IF($E$26:$E$1885="","",ROW($E$26:$E$1885)-MIN(ROW($E$26:$E$1885))+1),ROW(E431))),"")</f>
        <v/>
      </c>
      <c r="I454" s="32">
        <f t="array" aca="1" ref="I454" ca="1">IFERROR(INDEX($F$26:$F$1885,SMALL(IF($F$26:$F$1885="","",ROW($F$26:$F$1885)-MIN(ROW($F$26:$F$1885))+1),ROW(F431))),"")</f>
        <v>0</v>
      </c>
    </row>
    <row r="455" spans="2:9" hidden="1" x14ac:dyDescent="0.45">
      <c r="B455" s="32">
        <f t="shared" si="46"/>
        <v>43788</v>
      </c>
      <c r="C455" s="1" t="str">
        <f ca="1"/>
        <v/>
      </c>
      <c r="D455" s="1">
        <v>58</v>
      </c>
      <c r="E455" s="36" t="str">
        <f t="shared" ca="1" si="47"/>
        <v/>
      </c>
      <c r="F455" s="1" t="str">
        <f t="shared" ca="1" si="48"/>
        <v/>
      </c>
      <c r="H455" s="32" t="str">
        <f t="array" aca="1" ref="H455" ca="1">IFERROR(INDEX($E$26:$E$1885,SMALL(IF($E$26:$E$1885="","",ROW($E$26:$E$1885)-MIN(ROW($E$26:$E$1885))+1),ROW(E432))),"")</f>
        <v/>
      </c>
      <c r="I455" s="32">
        <f t="array" aca="1" ref="I455" ca="1">IFERROR(INDEX($F$26:$F$1885,SMALL(IF($F$26:$F$1885="","",ROW($F$26:$F$1885)-MIN(ROW($F$26:$F$1885))+1),ROW(F432))),"")</f>
        <v>0</v>
      </c>
    </row>
    <row r="456" spans="2:9" hidden="1" x14ac:dyDescent="0.45">
      <c r="B456" s="32">
        <f t="shared" si="46"/>
        <v>43788</v>
      </c>
      <c r="C456" s="1" t="str">
        <f ca="1"/>
        <v/>
      </c>
      <c r="D456" s="1">
        <v>59</v>
      </c>
      <c r="E456" s="36" t="str">
        <f t="shared" ca="1" si="47"/>
        <v/>
      </c>
      <c r="F456" s="1" t="str">
        <f t="shared" ca="1" si="48"/>
        <v/>
      </c>
      <c r="H456" s="32" t="str">
        <f t="array" aca="1" ref="H456" ca="1">IFERROR(INDEX($E$26:$E$1885,SMALL(IF($E$26:$E$1885="","",ROW($E$26:$E$1885)-MIN(ROW($E$26:$E$1885))+1),ROW(E433))),"")</f>
        <v/>
      </c>
      <c r="I456" s="32">
        <f t="array" aca="1" ref="I456" ca="1">IFERROR(INDEX($F$26:$F$1885,SMALL(IF($F$26:$F$1885="","",ROW($F$26:$F$1885)-MIN(ROW($F$26:$F$1885))+1),ROW(F433))),"")</f>
        <v>0</v>
      </c>
    </row>
    <row r="457" spans="2:9" hidden="1" x14ac:dyDescent="0.45">
      <c r="B457" s="32">
        <f t="shared" si="46"/>
        <v>43788</v>
      </c>
      <c r="C457" s="1" t="str">
        <f ca="1"/>
        <v/>
      </c>
      <c r="D457" s="1">
        <v>60</v>
      </c>
      <c r="E457" s="36" t="str">
        <f t="shared" ca="1" si="47"/>
        <v/>
      </c>
      <c r="F457" s="1" t="str">
        <f t="shared" ca="1" si="48"/>
        <v/>
      </c>
      <c r="H457" s="32" t="str">
        <f t="array" aca="1" ref="H457" ca="1">IFERROR(INDEX($E$26:$E$1885,SMALL(IF($E$26:$E$1885="","",ROW($E$26:$E$1885)-MIN(ROW($E$26:$E$1885))+1),ROW(E434))),"")</f>
        <v/>
      </c>
      <c r="I457" s="32">
        <f t="array" aca="1" ref="I457" ca="1">IFERROR(INDEX($F$26:$F$1885,SMALL(IF($F$26:$F$1885="","",ROW($F$26:$F$1885)-MIN(ROW($F$26:$F$1885))+1),ROW(F434))),"")</f>
        <v>0</v>
      </c>
    </row>
    <row r="458" spans="2:9" hidden="1" x14ac:dyDescent="0.45">
      <c r="B458" s="32">
        <f t="shared" si="46"/>
        <v>43788</v>
      </c>
      <c r="C458" s="1" t="str">
        <f ca="1"/>
        <v/>
      </c>
      <c r="D458" s="1">
        <v>61</v>
      </c>
      <c r="E458" s="36" t="str">
        <f t="shared" ca="1" si="47"/>
        <v/>
      </c>
      <c r="F458" s="1" t="str">
        <f t="shared" ca="1" si="48"/>
        <v/>
      </c>
      <c r="H458" s="32" t="str">
        <f t="array" aca="1" ref="H458" ca="1">IFERROR(INDEX($E$26:$E$1885,SMALL(IF($E$26:$E$1885="","",ROW($E$26:$E$1885)-MIN(ROW($E$26:$E$1885))+1),ROW(E435))),"")</f>
        <v/>
      </c>
      <c r="I458" s="32">
        <f t="array" aca="1" ref="I458" ca="1">IFERROR(INDEX($F$26:$F$1885,SMALL(IF($F$26:$F$1885="","",ROW($F$26:$F$1885)-MIN(ROW($F$26:$F$1885))+1),ROW(F435))),"")</f>
        <v>0</v>
      </c>
    </row>
    <row r="459" spans="2:9" hidden="1" x14ac:dyDescent="0.45">
      <c r="B459" s="32">
        <f t="shared" si="46"/>
        <v>43788</v>
      </c>
      <c r="C459" s="1" t="str">
        <f ca="1"/>
        <v/>
      </c>
      <c r="D459" s="1">
        <v>62</v>
      </c>
      <c r="E459" s="36" t="str">
        <f t="shared" ca="1" si="47"/>
        <v/>
      </c>
      <c r="F459" s="1" t="str">
        <f t="shared" ca="1" si="48"/>
        <v/>
      </c>
      <c r="H459" s="32" t="str">
        <f t="array" aca="1" ref="H459" ca="1">IFERROR(INDEX($E$26:$E$1885,SMALL(IF($E$26:$E$1885="","",ROW($E$26:$E$1885)-MIN(ROW($E$26:$E$1885))+1),ROW(E436))),"")</f>
        <v/>
      </c>
      <c r="I459" s="32">
        <f t="array" aca="1" ref="I459" ca="1">IFERROR(INDEX($F$26:$F$1885,SMALL(IF($F$26:$F$1885="","",ROW($F$26:$F$1885)-MIN(ROW($F$26:$F$1885))+1),ROW(F436))),"")</f>
        <v>0</v>
      </c>
    </row>
    <row r="460" spans="2:9" hidden="1" x14ac:dyDescent="0.45">
      <c r="B460" s="32">
        <f t="shared" si="46"/>
        <v>43788</v>
      </c>
      <c r="C460" s="1" t="str">
        <f ca="1"/>
        <v/>
      </c>
      <c r="D460" s="1">
        <v>63</v>
      </c>
      <c r="E460" s="36" t="str">
        <f t="shared" ca="1" si="47"/>
        <v/>
      </c>
      <c r="F460" s="1" t="str">
        <f t="shared" ca="1" si="48"/>
        <v/>
      </c>
      <c r="H460" s="32" t="str">
        <f t="array" aca="1" ref="H460" ca="1">IFERROR(INDEX($E$26:$E$1885,SMALL(IF($E$26:$E$1885="","",ROW($E$26:$E$1885)-MIN(ROW($E$26:$E$1885))+1),ROW(E437))),"")</f>
        <v/>
      </c>
      <c r="I460" s="32">
        <f t="array" aca="1" ref="I460" ca="1">IFERROR(INDEX($F$26:$F$1885,SMALL(IF($F$26:$F$1885="","",ROW($F$26:$F$1885)-MIN(ROW($F$26:$F$1885))+1),ROW(F437))),"")</f>
        <v>0</v>
      </c>
    </row>
    <row r="461" spans="2:9" hidden="1" x14ac:dyDescent="0.45">
      <c r="B461" s="32">
        <f t="shared" si="46"/>
        <v>43788</v>
      </c>
      <c r="C461" s="1" t="str">
        <f ca="1"/>
        <v/>
      </c>
      <c r="D461" s="1">
        <v>64</v>
      </c>
      <c r="E461" s="36" t="str">
        <f t="shared" ca="1" si="47"/>
        <v/>
      </c>
      <c r="F461" s="1" t="str">
        <f t="shared" ca="1" si="48"/>
        <v/>
      </c>
      <c r="H461" s="32" t="str">
        <f t="array" aca="1" ref="H461" ca="1">IFERROR(INDEX($E$26:$E$1885,SMALL(IF($E$26:$E$1885="","",ROW($E$26:$E$1885)-MIN(ROW($E$26:$E$1885))+1),ROW(E438))),"")</f>
        <v/>
      </c>
      <c r="I461" s="32">
        <f t="array" aca="1" ref="I461" ca="1">IFERROR(INDEX($F$26:$F$1885,SMALL(IF($F$26:$F$1885="","",ROW($F$26:$F$1885)-MIN(ROW($F$26:$F$1885))+1),ROW(F438))),"")</f>
        <v>0</v>
      </c>
    </row>
    <row r="462" spans="2:9" hidden="1" x14ac:dyDescent="0.45">
      <c r="B462" s="32">
        <f t="shared" si="46"/>
        <v>43788</v>
      </c>
      <c r="C462" s="1" t="str">
        <f ca="1"/>
        <v/>
      </c>
      <c r="D462" s="1">
        <v>65</v>
      </c>
      <c r="E462" s="36" t="str">
        <f t="shared" ca="1" si="47"/>
        <v/>
      </c>
      <c r="F462" s="1" t="str">
        <f t="shared" ca="1" si="48"/>
        <v/>
      </c>
      <c r="H462" s="32" t="str">
        <f t="array" aca="1" ref="H462" ca="1">IFERROR(INDEX($E$26:$E$1885,SMALL(IF($E$26:$E$1885="","",ROW($E$26:$E$1885)-MIN(ROW($E$26:$E$1885))+1),ROW(E439))),"")</f>
        <v/>
      </c>
      <c r="I462" s="32">
        <f t="array" aca="1" ref="I462" ca="1">IFERROR(INDEX($F$26:$F$1885,SMALL(IF($F$26:$F$1885="","",ROW($F$26:$F$1885)-MIN(ROW($F$26:$F$1885))+1),ROW(F439))),"")</f>
        <v>0</v>
      </c>
    </row>
    <row r="463" spans="2:9" hidden="1" x14ac:dyDescent="0.45">
      <c r="B463" s="32">
        <f t="shared" ref="B463:B490" si="49">B$7</f>
        <v>43788</v>
      </c>
      <c r="C463" s="1" t="str">
        <f ca="1"/>
        <v/>
      </c>
      <c r="D463" s="1">
        <v>66</v>
      </c>
      <c r="E463" s="36" t="str">
        <f t="shared" ca="1" si="47"/>
        <v/>
      </c>
      <c r="F463" s="1" t="str">
        <f t="shared" ca="1" si="48"/>
        <v/>
      </c>
      <c r="H463" s="32" t="str">
        <f t="array" aca="1" ref="H463" ca="1">IFERROR(INDEX($E$26:$E$1885,SMALL(IF($E$26:$E$1885="","",ROW($E$26:$E$1885)-MIN(ROW($E$26:$E$1885))+1),ROW(E440))),"")</f>
        <v/>
      </c>
      <c r="I463" s="32">
        <f t="array" aca="1" ref="I463" ca="1">IFERROR(INDEX($F$26:$F$1885,SMALL(IF($F$26:$F$1885="","",ROW($F$26:$F$1885)-MIN(ROW($F$26:$F$1885))+1),ROW(F440))),"")</f>
        <v>0</v>
      </c>
    </row>
    <row r="464" spans="2:9" hidden="1" x14ac:dyDescent="0.45">
      <c r="B464" s="32">
        <f t="shared" si="49"/>
        <v>43788</v>
      </c>
      <c r="C464" s="1" t="str">
        <f ca="1"/>
        <v/>
      </c>
      <c r="D464" s="1">
        <v>67</v>
      </c>
      <c r="E464" s="36" t="str">
        <f t="shared" ca="1" si="47"/>
        <v/>
      </c>
      <c r="F464" s="1" t="str">
        <f t="shared" ca="1" si="48"/>
        <v/>
      </c>
      <c r="H464" s="32" t="str">
        <f t="array" aca="1" ref="H464" ca="1">IFERROR(INDEX($E$26:$E$1885,SMALL(IF($E$26:$E$1885="","",ROW($E$26:$E$1885)-MIN(ROW($E$26:$E$1885))+1),ROW(E441))),"")</f>
        <v/>
      </c>
      <c r="I464" s="32">
        <f t="array" aca="1" ref="I464" ca="1">IFERROR(INDEX($F$26:$F$1885,SMALL(IF($F$26:$F$1885="","",ROW($F$26:$F$1885)-MIN(ROW($F$26:$F$1885))+1),ROW(F441))),"")</f>
        <v>0</v>
      </c>
    </row>
    <row r="465" spans="2:9" hidden="1" x14ac:dyDescent="0.45">
      <c r="B465" s="32">
        <f t="shared" si="49"/>
        <v>43788</v>
      </c>
      <c r="C465" s="1" t="str">
        <f ca="1"/>
        <v/>
      </c>
      <c r="D465" s="1">
        <v>68</v>
      </c>
      <c r="E465" s="36" t="str">
        <f t="shared" ca="1" si="47"/>
        <v/>
      </c>
      <c r="F465" s="1" t="str">
        <f t="shared" ca="1" si="48"/>
        <v/>
      </c>
      <c r="H465" s="32" t="str">
        <f t="array" aca="1" ref="H465" ca="1">IFERROR(INDEX($E$26:$E$1885,SMALL(IF($E$26:$E$1885="","",ROW($E$26:$E$1885)-MIN(ROW($E$26:$E$1885))+1),ROW(E442))),"")</f>
        <v/>
      </c>
      <c r="I465" s="32">
        <f t="array" aca="1" ref="I465" ca="1">IFERROR(INDEX($F$26:$F$1885,SMALL(IF($F$26:$F$1885="","",ROW($F$26:$F$1885)-MIN(ROW($F$26:$F$1885))+1),ROW(F442))),"")</f>
        <v>0</v>
      </c>
    </row>
    <row r="466" spans="2:9" hidden="1" x14ac:dyDescent="0.45">
      <c r="B466" s="32">
        <f t="shared" si="49"/>
        <v>43788</v>
      </c>
      <c r="C466" s="1" t="str">
        <f ca="1"/>
        <v/>
      </c>
      <c r="D466" s="1">
        <v>69</v>
      </c>
      <c r="E466" s="36" t="str">
        <f t="shared" ca="1" si="47"/>
        <v/>
      </c>
      <c r="F466" s="1" t="str">
        <f t="shared" ca="1" si="48"/>
        <v/>
      </c>
      <c r="H466" s="32" t="str">
        <f t="array" aca="1" ref="H466" ca="1">IFERROR(INDEX($E$26:$E$1885,SMALL(IF($E$26:$E$1885="","",ROW($E$26:$E$1885)-MIN(ROW($E$26:$E$1885))+1),ROW(E443))),"")</f>
        <v/>
      </c>
      <c r="I466" s="32">
        <f t="array" aca="1" ref="I466" ca="1">IFERROR(INDEX($F$26:$F$1885,SMALL(IF($F$26:$F$1885="","",ROW($F$26:$F$1885)-MIN(ROW($F$26:$F$1885))+1),ROW(F443))),"")</f>
        <v>0</v>
      </c>
    </row>
    <row r="467" spans="2:9" hidden="1" x14ac:dyDescent="0.45">
      <c r="B467" s="32">
        <f t="shared" si="49"/>
        <v>43788</v>
      </c>
      <c r="C467" s="1" t="str">
        <f ca="1"/>
        <v/>
      </c>
      <c r="D467" s="1">
        <v>70</v>
      </c>
      <c r="E467" s="36" t="str">
        <f t="shared" ca="1" si="47"/>
        <v/>
      </c>
      <c r="F467" s="1" t="str">
        <f t="shared" ca="1" si="48"/>
        <v/>
      </c>
      <c r="H467" s="32" t="str">
        <f t="array" aca="1" ref="H467" ca="1">IFERROR(INDEX($E$26:$E$1885,SMALL(IF($E$26:$E$1885="","",ROW($E$26:$E$1885)-MIN(ROW($E$26:$E$1885))+1),ROW(E444))),"")</f>
        <v/>
      </c>
      <c r="I467" s="32">
        <f t="array" aca="1" ref="I467" ca="1">IFERROR(INDEX($F$26:$F$1885,SMALL(IF($F$26:$F$1885="","",ROW($F$26:$F$1885)-MIN(ROW($F$26:$F$1885))+1),ROW(F444))),"")</f>
        <v>0</v>
      </c>
    </row>
    <row r="468" spans="2:9" hidden="1" x14ac:dyDescent="0.45">
      <c r="B468" s="32">
        <f t="shared" si="49"/>
        <v>43788</v>
      </c>
      <c r="C468" s="1" t="str">
        <f ca="1"/>
        <v/>
      </c>
      <c r="D468" s="1">
        <v>71</v>
      </c>
      <c r="E468" s="36" t="str">
        <f t="shared" ca="1" si="47"/>
        <v/>
      </c>
      <c r="F468" s="1" t="str">
        <f t="shared" ca="1" si="48"/>
        <v/>
      </c>
      <c r="H468" s="32" t="str">
        <f t="array" aca="1" ref="H468" ca="1">IFERROR(INDEX($E$26:$E$1885,SMALL(IF($E$26:$E$1885="","",ROW($E$26:$E$1885)-MIN(ROW($E$26:$E$1885))+1),ROW(E445))),"")</f>
        <v/>
      </c>
      <c r="I468" s="32">
        <f t="array" aca="1" ref="I468" ca="1">IFERROR(INDEX($F$26:$F$1885,SMALL(IF($F$26:$F$1885="","",ROW($F$26:$F$1885)-MIN(ROW($F$26:$F$1885))+1),ROW(F445))),"")</f>
        <v>0</v>
      </c>
    </row>
    <row r="469" spans="2:9" hidden="1" x14ac:dyDescent="0.45">
      <c r="B469" s="32">
        <f t="shared" si="49"/>
        <v>43788</v>
      </c>
      <c r="C469" s="1" t="str">
        <f ca="1"/>
        <v/>
      </c>
      <c r="D469" s="1">
        <v>72</v>
      </c>
      <c r="E469" s="36" t="str">
        <f t="shared" ca="1" si="47"/>
        <v/>
      </c>
      <c r="F469" s="1" t="str">
        <f t="shared" ca="1" si="48"/>
        <v/>
      </c>
      <c r="H469" s="32" t="str">
        <f t="array" aca="1" ref="H469" ca="1">IFERROR(INDEX($E$26:$E$1885,SMALL(IF($E$26:$E$1885="","",ROW($E$26:$E$1885)-MIN(ROW($E$26:$E$1885))+1),ROW(E446))),"")</f>
        <v/>
      </c>
      <c r="I469" s="32">
        <f t="array" aca="1" ref="I469" ca="1">IFERROR(INDEX($F$26:$F$1885,SMALL(IF($F$26:$F$1885="","",ROW($F$26:$F$1885)-MIN(ROW($F$26:$F$1885))+1),ROW(F446))),"")</f>
        <v>0</v>
      </c>
    </row>
    <row r="470" spans="2:9" hidden="1" x14ac:dyDescent="0.45">
      <c r="B470" s="32">
        <f t="shared" si="49"/>
        <v>43788</v>
      </c>
      <c r="C470" s="1" t="str">
        <f ca="1"/>
        <v/>
      </c>
      <c r="D470" s="1">
        <v>73</v>
      </c>
      <c r="E470" s="36" t="str">
        <f t="shared" ca="1" si="47"/>
        <v/>
      </c>
      <c r="F470" s="1" t="str">
        <f t="shared" ca="1" si="48"/>
        <v/>
      </c>
      <c r="H470" s="32" t="str">
        <f t="array" aca="1" ref="H470" ca="1">IFERROR(INDEX($E$26:$E$1885,SMALL(IF($E$26:$E$1885="","",ROW($E$26:$E$1885)-MIN(ROW($E$26:$E$1885))+1),ROW(E447))),"")</f>
        <v/>
      </c>
      <c r="I470" s="32" t="str">
        <f t="array" aca="1" ref="I470" ca="1">IFERROR(INDEX($F$26:$F$1885,SMALL(IF($F$26:$F$1885="","",ROW($F$26:$F$1885)-MIN(ROW($F$26:$F$1885))+1),ROW(F447))),"")</f>
        <v/>
      </c>
    </row>
    <row r="471" spans="2:9" hidden="1" x14ac:dyDescent="0.45">
      <c r="B471" s="32">
        <f t="shared" si="49"/>
        <v>43788</v>
      </c>
      <c r="C471" s="1" t="str">
        <f ca="1"/>
        <v/>
      </c>
      <c r="D471" s="1">
        <v>74</v>
      </c>
      <c r="E471" s="36" t="str">
        <f t="shared" ca="1" si="47"/>
        <v/>
      </c>
      <c r="F471" s="1" t="str">
        <f t="shared" ca="1" si="48"/>
        <v/>
      </c>
      <c r="H471" s="32" t="str">
        <f t="array" aca="1" ref="H471" ca="1">IFERROR(INDEX($E$26:$E$1885,SMALL(IF($E$26:$E$1885="","",ROW($E$26:$E$1885)-MIN(ROW($E$26:$E$1885))+1),ROW(E448))),"")</f>
        <v/>
      </c>
      <c r="I471" s="32" t="str">
        <f t="array" aca="1" ref="I471" ca="1">IFERROR(INDEX($F$26:$F$1885,SMALL(IF($F$26:$F$1885="","",ROW($F$26:$F$1885)-MIN(ROW($F$26:$F$1885))+1),ROW(F448))),"")</f>
        <v/>
      </c>
    </row>
    <row r="472" spans="2:9" hidden="1" x14ac:dyDescent="0.45">
      <c r="B472" s="32">
        <f t="shared" si="49"/>
        <v>43788</v>
      </c>
      <c r="C472" s="1" t="str">
        <f ca="1"/>
        <v/>
      </c>
      <c r="D472" s="1">
        <v>75</v>
      </c>
      <c r="E472" s="36" t="str">
        <f t="shared" ca="1" si="47"/>
        <v/>
      </c>
      <c r="F472" s="1" t="str">
        <f t="shared" ca="1" si="48"/>
        <v/>
      </c>
      <c r="H472" s="32" t="str">
        <f t="array" aca="1" ref="H472" ca="1">IFERROR(INDEX($E$26:$E$1885,SMALL(IF($E$26:$E$1885="","",ROW($E$26:$E$1885)-MIN(ROW($E$26:$E$1885))+1),ROW(E449))),"")</f>
        <v/>
      </c>
      <c r="I472" s="32" t="str">
        <f t="array" aca="1" ref="I472" ca="1">IFERROR(INDEX($F$26:$F$1885,SMALL(IF($F$26:$F$1885="","",ROW($F$26:$F$1885)-MIN(ROW($F$26:$F$1885))+1),ROW(F449))),"")</f>
        <v/>
      </c>
    </row>
    <row r="473" spans="2:9" hidden="1" x14ac:dyDescent="0.45">
      <c r="B473" s="32">
        <f t="shared" si="49"/>
        <v>43788</v>
      </c>
      <c r="C473" s="1" t="str">
        <f ca="1"/>
        <v/>
      </c>
      <c r="D473" s="1">
        <v>76</v>
      </c>
      <c r="E473" s="36" t="str">
        <f t="shared" ca="1" si="47"/>
        <v/>
      </c>
      <c r="F473" s="1" t="str">
        <f t="shared" ca="1" si="48"/>
        <v/>
      </c>
      <c r="H473" s="32" t="str">
        <f t="array" aca="1" ref="H473" ca="1">IFERROR(INDEX($E$26:$E$1885,SMALL(IF($E$26:$E$1885="","",ROW($E$26:$E$1885)-MIN(ROW($E$26:$E$1885))+1),ROW(E450))),"")</f>
        <v/>
      </c>
      <c r="I473" s="32" t="str">
        <f t="array" aca="1" ref="I473" ca="1">IFERROR(INDEX($F$26:$F$1885,SMALL(IF($F$26:$F$1885="","",ROW($F$26:$F$1885)-MIN(ROW($F$26:$F$1885))+1),ROW(F450))),"")</f>
        <v/>
      </c>
    </row>
    <row r="474" spans="2:9" hidden="1" x14ac:dyDescent="0.45">
      <c r="B474" s="32">
        <f t="shared" si="49"/>
        <v>43788</v>
      </c>
      <c r="C474" s="1" t="str">
        <f ca="1"/>
        <v/>
      </c>
      <c r="D474" s="1">
        <v>77</v>
      </c>
      <c r="E474" s="36" t="str">
        <f t="shared" ca="1" si="47"/>
        <v/>
      </c>
      <c r="F474" s="1" t="str">
        <f t="shared" ca="1" si="48"/>
        <v/>
      </c>
      <c r="H474" s="32" t="str">
        <f t="array" aca="1" ref="H474" ca="1">IFERROR(INDEX($E$26:$E$1885,SMALL(IF($E$26:$E$1885="","",ROW($E$26:$E$1885)-MIN(ROW($E$26:$E$1885))+1),ROW(E451))),"")</f>
        <v/>
      </c>
      <c r="I474" s="32" t="str">
        <f t="array" aca="1" ref="I474" ca="1">IFERROR(INDEX($F$26:$F$1885,SMALL(IF($F$26:$F$1885="","",ROW($F$26:$F$1885)-MIN(ROW($F$26:$F$1885))+1),ROW(F451))),"")</f>
        <v/>
      </c>
    </row>
    <row r="475" spans="2:9" hidden="1" x14ac:dyDescent="0.45">
      <c r="B475" s="32">
        <f t="shared" si="49"/>
        <v>43788</v>
      </c>
      <c r="C475" s="1" t="str">
        <f ca="1"/>
        <v/>
      </c>
      <c r="D475" s="1">
        <v>78</v>
      </c>
      <c r="E475" s="36" t="str">
        <f t="shared" ref="E475:E538" ca="1" si="50">IF(LEN(C475)=0,"",TEXT(B475,"mm/dd/yyyy"))</f>
        <v/>
      </c>
      <c r="F475" s="1" t="str">
        <f t="shared" ref="F475:F538" ca="1" si="51">C475</f>
        <v/>
      </c>
      <c r="H475" s="32" t="str">
        <f t="array" aca="1" ref="H475" ca="1">IFERROR(INDEX($E$26:$E$1885,SMALL(IF($E$26:$E$1885="","",ROW($E$26:$E$1885)-MIN(ROW($E$26:$E$1885))+1),ROW(E452))),"")</f>
        <v/>
      </c>
      <c r="I475" s="32" t="str">
        <f t="array" aca="1" ref="I475" ca="1">IFERROR(INDEX($F$26:$F$1885,SMALL(IF($F$26:$F$1885="","",ROW($F$26:$F$1885)-MIN(ROW($F$26:$F$1885))+1),ROW(F452))),"")</f>
        <v/>
      </c>
    </row>
    <row r="476" spans="2:9" hidden="1" x14ac:dyDescent="0.45">
      <c r="B476" s="32">
        <f t="shared" si="49"/>
        <v>43788</v>
      </c>
      <c r="C476" s="1" t="str">
        <f ca="1"/>
        <v/>
      </c>
      <c r="D476" s="1">
        <v>79</v>
      </c>
      <c r="E476" s="36" t="str">
        <f t="shared" ca="1" si="50"/>
        <v/>
      </c>
      <c r="F476" s="1" t="str">
        <f t="shared" ca="1" si="51"/>
        <v/>
      </c>
      <c r="H476" s="32" t="str">
        <f t="array" aca="1" ref="H476" ca="1">IFERROR(INDEX($E$26:$E$1885,SMALL(IF($E$26:$E$1885="","",ROW($E$26:$E$1885)-MIN(ROW($E$26:$E$1885))+1),ROW(E453))),"")</f>
        <v/>
      </c>
      <c r="I476" s="32" t="str">
        <f t="array" aca="1" ref="I476" ca="1">IFERROR(INDEX($F$26:$F$1885,SMALL(IF($F$26:$F$1885="","",ROW($F$26:$F$1885)-MIN(ROW($F$26:$F$1885))+1),ROW(F453))),"")</f>
        <v/>
      </c>
    </row>
    <row r="477" spans="2:9" hidden="1" x14ac:dyDescent="0.45">
      <c r="B477" s="32">
        <f t="shared" si="49"/>
        <v>43788</v>
      </c>
      <c r="C477" s="1" t="str">
        <f ca="1"/>
        <v/>
      </c>
      <c r="D477" s="1">
        <v>80</v>
      </c>
      <c r="E477" s="36" t="str">
        <f t="shared" ca="1" si="50"/>
        <v/>
      </c>
      <c r="F477" s="1" t="str">
        <f t="shared" ca="1" si="51"/>
        <v/>
      </c>
      <c r="H477" s="32" t="str">
        <f t="array" aca="1" ref="H477" ca="1">IFERROR(INDEX($E$26:$E$1885,SMALL(IF($E$26:$E$1885="","",ROW($E$26:$E$1885)-MIN(ROW($E$26:$E$1885))+1),ROW(E454))),"")</f>
        <v/>
      </c>
      <c r="I477" s="32" t="str">
        <f t="array" aca="1" ref="I477" ca="1">IFERROR(INDEX($F$26:$F$1885,SMALL(IF($F$26:$F$1885="","",ROW($F$26:$F$1885)-MIN(ROW($F$26:$F$1885))+1),ROW(F454))),"")</f>
        <v/>
      </c>
    </row>
    <row r="478" spans="2:9" hidden="1" x14ac:dyDescent="0.45">
      <c r="B478" s="32">
        <f t="shared" si="49"/>
        <v>43788</v>
      </c>
      <c r="C478" s="1" t="str">
        <f ca="1"/>
        <v/>
      </c>
      <c r="D478" s="1">
        <v>81</v>
      </c>
      <c r="E478" s="36" t="str">
        <f t="shared" ca="1" si="50"/>
        <v/>
      </c>
      <c r="F478" s="1" t="str">
        <f t="shared" ca="1" si="51"/>
        <v/>
      </c>
      <c r="H478" s="32" t="str">
        <f t="array" aca="1" ref="H478" ca="1">IFERROR(INDEX($E$26:$E$1885,SMALL(IF($E$26:$E$1885="","",ROW($E$26:$E$1885)-MIN(ROW($E$26:$E$1885))+1),ROW(E455))),"")</f>
        <v/>
      </c>
      <c r="I478" s="32" t="str">
        <f t="array" aca="1" ref="I478" ca="1">IFERROR(INDEX($F$26:$F$1885,SMALL(IF($F$26:$F$1885="","",ROW($F$26:$F$1885)-MIN(ROW($F$26:$F$1885))+1),ROW(F455))),"")</f>
        <v/>
      </c>
    </row>
    <row r="479" spans="2:9" hidden="1" x14ac:dyDescent="0.45">
      <c r="B479" s="32">
        <f t="shared" si="49"/>
        <v>43788</v>
      </c>
      <c r="C479" s="1" t="str">
        <f ca="1"/>
        <v/>
      </c>
      <c r="D479" s="1">
        <v>82</v>
      </c>
      <c r="E479" s="36" t="str">
        <f t="shared" ca="1" si="50"/>
        <v/>
      </c>
      <c r="F479" s="1" t="str">
        <f t="shared" ca="1" si="51"/>
        <v/>
      </c>
      <c r="H479" s="32" t="str">
        <f t="array" aca="1" ref="H479" ca="1">IFERROR(INDEX($E$26:$E$1885,SMALL(IF($E$26:$E$1885="","",ROW($E$26:$E$1885)-MIN(ROW($E$26:$E$1885))+1),ROW(E456))),"")</f>
        <v/>
      </c>
      <c r="I479" s="32" t="str">
        <f t="array" aca="1" ref="I479" ca="1">IFERROR(INDEX($F$26:$F$1885,SMALL(IF($F$26:$F$1885="","",ROW($F$26:$F$1885)-MIN(ROW($F$26:$F$1885))+1),ROW(F456))),"")</f>
        <v/>
      </c>
    </row>
    <row r="480" spans="2:9" hidden="1" x14ac:dyDescent="0.45">
      <c r="B480" s="32">
        <f t="shared" si="49"/>
        <v>43788</v>
      </c>
      <c r="C480" s="1" t="str">
        <f ca="1"/>
        <v/>
      </c>
      <c r="D480" s="1">
        <v>83</v>
      </c>
      <c r="E480" s="36" t="str">
        <f t="shared" ca="1" si="50"/>
        <v/>
      </c>
      <c r="F480" s="1" t="str">
        <f t="shared" ca="1" si="51"/>
        <v/>
      </c>
      <c r="H480" s="32" t="str">
        <f t="array" aca="1" ref="H480" ca="1">IFERROR(INDEX($E$26:$E$1885,SMALL(IF($E$26:$E$1885="","",ROW($E$26:$E$1885)-MIN(ROW($E$26:$E$1885))+1),ROW(E457))),"")</f>
        <v/>
      </c>
      <c r="I480" s="32" t="str">
        <f t="array" aca="1" ref="I480" ca="1">IFERROR(INDEX($F$26:$F$1885,SMALL(IF($F$26:$F$1885="","",ROW($F$26:$F$1885)-MIN(ROW($F$26:$F$1885))+1),ROW(F457))),"")</f>
        <v/>
      </c>
    </row>
    <row r="481" spans="2:9" hidden="1" x14ac:dyDescent="0.45">
      <c r="B481" s="32">
        <f t="shared" si="49"/>
        <v>43788</v>
      </c>
      <c r="C481" s="1" t="str">
        <f ca="1"/>
        <v/>
      </c>
      <c r="D481" s="1">
        <v>84</v>
      </c>
      <c r="E481" s="36" t="str">
        <f t="shared" ca="1" si="50"/>
        <v/>
      </c>
      <c r="F481" s="1" t="str">
        <f t="shared" ca="1" si="51"/>
        <v/>
      </c>
      <c r="H481" s="32" t="str">
        <f t="array" aca="1" ref="H481" ca="1">IFERROR(INDEX($E$26:$E$1885,SMALL(IF($E$26:$E$1885="","",ROW($E$26:$E$1885)-MIN(ROW($E$26:$E$1885))+1),ROW(E458))),"")</f>
        <v/>
      </c>
      <c r="I481" s="32" t="str">
        <f t="array" aca="1" ref="I481" ca="1">IFERROR(INDEX($F$26:$F$1885,SMALL(IF($F$26:$F$1885="","",ROW($F$26:$F$1885)-MIN(ROW($F$26:$F$1885))+1),ROW(F458))),"")</f>
        <v/>
      </c>
    </row>
    <row r="482" spans="2:9" hidden="1" x14ac:dyDescent="0.45">
      <c r="B482" s="32">
        <f t="shared" si="49"/>
        <v>43788</v>
      </c>
      <c r="C482" s="1" t="str">
        <f ca="1"/>
        <v/>
      </c>
      <c r="D482" s="1">
        <v>85</v>
      </c>
      <c r="E482" s="36" t="str">
        <f t="shared" ca="1" si="50"/>
        <v/>
      </c>
      <c r="F482" s="1" t="str">
        <f t="shared" ca="1" si="51"/>
        <v/>
      </c>
      <c r="H482" s="32" t="str">
        <f t="array" aca="1" ref="H482" ca="1">IFERROR(INDEX($E$26:$E$1885,SMALL(IF($E$26:$E$1885="","",ROW($E$26:$E$1885)-MIN(ROW($E$26:$E$1885))+1),ROW(E459))),"")</f>
        <v/>
      </c>
      <c r="I482" s="32" t="str">
        <f t="array" aca="1" ref="I482" ca="1">IFERROR(INDEX($F$26:$F$1885,SMALL(IF($F$26:$F$1885="","",ROW($F$26:$F$1885)-MIN(ROW($F$26:$F$1885))+1),ROW(F459))),"")</f>
        <v/>
      </c>
    </row>
    <row r="483" spans="2:9" hidden="1" x14ac:dyDescent="0.45">
      <c r="B483" s="32">
        <f t="shared" si="49"/>
        <v>43788</v>
      </c>
      <c r="C483" s="1" t="str">
        <f ca="1"/>
        <v/>
      </c>
      <c r="D483" s="1">
        <v>86</v>
      </c>
      <c r="E483" s="36" t="str">
        <f t="shared" ca="1" si="50"/>
        <v/>
      </c>
      <c r="F483" s="1" t="str">
        <f t="shared" ca="1" si="51"/>
        <v/>
      </c>
      <c r="H483" s="32" t="str">
        <f t="array" aca="1" ref="H483" ca="1">IFERROR(INDEX($E$26:$E$1885,SMALL(IF($E$26:$E$1885="","",ROW($E$26:$E$1885)-MIN(ROW($E$26:$E$1885))+1),ROW(E460))),"")</f>
        <v/>
      </c>
      <c r="I483" s="32" t="str">
        <f t="array" aca="1" ref="I483" ca="1">IFERROR(INDEX($F$26:$F$1885,SMALL(IF($F$26:$F$1885="","",ROW($F$26:$F$1885)-MIN(ROW($F$26:$F$1885))+1),ROW(F460))),"")</f>
        <v/>
      </c>
    </row>
    <row r="484" spans="2:9" hidden="1" x14ac:dyDescent="0.45">
      <c r="B484" s="32">
        <f t="shared" si="49"/>
        <v>43788</v>
      </c>
      <c r="C484" s="1" t="str">
        <f ca="1"/>
        <v/>
      </c>
      <c r="D484" s="1">
        <v>87</v>
      </c>
      <c r="E484" s="36" t="str">
        <f t="shared" ca="1" si="50"/>
        <v/>
      </c>
      <c r="F484" s="1" t="str">
        <f t="shared" ca="1" si="51"/>
        <v/>
      </c>
      <c r="H484" s="32" t="str">
        <f t="array" aca="1" ref="H484" ca="1">IFERROR(INDEX($E$26:$E$1885,SMALL(IF($E$26:$E$1885="","",ROW($E$26:$E$1885)-MIN(ROW($E$26:$E$1885))+1),ROW(E461))),"")</f>
        <v/>
      </c>
      <c r="I484" s="32" t="str">
        <f t="array" aca="1" ref="I484" ca="1">IFERROR(INDEX($F$26:$F$1885,SMALL(IF($F$26:$F$1885="","",ROW($F$26:$F$1885)-MIN(ROW($F$26:$F$1885))+1),ROW(F461))),"")</f>
        <v/>
      </c>
    </row>
    <row r="485" spans="2:9" hidden="1" x14ac:dyDescent="0.45">
      <c r="B485" s="32">
        <f t="shared" si="49"/>
        <v>43788</v>
      </c>
      <c r="C485" s="1" t="str">
        <f ca="1"/>
        <v/>
      </c>
      <c r="D485" s="1">
        <v>88</v>
      </c>
      <c r="E485" s="36" t="str">
        <f t="shared" ca="1" si="50"/>
        <v/>
      </c>
      <c r="F485" s="1" t="str">
        <f t="shared" ca="1" si="51"/>
        <v/>
      </c>
      <c r="H485" s="32" t="str">
        <f t="array" aca="1" ref="H485" ca="1">IFERROR(INDEX($E$26:$E$1885,SMALL(IF($E$26:$E$1885="","",ROW($E$26:$E$1885)-MIN(ROW($E$26:$E$1885))+1),ROW(E462))),"")</f>
        <v/>
      </c>
      <c r="I485" s="32" t="str">
        <f t="array" aca="1" ref="I485" ca="1">IFERROR(INDEX($F$26:$F$1885,SMALL(IF($F$26:$F$1885="","",ROW($F$26:$F$1885)-MIN(ROW($F$26:$F$1885))+1),ROW(F462))),"")</f>
        <v/>
      </c>
    </row>
    <row r="486" spans="2:9" hidden="1" x14ac:dyDescent="0.45">
      <c r="B486" s="32">
        <f t="shared" si="49"/>
        <v>43788</v>
      </c>
      <c r="C486" s="1" t="str">
        <f ca="1"/>
        <v/>
      </c>
      <c r="D486" s="1">
        <v>89</v>
      </c>
      <c r="E486" s="36" t="str">
        <f t="shared" ca="1" si="50"/>
        <v/>
      </c>
      <c r="F486" s="1" t="str">
        <f t="shared" ca="1" si="51"/>
        <v/>
      </c>
      <c r="H486" s="32" t="str">
        <f t="array" aca="1" ref="H486" ca="1">IFERROR(INDEX($E$26:$E$1885,SMALL(IF($E$26:$E$1885="","",ROW($E$26:$E$1885)-MIN(ROW($E$26:$E$1885))+1),ROW(E463))),"")</f>
        <v/>
      </c>
      <c r="I486" s="32" t="str">
        <f t="array" aca="1" ref="I486" ca="1">IFERROR(INDEX($F$26:$F$1885,SMALL(IF($F$26:$F$1885="","",ROW($F$26:$F$1885)-MIN(ROW($F$26:$F$1885))+1),ROW(F463))),"")</f>
        <v/>
      </c>
    </row>
    <row r="487" spans="2:9" hidden="1" x14ac:dyDescent="0.45">
      <c r="B487" s="32">
        <f t="shared" si="49"/>
        <v>43788</v>
      </c>
      <c r="C487" s="1" t="str">
        <f ca="1"/>
        <v/>
      </c>
      <c r="D487" s="1">
        <v>90</v>
      </c>
      <c r="E487" s="36" t="str">
        <f t="shared" ca="1" si="50"/>
        <v/>
      </c>
      <c r="F487" s="1" t="str">
        <f t="shared" ca="1" si="51"/>
        <v/>
      </c>
      <c r="H487" s="32" t="str">
        <f t="array" aca="1" ref="H487" ca="1">IFERROR(INDEX($E$26:$E$1885,SMALL(IF($E$26:$E$1885="","",ROW($E$26:$E$1885)-MIN(ROW($E$26:$E$1885))+1),ROW(E464))),"")</f>
        <v/>
      </c>
      <c r="I487" s="32" t="str">
        <f t="array" aca="1" ref="I487" ca="1">IFERROR(INDEX($F$26:$F$1885,SMALL(IF($F$26:$F$1885="","",ROW($F$26:$F$1885)-MIN(ROW($F$26:$F$1885))+1),ROW(F464))),"")</f>
        <v/>
      </c>
    </row>
    <row r="488" spans="2:9" hidden="1" x14ac:dyDescent="0.45">
      <c r="B488" s="32">
        <f t="shared" si="49"/>
        <v>43788</v>
      </c>
      <c r="C488" s="1" t="str">
        <f ca="1"/>
        <v/>
      </c>
      <c r="D488" s="1">
        <v>91</v>
      </c>
      <c r="E488" s="36" t="str">
        <f t="shared" ca="1" si="50"/>
        <v/>
      </c>
      <c r="F488" s="1" t="str">
        <f t="shared" ca="1" si="51"/>
        <v/>
      </c>
      <c r="H488" s="32" t="str">
        <f t="array" aca="1" ref="H488" ca="1">IFERROR(INDEX($E$26:$E$1885,SMALL(IF($E$26:$E$1885="","",ROW($E$26:$E$1885)-MIN(ROW($E$26:$E$1885))+1),ROW(E465))),"")</f>
        <v/>
      </c>
      <c r="I488" s="32" t="str">
        <f t="array" aca="1" ref="I488" ca="1">IFERROR(INDEX($F$26:$F$1885,SMALL(IF($F$26:$F$1885="","",ROW($F$26:$F$1885)-MIN(ROW($F$26:$F$1885))+1),ROW(F465))),"")</f>
        <v/>
      </c>
    </row>
    <row r="489" spans="2:9" hidden="1" x14ac:dyDescent="0.45">
      <c r="B489" s="32">
        <f t="shared" si="49"/>
        <v>43788</v>
      </c>
      <c r="C489" s="1" t="str">
        <f ca="1"/>
        <v/>
      </c>
      <c r="D489" s="1">
        <v>92</v>
      </c>
      <c r="E489" s="36" t="str">
        <f t="shared" ca="1" si="50"/>
        <v/>
      </c>
      <c r="F489" s="1" t="str">
        <f t="shared" ca="1" si="51"/>
        <v/>
      </c>
      <c r="H489" s="32" t="str">
        <f t="array" aca="1" ref="H489" ca="1">IFERROR(INDEX($E$26:$E$1885,SMALL(IF($E$26:$E$1885="","",ROW($E$26:$E$1885)-MIN(ROW($E$26:$E$1885))+1),ROW(E466))),"")</f>
        <v/>
      </c>
      <c r="I489" s="32" t="str">
        <f t="array" aca="1" ref="I489" ca="1">IFERROR(INDEX($F$26:$F$1885,SMALL(IF($F$26:$F$1885="","",ROW($F$26:$F$1885)-MIN(ROW($F$26:$F$1885))+1),ROW(F466))),"")</f>
        <v/>
      </c>
    </row>
    <row r="490" spans="2:9" hidden="1" x14ac:dyDescent="0.45">
      <c r="B490" s="32">
        <f t="shared" si="49"/>
        <v>43788</v>
      </c>
      <c r="C490" s="1" t="str">
        <f ca="1"/>
        <v/>
      </c>
      <c r="D490" s="1">
        <v>93</v>
      </c>
      <c r="E490" s="36" t="str">
        <f t="shared" ca="1" si="50"/>
        <v/>
      </c>
      <c r="F490" s="1" t="str">
        <f t="shared" ca="1" si="51"/>
        <v/>
      </c>
      <c r="H490" s="32" t="str">
        <f t="array" aca="1" ref="H490" ca="1">IFERROR(INDEX($E$26:$E$1885,SMALL(IF($E$26:$E$1885="","",ROW($E$26:$E$1885)-MIN(ROW($E$26:$E$1885))+1),ROW(E467))),"")</f>
        <v/>
      </c>
      <c r="I490" s="32" t="str">
        <f t="array" aca="1" ref="I490" ca="1">IFERROR(INDEX($F$26:$F$1885,SMALL(IF($F$26:$F$1885="","",ROW($F$26:$F$1885)-MIN(ROW($F$26:$F$1885))+1),ROW(F467))),"")</f>
        <v/>
      </c>
    </row>
    <row r="491" spans="2:9" hidden="1" x14ac:dyDescent="0.45">
      <c r="B491" s="32">
        <f>B$8</f>
        <v>43789</v>
      </c>
      <c r="C491" s="1" t="str">
        <f t="array" aca="1" ref="C491:C583" ca="1">TRANSPOSE(CT8:GH8)</f>
        <v>Groceries</v>
      </c>
      <c r="D491" s="1">
        <v>1</v>
      </c>
      <c r="E491" s="36" t="str">
        <f t="shared" ca="1" si="50"/>
        <v>11/20/2019</v>
      </c>
      <c r="F491" s="1" t="str">
        <f t="shared" ca="1" si="51"/>
        <v>Groceries</v>
      </c>
      <c r="H491" s="32" t="str">
        <f t="array" aca="1" ref="H491" ca="1">IFERROR(INDEX($E$26:$E$1885,SMALL(IF($E$26:$E$1885="","",ROW($E$26:$E$1885)-MIN(ROW($E$26:$E$1885))+1),ROW(E468))),"")</f>
        <v/>
      </c>
      <c r="I491" s="32" t="str">
        <f t="array" aca="1" ref="I491" ca="1">IFERROR(INDEX($F$26:$F$1885,SMALL(IF($F$26:$F$1885="","",ROW($F$26:$F$1885)-MIN(ROW($F$26:$F$1885))+1),ROW(F468))),"")</f>
        <v/>
      </c>
    </row>
    <row r="492" spans="2:9" hidden="1" x14ac:dyDescent="0.45">
      <c r="B492" s="32">
        <f t="shared" ref="B492:B555" si="52">B$8</f>
        <v>43789</v>
      </c>
      <c r="C492" s="1" t="str">
        <f ca="1"/>
        <v>Personal Hygiene - Haircuts</v>
      </c>
      <c r="D492" s="1">
        <v>2</v>
      </c>
      <c r="E492" s="36" t="str">
        <f t="shared" ca="1" si="50"/>
        <v>11/20/2019</v>
      </c>
      <c r="F492" s="1" t="str">
        <f t="shared" ca="1" si="51"/>
        <v>Personal Hygiene - Haircuts</v>
      </c>
      <c r="H492" s="32" t="str">
        <f t="array" aca="1" ref="H492" ca="1">IFERROR(INDEX($E$26:$E$1885,SMALL(IF($E$26:$E$1885="","",ROW($E$26:$E$1885)-MIN(ROW($E$26:$E$1885))+1),ROW(E469))),"")</f>
        <v/>
      </c>
      <c r="I492" s="32" t="str">
        <f t="array" aca="1" ref="I492" ca="1">IFERROR(INDEX($F$26:$F$1885,SMALL(IF($F$26:$F$1885="","",ROW($F$26:$F$1885)-MIN(ROW($F$26:$F$1885))+1),ROW(F469))),"")</f>
        <v/>
      </c>
    </row>
    <row r="493" spans="2:9" hidden="1" x14ac:dyDescent="0.45">
      <c r="B493" s="32">
        <f t="shared" si="52"/>
        <v>43789</v>
      </c>
      <c r="C493" s="1" t="str">
        <f ca="1"/>
        <v>Personal Hygiene - Products</v>
      </c>
      <c r="D493" s="1">
        <v>3</v>
      </c>
      <c r="E493" s="36" t="str">
        <f t="shared" ca="1" si="50"/>
        <v>11/20/2019</v>
      </c>
      <c r="F493" s="1" t="str">
        <f t="shared" ca="1" si="51"/>
        <v>Personal Hygiene - Products</v>
      </c>
      <c r="H493" s="32" t="str">
        <f t="array" aca="1" ref="H493" ca="1">IFERROR(INDEX($E$26:$E$1885,SMALL(IF($E$26:$E$1885="","",ROW($E$26:$E$1885)-MIN(ROW($E$26:$E$1885))+1),ROW(E470))),"")</f>
        <v/>
      </c>
      <c r="I493" s="32" t="str">
        <f t="array" aca="1" ref="I493" ca="1">IFERROR(INDEX($F$26:$F$1885,SMALL(IF($F$26:$F$1885="","",ROW($F$26:$F$1885)-MIN(ROW($F$26:$F$1885))+1),ROW(F470))),"")</f>
        <v/>
      </c>
    </row>
    <row r="494" spans="2:9" hidden="1" x14ac:dyDescent="0.45">
      <c r="B494" s="32">
        <f t="shared" si="52"/>
        <v>43789</v>
      </c>
      <c r="C494" s="1" t="str">
        <f ca="1"/>
        <v>Auto Insurance - Progressive</v>
      </c>
      <c r="D494" s="1">
        <v>4</v>
      </c>
      <c r="E494" s="36" t="str">
        <f t="shared" ca="1" si="50"/>
        <v>11/20/2019</v>
      </c>
      <c r="F494" s="1" t="str">
        <f t="shared" ca="1" si="51"/>
        <v>Auto Insurance - Progressive</v>
      </c>
      <c r="H494" s="32" t="str">
        <f t="array" aca="1" ref="H494" ca="1">IFERROR(INDEX($E$26:$E$1885,SMALL(IF($E$26:$E$1885="","",ROW($E$26:$E$1885)-MIN(ROW($E$26:$E$1885))+1),ROW(E471))),"")</f>
        <v/>
      </c>
      <c r="I494" s="32" t="str">
        <f t="array" aca="1" ref="I494" ca="1">IFERROR(INDEX($F$26:$F$1885,SMALL(IF($F$26:$F$1885="","",ROW($F$26:$F$1885)-MIN(ROW($F$26:$F$1885))+1),ROW(F471))),"")</f>
        <v/>
      </c>
    </row>
    <row r="495" spans="2:9" hidden="1" x14ac:dyDescent="0.45">
      <c r="B495" s="32">
        <f t="shared" si="52"/>
        <v>43789</v>
      </c>
      <c r="C495" s="1" t="str">
        <f ca="1"/>
        <v>Subscription - Google One</v>
      </c>
      <c r="D495" s="1">
        <v>5</v>
      </c>
      <c r="E495" s="36" t="str">
        <f t="shared" ca="1" si="50"/>
        <v>11/20/2019</v>
      </c>
      <c r="F495" s="1" t="str">
        <f t="shared" ca="1" si="51"/>
        <v>Subscription - Google One</v>
      </c>
      <c r="H495" s="32" t="str">
        <f t="array" aca="1" ref="H495" ca="1">IFERROR(INDEX($E$26:$E$1885,SMALL(IF($E$26:$E$1885="","",ROW($E$26:$E$1885)-MIN(ROW($E$26:$E$1885))+1),ROW(E472))),"")</f>
        <v/>
      </c>
      <c r="I495" s="32" t="str">
        <f t="array" aca="1" ref="I495" ca="1">IFERROR(INDEX($F$26:$F$1885,SMALL(IF($F$26:$F$1885="","",ROW($F$26:$F$1885)-MIN(ROW($F$26:$F$1885))+1),ROW(F472))),"")</f>
        <v/>
      </c>
    </row>
    <row r="496" spans="2:9" hidden="1" x14ac:dyDescent="0.45">
      <c r="B496" s="32">
        <f t="shared" si="52"/>
        <v>43789</v>
      </c>
      <c r="C496" s="1" t="str">
        <f ca="1"/>
        <v>Subscription - IKON Pass</v>
      </c>
      <c r="D496" s="1">
        <v>6</v>
      </c>
      <c r="E496" s="36" t="str">
        <f t="shared" ca="1" si="50"/>
        <v>11/20/2019</v>
      </c>
      <c r="F496" s="1" t="str">
        <f t="shared" ca="1" si="51"/>
        <v>Subscription - IKON Pass</v>
      </c>
      <c r="H496" s="32" t="str">
        <f t="array" aca="1" ref="H496" ca="1">IFERROR(INDEX($E$26:$E$1885,SMALL(IF($E$26:$E$1885="","",ROW($E$26:$E$1885)-MIN(ROW($E$26:$E$1885))+1),ROW(E473))),"")</f>
        <v/>
      </c>
      <c r="I496" s="32" t="str">
        <f t="array" aca="1" ref="I496" ca="1">IFERROR(INDEX($F$26:$F$1885,SMALL(IF($F$26:$F$1885="","",ROW($F$26:$F$1885)-MIN(ROW($F$26:$F$1885))+1),ROW(F473))),"")</f>
        <v/>
      </c>
    </row>
    <row r="497" spans="2:9" hidden="1" x14ac:dyDescent="0.45">
      <c r="B497" s="32">
        <f t="shared" si="52"/>
        <v>43789</v>
      </c>
      <c r="C497" s="1" t="str">
        <f ca="1"/>
        <v>Subscription - Office 365</v>
      </c>
      <c r="D497" s="1">
        <v>7</v>
      </c>
      <c r="E497" s="36" t="str">
        <f t="shared" ca="1" si="50"/>
        <v>11/20/2019</v>
      </c>
      <c r="F497" s="1" t="str">
        <f t="shared" ca="1" si="51"/>
        <v>Subscription - Office 365</v>
      </c>
      <c r="H497" s="32" t="str">
        <f t="array" aca="1" ref="H497" ca="1">IFERROR(INDEX($E$26:$E$1885,SMALL(IF($E$26:$E$1885="","",ROW($E$26:$E$1885)-MIN(ROW($E$26:$E$1885))+1),ROW(E474))),"")</f>
        <v/>
      </c>
      <c r="I497" s="32" t="str">
        <f t="array" aca="1" ref="I497" ca="1">IFERROR(INDEX($F$26:$F$1885,SMALL(IF($F$26:$F$1885="","",ROW($F$26:$F$1885)-MIN(ROW($F$26:$F$1885))+1),ROW(F474))),"")</f>
        <v/>
      </c>
    </row>
    <row r="498" spans="2:9" hidden="1" x14ac:dyDescent="0.45">
      <c r="B498" s="32">
        <f t="shared" si="52"/>
        <v>43789</v>
      </c>
      <c r="C498" s="1" t="str">
        <f ca="1"/>
        <v>Subscription - Toyota Remote Connect</v>
      </c>
      <c r="D498" s="1">
        <v>8</v>
      </c>
      <c r="E498" s="36" t="str">
        <f t="shared" ca="1" si="50"/>
        <v>11/20/2019</v>
      </c>
      <c r="F498" s="1" t="str">
        <f t="shared" ca="1" si="51"/>
        <v>Subscription - Toyota Remote Connect</v>
      </c>
      <c r="H498" s="32" t="str">
        <f t="array" aca="1" ref="H498" ca="1">IFERROR(INDEX($E$26:$E$1885,SMALL(IF($E$26:$E$1885="","",ROW($E$26:$E$1885)-MIN(ROW($E$26:$E$1885))+1),ROW(E475))),"")</f>
        <v/>
      </c>
      <c r="I498" s="32" t="str">
        <f t="array" aca="1" ref="I498" ca="1">IFERROR(INDEX($F$26:$F$1885,SMALL(IF($F$26:$F$1885="","",ROW($F$26:$F$1885)-MIN(ROW($F$26:$F$1885))+1),ROW(F475))),"")</f>
        <v/>
      </c>
    </row>
    <row r="499" spans="2:9" hidden="1" x14ac:dyDescent="0.45">
      <c r="B499" s="32">
        <f t="shared" si="52"/>
        <v>43789</v>
      </c>
      <c r="C499" s="1" t="str">
        <f ca="1"/>
        <v>Subscription - Xbox Live</v>
      </c>
      <c r="D499" s="1">
        <v>9</v>
      </c>
      <c r="E499" s="36" t="str">
        <f t="shared" ca="1" si="50"/>
        <v>11/20/2019</v>
      </c>
      <c r="F499" s="1" t="str">
        <f t="shared" ca="1" si="51"/>
        <v>Subscription - Xbox Live</v>
      </c>
      <c r="H499" s="32" t="str">
        <f t="array" aca="1" ref="H499" ca="1">IFERROR(INDEX($E$26:$E$1885,SMALL(IF($E$26:$E$1885="","",ROW($E$26:$E$1885)-MIN(ROW($E$26:$E$1885))+1),ROW(E476))),"")</f>
        <v/>
      </c>
      <c r="I499" s="32" t="str">
        <f t="array" aca="1" ref="I499" ca="1">IFERROR(INDEX($F$26:$F$1885,SMALL(IF($F$26:$F$1885="","",ROW($F$26:$F$1885)-MIN(ROW($F$26:$F$1885))+1),ROW(F476))),"")</f>
        <v/>
      </c>
    </row>
    <row r="500" spans="2:9" hidden="1" x14ac:dyDescent="0.45">
      <c r="B500" s="32">
        <f t="shared" si="52"/>
        <v>43789</v>
      </c>
      <c r="C500" s="1" t="str">
        <f ca="1"/>
        <v>Savings - Recreation</v>
      </c>
      <c r="D500" s="1">
        <v>10</v>
      </c>
      <c r="E500" s="36" t="str">
        <f t="shared" ca="1" si="50"/>
        <v>11/20/2019</v>
      </c>
      <c r="F500" s="1" t="str">
        <f t="shared" ca="1" si="51"/>
        <v>Savings - Recreation</v>
      </c>
      <c r="H500" s="32" t="str">
        <f t="array" aca="1" ref="H500" ca="1">IFERROR(INDEX($E$26:$E$1885,SMALL(IF($E$26:$E$1885="","",ROW($E$26:$E$1885)-MIN(ROW($E$26:$E$1885))+1),ROW(E477))),"")</f>
        <v/>
      </c>
      <c r="I500" s="32" t="str">
        <f t="array" aca="1" ref="I500" ca="1">IFERROR(INDEX($F$26:$F$1885,SMALL(IF($F$26:$F$1885="","",ROW($F$26:$F$1885)-MIN(ROW($F$26:$F$1885))+1),ROW(F477))),"")</f>
        <v/>
      </c>
    </row>
    <row r="501" spans="2:9" hidden="1" x14ac:dyDescent="0.45">
      <c r="B501" s="32">
        <f t="shared" si="52"/>
        <v>43789</v>
      </c>
      <c r="C501" s="1" t="str">
        <f ca="1"/>
        <v>Savings - Emergency Fund</v>
      </c>
      <c r="D501" s="1">
        <v>11</v>
      </c>
      <c r="E501" s="36" t="str">
        <f t="shared" ca="1" si="50"/>
        <v>11/20/2019</v>
      </c>
      <c r="F501" s="1" t="str">
        <f t="shared" ca="1" si="51"/>
        <v>Savings - Emergency Fund</v>
      </c>
      <c r="H501" s="32" t="str">
        <f t="array" aca="1" ref="H501" ca="1">IFERROR(INDEX($E$26:$E$1885,SMALL(IF($E$26:$E$1885="","",ROW($E$26:$E$1885)-MIN(ROW($E$26:$E$1885))+1),ROW(E478))),"")</f>
        <v/>
      </c>
      <c r="I501" s="32" t="str">
        <f t="array" aca="1" ref="I501" ca="1">IFERROR(INDEX($F$26:$F$1885,SMALL(IF($F$26:$F$1885="","",ROW($F$26:$F$1885)-MIN(ROW($F$26:$F$1885))+1),ROW(F478))),"")</f>
        <v/>
      </c>
    </row>
    <row r="502" spans="2:9" hidden="1" x14ac:dyDescent="0.45">
      <c r="B502" s="32">
        <f t="shared" si="52"/>
        <v>43789</v>
      </c>
      <c r="C502" s="1" t="str">
        <f ca="1"/>
        <v/>
      </c>
      <c r="D502" s="1">
        <v>12</v>
      </c>
      <c r="E502" s="36" t="str">
        <f t="shared" ca="1" si="50"/>
        <v/>
      </c>
      <c r="F502" s="1" t="str">
        <f t="shared" ca="1" si="51"/>
        <v/>
      </c>
      <c r="H502" s="32" t="str">
        <f t="array" aca="1" ref="H502" ca="1">IFERROR(INDEX($E$26:$E$1885,SMALL(IF($E$26:$E$1885="","",ROW($E$26:$E$1885)-MIN(ROW($E$26:$E$1885))+1),ROW(E479))),"")</f>
        <v/>
      </c>
      <c r="I502" s="32" t="str">
        <f t="array" aca="1" ref="I502" ca="1">IFERROR(INDEX($F$26:$F$1885,SMALL(IF($F$26:$F$1885="","",ROW($F$26:$F$1885)-MIN(ROW($F$26:$F$1885))+1),ROW(F479))),"")</f>
        <v/>
      </c>
    </row>
    <row r="503" spans="2:9" hidden="1" x14ac:dyDescent="0.45">
      <c r="B503" s="32">
        <f t="shared" si="52"/>
        <v>43789</v>
      </c>
      <c r="C503" s="1" t="str">
        <f ca="1"/>
        <v/>
      </c>
      <c r="D503" s="1">
        <v>13</v>
      </c>
      <c r="E503" s="36" t="str">
        <f t="shared" ca="1" si="50"/>
        <v/>
      </c>
      <c r="F503" s="1" t="str">
        <f t="shared" ca="1" si="51"/>
        <v/>
      </c>
      <c r="H503" s="32" t="str">
        <f t="array" aca="1" ref="H503" ca="1">IFERROR(INDEX($E$26:$E$1885,SMALL(IF($E$26:$E$1885="","",ROW($E$26:$E$1885)-MIN(ROW($E$26:$E$1885))+1),ROW(E480))),"")</f>
        <v/>
      </c>
      <c r="I503" s="32" t="str">
        <f t="array" aca="1" ref="I503" ca="1">IFERROR(INDEX($F$26:$F$1885,SMALL(IF($F$26:$F$1885="","",ROW($F$26:$F$1885)-MIN(ROW($F$26:$F$1885))+1),ROW(F480))),"")</f>
        <v/>
      </c>
    </row>
    <row r="504" spans="2:9" hidden="1" x14ac:dyDescent="0.45">
      <c r="B504" s="32">
        <f t="shared" si="52"/>
        <v>43789</v>
      </c>
      <c r="C504" s="1" t="str">
        <f ca="1"/>
        <v/>
      </c>
      <c r="D504" s="1">
        <v>14</v>
      </c>
      <c r="E504" s="36" t="str">
        <f t="shared" ca="1" si="50"/>
        <v/>
      </c>
      <c r="F504" s="1" t="str">
        <f t="shared" ca="1" si="51"/>
        <v/>
      </c>
      <c r="H504" s="32" t="str">
        <f t="array" aca="1" ref="H504" ca="1">IFERROR(INDEX($E$26:$E$1885,SMALL(IF($E$26:$E$1885="","",ROW($E$26:$E$1885)-MIN(ROW($E$26:$E$1885))+1),ROW(E481))),"")</f>
        <v/>
      </c>
      <c r="I504" s="32" t="str">
        <f t="array" aca="1" ref="I504" ca="1">IFERROR(INDEX($F$26:$F$1885,SMALL(IF($F$26:$F$1885="","",ROW($F$26:$F$1885)-MIN(ROW($F$26:$F$1885))+1),ROW(F481))),"")</f>
        <v/>
      </c>
    </row>
    <row r="505" spans="2:9" hidden="1" x14ac:dyDescent="0.45">
      <c r="B505" s="32">
        <f t="shared" si="52"/>
        <v>43789</v>
      </c>
      <c r="C505" s="1" t="str">
        <f ca="1"/>
        <v/>
      </c>
      <c r="D505" s="1">
        <v>15</v>
      </c>
      <c r="E505" s="36" t="str">
        <f t="shared" ca="1" si="50"/>
        <v/>
      </c>
      <c r="F505" s="1" t="str">
        <f t="shared" ca="1" si="51"/>
        <v/>
      </c>
      <c r="H505" s="32" t="str">
        <f t="array" aca="1" ref="H505" ca="1">IFERROR(INDEX($E$26:$E$1885,SMALL(IF($E$26:$E$1885="","",ROW($E$26:$E$1885)-MIN(ROW($E$26:$E$1885))+1),ROW(E482))),"")</f>
        <v/>
      </c>
      <c r="I505" s="32" t="str">
        <f t="array" aca="1" ref="I505" ca="1">IFERROR(INDEX($F$26:$F$1885,SMALL(IF($F$26:$F$1885="","",ROW($F$26:$F$1885)-MIN(ROW($F$26:$F$1885))+1),ROW(F482))),"")</f>
        <v/>
      </c>
    </row>
    <row r="506" spans="2:9" hidden="1" x14ac:dyDescent="0.45">
      <c r="B506" s="32">
        <f t="shared" si="52"/>
        <v>43789</v>
      </c>
      <c r="C506" s="1" t="str">
        <f ca="1"/>
        <v/>
      </c>
      <c r="D506" s="1">
        <v>16</v>
      </c>
      <c r="E506" s="36" t="str">
        <f t="shared" ca="1" si="50"/>
        <v/>
      </c>
      <c r="F506" s="1" t="str">
        <f t="shared" ca="1" si="51"/>
        <v/>
      </c>
      <c r="H506" s="32" t="str">
        <f t="array" aca="1" ref="H506" ca="1">IFERROR(INDEX($E$26:$E$1885,SMALL(IF($E$26:$E$1885="","",ROW($E$26:$E$1885)-MIN(ROW($E$26:$E$1885))+1),ROW(E483))),"")</f>
        <v/>
      </c>
      <c r="I506" s="32" t="str">
        <f t="array" aca="1" ref="I506" ca="1">IFERROR(INDEX($F$26:$F$1885,SMALL(IF($F$26:$F$1885="","",ROW($F$26:$F$1885)-MIN(ROW($F$26:$F$1885))+1),ROW(F483))),"")</f>
        <v/>
      </c>
    </row>
    <row r="507" spans="2:9" hidden="1" x14ac:dyDescent="0.45">
      <c r="B507" s="32">
        <f t="shared" si="52"/>
        <v>43789</v>
      </c>
      <c r="C507" s="1" t="str">
        <f ca="1"/>
        <v/>
      </c>
      <c r="D507" s="1">
        <v>17</v>
      </c>
      <c r="E507" s="36" t="str">
        <f t="shared" ca="1" si="50"/>
        <v/>
      </c>
      <c r="F507" s="1" t="str">
        <f t="shared" ca="1" si="51"/>
        <v/>
      </c>
      <c r="H507" s="32" t="str">
        <f t="array" aca="1" ref="H507" ca="1">IFERROR(INDEX($E$26:$E$1885,SMALL(IF($E$26:$E$1885="","",ROW($E$26:$E$1885)-MIN(ROW($E$26:$E$1885))+1),ROW(E484))),"")</f>
        <v/>
      </c>
      <c r="I507" s="32" t="str">
        <f t="array" aca="1" ref="I507" ca="1">IFERROR(INDEX($F$26:$F$1885,SMALL(IF($F$26:$F$1885="","",ROW($F$26:$F$1885)-MIN(ROW($F$26:$F$1885))+1),ROW(F484))),"")</f>
        <v/>
      </c>
    </row>
    <row r="508" spans="2:9" hidden="1" x14ac:dyDescent="0.45">
      <c r="B508" s="32">
        <f t="shared" si="52"/>
        <v>43789</v>
      </c>
      <c r="C508" s="1" t="str">
        <f ca="1"/>
        <v/>
      </c>
      <c r="D508" s="1">
        <v>18</v>
      </c>
      <c r="E508" s="36" t="str">
        <f t="shared" ca="1" si="50"/>
        <v/>
      </c>
      <c r="F508" s="1" t="str">
        <f t="shared" ca="1" si="51"/>
        <v/>
      </c>
      <c r="H508" s="32" t="str">
        <f t="array" aca="1" ref="H508" ca="1">IFERROR(INDEX($E$26:$E$1885,SMALL(IF($E$26:$E$1885="","",ROW($E$26:$E$1885)-MIN(ROW($E$26:$E$1885))+1),ROW(E485))),"")</f>
        <v/>
      </c>
      <c r="I508" s="32" t="str">
        <f t="array" aca="1" ref="I508" ca="1">IFERROR(INDEX($F$26:$F$1885,SMALL(IF($F$26:$F$1885="","",ROW($F$26:$F$1885)-MIN(ROW($F$26:$F$1885))+1),ROW(F485))),"")</f>
        <v/>
      </c>
    </row>
    <row r="509" spans="2:9" hidden="1" x14ac:dyDescent="0.45">
      <c r="B509" s="32">
        <f t="shared" si="52"/>
        <v>43789</v>
      </c>
      <c r="C509" s="1" t="str">
        <f ca="1"/>
        <v/>
      </c>
      <c r="D509" s="1">
        <v>19</v>
      </c>
      <c r="E509" s="36" t="str">
        <f t="shared" ca="1" si="50"/>
        <v/>
      </c>
      <c r="F509" s="1" t="str">
        <f t="shared" ca="1" si="51"/>
        <v/>
      </c>
      <c r="H509" s="32" t="str">
        <f t="array" aca="1" ref="H509" ca="1">IFERROR(INDEX($E$26:$E$1885,SMALL(IF($E$26:$E$1885="","",ROW($E$26:$E$1885)-MIN(ROW($E$26:$E$1885))+1),ROW(E486))),"")</f>
        <v/>
      </c>
      <c r="I509" s="32" t="str">
        <f t="array" aca="1" ref="I509" ca="1">IFERROR(INDEX($F$26:$F$1885,SMALL(IF($F$26:$F$1885="","",ROW($F$26:$F$1885)-MIN(ROW($F$26:$F$1885))+1),ROW(F486))),"")</f>
        <v/>
      </c>
    </row>
    <row r="510" spans="2:9" hidden="1" x14ac:dyDescent="0.45">
      <c r="B510" s="32">
        <f t="shared" si="52"/>
        <v>43789</v>
      </c>
      <c r="C510" s="1" t="str">
        <f ca="1"/>
        <v/>
      </c>
      <c r="D510" s="1">
        <v>20</v>
      </c>
      <c r="E510" s="36" t="str">
        <f t="shared" ca="1" si="50"/>
        <v/>
      </c>
      <c r="F510" s="1" t="str">
        <f t="shared" ca="1" si="51"/>
        <v/>
      </c>
      <c r="H510" s="32" t="str">
        <f t="array" aca="1" ref="H510" ca="1">IFERROR(INDEX($E$26:$E$1885,SMALL(IF($E$26:$E$1885="","",ROW($E$26:$E$1885)-MIN(ROW($E$26:$E$1885))+1),ROW(E487))),"")</f>
        <v/>
      </c>
      <c r="I510" s="32" t="str">
        <f t="array" aca="1" ref="I510" ca="1">IFERROR(INDEX($F$26:$F$1885,SMALL(IF($F$26:$F$1885="","",ROW($F$26:$F$1885)-MIN(ROW($F$26:$F$1885))+1),ROW(F487))),"")</f>
        <v/>
      </c>
    </row>
    <row r="511" spans="2:9" hidden="1" x14ac:dyDescent="0.45">
      <c r="B511" s="32">
        <f t="shared" si="52"/>
        <v>43789</v>
      </c>
      <c r="C511" s="1" t="str">
        <f ca="1"/>
        <v/>
      </c>
      <c r="D511" s="1">
        <v>21</v>
      </c>
      <c r="E511" s="36" t="str">
        <f t="shared" ca="1" si="50"/>
        <v/>
      </c>
      <c r="F511" s="1" t="str">
        <f t="shared" ca="1" si="51"/>
        <v/>
      </c>
      <c r="H511" s="32" t="str">
        <f t="array" aca="1" ref="H511" ca="1">IFERROR(INDEX($E$26:$E$1885,SMALL(IF($E$26:$E$1885="","",ROW($E$26:$E$1885)-MIN(ROW($E$26:$E$1885))+1),ROW(E488))),"")</f>
        <v/>
      </c>
      <c r="I511" s="32" t="str">
        <f t="array" aca="1" ref="I511" ca="1">IFERROR(INDEX($F$26:$F$1885,SMALL(IF($F$26:$F$1885="","",ROW($F$26:$F$1885)-MIN(ROW($F$26:$F$1885))+1),ROW(F488))),"")</f>
        <v/>
      </c>
    </row>
    <row r="512" spans="2:9" hidden="1" x14ac:dyDescent="0.45">
      <c r="B512" s="32">
        <f t="shared" si="52"/>
        <v>43789</v>
      </c>
      <c r="C512" s="1" t="str">
        <f ca="1"/>
        <v/>
      </c>
      <c r="D512" s="1">
        <v>22</v>
      </c>
      <c r="E512" s="36" t="str">
        <f t="shared" ca="1" si="50"/>
        <v/>
      </c>
      <c r="F512" s="1" t="str">
        <f t="shared" ca="1" si="51"/>
        <v/>
      </c>
      <c r="H512" s="32" t="str">
        <f t="array" aca="1" ref="H512" ca="1">IFERROR(INDEX($E$26:$E$1885,SMALL(IF($E$26:$E$1885="","",ROW($E$26:$E$1885)-MIN(ROW($E$26:$E$1885))+1),ROW(E489))),"")</f>
        <v/>
      </c>
      <c r="I512" s="32" t="str">
        <f t="array" aca="1" ref="I512" ca="1">IFERROR(INDEX($F$26:$F$1885,SMALL(IF($F$26:$F$1885="","",ROW($F$26:$F$1885)-MIN(ROW($F$26:$F$1885))+1),ROW(F489))),"")</f>
        <v/>
      </c>
    </row>
    <row r="513" spans="2:9" hidden="1" x14ac:dyDescent="0.45">
      <c r="B513" s="32">
        <f t="shared" si="52"/>
        <v>43789</v>
      </c>
      <c r="C513" s="1" t="str">
        <f ca="1"/>
        <v/>
      </c>
      <c r="D513" s="1">
        <v>23</v>
      </c>
      <c r="E513" s="36" t="str">
        <f t="shared" ca="1" si="50"/>
        <v/>
      </c>
      <c r="F513" s="1" t="str">
        <f t="shared" ca="1" si="51"/>
        <v/>
      </c>
      <c r="H513" s="32" t="str">
        <f t="array" aca="1" ref="H513" ca="1">IFERROR(INDEX($E$26:$E$1885,SMALL(IF($E$26:$E$1885="","",ROW($E$26:$E$1885)-MIN(ROW($E$26:$E$1885))+1),ROW(E490))),"")</f>
        <v/>
      </c>
      <c r="I513" s="32" t="str">
        <f t="array" aca="1" ref="I513" ca="1">IFERROR(INDEX($F$26:$F$1885,SMALL(IF($F$26:$F$1885="","",ROW($F$26:$F$1885)-MIN(ROW($F$26:$F$1885))+1),ROW(F490))),"")</f>
        <v/>
      </c>
    </row>
    <row r="514" spans="2:9" hidden="1" x14ac:dyDescent="0.45">
      <c r="B514" s="32">
        <f t="shared" si="52"/>
        <v>43789</v>
      </c>
      <c r="C514" s="1" t="str">
        <f ca="1"/>
        <v/>
      </c>
      <c r="D514" s="1">
        <v>24</v>
      </c>
      <c r="E514" s="36" t="str">
        <f t="shared" ca="1" si="50"/>
        <v/>
      </c>
      <c r="F514" s="1" t="str">
        <f t="shared" ca="1" si="51"/>
        <v/>
      </c>
      <c r="H514" s="32" t="str">
        <f t="array" aca="1" ref="H514" ca="1">IFERROR(INDEX($E$26:$E$1885,SMALL(IF($E$26:$E$1885="","",ROW($E$26:$E$1885)-MIN(ROW($E$26:$E$1885))+1),ROW(E491))),"")</f>
        <v/>
      </c>
      <c r="I514" s="32" t="str">
        <f t="array" aca="1" ref="I514" ca="1">IFERROR(INDEX($F$26:$F$1885,SMALL(IF($F$26:$F$1885="","",ROW($F$26:$F$1885)-MIN(ROW($F$26:$F$1885))+1),ROW(F491))),"")</f>
        <v/>
      </c>
    </row>
    <row r="515" spans="2:9" hidden="1" x14ac:dyDescent="0.45">
      <c r="B515" s="32">
        <f t="shared" si="52"/>
        <v>43789</v>
      </c>
      <c r="C515" s="1" t="str">
        <f ca="1"/>
        <v/>
      </c>
      <c r="D515" s="1">
        <v>25</v>
      </c>
      <c r="E515" s="36" t="str">
        <f t="shared" ca="1" si="50"/>
        <v/>
      </c>
      <c r="F515" s="1" t="str">
        <f t="shared" ca="1" si="51"/>
        <v/>
      </c>
      <c r="H515" s="32" t="str">
        <f t="array" aca="1" ref="H515" ca="1">IFERROR(INDEX($E$26:$E$1885,SMALL(IF($E$26:$E$1885="","",ROW($E$26:$E$1885)-MIN(ROW($E$26:$E$1885))+1),ROW(E492))),"")</f>
        <v/>
      </c>
      <c r="I515" s="32" t="str">
        <f t="array" aca="1" ref="I515" ca="1">IFERROR(INDEX($F$26:$F$1885,SMALL(IF($F$26:$F$1885="","",ROW($F$26:$F$1885)-MIN(ROW($F$26:$F$1885))+1),ROW(F492))),"")</f>
        <v/>
      </c>
    </row>
    <row r="516" spans="2:9" hidden="1" x14ac:dyDescent="0.45">
      <c r="B516" s="32">
        <f t="shared" si="52"/>
        <v>43789</v>
      </c>
      <c r="C516" s="1" t="str">
        <f ca="1"/>
        <v/>
      </c>
      <c r="D516" s="1">
        <v>26</v>
      </c>
      <c r="E516" s="36" t="str">
        <f t="shared" ca="1" si="50"/>
        <v/>
      </c>
      <c r="F516" s="1" t="str">
        <f t="shared" ca="1" si="51"/>
        <v/>
      </c>
      <c r="H516" s="32" t="str">
        <f t="array" aca="1" ref="H516" ca="1">IFERROR(INDEX($E$26:$E$1885,SMALL(IF($E$26:$E$1885="","",ROW($E$26:$E$1885)-MIN(ROW($E$26:$E$1885))+1),ROW(E493))),"")</f>
        <v/>
      </c>
      <c r="I516" s="32" t="str">
        <f t="array" aca="1" ref="I516" ca="1">IFERROR(INDEX($F$26:$F$1885,SMALL(IF($F$26:$F$1885="","",ROW($F$26:$F$1885)-MIN(ROW($F$26:$F$1885))+1),ROW(F493))),"")</f>
        <v/>
      </c>
    </row>
    <row r="517" spans="2:9" hidden="1" x14ac:dyDescent="0.45">
      <c r="B517" s="32">
        <f t="shared" si="52"/>
        <v>43789</v>
      </c>
      <c r="C517" s="1" t="str">
        <f ca="1"/>
        <v/>
      </c>
      <c r="D517" s="1">
        <v>27</v>
      </c>
      <c r="E517" s="36" t="str">
        <f t="shared" ca="1" si="50"/>
        <v/>
      </c>
      <c r="F517" s="1" t="str">
        <f t="shared" ca="1" si="51"/>
        <v/>
      </c>
      <c r="H517" s="32" t="str">
        <f t="array" aca="1" ref="H517" ca="1">IFERROR(INDEX($E$26:$E$1885,SMALL(IF($E$26:$E$1885="","",ROW($E$26:$E$1885)-MIN(ROW($E$26:$E$1885))+1),ROW(E494))),"")</f>
        <v/>
      </c>
      <c r="I517" s="32" t="str">
        <f t="array" aca="1" ref="I517" ca="1">IFERROR(INDEX($F$26:$F$1885,SMALL(IF($F$26:$F$1885="","",ROW($F$26:$F$1885)-MIN(ROW($F$26:$F$1885))+1),ROW(F494))),"")</f>
        <v/>
      </c>
    </row>
    <row r="518" spans="2:9" hidden="1" x14ac:dyDescent="0.45">
      <c r="B518" s="32">
        <f t="shared" si="52"/>
        <v>43789</v>
      </c>
      <c r="C518" s="1" t="str">
        <f ca="1"/>
        <v/>
      </c>
      <c r="D518" s="1">
        <v>28</v>
      </c>
      <c r="E518" s="36" t="str">
        <f t="shared" ca="1" si="50"/>
        <v/>
      </c>
      <c r="F518" s="1" t="str">
        <f t="shared" ca="1" si="51"/>
        <v/>
      </c>
      <c r="H518" s="32" t="str">
        <f t="array" aca="1" ref="H518" ca="1">IFERROR(INDEX($E$26:$E$1885,SMALL(IF($E$26:$E$1885="","",ROW($E$26:$E$1885)-MIN(ROW($E$26:$E$1885))+1),ROW(E495))),"")</f>
        <v/>
      </c>
      <c r="I518" s="32" t="str">
        <f t="array" aca="1" ref="I518" ca="1">IFERROR(INDEX($F$26:$F$1885,SMALL(IF($F$26:$F$1885="","",ROW($F$26:$F$1885)-MIN(ROW($F$26:$F$1885))+1),ROW(F495))),"")</f>
        <v/>
      </c>
    </row>
    <row r="519" spans="2:9" hidden="1" x14ac:dyDescent="0.45">
      <c r="B519" s="32">
        <f t="shared" si="52"/>
        <v>43789</v>
      </c>
      <c r="C519" s="1" t="str">
        <f ca="1"/>
        <v/>
      </c>
      <c r="D519" s="1">
        <v>29</v>
      </c>
      <c r="E519" s="36" t="str">
        <f t="shared" ca="1" si="50"/>
        <v/>
      </c>
      <c r="F519" s="1" t="str">
        <f t="shared" ca="1" si="51"/>
        <v/>
      </c>
      <c r="H519" s="32" t="str">
        <f t="array" aca="1" ref="H519" ca="1">IFERROR(INDEX($E$26:$E$1885,SMALL(IF($E$26:$E$1885="","",ROW($E$26:$E$1885)-MIN(ROW($E$26:$E$1885))+1),ROW(E496))),"")</f>
        <v/>
      </c>
      <c r="I519" s="32" t="str">
        <f t="array" aca="1" ref="I519" ca="1">IFERROR(INDEX($F$26:$F$1885,SMALL(IF($F$26:$F$1885="","",ROW($F$26:$F$1885)-MIN(ROW($F$26:$F$1885))+1),ROW(F496))),"")</f>
        <v/>
      </c>
    </row>
    <row r="520" spans="2:9" hidden="1" x14ac:dyDescent="0.45">
      <c r="B520" s="32">
        <f t="shared" si="52"/>
        <v>43789</v>
      </c>
      <c r="C520" s="1" t="str">
        <f ca="1"/>
        <v/>
      </c>
      <c r="D520" s="1">
        <v>30</v>
      </c>
      <c r="E520" s="36" t="str">
        <f t="shared" ca="1" si="50"/>
        <v/>
      </c>
      <c r="F520" s="1" t="str">
        <f t="shared" ca="1" si="51"/>
        <v/>
      </c>
      <c r="H520" s="32" t="str">
        <f t="array" aca="1" ref="H520" ca="1">IFERROR(INDEX($E$26:$E$1885,SMALL(IF($E$26:$E$1885="","",ROW($E$26:$E$1885)-MIN(ROW($E$26:$E$1885))+1),ROW(E497))),"")</f>
        <v/>
      </c>
      <c r="I520" s="32" t="str">
        <f t="array" aca="1" ref="I520" ca="1">IFERROR(INDEX($F$26:$F$1885,SMALL(IF($F$26:$F$1885="","",ROW($F$26:$F$1885)-MIN(ROW($F$26:$F$1885))+1),ROW(F497))),"")</f>
        <v/>
      </c>
    </row>
    <row r="521" spans="2:9" hidden="1" x14ac:dyDescent="0.45">
      <c r="B521" s="32">
        <f t="shared" si="52"/>
        <v>43789</v>
      </c>
      <c r="C521" s="1" t="str">
        <f ca="1"/>
        <v/>
      </c>
      <c r="D521" s="1">
        <v>31</v>
      </c>
      <c r="E521" s="36" t="str">
        <f t="shared" ca="1" si="50"/>
        <v/>
      </c>
      <c r="F521" s="1" t="str">
        <f t="shared" ca="1" si="51"/>
        <v/>
      </c>
      <c r="H521" s="32" t="str">
        <f t="array" aca="1" ref="H521" ca="1">IFERROR(INDEX($E$26:$E$1885,SMALL(IF($E$26:$E$1885="","",ROW($E$26:$E$1885)-MIN(ROW($E$26:$E$1885))+1),ROW(E498))),"")</f>
        <v/>
      </c>
      <c r="I521" s="32" t="str">
        <f t="array" aca="1" ref="I521" ca="1">IFERROR(INDEX($F$26:$F$1885,SMALL(IF($F$26:$F$1885="","",ROW($F$26:$F$1885)-MIN(ROW($F$26:$F$1885))+1),ROW(F498))),"")</f>
        <v/>
      </c>
    </row>
    <row r="522" spans="2:9" hidden="1" x14ac:dyDescent="0.45">
      <c r="B522" s="32">
        <f t="shared" si="52"/>
        <v>43789</v>
      </c>
      <c r="C522" s="1" t="str">
        <f ca="1"/>
        <v/>
      </c>
      <c r="D522" s="1">
        <v>32</v>
      </c>
      <c r="E522" s="36" t="str">
        <f t="shared" ca="1" si="50"/>
        <v/>
      </c>
      <c r="F522" s="1" t="str">
        <f t="shared" ca="1" si="51"/>
        <v/>
      </c>
      <c r="H522" s="32" t="str">
        <f t="array" aca="1" ref="H522" ca="1">IFERROR(INDEX($E$26:$E$1885,SMALL(IF($E$26:$E$1885="","",ROW($E$26:$E$1885)-MIN(ROW($E$26:$E$1885))+1),ROW(E499))),"")</f>
        <v/>
      </c>
      <c r="I522" s="32" t="str">
        <f t="array" aca="1" ref="I522" ca="1">IFERROR(INDEX($F$26:$F$1885,SMALL(IF($F$26:$F$1885="","",ROW($F$26:$F$1885)-MIN(ROW($F$26:$F$1885))+1),ROW(F499))),"")</f>
        <v/>
      </c>
    </row>
    <row r="523" spans="2:9" hidden="1" x14ac:dyDescent="0.45">
      <c r="B523" s="32">
        <f t="shared" si="52"/>
        <v>43789</v>
      </c>
      <c r="C523" s="1" t="str">
        <f ca="1"/>
        <v/>
      </c>
      <c r="D523" s="1">
        <v>33</v>
      </c>
      <c r="E523" s="36" t="str">
        <f t="shared" ca="1" si="50"/>
        <v/>
      </c>
      <c r="F523" s="1" t="str">
        <f t="shared" ca="1" si="51"/>
        <v/>
      </c>
      <c r="H523" s="32" t="str">
        <f t="array" aca="1" ref="H523" ca="1">IFERROR(INDEX($E$26:$E$1885,SMALL(IF($E$26:$E$1885="","",ROW($E$26:$E$1885)-MIN(ROW($E$26:$E$1885))+1),ROW(E500))),"")</f>
        <v/>
      </c>
      <c r="I523" s="32" t="str">
        <f t="array" aca="1" ref="I523" ca="1">IFERROR(INDEX($F$26:$F$1885,SMALL(IF($F$26:$F$1885="","",ROW($F$26:$F$1885)-MIN(ROW($F$26:$F$1885))+1),ROW(F500))),"")</f>
        <v/>
      </c>
    </row>
    <row r="524" spans="2:9" hidden="1" x14ac:dyDescent="0.45">
      <c r="B524" s="32">
        <f t="shared" si="52"/>
        <v>43789</v>
      </c>
      <c r="C524" s="1" t="str">
        <f ca="1"/>
        <v/>
      </c>
      <c r="D524" s="1">
        <v>34</v>
      </c>
      <c r="E524" s="36" t="str">
        <f t="shared" ca="1" si="50"/>
        <v/>
      </c>
      <c r="F524" s="1" t="str">
        <f t="shared" ca="1" si="51"/>
        <v/>
      </c>
      <c r="H524" s="32" t="str">
        <f t="array" aca="1" ref="H524" ca="1">IFERROR(INDEX($E$26:$E$1885,SMALL(IF($E$26:$E$1885="","",ROW($E$26:$E$1885)-MIN(ROW($E$26:$E$1885))+1),ROW(E501))),"")</f>
        <v/>
      </c>
      <c r="I524" s="32" t="str">
        <f t="array" aca="1" ref="I524" ca="1">IFERROR(INDEX($F$26:$F$1885,SMALL(IF($F$26:$F$1885="","",ROW($F$26:$F$1885)-MIN(ROW($F$26:$F$1885))+1),ROW(F501))),"")</f>
        <v/>
      </c>
    </row>
    <row r="525" spans="2:9" hidden="1" x14ac:dyDescent="0.45">
      <c r="B525" s="32">
        <f t="shared" si="52"/>
        <v>43789</v>
      </c>
      <c r="C525" s="1" t="str">
        <f ca="1"/>
        <v/>
      </c>
      <c r="D525" s="1">
        <v>35</v>
      </c>
      <c r="E525" s="36" t="str">
        <f t="shared" ca="1" si="50"/>
        <v/>
      </c>
      <c r="F525" s="1" t="str">
        <f t="shared" ca="1" si="51"/>
        <v/>
      </c>
      <c r="H525" s="32" t="str">
        <f t="array" aca="1" ref="H525" ca="1">IFERROR(INDEX($E$26:$E$1885,SMALL(IF($E$26:$E$1885="","",ROW($E$26:$E$1885)-MIN(ROW($E$26:$E$1885))+1),ROW(E502))),"")</f>
        <v/>
      </c>
      <c r="I525" s="32" t="str">
        <f t="array" aca="1" ref="I525" ca="1">IFERROR(INDEX($F$26:$F$1885,SMALL(IF($F$26:$F$1885="","",ROW($F$26:$F$1885)-MIN(ROW($F$26:$F$1885))+1),ROW(F502))),"")</f>
        <v/>
      </c>
    </row>
    <row r="526" spans="2:9" hidden="1" x14ac:dyDescent="0.45">
      <c r="B526" s="32">
        <f t="shared" si="52"/>
        <v>43789</v>
      </c>
      <c r="C526" s="1" t="str">
        <f ca="1"/>
        <v/>
      </c>
      <c r="D526" s="1">
        <v>36</v>
      </c>
      <c r="E526" s="36" t="str">
        <f t="shared" ca="1" si="50"/>
        <v/>
      </c>
      <c r="F526" s="1" t="str">
        <f t="shared" ca="1" si="51"/>
        <v/>
      </c>
      <c r="H526" s="32" t="str">
        <f t="array" aca="1" ref="H526" ca="1">IFERROR(INDEX($E$26:$E$1885,SMALL(IF($E$26:$E$1885="","",ROW($E$26:$E$1885)-MIN(ROW($E$26:$E$1885))+1),ROW(E503))),"")</f>
        <v/>
      </c>
      <c r="I526" s="32" t="str">
        <f t="array" aca="1" ref="I526" ca="1">IFERROR(INDEX($F$26:$F$1885,SMALL(IF($F$26:$F$1885="","",ROW($F$26:$F$1885)-MIN(ROW($F$26:$F$1885))+1),ROW(F503))),"")</f>
        <v/>
      </c>
    </row>
    <row r="527" spans="2:9" hidden="1" x14ac:dyDescent="0.45">
      <c r="B527" s="32">
        <f t="shared" si="52"/>
        <v>43789</v>
      </c>
      <c r="C527" s="1" t="str">
        <f ca="1"/>
        <v/>
      </c>
      <c r="D527" s="1">
        <v>37</v>
      </c>
      <c r="E527" s="36" t="str">
        <f t="shared" ca="1" si="50"/>
        <v/>
      </c>
      <c r="F527" s="1" t="str">
        <f t="shared" ca="1" si="51"/>
        <v/>
      </c>
      <c r="H527" s="32" t="str">
        <f t="array" aca="1" ref="H527" ca="1">IFERROR(INDEX($E$26:$E$1885,SMALL(IF($E$26:$E$1885="","",ROW($E$26:$E$1885)-MIN(ROW($E$26:$E$1885))+1),ROW(E504))),"")</f>
        <v/>
      </c>
      <c r="I527" s="32" t="str">
        <f t="array" aca="1" ref="I527" ca="1">IFERROR(INDEX($F$26:$F$1885,SMALL(IF($F$26:$F$1885="","",ROW($F$26:$F$1885)-MIN(ROW($F$26:$F$1885))+1),ROW(F504))),"")</f>
        <v/>
      </c>
    </row>
    <row r="528" spans="2:9" hidden="1" x14ac:dyDescent="0.45">
      <c r="B528" s="32">
        <f t="shared" si="52"/>
        <v>43789</v>
      </c>
      <c r="C528" s="1" t="str">
        <f ca="1"/>
        <v/>
      </c>
      <c r="D528" s="1">
        <v>38</v>
      </c>
      <c r="E528" s="36" t="str">
        <f t="shared" ca="1" si="50"/>
        <v/>
      </c>
      <c r="F528" s="1" t="str">
        <f t="shared" ca="1" si="51"/>
        <v/>
      </c>
      <c r="H528" s="32" t="str">
        <f t="array" aca="1" ref="H528" ca="1">IFERROR(INDEX($E$26:$E$1885,SMALL(IF($E$26:$E$1885="","",ROW($E$26:$E$1885)-MIN(ROW($E$26:$E$1885))+1),ROW(E505))),"")</f>
        <v/>
      </c>
      <c r="I528" s="32" t="str">
        <f t="array" aca="1" ref="I528" ca="1">IFERROR(INDEX($F$26:$F$1885,SMALL(IF($F$26:$F$1885="","",ROW($F$26:$F$1885)-MIN(ROW($F$26:$F$1885))+1),ROW(F505))),"")</f>
        <v/>
      </c>
    </row>
    <row r="529" spans="2:9" hidden="1" x14ac:dyDescent="0.45">
      <c r="B529" s="32">
        <f t="shared" si="52"/>
        <v>43789</v>
      </c>
      <c r="C529" s="1" t="str">
        <f ca="1"/>
        <v/>
      </c>
      <c r="D529" s="1">
        <v>39</v>
      </c>
      <c r="E529" s="36" t="str">
        <f t="shared" ca="1" si="50"/>
        <v/>
      </c>
      <c r="F529" s="1" t="str">
        <f t="shared" ca="1" si="51"/>
        <v/>
      </c>
      <c r="H529" s="32" t="str">
        <f t="array" aca="1" ref="H529" ca="1">IFERROR(INDEX($E$26:$E$1885,SMALL(IF($E$26:$E$1885="","",ROW($E$26:$E$1885)-MIN(ROW($E$26:$E$1885))+1),ROW(E506))),"")</f>
        <v/>
      </c>
      <c r="I529" s="32" t="str">
        <f t="array" aca="1" ref="I529" ca="1">IFERROR(INDEX($F$26:$F$1885,SMALL(IF($F$26:$F$1885="","",ROW($F$26:$F$1885)-MIN(ROW($F$26:$F$1885))+1),ROW(F506))),"")</f>
        <v/>
      </c>
    </row>
    <row r="530" spans="2:9" hidden="1" x14ac:dyDescent="0.45">
      <c r="B530" s="32">
        <f t="shared" si="52"/>
        <v>43789</v>
      </c>
      <c r="C530" s="1" t="str">
        <f ca="1"/>
        <v/>
      </c>
      <c r="D530" s="1">
        <v>40</v>
      </c>
      <c r="E530" s="36" t="str">
        <f t="shared" ca="1" si="50"/>
        <v/>
      </c>
      <c r="F530" s="1" t="str">
        <f t="shared" ca="1" si="51"/>
        <v/>
      </c>
      <c r="H530" s="32" t="str">
        <f t="array" aca="1" ref="H530" ca="1">IFERROR(INDEX($E$26:$E$1885,SMALL(IF($E$26:$E$1885="","",ROW($E$26:$E$1885)-MIN(ROW($E$26:$E$1885))+1),ROW(E507))),"")</f>
        <v/>
      </c>
      <c r="I530" s="32" t="str">
        <f t="array" aca="1" ref="I530" ca="1">IFERROR(INDEX($F$26:$F$1885,SMALL(IF($F$26:$F$1885="","",ROW($F$26:$F$1885)-MIN(ROW($F$26:$F$1885))+1),ROW(F507))),"")</f>
        <v/>
      </c>
    </row>
    <row r="531" spans="2:9" hidden="1" x14ac:dyDescent="0.45">
      <c r="B531" s="32">
        <f t="shared" si="52"/>
        <v>43789</v>
      </c>
      <c r="C531" s="1" t="str">
        <f ca="1"/>
        <v/>
      </c>
      <c r="D531" s="1">
        <v>41</v>
      </c>
      <c r="E531" s="36" t="str">
        <f t="shared" ca="1" si="50"/>
        <v/>
      </c>
      <c r="F531" s="1" t="str">
        <f t="shared" ca="1" si="51"/>
        <v/>
      </c>
      <c r="H531" s="32" t="str">
        <f t="array" aca="1" ref="H531" ca="1">IFERROR(INDEX($E$26:$E$1885,SMALL(IF($E$26:$E$1885="","",ROW($E$26:$E$1885)-MIN(ROW($E$26:$E$1885))+1),ROW(E508))),"")</f>
        <v/>
      </c>
      <c r="I531" s="32" t="str">
        <f t="array" aca="1" ref="I531" ca="1">IFERROR(INDEX($F$26:$F$1885,SMALL(IF($F$26:$F$1885="","",ROW($F$26:$F$1885)-MIN(ROW($F$26:$F$1885))+1),ROW(F508))),"")</f>
        <v/>
      </c>
    </row>
    <row r="532" spans="2:9" hidden="1" x14ac:dyDescent="0.45">
      <c r="B532" s="32">
        <f t="shared" si="52"/>
        <v>43789</v>
      </c>
      <c r="C532" s="1" t="str">
        <f ca="1"/>
        <v/>
      </c>
      <c r="D532" s="1">
        <v>42</v>
      </c>
      <c r="E532" s="36" t="str">
        <f t="shared" ca="1" si="50"/>
        <v/>
      </c>
      <c r="F532" s="1" t="str">
        <f t="shared" ca="1" si="51"/>
        <v/>
      </c>
      <c r="H532" s="32" t="str">
        <f t="array" aca="1" ref="H532" ca="1">IFERROR(INDEX($E$26:$E$1885,SMALL(IF($E$26:$E$1885="","",ROW($E$26:$E$1885)-MIN(ROW($E$26:$E$1885))+1),ROW(E509))),"")</f>
        <v/>
      </c>
      <c r="I532" s="32" t="str">
        <f t="array" aca="1" ref="I532" ca="1">IFERROR(INDEX($F$26:$F$1885,SMALL(IF($F$26:$F$1885="","",ROW($F$26:$F$1885)-MIN(ROW($F$26:$F$1885))+1),ROW(F509))),"")</f>
        <v/>
      </c>
    </row>
    <row r="533" spans="2:9" hidden="1" x14ac:dyDescent="0.45">
      <c r="B533" s="32">
        <f t="shared" si="52"/>
        <v>43789</v>
      </c>
      <c r="C533" s="1" t="str">
        <f ca="1"/>
        <v/>
      </c>
      <c r="D533" s="1">
        <v>43</v>
      </c>
      <c r="E533" s="36" t="str">
        <f t="shared" ca="1" si="50"/>
        <v/>
      </c>
      <c r="F533" s="1" t="str">
        <f t="shared" ca="1" si="51"/>
        <v/>
      </c>
      <c r="H533" s="32" t="str">
        <f t="array" aca="1" ref="H533" ca="1">IFERROR(INDEX($E$26:$E$1885,SMALL(IF($E$26:$E$1885="","",ROW($E$26:$E$1885)-MIN(ROW($E$26:$E$1885))+1),ROW(E510))),"")</f>
        <v/>
      </c>
      <c r="I533" s="32" t="str">
        <f t="array" aca="1" ref="I533" ca="1">IFERROR(INDEX($F$26:$F$1885,SMALL(IF($F$26:$F$1885="","",ROW($F$26:$F$1885)-MIN(ROW($F$26:$F$1885))+1),ROW(F510))),"")</f>
        <v/>
      </c>
    </row>
    <row r="534" spans="2:9" hidden="1" x14ac:dyDescent="0.45">
      <c r="B534" s="32">
        <f t="shared" si="52"/>
        <v>43789</v>
      </c>
      <c r="C534" s="1" t="str">
        <f ca="1"/>
        <v/>
      </c>
      <c r="D534" s="1">
        <v>44</v>
      </c>
      <c r="E534" s="36" t="str">
        <f t="shared" ca="1" si="50"/>
        <v/>
      </c>
      <c r="F534" s="1" t="str">
        <f t="shared" ca="1" si="51"/>
        <v/>
      </c>
      <c r="H534" s="32" t="str">
        <f t="array" aca="1" ref="H534" ca="1">IFERROR(INDEX($E$26:$E$1885,SMALL(IF($E$26:$E$1885="","",ROW($E$26:$E$1885)-MIN(ROW($E$26:$E$1885))+1),ROW(E511))),"")</f>
        <v/>
      </c>
      <c r="I534" s="32" t="str">
        <f t="array" aca="1" ref="I534" ca="1">IFERROR(INDEX($F$26:$F$1885,SMALL(IF($F$26:$F$1885="","",ROW($F$26:$F$1885)-MIN(ROW($F$26:$F$1885))+1),ROW(F511))),"")</f>
        <v/>
      </c>
    </row>
    <row r="535" spans="2:9" hidden="1" x14ac:dyDescent="0.45">
      <c r="B535" s="32">
        <f t="shared" si="52"/>
        <v>43789</v>
      </c>
      <c r="C535" s="1" t="str">
        <f ca="1"/>
        <v/>
      </c>
      <c r="D535" s="1">
        <v>45</v>
      </c>
      <c r="E535" s="36" t="str">
        <f t="shared" ca="1" si="50"/>
        <v/>
      </c>
      <c r="F535" s="1" t="str">
        <f t="shared" ca="1" si="51"/>
        <v/>
      </c>
      <c r="H535" s="32" t="str">
        <f t="array" aca="1" ref="H535" ca="1">IFERROR(INDEX($E$26:$E$1885,SMALL(IF($E$26:$E$1885="","",ROW($E$26:$E$1885)-MIN(ROW($E$26:$E$1885))+1),ROW(E512))),"")</f>
        <v/>
      </c>
      <c r="I535" s="32" t="str">
        <f t="array" aca="1" ref="I535" ca="1">IFERROR(INDEX($F$26:$F$1885,SMALL(IF($F$26:$F$1885="","",ROW($F$26:$F$1885)-MIN(ROW($F$26:$F$1885))+1),ROW(F512))),"")</f>
        <v/>
      </c>
    </row>
    <row r="536" spans="2:9" hidden="1" x14ac:dyDescent="0.45">
      <c r="B536" s="32">
        <f t="shared" si="52"/>
        <v>43789</v>
      </c>
      <c r="C536" s="1" t="str">
        <f ca="1"/>
        <v/>
      </c>
      <c r="D536" s="1">
        <v>46</v>
      </c>
      <c r="E536" s="36" t="str">
        <f t="shared" ca="1" si="50"/>
        <v/>
      </c>
      <c r="F536" s="1" t="str">
        <f t="shared" ca="1" si="51"/>
        <v/>
      </c>
      <c r="H536" s="32" t="str">
        <f t="array" aca="1" ref="H536" ca="1">IFERROR(INDEX($E$26:$E$1885,SMALL(IF($E$26:$E$1885="","",ROW($E$26:$E$1885)-MIN(ROW($E$26:$E$1885))+1),ROW(E513))),"")</f>
        <v/>
      </c>
      <c r="I536" s="32" t="str">
        <f t="array" aca="1" ref="I536" ca="1">IFERROR(INDEX($F$26:$F$1885,SMALL(IF($F$26:$F$1885="","",ROW($F$26:$F$1885)-MIN(ROW($F$26:$F$1885))+1),ROW(F513))),"")</f>
        <v/>
      </c>
    </row>
    <row r="537" spans="2:9" hidden="1" x14ac:dyDescent="0.45">
      <c r="B537" s="32">
        <f t="shared" si="52"/>
        <v>43789</v>
      </c>
      <c r="C537" s="1" t="str">
        <f ca="1"/>
        <v/>
      </c>
      <c r="D537" s="1">
        <v>47</v>
      </c>
      <c r="E537" s="36" t="str">
        <f t="shared" ca="1" si="50"/>
        <v/>
      </c>
      <c r="F537" s="1" t="str">
        <f t="shared" ca="1" si="51"/>
        <v/>
      </c>
      <c r="H537" s="32" t="str">
        <f t="array" aca="1" ref="H537" ca="1">IFERROR(INDEX($E$26:$E$1885,SMALL(IF($E$26:$E$1885="","",ROW($E$26:$E$1885)-MIN(ROW($E$26:$E$1885))+1),ROW(E514))),"")</f>
        <v/>
      </c>
      <c r="I537" s="32" t="str">
        <f t="array" aca="1" ref="I537" ca="1">IFERROR(INDEX($F$26:$F$1885,SMALL(IF($F$26:$F$1885="","",ROW($F$26:$F$1885)-MIN(ROW($F$26:$F$1885))+1),ROW(F514))),"")</f>
        <v/>
      </c>
    </row>
    <row r="538" spans="2:9" hidden="1" x14ac:dyDescent="0.45">
      <c r="B538" s="32">
        <f t="shared" si="52"/>
        <v>43789</v>
      </c>
      <c r="C538" s="1" t="str">
        <f ca="1"/>
        <v/>
      </c>
      <c r="D538" s="1">
        <v>48</v>
      </c>
      <c r="E538" s="36" t="str">
        <f t="shared" ca="1" si="50"/>
        <v/>
      </c>
      <c r="F538" s="1" t="str">
        <f t="shared" ca="1" si="51"/>
        <v/>
      </c>
      <c r="H538" s="32" t="str">
        <f t="array" aca="1" ref="H538" ca="1">IFERROR(INDEX($E$26:$E$1885,SMALL(IF($E$26:$E$1885="","",ROW($E$26:$E$1885)-MIN(ROW($E$26:$E$1885))+1),ROW(E515))),"")</f>
        <v/>
      </c>
      <c r="I538" s="32" t="str">
        <f t="array" aca="1" ref="I538" ca="1">IFERROR(INDEX($F$26:$F$1885,SMALL(IF($F$26:$F$1885="","",ROW($F$26:$F$1885)-MIN(ROW($F$26:$F$1885))+1),ROW(F515))),"")</f>
        <v/>
      </c>
    </row>
    <row r="539" spans="2:9" hidden="1" x14ac:dyDescent="0.45">
      <c r="B539" s="32">
        <f t="shared" si="52"/>
        <v>43789</v>
      </c>
      <c r="C539" s="1" t="str">
        <f ca="1"/>
        <v/>
      </c>
      <c r="D539" s="1">
        <v>49</v>
      </c>
      <c r="E539" s="36" t="str">
        <f t="shared" ref="E539:E602" ca="1" si="53">IF(LEN(C539)=0,"",TEXT(B539,"mm/dd/yyyy"))</f>
        <v/>
      </c>
      <c r="F539" s="1" t="str">
        <f t="shared" ref="F539:F602" ca="1" si="54">C539</f>
        <v/>
      </c>
      <c r="H539" s="32" t="str">
        <f t="array" aca="1" ref="H539" ca="1">IFERROR(INDEX($E$26:$E$1885,SMALL(IF($E$26:$E$1885="","",ROW($E$26:$E$1885)-MIN(ROW($E$26:$E$1885))+1),ROW(E516))),"")</f>
        <v/>
      </c>
      <c r="I539" s="32" t="str">
        <f t="array" aca="1" ref="I539" ca="1">IFERROR(INDEX($F$26:$F$1885,SMALL(IF($F$26:$F$1885="","",ROW($F$26:$F$1885)-MIN(ROW($F$26:$F$1885))+1),ROW(F516))),"")</f>
        <v/>
      </c>
    </row>
    <row r="540" spans="2:9" hidden="1" x14ac:dyDescent="0.45">
      <c r="B540" s="32">
        <f t="shared" si="52"/>
        <v>43789</v>
      </c>
      <c r="C540" s="1" t="str">
        <f ca="1"/>
        <v/>
      </c>
      <c r="D540" s="1">
        <v>50</v>
      </c>
      <c r="E540" s="36" t="str">
        <f t="shared" ca="1" si="53"/>
        <v/>
      </c>
      <c r="F540" s="1" t="str">
        <f t="shared" ca="1" si="54"/>
        <v/>
      </c>
      <c r="H540" s="32" t="str">
        <f t="array" aca="1" ref="H540" ca="1">IFERROR(INDEX($E$26:$E$1885,SMALL(IF($E$26:$E$1885="","",ROW($E$26:$E$1885)-MIN(ROW($E$26:$E$1885))+1),ROW(E517))),"")</f>
        <v/>
      </c>
      <c r="I540" s="32" t="str">
        <f t="array" aca="1" ref="I540" ca="1">IFERROR(INDEX($F$26:$F$1885,SMALL(IF($F$26:$F$1885="","",ROW($F$26:$F$1885)-MIN(ROW($F$26:$F$1885))+1),ROW(F517))),"")</f>
        <v/>
      </c>
    </row>
    <row r="541" spans="2:9" hidden="1" x14ac:dyDescent="0.45">
      <c r="B541" s="32">
        <f t="shared" si="52"/>
        <v>43789</v>
      </c>
      <c r="C541" s="1" t="str">
        <f ca="1"/>
        <v/>
      </c>
      <c r="D541" s="1">
        <v>51</v>
      </c>
      <c r="E541" s="36" t="str">
        <f t="shared" ca="1" si="53"/>
        <v/>
      </c>
      <c r="F541" s="1" t="str">
        <f t="shared" ca="1" si="54"/>
        <v/>
      </c>
      <c r="H541" s="32" t="str">
        <f t="array" aca="1" ref="H541" ca="1">IFERROR(INDEX($E$26:$E$1885,SMALL(IF($E$26:$E$1885="","",ROW($E$26:$E$1885)-MIN(ROW($E$26:$E$1885))+1),ROW(E518))),"")</f>
        <v/>
      </c>
      <c r="I541" s="32" t="str">
        <f t="array" aca="1" ref="I541" ca="1">IFERROR(INDEX($F$26:$F$1885,SMALL(IF($F$26:$F$1885="","",ROW($F$26:$F$1885)-MIN(ROW($F$26:$F$1885))+1),ROW(F518))),"")</f>
        <v/>
      </c>
    </row>
    <row r="542" spans="2:9" hidden="1" x14ac:dyDescent="0.45">
      <c r="B542" s="32">
        <f t="shared" si="52"/>
        <v>43789</v>
      </c>
      <c r="C542" s="1" t="str">
        <f ca="1"/>
        <v/>
      </c>
      <c r="D542" s="1">
        <v>52</v>
      </c>
      <c r="E542" s="36" t="str">
        <f t="shared" ca="1" si="53"/>
        <v/>
      </c>
      <c r="F542" s="1" t="str">
        <f t="shared" ca="1" si="54"/>
        <v/>
      </c>
      <c r="H542" s="32" t="str">
        <f t="array" aca="1" ref="H542" ca="1">IFERROR(INDEX($E$26:$E$1885,SMALL(IF($E$26:$E$1885="","",ROW($E$26:$E$1885)-MIN(ROW($E$26:$E$1885))+1),ROW(E519))),"")</f>
        <v/>
      </c>
      <c r="I542" s="32" t="str">
        <f t="array" aca="1" ref="I542" ca="1">IFERROR(INDEX($F$26:$F$1885,SMALL(IF($F$26:$F$1885="","",ROW($F$26:$F$1885)-MIN(ROW($F$26:$F$1885))+1),ROW(F519))),"")</f>
        <v/>
      </c>
    </row>
    <row r="543" spans="2:9" hidden="1" x14ac:dyDescent="0.45">
      <c r="B543" s="32">
        <f t="shared" si="52"/>
        <v>43789</v>
      </c>
      <c r="C543" s="1" t="str">
        <f ca="1"/>
        <v/>
      </c>
      <c r="D543" s="1">
        <v>53</v>
      </c>
      <c r="E543" s="36" t="str">
        <f t="shared" ca="1" si="53"/>
        <v/>
      </c>
      <c r="F543" s="1" t="str">
        <f t="shared" ca="1" si="54"/>
        <v/>
      </c>
      <c r="H543" s="32" t="str">
        <f t="array" aca="1" ref="H543" ca="1">IFERROR(INDEX($E$26:$E$1885,SMALL(IF($E$26:$E$1885="","",ROW($E$26:$E$1885)-MIN(ROW($E$26:$E$1885))+1),ROW(E520))),"")</f>
        <v/>
      </c>
      <c r="I543" s="32" t="str">
        <f t="array" aca="1" ref="I543" ca="1">IFERROR(INDEX($F$26:$F$1885,SMALL(IF($F$26:$F$1885="","",ROW($F$26:$F$1885)-MIN(ROW($F$26:$F$1885))+1),ROW(F520))),"")</f>
        <v/>
      </c>
    </row>
    <row r="544" spans="2:9" hidden="1" x14ac:dyDescent="0.45">
      <c r="B544" s="32">
        <f t="shared" si="52"/>
        <v>43789</v>
      </c>
      <c r="C544" s="1" t="str">
        <f ca="1"/>
        <v/>
      </c>
      <c r="D544" s="1">
        <v>54</v>
      </c>
      <c r="E544" s="36" t="str">
        <f t="shared" ca="1" si="53"/>
        <v/>
      </c>
      <c r="F544" s="1" t="str">
        <f t="shared" ca="1" si="54"/>
        <v/>
      </c>
      <c r="H544" s="32" t="str">
        <f t="array" aca="1" ref="H544" ca="1">IFERROR(INDEX($E$26:$E$1885,SMALL(IF($E$26:$E$1885="","",ROW($E$26:$E$1885)-MIN(ROW($E$26:$E$1885))+1),ROW(E521))),"")</f>
        <v/>
      </c>
      <c r="I544" s="32" t="str">
        <f t="array" aca="1" ref="I544" ca="1">IFERROR(INDEX($F$26:$F$1885,SMALL(IF($F$26:$F$1885="","",ROW($F$26:$F$1885)-MIN(ROW($F$26:$F$1885))+1),ROW(F521))),"")</f>
        <v/>
      </c>
    </row>
    <row r="545" spans="2:9" hidden="1" x14ac:dyDescent="0.45">
      <c r="B545" s="32">
        <f t="shared" si="52"/>
        <v>43789</v>
      </c>
      <c r="C545" s="1" t="str">
        <f ca="1"/>
        <v/>
      </c>
      <c r="D545" s="1">
        <v>55</v>
      </c>
      <c r="E545" s="36" t="str">
        <f t="shared" ca="1" si="53"/>
        <v/>
      </c>
      <c r="F545" s="1" t="str">
        <f t="shared" ca="1" si="54"/>
        <v/>
      </c>
      <c r="H545" s="32" t="str">
        <f t="array" aca="1" ref="H545" ca="1">IFERROR(INDEX($E$26:$E$1885,SMALL(IF($E$26:$E$1885="","",ROW($E$26:$E$1885)-MIN(ROW($E$26:$E$1885))+1),ROW(E522))),"")</f>
        <v/>
      </c>
      <c r="I545" s="32" t="str">
        <f t="array" aca="1" ref="I545" ca="1">IFERROR(INDEX($F$26:$F$1885,SMALL(IF($F$26:$F$1885="","",ROW($F$26:$F$1885)-MIN(ROW($F$26:$F$1885))+1),ROW(F522))),"")</f>
        <v/>
      </c>
    </row>
    <row r="546" spans="2:9" hidden="1" x14ac:dyDescent="0.45">
      <c r="B546" s="32">
        <f t="shared" si="52"/>
        <v>43789</v>
      </c>
      <c r="C546" s="1" t="str">
        <f ca="1"/>
        <v/>
      </c>
      <c r="D546" s="1">
        <v>56</v>
      </c>
      <c r="E546" s="36" t="str">
        <f t="shared" ca="1" si="53"/>
        <v/>
      </c>
      <c r="F546" s="1" t="str">
        <f t="shared" ca="1" si="54"/>
        <v/>
      </c>
      <c r="H546" s="32" t="str">
        <f t="array" aca="1" ref="H546" ca="1">IFERROR(INDEX($E$26:$E$1885,SMALL(IF($E$26:$E$1885="","",ROW($E$26:$E$1885)-MIN(ROW($E$26:$E$1885))+1),ROW(E523))),"")</f>
        <v/>
      </c>
      <c r="I546" s="32" t="str">
        <f t="array" aca="1" ref="I546" ca="1">IFERROR(INDEX($F$26:$F$1885,SMALL(IF($F$26:$F$1885="","",ROW($F$26:$F$1885)-MIN(ROW($F$26:$F$1885))+1),ROW(F523))),"")</f>
        <v/>
      </c>
    </row>
    <row r="547" spans="2:9" hidden="1" x14ac:dyDescent="0.45">
      <c r="B547" s="32">
        <f t="shared" si="52"/>
        <v>43789</v>
      </c>
      <c r="C547" s="1" t="str">
        <f ca="1"/>
        <v/>
      </c>
      <c r="D547" s="1">
        <v>57</v>
      </c>
      <c r="E547" s="36" t="str">
        <f t="shared" ca="1" si="53"/>
        <v/>
      </c>
      <c r="F547" s="1" t="str">
        <f t="shared" ca="1" si="54"/>
        <v/>
      </c>
      <c r="H547" s="32" t="str">
        <f t="array" aca="1" ref="H547" ca="1">IFERROR(INDEX($E$26:$E$1885,SMALL(IF($E$26:$E$1885="","",ROW($E$26:$E$1885)-MIN(ROW($E$26:$E$1885))+1),ROW(E524))),"")</f>
        <v/>
      </c>
      <c r="I547" s="32" t="str">
        <f t="array" aca="1" ref="I547" ca="1">IFERROR(INDEX($F$26:$F$1885,SMALL(IF($F$26:$F$1885="","",ROW($F$26:$F$1885)-MIN(ROW($F$26:$F$1885))+1),ROW(F524))),"")</f>
        <v/>
      </c>
    </row>
    <row r="548" spans="2:9" hidden="1" x14ac:dyDescent="0.45">
      <c r="B548" s="32">
        <f t="shared" si="52"/>
        <v>43789</v>
      </c>
      <c r="C548" s="1" t="str">
        <f ca="1"/>
        <v/>
      </c>
      <c r="D548" s="1">
        <v>58</v>
      </c>
      <c r="E548" s="36" t="str">
        <f t="shared" ca="1" si="53"/>
        <v/>
      </c>
      <c r="F548" s="1" t="str">
        <f t="shared" ca="1" si="54"/>
        <v/>
      </c>
      <c r="H548" s="32" t="str">
        <f t="array" aca="1" ref="H548" ca="1">IFERROR(INDEX($E$26:$E$1885,SMALL(IF($E$26:$E$1885="","",ROW($E$26:$E$1885)-MIN(ROW($E$26:$E$1885))+1),ROW(E525))),"")</f>
        <v/>
      </c>
      <c r="I548" s="32" t="str">
        <f t="array" aca="1" ref="I548" ca="1">IFERROR(INDEX($F$26:$F$1885,SMALL(IF($F$26:$F$1885="","",ROW($F$26:$F$1885)-MIN(ROW($F$26:$F$1885))+1),ROW(F525))),"")</f>
        <v/>
      </c>
    </row>
    <row r="549" spans="2:9" hidden="1" x14ac:dyDescent="0.45">
      <c r="B549" s="32">
        <f t="shared" si="52"/>
        <v>43789</v>
      </c>
      <c r="C549" s="1" t="str">
        <f ca="1"/>
        <v/>
      </c>
      <c r="D549" s="1">
        <v>59</v>
      </c>
      <c r="E549" s="36" t="str">
        <f t="shared" ca="1" si="53"/>
        <v/>
      </c>
      <c r="F549" s="1" t="str">
        <f t="shared" ca="1" si="54"/>
        <v/>
      </c>
      <c r="H549" s="32" t="str">
        <f t="array" aca="1" ref="H549" ca="1">IFERROR(INDEX($E$26:$E$1885,SMALL(IF($E$26:$E$1885="","",ROW($E$26:$E$1885)-MIN(ROW($E$26:$E$1885))+1),ROW(E526))),"")</f>
        <v/>
      </c>
      <c r="I549" s="32" t="str">
        <f t="array" aca="1" ref="I549" ca="1">IFERROR(INDEX($F$26:$F$1885,SMALL(IF($F$26:$F$1885="","",ROW($F$26:$F$1885)-MIN(ROW($F$26:$F$1885))+1),ROW(F526))),"")</f>
        <v/>
      </c>
    </row>
    <row r="550" spans="2:9" hidden="1" x14ac:dyDescent="0.45">
      <c r="B550" s="32">
        <f t="shared" si="52"/>
        <v>43789</v>
      </c>
      <c r="C550" s="1" t="str">
        <f ca="1"/>
        <v/>
      </c>
      <c r="D550" s="1">
        <v>60</v>
      </c>
      <c r="E550" s="36" t="str">
        <f t="shared" ca="1" si="53"/>
        <v/>
      </c>
      <c r="F550" s="1" t="str">
        <f t="shared" ca="1" si="54"/>
        <v/>
      </c>
      <c r="H550" s="32" t="str">
        <f t="array" aca="1" ref="H550" ca="1">IFERROR(INDEX($E$26:$E$1885,SMALL(IF($E$26:$E$1885="","",ROW($E$26:$E$1885)-MIN(ROW($E$26:$E$1885))+1),ROW(E527))),"")</f>
        <v/>
      </c>
      <c r="I550" s="32" t="str">
        <f t="array" aca="1" ref="I550" ca="1">IFERROR(INDEX($F$26:$F$1885,SMALL(IF($F$26:$F$1885="","",ROW($F$26:$F$1885)-MIN(ROW($F$26:$F$1885))+1),ROW(F527))),"")</f>
        <v/>
      </c>
    </row>
    <row r="551" spans="2:9" hidden="1" x14ac:dyDescent="0.45">
      <c r="B551" s="32">
        <f t="shared" si="52"/>
        <v>43789</v>
      </c>
      <c r="C551" s="1" t="str">
        <f ca="1"/>
        <v/>
      </c>
      <c r="D551" s="1">
        <v>61</v>
      </c>
      <c r="E551" s="36" t="str">
        <f t="shared" ca="1" si="53"/>
        <v/>
      </c>
      <c r="F551" s="1" t="str">
        <f t="shared" ca="1" si="54"/>
        <v/>
      </c>
      <c r="H551" s="32" t="str">
        <f t="array" aca="1" ref="H551" ca="1">IFERROR(INDEX($E$26:$E$1885,SMALL(IF($E$26:$E$1885="","",ROW($E$26:$E$1885)-MIN(ROW($E$26:$E$1885))+1),ROW(E528))),"")</f>
        <v/>
      </c>
      <c r="I551" s="32" t="str">
        <f t="array" aca="1" ref="I551" ca="1">IFERROR(INDEX($F$26:$F$1885,SMALL(IF($F$26:$F$1885="","",ROW($F$26:$F$1885)-MIN(ROW($F$26:$F$1885))+1),ROW(F528))),"")</f>
        <v/>
      </c>
    </row>
    <row r="552" spans="2:9" hidden="1" x14ac:dyDescent="0.45">
      <c r="B552" s="32">
        <f t="shared" si="52"/>
        <v>43789</v>
      </c>
      <c r="C552" s="1" t="str">
        <f ca="1"/>
        <v/>
      </c>
      <c r="D552" s="1">
        <v>62</v>
      </c>
      <c r="E552" s="36" t="str">
        <f t="shared" ca="1" si="53"/>
        <v/>
      </c>
      <c r="F552" s="1" t="str">
        <f t="shared" ca="1" si="54"/>
        <v/>
      </c>
      <c r="H552" s="32" t="str">
        <f t="array" aca="1" ref="H552" ca="1">IFERROR(INDEX($E$26:$E$1885,SMALL(IF($E$26:$E$1885="","",ROW($E$26:$E$1885)-MIN(ROW($E$26:$E$1885))+1),ROW(E529))),"")</f>
        <v/>
      </c>
      <c r="I552" s="32" t="str">
        <f t="array" aca="1" ref="I552" ca="1">IFERROR(INDEX($F$26:$F$1885,SMALL(IF($F$26:$F$1885="","",ROW($F$26:$F$1885)-MIN(ROW($F$26:$F$1885))+1),ROW(F529))),"")</f>
        <v/>
      </c>
    </row>
    <row r="553" spans="2:9" hidden="1" x14ac:dyDescent="0.45">
      <c r="B553" s="32">
        <f t="shared" si="52"/>
        <v>43789</v>
      </c>
      <c r="C553" s="1" t="str">
        <f ca="1"/>
        <v/>
      </c>
      <c r="D553" s="1">
        <v>63</v>
      </c>
      <c r="E553" s="36" t="str">
        <f t="shared" ca="1" si="53"/>
        <v/>
      </c>
      <c r="F553" s="1" t="str">
        <f t="shared" ca="1" si="54"/>
        <v/>
      </c>
      <c r="H553" s="32" t="str">
        <f t="array" aca="1" ref="H553" ca="1">IFERROR(INDEX($E$26:$E$1885,SMALL(IF($E$26:$E$1885="","",ROW($E$26:$E$1885)-MIN(ROW($E$26:$E$1885))+1),ROW(E530))),"")</f>
        <v/>
      </c>
      <c r="I553" s="32" t="str">
        <f t="array" aca="1" ref="I553" ca="1">IFERROR(INDEX($F$26:$F$1885,SMALL(IF($F$26:$F$1885="","",ROW($F$26:$F$1885)-MIN(ROW($F$26:$F$1885))+1),ROW(F530))),"")</f>
        <v/>
      </c>
    </row>
    <row r="554" spans="2:9" hidden="1" x14ac:dyDescent="0.45">
      <c r="B554" s="32">
        <f t="shared" si="52"/>
        <v>43789</v>
      </c>
      <c r="C554" s="1" t="str">
        <f ca="1"/>
        <v/>
      </c>
      <c r="D554" s="1">
        <v>64</v>
      </c>
      <c r="E554" s="36" t="str">
        <f t="shared" ca="1" si="53"/>
        <v/>
      </c>
      <c r="F554" s="1" t="str">
        <f t="shared" ca="1" si="54"/>
        <v/>
      </c>
      <c r="H554" s="32" t="str">
        <f t="array" aca="1" ref="H554" ca="1">IFERROR(INDEX($E$26:$E$1885,SMALL(IF($E$26:$E$1885="","",ROW($E$26:$E$1885)-MIN(ROW($E$26:$E$1885))+1),ROW(E531))),"")</f>
        <v/>
      </c>
      <c r="I554" s="32" t="str">
        <f t="array" aca="1" ref="I554" ca="1">IFERROR(INDEX($F$26:$F$1885,SMALL(IF($F$26:$F$1885="","",ROW($F$26:$F$1885)-MIN(ROW($F$26:$F$1885))+1),ROW(F531))),"")</f>
        <v/>
      </c>
    </row>
    <row r="555" spans="2:9" hidden="1" x14ac:dyDescent="0.45">
      <c r="B555" s="32">
        <f t="shared" si="52"/>
        <v>43789</v>
      </c>
      <c r="C555" s="1" t="str">
        <f ca="1"/>
        <v/>
      </c>
      <c r="D555" s="1">
        <v>65</v>
      </c>
      <c r="E555" s="36" t="str">
        <f t="shared" ca="1" si="53"/>
        <v/>
      </c>
      <c r="F555" s="1" t="str">
        <f t="shared" ca="1" si="54"/>
        <v/>
      </c>
      <c r="H555" s="32" t="str">
        <f t="array" aca="1" ref="H555" ca="1">IFERROR(INDEX($E$26:$E$1885,SMALL(IF($E$26:$E$1885="","",ROW($E$26:$E$1885)-MIN(ROW($E$26:$E$1885))+1),ROW(E532))),"")</f>
        <v/>
      </c>
      <c r="I555" s="32" t="str">
        <f t="array" aca="1" ref="I555" ca="1">IFERROR(INDEX($F$26:$F$1885,SMALL(IF($F$26:$F$1885="","",ROW($F$26:$F$1885)-MIN(ROW($F$26:$F$1885))+1),ROW(F532))),"")</f>
        <v/>
      </c>
    </row>
    <row r="556" spans="2:9" hidden="1" x14ac:dyDescent="0.45">
      <c r="B556" s="32">
        <f t="shared" ref="B556:B583" si="55">B$8</f>
        <v>43789</v>
      </c>
      <c r="C556" s="1" t="str">
        <f ca="1"/>
        <v/>
      </c>
      <c r="D556" s="1">
        <v>66</v>
      </c>
      <c r="E556" s="36" t="str">
        <f t="shared" ca="1" si="53"/>
        <v/>
      </c>
      <c r="F556" s="1" t="str">
        <f t="shared" ca="1" si="54"/>
        <v/>
      </c>
      <c r="H556" s="32" t="str">
        <f t="array" aca="1" ref="H556" ca="1">IFERROR(INDEX($E$26:$E$1885,SMALL(IF($E$26:$E$1885="","",ROW($E$26:$E$1885)-MIN(ROW($E$26:$E$1885))+1),ROW(E533))),"")</f>
        <v/>
      </c>
      <c r="I556" s="32" t="str">
        <f t="array" aca="1" ref="I556" ca="1">IFERROR(INDEX($F$26:$F$1885,SMALL(IF($F$26:$F$1885="","",ROW($F$26:$F$1885)-MIN(ROW($F$26:$F$1885))+1),ROW(F533))),"")</f>
        <v/>
      </c>
    </row>
    <row r="557" spans="2:9" hidden="1" x14ac:dyDescent="0.45">
      <c r="B557" s="32">
        <f t="shared" si="55"/>
        <v>43789</v>
      </c>
      <c r="C557" s="1" t="str">
        <f ca="1"/>
        <v/>
      </c>
      <c r="D557" s="1">
        <v>67</v>
      </c>
      <c r="E557" s="36" t="str">
        <f t="shared" ca="1" si="53"/>
        <v/>
      </c>
      <c r="F557" s="1" t="str">
        <f t="shared" ca="1" si="54"/>
        <v/>
      </c>
      <c r="H557" s="32" t="str">
        <f t="array" aca="1" ref="H557" ca="1">IFERROR(INDEX($E$26:$E$1885,SMALL(IF($E$26:$E$1885="","",ROW($E$26:$E$1885)-MIN(ROW($E$26:$E$1885))+1),ROW(E534))),"")</f>
        <v/>
      </c>
      <c r="I557" s="32" t="str">
        <f t="array" aca="1" ref="I557" ca="1">IFERROR(INDEX($F$26:$F$1885,SMALL(IF($F$26:$F$1885="","",ROW($F$26:$F$1885)-MIN(ROW($F$26:$F$1885))+1),ROW(F534))),"")</f>
        <v/>
      </c>
    </row>
    <row r="558" spans="2:9" hidden="1" x14ac:dyDescent="0.45">
      <c r="B558" s="32">
        <f t="shared" si="55"/>
        <v>43789</v>
      </c>
      <c r="C558" s="1" t="str">
        <f ca="1"/>
        <v/>
      </c>
      <c r="D558" s="1">
        <v>68</v>
      </c>
      <c r="E558" s="36" t="str">
        <f t="shared" ca="1" si="53"/>
        <v/>
      </c>
      <c r="F558" s="1" t="str">
        <f t="shared" ca="1" si="54"/>
        <v/>
      </c>
      <c r="H558" s="32" t="str">
        <f t="array" aca="1" ref="H558" ca="1">IFERROR(INDEX($E$26:$E$1885,SMALL(IF($E$26:$E$1885="","",ROW($E$26:$E$1885)-MIN(ROW($E$26:$E$1885))+1),ROW(E535))),"")</f>
        <v/>
      </c>
      <c r="I558" s="32" t="str">
        <f t="array" aca="1" ref="I558" ca="1">IFERROR(INDEX($F$26:$F$1885,SMALL(IF($F$26:$F$1885="","",ROW($F$26:$F$1885)-MIN(ROW($F$26:$F$1885))+1),ROW(F535))),"")</f>
        <v/>
      </c>
    </row>
    <row r="559" spans="2:9" hidden="1" x14ac:dyDescent="0.45">
      <c r="B559" s="32">
        <f t="shared" si="55"/>
        <v>43789</v>
      </c>
      <c r="C559" s="1" t="str">
        <f ca="1"/>
        <v/>
      </c>
      <c r="D559" s="1">
        <v>69</v>
      </c>
      <c r="E559" s="36" t="str">
        <f t="shared" ca="1" si="53"/>
        <v/>
      </c>
      <c r="F559" s="1" t="str">
        <f t="shared" ca="1" si="54"/>
        <v/>
      </c>
      <c r="H559" s="32" t="str">
        <f t="array" aca="1" ref="H559" ca="1">IFERROR(INDEX($E$26:$E$1885,SMALL(IF($E$26:$E$1885="","",ROW($E$26:$E$1885)-MIN(ROW($E$26:$E$1885))+1),ROW(E536))),"")</f>
        <v/>
      </c>
      <c r="I559" s="32" t="str">
        <f t="array" aca="1" ref="I559" ca="1">IFERROR(INDEX($F$26:$F$1885,SMALL(IF($F$26:$F$1885="","",ROW($F$26:$F$1885)-MIN(ROW($F$26:$F$1885))+1),ROW(F536))),"")</f>
        <v/>
      </c>
    </row>
    <row r="560" spans="2:9" hidden="1" x14ac:dyDescent="0.45">
      <c r="B560" s="32">
        <f t="shared" si="55"/>
        <v>43789</v>
      </c>
      <c r="C560" s="1" t="str">
        <f ca="1"/>
        <v/>
      </c>
      <c r="D560" s="1">
        <v>70</v>
      </c>
      <c r="E560" s="36" t="str">
        <f t="shared" ca="1" si="53"/>
        <v/>
      </c>
      <c r="F560" s="1" t="str">
        <f t="shared" ca="1" si="54"/>
        <v/>
      </c>
      <c r="H560" s="32" t="str">
        <f t="array" aca="1" ref="H560" ca="1">IFERROR(INDEX($E$26:$E$1885,SMALL(IF($E$26:$E$1885="","",ROW($E$26:$E$1885)-MIN(ROW($E$26:$E$1885))+1),ROW(E537))),"")</f>
        <v/>
      </c>
      <c r="I560" s="32" t="str">
        <f t="array" aca="1" ref="I560" ca="1">IFERROR(INDEX($F$26:$F$1885,SMALL(IF($F$26:$F$1885="","",ROW($F$26:$F$1885)-MIN(ROW($F$26:$F$1885))+1),ROW(F537))),"")</f>
        <v/>
      </c>
    </row>
    <row r="561" spans="2:9" hidden="1" x14ac:dyDescent="0.45">
      <c r="B561" s="32">
        <f t="shared" si="55"/>
        <v>43789</v>
      </c>
      <c r="C561" s="1" t="str">
        <f ca="1"/>
        <v/>
      </c>
      <c r="D561" s="1">
        <v>71</v>
      </c>
      <c r="E561" s="36" t="str">
        <f t="shared" ca="1" si="53"/>
        <v/>
      </c>
      <c r="F561" s="1" t="str">
        <f t="shared" ca="1" si="54"/>
        <v/>
      </c>
      <c r="H561" s="32" t="str">
        <f t="array" aca="1" ref="H561" ca="1">IFERROR(INDEX($E$26:$E$1885,SMALL(IF($E$26:$E$1885="","",ROW($E$26:$E$1885)-MIN(ROW($E$26:$E$1885))+1),ROW(E538))),"")</f>
        <v/>
      </c>
      <c r="I561" s="32" t="str">
        <f t="array" aca="1" ref="I561" ca="1">IFERROR(INDEX($F$26:$F$1885,SMALL(IF($F$26:$F$1885="","",ROW($F$26:$F$1885)-MIN(ROW($F$26:$F$1885))+1),ROW(F538))),"")</f>
        <v/>
      </c>
    </row>
    <row r="562" spans="2:9" hidden="1" x14ac:dyDescent="0.45">
      <c r="B562" s="32">
        <f t="shared" si="55"/>
        <v>43789</v>
      </c>
      <c r="C562" s="1" t="str">
        <f ca="1"/>
        <v/>
      </c>
      <c r="D562" s="1">
        <v>72</v>
      </c>
      <c r="E562" s="36" t="str">
        <f t="shared" ca="1" si="53"/>
        <v/>
      </c>
      <c r="F562" s="1" t="str">
        <f t="shared" ca="1" si="54"/>
        <v/>
      </c>
      <c r="H562" s="32" t="str">
        <f t="array" aca="1" ref="H562" ca="1">IFERROR(INDEX($E$26:$E$1885,SMALL(IF($E$26:$E$1885="","",ROW($E$26:$E$1885)-MIN(ROW($E$26:$E$1885))+1),ROW(E539))),"")</f>
        <v/>
      </c>
      <c r="I562" s="32" t="str">
        <f t="array" aca="1" ref="I562" ca="1">IFERROR(INDEX($F$26:$F$1885,SMALL(IF($F$26:$F$1885="","",ROW($F$26:$F$1885)-MIN(ROW($F$26:$F$1885))+1),ROW(F539))),"")</f>
        <v/>
      </c>
    </row>
    <row r="563" spans="2:9" hidden="1" x14ac:dyDescent="0.45">
      <c r="B563" s="32">
        <f t="shared" si="55"/>
        <v>43789</v>
      </c>
      <c r="C563" s="1" t="str">
        <f ca="1"/>
        <v/>
      </c>
      <c r="D563" s="1">
        <v>73</v>
      </c>
      <c r="E563" s="36" t="str">
        <f t="shared" ca="1" si="53"/>
        <v/>
      </c>
      <c r="F563" s="1" t="str">
        <f t="shared" ca="1" si="54"/>
        <v/>
      </c>
      <c r="H563" s="32" t="str">
        <f t="array" aca="1" ref="H563" ca="1">IFERROR(INDEX($E$26:$E$1885,SMALL(IF($E$26:$E$1885="","",ROW($E$26:$E$1885)-MIN(ROW($E$26:$E$1885))+1),ROW(E540))),"")</f>
        <v/>
      </c>
      <c r="I563" s="32" t="str">
        <f t="array" aca="1" ref="I563" ca="1">IFERROR(INDEX($F$26:$F$1885,SMALL(IF($F$26:$F$1885="","",ROW($F$26:$F$1885)-MIN(ROW($F$26:$F$1885))+1),ROW(F540))),"")</f>
        <v/>
      </c>
    </row>
    <row r="564" spans="2:9" hidden="1" x14ac:dyDescent="0.45">
      <c r="B564" s="32">
        <f t="shared" si="55"/>
        <v>43789</v>
      </c>
      <c r="C564" s="1" t="str">
        <f ca="1"/>
        <v/>
      </c>
      <c r="D564" s="1">
        <v>74</v>
      </c>
      <c r="E564" s="36" t="str">
        <f t="shared" ca="1" si="53"/>
        <v/>
      </c>
      <c r="F564" s="1" t="str">
        <f t="shared" ca="1" si="54"/>
        <v/>
      </c>
      <c r="H564" s="32" t="str">
        <f t="array" aca="1" ref="H564" ca="1">IFERROR(INDEX($E$26:$E$1885,SMALL(IF($E$26:$E$1885="","",ROW($E$26:$E$1885)-MIN(ROW($E$26:$E$1885))+1),ROW(E541))),"")</f>
        <v/>
      </c>
      <c r="I564" s="32" t="str">
        <f t="array" aca="1" ref="I564" ca="1">IFERROR(INDEX($F$26:$F$1885,SMALL(IF($F$26:$F$1885="","",ROW($F$26:$F$1885)-MIN(ROW($F$26:$F$1885))+1),ROW(F541))),"")</f>
        <v/>
      </c>
    </row>
    <row r="565" spans="2:9" hidden="1" x14ac:dyDescent="0.45">
      <c r="B565" s="32">
        <f t="shared" si="55"/>
        <v>43789</v>
      </c>
      <c r="C565" s="1" t="str">
        <f ca="1"/>
        <v/>
      </c>
      <c r="D565" s="1">
        <v>75</v>
      </c>
      <c r="E565" s="36" t="str">
        <f t="shared" ca="1" si="53"/>
        <v/>
      </c>
      <c r="F565" s="1" t="str">
        <f t="shared" ca="1" si="54"/>
        <v/>
      </c>
      <c r="H565" s="32" t="str">
        <f t="array" aca="1" ref="H565" ca="1">IFERROR(INDEX($E$26:$E$1885,SMALL(IF($E$26:$E$1885="","",ROW($E$26:$E$1885)-MIN(ROW($E$26:$E$1885))+1),ROW(E542))),"")</f>
        <v/>
      </c>
      <c r="I565" s="32" t="str">
        <f t="array" aca="1" ref="I565" ca="1">IFERROR(INDEX($F$26:$F$1885,SMALL(IF($F$26:$F$1885="","",ROW($F$26:$F$1885)-MIN(ROW($F$26:$F$1885))+1),ROW(F542))),"")</f>
        <v/>
      </c>
    </row>
    <row r="566" spans="2:9" hidden="1" x14ac:dyDescent="0.45">
      <c r="B566" s="32">
        <f t="shared" si="55"/>
        <v>43789</v>
      </c>
      <c r="C566" s="1" t="str">
        <f ca="1"/>
        <v/>
      </c>
      <c r="D566" s="1">
        <v>76</v>
      </c>
      <c r="E566" s="36" t="str">
        <f t="shared" ca="1" si="53"/>
        <v/>
      </c>
      <c r="F566" s="1" t="str">
        <f t="shared" ca="1" si="54"/>
        <v/>
      </c>
      <c r="H566" s="32" t="str">
        <f t="array" aca="1" ref="H566" ca="1">IFERROR(INDEX($E$26:$E$1885,SMALL(IF($E$26:$E$1885="","",ROW($E$26:$E$1885)-MIN(ROW($E$26:$E$1885))+1),ROW(E543))),"")</f>
        <v/>
      </c>
      <c r="I566" s="32" t="str">
        <f t="array" aca="1" ref="I566" ca="1">IFERROR(INDEX($F$26:$F$1885,SMALL(IF($F$26:$F$1885="","",ROW($F$26:$F$1885)-MIN(ROW($F$26:$F$1885))+1),ROW(F543))),"")</f>
        <v/>
      </c>
    </row>
    <row r="567" spans="2:9" hidden="1" x14ac:dyDescent="0.45">
      <c r="B567" s="32">
        <f t="shared" si="55"/>
        <v>43789</v>
      </c>
      <c r="C567" s="1" t="str">
        <f ca="1"/>
        <v/>
      </c>
      <c r="D567" s="1">
        <v>77</v>
      </c>
      <c r="E567" s="36" t="str">
        <f t="shared" ca="1" si="53"/>
        <v/>
      </c>
      <c r="F567" s="1" t="str">
        <f t="shared" ca="1" si="54"/>
        <v/>
      </c>
      <c r="H567" s="32" t="str">
        <f t="array" aca="1" ref="H567" ca="1">IFERROR(INDEX($E$26:$E$1885,SMALL(IF($E$26:$E$1885="","",ROW($E$26:$E$1885)-MIN(ROW($E$26:$E$1885))+1),ROW(E544))),"")</f>
        <v/>
      </c>
      <c r="I567" s="32" t="str">
        <f t="array" aca="1" ref="I567" ca="1">IFERROR(INDEX($F$26:$F$1885,SMALL(IF($F$26:$F$1885="","",ROW($F$26:$F$1885)-MIN(ROW($F$26:$F$1885))+1),ROW(F544))),"")</f>
        <v/>
      </c>
    </row>
    <row r="568" spans="2:9" hidden="1" x14ac:dyDescent="0.45">
      <c r="B568" s="32">
        <f t="shared" si="55"/>
        <v>43789</v>
      </c>
      <c r="C568" s="1" t="str">
        <f ca="1"/>
        <v/>
      </c>
      <c r="D568" s="1">
        <v>78</v>
      </c>
      <c r="E568" s="36" t="str">
        <f t="shared" ca="1" si="53"/>
        <v/>
      </c>
      <c r="F568" s="1" t="str">
        <f t="shared" ca="1" si="54"/>
        <v/>
      </c>
      <c r="H568" s="32" t="str">
        <f t="array" aca="1" ref="H568" ca="1">IFERROR(INDEX($E$26:$E$1885,SMALL(IF($E$26:$E$1885="","",ROW($E$26:$E$1885)-MIN(ROW($E$26:$E$1885))+1),ROW(E545))),"")</f>
        <v/>
      </c>
      <c r="I568" s="32" t="str">
        <f t="array" aca="1" ref="I568" ca="1">IFERROR(INDEX($F$26:$F$1885,SMALL(IF($F$26:$F$1885="","",ROW($F$26:$F$1885)-MIN(ROW($F$26:$F$1885))+1),ROW(F545))),"")</f>
        <v/>
      </c>
    </row>
    <row r="569" spans="2:9" hidden="1" x14ac:dyDescent="0.45">
      <c r="B569" s="32">
        <f t="shared" si="55"/>
        <v>43789</v>
      </c>
      <c r="C569" s="1" t="str">
        <f ca="1"/>
        <v/>
      </c>
      <c r="D569" s="1">
        <v>79</v>
      </c>
      <c r="E569" s="36" t="str">
        <f t="shared" ca="1" si="53"/>
        <v/>
      </c>
      <c r="F569" s="1" t="str">
        <f t="shared" ca="1" si="54"/>
        <v/>
      </c>
      <c r="H569" s="32" t="str">
        <f t="array" aca="1" ref="H569" ca="1">IFERROR(INDEX($E$26:$E$1885,SMALL(IF($E$26:$E$1885="","",ROW($E$26:$E$1885)-MIN(ROW($E$26:$E$1885))+1),ROW(E546))),"")</f>
        <v/>
      </c>
      <c r="I569" s="32" t="str">
        <f t="array" aca="1" ref="I569" ca="1">IFERROR(INDEX($F$26:$F$1885,SMALL(IF($F$26:$F$1885="","",ROW($F$26:$F$1885)-MIN(ROW($F$26:$F$1885))+1),ROW(F546))),"")</f>
        <v/>
      </c>
    </row>
    <row r="570" spans="2:9" hidden="1" x14ac:dyDescent="0.45">
      <c r="B570" s="32">
        <f t="shared" si="55"/>
        <v>43789</v>
      </c>
      <c r="C570" s="1" t="str">
        <f ca="1"/>
        <v/>
      </c>
      <c r="D570" s="1">
        <v>80</v>
      </c>
      <c r="E570" s="36" t="str">
        <f t="shared" ca="1" si="53"/>
        <v/>
      </c>
      <c r="F570" s="1" t="str">
        <f t="shared" ca="1" si="54"/>
        <v/>
      </c>
      <c r="H570" s="32" t="str">
        <f t="array" aca="1" ref="H570" ca="1">IFERROR(INDEX($E$26:$E$1885,SMALL(IF($E$26:$E$1885="","",ROW($E$26:$E$1885)-MIN(ROW($E$26:$E$1885))+1),ROW(E547))),"")</f>
        <v/>
      </c>
      <c r="I570" s="32" t="str">
        <f t="array" aca="1" ref="I570" ca="1">IFERROR(INDEX($F$26:$F$1885,SMALL(IF($F$26:$F$1885="","",ROW($F$26:$F$1885)-MIN(ROW($F$26:$F$1885))+1),ROW(F547))),"")</f>
        <v/>
      </c>
    </row>
    <row r="571" spans="2:9" hidden="1" x14ac:dyDescent="0.45">
      <c r="B571" s="32">
        <f t="shared" si="55"/>
        <v>43789</v>
      </c>
      <c r="C571" s="1" t="str">
        <f ca="1"/>
        <v/>
      </c>
      <c r="D571" s="1">
        <v>81</v>
      </c>
      <c r="E571" s="36" t="str">
        <f t="shared" ca="1" si="53"/>
        <v/>
      </c>
      <c r="F571" s="1" t="str">
        <f t="shared" ca="1" si="54"/>
        <v/>
      </c>
      <c r="H571" s="32" t="str">
        <f t="array" aca="1" ref="H571" ca="1">IFERROR(INDEX($E$26:$E$1885,SMALL(IF($E$26:$E$1885="","",ROW($E$26:$E$1885)-MIN(ROW($E$26:$E$1885))+1),ROW(E548))),"")</f>
        <v/>
      </c>
      <c r="I571" s="32" t="str">
        <f t="array" aca="1" ref="I571" ca="1">IFERROR(INDEX($F$26:$F$1885,SMALL(IF($F$26:$F$1885="","",ROW($F$26:$F$1885)-MIN(ROW($F$26:$F$1885))+1),ROW(F548))),"")</f>
        <v/>
      </c>
    </row>
    <row r="572" spans="2:9" hidden="1" x14ac:dyDescent="0.45">
      <c r="B572" s="32">
        <f t="shared" si="55"/>
        <v>43789</v>
      </c>
      <c r="C572" s="1" t="str">
        <f ca="1"/>
        <v/>
      </c>
      <c r="D572" s="1">
        <v>82</v>
      </c>
      <c r="E572" s="36" t="str">
        <f t="shared" ca="1" si="53"/>
        <v/>
      </c>
      <c r="F572" s="1" t="str">
        <f t="shared" ca="1" si="54"/>
        <v/>
      </c>
      <c r="H572" s="32" t="str">
        <f t="array" aca="1" ref="H572" ca="1">IFERROR(INDEX($E$26:$E$1885,SMALL(IF($E$26:$E$1885="","",ROW($E$26:$E$1885)-MIN(ROW($E$26:$E$1885))+1),ROW(E549))),"")</f>
        <v/>
      </c>
      <c r="I572" s="32" t="str">
        <f t="array" aca="1" ref="I572" ca="1">IFERROR(INDEX($F$26:$F$1885,SMALL(IF($F$26:$F$1885="","",ROW($F$26:$F$1885)-MIN(ROW($F$26:$F$1885))+1),ROW(F549))),"")</f>
        <v/>
      </c>
    </row>
    <row r="573" spans="2:9" hidden="1" x14ac:dyDescent="0.45">
      <c r="B573" s="32">
        <f t="shared" si="55"/>
        <v>43789</v>
      </c>
      <c r="C573" s="1" t="str">
        <f ca="1"/>
        <v/>
      </c>
      <c r="D573" s="1">
        <v>83</v>
      </c>
      <c r="E573" s="36" t="str">
        <f t="shared" ca="1" si="53"/>
        <v/>
      </c>
      <c r="F573" s="1" t="str">
        <f t="shared" ca="1" si="54"/>
        <v/>
      </c>
      <c r="H573" s="32" t="str">
        <f t="array" aca="1" ref="H573" ca="1">IFERROR(INDEX($E$26:$E$1885,SMALL(IF($E$26:$E$1885="","",ROW($E$26:$E$1885)-MIN(ROW($E$26:$E$1885))+1),ROW(E550))),"")</f>
        <v/>
      </c>
      <c r="I573" s="32" t="str">
        <f t="array" aca="1" ref="I573" ca="1">IFERROR(INDEX($F$26:$F$1885,SMALL(IF($F$26:$F$1885="","",ROW($F$26:$F$1885)-MIN(ROW($F$26:$F$1885))+1),ROW(F550))),"")</f>
        <v/>
      </c>
    </row>
    <row r="574" spans="2:9" hidden="1" x14ac:dyDescent="0.45">
      <c r="B574" s="32">
        <f t="shared" si="55"/>
        <v>43789</v>
      </c>
      <c r="C574" s="1" t="str">
        <f ca="1"/>
        <v/>
      </c>
      <c r="D574" s="1">
        <v>84</v>
      </c>
      <c r="E574" s="36" t="str">
        <f t="shared" ca="1" si="53"/>
        <v/>
      </c>
      <c r="F574" s="1" t="str">
        <f t="shared" ca="1" si="54"/>
        <v/>
      </c>
      <c r="H574" s="32" t="str">
        <f t="array" aca="1" ref="H574" ca="1">IFERROR(INDEX($E$26:$E$1885,SMALL(IF($E$26:$E$1885="","",ROW($E$26:$E$1885)-MIN(ROW($E$26:$E$1885))+1),ROW(E551))),"")</f>
        <v/>
      </c>
      <c r="I574" s="32" t="str">
        <f t="array" aca="1" ref="I574" ca="1">IFERROR(INDEX($F$26:$F$1885,SMALL(IF($F$26:$F$1885="","",ROW($F$26:$F$1885)-MIN(ROW($F$26:$F$1885))+1),ROW(F551))),"")</f>
        <v/>
      </c>
    </row>
    <row r="575" spans="2:9" hidden="1" x14ac:dyDescent="0.45">
      <c r="B575" s="32">
        <f t="shared" si="55"/>
        <v>43789</v>
      </c>
      <c r="C575" s="1" t="str">
        <f ca="1"/>
        <v/>
      </c>
      <c r="D575" s="1">
        <v>85</v>
      </c>
      <c r="E575" s="36" t="str">
        <f t="shared" ca="1" si="53"/>
        <v/>
      </c>
      <c r="F575" s="1" t="str">
        <f t="shared" ca="1" si="54"/>
        <v/>
      </c>
      <c r="H575" s="32" t="str">
        <f t="array" aca="1" ref="H575" ca="1">IFERROR(INDEX($E$26:$E$1885,SMALL(IF($E$26:$E$1885="","",ROW($E$26:$E$1885)-MIN(ROW($E$26:$E$1885))+1),ROW(E552))),"")</f>
        <v/>
      </c>
      <c r="I575" s="32" t="str">
        <f t="array" aca="1" ref="I575" ca="1">IFERROR(INDEX($F$26:$F$1885,SMALL(IF($F$26:$F$1885="","",ROW($F$26:$F$1885)-MIN(ROW($F$26:$F$1885))+1),ROW(F552))),"")</f>
        <v/>
      </c>
    </row>
    <row r="576" spans="2:9" hidden="1" x14ac:dyDescent="0.45">
      <c r="B576" s="32">
        <f t="shared" si="55"/>
        <v>43789</v>
      </c>
      <c r="C576" s="1" t="str">
        <f ca="1"/>
        <v/>
      </c>
      <c r="D576" s="1">
        <v>86</v>
      </c>
      <c r="E576" s="36" t="str">
        <f t="shared" ca="1" si="53"/>
        <v/>
      </c>
      <c r="F576" s="1" t="str">
        <f t="shared" ca="1" si="54"/>
        <v/>
      </c>
      <c r="H576" s="32" t="str">
        <f t="array" aca="1" ref="H576" ca="1">IFERROR(INDEX($E$26:$E$1885,SMALL(IF($E$26:$E$1885="","",ROW($E$26:$E$1885)-MIN(ROW($E$26:$E$1885))+1),ROW(E553))),"")</f>
        <v/>
      </c>
      <c r="I576" s="32" t="str">
        <f t="array" aca="1" ref="I576" ca="1">IFERROR(INDEX($F$26:$F$1885,SMALL(IF($F$26:$F$1885="","",ROW($F$26:$F$1885)-MIN(ROW($F$26:$F$1885))+1),ROW(F553))),"")</f>
        <v/>
      </c>
    </row>
    <row r="577" spans="2:9" hidden="1" x14ac:dyDescent="0.45">
      <c r="B577" s="32">
        <f t="shared" si="55"/>
        <v>43789</v>
      </c>
      <c r="C577" s="1" t="str">
        <f ca="1"/>
        <v/>
      </c>
      <c r="D577" s="1">
        <v>87</v>
      </c>
      <c r="E577" s="36" t="str">
        <f t="shared" ca="1" si="53"/>
        <v/>
      </c>
      <c r="F577" s="1" t="str">
        <f t="shared" ca="1" si="54"/>
        <v/>
      </c>
      <c r="H577" s="32" t="str">
        <f t="array" aca="1" ref="H577" ca="1">IFERROR(INDEX($E$26:$E$1885,SMALL(IF($E$26:$E$1885="","",ROW($E$26:$E$1885)-MIN(ROW($E$26:$E$1885))+1),ROW(E554))),"")</f>
        <v/>
      </c>
      <c r="I577" s="32" t="str">
        <f t="array" aca="1" ref="I577" ca="1">IFERROR(INDEX($F$26:$F$1885,SMALL(IF($F$26:$F$1885="","",ROW($F$26:$F$1885)-MIN(ROW($F$26:$F$1885))+1),ROW(F554))),"")</f>
        <v/>
      </c>
    </row>
    <row r="578" spans="2:9" hidden="1" x14ac:dyDescent="0.45">
      <c r="B578" s="32">
        <f t="shared" si="55"/>
        <v>43789</v>
      </c>
      <c r="C578" s="1" t="str">
        <f ca="1"/>
        <v/>
      </c>
      <c r="D578" s="1">
        <v>88</v>
      </c>
      <c r="E578" s="36" t="str">
        <f t="shared" ca="1" si="53"/>
        <v/>
      </c>
      <c r="F578" s="1" t="str">
        <f t="shared" ca="1" si="54"/>
        <v/>
      </c>
      <c r="H578" s="32" t="str">
        <f t="array" aca="1" ref="H578" ca="1">IFERROR(INDEX($E$26:$E$1885,SMALL(IF($E$26:$E$1885="","",ROW($E$26:$E$1885)-MIN(ROW($E$26:$E$1885))+1),ROW(E555))),"")</f>
        <v/>
      </c>
      <c r="I578" s="32" t="str">
        <f t="array" aca="1" ref="I578" ca="1">IFERROR(INDEX($F$26:$F$1885,SMALL(IF($F$26:$F$1885="","",ROW($F$26:$F$1885)-MIN(ROW($F$26:$F$1885))+1),ROW(F555))),"")</f>
        <v/>
      </c>
    </row>
    <row r="579" spans="2:9" hidden="1" x14ac:dyDescent="0.45">
      <c r="B579" s="32">
        <f t="shared" si="55"/>
        <v>43789</v>
      </c>
      <c r="C579" s="1" t="str">
        <f ca="1"/>
        <v/>
      </c>
      <c r="D579" s="1">
        <v>89</v>
      </c>
      <c r="E579" s="36" t="str">
        <f t="shared" ca="1" si="53"/>
        <v/>
      </c>
      <c r="F579" s="1" t="str">
        <f t="shared" ca="1" si="54"/>
        <v/>
      </c>
      <c r="H579" s="32" t="str">
        <f t="array" aca="1" ref="H579" ca="1">IFERROR(INDEX($E$26:$E$1885,SMALL(IF($E$26:$E$1885="","",ROW($E$26:$E$1885)-MIN(ROW($E$26:$E$1885))+1),ROW(E556))),"")</f>
        <v/>
      </c>
      <c r="I579" s="32" t="str">
        <f t="array" aca="1" ref="I579" ca="1">IFERROR(INDEX($F$26:$F$1885,SMALL(IF($F$26:$F$1885="","",ROW($F$26:$F$1885)-MIN(ROW($F$26:$F$1885))+1),ROW(F556))),"")</f>
        <v/>
      </c>
    </row>
    <row r="580" spans="2:9" hidden="1" x14ac:dyDescent="0.45">
      <c r="B580" s="32">
        <f t="shared" si="55"/>
        <v>43789</v>
      </c>
      <c r="C580" s="1" t="str">
        <f ca="1"/>
        <v/>
      </c>
      <c r="D580" s="1">
        <v>90</v>
      </c>
      <c r="E580" s="36" t="str">
        <f t="shared" ca="1" si="53"/>
        <v/>
      </c>
      <c r="F580" s="1" t="str">
        <f t="shared" ca="1" si="54"/>
        <v/>
      </c>
      <c r="H580" s="32" t="str">
        <f t="array" aca="1" ref="H580" ca="1">IFERROR(INDEX($E$26:$E$1885,SMALL(IF($E$26:$E$1885="","",ROW($E$26:$E$1885)-MIN(ROW($E$26:$E$1885))+1),ROW(E557))),"")</f>
        <v/>
      </c>
      <c r="I580" s="32" t="str">
        <f t="array" aca="1" ref="I580" ca="1">IFERROR(INDEX($F$26:$F$1885,SMALL(IF($F$26:$F$1885="","",ROW($F$26:$F$1885)-MIN(ROW($F$26:$F$1885))+1),ROW(F557))),"")</f>
        <v/>
      </c>
    </row>
    <row r="581" spans="2:9" hidden="1" x14ac:dyDescent="0.45">
      <c r="B581" s="32">
        <f t="shared" si="55"/>
        <v>43789</v>
      </c>
      <c r="C581" s="1" t="str">
        <f ca="1"/>
        <v/>
      </c>
      <c r="D581" s="1">
        <v>91</v>
      </c>
      <c r="E581" s="36" t="str">
        <f t="shared" ca="1" si="53"/>
        <v/>
      </c>
      <c r="F581" s="1" t="str">
        <f t="shared" ca="1" si="54"/>
        <v/>
      </c>
      <c r="H581" s="32" t="str">
        <f t="array" aca="1" ref="H581" ca="1">IFERROR(INDEX($E$26:$E$1885,SMALL(IF($E$26:$E$1885="","",ROW($E$26:$E$1885)-MIN(ROW($E$26:$E$1885))+1),ROW(E558))),"")</f>
        <v/>
      </c>
      <c r="I581" s="32" t="str">
        <f t="array" aca="1" ref="I581" ca="1">IFERROR(INDEX($F$26:$F$1885,SMALL(IF($F$26:$F$1885="","",ROW($F$26:$F$1885)-MIN(ROW($F$26:$F$1885))+1),ROW(F558))),"")</f>
        <v/>
      </c>
    </row>
    <row r="582" spans="2:9" hidden="1" x14ac:dyDescent="0.45">
      <c r="B582" s="32">
        <f t="shared" si="55"/>
        <v>43789</v>
      </c>
      <c r="C582" s="1" t="str">
        <f ca="1"/>
        <v/>
      </c>
      <c r="D582" s="1">
        <v>92</v>
      </c>
      <c r="E582" s="36" t="str">
        <f t="shared" ca="1" si="53"/>
        <v/>
      </c>
      <c r="F582" s="1" t="str">
        <f t="shared" ca="1" si="54"/>
        <v/>
      </c>
      <c r="H582" s="32" t="str">
        <f t="array" aca="1" ref="H582" ca="1">IFERROR(INDEX($E$26:$E$1885,SMALL(IF($E$26:$E$1885="","",ROW($E$26:$E$1885)-MIN(ROW($E$26:$E$1885))+1),ROW(E559))),"")</f>
        <v/>
      </c>
      <c r="I582" s="32" t="str">
        <f t="array" aca="1" ref="I582" ca="1">IFERROR(INDEX($F$26:$F$1885,SMALL(IF($F$26:$F$1885="","",ROW($F$26:$F$1885)-MIN(ROW($F$26:$F$1885))+1),ROW(F559))),"")</f>
        <v/>
      </c>
    </row>
    <row r="583" spans="2:9" hidden="1" x14ac:dyDescent="0.45">
      <c r="B583" s="32">
        <f t="shared" si="55"/>
        <v>43789</v>
      </c>
      <c r="C583" s="1" t="str">
        <f ca="1"/>
        <v/>
      </c>
      <c r="D583" s="1">
        <v>93</v>
      </c>
      <c r="E583" s="36" t="str">
        <f t="shared" ca="1" si="53"/>
        <v/>
      </c>
      <c r="F583" s="1" t="str">
        <f t="shared" ca="1" si="54"/>
        <v/>
      </c>
      <c r="H583" s="32" t="str">
        <f t="array" aca="1" ref="H583" ca="1">IFERROR(INDEX($E$26:$E$1885,SMALL(IF($E$26:$E$1885="","",ROW($E$26:$E$1885)-MIN(ROW($E$26:$E$1885))+1),ROW(E560))),"")</f>
        <v/>
      </c>
      <c r="I583" s="32" t="str">
        <f t="array" aca="1" ref="I583" ca="1">IFERROR(INDEX($F$26:$F$1885,SMALL(IF($F$26:$F$1885="","",ROW($F$26:$F$1885)-MIN(ROW($F$26:$F$1885))+1),ROW(F560))),"")</f>
        <v/>
      </c>
    </row>
    <row r="584" spans="2:9" hidden="1" x14ac:dyDescent="0.45">
      <c r="B584" s="32">
        <f>B$9</f>
        <v>43790</v>
      </c>
      <c r="C584" s="1" t="str">
        <f t="array" aca="1" ref="C584:C676" ca="1">TRANSPOSE(CT9:GH9)</f>
        <v>Trash - Waste Management</v>
      </c>
      <c r="D584" s="1">
        <v>1</v>
      </c>
      <c r="E584" s="36" t="str">
        <f t="shared" ca="1" si="53"/>
        <v>11/21/2019</v>
      </c>
      <c r="F584" s="1" t="str">
        <f t="shared" ca="1" si="54"/>
        <v>Trash - Waste Management</v>
      </c>
      <c r="H584" s="32" t="str">
        <f t="array" aca="1" ref="H584" ca="1">IFERROR(INDEX($E$26:$E$1885,SMALL(IF($E$26:$E$1885="","",ROW($E$26:$E$1885)-MIN(ROW($E$26:$E$1885))+1),ROW(E561))),"")</f>
        <v/>
      </c>
      <c r="I584" s="32" t="str">
        <f t="array" aca="1" ref="I584" ca="1">IFERROR(INDEX($F$26:$F$1885,SMALL(IF($F$26:$F$1885="","",ROW($F$26:$F$1885)-MIN(ROW($F$26:$F$1885))+1),ROW(F561))),"")</f>
        <v/>
      </c>
    </row>
    <row r="585" spans="2:9" hidden="1" x14ac:dyDescent="0.45">
      <c r="B585" s="32">
        <f t="shared" ref="B585:B648" si="56">B$9</f>
        <v>43790</v>
      </c>
      <c r="C585" s="1" t="str">
        <f ca="1"/>
        <v/>
      </c>
      <c r="D585" s="1">
        <v>2</v>
      </c>
      <c r="E585" s="36" t="str">
        <f t="shared" ca="1" si="53"/>
        <v/>
      </c>
      <c r="F585" s="1" t="str">
        <f t="shared" ca="1" si="54"/>
        <v/>
      </c>
      <c r="H585" s="32" t="str">
        <f t="array" aca="1" ref="H585" ca="1">IFERROR(INDEX($E$26:$E$1885,SMALL(IF($E$26:$E$1885="","",ROW($E$26:$E$1885)-MIN(ROW($E$26:$E$1885))+1),ROW(E562))),"")</f>
        <v/>
      </c>
      <c r="I585" s="32" t="str">
        <f t="array" aca="1" ref="I585" ca="1">IFERROR(INDEX($F$26:$F$1885,SMALL(IF($F$26:$F$1885="","",ROW($F$26:$F$1885)-MIN(ROW($F$26:$F$1885))+1),ROW(F562))),"")</f>
        <v/>
      </c>
    </row>
    <row r="586" spans="2:9" hidden="1" x14ac:dyDescent="0.45">
      <c r="B586" s="32">
        <f t="shared" si="56"/>
        <v>43790</v>
      </c>
      <c r="C586" s="1" t="str">
        <f ca="1"/>
        <v/>
      </c>
      <c r="D586" s="1">
        <v>3</v>
      </c>
      <c r="E586" s="36" t="str">
        <f t="shared" ca="1" si="53"/>
        <v/>
      </c>
      <c r="F586" s="1" t="str">
        <f t="shared" ca="1" si="54"/>
        <v/>
      </c>
      <c r="H586" s="32" t="str">
        <f t="array" aca="1" ref="H586" ca="1">IFERROR(INDEX($E$26:$E$1885,SMALL(IF($E$26:$E$1885="","",ROW($E$26:$E$1885)-MIN(ROW($E$26:$E$1885))+1),ROW(E563))),"")</f>
        <v/>
      </c>
      <c r="I586" s="32" t="str">
        <f t="array" aca="1" ref="I586" ca="1">IFERROR(INDEX($F$26:$F$1885,SMALL(IF($F$26:$F$1885="","",ROW($F$26:$F$1885)-MIN(ROW($F$26:$F$1885))+1),ROW(F563))),"")</f>
        <v/>
      </c>
    </row>
    <row r="587" spans="2:9" hidden="1" x14ac:dyDescent="0.45">
      <c r="B587" s="32">
        <f t="shared" si="56"/>
        <v>43790</v>
      </c>
      <c r="C587" s="1" t="str">
        <f ca="1"/>
        <v/>
      </c>
      <c r="D587" s="1">
        <v>4</v>
      </c>
      <c r="E587" s="36" t="str">
        <f t="shared" ca="1" si="53"/>
        <v/>
      </c>
      <c r="F587" s="1" t="str">
        <f t="shared" ca="1" si="54"/>
        <v/>
      </c>
      <c r="H587" s="32" t="str">
        <f t="array" aca="1" ref="H587" ca="1">IFERROR(INDEX($E$26:$E$1885,SMALL(IF($E$26:$E$1885="","",ROW($E$26:$E$1885)-MIN(ROW($E$26:$E$1885))+1),ROW(E564))),"")</f>
        <v/>
      </c>
      <c r="I587" s="32" t="str">
        <f t="array" aca="1" ref="I587" ca="1">IFERROR(INDEX($F$26:$F$1885,SMALL(IF($F$26:$F$1885="","",ROW($F$26:$F$1885)-MIN(ROW($F$26:$F$1885))+1),ROW(F564))),"")</f>
        <v/>
      </c>
    </row>
    <row r="588" spans="2:9" hidden="1" x14ac:dyDescent="0.45">
      <c r="B588" s="32">
        <f t="shared" si="56"/>
        <v>43790</v>
      </c>
      <c r="C588" s="1" t="str">
        <f ca="1"/>
        <v/>
      </c>
      <c r="D588" s="1">
        <v>5</v>
      </c>
      <c r="E588" s="36" t="str">
        <f t="shared" ca="1" si="53"/>
        <v/>
      </c>
      <c r="F588" s="1" t="str">
        <f t="shared" ca="1" si="54"/>
        <v/>
      </c>
      <c r="H588" s="32" t="str">
        <f t="array" aca="1" ref="H588" ca="1">IFERROR(INDEX($E$26:$E$1885,SMALL(IF($E$26:$E$1885="","",ROW($E$26:$E$1885)-MIN(ROW($E$26:$E$1885))+1),ROW(E565))),"")</f>
        <v/>
      </c>
      <c r="I588" s="32" t="str">
        <f t="array" aca="1" ref="I588" ca="1">IFERROR(INDEX($F$26:$F$1885,SMALL(IF($F$26:$F$1885="","",ROW($F$26:$F$1885)-MIN(ROW($F$26:$F$1885))+1),ROW(F565))),"")</f>
        <v/>
      </c>
    </row>
    <row r="589" spans="2:9" hidden="1" x14ac:dyDescent="0.45">
      <c r="B589" s="32">
        <f t="shared" si="56"/>
        <v>43790</v>
      </c>
      <c r="C589" s="1" t="str">
        <f ca="1"/>
        <v/>
      </c>
      <c r="D589" s="1">
        <v>6</v>
      </c>
      <c r="E589" s="36" t="str">
        <f t="shared" ca="1" si="53"/>
        <v/>
      </c>
      <c r="F589" s="1" t="str">
        <f t="shared" ca="1" si="54"/>
        <v/>
      </c>
      <c r="H589" s="32" t="str">
        <f t="array" aca="1" ref="H589" ca="1">IFERROR(INDEX($E$26:$E$1885,SMALL(IF($E$26:$E$1885="","",ROW($E$26:$E$1885)-MIN(ROW($E$26:$E$1885))+1),ROW(E566))),"")</f>
        <v/>
      </c>
      <c r="I589" s="32" t="str">
        <f t="array" aca="1" ref="I589" ca="1">IFERROR(INDEX($F$26:$F$1885,SMALL(IF($F$26:$F$1885="","",ROW($F$26:$F$1885)-MIN(ROW($F$26:$F$1885))+1),ROW(F566))),"")</f>
        <v/>
      </c>
    </row>
    <row r="590" spans="2:9" hidden="1" x14ac:dyDescent="0.45">
      <c r="B590" s="32">
        <f t="shared" si="56"/>
        <v>43790</v>
      </c>
      <c r="C590" s="1" t="str">
        <f ca="1"/>
        <v/>
      </c>
      <c r="D590" s="1">
        <v>7</v>
      </c>
      <c r="E590" s="36" t="str">
        <f t="shared" ca="1" si="53"/>
        <v/>
      </c>
      <c r="F590" s="1" t="str">
        <f t="shared" ca="1" si="54"/>
        <v/>
      </c>
      <c r="H590" s="32" t="str">
        <f t="array" aca="1" ref="H590" ca="1">IFERROR(INDEX($E$26:$E$1885,SMALL(IF($E$26:$E$1885="","",ROW($E$26:$E$1885)-MIN(ROW($E$26:$E$1885))+1),ROW(E567))),"")</f>
        <v/>
      </c>
      <c r="I590" s="32" t="str">
        <f t="array" aca="1" ref="I590" ca="1">IFERROR(INDEX($F$26:$F$1885,SMALL(IF($F$26:$F$1885="","",ROW($F$26:$F$1885)-MIN(ROW($F$26:$F$1885))+1),ROW(F567))),"")</f>
        <v/>
      </c>
    </row>
    <row r="591" spans="2:9" hidden="1" x14ac:dyDescent="0.45">
      <c r="B591" s="32">
        <f t="shared" si="56"/>
        <v>43790</v>
      </c>
      <c r="C591" s="1" t="str">
        <f ca="1"/>
        <v/>
      </c>
      <c r="D591" s="1">
        <v>8</v>
      </c>
      <c r="E591" s="36" t="str">
        <f t="shared" ca="1" si="53"/>
        <v/>
      </c>
      <c r="F591" s="1" t="str">
        <f t="shared" ca="1" si="54"/>
        <v/>
      </c>
      <c r="H591" s="32" t="str">
        <f t="array" aca="1" ref="H591" ca="1">IFERROR(INDEX($E$26:$E$1885,SMALL(IF($E$26:$E$1885="","",ROW($E$26:$E$1885)-MIN(ROW($E$26:$E$1885))+1),ROW(E568))),"")</f>
        <v/>
      </c>
      <c r="I591" s="32" t="str">
        <f t="array" aca="1" ref="I591" ca="1">IFERROR(INDEX($F$26:$F$1885,SMALL(IF($F$26:$F$1885="","",ROW($F$26:$F$1885)-MIN(ROW($F$26:$F$1885))+1),ROW(F568))),"")</f>
        <v/>
      </c>
    </row>
    <row r="592" spans="2:9" hidden="1" x14ac:dyDescent="0.45">
      <c r="B592" s="32">
        <f t="shared" si="56"/>
        <v>43790</v>
      </c>
      <c r="C592" s="1" t="str">
        <f ca="1"/>
        <v/>
      </c>
      <c r="D592" s="1">
        <v>9</v>
      </c>
      <c r="E592" s="36" t="str">
        <f t="shared" ca="1" si="53"/>
        <v/>
      </c>
      <c r="F592" s="1" t="str">
        <f t="shared" ca="1" si="54"/>
        <v/>
      </c>
      <c r="H592" s="32" t="str">
        <f t="array" aca="1" ref="H592" ca="1">IFERROR(INDEX($E$26:$E$1885,SMALL(IF($E$26:$E$1885="","",ROW($E$26:$E$1885)-MIN(ROW($E$26:$E$1885))+1),ROW(E569))),"")</f>
        <v/>
      </c>
      <c r="I592" s="32" t="str">
        <f t="array" aca="1" ref="I592" ca="1">IFERROR(INDEX($F$26:$F$1885,SMALL(IF($F$26:$F$1885="","",ROW($F$26:$F$1885)-MIN(ROW($F$26:$F$1885))+1),ROW(F569))),"")</f>
        <v/>
      </c>
    </row>
    <row r="593" spans="2:9" hidden="1" x14ac:dyDescent="0.45">
      <c r="B593" s="32">
        <f t="shared" si="56"/>
        <v>43790</v>
      </c>
      <c r="C593" s="1" t="str">
        <f ca="1"/>
        <v/>
      </c>
      <c r="D593" s="1">
        <v>10</v>
      </c>
      <c r="E593" s="36" t="str">
        <f t="shared" ca="1" si="53"/>
        <v/>
      </c>
      <c r="F593" s="1" t="str">
        <f t="shared" ca="1" si="54"/>
        <v/>
      </c>
      <c r="H593" s="32" t="str">
        <f t="array" aca="1" ref="H593" ca="1">IFERROR(INDEX($E$26:$E$1885,SMALL(IF($E$26:$E$1885="","",ROW($E$26:$E$1885)-MIN(ROW($E$26:$E$1885))+1),ROW(E570))),"")</f>
        <v/>
      </c>
      <c r="I593" s="32" t="str">
        <f t="array" aca="1" ref="I593" ca="1">IFERROR(INDEX($F$26:$F$1885,SMALL(IF($F$26:$F$1885="","",ROW($F$26:$F$1885)-MIN(ROW($F$26:$F$1885))+1),ROW(F570))),"")</f>
        <v/>
      </c>
    </row>
    <row r="594" spans="2:9" hidden="1" x14ac:dyDescent="0.45">
      <c r="B594" s="32">
        <f t="shared" si="56"/>
        <v>43790</v>
      </c>
      <c r="C594" s="1" t="str">
        <f ca="1"/>
        <v/>
      </c>
      <c r="D594" s="1">
        <v>11</v>
      </c>
      <c r="E594" s="36" t="str">
        <f t="shared" ca="1" si="53"/>
        <v/>
      </c>
      <c r="F594" s="1" t="str">
        <f t="shared" ca="1" si="54"/>
        <v/>
      </c>
      <c r="H594" s="32" t="str">
        <f t="array" aca="1" ref="H594" ca="1">IFERROR(INDEX($E$26:$E$1885,SMALL(IF($E$26:$E$1885="","",ROW($E$26:$E$1885)-MIN(ROW($E$26:$E$1885))+1),ROW(E571))),"")</f>
        <v/>
      </c>
      <c r="I594" s="32" t="str">
        <f t="array" aca="1" ref="I594" ca="1">IFERROR(INDEX($F$26:$F$1885,SMALL(IF($F$26:$F$1885="","",ROW($F$26:$F$1885)-MIN(ROW($F$26:$F$1885))+1),ROW(F571))),"")</f>
        <v/>
      </c>
    </row>
    <row r="595" spans="2:9" hidden="1" x14ac:dyDescent="0.45">
      <c r="B595" s="32">
        <f t="shared" si="56"/>
        <v>43790</v>
      </c>
      <c r="C595" s="1" t="str">
        <f ca="1"/>
        <v/>
      </c>
      <c r="D595" s="1">
        <v>12</v>
      </c>
      <c r="E595" s="36" t="str">
        <f t="shared" ca="1" si="53"/>
        <v/>
      </c>
      <c r="F595" s="1" t="str">
        <f t="shared" ca="1" si="54"/>
        <v/>
      </c>
      <c r="H595" s="32" t="str">
        <f t="array" aca="1" ref="H595" ca="1">IFERROR(INDEX($E$26:$E$1885,SMALL(IF($E$26:$E$1885="","",ROW($E$26:$E$1885)-MIN(ROW($E$26:$E$1885))+1),ROW(E572))),"")</f>
        <v/>
      </c>
      <c r="I595" s="32" t="str">
        <f t="array" aca="1" ref="I595" ca="1">IFERROR(INDEX($F$26:$F$1885,SMALL(IF($F$26:$F$1885="","",ROW($F$26:$F$1885)-MIN(ROW($F$26:$F$1885))+1),ROW(F572))),"")</f>
        <v/>
      </c>
    </row>
    <row r="596" spans="2:9" hidden="1" x14ac:dyDescent="0.45">
      <c r="B596" s="32">
        <f t="shared" si="56"/>
        <v>43790</v>
      </c>
      <c r="C596" s="1" t="str">
        <f ca="1"/>
        <v/>
      </c>
      <c r="D596" s="1">
        <v>13</v>
      </c>
      <c r="E596" s="36" t="str">
        <f t="shared" ca="1" si="53"/>
        <v/>
      </c>
      <c r="F596" s="1" t="str">
        <f t="shared" ca="1" si="54"/>
        <v/>
      </c>
      <c r="H596" s="32" t="str">
        <f t="array" aca="1" ref="H596" ca="1">IFERROR(INDEX($E$26:$E$1885,SMALL(IF($E$26:$E$1885="","",ROW($E$26:$E$1885)-MIN(ROW($E$26:$E$1885))+1),ROW(E573))),"")</f>
        <v/>
      </c>
      <c r="I596" s="32" t="str">
        <f t="array" aca="1" ref="I596" ca="1">IFERROR(INDEX($F$26:$F$1885,SMALL(IF($F$26:$F$1885="","",ROW($F$26:$F$1885)-MIN(ROW($F$26:$F$1885))+1),ROW(F573))),"")</f>
        <v/>
      </c>
    </row>
    <row r="597" spans="2:9" hidden="1" x14ac:dyDescent="0.45">
      <c r="B597" s="32">
        <f t="shared" si="56"/>
        <v>43790</v>
      </c>
      <c r="C597" s="1" t="str">
        <f ca="1"/>
        <v/>
      </c>
      <c r="D597" s="1">
        <v>14</v>
      </c>
      <c r="E597" s="36" t="str">
        <f t="shared" ca="1" si="53"/>
        <v/>
      </c>
      <c r="F597" s="1" t="str">
        <f t="shared" ca="1" si="54"/>
        <v/>
      </c>
      <c r="H597" s="32" t="str">
        <f t="array" aca="1" ref="H597" ca="1">IFERROR(INDEX($E$26:$E$1885,SMALL(IF($E$26:$E$1885="","",ROW($E$26:$E$1885)-MIN(ROW($E$26:$E$1885))+1),ROW(E574))),"")</f>
        <v/>
      </c>
      <c r="I597" s="32" t="str">
        <f t="array" aca="1" ref="I597" ca="1">IFERROR(INDEX($F$26:$F$1885,SMALL(IF($F$26:$F$1885="","",ROW($F$26:$F$1885)-MIN(ROW($F$26:$F$1885))+1),ROW(F574))),"")</f>
        <v/>
      </c>
    </row>
    <row r="598" spans="2:9" hidden="1" x14ac:dyDescent="0.45">
      <c r="B598" s="32">
        <f t="shared" si="56"/>
        <v>43790</v>
      </c>
      <c r="C598" s="1" t="str">
        <f ca="1"/>
        <v/>
      </c>
      <c r="D598" s="1">
        <v>15</v>
      </c>
      <c r="E598" s="36" t="str">
        <f t="shared" ca="1" si="53"/>
        <v/>
      </c>
      <c r="F598" s="1" t="str">
        <f t="shared" ca="1" si="54"/>
        <v/>
      </c>
      <c r="H598" s="32" t="str">
        <f t="array" aca="1" ref="H598" ca="1">IFERROR(INDEX($E$26:$E$1885,SMALL(IF($E$26:$E$1885="","",ROW($E$26:$E$1885)-MIN(ROW($E$26:$E$1885))+1),ROW(E575))),"")</f>
        <v/>
      </c>
      <c r="I598" s="32" t="str">
        <f t="array" aca="1" ref="I598" ca="1">IFERROR(INDEX($F$26:$F$1885,SMALL(IF($F$26:$F$1885="","",ROW($F$26:$F$1885)-MIN(ROW($F$26:$F$1885))+1),ROW(F575))),"")</f>
        <v/>
      </c>
    </row>
    <row r="599" spans="2:9" hidden="1" x14ac:dyDescent="0.45">
      <c r="B599" s="32">
        <f t="shared" si="56"/>
        <v>43790</v>
      </c>
      <c r="C599" s="1" t="str">
        <f ca="1"/>
        <v/>
      </c>
      <c r="D599" s="1">
        <v>16</v>
      </c>
      <c r="E599" s="36" t="str">
        <f t="shared" ca="1" si="53"/>
        <v/>
      </c>
      <c r="F599" s="1" t="str">
        <f t="shared" ca="1" si="54"/>
        <v/>
      </c>
      <c r="H599" s="32" t="str">
        <f t="array" aca="1" ref="H599" ca="1">IFERROR(INDEX($E$26:$E$1885,SMALL(IF($E$26:$E$1885="","",ROW($E$26:$E$1885)-MIN(ROW($E$26:$E$1885))+1),ROW(E576))),"")</f>
        <v/>
      </c>
      <c r="I599" s="32" t="str">
        <f t="array" aca="1" ref="I599" ca="1">IFERROR(INDEX($F$26:$F$1885,SMALL(IF($F$26:$F$1885="","",ROW($F$26:$F$1885)-MIN(ROW($F$26:$F$1885))+1),ROW(F576))),"")</f>
        <v/>
      </c>
    </row>
    <row r="600" spans="2:9" hidden="1" x14ac:dyDescent="0.45">
      <c r="B600" s="32">
        <f t="shared" si="56"/>
        <v>43790</v>
      </c>
      <c r="C600" s="1" t="str">
        <f ca="1"/>
        <v/>
      </c>
      <c r="D600" s="1">
        <v>17</v>
      </c>
      <c r="E600" s="36" t="str">
        <f t="shared" ca="1" si="53"/>
        <v/>
      </c>
      <c r="F600" s="1" t="str">
        <f t="shared" ca="1" si="54"/>
        <v/>
      </c>
      <c r="H600" s="32" t="str">
        <f t="array" aca="1" ref="H600" ca="1">IFERROR(INDEX($E$26:$E$1885,SMALL(IF($E$26:$E$1885="","",ROW($E$26:$E$1885)-MIN(ROW($E$26:$E$1885))+1),ROW(E577))),"")</f>
        <v/>
      </c>
      <c r="I600" s="32" t="str">
        <f t="array" aca="1" ref="I600" ca="1">IFERROR(INDEX($F$26:$F$1885,SMALL(IF($F$26:$F$1885="","",ROW($F$26:$F$1885)-MIN(ROW($F$26:$F$1885))+1),ROW(F577))),"")</f>
        <v/>
      </c>
    </row>
    <row r="601" spans="2:9" hidden="1" x14ac:dyDescent="0.45">
      <c r="B601" s="32">
        <f t="shared" si="56"/>
        <v>43790</v>
      </c>
      <c r="C601" s="1" t="str">
        <f ca="1"/>
        <v/>
      </c>
      <c r="D601" s="1">
        <v>18</v>
      </c>
      <c r="E601" s="36" t="str">
        <f t="shared" ca="1" si="53"/>
        <v/>
      </c>
      <c r="F601" s="1" t="str">
        <f t="shared" ca="1" si="54"/>
        <v/>
      </c>
      <c r="H601" s="32" t="str">
        <f t="array" aca="1" ref="H601" ca="1">IFERROR(INDEX($E$26:$E$1885,SMALL(IF($E$26:$E$1885="","",ROW($E$26:$E$1885)-MIN(ROW($E$26:$E$1885))+1),ROW(E578))),"")</f>
        <v/>
      </c>
      <c r="I601" s="32" t="str">
        <f t="array" aca="1" ref="I601" ca="1">IFERROR(INDEX($F$26:$F$1885,SMALL(IF($F$26:$F$1885="","",ROW($F$26:$F$1885)-MIN(ROW($F$26:$F$1885))+1),ROW(F578))),"")</f>
        <v/>
      </c>
    </row>
    <row r="602" spans="2:9" hidden="1" x14ac:dyDescent="0.45">
      <c r="B602" s="32">
        <f t="shared" si="56"/>
        <v>43790</v>
      </c>
      <c r="C602" s="1" t="str">
        <f ca="1"/>
        <v/>
      </c>
      <c r="D602" s="1">
        <v>19</v>
      </c>
      <c r="E602" s="36" t="str">
        <f t="shared" ca="1" si="53"/>
        <v/>
      </c>
      <c r="F602" s="1" t="str">
        <f t="shared" ca="1" si="54"/>
        <v/>
      </c>
      <c r="H602" s="32" t="str">
        <f t="array" aca="1" ref="H602" ca="1">IFERROR(INDEX($E$26:$E$1885,SMALL(IF($E$26:$E$1885="","",ROW($E$26:$E$1885)-MIN(ROW($E$26:$E$1885))+1),ROW(E579))),"")</f>
        <v/>
      </c>
      <c r="I602" s="32" t="str">
        <f t="array" aca="1" ref="I602" ca="1">IFERROR(INDEX($F$26:$F$1885,SMALL(IF($F$26:$F$1885="","",ROW($F$26:$F$1885)-MIN(ROW($F$26:$F$1885))+1),ROW(F579))),"")</f>
        <v/>
      </c>
    </row>
    <row r="603" spans="2:9" hidden="1" x14ac:dyDescent="0.45">
      <c r="B603" s="32">
        <f t="shared" si="56"/>
        <v>43790</v>
      </c>
      <c r="C603" s="1" t="str">
        <f ca="1"/>
        <v/>
      </c>
      <c r="D603" s="1">
        <v>20</v>
      </c>
      <c r="E603" s="36" t="str">
        <f t="shared" ref="E603:E666" ca="1" si="57">IF(LEN(C603)=0,"",TEXT(B603,"mm/dd/yyyy"))</f>
        <v/>
      </c>
      <c r="F603" s="1" t="str">
        <f t="shared" ref="F603:F666" ca="1" si="58">C603</f>
        <v/>
      </c>
      <c r="H603" s="32" t="str">
        <f t="array" aca="1" ref="H603" ca="1">IFERROR(INDEX($E$26:$E$1885,SMALL(IF($E$26:$E$1885="","",ROW($E$26:$E$1885)-MIN(ROW($E$26:$E$1885))+1),ROW(E580))),"")</f>
        <v/>
      </c>
      <c r="I603" s="32" t="str">
        <f t="array" aca="1" ref="I603" ca="1">IFERROR(INDEX($F$26:$F$1885,SMALL(IF($F$26:$F$1885="","",ROW($F$26:$F$1885)-MIN(ROW($F$26:$F$1885))+1),ROW(F580))),"")</f>
        <v/>
      </c>
    </row>
    <row r="604" spans="2:9" hidden="1" x14ac:dyDescent="0.45">
      <c r="B604" s="32">
        <f t="shared" si="56"/>
        <v>43790</v>
      </c>
      <c r="C604" s="1" t="str">
        <f ca="1"/>
        <v/>
      </c>
      <c r="D604" s="1">
        <v>21</v>
      </c>
      <c r="E604" s="36" t="str">
        <f t="shared" ca="1" si="57"/>
        <v/>
      </c>
      <c r="F604" s="1" t="str">
        <f t="shared" ca="1" si="58"/>
        <v/>
      </c>
      <c r="H604" s="32" t="str">
        <f t="array" aca="1" ref="H604" ca="1">IFERROR(INDEX($E$26:$E$1885,SMALL(IF($E$26:$E$1885="","",ROW($E$26:$E$1885)-MIN(ROW($E$26:$E$1885))+1),ROW(E581))),"")</f>
        <v/>
      </c>
      <c r="I604" s="32" t="str">
        <f t="array" aca="1" ref="I604" ca="1">IFERROR(INDEX($F$26:$F$1885,SMALL(IF($F$26:$F$1885="","",ROW($F$26:$F$1885)-MIN(ROW($F$26:$F$1885))+1),ROW(F581))),"")</f>
        <v/>
      </c>
    </row>
    <row r="605" spans="2:9" hidden="1" x14ac:dyDescent="0.45">
      <c r="B605" s="32">
        <f t="shared" si="56"/>
        <v>43790</v>
      </c>
      <c r="C605" s="1" t="str">
        <f ca="1"/>
        <v/>
      </c>
      <c r="D605" s="1">
        <v>22</v>
      </c>
      <c r="E605" s="36" t="str">
        <f t="shared" ca="1" si="57"/>
        <v/>
      </c>
      <c r="F605" s="1" t="str">
        <f t="shared" ca="1" si="58"/>
        <v/>
      </c>
      <c r="H605" s="32" t="str">
        <f t="array" aca="1" ref="H605" ca="1">IFERROR(INDEX($E$26:$E$1885,SMALL(IF($E$26:$E$1885="","",ROW($E$26:$E$1885)-MIN(ROW($E$26:$E$1885))+1),ROW(E582))),"")</f>
        <v/>
      </c>
      <c r="I605" s="32" t="str">
        <f t="array" aca="1" ref="I605" ca="1">IFERROR(INDEX($F$26:$F$1885,SMALL(IF($F$26:$F$1885="","",ROW($F$26:$F$1885)-MIN(ROW($F$26:$F$1885))+1),ROW(F582))),"")</f>
        <v/>
      </c>
    </row>
    <row r="606" spans="2:9" hidden="1" x14ac:dyDescent="0.45">
      <c r="B606" s="32">
        <f t="shared" si="56"/>
        <v>43790</v>
      </c>
      <c r="C606" s="1" t="str">
        <f ca="1"/>
        <v/>
      </c>
      <c r="D606" s="1">
        <v>23</v>
      </c>
      <c r="E606" s="36" t="str">
        <f t="shared" ca="1" si="57"/>
        <v/>
      </c>
      <c r="F606" s="1" t="str">
        <f t="shared" ca="1" si="58"/>
        <v/>
      </c>
      <c r="H606" s="32" t="str">
        <f t="array" aca="1" ref="H606" ca="1">IFERROR(INDEX($E$26:$E$1885,SMALL(IF($E$26:$E$1885="","",ROW($E$26:$E$1885)-MIN(ROW($E$26:$E$1885))+1),ROW(E583))),"")</f>
        <v/>
      </c>
      <c r="I606" s="32" t="str">
        <f t="array" aca="1" ref="I606" ca="1">IFERROR(INDEX($F$26:$F$1885,SMALL(IF($F$26:$F$1885="","",ROW($F$26:$F$1885)-MIN(ROW($F$26:$F$1885))+1),ROW(F583))),"")</f>
        <v/>
      </c>
    </row>
    <row r="607" spans="2:9" hidden="1" x14ac:dyDescent="0.45">
      <c r="B607" s="32">
        <f t="shared" si="56"/>
        <v>43790</v>
      </c>
      <c r="C607" s="1" t="str">
        <f ca="1"/>
        <v/>
      </c>
      <c r="D607" s="1">
        <v>24</v>
      </c>
      <c r="E607" s="36" t="str">
        <f t="shared" ca="1" si="57"/>
        <v/>
      </c>
      <c r="F607" s="1" t="str">
        <f t="shared" ca="1" si="58"/>
        <v/>
      </c>
      <c r="H607" s="32" t="str">
        <f t="array" aca="1" ref="H607" ca="1">IFERROR(INDEX($E$26:$E$1885,SMALL(IF($E$26:$E$1885="","",ROW($E$26:$E$1885)-MIN(ROW($E$26:$E$1885))+1),ROW(E584))),"")</f>
        <v/>
      </c>
      <c r="I607" s="32" t="str">
        <f t="array" aca="1" ref="I607" ca="1">IFERROR(INDEX($F$26:$F$1885,SMALL(IF($F$26:$F$1885="","",ROW($F$26:$F$1885)-MIN(ROW($F$26:$F$1885))+1),ROW(F584))),"")</f>
        <v/>
      </c>
    </row>
    <row r="608" spans="2:9" hidden="1" x14ac:dyDescent="0.45">
      <c r="B608" s="32">
        <f t="shared" si="56"/>
        <v>43790</v>
      </c>
      <c r="C608" s="1" t="str">
        <f ca="1"/>
        <v/>
      </c>
      <c r="D608" s="1">
        <v>25</v>
      </c>
      <c r="E608" s="36" t="str">
        <f t="shared" ca="1" si="57"/>
        <v/>
      </c>
      <c r="F608" s="1" t="str">
        <f t="shared" ca="1" si="58"/>
        <v/>
      </c>
      <c r="H608" s="32" t="str">
        <f t="array" aca="1" ref="H608" ca="1">IFERROR(INDEX($E$26:$E$1885,SMALL(IF($E$26:$E$1885="","",ROW($E$26:$E$1885)-MIN(ROW($E$26:$E$1885))+1),ROW(E585))),"")</f>
        <v/>
      </c>
      <c r="I608" s="32" t="str">
        <f t="array" aca="1" ref="I608" ca="1">IFERROR(INDEX($F$26:$F$1885,SMALL(IF($F$26:$F$1885="","",ROW($F$26:$F$1885)-MIN(ROW($F$26:$F$1885))+1),ROW(F585))),"")</f>
        <v/>
      </c>
    </row>
    <row r="609" spans="2:9" hidden="1" x14ac:dyDescent="0.45">
      <c r="B609" s="32">
        <f t="shared" si="56"/>
        <v>43790</v>
      </c>
      <c r="C609" s="1" t="str">
        <f ca="1"/>
        <v/>
      </c>
      <c r="D609" s="1">
        <v>26</v>
      </c>
      <c r="E609" s="36" t="str">
        <f t="shared" ca="1" si="57"/>
        <v/>
      </c>
      <c r="F609" s="1" t="str">
        <f t="shared" ca="1" si="58"/>
        <v/>
      </c>
      <c r="H609" s="32" t="str">
        <f t="array" aca="1" ref="H609" ca="1">IFERROR(INDEX($E$26:$E$1885,SMALL(IF($E$26:$E$1885="","",ROW($E$26:$E$1885)-MIN(ROW($E$26:$E$1885))+1),ROW(E586))),"")</f>
        <v/>
      </c>
      <c r="I609" s="32" t="str">
        <f t="array" aca="1" ref="I609" ca="1">IFERROR(INDEX($F$26:$F$1885,SMALL(IF($F$26:$F$1885="","",ROW($F$26:$F$1885)-MIN(ROW($F$26:$F$1885))+1),ROW(F586))),"")</f>
        <v/>
      </c>
    </row>
    <row r="610" spans="2:9" hidden="1" x14ac:dyDescent="0.45">
      <c r="B610" s="32">
        <f t="shared" si="56"/>
        <v>43790</v>
      </c>
      <c r="C610" s="1" t="str">
        <f ca="1"/>
        <v/>
      </c>
      <c r="D610" s="1">
        <v>27</v>
      </c>
      <c r="E610" s="36" t="str">
        <f t="shared" ca="1" si="57"/>
        <v/>
      </c>
      <c r="F610" s="1" t="str">
        <f t="shared" ca="1" si="58"/>
        <v/>
      </c>
      <c r="H610" s="32" t="str">
        <f t="array" aca="1" ref="H610" ca="1">IFERROR(INDEX($E$26:$E$1885,SMALL(IF($E$26:$E$1885="","",ROW($E$26:$E$1885)-MIN(ROW($E$26:$E$1885))+1),ROW(E587))),"")</f>
        <v/>
      </c>
      <c r="I610" s="32" t="str">
        <f t="array" aca="1" ref="I610" ca="1">IFERROR(INDEX($F$26:$F$1885,SMALL(IF($F$26:$F$1885="","",ROW($F$26:$F$1885)-MIN(ROW($F$26:$F$1885))+1),ROW(F587))),"")</f>
        <v/>
      </c>
    </row>
    <row r="611" spans="2:9" hidden="1" x14ac:dyDescent="0.45">
      <c r="B611" s="32">
        <f t="shared" si="56"/>
        <v>43790</v>
      </c>
      <c r="C611" s="1" t="str">
        <f ca="1"/>
        <v/>
      </c>
      <c r="D611" s="1">
        <v>28</v>
      </c>
      <c r="E611" s="36" t="str">
        <f t="shared" ca="1" si="57"/>
        <v/>
      </c>
      <c r="F611" s="1" t="str">
        <f t="shared" ca="1" si="58"/>
        <v/>
      </c>
      <c r="H611" s="32" t="str">
        <f t="array" aca="1" ref="H611" ca="1">IFERROR(INDEX($E$26:$E$1885,SMALL(IF($E$26:$E$1885="","",ROW($E$26:$E$1885)-MIN(ROW($E$26:$E$1885))+1),ROW(E588))),"")</f>
        <v/>
      </c>
      <c r="I611" s="32" t="str">
        <f t="array" aca="1" ref="I611" ca="1">IFERROR(INDEX($F$26:$F$1885,SMALL(IF($F$26:$F$1885="","",ROW($F$26:$F$1885)-MIN(ROW($F$26:$F$1885))+1),ROW(F588))),"")</f>
        <v/>
      </c>
    </row>
    <row r="612" spans="2:9" hidden="1" x14ac:dyDescent="0.45">
      <c r="B612" s="32">
        <f t="shared" si="56"/>
        <v>43790</v>
      </c>
      <c r="C612" s="1" t="str">
        <f ca="1"/>
        <v/>
      </c>
      <c r="D612" s="1">
        <v>29</v>
      </c>
      <c r="E612" s="36" t="str">
        <f t="shared" ca="1" si="57"/>
        <v/>
      </c>
      <c r="F612" s="1" t="str">
        <f t="shared" ca="1" si="58"/>
        <v/>
      </c>
      <c r="H612" s="32" t="str">
        <f t="array" aca="1" ref="H612" ca="1">IFERROR(INDEX($E$26:$E$1885,SMALL(IF($E$26:$E$1885="","",ROW($E$26:$E$1885)-MIN(ROW($E$26:$E$1885))+1),ROW(E589))),"")</f>
        <v/>
      </c>
      <c r="I612" s="32" t="str">
        <f t="array" aca="1" ref="I612" ca="1">IFERROR(INDEX($F$26:$F$1885,SMALL(IF($F$26:$F$1885="","",ROW($F$26:$F$1885)-MIN(ROW($F$26:$F$1885))+1),ROW(F589))),"")</f>
        <v/>
      </c>
    </row>
    <row r="613" spans="2:9" hidden="1" x14ac:dyDescent="0.45">
      <c r="B613" s="32">
        <f t="shared" si="56"/>
        <v>43790</v>
      </c>
      <c r="C613" s="1" t="str">
        <f ca="1"/>
        <v/>
      </c>
      <c r="D613" s="1">
        <v>30</v>
      </c>
      <c r="E613" s="36" t="str">
        <f t="shared" ca="1" si="57"/>
        <v/>
      </c>
      <c r="F613" s="1" t="str">
        <f t="shared" ca="1" si="58"/>
        <v/>
      </c>
      <c r="H613" s="32" t="str">
        <f t="array" aca="1" ref="H613" ca="1">IFERROR(INDEX($E$26:$E$1885,SMALL(IF($E$26:$E$1885="","",ROW($E$26:$E$1885)-MIN(ROW($E$26:$E$1885))+1),ROW(E590))),"")</f>
        <v/>
      </c>
      <c r="I613" s="32" t="str">
        <f t="array" aca="1" ref="I613" ca="1">IFERROR(INDEX($F$26:$F$1885,SMALL(IF($F$26:$F$1885="","",ROW($F$26:$F$1885)-MIN(ROW($F$26:$F$1885))+1),ROW(F590))),"")</f>
        <v/>
      </c>
    </row>
    <row r="614" spans="2:9" hidden="1" x14ac:dyDescent="0.45">
      <c r="B614" s="32">
        <f t="shared" si="56"/>
        <v>43790</v>
      </c>
      <c r="C614" s="1" t="str">
        <f ca="1"/>
        <v/>
      </c>
      <c r="D614" s="1">
        <v>31</v>
      </c>
      <c r="E614" s="36" t="str">
        <f t="shared" ca="1" si="57"/>
        <v/>
      </c>
      <c r="F614" s="1" t="str">
        <f t="shared" ca="1" si="58"/>
        <v/>
      </c>
      <c r="H614" s="32" t="str">
        <f t="array" aca="1" ref="H614" ca="1">IFERROR(INDEX($E$26:$E$1885,SMALL(IF($E$26:$E$1885="","",ROW($E$26:$E$1885)-MIN(ROW($E$26:$E$1885))+1),ROW(E591))),"")</f>
        <v/>
      </c>
      <c r="I614" s="32" t="str">
        <f t="array" aca="1" ref="I614" ca="1">IFERROR(INDEX($F$26:$F$1885,SMALL(IF($F$26:$F$1885="","",ROW($F$26:$F$1885)-MIN(ROW($F$26:$F$1885))+1),ROW(F591))),"")</f>
        <v/>
      </c>
    </row>
    <row r="615" spans="2:9" hidden="1" x14ac:dyDescent="0.45">
      <c r="B615" s="32">
        <f t="shared" si="56"/>
        <v>43790</v>
      </c>
      <c r="C615" s="1" t="str">
        <f ca="1"/>
        <v/>
      </c>
      <c r="D615" s="1">
        <v>32</v>
      </c>
      <c r="E615" s="36" t="str">
        <f t="shared" ca="1" si="57"/>
        <v/>
      </c>
      <c r="F615" s="1" t="str">
        <f t="shared" ca="1" si="58"/>
        <v/>
      </c>
      <c r="H615" s="32" t="str">
        <f t="array" aca="1" ref="H615" ca="1">IFERROR(INDEX($E$26:$E$1885,SMALL(IF($E$26:$E$1885="","",ROW($E$26:$E$1885)-MIN(ROW($E$26:$E$1885))+1),ROW(E592))),"")</f>
        <v/>
      </c>
      <c r="I615" s="32" t="str">
        <f t="array" aca="1" ref="I615" ca="1">IFERROR(INDEX($F$26:$F$1885,SMALL(IF($F$26:$F$1885="","",ROW($F$26:$F$1885)-MIN(ROW($F$26:$F$1885))+1),ROW(F592))),"")</f>
        <v/>
      </c>
    </row>
    <row r="616" spans="2:9" hidden="1" x14ac:dyDescent="0.45">
      <c r="B616" s="32">
        <f t="shared" si="56"/>
        <v>43790</v>
      </c>
      <c r="C616" s="1" t="str">
        <f ca="1"/>
        <v/>
      </c>
      <c r="D616" s="1">
        <v>33</v>
      </c>
      <c r="E616" s="36" t="str">
        <f t="shared" ca="1" si="57"/>
        <v/>
      </c>
      <c r="F616" s="1" t="str">
        <f t="shared" ca="1" si="58"/>
        <v/>
      </c>
      <c r="H616" s="32" t="str">
        <f t="array" aca="1" ref="H616" ca="1">IFERROR(INDEX($E$26:$E$1885,SMALL(IF($E$26:$E$1885="","",ROW($E$26:$E$1885)-MIN(ROW($E$26:$E$1885))+1),ROW(E593))),"")</f>
        <v/>
      </c>
      <c r="I616" s="32" t="str">
        <f t="array" aca="1" ref="I616" ca="1">IFERROR(INDEX($F$26:$F$1885,SMALL(IF($F$26:$F$1885="","",ROW($F$26:$F$1885)-MIN(ROW($F$26:$F$1885))+1),ROW(F593))),"")</f>
        <v/>
      </c>
    </row>
    <row r="617" spans="2:9" hidden="1" x14ac:dyDescent="0.45">
      <c r="B617" s="32">
        <f t="shared" si="56"/>
        <v>43790</v>
      </c>
      <c r="C617" s="1" t="str">
        <f ca="1"/>
        <v/>
      </c>
      <c r="D617" s="1">
        <v>34</v>
      </c>
      <c r="E617" s="36" t="str">
        <f t="shared" ca="1" si="57"/>
        <v/>
      </c>
      <c r="F617" s="1" t="str">
        <f t="shared" ca="1" si="58"/>
        <v/>
      </c>
      <c r="H617" s="32" t="str">
        <f t="array" aca="1" ref="H617" ca="1">IFERROR(INDEX($E$26:$E$1885,SMALL(IF($E$26:$E$1885="","",ROW($E$26:$E$1885)-MIN(ROW($E$26:$E$1885))+1),ROW(E594))),"")</f>
        <v/>
      </c>
      <c r="I617" s="32" t="str">
        <f t="array" aca="1" ref="I617" ca="1">IFERROR(INDEX($F$26:$F$1885,SMALL(IF($F$26:$F$1885="","",ROW($F$26:$F$1885)-MIN(ROW($F$26:$F$1885))+1),ROW(F594))),"")</f>
        <v/>
      </c>
    </row>
    <row r="618" spans="2:9" hidden="1" x14ac:dyDescent="0.45">
      <c r="B618" s="32">
        <f t="shared" si="56"/>
        <v>43790</v>
      </c>
      <c r="C618" s="1" t="str">
        <f ca="1"/>
        <v/>
      </c>
      <c r="D618" s="1">
        <v>35</v>
      </c>
      <c r="E618" s="36" t="str">
        <f t="shared" ca="1" si="57"/>
        <v/>
      </c>
      <c r="F618" s="1" t="str">
        <f t="shared" ca="1" si="58"/>
        <v/>
      </c>
      <c r="H618" s="32" t="str">
        <f t="array" aca="1" ref="H618" ca="1">IFERROR(INDEX($E$26:$E$1885,SMALL(IF($E$26:$E$1885="","",ROW($E$26:$E$1885)-MIN(ROW($E$26:$E$1885))+1),ROW(E595))),"")</f>
        <v/>
      </c>
      <c r="I618" s="32" t="str">
        <f t="array" aca="1" ref="I618" ca="1">IFERROR(INDEX($F$26:$F$1885,SMALL(IF($F$26:$F$1885="","",ROW($F$26:$F$1885)-MIN(ROW($F$26:$F$1885))+1),ROW(F595))),"")</f>
        <v/>
      </c>
    </row>
    <row r="619" spans="2:9" hidden="1" x14ac:dyDescent="0.45">
      <c r="B619" s="32">
        <f t="shared" si="56"/>
        <v>43790</v>
      </c>
      <c r="C619" s="1" t="str">
        <f ca="1"/>
        <v/>
      </c>
      <c r="D619" s="1">
        <v>36</v>
      </c>
      <c r="E619" s="36" t="str">
        <f t="shared" ca="1" si="57"/>
        <v/>
      </c>
      <c r="F619" s="1" t="str">
        <f t="shared" ca="1" si="58"/>
        <v/>
      </c>
      <c r="H619" s="32" t="str">
        <f t="array" aca="1" ref="H619" ca="1">IFERROR(INDEX($E$26:$E$1885,SMALL(IF($E$26:$E$1885="","",ROW($E$26:$E$1885)-MIN(ROW($E$26:$E$1885))+1),ROW(E596))),"")</f>
        <v/>
      </c>
      <c r="I619" s="32" t="str">
        <f t="array" aca="1" ref="I619" ca="1">IFERROR(INDEX($F$26:$F$1885,SMALL(IF($F$26:$F$1885="","",ROW($F$26:$F$1885)-MIN(ROW($F$26:$F$1885))+1),ROW(F596))),"")</f>
        <v/>
      </c>
    </row>
    <row r="620" spans="2:9" hidden="1" x14ac:dyDescent="0.45">
      <c r="B620" s="32">
        <f t="shared" si="56"/>
        <v>43790</v>
      </c>
      <c r="C620" s="1" t="str">
        <f ca="1"/>
        <v/>
      </c>
      <c r="D620" s="1">
        <v>37</v>
      </c>
      <c r="E620" s="36" t="str">
        <f t="shared" ca="1" si="57"/>
        <v/>
      </c>
      <c r="F620" s="1" t="str">
        <f t="shared" ca="1" si="58"/>
        <v/>
      </c>
      <c r="H620" s="32" t="str">
        <f t="array" aca="1" ref="H620" ca="1">IFERROR(INDEX($E$26:$E$1885,SMALL(IF($E$26:$E$1885="","",ROW($E$26:$E$1885)-MIN(ROW($E$26:$E$1885))+1),ROW(E597))),"")</f>
        <v/>
      </c>
      <c r="I620" s="32" t="str">
        <f t="array" aca="1" ref="I620" ca="1">IFERROR(INDEX($F$26:$F$1885,SMALL(IF($F$26:$F$1885="","",ROW($F$26:$F$1885)-MIN(ROW($F$26:$F$1885))+1),ROW(F597))),"")</f>
        <v/>
      </c>
    </row>
    <row r="621" spans="2:9" hidden="1" x14ac:dyDescent="0.45">
      <c r="B621" s="32">
        <f t="shared" si="56"/>
        <v>43790</v>
      </c>
      <c r="C621" s="1" t="str">
        <f ca="1"/>
        <v/>
      </c>
      <c r="D621" s="1">
        <v>38</v>
      </c>
      <c r="E621" s="36" t="str">
        <f t="shared" ca="1" si="57"/>
        <v/>
      </c>
      <c r="F621" s="1" t="str">
        <f t="shared" ca="1" si="58"/>
        <v/>
      </c>
      <c r="H621" s="32" t="str">
        <f t="array" aca="1" ref="H621" ca="1">IFERROR(INDEX($E$26:$E$1885,SMALL(IF($E$26:$E$1885="","",ROW($E$26:$E$1885)-MIN(ROW($E$26:$E$1885))+1),ROW(E598))),"")</f>
        <v/>
      </c>
      <c r="I621" s="32" t="str">
        <f t="array" aca="1" ref="I621" ca="1">IFERROR(INDEX($F$26:$F$1885,SMALL(IF($F$26:$F$1885="","",ROW($F$26:$F$1885)-MIN(ROW($F$26:$F$1885))+1),ROW(F598))),"")</f>
        <v/>
      </c>
    </row>
    <row r="622" spans="2:9" hidden="1" x14ac:dyDescent="0.45">
      <c r="B622" s="32">
        <f t="shared" si="56"/>
        <v>43790</v>
      </c>
      <c r="C622" s="1" t="str">
        <f ca="1"/>
        <v/>
      </c>
      <c r="D622" s="1">
        <v>39</v>
      </c>
      <c r="E622" s="36" t="str">
        <f t="shared" ca="1" si="57"/>
        <v/>
      </c>
      <c r="F622" s="1" t="str">
        <f t="shared" ca="1" si="58"/>
        <v/>
      </c>
      <c r="H622" s="32" t="str">
        <f t="array" aca="1" ref="H622" ca="1">IFERROR(INDEX($E$26:$E$1885,SMALL(IF($E$26:$E$1885="","",ROW($E$26:$E$1885)-MIN(ROW($E$26:$E$1885))+1),ROW(E599))),"")</f>
        <v/>
      </c>
      <c r="I622" s="32" t="str">
        <f t="array" aca="1" ref="I622" ca="1">IFERROR(INDEX($F$26:$F$1885,SMALL(IF($F$26:$F$1885="","",ROW($F$26:$F$1885)-MIN(ROW($F$26:$F$1885))+1),ROW(F599))),"")</f>
        <v/>
      </c>
    </row>
    <row r="623" spans="2:9" hidden="1" x14ac:dyDescent="0.45">
      <c r="B623" s="32">
        <f t="shared" si="56"/>
        <v>43790</v>
      </c>
      <c r="C623" s="1" t="str">
        <f ca="1"/>
        <v/>
      </c>
      <c r="D623" s="1">
        <v>40</v>
      </c>
      <c r="E623" s="36" t="str">
        <f t="shared" ca="1" si="57"/>
        <v/>
      </c>
      <c r="F623" s="1" t="str">
        <f t="shared" ca="1" si="58"/>
        <v/>
      </c>
      <c r="H623" s="32" t="str">
        <f t="array" aca="1" ref="H623" ca="1">IFERROR(INDEX($E$26:$E$1885,SMALL(IF($E$26:$E$1885="","",ROW($E$26:$E$1885)-MIN(ROW($E$26:$E$1885))+1),ROW(E600))),"")</f>
        <v/>
      </c>
      <c r="I623" s="32" t="str">
        <f t="array" aca="1" ref="I623" ca="1">IFERROR(INDEX($F$26:$F$1885,SMALL(IF($F$26:$F$1885="","",ROW($F$26:$F$1885)-MIN(ROW($F$26:$F$1885))+1),ROW(F600))),"")</f>
        <v/>
      </c>
    </row>
    <row r="624" spans="2:9" hidden="1" x14ac:dyDescent="0.45">
      <c r="B624" s="32">
        <f t="shared" si="56"/>
        <v>43790</v>
      </c>
      <c r="C624" s="1" t="str">
        <f ca="1"/>
        <v/>
      </c>
      <c r="D624" s="1">
        <v>41</v>
      </c>
      <c r="E624" s="36" t="str">
        <f t="shared" ca="1" si="57"/>
        <v/>
      </c>
      <c r="F624" s="1" t="str">
        <f t="shared" ca="1" si="58"/>
        <v/>
      </c>
      <c r="H624" s="32" t="str">
        <f t="array" aca="1" ref="H624" ca="1">IFERROR(INDEX($E$26:$E$1885,SMALL(IF($E$26:$E$1885="","",ROW($E$26:$E$1885)-MIN(ROW($E$26:$E$1885))+1),ROW(E601))),"")</f>
        <v/>
      </c>
      <c r="I624" s="32" t="str">
        <f t="array" aca="1" ref="I624" ca="1">IFERROR(INDEX($F$26:$F$1885,SMALL(IF($F$26:$F$1885="","",ROW($F$26:$F$1885)-MIN(ROW($F$26:$F$1885))+1),ROW(F601))),"")</f>
        <v/>
      </c>
    </row>
    <row r="625" spans="2:9" hidden="1" x14ac:dyDescent="0.45">
      <c r="B625" s="32">
        <f t="shared" si="56"/>
        <v>43790</v>
      </c>
      <c r="C625" s="1" t="str">
        <f ca="1"/>
        <v/>
      </c>
      <c r="D625" s="1">
        <v>42</v>
      </c>
      <c r="E625" s="36" t="str">
        <f t="shared" ca="1" si="57"/>
        <v/>
      </c>
      <c r="F625" s="1" t="str">
        <f t="shared" ca="1" si="58"/>
        <v/>
      </c>
      <c r="H625" s="32" t="str">
        <f t="array" aca="1" ref="H625" ca="1">IFERROR(INDEX($E$26:$E$1885,SMALL(IF($E$26:$E$1885="","",ROW($E$26:$E$1885)-MIN(ROW($E$26:$E$1885))+1),ROW(E602))),"")</f>
        <v/>
      </c>
      <c r="I625" s="32" t="str">
        <f t="array" aca="1" ref="I625" ca="1">IFERROR(INDEX($F$26:$F$1885,SMALL(IF($F$26:$F$1885="","",ROW($F$26:$F$1885)-MIN(ROW($F$26:$F$1885))+1),ROW(F602))),"")</f>
        <v/>
      </c>
    </row>
    <row r="626" spans="2:9" hidden="1" x14ac:dyDescent="0.45">
      <c r="B626" s="32">
        <f t="shared" si="56"/>
        <v>43790</v>
      </c>
      <c r="C626" s="1" t="str">
        <f ca="1"/>
        <v/>
      </c>
      <c r="D626" s="1">
        <v>43</v>
      </c>
      <c r="E626" s="36" t="str">
        <f t="shared" ca="1" si="57"/>
        <v/>
      </c>
      <c r="F626" s="1" t="str">
        <f t="shared" ca="1" si="58"/>
        <v/>
      </c>
      <c r="H626" s="32" t="str">
        <f t="array" aca="1" ref="H626" ca="1">IFERROR(INDEX($E$26:$E$1885,SMALL(IF($E$26:$E$1885="","",ROW($E$26:$E$1885)-MIN(ROW($E$26:$E$1885))+1),ROW(E603))),"")</f>
        <v/>
      </c>
      <c r="I626" s="32" t="str">
        <f t="array" aca="1" ref="I626" ca="1">IFERROR(INDEX($F$26:$F$1885,SMALL(IF($F$26:$F$1885="","",ROW($F$26:$F$1885)-MIN(ROW($F$26:$F$1885))+1),ROW(F603))),"")</f>
        <v/>
      </c>
    </row>
    <row r="627" spans="2:9" hidden="1" x14ac:dyDescent="0.45">
      <c r="B627" s="32">
        <f t="shared" si="56"/>
        <v>43790</v>
      </c>
      <c r="C627" s="1" t="str">
        <f ca="1"/>
        <v/>
      </c>
      <c r="D627" s="1">
        <v>44</v>
      </c>
      <c r="E627" s="36" t="str">
        <f t="shared" ca="1" si="57"/>
        <v/>
      </c>
      <c r="F627" s="1" t="str">
        <f t="shared" ca="1" si="58"/>
        <v/>
      </c>
      <c r="H627" s="32" t="str">
        <f t="array" aca="1" ref="H627" ca="1">IFERROR(INDEX($E$26:$E$1885,SMALL(IF($E$26:$E$1885="","",ROW($E$26:$E$1885)-MIN(ROW($E$26:$E$1885))+1),ROW(E604))),"")</f>
        <v/>
      </c>
      <c r="I627" s="32" t="str">
        <f t="array" aca="1" ref="I627" ca="1">IFERROR(INDEX($F$26:$F$1885,SMALL(IF($F$26:$F$1885="","",ROW($F$26:$F$1885)-MIN(ROW($F$26:$F$1885))+1),ROW(F604))),"")</f>
        <v/>
      </c>
    </row>
    <row r="628" spans="2:9" hidden="1" x14ac:dyDescent="0.45">
      <c r="B628" s="32">
        <f t="shared" si="56"/>
        <v>43790</v>
      </c>
      <c r="C628" s="1" t="str">
        <f ca="1"/>
        <v/>
      </c>
      <c r="D628" s="1">
        <v>45</v>
      </c>
      <c r="E628" s="36" t="str">
        <f t="shared" ca="1" si="57"/>
        <v/>
      </c>
      <c r="F628" s="1" t="str">
        <f t="shared" ca="1" si="58"/>
        <v/>
      </c>
      <c r="H628" s="32" t="str">
        <f t="array" aca="1" ref="H628" ca="1">IFERROR(INDEX($E$26:$E$1885,SMALL(IF($E$26:$E$1885="","",ROW($E$26:$E$1885)-MIN(ROW($E$26:$E$1885))+1),ROW(E605))),"")</f>
        <v/>
      </c>
      <c r="I628" s="32" t="str">
        <f t="array" aca="1" ref="I628" ca="1">IFERROR(INDEX($F$26:$F$1885,SMALL(IF($F$26:$F$1885="","",ROW($F$26:$F$1885)-MIN(ROW($F$26:$F$1885))+1),ROW(F605))),"")</f>
        <v/>
      </c>
    </row>
    <row r="629" spans="2:9" hidden="1" x14ac:dyDescent="0.45">
      <c r="B629" s="32">
        <f t="shared" si="56"/>
        <v>43790</v>
      </c>
      <c r="C629" s="1" t="str">
        <f ca="1"/>
        <v/>
      </c>
      <c r="D629" s="1">
        <v>46</v>
      </c>
      <c r="E629" s="36" t="str">
        <f t="shared" ca="1" si="57"/>
        <v/>
      </c>
      <c r="F629" s="1" t="str">
        <f t="shared" ca="1" si="58"/>
        <v/>
      </c>
      <c r="H629" s="32" t="str">
        <f t="array" aca="1" ref="H629" ca="1">IFERROR(INDEX($E$26:$E$1885,SMALL(IF($E$26:$E$1885="","",ROW($E$26:$E$1885)-MIN(ROW($E$26:$E$1885))+1),ROW(E606))),"")</f>
        <v/>
      </c>
      <c r="I629" s="32" t="str">
        <f t="array" aca="1" ref="I629" ca="1">IFERROR(INDEX($F$26:$F$1885,SMALL(IF($F$26:$F$1885="","",ROW($F$26:$F$1885)-MIN(ROW($F$26:$F$1885))+1),ROW(F606))),"")</f>
        <v/>
      </c>
    </row>
    <row r="630" spans="2:9" hidden="1" x14ac:dyDescent="0.45">
      <c r="B630" s="32">
        <f t="shared" si="56"/>
        <v>43790</v>
      </c>
      <c r="C630" s="1" t="str">
        <f ca="1"/>
        <v/>
      </c>
      <c r="D630" s="1">
        <v>47</v>
      </c>
      <c r="E630" s="36" t="str">
        <f t="shared" ca="1" si="57"/>
        <v/>
      </c>
      <c r="F630" s="1" t="str">
        <f t="shared" ca="1" si="58"/>
        <v/>
      </c>
      <c r="H630" s="32" t="str">
        <f t="array" aca="1" ref="H630" ca="1">IFERROR(INDEX($E$26:$E$1885,SMALL(IF($E$26:$E$1885="","",ROW($E$26:$E$1885)-MIN(ROW($E$26:$E$1885))+1),ROW(E607))),"")</f>
        <v/>
      </c>
      <c r="I630" s="32" t="str">
        <f t="array" aca="1" ref="I630" ca="1">IFERROR(INDEX($F$26:$F$1885,SMALL(IF($F$26:$F$1885="","",ROW($F$26:$F$1885)-MIN(ROW($F$26:$F$1885))+1),ROW(F607))),"")</f>
        <v/>
      </c>
    </row>
    <row r="631" spans="2:9" hidden="1" x14ac:dyDescent="0.45">
      <c r="B631" s="32">
        <f t="shared" si="56"/>
        <v>43790</v>
      </c>
      <c r="C631" s="1" t="str">
        <f ca="1"/>
        <v/>
      </c>
      <c r="D631" s="1">
        <v>48</v>
      </c>
      <c r="E631" s="36" t="str">
        <f t="shared" ca="1" si="57"/>
        <v/>
      </c>
      <c r="F631" s="1" t="str">
        <f t="shared" ca="1" si="58"/>
        <v/>
      </c>
      <c r="H631" s="32" t="str">
        <f t="array" aca="1" ref="H631" ca="1">IFERROR(INDEX($E$26:$E$1885,SMALL(IF($E$26:$E$1885="","",ROW($E$26:$E$1885)-MIN(ROW($E$26:$E$1885))+1),ROW(E608))),"")</f>
        <v/>
      </c>
      <c r="I631" s="32" t="str">
        <f t="array" aca="1" ref="I631" ca="1">IFERROR(INDEX($F$26:$F$1885,SMALL(IF($F$26:$F$1885="","",ROW($F$26:$F$1885)-MIN(ROW($F$26:$F$1885))+1),ROW(F608))),"")</f>
        <v/>
      </c>
    </row>
    <row r="632" spans="2:9" hidden="1" x14ac:dyDescent="0.45">
      <c r="B632" s="32">
        <f t="shared" si="56"/>
        <v>43790</v>
      </c>
      <c r="C632" s="1" t="str">
        <f ca="1"/>
        <v/>
      </c>
      <c r="D632" s="1">
        <v>49</v>
      </c>
      <c r="E632" s="36" t="str">
        <f t="shared" ca="1" si="57"/>
        <v/>
      </c>
      <c r="F632" s="1" t="str">
        <f t="shared" ca="1" si="58"/>
        <v/>
      </c>
      <c r="H632" s="32" t="str">
        <f t="array" aca="1" ref="H632" ca="1">IFERROR(INDEX($E$26:$E$1885,SMALL(IF($E$26:$E$1885="","",ROW($E$26:$E$1885)-MIN(ROW($E$26:$E$1885))+1),ROW(E609))),"")</f>
        <v/>
      </c>
      <c r="I632" s="32" t="str">
        <f t="array" aca="1" ref="I632" ca="1">IFERROR(INDEX($F$26:$F$1885,SMALL(IF($F$26:$F$1885="","",ROW($F$26:$F$1885)-MIN(ROW($F$26:$F$1885))+1),ROW(F609))),"")</f>
        <v/>
      </c>
    </row>
    <row r="633" spans="2:9" hidden="1" x14ac:dyDescent="0.45">
      <c r="B633" s="32">
        <f t="shared" si="56"/>
        <v>43790</v>
      </c>
      <c r="C633" s="1" t="str">
        <f ca="1"/>
        <v/>
      </c>
      <c r="D633" s="1">
        <v>50</v>
      </c>
      <c r="E633" s="36" t="str">
        <f t="shared" ca="1" si="57"/>
        <v/>
      </c>
      <c r="F633" s="1" t="str">
        <f t="shared" ca="1" si="58"/>
        <v/>
      </c>
      <c r="H633" s="32" t="str">
        <f t="array" aca="1" ref="H633" ca="1">IFERROR(INDEX($E$26:$E$1885,SMALL(IF($E$26:$E$1885="","",ROW($E$26:$E$1885)-MIN(ROW($E$26:$E$1885))+1),ROW(E610))),"")</f>
        <v/>
      </c>
      <c r="I633" s="32" t="str">
        <f t="array" aca="1" ref="I633" ca="1">IFERROR(INDEX($F$26:$F$1885,SMALL(IF($F$26:$F$1885="","",ROW($F$26:$F$1885)-MIN(ROW($F$26:$F$1885))+1),ROW(F610))),"")</f>
        <v/>
      </c>
    </row>
    <row r="634" spans="2:9" hidden="1" x14ac:dyDescent="0.45">
      <c r="B634" s="32">
        <f t="shared" si="56"/>
        <v>43790</v>
      </c>
      <c r="C634" s="1" t="str">
        <f ca="1"/>
        <v/>
      </c>
      <c r="D634" s="1">
        <v>51</v>
      </c>
      <c r="E634" s="36" t="str">
        <f t="shared" ca="1" si="57"/>
        <v/>
      </c>
      <c r="F634" s="1" t="str">
        <f t="shared" ca="1" si="58"/>
        <v/>
      </c>
      <c r="H634" s="32" t="str">
        <f t="array" aca="1" ref="H634" ca="1">IFERROR(INDEX($E$26:$E$1885,SMALL(IF($E$26:$E$1885="","",ROW($E$26:$E$1885)-MIN(ROW($E$26:$E$1885))+1),ROW(E611))),"")</f>
        <v/>
      </c>
      <c r="I634" s="32" t="str">
        <f t="array" aca="1" ref="I634" ca="1">IFERROR(INDEX($F$26:$F$1885,SMALL(IF($F$26:$F$1885="","",ROW($F$26:$F$1885)-MIN(ROW($F$26:$F$1885))+1),ROW(F611))),"")</f>
        <v/>
      </c>
    </row>
    <row r="635" spans="2:9" hidden="1" x14ac:dyDescent="0.45">
      <c r="B635" s="32">
        <f t="shared" si="56"/>
        <v>43790</v>
      </c>
      <c r="C635" s="1" t="str">
        <f ca="1"/>
        <v/>
      </c>
      <c r="D635" s="1">
        <v>52</v>
      </c>
      <c r="E635" s="36" t="str">
        <f t="shared" ca="1" si="57"/>
        <v/>
      </c>
      <c r="F635" s="1" t="str">
        <f t="shared" ca="1" si="58"/>
        <v/>
      </c>
      <c r="H635" s="32" t="str">
        <f t="array" aca="1" ref="H635" ca="1">IFERROR(INDEX($E$26:$E$1885,SMALL(IF($E$26:$E$1885="","",ROW($E$26:$E$1885)-MIN(ROW($E$26:$E$1885))+1),ROW(E612))),"")</f>
        <v/>
      </c>
      <c r="I635" s="32" t="str">
        <f t="array" aca="1" ref="I635" ca="1">IFERROR(INDEX($F$26:$F$1885,SMALL(IF($F$26:$F$1885="","",ROW($F$26:$F$1885)-MIN(ROW($F$26:$F$1885))+1),ROW(F612))),"")</f>
        <v/>
      </c>
    </row>
    <row r="636" spans="2:9" hidden="1" x14ac:dyDescent="0.45">
      <c r="B636" s="32">
        <f t="shared" si="56"/>
        <v>43790</v>
      </c>
      <c r="C636" s="1" t="str">
        <f ca="1"/>
        <v/>
      </c>
      <c r="D636" s="1">
        <v>53</v>
      </c>
      <c r="E636" s="36" t="str">
        <f t="shared" ca="1" si="57"/>
        <v/>
      </c>
      <c r="F636" s="1" t="str">
        <f t="shared" ca="1" si="58"/>
        <v/>
      </c>
      <c r="H636" s="32" t="str">
        <f t="array" aca="1" ref="H636" ca="1">IFERROR(INDEX($E$26:$E$1885,SMALL(IF($E$26:$E$1885="","",ROW($E$26:$E$1885)-MIN(ROW($E$26:$E$1885))+1),ROW(E613))),"")</f>
        <v/>
      </c>
      <c r="I636" s="32" t="str">
        <f t="array" aca="1" ref="I636" ca="1">IFERROR(INDEX($F$26:$F$1885,SMALL(IF($F$26:$F$1885="","",ROW($F$26:$F$1885)-MIN(ROW($F$26:$F$1885))+1),ROW(F613))),"")</f>
        <v/>
      </c>
    </row>
    <row r="637" spans="2:9" hidden="1" x14ac:dyDescent="0.45">
      <c r="B637" s="32">
        <f t="shared" si="56"/>
        <v>43790</v>
      </c>
      <c r="C637" s="1" t="str">
        <f ca="1"/>
        <v/>
      </c>
      <c r="D637" s="1">
        <v>54</v>
      </c>
      <c r="E637" s="36" t="str">
        <f t="shared" ca="1" si="57"/>
        <v/>
      </c>
      <c r="F637" s="1" t="str">
        <f t="shared" ca="1" si="58"/>
        <v/>
      </c>
      <c r="H637" s="32" t="str">
        <f t="array" aca="1" ref="H637" ca="1">IFERROR(INDEX($E$26:$E$1885,SMALL(IF($E$26:$E$1885="","",ROW($E$26:$E$1885)-MIN(ROW($E$26:$E$1885))+1),ROW(E614))),"")</f>
        <v/>
      </c>
      <c r="I637" s="32" t="str">
        <f t="array" aca="1" ref="I637" ca="1">IFERROR(INDEX($F$26:$F$1885,SMALL(IF($F$26:$F$1885="","",ROW($F$26:$F$1885)-MIN(ROW($F$26:$F$1885))+1),ROW(F614))),"")</f>
        <v/>
      </c>
    </row>
    <row r="638" spans="2:9" hidden="1" x14ac:dyDescent="0.45">
      <c r="B638" s="32">
        <f t="shared" si="56"/>
        <v>43790</v>
      </c>
      <c r="C638" s="1" t="str">
        <f ca="1"/>
        <v/>
      </c>
      <c r="D638" s="1">
        <v>55</v>
      </c>
      <c r="E638" s="36" t="str">
        <f t="shared" ca="1" si="57"/>
        <v/>
      </c>
      <c r="F638" s="1" t="str">
        <f t="shared" ca="1" si="58"/>
        <v/>
      </c>
      <c r="H638" s="32" t="str">
        <f t="array" aca="1" ref="H638" ca="1">IFERROR(INDEX($E$26:$E$1885,SMALL(IF($E$26:$E$1885="","",ROW($E$26:$E$1885)-MIN(ROW($E$26:$E$1885))+1),ROW(E615))),"")</f>
        <v/>
      </c>
      <c r="I638" s="32" t="str">
        <f t="array" aca="1" ref="I638" ca="1">IFERROR(INDEX($F$26:$F$1885,SMALL(IF($F$26:$F$1885="","",ROW($F$26:$F$1885)-MIN(ROW($F$26:$F$1885))+1),ROW(F615))),"")</f>
        <v/>
      </c>
    </row>
    <row r="639" spans="2:9" hidden="1" x14ac:dyDescent="0.45">
      <c r="B639" s="32">
        <f t="shared" si="56"/>
        <v>43790</v>
      </c>
      <c r="C639" s="1" t="str">
        <f ca="1"/>
        <v/>
      </c>
      <c r="D639" s="1">
        <v>56</v>
      </c>
      <c r="E639" s="36" t="str">
        <f t="shared" ca="1" si="57"/>
        <v/>
      </c>
      <c r="F639" s="1" t="str">
        <f t="shared" ca="1" si="58"/>
        <v/>
      </c>
      <c r="H639" s="32" t="str">
        <f t="array" aca="1" ref="H639" ca="1">IFERROR(INDEX($E$26:$E$1885,SMALL(IF($E$26:$E$1885="","",ROW($E$26:$E$1885)-MIN(ROW($E$26:$E$1885))+1),ROW(E616))),"")</f>
        <v/>
      </c>
      <c r="I639" s="32" t="str">
        <f t="array" aca="1" ref="I639" ca="1">IFERROR(INDEX($F$26:$F$1885,SMALL(IF($F$26:$F$1885="","",ROW($F$26:$F$1885)-MIN(ROW($F$26:$F$1885))+1),ROW(F616))),"")</f>
        <v/>
      </c>
    </row>
    <row r="640" spans="2:9" hidden="1" x14ac:dyDescent="0.45">
      <c r="B640" s="32">
        <f t="shared" si="56"/>
        <v>43790</v>
      </c>
      <c r="C640" s="1" t="str">
        <f ca="1"/>
        <v/>
      </c>
      <c r="D640" s="1">
        <v>57</v>
      </c>
      <c r="E640" s="36" t="str">
        <f t="shared" ca="1" si="57"/>
        <v/>
      </c>
      <c r="F640" s="1" t="str">
        <f t="shared" ca="1" si="58"/>
        <v/>
      </c>
      <c r="H640" s="32" t="str">
        <f t="array" aca="1" ref="H640" ca="1">IFERROR(INDEX($E$26:$E$1885,SMALL(IF($E$26:$E$1885="","",ROW($E$26:$E$1885)-MIN(ROW($E$26:$E$1885))+1),ROW(E617))),"")</f>
        <v/>
      </c>
      <c r="I640" s="32" t="str">
        <f t="array" aca="1" ref="I640" ca="1">IFERROR(INDEX($F$26:$F$1885,SMALL(IF($F$26:$F$1885="","",ROW($F$26:$F$1885)-MIN(ROW($F$26:$F$1885))+1),ROW(F617))),"")</f>
        <v/>
      </c>
    </row>
    <row r="641" spans="2:9" hidden="1" x14ac:dyDescent="0.45">
      <c r="B641" s="32">
        <f t="shared" si="56"/>
        <v>43790</v>
      </c>
      <c r="C641" s="1" t="str">
        <f ca="1"/>
        <v/>
      </c>
      <c r="D641" s="1">
        <v>58</v>
      </c>
      <c r="E641" s="36" t="str">
        <f t="shared" ca="1" si="57"/>
        <v/>
      </c>
      <c r="F641" s="1" t="str">
        <f t="shared" ca="1" si="58"/>
        <v/>
      </c>
      <c r="H641" s="32" t="str">
        <f t="array" aca="1" ref="H641" ca="1">IFERROR(INDEX($E$26:$E$1885,SMALL(IF($E$26:$E$1885="","",ROW($E$26:$E$1885)-MIN(ROW($E$26:$E$1885))+1),ROW(E618))),"")</f>
        <v/>
      </c>
      <c r="I641" s="32" t="str">
        <f t="array" aca="1" ref="I641" ca="1">IFERROR(INDEX($F$26:$F$1885,SMALL(IF($F$26:$F$1885="","",ROW($F$26:$F$1885)-MIN(ROW($F$26:$F$1885))+1),ROW(F618))),"")</f>
        <v/>
      </c>
    </row>
    <row r="642" spans="2:9" hidden="1" x14ac:dyDescent="0.45">
      <c r="B642" s="32">
        <f t="shared" si="56"/>
        <v>43790</v>
      </c>
      <c r="C642" s="1" t="str">
        <f ca="1"/>
        <v/>
      </c>
      <c r="D642" s="1">
        <v>59</v>
      </c>
      <c r="E642" s="36" t="str">
        <f t="shared" ca="1" si="57"/>
        <v/>
      </c>
      <c r="F642" s="1" t="str">
        <f t="shared" ca="1" si="58"/>
        <v/>
      </c>
      <c r="H642" s="32" t="str">
        <f t="array" aca="1" ref="H642" ca="1">IFERROR(INDEX($E$26:$E$1885,SMALL(IF($E$26:$E$1885="","",ROW($E$26:$E$1885)-MIN(ROW($E$26:$E$1885))+1),ROW(E619))),"")</f>
        <v/>
      </c>
      <c r="I642" s="32" t="str">
        <f t="array" aca="1" ref="I642" ca="1">IFERROR(INDEX($F$26:$F$1885,SMALL(IF($F$26:$F$1885="","",ROW($F$26:$F$1885)-MIN(ROW($F$26:$F$1885))+1),ROW(F619))),"")</f>
        <v/>
      </c>
    </row>
    <row r="643" spans="2:9" hidden="1" x14ac:dyDescent="0.45">
      <c r="B643" s="32">
        <f t="shared" si="56"/>
        <v>43790</v>
      </c>
      <c r="C643" s="1" t="str">
        <f ca="1"/>
        <v/>
      </c>
      <c r="D643" s="1">
        <v>60</v>
      </c>
      <c r="E643" s="36" t="str">
        <f t="shared" ca="1" si="57"/>
        <v/>
      </c>
      <c r="F643" s="1" t="str">
        <f t="shared" ca="1" si="58"/>
        <v/>
      </c>
      <c r="H643" s="32" t="str">
        <f t="array" aca="1" ref="H643" ca="1">IFERROR(INDEX($E$26:$E$1885,SMALL(IF($E$26:$E$1885="","",ROW($E$26:$E$1885)-MIN(ROW($E$26:$E$1885))+1),ROW(E620))),"")</f>
        <v/>
      </c>
      <c r="I643" s="32" t="str">
        <f t="array" aca="1" ref="I643" ca="1">IFERROR(INDEX($F$26:$F$1885,SMALL(IF($F$26:$F$1885="","",ROW($F$26:$F$1885)-MIN(ROW($F$26:$F$1885))+1),ROW(F620))),"")</f>
        <v/>
      </c>
    </row>
    <row r="644" spans="2:9" hidden="1" x14ac:dyDescent="0.45">
      <c r="B644" s="32">
        <f t="shared" si="56"/>
        <v>43790</v>
      </c>
      <c r="C644" s="1" t="str">
        <f ca="1"/>
        <v/>
      </c>
      <c r="D644" s="1">
        <v>61</v>
      </c>
      <c r="E644" s="36" t="str">
        <f t="shared" ca="1" si="57"/>
        <v/>
      </c>
      <c r="F644" s="1" t="str">
        <f t="shared" ca="1" si="58"/>
        <v/>
      </c>
      <c r="H644" s="32" t="str">
        <f t="array" aca="1" ref="H644" ca="1">IFERROR(INDEX($E$26:$E$1885,SMALL(IF($E$26:$E$1885="","",ROW($E$26:$E$1885)-MIN(ROW($E$26:$E$1885))+1),ROW(E621))),"")</f>
        <v/>
      </c>
      <c r="I644" s="32" t="str">
        <f t="array" aca="1" ref="I644" ca="1">IFERROR(INDEX($F$26:$F$1885,SMALL(IF($F$26:$F$1885="","",ROW($F$26:$F$1885)-MIN(ROW($F$26:$F$1885))+1),ROW(F621))),"")</f>
        <v/>
      </c>
    </row>
    <row r="645" spans="2:9" hidden="1" x14ac:dyDescent="0.45">
      <c r="B645" s="32">
        <f t="shared" si="56"/>
        <v>43790</v>
      </c>
      <c r="C645" s="1" t="str">
        <f ca="1"/>
        <v/>
      </c>
      <c r="D645" s="1">
        <v>62</v>
      </c>
      <c r="E645" s="36" t="str">
        <f t="shared" ca="1" si="57"/>
        <v/>
      </c>
      <c r="F645" s="1" t="str">
        <f t="shared" ca="1" si="58"/>
        <v/>
      </c>
      <c r="H645" s="32" t="str">
        <f t="array" aca="1" ref="H645" ca="1">IFERROR(INDEX($E$26:$E$1885,SMALL(IF($E$26:$E$1885="","",ROW($E$26:$E$1885)-MIN(ROW($E$26:$E$1885))+1),ROW(E622))),"")</f>
        <v/>
      </c>
      <c r="I645" s="32" t="str">
        <f t="array" aca="1" ref="I645" ca="1">IFERROR(INDEX($F$26:$F$1885,SMALL(IF($F$26:$F$1885="","",ROW($F$26:$F$1885)-MIN(ROW($F$26:$F$1885))+1),ROW(F622))),"")</f>
        <v/>
      </c>
    </row>
    <row r="646" spans="2:9" hidden="1" x14ac:dyDescent="0.45">
      <c r="B646" s="32">
        <f t="shared" si="56"/>
        <v>43790</v>
      </c>
      <c r="C646" s="1" t="str">
        <f ca="1"/>
        <v/>
      </c>
      <c r="D646" s="1">
        <v>63</v>
      </c>
      <c r="E646" s="36" t="str">
        <f t="shared" ca="1" si="57"/>
        <v/>
      </c>
      <c r="F646" s="1" t="str">
        <f t="shared" ca="1" si="58"/>
        <v/>
      </c>
      <c r="H646" s="32" t="str">
        <f t="array" aca="1" ref="H646" ca="1">IFERROR(INDEX($E$26:$E$1885,SMALL(IF($E$26:$E$1885="","",ROW($E$26:$E$1885)-MIN(ROW($E$26:$E$1885))+1),ROW(E623))),"")</f>
        <v/>
      </c>
      <c r="I646" s="32" t="str">
        <f t="array" aca="1" ref="I646" ca="1">IFERROR(INDEX($F$26:$F$1885,SMALL(IF($F$26:$F$1885="","",ROW($F$26:$F$1885)-MIN(ROW($F$26:$F$1885))+1),ROW(F623))),"")</f>
        <v/>
      </c>
    </row>
    <row r="647" spans="2:9" hidden="1" x14ac:dyDescent="0.45">
      <c r="B647" s="32">
        <f t="shared" si="56"/>
        <v>43790</v>
      </c>
      <c r="C647" s="1" t="str">
        <f ca="1"/>
        <v/>
      </c>
      <c r="D647" s="1">
        <v>64</v>
      </c>
      <c r="E647" s="36" t="str">
        <f t="shared" ca="1" si="57"/>
        <v/>
      </c>
      <c r="F647" s="1" t="str">
        <f t="shared" ca="1" si="58"/>
        <v/>
      </c>
      <c r="H647" s="32" t="str">
        <f t="array" aca="1" ref="H647" ca="1">IFERROR(INDEX($E$26:$E$1885,SMALL(IF($E$26:$E$1885="","",ROW($E$26:$E$1885)-MIN(ROW($E$26:$E$1885))+1),ROW(E624))),"")</f>
        <v/>
      </c>
      <c r="I647" s="32" t="str">
        <f t="array" aca="1" ref="I647" ca="1">IFERROR(INDEX($F$26:$F$1885,SMALL(IF($F$26:$F$1885="","",ROW($F$26:$F$1885)-MIN(ROW($F$26:$F$1885))+1),ROW(F624))),"")</f>
        <v/>
      </c>
    </row>
    <row r="648" spans="2:9" hidden="1" x14ac:dyDescent="0.45">
      <c r="B648" s="32">
        <f t="shared" si="56"/>
        <v>43790</v>
      </c>
      <c r="C648" s="1" t="str">
        <f ca="1"/>
        <v/>
      </c>
      <c r="D648" s="1">
        <v>65</v>
      </c>
      <c r="E648" s="36" t="str">
        <f t="shared" ca="1" si="57"/>
        <v/>
      </c>
      <c r="F648" s="1" t="str">
        <f t="shared" ca="1" si="58"/>
        <v/>
      </c>
      <c r="H648" s="32" t="str">
        <f t="array" aca="1" ref="H648" ca="1">IFERROR(INDEX($E$26:$E$1885,SMALL(IF($E$26:$E$1885="","",ROW($E$26:$E$1885)-MIN(ROW($E$26:$E$1885))+1),ROW(E625))),"")</f>
        <v/>
      </c>
      <c r="I648" s="32" t="str">
        <f t="array" aca="1" ref="I648" ca="1">IFERROR(INDEX($F$26:$F$1885,SMALL(IF($F$26:$F$1885="","",ROW($F$26:$F$1885)-MIN(ROW($F$26:$F$1885))+1),ROW(F625))),"")</f>
        <v/>
      </c>
    </row>
    <row r="649" spans="2:9" hidden="1" x14ac:dyDescent="0.45">
      <c r="B649" s="32">
        <f t="shared" ref="B649:B676" si="59">B$9</f>
        <v>43790</v>
      </c>
      <c r="C649" s="1" t="str">
        <f ca="1"/>
        <v/>
      </c>
      <c r="D649" s="1">
        <v>66</v>
      </c>
      <c r="E649" s="36" t="str">
        <f t="shared" ca="1" si="57"/>
        <v/>
      </c>
      <c r="F649" s="1" t="str">
        <f t="shared" ca="1" si="58"/>
        <v/>
      </c>
      <c r="H649" s="32" t="str">
        <f t="array" aca="1" ref="H649" ca="1">IFERROR(INDEX($E$26:$E$1885,SMALL(IF($E$26:$E$1885="","",ROW($E$26:$E$1885)-MIN(ROW($E$26:$E$1885))+1),ROW(E626))),"")</f>
        <v/>
      </c>
      <c r="I649" s="32" t="str">
        <f t="array" aca="1" ref="I649" ca="1">IFERROR(INDEX($F$26:$F$1885,SMALL(IF($F$26:$F$1885="","",ROW($F$26:$F$1885)-MIN(ROW($F$26:$F$1885))+1),ROW(F626))),"")</f>
        <v/>
      </c>
    </row>
    <row r="650" spans="2:9" hidden="1" x14ac:dyDescent="0.45">
      <c r="B650" s="32">
        <f t="shared" si="59"/>
        <v>43790</v>
      </c>
      <c r="C650" s="1" t="str">
        <f ca="1"/>
        <v/>
      </c>
      <c r="D650" s="1">
        <v>67</v>
      </c>
      <c r="E650" s="36" t="str">
        <f t="shared" ca="1" si="57"/>
        <v/>
      </c>
      <c r="F650" s="1" t="str">
        <f t="shared" ca="1" si="58"/>
        <v/>
      </c>
      <c r="H650" s="32" t="str">
        <f t="array" aca="1" ref="H650" ca="1">IFERROR(INDEX($E$26:$E$1885,SMALL(IF($E$26:$E$1885="","",ROW($E$26:$E$1885)-MIN(ROW($E$26:$E$1885))+1),ROW(E627))),"")</f>
        <v/>
      </c>
      <c r="I650" s="32" t="str">
        <f t="array" aca="1" ref="I650" ca="1">IFERROR(INDEX($F$26:$F$1885,SMALL(IF($F$26:$F$1885="","",ROW($F$26:$F$1885)-MIN(ROW($F$26:$F$1885))+1),ROW(F627))),"")</f>
        <v/>
      </c>
    </row>
    <row r="651" spans="2:9" hidden="1" x14ac:dyDescent="0.45">
      <c r="B651" s="32">
        <f t="shared" si="59"/>
        <v>43790</v>
      </c>
      <c r="C651" s="1" t="str">
        <f ca="1"/>
        <v/>
      </c>
      <c r="D651" s="1">
        <v>68</v>
      </c>
      <c r="E651" s="36" t="str">
        <f t="shared" ca="1" si="57"/>
        <v/>
      </c>
      <c r="F651" s="1" t="str">
        <f t="shared" ca="1" si="58"/>
        <v/>
      </c>
      <c r="H651" s="32" t="str">
        <f t="array" aca="1" ref="H651" ca="1">IFERROR(INDEX($E$26:$E$1885,SMALL(IF($E$26:$E$1885="","",ROW($E$26:$E$1885)-MIN(ROW($E$26:$E$1885))+1),ROW(E628))),"")</f>
        <v/>
      </c>
      <c r="I651" s="32" t="str">
        <f t="array" aca="1" ref="I651" ca="1">IFERROR(INDEX($F$26:$F$1885,SMALL(IF($F$26:$F$1885="","",ROW($F$26:$F$1885)-MIN(ROW($F$26:$F$1885))+1),ROW(F628))),"")</f>
        <v/>
      </c>
    </row>
    <row r="652" spans="2:9" hidden="1" x14ac:dyDescent="0.45">
      <c r="B652" s="32">
        <f t="shared" si="59"/>
        <v>43790</v>
      </c>
      <c r="C652" s="1" t="str">
        <f ca="1"/>
        <v/>
      </c>
      <c r="D652" s="1">
        <v>69</v>
      </c>
      <c r="E652" s="36" t="str">
        <f t="shared" ca="1" si="57"/>
        <v/>
      </c>
      <c r="F652" s="1" t="str">
        <f t="shared" ca="1" si="58"/>
        <v/>
      </c>
      <c r="H652" s="32" t="str">
        <f t="array" aca="1" ref="H652" ca="1">IFERROR(INDEX($E$26:$E$1885,SMALL(IF($E$26:$E$1885="","",ROW($E$26:$E$1885)-MIN(ROW($E$26:$E$1885))+1),ROW(E629))),"")</f>
        <v/>
      </c>
      <c r="I652" s="32" t="str">
        <f t="array" aca="1" ref="I652" ca="1">IFERROR(INDEX($F$26:$F$1885,SMALL(IF($F$26:$F$1885="","",ROW($F$26:$F$1885)-MIN(ROW($F$26:$F$1885))+1),ROW(F629))),"")</f>
        <v/>
      </c>
    </row>
    <row r="653" spans="2:9" hidden="1" x14ac:dyDescent="0.45">
      <c r="B653" s="32">
        <f t="shared" si="59"/>
        <v>43790</v>
      </c>
      <c r="C653" s="1" t="str">
        <f ca="1"/>
        <v/>
      </c>
      <c r="D653" s="1">
        <v>70</v>
      </c>
      <c r="E653" s="36" t="str">
        <f t="shared" ca="1" si="57"/>
        <v/>
      </c>
      <c r="F653" s="1" t="str">
        <f t="shared" ca="1" si="58"/>
        <v/>
      </c>
      <c r="H653" s="32" t="str">
        <f t="array" aca="1" ref="H653" ca="1">IFERROR(INDEX($E$26:$E$1885,SMALL(IF($E$26:$E$1885="","",ROW($E$26:$E$1885)-MIN(ROW($E$26:$E$1885))+1),ROW(E630))),"")</f>
        <v/>
      </c>
      <c r="I653" s="32" t="str">
        <f t="array" aca="1" ref="I653" ca="1">IFERROR(INDEX($F$26:$F$1885,SMALL(IF($F$26:$F$1885="","",ROW($F$26:$F$1885)-MIN(ROW($F$26:$F$1885))+1),ROW(F630))),"")</f>
        <v/>
      </c>
    </row>
    <row r="654" spans="2:9" hidden="1" x14ac:dyDescent="0.45">
      <c r="B654" s="32">
        <f t="shared" si="59"/>
        <v>43790</v>
      </c>
      <c r="C654" s="1" t="str">
        <f ca="1"/>
        <v/>
      </c>
      <c r="D654" s="1">
        <v>71</v>
      </c>
      <c r="E654" s="36" t="str">
        <f t="shared" ca="1" si="57"/>
        <v/>
      </c>
      <c r="F654" s="1" t="str">
        <f t="shared" ca="1" si="58"/>
        <v/>
      </c>
      <c r="H654" s="32" t="str">
        <f t="array" aca="1" ref="H654" ca="1">IFERROR(INDEX($E$26:$E$1885,SMALL(IF($E$26:$E$1885="","",ROW($E$26:$E$1885)-MIN(ROW($E$26:$E$1885))+1),ROW(E631))),"")</f>
        <v/>
      </c>
      <c r="I654" s="32" t="str">
        <f t="array" aca="1" ref="I654" ca="1">IFERROR(INDEX($F$26:$F$1885,SMALL(IF($F$26:$F$1885="","",ROW($F$26:$F$1885)-MIN(ROW($F$26:$F$1885))+1),ROW(F631))),"")</f>
        <v/>
      </c>
    </row>
    <row r="655" spans="2:9" hidden="1" x14ac:dyDescent="0.45">
      <c r="B655" s="32">
        <f t="shared" si="59"/>
        <v>43790</v>
      </c>
      <c r="C655" s="1" t="str">
        <f ca="1"/>
        <v/>
      </c>
      <c r="D655" s="1">
        <v>72</v>
      </c>
      <c r="E655" s="36" t="str">
        <f t="shared" ca="1" si="57"/>
        <v/>
      </c>
      <c r="F655" s="1" t="str">
        <f t="shared" ca="1" si="58"/>
        <v/>
      </c>
      <c r="H655" s="32" t="str">
        <f t="array" aca="1" ref="H655" ca="1">IFERROR(INDEX($E$26:$E$1885,SMALL(IF($E$26:$E$1885="","",ROW($E$26:$E$1885)-MIN(ROW($E$26:$E$1885))+1),ROW(E632))),"")</f>
        <v/>
      </c>
      <c r="I655" s="32" t="str">
        <f t="array" aca="1" ref="I655" ca="1">IFERROR(INDEX($F$26:$F$1885,SMALL(IF($F$26:$F$1885="","",ROW($F$26:$F$1885)-MIN(ROW($F$26:$F$1885))+1),ROW(F632))),"")</f>
        <v/>
      </c>
    </row>
    <row r="656" spans="2:9" hidden="1" x14ac:dyDescent="0.45">
      <c r="B656" s="32">
        <f t="shared" si="59"/>
        <v>43790</v>
      </c>
      <c r="C656" s="1" t="str">
        <f ca="1"/>
        <v/>
      </c>
      <c r="D656" s="1">
        <v>73</v>
      </c>
      <c r="E656" s="36" t="str">
        <f t="shared" ca="1" si="57"/>
        <v/>
      </c>
      <c r="F656" s="1" t="str">
        <f t="shared" ca="1" si="58"/>
        <v/>
      </c>
      <c r="H656" s="32" t="str">
        <f t="array" aca="1" ref="H656" ca="1">IFERROR(INDEX($E$26:$E$1885,SMALL(IF($E$26:$E$1885="","",ROW($E$26:$E$1885)-MIN(ROW($E$26:$E$1885))+1),ROW(E633))),"")</f>
        <v/>
      </c>
      <c r="I656" s="32" t="str">
        <f t="array" aca="1" ref="I656" ca="1">IFERROR(INDEX($F$26:$F$1885,SMALL(IF($F$26:$F$1885="","",ROW($F$26:$F$1885)-MIN(ROW($F$26:$F$1885))+1),ROW(F633))),"")</f>
        <v/>
      </c>
    </row>
    <row r="657" spans="2:9" hidden="1" x14ac:dyDescent="0.45">
      <c r="B657" s="32">
        <f t="shared" si="59"/>
        <v>43790</v>
      </c>
      <c r="C657" s="1" t="str">
        <f ca="1"/>
        <v/>
      </c>
      <c r="D657" s="1">
        <v>74</v>
      </c>
      <c r="E657" s="36" t="str">
        <f t="shared" ca="1" si="57"/>
        <v/>
      </c>
      <c r="F657" s="1" t="str">
        <f t="shared" ca="1" si="58"/>
        <v/>
      </c>
      <c r="H657" s="32" t="str">
        <f t="array" aca="1" ref="H657" ca="1">IFERROR(INDEX($E$26:$E$1885,SMALL(IF($E$26:$E$1885="","",ROW($E$26:$E$1885)-MIN(ROW($E$26:$E$1885))+1),ROW(E634))),"")</f>
        <v/>
      </c>
      <c r="I657" s="32" t="str">
        <f t="array" aca="1" ref="I657" ca="1">IFERROR(INDEX($F$26:$F$1885,SMALL(IF($F$26:$F$1885="","",ROW($F$26:$F$1885)-MIN(ROW($F$26:$F$1885))+1),ROW(F634))),"")</f>
        <v/>
      </c>
    </row>
    <row r="658" spans="2:9" hidden="1" x14ac:dyDescent="0.45">
      <c r="B658" s="32">
        <f t="shared" si="59"/>
        <v>43790</v>
      </c>
      <c r="C658" s="1" t="str">
        <f ca="1"/>
        <v/>
      </c>
      <c r="D658" s="1">
        <v>75</v>
      </c>
      <c r="E658" s="36" t="str">
        <f t="shared" ca="1" si="57"/>
        <v/>
      </c>
      <c r="F658" s="1" t="str">
        <f t="shared" ca="1" si="58"/>
        <v/>
      </c>
      <c r="H658" s="32" t="str">
        <f t="array" aca="1" ref="H658" ca="1">IFERROR(INDEX($E$26:$E$1885,SMALL(IF($E$26:$E$1885="","",ROW($E$26:$E$1885)-MIN(ROW($E$26:$E$1885))+1),ROW(E635))),"")</f>
        <v/>
      </c>
      <c r="I658" s="32" t="str">
        <f t="array" aca="1" ref="I658" ca="1">IFERROR(INDEX($F$26:$F$1885,SMALL(IF($F$26:$F$1885="","",ROW($F$26:$F$1885)-MIN(ROW($F$26:$F$1885))+1),ROW(F635))),"")</f>
        <v/>
      </c>
    </row>
    <row r="659" spans="2:9" hidden="1" x14ac:dyDescent="0.45">
      <c r="B659" s="32">
        <f t="shared" si="59"/>
        <v>43790</v>
      </c>
      <c r="C659" s="1" t="str">
        <f ca="1"/>
        <v/>
      </c>
      <c r="D659" s="1">
        <v>76</v>
      </c>
      <c r="E659" s="36" t="str">
        <f t="shared" ca="1" si="57"/>
        <v/>
      </c>
      <c r="F659" s="1" t="str">
        <f t="shared" ca="1" si="58"/>
        <v/>
      </c>
      <c r="H659" s="32" t="str">
        <f t="array" aca="1" ref="H659" ca="1">IFERROR(INDEX($E$26:$E$1885,SMALL(IF($E$26:$E$1885="","",ROW($E$26:$E$1885)-MIN(ROW($E$26:$E$1885))+1),ROW(E636))),"")</f>
        <v/>
      </c>
      <c r="I659" s="32" t="str">
        <f t="array" aca="1" ref="I659" ca="1">IFERROR(INDEX($F$26:$F$1885,SMALL(IF($F$26:$F$1885="","",ROW($F$26:$F$1885)-MIN(ROW($F$26:$F$1885))+1),ROW(F636))),"")</f>
        <v/>
      </c>
    </row>
    <row r="660" spans="2:9" hidden="1" x14ac:dyDescent="0.45">
      <c r="B660" s="32">
        <f t="shared" si="59"/>
        <v>43790</v>
      </c>
      <c r="C660" s="1" t="str">
        <f ca="1"/>
        <v/>
      </c>
      <c r="D660" s="1">
        <v>77</v>
      </c>
      <c r="E660" s="36" t="str">
        <f t="shared" ca="1" si="57"/>
        <v/>
      </c>
      <c r="F660" s="1" t="str">
        <f t="shared" ca="1" si="58"/>
        <v/>
      </c>
      <c r="H660" s="32" t="str">
        <f t="array" aca="1" ref="H660" ca="1">IFERROR(INDEX($E$26:$E$1885,SMALL(IF($E$26:$E$1885="","",ROW($E$26:$E$1885)-MIN(ROW($E$26:$E$1885))+1),ROW(E637))),"")</f>
        <v/>
      </c>
      <c r="I660" s="32" t="str">
        <f t="array" aca="1" ref="I660" ca="1">IFERROR(INDEX($F$26:$F$1885,SMALL(IF($F$26:$F$1885="","",ROW($F$26:$F$1885)-MIN(ROW($F$26:$F$1885))+1),ROW(F637))),"")</f>
        <v/>
      </c>
    </row>
    <row r="661" spans="2:9" hidden="1" x14ac:dyDescent="0.45">
      <c r="B661" s="32">
        <f t="shared" si="59"/>
        <v>43790</v>
      </c>
      <c r="C661" s="1" t="str">
        <f ca="1"/>
        <v/>
      </c>
      <c r="D661" s="1">
        <v>78</v>
      </c>
      <c r="E661" s="36" t="str">
        <f t="shared" ca="1" si="57"/>
        <v/>
      </c>
      <c r="F661" s="1" t="str">
        <f t="shared" ca="1" si="58"/>
        <v/>
      </c>
      <c r="H661" s="32" t="str">
        <f t="array" aca="1" ref="H661" ca="1">IFERROR(INDEX($E$26:$E$1885,SMALL(IF($E$26:$E$1885="","",ROW($E$26:$E$1885)-MIN(ROW($E$26:$E$1885))+1),ROW(E638))),"")</f>
        <v/>
      </c>
      <c r="I661" s="32" t="str">
        <f t="array" aca="1" ref="I661" ca="1">IFERROR(INDEX($F$26:$F$1885,SMALL(IF($F$26:$F$1885="","",ROW($F$26:$F$1885)-MIN(ROW($F$26:$F$1885))+1),ROW(F638))),"")</f>
        <v/>
      </c>
    </row>
    <row r="662" spans="2:9" hidden="1" x14ac:dyDescent="0.45">
      <c r="B662" s="32">
        <f t="shared" si="59"/>
        <v>43790</v>
      </c>
      <c r="C662" s="1" t="str">
        <f ca="1"/>
        <v/>
      </c>
      <c r="D662" s="1">
        <v>79</v>
      </c>
      <c r="E662" s="36" t="str">
        <f t="shared" ca="1" si="57"/>
        <v/>
      </c>
      <c r="F662" s="1" t="str">
        <f t="shared" ca="1" si="58"/>
        <v/>
      </c>
      <c r="H662" s="32" t="str">
        <f t="array" aca="1" ref="H662" ca="1">IFERROR(INDEX($E$26:$E$1885,SMALL(IF($E$26:$E$1885="","",ROW($E$26:$E$1885)-MIN(ROW($E$26:$E$1885))+1),ROW(E639))),"")</f>
        <v/>
      </c>
      <c r="I662" s="32" t="str">
        <f t="array" aca="1" ref="I662" ca="1">IFERROR(INDEX($F$26:$F$1885,SMALL(IF($F$26:$F$1885="","",ROW($F$26:$F$1885)-MIN(ROW($F$26:$F$1885))+1),ROW(F639))),"")</f>
        <v/>
      </c>
    </row>
    <row r="663" spans="2:9" hidden="1" x14ac:dyDescent="0.45">
      <c r="B663" s="32">
        <f t="shared" si="59"/>
        <v>43790</v>
      </c>
      <c r="C663" s="1" t="str">
        <f ca="1"/>
        <v/>
      </c>
      <c r="D663" s="1">
        <v>80</v>
      </c>
      <c r="E663" s="36" t="str">
        <f t="shared" ca="1" si="57"/>
        <v/>
      </c>
      <c r="F663" s="1" t="str">
        <f t="shared" ca="1" si="58"/>
        <v/>
      </c>
      <c r="H663" s="32" t="str">
        <f t="array" aca="1" ref="H663" ca="1">IFERROR(INDEX($E$26:$E$1885,SMALL(IF($E$26:$E$1885="","",ROW($E$26:$E$1885)-MIN(ROW($E$26:$E$1885))+1),ROW(E640))),"")</f>
        <v/>
      </c>
      <c r="I663" s="32" t="str">
        <f t="array" aca="1" ref="I663" ca="1">IFERROR(INDEX($F$26:$F$1885,SMALL(IF($F$26:$F$1885="","",ROW($F$26:$F$1885)-MIN(ROW($F$26:$F$1885))+1),ROW(F640))),"")</f>
        <v/>
      </c>
    </row>
    <row r="664" spans="2:9" hidden="1" x14ac:dyDescent="0.45">
      <c r="B664" s="32">
        <f t="shared" si="59"/>
        <v>43790</v>
      </c>
      <c r="C664" s="1" t="str">
        <f ca="1"/>
        <v/>
      </c>
      <c r="D664" s="1">
        <v>81</v>
      </c>
      <c r="E664" s="36" t="str">
        <f t="shared" ca="1" si="57"/>
        <v/>
      </c>
      <c r="F664" s="1" t="str">
        <f t="shared" ca="1" si="58"/>
        <v/>
      </c>
      <c r="H664" s="32" t="str">
        <f t="array" aca="1" ref="H664" ca="1">IFERROR(INDEX($E$26:$E$1885,SMALL(IF($E$26:$E$1885="","",ROW($E$26:$E$1885)-MIN(ROW($E$26:$E$1885))+1),ROW(E641))),"")</f>
        <v/>
      </c>
      <c r="I664" s="32" t="str">
        <f t="array" aca="1" ref="I664" ca="1">IFERROR(INDEX($F$26:$F$1885,SMALL(IF($F$26:$F$1885="","",ROW($F$26:$F$1885)-MIN(ROW($F$26:$F$1885))+1),ROW(F641))),"")</f>
        <v/>
      </c>
    </row>
    <row r="665" spans="2:9" hidden="1" x14ac:dyDescent="0.45">
      <c r="B665" s="32">
        <f t="shared" si="59"/>
        <v>43790</v>
      </c>
      <c r="C665" s="1" t="str">
        <f ca="1"/>
        <v/>
      </c>
      <c r="D665" s="1">
        <v>82</v>
      </c>
      <c r="E665" s="36" t="str">
        <f t="shared" ca="1" si="57"/>
        <v/>
      </c>
      <c r="F665" s="1" t="str">
        <f t="shared" ca="1" si="58"/>
        <v/>
      </c>
      <c r="H665" s="32" t="str">
        <f t="array" aca="1" ref="H665" ca="1">IFERROR(INDEX($E$26:$E$1885,SMALL(IF($E$26:$E$1885="","",ROW($E$26:$E$1885)-MIN(ROW($E$26:$E$1885))+1),ROW(E642))),"")</f>
        <v/>
      </c>
      <c r="I665" s="32" t="str">
        <f t="array" aca="1" ref="I665" ca="1">IFERROR(INDEX($F$26:$F$1885,SMALL(IF($F$26:$F$1885="","",ROW($F$26:$F$1885)-MIN(ROW($F$26:$F$1885))+1),ROW(F642))),"")</f>
        <v/>
      </c>
    </row>
    <row r="666" spans="2:9" hidden="1" x14ac:dyDescent="0.45">
      <c r="B666" s="32">
        <f t="shared" si="59"/>
        <v>43790</v>
      </c>
      <c r="C666" s="1" t="str">
        <f ca="1"/>
        <v/>
      </c>
      <c r="D666" s="1">
        <v>83</v>
      </c>
      <c r="E666" s="36" t="str">
        <f t="shared" ca="1" si="57"/>
        <v/>
      </c>
      <c r="F666" s="1" t="str">
        <f t="shared" ca="1" si="58"/>
        <v/>
      </c>
      <c r="H666" s="32" t="str">
        <f t="array" aca="1" ref="H666" ca="1">IFERROR(INDEX($E$26:$E$1885,SMALL(IF($E$26:$E$1885="","",ROW($E$26:$E$1885)-MIN(ROW($E$26:$E$1885))+1),ROW(E643))),"")</f>
        <v/>
      </c>
      <c r="I666" s="32" t="str">
        <f t="array" aca="1" ref="I666" ca="1">IFERROR(INDEX($F$26:$F$1885,SMALL(IF($F$26:$F$1885="","",ROW($F$26:$F$1885)-MIN(ROW($F$26:$F$1885))+1),ROW(F643))),"")</f>
        <v/>
      </c>
    </row>
    <row r="667" spans="2:9" hidden="1" x14ac:dyDescent="0.45">
      <c r="B667" s="32">
        <f t="shared" si="59"/>
        <v>43790</v>
      </c>
      <c r="C667" s="1" t="str">
        <f ca="1"/>
        <v/>
      </c>
      <c r="D667" s="1">
        <v>84</v>
      </c>
      <c r="E667" s="36" t="str">
        <f t="shared" ref="E667:E730" ca="1" si="60">IF(LEN(C667)=0,"",TEXT(B667,"mm/dd/yyyy"))</f>
        <v/>
      </c>
      <c r="F667" s="1" t="str">
        <f t="shared" ref="F667:F730" ca="1" si="61">C667</f>
        <v/>
      </c>
      <c r="H667" s="32" t="str">
        <f t="array" aca="1" ref="H667" ca="1">IFERROR(INDEX($E$26:$E$1885,SMALL(IF($E$26:$E$1885="","",ROW($E$26:$E$1885)-MIN(ROW($E$26:$E$1885))+1),ROW(E644))),"")</f>
        <v/>
      </c>
      <c r="I667" s="32" t="str">
        <f t="array" aca="1" ref="I667" ca="1">IFERROR(INDEX($F$26:$F$1885,SMALL(IF($F$26:$F$1885="","",ROW($F$26:$F$1885)-MIN(ROW($F$26:$F$1885))+1),ROW(F644))),"")</f>
        <v/>
      </c>
    </row>
    <row r="668" spans="2:9" hidden="1" x14ac:dyDescent="0.45">
      <c r="B668" s="32">
        <f t="shared" si="59"/>
        <v>43790</v>
      </c>
      <c r="C668" s="1" t="str">
        <f ca="1"/>
        <v/>
      </c>
      <c r="D668" s="1">
        <v>85</v>
      </c>
      <c r="E668" s="36" t="str">
        <f t="shared" ca="1" si="60"/>
        <v/>
      </c>
      <c r="F668" s="1" t="str">
        <f t="shared" ca="1" si="61"/>
        <v/>
      </c>
      <c r="H668" s="32" t="str">
        <f t="array" aca="1" ref="H668" ca="1">IFERROR(INDEX($E$26:$E$1885,SMALL(IF($E$26:$E$1885="","",ROW($E$26:$E$1885)-MIN(ROW($E$26:$E$1885))+1),ROW(E645))),"")</f>
        <v/>
      </c>
      <c r="I668" s="32" t="str">
        <f t="array" aca="1" ref="I668" ca="1">IFERROR(INDEX($F$26:$F$1885,SMALL(IF($F$26:$F$1885="","",ROW($F$26:$F$1885)-MIN(ROW($F$26:$F$1885))+1),ROW(F645))),"")</f>
        <v/>
      </c>
    </row>
    <row r="669" spans="2:9" hidden="1" x14ac:dyDescent="0.45">
      <c r="B669" s="32">
        <f t="shared" si="59"/>
        <v>43790</v>
      </c>
      <c r="C669" s="1" t="str">
        <f ca="1"/>
        <v/>
      </c>
      <c r="D669" s="1">
        <v>86</v>
      </c>
      <c r="E669" s="36" t="str">
        <f t="shared" ca="1" si="60"/>
        <v/>
      </c>
      <c r="F669" s="1" t="str">
        <f t="shared" ca="1" si="61"/>
        <v/>
      </c>
      <c r="H669" s="32" t="str">
        <f t="array" aca="1" ref="H669" ca="1">IFERROR(INDEX($E$26:$E$1885,SMALL(IF($E$26:$E$1885="","",ROW($E$26:$E$1885)-MIN(ROW($E$26:$E$1885))+1),ROW(E646))),"")</f>
        <v/>
      </c>
      <c r="I669" s="32" t="str">
        <f t="array" aca="1" ref="I669" ca="1">IFERROR(INDEX($F$26:$F$1885,SMALL(IF($F$26:$F$1885="","",ROW($F$26:$F$1885)-MIN(ROW($F$26:$F$1885))+1),ROW(F646))),"")</f>
        <v/>
      </c>
    </row>
    <row r="670" spans="2:9" hidden="1" x14ac:dyDescent="0.45">
      <c r="B670" s="32">
        <f t="shared" si="59"/>
        <v>43790</v>
      </c>
      <c r="C670" s="1" t="str">
        <f ca="1"/>
        <v/>
      </c>
      <c r="D670" s="1">
        <v>87</v>
      </c>
      <c r="E670" s="36" t="str">
        <f t="shared" ca="1" si="60"/>
        <v/>
      </c>
      <c r="F670" s="1" t="str">
        <f t="shared" ca="1" si="61"/>
        <v/>
      </c>
      <c r="H670" s="32" t="str">
        <f t="array" aca="1" ref="H670" ca="1">IFERROR(INDEX($E$26:$E$1885,SMALL(IF($E$26:$E$1885="","",ROW($E$26:$E$1885)-MIN(ROW($E$26:$E$1885))+1),ROW(E647))),"")</f>
        <v/>
      </c>
      <c r="I670" s="32" t="str">
        <f t="array" aca="1" ref="I670" ca="1">IFERROR(INDEX($F$26:$F$1885,SMALL(IF($F$26:$F$1885="","",ROW($F$26:$F$1885)-MIN(ROW($F$26:$F$1885))+1),ROW(F647))),"")</f>
        <v/>
      </c>
    </row>
    <row r="671" spans="2:9" hidden="1" x14ac:dyDescent="0.45">
      <c r="B671" s="32">
        <f t="shared" si="59"/>
        <v>43790</v>
      </c>
      <c r="C671" s="1" t="str">
        <f ca="1"/>
        <v/>
      </c>
      <c r="D671" s="1">
        <v>88</v>
      </c>
      <c r="E671" s="36" t="str">
        <f t="shared" ca="1" si="60"/>
        <v/>
      </c>
      <c r="F671" s="1" t="str">
        <f t="shared" ca="1" si="61"/>
        <v/>
      </c>
      <c r="H671" s="32" t="str">
        <f t="array" aca="1" ref="H671" ca="1">IFERROR(INDEX($E$26:$E$1885,SMALL(IF($E$26:$E$1885="","",ROW($E$26:$E$1885)-MIN(ROW($E$26:$E$1885))+1),ROW(E648))),"")</f>
        <v/>
      </c>
      <c r="I671" s="32" t="str">
        <f t="array" aca="1" ref="I671" ca="1">IFERROR(INDEX($F$26:$F$1885,SMALL(IF($F$26:$F$1885="","",ROW($F$26:$F$1885)-MIN(ROW($F$26:$F$1885))+1),ROW(F648))),"")</f>
        <v/>
      </c>
    </row>
    <row r="672" spans="2:9" hidden="1" x14ac:dyDescent="0.45">
      <c r="B672" s="32">
        <f t="shared" si="59"/>
        <v>43790</v>
      </c>
      <c r="C672" s="1" t="str">
        <f ca="1"/>
        <v/>
      </c>
      <c r="D672" s="1">
        <v>89</v>
      </c>
      <c r="E672" s="36" t="str">
        <f t="shared" ca="1" si="60"/>
        <v/>
      </c>
      <c r="F672" s="1" t="str">
        <f t="shared" ca="1" si="61"/>
        <v/>
      </c>
      <c r="H672" s="32" t="str">
        <f t="array" aca="1" ref="H672" ca="1">IFERROR(INDEX($E$26:$E$1885,SMALL(IF($E$26:$E$1885="","",ROW($E$26:$E$1885)-MIN(ROW($E$26:$E$1885))+1),ROW(E649))),"")</f>
        <v/>
      </c>
      <c r="I672" s="32" t="str">
        <f t="array" aca="1" ref="I672" ca="1">IFERROR(INDEX($F$26:$F$1885,SMALL(IF($F$26:$F$1885="","",ROW($F$26:$F$1885)-MIN(ROW($F$26:$F$1885))+1),ROW(F649))),"")</f>
        <v/>
      </c>
    </row>
    <row r="673" spans="2:9" hidden="1" x14ac:dyDescent="0.45">
      <c r="B673" s="32">
        <f t="shared" si="59"/>
        <v>43790</v>
      </c>
      <c r="C673" s="1" t="str">
        <f ca="1"/>
        <v/>
      </c>
      <c r="D673" s="1">
        <v>90</v>
      </c>
      <c r="E673" s="36" t="str">
        <f t="shared" ca="1" si="60"/>
        <v/>
      </c>
      <c r="F673" s="1" t="str">
        <f t="shared" ca="1" si="61"/>
        <v/>
      </c>
      <c r="H673" s="32" t="str">
        <f t="array" aca="1" ref="H673" ca="1">IFERROR(INDEX($E$26:$E$1885,SMALL(IF($E$26:$E$1885="","",ROW($E$26:$E$1885)-MIN(ROW($E$26:$E$1885))+1),ROW(E650))),"")</f>
        <v/>
      </c>
      <c r="I673" s="32" t="str">
        <f t="array" aca="1" ref="I673" ca="1">IFERROR(INDEX($F$26:$F$1885,SMALL(IF($F$26:$F$1885="","",ROW($F$26:$F$1885)-MIN(ROW($F$26:$F$1885))+1),ROW(F650))),"")</f>
        <v/>
      </c>
    </row>
    <row r="674" spans="2:9" hidden="1" x14ac:dyDescent="0.45">
      <c r="B674" s="32">
        <f t="shared" si="59"/>
        <v>43790</v>
      </c>
      <c r="C674" s="1" t="str">
        <f ca="1"/>
        <v/>
      </c>
      <c r="D674" s="1">
        <v>91</v>
      </c>
      <c r="E674" s="36" t="str">
        <f t="shared" ca="1" si="60"/>
        <v/>
      </c>
      <c r="F674" s="1" t="str">
        <f t="shared" ca="1" si="61"/>
        <v/>
      </c>
      <c r="H674" s="32" t="str">
        <f t="array" aca="1" ref="H674" ca="1">IFERROR(INDEX($E$26:$E$1885,SMALL(IF($E$26:$E$1885="","",ROW($E$26:$E$1885)-MIN(ROW($E$26:$E$1885))+1),ROW(E651))),"")</f>
        <v/>
      </c>
      <c r="I674" s="32" t="str">
        <f t="array" aca="1" ref="I674" ca="1">IFERROR(INDEX($F$26:$F$1885,SMALL(IF($F$26:$F$1885="","",ROW($F$26:$F$1885)-MIN(ROW($F$26:$F$1885))+1),ROW(F651))),"")</f>
        <v/>
      </c>
    </row>
    <row r="675" spans="2:9" hidden="1" x14ac:dyDescent="0.45">
      <c r="B675" s="32">
        <f t="shared" si="59"/>
        <v>43790</v>
      </c>
      <c r="C675" s="1" t="str">
        <f ca="1"/>
        <v/>
      </c>
      <c r="D675" s="1">
        <v>92</v>
      </c>
      <c r="E675" s="36" t="str">
        <f t="shared" ca="1" si="60"/>
        <v/>
      </c>
      <c r="F675" s="1" t="str">
        <f t="shared" ca="1" si="61"/>
        <v/>
      </c>
      <c r="H675" s="32" t="str">
        <f t="array" aca="1" ref="H675" ca="1">IFERROR(INDEX($E$26:$E$1885,SMALL(IF($E$26:$E$1885="","",ROW($E$26:$E$1885)-MIN(ROW($E$26:$E$1885))+1),ROW(E652))),"")</f>
        <v/>
      </c>
      <c r="I675" s="32" t="str">
        <f t="array" aca="1" ref="I675" ca="1">IFERROR(INDEX($F$26:$F$1885,SMALL(IF($F$26:$F$1885="","",ROW($F$26:$F$1885)-MIN(ROW($F$26:$F$1885))+1),ROW(F652))),"")</f>
        <v/>
      </c>
    </row>
    <row r="676" spans="2:9" hidden="1" x14ac:dyDescent="0.45">
      <c r="B676" s="32">
        <f t="shared" si="59"/>
        <v>43790</v>
      </c>
      <c r="C676" s="1" t="str">
        <f ca="1"/>
        <v/>
      </c>
      <c r="D676" s="1">
        <v>93</v>
      </c>
      <c r="E676" s="36" t="str">
        <f t="shared" ca="1" si="60"/>
        <v/>
      </c>
      <c r="F676" s="1" t="str">
        <f t="shared" ca="1" si="61"/>
        <v/>
      </c>
      <c r="H676" s="32" t="str">
        <f t="array" aca="1" ref="H676" ca="1">IFERROR(INDEX($E$26:$E$1885,SMALL(IF($E$26:$E$1885="","",ROW($E$26:$E$1885)-MIN(ROW($E$26:$E$1885))+1),ROW(E653))),"")</f>
        <v/>
      </c>
      <c r="I676" s="32" t="str">
        <f t="array" aca="1" ref="I676" ca="1">IFERROR(INDEX($F$26:$F$1885,SMALL(IF($F$26:$F$1885="","",ROW($F$26:$F$1885)-MIN(ROW($F$26:$F$1885))+1),ROW(F653))),"")</f>
        <v/>
      </c>
    </row>
    <row r="677" spans="2:9" hidden="1" x14ac:dyDescent="0.45">
      <c r="B677" s="32">
        <f>B$10</f>
        <v>43791</v>
      </c>
      <c r="C677" s="1" t="str">
        <f t="array" aca="1" ref="C677:C769" ca="1">TRANSPOSE(CT10:GH10)</f>
        <v>Auto Fuel</v>
      </c>
      <c r="D677" s="1">
        <v>1</v>
      </c>
      <c r="E677" s="36" t="str">
        <f t="shared" ca="1" si="60"/>
        <v>11/22/2019</v>
      </c>
      <c r="F677" s="1" t="str">
        <f t="shared" ca="1" si="61"/>
        <v>Auto Fuel</v>
      </c>
      <c r="H677" s="32" t="str">
        <f t="array" aca="1" ref="H677" ca="1">IFERROR(INDEX($E$26:$E$1885,SMALL(IF($E$26:$E$1885="","",ROW($E$26:$E$1885)-MIN(ROW($E$26:$E$1885))+1),ROW(E654))),"")</f>
        <v/>
      </c>
      <c r="I677" s="32" t="str">
        <f t="array" aca="1" ref="I677" ca="1">IFERROR(INDEX($F$26:$F$1885,SMALL(IF($F$26:$F$1885="","",ROW($F$26:$F$1885)-MIN(ROW($F$26:$F$1885))+1),ROW(F654))),"")</f>
        <v/>
      </c>
    </row>
    <row r="678" spans="2:9" hidden="1" x14ac:dyDescent="0.45">
      <c r="B678" s="32">
        <f t="shared" ref="B678:B741" si="62">B$10</f>
        <v>43791</v>
      </c>
      <c r="C678" s="1" t="str">
        <f ca="1"/>
        <v/>
      </c>
      <c r="D678" s="1">
        <v>2</v>
      </c>
      <c r="E678" s="36" t="str">
        <f t="shared" ca="1" si="60"/>
        <v/>
      </c>
      <c r="F678" s="1" t="str">
        <f t="shared" ca="1" si="61"/>
        <v/>
      </c>
      <c r="H678" s="32" t="str">
        <f t="array" aca="1" ref="H678" ca="1">IFERROR(INDEX($E$26:$E$1885,SMALL(IF($E$26:$E$1885="","",ROW($E$26:$E$1885)-MIN(ROW($E$26:$E$1885))+1),ROW(E655))),"")</f>
        <v/>
      </c>
      <c r="I678" s="32" t="str">
        <f t="array" aca="1" ref="I678" ca="1">IFERROR(INDEX($F$26:$F$1885,SMALL(IF($F$26:$F$1885="","",ROW($F$26:$F$1885)-MIN(ROW($F$26:$F$1885))+1),ROW(F655))),"")</f>
        <v/>
      </c>
    </row>
    <row r="679" spans="2:9" hidden="1" x14ac:dyDescent="0.45">
      <c r="B679" s="32">
        <f t="shared" si="62"/>
        <v>43791</v>
      </c>
      <c r="C679" s="1" t="str">
        <f ca="1"/>
        <v/>
      </c>
      <c r="D679" s="1">
        <v>3</v>
      </c>
      <c r="E679" s="36" t="str">
        <f t="shared" ca="1" si="60"/>
        <v/>
      </c>
      <c r="F679" s="1" t="str">
        <f t="shared" ca="1" si="61"/>
        <v/>
      </c>
      <c r="H679" s="32" t="str">
        <f t="array" aca="1" ref="H679" ca="1">IFERROR(INDEX($E$26:$E$1885,SMALL(IF($E$26:$E$1885="","",ROW($E$26:$E$1885)-MIN(ROW($E$26:$E$1885))+1),ROW(E656))),"")</f>
        <v/>
      </c>
      <c r="I679" s="32" t="str">
        <f t="array" aca="1" ref="I679" ca="1">IFERROR(INDEX($F$26:$F$1885,SMALL(IF($F$26:$F$1885="","",ROW($F$26:$F$1885)-MIN(ROW($F$26:$F$1885))+1),ROW(F656))),"")</f>
        <v/>
      </c>
    </row>
    <row r="680" spans="2:9" hidden="1" x14ac:dyDescent="0.45">
      <c r="B680" s="32">
        <f t="shared" si="62"/>
        <v>43791</v>
      </c>
      <c r="C680" s="1" t="str">
        <f ca="1"/>
        <v/>
      </c>
      <c r="D680" s="1">
        <v>4</v>
      </c>
      <c r="E680" s="36" t="str">
        <f t="shared" ca="1" si="60"/>
        <v/>
      </c>
      <c r="F680" s="1" t="str">
        <f t="shared" ca="1" si="61"/>
        <v/>
      </c>
      <c r="H680" s="32" t="str">
        <f t="array" aca="1" ref="H680" ca="1">IFERROR(INDEX($E$26:$E$1885,SMALL(IF($E$26:$E$1885="","",ROW($E$26:$E$1885)-MIN(ROW($E$26:$E$1885))+1),ROW(E657))),"")</f>
        <v/>
      </c>
      <c r="I680" s="32" t="str">
        <f t="array" aca="1" ref="I680" ca="1">IFERROR(INDEX($F$26:$F$1885,SMALL(IF($F$26:$F$1885="","",ROW($F$26:$F$1885)-MIN(ROW($F$26:$F$1885))+1),ROW(F657))),"")</f>
        <v/>
      </c>
    </row>
    <row r="681" spans="2:9" hidden="1" x14ac:dyDescent="0.45">
      <c r="B681" s="32">
        <f t="shared" si="62"/>
        <v>43791</v>
      </c>
      <c r="C681" s="1" t="str">
        <f ca="1"/>
        <v/>
      </c>
      <c r="D681" s="1">
        <v>5</v>
      </c>
      <c r="E681" s="36" t="str">
        <f t="shared" ca="1" si="60"/>
        <v/>
      </c>
      <c r="F681" s="1" t="str">
        <f t="shared" ca="1" si="61"/>
        <v/>
      </c>
      <c r="H681" s="32" t="str">
        <f t="array" aca="1" ref="H681" ca="1">IFERROR(INDEX($E$26:$E$1885,SMALL(IF($E$26:$E$1885="","",ROW($E$26:$E$1885)-MIN(ROW($E$26:$E$1885))+1),ROW(E658))),"")</f>
        <v/>
      </c>
      <c r="I681" s="32" t="str">
        <f t="array" aca="1" ref="I681" ca="1">IFERROR(INDEX($F$26:$F$1885,SMALL(IF($F$26:$F$1885="","",ROW($F$26:$F$1885)-MIN(ROW($F$26:$F$1885))+1),ROW(F658))),"")</f>
        <v/>
      </c>
    </row>
    <row r="682" spans="2:9" hidden="1" x14ac:dyDescent="0.45">
      <c r="B682" s="32">
        <f t="shared" si="62"/>
        <v>43791</v>
      </c>
      <c r="C682" s="1" t="str">
        <f ca="1"/>
        <v/>
      </c>
      <c r="D682" s="1">
        <v>6</v>
      </c>
      <c r="E682" s="36" t="str">
        <f t="shared" ca="1" si="60"/>
        <v/>
      </c>
      <c r="F682" s="1" t="str">
        <f t="shared" ca="1" si="61"/>
        <v/>
      </c>
      <c r="H682" s="32" t="str">
        <f t="array" aca="1" ref="H682" ca="1">IFERROR(INDEX($E$26:$E$1885,SMALL(IF($E$26:$E$1885="","",ROW($E$26:$E$1885)-MIN(ROW($E$26:$E$1885))+1),ROW(E659))),"")</f>
        <v/>
      </c>
      <c r="I682" s="32" t="str">
        <f t="array" aca="1" ref="I682" ca="1">IFERROR(INDEX($F$26:$F$1885,SMALL(IF($F$26:$F$1885="","",ROW($F$26:$F$1885)-MIN(ROW($F$26:$F$1885))+1),ROW(F659))),"")</f>
        <v/>
      </c>
    </row>
    <row r="683" spans="2:9" hidden="1" x14ac:dyDescent="0.45">
      <c r="B683" s="32">
        <f t="shared" si="62"/>
        <v>43791</v>
      </c>
      <c r="C683" s="1" t="str">
        <f ca="1"/>
        <v/>
      </c>
      <c r="D683" s="1">
        <v>7</v>
      </c>
      <c r="E683" s="36" t="str">
        <f t="shared" ca="1" si="60"/>
        <v/>
      </c>
      <c r="F683" s="1" t="str">
        <f t="shared" ca="1" si="61"/>
        <v/>
      </c>
      <c r="H683" s="32" t="str">
        <f t="array" aca="1" ref="H683" ca="1">IFERROR(INDEX($E$26:$E$1885,SMALL(IF($E$26:$E$1885="","",ROW($E$26:$E$1885)-MIN(ROW($E$26:$E$1885))+1),ROW(E660))),"")</f>
        <v/>
      </c>
      <c r="I683" s="32" t="str">
        <f t="array" aca="1" ref="I683" ca="1">IFERROR(INDEX($F$26:$F$1885,SMALL(IF($F$26:$F$1885="","",ROW($F$26:$F$1885)-MIN(ROW($F$26:$F$1885))+1),ROW(F660))),"")</f>
        <v/>
      </c>
    </row>
    <row r="684" spans="2:9" hidden="1" x14ac:dyDescent="0.45">
      <c r="B684" s="32">
        <f t="shared" si="62"/>
        <v>43791</v>
      </c>
      <c r="C684" s="1" t="str">
        <f ca="1"/>
        <v/>
      </c>
      <c r="D684" s="1">
        <v>8</v>
      </c>
      <c r="E684" s="36" t="str">
        <f t="shared" ca="1" si="60"/>
        <v/>
      </c>
      <c r="F684" s="1" t="str">
        <f t="shared" ca="1" si="61"/>
        <v/>
      </c>
      <c r="H684" s="32" t="str">
        <f t="array" aca="1" ref="H684" ca="1">IFERROR(INDEX($E$26:$E$1885,SMALL(IF($E$26:$E$1885="","",ROW($E$26:$E$1885)-MIN(ROW($E$26:$E$1885))+1),ROW(E661))),"")</f>
        <v/>
      </c>
      <c r="I684" s="32" t="str">
        <f t="array" aca="1" ref="I684" ca="1">IFERROR(INDEX($F$26:$F$1885,SMALL(IF($F$26:$F$1885="","",ROW($F$26:$F$1885)-MIN(ROW($F$26:$F$1885))+1),ROW(F661))),"")</f>
        <v/>
      </c>
    </row>
    <row r="685" spans="2:9" hidden="1" x14ac:dyDescent="0.45">
      <c r="B685" s="32">
        <f t="shared" si="62"/>
        <v>43791</v>
      </c>
      <c r="C685" s="1" t="str">
        <f ca="1"/>
        <v/>
      </c>
      <c r="D685" s="1">
        <v>9</v>
      </c>
      <c r="E685" s="36" t="str">
        <f t="shared" ca="1" si="60"/>
        <v/>
      </c>
      <c r="F685" s="1" t="str">
        <f t="shared" ca="1" si="61"/>
        <v/>
      </c>
      <c r="H685" s="32" t="str">
        <f t="array" aca="1" ref="H685" ca="1">IFERROR(INDEX($E$26:$E$1885,SMALL(IF($E$26:$E$1885="","",ROW($E$26:$E$1885)-MIN(ROW($E$26:$E$1885))+1),ROW(E662))),"")</f>
        <v/>
      </c>
      <c r="I685" s="32" t="str">
        <f t="array" aca="1" ref="I685" ca="1">IFERROR(INDEX($F$26:$F$1885,SMALL(IF($F$26:$F$1885="","",ROW($F$26:$F$1885)-MIN(ROW($F$26:$F$1885))+1),ROW(F662))),"")</f>
        <v/>
      </c>
    </row>
    <row r="686" spans="2:9" hidden="1" x14ac:dyDescent="0.45">
      <c r="B686" s="32">
        <f t="shared" si="62"/>
        <v>43791</v>
      </c>
      <c r="C686" s="1" t="str">
        <f ca="1"/>
        <v/>
      </c>
      <c r="D686" s="1">
        <v>10</v>
      </c>
      <c r="E686" s="36" t="str">
        <f t="shared" ca="1" si="60"/>
        <v/>
      </c>
      <c r="F686" s="1" t="str">
        <f t="shared" ca="1" si="61"/>
        <v/>
      </c>
      <c r="H686" s="32" t="str">
        <f t="array" aca="1" ref="H686" ca="1">IFERROR(INDEX($E$26:$E$1885,SMALL(IF($E$26:$E$1885="","",ROW($E$26:$E$1885)-MIN(ROW($E$26:$E$1885))+1),ROW(E663))),"")</f>
        <v/>
      </c>
      <c r="I686" s="32" t="str">
        <f t="array" aca="1" ref="I686" ca="1">IFERROR(INDEX($F$26:$F$1885,SMALL(IF($F$26:$F$1885="","",ROW($F$26:$F$1885)-MIN(ROW($F$26:$F$1885))+1),ROW(F663))),"")</f>
        <v/>
      </c>
    </row>
    <row r="687" spans="2:9" hidden="1" x14ac:dyDescent="0.45">
      <c r="B687" s="32">
        <f t="shared" si="62"/>
        <v>43791</v>
      </c>
      <c r="C687" s="1" t="str">
        <f ca="1"/>
        <v/>
      </c>
      <c r="D687" s="1">
        <v>11</v>
      </c>
      <c r="E687" s="36" t="str">
        <f t="shared" ca="1" si="60"/>
        <v/>
      </c>
      <c r="F687" s="1" t="str">
        <f t="shared" ca="1" si="61"/>
        <v/>
      </c>
      <c r="H687" s="32" t="str">
        <f t="array" aca="1" ref="H687" ca="1">IFERROR(INDEX($E$26:$E$1885,SMALL(IF($E$26:$E$1885="","",ROW($E$26:$E$1885)-MIN(ROW($E$26:$E$1885))+1),ROW(E664))),"")</f>
        <v/>
      </c>
      <c r="I687" s="32" t="str">
        <f t="array" aca="1" ref="I687" ca="1">IFERROR(INDEX($F$26:$F$1885,SMALL(IF($F$26:$F$1885="","",ROW($F$26:$F$1885)-MIN(ROW($F$26:$F$1885))+1),ROW(F664))),"")</f>
        <v/>
      </c>
    </row>
    <row r="688" spans="2:9" hidden="1" x14ac:dyDescent="0.45">
      <c r="B688" s="32">
        <f t="shared" si="62"/>
        <v>43791</v>
      </c>
      <c r="C688" s="1" t="str">
        <f ca="1"/>
        <v/>
      </c>
      <c r="D688" s="1">
        <v>12</v>
      </c>
      <c r="E688" s="36" t="str">
        <f t="shared" ca="1" si="60"/>
        <v/>
      </c>
      <c r="F688" s="1" t="str">
        <f t="shared" ca="1" si="61"/>
        <v/>
      </c>
      <c r="H688" s="32" t="str">
        <f t="array" aca="1" ref="H688" ca="1">IFERROR(INDEX($E$26:$E$1885,SMALL(IF($E$26:$E$1885="","",ROW($E$26:$E$1885)-MIN(ROW($E$26:$E$1885))+1),ROW(E665))),"")</f>
        <v/>
      </c>
      <c r="I688" s="32" t="str">
        <f t="array" aca="1" ref="I688" ca="1">IFERROR(INDEX($F$26:$F$1885,SMALL(IF($F$26:$F$1885="","",ROW($F$26:$F$1885)-MIN(ROW($F$26:$F$1885))+1),ROW(F665))),"")</f>
        <v/>
      </c>
    </row>
    <row r="689" spans="2:9" hidden="1" x14ac:dyDescent="0.45">
      <c r="B689" s="32">
        <f t="shared" si="62"/>
        <v>43791</v>
      </c>
      <c r="C689" s="1" t="str">
        <f ca="1"/>
        <v/>
      </c>
      <c r="D689" s="1">
        <v>13</v>
      </c>
      <c r="E689" s="36" t="str">
        <f t="shared" ca="1" si="60"/>
        <v/>
      </c>
      <c r="F689" s="1" t="str">
        <f t="shared" ca="1" si="61"/>
        <v/>
      </c>
      <c r="H689" s="32" t="str">
        <f t="array" aca="1" ref="H689" ca="1">IFERROR(INDEX($E$26:$E$1885,SMALL(IF($E$26:$E$1885="","",ROW($E$26:$E$1885)-MIN(ROW($E$26:$E$1885))+1),ROW(E666))),"")</f>
        <v/>
      </c>
      <c r="I689" s="32" t="str">
        <f t="array" aca="1" ref="I689" ca="1">IFERROR(INDEX($F$26:$F$1885,SMALL(IF($F$26:$F$1885="","",ROW($F$26:$F$1885)-MIN(ROW($F$26:$F$1885))+1),ROW(F666))),"")</f>
        <v/>
      </c>
    </row>
    <row r="690" spans="2:9" hidden="1" x14ac:dyDescent="0.45">
      <c r="B690" s="32">
        <f t="shared" si="62"/>
        <v>43791</v>
      </c>
      <c r="C690" s="1" t="str">
        <f ca="1"/>
        <v/>
      </c>
      <c r="D690" s="1">
        <v>14</v>
      </c>
      <c r="E690" s="36" t="str">
        <f t="shared" ca="1" si="60"/>
        <v/>
      </c>
      <c r="F690" s="1" t="str">
        <f t="shared" ca="1" si="61"/>
        <v/>
      </c>
      <c r="H690" s="32" t="str">
        <f t="array" aca="1" ref="H690" ca="1">IFERROR(INDEX($E$26:$E$1885,SMALL(IF($E$26:$E$1885="","",ROW($E$26:$E$1885)-MIN(ROW($E$26:$E$1885))+1),ROW(E667))),"")</f>
        <v/>
      </c>
      <c r="I690" s="32" t="str">
        <f t="array" aca="1" ref="I690" ca="1">IFERROR(INDEX($F$26:$F$1885,SMALL(IF($F$26:$F$1885="","",ROW($F$26:$F$1885)-MIN(ROW($F$26:$F$1885))+1),ROW(F667))),"")</f>
        <v/>
      </c>
    </row>
    <row r="691" spans="2:9" hidden="1" x14ac:dyDescent="0.45">
      <c r="B691" s="32">
        <f t="shared" si="62"/>
        <v>43791</v>
      </c>
      <c r="C691" s="1" t="str">
        <f ca="1"/>
        <v/>
      </c>
      <c r="D691" s="1">
        <v>15</v>
      </c>
      <c r="E691" s="36" t="str">
        <f t="shared" ca="1" si="60"/>
        <v/>
      </c>
      <c r="F691" s="1" t="str">
        <f t="shared" ca="1" si="61"/>
        <v/>
      </c>
      <c r="H691" s="32" t="str">
        <f t="array" aca="1" ref="H691" ca="1">IFERROR(INDEX($E$26:$E$1885,SMALL(IF($E$26:$E$1885="","",ROW($E$26:$E$1885)-MIN(ROW($E$26:$E$1885))+1),ROW(E668))),"")</f>
        <v/>
      </c>
      <c r="I691" s="32" t="str">
        <f t="array" aca="1" ref="I691" ca="1">IFERROR(INDEX($F$26:$F$1885,SMALL(IF($F$26:$F$1885="","",ROW($F$26:$F$1885)-MIN(ROW($F$26:$F$1885))+1),ROW(F668))),"")</f>
        <v/>
      </c>
    </row>
    <row r="692" spans="2:9" hidden="1" x14ac:dyDescent="0.45">
      <c r="B692" s="32">
        <f t="shared" si="62"/>
        <v>43791</v>
      </c>
      <c r="C692" s="1" t="str">
        <f ca="1"/>
        <v/>
      </c>
      <c r="D692" s="1">
        <v>16</v>
      </c>
      <c r="E692" s="36" t="str">
        <f t="shared" ca="1" si="60"/>
        <v/>
      </c>
      <c r="F692" s="1" t="str">
        <f t="shared" ca="1" si="61"/>
        <v/>
      </c>
      <c r="H692" s="32" t="str">
        <f t="array" aca="1" ref="H692" ca="1">IFERROR(INDEX($E$26:$E$1885,SMALL(IF($E$26:$E$1885="","",ROW($E$26:$E$1885)-MIN(ROW($E$26:$E$1885))+1),ROW(E669))),"")</f>
        <v/>
      </c>
      <c r="I692" s="32" t="str">
        <f t="array" aca="1" ref="I692" ca="1">IFERROR(INDEX($F$26:$F$1885,SMALL(IF($F$26:$F$1885="","",ROW($F$26:$F$1885)-MIN(ROW($F$26:$F$1885))+1),ROW(F669))),"")</f>
        <v/>
      </c>
    </row>
    <row r="693" spans="2:9" hidden="1" x14ac:dyDescent="0.45">
      <c r="B693" s="32">
        <f t="shared" si="62"/>
        <v>43791</v>
      </c>
      <c r="C693" s="1" t="str">
        <f ca="1"/>
        <v/>
      </c>
      <c r="D693" s="1">
        <v>17</v>
      </c>
      <c r="E693" s="36" t="str">
        <f t="shared" ca="1" si="60"/>
        <v/>
      </c>
      <c r="F693" s="1" t="str">
        <f t="shared" ca="1" si="61"/>
        <v/>
      </c>
      <c r="H693" s="32" t="str">
        <f t="array" aca="1" ref="H693" ca="1">IFERROR(INDEX($E$26:$E$1885,SMALL(IF($E$26:$E$1885="","",ROW($E$26:$E$1885)-MIN(ROW($E$26:$E$1885))+1),ROW(E670))),"")</f>
        <v/>
      </c>
      <c r="I693" s="32" t="str">
        <f t="array" aca="1" ref="I693" ca="1">IFERROR(INDEX($F$26:$F$1885,SMALL(IF($F$26:$F$1885="","",ROW($F$26:$F$1885)-MIN(ROW($F$26:$F$1885))+1),ROW(F670))),"")</f>
        <v/>
      </c>
    </row>
    <row r="694" spans="2:9" hidden="1" x14ac:dyDescent="0.45">
      <c r="B694" s="32">
        <f t="shared" si="62"/>
        <v>43791</v>
      </c>
      <c r="C694" s="1" t="str">
        <f ca="1"/>
        <v/>
      </c>
      <c r="D694" s="1">
        <v>18</v>
      </c>
      <c r="E694" s="36" t="str">
        <f t="shared" ca="1" si="60"/>
        <v/>
      </c>
      <c r="F694" s="1" t="str">
        <f t="shared" ca="1" si="61"/>
        <v/>
      </c>
      <c r="H694" s="32" t="str">
        <f t="array" aca="1" ref="H694" ca="1">IFERROR(INDEX($E$26:$E$1885,SMALL(IF($E$26:$E$1885="","",ROW($E$26:$E$1885)-MIN(ROW($E$26:$E$1885))+1),ROW(E671))),"")</f>
        <v/>
      </c>
      <c r="I694" s="32" t="str">
        <f t="array" aca="1" ref="I694" ca="1">IFERROR(INDEX($F$26:$F$1885,SMALL(IF($F$26:$F$1885="","",ROW($F$26:$F$1885)-MIN(ROW($F$26:$F$1885))+1),ROW(F671))),"")</f>
        <v/>
      </c>
    </row>
    <row r="695" spans="2:9" hidden="1" x14ac:dyDescent="0.45">
      <c r="B695" s="32">
        <f t="shared" si="62"/>
        <v>43791</v>
      </c>
      <c r="C695" s="1" t="str">
        <f ca="1"/>
        <v/>
      </c>
      <c r="D695" s="1">
        <v>19</v>
      </c>
      <c r="E695" s="36" t="str">
        <f t="shared" ca="1" si="60"/>
        <v/>
      </c>
      <c r="F695" s="1" t="str">
        <f t="shared" ca="1" si="61"/>
        <v/>
      </c>
      <c r="H695" s="32" t="str">
        <f t="array" aca="1" ref="H695" ca="1">IFERROR(INDEX($E$26:$E$1885,SMALL(IF($E$26:$E$1885="","",ROW($E$26:$E$1885)-MIN(ROW($E$26:$E$1885))+1),ROW(E672))),"")</f>
        <v/>
      </c>
      <c r="I695" s="32" t="str">
        <f t="array" aca="1" ref="I695" ca="1">IFERROR(INDEX($F$26:$F$1885,SMALL(IF($F$26:$F$1885="","",ROW($F$26:$F$1885)-MIN(ROW($F$26:$F$1885))+1),ROW(F672))),"")</f>
        <v/>
      </c>
    </row>
    <row r="696" spans="2:9" hidden="1" x14ac:dyDescent="0.45">
      <c r="B696" s="32">
        <f t="shared" si="62"/>
        <v>43791</v>
      </c>
      <c r="C696" s="1" t="str">
        <f ca="1"/>
        <v/>
      </c>
      <c r="D696" s="1">
        <v>20</v>
      </c>
      <c r="E696" s="36" t="str">
        <f t="shared" ca="1" si="60"/>
        <v/>
      </c>
      <c r="F696" s="1" t="str">
        <f t="shared" ca="1" si="61"/>
        <v/>
      </c>
      <c r="H696" s="32" t="str">
        <f t="array" aca="1" ref="H696" ca="1">IFERROR(INDEX($E$26:$E$1885,SMALL(IF($E$26:$E$1885="","",ROW($E$26:$E$1885)-MIN(ROW($E$26:$E$1885))+1),ROW(E673))),"")</f>
        <v/>
      </c>
      <c r="I696" s="32" t="str">
        <f t="array" aca="1" ref="I696" ca="1">IFERROR(INDEX($F$26:$F$1885,SMALL(IF($F$26:$F$1885="","",ROW($F$26:$F$1885)-MIN(ROW($F$26:$F$1885))+1),ROW(F673))),"")</f>
        <v/>
      </c>
    </row>
    <row r="697" spans="2:9" hidden="1" x14ac:dyDescent="0.45">
      <c r="B697" s="32">
        <f t="shared" si="62"/>
        <v>43791</v>
      </c>
      <c r="C697" s="1" t="str">
        <f ca="1"/>
        <v/>
      </c>
      <c r="D697" s="1">
        <v>21</v>
      </c>
      <c r="E697" s="36" t="str">
        <f t="shared" ca="1" si="60"/>
        <v/>
      </c>
      <c r="F697" s="1" t="str">
        <f t="shared" ca="1" si="61"/>
        <v/>
      </c>
      <c r="H697" s="32" t="str">
        <f t="array" aca="1" ref="H697" ca="1">IFERROR(INDEX($E$26:$E$1885,SMALL(IF($E$26:$E$1885="","",ROW($E$26:$E$1885)-MIN(ROW($E$26:$E$1885))+1),ROW(E674))),"")</f>
        <v/>
      </c>
      <c r="I697" s="32" t="str">
        <f t="array" aca="1" ref="I697" ca="1">IFERROR(INDEX($F$26:$F$1885,SMALL(IF($F$26:$F$1885="","",ROW($F$26:$F$1885)-MIN(ROW($F$26:$F$1885))+1),ROW(F674))),"")</f>
        <v/>
      </c>
    </row>
    <row r="698" spans="2:9" hidden="1" x14ac:dyDescent="0.45">
      <c r="B698" s="32">
        <f t="shared" si="62"/>
        <v>43791</v>
      </c>
      <c r="C698" s="1" t="str">
        <f ca="1"/>
        <v/>
      </c>
      <c r="D698" s="1">
        <v>22</v>
      </c>
      <c r="E698" s="36" t="str">
        <f t="shared" ca="1" si="60"/>
        <v/>
      </c>
      <c r="F698" s="1" t="str">
        <f t="shared" ca="1" si="61"/>
        <v/>
      </c>
      <c r="H698" s="32" t="str">
        <f t="array" aca="1" ref="H698" ca="1">IFERROR(INDEX($E$26:$E$1885,SMALL(IF($E$26:$E$1885="","",ROW($E$26:$E$1885)-MIN(ROW($E$26:$E$1885))+1),ROW(E675))),"")</f>
        <v/>
      </c>
      <c r="I698" s="32" t="str">
        <f t="array" aca="1" ref="I698" ca="1">IFERROR(INDEX($F$26:$F$1885,SMALL(IF($F$26:$F$1885="","",ROW($F$26:$F$1885)-MIN(ROW($F$26:$F$1885))+1),ROW(F675))),"")</f>
        <v/>
      </c>
    </row>
    <row r="699" spans="2:9" hidden="1" x14ac:dyDescent="0.45">
      <c r="B699" s="32">
        <f t="shared" si="62"/>
        <v>43791</v>
      </c>
      <c r="C699" s="1" t="str">
        <f ca="1"/>
        <v/>
      </c>
      <c r="D699" s="1">
        <v>23</v>
      </c>
      <c r="E699" s="36" t="str">
        <f t="shared" ca="1" si="60"/>
        <v/>
      </c>
      <c r="F699" s="1" t="str">
        <f t="shared" ca="1" si="61"/>
        <v/>
      </c>
      <c r="H699" s="32" t="str">
        <f t="array" aca="1" ref="H699" ca="1">IFERROR(INDEX($E$26:$E$1885,SMALL(IF($E$26:$E$1885="","",ROW($E$26:$E$1885)-MIN(ROW($E$26:$E$1885))+1),ROW(E676))),"")</f>
        <v/>
      </c>
      <c r="I699" s="32" t="str">
        <f t="array" aca="1" ref="I699" ca="1">IFERROR(INDEX($F$26:$F$1885,SMALL(IF($F$26:$F$1885="","",ROW($F$26:$F$1885)-MIN(ROW($F$26:$F$1885))+1),ROW(F676))),"")</f>
        <v/>
      </c>
    </row>
    <row r="700" spans="2:9" hidden="1" x14ac:dyDescent="0.45">
      <c r="B700" s="32">
        <f t="shared" si="62"/>
        <v>43791</v>
      </c>
      <c r="C700" s="1" t="str">
        <f ca="1"/>
        <v/>
      </c>
      <c r="D700" s="1">
        <v>24</v>
      </c>
      <c r="E700" s="36" t="str">
        <f t="shared" ca="1" si="60"/>
        <v/>
      </c>
      <c r="F700" s="1" t="str">
        <f t="shared" ca="1" si="61"/>
        <v/>
      </c>
      <c r="H700" s="32" t="str">
        <f t="array" aca="1" ref="H700" ca="1">IFERROR(INDEX($E$26:$E$1885,SMALL(IF($E$26:$E$1885="","",ROW($E$26:$E$1885)-MIN(ROW($E$26:$E$1885))+1),ROW(E677))),"")</f>
        <v/>
      </c>
      <c r="I700" s="32" t="str">
        <f t="array" aca="1" ref="I700" ca="1">IFERROR(INDEX($F$26:$F$1885,SMALL(IF($F$26:$F$1885="","",ROW($F$26:$F$1885)-MIN(ROW($F$26:$F$1885))+1),ROW(F677))),"")</f>
        <v/>
      </c>
    </row>
    <row r="701" spans="2:9" hidden="1" x14ac:dyDescent="0.45">
      <c r="B701" s="32">
        <f t="shared" si="62"/>
        <v>43791</v>
      </c>
      <c r="C701" s="1" t="str">
        <f ca="1"/>
        <v/>
      </c>
      <c r="D701" s="1">
        <v>25</v>
      </c>
      <c r="E701" s="36" t="str">
        <f t="shared" ca="1" si="60"/>
        <v/>
      </c>
      <c r="F701" s="1" t="str">
        <f t="shared" ca="1" si="61"/>
        <v/>
      </c>
      <c r="H701" s="32" t="str">
        <f t="array" aca="1" ref="H701" ca="1">IFERROR(INDEX($E$26:$E$1885,SMALL(IF($E$26:$E$1885="","",ROW($E$26:$E$1885)-MIN(ROW($E$26:$E$1885))+1),ROW(E678))),"")</f>
        <v/>
      </c>
      <c r="I701" s="32" t="str">
        <f t="array" aca="1" ref="I701" ca="1">IFERROR(INDEX($F$26:$F$1885,SMALL(IF($F$26:$F$1885="","",ROW($F$26:$F$1885)-MIN(ROW($F$26:$F$1885))+1),ROW(F678))),"")</f>
        <v/>
      </c>
    </row>
    <row r="702" spans="2:9" hidden="1" x14ac:dyDescent="0.45">
      <c r="B702" s="32">
        <f t="shared" si="62"/>
        <v>43791</v>
      </c>
      <c r="C702" s="1" t="str">
        <f ca="1"/>
        <v/>
      </c>
      <c r="D702" s="1">
        <v>26</v>
      </c>
      <c r="E702" s="36" t="str">
        <f t="shared" ca="1" si="60"/>
        <v/>
      </c>
      <c r="F702" s="1" t="str">
        <f t="shared" ca="1" si="61"/>
        <v/>
      </c>
      <c r="H702" s="32" t="str">
        <f t="array" aca="1" ref="H702" ca="1">IFERROR(INDEX($E$26:$E$1885,SMALL(IF($E$26:$E$1885="","",ROW($E$26:$E$1885)-MIN(ROW($E$26:$E$1885))+1),ROW(E679))),"")</f>
        <v/>
      </c>
      <c r="I702" s="32" t="str">
        <f t="array" aca="1" ref="I702" ca="1">IFERROR(INDEX($F$26:$F$1885,SMALL(IF($F$26:$F$1885="","",ROW($F$26:$F$1885)-MIN(ROW($F$26:$F$1885))+1),ROW(F679))),"")</f>
        <v/>
      </c>
    </row>
    <row r="703" spans="2:9" hidden="1" x14ac:dyDescent="0.45">
      <c r="B703" s="32">
        <f t="shared" si="62"/>
        <v>43791</v>
      </c>
      <c r="C703" s="1" t="str">
        <f ca="1"/>
        <v/>
      </c>
      <c r="D703" s="1">
        <v>27</v>
      </c>
      <c r="E703" s="36" t="str">
        <f t="shared" ca="1" si="60"/>
        <v/>
      </c>
      <c r="F703" s="1" t="str">
        <f t="shared" ca="1" si="61"/>
        <v/>
      </c>
      <c r="H703" s="32" t="str">
        <f t="array" aca="1" ref="H703" ca="1">IFERROR(INDEX($E$26:$E$1885,SMALL(IF($E$26:$E$1885="","",ROW($E$26:$E$1885)-MIN(ROW($E$26:$E$1885))+1),ROW(E680))),"")</f>
        <v/>
      </c>
      <c r="I703" s="32" t="str">
        <f t="array" aca="1" ref="I703" ca="1">IFERROR(INDEX($F$26:$F$1885,SMALL(IF($F$26:$F$1885="","",ROW($F$26:$F$1885)-MIN(ROW($F$26:$F$1885))+1),ROW(F680))),"")</f>
        <v/>
      </c>
    </row>
    <row r="704" spans="2:9" hidden="1" x14ac:dyDescent="0.45">
      <c r="B704" s="32">
        <f t="shared" si="62"/>
        <v>43791</v>
      </c>
      <c r="C704" s="1" t="str">
        <f ca="1"/>
        <v/>
      </c>
      <c r="D704" s="1">
        <v>28</v>
      </c>
      <c r="E704" s="36" t="str">
        <f t="shared" ca="1" si="60"/>
        <v/>
      </c>
      <c r="F704" s="1" t="str">
        <f t="shared" ca="1" si="61"/>
        <v/>
      </c>
      <c r="H704" s="32" t="str">
        <f t="array" aca="1" ref="H704" ca="1">IFERROR(INDEX($E$26:$E$1885,SMALL(IF($E$26:$E$1885="","",ROW($E$26:$E$1885)-MIN(ROW($E$26:$E$1885))+1),ROW(E681))),"")</f>
        <v/>
      </c>
      <c r="I704" s="32" t="str">
        <f t="array" aca="1" ref="I704" ca="1">IFERROR(INDEX($F$26:$F$1885,SMALL(IF($F$26:$F$1885="","",ROW($F$26:$F$1885)-MIN(ROW($F$26:$F$1885))+1),ROW(F681))),"")</f>
        <v/>
      </c>
    </row>
    <row r="705" spans="2:9" hidden="1" x14ac:dyDescent="0.45">
      <c r="B705" s="32">
        <f t="shared" si="62"/>
        <v>43791</v>
      </c>
      <c r="C705" s="1" t="str">
        <f ca="1"/>
        <v/>
      </c>
      <c r="D705" s="1">
        <v>29</v>
      </c>
      <c r="E705" s="36" t="str">
        <f t="shared" ca="1" si="60"/>
        <v/>
      </c>
      <c r="F705" s="1" t="str">
        <f t="shared" ca="1" si="61"/>
        <v/>
      </c>
      <c r="H705" s="32" t="str">
        <f t="array" aca="1" ref="H705" ca="1">IFERROR(INDEX($E$26:$E$1885,SMALL(IF($E$26:$E$1885="","",ROW($E$26:$E$1885)-MIN(ROW($E$26:$E$1885))+1),ROW(E682))),"")</f>
        <v/>
      </c>
      <c r="I705" s="32" t="str">
        <f t="array" aca="1" ref="I705" ca="1">IFERROR(INDEX($F$26:$F$1885,SMALL(IF($F$26:$F$1885="","",ROW($F$26:$F$1885)-MIN(ROW($F$26:$F$1885))+1),ROW(F682))),"")</f>
        <v/>
      </c>
    </row>
    <row r="706" spans="2:9" hidden="1" x14ac:dyDescent="0.45">
      <c r="B706" s="32">
        <f t="shared" si="62"/>
        <v>43791</v>
      </c>
      <c r="C706" s="1" t="str">
        <f ca="1"/>
        <v/>
      </c>
      <c r="D706" s="1">
        <v>30</v>
      </c>
      <c r="E706" s="36" t="str">
        <f t="shared" ca="1" si="60"/>
        <v/>
      </c>
      <c r="F706" s="1" t="str">
        <f t="shared" ca="1" si="61"/>
        <v/>
      </c>
      <c r="H706" s="32" t="str">
        <f t="array" aca="1" ref="H706" ca="1">IFERROR(INDEX($E$26:$E$1885,SMALL(IF($E$26:$E$1885="","",ROW($E$26:$E$1885)-MIN(ROW($E$26:$E$1885))+1),ROW(E683))),"")</f>
        <v/>
      </c>
      <c r="I706" s="32" t="str">
        <f t="array" aca="1" ref="I706" ca="1">IFERROR(INDEX($F$26:$F$1885,SMALL(IF($F$26:$F$1885="","",ROW($F$26:$F$1885)-MIN(ROW($F$26:$F$1885))+1),ROW(F683))),"")</f>
        <v/>
      </c>
    </row>
    <row r="707" spans="2:9" hidden="1" x14ac:dyDescent="0.45">
      <c r="B707" s="32">
        <f t="shared" si="62"/>
        <v>43791</v>
      </c>
      <c r="C707" s="1" t="str">
        <f ca="1"/>
        <v/>
      </c>
      <c r="D707" s="1">
        <v>31</v>
      </c>
      <c r="E707" s="36" t="str">
        <f t="shared" ca="1" si="60"/>
        <v/>
      </c>
      <c r="F707" s="1" t="str">
        <f t="shared" ca="1" si="61"/>
        <v/>
      </c>
      <c r="H707" s="32" t="str">
        <f t="array" aca="1" ref="H707" ca="1">IFERROR(INDEX($E$26:$E$1885,SMALL(IF($E$26:$E$1885="","",ROW($E$26:$E$1885)-MIN(ROW($E$26:$E$1885))+1),ROW(E684))),"")</f>
        <v/>
      </c>
      <c r="I707" s="32" t="str">
        <f t="array" aca="1" ref="I707" ca="1">IFERROR(INDEX($F$26:$F$1885,SMALL(IF($F$26:$F$1885="","",ROW($F$26:$F$1885)-MIN(ROW($F$26:$F$1885))+1),ROW(F684))),"")</f>
        <v/>
      </c>
    </row>
    <row r="708" spans="2:9" hidden="1" x14ac:dyDescent="0.45">
      <c r="B708" s="32">
        <f t="shared" si="62"/>
        <v>43791</v>
      </c>
      <c r="C708" s="1" t="str">
        <f ca="1"/>
        <v/>
      </c>
      <c r="D708" s="1">
        <v>32</v>
      </c>
      <c r="E708" s="36" t="str">
        <f t="shared" ca="1" si="60"/>
        <v/>
      </c>
      <c r="F708" s="1" t="str">
        <f t="shared" ca="1" si="61"/>
        <v/>
      </c>
      <c r="H708" s="32" t="str">
        <f t="array" aca="1" ref="H708" ca="1">IFERROR(INDEX($E$26:$E$1885,SMALL(IF($E$26:$E$1885="","",ROW($E$26:$E$1885)-MIN(ROW($E$26:$E$1885))+1),ROW(E685))),"")</f>
        <v/>
      </c>
      <c r="I708" s="32" t="str">
        <f t="array" aca="1" ref="I708" ca="1">IFERROR(INDEX($F$26:$F$1885,SMALL(IF($F$26:$F$1885="","",ROW($F$26:$F$1885)-MIN(ROW($F$26:$F$1885))+1),ROW(F685))),"")</f>
        <v/>
      </c>
    </row>
    <row r="709" spans="2:9" hidden="1" x14ac:dyDescent="0.45">
      <c r="B709" s="32">
        <f t="shared" si="62"/>
        <v>43791</v>
      </c>
      <c r="C709" s="1" t="str">
        <f ca="1"/>
        <v/>
      </c>
      <c r="D709" s="1">
        <v>33</v>
      </c>
      <c r="E709" s="36" t="str">
        <f t="shared" ca="1" si="60"/>
        <v/>
      </c>
      <c r="F709" s="1" t="str">
        <f t="shared" ca="1" si="61"/>
        <v/>
      </c>
      <c r="H709" s="32" t="str">
        <f t="array" aca="1" ref="H709" ca="1">IFERROR(INDEX($E$26:$E$1885,SMALL(IF($E$26:$E$1885="","",ROW($E$26:$E$1885)-MIN(ROW($E$26:$E$1885))+1),ROW(E686))),"")</f>
        <v/>
      </c>
      <c r="I709" s="32" t="str">
        <f t="array" aca="1" ref="I709" ca="1">IFERROR(INDEX($F$26:$F$1885,SMALL(IF($F$26:$F$1885="","",ROW($F$26:$F$1885)-MIN(ROW($F$26:$F$1885))+1),ROW(F686))),"")</f>
        <v/>
      </c>
    </row>
    <row r="710" spans="2:9" hidden="1" x14ac:dyDescent="0.45">
      <c r="B710" s="32">
        <f t="shared" si="62"/>
        <v>43791</v>
      </c>
      <c r="C710" s="1" t="str">
        <f ca="1"/>
        <v/>
      </c>
      <c r="D710" s="1">
        <v>34</v>
      </c>
      <c r="E710" s="36" t="str">
        <f t="shared" ca="1" si="60"/>
        <v/>
      </c>
      <c r="F710" s="1" t="str">
        <f t="shared" ca="1" si="61"/>
        <v/>
      </c>
      <c r="H710" s="32" t="str">
        <f t="array" aca="1" ref="H710" ca="1">IFERROR(INDEX($E$26:$E$1885,SMALL(IF($E$26:$E$1885="","",ROW($E$26:$E$1885)-MIN(ROW($E$26:$E$1885))+1),ROW(E687))),"")</f>
        <v/>
      </c>
      <c r="I710" s="32" t="str">
        <f t="array" aca="1" ref="I710" ca="1">IFERROR(INDEX($F$26:$F$1885,SMALL(IF($F$26:$F$1885="","",ROW($F$26:$F$1885)-MIN(ROW($F$26:$F$1885))+1),ROW(F687))),"")</f>
        <v/>
      </c>
    </row>
    <row r="711" spans="2:9" hidden="1" x14ac:dyDescent="0.45">
      <c r="B711" s="32">
        <f t="shared" si="62"/>
        <v>43791</v>
      </c>
      <c r="C711" s="1" t="str">
        <f ca="1"/>
        <v/>
      </c>
      <c r="D711" s="1">
        <v>35</v>
      </c>
      <c r="E711" s="36" t="str">
        <f t="shared" ca="1" si="60"/>
        <v/>
      </c>
      <c r="F711" s="1" t="str">
        <f t="shared" ca="1" si="61"/>
        <v/>
      </c>
      <c r="H711" s="32" t="str">
        <f t="array" aca="1" ref="H711" ca="1">IFERROR(INDEX($E$26:$E$1885,SMALL(IF($E$26:$E$1885="","",ROW($E$26:$E$1885)-MIN(ROW($E$26:$E$1885))+1),ROW(E688))),"")</f>
        <v/>
      </c>
      <c r="I711" s="32" t="str">
        <f t="array" aca="1" ref="I711" ca="1">IFERROR(INDEX($F$26:$F$1885,SMALL(IF($F$26:$F$1885="","",ROW($F$26:$F$1885)-MIN(ROW($F$26:$F$1885))+1),ROW(F688))),"")</f>
        <v/>
      </c>
    </row>
    <row r="712" spans="2:9" hidden="1" x14ac:dyDescent="0.45">
      <c r="B712" s="32">
        <f t="shared" si="62"/>
        <v>43791</v>
      </c>
      <c r="C712" s="1" t="str">
        <f ca="1"/>
        <v/>
      </c>
      <c r="D712" s="1">
        <v>36</v>
      </c>
      <c r="E712" s="36" t="str">
        <f t="shared" ca="1" si="60"/>
        <v/>
      </c>
      <c r="F712" s="1" t="str">
        <f t="shared" ca="1" si="61"/>
        <v/>
      </c>
      <c r="H712" s="32" t="str">
        <f t="array" aca="1" ref="H712" ca="1">IFERROR(INDEX($E$26:$E$1885,SMALL(IF($E$26:$E$1885="","",ROW($E$26:$E$1885)-MIN(ROW($E$26:$E$1885))+1),ROW(E689))),"")</f>
        <v/>
      </c>
      <c r="I712" s="32" t="str">
        <f t="array" aca="1" ref="I712" ca="1">IFERROR(INDEX($F$26:$F$1885,SMALL(IF($F$26:$F$1885="","",ROW($F$26:$F$1885)-MIN(ROW($F$26:$F$1885))+1),ROW(F689))),"")</f>
        <v/>
      </c>
    </row>
    <row r="713" spans="2:9" hidden="1" x14ac:dyDescent="0.45">
      <c r="B713" s="32">
        <f t="shared" si="62"/>
        <v>43791</v>
      </c>
      <c r="C713" s="1" t="str">
        <f ca="1"/>
        <v/>
      </c>
      <c r="D713" s="1">
        <v>37</v>
      </c>
      <c r="E713" s="36" t="str">
        <f t="shared" ca="1" si="60"/>
        <v/>
      </c>
      <c r="F713" s="1" t="str">
        <f t="shared" ca="1" si="61"/>
        <v/>
      </c>
      <c r="H713" s="32" t="str">
        <f t="array" aca="1" ref="H713" ca="1">IFERROR(INDEX($E$26:$E$1885,SMALL(IF($E$26:$E$1885="","",ROW($E$26:$E$1885)-MIN(ROW($E$26:$E$1885))+1),ROW(E690))),"")</f>
        <v/>
      </c>
      <c r="I713" s="32" t="str">
        <f t="array" aca="1" ref="I713" ca="1">IFERROR(INDEX($F$26:$F$1885,SMALL(IF($F$26:$F$1885="","",ROW($F$26:$F$1885)-MIN(ROW($F$26:$F$1885))+1),ROW(F690))),"")</f>
        <v/>
      </c>
    </row>
    <row r="714" spans="2:9" hidden="1" x14ac:dyDescent="0.45">
      <c r="B714" s="32">
        <f t="shared" si="62"/>
        <v>43791</v>
      </c>
      <c r="C714" s="1" t="str">
        <f ca="1"/>
        <v/>
      </c>
      <c r="D714" s="1">
        <v>38</v>
      </c>
      <c r="E714" s="36" t="str">
        <f t="shared" ca="1" si="60"/>
        <v/>
      </c>
      <c r="F714" s="1" t="str">
        <f t="shared" ca="1" si="61"/>
        <v/>
      </c>
      <c r="H714" s="32" t="str">
        <f t="array" aca="1" ref="H714" ca="1">IFERROR(INDEX($E$26:$E$1885,SMALL(IF($E$26:$E$1885="","",ROW($E$26:$E$1885)-MIN(ROW($E$26:$E$1885))+1),ROW(E691))),"")</f>
        <v/>
      </c>
      <c r="I714" s="32" t="str">
        <f t="array" aca="1" ref="I714" ca="1">IFERROR(INDEX($F$26:$F$1885,SMALL(IF($F$26:$F$1885="","",ROW($F$26:$F$1885)-MIN(ROW($F$26:$F$1885))+1),ROW(F691))),"")</f>
        <v/>
      </c>
    </row>
    <row r="715" spans="2:9" hidden="1" x14ac:dyDescent="0.45">
      <c r="B715" s="32">
        <f t="shared" si="62"/>
        <v>43791</v>
      </c>
      <c r="C715" s="1" t="str">
        <f ca="1"/>
        <v/>
      </c>
      <c r="D715" s="1">
        <v>39</v>
      </c>
      <c r="E715" s="36" t="str">
        <f t="shared" ca="1" si="60"/>
        <v/>
      </c>
      <c r="F715" s="1" t="str">
        <f t="shared" ca="1" si="61"/>
        <v/>
      </c>
      <c r="H715" s="32" t="str">
        <f t="array" aca="1" ref="H715" ca="1">IFERROR(INDEX($E$26:$E$1885,SMALL(IF($E$26:$E$1885="","",ROW($E$26:$E$1885)-MIN(ROW($E$26:$E$1885))+1),ROW(E692))),"")</f>
        <v/>
      </c>
      <c r="I715" s="32" t="str">
        <f t="array" aca="1" ref="I715" ca="1">IFERROR(INDEX($F$26:$F$1885,SMALL(IF($F$26:$F$1885="","",ROW($F$26:$F$1885)-MIN(ROW($F$26:$F$1885))+1),ROW(F692))),"")</f>
        <v/>
      </c>
    </row>
    <row r="716" spans="2:9" hidden="1" x14ac:dyDescent="0.45">
      <c r="B716" s="32">
        <f t="shared" si="62"/>
        <v>43791</v>
      </c>
      <c r="C716" s="1" t="str">
        <f ca="1"/>
        <v/>
      </c>
      <c r="D716" s="1">
        <v>40</v>
      </c>
      <c r="E716" s="36" t="str">
        <f t="shared" ca="1" si="60"/>
        <v/>
      </c>
      <c r="F716" s="1" t="str">
        <f t="shared" ca="1" si="61"/>
        <v/>
      </c>
      <c r="H716" s="32" t="str">
        <f t="array" aca="1" ref="H716" ca="1">IFERROR(INDEX($E$26:$E$1885,SMALL(IF($E$26:$E$1885="","",ROW($E$26:$E$1885)-MIN(ROW($E$26:$E$1885))+1),ROW(E693))),"")</f>
        <v/>
      </c>
      <c r="I716" s="32" t="str">
        <f t="array" aca="1" ref="I716" ca="1">IFERROR(INDEX($F$26:$F$1885,SMALL(IF($F$26:$F$1885="","",ROW($F$26:$F$1885)-MIN(ROW($F$26:$F$1885))+1),ROW(F693))),"")</f>
        <v/>
      </c>
    </row>
    <row r="717" spans="2:9" hidden="1" x14ac:dyDescent="0.45">
      <c r="B717" s="32">
        <f t="shared" si="62"/>
        <v>43791</v>
      </c>
      <c r="C717" s="1" t="str">
        <f ca="1"/>
        <v/>
      </c>
      <c r="D717" s="1">
        <v>41</v>
      </c>
      <c r="E717" s="36" t="str">
        <f t="shared" ca="1" si="60"/>
        <v/>
      </c>
      <c r="F717" s="1" t="str">
        <f t="shared" ca="1" si="61"/>
        <v/>
      </c>
      <c r="H717" s="32" t="str">
        <f t="array" aca="1" ref="H717" ca="1">IFERROR(INDEX($E$26:$E$1885,SMALL(IF($E$26:$E$1885="","",ROW($E$26:$E$1885)-MIN(ROW($E$26:$E$1885))+1),ROW(E694))),"")</f>
        <v/>
      </c>
      <c r="I717" s="32" t="str">
        <f t="array" aca="1" ref="I717" ca="1">IFERROR(INDEX($F$26:$F$1885,SMALL(IF($F$26:$F$1885="","",ROW($F$26:$F$1885)-MIN(ROW($F$26:$F$1885))+1),ROW(F694))),"")</f>
        <v/>
      </c>
    </row>
    <row r="718" spans="2:9" hidden="1" x14ac:dyDescent="0.45">
      <c r="B718" s="32">
        <f t="shared" si="62"/>
        <v>43791</v>
      </c>
      <c r="C718" s="1" t="str">
        <f ca="1"/>
        <v/>
      </c>
      <c r="D718" s="1">
        <v>42</v>
      </c>
      <c r="E718" s="36" t="str">
        <f t="shared" ca="1" si="60"/>
        <v/>
      </c>
      <c r="F718" s="1" t="str">
        <f t="shared" ca="1" si="61"/>
        <v/>
      </c>
      <c r="H718" s="32" t="str">
        <f t="array" aca="1" ref="H718" ca="1">IFERROR(INDEX($E$26:$E$1885,SMALL(IF($E$26:$E$1885="","",ROW($E$26:$E$1885)-MIN(ROW($E$26:$E$1885))+1),ROW(E695))),"")</f>
        <v/>
      </c>
      <c r="I718" s="32" t="str">
        <f t="array" aca="1" ref="I718" ca="1">IFERROR(INDEX($F$26:$F$1885,SMALL(IF($F$26:$F$1885="","",ROW($F$26:$F$1885)-MIN(ROW($F$26:$F$1885))+1),ROW(F695))),"")</f>
        <v/>
      </c>
    </row>
    <row r="719" spans="2:9" hidden="1" x14ac:dyDescent="0.45">
      <c r="B719" s="32">
        <f t="shared" si="62"/>
        <v>43791</v>
      </c>
      <c r="C719" s="1" t="str">
        <f ca="1"/>
        <v/>
      </c>
      <c r="D719" s="1">
        <v>43</v>
      </c>
      <c r="E719" s="36" t="str">
        <f t="shared" ca="1" si="60"/>
        <v/>
      </c>
      <c r="F719" s="1" t="str">
        <f t="shared" ca="1" si="61"/>
        <v/>
      </c>
      <c r="H719" s="32" t="str">
        <f t="array" aca="1" ref="H719" ca="1">IFERROR(INDEX($E$26:$E$1885,SMALL(IF($E$26:$E$1885="","",ROW($E$26:$E$1885)-MIN(ROW($E$26:$E$1885))+1),ROW(E696))),"")</f>
        <v/>
      </c>
      <c r="I719" s="32" t="str">
        <f t="array" aca="1" ref="I719" ca="1">IFERROR(INDEX($F$26:$F$1885,SMALL(IF($F$26:$F$1885="","",ROW($F$26:$F$1885)-MIN(ROW($F$26:$F$1885))+1),ROW(F696))),"")</f>
        <v/>
      </c>
    </row>
    <row r="720" spans="2:9" hidden="1" x14ac:dyDescent="0.45">
      <c r="B720" s="32">
        <f t="shared" si="62"/>
        <v>43791</v>
      </c>
      <c r="C720" s="1" t="str">
        <f ca="1"/>
        <v/>
      </c>
      <c r="D720" s="1">
        <v>44</v>
      </c>
      <c r="E720" s="36" t="str">
        <f t="shared" ca="1" si="60"/>
        <v/>
      </c>
      <c r="F720" s="1" t="str">
        <f t="shared" ca="1" si="61"/>
        <v/>
      </c>
      <c r="H720" s="32" t="str">
        <f t="array" aca="1" ref="H720" ca="1">IFERROR(INDEX($E$26:$E$1885,SMALL(IF($E$26:$E$1885="","",ROW($E$26:$E$1885)-MIN(ROW($E$26:$E$1885))+1),ROW(E697))),"")</f>
        <v/>
      </c>
      <c r="I720" s="32" t="str">
        <f t="array" aca="1" ref="I720" ca="1">IFERROR(INDEX($F$26:$F$1885,SMALL(IF($F$26:$F$1885="","",ROW($F$26:$F$1885)-MIN(ROW($F$26:$F$1885))+1),ROW(F697))),"")</f>
        <v/>
      </c>
    </row>
    <row r="721" spans="2:9" hidden="1" x14ac:dyDescent="0.45">
      <c r="B721" s="32">
        <f t="shared" si="62"/>
        <v>43791</v>
      </c>
      <c r="C721" s="1" t="str">
        <f ca="1"/>
        <v/>
      </c>
      <c r="D721" s="1">
        <v>45</v>
      </c>
      <c r="E721" s="36" t="str">
        <f t="shared" ca="1" si="60"/>
        <v/>
      </c>
      <c r="F721" s="1" t="str">
        <f t="shared" ca="1" si="61"/>
        <v/>
      </c>
      <c r="H721" s="32" t="str">
        <f t="array" aca="1" ref="H721" ca="1">IFERROR(INDEX($E$26:$E$1885,SMALL(IF($E$26:$E$1885="","",ROW($E$26:$E$1885)-MIN(ROW($E$26:$E$1885))+1),ROW(E698))),"")</f>
        <v/>
      </c>
      <c r="I721" s="32" t="str">
        <f t="array" aca="1" ref="I721" ca="1">IFERROR(INDEX($F$26:$F$1885,SMALL(IF($F$26:$F$1885="","",ROW($F$26:$F$1885)-MIN(ROW($F$26:$F$1885))+1),ROW(F698))),"")</f>
        <v/>
      </c>
    </row>
    <row r="722" spans="2:9" hidden="1" x14ac:dyDescent="0.45">
      <c r="B722" s="32">
        <f t="shared" si="62"/>
        <v>43791</v>
      </c>
      <c r="C722" s="1" t="str">
        <f ca="1"/>
        <v/>
      </c>
      <c r="D722" s="1">
        <v>46</v>
      </c>
      <c r="E722" s="36" t="str">
        <f t="shared" ca="1" si="60"/>
        <v/>
      </c>
      <c r="F722" s="1" t="str">
        <f t="shared" ca="1" si="61"/>
        <v/>
      </c>
      <c r="H722" s="32" t="str">
        <f t="array" aca="1" ref="H722" ca="1">IFERROR(INDEX($E$26:$E$1885,SMALL(IF($E$26:$E$1885="","",ROW($E$26:$E$1885)-MIN(ROW($E$26:$E$1885))+1),ROW(E699))),"")</f>
        <v/>
      </c>
      <c r="I722" s="32" t="str">
        <f t="array" aca="1" ref="I722" ca="1">IFERROR(INDEX($F$26:$F$1885,SMALL(IF($F$26:$F$1885="","",ROW($F$26:$F$1885)-MIN(ROW($F$26:$F$1885))+1),ROW(F699))),"")</f>
        <v/>
      </c>
    </row>
    <row r="723" spans="2:9" hidden="1" x14ac:dyDescent="0.45">
      <c r="B723" s="32">
        <f t="shared" si="62"/>
        <v>43791</v>
      </c>
      <c r="C723" s="1" t="str">
        <f ca="1"/>
        <v/>
      </c>
      <c r="D723" s="1">
        <v>47</v>
      </c>
      <c r="E723" s="36" t="str">
        <f t="shared" ca="1" si="60"/>
        <v/>
      </c>
      <c r="F723" s="1" t="str">
        <f t="shared" ca="1" si="61"/>
        <v/>
      </c>
      <c r="H723" s="32" t="str">
        <f t="array" aca="1" ref="H723" ca="1">IFERROR(INDEX($E$26:$E$1885,SMALL(IF($E$26:$E$1885="","",ROW($E$26:$E$1885)-MIN(ROW($E$26:$E$1885))+1),ROW(E700))),"")</f>
        <v/>
      </c>
      <c r="I723" s="32" t="str">
        <f t="array" aca="1" ref="I723" ca="1">IFERROR(INDEX($F$26:$F$1885,SMALL(IF($F$26:$F$1885="","",ROW($F$26:$F$1885)-MIN(ROW($F$26:$F$1885))+1),ROW(F700))),"")</f>
        <v/>
      </c>
    </row>
    <row r="724" spans="2:9" hidden="1" x14ac:dyDescent="0.45">
      <c r="B724" s="32">
        <f t="shared" si="62"/>
        <v>43791</v>
      </c>
      <c r="C724" s="1" t="str">
        <f ca="1"/>
        <v/>
      </c>
      <c r="D724" s="1">
        <v>48</v>
      </c>
      <c r="E724" s="36" t="str">
        <f t="shared" ca="1" si="60"/>
        <v/>
      </c>
      <c r="F724" s="1" t="str">
        <f t="shared" ca="1" si="61"/>
        <v/>
      </c>
      <c r="H724" s="32" t="str">
        <f t="array" aca="1" ref="H724" ca="1">IFERROR(INDEX($E$26:$E$1885,SMALL(IF($E$26:$E$1885="","",ROW($E$26:$E$1885)-MIN(ROW($E$26:$E$1885))+1),ROW(E701))),"")</f>
        <v/>
      </c>
      <c r="I724" s="32" t="str">
        <f t="array" aca="1" ref="I724" ca="1">IFERROR(INDEX($F$26:$F$1885,SMALL(IF($F$26:$F$1885="","",ROW($F$26:$F$1885)-MIN(ROW($F$26:$F$1885))+1),ROW(F701))),"")</f>
        <v/>
      </c>
    </row>
    <row r="725" spans="2:9" hidden="1" x14ac:dyDescent="0.45">
      <c r="B725" s="32">
        <f t="shared" si="62"/>
        <v>43791</v>
      </c>
      <c r="C725" s="1" t="str">
        <f ca="1"/>
        <v/>
      </c>
      <c r="D725" s="1">
        <v>49</v>
      </c>
      <c r="E725" s="36" t="str">
        <f t="shared" ca="1" si="60"/>
        <v/>
      </c>
      <c r="F725" s="1" t="str">
        <f t="shared" ca="1" si="61"/>
        <v/>
      </c>
      <c r="H725" s="32" t="str">
        <f t="array" aca="1" ref="H725" ca="1">IFERROR(INDEX($E$26:$E$1885,SMALL(IF($E$26:$E$1885="","",ROW($E$26:$E$1885)-MIN(ROW($E$26:$E$1885))+1),ROW(E702))),"")</f>
        <v/>
      </c>
      <c r="I725" s="32" t="str">
        <f t="array" aca="1" ref="I725" ca="1">IFERROR(INDEX($F$26:$F$1885,SMALL(IF($F$26:$F$1885="","",ROW($F$26:$F$1885)-MIN(ROW($F$26:$F$1885))+1),ROW(F702))),"")</f>
        <v/>
      </c>
    </row>
    <row r="726" spans="2:9" hidden="1" x14ac:dyDescent="0.45">
      <c r="B726" s="32">
        <f t="shared" si="62"/>
        <v>43791</v>
      </c>
      <c r="C726" s="1" t="str">
        <f ca="1"/>
        <v/>
      </c>
      <c r="D726" s="1">
        <v>50</v>
      </c>
      <c r="E726" s="36" t="str">
        <f t="shared" ca="1" si="60"/>
        <v/>
      </c>
      <c r="F726" s="1" t="str">
        <f t="shared" ca="1" si="61"/>
        <v/>
      </c>
      <c r="H726" s="32" t="str">
        <f t="array" aca="1" ref="H726" ca="1">IFERROR(INDEX($E$26:$E$1885,SMALL(IF($E$26:$E$1885="","",ROW($E$26:$E$1885)-MIN(ROW($E$26:$E$1885))+1),ROW(E703))),"")</f>
        <v/>
      </c>
      <c r="I726" s="32" t="str">
        <f t="array" aca="1" ref="I726" ca="1">IFERROR(INDEX($F$26:$F$1885,SMALL(IF($F$26:$F$1885="","",ROW($F$26:$F$1885)-MIN(ROW($F$26:$F$1885))+1),ROW(F703))),"")</f>
        <v/>
      </c>
    </row>
    <row r="727" spans="2:9" hidden="1" x14ac:dyDescent="0.45">
      <c r="B727" s="32">
        <f t="shared" si="62"/>
        <v>43791</v>
      </c>
      <c r="C727" s="1" t="str">
        <f ca="1"/>
        <v/>
      </c>
      <c r="D727" s="1">
        <v>51</v>
      </c>
      <c r="E727" s="36" t="str">
        <f t="shared" ca="1" si="60"/>
        <v/>
      </c>
      <c r="F727" s="1" t="str">
        <f t="shared" ca="1" si="61"/>
        <v/>
      </c>
      <c r="H727" s="32" t="str">
        <f t="array" aca="1" ref="H727" ca="1">IFERROR(INDEX($E$26:$E$1885,SMALL(IF($E$26:$E$1885="","",ROW($E$26:$E$1885)-MIN(ROW($E$26:$E$1885))+1),ROW(E704))),"")</f>
        <v/>
      </c>
      <c r="I727" s="32" t="str">
        <f t="array" aca="1" ref="I727" ca="1">IFERROR(INDEX($F$26:$F$1885,SMALL(IF($F$26:$F$1885="","",ROW($F$26:$F$1885)-MIN(ROW($F$26:$F$1885))+1),ROW(F704))),"")</f>
        <v/>
      </c>
    </row>
    <row r="728" spans="2:9" hidden="1" x14ac:dyDescent="0.45">
      <c r="B728" s="32">
        <f t="shared" si="62"/>
        <v>43791</v>
      </c>
      <c r="C728" s="1" t="str">
        <f ca="1"/>
        <v/>
      </c>
      <c r="D728" s="1">
        <v>52</v>
      </c>
      <c r="E728" s="36" t="str">
        <f t="shared" ca="1" si="60"/>
        <v/>
      </c>
      <c r="F728" s="1" t="str">
        <f t="shared" ca="1" si="61"/>
        <v/>
      </c>
      <c r="H728" s="32" t="str">
        <f t="array" aca="1" ref="H728" ca="1">IFERROR(INDEX($E$26:$E$1885,SMALL(IF($E$26:$E$1885="","",ROW($E$26:$E$1885)-MIN(ROW($E$26:$E$1885))+1),ROW(E705))),"")</f>
        <v/>
      </c>
      <c r="I728" s="32" t="str">
        <f t="array" aca="1" ref="I728" ca="1">IFERROR(INDEX($F$26:$F$1885,SMALL(IF($F$26:$F$1885="","",ROW($F$26:$F$1885)-MIN(ROW($F$26:$F$1885))+1),ROW(F705))),"")</f>
        <v/>
      </c>
    </row>
    <row r="729" spans="2:9" hidden="1" x14ac:dyDescent="0.45">
      <c r="B729" s="32">
        <f t="shared" si="62"/>
        <v>43791</v>
      </c>
      <c r="C729" s="1" t="str">
        <f ca="1"/>
        <v/>
      </c>
      <c r="D729" s="1">
        <v>53</v>
      </c>
      <c r="E729" s="36" t="str">
        <f t="shared" ca="1" si="60"/>
        <v/>
      </c>
      <c r="F729" s="1" t="str">
        <f t="shared" ca="1" si="61"/>
        <v/>
      </c>
      <c r="H729" s="32" t="str">
        <f t="array" aca="1" ref="H729" ca="1">IFERROR(INDEX($E$26:$E$1885,SMALL(IF($E$26:$E$1885="","",ROW($E$26:$E$1885)-MIN(ROW($E$26:$E$1885))+1),ROW(E706))),"")</f>
        <v/>
      </c>
      <c r="I729" s="32" t="str">
        <f t="array" aca="1" ref="I729" ca="1">IFERROR(INDEX($F$26:$F$1885,SMALL(IF($F$26:$F$1885="","",ROW($F$26:$F$1885)-MIN(ROW($F$26:$F$1885))+1),ROW(F706))),"")</f>
        <v/>
      </c>
    </row>
    <row r="730" spans="2:9" hidden="1" x14ac:dyDescent="0.45">
      <c r="B730" s="32">
        <f t="shared" si="62"/>
        <v>43791</v>
      </c>
      <c r="C730" s="1" t="str">
        <f ca="1"/>
        <v/>
      </c>
      <c r="D730" s="1">
        <v>54</v>
      </c>
      <c r="E730" s="36" t="str">
        <f t="shared" ca="1" si="60"/>
        <v/>
      </c>
      <c r="F730" s="1" t="str">
        <f t="shared" ca="1" si="61"/>
        <v/>
      </c>
      <c r="H730" s="32" t="str">
        <f t="array" aca="1" ref="H730" ca="1">IFERROR(INDEX($E$26:$E$1885,SMALL(IF($E$26:$E$1885="","",ROW($E$26:$E$1885)-MIN(ROW($E$26:$E$1885))+1),ROW(E707))),"")</f>
        <v/>
      </c>
      <c r="I730" s="32" t="str">
        <f t="array" aca="1" ref="I730" ca="1">IFERROR(INDEX($F$26:$F$1885,SMALL(IF($F$26:$F$1885="","",ROW($F$26:$F$1885)-MIN(ROW($F$26:$F$1885))+1),ROW(F707))),"")</f>
        <v/>
      </c>
    </row>
    <row r="731" spans="2:9" hidden="1" x14ac:dyDescent="0.45">
      <c r="B731" s="32">
        <f t="shared" si="62"/>
        <v>43791</v>
      </c>
      <c r="C731" s="1" t="str">
        <f ca="1"/>
        <v/>
      </c>
      <c r="D731" s="1">
        <v>55</v>
      </c>
      <c r="E731" s="36" t="str">
        <f t="shared" ref="E731:E794" ca="1" si="63">IF(LEN(C731)=0,"",TEXT(B731,"mm/dd/yyyy"))</f>
        <v/>
      </c>
      <c r="F731" s="1" t="str">
        <f t="shared" ref="F731:F794" ca="1" si="64">C731</f>
        <v/>
      </c>
      <c r="H731" s="32" t="str">
        <f t="array" aca="1" ref="H731" ca="1">IFERROR(INDEX($E$26:$E$1885,SMALL(IF($E$26:$E$1885="","",ROW($E$26:$E$1885)-MIN(ROW($E$26:$E$1885))+1),ROW(E708))),"")</f>
        <v/>
      </c>
      <c r="I731" s="32" t="str">
        <f t="array" aca="1" ref="I731" ca="1">IFERROR(INDEX($F$26:$F$1885,SMALL(IF($F$26:$F$1885="","",ROW($F$26:$F$1885)-MIN(ROW($F$26:$F$1885))+1),ROW(F708))),"")</f>
        <v/>
      </c>
    </row>
    <row r="732" spans="2:9" hidden="1" x14ac:dyDescent="0.45">
      <c r="B732" s="32">
        <f t="shared" si="62"/>
        <v>43791</v>
      </c>
      <c r="C732" s="1" t="str">
        <f ca="1"/>
        <v/>
      </c>
      <c r="D732" s="1">
        <v>56</v>
      </c>
      <c r="E732" s="36" t="str">
        <f t="shared" ca="1" si="63"/>
        <v/>
      </c>
      <c r="F732" s="1" t="str">
        <f t="shared" ca="1" si="64"/>
        <v/>
      </c>
      <c r="H732" s="32" t="str">
        <f t="array" aca="1" ref="H732" ca="1">IFERROR(INDEX($E$26:$E$1885,SMALL(IF($E$26:$E$1885="","",ROW($E$26:$E$1885)-MIN(ROW($E$26:$E$1885))+1),ROW(E709))),"")</f>
        <v/>
      </c>
      <c r="I732" s="32" t="str">
        <f t="array" aca="1" ref="I732" ca="1">IFERROR(INDEX($F$26:$F$1885,SMALL(IF($F$26:$F$1885="","",ROW($F$26:$F$1885)-MIN(ROW($F$26:$F$1885))+1),ROW(F709))),"")</f>
        <v/>
      </c>
    </row>
    <row r="733" spans="2:9" hidden="1" x14ac:dyDescent="0.45">
      <c r="B733" s="32">
        <f t="shared" si="62"/>
        <v>43791</v>
      </c>
      <c r="C733" s="1" t="str">
        <f ca="1"/>
        <v/>
      </c>
      <c r="D733" s="1">
        <v>57</v>
      </c>
      <c r="E733" s="36" t="str">
        <f t="shared" ca="1" si="63"/>
        <v/>
      </c>
      <c r="F733" s="1" t="str">
        <f t="shared" ca="1" si="64"/>
        <v/>
      </c>
      <c r="H733" s="32" t="str">
        <f t="array" aca="1" ref="H733" ca="1">IFERROR(INDEX($E$26:$E$1885,SMALL(IF($E$26:$E$1885="","",ROW($E$26:$E$1885)-MIN(ROW($E$26:$E$1885))+1),ROW(E710))),"")</f>
        <v/>
      </c>
      <c r="I733" s="32" t="str">
        <f t="array" aca="1" ref="I733" ca="1">IFERROR(INDEX($F$26:$F$1885,SMALL(IF($F$26:$F$1885="","",ROW($F$26:$F$1885)-MIN(ROW($F$26:$F$1885))+1),ROW(F710))),"")</f>
        <v/>
      </c>
    </row>
    <row r="734" spans="2:9" hidden="1" x14ac:dyDescent="0.45">
      <c r="B734" s="32">
        <f t="shared" si="62"/>
        <v>43791</v>
      </c>
      <c r="C734" s="1" t="str">
        <f ca="1"/>
        <v/>
      </c>
      <c r="D734" s="1">
        <v>58</v>
      </c>
      <c r="E734" s="36" t="str">
        <f t="shared" ca="1" si="63"/>
        <v/>
      </c>
      <c r="F734" s="1" t="str">
        <f t="shared" ca="1" si="64"/>
        <v/>
      </c>
      <c r="H734" s="32" t="str">
        <f t="array" aca="1" ref="H734" ca="1">IFERROR(INDEX($E$26:$E$1885,SMALL(IF($E$26:$E$1885="","",ROW($E$26:$E$1885)-MIN(ROW($E$26:$E$1885))+1),ROW(E711))),"")</f>
        <v/>
      </c>
      <c r="I734" s="32" t="str">
        <f t="array" aca="1" ref="I734" ca="1">IFERROR(INDEX($F$26:$F$1885,SMALL(IF($F$26:$F$1885="","",ROW($F$26:$F$1885)-MIN(ROW($F$26:$F$1885))+1),ROW(F711))),"")</f>
        <v/>
      </c>
    </row>
    <row r="735" spans="2:9" hidden="1" x14ac:dyDescent="0.45">
      <c r="B735" s="32">
        <f t="shared" si="62"/>
        <v>43791</v>
      </c>
      <c r="C735" s="1" t="str">
        <f ca="1"/>
        <v/>
      </c>
      <c r="D735" s="1">
        <v>59</v>
      </c>
      <c r="E735" s="36" t="str">
        <f t="shared" ca="1" si="63"/>
        <v/>
      </c>
      <c r="F735" s="1" t="str">
        <f t="shared" ca="1" si="64"/>
        <v/>
      </c>
      <c r="H735" s="32" t="str">
        <f t="array" aca="1" ref="H735" ca="1">IFERROR(INDEX($E$26:$E$1885,SMALL(IF($E$26:$E$1885="","",ROW($E$26:$E$1885)-MIN(ROW($E$26:$E$1885))+1),ROW(E712))),"")</f>
        <v/>
      </c>
      <c r="I735" s="32" t="str">
        <f t="array" aca="1" ref="I735" ca="1">IFERROR(INDEX($F$26:$F$1885,SMALL(IF($F$26:$F$1885="","",ROW($F$26:$F$1885)-MIN(ROW($F$26:$F$1885))+1),ROW(F712))),"")</f>
        <v/>
      </c>
    </row>
    <row r="736" spans="2:9" hidden="1" x14ac:dyDescent="0.45">
      <c r="B736" s="32">
        <f t="shared" si="62"/>
        <v>43791</v>
      </c>
      <c r="C736" s="1" t="str">
        <f ca="1"/>
        <v/>
      </c>
      <c r="D736" s="1">
        <v>60</v>
      </c>
      <c r="E736" s="36" t="str">
        <f t="shared" ca="1" si="63"/>
        <v/>
      </c>
      <c r="F736" s="1" t="str">
        <f t="shared" ca="1" si="64"/>
        <v/>
      </c>
      <c r="H736" s="32" t="str">
        <f t="array" aca="1" ref="H736" ca="1">IFERROR(INDEX($E$26:$E$1885,SMALL(IF($E$26:$E$1885="","",ROW($E$26:$E$1885)-MIN(ROW($E$26:$E$1885))+1),ROW(E713))),"")</f>
        <v/>
      </c>
      <c r="I736" s="32" t="str">
        <f t="array" aca="1" ref="I736" ca="1">IFERROR(INDEX($F$26:$F$1885,SMALL(IF($F$26:$F$1885="","",ROW($F$26:$F$1885)-MIN(ROW($F$26:$F$1885))+1),ROW(F713))),"")</f>
        <v/>
      </c>
    </row>
    <row r="737" spans="2:9" hidden="1" x14ac:dyDescent="0.45">
      <c r="B737" s="32">
        <f t="shared" si="62"/>
        <v>43791</v>
      </c>
      <c r="C737" s="1" t="str">
        <f ca="1"/>
        <v/>
      </c>
      <c r="D737" s="1">
        <v>61</v>
      </c>
      <c r="E737" s="36" t="str">
        <f t="shared" ca="1" si="63"/>
        <v/>
      </c>
      <c r="F737" s="1" t="str">
        <f t="shared" ca="1" si="64"/>
        <v/>
      </c>
      <c r="H737" s="32" t="str">
        <f t="array" aca="1" ref="H737" ca="1">IFERROR(INDEX($E$26:$E$1885,SMALL(IF($E$26:$E$1885="","",ROW($E$26:$E$1885)-MIN(ROW($E$26:$E$1885))+1),ROW(E714))),"")</f>
        <v/>
      </c>
      <c r="I737" s="32" t="str">
        <f t="array" aca="1" ref="I737" ca="1">IFERROR(INDEX($F$26:$F$1885,SMALL(IF($F$26:$F$1885="","",ROW($F$26:$F$1885)-MIN(ROW($F$26:$F$1885))+1),ROW(F714))),"")</f>
        <v/>
      </c>
    </row>
    <row r="738" spans="2:9" hidden="1" x14ac:dyDescent="0.45">
      <c r="B738" s="32">
        <f t="shared" si="62"/>
        <v>43791</v>
      </c>
      <c r="C738" s="1" t="str">
        <f ca="1"/>
        <v/>
      </c>
      <c r="D738" s="1">
        <v>62</v>
      </c>
      <c r="E738" s="36" t="str">
        <f t="shared" ca="1" si="63"/>
        <v/>
      </c>
      <c r="F738" s="1" t="str">
        <f t="shared" ca="1" si="64"/>
        <v/>
      </c>
      <c r="H738" s="32" t="str">
        <f t="array" aca="1" ref="H738" ca="1">IFERROR(INDEX($E$26:$E$1885,SMALL(IF($E$26:$E$1885="","",ROW($E$26:$E$1885)-MIN(ROW($E$26:$E$1885))+1),ROW(E715))),"")</f>
        <v/>
      </c>
      <c r="I738" s="32" t="str">
        <f t="array" aca="1" ref="I738" ca="1">IFERROR(INDEX($F$26:$F$1885,SMALL(IF($F$26:$F$1885="","",ROW($F$26:$F$1885)-MIN(ROW($F$26:$F$1885))+1),ROW(F715))),"")</f>
        <v/>
      </c>
    </row>
    <row r="739" spans="2:9" hidden="1" x14ac:dyDescent="0.45">
      <c r="B739" s="32">
        <f t="shared" si="62"/>
        <v>43791</v>
      </c>
      <c r="C739" s="1" t="str">
        <f ca="1"/>
        <v/>
      </c>
      <c r="D739" s="1">
        <v>63</v>
      </c>
      <c r="E739" s="36" t="str">
        <f t="shared" ca="1" si="63"/>
        <v/>
      </c>
      <c r="F739" s="1" t="str">
        <f t="shared" ca="1" si="64"/>
        <v/>
      </c>
      <c r="H739" s="32" t="str">
        <f t="array" aca="1" ref="H739" ca="1">IFERROR(INDEX($E$26:$E$1885,SMALL(IF($E$26:$E$1885="","",ROW($E$26:$E$1885)-MIN(ROW($E$26:$E$1885))+1),ROW(E716))),"")</f>
        <v/>
      </c>
      <c r="I739" s="32" t="str">
        <f t="array" aca="1" ref="I739" ca="1">IFERROR(INDEX($F$26:$F$1885,SMALL(IF($F$26:$F$1885="","",ROW($F$26:$F$1885)-MIN(ROW($F$26:$F$1885))+1),ROW(F716))),"")</f>
        <v/>
      </c>
    </row>
    <row r="740" spans="2:9" hidden="1" x14ac:dyDescent="0.45">
      <c r="B740" s="32">
        <f t="shared" si="62"/>
        <v>43791</v>
      </c>
      <c r="C740" s="1" t="str">
        <f ca="1"/>
        <v/>
      </c>
      <c r="D740" s="1">
        <v>64</v>
      </c>
      <c r="E740" s="36" t="str">
        <f t="shared" ca="1" si="63"/>
        <v/>
      </c>
      <c r="F740" s="1" t="str">
        <f t="shared" ca="1" si="64"/>
        <v/>
      </c>
      <c r="H740" s="32" t="str">
        <f t="array" aca="1" ref="H740" ca="1">IFERROR(INDEX($E$26:$E$1885,SMALL(IF($E$26:$E$1885="","",ROW($E$26:$E$1885)-MIN(ROW($E$26:$E$1885))+1),ROW(E717))),"")</f>
        <v/>
      </c>
      <c r="I740" s="32" t="str">
        <f t="array" aca="1" ref="I740" ca="1">IFERROR(INDEX($F$26:$F$1885,SMALL(IF($F$26:$F$1885="","",ROW($F$26:$F$1885)-MIN(ROW($F$26:$F$1885))+1),ROW(F717))),"")</f>
        <v/>
      </c>
    </row>
    <row r="741" spans="2:9" hidden="1" x14ac:dyDescent="0.45">
      <c r="B741" s="32">
        <f t="shared" si="62"/>
        <v>43791</v>
      </c>
      <c r="C741" s="1" t="str">
        <f ca="1"/>
        <v/>
      </c>
      <c r="D741" s="1">
        <v>65</v>
      </c>
      <c r="E741" s="36" t="str">
        <f t="shared" ca="1" si="63"/>
        <v/>
      </c>
      <c r="F741" s="1" t="str">
        <f t="shared" ca="1" si="64"/>
        <v/>
      </c>
      <c r="H741" s="32" t="str">
        <f t="array" aca="1" ref="H741" ca="1">IFERROR(INDEX($E$26:$E$1885,SMALL(IF($E$26:$E$1885="","",ROW($E$26:$E$1885)-MIN(ROW($E$26:$E$1885))+1),ROW(E718))),"")</f>
        <v/>
      </c>
      <c r="I741" s="32" t="str">
        <f t="array" aca="1" ref="I741" ca="1">IFERROR(INDEX($F$26:$F$1885,SMALL(IF($F$26:$F$1885="","",ROW($F$26:$F$1885)-MIN(ROW($F$26:$F$1885))+1),ROW(F718))),"")</f>
        <v/>
      </c>
    </row>
    <row r="742" spans="2:9" hidden="1" x14ac:dyDescent="0.45">
      <c r="B742" s="32">
        <f t="shared" ref="B742:B769" si="65">B$10</f>
        <v>43791</v>
      </c>
      <c r="C742" s="1" t="str">
        <f ca="1"/>
        <v/>
      </c>
      <c r="D742" s="1">
        <v>66</v>
      </c>
      <c r="E742" s="36" t="str">
        <f t="shared" ca="1" si="63"/>
        <v/>
      </c>
      <c r="F742" s="1" t="str">
        <f t="shared" ca="1" si="64"/>
        <v/>
      </c>
      <c r="H742" s="32" t="str">
        <f t="array" aca="1" ref="H742" ca="1">IFERROR(INDEX($E$26:$E$1885,SMALL(IF($E$26:$E$1885="","",ROW($E$26:$E$1885)-MIN(ROW($E$26:$E$1885))+1),ROW(E719))),"")</f>
        <v/>
      </c>
      <c r="I742" s="32" t="str">
        <f t="array" aca="1" ref="I742" ca="1">IFERROR(INDEX($F$26:$F$1885,SMALL(IF($F$26:$F$1885="","",ROW($F$26:$F$1885)-MIN(ROW($F$26:$F$1885))+1),ROW(F719))),"")</f>
        <v/>
      </c>
    </row>
    <row r="743" spans="2:9" hidden="1" x14ac:dyDescent="0.45">
      <c r="B743" s="32">
        <f t="shared" si="65"/>
        <v>43791</v>
      </c>
      <c r="C743" s="1" t="str">
        <f ca="1"/>
        <v/>
      </c>
      <c r="D743" s="1">
        <v>67</v>
      </c>
      <c r="E743" s="36" t="str">
        <f t="shared" ca="1" si="63"/>
        <v/>
      </c>
      <c r="F743" s="1" t="str">
        <f t="shared" ca="1" si="64"/>
        <v/>
      </c>
      <c r="H743" s="32" t="str">
        <f t="array" aca="1" ref="H743" ca="1">IFERROR(INDEX($E$26:$E$1885,SMALL(IF($E$26:$E$1885="","",ROW($E$26:$E$1885)-MIN(ROW($E$26:$E$1885))+1),ROW(E720))),"")</f>
        <v/>
      </c>
      <c r="I743" s="32" t="str">
        <f t="array" aca="1" ref="I743" ca="1">IFERROR(INDEX($F$26:$F$1885,SMALL(IF($F$26:$F$1885="","",ROW($F$26:$F$1885)-MIN(ROW($F$26:$F$1885))+1),ROW(F720))),"")</f>
        <v/>
      </c>
    </row>
    <row r="744" spans="2:9" hidden="1" x14ac:dyDescent="0.45">
      <c r="B744" s="32">
        <f t="shared" si="65"/>
        <v>43791</v>
      </c>
      <c r="C744" s="1" t="str">
        <f ca="1"/>
        <v/>
      </c>
      <c r="D744" s="1">
        <v>68</v>
      </c>
      <c r="E744" s="36" t="str">
        <f t="shared" ca="1" si="63"/>
        <v/>
      </c>
      <c r="F744" s="1" t="str">
        <f t="shared" ca="1" si="64"/>
        <v/>
      </c>
      <c r="H744" s="32" t="str">
        <f t="array" aca="1" ref="H744" ca="1">IFERROR(INDEX($E$26:$E$1885,SMALL(IF($E$26:$E$1885="","",ROW($E$26:$E$1885)-MIN(ROW($E$26:$E$1885))+1),ROW(E721))),"")</f>
        <v/>
      </c>
      <c r="I744" s="32" t="str">
        <f t="array" aca="1" ref="I744" ca="1">IFERROR(INDEX($F$26:$F$1885,SMALL(IF($F$26:$F$1885="","",ROW($F$26:$F$1885)-MIN(ROW($F$26:$F$1885))+1),ROW(F721))),"")</f>
        <v/>
      </c>
    </row>
    <row r="745" spans="2:9" hidden="1" x14ac:dyDescent="0.45">
      <c r="B745" s="32">
        <f t="shared" si="65"/>
        <v>43791</v>
      </c>
      <c r="C745" s="1" t="str">
        <f ca="1"/>
        <v/>
      </c>
      <c r="D745" s="1">
        <v>69</v>
      </c>
      <c r="E745" s="36" t="str">
        <f t="shared" ca="1" si="63"/>
        <v/>
      </c>
      <c r="F745" s="1" t="str">
        <f t="shared" ca="1" si="64"/>
        <v/>
      </c>
      <c r="H745" s="32" t="str">
        <f t="array" aca="1" ref="H745" ca="1">IFERROR(INDEX($E$26:$E$1885,SMALL(IF($E$26:$E$1885="","",ROW($E$26:$E$1885)-MIN(ROW($E$26:$E$1885))+1),ROW(E722))),"")</f>
        <v/>
      </c>
      <c r="I745" s="32" t="str">
        <f t="array" aca="1" ref="I745" ca="1">IFERROR(INDEX($F$26:$F$1885,SMALL(IF($F$26:$F$1885="","",ROW($F$26:$F$1885)-MIN(ROW($F$26:$F$1885))+1),ROW(F722))),"")</f>
        <v/>
      </c>
    </row>
    <row r="746" spans="2:9" hidden="1" x14ac:dyDescent="0.45">
      <c r="B746" s="32">
        <f t="shared" si="65"/>
        <v>43791</v>
      </c>
      <c r="C746" s="1" t="str">
        <f ca="1"/>
        <v/>
      </c>
      <c r="D746" s="1">
        <v>70</v>
      </c>
      <c r="E746" s="36" t="str">
        <f t="shared" ca="1" si="63"/>
        <v/>
      </c>
      <c r="F746" s="1" t="str">
        <f t="shared" ca="1" si="64"/>
        <v/>
      </c>
      <c r="H746" s="32" t="str">
        <f t="array" aca="1" ref="H746" ca="1">IFERROR(INDEX($E$26:$E$1885,SMALL(IF($E$26:$E$1885="","",ROW($E$26:$E$1885)-MIN(ROW($E$26:$E$1885))+1),ROW(E723))),"")</f>
        <v/>
      </c>
      <c r="I746" s="32" t="str">
        <f t="array" aca="1" ref="I746" ca="1">IFERROR(INDEX($F$26:$F$1885,SMALL(IF($F$26:$F$1885="","",ROW($F$26:$F$1885)-MIN(ROW($F$26:$F$1885))+1),ROW(F723))),"")</f>
        <v/>
      </c>
    </row>
    <row r="747" spans="2:9" hidden="1" x14ac:dyDescent="0.45">
      <c r="B747" s="32">
        <f t="shared" si="65"/>
        <v>43791</v>
      </c>
      <c r="C747" s="1" t="str">
        <f ca="1"/>
        <v/>
      </c>
      <c r="D747" s="1">
        <v>71</v>
      </c>
      <c r="E747" s="36" t="str">
        <f t="shared" ca="1" si="63"/>
        <v/>
      </c>
      <c r="F747" s="1" t="str">
        <f t="shared" ca="1" si="64"/>
        <v/>
      </c>
      <c r="H747" s="32" t="str">
        <f t="array" aca="1" ref="H747" ca="1">IFERROR(INDEX($E$26:$E$1885,SMALL(IF($E$26:$E$1885="","",ROW($E$26:$E$1885)-MIN(ROW($E$26:$E$1885))+1),ROW(E724))),"")</f>
        <v/>
      </c>
      <c r="I747" s="32" t="str">
        <f t="array" aca="1" ref="I747" ca="1">IFERROR(INDEX($F$26:$F$1885,SMALL(IF($F$26:$F$1885="","",ROW($F$26:$F$1885)-MIN(ROW($F$26:$F$1885))+1),ROW(F724))),"")</f>
        <v/>
      </c>
    </row>
    <row r="748" spans="2:9" hidden="1" x14ac:dyDescent="0.45">
      <c r="B748" s="32">
        <f t="shared" si="65"/>
        <v>43791</v>
      </c>
      <c r="C748" s="1" t="str">
        <f ca="1"/>
        <v/>
      </c>
      <c r="D748" s="1">
        <v>72</v>
      </c>
      <c r="E748" s="36" t="str">
        <f t="shared" ca="1" si="63"/>
        <v/>
      </c>
      <c r="F748" s="1" t="str">
        <f t="shared" ca="1" si="64"/>
        <v/>
      </c>
      <c r="H748" s="32" t="str">
        <f t="array" aca="1" ref="H748" ca="1">IFERROR(INDEX($E$26:$E$1885,SMALL(IF($E$26:$E$1885="","",ROW($E$26:$E$1885)-MIN(ROW($E$26:$E$1885))+1),ROW(E725))),"")</f>
        <v/>
      </c>
      <c r="I748" s="32" t="str">
        <f t="array" aca="1" ref="I748" ca="1">IFERROR(INDEX($F$26:$F$1885,SMALL(IF($F$26:$F$1885="","",ROW($F$26:$F$1885)-MIN(ROW($F$26:$F$1885))+1),ROW(F725))),"")</f>
        <v/>
      </c>
    </row>
    <row r="749" spans="2:9" hidden="1" x14ac:dyDescent="0.45">
      <c r="B749" s="32">
        <f t="shared" si="65"/>
        <v>43791</v>
      </c>
      <c r="C749" s="1" t="str">
        <f ca="1"/>
        <v/>
      </c>
      <c r="D749" s="1">
        <v>73</v>
      </c>
      <c r="E749" s="36" t="str">
        <f t="shared" ca="1" si="63"/>
        <v/>
      </c>
      <c r="F749" s="1" t="str">
        <f t="shared" ca="1" si="64"/>
        <v/>
      </c>
      <c r="H749" s="32" t="str">
        <f t="array" aca="1" ref="H749" ca="1">IFERROR(INDEX($E$26:$E$1885,SMALL(IF($E$26:$E$1885="","",ROW($E$26:$E$1885)-MIN(ROW($E$26:$E$1885))+1),ROW(E726))),"")</f>
        <v/>
      </c>
      <c r="I749" s="32" t="str">
        <f t="array" aca="1" ref="I749" ca="1">IFERROR(INDEX($F$26:$F$1885,SMALL(IF($F$26:$F$1885="","",ROW($F$26:$F$1885)-MIN(ROW($F$26:$F$1885))+1),ROW(F726))),"")</f>
        <v/>
      </c>
    </row>
    <row r="750" spans="2:9" hidden="1" x14ac:dyDescent="0.45">
      <c r="B750" s="32">
        <f t="shared" si="65"/>
        <v>43791</v>
      </c>
      <c r="C750" s="1" t="str">
        <f ca="1"/>
        <v/>
      </c>
      <c r="D750" s="1">
        <v>74</v>
      </c>
      <c r="E750" s="36" t="str">
        <f t="shared" ca="1" si="63"/>
        <v/>
      </c>
      <c r="F750" s="1" t="str">
        <f t="shared" ca="1" si="64"/>
        <v/>
      </c>
      <c r="H750" s="32" t="str">
        <f t="array" aca="1" ref="H750" ca="1">IFERROR(INDEX($E$26:$E$1885,SMALL(IF($E$26:$E$1885="","",ROW($E$26:$E$1885)-MIN(ROW($E$26:$E$1885))+1),ROW(E727))),"")</f>
        <v/>
      </c>
      <c r="I750" s="32" t="str">
        <f t="array" aca="1" ref="I750" ca="1">IFERROR(INDEX($F$26:$F$1885,SMALL(IF($F$26:$F$1885="","",ROW($F$26:$F$1885)-MIN(ROW($F$26:$F$1885))+1),ROW(F727))),"")</f>
        <v/>
      </c>
    </row>
    <row r="751" spans="2:9" hidden="1" x14ac:dyDescent="0.45">
      <c r="B751" s="32">
        <f t="shared" si="65"/>
        <v>43791</v>
      </c>
      <c r="C751" s="1" t="str">
        <f ca="1"/>
        <v/>
      </c>
      <c r="D751" s="1">
        <v>75</v>
      </c>
      <c r="E751" s="36" t="str">
        <f t="shared" ca="1" si="63"/>
        <v/>
      </c>
      <c r="F751" s="1" t="str">
        <f t="shared" ca="1" si="64"/>
        <v/>
      </c>
      <c r="H751" s="32" t="str">
        <f t="array" aca="1" ref="H751" ca="1">IFERROR(INDEX($E$26:$E$1885,SMALL(IF($E$26:$E$1885="","",ROW($E$26:$E$1885)-MIN(ROW($E$26:$E$1885))+1),ROW(E728))),"")</f>
        <v/>
      </c>
      <c r="I751" s="32" t="str">
        <f t="array" aca="1" ref="I751" ca="1">IFERROR(INDEX($F$26:$F$1885,SMALL(IF($F$26:$F$1885="","",ROW($F$26:$F$1885)-MIN(ROW($F$26:$F$1885))+1),ROW(F728))),"")</f>
        <v/>
      </c>
    </row>
    <row r="752" spans="2:9" hidden="1" x14ac:dyDescent="0.45">
      <c r="B752" s="32">
        <f t="shared" si="65"/>
        <v>43791</v>
      </c>
      <c r="C752" s="1" t="str">
        <f ca="1"/>
        <v/>
      </c>
      <c r="D752" s="1">
        <v>76</v>
      </c>
      <c r="E752" s="36" t="str">
        <f t="shared" ca="1" si="63"/>
        <v/>
      </c>
      <c r="F752" s="1" t="str">
        <f t="shared" ca="1" si="64"/>
        <v/>
      </c>
      <c r="H752" s="32" t="str">
        <f t="array" aca="1" ref="H752" ca="1">IFERROR(INDEX($E$26:$E$1885,SMALL(IF($E$26:$E$1885="","",ROW($E$26:$E$1885)-MIN(ROW($E$26:$E$1885))+1),ROW(E729))),"")</f>
        <v/>
      </c>
      <c r="I752" s="32" t="str">
        <f t="array" aca="1" ref="I752" ca="1">IFERROR(INDEX($F$26:$F$1885,SMALL(IF($F$26:$F$1885="","",ROW($F$26:$F$1885)-MIN(ROW($F$26:$F$1885))+1),ROW(F729))),"")</f>
        <v/>
      </c>
    </row>
    <row r="753" spans="2:9" hidden="1" x14ac:dyDescent="0.45">
      <c r="B753" s="32">
        <f t="shared" si="65"/>
        <v>43791</v>
      </c>
      <c r="C753" s="1" t="str">
        <f ca="1"/>
        <v/>
      </c>
      <c r="D753" s="1">
        <v>77</v>
      </c>
      <c r="E753" s="36" t="str">
        <f t="shared" ca="1" si="63"/>
        <v/>
      </c>
      <c r="F753" s="1" t="str">
        <f t="shared" ca="1" si="64"/>
        <v/>
      </c>
      <c r="H753" s="32" t="str">
        <f t="array" aca="1" ref="H753" ca="1">IFERROR(INDEX($E$26:$E$1885,SMALL(IF($E$26:$E$1885="","",ROW($E$26:$E$1885)-MIN(ROW($E$26:$E$1885))+1),ROW(E730))),"")</f>
        <v/>
      </c>
      <c r="I753" s="32" t="str">
        <f t="array" aca="1" ref="I753" ca="1">IFERROR(INDEX($F$26:$F$1885,SMALL(IF($F$26:$F$1885="","",ROW($F$26:$F$1885)-MIN(ROW($F$26:$F$1885))+1),ROW(F730))),"")</f>
        <v/>
      </c>
    </row>
    <row r="754" spans="2:9" hidden="1" x14ac:dyDescent="0.45">
      <c r="B754" s="32">
        <f t="shared" si="65"/>
        <v>43791</v>
      </c>
      <c r="C754" s="1" t="str">
        <f ca="1"/>
        <v/>
      </c>
      <c r="D754" s="1">
        <v>78</v>
      </c>
      <c r="E754" s="36" t="str">
        <f t="shared" ca="1" si="63"/>
        <v/>
      </c>
      <c r="F754" s="1" t="str">
        <f t="shared" ca="1" si="64"/>
        <v/>
      </c>
      <c r="H754" s="32" t="str">
        <f t="array" aca="1" ref="H754" ca="1">IFERROR(INDEX($E$26:$E$1885,SMALL(IF($E$26:$E$1885="","",ROW($E$26:$E$1885)-MIN(ROW($E$26:$E$1885))+1),ROW(E731))),"")</f>
        <v/>
      </c>
      <c r="I754" s="32" t="str">
        <f t="array" aca="1" ref="I754" ca="1">IFERROR(INDEX($F$26:$F$1885,SMALL(IF($F$26:$F$1885="","",ROW($F$26:$F$1885)-MIN(ROW($F$26:$F$1885))+1),ROW(F731))),"")</f>
        <v/>
      </c>
    </row>
    <row r="755" spans="2:9" hidden="1" x14ac:dyDescent="0.45">
      <c r="B755" s="32">
        <f t="shared" si="65"/>
        <v>43791</v>
      </c>
      <c r="C755" s="1" t="str">
        <f ca="1"/>
        <v/>
      </c>
      <c r="D755" s="1">
        <v>79</v>
      </c>
      <c r="E755" s="36" t="str">
        <f t="shared" ca="1" si="63"/>
        <v/>
      </c>
      <c r="F755" s="1" t="str">
        <f t="shared" ca="1" si="64"/>
        <v/>
      </c>
      <c r="H755" s="32" t="str">
        <f t="array" aca="1" ref="H755" ca="1">IFERROR(INDEX($E$26:$E$1885,SMALL(IF($E$26:$E$1885="","",ROW($E$26:$E$1885)-MIN(ROW($E$26:$E$1885))+1),ROW(E732))),"")</f>
        <v/>
      </c>
      <c r="I755" s="32" t="str">
        <f t="array" aca="1" ref="I755" ca="1">IFERROR(INDEX($F$26:$F$1885,SMALL(IF($F$26:$F$1885="","",ROW($F$26:$F$1885)-MIN(ROW($F$26:$F$1885))+1),ROW(F732))),"")</f>
        <v/>
      </c>
    </row>
    <row r="756" spans="2:9" hidden="1" x14ac:dyDescent="0.45">
      <c r="B756" s="32">
        <f t="shared" si="65"/>
        <v>43791</v>
      </c>
      <c r="C756" s="1" t="str">
        <f ca="1"/>
        <v/>
      </c>
      <c r="D756" s="1">
        <v>80</v>
      </c>
      <c r="E756" s="36" t="str">
        <f t="shared" ca="1" si="63"/>
        <v/>
      </c>
      <c r="F756" s="1" t="str">
        <f t="shared" ca="1" si="64"/>
        <v/>
      </c>
      <c r="H756" s="32" t="str">
        <f t="array" aca="1" ref="H756" ca="1">IFERROR(INDEX($E$26:$E$1885,SMALL(IF($E$26:$E$1885="","",ROW($E$26:$E$1885)-MIN(ROW($E$26:$E$1885))+1),ROW(E733))),"")</f>
        <v/>
      </c>
      <c r="I756" s="32" t="str">
        <f t="array" aca="1" ref="I756" ca="1">IFERROR(INDEX($F$26:$F$1885,SMALL(IF($F$26:$F$1885="","",ROW($F$26:$F$1885)-MIN(ROW($F$26:$F$1885))+1),ROW(F733))),"")</f>
        <v/>
      </c>
    </row>
    <row r="757" spans="2:9" hidden="1" x14ac:dyDescent="0.45">
      <c r="B757" s="32">
        <f t="shared" si="65"/>
        <v>43791</v>
      </c>
      <c r="C757" s="1" t="str">
        <f ca="1"/>
        <v/>
      </c>
      <c r="D757" s="1">
        <v>81</v>
      </c>
      <c r="E757" s="36" t="str">
        <f t="shared" ca="1" si="63"/>
        <v/>
      </c>
      <c r="F757" s="1" t="str">
        <f t="shared" ca="1" si="64"/>
        <v/>
      </c>
      <c r="H757" s="32" t="str">
        <f t="array" aca="1" ref="H757" ca="1">IFERROR(INDEX($E$26:$E$1885,SMALL(IF($E$26:$E$1885="","",ROW($E$26:$E$1885)-MIN(ROW($E$26:$E$1885))+1),ROW(E734))),"")</f>
        <v/>
      </c>
      <c r="I757" s="32" t="str">
        <f t="array" aca="1" ref="I757" ca="1">IFERROR(INDEX($F$26:$F$1885,SMALL(IF($F$26:$F$1885="","",ROW($F$26:$F$1885)-MIN(ROW($F$26:$F$1885))+1),ROW(F734))),"")</f>
        <v/>
      </c>
    </row>
    <row r="758" spans="2:9" hidden="1" x14ac:dyDescent="0.45">
      <c r="B758" s="32">
        <f t="shared" si="65"/>
        <v>43791</v>
      </c>
      <c r="C758" s="1" t="str">
        <f ca="1"/>
        <v/>
      </c>
      <c r="D758" s="1">
        <v>82</v>
      </c>
      <c r="E758" s="36" t="str">
        <f t="shared" ca="1" si="63"/>
        <v/>
      </c>
      <c r="F758" s="1" t="str">
        <f t="shared" ca="1" si="64"/>
        <v/>
      </c>
      <c r="H758" s="32" t="str">
        <f t="array" aca="1" ref="H758" ca="1">IFERROR(INDEX($E$26:$E$1885,SMALL(IF($E$26:$E$1885="","",ROW($E$26:$E$1885)-MIN(ROW($E$26:$E$1885))+1),ROW(E735))),"")</f>
        <v/>
      </c>
      <c r="I758" s="32" t="str">
        <f t="array" aca="1" ref="I758" ca="1">IFERROR(INDEX($F$26:$F$1885,SMALL(IF($F$26:$F$1885="","",ROW($F$26:$F$1885)-MIN(ROW($F$26:$F$1885))+1),ROW(F735))),"")</f>
        <v/>
      </c>
    </row>
    <row r="759" spans="2:9" hidden="1" x14ac:dyDescent="0.45">
      <c r="B759" s="32">
        <f t="shared" si="65"/>
        <v>43791</v>
      </c>
      <c r="C759" s="1" t="str">
        <f ca="1"/>
        <v/>
      </c>
      <c r="D759" s="1">
        <v>83</v>
      </c>
      <c r="E759" s="36" t="str">
        <f t="shared" ca="1" si="63"/>
        <v/>
      </c>
      <c r="F759" s="1" t="str">
        <f t="shared" ca="1" si="64"/>
        <v/>
      </c>
      <c r="H759" s="32" t="str">
        <f t="array" aca="1" ref="H759" ca="1">IFERROR(INDEX($E$26:$E$1885,SMALL(IF($E$26:$E$1885="","",ROW($E$26:$E$1885)-MIN(ROW($E$26:$E$1885))+1),ROW(E736))),"")</f>
        <v/>
      </c>
      <c r="I759" s="32" t="str">
        <f t="array" aca="1" ref="I759" ca="1">IFERROR(INDEX($F$26:$F$1885,SMALL(IF($F$26:$F$1885="","",ROW($F$26:$F$1885)-MIN(ROW($F$26:$F$1885))+1),ROW(F736))),"")</f>
        <v/>
      </c>
    </row>
    <row r="760" spans="2:9" hidden="1" x14ac:dyDescent="0.45">
      <c r="B760" s="32">
        <f t="shared" si="65"/>
        <v>43791</v>
      </c>
      <c r="C760" s="1" t="str">
        <f ca="1"/>
        <v/>
      </c>
      <c r="D760" s="1">
        <v>84</v>
      </c>
      <c r="E760" s="36" t="str">
        <f t="shared" ca="1" si="63"/>
        <v/>
      </c>
      <c r="F760" s="1" t="str">
        <f t="shared" ca="1" si="64"/>
        <v/>
      </c>
      <c r="H760" s="32" t="str">
        <f t="array" aca="1" ref="H760" ca="1">IFERROR(INDEX($E$26:$E$1885,SMALL(IF($E$26:$E$1885="","",ROW($E$26:$E$1885)-MIN(ROW($E$26:$E$1885))+1),ROW(E737))),"")</f>
        <v/>
      </c>
      <c r="I760" s="32" t="str">
        <f t="array" aca="1" ref="I760" ca="1">IFERROR(INDEX($F$26:$F$1885,SMALL(IF($F$26:$F$1885="","",ROW($F$26:$F$1885)-MIN(ROW($F$26:$F$1885))+1),ROW(F737))),"")</f>
        <v/>
      </c>
    </row>
    <row r="761" spans="2:9" hidden="1" x14ac:dyDescent="0.45">
      <c r="B761" s="32">
        <f t="shared" si="65"/>
        <v>43791</v>
      </c>
      <c r="C761" s="1" t="str">
        <f ca="1"/>
        <v/>
      </c>
      <c r="D761" s="1">
        <v>85</v>
      </c>
      <c r="E761" s="36" t="str">
        <f t="shared" ca="1" si="63"/>
        <v/>
      </c>
      <c r="F761" s="1" t="str">
        <f t="shared" ca="1" si="64"/>
        <v/>
      </c>
      <c r="H761" s="32" t="str">
        <f t="array" aca="1" ref="H761" ca="1">IFERROR(INDEX($E$26:$E$1885,SMALL(IF($E$26:$E$1885="","",ROW($E$26:$E$1885)-MIN(ROW($E$26:$E$1885))+1),ROW(E738))),"")</f>
        <v/>
      </c>
      <c r="I761" s="32" t="str">
        <f t="array" aca="1" ref="I761" ca="1">IFERROR(INDEX($F$26:$F$1885,SMALL(IF($F$26:$F$1885="","",ROW($F$26:$F$1885)-MIN(ROW($F$26:$F$1885))+1),ROW(F738))),"")</f>
        <v/>
      </c>
    </row>
    <row r="762" spans="2:9" hidden="1" x14ac:dyDescent="0.45">
      <c r="B762" s="32">
        <f t="shared" si="65"/>
        <v>43791</v>
      </c>
      <c r="C762" s="1" t="str">
        <f ca="1"/>
        <v/>
      </c>
      <c r="D762" s="1">
        <v>86</v>
      </c>
      <c r="E762" s="36" t="str">
        <f t="shared" ca="1" si="63"/>
        <v/>
      </c>
      <c r="F762" s="1" t="str">
        <f t="shared" ca="1" si="64"/>
        <v/>
      </c>
      <c r="H762" s="32" t="str">
        <f t="array" aca="1" ref="H762" ca="1">IFERROR(INDEX($E$26:$E$1885,SMALL(IF($E$26:$E$1885="","",ROW($E$26:$E$1885)-MIN(ROW($E$26:$E$1885))+1),ROW(E739))),"")</f>
        <v/>
      </c>
      <c r="I762" s="32" t="str">
        <f t="array" aca="1" ref="I762" ca="1">IFERROR(INDEX($F$26:$F$1885,SMALL(IF($F$26:$F$1885="","",ROW($F$26:$F$1885)-MIN(ROW($F$26:$F$1885))+1),ROW(F739))),"")</f>
        <v/>
      </c>
    </row>
    <row r="763" spans="2:9" hidden="1" x14ac:dyDescent="0.45">
      <c r="B763" s="32">
        <f t="shared" si="65"/>
        <v>43791</v>
      </c>
      <c r="C763" s="1" t="str">
        <f ca="1"/>
        <v/>
      </c>
      <c r="D763" s="1">
        <v>87</v>
      </c>
      <c r="E763" s="36" t="str">
        <f t="shared" ca="1" si="63"/>
        <v/>
      </c>
      <c r="F763" s="1" t="str">
        <f t="shared" ca="1" si="64"/>
        <v/>
      </c>
      <c r="H763" s="32" t="str">
        <f t="array" aca="1" ref="H763" ca="1">IFERROR(INDEX($E$26:$E$1885,SMALL(IF($E$26:$E$1885="","",ROW($E$26:$E$1885)-MIN(ROW($E$26:$E$1885))+1),ROW(E740))),"")</f>
        <v/>
      </c>
      <c r="I763" s="32" t="str">
        <f t="array" aca="1" ref="I763" ca="1">IFERROR(INDEX($F$26:$F$1885,SMALL(IF($F$26:$F$1885="","",ROW($F$26:$F$1885)-MIN(ROW($F$26:$F$1885))+1),ROW(F740))),"")</f>
        <v/>
      </c>
    </row>
    <row r="764" spans="2:9" hidden="1" x14ac:dyDescent="0.45">
      <c r="B764" s="32">
        <f t="shared" si="65"/>
        <v>43791</v>
      </c>
      <c r="C764" s="1" t="str">
        <f ca="1"/>
        <v/>
      </c>
      <c r="D764" s="1">
        <v>88</v>
      </c>
      <c r="E764" s="36" t="str">
        <f t="shared" ca="1" si="63"/>
        <v/>
      </c>
      <c r="F764" s="1" t="str">
        <f t="shared" ca="1" si="64"/>
        <v/>
      </c>
      <c r="H764" s="32" t="str">
        <f t="array" aca="1" ref="H764" ca="1">IFERROR(INDEX($E$26:$E$1885,SMALL(IF($E$26:$E$1885="","",ROW($E$26:$E$1885)-MIN(ROW($E$26:$E$1885))+1),ROW(E741))),"")</f>
        <v/>
      </c>
      <c r="I764" s="32" t="str">
        <f t="array" aca="1" ref="I764" ca="1">IFERROR(INDEX($F$26:$F$1885,SMALL(IF($F$26:$F$1885="","",ROW($F$26:$F$1885)-MIN(ROW($F$26:$F$1885))+1),ROW(F741))),"")</f>
        <v/>
      </c>
    </row>
    <row r="765" spans="2:9" hidden="1" x14ac:dyDescent="0.45">
      <c r="B765" s="32">
        <f t="shared" si="65"/>
        <v>43791</v>
      </c>
      <c r="C765" s="1" t="str">
        <f ca="1"/>
        <v/>
      </c>
      <c r="D765" s="1">
        <v>89</v>
      </c>
      <c r="E765" s="36" t="str">
        <f t="shared" ca="1" si="63"/>
        <v/>
      </c>
      <c r="F765" s="1" t="str">
        <f t="shared" ca="1" si="64"/>
        <v/>
      </c>
      <c r="H765" s="32" t="str">
        <f t="array" aca="1" ref="H765" ca="1">IFERROR(INDEX($E$26:$E$1885,SMALL(IF($E$26:$E$1885="","",ROW($E$26:$E$1885)-MIN(ROW($E$26:$E$1885))+1),ROW(E742))),"")</f>
        <v/>
      </c>
      <c r="I765" s="32" t="str">
        <f t="array" aca="1" ref="I765" ca="1">IFERROR(INDEX($F$26:$F$1885,SMALL(IF($F$26:$F$1885="","",ROW($F$26:$F$1885)-MIN(ROW($F$26:$F$1885))+1),ROW(F742))),"")</f>
        <v/>
      </c>
    </row>
    <row r="766" spans="2:9" hidden="1" x14ac:dyDescent="0.45">
      <c r="B766" s="32">
        <f t="shared" si="65"/>
        <v>43791</v>
      </c>
      <c r="C766" s="1" t="str">
        <f ca="1"/>
        <v/>
      </c>
      <c r="D766" s="1">
        <v>90</v>
      </c>
      <c r="E766" s="36" t="str">
        <f t="shared" ca="1" si="63"/>
        <v/>
      </c>
      <c r="F766" s="1" t="str">
        <f t="shared" ca="1" si="64"/>
        <v/>
      </c>
      <c r="H766" s="32" t="str">
        <f t="array" aca="1" ref="H766" ca="1">IFERROR(INDEX($E$26:$E$1885,SMALL(IF($E$26:$E$1885="","",ROW($E$26:$E$1885)-MIN(ROW($E$26:$E$1885))+1),ROW(E743))),"")</f>
        <v/>
      </c>
      <c r="I766" s="32" t="str">
        <f t="array" aca="1" ref="I766" ca="1">IFERROR(INDEX($F$26:$F$1885,SMALL(IF($F$26:$F$1885="","",ROW($F$26:$F$1885)-MIN(ROW($F$26:$F$1885))+1),ROW(F743))),"")</f>
        <v/>
      </c>
    </row>
    <row r="767" spans="2:9" hidden="1" x14ac:dyDescent="0.45">
      <c r="B767" s="32">
        <f t="shared" si="65"/>
        <v>43791</v>
      </c>
      <c r="C767" s="1" t="str">
        <f ca="1"/>
        <v/>
      </c>
      <c r="D767" s="1">
        <v>91</v>
      </c>
      <c r="E767" s="36" t="str">
        <f t="shared" ca="1" si="63"/>
        <v/>
      </c>
      <c r="F767" s="1" t="str">
        <f t="shared" ca="1" si="64"/>
        <v/>
      </c>
      <c r="H767" s="32" t="str">
        <f t="array" aca="1" ref="H767" ca="1">IFERROR(INDEX($E$26:$E$1885,SMALL(IF($E$26:$E$1885="","",ROW($E$26:$E$1885)-MIN(ROW($E$26:$E$1885))+1),ROW(E744))),"")</f>
        <v/>
      </c>
      <c r="I767" s="32" t="str">
        <f t="array" aca="1" ref="I767" ca="1">IFERROR(INDEX($F$26:$F$1885,SMALL(IF($F$26:$F$1885="","",ROW($F$26:$F$1885)-MIN(ROW($F$26:$F$1885))+1),ROW(F744))),"")</f>
        <v/>
      </c>
    </row>
    <row r="768" spans="2:9" hidden="1" x14ac:dyDescent="0.45">
      <c r="B768" s="32">
        <f t="shared" si="65"/>
        <v>43791</v>
      </c>
      <c r="C768" s="1" t="str">
        <f ca="1"/>
        <v/>
      </c>
      <c r="D768" s="1">
        <v>92</v>
      </c>
      <c r="E768" s="36" t="str">
        <f t="shared" ca="1" si="63"/>
        <v/>
      </c>
      <c r="F768" s="1" t="str">
        <f t="shared" ca="1" si="64"/>
        <v/>
      </c>
      <c r="H768" s="32" t="str">
        <f t="array" aca="1" ref="H768" ca="1">IFERROR(INDEX($E$26:$E$1885,SMALL(IF($E$26:$E$1885="","",ROW($E$26:$E$1885)-MIN(ROW($E$26:$E$1885))+1),ROW(E745))),"")</f>
        <v/>
      </c>
      <c r="I768" s="32" t="str">
        <f t="array" aca="1" ref="I768" ca="1">IFERROR(INDEX($F$26:$F$1885,SMALL(IF($F$26:$F$1885="","",ROW($F$26:$F$1885)-MIN(ROW($F$26:$F$1885))+1),ROW(F745))),"")</f>
        <v/>
      </c>
    </row>
    <row r="769" spans="2:9" hidden="1" x14ac:dyDescent="0.45">
      <c r="B769" s="32">
        <f t="shared" si="65"/>
        <v>43791</v>
      </c>
      <c r="C769" s="1" t="str">
        <f ca="1"/>
        <v/>
      </c>
      <c r="D769" s="1">
        <v>93</v>
      </c>
      <c r="E769" s="36" t="str">
        <f t="shared" ca="1" si="63"/>
        <v/>
      </c>
      <c r="F769" s="1" t="str">
        <f t="shared" ca="1" si="64"/>
        <v/>
      </c>
      <c r="H769" s="32" t="str">
        <f t="array" aca="1" ref="H769" ca="1">IFERROR(INDEX($E$26:$E$1885,SMALL(IF($E$26:$E$1885="","",ROW($E$26:$E$1885)-MIN(ROW($E$26:$E$1885))+1),ROW(E746))),"")</f>
        <v/>
      </c>
      <c r="I769" s="32" t="str">
        <f t="array" aca="1" ref="I769" ca="1">IFERROR(INDEX($F$26:$F$1885,SMALL(IF($F$26:$F$1885="","",ROW($F$26:$F$1885)-MIN(ROW($F$26:$F$1885))+1),ROW(F746))),"")</f>
        <v/>
      </c>
    </row>
    <row r="770" spans="2:9" hidden="1" x14ac:dyDescent="0.45">
      <c r="B770" s="32">
        <f>B$11</f>
        <v>43792</v>
      </c>
      <c r="C770" s="1" t="str">
        <f t="array" aca="1" ref="C770:C862" ca="1">TRANSPOSE(CT11:GH11)</f>
        <v/>
      </c>
      <c r="D770" s="1">
        <v>1</v>
      </c>
      <c r="E770" s="36" t="str">
        <f t="shared" ca="1" si="63"/>
        <v/>
      </c>
      <c r="F770" s="1" t="str">
        <f t="shared" ca="1" si="64"/>
        <v/>
      </c>
      <c r="H770" s="32" t="str">
        <f t="array" aca="1" ref="H770" ca="1">IFERROR(INDEX($E$26:$E$1885,SMALL(IF($E$26:$E$1885="","",ROW($E$26:$E$1885)-MIN(ROW($E$26:$E$1885))+1),ROW(E747))),"")</f>
        <v/>
      </c>
      <c r="I770" s="32" t="str">
        <f t="array" aca="1" ref="I770" ca="1">IFERROR(INDEX($F$26:$F$1885,SMALL(IF($F$26:$F$1885="","",ROW($F$26:$F$1885)-MIN(ROW($F$26:$F$1885))+1),ROW(F747))),"")</f>
        <v/>
      </c>
    </row>
    <row r="771" spans="2:9" hidden="1" x14ac:dyDescent="0.45">
      <c r="B771" s="32">
        <f t="shared" ref="B771:B834" si="66">B$11</f>
        <v>43792</v>
      </c>
      <c r="C771" s="1" t="str">
        <f ca="1"/>
        <v/>
      </c>
      <c r="D771" s="1">
        <v>2</v>
      </c>
      <c r="E771" s="36" t="str">
        <f t="shared" ca="1" si="63"/>
        <v/>
      </c>
      <c r="F771" s="1" t="str">
        <f t="shared" ca="1" si="64"/>
        <v/>
      </c>
      <c r="H771" s="32" t="str">
        <f t="array" aca="1" ref="H771" ca="1">IFERROR(INDEX($E$26:$E$1885,SMALL(IF($E$26:$E$1885="","",ROW($E$26:$E$1885)-MIN(ROW($E$26:$E$1885))+1),ROW(E748))),"")</f>
        <v/>
      </c>
      <c r="I771" s="32" t="str">
        <f t="array" aca="1" ref="I771" ca="1">IFERROR(INDEX($F$26:$F$1885,SMALL(IF($F$26:$F$1885="","",ROW($F$26:$F$1885)-MIN(ROW($F$26:$F$1885))+1),ROW(F748))),"")</f>
        <v/>
      </c>
    </row>
    <row r="772" spans="2:9" hidden="1" x14ac:dyDescent="0.45">
      <c r="B772" s="32">
        <f t="shared" si="66"/>
        <v>43792</v>
      </c>
      <c r="C772" s="1" t="str">
        <f ca="1"/>
        <v/>
      </c>
      <c r="D772" s="1">
        <v>3</v>
      </c>
      <c r="E772" s="36" t="str">
        <f t="shared" ca="1" si="63"/>
        <v/>
      </c>
      <c r="F772" s="1" t="str">
        <f t="shared" ca="1" si="64"/>
        <v/>
      </c>
      <c r="H772" s="32" t="str">
        <f t="array" aca="1" ref="H772" ca="1">IFERROR(INDEX($E$26:$E$1885,SMALL(IF($E$26:$E$1885="","",ROW($E$26:$E$1885)-MIN(ROW($E$26:$E$1885))+1),ROW(E749))),"")</f>
        <v/>
      </c>
      <c r="I772" s="32" t="str">
        <f t="array" aca="1" ref="I772" ca="1">IFERROR(INDEX($F$26:$F$1885,SMALL(IF($F$26:$F$1885="","",ROW($F$26:$F$1885)-MIN(ROW($F$26:$F$1885))+1),ROW(F749))),"")</f>
        <v/>
      </c>
    </row>
    <row r="773" spans="2:9" hidden="1" x14ac:dyDescent="0.45">
      <c r="B773" s="32">
        <f t="shared" si="66"/>
        <v>43792</v>
      </c>
      <c r="C773" s="1" t="str">
        <f ca="1"/>
        <v/>
      </c>
      <c r="D773" s="1">
        <v>4</v>
      </c>
      <c r="E773" s="36" t="str">
        <f t="shared" ca="1" si="63"/>
        <v/>
      </c>
      <c r="F773" s="1" t="str">
        <f t="shared" ca="1" si="64"/>
        <v/>
      </c>
      <c r="H773" s="32" t="str">
        <f t="array" aca="1" ref="H773" ca="1">IFERROR(INDEX($E$26:$E$1885,SMALL(IF($E$26:$E$1885="","",ROW($E$26:$E$1885)-MIN(ROW($E$26:$E$1885))+1),ROW(E750))),"")</f>
        <v/>
      </c>
      <c r="I773" s="32" t="str">
        <f t="array" aca="1" ref="I773" ca="1">IFERROR(INDEX($F$26:$F$1885,SMALL(IF($F$26:$F$1885="","",ROW($F$26:$F$1885)-MIN(ROW($F$26:$F$1885))+1),ROW(F750))),"")</f>
        <v/>
      </c>
    </row>
    <row r="774" spans="2:9" hidden="1" x14ac:dyDescent="0.45">
      <c r="B774" s="32">
        <f t="shared" si="66"/>
        <v>43792</v>
      </c>
      <c r="C774" s="1" t="str">
        <f ca="1"/>
        <v/>
      </c>
      <c r="D774" s="1">
        <v>5</v>
      </c>
      <c r="E774" s="36" t="str">
        <f t="shared" ca="1" si="63"/>
        <v/>
      </c>
      <c r="F774" s="1" t="str">
        <f t="shared" ca="1" si="64"/>
        <v/>
      </c>
      <c r="H774" s="32" t="str">
        <f t="array" aca="1" ref="H774" ca="1">IFERROR(INDEX($E$26:$E$1885,SMALL(IF($E$26:$E$1885="","",ROW($E$26:$E$1885)-MIN(ROW($E$26:$E$1885))+1),ROW(E751))),"")</f>
        <v/>
      </c>
      <c r="I774" s="32" t="str">
        <f t="array" aca="1" ref="I774" ca="1">IFERROR(INDEX($F$26:$F$1885,SMALL(IF($F$26:$F$1885="","",ROW($F$26:$F$1885)-MIN(ROW($F$26:$F$1885))+1),ROW(F751))),"")</f>
        <v/>
      </c>
    </row>
    <row r="775" spans="2:9" hidden="1" x14ac:dyDescent="0.45">
      <c r="B775" s="32">
        <f t="shared" si="66"/>
        <v>43792</v>
      </c>
      <c r="C775" s="1" t="str">
        <f ca="1"/>
        <v/>
      </c>
      <c r="D775" s="1">
        <v>6</v>
      </c>
      <c r="E775" s="36" t="str">
        <f t="shared" ca="1" si="63"/>
        <v/>
      </c>
      <c r="F775" s="1" t="str">
        <f t="shared" ca="1" si="64"/>
        <v/>
      </c>
      <c r="H775" s="32" t="str">
        <f t="array" aca="1" ref="H775" ca="1">IFERROR(INDEX($E$26:$E$1885,SMALL(IF($E$26:$E$1885="","",ROW($E$26:$E$1885)-MIN(ROW($E$26:$E$1885))+1),ROW(E752))),"")</f>
        <v/>
      </c>
      <c r="I775" s="32" t="str">
        <f t="array" aca="1" ref="I775" ca="1">IFERROR(INDEX($F$26:$F$1885,SMALL(IF($F$26:$F$1885="","",ROW($F$26:$F$1885)-MIN(ROW($F$26:$F$1885))+1),ROW(F752))),"")</f>
        <v/>
      </c>
    </row>
    <row r="776" spans="2:9" hidden="1" x14ac:dyDescent="0.45">
      <c r="B776" s="32">
        <f t="shared" si="66"/>
        <v>43792</v>
      </c>
      <c r="C776" s="1" t="str">
        <f ca="1"/>
        <v/>
      </c>
      <c r="D776" s="1">
        <v>7</v>
      </c>
      <c r="E776" s="36" t="str">
        <f t="shared" ca="1" si="63"/>
        <v/>
      </c>
      <c r="F776" s="1" t="str">
        <f t="shared" ca="1" si="64"/>
        <v/>
      </c>
      <c r="H776" s="32" t="str">
        <f t="array" aca="1" ref="H776" ca="1">IFERROR(INDEX($E$26:$E$1885,SMALL(IF($E$26:$E$1885="","",ROW($E$26:$E$1885)-MIN(ROW($E$26:$E$1885))+1),ROW(E753))),"")</f>
        <v/>
      </c>
      <c r="I776" s="32" t="str">
        <f t="array" aca="1" ref="I776" ca="1">IFERROR(INDEX($F$26:$F$1885,SMALL(IF($F$26:$F$1885="","",ROW($F$26:$F$1885)-MIN(ROW($F$26:$F$1885))+1),ROW(F753))),"")</f>
        <v/>
      </c>
    </row>
    <row r="777" spans="2:9" hidden="1" x14ac:dyDescent="0.45">
      <c r="B777" s="32">
        <f t="shared" si="66"/>
        <v>43792</v>
      </c>
      <c r="C777" s="1" t="str">
        <f ca="1"/>
        <v/>
      </c>
      <c r="D777" s="1">
        <v>8</v>
      </c>
      <c r="E777" s="36" t="str">
        <f t="shared" ca="1" si="63"/>
        <v/>
      </c>
      <c r="F777" s="1" t="str">
        <f t="shared" ca="1" si="64"/>
        <v/>
      </c>
      <c r="H777" s="32" t="str">
        <f t="array" aca="1" ref="H777" ca="1">IFERROR(INDEX($E$26:$E$1885,SMALL(IF($E$26:$E$1885="","",ROW($E$26:$E$1885)-MIN(ROW($E$26:$E$1885))+1),ROW(E754))),"")</f>
        <v/>
      </c>
      <c r="I777" s="32" t="str">
        <f t="array" aca="1" ref="I777" ca="1">IFERROR(INDEX($F$26:$F$1885,SMALL(IF($F$26:$F$1885="","",ROW($F$26:$F$1885)-MIN(ROW($F$26:$F$1885))+1),ROW(F754))),"")</f>
        <v/>
      </c>
    </row>
    <row r="778" spans="2:9" hidden="1" x14ac:dyDescent="0.45">
      <c r="B778" s="32">
        <f t="shared" si="66"/>
        <v>43792</v>
      </c>
      <c r="C778" s="1" t="str">
        <f ca="1"/>
        <v/>
      </c>
      <c r="D778" s="1">
        <v>9</v>
      </c>
      <c r="E778" s="36" t="str">
        <f t="shared" ca="1" si="63"/>
        <v/>
      </c>
      <c r="F778" s="1" t="str">
        <f t="shared" ca="1" si="64"/>
        <v/>
      </c>
      <c r="H778" s="32" t="str">
        <f t="array" aca="1" ref="H778" ca="1">IFERROR(INDEX($E$26:$E$1885,SMALL(IF($E$26:$E$1885="","",ROW($E$26:$E$1885)-MIN(ROW($E$26:$E$1885))+1),ROW(E755))),"")</f>
        <v/>
      </c>
      <c r="I778" s="32" t="str">
        <f t="array" aca="1" ref="I778" ca="1">IFERROR(INDEX($F$26:$F$1885,SMALL(IF($F$26:$F$1885="","",ROW($F$26:$F$1885)-MIN(ROW($F$26:$F$1885))+1),ROW(F755))),"")</f>
        <v/>
      </c>
    </row>
    <row r="779" spans="2:9" hidden="1" x14ac:dyDescent="0.45">
      <c r="B779" s="32">
        <f t="shared" si="66"/>
        <v>43792</v>
      </c>
      <c r="C779" s="1" t="str">
        <f ca="1"/>
        <v/>
      </c>
      <c r="D779" s="1">
        <v>10</v>
      </c>
      <c r="E779" s="36" t="str">
        <f t="shared" ca="1" si="63"/>
        <v/>
      </c>
      <c r="F779" s="1" t="str">
        <f t="shared" ca="1" si="64"/>
        <v/>
      </c>
      <c r="H779" s="32" t="str">
        <f t="array" aca="1" ref="H779" ca="1">IFERROR(INDEX($E$26:$E$1885,SMALL(IF($E$26:$E$1885="","",ROW($E$26:$E$1885)-MIN(ROW($E$26:$E$1885))+1),ROW(E756))),"")</f>
        <v/>
      </c>
      <c r="I779" s="32" t="str">
        <f t="array" aca="1" ref="I779" ca="1">IFERROR(INDEX($F$26:$F$1885,SMALL(IF($F$26:$F$1885="","",ROW($F$26:$F$1885)-MIN(ROW($F$26:$F$1885))+1),ROW(F756))),"")</f>
        <v/>
      </c>
    </row>
    <row r="780" spans="2:9" hidden="1" x14ac:dyDescent="0.45">
      <c r="B780" s="32">
        <f t="shared" si="66"/>
        <v>43792</v>
      </c>
      <c r="C780" s="1" t="str">
        <f ca="1"/>
        <v/>
      </c>
      <c r="D780" s="1">
        <v>11</v>
      </c>
      <c r="E780" s="36" t="str">
        <f t="shared" ca="1" si="63"/>
        <v/>
      </c>
      <c r="F780" s="1" t="str">
        <f t="shared" ca="1" si="64"/>
        <v/>
      </c>
      <c r="H780" s="32" t="str">
        <f t="array" aca="1" ref="H780" ca="1">IFERROR(INDEX($E$26:$E$1885,SMALL(IF($E$26:$E$1885="","",ROW($E$26:$E$1885)-MIN(ROW($E$26:$E$1885))+1),ROW(E757))),"")</f>
        <v/>
      </c>
      <c r="I780" s="32" t="str">
        <f t="array" aca="1" ref="I780" ca="1">IFERROR(INDEX($F$26:$F$1885,SMALL(IF($F$26:$F$1885="","",ROW($F$26:$F$1885)-MIN(ROW($F$26:$F$1885))+1),ROW(F757))),"")</f>
        <v/>
      </c>
    </row>
    <row r="781" spans="2:9" hidden="1" x14ac:dyDescent="0.45">
      <c r="B781" s="32">
        <f t="shared" si="66"/>
        <v>43792</v>
      </c>
      <c r="C781" s="1" t="str">
        <f ca="1"/>
        <v/>
      </c>
      <c r="D781" s="1">
        <v>12</v>
      </c>
      <c r="E781" s="36" t="str">
        <f t="shared" ca="1" si="63"/>
        <v/>
      </c>
      <c r="F781" s="1" t="str">
        <f t="shared" ca="1" si="64"/>
        <v/>
      </c>
      <c r="H781" s="32" t="str">
        <f t="array" aca="1" ref="H781" ca="1">IFERROR(INDEX($E$26:$E$1885,SMALL(IF($E$26:$E$1885="","",ROW($E$26:$E$1885)-MIN(ROW($E$26:$E$1885))+1),ROW(E758))),"")</f>
        <v/>
      </c>
      <c r="I781" s="32" t="str">
        <f t="array" aca="1" ref="I781" ca="1">IFERROR(INDEX($F$26:$F$1885,SMALL(IF($F$26:$F$1885="","",ROW($F$26:$F$1885)-MIN(ROW($F$26:$F$1885))+1),ROW(F758))),"")</f>
        <v/>
      </c>
    </row>
    <row r="782" spans="2:9" hidden="1" x14ac:dyDescent="0.45">
      <c r="B782" s="32">
        <f t="shared" si="66"/>
        <v>43792</v>
      </c>
      <c r="C782" s="1" t="str">
        <f ca="1"/>
        <v/>
      </c>
      <c r="D782" s="1">
        <v>13</v>
      </c>
      <c r="E782" s="36" t="str">
        <f t="shared" ca="1" si="63"/>
        <v/>
      </c>
      <c r="F782" s="1" t="str">
        <f t="shared" ca="1" si="64"/>
        <v/>
      </c>
      <c r="H782" s="32" t="str">
        <f t="array" aca="1" ref="H782" ca="1">IFERROR(INDEX($E$26:$E$1885,SMALL(IF($E$26:$E$1885="","",ROW($E$26:$E$1885)-MIN(ROW($E$26:$E$1885))+1),ROW(E759))),"")</f>
        <v/>
      </c>
      <c r="I782" s="32" t="str">
        <f t="array" aca="1" ref="I782" ca="1">IFERROR(INDEX($F$26:$F$1885,SMALL(IF($F$26:$F$1885="","",ROW($F$26:$F$1885)-MIN(ROW($F$26:$F$1885))+1),ROW(F759))),"")</f>
        <v/>
      </c>
    </row>
    <row r="783" spans="2:9" hidden="1" x14ac:dyDescent="0.45">
      <c r="B783" s="32">
        <f t="shared" si="66"/>
        <v>43792</v>
      </c>
      <c r="C783" s="1" t="str">
        <f ca="1"/>
        <v/>
      </c>
      <c r="D783" s="1">
        <v>14</v>
      </c>
      <c r="E783" s="36" t="str">
        <f t="shared" ca="1" si="63"/>
        <v/>
      </c>
      <c r="F783" s="1" t="str">
        <f t="shared" ca="1" si="64"/>
        <v/>
      </c>
      <c r="H783" s="32" t="str">
        <f t="array" aca="1" ref="H783" ca="1">IFERROR(INDEX($E$26:$E$1885,SMALL(IF($E$26:$E$1885="","",ROW($E$26:$E$1885)-MIN(ROW($E$26:$E$1885))+1),ROW(E760))),"")</f>
        <v/>
      </c>
      <c r="I783" s="32" t="str">
        <f t="array" aca="1" ref="I783" ca="1">IFERROR(INDEX($F$26:$F$1885,SMALL(IF($F$26:$F$1885="","",ROW($F$26:$F$1885)-MIN(ROW($F$26:$F$1885))+1),ROW(F760))),"")</f>
        <v/>
      </c>
    </row>
    <row r="784" spans="2:9" hidden="1" x14ac:dyDescent="0.45">
      <c r="B784" s="32">
        <f t="shared" si="66"/>
        <v>43792</v>
      </c>
      <c r="C784" s="1" t="str">
        <f ca="1"/>
        <v/>
      </c>
      <c r="D784" s="1">
        <v>15</v>
      </c>
      <c r="E784" s="36" t="str">
        <f t="shared" ca="1" si="63"/>
        <v/>
      </c>
      <c r="F784" s="1" t="str">
        <f t="shared" ca="1" si="64"/>
        <v/>
      </c>
      <c r="H784" s="32" t="str">
        <f t="array" aca="1" ref="H784" ca="1">IFERROR(INDEX($E$26:$E$1885,SMALL(IF($E$26:$E$1885="","",ROW($E$26:$E$1885)-MIN(ROW($E$26:$E$1885))+1),ROW(E761))),"")</f>
        <v/>
      </c>
      <c r="I784" s="32" t="str">
        <f t="array" aca="1" ref="I784" ca="1">IFERROR(INDEX($F$26:$F$1885,SMALL(IF($F$26:$F$1885="","",ROW($F$26:$F$1885)-MIN(ROW($F$26:$F$1885))+1),ROW(F761))),"")</f>
        <v/>
      </c>
    </row>
    <row r="785" spans="2:9" hidden="1" x14ac:dyDescent="0.45">
      <c r="B785" s="32">
        <f t="shared" si="66"/>
        <v>43792</v>
      </c>
      <c r="C785" s="1" t="str">
        <f ca="1"/>
        <v/>
      </c>
      <c r="D785" s="1">
        <v>16</v>
      </c>
      <c r="E785" s="36" t="str">
        <f t="shared" ca="1" si="63"/>
        <v/>
      </c>
      <c r="F785" s="1" t="str">
        <f t="shared" ca="1" si="64"/>
        <v/>
      </c>
      <c r="H785" s="32" t="str">
        <f t="array" aca="1" ref="H785" ca="1">IFERROR(INDEX($E$26:$E$1885,SMALL(IF($E$26:$E$1885="","",ROW($E$26:$E$1885)-MIN(ROW($E$26:$E$1885))+1),ROW(E762))),"")</f>
        <v/>
      </c>
      <c r="I785" s="32" t="str">
        <f t="array" aca="1" ref="I785" ca="1">IFERROR(INDEX($F$26:$F$1885,SMALL(IF($F$26:$F$1885="","",ROW($F$26:$F$1885)-MIN(ROW($F$26:$F$1885))+1),ROW(F762))),"")</f>
        <v/>
      </c>
    </row>
    <row r="786" spans="2:9" hidden="1" x14ac:dyDescent="0.45">
      <c r="B786" s="32">
        <f t="shared" si="66"/>
        <v>43792</v>
      </c>
      <c r="C786" s="1" t="str">
        <f ca="1"/>
        <v/>
      </c>
      <c r="D786" s="1">
        <v>17</v>
      </c>
      <c r="E786" s="36" t="str">
        <f t="shared" ca="1" si="63"/>
        <v/>
      </c>
      <c r="F786" s="1" t="str">
        <f t="shared" ca="1" si="64"/>
        <v/>
      </c>
      <c r="H786" s="32" t="str">
        <f t="array" aca="1" ref="H786" ca="1">IFERROR(INDEX($E$26:$E$1885,SMALL(IF($E$26:$E$1885="","",ROW($E$26:$E$1885)-MIN(ROW($E$26:$E$1885))+1),ROW(E763))),"")</f>
        <v/>
      </c>
      <c r="I786" s="32" t="str">
        <f t="array" aca="1" ref="I786" ca="1">IFERROR(INDEX($F$26:$F$1885,SMALL(IF($F$26:$F$1885="","",ROW($F$26:$F$1885)-MIN(ROW($F$26:$F$1885))+1),ROW(F763))),"")</f>
        <v/>
      </c>
    </row>
    <row r="787" spans="2:9" hidden="1" x14ac:dyDescent="0.45">
      <c r="B787" s="32">
        <f t="shared" si="66"/>
        <v>43792</v>
      </c>
      <c r="C787" s="1" t="str">
        <f ca="1"/>
        <v/>
      </c>
      <c r="D787" s="1">
        <v>18</v>
      </c>
      <c r="E787" s="36" t="str">
        <f t="shared" ca="1" si="63"/>
        <v/>
      </c>
      <c r="F787" s="1" t="str">
        <f t="shared" ca="1" si="64"/>
        <v/>
      </c>
      <c r="H787" s="32" t="str">
        <f t="array" aca="1" ref="H787" ca="1">IFERROR(INDEX($E$26:$E$1885,SMALL(IF($E$26:$E$1885="","",ROW($E$26:$E$1885)-MIN(ROW($E$26:$E$1885))+1),ROW(E764))),"")</f>
        <v/>
      </c>
      <c r="I787" s="32" t="str">
        <f t="array" aca="1" ref="I787" ca="1">IFERROR(INDEX($F$26:$F$1885,SMALL(IF($F$26:$F$1885="","",ROW($F$26:$F$1885)-MIN(ROW($F$26:$F$1885))+1),ROW(F764))),"")</f>
        <v/>
      </c>
    </row>
    <row r="788" spans="2:9" hidden="1" x14ac:dyDescent="0.45">
      <c r="B788" s="32">
        <f t="shared" si="66"/>
        <v>43792</v>
      </c>
      <c r="C788" s="1" t="str">
        <f ca="1"/>
        <v/>
      </c>
      <c r="D788" s="1">
        <v>19</v>
      </c>
      <c r="E788" s="36" t="str">
        <f t="shared" ca="1" si="63"/>
        <v/>
      </c>
      <c r="F788" s="1" t="str">
        <f t="shared" ca="1" si="64"/>
        <v/>
      </c>
      <c r="H788" s="32" t="str">
        <f t="array" aca="1" ref="H788" ca="1">IFERROR(INDEX($E$26:$E$1885,SMALL(IF($E$26:$E$1885="","",ROW($E$26:$E$1885)-MIN(ROW($E$26:$E$1885))+1),ROW(E765))),"")</f>
        <v/>
      </c>
      <c r="I788" s="32" t="str">
        <f t="array" aca="1" ref="I788" ca="1">IFERROR(INDEX($F$26:$F$1885,SMALL(IF($F$26:$F$1885="","",ROW($F$26:$F$1885)-MIN(ROW($F$26:$F$1885))+1),ROW(F765))),"")</f>
        <v/>
      </c>
    </row>
    <row r="789" spans="2:9" hidden="1" x14ac:dyDescent="0.45">
      <c r="B789" s="32">
        <f t="shared" si="66"/>
        <v>43792</v>
      </c>
      <c r="C789" s="1" t="str">
        <f ca="1"/>
        <v/>
      </c>
      <c r="D789" s="1">
        <v>20</v>
      </c>
      <c r="E789" s="36" t="str">
        <f t="shared" ca="1" si="63"/>
        <v/>
      </c>
      <c r="F789" s="1" t="str">
        <f t="shared" ca="1" si="64"/>
        <v/>
      </c>
      <c r="H789" s="32" t="str">
        <f t="array" aca="1" ref="H789" ca="1">IFERROR(INDEX($E$26:$E$1885,SMALL(IF($E$26:$E$1885="","",ROW($E$26:$E$1885)-MIN(ROW($E$26:$E$1885))+1),ROW(E766))),"")</f>
        <v/>
      </c>
      <c r="I789" s="32" t="str">
        <f t="array" aca="1" ref="I789" ca="1">IFERROR(INDEX($F$26:$F$1885,SMALL(IF($F$26:$F$1885="","",ROW($F$26:$F$1885)-MIN(ROW($F$26:$F$1885))+1),ROW(F766))),"")</f>
        <v/>
      </c>
    </row>
    <row r="790" spans="2:9" hidden="1" x14ac:dyDescent="0.45">
      <c r="B790" s="32">
        <f t="shared" si="66"/>
        <v>43792</v>
      </c>
      <c r="C790" s="1" t="str">
        <f ca="1"/>
        <v/>
      </c>
      <c r="D790" s="1">
        <v>21</v>
      </c>
      <c r="E790" s="36" t="str">
        <f t="shared" ca="1" si="63"/>
        <v/>
      </c>
      <c r="F790" s="1" t="str">
        <f t="shared" ca="1" si="64"/>
        <v/>
      </c>
      <c r="H790" s="32" t="str">
        <f t="array" aca="1" ref="H790" ca="1">IFERROR(INDEX($E$26:$E$1885,SMALL(IF($E$26:$E$1885="","",ROW($E$26:$E$1885)-MIN(ROW($E$26:$E$1885))+1),ROW(E767))),"")</f>
        <v/>
      </c>
      <c r="I790" s="32" t="str">
        <f t="array" aca="1" ref="I790" ca="1">IFERROR(INDEX($F$26:$F$1885,SMALL(IF($F$26:$F$1885="","",ROW($F$26:$F$1885)-MIN(ROW($F$26:$F$1885))+1),ROW(F767))),"")</f>
        <v/>
      </c>
    </row>
    <row r="791" spans="2:9" hidden="1" x14ac:dyDescent="0.45">
      <c r="B791" s="32">
        <f t="shared" si="66"/>
        <v>43792</v>
      </c>
      <c r="C791" s="1" t="str">
        <f ca="1"/>
        <v/>
      </c>
      <c r="D791" s="1">
        <v>22</v>
      </c>
      <c r="E791" s="36" t="str">
        <f t="shared" ca="1" si="63"/>
        <v/>
      </c>
      <c r="F791" s="1" t="str">
        <f t="shared" ca="1" si="64"/>
        <v/>
      </c>
      <c r="H791" s="32" t="str">
        <f t="array" aca="1" ref="H791" ca="1">IFERROR(INDEX($E$26:$E$1885,SMALL(IF($E$26:$E$1885="","",ROW($E$26:$E$1885)-MIN(ROW($E$26:$E$1885))+1),ROW(E768))),"")</f>
        <v/>
      </c>
      <c r="I791" s="32" t="str">
        <f t="array" aca="1" ref="I791" ca="1">IFERROR(INDEX($F$26:$F$1885,SMALL(IF($F$26:$F$1885="","",ROW($F$26:$F$1885)-MIN(ROW($F$26:$F$1885))+1),ROW(F768))),"")</f>
        <v/>
      </c>
    </row>
    <row r="792" spans="2:9" hidden="1" x14ac:dyDescent="0.45">
      <c r="B792" s="32">
        <f t="shared" si="66"/>
        <v>43792</v>
      </c>
      <c r="C792" s="1" t="str">
        <f ca="1"/>
        <v/>
      </c>
      <c r="D792" s="1">
        <v>23</v>
      </c>
      <c r="E792" s="36" t="str">
        <f t="shared" ca="1" si="63"/>
        <v/>
      </c>
      <c r="F792" s="1" t="str">
        <f t="shared" ca="1" si="64"/>
        <v/>
      </c>
      <c r="H792" s="32" t="str">
        <f t="array" aca="1" ref="H792" ca="1">IFERROR(INDEX($E$26:$E$1885,SMALL(IF($E$26:$E$1885="","",ROW($E$26:$E$1885)-MIN(ROW($E$26:$E$1885))+1),ROW(E769))),"")</f>
        <v/>
      </c>
      <c r="I792" s="32" t="str">
        <f t="array" aca="1" ref="I792" ca="1">IFERROR(INDEX($F$26:$F$1885,SMALL(IF($F$26:$F$1885="","",ROW($F$26:$F$1885)-MIN(ROW($F$26:$F$1885))+1),ROW(F769))),"")</f>
        <v/>
      </c>
    </row>
    <row r="793" spans="2:9" hidden="1" x14ac:dyDescent="0.45">
      <c r="B793" s="32">
        <f t="shared" si="66"/>
        <v>43792</v>
      </c>
      <c r="C793" s="1" t="str">
        <f ca="1"/>
        <v/>
      </c>
      <c r="D793" s="1">
        <v>24</v>
      </c>
      <c r="E793" s="36" t="str">
        <f t="shared" ca="1" si="63"/>
        <v/>
      </c>
      <c r="F793" s="1" t="str">
        <f t="shared" ca="1" si="64"/>
        <v/>
      </c>
      <c r="H793" s="32" t="str">
        <f t="array" aca="1" ref="H793" ca="1">IFERROR(INDEX($E$26:$E$1885,SMALL(IF($E$26:$E$1885="","",ROW($E$26:$E$1885)-MIN(ROW($E$26:$E$1885))+1),ROW(E770))),"")</f>
        <v/>
      </c>
      <c r="I793" s="32" t="str">
        <f t="array" aca="1" ref="I793" ca="1">IFERROR(INDEX($F$26:$F$1885,SMALL(IF($F$26:$F$1885="","",ROW($F$26:$F$1885)-MIN(ROW($F$26:$F$1885))+1),ROW(F770))),"")</f>
        <v/>
      </c>
    </row>
    <row r="794" spans="2:9" hidden="1" x14ac:dyDescent="0.45">
      <c r="B794" s="32">
        <f t="shared" si="66"/>
        <v>43792</v>
      </c>
      <c r="C794" s="1" t="str">
        <f ca="1"/>
        <v/>
      </c>
      <c r="D794" s="1">
        <v>25</v>
      </c>
      <c r="E794" s="36" t="str">
        <f t="shared" ca="1" si="63"/>
        <v/>
      </c>
      <c r="F794" s="1" t="str">
        <f t="shared" ca="1" si="64"/>
        <v/>
      </c>
      <c r="H794" s="32" t="str">
        <f t="array" aca="1" ref="H794" ca="1">IFERROR(INDEX($E$26:$E$1885,SMALL(IF($E$26:$E$1885="","",ROW($E$26:$E$1885)-MIN(ROW($E$26:$E$1885))+1),ROW(E771))),"")</f>
        <v/>
      </c>
      <c r="I794" s="32" t="str">
        <f t="array" aca="1" ref="I794" ca="1">IFERROR(INDEX($F$26:$F$1885,SMALL(IF($F$26:$F$1885="","",ROW($F$26:$F$1885)-MIN(ROW($F$26:$F$1885))+1),ROW(F771))),"")</f>
        <v/>
      </c>
    </row>
    <row r="795" spans="2:9" hidden="1" x14ac:dyDescent="0.45">
      <c r="B795" s="32">
        <f t="shared" si="66"/>
        <v>43792</v>
      </c>
      <c r="C795" s="1" t="str">
        <f ca="1"/>
        <v/>
      </c>
      <c r="D795" s="1">
        <v>26</v>
      </c>
      <c r="E795" s="36" t="str">
        <f t="shared" ref="E795:E858" ca="1" si="67">IF(LEN(C795)=0,"",TEXT(B795,"mm/dd/yyyy"))</f>
        <v/>
      </c>
      <c r="F795" s="1" t="str">
        <f t="shared" ref="F795:F858" ca="1" si="68">C795</f>
        <v/>
      </c>
      <c r="H795" s="32" t="str">
        <f t="array" aca="1" ref="H795" ca="1">IFERROR(INDEX($E$26:$E$1885,SMALL(IF($E$26:$E$1885="","",ROW($E$26:$E$1885)-MIN(ROW($E$26:$E$1885))+1),ROW(E772))),"")</f>
        <v/>
      </c>
      <c r="I795" s="32" t="str">
        <f t="array" aca="1" ref="I795" ca="1">IFERROR(INDEX($F$26:$F$1885,SMALL(IF($F$26:$F$1885="","",ROW($F$26:$F$1885)-MIN(ROW($F$26:$F$1885))+1),ROW(F772))),"")</f>
        <v/>
      </c>
    </row>
    <row r="796" spans="2:9" hidden="1" x14ac:dyDescent="0.45">
      <c r="B796" s="32">
        <f t="shared" si="66"/>
        <v>43792</v>
      </c>
      <c r="C796" s="1" t="str">
        <f ca="1"/>
        <v/>
      </c>
      <c r="D796" s="1">
        <v>27</v>
      </c>
      <c r="E796" s="36" t="str">
        <f t="shared" ca="1" si="67"/>
        <v/>
      </c>
      <c r="F796" s="1" t="str">
        <f t="shared" ca="1" si="68"/>
        <v/>
      </c>
      <c r="H796" s="32" t="str">
        <f t="array" aca="1" ref="H796" ca="1">IFERROR(INDEX($E$26:$E$1885,SMALL(IF($E$26:$E$1885="","",ROW($E$26:$E$1885)-MIN(ROW($E$26:$E$1885))+1),ROW(E773))),"")</f>
        <v/>
      </c>
      <c r="I796" s="32" t="str">
        <f t="array" aca="1" ref="I796" ca="1">IFERROR(INDEX($F$26:$F$1885,SMALL(IF($F$26:$F$1885="","",ROW($F$26:$F$1885)-MIN(ROW($F$26:$F$1885))+1),ROW(F773))),"")</f>
        <v/>
      </c>
    </row>
    <row r="797" spans="2:9" hidden="1" x14ac:dyDescent="0.45">
      <c r="B797" s="32">
        <f t="shared" si="66"/>
        <v>43792</v>
      </c>
      <c r="C797" s="1" t="str">
        <f ca="1"/>
        <v/>
      </c>
      <c r="D797" s="1">
        <v>28</v>
      </c>
      <c r="E797" s="36" t="str">
        <f t="shared" ca="1" si="67"/>
        <v/>
      </c>
      <c r="F797" s="1" t="str">
        <f t="shared" ca="1" si="68"/>
        <v/>
      </c>
      <c r="H797" s="32" t="str">
        <f t="array" aca="1" ref="H797" ca="1">IFERROR(INDEX($E$26:$E$1885,SMALL(IF($E$26:$E$1885="","",ROW($E$26:$E$1885)-MIN(ROW($E$26:$E$1885))+1),ROW(E774))),"")</f>
        <v/>
      </c>
      <c r="I797" s="32" t="str">
        <f t="array" aca="1" ref="I797" ca="1">IFERROR(INDEX($F$26:$F$1885,SMALL(IF($F$26:$F$1885="","",ROW($F$26:$F$1885)-MIN(ROW($F$26:$F$1885))+1),ROW(F774))),"")</f>
        <v/>
      </c>
    </row>
    <row r="798" spans="2:9" hidden="1" x14ac:dyDescent="0.45">
      <c r="B798" s="32">
        <f t="shared" si="66"/>
        <v>43792</v>
      </c>
      <c r="C798" s="1" t="str">
        <f ca="1"/>
        <v/>
      </c>
      <c r="D798" s="1">
        <v>29</v>
      </c>
      <c r="E798" s="36" t="str">
        <f t="shared" ca="1" si="67"/>
        <v/>
      </c>
      <c r="F798" s="1" t="str">
        <f t="shared" ca="1" si="68"/>
        <v/>
      </c>
      <c r="H798" s="32" t="str">
        <f t="array" aca="1" ref="H798" ca="1">IFERROR(INDEX($E$26:$E$1885,SMALL(IF($E$26:$E$1885="","",ROW($E$26:$E$1885)-MIN(ROW($E$26:$E$1885))+1),ROW(E775))),"")</f>
        <v/>
      </c>
      <c r="I798" s="32" t="str">
        <f t="array" aca="1" ref="I798" ca="1">IFERROR(INDEX($F$26:$F$1885,SMALL(IF($F$26:$F$1885="","",ROW($F$26:$F$1885)-MIN(ROW($F$26:$F$1885))+1),ROW(F775))),"")</f>
        <v/>
      </c>
    </row>
    <row r="799" spans="2:9" hidden="1" x14ac:dyDescent="0.45">
      <c r="B799" s="32">
        <f t="shared" si="66"/>
        <v>43792</v>
      </c>
      <c r="C799" s="1" t="str">
        <f ca="1"/>
        <v/>
      </c>
      <c r="D799" s="1">
        <v>30</v>
      </c>
      <c r="E799" s="36" t="str">
        <f t="shared" ca="1" si="67"/>
        <v/>
      </c>
      <c r="F799" s="1" t="str">
        <f t="shared" ca="1" si="68"/>
        <v/>
      </c>
      <c r="H799" s="32" t="str">
        <f t="array" aca="1" ref="H799" ca="1">IFERROR(INDEX($E$26:$E$1885,SMALL(IF($E$26:$E$1885="","",ROW($E$26:$E$1885)-MIN(ROW($E$26:$E$1885))+1),ROW(E776))),"")</f>
        <v/>
      </c>
      <c r="I799" s="32" t="str">
        <f t="array" aca="1" ref="I799" ca="1">IFERROR(INDEX($F$26:$F$1885,SMALL(IF($F$26:$F$1885="","",ROW($F$26:$F$1885)-MIN(ROW($F$26:$F$1885))+1),ROW(F776))),"")</f>
        <v/>
      </c>
    </row>
    <row r="800" spans="2:9" hidden="1" x14ac:dyDescent="0.45">
      <c r="B800" s="32">
        <f t="shared" si="66"/>
        <v>43792</v>
      </c>
      <c r="C800" s="1" t="str">
        <f ca="1"/>
        <v/>
      </c>
      <c r="D800" s="1">
        <v>31</v>
      </c>
      <c r="E800" s="36" t="str">
        <f t="shared" ca="1" si="67"/>
        <v/>
      </c>
      <c r="F800" s="1" t="str">
        <f t="shared" ca="1" si="68"/>
        <v/>
      </c>
      <c r="H800" s="32" t="str">
        <f t="array" aca="1" ref="H800" ca="1">IFERROR(INDEX($E$26:$E$1885,SMALL(IF($E$26:$E$1885="","",ROW($E$26:$E$1885)-MIN(ROW($E$26:$E$1885))+1),ROW(E777))),"")</f>
        <v/>
      </c>
      <c r="I800" s="32" t="str">
        <f t="array" aca="1" ref="I800" ca="1">IFERROR(INDEX($F$26:$F$1885,SMALL(IF($F$26:$F$1885="","",ROW($F$26:$F$1885)-MIN(ROW($F$26:$F$1885))+1),ROW(F777))),"")</f>
        <v/>
      </c>
    </row>
    <row r="801" spans="2:9" hidden="1" x14ac:dyDescent="0.45">
      <c r="B801" s="32">
        <f t="shared" si="66"/>
        <v>43792</v>
      </c>
      <c r="C801" s="1" t="str">
        <f ca="1"/>
        <v/>
      </c>
      <c r="D801" s="1">
        <v>32</v>
      </c>
      <c r="E801" s="36" t="str">
        <f t="shared" ca="1" si="67"/>
        <v/>
      </c>
      <c r="F801" s="1" t="str">
        <f t="shared" ca="1" si="68"/>
        <v/>
      </c>
      <c r="H801" s="32" t="str">
        <f t="array" aca="1" ref="H801" ca="1">IFERROR(INDEX($E$26:$E$1885,SMALL(IF($E$26:$E$1885="","",ROW($E$26:$E$1885)-MIN(ROW($E$26:$E$1885))+1),ROW(E778))),"")</f>
        <v/>
      </c>
      <c r="I801" s="32" t="str">
        <f t="array" aca="1" ref="I801" ca="1">IFERROR(INDEX($F$26:$F$1885,SMALL(IF($F$26:$F$1885="","",ROW($F$26:$F$1885)-MIN(ROW($F$26:$F$1885))+1),ROW(F778))),"")</f>
        <v/>
      </c>
    </row>
    <row r="802" spans="2:9" hidden="1" x14ac:dyDescent="0.45">
      <c r="B802" s="32">
        <f t="shared" si="66"/>
        <v>43792</v>
      </c>
      <c r="C802" s="1" t="str">
        <f ca="1"/>
        <v/>
      </c>
      <c r="D802" s="1">
        <v>33</v>
      </c>
      <c r="E802" s="36" t="str">
        <f t="shared" ca="1" si="67"/>
        <v/>
      </c>
      <c r="F802" s="1" t="str">
        <f t="shared" ca="1" si="68"/>
        <v/>
      </c>
      <c r="H802" s="32" t="str">
        <f t="array" aca="1" ref="H802" ca="1">IFERROR(INDEX($E$26:$E$1885,SMALL(IF($E$26:$E$1885="","",ROW($E$26:$E$1885)-MIN(ROW($E$26:$E$1885))+1),ROW(E779))),"")</f>
        <v/>
      </c>
      <c r="I802" s="32" t="str">
        <f t="array" aca="1" ref="I802" ca="1">IFERROR(INDEX($F$26:$F$1885,SMALL(IF($F$26:$F$1885="","",ROW($F$26:$F$1885)-MIN(ROW($F$26:$F$1885))+1),ROW(F779))),"")</f>
        <v/>
      </c>
    </row>
    <row r="803" spans="2:9" hidden="1" x14ac:dyDescent="0.45">
      <c r="B803" s="32">
        <f t="shared" si="66"/>
        <v>43792</v>
      </c>
      <c r="C803" s="1" t="str">
        <f ca="1"/>
        <v/>
      </c>
      <c r="D803" s="1">
        <v>34</v>
      </c>
      <c r="E803" s="36" t="str">
        <f t="shared" ca="1" si="67"/>
        <v/>
      </c>
      <c r="F803" s="1" t="str">
        <f t="shared" ca="1" si="68"/>
        <v/>
      </c>
      <c r="H803" s="32" t="str">
        <f t="array" aca="1" ref="H803" ca="1">IFERROR(INDEX($E$26:$E$1885,SMALL(IF($E$26:$E$1885="","",ROW($E$26:$E$1885)-MIN(ROW($E$26:$E$1885))+1),ROW(E780))),"")</f>
        <v/>
      </c>
      <c r="I803" s="32" t="str">
        <f t="array" aca="1" ref="I803" ca="1">IFERROR(INDEX($F$26:$F$1885,SMALL(IF($F$26:$F$1885="","",ROW($F$26:$F$1885)-MIN(ROW($F$26:$F$1885))+1),ROW(F780))),"")</f>
        <v/>
      </c>
    </row>
    <row r="804" spans="2:9" hidden="1" x14ac:dyDescent="0.45">
      <c r="B804" s="32">
        <f t="shared" si="66"/>
        <v>43792</v>
      </c>
      <c r="C804" s="1" t="str">
        <f ca="1"/>
        <v/>
      </c>
      <c r="D804" s="1">
        <v>35</v>
      </c>
      <c r="E804" s="36" t="str">
        <f t="shared" ca="1" si="67"/>
        <v/>
      </c>
      <c r="F804" s="1" t="str">
        <f t="shared" ca="1" si="68"/>
        <v/>
      </c>
      <c r="H804" s="32" t="str">
        <f t="array" aca="1" ref="H804" ca="1">IFERROR(INDEX($E$26:$E$1885,SMALL(IF($E$26:$E$1885="","",ROW($E$26:$E$1885)-MIN(ROW($E$26:$E$1885))+1),ROW(E781))),"")</f>
        <v/>
      </c>
      <c r="I804" s="32" t="str">
        <f t="array" aca="1" ref="I804" ca="1">IFERROR(INDEX($F$26:$F$1885,SMALL(IF($F$26:$F$1885="","",ROW($F$26:$F$1885)-MIN(ROW($F$26:$F$1885))+1),ROW(F781))),"")</f>
        <v/>
      </c>
    </row>
    <row r="805" spans="2:9" hidden="1" x14ac:dyDescent="0.45">
      <c r="B805" s="32">
        <f t="shared" si="66"/>
        <v>43792</v>
      </c>
      <c r="C805" s="1" t="str">
        <f ca="1"/>
        <v/>
      </c>
      <c r="D805" s="1">
        <v>36</v>
      </c>
      <c r="E805" s="36" t="str">
        <f t="shared" ca="1" si="67"/>
        <v/>
      </c>
      <c r="F805" s="1" t="str">
        <f t="shared" ca="1" si="68"/>
        <v/>
      </c>
      <c r="H805" s="32" t="str">
        <f t="array" aca="1" ref="H805" ca="1">IFERROR(INDEX($E$26:$E$1885,SMALL(IF($E$26:$E$1885="","",ROW($E$26:$E$1885)-MIN(ROW($E$26:$E$1885))+1),ROW(E782))),"")</f>
        <v/>
      </c>
      <c r="I805" s="32" t="str">
        <f t="array" aca="1" ref="I805" ca="1">IFERROR(INDEX($F$26:$F$1885,SMALL(IF($F$26:$F$1885="","",ROW($F$26:$F$1885)-MIN(ROW($F$26:$F$1885))+1),ROW(F782))),"")</f>
        <v/>
      </c>
    </row>
    <row r="806" spans="2:9" hidden="1" x14ac:dyDescent="0.45">
      <c r="B806" s="32">
        <f t="shared" si="66"/>
        <v>43792</v>
      </c>
      <c r="C806" s="1" t="str">
        <f ca="1"/>
        <v/>
      </c>
      <c r="D806" s="1">
        <v>37</v>
      </c>
      <c r="E806" s="36" t="str">
        <f t="shared" ca="1" si="67"/>
        <v/>
      </c>
      <c r="F806" s="1" t="str">
        <f t="shared" ca="1" si="68"/>
        <v/>
      </c>
      <c r="H806" s="32" t="str">
        <f t="array" aca="1" ref="H806" ca="1">IFERROR(INDEX($E$26:$E$1885,SMALL(IF($E$26:$E$1885="","",ROW($E$26:$E$1885)-MIN(ROW($E$26:$E$1885))+1),ROW(E783))),"")</f>
        <v/>
      </c>
      <c r="I806" s="32" t="str">
        <f t="array" aca="1" ref="I806" ca="1">IFERROR(INDEX($F$26:$F$1885,SMALL(IF($F$26:$F$1885="","",ROW($F$26:$F$1885)-MIN(ROW($F$26:$F$1885))+1),ROW(F783))),"")</f>
        <v/>
      </c>
    </row>
    <row r="807" spans="2:9" hidden="1" x14ac:dyDescent="0.45">
      <c r="B807" s="32">
        <f t="shared" si="66"/>
        <v>43792</v>
      </c>
      <c r="C807" s="1" t="str">
        <f ca="1"/>
        <v/>
      </c>
      <c r="D807" s="1">
        <v>38</v>
      </c>
      <c r="E807" s="36" t="str">
        <f t="shared" ca="1" si="67"/>
        <v/>
      </c>
      <c r="F807" s="1" t="str">
        <f t="shared" ca="1" si="68"/>
        <v/>
      </c>
      <c r="H807" s="32" t="str">
        <f t="array" aca="1" ref="H807" ca="1">IFERROR(INDEX($E$26:$E$1885,SMALL(IF($E$26:$E$1885="","",ROW($E$26:$E$1885)-MIN(ROW($E$26:$E$1885))+1),ROW(E784))),"")</f>
        <v/>
      </c>
      <c r="I807" s="32" t="str">
        <f t="array" aca="1" ref="I807" ca="1">IFERROR(INDEX($F$26:$F$1885,SMALL(IF($F$26:$F$1885="","",ROW($F$26:$F$1885)-MIN(ROW($F$26:$F$1885))+1),ROW(F784))),"")</f>
        <v/>
      </c>
    </row>
    <row r="808" spans="2:9" hidden="1" x14ac:dyDescent="0.45">
      <c r="B808" s="32">
        <f t="shared" si="66"/>
        <v>43792</v>
      </c>
      <c r="C808" s="1" t="str">
        <f ca="1"/>
        <v/>
      </c>
      <c r="D808" s="1">
        <v>39</v>
      </c>
      <c r="E808" s="36" t="str">
        <f t="shared" ca="1" si="67"/>
        <v/>
      </c>
      <c r="F808" s="1" t="str">
        <f t="shared" ca="1" si="68"/>
        <v/>
      </c>
      <c r="H808" s="32" t="str">
        <f t="array" aca="1" ref="H808" ca="1">IFERROR(INDEX($E$26:$E$1885,SMALL(IF($E$26:$E$1885="","",ROW($E$26:$E$1885)-MIN(ROW($E$26:$E$1885))+1),ROW(E785))),"")</f>
        <v/>
      </c>
      <c r="I808" s="32" t="str">
        <f t="array" aca="1" ref="I808" ca="1">IFERROR(INDEX($F$26:$F$1885,SMALL(IF($F$26:$F$1885="","",ROW($F$26:$F$1885)-MIN(ROW($F$26:$F$1885))+1),ROW(F785))),"")</f>
        <v/>
      </c>
    </row>
    <row r="809" spans="2:9" hidden="1" x14ac:dyDescent="0.45">
      <c r="B809" s="32">
        <f t="shared" si="66"/>
        <v>43792</v>
      </c>
      <c r="C809" s="1" t="str">
        <f ca="1"/>
        <v/>
      </c>
      <c r="D809" s="1">
        <v>40</v>
      </c>
      <c r="E809" s="36" t="str">
        <f t="shared" ca="1" si="67"/>
        <v/>
      </c>
      <c r="F809" s="1" t="str">
        <f t="shared" ca="1" si="68"/>
        <v/>
      </c>
      <c r="H809" s="32" t="str">
        <f t="array" aca="1" ref="H809" ca="1">IFERROR(INDEX($E$26:$E$1885,SMALL(IF($E$26:$E$1885="","",ROW($E$26:$E$1885)-MIN(ROW($E$26:$E$1885))+1),ROW(E786))),"")</f>
        <v/>
      </c>
      <c r="I809" s="32" t="str">
        <f t="array" aca="1" ref="I809" ca="1">IFERROR(INDEX($F$26:$F$1885,SMALL(IF($F$26:$F$1885="","",ROW($F$26:$F$1885)-MIN(ROW($F$26:$F$1885))+1),ROW(F786))),"")</f>
        <v/>
      </c>
    </row>
    <row r="810" spans="2:9" hidden="1" x14ac:dyDescent="0.45">
      <c r="B810" s="32">
        <f t="shared" si="66"/>
        <v>43792</v>
      </c>
      <c r="C810" s="1" t="str">
        <f ca="1"/>
        <v/>
      </c>
      <c r="D810" s="1">
        <v>41</v>
      </c>
      <c r="E810" s="36" t="str">
        <f t="shared" ca="1" si="67"/>
        <v/>
      </c>
      <c r="F810" s="1" t="str">
        <f t="shared" ca="1" si="68"/>
        <v/>
      </c>
      <c r="H810" s="32" t="str">
        <f t="array" aca="1" ref="H810" ca="1">IFERROR(INDEX($E$26:$E$1885,SMALL(IF($E$26:$E$1885="","",ROW($E$26:$E$1885)-MIN(ROW($E$26:$E$1885))+1),ROW(E787))),"")</f>
        <v/>
      </c>
      <c r="I810" s="32" t="str">
        <f t="array" aca="1" ref="I810" ca="1">IFERROR(INDEX($F$26:$F$1885,SMALL(IF($F$26:$F$1885="","",ROW($F$26:$F$1885)-MIN(ROW($F$26:$F$1885))+1),ROW(F787))),"")</f>
        <v/>
      </c>
    </row>
    <row r="811" spans="2:9" hidden="1" x14ac:dyDescent="0.45">
      <c r="B811" s="32">
        <f t="shared" si="66"/>
        <v>43792</v>
      </c>
      <c r="C811" s="1" t="str">
        <f ca="1"/>
        <v/>
      </c>
      <c r="D811" s="1">
        <v>42</v>
      </c>
      <c r="E811" s="36" t="str">
        <f t="shared" ca="1" si="67"/>
        <v/>
      </c>
      <c r="F811" s="1" t="str">
        <f t="shared" ca="1" si="68"/>
        <v/>
      </c>
      <c r="H811" s="32" t="str">
        <f t="array" aca="1" ref="H811" ca="1">IFERROR(INDEX($E$26:$E$1885,SMALL(IF($E$26:$E$1885="","",ROW($E$26:$E$1885)-MIN(ROW($E$26:$E$1885))+1),ROW(E788))),"")</f>
        <v/>
      </c>
      <c r="I811" s="32" t="str">
        <f t="array" aca="1" ref="I811" ca="1">IFERROR(INDEX($F$26:$F$1885,SMALL(IF($F$26:$F$1885="","",ROW($F$26:$F$1885)-MIN(ROW($F$26:$F$1885))+1),ROW(F788))),"")</f>
        <v/>
      </c>
    </row>
    <row r="812" spans="2:9" hidden="1" x14ac:dyDescent="0.45">
      <c r="B812" s="32">
        <f t="shared" si="66"/>
        <v>43792</v>
      </c>
      <c r="C812" s="1" t="str">
        <f ca="1"/>
        <v/>
      </c>
      <c r="D812" s="1">
        <v>43</v>
      </c>
      <c r="E812" s="36" t="str">
        <f t="shared" ca="1" si="67"/>
        <v/>
      </c>
      <c r="F812" s="1" t="str">
        <f t="shared" ca="1" si="68"/>
        <v/>
      </c>
      <c r="H812" s="32" t="str">
        <f t="array" aca="1" ref="H812" ca="1">IFERROR(INDEX($E$26:$E$1885,SMALL(IF($E$26:$E$1885="","",ROW($E$26:$E$1885)-MIN(ROW($E$26:$E$1885))+1),ROW(E789))),"")</f>
        <v/>
      </c>
      <c r="I812" s="32" t="str">
        <f t="array" aca="1" ref="I812" ca="1">IFERROR(INDEX($F$26:$F$1885,SMALL(IF($F$26:$F$1885="","",ROW($F$26:$F$1885)-MIN(ROW($F$26:$F$1885))+1),ROW(F789))),"")</f>
        <v/>
      </c>
    </row>
    <row r="813" spans="2:9" hidden="1" x14ac:dyDescent="0.45">
      <c r="B813" s="32">
        <f t="shared" si="66"/>
        <v>43792</v>
      </c>
      <c r="C813" s="1" t="str">
        <f ca="1"/>
        <v/>
      </c>
      <c r="D813" s="1">
        <v>44</v>
      </c>
      <c r="E813" s="36" t="str">
        <f t="shared" ca="1" si="67"/>
        <v/>
      </c>
      <c r="F813" s="1" t="str">
        <f t="shared" ca="1" si="68"/>
        <v/>
      </c>
      <c r="H813" s="32" t="str">
        <f t="array" aca="1" ref="H813" ca="1">IFERROR(INDEX($E$26:$E$1885,SMALL(IF($E$26:$E$1885="","",ROW($E$26:$E$1885)-MIN(ROW($E$26:$E$1885))+1),ROW(E790))),"")</f>
        <v/>
      </c>
      <c r="I813" s="32" t="str">
        <f t="array" aca="1" ref="I813" ca="1">IFERROR(INDEX($F$26:$F$1885,SMALL(IF($F$26:$F$1885="","",ROW($F$26:$F$1885)-MIN(ROW($F$26:$F$1885))+1),ROW(F790))),"")</f>
        <v/>
      </c>
    </row>
    <row r="814" spans="2:9" hidden="1" x14ac:dyDescent="0.45">
      <c r="B814" s="32">
        <f t="shared" si="66"/>
        <v>43792</v>
      </c>
      <c r="C814" s="1" t="str">
        <f ca="1"/>
        <v/>
      </c>
      <c r="D814" s="1">
        <v>45</v>
      </c>
      <c r="E814" s="36" t="str">
        <f t="shared" ca="1" si="67"/>
        <v/>
      </c>
      <c r="F814" s="1" t="str">
        <f t="shared" ca="1" si="68"/>
        <v/>
      </c>
      <c r="H814" s="32" t="str">
        <f t="array" aca="1" ref="H814" ca="1">IFERROR(INDEX($E$26:$E$1885,SMALL(IF($E$26:$E$1885="","",ROW($E$26:$E$1885)-MIN(ROW($E$26:$E$1885))+1),ROW(E791))),"")</f>
        <v/>
      </c>
      <c r="I814" s="32" t="str">
        <f t="array" aca="1" ref="I814" ca="1">IFERROR(INDEX($F$26:$F$1885,SMALL(IF($F$26:$F$1885="","",ROW($F$26:$F$1885)-MIN(ROW($F$26:$F$1885))+1),ROW(F791))),"")</f>
        <v/>
      </c>
    </row>
    <row r="815" spans="2:9" hidden="1" x14ac:dyDescent="0.45">
      <c r="B815" s="32">
        <f t="shared" si="66"/>
        <v>43792</v>
      </c>
      <c r="C815" s="1" t="str">
        <f ca="1"/>
        <v/>
      </c>
      <c r="D815" s="1">
        <v>46</v>
      </c>
      <c r="E815" s="36" t="str">
        <f t="shared" ca="1" si="67"/>
        <v/>
      </c>
      <c r="F815" s="1" t="str">
        <f t="shared" ca="1" si="68"/>
        <v/>
      </c>
      <c r="H815" s="32" t="str">
        <f t="array" aca="1" ref="H815" ca="1">IFERROR(INDEX($E$26:$E$1885,SMALL(IF($E$26:$E$1885="","",ROW($E$26:$E$1885)-MIN(ROW($E$26:$E$1885))+1),ROW(E792))),"")</f>
        <v/>
      </c>
      <c r="I815" s="32" t="str">
        <f t="array" aca="1" ref="I815" ca="1">IFERROR(INDEX($F$26:$F$1885,SMALL(IF($F$26:$F$1885="","",ROW($F$26:$F$1885)-MIN(ROW($F$26:$F$1885))+1),ROW(F792))),"")</f>
        <v/>
      </c>
    </row>
    <row r="816" spans="2:9" hidden="1" x14ac:dyDescent="0.45">
      <c r="B816" s="32">
        <f t="shared" si="66"/>
        <v>43792</v>
      </c>
      <c r="C816" s="1" t="str">
        <f ca="1"/>
        <v/>
      </c>
      <c r="D816" s="1">
        <v>47</v>
      </c>
      <c r="E816" s="36" t="str">
        <f t="shared" ca="1" si="67"/>
        <v/>
      </c>
      <c r="F816" s="1" t="str">
        <f t="shared" ca="1" si="68"/>
        <v/>
      </c>
      <c r="H816" s="32" t="str">
        <f t="array" aca="1" ref="H816" ca="1">IFERROR(INDEX($E$26:$E$1885,SMALL(IF($E$26:$E$1885="","",ROW($E$26:$E$1885)-MIN(ROW($E$26:$E$1885))+1),ROW(E793))),"")</f>
        <v/>
      </c>
      <c r="I816" s="32" t="str">
        <f t="array" aca="1" ref="I816" ca="1">IFERROR(INDEX($F$26:$F$1885,SMALL(IF($F$26:$F$1885="","",ROW($F$26:$F$1885)-MIN(ROW($F$26:$F$1885))+1),ROW(F793))),"")</f>
        <v/>
      </c>
    </row>
    <row r="817" spans="2:9" hidden="1" x14ac:dyDescent="0.45">
      <c r="B817" s="32">
        <f t="shared" si="66"/>
        <v>43792</v>
      </c>
      <c r="C817" s="1" t="str">
        <f ca="1"/>
        <v/>
      </c>
      <c r="D817" s="1">
        <v>48</v>
      </c>
      <c r="E817" s="36" t="str">
        <f t="shared" ca="1" si="67"/>
        <v/>
      </c>
      <c r="F817" s="1" t="str">
        <f t="shared" ca="1" si="68"/>
        <v/>
      </c>
      <c r="H817" s="32" t="str">
        <f t="array" aca="1" ref="H817" ca="1">IFERROR(INDEX($E$26:$E$1885,SMALL(IF($E$26:$E$1885="","",ROW($E$26:$E$1885)-MIN(ROW($E$26:$E$1885))+1),ROW(E794))),"")</f>
        <v/>
      </c>
      <c r="I817" s="32" t="str">
        <f t="array" aca="1" ref="I817" ca="1">IFERROR(INDEX($F$26:$F$1885,SMALL(IF($F$26:$F$1885="","",ROW($F$26:$F$1885)-MIN(ROW($F$26:$F$1885))+1),ROW(F794))),"")</f>
        <v/>
      </c>
    </row>
    <row r="818" spans="2:9" hidden="1" x14ac:dyDescent="0.45">
      <c r="B818" s="32">
        <f t="shared" si="66"/>
        <v>43792</v>
      </c>
      <c r="C818" s="1" t="str">
        <f ca="1"/>
        <v/>
      </c>
      <c r="D818" s="1">
        <v>49</v>
      </c>
      <c r="E818" s="36" t="str">
        <f t="shared" ca="1" si="67"/>
        <v/>
      </c>
      <c r="F818" s="1" t="str">
        <f t="shared" ca="1" si="68"/>
        <v/>
      </c>
      <c r="H818" s="32" t="str">
        <f t="array" aca="1" ref="H818" ca="1">IFERROR(INDEX($E$26:$E$1885,SMALL(IF($E$26:$E$1885="","",ROW($E$26:$E$1885)-MIN(ROW($E$26:$E$1885))+1),ROW(E795))),"")</f>
        <v/>
      </c>
      <c r="I818" s="32" t="str">
        <f t="array" aca="1" ref="I818" ca="1">IFERROR(INDEX($F$26:$F$1885,SMALL(IF($F$26:$F$1885="","",ROW($F$26:$F$1885)-MIN(ROW($F$26:$F$1885))+1),ROW(F795))),"")</f>
        <v/>
      </c>
    </row>
    <row r="819" spans="2:9" hidden="1" x14ac:dyDescent="0.45">
      <c r="B819" s="32">
        <f t="shared" si="66"/>
        <v>43792</v>
      </c>
      <c r="C819" s="1" t="str">
        <f ca="1"/>
        <v/>
      </c>
      <c r="D819" s="1">
        <v>50</v>
      </c>
      <c r="E819" s="36" t="str">
        <f t="shared" ca="1" si="67"/>
        <v/>
      </c>
      <c r="F819" s="1" t="str">
        <f t="shared" ca="1" si="68"/>
        <v/>
      </c>
      <c r="H819" s="32" t="str">
        <f t="array" aca="1" ref="H819" ca="1">IFERROR(INDEX($E$26:$E$1885,SMALL(IF($E$26:$E$1885="","",ROW($E$26:$E$1885)-MIN(ROW($E$26:$E$1885))+1),ROW(E796))),"")</f>
        <v/>
      </c>
      <c r="I819" s="32" t="str">
        <f t="array" aca="1" ref="I819" ca="1">IFERROR(INDEX($F$26:$F$1885,SMALL(IF($F$26:$F$1885="","",ROW($F$26:$F$1885)-MIN(ROW($F$26:$F$1885))+1),ROW(F796))),"")</f>
        <v/>
      </c>
    </row>
    <row r="820" spans="2:9" hidden="1" x14ac:dyDescent="0.45">
      <c r="B820" s="32">
        <f t="shared" si="66"/>
        <v>43792</v>
      </c>
      <c r="C820" s="1" t="str">
        <f ca="1"/>
        <v/>
      </c>
      <c r="D820" s="1">
        <v>51</v>
      </c>
      <c r="E820" s="36" t="str">
        <f t="shared" ca="1" si="67"/>
        <v/>
      </c>
      <c r="F820" s="1" t="str">
        <f t="shared" ca="1" si="68"/>
        <v/>
      </c>
      <c r="H820" s="32" t="str">
        <f t="array" aca="1" ref="H820" ca="1">IFERROR(INDEX($E$26:$E$1885,SMALL(IF($E$26:$E$1885="","",ROW($E$26:$E$1885)-MIN(ROW($E$26:$E$1885))+1),ROW(E797))),"")</f>
        <v/>
      </c>
      <c r="I820" s="32" t="str">
        <f t="array" aca="1" ref="I820" ca="1">IFERROR(INDEX($F$26:$F$1885,SMALL(IF($F$26:$F$1885="","",ROW($F$26:$F$1885)-MIN(ROW($F$26:$F$1885))+1),ROW(F797))),"")</f>
        <v/>
      </c>
    </row>
    <row r="821" spans="2:9" hidden="1" x14ac:dyDescent="0.45">
      <c r="B821" s="32">
        <f t="shared" si="66"/>
        <v>43792</v>
      </c>
      <c r="C821" s="1" t="str">
        <f ca="1"/>
        <v/>
      </c>
      <c r="D821" s="1">
        <v>52</v>
      </c>
      <c r="E821" s="36" t="str">
        <f t="shared" ca="1" si="67"/>
        <v/>
      </c>
      <c r="F821" s="1" t="str">
        <f t="shared" ca="1" si="68"/>
        <v/>
      </c>
      <c r="H821" s="32" t="str">
        <f t="array" aca="1" ref="H821" ca="1">IFERROR(INDEX($E$26:$E$1885,SMALL(IF($E$26:$E$1885="","",ROW($E$26:$E$1885)-MIN(ROW($E$26:$E$1885))+1),ROW(E798))),"")</f>
        <v/>
      </c>
      <c r="I821" s="32" t="str">
        <f t="array" aca="1" ref="I821" ca="1">IFERROR(INDEX($F$26:$F$1885,SMALL(IF($F$26:$F$1885="","",ROW($F$26:$F$1885)-MIN(ROW($F$26:$F$1885))+1),ROW(F798))),"")</f>
        <v/>
      </c>
    </row>
    <row r="822" spans="2:9" hidden="1" x14ac:dyDescent="0.45">
      <c r="B822" s="32">
        <f t="shared" si="66"/>
        <v>43792</v>
      </c>
      <c r="C822" s="1" t="str">
        <f ca="1"/>
        <v/>
      </c>
      <c r="D822" s="1">
        <v>53</v>
      </c>
      <c r="E822" s="36" t="str">
        <f t="shared" ca="1" si="67"/>
        <v/>
      </c>
      <c r="F822" s="1" t="str">
        <f t="shared" ca="1" si="68"/>
        <v/>
      </c>
      <c r="H822" s="32" t="str">
        <f t="array" aca="1" ref="H822" ca="1">IFERROR(INDEX($E$26:$E$1885,SMALL(IF($E$26:$E$1885="","",ROW($E$26:$E$1885)-MIN(ROW($E$26:$E$1885))+1),ROW(E799))),"")</f>
        <v/>
      </c>
      <c r="I822" s="32" t="str">
        <f t="array" aca="1" ref="I822" ca="1">IFERROR(INDEX($F$26:$F$1885,SMALL(IF($F$26:$F$1885="","",ROW($F$26:$F$1885)-MIN(ROW($F$26:$F$1885))+1),ROW(F799))),"")</f>
        <v/>
      </c>
    </row>
    <row r="823" spans="2:9" hidden="1" x14ac:dyDescent="0.45">
      <c r="B823" s="32">
        <f t="shared" si="66"/>
        <v>43792</v>
      </c>
      <c r="C823" s="1" t="str">
        <f ca="1"/>
        <v/>
      </c>
      <c r="D823" s="1">
        <v>54</v>
      </c>
      <c r="E823" s="36" t="str">
        <f t="shared" ca="1" si="67"/>
        <v/>
      </c>
      <c r="F823" s="1" t="str">
        <f t="shared" ca="1" si="68"/>
        <v/>
      </c>
      <c r="H823" s="32" t="str">
        <f t="array" aca="1" ref="H823" ca="1">IFERROR(INDEX($E$26:$E$1885,SMALL(IF($E$26:$E$1885="","",ROW($E$26:$E$1885)-MIN(ROW($E$26:$E$1885))+1),ROW(E800))),"")</f>
        <v/>
      </c>
      <c r="I823" s="32" t="str">
        <f t="array" aca="1" ref="I823" ca="1">IFERROR(INDEX($F$26:$F$1885,SMALL(IF($F$26:$F$1885="","",ROW($F$26:$F$1885)-MIN(ROW($F$26:$F$1885))+1),ROW(F800))),"")</f>
        <v/>
      </c>
    </row>
    <row r="824" spans="2:9" hidden="1" x14ac:dyDescent="0.45">
      <c r="B824" s="32">
        <f t="shared" si="66"/>
        <v>43792</v>
      </c>
      <c r="C824" s="1" t="str">
        <f ca="1"/>
        <v/>
      </c>
      <c r="D824" s="1">
        <v>55</v>
      </c>
      <c r="E824" s="36" t="str">
        <f t="shared" ca="1" si="67"/>
        <v/>
      </c>
      <c r="F824" s="1" t="str">
        <f t="shared" ca="1" si="68"/>
        <v/>
      </c>
      <c r="H824" s="32" t="str">
        <f t="array" aca="1" ref="H824" ca="1">IFERROR(INDEX($E$26:$E$1885,SMALL(IF($E$26:$E$1885="","",ROW($E$26:$E$1885)-MIN(ROW($E$26:$E$1885))+1),ROW(E801))),"")</f>
        <v/>
      </c>
      <c r="I824" s="32" t="str">
        <f t="array" aca="1" ref="I824" ca="1">IFERROR(INDEX($F$26:$F$1885,SMALL(IF($F$26:$F$1885="","",ROW($F$26:$F$1885)-MIN(ROW($F$26:$F$1885))+1),ROW(F801))),"")</f>
        <v/>
      </c>
    </row>
    <row r="825" spans="2:9" hidden="1" x14ac:dyDescent="0.45">
      <c r="B825" s="32">
        <f t="shared" si="66"/>
        <v>43792</v>
      </c>
      <c r="C825" s="1" t="str">
        <f ca="1"/>
        <v/>
      </c>
      <c r="D825" s="1">
        <v>56</v>
      </c>
      <c r="E825" s="36" t="str">
        <f t="shared" ca="1" si="67"/>
        <v/>
      </c>
      <c r="F825" s="1" t="str">
        <f t="shared" ca="1" si="68"/>
        <v/>
      </c>
      <c r="H825" s="32" t="str">
        <f t="array" aca="1" ref="H825" ca="1">IFERROR(INDEX($E$26:$E$1885,SMALL(IF($E$26:$E$1885="","",ROW($E$26:$E$1885)-MIN(ROW($E$26:$E$1885))+1),ROW(E802))),"")</f>
        <v/>
      </c>
      <c r="I825" s="32" t="str">
        <f t="array" aca="1" ref="I825" ca="1">IFERROR(INDEX($F$26:$F$1885,SMALL(IF($F$26:$F$1885="","",ROW($F$26:$F$1885)-MIN(ROW($F$26:$F$1885))+1),ROW(F802))),"")</f>
        <v/>
      </c>
    </row>
    <row r="826" spans="2:9" hidden="1" x14ac:dyDescent="0.45">
      <c r="B826" s="32">
        <f t="shared" si="66"/>
        <v>43792</v>
      </c>
      <c r="C826" s="1" t="str">
        <f ca="1"/>
        <v/>
      </c>
      <c r="D826" s="1">
        <v>57</v>
      </c>
      <c r="E826" s="36" t="str">
        <f t="shared" ca="1" si="67"/>
        <v/>
      </c>
      <c r="F826" s="1" t="str">
        <f t="shared" ca="1" si="68"/>
        <v/>
      </c>
      <c r="H826" s="32" t="str">
        <f t="array" aca="1" ref="H826" ca="1">IFERROR(INDEX($E$26:$E$1885,SMALL(IF($E$26:$E$1885="","",ROW($E$26:$E$1885)-MIN(ROW($E$26:$E$1885))+1),ROW(E803))),"")</f>
        <v/>
      </c>
      <c r="I826" s="32" t="str">
        <f t="array" aca="1" ref="I826" ca="1">IFERROR(INDEX($F$26:$F$1885,SMALL(IF($F$26:$F$1885="","",ROW($F$26:$F$1885)-MIN(ROW($F$26:$F$1885))+1),ROW(F803))),"")</f>
        <v/>
      </c>
    </row>
    <row r="827" spans="2:9" hidden="1" x14ac:dyDescent="0.45">
      <c r="B827" s="32">
        <f t="shared" si="66"/>
        <v>43792</v>
      </c>
      <c r="C827" s="1" t="str">
        <f ca="1"/>
        <v/>
      </c>
      <c r="D827" s="1">
        <v>58</v>
      </c>
      <c r="E827" s="36" t="str">
        <f t="shared" ca="1" si="67"/>
        <v/>
      </c>
      <c r="F827" s="1" t="str">
        <f t="shared" ca="1" si="68"/>
        <v/>
      </c>
      <c r="H827" s="32" t="str">
        <f t="array" aca="1" ref="H827" ca="1">IFERROR(INDEX($E$26:$E$1885,SMALL(IF($E$26:$E$1885="","",ROW($E$26:$E$1885)-MIN(ROW($E$26:$E$1885))+1),ROW(E804))),"")</f>
        <v/>
      </c>
      <c r="I827" s="32" t="str">
        <f t="array" aca="1" ref="I827" ca="1">IFERROR(INDEX($F$26:$F$1885,SMALL(IF($F$26:$F$1885="","",ROW($F$26:$F$1885)-MIN(ROW($F$26:$F$1885))+1),ROW(F804))),"")</f>
        <v/>
      </c>
    </row>
    <row r="828" spans="2:9" hidden="1" x14ac:dyDescent="0.45">
      <c r="B828" s="32">
        <f t="shared" si="66"/>
        <v>43792</v>
      </c>
      <c r="C828" s="1" t="str">
        <f ca="1"/>
        <v/>
      </c>
      <c r="D828" s="1">
        <v>59</v>
      </c>
      <c r="E828" s="36" t="str">
        <f t="shared" ca="1" si="67"/>
        <v/>
      </c>
      <c r="F828" s="1" t="str">
        <f t="shared" ca="1" si="68"/>
        <v/>
      </c>
      <c r="H828" s="32" t="str">
        <f t="array" aca="1" ref="H828" ca="1">IFERROR(INDEX($E$26:$E$1885,SMALL(IF($E$26:$E$1885="","",ROW($E$26:$E$1885)-MIN(ROW($E$26:$E$1885))+1),ROW(E805))),"")</f>
        <v/>
      </c>
      <c r="I828" s="32" t="str">
        <f t="array" aca="1" ref="I828" ca="1">IFERROR(INDEX($F$26:$F$1885,SMALL(IF($F$26:$F$1885="","",ROW($F$26:$F$1885)-MIN(ROW($F$26:$F$1885))+1),ROW(F805))),"")</f>
        <v/>
      </c>
    </row>
    <row r="829" spans="2:9" hidden="1" x14ac:dyDescent="0.45">
      <c r="B829" s="32">
        <f t="shared" si="66"/>
        <v>43792</v>
      </c>
      <c r="C829" s="1" t="str">
        <f ca="1"/>
        <v/>
      </c>
      <c r="D829" s="1">
        <v>60</v>
      </c>
      <c r="E829" s="36" t="str">
        <f t="shared" ca="1" si="67"/>
        <v/>
      </c>
      <c r="F829" s="1" t="str">
        <f t="shared" ca="1" si="68"/>
        <v/>
      </c>
      <c r="H829" s="32" t="str">
        <f t="array" aca="1" ref="H829" ca="1">IFERROR(INDEX($E$26:$E$1885,SMALL(IF($E$26:$E$1885="","",ROW($E$26:$E$1885)-MIN(ROW($E$26:$E$1885))+1),ROW(E806))),"")</f>
        <v/>
      </c>
      <c r="I829" s="32" t="str">
        <f t="array" aca="1" ref="I829" ca="1">IFERROR(INDEX($F$26:$F$1885,SMALL(IF($F$26:$F$1885="","",ROW($F$26:$F$1885)-MIN(ROW($F$26:$F$1885))+1),ROW(F806))),"")</f>
        <v/>
      </c>
    </row>
    <row r="830" spans="2:9" hidden="1" x14ac:dyDescent="0.45">
      <c r="B830" s="32">
        <f t="shared" si="66"/>
        <v>43792</v>
      </c>
      <c r="C830" s="1" t="str">
        <f ca="1"/>
        <v/>
      </c>
      <c r="D830" s="1">
        <v>61</v>
      </c>
      <c r="E830" s="36" t="str">
        <f t="shared" ca="1" si="67"/>
        <v/>
      </c>
      <c r="F830" s="1" t="str">
        <f t="shared" ca="1" si="68"/>
        <v/>
      </c>
      <c r="H830" s="32" t="str">
        <f t="array" aca="1" ref="H830" ca="1">IFERROR(INDEX($E$26:$E$1885,SMALL(IF($E$26:$E$1885="","",ROW($E$26:$E$1885)-MIN(ROW($E$26:$E$1885))+1),ROW(E807))),"")</f>
        <v/>
      </c>
      <c r="I830" s="32" t="str">
        <f t="array" aca="1" ref="I830" ca="1">IFERROR(INDEX($F$26:$F$1885,SMALL(IF($F$26:$F$1885="","",ROW($F$26:$F$1885)-MIN(ROW($F$26:$F$1885))+1),ROW(F807))),"")</f>
        <v/>
      </c>
    </row>
    <row r="831" spans="2:9" hidden="1" x14ac:dyDescent="0.45">
      <c r="B831" s="32">
        <f t="shared" si="66"/>
        <v>43792</v>
      </c>
      <c r="C831" s="1" t="str">
        <f ca="1"/>
        <v/>
      </c>
      <c r="D831" s="1">
        <v>62</v>
      </c>
      <c r="E831" s="36" t="str">
        <f t="shared" ca="1" si="67"/>
        <v/>
      </c>
      <c r="F831" s="1" t="str">
        <f t="shared" ca="1" si="68"/>
        <v/>
      </c>
      <c r="H831" s="32" t="str">
        <f t="array" aca="1" ref="H831" ca="1">IFERROR(INDEX($E$26:$E$1885,SMALL(IF($E$26:$E$1885="","",ROW($E$26:$E$1885)-MIN(ROW($E$26:$E$1885))+1),ROW(E808))),"")</f>
        <v/>
      </c>
      <c r="I831" s="32" t="str">
        <f t="array" aca="1" ref="I831" ca="1">IFERROR(INDEX($F$26:$F$1885,SMALL(IF($F$26:$F$1885="","",ROW($F$26:$F$1885)-MIN(ROW($F$26:$F$1885))+1),ROW(F808))),"")</f>
        <v/>
      </c>
    </row>
    <row r="832" spans="2:9" hidden="1" x14ac:dyDescent="0.45">
      <c r="B832" s="32">
        <f t="shared" si="66"/>
        <v>43792</v>
      </c>
      <c r="C832" s="1" t="str">
        <f ca="1"/>
        <v/>
      </c>
      <c r="D832" s="1">
        <v>63</v>
      </c>
      <c r="E832" s="36" t="str">
        <f t="shared" ca="1" si="67"/>
        <v/>
      </c>
      <c r="F832" s="1" t="str">
        <f t="shared" ca="1" si="68"/>
        <v/>
      </c>
      <c r="H832" s="32" t="str">
        <f t="array" aca="1" ref="H832" ca="1">IFERROR(INDEX($E$26:$E$1885,SMALL(IF($E$26:$E$1885="","",ROW($E$26:$E$1885)-MIN(ROW($E$26:$E$1885))+1),ROW(E809))),"")</f>
        <v/>
      </c>
      <c r="I832" s="32" t="str">
        <f t="array" aca="1" ref="I832" ca="1">IFERROR(INDEX($F$26:$F$1885,SMALL(IF($F$26:$F$1885="","",ROW($F$26:$F$1885)-MIN(ROW($F$26:$F$1885))+1),ROW(F809))),"")</f>
        <v/>
      </c>
    </row>
    <row r="833" spans="2:9" hidden="1" x14ac:dyDescent="0.45">
      <c r="B833" s="32">
        <f t="shared" si="66"/>
        <v>43792</v>
      </c>
      <c r="C833" s="1" t="str">
        <f ca="1"/>
        <v/>
      </c>
      <c r="D833" s="1">
        <v>64</v>
      </c>
      <c r="E833" s="36" t="str">
        <f t="shared" ca="1" si="67"/>
        <v/>
      </c>
      <c r="F833" s="1" t="str">
        <f t="shared" ca="1" si="68"/>
        <v/>
      </c>
      <c r="H833" s="32" t="str">
        <f t="array" aca="1" ref="H833" ca="1">IFERROR(INDEX($E$26:$E$1885,SMALL(IF($E$26:$E$1885="","",ROW($E$26:$E$1885)-MIN(ROW($E$26:$E$1885))+1),ROW(E810))),"")</f>
        <v/>
      </c>
      <c r="I833" s="32" t="str">
        <f t="array" aca="1" ref="I833" ca="1">IFERROR(INDEX($F$26:$F$1885,SMALL(IF($F$26:$F$1885="","",ROW($F$26:$F$1885)-MIN(ROW($F$26:$F$1885))+1),ROW(F810))),"")</f>
        <v/>
      </c>
    </row>
    <row r="834" spans="2:9" hidden="1" x14ac:dyDescent="0.45">
      <c r="B834" s="32">
        <f t="shared" si="66"/>
        <v>43792</v>
      </c>
      <c r="C834" s="1" t="str">
        <f ca="1"/>
        <v/>
      </c>
      <c r="D834" s="1">
        <v>65</v>
      </c>
      <c r="E834" s="36" t="str">
        <f t="shared" ca="1" si="67"/>
        <v/>
      </c>
      <c r="F834" s="1" t="str">
        <f t="shared" ca="1" si="68"/>
        <v/>
      </c>
      <c r="H834" s="32" t="str">
        <f t="array" aca="1" ref="H834" ca="1">IFERROR(INDEX($E$26:$E$1885,SMALL(IF($E$26:$E$1885="","",ROW($E$26:$E$1885)-MIN(ROW($E$26:$E$1885))+1),ROW(E811))),"")</f>
        <v/>
      </c>
      <c r="I834" s="32" t="str">
        <f t="array" aca="1" ref="I834" ca="1">IFERROR(INDEX($F$26:$F$1885,SMALL(IF($F$26:$F$1885="","",ROW($F$26:$F$1885)-MIN(ROW($F$26:$F$1885))+1),ROW(F811))),"")</f>
        <v/>
      </c>
    </row>
    <row r="835" spans="2:9" hidden="1" x14ac:dyDescent="0.45">
      <c r="B835" s="32">
        <f t="shared" ref="B835:B862" si="69">B$11</f>
        <v>43792</v>
      </c>
      <c r="C835" s="1" t="str">
        <f ca="1"/>
        <v/>
      </c>
      <c r="D835" s="1">
        <v>66</v>
      </c>
      <c r="E835" s="36" t="str">
        <f t="shared" ca="1" si="67"/>
        <v/>
      </c>
      <c r="F835" s="1" t="str">
        <f t="shared" ca="1" si="68"/>
        <v/>
      </c>
      <c r="H835" s="32" t="str">
        <f t="array" aca="1" ref="H835" ca="1">IFERROR(INDEX($E$26:$E$1885,SMALL(IF($E$26:$E$1885="","",ROW($E$26:$E$1885)-MIN(ROW($E$26:$E$1885))+1),ROW(E812))),"")</f>
        <v/>
      </c>
      <c r="I835" s="32" t="str">
        <f t="array" aca="1" ref="I835" ca="1">IFERROR(INDEX($F$26:$F$1885,SMALL(IF($F$26:$F$1885="","",ROW($F$26:$F$1885)-MIN(ROW($F$26:$F$1885))+1),ROW(F812))),"")</f>
        <v/>
      </c>
    </row>
    <row r="836" spans="2:9" hidden="1" x14ac:dyDescent="0.45">
      <c r="B836" s="32">
        <f t="shared" si="69"/>
        <v>43792</v>
      </c>
      <c r="C836" s="1" t="str">
        <f ca="1"/>
        <v/>
      </c>
      <c r="D836" s="1">
        <v>67</v>
      </c>
      <c r="E836" s="36" t="str">
        <f t="shared" ca="1" si="67"/>
        <v/>
      </c>
      <c r="F836" s="1" t="str">
        <f t="shared" ca="1" si="68"/>
        <v/>
      </c>
      <c r="H836" s="32" t="str">
        <f t="array" aca="1" ref="H836" ca="1">IFERROR(INDEX($E$26:$E$1885,SMALL(IF($E$26:$E$1885="","",ROW($E$26:$E$1885)-MIN(ROW($E$26:$E$1885))+1),ROW(E813))),"")</f>
        <v/>
      </c>
      <c r="I836" s="32" t="str">
        <f t="array" aca="1" ref="I836" ca="1">IFERROR(INDEX($F$26:$F$1885,SMALL(IF($F$26:$F$1885="","",ROW($F$26:$F$1885)-MIN(ROW($F$26:$F$1885))+1),ROW(F813))),"")</f>
        <v/>
      </c>
    </row>
    <row r="837" spans="2:9" hidden="1" x14ac:dyDescent="0.45">
      <c r="B837" s="32">
        <f t="shared" si="69"/>
        <v>43792</v>
      </c>
      <c r="C837" s="1" t="str">
        <f ca="1"/>
        <v/>
      </c>
      <c r="D837" s="1">
        <v>68</v>
      </c>
      <c r="E837" s="36" t="str">
        <f t="shared" ca="1" si="67"/>
        <v/>
      </c>
      <c r="F837" s="1" t="str">
        <f t="shared" ca="1" si="68"/>
        <v/>
      </c>
      <c r="H837" s="32" t="str">
        <f t="array" aca="1" ref="H837" ca="1">IFERROR(INDEX($E$26:$E$1885,SMALL(IF($E$26:$E$1885="","",ROW($E$26:$E$1885)-MIN(ROW($E$26:$E$1885))+1),ROW(E814))),"")</f>
        <v/>
      </c>
      <c r="I837" s="32" t="str">
        <f t="array" aca="1" ref="I837" ca="1">IFERROR(INDEX($F$26:$F$1885,SMALL(IF($F$26:$F$1885="","",ROW($F$26:$F$1885)-MIN(ROW($F$26:$F$1885))+1),ROW(F814))),"")</f>
        <v/>
      </c>
    </row>
    <row r="838" spans="2:9" hidden="1" x14ac:dyDescent="0.45">
      <c r="B838" s="32">
        <f t="shared" si="69"/>
        <v>43792</v>
      </c>
      <c r="C838" s="1" t="str">
        <f ca="1"/>
        <v/>
      </c>
      <c r="D838" s="1">
        <v>69</v>
      </c>
      <c r="E838" s="36" t="str">
        <f t="shared" ca="1" si="67"/>
        <v/>
      </c>
      <c r="F838" s="1" t="str">
        <f t="shared" ca="1" si="68"/>
        <v/>
      </c>
      <c r="H838" s="32" t="str">
        <f t="array" aca="1" ref="H838" ca="1">IFERROR(INDEX($E$26:$E$1885,SMALL(IF($E$26:$E$1885="","",ROW($E$26:$E$1885)-MIN(ROW($E$26:$E$1885))+1),ROW(E815))),"")</f>
        <v/>
      </c>
      <c r="I838" s="32" t="str">
        <f t="array" aca="1" ref="I838" ca="1">IFERROR(INDEX($F$26:$F$1885,SMALL(IF($F$26:$F$1885="","",ROW($F$26:$F$1885)-MIN(ROW($F$26:$F$1885))+1),ROW(F815))),"")</f>
        <v/>
      </c>
    </row>
    <row r="839" spans="2:9" hidden="1" x14ac:dyDescent="0.45">
      <c r="B839" s="32">
        <f t="shared" si="69"/>
        <v>43792</v>
      </c>
      <c r="C839" s="1" t="str">
        <f ca="1"/>
        <v/>
      </c>
      <c r="D839" s="1">
        <v>70</v>
      </c>
      <c r="E839" s="36" t="str">
        <f t="shared" ca="1" si="67"/>
        <v/>
      </c>
      <c r="F839" s="1" t="str">
        <f t="shared" ca="1" si="68"/>
        <v/>
      </c>
      <c r="H839" s="32" t="str">
        <f t="array" aca="1" ref="H839" ca="1">IFERROR(INDEX($E$26:$E$1885,SMALL(IF($E$26:$E$1885="","",ROW($E$26:$E$1885)-MIN(ROW($E$26:$E$1885))+1),ROW(E816))),"")</f>
        <v/>
      </c>
      <c r="I839" s="32" t="str">
        <f t="array" aca="1" ref="I839" ca="1">IFERROR(INDEX($F$26:$F$1885,SMALL(IF($F$26:$F$1885="","",ROW($F$26:$F$1885)-MIN(ROW($F$26:$F$1885))+1),ROW(F816))),"")</f>
        <v/>
      </c>
    </row>
    <row r="840" spans="2:9" hidden="1" x14ac:dyDescent="0.45">
      <c r="B840" s="32">
        <f t="shared" si="69"/>
        <v>43792</v>
      </c>
      <c r="C840" s="1" t="str">
        <f ca="1"/>
        <v/>
      </c>
      <c r="D840" s="1">
        <v>71</v>
      </c>
      <c r="E840" s="36" t="str">
        <f t="shared" ca="1" si="67"/>
        <v/>
      </c>
      <c r="F840" s="1" t="str">
        <f t="shared" ca="1" si="68"/>
        <v/>
      </c>
      <c r="H840" s="32" t="str">
        <f t="array" aca="1" ref="H840" ca="1">IFERROR(INDEX($E$26:$E$1885,SMALL(IF($E$26:$E$1885="","",ROW($E$26:$E$1885)-MIN(ROW($E$26:$E$1885))+1),ROW(E817))),"")</f>
        <v/>
      </c>
      <c r="I840" s="32" t="str">
        <f t="array" aca="1" ref="I840" ca="1">IFERROR(INDEX($F$26:$F$1885,SMALL(IF($F$26:$F$1885="","",ROW($F$26:$F$1885)-MIN(ROW($F$26:$F$1885))+1),ROW(F817))),"")</f>
        <v/>
      </c>
    </row>
    <row r="841" spans="2:9" hidden="1" x14ac:dyDescent="0.45">
      <c r="B841" s="32">
        <f t="shared" si="69"/>
        <v>43792</v>
      </c>
      <c r="C841" s="1" t="str">
        <f ca="1"/>
        <v/>
      </c>
      <c r="D841" s="1">
        <v>72</v>
      </c>
      <c r="E841" s="36" t="str">
        <f t="shared" ca="1" si="67"/>
        <v/>
      </c>
      <c r="F841" s="1" t="str">
        <f t="shared" ca="1" si="68"/>
        <v/>
      </c>
      <c r="H841" s="32" t="str">
        <f t="array" aca="1" ref="H841" ca="1">IFERROR(INDEX($E$26:$E$1885,SMALL(IF($E$26:$E$1885="","",ROW($E$26:$E$1885)-MIN(ROW($E$26:$E$1885))+1),ROW(E818))),"")</f>
        <v/>
      </c>
      <c r="I841" s="32" t="str">
        <f t="array" aca="1" ref="I841" ca="1">IFERROR(INDEX($F$26:$F$1885,SMALL(IF($F$26:$F$1885="","",ROW($F$26:$F$1885)-MIN(ROW($F$26:$F$1885))+1),ROW(F818))),"")</f>
        <v/>
      </c>
    </row>
    <row r="842" spans="2:9" hidden="1" x14ac:dyDescent="0.45">
      <c r="B842" s="32">
        <f t="shared" si="69"/>
        <v>43792</v>
      </c>
      <c r="C842" s="1" t="str">
        <f ca="1"/>
        <v/>
      </c>
      <c r="D842" s="1">
        <v>73</v>
      </c>
      <c r="E842" s="36" t="str">
        <f t="shared" ca="1" si="67"/>
        <v/>
      </c>
      <c r="F842" s="1" t="str">
        <f t="shared" ca="1" si="68"/>
        <v/>
      </c>
      <c r="H842" s="32" t="str">
        <f t="array" aca="1" ref="H842" ca="1">IFERROR(INDEX($E$26:$E$1885,SMALL(IF($E$26:$E$1885="","",ROW($E$26:$E$1885)-MIN(ROW($E$26:$E$1885))+1),ROW(E819))),"")</f>
        <v/>
      </c>
      <c r="I842" s="32" t="str">
        <f t="array" aca="1" ref="I842" ca="1">IFERROR(INDEX($F$26:$F$1885,SMALL(IF($F$26:$F$1885="","",ROW($F$26:$F$1885)-MIN(ROW($F$26:$F$1885))+1),ROW(F819))),"")</f>
        <v/>
      </c>
    </row>
    <row r="843" spans="2:9" hidden="1" x14ac:dyDescent="0.45">
      <c r="B843" s="32">
        <f t="shared" si="69"/>
        <v>43792</v>
      </c>
      <c r="C843" s="1" t="str">
        <f ca="1"/>
        <v/>
      </c>
      <c r="D843" s="1">
        <v>74</v>
      </c>
      <c r="E843" s="36" t="str">
        <f t="shared" ca="1" si="67"/>
        <v/>
      </c>
      <c r="F843" s="1" t="str">
        <f t="shared" ca="1" si="68"/>
        <v/>
      </c>
      <c r="H843" s="32" t="str">
        <f t="array" aca="1" ref="H843" ca="1">IFERROR(INDEX($E$26:$E$1885,SMALL(IF($E$26:$E$1885="","",ROW($E$26:$E$1885)-MIN(ROW($E$26:$E$1885))+1),ROW(E820))),"")</f>
        <v/>
      </c>
      <c r="I843" s="32" t="str">
        <f t="array" aca="1" ref="I843" ca="1">IFERROR(INDEX($F$26:$F$1885,SMALL(IF($F$26:$F$1885="","",ROW($F$26:$F$1885)-MIN(ROW($F$26:$F$1885))+1),ROW(F820))),"")</f>
        <v/>
      </c>
    </row>
    <row r="844" spans="2:9" hidden="1" x14ac:dyDescent="0.45">
      <c r="B844" s="32">
        <f t="shared" si="69"/>
        <v>43792</v>
      </c>
      <c r="C844" s="1" t="str">
        <f ca="1"/>
        <v/>
      </c>
      <c r="D844" s="1">
        <v>75</v>
      </c>
      <c r="E844" s="36" t="str">
        <f t="shared" ca="1" si="67"/>
        <v/>
      </c>
      <c r="F844" s="1" t="str">
        <f t="shared" ca="1" si="68"/>
        <v/>
      </c>
      <c r="H844" s="32" t="str">
        <f t="array" aca="1" ref="H844" ca="1">IFERROR(INDEX($E$26:$E$1885,SMALL(IF($E$26:$E$1885="","",ROW($E$26:$E$1885)-MIN(ROW($E$26:$E$1885))+1),ROW(E821))),"")</f>
        <v/>
      </c>
      <c r="I844" s="32" t="str">
        <f t="array" aca="1" ref="I844" ca="1">IFERROR(INDEX($F$26:$F$1885,SMALL(IF($F$26:$F$1885="","",ROW($F$26:$F$1885)-MIN(ROW($F$26:$F$1885))+1),ROW(F821))),"")</f>
        <v/>
      </c>
    </row>
    <row r="845" spans="2:9" hidden="1" x14ac:dyDescent="0.45">
      <c r="B845" s="32">
        <f t="shared" si="69"/>
        <v>43792</v>
      </c>
      <c r="C845" s="1" t="str">
        <f ca="1"/>
        <v/>
      </c>
      <c r="D845" s="1">
        <v>76</v>
      </c>
      <c r="E845" s="36" t="str">
        <f t="shared" ca="1" si="67"/>
        <v/>
      </c>
      <c r="F845" s="1" t="str">
        <f t="shared" ca="1" si="68"/>
        <v/>
      </c>
      <c r="H845" s="32" t="str">
        <f t="array" aca="1" ref="H845" ca="1">IFERROR(INDEX($E$26:$E$1885,SMALL(IF($E$26:$E$1885="","",ROW($E$26:$E$1885)-MIN(ROW($E$26:$E$1885))+1),ROW(E822))),"")</f>
        <v/>
      </c>
      <c r="I845" s="32" t="str">
        <f t="array" aca="1" ref="I845" ca="1">IFERROR(INDEX($F$26:$F$1885,SMALL(IF($F$26:$F$1885="","",ROW($F$26:$F$1885)-MIN(ROW($F$26:$F$1885))+1),ROW(F822))),"")</f>
        <v/>
      </c>
    </row>
    <row r="846" spans="2:9" hidden="1" x14ac:dyDescent="0.45">
      <c r="B846" s="32">
        <f t="shared" si="69"/>
        <v>43792</v>
      </c>
      <c r="C846" s="1" t="str">
        <f ca="1"/>
        <v/>
      </c>
      <c r="D846" s="1">
        <v>77</v>
      </c>
      <c r="E846" s="36" t="str">
        <f t="shared" ca="1" si="67"/>
        <v/>
      </c>
      <c r="F846" s="1" t="str">
        <f t="shared" ca="1" si="68"/>
        <v/>
      </c>
      <c r="H846" s="32" t="str">
        <f t="array" aca="1" ref="H846" ca="1">IFERROR(INDEX($E$26:$E$1885,SMALL(IF($E$26:$E$1885="","",ROW($E$26:$E$1885)-MIN(ROW($E$26:$E$1885))+1),ROW(E823))),"")</f>
        <v/>
      </c>
      <c r="I846" s="32" t="str">
        <f t="array" aca="1" ref="I846" ca="1">IFERROR(INDEX($F$26:$F$1885,SMALL(IF($F$26:$F$1885="","",ROW($F$26:$F$1885)-MIN(ROW($F$26:$F$1885))+1),ROW(F823))),"")</f>
        <v/>
      </c>
    </row>
    <row r="847" spans="2:9" hidden="1" x14ac:dyDescent="0.45">
      <c r="B847" s="32">
        <f t="shared" si="69"/>
        <v>43792</v>
      </c>
      <c r="C847" s="1" t="str">
        <f ca="1"/>
        <v/>
      </c>
      <c r="D847" s="1">
        <v>78</v>
      </c>
      <c r="E847" s="36" t="str">
        <f t="shared" ca="1" si="67"/>
        <v/>
      </c>
      <c r="F847" s="1" t="str">
        <f t="shared" ca="1" si="68"/>
        <v/>
      </c>
      <c r="H847" s="32" t="str">
        <f t="array" aca="1" ref="H847" ca="1">IFERROR(INDEX($E$26:$E$1885,SMALL(IF($E$26:$E$1885="","",ROW($E$26:$E$1885)-MIN(ROW($E$26:$E$1885))+1),ROW(E824))),"")</f>
        <v/>
      </c>
      <c r="I847" s="32" t="str">
        <f t="array" aca="1" ref="I847" ca="1">IFERROR(INDEX($F$26:$F$1885,SMALL(IF($F$26:$F$1885="","",ROW($F$26:$F$1885)-MIN(ROW($F$26:$F$1885))+1),ROW(F824))),"")</f>
        <v/>
      </c>
    </row>
    <row r="848" spans="2:9" hidden="1" x14ac:dyDescent="0.45">
      <c r="B848" s="32">
        <f t="shared" si="69"/>
        <v>43792</v>
      </c>
      <c r="C848" s="1" t="str">
        <f ca="1"/>
        <v/>
      </c>
      <c r="D848" s="1">
        <v>79</v>
      </c>
      <c r="E848" s="36" t="str">
        <f t="shared" ca="1" si="67"/>
        <v/>
      </c>
      <c r="F848" s="1" t="str">
        <f t="shared" ca="1" si="68"/>
        <v/>
      </c>
      <c r="H848" s="32" t="str">
        <f t="array" aca="1" ref="H848" ca="1">IFERROR(INDEX($E$26:$E$1885,SMALL(IF($E$26:$E$1885="","",ROW($E$26:$E$1885)-MIN(ROW($E$26:$E$1885))+1),ROW(E825))),"")</f>
        <v/>
      </c>
      <c r="I848" s="32" t="str">
        <f t="array" aca="1" ref="I848" ca="1">IFERROR(INDEX($F$26:$F$1885,SMALL(IF($F$26:$F$1885="","",ROW($F$26:$F$1885)-MIN(ROW($F$26:$F$1885))+1),ROW(F825))),"")</f>
        <v/>
      </c>
    </row>
    <row r="849" spans="2:9" hidden="1" x14ac:dyDescent="0.45">
      <c r="B849" s="32">
        <f t="shared" si="69"/>
        <v>43792</v>
      </c>
      <c r="C849" s="1" t="str">
        <f ca="1"/>
        <v/>
      </c>
      <c r="D849" s="1">
        <v>80</v>
      </c>
      <c r="E849" s="36" t="str">
        <f t="shared" ca="1" si="67"/>
        <v/>
      </c>
      <c r="F849" s="1" t="str">
        <f t="shared" ca="1" si="68"/>
        <v/>
      </c>
      <c r="H849" s="32" t="str">
        <f t="array" aca="1" ref="H849" ca="1">IFERROR(INDEX($E$26:$E$1885,SMALL(IF($E$26:$E$1885="","",ROW($E$26:$E$1885)-MIN(ROW($E$26:$E$1885))+1),ROW(E826))),"")</f>
        <v/>
      </c>
      <c r="I849" s="32" t="str">
        <f t="array" aca="1" ref="I849" ca="1">IFERROR(INDEX($F$26:$F$1885,SMALL(IF($F$26:$F$1885="","",ROW($F$26:$F$1885)-MIN(ROW($F$26:$F$1885))+1),ROW(F826))),"")</f>
        <v/>
      </c>
    </row>
    <row r="850" spans="2:9" hidden="1" x14ac:dyDescent="0.45">
      <c r="B850" s="32">
        <f t="shared" si="69"/>
        <v>43792</v>
      </c>
      <c r="C850" s="1" t="str">
        <f ca="1"/>
        <v/>
      </c>
      <c r="D850" s="1">
        <v>81</v>
      </c>
      <c r="E850" s="36" t="str">
        <f t="shared" ca="1" si="67"/>
        <v/>
      </c>
      <c r="F850" s="1" t="str">
        <f t="shared" ca="1" si="68"/>
        <v/>
      </c>
      <c r="H850" s="32" t="str">
        <f t="array" aca="1" ref="H850" ca="1">IFERROR(INDEX($E$26:$E$1885,SMALL(IF($E$26:$E$1885="","",ROW($E$26:$E$1885)-MIN(ROW($E$26:$E$1885))+1),ROW(E827))),"")</f>
        <v/>
      </c>
      <c r="I850" s="32" t="str">
        <f t="array" aca="1" ref="I850" ca="1">IFERROR(INDEX($F$26:$F$1885,SMALL(IF($F$26:$F$1885="","",ROW($F$26:$F$1885)-MIN(ROW($F$26:$F$1885))+1),ROW(F827))),"")</f>
        <v/>
      </c>
    </row>
    <row r="851" spans="2:9" hidden="1" x14ac:dyDescent="0.45">
      <c r="B851" s="32">
        <f t="shared" si="69"/>
        <v>43792</v>
      </c>
      <c r="C851" s="1" t="str">
        <f ca="1"/>
        <v/>
      </c>
      <c r="D851" s="1">
        <v>82</v>
      </c>
      <c r="E851" s="36" t="str">
        <f t="shared" ca="1" si="67"/>
        <v/>
      </c>
      <c r="F851" s="1" t="str">
        <f t="shared" ca="1" si="68"/>
        <v/>
      </c>
      <c r="H851" s="32" t="str">
        <f t="array" aca="1" ref="H851" ca="1">IFERROR(INDEX($E$26:$E$1885,SMALL(IF($E$26:$E$1885="","",ROW($E$26:$E$1885)-MIN(ROW($E$26:$E$1885))+1),ROW(E828))),"")</f>
        <v/>
      </c>
      <c r="I851" s="32" t="str">
        <f t="array" aca="1" ref="I851" ca="1">IFERROR(INDEX($F$26:$F$1885,SMALL(IF($F$26:$F$1885="","",ROW($F$26:$F$1885)-MIN(ROW($F$26:$F$1885))+1),ROW(F828))),"")</f>
        <v/>
      </c>
    </row>
    <row r="852" spans="2:9" hidden="1" x14ac:dyDescent="0.45">
      <c r="B852" s="32">
        <f t="shared" si="69"/>
        <v>43792</v>
      </c>
      <c r="C852" s="1" t="str">
        <f ca="1"/>
        <v/>
      </c>
      <c r="D852" s="1">
        <v>83</v>
      </c>
      <c r="E852" s="36" t="str">
        <f t="shared" ca="1" si="67"/>
        <v/>
      </c>
      <c r="F852" s="1" t="str">
        <f t="shared" ca="1" si="68"/>
        <v/>
      </c>
      <c r="H852" s="32" t="str">
        <f t="array" aca="1" ref="H852" ca="1">IFERROR(INDEX($E$26:$E$1885,SMALL(IF($E$26:$E$1885="","",ROW($E$26:$E$1885)-MIN(ROW($E$26:$E$1885))+1),ROW(E829))),"")</f>
        <v/>
      </c>
      <c r="I852" s="32" t="str">
        <f t="array" aca="1" ref="I852" ca="1">IFERROR(INDEX($F$26:$F$1885,SMALL(IF($F$26:$F$1885="","",ROW($F$26:$F$1885)-MIN(ROW($F$26:$F$1885))+1),ROW(F829))),"")</f>
        <v/>
      </c>
    </row>
    <row r="853" spans="2:9" hidden="1" x14ac:dyDescent="0.45">
      <c r="B853" s="32">
        <f t="shared" si="69"/>
        <v>43792</v>
      </c>
      <c r="C853" s="1" t="str">
        <f ca="1"/>
        <v/>
      </c>
      <c r="D853" s="1">
        <v>84</v>
      </c>
      <c r="E853" s="36" t="str">
        <f t="shared" ca="1" si="67"/>
        <v/>
      </c>
      <c r="F853" s="1" t="str">
        <f t="shared" ca="1" si="68"/>
        <v/>
      </c>
      <c r="H853" s="32" t="str">
        <f t="array" aca="1" ref="H853" ca="1">IFERROR(INDEX($E$26:$E$1885,SMALL(IF($E$26:$E$1885="","",ROW($E$26:$E$1885)-MIN(ROW($E$26:$E$1885))+1),ROW(E830))),"")</f>
        <v/>
      </c>
      <c r="I853" s="32" t="str">
        <f t="array" aca="1" ref="I853" ca="1">IFERROR(INDEX($F$26:$F$1885,SMALL(IF($F$26:$F$1885="","",ROW($F$26:$F$1885)-MIN(ROW($F$26:$F$1885))+1),ROW(F830))),"")</f>
        <v/>
      </c>
    </row>
    <row r="854" spans="2:9" hidden="1" x14ac:dyDescent="0.45">
      <c r="B854" s="32">
        <f t="shared" si="69"/>
        <v>43792</v>
      </c>
      <c r="C854" s="1" t="str">
        <f ca="1"/>
        <v/>
      </c>
      <c r="D854" s="1">
        <v>85</v>
      </c>
      <c r="E854" s="36" t="str">
        <f t="shared" ca="1" si="67"/>
        <v/>
      </c>
      <c r="F854" s="1" t="str">
        <f t="shared" ca="1" si="68"/>
        <v/>
      </c>
      <c r="H854" s="32" t="str">
        <f t="array" aca="1" ref="H854" ca="1">IFERROR(INDEX($E$26:$E$1885,SMALL(IF($E$26:$E$1885="","",ROW($E$26:$E$1885)-MIN(ROW($E$26:$E$1885))+1),ROW(E831))),"")</f>
        <v/>
      </c>
      <c r="I854" s="32" t="str">
        <f t="array" aca="1" ref="I854" ca="1">IFERROR(INDEX($F$26:$F$1885,SMALL(IF($F$26:$F$1885="","",ROW($F$26:$F$1885)-MIN(ROW($F$26:$F$1885))+1),ROW(F831))),"")</f>
        <v/>
      </c>
    </row>
    <row r="855" spans="2:9" hidden="1" x14ac:dyDescent="0.45">
      <c r="B855" s="32">
        <f t="shared" si="69"/>
        <v>43792</v>
      </c>
      <c r="C855" s="1" t="str">
        <f ca="1"/>
        <v/>
      </c>
      <c r="D855" s="1">
        <v>86</v>
      </c>
      <c r="E855" s="36" t="str">
        <f t="shared" ca="1" si="67"/>
        <v/>
      </c>
      <c r="F855" s="1" t="str">
        <f t="shared" ca="1" si="68"/>
        <v/>
      </c>
      <c r="H855" s="32" t="str">
        <f t="array" aca="1" ref="H855" ca="1">IFERROR(INDEX($E$26:$E$1885,SMALL(IF($E$26:$E$1885="","",ROW($E$26:$E$1885)-MIN(ROW($E$26:$E$1885))+1),ROW(E832))),"")</f>
        <v/>
      </c>
      <c r="I855" s="32" t="str">
        <f t="array" aca="1" ref="I855" ca="1">IFERROR(INDEX($F$26:$F$1885,SMALL(IF($F$26:$F$1885="","",ROW($F$26:$F$1885)-MIN(ROW($F$26:$F$1885))+1),ROW(F832))),"")</f>
        <v/>
      </c>
    </row>
    <row r="856" spans="2:9" hidden="1" x14ac:dyDescent="0.45">
      <c r="B856" s="32">
        <f t="shared" si="69"/>
        <v>43792</v>
      </c>
      <c r="C856" s="1" t="str">
        <f ca="1"/>
        <v/>
      </c>
      <c r="D856" s="1">
        <v>87</v>
      </c>
      <c r="E856" s="36" t="str">
        <f t="shared" ca="1" si="67"/>
        <v/>
      </c>
      <c r="F856" s="1" t="str">
        <f t="shared" ca="1" si="68"/>
        <v/>
      </c>
      <c r="H856" s="32" t="str">
        <f t="array" aca="1" ref="H856" ca="1">IFERROR(INDEX($E$26:$E$1885,SMALL(IF($E$26:$E$1885="","",ROW($E$26:$E$1885)-MIN(ROW($E$26:$E$1885))+1),ROW(E833))),"")</f>
        <v/>
      </c>
      <c r="I856" s="32" t="str">
        <f t="array" aca="1" ref="I856" ca="1">IFERROR(INDEX($F$26:$F$1885,SMALL(IF($F$26:$F$1885="","",ROW($F$26:$F$1885)-MIN(ROW($F$26:$F$1885))+1),ROW(F833))),"")</f>
        <v/>
      </c>
    </row>
    <row r="857" spans="2:9" hidden="1" x14ac:dyDescent="0.45">
      <c r="B857" s="32">
        <f t="shared" si="69"/>
        <v>43792</v>
      </c>
      <c r="C857" s="1" t="str">
        <f ca="1"/>
        <v/>
      </c>
      <c r="D857" s="1">
        <v>88</v>
      </c>
      <c r="E857" s="36" t="str">
        <f t="shared" ca="1" si="67"/>
        <v/>
      </c>
      <c r="F857" s="1" t="str">
        <f t="shared" ca="1" si="68"/>
        <v/>
      </c>
      <c r="H857" s="32" t="str">
        <f t="array" aca="1" ref="H857" ca="1">IFERROR(INDEX($E$26:$E$1885,SMALL(IF($E$26:$E$1885="","",ROW($E$26:$E$1885)-MIN(ROW($E$26:$E$1885))+1),ROW(E834))),"")</f>
        <v/>
      </c>
      <c r="I857" s="32" t="str">
        <f t="array" aca="1" ref="I857" ca="1">IFERROR(INDEX($F$26:$F$1885,SMALL(IF($F$26:$F$1885="","",ROW($F$26:$F$1885)-MIN(ROW($F$26:$F$1885))+1),ROW(F834))),"")</f>
        <v/>
      </c>
    </row>
    <row r="858" spans="2:9" hidden="1" x14ac:dyDescent="0.45">
      <c r="B858" s="32">
        <f t="shared" si="69"/>
        <v>43792</v>
      </c>
      <c r="C858" s="1" t="str">
        <f ca="1"/>
        <v/>
      </c>
      <c r="D858" s="1">
        <v>89</v>
      </c>
      <c r="E858" s="36" t="str">
        <f t="shared" ca="1" si="67"/>
        <v/>
      </c>
      <c r="F858" s="1" t="str">
        <f t="shared" ca="1" si="68"/>
        <v/>
      </c>
      <c r="H858" s="32" t="str">
        <f t="array" aca="1" ref="H858" ca="1">IFERROR(INDEX($E$26:$E$1885,SMALL(IF($E$26:$E$1885="","",ROW($E$26:$E$1885)-MIN(ROW($E$26:$E$1885))+1),ROW(E835))),"")</f>
        <v/>
      </c>
      <c r="I858" s="32" t="str">
        <f t="array" aca="1" ref="I858" ca="1">IFERROR(INDEX($F$26:$F$1885,SMALL(IF($F$26:$F$1885="","",ROW($F$26:$F$1885)-MIN(ROW($F$26:$F$1885))+1),ROW(F835))),"")</f>
        <v/>
      </c>
    </row>
    <row r="859" spans="2:9" hidden="1" x14ac:dyDescent="0.45">
      <c r="B859" s="32">
        <f t="shared" si="69"/>
        <v>43792</v>
      </c>
      <c r="C859" s="1" t="str">
        <f ca="1"/>
        <v/>
      </c>
      <c r="D859" s="1">
        <v>90</v>
      </c>
      <c r="E859" s="36" t="str">
        <f t="shared" ref="E859:E922" ca="1" si="70">IF(LEN(C859)=0,"",TEXT(B859,"mm/dd/yyyy"))</f>
        <v/>
      </c>
      <c r="F859" s="1" t="str">
        <f t="shared" ref="F859:F922" ca="1" si="71">C859</f>
        <v/>
      </c>
      <c r="H859" s="32" t="str">
        <f t="array" aca="1" ref="H859" ca="1">IFERROR(INDEX($E$26:$E$1885,SMALL(IF($E$26:$E$1885="","",ROW($E$26:$E$1885)-MIN(ROW($E$26:$E$1885))+1),ROW(E836))),"")</f>
        <v/>
      </c>
      <c r="I859" s="32" t="str">
        <f t="array" aca="1" ref="I859" ca="1">IFERROR(INDEX($F$26:$F$1885,SMALL(IF($F$26:$F$1885="","",ROW($F$26:$F$1885)-MIN(ROW($F$26:$F$1885))+1),ROW(F836))),"")</f>
        <v/>
      </c>
    </row>
    <row r="860" spans="2:9" hidden="1" x14ac:dyDescent="0.45">
      <c r="B860" s="32">
        <f t="shared" si="69"/>
        <v>43792</v>
      </c>
      <c r="C860" s="1" t="str">
        <f ca="1"/>
        <v/>
      </c>
      <c r="D860" s="1">
        <v>91</v>
      </c>
      <c r="E860" s="36" t="str">
        <f t="shared" ca="1" si="70"/>
        <v/>
      </c>
      <c r="F860" s="1" t="str">
        <f t="shared" ca="1" si="71"/>
        <v/>
      </c>
      <c r="H860" s="32" t="str">
        <f t="array" aca="1" ref="H860" ca="1">IFERROR(INDEX($E$26:$E$1885,SMALL(IF($E$26:$E$1885="","",ROW($E$26:$E$1885)-MIN(ROW($E$26:$E$1885))+1),ROW(E837))),"")</f>
        <v/>
      </c>
      <c r="I860" s="32" t="str">
        <f t="array" aca="1" ref="I860" ca="1">IFERROR(INDEX($F$26:$F$1885,SMALL(IF($F$26:$F$1885="","",ROW($F$26:$F$1885)-MIN(ROW($F$26:$F$1885))+1),ROW(F837))),"")</f>
        <v/>
      </c>
    </row>
    <row r="861" spans="2:9" hidden="1" x14ac:dyDescent="0.45">
      <c r="B861" s="32">
        <f t="shared" si="69"/>
        <v>43792</v>
      </c>
      <c r="C861" s="1" t="str">
        <f ca="1"/>
        <v/>
      </c>
      <c r="D861" s="1">
        <v>92</v>
      </c>
      <c r="E861" s="36" t="str">
        <f t="shared" ca="1" si="70"/>
        <v/>
      </c>
      <c r="F861" s="1" t="str">
        <f t="shared" ca="1" si="71"/>
        <v/>
      </c>
      <c r="H861" s="32" t="str">
        <f t="array" aca="1" ref="H861" ca="1">IFERROR(INDEX($E$26:$E$1885,SMALL(IF($E$26:$E$1885="","",ROW($E$26:$E$1885)-MIN(ROW($E$26:$E$1885))+1),ROW(E838))),"")</f>
        <v/>
      </c>
      <c r="I861" s="32" t="str">
        <f t="array" aca="1" ref="I861" ca="1">IFERROR(INDEX($F$26:$F$1885,SMALL(IF($F$26:$F$1885="","",ROW($F$26:$F$1885)-MIN(ROW($F$26:$F$1885))+1),ROW(F838))),"")</f>
        <v/>
      </c>
    </row>
    <row r="862" spans="2:9" hidden="1" x14ac:dyDescent="0.45">
      <c r="B862" s="32">
        <f t="shared" si="69"/>
        <v>43792</v>
      </c>
      <c r="C862" s="1" t="str">
        <f ca="1"/>
        <v/>
      </c>
      <c r="D862" s="1">
        <v>93</v>
      </c>
      <c r="E862" s="36" t="str">
        <f t="shared" ca="1" si="70"/>
        <v/>
      </c>
      <c r="F862" s="1" t="str">
        <f t="shared" ca="1" si="71"/>
        <v/>
      </c>
      <c r="H862" s="32" t="str">
        <f t="array" aca="1" ref="H862" ca="1">IFERROR(INDEX($E$26:$E$1885,SMALL(IF($E$26:$E$1885="","",ROW($E$26:$E$1885)-MIN(ROW($E$26:$E$1885))+1),ROW(E839))),"")</f>
        <v/>
      </c>
      <c r="I862" s="32" t="str">
        <f t="array" aca="1" ref="I862" ca="1">IFERROR(INDEX($F$26:$F$1885,SMALL(IF($F$26:$F$1885="","",ROW($F$26:$F$1885)-MIN(ROW($F$26:$F$1885))+1),ROW(F839))),"")</f>
        <v/>
      </c>
    </row>
    <row r="863" spans="2:9" hidden="1" x14ac:dyDescent="0.45">
      <c r="B863" s="32">
        <f>B$12</f>
        <v>43793</v>
      </c>
      <c r="C863" s="1" t="str">
        <f t="array" aca="1" ref="C863:C955" ca="1">TRANSPOSE(CT12:GH12)</f>
        <v>Going out to eat</v>
      </c>
      <c r="D863" s="1">
        <v>1</v>
      </c>
      <c r="E863" s="36" t="str">
        <f t="shared" ca="1" si="70"/>
        <v>11/24/2019</v>
      </c>
      <c r="F863" s="1" t="str">
        <f t="shared" ca="1" si="71"/>
        <v>Going out to eat</v>
      </c>
      <c r="H863" s="32" t="str">
        <f t="array" aca="1" ref="H863" ca="1">IFERROR(INDEX($E$26:$E$1885,SMALL(IF($E$26:$E$1885="","",ROW($E$26:$E$1885)-MIN(ROW($E$26:$E$1885))+1),ROW(E840))),"")</f>
        <v/>
      </c>
      <c r="I863" s="32" t="str">
        <f t="array" aca="1" ref="I863" ca="1">IFERROR(INDEX($F$26:$F$1885,SMALL(IF($F$26:$F$1885="","",ROW($F$26:$F$1885)-MIN(ROW($F$26:$F$1885))+1),ROW(F840))),"")</f>
        <v/>
      </c>
    </row>
    <row r="864" spans="2:9" hidden="1" x14ac:dyDescent="0.45">
      <c r="B864" s="32">
        <f t="shared" ref="B864:B927" si="72">B$12</f>
        <v>43793</v>
      </c>
      <c r="C864" s="1" t="str">
        <f ca="1"/>
        <v/>
      </c>
      <c r="D864" s="1">
        <v>2</v>
      </c>
      <c r="E864" s="36" t="str">
        <f t="shared" ca="1" si="70"/>
        <v/>
      </c>
      <c r="F864" s="1" t="str">
        <f t="shared" ca="1" si="71"/>
        <v/>
      </c>
      <c r="H864" s="32" t="str">
        <f t="array" aca="1" ref="H864" ca="1">IFERROR(INDEX($E$26:$E$1885,SMALL(IF($E$26:$E$1885="","",ROW($E$26:$E$1885)-MIN(ROW($E$26:$E$1885))+1),ROW(E841))),"")</f>
        <v/>
      </c>
      <c r="I864" s="32" t="str">
        <f t="array" aca="1" ref="I864" ca="1">IFERROR(INDEX($F$26:$F$1885,SMALL(IF($F$26:$F$1885="","",ROW($F$26:$F$1885)-MIN(ROW($F$26:$F$1885))+1),ROW(F841))),"")</f>
        <v/>
      </c>
    </row>
    <row r="865" spans="2:9" hidden="1" x14ac:dyDescent="0.45">
      <c r="B865" s="32">
        <f t="shared" si="72"/>
        <v>43793</v>
      </c>
      <c r="C865" s="1" t="str">
        <f ca="1"/>
        <v/>
      </c>
      <c r="D865" s="1">
        <v>3</v>
      </c>
      <c r="E865" s="36" t="str">
        <f t="shared" ca="1" si="70"/>
        <v/>
      </c>
      <c r="F865" s="1" t="str">
        <f t="shared" ca="1" si="71"/>
        <v/>
      </c>
      <c r="H865" s="32" t="str">
        <f t="array" aca="1" ref="H865" ca="1">IFERROR(INDEX($E$26:$E$1885,SMALL(IF($E$26:$E$1885="","",ROW($E$26:$E$1885)-MIN(ROW($E$26:$E$1885))+1),ROW(E842))),"")</f>
        <v/>
      </c>
      <c r="I865" s="32" t="str">
        <f t="array" aca="1" ref="I865" ca="1">IFERROR(INDEX($F$26:$F$1885,SMALL(IF($F$26:$F$1885="","",ROW($F$26:$F$1885)-MIN(ROW($F$26:$F$1885))+1),ROW(F842))),"")</f>
        <v/>
      </c>
    </row>
    <row r="866" spans="2:9" hidden="1" x14ac:dyDescent="0.45">
      <c r="B866" s="32">
        <f t="shared" si="72"/>
        <v>43793</v>
      </c>
      <c r="C866" s="1" t="str">
        <f ca="1"/>
        <v/>
      </c>
      <c r="D866" s="1">
        <v>4</v>
      </c>
      <c r="E866" s="36" t="str">
        <f t="shared" ca="1" si="70"/>
        <v/>
      </c>
      <c r="F866" s="1" t="str">
        <f t="shared" ca="1" si="71"/>
        <v/>
      </c>
      <c r="H866" s="32" t="str">
        <f t="array" aca="1" ref="H866" ca="1">IFERROR(INDEX($E$26:$E$1885,SMALL(IF($E$26:$E$1885="","",ROW($E$26:$E$1885)-MIN(ROW($E$26:$E$1885))+1),ROW(E843))),"")</f>
        <v/>
      </c>
      <c r="I866" s="32" t="str">
        <f t="array" aca="1" ref="I866" ca="1">IFERROR(INDEX($F$26:$F$1885,SMALL(IF($F$26:$F$1885="","",ROW($F$26:$F$1885)-MIN(ROW($F$26:$F$1885))+1),ROW(F843))),"")</f>
        <v/>
      </c>
    </row>
    <row r="867" spans="2:9" hidden="1" x14ac:dyDescent="0.45">
      <c r="B867" s="32">
        <f t="shared" si="72"/>
        <v>43793</v>
      </c>
      <c r="C867" s="1" t="str">
        <f ca="1"/>
        <v/>
      </c>
      <c r="D867" s="1">
        <v>5</v>
      </c>
      <c r="E867" s="36" t="str">
        <f t="shared" ca="1" si="70"/>
        <v/>
      </c>
      <c r="F867" s="1" t="str">
        <f t="shared" ca="1" si="71"/>
        <v/>
      </c>
      <c r="H867" s="32" t="str">
        <f t="array" aca="1" ref="H867" ca="1">IFERROR(INDEX($E$26:$E$1885,SMALL(IF($E$26:$E$1885="","",ROW($E$26:$E$1885)-MIN(ROW($E$26:$E$1885))+1),ROW(E844))),"")</f>
        <v/>
      </c>
      <c r="I867" s="32" t="str">
        <f t="array" aca="1" ref="I867" ca="1">IFERROR(INDEX($F$26:$F$1885,SMALL(IF($F$26:$F$1885="","",ROW($F$26:$F$1885)-MIN(ROW($F$26:$F$1885))+1),ROW(F844))),"")</f>
        <v/>
      </c>
    </row>
    <row r="868" spans="2:9" hidden="1" x14ac:dyDescent="0.45">
      <c r="B868" s="32">
        <f t="shared" si="72"/>
        <v>43793</v>
      </c>
      <c r="C868" s="1" t="str">
        <f ca="1"/>
        <v/>
      </c>
      <c r="D868" s="1">
        <v>6</v>
      </c>
      <c r="E868" s="36" t="str">
        <f t="shared" ca="1" si="70"/>
        <v/>
      </c>
      <c r="F868" s="1" t="str">
        <f t="shared" ca="1" si="71"/>
        <v/>
      </c>
      <c r="H868" s="32" t="str">
        <f t="array" aca="1" ref="H868" ca="1">IFERROR(INDEX($E$26:$E$1885,SMALL(IF($E$26:$E$1885="","",ROW($E$26:$E$1885)-MIN(ROW($E$26:$E$1885))+1),ROW(E845))),"")</f>
        <v/>
      </c>
      <c r="I868" s="32" t="str">
        <f t="array" aca="1" ref="I868" ca="1">IFERROR(INDEX($F$26:$F$1885,SMALL(IF($F$26:$F$1885="","",ROW($F$26:$F$1885)-MIN(ROW($F$26:$F$1885))+1),ROW(F845))),"")</f>
        <v/>
      </c>
    </row>
    <row r="869" spans="2:9" hidden="1" x14ac:dyDescent="0.45">
      <c r="B869" s="32">
        <f t="shared" si="72"/>
        <v>43793</v>
      </c>
      <c r="C869" s="1" t="str">
        <f ca="1"/>
        <v/>
      </c>
      <c r="D869" s="1">
        <v>7</v>
      </c>
      <c r="E869" s="36" t="str">
        <f t="shared" ca="1" si="70"/>
        <v/>
      </c>
      <c r="F869" s="1" t="str">
        <f t="shared" ca="1" si="71"/>
        <v/>
      </c>
      <c r="H869" s="32" t="str">
        <f t="array" aca="1" ref="H869" ca="1">IFERROR(INDEX($E$26:$E$1885,SMALL(IF($E$26:$E$1885="","",ROW($E$26:$E$1885)-MIN(ROW($E$26:$E$1885))+1),ROW(E846))),"")</f>
        <v/>
      </c>
      <c r="I869" s="32" t="str">
        <f t="array" aca="1" ref="I869" ca="1">IFERROR(INDEX($F$26:$F$1885,SMALL(IF($F$26:$F$1885="","",ROW($F$26:$F$1885)-MIN(ROW($F$26:$F$1885))+1),ROW(F846))),"")</f>
        <v/>
      </c>
    </row>
    <row r="870" spans="2:9" hidden="1" x14ac:dyDescent="0.45">
      <c r="B870" s="32">
        <f t="shared" si="72"/>
        <v>43793</v>
      </c>
      <c r="C870" s="1" t="str">
        <f ca="1"/>
        <v/>
      </c>
      <c r="D870" s="1">
        <v>8</v>
      </c>
      <c r="E870" s="36" t="str">
        <f t="shared" ca="1" si="70"/>
        <v/>
      </c>
      <c r="F870" s="1" t="str">
        <f t="shared" ca="1" si="71"/>
        <v/>
      </c>
      <c r="H870" s="32" t="str">
        <f t="array" aca="1" ref="H870" ca="1">IFERROR(INDEX($E$26:$E$1885,SMALL(IF($E$26:$E$1885="","",ROW($E$26:$E$1885)-MIN(ROW($E$26:$E$1885))+1),ROW(E847))),"")</f>
        <v/>
      </c>
      <c r="I870" s="32" t="str">
        <f t="array" aca="1" ref="I870" ca="1">IFERROR(INDEX($F$26:$F$1885,SMALL(IF($F$26:$F$1885="","",ROW($F$26:$F$1885)-MIN(ROW($F$26:$F$1885))+1),ROW(F847))),"")</f>
        <v/>
      </c>
    </row>
    <row r="871" spans="2:9" hidden="1" x14ac:dyDescent="0.45">
      <c r="B871" s="32">
        <f t="shared" si="72"/>
        <v>43793</v>
      </c>
      <c r="C871" s="1" t="str">
        <f ca="1"/>
        <v/>
      </c>
      <c r="D871" s="1">
        <v>9</v>
      </c>
      <c r="E871" s="36" t="str">
        <f t="shared" ca="1" si="70"/>
        <v/>
      </c>
      <c r="F871" s="1" t="str">
        <f t="shared" ca="1" si="71"/>
        <v/>
      </c>
      <c r="H871" s="32" t="str">
        <f t="array" aca="1" ref="H871" ca="1">IFERROR(INDEX($E$26:$E$1885,SMALL(IF($E$26:$E$1885="","",ROW($E$26:$E$1885)-MIN(ROW($E$26:$E$1885))+1),ROW(E848))),"")</f>
        <v/>
      </c>
      <c r="I871" s="32" t="str">
        <f t="array" aca="1" ref="I871" ca="1">IFERROR(INDEX($F$26:$F$1885,SMALL(IF($F$26:$F$1885="","",ROW($F$26:$F$1885)-MIN(ROW($F$26:$F$1885))+1),ROW(F848))),"")</f>
        <v/>
      </c>
    </row>
    <row r="872" spans="2:9" hidden="1" x14ac:dyDescent="0.45">
      <c r="B872" s="32">
        <f t="shared" si="72"/>
        <v>43793</v>
      </c>
      <c r="C872" s="1" t="str">
        <f ca="1"/>
        <v/>
      </c>
      <c r="D872" s="1">
        <v>10</v>
      </c>
      <c r="E872" s="36" t="str">
        <f t="shared" ca="1" si="70"/>
        <v/>
      </c>
      <c r="F872" s="1" t="str">
        <f t="shared" ca="1" si="71"/>
        <v/>
      </c>
      <c r="H872" s="32" t="str">
        <f t="array" aca="1" ref="H872" ca="1">IFERROR(INDEX($E$26:$E$1885,SMALL(IF($E$26:$E$1885="","",ROW($E$26:$E$1885)-MIN(ROW($E$26:$E$1885))+1),ROW(E849))),"")</f>
        <v/>
      </c>
      <c r="I872" s="32" t="str">
        <f t="array" aca="1" ref="I872" ca="1">IFERROR(INDEX($F$26:$F$1885,SMALL(IF($F$26:$F$1885="","",ROW($F$26:$F$1885)-MIN(ROW($F$26:$F$1885))+1),ROW(F849))),"")</f>
        <v/>
      </c>
    </row>
    <row r="873" spans="2:9" hidden="1" x14ac:dyDescent="0.45">
      <c r="B873" s="32">
        <f t="shared" si="72"/>
        <v>43793</v>
      </c>
      <c r="C873" s="1" t="str">
        <f ca="1"/>
        <v/>
      </c>
      <c r="D873" s="1">
        <v>11</v>
      </c>
      <c r="E873" s="36" t="str">
        <f t="shared" ca="1" si="70"/>
        <v/>
      </c>
      <c r="F873" s="1" t="str">
        <f t="shared" ca="1" si="71"/>
        <v/>
      </c>
      <c r="H873" s="32" t="str">
        <f t="array" aca="1" ref="H873" ca="1">IFERROR(INDEX($E$26:$E$1885,SMALL(IF($E$26:$E$1885="","",ROW($E$26:$E$1885)-MIN(ROW($E$26:$E$1885))+1),ROW(E850))),"")</f>
        <v/>
      </c>
      <c r="I873" s="32" t="str">
        <f t="array" aca="1" ref="I873" ca="1">IFERROR(INDEX($F$26:$F$1885,SMALL(IF($F$26:$F$1885="","",ROW($F$26:$F$1885)-MIN(ROW($F$26:$F$1885))+1),ROW(F850))),"")</f>
        <v/>
      </c>
    </row>
    <row r="874" spans="2:9" hidden="1" x14ac:dyDescent="0.45">
      <c r="B874" s="32">
        <f t="shared" si="72"/>
        <v>43793</v>
      </c>
      <c r="C874" s="1" t="str">
        <f ca="1"/>
        <v/>
      </c>
      <c r="D874" s="1">
        <v>12</v>
      </c>
      <c r="E874" s="36" t="str">
        <f t="shared" ca="1" si="70"/>
        <v/>
      </c>
      <c r="F874" s="1" t="str">
        <f t="shared" ca="1" si="71"/>
        <v/>
      </c>
      <c r="H874" s="32" t="str">
        <f t="array" aca="1" ref="H874" ca="1">IFERROR(INDEX($E$26:$E$1885,SMALL(IF($E$26:$E$1885="","",ROW($E$26:$E$1885)-MIN(ROW($E$26:$E$1885))+1),ROW(E851))),"")</f>
        <v/>
      </c>
      <c r="I874" s="32" t="str">
        <f t="array" aca="1" ref="I874" ca="1">IFERROR(INDEX($F$26:$F$1885,SMALL(IF($F$26:$F$1885="","",ROW($F$26:$F$1885)-MIN(ROW($F$26:$F$1885))+1),ROW(F851))),"")</f>
        <v/>
      </c>
    </row>
    <row r="875" spans="2:9" hidden="1" x14ac:dyDescent="0.45">
      <c r="B875" s="32">
        <f t="shared" si="72"/>
        <v>43793</v>
      </c>
      <c r="C875" s="1" t="str">
        <f ca="1"/>
        <v/>
      </c>
      <c r="D875" s="1">
        <v>13</v>
      </c>
      <c r="E875" s="36" t="str">
        <f t="shared" ca="1" si="70"/>
        <v/>
      </c>
      <c r="F875" s="1" t="str">
        <f t="shared" ca="1" si="71"/>
        <v/>
      </c>
      <c r="H875" s="32" t="str">
        <f t="array" aca="1" ref="H875" ca="1">IFERROR(INDEX($E$26:$E$1885,SMALL(IF($E$26:$E$1885="","",ROW($E$26:$E$1885)-MIN(ROW($E$26:$E$1885))+1),ROW(E852))),"")</f>
        <v/>
      </c>
      <c r="I875" s="32" t="str">
        <f t="array" aca="1" ref="I875" ca="1">IFERROR(INDEX($F$26:$F$1885,SMALL(IF($F$26:$F$1885="","",ROW($F$26:$F$1885)-MIN(ROW($F$26:$F$1885))+1),ROW(F852))),"")</f>
        <v/>
      </c>
    </row>
    <row r="876" spans="2:9" hidden="1" x14ac:dyDescent="0.45">
      <c r="B876" s="32">
        <f t="shared" si="72"/>
        <v>43793</v>
      </c>
      <c r="C876" s="1" t="str">
        <f ca="1"/>
        <v/>
      </c>
      <c r="D876" s="1">
        <v>14</v>
      </c>
      <c r="E876" s="36" t="str">
        <f t="shared" ca="1" si="70"/>
        <v/>
      </c>
      <c r="F876" s="1" t="str">
        <f t="shared" ca="1" si="71"/>
        <v/>
      </c>
      <c r="H876" s="32" t="str">
        <f t="array" aca="1" ref="H876" ca="1">IFERROR(INDEX($E$26:$E$1885,SMALL(IF($E$26:$E$1885="","",ROW($E$26:$E$1885)-MIN(ROW($E$26:$E$1885))+1),ROW(E853))),"")</f>
        <v/>
      </c>
      <c r="I876" s="32" t="str">
        <f t="array" aca="1" ref="I876" ca="1">IFERROR(INDEX($F$26:$F$1885,SMALL(IF($F$26:$F$1885="","",ROW($F$26:$F$1885)-MIN(ROW($F$26:$F$1885))+1),ROW(F853))),"")</f>
        <v/>
      </c>
    </row>
    <row r="877" spans="2:9" hidden="1" x14ac:dyDescent="0.45">
      <c r="B877" s="32">
        <f t="shared" si="72"/>
        <v>43793</v>
      </c>
      <c r="C877" s="1" t="str">
        <f ca="1"/>
        <v/>
      </c>
      <c r="D877" s="1">
        <v>15</v>
      </c>
      <c r="E877" s="36" t="str">
        <f t="shared" ca="1" si="70"/>
        <v/>
      </c>
      <c r="F877" s="1" t="str">
        <f t="shared" ca="1" si="71"/>
        <v/>
      </c>
      <c r="H877" s="32" t="str">
        <f t="array" aca="1" ref="H877" ca="1">IFERROR(INDEX($E$26:$E$1885,SMALL(IF($E$26:$E$1885="","",ROW($E$26:$E$1885)-MIN(ROW($E$26:$E$1885))+1),ROW(E854))),"")</f>
        <v/>
      </c>
      <c r="I877" s="32" t="str">
        <f t="array" aca="1" ref="I877" ca="1">IFERROR(INDEX($F$26:$F$1885,SMALL(IF($F$26:$F$1885="","",ROW($F$26:$F$1885)-MIN(ROW($F$26:$F$1885))+1),ROW(F854))),"")</f>
        <v/>
      </c>
    </row>
    <row r="878" spans="2:9" hidden="1" x14ac:dyDescent="0.45">
      <c r="B878" s="32">
        <f t="shared" si="72"/>
        <v>43793</v>
      </c>
      <c r="C878" s="1" t="str">
        <f ca="1"/>
        <v/>
      </c>
      <c r="D878" s="1">
        <v>16</v>
      </c>
      <c r="E878" s="36" t="str">
        <f t="shared" ca="1" si="70"/>
        <v/>
      </c>
      <c r="F878" s="1" t="str">
        <f t="shared" ca="1" si="71"/>
        <v/>
      </c>
      <c r="H878" s="32" t="str">
        <f t="array" aca="1" ref="H878" ca="1">IFERROR(INDEX($E$26:$E$1885,SMALL(IF($E$26:$E$1885="","",ROW($E$26:$E$1885)-MIN(ROW($E$26:$E$1885))+1),ROW(E855))),"")</f>
        <v/>
      </c>
      <c r="I878" s="32" t="str">
        <f t="array" aca="1" ref="I878" ca="1">IFERROR(INDEX($F$26:$F$1885,SMALL(IF($F$26:$F$1885="","",ROW($F$26:$F$1885)-MIN(ROW($F$26:$F$1885))+1),ROW(F855))),"")</f>
        <v/>
      </c>
    </row>
    <row r="879" spans="2:9" hidden="1" x14ac:dyDescent="0.45">
      <c r="B879" s="32">
        <f t="shared" si="72"/>
        <v>43793</v>
      </c>
      <c r="C879" s="1" t="str">
        <f ca="1"/>
        <v/>
      </c>
      <c r="D879" s="1">
        <v>17</v>
      </c>
      <c r="E879" s="36" t="str">
        <f t="shared" ca="1" si="70"/>
        <v/>
      </c>
      <c r="F879" s="1" t="str">
        <f t="shared" ca="1" si="71"/>
        <v/>
      </c>
      <c r="H879" s="32" t="str">
        <f t="array" aca="1" ref="H879" ca="1">IFERROR(INDEX($E$26:$E$1885,SMALL(IF($E$26:$E$1885="","",ROW($E$26:$E$1885)-MIN(ROW($E$26:$E$1885))+1),ROW(E856))),"")</f>
        <v/>
      </c>
      <c r="I879" s="32" t="str">
        <f t="array" aca="1" ref="I879" ca="1">IFERROR(INDEX($F$26:$F$1885,SMALL(IF($F$26:$F$1885="","",ROW($F$26:$F$1885)-MIN(ROW($F$26:$F$1885))+1),ROW(F856))),"")</f>
        <v/>
      </c>
    </row>
    <row r="880" spans="2:9" hidden="1" x14ac:dyDescent="0.45">
      <c r="B880" s="32">
        <f t="shared" si="72"/>
        <v>43793</v>
      </c>
      <c r="C880" s="1" t="str">
        <f ca="1"/>
        <v/>
      </c>
      <c r="D880" s="1">
        <v>18</v>
      </c>
      <c r="E880" s="36" t="str">
        <f t="shared" ca="1" si="70"/>
        <v/>
      </c>
      <c r="F880" s="1" t="str">
        <f t="shared" ca="1" si="71"/>
        <v/>
      </c>
      <c r="H880" s="32" t="str">
        <f t="array" aca="1" ref="H880" ca="1">IFERROR(INDEX($E$26:$E$1885,SMALL(IF($E$26:$E$1885="","",ROW($E$26:$E$1885)-MIN(ROW($E$26:$E$1885))+1),ROW(E857))),"")</f>
        <v/>
      </c>
      <c r="I880" s="32" t="str">
        <f t="array" aca="1" ref="I880" ca="1">IFERROR(INDEX($F$26:$F$1885,SMALL(IF($F$26:$F$1885="","",ROW($F$26:$F$1885)-MIN(ROW($F$26:$F$1885))+1),ROW(F857))),"")</f>
        <v/>
      </c>
    </row>
    <row r="881" spans="2:9" hidden="1" x14ac:dyDescent="0.45">
      <c r="B881" s="32">
        <f t="shared" si="72"/>
        <v>43793</v>
      </c>
      <c r="C881" s="1" t="str">
        <f ca="1"/>
        <v/>
      </c>
      <c r="D881" s="1">
        <v>19</v>
      </c>
      <c r="E881" s="36" t="str">
        <f t="shared" ca="1" si="70"/>
        <v/>
      </c>
      <c r="F881" s="1" t="str">
        <f t="shared" ca="1" si="71"/>
        <v/>
      </c>
      <c r="H881" s="32" t="str">
        <f t="array" aca="1" ref="H881" ca="1">IFERROR(INDEX($E$26:$E$1885,SMALL(IF($E$26:$E$1885="","",ROW($E$26:$E$1885)-MIN(ROW($E$26:$E$1885))+1),ROW(E858))),"")</f>
        <v/>
      </c>
      <c r="I881" s="32" t="str">
        <f t="array" aca="1" ref="I881" ca="1">IFERROR(INDEX($F$26:$F$1885,SMALL(IF($F$26:$F$1885="","",ROW($F$26:$F$1885)-MIN(ROW($F$26:$F$1885))+1),ROW(F858))),"")</f>
        <v/>
      </c>
    </row>
    <row r="882" spans="2:9" hidden="1" x14ac:dyDescent="0.45">
      <c r="B882" s="32">
        <f t="shared" si="72"/>
        <v>43793</v>
      </c>
      <c r="C882" s="1" t="str">
        <f ca="1"/>
        <v/>
      </c>
      <c r="D882" s="1">
        <v>20</v>
      </c>
      <c r="E882" s="36" t="str">
        <f t="shared" ca="1" si="70"/>
        <v/>
      </c>
      <c r="F882" s="1" t="str">
        <f t="shared" ca="1" si="71"/>
        <v/>
      </c>
      <c r="H882" s="32" t="str">
        <f t="array" aca="1" ref="H882" ca="1">IFERROR(INDEX($E$26:$E$1885,SMALL(IF($E$26:$E$1885="","",ROW($E$26:$E$1885)-MIN(ROW($E$26:$E$1885))+1),ROW(E859))),"")</f>
        <v/>
      </c>
      <c r="I882" s="32" t="str">
        <f t="array" aca="1" ref="I882" ca="1">IFERROR(INDEX($F$26:$F$1885,SMALL(IF($F$26:$F$1885="","",ROW($F$26:$F$1885)-MIN(ROW($F$26:$F$1885))+1),ROW(F859))),"")</f>
        <v/>
      </c>
    </row>
    <row r="883" spans="2:9" hidden="1" x14ac:dyDescent="0.45">
      <c r="B883" s="32">
        <f t="shared" si="72"/>
        <v>43793</v>
      </c>
      <c r="C883" s="1" t="str">
        <f ca="1"/>
        <v/>
      </c>
      <c r="D883" s="1">
        <v>21</v>
      </c>
      <c r="E883" s="36" t="str">
        <f t="shared" ca="1" si="70"/>
        <v/>
      </c>
      <c r="F883" s="1" t="str">
        <f t="shared" ca="1" si="71"/>
        <v/>
      </c>
      <c r="H883" s="32" t="str">
        <f t="array" aca="1" ref="H883" ca="1">IFERROR(INDEX($E$26:$E$1885,SMALL(IF($E$26:$E$1885="","",ROW($E$26:$E$1885)-MIN(ROW($E$26:$E$1885))+1),ROW(E860))),"")</f>
        <v/>
      </c>
      <c r="I883" s="32" t="str">
        <f t="array" aca="1" ref="I883" ca="1">IFERROR(INDEX($F$26:$F$1885,SMALL(IF($F$26:$F$1885="","",ROW($F$26:$F$1885)-MIN(ROW($F$26:$F$1885))+1),ROW(F860))),"")</f>
        <v/>
      </c>
    </row>
    <row r="884" spans="2:9" hidden="1" x14ac:dyDescent="0.45">
      <c r="B884" s="32">
        <f t="shared" si="72"/>
        <v>43793</v>
      </c>
      <c r="C884" s="1" t="str">
        <f ca="1"/>
        <v/>
      </c>
      <c r="D884" s="1">
        <v>22</v>
      </c>
      <c r="E884" s="36" t="str">
        <f t="shared" ca="1" si="70"/>
        <v/>
      </c>
      <c r="F884" s="1" t="str">
        <f t="shared" ca="1" si="71"/>
        <v/>
      </c>
      <c r="H884" s="32" t="str">
        <f t="array" aca="1" ref="H884" ca="1">IFERROR(INDEX($E$26:$E$1885,SMALL(IF($E$26:$E$1885="","",ROW($E$26:$E$1885)-MIN(ROW($E$26:$E$1885))+1),ROW(E861))),"")</f>
        <v/>
      </c>
      <c r="I884" s="32" t="str">
        <f t="array" aca="1" ref="I884" ca="1">IFERROR(INDEX($F$26:$F$1885,SMALL(IF($F$26:$F$1885="","",ROW($F$26:$F$1885)-MIN(ROW($F$26:$F$1885))+1),ROW(F861))),"")</f>
        <v/>
      </c>
    </row>
    <row r="885" spans="2:9" hidden="1" x14ac:dyDescent="0.45">
      <c r="B885" s="32">
        <f t="shared" si="72"/>
        <v>43793</v>
      </c>
      <c r="C885" s="1" t="str">
        <f ca="1"/>
        <v/>
      </c>
      <c r="D885" s="1">
        <v>23</v>
      </c>
      <c r="E885" s="36" t="str">
        <f t="shared" ca="1" si="70"/>
        <v/>
      </c>
      <c r="F885" s="1" t="str">
        <f t="shared" ca="1" si="71"/>
        <v/>
      </c>
      <c r="H885" s="32" t="str">
        <f t="array" aca="1" ref="H885" ca="1">IFERROR(INDEX($E$26:$E$1885,SMALL(IF($E$26:$E$1885="","",ROW($E$26:$E$1885)-MIN(ROW($E$26:$E$1885))+1),ROW(E862))),"")</f>
        <v/>
      </c>
      <c r="I885" s="32" t="str">
        <f t="array" aca="1" ref="I885" ca="1">IFERROR(INDEX($F$26:$F$1885,SMALL(IF($F$26:$F$1885="","",ROW($F$26:$F$1885)-MIN(ROW($F$26:$F$1885))+1),ROW(F862))),"")</f>
        <v/>
      </c>
    </row>
    <row r="886" spans="2:9" hidden="1" x14ac:dyDescent="0.45">
      <c r="B886" s="32">
        <f t="shared" si="72"/>
        <v>43793</v>
      </c>
      <c r="C886" s="1" t="str">
        <f ca="1"/>
        <v/>
      </c>
      <c r="D886" s="1">
        <v>24</v>
      </c>
      <c r="E886" s="36" t="str">
        <f t="shared" ca="1" si="70"/>
        <v/>
      </c>
      <c r="F886" s="1" t="str">
        <f t="shared" ca="1" si="71"/>
        <v/>
      </c>
      <c r="H886" s="32" t="str">
        <f t="array" aca="1" ref="H886" ca="1">IFERROR(INDEX($E$26:$E$1885,SMALL(IF($E$26:$E$1885="","",ROW($E$26:$E$1885)-MIN(ROW($E$26:$E$1885))+1),ROW(E863))),"")</f>
        <v/>
      </c>
      <c r="I886" s="32" t="str">
        <f t="array" aca="1" ref="I886" ca="1">IFERROR(INDEX($F$26:$F$1885,SMALL(IF($F$26:$F$1885="","",ROW($F$26:$F$1885)-MIN(ROW($F$26:$F$1885))+1),ROW(F863))),"")</f>
        <v/>
      </c>
    </row>
    <row r="887" spans="2:9" hidden="1" x14ac:dyDescent="0.45">
      <c r="B887" s="32">
        <f t="shared" si="72"/>
        <v>43793</v>
      </c>
      <c r="C887" s="1" t="str">
        <f ca="1"/>
        <v/>
      </c>
      <c r="D887" s="1">
        <v>25</v>
      </c>
      <c r="E887" s="36" t="str">
        <f t="shared" ca="1" si="70"/>
        <v/>
      </c>
      <c r="F887" s="1" t="str">
        <f t="shared" ca="1" si="71"/>
        <v/>
      </c>
      <c r="H887" s="32" t="str">
        <f t="array" aca="1" ref="H887" ca="1">IFERROR(INDEX($E$26:$E$1885,SMALL(IF($E$26:$E$1885="","",ROW($E$26:$E$1885)-MIN(ROW($E$26:$E$1885))+1),ROW(E864))),"")</f>
        <v/>
      </c>
      <c r="I887" s="32" t="str">
        <f t="array" aca="1" ref="I887" ca="1">IFERROR(INDEX($F$26:$F$1885,SMALL(IF($F$26:$F$1885="","",ROW($F$26:$F$1885)-MIN(ROW($F$26:$F$1885))+1),ROW(F864))),"")</f>
        <v/>
      </c>
    </row>
    <row r="888" spans="2:9" hidden="1" x14ac:dyDescent="0.45">
      <c r="B888" s="32">
        <f t="shared" si="72"/>
        <v>43793</v>
      </c>
      <c r="C888" s="1" t="str">
        <f ca="1"/>
        <v/>
      </c>
      <c r="D888" s="1">
        <v>26</v>
      </c>
      <c r="E888" s="36" t="str">
        <f t="shared" ca="1" si="70"/>
        <v/>
      </c>
      <c r="F888" s="1" t="str">
        <f t="shared" ca="1" si="71"/>
        <v/>
      </c>
      <c r="H888" s="32" t="str">
        <f t="array" aca="1" ref="H888" ca="1">IFERROR(INDEX($E$26:$E$1885,SMALL(IF($E$26:$E$1885="","",ROW($E$26:$E$1885)-MIN(ROW($E$26:$E$1885))+1),ROW(E865))),"")</f>
        <v/>
      </c>
      <c r="I888" s="32" t="str">
        <f t="array" aca="1" ref="I888" ca="1">IFERROR(INDEX($F$26:$F$1885,SMALL(IF($F$26:$F$1885="","",ROW($F$26:$F$1885)-MIN(ROW($F$26:$F$1885))+1),ROW(F865))),"")</f>
        <v/>
      </c>
    </row>
    <row r="889" spans="2:9" hidden="1" x14ac:dyDescent="0.45">
      <c r="B889" s="32">
        <f t="shared" si="72"/>
        <v>43793</v>
      </c>
      <c r="C889" s="1" t="str">
        <f ca="1"/>
        <v/>
      </c>
      <c r="D889" s="1">
        <v>27</v>
      </c>
      <c r="E889" s="36" t="str">
        <f t="shared" ca="1" si="70"/>
        <v/>
      </c>
      <c r="F889" s="1" t="str">
        <f t="shared" ca="1" si="71"/>
        <v/>
      </c>
      <c r="H889" s="32" t="str">
        <f t="array" aca="1" ref="H889" ca="1">IFERROR(INDEX($E$26:$E$1885,SMALL(IF($E$26:$E$1885="","",ROW($E$26:$E$1885)-MIN(ROW($E$26:$E$1885))+1),ROW(E866))),"")</f>
        <v/>
      </c>
      <c r="I889" s="32" t="str">
        <f t="array" aca="1" ref="I889" ca="1">IFERROR(INDEX($F$26:$F$1885,SMALL(IF($F$26:$F$1885="","",ROW($F$26:$F$1885)-MIN(ROW($F$26:$F$1885))+1),ROW(F866))),"")</f>
        <v/>
      </c>
    </row>
    <row r="890" spans="2:9" hidden="1" x14ac:dyDescent="0.45">
      <c r="B890" s="32">
        <f t="shared" si="72"/>
        <v>43793</v>
      </c>
      <c r="C890" s="1" t="str">
        <f ca="1"/>
        <v/>
      </c>
      <c r="D890" s="1">
        <v>28</v>
      </c>
      <c r="E890" s="36" t="str">
        <f t="shared" ca="1" si="70"/>
        <v/>
      </c>
      <c r="F890" s="1" t="str">
        <f t="shared" ca="1" si="71"/>
        <v/>
      </c>
      <c r="H890" s="32" t="str">
        <f t="array" aca="1" ref="H890" ca="1">IFERROR(INDEX($E$26:$E$1885,SMALL(IF($E$26:$E$1885="","",ROW($E$26:$E$1885)-MIN(ROW($E$26:$E$1885))+1),ROW(E867))),"")</f>
        <v/>
      </c>
      <c r="I890" s="32" t="str">
        <f t="array" aca="1" ref="I890" ca="1">IFERROR(INDEX($F$26:$F$1885,SMALL(IF($F$26:$F$1885="","",ROW($F$26:$F$1885)-MIN(ROW($F$26:$F$1885))+1),ROW(F867))),"")</f>
        <v/>
      </c>
    </row>
    <row r="891" spans="2:9" hidden="1" x14ac:dyDescent="0.45">
      <c r="B891" s="32">
        <f t="shared" si="72"/>
        <v>43793</v>
      </c>
      <c r="C891" s="1" t="str">
        <f ca="1"/>
        <v/>
      </c>
      <c r="D891" s="1">
        <v>29</v>
      </c>
      <c r="E891" s="36" t="str">
        <f t="shared" ca="1" si="70"/>
        <v/>
      </c>
      <c r="F891" s="1" t="str">
        <f t="shared" ca="1" si="71"/>
        <v/>
      </c>
      <c r="H891" s="32" t="str">
        <f t="array" aca="1" ref="H891" ca="1">IFERROR(INDEX($E$26:$E$1885,SMALL(IF($E$26:$E$1885="","",ROW($E$26:$E$1885)-MIN(ROW($E$26:$E$1885))+1),ROW(E868))),"")</f>
        <v/>
      </c>
      <c r="I891" s="32" t="str">
        <f t="array" aca="1" ref="I891" ca="1">IFERROR(INDEX($F$26:$F$1885,SMALL(IF($F$26:$F$1885="","",ROW($F$26:$F$1885)-MIN(ROW($F$26:$F$1885))+1),ROW(F868))),"")</f>
        <v/>
      </c>
    </row>
    <row r="892" spans="2:9" hidden="1" x14ac:dyDescent="0.45">
      <c r="B892" s="32">
        <f t="shared" si="72"/>
        <v>43793</v>
      </c>
      <c r="C892" s="1" t="str">
        <f ca="1"/>
        <v/>
      </c>
      <c r="D892" s="1">
        <v>30</v>
      </c>
      <c r="E892" s="36" t="str">
        <f t="shared" ca="1" si="70"/>
        <v/>
      </c>
      <c r="F892" s="1" t="str">
        <f t="shared" ca="1" si="71"/>
        <v/>
      </c>
      <c r="H892" s="32" t="str">
        <f t="array" aca="1" ref="H892" ca="1">IFERROR(INDEX($E$26:$E$1885,SMALL(IF($E$26:$E$1885="","",ROW($E$26:$E$1885)-MIN(ROW($E$26:$E$1885))+1),ROW(E869))),"")</f>
        <v/>
      </c>
      <c r="I892" s="32" t="str">
        <f t="array" aca="1" ref="I892" ca="1">IFERROR(INDEX($F$26:$F$1885,SMALL(IF($F$26:$F$1885="","",ROW($F$26:$F$1885)-MIN(ROW($F$26:$F$1885))+1),ROW(F869))),"")</f>
        <v/>
      </c>
    </row>
    <row r="893" spans="2:9" hidden="1" x14ac:dyDescent="0.45">
      <c r="B893" s="32">
        <f t="shared" si="72"/>
        <v>43793</v>
      </c>
      <c r="C893" s="1" t="str">
        <f ca="1"/>
        <v/>
      </c>
      <c r="D893" s="1">
        <v>31</v>
      </c>
      <c r="E893" s="36" t="str">
        <f t="shared" ca="1" si="70"/>
        <v/>
      </c>
      <c r="F893" s="1" t="str">
        <f t="shared" ca="1" si="71"/>
        <v/>
      </c>
      <c r="H893" s="32" t="str">
        <f t="array" aca="1" ref="H893" ca="1">IFERROR(INDEX($E$26:$E$1885,SMALL(IF($E$26:$E$1885="","",ROW($E$26:$E$1885)-MIN(ROW($E$26:$E$1885))+1),ROW(E870))),"")</f>
        <v/>
      </c>
      <c r="I893" s="32" t="str">
        <f t="array" aca="1" ref="I893" ca="1">IFERROR(INDEX($F$26:$F$1885,SMALL(IF($F$26:$F$1885="","",ROW($F$26:$F$1885)-MIN(ROW($F$26:$F$1885))+1),ROW(F870))),"")</f>
        <v/>
      </c>
    </row>
    <row r="894" spans="2:9" hidden="1" x14ac:dyDescent="0.45">
      <c r="B894" s="32">
        <f t="shared" si="72"/>
        <v>43793</v>
      </c>
      <c r="C894" s="1" t="str">
        <f ca="1"/>
        <v/>
      </c>
      <c r="D894" s="1">
        <v>32</v>
      </c>
      <c r="E894" s="36" t="str">
        <f t="shared" ca="1" si="70"/>
        <v/>
      </c>
      <c r="F894" s="1" t="str">
        <f t="shared" ca="1" si="71"/>
        <v/>
      </c>
      <c r="H894" s="32" t="str">
        <f t="array" aca="1" ref="H894" ca="1">IFERROR(INDEX($E$26:$E$1885,SMALL(IF($E$26:$E$1885="","",ROW($E$26:$E$1885)-MIN(ROW($E$26:$E$1885))+1),ROW(E871))),"")</f>
        <v/>
      </c>
      <c r="I894" s="32" t="str">
        <f t="array" aca="1" ref="I894" ca="1">IFERROR(INDEX($F$26:$F$1885,SMALL(IF($F$26:$F$1885="","",ROW($F$26:$F$1885)-MIN(ROW($F$26:$F$1885))+1),ROW(F871))),"")</f>
        <v/>
      </c>
    </row>
    <row r="895" spans="2:9" hidden="1" x14ac:dyDescent="0.45">
      <c r="B895" s="32">
        <f t="shared" si="72"/>
        <v>43793</v>
      </c>
      <c r="C895" s="1" t="str">
        <f ca="1"/>
        <v/>
      </c>
      <c r="D895" s="1">
        <v>33</v>
      </c>
      <c r="E895" s="36" t="str">
        <f t="shared" ca="1" si="70"/>
        <v/>
      </c>
      <c r="F895" s="1" t="str">
        <f t="shared" ca="1" si="71"/>
        <v/>
      </c>
      <c r="H895" s="32" t="str">
        <f t="array" aca="1" ref="H895" ca="1">IFERROR(INDEX($E$26:$E$1885,SMALL(IF($E$26:$E$1885="","",ROW($E$26:$E$1885)-MIN(ROW($E$26:$E$1885))+1),ROW(E872))),"")</f>
        <v/>
      </c>
      <c r="I895" s="32" t="str">
        <f t="array" aca="1" ref="I895" ca="1">IFERROR(INDEX($F$26:$F$1885,SMALL(IF($F$26:$F$1885="","",ROW($F$26:$F$1885)-MIN(ROW($F$26:$F$1885))+1),ROW(F872))),"")</f>
        <v/>
      </c>
    </row>
    <row r="896" spans="2:9" hidden="1" x14ac:dyDescent="0.45">
      <c r="B896" s="32">
        <f t="shared" si="72"/>
        <v>43793</v>
      </c>
      <c r="C896" s="1" t="str">
        <f ca="1"/>
        <v/>
      </c>
      <c r="D896" s="1">
        <v>34</v>
      </c>
      <c r="E896" s="36" t="str">
        <f t="shared" ca="1" si="70"/>
        <v/>
      </c>
      <c r="F896" s="1" t="str">
        <f t="shared" ca="1" si="71"/>
        <v/>
      </c>
      <c r="H896" s="32" t="str">
        <f t="array" aca="1" ref="H896" ca="1">IFERROR(INDEX($E$26:$E$1885,SMALL(IF($E$26:$E$1885="","",ROW($E$26:$E$1885)-MIN(ROW($E$26:$E$1885))+1),ROW(E873))),"")</f>
        <v/>
      </c>
      <c r="I896" s="32" t="str">
        <f t="array" aca="1" ref="I896" ca="1">IFERROR(INDEX($F$26:$F$1885,SMALL(IF($F$26:$F$1885="","",ROW($F$26:$F$1885)-MIN(ROW($F$26:$F$1885))+1),ROW(F873))),"")</f>
        <v/>
      </c>
    </row>
    <row r="897" spans="2:9" hidden="1" x14ac:dyDescent="0.45">
      <c r="B897" s="32">
        <f t="shared" si="72"/>
        <v>43793</v>
      </c>
      <c r="C897" s="1" t="str">
        <f ca="1"/>
        <v/>
      </c>
      <c r="D897" s="1">
        <v>35</v>
      </c>
      <c r="E897" s="36" t="str">
        <f t="shared" ca="1" si="70"/>
        <v/>
      </c>
      <c r="F897" s="1" t="str">
        <f t="shared" ca="1" si="71"/>
        <v/>
      </c>
      <c r="H897" s="32" t="str">
        <f t="array" aca="1" ref="H897" ca="1">IFERROR(INDEX($E$26:$E$1885,SMALL(IF($E$26:$E$1885="","",ROW($E$26:$E$1885)-MIN(ROW($E$26:$E$1885))+1),ROW(E874))),"")</f>
        <v/>
      </c>
      <c r="I897" s="32" t="str">
        <f t="array" aca="1" ref="I897" ca="1">IFERROR(INDEX($F$26:$F$1885,SMALL(IF($F$26:$F$1885="","",ROW($F$26:$F$1885)-MIN(ROW($F$26:$F$1885))+1),ROW(F874))),"")</f>
        <v/>
      </c>
    </row>
    <row r="898" spans="2:9" hidden="1" x14ac:dyDescent="0.45">
      <c r="B898" s="32">
        <f t="shared" si="72"/>
        <v>43793</v>
      </c>
      <c r="C898" s="1" t="str">
        <f ca="1"/>
        <v/>
      </c>
      <c r="D898" s="1">
        <v>36</v>
      </c>
      <c r="E898" s="36" t="str">
        <f t="shared" ca="1" si="70"/>
        <v/>
      </c>
      <c r="F898" s="1" t="str">
        <f t="shared" ca="1" si="71"/>
        <v/>
      </c>
      <c r="H898" s="32" t="str">
        <f t="array" aca="1" ref="H898" ca="1">IFERROR(INDEX($E$26:$E$1885,SMALL(IF($E$26:$E$1885="","",ROW($E$26:$E$1885)-MIN(ROW($E$26:$E$1885))+1),ROW(E875))),"")</f>
        <v/>
      </c>
      <c r="I898" s="32" t="str">
        <f t="array" aca="1" ref="I898" ca="1">IFERROR(INDEX($F$26:$F$1885,SMALL(IF($F$26:$F$1885="","",ROW($F$26:$F$1885)-MIN(ROW($F$26:$F$1885))+1),ROW(F875))),"")</f>
        <v/>
      </c>
    </row>
    <row r="899" spans="2:9" hidden="1" x14ac:dyDescent="0.45">
      <c r="B899" s="32">
        <f t="shared" si="72"/>
        <v>43793</v>
      </c>
      <c r="C899" s="1" t="str">
        <f ca="1"/>
        <v/>
      </c>
      <c r="D899" s="1">
        <v>37</v>
      </c>
      <c r="E899" s="36" t="str">
        <f t="shared" ca="1" si="70"/>
        <v/>
      </c>
      <c r="F899" s="1" t="str">
        <f t="shared" ca="1" si="71"/>
        <v/>
      </c>
      <c r="H899" s="32" t="str">
        <f t="array" aca="1" ref="H899" ca="1">IFERROR(INDEX($E$26:$E$1885,SMALL(IF($E$26:$E$1885="","",ROW($E$26:$E$1885)-MIN(ROW($E$26:$E$1885))+1),ROW(E876))),"")</f>
        <v/>
      </c>
      <c r="I899" s="32" t="str">
        <f t="array" aca="1" ref="I899" ca="1">IFERROR(INDEX($F$26:$F$1885,SMALL(IF($F$26:$F$1885="","",ROW($F$26:$F$1885)-MIN(ROW($F$26:$F$1885))+1),ROW(F876))),"")</f>
        <v/>
      </c>
    </row>
    <row r="900" spans="2:9" hidden="1" x14ac:dyDescent="0.45">
      <c r="B900" s="32">
        <f t="shared" si="72"/>
        <v>43793</v>
      </c>
      <c r="C900" s="1" t="str">
        <f ca="1"/>
        <v/>
      </c>
      <c r="D900" s="1">
        <v>38</v>
      </c>
      <c r="E900" s="36" t="str">
        <f t="shared" ca="1" si="70"/>
        <v/>
      </c>
      <c r="F900" s="1" t="str">
        <f t="shared" ca="1" si="71"/>
        <v/>
      </c>
      <c r="H900" s="32" t="str">
        <f t="array" aca="1" ref="H900" ca="1">IFERROR(INDEX($E$26:$E$1885,SMALL(IF($E$26:$E$1885="","",ROW($E$26:$E$1885)-MIN(ROW($E$26:$E$1885))+1),ROW(E877))),"")</f>
        <v/>
      </c>
      <c r="I900" s="32" t="str">
        <f t="array" aca="1" ref="I900" ca="1">IFERROR(INDEX($F$26:$F$1885,SMALL(IF($F$26:$F$1885="","",ROW($F$26:$F$1885)-MIN(ROW($F$26:$F$1885))+1),ROW(F877))),"")</f>
        <v/>
      </c>
    </row>
    <row r="901" spans="2:9" hidden="1" x14ac:dyDescent="0.45">
      <c r="B901" s="32">
        <f t="shared" si="72"/>
        <v>43793</v>
      </c>
      <c r="C901" s="1" t="str">
        <f ca="1"/>
        <v/>
      </c>
      <c r="D901" s="1">
        <v>39</v>
      </c>
      <c r="E901" s="36" t="str">
        <f t="shared" ca="1" si="70"/>
        <v/>
      </c>
      <c r="F901" s="1" t="str">
        <f t="shared" ca="1" si="71"/>
        <v/>
      </c>
      <c r="H901" s="32" t="str">
        <f t="array" aca="1" ref="H901" ca="1">IFERROR(INDEX($E$26:$E$1885,SMALL(IF($E$26:$E$1885="","",ROW($E$26:$E$1885)-MIN(ROW($E$26:$E$1885))+1),ROW(E878))),"")</f>
        <v/>
      </c>
      <c r="I901" s="32" t="str">
        <f t="array" aca="1" ref="I901" ca="1">IFERROR(INDEX($F$26:$F$1885,SMALL(IF($F$26:$F$1885="","",ROW($F$26:$F$1885)-MIN(ROW($F$26:$F$1885))+1),ROW(F878))),"")</f>
        <v/>
      </c>
    </row>
    <row r="902" spans="2:9" hidden="1" x14ac:dyDescent="0.45">
      <c r="B902" s="32">
        <f t="shared" si="72"/>
        <v>43793</v>
      </c>
      <c r="C902" s="1" t="str">
        <f ca="1"/>
        <v/>
      </c>
      <c r="D902" s="1">
        <v>40</v>
      </c>
      <c r="E902" s="36" t="str">
        <f t="shared" ca="1" si="70"/>
        <v/>
      </c>
      <c r="F902" s="1" t="str">
        <f t="shared" ca="1" si="71"/>
        <v/>
      </c>
      <c r="H902" s="32" t="str">
        <f t="array" aca="1" ref="H902" ca="1">IFERROR(INDEX($E$26:$E$1885,SMALL(IF($E$26:$E$1885="","",ROW($E$26:$E$1885)-MIN(ROW($E$26:$E$1885))+1),ROW(E879))),"")</f>
        <v/>
      </c>
      <c r="I902" s="32" t="str">
        <f t="array" aca="1" ref="I902" ca="1">IFERROR(INDEX($F$26:$F$1885,SMALL(IF($F$26:$F$1885="","",ROW($F$26:$F$1885)-MIN(ROW($F$26:$F$1885))+1),ROW(F879))),"")</f>
        <v/>
      </c>
    </row>
    <row r="903" spans="2:9" hidden="1" x14ac:dyDescent="0.45">
      <c r="B903" s="32">
        <f t="shared" si="72"/>
        <v>43793</v>
      </c>
      <c r="C903" s="1" t="str">
        <f ca="1"/>
        <v/>
      </c>
      <c r="D903" s="1">
        <v>41</v>
      </c>
      <c r="E903" s="36" t="str">
        <f t="shared" ca="1" si="70"/>
        <v/>
      </c>
      <c r="F903" s="1" t="str">
        <f t="shared" ca="1" si="71"/>
        <v/>
      </c>
      <c r="H903" s="32" t="str">
        <f t="array" aca="1" ref="H903" ca="1">IFERROR(INDEX($E$26:$E$1885,SMALL(IF($E$26:$E$1885="","",ROW($E$26:$E$1885)-MIN(ROW($E$26:$E$1885))+1),ROW(E880))),"")</f>
        <v/>
      </c>
      <c r="I903" s="32" t="str">
        <f t="array" aca="1" ref="I903" ca="1">IFERROR(INDEX($F$26:$F$1885,SMALL(IF($F$26:$F$1885="","",ROW($F$26:$F$1885)-MIN(ROW($F$26:$F$1885))+1),ROW(F880))),"")</f>
        <v/>
      </c>
    </row>
    <row r="904" spans="2:9" hidden="1" x14ac:dyDescent="0.45">
      <c r="B904" s="32">
        <f t="shared" si="72"/>
        <v>43793</v>
      </c>
      <c r="C904" s="1" t="str">
        <f ca="1"/>
        <v/>
      </c>
      <c r="D904" s="1">
        <v>42</v>
      </c>
      <c r="E904" s="36" t="str">
        <f t="shared" ca="1" si="70"/>
        <v/>
      </c>
      <c r="F904" s="1" t="str">
        <f t="shared" ca="1" si="71"/>
        <v/>
      </c>
      <c r="H904" s="32" t="str">
        <f t="array" aca="1" ref="H904" ca="1">IFERROR(INDEX($E$26:$E$1885,SMALL(IF($E$26:$E$1885="","",ROW($E$26:$E$1885)-MIN(ROW($E$26:$E$1885))+1),ROW(E881))),"")</f>
        <v/>
      </c>
      <c r="I904" s="32" t="str">
        <f t="array" aca="1" ref="I904" ca="1">IFERROR(INDEX($F$26:$F$1885,SMALL(IF($F$26:$F$1885="","",ROW($F$26:$F$1885)-MIN(ROW($F$26:$F$1885))+1),ROW(F881))),"")</f>
        <v/>
      </c>
    </row>
    <row r="905" spans="2:9" hidden="1" x14ac:dyDescent="0.45">
      <c r="B905" s="32">
        <f t="shared" si="72"/>
        <v>43793</v>
      </c>
      <c r="C905" s="1" t="str">
        <f ca="1"/>
        <v/>
      </c>
      <c r="D905" s="1">
        <v>43</v>
      </c>
      <c r="E905" s="36" t="str">
        <f t="shared" ca="1" si="70"/>
        <v/>
      </c>
      <c r="F905" s="1" t="str">
        <f t="shared" ca="1" si="71"/>
        <v/>
      </c>
      <c r="H905" s="32" t="str">
        <f t="array" aca="1" ref="H905" ca="1">IFERROR(INDEX($E$26:$E$1885,SMALL(IF($E$26:$E$1885="","",ROW($E$26:$E$1885)-MIN(ROW($E$26:$E$1885))+1),ROW(E882))),"")</f>
        <v/>
      </c>
      <c r="I905" s="32" t="str">
        <f t="array" aca="1" ref="I905" ca="1">IFERROR(INDEX($F$26:$F$1885,SMALL(IF($F$26:$F$1885="","",ROW($F$26:$F$1885)-MIN(ROW($F$26:$F$1885))+1),ROW(F882))),"")</f>
        <v/>
      </c>
    </row>
    <row r="906" spans="2:9" hidden="1" x14ac:dyDescent="0.45">
      <c r="B906" s="32">
        <f t="shared" si="72"/>
        <v>43793</v>
      </c>
      <c r="C906" s="1" t="str">
        <f ca="1"/>
        <v/>
      </c>
      <c r="D906" s="1">
        <v>44</v>
      </c>
      <c r="E906" s="36" t="str">
        <f t="shared" ca="1" si="70"/>
        <v/>
      </c>
      <c r="F906" s="1" t="str">
        <f t="shared" ca="1" si="71"/>
        <v/>
      </c>
      <c r="H906" s="32" t="str">
        <f t="array" aca="1" ref="H906" ca="1">IFERROR(INDEX($E$26:$E$1885,SMALL(IF($E$26:$E$1885="","",ROW($E$26:$E$1885)-MIN(ROW($E$26:$E$1885))+1),ROW(E883))),"")</f>
        <v/>
      </c>
      <c r="I906" s="32" t="str">
        <f t="array" aca="1" ref="I906" ca="1">IFERROR(INDEX($F$26:$F$1885,SMALL(IF($F$26:$F$1885="","",ROW($F$26:$F$1885)-MIN(ROW($F$26:$F$1885))+1),ROW(F883))),"")</f>
        <v/>
      </c>
    </row>
    <row r="907" spans="2:9" hidden="1" x14ac:dyDescent="0.45">
      <c r="B907" s="32">
        <f t="shared" si="72"/>
        <v>43793</v>
      </c>
      <c r="C907" s="1" t="str">
        <f ca="1"/>
        <v/>
      </c>
      <c r="D907" s="1">
        <v>45</v>
      </c>
      <c r="E907" s="36" t="str">
        <f t="shared" ca="1" si="70"/>
        <v/>
      </c>
      <c r="F907" s="1" t="str">
        <f t="shared" ca="1" si="71"/>
        <v/>
      </c>
      <c r="H907" s="32" t="str">
        <f t="array" aca="1" ref="H907" ca="1">IFERROR(INDEX($E$26:$E$1885,SMALL(IF($E$26:$E$1885="","",ROW($E$26:$E$1885)-MIN(ROW($E$26:$E$1885))+1),ROW(E884))),"")</f>
        <v/>
      </c>
      <c r="I907" s="32" t="str">
        <f t="array" aca="1" ref="I907" ca="1">IFERROR(INDEX($F$26:$F$1885,SMALL(IF($F$26:$F$1885="","",ROW($F$26:$F$1885)-MIN(ROW($F$26:$F$1885))+1),ROW(F884))),"")</f>
        <v/>
      </c>
    </row>
    <row r="908" spans="2:9" hidden="1" x14ac:dyDescent="0.45">
      <c r="B908" s="32">
        <f t="shared" si="72"/>
        <v>43793</v>
      </c>
      <c r="C908" s="1" t="str">
        <f ca="1"/>
        <v/>
      </c>
      <c r="D908" s="1">
        <v>46</v>
      </c>
      <c r="E908" s="36" t="str">
        <f t="shared" ca="1" si="70"/>
        <v/>
      </c>
      <c r="F908" s="1" t="str">
        <f t="shared" ca="1" si="71"/>
        <v/>
      </c>
      <c r="H908" s="32" t="str">
        <f t="array" aca="1" ref="H908" ca="1">IFERROR(INDEX($E$26:$E$1885,SMALL(IF($E$26:$E$1885="","",ROW($E$26:$E$1885)-MIN(ROW($E$26:$E$1885))+1),ROW(E885))),"")</f>
        <v/>
      </c>
      <c r="I908" s="32" t="str">
        <f t="array" aca="1" ref="I908" ca="1">IFERROR(INDEX($F$26:$F$1885,SMALL(IF($F$26:$F$1885="","",ROW($F$26:$F$1885)-MIN(ROW($F$26:$F$1885))+1),ROW(F885))),"")</f>
        <v/>
      </c>
    </row>
    <row r="909" spans="2:9" hidden="1" x14ac:dyDescent="0.45">
      <c r="B909" s="32">
        <f t="shared" si="72"/>
        <v>43793</v>
      </c>
      <c r="C909" s="1" t="str">
        <f ca="1"/>
        <v/>
      </c>
      <c r="D909" s="1">
        <v>47</v>
      </c>
      <c r="E909" s="36" t="str">
        <f t="shared" ca="1" si="70"/>
        <v/>
      </c>
      <c r="F909" s="1" t="str">
        <f t="shared" ca="1" si="71"/>
        <v/>
      </c>
      <c r="H909" s="32" t="str">
        <f t="array" aca="1" ref="H909" ca="1">IFERROR(INDEX($E$26:$E$1885,SMALL(IF($E$26:$E$1885="","",ROW($E$26:$E$1885)-MIN(ROW($E$26:$E$1885))+1),ROW(E886))),"")</f>
        <v/>
      </c>
      <c r="I909" s="32" t="str">
        <f t="array" aca="1" ref="I909" ca="1">IFERROR(INDEX($F$26:$F$1885,SMALL(IF($F$26:$F$1885="","",ROW($F$26:$F$1885)-MIN(ROW($F$26:$F$1885))+1),ROW(F886))),"")</f>
        <v/>
      </c>
    </row>
    <row r="910" spans="2:9" hidden="1" x14ac:dyDescent="0.45">
      <c r="B910" s="32">
        <f t="shared" si="72"/>
        <v>43793</v>
      </c>
      <c r="C910" s="1" t="str">
        <f ca="1"/>
        <v/>
      </c>
      <c r="D910" s="1">
        <v>48</v>
      </c>
      <c r="E910" s="36" t="str">
        <f t="shared" ca="1" si="70"/>
        <v/>
      </c>
      <c r="F910" s="1" t="str">
        <f t="shared" ca="1" si="71"/>
        <v/>
      </c>
      <c r="H910" s="32" t="str">
        <f t="array" aca="1" ref="H910" ca="1">IFERROR(INDEX($E$26:$E$1885,SMALL(IF($E$26:$E$1885="","",ROW($E$26:$E$1885)-MIN(ROW($E$26:$E$1885))+1),ROW(E887))),"")</f>
        <v/>
      </c>
      <c r="I910" s="32" t="str">
        <f t="array" aca="1" ref="I910" ca="1">IFERROR(INDEX($F$26:$F$1885,SMALL(IF($F$26:$F$1885="","",ROW($F$26:$F$1885)-MIN(ROW($F$26:$F$1885))+1),ROW(F887))),"")</f>
        <v/>
      </c>
    </row>
    <row r="911" spans="2:9" hidden="1" x14ac:dyDescent="0.45">
      <c r="B911" s="32">
        <f t="shared" si="72"/>
        <v>43793</v>
      </c>
      <c r="C911" s="1" t="str">
        <f ca="1"/>
        <v/>
      </c>
      <c r="D911" s="1">
        <v>49</v>
      </c>
      <c r="E911" s="36" t="str">
        <f t="shared" ca="1" si="70"/>
        <v/>
      </c>
      <c r="F911" s="1" t="str">
        <f t="shared" ca="1" si="71"/>
        <v/>
      </c>
      <c r="H911" s="32" t="str">
        <f t="array" aca="1" ref="H911" ca="1">IFERROR(INDEX($E$26:$E$1885,SMALL(IF($E$26:$E$1885="","",ROW($E$26:$E$1885)-MIN(ROW($E$26:$E$1885))+1),ROW(E888))),"")</f>
        <v/>
      </c>
      <c r="I911" s="32" t="str">
        <f t="array" aca="1" ref="I911" ca="1">IFERROR(INDEX($F$26:$F$1885,SMALL(IF($F$26:$F$1885="","",ROW($F$26:$F$1885)-MIN(ROW($F$26:$F$1885))+1),ROW(F888))),"")</f>
        <v/>
      </c>
    </row>
    <row r="912" spans="2:9" hidden="1" x14ac:dyDescent="0.45">
      <c r="B912" s="32">
        <f t="shared" si="72"/>
        <v>43793</v>
      </c>
      <c r="C912" s="1" t="str">
        <f ca="1"/>
        <v/>
      </c>
      <c r="D912" s="1">
        <v>50</v>
      </c>
      <c r="E912" s="36" t="str">
        <f t="shared" ca="1" si="70"/>
        <v/>
      </c>
      <c r="F912" s="1" t="str">
        <f t="shared" ca="1" si="71"/>
        <v/>
      </c>
      <c r="H912" s="32" t="str">
        <f t="array" aca="1" ref="H912" ca="1">IFERROR(INDEX($E$26:$E$1885,SMALL(IF($E$26:$E$1885="","",ROW($E$26:$E$1885)-MIN(ROW($E$26:$E$1885))+1),ROW(E889))),"")</f>
        <v/>
      </c>
      <c r="I912" s="32" t="str">
        <f t="array" aca="1" ref="I912" ca="1">IFERROR(INDEX($F$26:$F$1885,SMALL(IF($F$26:$F$1885="","",ROW($F$26:$F$1885)-MIN(ROW($F$26:$F$1885))+1),ROW(F889))),"")</f>
        <v/>
      </c>
    </row>
    <row r="913" spans="2:9" hidden="1" x14ac:dyDescent="0.45">
      <c r="B913" s="32">
        <f t="shared" si="72"/>
        <v>43793</v>
      </c>
      <c r="C913" s="1" t="str">
        <f ca="1"/>
        <v/>
      </c>
      <c r="D913" s="1">
        <v>51</v>
      </c>
      <c r="E913" s="36" t="str">
        <f t="shared" ca="1" si="70"/>
        <v/>
      </c>
      <c r="F913" s="1" t="str">
        <f t="shared" ca="1" si="71"/>
        <v/>
      </c>
      <c r="H913" s="32" t="str">
        <f t="array" aca="1" ref="H913" ca="1">IFERROR(INDEX($E$26:$E$1885,SMALL(IF($E$26:$E$1885="","",ROW($E$26:$E$1885)-MIN(ROW($E$26:$E$1885))+1),ROW(E890))),"")</f>
        <v/>
      </c>
      <c r="I913" s="32" t="str">
        <f t="array" aca="1" ref="I913" ca="1">IFERROR(INDEX($F$26:$F$1885,SMALL(IF($F$26:$F$1885="","",ROW($F$26:$F$1885)-MIN(ROW($F$26:$F$1885))+1),ROW(F890))),"")</f>
        <v/>
      </c>
    </row>
    <row r="914" spans="2:9" hidden="1" x14ac:dyDescent="0.45">
      <c r="B914" s="32">
        <f t="shared" si="72"/>
        <v>43793</v>
      </c>
      <c r="C914" s="1" t="str">
        <f ca="1"/>
        <v/>
      </c>
      <c r="D914" s="1">
        <v>52</v>
      </c>
      <c r="E914" s="36" t="str">
        <f t="shared" ca="1" si="70"/>
        <v/>
      </c>
      <c r="F914" s="1" t="str">
        <f t="shared" ca="1" si="71"/>
        <v/>
      </c>
      <c r="H914" s="32" t="str">
        <f t="array" aca="1" ref="H914" ca="1">IFERROR(INDEX($E$26:$E$1885,SMALL(IF($E$26:$E$1885="","",ROW($E$26:$E$1885)-MIN(ROW($E$26:$E$1885))+1),ROW(E891))),"")</f>
        <v/>
      </c>
      <c r="I914" s="32" t="str">
        <f t="array" aca="1" ref="I914" ca="1">IFERROR(INDEX($F$26:$F$1885,SMALL(IF($F$26:$F$1885="","",ROW($F$26:$F$1885)-MIN(ROW($F$26:$F$1885))+1),ROW(F891))),"")</f>
        <v/>
      </c>
    </row>
    <row r="915" spans="2:9" hidden="1" x14ac:dyDescent="0.45">
      <c r="B915" s="32">
        <f t="shared" si="72"/>
        <v>43793</v>
      </c>
      <c r="C915" s="1" t="str">
        <f ca="1"/>
        <v/>
      </c>
      <c r="D915" s="1">
        <v>53</v>
      </c>
      <c r="E915" s="36" t="str">
        <f t="shared" ca="1" si="70"/>
        <v/>
      </c>
      <c r="F915" s="1" t="str">
        <f t="shared" ca="1" si="71"/>
        <v/>
      </c>
      <c r="H915" s="32" t="str">
        <f t="array" aca="1" ref="H915" ca="1">IFERROR(INDEX($E$26:$E$1885,SMALL(IF($E$26:$E$1885="","",ROW($E$26:$E$1885)-MIN(ROW($E$26:$E$1885))+1),ROW(E892))),"")</f>
        <v/>
      </c>
      <c r="I915" s="32" t="str">
        <f t="array" aca="1" ref="I915" ca="1">IFERROR(INDEX($F$26:$F$1885,SMALL(IF($F$26:$F$1885="","",ROW($F$26:$F$1885)-MIN(ROW($F$26:$F$1885))+1),ROW(F892))),"")</f>
        <v/>
      </c>
    </row>
    <row r="916" spans="2:9" hidden="1" x14ac:dyDescent="0.45">
      <c r="B916" s="32">
        <f t="shared" si="72"/>
        <v>43793</v>
      </c>
      <c r="C916" s="1" t="str">
        <f ca="1"/>
        <v/>
      </c>
      <c r="D916" s="1">
        <v>54</v>
      </c>
      <c r="E916" s="36" t="str">
        <f t="shared" ca="1" si="70"/>
        <v/>
      </c>
      <c r="F916" s="1" t="str">
        <f t="shared" ca="1" si="71"/>
        <v/>
      </c>
      <c r="H916" s="32" t="str">
        <f t="array" aca="1" ref="H916" ca="1">IFERROR(INDEX($E$26:$E$1885,SMALL(IF($E$26:$E$1885="","",ROW($E$26:$E$1885)-MIN(ROW($E$26:$E$1885))+1),ROW(E893))),"")</f>
        <v/>
      </c>
      <c r="I916" s="32" t="str">
        <f t="array" aca="1" ref="I916" ca="1">IFERROR(INDEX($F$26:$F$1885,SMALL(IF($F$26:$F$1885="","",ROW($F$26:$F$1885)-MIN(ROW($F$26:$F$1885))+1),ROW(F893))),"")</f>
        <v/>
      </c>
    </row>
    <row r="917" spans="2:9" hidden="1" x14ac:dyDescent="0.45">
      <c r="B917" s="32">
        <f t="shared" si="72"/>
        <v>43793</v>
      </c>
      <c r="C917" s="1" t="str">
        <f ca="1"/>
        <v/>
      </c>
      <c r="D917" s="1">
        <v>55</v>
      </c>
      <c r="E917" s="36" t="str">
        <f t="shared" ca="1" si="70"/>
        <v/>
      </c>
      <c r="F917" s="1" t="str">
        <f t="shared" ca="1" si="71"/>
        <v/>
      </c>
      <c r="H917" s="32" t="str">
        <f t="array" aca="1" ref="H917" ca="1">IFERROR(INDEX($E$26:$E$1885,SMALL(IF($E$26:$E$1885="","",ROW($E$26:$E$1885)-MIN(ROW($E$26:$E$1885))+1),ROW(E894))),"")</f>
        <v/>
      </c>
      <c r="I917" s="32" t="str">
        <f t="array" aca="1" ref="I917" ca="1">IFERROR(INDEX($F$26:$F$1885,SMALL(IF($F$26:$F$1885="","",ROW($F$26:$F$1885)-MIN(ROW($F$26:$F$1885))+1),ROW(F894))),"")</f>
        <v/>
      </c>
    </row>
    <row r="918" spans="2:9" hidden="1" x14ac:dyDescent="0.45">
      <c r="B918" s="32">
        <f t="shared" si="72"/>
        <v>43793</v>
      </c>
      <c r="C918" s="1" t="str">
        <f ca="1"/>
        <v/>
      </c>
      <c r="D918" s="1">
        <v>56</v>
      </c>
      <c r="E918" s="36" t="str">
        <f t="shared" ca="1" si="70"/>
        <v/>
      </c>
      <c r="F918" s="1" t="str">
        <f t="shared" ca="1" si="71"/>
        <v/>
      </c>
      <c r="H918" s="32" t="str">
        <f t="array" aca="1" ref="H918" ca="1">IFERROR(INDEX($E$26:$E$1885,SMALL(IF($E$26:$E$1885="","",ROW($E$26:$E$1885)-MIN(ROW($E$26:$E$1885))+1),ROW(E895))),"")</f>
        <v/>
      </c>
      <c r="I918" s="32" t="str">
        <f t="array" aca="1" ref="I918" ca="1">IFERROR(INDEX($F$26:$F$1885,SMALL(IF($F$26:$F$1885="","",ROW($F$26:$F$1885)-MIN(ROW($F$26:$F$1885))+1),ROW(F895))),"")</f>
        <v/>
      </c>
    </row>
    <row r="919" spans="2:9" hidden="1" x14ac:dyDescent="0.45">
      <c r="B919" s="32">
        <f t="shared" si="72"/>
        <v>43793</v>
      </c>
      <c r="C919" s="1" t="str">
        <f ca="1"/>
        <v/>
      </c>
      <c r="D919" s="1">
        <v>57</v>
      </c>
      <c r="E919" s="36" t="str">
        <f t="shared" ca="1" si="70"/>
        <v/>
      </c>
      <c r="F919" s="1" t="str">
        <f t="shared" ca="1" si="71"/>
        <v/>
      </c>
      <c r="H919" s="32" t="str">
        <f t="array" aca="1" ref="H919" ca="1">IFERROR(INDEX($E$26:$E$1885,SMALL(IF($E$26:$E$1885="","",ROW($E$26:$E$1885)-MIN(ROW($E$26:$E$1885))+1),ROW(E896))),"")</f>
        <v/>
      </c>
      <c r="I919" s="32" t="str">
        <f t="array" aca="1" ref="I919" ca="1">IFERROR(INDEX($F$26:$F$1885,SMALL(IF($F$26:$F$1885="","",ROW($F$26:$F$1885)-MIN(ROW($F$26:$F$1885))+1),ROW(F896))),"")</f>
        <v/>
      </c>
    </row>
    <row r="920" spans="2:9" hidden="1" x14ac:dyDescent="0.45">
      <c r="B920" s="32">
        <f t="shared" si="72"/>
        <v>43793</v>
      </c>
      <c r="C920" s="1" t="str">
        <f ca="1"/>
        <v/>
      </c>
      <c r="D920" s="1">
        <v>58</v>
      </c>
      <c r="E920" s="36" t="str">
        <f t="shared" ca="1" si="70"/>
        <v/>
      </c>
      <c r="F920" s="1" t="str">
        <f t="shared" ca="1" si="71"/>
        <v/>
      </c>
      <c r="H920" s="32" t="str">
        <f t="array" aca="1" ref="H920" ca="1">IFERROR(INDEX($E$26:$E$1885,SMALL(IF($E$26:$E$1885="","",ROW($E$26:$E$1885)-MIN(ROW($E$26:$E$1885))+1),ROW(E897))),"")</f>
        <v/>
      </c>
      <c r="I920" s="32" t="str">
        <f t="array" aca="1" ref="I920" ca="1">IFERROR(INDEX($F$26:$F$1885,SMALL(IF($F$26:$F$1885="","",ROW($F$26:$F$1885)-MIN(ROW($F$26:$F$1885))+1),ROW(F897))),"")</f>
        <v/>
      </c>
    </row>
    <row r="921" spans="2:9" hidden="1" x14ac:dyDescent="0.45">
      <c r="B921" s="32">
        <f t="shared" si="72"/>
        <v>43793</v>
      </c>
      <c r="C921" s="1" t="str">
        <f ca="1"/>
        <v/>
      </c>
      <c r="D921" s="1">
        <v>59</v>
      </c>
      <c r="E921" s="36" t="str">
        <f t="shared" ca="1" si="70"/>
        <v/>
      </c>
      <c r="F921" s="1" t="str">
        <f t="shared" ca="1" si="71"/>
        <v/>
      </c>
      <c r="H921" s="32" t="str">
        <f t="array" aca="1" ref="H921" ca="1">IFERROR(INDEX($E$26:$E$1885,SMALL(IF($E$26:$E$1885="","",ROW($E$26:$E$1885)-MIN(ROW($E$26:$E$1885))+1),ROW(E898))),"")</f>
        <v/>
      </c>
      <c r="I921" s="32" t="str">
        <f t="array" aca="1" ref="I921" ca="1">IFERROR(INDEX($F$26:$F$1885,SMALL(IF($F$26:$F$1885="","",ROW($F$26:$F$1885)-MIN(ROW($F$26:$F$1885))+1),ROW(F898))),"")</f>
        <v/>
      </c>
    </row>
    <row r="922" spans="2:9" hidden="1" x14ac:dyDescent="0.45">
      <c r="B922" s="32">
        <f t="shared" si="72"/>
        <v>43793</v>
      </c>
      <c r="C922" s="1" t="str">
        <f ca="1"/>
        <v/>
      </c>
      <c r="D922" s="1">
        <v>60</v>
      </c>
      <c r="E922" s="36" t="str">
        <f t="shared" ca="1" si="70"/>
        <v/>
      </c>
      <c r="F922" s="1" t="str">
        <f t="shared" ca="1" si="71"/>
        <v/>
      </c>
      <c r="H922" s="32" t="str">
        <f t="array" aca="1" ref="H922" ca="1">IFERROR(INDEX($E$26:$E$1885,SMALL(IF($E$26:$E$1885="","",ROW($E$26:$E$1885)-MIN(ROW($E$26:$E$1885))+1),ROW(E899))),"")</f>
        <v/>
      </c>
      <c r="I922" s="32" t="str">
        <f t="array" aca="1" ref="I922" ca="1">IFERROR(INDEX($F$26:$F$1885,SMALL(IF($F$26:$F$1885="","",ROW($F$26:$F$1885)-MIN(ROW($F$26:$F$1885))+1),ROW(F899))),"")</f>
        <v/>
      </c>
    </row>
    <row r="923" spans="2:9" hidden="1" x14ac:dyDescent="0.45">
      <c r="B923" s="32">
        <f t="shared" si="72"/>
        <v>43793</v>
      </c>
      <c r="C923" s="1" t="str">
        <f ca="1"/>
        <v/>
      </c>
      <c r="D923" s="1">
        <v>61</v>
      </c>
      <c r="E923" s="36" t="str">
        <f t="shared" ref="E923:E986" ca="1" si="73">IF(LEN(C923)=0,"",TEXT(B923,"mm/dd/yyyy"))</f>
        <v/>
      </c>
      <c r="F923" s="1" t="str">
        <f t="shared" ref="F923:F986" ca="1" si="74">C923</f>
        <v/>
      </c>
      <c r="H923" s="32" t="str">
        <f t="array" aca="1" ref="H923" ca="1">IFERROR(INDEX($E$26:$E$1885,SMALL(IF($E$26:$E$1885="","",ROW($E$26:$E$1885)-MIN(ROW($E$26:$E$1885))+1),ROW(E900))),"")</f>
        <v/>
      </c>
      <c r="I923" s="32" t="str">
        <f t="array" aca="1" ref="I923" ca="1">IFERROR(INDEX($F$26:$F$1885,SMALL(IF($F$26:$F$1885="","",ROW($F$26:$F$1885)-MIN(ROW($F$26:$F$1885))+1),ROW(F900))),"")</f>
        <v/>
      </c>
    </row>
    <row r="924" spans="2:9" hidden="1" x14ac:dyDescent="0.45">
      <c r="B924" s="32">
        <f t="shared" si="72"/>
        <v>43793</v>
      </c>
      <c r="C924" s="1" t="str">
        <f ca="1"/>
        <v/>
      </c>
      <c r="D924" s="1">
        <v>62</v>
      </c>
      <c r="E924" s="36" t="str">
        <f t="shared" ca="1" si="73"/>
        <v/>
      </c>
      <c r="F924" s="1" t="str">
        <f t="shared" ca="1" si="74"/>
        <v/>
      </c>
      <c r="H924" s="32" t="str">
        <f t="array" aca="1" ref="H924" ca="1">IFERROR(INDEX($E$26:$E$1885,SMALL(IF($E$26:$E$1885="","",ROW($E$26:$E$1885)-MIN(ROW($E$26:$E$1885))+1),ROW(E901))),"")</f>
        <v/>
      </c>
      <c r="I924" s="32" t="str">
        <f t="array" aca="1" ref="I924" ca="1">IFERROR(INDEX($F$26:$F$1885,SMALL(IF($F$26:$F$1885="","",ROW($F$26:$F$1885)-MIN(ROW($F$26:$F$1885))+1),ROW(F901))),"")</f>
        <v/>
      </c>
    </row>
    <row r="925" spans="2:9" hidden="1" x14ac:dyDescent="0.45">
      <c r="B925" s="32">
        <f t="shared" si="72"/>
        <v>43793</v>
      </c>
      <c r="C925" s="1" t="str">
        <f ca="1"/>
        <v/>
      </c>
      <c r="D925" s="1">
        <v>63</v>
      </c>
      <c r="E925" s="36" t="str">
        <f t="shared" ca="1" si="73"/>
        <v/>
      </c>
      <c r="F925" s="1" t="str">
        <f t="shared" ca="1" si="74"/>
        <v/>
      </c>
      <c r="H925" s="32" t="str">
        <f t="array" aca="1" ref="H925" ca="1">IFERROR(INDEX($E$26:$E$1885,SMALL(IF($E$26:$E$1885="","",ROW($E$26:$E$1885)-MIN(ROW($E$26:$E$1885))+1),ROW(E902))),"")</f>
        <v/>
      </c>
      <c r="I925" s="32" t="str">
        <f t="array" aca="1" ref="I925" ca="1">IFERROR(INDEX($F$26:$F$1885,SMALL(IF($F$26:$F$1885="","",ROW($F$26:$F$1885)-MIN(ROW($F$26:$F$1885))+1),ROW(F902))),"")</f>
        <v/>
      </c>
    </row>
    <row r="926" spans="2:9" hidden="1" x14ac:dyDescent="0.45">
      <c r="B926" s="32">
        <f t="shared" si="72"/>
        <v>43793</v>
      </c>
      <c r="C926" s="1" t="str">
        <f ca="1"/>
        <v/>
      </c>
      <c r="D926" s="1">
        <v>64</v>
      </c>
      <c r="E926" s="36" t="str">
        <f t="shared" ca="1" si="73"/>
        <v/>
      </c>
      <c r="F926" s="1" t="str">
        <f t="shared" ca="1" si="74"/>
        <v/>
      </c>
      <c r="H926" s="32" t="str">
        <f t="array" aca="1" ref="H926" ca="1">IFERROR(INDEX($E$26:$E$1885,SMALL(IF($E$26:$E$1885="","",ROW($E$26:$E$1885)-MIN(ROW($E$26:$E$1885))+1),ROW(E903))),"")</f>
        <v/>
      </c>
      <c r="I926" s="32" t="str">
        <f t="array" aca="1" ref="I926" ca="1">IFERROR(INDEX($F$26:$F$1885,SMALL(IF($F$26:$F$1885="","",ROW($F$26:$F$1885)-MIN(ROW($F$26:$F$1885))+1),ROW(F903))),"")</f>
        <v/>
      </c>
    </row>
    <row r="927" spans="2:9" hidden="1" x14ac:dyDescent="0.45">
      <c r="B927" s="32">
        <f t="shared" si="72"/>
        <v>43793</v>
      </c>
      <c r="C927" s="1" t="str">
        <f ca="1"/>
        <v/>
      </c>
      <c r="D927" s="1">
        <v>65</v>
      </c>
      <c r="E927" s="36" t="str">
        <f t="shared" ca="1" si="73"/>
        <v/>
      </c>
      <c r="F927" s="1" t="str">
        <f t="shared" ca="1" si="74"/>
        <v/>
      </c>
      <c r="H927" s="32" t="str">
        <f t="array" aca="1" ref="H927" ca="1">IFERROR(INDEX($E$26:$E$1885,SMALL(IF($E$26:$E$1885="","",ROW($E$26:$E$1885)-MIN(ROW($E$26:$E$1885))+1),ROW(E904))),"")</f>
        <v/>
      </c>
      <c r="I927" s="32" t="str">
        <f t="array" aca="1" ref="I927" ca="1">IFERROR(INDEX($F$26:$F$1885,SMALL(IF($F$26:$F$1885="","",ROW($F$26:$F$1885)-MIN(ROW($F$26:$F$1885))+1),ROW(F904))),"")</f>
        <v/>
      </c>
    </row>
    <row r="928" spans="2:9" hidden="1" x14ac:dyDescent="0.45">
      <c r="B928" s="32">
        <f t="shared" ref="B928:B955" si="75">B$12</f>
        <v>43793</v>
      </c>
      <c r="C928" s="1" t="str">
        <f ca="1"/>
        <v/>
      </c>
      <c r="D928" s="1">
        <v>66</v>
      </c>
      <c r="E928" s="36" t="str">
        <f t="shared" ca="1" si="73"/>
        <v/>
      </c>
      <c r="F928" s="1" t="str">
        <f t="shared" ca="1" si="74"/>
        <v/>
      </c>
      <c r="H928" s="32" t="str">
        <f t="array" aca="1" ref="H928" ca="1">IFERROR(INDEX($E$26:$E$1885,SMALL(IF($E$26:$E$1885="","",ROW($E$26:$E$1885)-MIN(ROW($E$26:$E$1885))+1),ROW(E905))),"")</f>
        <v/>
      </c>
      <c r="I928" s="32" t="str">
        <f t="array" aca="1" ref="I928" ca="1">IFERROR(INDEX($F$26:$F$1885,SMALL(IF($F$26:$F$1885="","",ROW($F$26:$F$1885)-MIN(ROW($F$26:$F$1885))+1),ROW(F905))),"")</f>
        <v/>
      </c>
    </row>
    <row r="929" spans="2:9" hidden="1" x14ac:dyDescent="0.45">
      <c r="B929" s="32">
        <f t="shared" si="75"/>
        <v>43793</v>
      </c>
      <c r="C929" s="1" t="str">
        <f ca="1"/>
        <v/>
      </c>
      <c r="D929" s="1">
        <v>67</v>
      </c>
      <c r="E929" s="36" t="str">
        <f t="shared" ca="1" si="73"/>
        <v/>
      </c>
      <c r="F929" s="1" t="str">
        <f t="shared" ca="1" si="74"/>
        <v/>
      </c>
      <c r="H929" s="32" t="str">
        <f t="array" aca="1" ref="H929" ca="1">IFERROR(INDEX($E$26:$E$1885,SMALL(IF($E$26:$E$1885="","",ROW($E$26:$E$1885)-MIN(ROW($E$26:$E$1885))+1),ROW(E906))),"")</f>
        <v/>
      </c>
      <c r="I929" s="32" t="str">
        <f t="array" aca="1" ref="I929" ca="1">IFERROR(INDEX($F$26:$F$1885,SMALL(IF($F$26:$F$1885="","",ROW($F$26:$F$1885)-MIN(ROW($F$26:$F$1885))+1),ROW(F906))),"")</f>
        <v/>
      </c>
    </row>
    <row r="930" spans="2:9" hidden="1" x14ac:dyDescent="0.45">
      <c r="B930" s="32">
        <f t="shared" si="75"/>
        <v>43793</v>
      </c>
      <c r="C930" s="1" t="str">
        <f ca="1"/>
        <v/>
      </c>
      <c r="D930" s="1">
        <v>68</v>
      </c>
      <c r="E930" s="36" t="str">
        <f t="shared" ca="1" si="73"/>
        <v/>
      </c>
      <c r="F930" s="1" t="str">
        <f t="shared" ca="1" si="74"/>
        <v/>
      </c>
      <c r="H930" s="32" t="str">
        <f t="array" aca="1" ref="H930" ca="1">IFERROR(INDEX($E$26:$E$1885,SMALL(IF($E$26:$E$1885="","",ROW($E$26:$E$1885)-MIN(ROW($E$26:$E$1885))+1),ROW(E907))),"")</f>
        <v/>
      </c>
      <c r="I930" s="32" t="str">
        <f t="array" aca="1" ref="I930" ca="1">IFERROR(INDEX($F$26:$F$1885,SMALL(IF($F$26:$F$1885="","",ROW($F$26:$F$1885)-MIN(ROW($F$26:$F$1885))+1),ROW(F907))),"")</f>
        <v/>
      </c>
    </row>
    <row r="931" spans="2:9" hidden="1" x14ac:dyDescent="0.45">
      <c r="B931" s="32">
        <f t="shared" si="75"/>
        <v>43793</v>
      </c>
      <c r="C931" s="1" t="str">
        <f ca="1"/>
        <v/>
      </c>
      <c r="D931" s="1">
        <v>69</v>
      </c>
      <c r="E931" s="36" t="str">
        <f t="shared" ca="1" si="73"/>
        <v/>
      </c>
      <c r="F931" s="1" t="str">
        <f t="shared" ca="1" si="74"/>
        <v/>
      </c>
      <c r="H931" s="32" t="str">
        <f t="array" aca="1" ref="H931" ca="1">IFERROR(INDEX($E$26:$E$1885,SMALL(IF($E$26:$E$1885="","",ROW($E$26:$E$1885)-MIN(ROW($E$26:$E$1885))+1),ROW(E908))),"")</f>
        <v/>
      </c>
      <c r="I931" s="32" t="str">
        <f t="array" aca="1" ref="I931" ca="1">IFERROR(INDEX($F$26:$F$1885,SMALL(IF($F$26:$F$1885="","",ROW($F$26:$F$1885)-MIN(ROW($F$26:$F$1885))+1),ROW(F908))),"")</f>
        <v/>
      </c>
    </row>
    <row r="932" spans="2:9" hidden="1" x14ac:dyDescent="0.45">
      <c r="B932" s="32">
        <f t="shared" si="75"/>
        <v>43793</v>
      </c>
      <c r="C932" s="1" t="str">
        <f ca="1"/>
        <v/>
      </c>
      <c r="D932" s="1">
        <v>70</v>
      </c>
      <c r="E932" s="36" t="str">
        <f t="shared" ca="1" si="73"/>
        <v/>
      </c>
      <c r="F932" s="1" t="str">
        <f t="shared" ca="1" si="74"/>
        <v/>
      </c>
      <c r="H932" s="32" t="str">
        <f t="array" aca="1" ref="H932" ca="1">IFERROR(INDEX($E$26:$E$1885,SMALL(IF($E$26:$E$1885="","",ROW($E$26:$E$1885)-MIN(ROW($E$26:$E$1885))+1),ROW(E909))),"")</f>
        <v/>
      </c>
      <c r="I932" s="32" t="str">
        <f t="array" aca="1" ref="I932" ca="1">IFERROR(INDEX($F$26:$F$1885,SMALL(IF($F$26:$F$1885="","",ROW($F$26:$F$1885)-MIN(ROW($F$26:$F$1885))+1),ROW(F909))),"")</f>
        <v/>
      </c>
    </row>
    <row r="933" spans="2:9" hidden="1" x14ac:dyDescent="0.45">
      <c r="B933" s="32">
        <f t="shared" si="75"/>
        <v>43793</v>
      </c>
      <c r="C933" s="1" t="str">
        <f ca="1"/>
        <v/>
      </c>
      <c r="D933" s="1">
        <v>71</v>
      </c>
      <c r="E933" s="36" t="str">
        <f t="shared" ca="1" si="73"/>
        <v/>
      </c>
      <c r="F933" s="1" t="str">
        <f t="shared" ca="1" si="74"/>
        <v/>
      </c>
      <c r="H933" s="32" t="str">
        <f t="array" aca="1" ref="H933" ca="1">IFERROR(INDEX($E$26:$E$1885,SMALL(IF($E$26:$E$1885="","",ROW($E$26:$E$1885)-MIN(ROW($E$26:$E$1885))+1),ROW(E910))),"")</f>
        <v/>
      </c>
      <c r="I933" s="32" t="str">
        <f t="array" aca="1" ref="I933" ca="1">IFERROR(INDEX($F$26:$F$1885,SMALL(IF($F$26:$F$1885="","",ROW($F$26:$F$1885)-MIN(ROW($F$26:$F$1885))+1),ROW(F910))),"")</f>
        <v/>
      </c>
    </row>
    <row r="934" spans="2:9" hidden="1" x14ac:dyDescent="0.45">
      <c r="B934" s="32">
        <f t="shared" si="75"/>
        <v>43793</v>
      </c>
      <c r="C934" s="1" t="str">
        <f ca="1"/>
        <v/>
      </c>
      <c r="D934" s="1">
        <v>72</v>
      </c>
      <c r="E934" s="36" t="str">
        <f t="shared" ca="1" si="73"/>
        <v/>
      </c>
      <c r="F934" s="1" t="str">
        <f t="shared" ca="1" si="74"/>
        <v/>
      </c>
      <c r="H934" s="32" t="str">
        <f t="array" aca="1" ref="H934" ca="1">IFERROR(INDEX($E$26:$E$1885,SMALL(IF($E$26:$E$1885="","",ROW($E$26:$E$1885)-MIN(ROW($E$26:$E$1885))+1),ROW(E911))),"")</f>
        <v/>
      </c>
      <c r="I934" s="32" t="str">
        <f t="array" aca="1" ref="I934" ca="1">IFERROR(INDEX($F$26:$F$1885,SMALL(IF($F$26:$F$1885="","",ROW($F$26:$F$1885)-MIN(ROW($F$26:$F$1885))+1),ROW(F911))),"")</f>
        <v/>
      </c>
    </row>
    <row r="935" spans="2:9" hidden="1" x14ac:dyDescent="0.45">
      <c r="B935" s="32">
        <f t="shared" si="75"/>
        <v>43793</v>
      </c>
      <c r="C935" s="1" t="str">
        <f ca="1"/>
        <v/>
      </c>
      <c r="D935" s="1">
        <v>73</v>
      </c>
      <c r="E935" s="36" t="str">
        <f t="shared" ca="1" si="73"/>
        <v/>
      </c>
      <c r="F935" s="1" t="str">
        <f t="shared" ca="1" si="74"/>
        <v/>
      </c>
      <c r="H935" s="32" t="str">
        <f t="array" aca="1" ref="H935" ca="1">IFERROR(INDEX($E$26:$E$1885,SMALL(IF($E$26:$E$1885="","",ROW($E$26:$E$1885)-MIN(ROW($E$26:$E$1885))+1),ROW(E912))),"")</f>
        <v/>
      </c>
      <c r="I935" s="32" t="str">
        <f t="array" aca="1" ref="I935" ca="1">IFERROR(INDEX($F$26:$F$1885,SMALL(IF($F$26:$F$1885="","",ROW($F$26:$F$1885)-MIN(ROW($F$26:$F$1885))+1),ROW(F912))),"")</f>
        <v/>
      </c>
    </row>
    <row r="936" spans="2:9" hidden="1" x14ac:dyDescent="0.45">
      <c r="B936" s="32">
        <f t="shared" si="75"/>
        <v>43793</v>
      </c>
      <c r="C936" s="1" t="str">
        <f ca="1"/>
        <v/>
      </c>
      <c r="D936" s="1">
        <v>74</v>
      </c>
      <c r="E936" s="36" t="str">
        <f t="shared" ca="1" si="73"/>
        <v/>
      </c>
      <c r="F936" s="1" t="str">
        <f t="shared" ca="1" si="74"/>
        <v/>
      </c>
      <c r="H936" s="32" t="str">
        <f t="array" aca="1" ref="H936" ca="1">IFERROR(INDEX($E$26:$E$1885,SMALL(IF($E$26:$E$1885="","",ROW($E$26:$E$1885)-MIN(ROW($E$26:$E$1885))+1),ROW(E913))),"")</f>
        <v/>
      </c>
      <c r="I936" s="32" t="str">
        <f t="array" aca="1" ref="I936" ca="1">IFERROR(INDEX($F$26:$F$1885,SMALL(IF($F$26:$F$1885="","",ROW($F$26:$F$1885)-MIN(ROW($F$26:$F$1885))+1),ROW(F913))),"")</f>
        <v/>
      </c>
    </row>
    <row r="937" spans="2:9" hidden="1" x14ac:dyDescent="0.45">
      <c r="B937" s="32">
        <f t="shared" si="75"/>
        <v>43793</v>
      </c>
      <c r="C937" s="1" t="str">
        <f ca="1"/>
        <v/>
      </c>
      <c r="D937" s="1">
        <v>75</v>
      </c>
      <c r="E937" s="36" t="str">
        <f t="shared" ca="1" si="73"/>
        <v/>
      </c>
      <c r="F937" s="1" t="str">
        <f t="shared" ca="1" si="74"/>
        <v/>
      </c>
      <c r="H937" s="32" t="str">
        <f t="array" aca="1" ref="H937" ca="1">IFERROR(INDEX($E$26:$E$1885,SMALL(IF($E$26:$E$1885="","",ROW($E$26:$E$1885)-MIN(ROW($E$26:$E$1885))+1),ROW(E914))),"")</f>
        <v/>
      </c>
      <c r="I937" s="32" t="str">
        <f t="array" aca="1" ref="I937" ca="1">IFERROR(INDEX($F$26:$F$1885,SMALL(IF($F$26:$F$1885="","",ROW($F$26:$F$1885)-MIN(ROW($F$26:$F$1885))+1),ROW(F914))),"")</f>
        <v/>
      </c>
    </row>
    <row r="938" spans="2:9" hidden="1" x14ac:dyDescent="0.45">
      <c r="B938" s="32">
        <f t="shared" si="75"/>
        <v>43793</v>
      </c>
      <c r="C938" s="1" t="str">
        <f ca="1"/>
        <v/>
      </c>
      <c r="D938" s="1">
        <v>76</v>
      </c>
      <c r="E938" s="36" t="str">
        <f t="shared" ca="1" si="73"/>
        <v/>
      </c>
      <c r="F938" s="1" t="str">
        <f t="shared" ca="1" si="74"/>
        <v/>
      </c>
      <c r="H938" s="32" t="str">
        <f t="array" aca="1" ref="H938" ca="1">IFERROR(INDEX($E$26:$E$1885,SMALL(IF($E$26:$E$1885="","",ROW($E$26:$E$1885)-MIN(ROW($E$26:$E$1885))+1),ROW(E915))),"")</f>
        <v/>
      </c>
      <c r="I938" s="32" t="str">
        <f t="array" aca="1" ref="I938" ca="1">IFERROR(INDEX($F$26:$F$1885,SMALL(IF($F$26:$F$1885="","",ROW($F$26:$F$1885)-MIN(ROW($F$26:$F$1885))+1),ROW(F915))),"")</f>
        <v/>
      </c>
    </row>
    <row r="939" spans="2:9" hidden="1" x14ac:dyDescent="0.45">
      <c r="B939" s="32">
        <f t="shared" si="75"/>
        <v>43793</v>
      </c>
      <c r="C939" s="1" t="str">
        <f ca="1"/>
        <v/>
      </c>
      <c r="D939" s="1">
        <v>77</v>
      </c>
      <c r="E939" s="36" t="str">
        <f t="shared" ca="1" si="73"/>
        <v/>
      </c>
      <c r="F939" s="1" t="str">
        <f t="shared" ca="1" si="74"/>
        <v/>
      </c>
      <c r="H939" s="32" t="str">
        <f t="array" aca="1" ref="H939" ca="1">IFERROR(INDEX($E$26:$E$1885,SMALL(IF($E$26:$E$1885="","",ROW($E$26:$E$1885)-MIN(ROW($E$26:$E$1885))+1),ROW(E916))),"")</f>
        <v/>
      </c>
      <c r="I939" s="32" t="str">
        <f t="array" aca="1" ref="I939" ca="1">IFERROR(INDEX($F$26:$F$1885,SMALL(IF($F$26:$F$1885="","",ROW($F$26:$F$1885)-MIN(ROW($F$26:$F$1885))+1),ROW(F916))),"")</f>
        <v/>
      </c>
    </row>
    <row r="940" spans="2:9" hidden="1" x14ac:dyDescent="0.45">
      <c r="B940" s="32">
        <f t="shared" si="75"/>
        <v>43793</v>
      </c>
      <c r="C940" s="1" t="str">
        <f ca="1"/>
        <v/>
      </c>
      <c r="D940" s="1">
        <v>78</v>
      </c>
      <c r="E940" s="36" t="str">
        <f t="shared" ca="1" si="73"/>
        <v/>
      </c>
      <c r="F940" s="1" t="str">
        <f t="shared" ca="1" si="74"/>
        <v/>
      </c>
      <c r="H940" s="32" t="str">
        <f t="array" aca="1" ref="H940" ca="1">IFERROR(INDEX($E$26:$E$1885,SMALL(IF($E$26:$E$1885="","",ROW($E$26:$E$1885)-MIN(ROW($E$26:$E$1885))+1),ROW(E917))),"")</f>
        <v/>
      </c>
      <c r="I940" s="32" t="str">
        <f t="array" aca="1" ref="I940" ca="1">IFERROR(INDEX($F$26:$F$1885,SMALL(IF($F$26:$F$1885="","",ROW($F$26:$F$1885)-MIN(ROW($F$26:$F$1885))+1),ROW(F917))),"")</f>
        <v/>
      </c>
    </row>
    <row r="941" spans="2:9" hidden="1" x14ac:dyDescent="0.45">
      <c r="B941" s="32">
        <f t="shared" si="75"/>
        <v>43793</v>
      </c>
      <c r="C941" s="1" t="str">
        <f ca="1"/>
        <v/>
      </c>
      <c r="D941" s="1">
        <v>79</v>
      </c>
      <c r="E941" s="36" t="str">
        <f t="shared" ca="1" si="73"/>
        <v/>
      </c>
      <c r="F941" s="1" t="str">
        <f t="shared" ca="1" si="74"/>
        <v/>
      </c>
      <c r="H941" s="32" t="str">
        <f t="array" aca="1" ref="H941" ca="1">IFERROR(INDEX($E$26:$E$1885,SMALL(IF($E$26:$E$1885="","",ROW($E$26:$E$1885)-MIN(ROW($E$26:$E$1885))+1),ROW(E918))),"")</f>
        <v/>
      </c>
      <c r="I941" s="32" t="str">
        <f t="array" aca="1" ref="I941" ca="1">IFERROR(INDEX($F$26:$F$1885,SMALL(IF($F$26:$F$1885="","",ROW($F$26:$F$1885)-MIN(ROW($F$26:$F$1885))+1),ROW(F918))),"")</f>
        <v/>
      </c>
    </row>
    <row r="942" spans="2:9" hidden="1" x14ac:dyDescent="0.45">
      <c r="B942" s="32">
        <f t="shared" si="75"/>
        <v>43793</v>
      </c>
      <c r="C942" s="1" t="str">
        <f ca="1"/>
        <v/>
      </c>
      <c r="D942" s="1">
        <v>80</v>
      </c>
      <c r="E942" s="36" t="str">
        <f t="shared" ca="1" si="73"/>
        <v/>
      </c>
      <c r="F942" s="1" t="str">
        <f t="shared" ca="1" si="74"/>
        <v/>
      </c>
      <c r="H942" s="32" t="str">
        <f t="array" aca="1" ref="H942" ca="1">IFERROR(INDEX($E$26:$E$1885,SMALL(IF($E$26:$E$1885="","",ROW($E$26:$E$1885)-MIN(ROW($E$26:$E$1885))+1),ROW(E919))),"")</f>
        <v/>
      </c>
      <c r="I942" s="32" t="str">
        <f t="array" aca="1" ref="I942" ca="1">IFERROR(INDEX($F$26:$F$1885,SMALL(IF($F$26:$F$1885="","",ROW($F$26:$F$1885)-MIN(ROW($F$26:$F$1885))+1),ROW(F919))),"")</f>
        <v/>
      </c>
    </row>
    <row r="943" spans="2:9" hidden="1" x14ac:dyDescent="0.45">
      <c r="B943" s="32">
        <f t="shared" si="75"/>
        <v>43793</v>
      </c>
      <c r="C943" s="1" t="str">
        <f ca="1"/>
        <v/>
      </c>
      <c r="D943" s="1">
        <v>81</v>
      </c>
      <c r="E943" s="36" t="str">
        <f t="shared" ca="1" si="73"/>
        <v/>
      </c>
      <c r="F943" s="1" t="str">
        <f t="shared" ca="1" si="74"/>
        <v/>
      </c>
      <c r="H943" s="32" t="str">
        <f t="array" aca="1" ref="H943" ca="1">IFERROR(INDEX($E$26:$E$1885,SMALL(IF($E$26:$E$1885="","",ROW($E$26:$E$1885)-MIN(ROW($E$26:$E$1885))+1),ROW(E920))),"")</f>
        <v/>
      </c>
      <c r="I943" s="32" t="str">
        <f t="array" aca="1" ref="I943" ca="1">IFERROR(INDEX($F$26:$F$1885,SMALL(IF($F$26:$F$1885="","",ROW($F$26:$F$1885)-MIN(ROW($F$26:$F$1885))+1),ROW(F920))),"")</f>
        <v/>
      </c>
    </row>
    <row r="944" spans="2:9" hidden="1" x14ac:dyDescent="0.45">
      <c r="B944" s="32">
        <f t="shared" si="75"/>
        <v>43793</v>
      </c>
      <c r="C944" s="1" t="str">
        <f ca="1"/>
        <v/>
      </c>
      <c r="D944" s="1">
        <v>82</v>
      </c>
      <c r="E944" s="36" t="str">
        <f t="shared" ca="1" si="73"/>
        <v/>
      </c>
      <c r="F944" s="1" t="str">
        <f t="shared" ca="1" si="74"/>
        <v/>
      </c>
      <c r="H944" s="32" t="str">
        <f t="array" aca="1" ref="H944" ca="1">IFERROR(INDEX($E$26:$E$1885,SMALL(IF($E$26:$E$1885="","",ROW($E$26:$E$1885)-MIN(ROW($E$26:$E$1885))+1),ROW(E921))),"")</f>
        <v/>
      </c>
      <c r="I944" s="32" t="str">
        <f t="array" aca="1" ref="I944" ca="1">IFERROR(INDEX($F$26:$F$1885,SMALL(IF($F$26:$F$1885="","",ROW($F$26:$F$1885)-MIN(ROW($F$26:$F$1885))+1),ROW(F921))),"")</f>
        <v/>
      </c>
    </row>
    <row r="945" spans="2:9" hidden="1" x14ac:dyDescent="0.45">
      <c r="B945" s="32">
        <f t="shared" si="75"/>
        <v>43793</v>
      </c>
      <c r="C945" s="1" t="str">
        <f ca="1"/>
        <v/>
      </c>
      <c r="D945" s="1">
        <v>83</v>
      </c>
      <c r="E945" s="36" t="str">
        <f t="shared" ca="1" si="73"/>
        <v/>
      </c>
      <c r="F945" s="1" t="str">
        <f t="shared" ca="1" si="74"/>
        <v/>
      </c>
      <c r="H945" s="32" t="str">
        <f t="array" aca="1" ref="H945" ca="1">IFERROR(INDEX($E$26:$E$1885,SMALL(IF($E$26:$E$1885="","",ROW($E$26:$E$1885)-MIN(ROW($E$26:$E$1885))+1),ROW(E922))),"")</f>
        <v/>
      </c>
      <c r="I945" s="32" t="str">
        <f t="array" aca="1" ref="I945" ca="1">IFERROR(INDEX($F$26:$F$1885,SMALL(IF($F$26:$F$1885="","",ROW($F$26:$F$1885)-MIN(ROW($F$26:$F$1885))+1),ROW(F922))),"")</f>
        <v/>
      </c>
    </row>
    <row r="946" spans="2:9" hidden="1" x14ac:dyDescent="0.45">
      <c r="B946" s="32">
        <f t="shared" si="75"/>
        <v>43793</v>
      </c>
      <c r="C946" s="1" t="str">
        <f ca="1"/>
        <v/>
      </c>
      <c r="D946" s="1">
        <v>84</v>
      </c>
      <c r="E946" s="36" t="str">
        <f t="shared" ca="1" si="73"/>
        <v/>
      </c>
      <c r="F946" s="1" t="str">
        <f t="shared" ca="1" si="74"/>
        <v/>
      </c>
      <c r="H946" s="32" t="str">
        <f t="array" aca="1" ref="H946" ca="1">IFERROR(INDEX($E$26:$E$1885,SMALL(IF($E$26:$E$1885="","",ROW($E$26:$E$1885)-MIN(ROW($E$26:$E$1885))+1),ROW(E923))),"")</f>
        <v/>
      </c>
      <c r="I946" s="32" t="str">
        <f t="array" aca="1" ref="I946" ca="1">IFERROR(INDEX($F$26:$F$1885,SMALL(IF($F$26:$F$1885="","",ROW($F$26:$F$1885)-MIN(ROW($F$26:$F$1885))+1),ROW(F923))),"")</f>
        <v/>
      </c>
    </row>
    <row r="947" spans="2:9" hidden="1" x14ac:dyDescent="0.45">
      <c r="B947" s="32">
        <f t="shared" si="75"/>
        <v>43793</v>
      </c>
      <c r="C947" s="1" t="str">
        <f ca="1"/>
        <v/>
      </c>
      <c r="D947" s="1">
        <v>85</v>
      </c>
      <c r="E947" s="36" t="str">
        <f t="shared" ca="1" si="73"/>
        <v/>
      </c>
      <c r="F947" s="1" t="str">
        <f t="shared" ca="1" si="74"/>
        <v/>
      </c>
      <c r="H947" s="32" t="str">
        <f t="array" aca="1" ref="H947" ca="1">IFERROR(INDEX($E$26:$E$1885,SMALL(IF($E$26:$E$1885="","",ROW($E$26:$E$1885)-MIN(ROW($E$26:$E$1885))+1),ROW(E924))),"")</f>
        <v/>
      </c>
      <c r="I947" s="32" t="str">
        <f t="array" aca="1" ref="I947" ca="1">IFERROR(INDEX($F$26:$F$1885,SMALL(IF($F$26:$F$1885="","",ROW($F$26:$F$1885)-MIN(ROW($F$26:$F$1885))+1),ROW(F924))),"")</f>
        <v/>
      </c>
    </row>
    <row r="948" spans="2:9" hidden="1" x14ac:dyDescent="0.45">
      <c r="B948" s="32">
        <f t="shared" si="75"/>
        <v>43793</v>
      </c>
      <c r="C948" s="1" t="str">
        <f ca="1"/>
        <v/>
      </c>
      <c r="D948" s="1">
        <v>86</v>
      </c>
      <c r="E948" s="36" t="str">
        <f t="shared" ca="1" si="73"/>
        <v/>
      </c>
      <c r="F948" s="1" t="str">
        <f t="shared" ca="1" si="74"/>
        <v/>
      </c>
      <c r="H948" s="32" t="str">
        <f t="array" aca="1" ref="H948" ca="1">IFERROR(INDEX($E$26:$E$1885,SMALL(IF($E$26:$E$1885="","",ROW($E$26:$E$1885)-MIN(ROW($E$26:$E$1885))+1),ROW(E925))),"")</f>
        <v/>
      </c>
      <c r="I948" s="32" t="str">
        <f t="array" aca="1" ref="I948" ca="1">IFERROR(INDEX($F$26:$F$1885,SMALL(IF($F$26:$F$1885="","",ROW($F$26:$F$1885)-MIN(ROW($F$26:$F$1885))+1),ROW(F925))),"")</f>
        <v/>
      </c>
    </row>
    <row r="949" spans="2:9" hidden="1" x14ac:dyDescent="0.45">
      <c r="B949" s="32">
        <f t="shared" si="75"/>
        <v>43793</v>
      </c>
      <c r="C949" s="1" t="str">
        <f ca="1"/>
        <v/>
      </c>
      <c r="D949" s="1">
        <v>87</v>
      </c>
      <c r="E949" s="36" t="str">
        <f t="shared" ca="1" si="73"/>
        <v/>
      </c>
      <c r="F949" s="1" t="str">
        <f t="shared" ca="1" si="74"/>
        <v/>
      </c>
      <c r="H949" s="32" t="str">
        <f t="array" aca="1" ref="H949" ca="1">IFERROR(INDEX($E$26:$E$1885,SMALL(IF($E$26:$E$1885="","",ROW($E$26:$E$1885)-MIN(ROW($E$26:$E$1885))+1),ROW(E926))),"")</f>
        <v/>
      </c>
      <c r="I949" s="32" t="str">
        <f t="array" aca="1" ref="I949" ca="1">IFERROR(INDEX($F$26:$F$1885,SMALL(IF($F$26:$F$1885="","",ROW($F$26:$F$1885)-MIN(ROW($F$26:$F$1885))+1),ROW(F926))),"")</f>
        <v/>
      </c>
    </row>
    <row r="950" spans="2:9" hidden="1" x14ac:dyDescent="0.45">
      <c r="B950" s="32">
        <f t="shared" si="75"/>
        <v>43793</v>
      </c>
      <c r="C950" s="1" t="str">
        <f ca="1"/>
        <v/>
      </c>
      <c r="D950" s="1">
        <v>88</v>
      </c>
      <c r="E950" s="36" t="str">
        <f t="shared" ca="1" si="73"/>
        <v/>
      </c>
      <c r="F950" s="1" t="str">
        <f t="shared" ca="1" si="74"/>
        <v/>
      </c>
      <c r="H950" s="32" t="str">
        <f t="array" aca="1" ref="H950" ca="1">IFERROR(INDEX($E$26:$E$1885,SMALL(IF($E$26:$E$1885="","",ROW($E$26:$E$1885)-MIN(ROW($E$26:$E$1885))+1),ROW(E927))),"")</f>
        <v/>
      </c>
      <c r="I950" s="32" t="str">
        <f t="array" aca="1" ref="I950" ca="1">IFERROR(INDEX($F$26:$F$1885,SMALL(IF($F$26:$F$1885="","",ROW($F$26:$F$1885)-MIN(ROW($F$26:$F$1885))+1),ROW(F927))),"")</f>
        <v/>
      </c>
    </row>
    <row r="951" spans="2:9" hidden="1" x14ac:dyDescent="0.45">
      <c r="B951" s="32">
        <f t="shared" si="75"/>
        <v>43793</v>
      </c>
      <c r="C951" s="1" t="str">
        <f ca="1"/>
        <v/>
      </c>
      <c r="D951" s="1">
        <v>89</v>
      </c>
      <c r="E951" s="36" t="str">
        <f t="shared" ca="1" si="73"/>
        <v/>
      </c>
      <c r="F951" s="1" t="str">
        <f t="shared" ca="1" si="74"/>
        <v/>
      </c>
      <c r="H951" s="32" t="str">
        <f t="array" aca="1" ref="H951" ca="1">IFERROR(INDEX($E$26:$E$1885,SMALL(IF($E$26:$E$1885="","",ROW($E$26:$E$1885)-MIN(ROW($E$26:$E$1885))+1),ROW(E928))),"")</f>
        <v/>
      </c>
      <c r="I951" s="32" t="str">
        <f t="array" aca="1" ref="I951" ca="1">IFERROR(INDEX($F$26:$F$1885,SMALL(IF($F$26:$F$1885="","",ROW($F$26:$F$1885)-MIN(ROW($F$26:$F$1885))+1),ROW(F928))),"")</f>
        <v/>
      </c>
    </row>
    <row r="952" spans="2:9" hidden="1" x14ac:dyDescent="0.45">
      <c r="B952" s="32">
        <f t="shared" si="75"/>
        <v>43793</v>
      </c>
      <c r="C952" s="1" t="str">
        <f ca="1"/>
        <v/>
      </c>
      <c r="D952" s="1">
        <v>90</v>
      </c>
      <c r="E952" s="36" t="str">
        <f t="shared" ca="1" si="73"/>
        <v/>
      </c>
      <c r="F952" s="1" t="str">
        <f t="shared" ca="1" si="74"/>
        <v/>
      </c>
      <c r="H952" s="32" t="str">
        <f t="array" aca="1" ref="H952" ca="1">IFERROR(INDEX($E$26:$E$1885,SMALL(IF($E$26:$E$1885="","",ROW($E$26:$E$1885)-MIN(ROW($E$26:$E$1885))+1),ROW(E929))),"")</f>
        <v/>
      </c>
      <c r="I952" s="32" t="str">
        <f t="array" aca="1" ref="I952" ca="1">IFERROR(INDEX($F$26:$F$1885,SMALL(IF($F$26:$F$1885="","",ROW($F$26:$F$1885)-MIN(ROW($F$26:$F$1885))+1),ROW(F929))),"")</f>
        <v/>
      </c>
    </row>
    <row r="953" spans="2:9" hidden="1" x14ac:dyDescent="0.45">
      <c r="B953" s="32">
        <f t="shared" si="75"/>
        <v>43793</v>
      </c>
      <c r="C953" s="1" t="str">
        <f ca="1"/>
        <v/>
      </c>
      <c r="D953" s="1">
        <v>91</v>
      </c>
      <c r="E953" s="36" t="str">
        <f t="shared" ca="1" si="73"/>
        <v/>
      </c>
      <c r="F953" s="1" t="str">
        <f t="shared" ca="1" si="74"/>
        <v/>
      </c>
      <c r="H953" s="32" t="str">
        <f t="array" aca="1" ref="H953" ca="1">IFERROR(INDEX($E$26:$E$1885,SMALL(IF($E$26:$E$1885="","",ROW($E$26:$E$1885)-MIN(ROW($E$26:$E$1885))+1),ROW(E930))),"")</f>
        <v/>
      </c>
      <c r="I953" s="32" t="str">
        <f t="array" aca="1" ref="I953" ca="1">IFERROR(INDEX($F$26:$F$1885,SMALL(IF($F$26:$F$1885="","",ROW($F$26:$F$1885)-MIN(ROW($F$26:$F$1885))+1),ROW(F930))),"")</f>
        <v/>
      </c>
    </row>
    <row r="954" spans="2:9" hidden="1" x14ac:dyDescent="0.45">
      <c r="B954" s="32">
        <f t="shared" si="75"/>
        <v>43793</v>
      </c>
      <c r="C954" s="1" t="str">
        <f ca="1"/>
        <v/>
      </c>
      <c r="D954" s="1">
        <v>92</v>
      </c>
      <c r="E954" s="36" t="str">
        <f t="shared" ca="1" si="73"/>
        <v/>
      </c>
      <c r="F954" s="1" t="str">
        <f t="shared" ca="1" si="74"/>
        <v/>
      </c>
      <c r="H954" s="32" t="str">
        <f t="array" aca="1" ref="H954" ca="1">IFERROR(INDEX($E$26:$E$1885,SMALL(IF($E$26:$E$1885="","",ROW($E$26:$E$1885)-MIN(ROW($E$26:$E$1885))+1),ROW(E931))),"")</f>
        <v/>
      </c>
      <c r="I954" s="32" t="str">
        <f t="array" aca="1" ref="I954" ca="1">IFERROR(INDEX($F$26:$F$1885,SMALL(IF($F$26:$F$1885="","",ROW($F$26:$F$1885)-MIN(ROW($F$26:$F$1885))+1),ROW(F931))),"")</f>
        <v/>
      </c>
    </row>
    <row r="955" spans="2:9" hidden="1" x14ac:dyDescent="0.45">
      <c r="B955" s="32">
        <f t="shared" si="75"/>
        <v>43793</v>
      </c>
      <c r="C955" s="1" t="str">
        <f ca="1"/>
        <v/>
      </c>
      <c r="D955" s="1">
        <v>93</v>
      </c>
      <c r="E955" s="36" t="str">
        <f t="shared" ca="1" si="73"/>
        <v/>
      </c>
      <c r="F955" s="1" t="str">
        <f t="shared" ca="1" si="74"/>
        <v/>
      </c>
      <c r="H955" s="32" t="str">
        <f t="array" aca="1" ref="H955" ca="1">IFERROR(INDEX($E$26:$E$1885,SMALL(IF($E$26:$E$1885="","",ROW($E$26:$E$1885)-MIN(ROW($E$26:$E$1885))+1),ROW(E932))),"")</f>
        <v/>
      </c>
      <c r="I955" s="32" t="str">
        <f t="array" aca="1" ref="I955" ca="1">IFERROR(INDEX($F$26:$F$1885,SMALL(IF($F$26:$F$1885="","",ROW($F$26:$F$1885)-MIN(ROW($F$26:$F$1885))+1),ROW(F932))),"")</f>
        <v/>
      </c>
    </row>
    <row r="956" spans="2:9" hidden="1" x14ac:dyDescent="0.45">
      <c r="B956" s="32">
        <f>B$13</f>
        <v>43794</v>
      </c>
      <c r="C956" s="1" t="str">
        <f t="array" aca="1" ref="C956:C1048" ca="1">TRANSPOSE(CT13:GH13)</f>
        <v>Internet - Comcast Xfinity</v>
      </c>
      <c r="D956" s="1">
        <v>1</v>
      </c>
      <c r="E956" s="36" t="str">
        <f t="shared" ca="1" si="73"/>
        <v>11/25/2019</v>
      </c>
      <c r="F956" s="1" t="str">
        <f t="shared" ca="1" si="74"/>
        <v>Internet - Comcast Xfinity</v>
      </c>
      <c r="H956" s="32" t="str">
        <f t="array" aca="1" ref="H956" ca="1">IFERROR(INDEX($E$26:$E$1885,SMALL(IF($E$26:$E$1885="","",ROW($E$26:$E$1885)-MIN(ROW($E$26:$E$1885))+1),ROW(E933))),"")</f>
        <v/>
      </c>
      <c r="I956" s="32" t="str">
        <f t="array" aca="1" ref="I956" ca="1">IFERROR(INDEX($F$26:$F$1885,SMALL(IF($F$26:$F$1885="","",ROW($F$26:$F$1885)-MIN(ROW($F$26:$F$1885))+1),ROW(F933))),"")</f>
        <v/>
      </c>
    </row>
    <row r="957" spans="2:9" hidden="1" x14ac:dyDescent="0.45">
      <c r="B957" s="32">
        <f t="shared" ref="B957:B1020" si="76">B$13</f>
        <v>43794</v>
      </c>
      <c r="C957" s="1" t="str">
        <f ca="1"/>
        <v>Auto Loan - Toyota Financial</v>
      </c>
      <c r="D957" s="1">
        <v>2</v>
      </c>
      <c r="E957" s="36" t="str">
        <f t="shared" ca="1" si="73"/>
        <v>11/25/2019</v>
      </c>
      <c r="F957" s="1" t="str">
        <f t="shared" ca="1" si="74"/>
        <v>Auto Loan - Toyota Financial</v>
      </c>
      <c r="H957" s="32" t="str">
        <f t="array" aca="1" ref="H957" ca="1">IFERROR(INDEX($E$26:$E$1885,SMALL(IF($E$26:$E$1885="","",ROW($E$26:$E$1885)-MIN(ROW($E$26:$E$1885))+1),ROW(E934))),"")</f>
        <v/>
      </c>
      <c r="I957" s="32" t="str">
        <f t="array" aca="1" ref="I957" ca="1">IFERROR(INDEX($F$26:$F$1885,SMALL(IF($F$26:$F$1885="","",ROW($F$26:$F$1885)-MIN(ROW($F$26:$F$1885))+1),ROW(F934))),"")</f>
        <v/>
      </c>
    </row>
    <row r="958" spans="2:9" hidden="1" x14ac:dyDescent="0.45">
      <c r="B958" s="32">
        <f t="shared" si="76"/>
        <v>43794</v>
      </c>
      <c r="C958" s="1" t="str">
        <f ca="1"/>
        <v/>
      </c>
      <c r="D958" s="1">
        <v>3</v>
      </c>
      <c r="E958" s="36" t="str">
        <f t="shared" ca="1" si="73"/>
        <v/>
      </c>
      <c r="F958" s="1" t="str">
        <f t="shared" ca="1" si="74"/>
        <v/>
      </c>
      <c r="H958" s="32" t="str">
        <f t="array" aca="1" ref="H958" ca="1">IFERROR(INDEX($E$26:$E$1885,SMALL(IF($E$26:$E$1885="","",ROW($E$26:$E$1885)-MIN(ROW($E$26:$E$1885))+1),ROW(E935))),"")</f>
        <v/>
      </c>
      <c r="I958" s="32" t="str">
        <f t="array" aca="1" ref="I958" ca="1">IFERROR(INDEX($F$26:$F$1885,SMALL(IF($F$26:$F$1885="","",ROW($F$26:$F$1885)-MIN(ROW($F$26:$F$1885))+1),ROW(F935))),"")</f>
        <v/>
      </c>
    </row>
    <row r="959" spans="2:9" hidden="1" x14ac:dyDescent="0.45">
      <c r="B959" s="32">
        <f t="shared" si="76"/>
        <v>43794</v>
      </c>
      <c r="C959" s="1" t="str">
        <f ca="1"/>
        <v/>
      </c>
      <c r="D959" s="1">
        <v>4</v>
      </c>
      <c r="E959" s="36" t="str">
        <f t="shared" ca="1" si="73"/>
        <v/>
      </c>
      <c r="F959" s="1" t="str">
        <f t="shared" ca="1" si="74"/>
        <v/>
      </c>
      <c r="H959" s="32" t="str">
        <f t="array" aca="1" ref="H959" ca="1">IFERROR(INDEX($E$26:$E$1885,SMALL(IF($E$26:$E$1885="","",ROW($E$26:$E$1885)-MIN(ROW($E$26:$E$1885))+1),ROW(E936))),"")</f>
        <v/>
      </c>
      <c r="I959" s="32" t="str">
        <f t="array" aca="1" ref="I959" ca="1">IFERROR(INDEX($F$26:$F$1885,SMALL(IF($F$26:$F$1885="","",ROW($F$26:$F$1885)-MIN(ROW($F$26:$F$1885))+1),ROW(F936))),"")</f>
        <v/>
      </c>
    </row>
    <row r="960" spans="2:9" hidden="1" x14ac:dyDescent="0.45">
      <c r="B960" s="32">
        <f t="shared" si="76"/>
        <v>43794</v>
      </c>
      <c r="C960" s="1" t="str">
        <f ca="1"/>
        <v/>
      </c>
      <c r="D960" s="1">
        <v>5</v>
      </c>
      <c r="E960" s="36" t="str">
        <f t="shared" ca="1" si="73"/>
        <v/>
      </c>
      <c r="F960" s="1" t="str">
        <f t="shared" ca="1" si="74"/>
        <v/>
      </c>
      <c r="H960" s="32" t="str">
        <f t="array" aca="1" ref="H960" ca="1">IFERROR(INDEX($E$26:$E$1885,SMALL(IF($E$26:$E$1885="","",ROW($E$26:$E$1885)-MIN(ROW($E$26:$E$1885))+1),ROW(E937))),"")</f>
        <v/>
      </c>
      <c r="I960" s="32" t="str">
        <f t="array" aca="1" ref="I960" ca="1">IFERROR(INDEX($F$26:$F$1885,SMALL(IF($F$26:$F$1885="","",ROW($F$26:$F$1885)-MIN(ROW($F$26:$F$1885))+1),ROW(F937))),"")</f>
        <v/>
      </c>
    </row>
    <row r="961" spans="2:9" hidden="1" x14ac:dyDescent="0.45">
      <c r="B961" s="32">
        <f t="shared" si="76"/>
        <v>43794</v>
      </c>
      <c r="C961" s="1" t="str">
        <f ca="1"/>
        <v/>
      </c>
      <c r="D961" s="1">
        <v>6</v>
      </c>
      <c r="E961" s="36" t="str">
        <f t="shared" ca="1" si="73"/>
        <v/>
      </c>
      <c r="F961" s="1" t="str">
        <f t="shared" ca="1" si="74"/>
        <v/>
      </c>
      <c r="H961" s="32" t="str">
        <f t="array" aca="1" ref="H961" ca="1">IFERROR(INDEX($E$26:$E$1885,SMALL(IF($E$26:$E$1885="","",ROW($E$26:$E$1885)-MIN(ROW($E$26:$E$1885))+1),ROW(E938))),"")</f>
        <v/>
      </c>
      <c r="I961" s="32" t="str">
        <f t="array" aca="1" ref="I961" ca="1">IFERROR(INDEX($F$26:$F$1885,SMALL(IF($F$26:$F$1885="","",ROW($F$26:$F$1885)-MIN(ROW($F$26:$F$1885))+1),ROW(F938))),"")</f>
        <v/>
      </c>
    </row>
    <row r="962" spans="2:9" hidden="1" x14ac:dyDescent="0.45">
      <c r="B962" s="32">
        <f t="shared" si="76"/>
        <v>43794</v>
      </c>
      <c r="C962" s="1" t="str">
        <f ca="1"/>
        <v/>
      </c>
      <c r="D962" s="1">
        <v>7</v>
      </c>
      <c r="E962" s="36" t="str">
        <f t="shared" ca="1" si="73"/>
        <v/>
      </c>
      <c r="F962" s="1" t="str">
        <f t="shared" ca="1" si="74"/>
        <v/>
      </c>
      <c r="H962" s="32" t="str">
        <f t="array" aca="1" ref="H962" ca="1">IFERROR(INDEX($E$26:$E$1885,SMALL(IF($E$26:$E$1885="","",ROW($E$26:$E$1885)-MIN(ROW($E$26:$E$1885))+1),ROW(E939))),"")</f>
        <v/>
      </c>
      <c r="I962" s="32" t="str">
        <f t="array" aca="1" ref="I962" ca="1">IFERROR(INDEX($F$26:$F$1885,SMALL(IF($F$26:$F$1885="","",ROW($F$26:$F$1885)-MIN(ROW($F$26:$F$1885))+1),ROW(F939))),"")</f>
        <v/>
      </c>
    </row>
    <row r="963" spans="2:9" hidden="1" x14ac:dyDescent="0.45">
      <c r="B963" s="32">
        <f t="shared" si="76"/>
        <v>43794</v>
      </c>
      <c r="C963" s="1" t="str">
        <f ca="1"/>
        <v/>
      </c>
      <c r="D963" s="1">
        <v>8</v>
      </c>
      <c r="E963" s="36" t="str">
        <f t="shared" ca="1" si="73"/>
        <v/>
      </c>
      <c r="F963" s="1" t="str">
        <f t="shared" ca="1" si="74"/>
        <v/>
      </c>
      <c r="H963" s="32" t="str">
        <f t="array" aca="1" ref="H963" ca="1">IFERROR(INDEX($E$26:$E$1885,SMALL(IF($E$26:$E$1885="","",ROW($E$26:$E$1885)-MIN(ROW($E$26:$E$1885))+1),ROW(E940))),"")</f>
        <v/>
      </c>
      <c r="I963" s="32" t="str">
        <f t="array" aca="1" ref="I963" ca="1">IFERROR(INDEX($F$26:$F$1885,SMALL(IF($F$26:$F$1885="","",ROW($F$26:$F$1885)-MIN(ROW($F$26:$F$1885))+1),ROW(F940))),"")</f>
        <v/>
      </c>
    </row>
    <row r="964" spans="2:9" hidden="1" x14ac:dyDescent="0.45">
      <c r="B964" s="32">
        <f t="shared" si="76"/>
        <v>43794</v>
      </c>
      <c r="C964" s="1" t="str">
        <f ca="1"/>
        <v/>
      </c>
      <c r="D964" s="1">
        <v>9</v>
      </c>
      <c r="E964" s="36" t="str">
        <f t="shared" ca="1" si="73"/>
        <v/>
      </c>
      <c r="F964" s="1" t="str">
        <f t="shared" ca="1" si="74"/>
        <v/>
      </c>
      <c r="H964" s="32" t="str">
        <f t="array" aca="1" ref="H964" ca="1">IFERROR(INDEX($E$26:$E$1885,SMALL(IF($E$26:$E$1885="","",ROW($E$26:$E$1885)-MIN(ROW($E$26:$E$1885))+1),ROW(E941))),"")</f>
        <v/>
      </c>
      <c r="I964" s="32" t="str">
        <f t="array" aca="1" ref="I964" ca="1">IFERROR(INDEX($F$26:$F$1885,SMALL(IF($F$26:$F$1885="","",ROW($F$26:$F$1885)-MIN(ROW($F$26:$F$1885))+1),ROW(F941))),"")</f>
        <v/>
      </c>
    </row>
    <row r="965" spans="2:9" hidden="1" x14ac:dyDescent="0.45">
      <c r="B965" s="32">
        <f t="shared" si="76"/>
        <v>43794</v>
      </c>
      <c r="C965" s="1" t="str">
        <f ca="1"/>
        <v/>
      </c>
      <c r="D965" s="1">
        <v>10</v>
      </c>
      <c r="E965" s="36" t="str">
        <f t="shared" ca="1" si="73"/>
        <v/>
      </c>
      <c r="F965" s="1" t="str">
        <f t="shared" ca="1" si="74"/>
        <v/>
      </c>
      <c r="H965" s="32" t="str">
        <f t="array" aca="1" ref="H965" ca="1">IFERROR(INDEX($E$26:$E$1885,SMALL(IF($E$26:$E$1885="","",ROW($E$26:$E$1885)-MIN(ROW($E$26:$E$1885))+1),ROW(E942))),"")</f>
        <v/>
      </c>
      <c r="I965" s="32" t="str">
        <f t="array" aca="1" ref="I965" ca="1">IFERROR(INDEX($F$26:$F$1885,SMALL(IF($F$26:$F$1885="","",ROW($F$26:$F$1885)-MIN(ROW($F$26:$F$1885))+1),ROW(F942))),"")</f>
        <v/>
      </c>
    </row>
    <row r="966" spans="2:9" hidden="1" x14ac:dyDescent="0.45">
      <c r="B966" s="32">
        <f t="shared" si="76"/>
        <v>43794</v>
      </c>
      <c r="C966" s="1" t="str">
        <f ca="1"/>
        <v/>
      </c>
      <c r="D966" s="1">
        <v>11</v>
      </c>
      <c r="E966" s="36" t="str">
        <f t="shared" ca="1" si="73"/>
        <v/>
      </c>
      <c r="F966" s="1" t="str">
        <f t="shared" ca="1" si="74"/>
        <v/>
      </c>
      <c r="H966" s="32" t="str">
        <f t="array" aca="1" ref="H966" ca="1">IFERROR(INDEX($E$26:$E$1885,SMALL(IF($E$26:$E$1885="","",ROW($E$26:$E$1885)-MIN(ROW($E$26:$E$1885))+1),ROW(E943))),"")</f>
        <v/>
      </c>
      <c r="I966" s="32" t="str">
        <f t="array" aca="1" ref="I966" ca="1">IFERROR(INDEX($F$26:$F$1885,SMALL(IF($F$26:$F$1885="","",ROW($F$26:$F$1885)-MIN(ROW($F$26:$F$1885))+1),ROW(F943))),"")</f>
        <v/>
      </c>
    </row>
    <row r="967" spans="2:9" hidden="1" x14ac:dyDescent="0.45">
      <c r="B967" s="32">
        <f t="shared" si="76"/>
        <v>43794</v>
      </c>
      <c r="C967" s="1" t="str">
        <f ca="1"/>
        <v/>
      </c>
      <c r="D967" s="1">
        <v>12</v>
      </c>
      <c r="E967" s="36" t="str">
        <f t="shared" ca="1" si="73"/>
        <v/>
      </c>
      <c r="F967" s="1" t="str">
        <f t="shared" ca="1" si="74"/>
        <v/>
      </c>
      <c r="H967" s="32" t="str">
        <f t="array" aca="1" ref="H967" ca="1">IFERROR(INDEX($E$26:$E$1885,SMALL(IF($E$26:$E$1885="","",ROW($E$26:$E$1885)-MIN(ROW($E$26:$E$1885))+1),ROW(E944))),"")</f>
        <v/>
      </c>
      <c r="I967" s="32" t="str">
        <f t="array" aca="1" ref="I967" ca="1">IFERROR(INDEX($F$26:$F$1885,SMALL(IF($F$26:$F$1885="","",ROW($F$26:$F$1885)-MIN(ROW($F$26:$F$1885))+1),ROW(F944))),"")</f>
        <v/>
      </c>
    </row>
    <row r="968" spans="2:9" hidden="1" x14ac:dyDescent="0.45">
      <c r="B968" s="32">
        <f t="shared" si="76"/>
        <v>43794</v>
      </c>
      <c r="C968" s="1" t="str">
        <f ca="1"/>
        <v/>
      </c>
      <c r="D968" s="1">
        <v>13</v>
      </c>
      <c r="E968" s="36" t="str">
        <f t="shared" ca="1" si="73"/>
        <v/>
      </c>
      <c r="F968" s="1" t="str">
        <f t="shared" ca="1" si="74"/>
        <v/>
      </c>
      <c r="H968" s="32" t="str">
        <f t="array" aca="1" ref="H968" ca="1">IFERROR(INDEX($E$26:$E$1885,SMALL(IF($E$26:$E$1885="","",ROW($E$26:$E$1885)-MIN(ROW($E$26:$E$1885))+1),ROW(E945))),"")</f>
        <v/>
      </c>
      <c r="I968" s="32" t="str">
        <f t="array" aca="1" ref="I968" ca="1">IFERROR(INDEX($F$26:$F$1885,SMALL(IF($F$26:$F$1885="","",ROW($F$26:$F$1885)-MIN(ROW($F$26:$F$1885))+1),ROW(F945))),"")</f>
        <v/>
      </c>
    </row>
    <row r="969" spans="2:9" hidden="1" x14ac:dyDescent="0.45">
      <c r="B969" s="32">
        <f t="shared" si="76"/>
        <v>43794</v>
      </c>
      <c r="C969" s="1" t="str">
        <f ca="1"/>
        <v/>
      </c>
      <c r="D969" s="1">
        <v>14</v>
      </c>
      <c r="E969" s="36" t="str">
        <f t="shared" ca="1" si="73"/>
        <v/>
      </c>
      <c r="F969" s="1" t="str">
        <f t="shared" ca="1" si="74"/>
        <v/>
      </c>
      <c r="H969" s="32" t="str">
        <f t="array" aca="1" ref="H969" ca="1">IFERROR(INDEX($E$26:$E$1885,SMALL(IF($E$26:$E$1885="","",ROW($E$26:$E$1885)-MIN(ROW($E$26:$E$1885))+1),ROW(E946))),"")</f>
        <v/>
      </c>
      <c r="I969" s="32" t="str">
        <f t="array" aca="1" ref="I969" ca="1">IFERROR(INDEX($F$26:$F$1885,SMALL(IF($F$26:$F$1885="","",ROW($F$26:$F$1885)-MIN(ROW($F$26:$F$1885))+1),ROW(F946))),"")</f>
        <v/>
      </c>
    </row>
    <row r="970" spans="2:9" hidden="1" x14ac:dyDescent="0.45">
      <c r="B970" s="32">
        <f t="shared" si="76"/>
        <v>43794</v>
      </c>
      <c r="C970" s="1" t="str">
        <f ca="1"/>
        <v/>
      </c>
      <c r="D970" s="1">
        <v>15</v>
      </c>
      <c r="E970" s="36" t="str">
        <f t="shared" ca="1" si="73"/>
        <v/>
      </c>
      <c r="F970" s="1" t="str">
        <f t="shared" ca="1" si="74"/>
        <v/>
      </c>
      <c r="H970" s="32" t="str">
        <f t="array" aca="1" ref="H970" ca="1">IFERROR(INDEX($E$26:$E$1885,SMALL(IF($E$26:$E$1885="","",ROW($E$26:$E$1885)-MIN(ROW($E$26:$E$1885))+1),ROW(E947))),"")</f>
        <v/>
      </c>
      <c r="I970" s="32" t="str">
        <f t="array" aca="1" ref="I970" ca="1">IFERROR(INDEX($F$26:$F$1885,SMALL(IF($F$26:$F$1885="","",ROW($F$26:$F$1885)-MIN(ROW($F$26:$F$1885))+1),ROW(F947))),"")</f>
        <v/>
      </c>
    </row>
    <row r="971" spans="2:9" hidden="1" x14ac:dyDescent="0.45">
      <c r="B971" s="32">
        <f t="shared" si="76"/>
        <v>43794</v>
      </c>
      <c r="C971" s="1" t="str">
        <f ca="1"/>
        <v/>
      </c>
      <c r="D971" s="1">
        <v>16</v>
      </c>
      <c r="E971" s="36" t="str">
        <f t="shared" ca="1" si="73"/>
        <v/>
      </c>
      <c r="F971" s="1" t="str">
        <f t="shared" ca="1" si="74"/>
        <v/>
      </c>
      <c r="H971" s="32" t="str">
        <f t="array" aca="1" ref="H971" ca="1">IFERROR(INDEX($E$26:$E$1885,SMALL(IF($E$26:$E$1885="","",ROW($E$26:$E$1885)-MIN(ROW($E$26:$E$1885))+1),ROW(E948))),"")</f>
        <v/>
      </c>
      <c r="I971" s="32" t="str">
        <f t="array" aca="1" ref="I971" ca="1">IFERROR(INDEX($F$26:$F$1885,SMALL(IF($F$26:$F$1885="","",ROW($F$26:$F$1885)-MIN(ROW($F$26:$F$1885))+1),ROW(F948))),"")</f>
        <v/>
      </c>
    </row>
    <row r="972" spans="2:9" hidden="1" x14ac:dyDescent="0.45">
      <c r="B972" s="32">
        <f t="shared" si="76"/>
        <v>43794</v>
      </c>
      <c r="C972" s="1" t="str">
        <f ca="1"/>
        <v/>
      </c>
      <c r="D972" s="1">
        <v>17</v>
      </c>
      <c r="E972" s="36" t="str">
        <f t="shared" ca="1" si="73"/>
        <v/>
      </c>
      <c r="F972" s="1" t="str">
        <f t="shared" ca="1" si="74"/>
        <v/>
      </c>
      <c r="H972" s="32" t="str">
        <f t="array" aca="1" ref="H972" ca="1">IFERROR(INDEX($E$26:$E$1885,SMALL(IF($E$26:$E$1885="","",ROW($E$26:$E$1885)-MIN(ROW($E$26:$E$1885))+1),ROW(E949))),"")</f>
        <v/>
      </c>
      <c r="I972" s="32" t="str">
        <f t="array" aca="1" ref="I972" ca="1">IFERROR(INDEX($F$26:$F$1885,SMALL(IF($F$26:$F$1885="","",ROW($F$26:$F$1885)-MIN(ROW($F$26:$F$1885))+1),ROW(F949))),"")</f>
        <v/>
      </c>
    </row>
    <row r="973" spans="2:9" hidden="1" x14ac:dyDescent="0.45">
      <c r="B973" s="32">
        <f t="shared" si="76"/>
        <v>43794</v>
      </c>
      <c r="C973" s="1" t="str">
        <f ca="1"/>
        <v/>
      </c>
      <c r="D973" s="1">
        <v>18</v>
      </c>
      <c r="E973" s="36" t="str">
        <f t="shared" ca="1" si="73"/>
        <v/>
      </c>
      <c r="F973" s="1" t="str">
        <f t="shared" ca="1" si="74"/>
        <v/>
      </c>
      <c r="H973" s="32" t="str">
        <f t="array" aca="1" ref="H973" ca="1">IFERROR(INDEX($E$26:$E$1885,SMALL(IF($E$26:$E$1885="","",ROW($E$26:$E$1885)-MIN(ROW($E$26:$E$1885))+1),ROW(E950))),"")</f>
        <v/>
      </c>
      <c r="I973" s="32" t="str">
        <f t="array" aca="1" ref="I973" ca="1">IFERROR(INDEX($F$26:$F$1885,SMALL(IF($F$26:$F$1885="","",ROW($F$26:$F$1885)-MIN(ROW($F$26:$F$1885))+1),ROW(F950))),"")</f>
        <v/>
      </c>
    </row>
    <row r="974" spans="2:9" hidden="1" x14ac:dyDescent="0.45">
      <c r="B974" s="32">
        <f t="shared" si="76"/>
        <v>43794</v>
      </c>
      <c r="C974" s="1" t="str">
        <f ca="1"/>
        <v/>
      </c>
      <c r="D974" s="1">
        <v>19</v>
      </c>
      <c r="E974" s="36" t="str">
        <f t="shared" ca="1" si="73"/>
        <v/>
      </c>
      <c r="F974" s="1" t="str">
        <f t="shared" ca="1" si="74"/>
        <v/>
      </c>
      <c r="H974" s="32" t="str">
        <f t="array" aca="1" ref="H974" ca="1">IFERROR(INDEX($E$26:$E$1885,SMALL(IF($E$26:$E$1885="","",ROW($E$26:$E$1885)-MIN(ROW($E$26:$E$1885))+1),ROW(E951))),"")</f>
        <v/>
      </c>
      <c r="I974" s="32" t="str">
        <f t="array" aca="1" ref="I974" ca="1">IFERROR(INDEX($F$26:$F$1885,SMALL(IF($F$26:$F$1885="","",ROW($F$26:$F$1885)-MIN(ROW($F$26:$F$1885))+1),ROW(F951))),"")</f>
        <v/>
      </c>
    </row>
    <row r="975" spans="2:9" hidden="1" x14ac:dyDescent="0.45">
      <c r="B975" s="32">
        <f t="shared" si="76"/>
        <v>43794</v>
      </c>
      <c r="C975" s="1" t="str">
        <f ca="1"/>
        <v/>
      </c>
      <c r="D975" s="1">
        <v>20</v>
      </c>
      <c r="E975" s="36" t="str">
        <f t="shared" ca="1" si="73"/>
        <v/>
      </c>
      <c r="F975" s="1" t="str">
        <f t="shared" ca="1" si="74"/>
        <v/>
      </c>
      <c r="H975" s="32" t="str">
        <f t="array" aca="1" ref="H975" ca="1">IFERROR(INDEX($E$26:$E$1885,SMALL(IF($E$26:$E$1885="","",ROW($E$26:$E$1885)-MIN(ROW($E$26:$E$1885))+1),ROW(E952))),"")</f>
        <v/>
      </c>
      <c r="I975" s="32" t="str">
        <f t="array" aca="1" ref="I975" ca="1">IFERROR(INDEX($F$26:$F$1885,SMALL(IF($F$26:$F$1885="","",ROW($F$26:$F$1885)-MIN(ROW($F$26:$F$1885))+1),ROW(F952))),"")</f>
        <v/>
      </c>
    </row>
    <row r="976" spans="2:9" hidden="1" x14ac:dyDescent="0.45">
      <c r="B976" s="32">
        <f t="shared" si="76"/>
        <v>43794</v>
      </c>
      <c r="C976" s="1" t="str">
        <f ca="1"/>
        <v/>
      </c>
      <c r="D976" s="1">
        <v>21</v>
      </c>
      <c r="E976" s="36" t="str">
        <f t="shared" ca="1" si="73"/>
        <v/>
      </c>
      <c r="F976" s="1" t="str">
        <f t="shared" ca="1" si="74"/>
        <v/>
      </c>
      <c r="H976" s="32" t="str">
        <f t="array" aca="1" ref="H976" ca="1">IFERROR(INDEX($E$26:$E$1885,SMALL(IF($E$26:$E$1885="","",ROW($E$26:$E$1885)-MIN(ROW($E$26:$E$1885))+1),ROW(E953))),"")</f>
        <v/>
      </c>
      <c r="I976" s="32" t="str">
        <f t="array" aca="1" ref="I976" ca="1">IFERROR(INDEX($F$26:$F$1885,SMALL(IF($F$26:$F$1885="","",ROW($F$26:$F$1885)-MIN(ROW($F$26:$F$1885))+1),ROW(F953))),"")</f>
        <v/>
      </c>
    </row>
    <row r="977" spans="2:9" hidden="1" x14ac:dyDescent="0.45">
      <c r="B977" s="32">
        <f t="shared" si="76"/>
        <v>43794</v>
      </c>
      <c r="C977" s="1" t="str">
        <f ca="1"/>
        <v/>
      </c>
      <c r="D977" s="1">
        <v>22</v>
      </c>
      <c r="E977" s="36" t="str">
        <f t="shared" ca="1" si="73"/>
        <v/>
      </c>
      <c r="F977" s="1" t="str">
        <f t="shared" ca="1" si="74"/>
        <v/>
      </c>
      <c r="H977" s="32" t="str">
        <f t="array" aca="1" ref="H977" ca="1">IFERROR(INDEX($E$26:$E$1885,SMALL(IF($E$26:$E$1885="","",ROW($E$26:$E$1885)-MIN(ROW($E$26:$E$1885))+1),ROW(E954))),"")</f>
        <v/>
      </c>
      <c r="I977" s="32" t="str">
        <f t="array" aca="1" ref="I977" ca="1">IFERROR(INDEX($F$26:$F$1885,SMALL(IF($F$26:$F$1885="","",ROW($F$26:$F$1885)-MIN(ROW($F$26:$F$1885))+1),ROW(F954))),"")</f>
        <v/>
      </c>
    </row>
    <row r="978" spans="2:9" hidden="1" x14ac:dyDescent="0.45">
      <c r="B978" s="32">
        <f t="shared" si="76"/>
        <v>43794</v>
      </c>
      <c r="C978" s="1" t="str">
        <f ca="1"/>
        <v/>
      </c>
      <c r="D978" s="1">
        <v>23</v>
      </c>
      <c r="E978" s="36" t="str">
        <f t="shared" ca="1" si="73"/>
        <v/>
      </c>
      <c r="F978" s="1" t="str">
        <f t="shared" ca="1" si="74"/>
        <v/>
      </c>
      <c r="H978" s="32" t="str">
        <f t="array" aca="1" ref="H978" ca="1">IFERROR(INDEX($E$26:$E$1885,SMALL(IF($E$26:$E$1885="","",ROW($E$26:$E$1885)-MIN(ROW($E$26:$E$1885))+1),ROW(E955))),"")</f>
        <v/>
      </c>
      <c r="I978" s="32" t="str">
        <f t="array" aca="1" ref="I978" ca="1">IFERROR(INDEX($F$26:$F$1885,SMALL(IF($F$26:$F$1885="","",ROW($F$26:$F$1885)-MIN(ROW($F$26:$F$1885))+1),ROW(F955))),"")</f>
        <v/>
      </c>
    </row>
    <row r="979" spans="2:9" hidden="1" x14ac:dyDescent="0.45">
      <c r="B979" s="32">
        <f t="shared" si="76"/>
        <v>43794</v>
      </c>
      <c r="C979" s="1" t="str">
        <f ca="1"/>
        <v/>
      </c>
      <c r="D979" s="1">
        <v>24</v>
      </c>
      <c r="E979" s="36" t="str">
        <f t="shared" ca="1" si="73"/>
        <v/>
      </c>
      <c r="F979" s="1" t="str">
        <f t="shared" ca="1" si="74"/>
        <v/>
      </c>
      <c r="H979" s="32" t="str">
        <f t="array" aca="1" ref="H979" ca="1">IFERROR(INDEX($E$26:$E$1885,SMALL(IF($E$26:$E$1885="","",ROW($E$26:$E$1885)-MIN(ROW($E$26:$E$1885))+1),ROW(E956))),"")</f>
        <v/>
      </c>
      <c r="I979" s="32" t="str">
        <f t="array" aca="1" ref="I979" ca="1">IFERROR(INDEX($F$26:$F$1885,SMALL(IF($F$26:$F$1885="","",ROW($F$26:$F$1885)-MIN(ROW($F$26:$F$1885))+1),ROW(F956))),"")</f>
        <v/>
      </c>
    </row>
    <row r="980" spans="2:9" hidden="1" x14ac:dyDescent="0.45">
      <c r="B980" s="32">
        <f t="shared" si="76"/>
        <v>43794</v>
      </c>
      <c r="C980" s="1" t="str">
        <f ca="1"/>
        <v/>
      </c>
      <c r="D980" s="1">
        <v>25</v>
      </c>
      <c r="E980" s="36" t="str">
        <f t="shared" ca="1" si="73"/>
        <v/>
      </c>
      <c r="F980" s="1" t="str">
        <f t="shared" ca="1" si="74"/>
        <v/>
      </c>
      <c r="H980" s="32" t="str">
        <f t="array" aca="1" ref="H980" ca="1">IFERROR(INDEX($E$26:$E$1885,SMALL(IF($E$26:$E$1885="","",ROW($E$26:$E$1885)-MIN(ROW($E$26:$E$1885))+1),ROW(E957))),"")</f>
        <v/>
      </c>
      <c r="I980" s="32" t="str">
        <f t="array" aca="1" ref="I980" ca="1">IFERROR(INDEX($F$26:$F$1885,SMALL(IF($F$26:$F$1885="","",ROW($F$26:$F$1885)-MIN(ROW($F$26:$F$1885))+1),ROW(F957))),"")</f>
        <v/>
      </c>
    </row>
    <row r="981" spans="2:9" hidden="1" x14ac:dyDescent="0.45">
      <c r="B981" s="32">
        <f t="shared" si="76"/>
        <v>43794</v>
      </c>
      <c r="C981" s="1" t="str">
        <f ca="1"/>
        <v/>
      </c>
      <c r="D981" s="1">
        <v>26</v>
      </c>
      <c r="E981" s="36" t="str">
        <f t="shared" ca="1" si="73"/>
        <v/>
      </c>
      <c r="F981" s="1" t="str">
        <f t="shared" ca="1" si="74"/>
        <v/>
      </c>
      <c r="H981" s="32" t="str">
        <f t="array" aca="1" ref="H981" ca="1">IFERROR(INDEX($E$26:$E$1885,SMALL(IF($E$26:$E$1885="","",ROW($E$26:$E$1885)-MIN(ROW($E$26:$E$1885))+1),ROW(E958))),"")</f>
        <v/>
      </c>
      <c r="I981" s="32" t="str">
        <f t="array" aca="1" ref="I981" ca="1">IFERROR(INDEX($F$26:$F$1885,SMALL(IF($F$26:$F$1885="","",ROW($F$26:$F$1885)-MIN(ROW($F$26:$F$1885))+1),ROW(F958))),"")</f>
        <v/>
      </c>
    </row>
    <row r="982" spans="2:9" hidden="1" x14ac:dyDescent="0.45">
      <c r="B982" s="32">
        <f t="shared" si="76"/>
        <v>43794</v>
      </c>
      <c r="C982" s="1" t="str">
        <f ca="1"/>
        <v/>
      </c>
      <c r="D982" s="1">
        <v>27</v>
      </c>
      <c r="E982" s="36" t="str">
        <f t="shared" ca="1" si="73"/>
        <v/>
      </c>
      <c r="F982" s="1" t="str">
        <f t="shared" ca="1" si="74"/>
        <v/>
      </c>
      <c r="H982" s="32" t="str">
        <f t="array" aca="1" ref="H982" ca="1">IFERROR(INDEX($E$26:$E$1885,SMALL(IF($E$26:$E$1885="","",ROW($E$26:$E$1885)-MIN(ROW($E$26:$E$1885))+1),ROW(E959))),"")</f>
        <v/>
      </c>
      <c r="I982" s="32" t="str">
        <f t="array" aca="1" ref="I982" ca="1">IFERROR(INDEX($F$26:$F$1885,SMALL(IF($F$26:$F$1885="","",ROW($F$26:$F$1885)-MIN(ROW($F$26:$F$1885))+1),ROW(F959))),"")</f>
        <v/>
      </c>
    </row>
    <row r="983" spans="2:9" hidden="1" x14ac:dyDescent="0.45">
      <c r="B983" s="32">
        <f t="shared" si="76"/>
        <v>43794</v>
      </c>
      <c r="C983" s="1" t="str">
        <f ca="1"/>
        <v/>
      </c>
      <c r="D983" s="1">
        <v>28</v>
      </c>
      <c r="E983" s="36" t="str">
        <f t="shared" ca="1" si="73"/>
        <v/>
      </c>
      <c r="F983" s="1" t="str">
        <f t="shared" ca="1" si="74"/>
        <v/>
      </c>
      <c r="H983" s="32" t="str">
        <f t="array" aca="1" ref="H983" ca="1">IFERROR(INDEX($E$26:$E$1885,SMALL(IF($E$26:$E$1885="","",ROW($E$26:$E$1885)-MIN(ROW($E$26:$E$1885))+1),ROW(E960))),"")</f>
        <v/>
      </c>
      <c r="I983" s="32" t="str">
        <f t="array" aca="1" ref="I983" ca="1">IFERROR(INDEX($F$26:$F$1885,SMALL(IF($F$26:$F$1885="","",ROW($F$26:$F$1885)-MIN(ROW($F$26:$F$1885))+1),ROW(F960))),"")</f>
        <v/>
      </c>
    </row>
    <row r="984" spans="2:9" hidden="1" x14ac:dyDescent="0.45">
      <c r="B984" s="32">
        <f t="shared" si="76"/>
        <v>43794</v>
      </c>
      <c r="C984" s="1" t="str">
        <f ca="1"/>
        <v/>
      </c>
      <c r="D984" s="1">
        <v>29</v>
      </c>
      <c r="E984" s="36" t="str">
        <f t="shared" ca="1" si="73"/>
        <v/>
      </c>
      <c r="F984" s="1" t="str">
        <f t="shared" ca="1" si="74"/>
        <v/>
      </c>
      <c r="H984" s="32" t="str">
        <f t="array" aca="1" ref="H984" ca="1">IFERROR(INDEX($E$26:$E$1885,SMALL(IF($E$26:$E$1885="","",ROW($E$26:$E$1885)-MIN(ROW($E$26:$E$1885))+1),ROW(E961))),"")</f>
        <v/>
      </c>
      <c r="I984" s="32" t="str">
        <f t="array" aca="1" ref="I984" ca="1">IFERROR(INDEX($F$26:$F$1885,SMALL(IF($F$26:$F$1885="","",ROW($F$26:$F$1885)-MIN(ROW($F$26:$F$1885))+1),ROW(F961))),"")</f>
        <v/>
      </c>
    </row>
    <row r="985" spans="2:9" hidden="1" x14ac:dyDescent="0.45">
      <c r="B985" s="32">
        <f t="shared" si="76"/>
        <v>43794</v>
      </c>
      <c r="C985" s="1" t="str">
        <f ca="1"/>
        <v/>
      </c>
      <c r="D985" s="1">
        <v>30</v>
      </c>
      <c r="E985" s="36" t="str">
        <f t="shared" ca="1" si="73"/>
        <v/>
      </c>
      <c r="F985" s="1" t="str">
        <f t="shared" ca="1" si="74"/>
        <v/>
      </c>
      <c r="H985" s="32" t="str">
        <f t="array" aca="1" ref="H985" ca="1">IFERROR(INDEX($E$26:$E$1885,SMALL(IF($E$26:$E$1885="","",ROW($E$26:$E$1885)-MIN(ROW($E$26:$E$1885))+1),ROW(E962))),"")</f>
        <v/>
      </c>
      <c r="I985" s="32" t="str">
        <f t="array" aca="1" ref="I985" ca="1">IFERROR(INDEX($F$26:$F$1885,SMALL(IF($F$26:$F$1885="","",ROW($F$26:$F$1885)-MIN(ROW($F$26:$F$1885))+1),ROW(F962))),"")</f>
        <v/>
      </c>
    </row>
    <row r="986" spans="2:9" hidden="1" x14ac:dyDescent="0.45">
      <c r="B986" s="32">
        <f t="shared" si="76"/>
        <v>43794</v>
      </c>
      <c r="C986" s="1" t="str">
        <f ca="1"/>
        <v/>
      </c>
      <c r="D986" s="1">
        <v>31</v>
      </c>
      <c r="E986" s="36" t="str">
        <f t="shared" ca="1" si="73"/>
        <v/>
      </c>
      <c r="F986" s="1" t="str">
        <f t="shared" ca="1" si="74"/>
        <v/>
      </c>
      <c r="H986" s="32" t="str">
        <f t="array" aca="1" ref="H986" ca="1">IFERROR(INDEX($E$26:$E$1885,SMALL(IF($E$26:$E$1885="","",ROW($E$26:$E$1885)-MIN(ROW($E$26:$E$1885))+1),ROW(E963))),"")</f>
        <v/>
      </c>
      <c r="I986" s="32" t="str">
        <f t="array" aca="1" ref="I986" ca="1">IFERROR(INDEX($F$26:$F$1885,SMALL(IF($F$26:$F$1885="","",ROW($F$26:$F$1885)-MIN(ROW($F$26:$F$1885))+1),ROW(F963))),"")</f>
        <v/>
      </c>
    </row>
    <row r="987" spans="2:9" hidden="1" x14ac:dyDescent="0.45">
      <c r="B987" s="32">
        <f t="shared" si="76"/>
        <v>43794</v>
      </c>
      <c r="C987" s="1" t="str">
        <f ca="1"/>
        <v/>
      </c>
      <c r="D987" s="1">
        <v>32</v>
      </c>
      <c r="E987" s="36" t="str">
        <f t="shared" ref="E987:E1050" ca="1" si="77">IF(LEN(C987)=0,"",TEXT(B987,"mm/dd/yyyy"))</f>
        <v/>
      </c>
      <c r="F987" s="1" t="str">
        <f t="shared" ref="F987:F1050" ca="1" si="78">C987</f>
        <v/>
      </c>
      <c r="H987" s="32" t="str">
        <f t="array" aca="1" ref="H987" ca="1">IFERROR(INDEX($E$26:$E$1885,SMALL(IF($E$26:$E$1885="","",ROW($E$26:$E$1885)-MIN(ROW($E$26:$E$1885))+1),ROW(E964))),"")</f>
        <v/>
      </c>
      <c r="I987" s="32" t="str">
        <f t="array" aca="1" ref="I987" ca="1">IFERROR(INDEX($F$26:$F$1885,SMALL(IF($F$26:$F$1885="","",ROW($F$26:$F$1885)-MIN(ROW($F$26:$F$1885))+1),ROW(F964))),"")</f>
        <v/>
      </c>
    </row>
    <row r="988" spans="2:9" hidden="1" x14ac:dyDescent="0.45">
      <c r="B988" s="32">
        <f t="shared" si="76"/>
        <v>43794</v>
      </c>
      <c r="C988" s="1" t="str">
        <f ca="1"/>
        <v/>
      </c>
      <c r="D988" s="1">
        <v>33</v>
      </c>
      <c r="E988" s="36" t="str">
        <f t="shared" ca="1" si="77"/>
        <v/>
      </c>
      <c r="F988" s="1" t="str">
        <f t="shared" ca="1" si="78"/>
        <v/>
      </c>
      <c r="H988" s="32" t="str">
        <f t="array" aca="1" ref="H988" ca="1">IFERROR(INDEX($E$26:$E$1885,SMALL(IF($E$26:$E$1885="","",ROW($E$26:$E$1885)-MIN(ROW($E$26:$E$1885))+1),ROW(E965))),"")</f>
        <v/>
      </c>
      <c r="I988" s="32" t="str">
        <f t="array" aca="1" ref="I988" ca="1">IFERROR(INDEX($F$26:$F$1885,SMALL(IF($F$26:$F$1885="","",ROW($F$26:$F$1885)-MIN(ROW($F$26:$F$1885))+1),ROW(F965))),"")</f>
        <v/>
      </c>
    </row>
    <row r="989" spans="2:9" hidden="1" x14ac:dyDescent="0.45">
      <c r="B989" s="32">
        <f t="shared" si="76"/>
        <v>43794</v>
      </c>
      <c r="C989" s="1" t="str">
        <f ca="1"/>
        <v/>
      </c>
      <c r="D989" s="1">
        <v>34</v>
      </c>
      <c r="E989" s="36" t="str">
        <f t="shared" ca="1" si="77"/>
        <v/>
      </c>
      <c r="F989" s="1" t="str">
        <f t="shared" ca="1" si="78"/>
        <v/>
      </c>
      <c r="H989" s="32" t="str">
        <f t="array" aca="1" ref="H989" ca="1">IFERROR(INDEX($E$26:$E$1885,SMALL(IF($E$26:$E$1885="","",ROW($E$26:$E$1885)-MIN(ROW($E$26:$E$1885))+1),ROW(E966))),"")</f>
        <v/>
      </c>
      <c r="I989" s="32" t="str">
        <f t="array" aca="1" ref="I989" ca="1">IFERROR(INDEX($F$26:$F$1885,SMALL(IF($F$26:$F$1885="","",ROW($F$26:$F$1885)-MIN(ROW($F$26:$F$1885))+1),ROW(F966))),"")</f>
        <v/>
      </c>
    </row>
    <row r="990" spans="2:9" hidden="1" x14ac:dyDescent="0.45">
      <c r="B990" s="32">
        <f t="shared" si="76"/>
        <v>43794</v>
      </c>
      <c r="C990" s="1" t="str">
        <f ca="1"/>
        <v/>
      </c>
      <c r="D990" s="1">
        <v>35</v>
      </c>
      <c r="E990" s="36" t="str">
        <f t="shared" ca="1" si="77"/>
        <v/>
      </c>
      <c r="F990" s="1" t="str">
        <f t="shared" ca="1" si="78"/>
        <v/>
      </c>
      <c r="H990" s="32" t="str">
        <f t="array" aca="1" ref="H990" ca="1">IFERROR(INDEX($E$26:$E$1885,SMALL(IF($E$26:$E$1885="","",ROW($E$26:$E$1885)-MIN(ROW($E$26:$E$1885))+1),ROW(E967))),"")</f>
        <v/>
      </c>
      <c r="I990" s="32" t="str">
        <f t="array" aca="1" ref="I990" ca="1">IFERROR(INDEX($F$26:$F$1885,SMALL(IF($F$26:$F$1885="","",ROW($F$26:$F$1885)-MIN(ROW($F$26:$F$1885))+1),ROW(F967))),"")</f>
        <v/>
      </c>
    </row>
    <row r="991" spans="2:9" hidden="1" x14ac:dyDescent="0.45">
      <c r="B991" s="32">
        <f t="shared" si="76"/>
        <v>43794</v>
      </c>
      <c r="C991" s="1" t="str">
        <f ca="1"/>
        <v/>
      </c>
      <c r="D991" s="1">
        <v>36</v>
      </c>
      <c r="E991" s="36" t="str">
        <f t="shared" ca="1" si="77"/>
        <v/>
      </c>
      <c r="F991" s="1" t="str">
        <f t="shared" ca="1" si="78"/>
        <v/>
      </c>
      <c r="H991" s="32" t="str">
        <f t="array" aca="1" ref="H991" ca="1">IFERROR(INDEX($E$26:$E$1885,SMALL(IF($E$26:$E$1885="","",ROW($E$26:$E$1885)-MIN(ROW($E$26:$E$1885))+1),ROW(E968))),"")</f>
        <v/>
      </c>
      <c r="I991" s="32" t="str">
        <f t="array" aca="1" ref="I991" ca="1">IFERROR(INDEX($F$26:$F$1885,SMALL(IF($F$26:$F$1885="","",ROW($F$26:$F$1885)-MIN(ROW($F$26:$F$1885))+1),ROW(F968))),"")</f>
        <v/>
      </c>
    </row>
    <row r="992" spans="2:9" hidden="1" x14ac:dyDescent="0.45">
      <c r="B992" s="32">
        <f t="shared" si="76"/>
        <v>43794</v>
      </c>
      <c r="C992" s="1" t="str">
        <f ca="1"/>
        <v/>
      </c>
      <c r="D992" s="1">
        <v>37</v>
      </c>
      <c r="E992" s="36" t="str">
        <f t="shared" ca="1" si="77"/>
        <v/>
      </c>
      <c r="F992" s="1" t="str">
        <f t="shared" ca="1" si="78"/>
        <v/>
      </c>
      <c r="H992" s="32" t="str">
        <f t="array" aca="1" ref="H992" ca="1">IFERROR(INDEX($E$26:$E$1885,SMALL(IF($E$26:$E$1885="","",ROW($E$26:$E$1885)-MIN(ROW($E$26:$E$1885))+1),ROW(E969))),"")</f>
        <v/>
      </c>
      <c r="I992" s="32" t="str">
        <f t="array" aca="1" ref="I992" ca="1">IFERROR(INDEX($F$26:$F$1885,SMALL(IF($F$26:$F$1885="","",ROW($F$26:$F$1885)-MIN(ROW($F$26:$F$1885))+1),ROW(F969))),"")</f>
        <v/>
      </c>
    </row>
    <row r="993" spans="2:9" hidden="1" x14ac:dyDescent="0.45">
      <c r="B993" s="32">
        <f t="shared" si="76"/>
        <v>43794</v>
      </c>
      <c r="C993" s="1" t="str">
        <f ca="1"/>
        <v/>
      </c>
      <c r="D993" s="1">
        <v>38</v>
      </c>
      <c r="E993" s="36" t="str">
        <f t="shared" ca="1" si="77"/>
        <v/>
      </c>
      <c r="F993" s="1" t="str">
        <f t="shared" ca="1" si="78"/>
        <v/>
      </c>
      <c r="H993" s="32" t="str">
        <f t="array" aca="1" ref="H993" ca="1">IFERROR(INDEX($E$26:$E$1885,SMALL(IF($E$26:$E$1885="","",ROW($E$26:$E$1885)-MIN(ROW($E$26:$E$1885))+1),ROW(E970))),"")</f>
        <v/>
      </c>
      <c r="I993" s="32" t="str">
        <f t="array" aca="1" ref="I993" ca="1">IFERROR(INDEX($F$26:$F$1885,SMALL(IF($F$26:$F$1885="","",ROW($F$26:$F$1885)-MIN(ROW($F$26:$F$1885))+1),ROW(F970))),"")</f>
        <v/>
      </c>
    </row>
    <row r="994" spans="2:9" hidden="1" x14ac:dyDescent="0.45">
      <c r="B994" s="32">
        <f t="shared" si="76"/>
        <v>43794</v>
      </c>
      <c r="C994" s="1" t="str">
        <f ca="1"/>
        <v/>
      </c>
      <c r="D994" s="1">
        <v>39</v>
      </c>
      <c r="E994" s="36" t="str">
        <f t="shared" ca="1" si="77"/>
        <v/>
      </c>
      <c r="F994" s="1" t="str">
        <f t="shared" ca="1" si="78"/>
        <v/>
      </c>
      <c r="H994" s="32" t="str">
        <f t="array" aca="1" ref="H994" ca="1">IFERROR(INDEX($E$26:$E$1885,SMALL(IF($E$26:$E$1885="","",ROW($E$26:$E$1885)-MIN(ROW($E$26:$E$1885))+1),ROW(E971))),"")</f>
        <v/>
      </c>
      <c r="I994" s="32" t="str">
        <f t="array" aca="1" ref="I994" ca="1">IFERROR(INDEX($F$26:$F$1885,SMALL(IF($F$26:$F$1885="","",ROW($F$26:$F$1885)-MIN(ROW($F$26:$F$1885))+1),ROW(F971))),"")</f>
        <v/>
      </c>
    </row>
    <row r="995" spans="2:9" hidden="1" x14ac:dyDescent="0.45">
      <c r="B995" s="32">
        <f t="shared" si="76"/>
        <v>43794</v>
      </c>
      <c r="C995" s="1" t="str">
        <f ca="1"/>
        <v/>
      </c>
      <c r="D995" s="1">
        <v>40</v>
      </c>
      <c r="E995" s="36" t="str">
        <f t="shared" ca="1" si="77"/>
        <v/>
      </c>
      <c r="F995" s="1" t="str">
        <f t="shared" ca="1" si="78"/>
        <v/>
      </c>
      <c r="H995" s="32" t="str">
        <f t="array" aca="1" ref="H995" ca="1">IFERROR(INDEX($E$26:$E$1885,SMALL(IF($E$26:$E$1885="","",ROW($E$26:$E$1885)-MIN(ROW($E$26:$E$1885))+1),ROW(E972))),"")</f>
        <v/>
      </c>
      <c r="I995" s="32" t="str">
        <f t="array" aca="1" ref="I995" ca="1">IFERROR(INDEX($F$26:$F$1885,SMALL(IF($F$26:$F$1885="","",ROW($F$26:$F$1885)-MIN(ROW($F$26:$F$1885))+1),ROW(F972))),"")</f>
        <v/>
      </c>
    </row>
    <row r="996" spans="2:9" hidden="1" x14ac:dyDescent="0.45">
      <c r="B996" s="32">
        <f t="shared" si="76"/>
        <v>43794</v>
      </c>
      <c r="C996" s="1" t="str">
        <f ca="1"/>
        <v/>
      </c>
      <c r="D996" s="1">
        <v>41</v>
      </c>
      <c r="E996" s="36" t="str">
        <f t="shared" ca="1" si="77"/>
        <v/>
      </c>
      <c r="F996" s="1" t="str">
        <f t="shared" ca="1" si="78"/>
        <v/>
      </c>
      <c r="H996" s="32" t="str">
        <f t="array" aca="1" ref="H996" ca="1">IFERROR(INDEX($E$26:$E$1885,SMALL(IF($E$26:$E$1885="","",ROW($E$26:$E$1885)-MIN(ROW($E$26:$E$1885))+1),ROW(E973))),"")</f>
        <v/>
      </c>
      <c r="I996" s="32" t="str">
        <f t="array" aca="1" ref="I996" ca="1">IFERROR(INDEX($F$26:$F$1885,SMALL(IF($F$26:$F$1885="","",ROW($F$26:$F$1885)-MIN(ROW($F$26:$F$1885))+1),ROW(F973))),"")</f>
        <v/>
      </c>
    </row>
    <row r="997" spans="2:9" hidden="1" x14ac:dyDescent="0.45">
      <c r="B997" s="32">
        <f t="shared" si="76"/>
        <v>43794</v>
      </c>
      <c r="C997" s="1" t="str">
        <f ca="1"/>
        <v/>
      </c>
      <c r="D997" s="1">
        <v>42</v>
      </c>
      <c r="E997" s="36" t="str">
        <f t="shared" ca="1" si="77"/>
        <v/>
      </c>
      <c r="F997" s="1" t="str">
        <f t="shared" ca="1" si="78"/>
        <v/>
      </c>
      <c r="H997" s="32" t="str">
        <f t="array" aca="1" ref="H997" ca="1">IFERROR(INDEX($E$26:$E$1885,SMALL(IF($E$26:$E$1885="","",ROW($E$26:$E$1885)-MIN(ROW($E$26:$E$1885))+1),ROW(E974))),"")</f>
        <v/>
      </c>
      <c r="I997" s="32" t="str">
        <f t="array" aca="1" ref="I997" ca="1">IFERROR(INDEX($F$26:$F$1885,SMALL(IF($F$26:$F$1885="","",ROW($F$26:$F$1885)-MIN(ROW($F$26:$F$1885))+1),ROW(F974))),"")</f>
        <v/>
      </c>
    </row>
    <row r="998" spans="2:9" hidden="1" x14ac:dyDescent="0.45">
      <c r="B998" s="32">
        <f t="shared" si="76"/>
        <v>43794</v>
      </c>
      <c r="C998" s="1" t="str">
        <f ca="1"/>
        <v/>
      </c>
      <c r="D998" s="1">
        <v>43</v>
      </c>
      <c r="E998" s="36" t="str">
        <f t="shared" ca="1" si="77"/>
        <v/>
      </c>
      <c r="F998" s="1" t="str">
        <f t="shared" ca="1" si="78"/>
        <v/>
      </c>
      <c r="H998" s="32" t="str">
        <f t="array" aca="1" ref="H998" ca="1">IFERROR(INDEX($E$26:$E$1885,SMALL(IF($E$26:$E$1885="","",ROW($E$26:$E$1885)-MIN(ROW($E$26:$E$1885))+1),ROW(E975))),"")</f>
        <v/>
      </c>
      <c r="I998" s="32" t="str">
        <f t="array" aca="1" ref="I998" ca="1">IFERROR(INDEX($F$26:$F$1885,SMALL(IF($F$26:$F$1885="","",ROW($F$26:$F$1885)-MIN(ROW($F$26:$F$1885))+1),ROW(F975))),"")</f>
        <v/>
      </c>
    </row>
    <row r="999" spans="2:9" hidden="1" x14ac:dyDescent="0.45">
      <c r="B999" s="32">
        <f t="shared" si="76"/>
        <v>43794</v>
      </c>
      <c r="C999" s="1" t="str">
        <f ca="1"/>
        <v/>
      </c>
      <c r="D999" s="1">
        <v>44</v>
      </c>
      <c r="E999" s="36" t="str">
        <f t="shared" ca="1" si="77"/>
        <v/>
      </c>
      <c r="F999" s="1" t="str">
        <f t="shared" ca="1" si="78"/>
        <v/>
      </c>
      <c r="H999" s="32" t="str">
        <f t="array" aca="1" ref="H999" ca="1">IFERROR(INDEX($E$26:$E$1885,SMALL(IF($E$26:$E$1885="","",ROW($E$26:$E$1885)-MIN(ROW($E$26:$E$1885))+1),ROW(E976))),"")</f>
        <v/>
      </c>
      <c r="I999" s="32" t="str">
        <f t="array" aca="1" ref="I999" ca="1">IFERROR(INDEX($F$26:$F$1885,SMALL(IF($F$26:$F$1885="","",ROW($F$26:$F$1885)-MIN(ROW($F$26:$F$1885))+1),ROW(F976))),"")</f>
        <v/>
      </c>
    </row>
    <row r="1000" spans="2:9" hidden="1" x14ac:dyDescent="0.45">
      <c r="B1000" s="32">
        <f t="shared" si="76"/>
        <v>43794</v>
      </c>
      <c r="C1000" s="1" t="str">
        <f ca="1"/>
        <v/>
      </c>
      <c r="D1000" s="1">
        <v>45</v>
      </c>
      <c r="E1000" s="36" t="str">
        <f t="shared" ca="1" si="77"/>
        <v/>
      </c>
      <c r="F1000" s="1" t="str">
        <f t="shared" ca="1" si="78"/>
        <v/>
      </c>
      <c r="H1000" s="32" t="str">
        <f t="array" aca="1" ref="H1000" ca="1">IFERROR(INDEX($E$26:$E$1885,SMALL(IF($E$26:$E$1885="","",ROW($E$26:$E$1885)-MIN(ROW($E$26:$E$1885))+1),ROW(E977))),"")</f>
        <v/>
      </c>
      <c r="I1000" s="32" t="str">
        <f t="array" aca="1" ref="I1000" ca="1">IFERROR(INDEX($F$26:$F$1885,SMALL(IF($F$26:$F$1885="","",ROW($F$26:$F$1885)-MIN(ROW($F$26:$F$1885))+1),ROW(F977))),"")</f>
        <v/>
      </c>
    </row>
    <row r="1001" spans="2:9" hidden="1" x14ac:dyDescent="0.45">
      <c r="B1001" s="32">
        <f t="shared" si="76"/>
        <v>43794</v>
      </c>
      <c r="C1001" s="1" t="str">
        <f ca="1"/>
        <v/>
      </c>
      <c r="D1001" s="1">
        <v>46</v>
      </c>
      <c r="E1001" s="36" t="str">
        <f t="shared" ca="1" si="77"/>
        <v/>
      </c>
      <c r="F1001" s="1" t="str">
        <f t="shared" ca="1" si="78"/>
        <v/>
      </c>
      <c r="H1001" s="32" t="str">
        <f t="array" aca="1" ref="H1001" ca="1">IFERROR(INDEX($E$26:$E$1885,SMALL(IF($E$26:$E$1885="","",ROW($E$26:$E$1885)-MIN(ROW($E$26:$E$1885))+1),ROW(E978))),"")</f>
        <v/>
      </c>
      <c r="I1001" s="32" t="str">
        <f t="array" aca="1" ref="I1001" ca="1">IFERROR(INDEX($F$26:$F$1885,SMALL(IF($F$26:$F$1885="","",ROW($F$26:$F$1885)-MIN(ROW($F$26:$F$1885))+1),ROW(F978))),"")</f>
        <v/>
      </c>
    </row>
    <row r="1002" spans="2:9" hidden="1" x14ac:dyDescent="0.45">
      <c r="B1002" s="32">
        <f t="shared" si="76"/>
        <v>43794</v>
      </c>
      <c r="C1002" s="1" t="str">
        <f ca="1"/>
        <v/>
      </c>
      <c r="D1002" s="1">
        <v>47</v>
      </c>
      <c r="E1002" s="36" t="str">
        <f t="shared" ca="1" si="77"/>
        <v/>
      </c>
      <c r="F1002" s="1" t="str">
        <f t="shared" ca="1" si="78"/>
        <v/>
      </c>
      <c r="H1002" s="32" t="str">
        <f t="array" aca="1" ref="H1002" ca="1">IFERROR(INDEX($E$26:$E$1885,SMALL(IF($E$26:$E$1885="","",ROW($E$26:$E$1885)-MIN(ROW($E$26:$E$1885))+1),ROW(E979))),"")</f>
        <v/>
      </c>
      <c r="I1002" s="32" t="str">
        <f t="array" aca="1" ref="I1002" ca="1">IFERROR(INDEX($F$26:$F$1885,SMALL(IF($F$26:$F$1885="","",ROW($F$26:$F$1885)-MIN(ROW($F$26:$F$1885))+1),ROW(F979))),"")</f>
        <v/>
      </c>
    </row>
    <row r="1003" spans="2:9" hidden="1" x14ac:dyDescent="0.45">
      <c r="B1003" s="32">
        <f t="shared" si="76"/>
        <v>43794</v>
      </c>
      <c r="C1003" s="1" t="str">
        <f ca="1"/>
        <v/>
      </c>
      <c r="D1003" s="1">
        <v>48</v>
      </c>
      <c r="E1003" s="36" t="str">
        <f t="shared" ca="1" si="77"/>
        <v/>
      </c>
      <c r="F1003" s="1" t="str">
        <f t="shared" ca="1" si="78"/>
        <v/>
      </c>
      <c r="H1003" s="32" t="str">
        <f t="array" aca="1" ref="H1003" ca="1">IFERROR(INDEX($E$26:$E$1885,SMALL(IF($E$26:$E$1885="","",ROW($E$26:$E$1885)-MIN(ROW($E$26:$E$1885))+1),ROW(E980))),"")</f>
        <v/>
      </c>
      <c r="I1003" s="32" t="str">
        <f t="array" aca="1" ref="I1003" ca="1">IFERROR(INDEX($F$26:$F$1885,SMALL(IF($F$26:$F$1885="","",ROW($F$26:$F$1885)-MIN(ROW($F$26:$F$1885))+1),ROW(F980))),"")</f>
        <v/>
      </c>
    </row>
    <row r="1004" spans="2:9" hidden="1" x14ac:dyDescent="0.45">
      <c r="B1004" s="32">
        <f t="shared" si="76"/>
        <v>43794</v>
      </c>
      <c r="C1004" s="1" t="str">
        <f ca="1"/>
        <v/>
      </c>
      <c r="D1004" s="1">
        <v>49</v>
      </c>
      <c r="E1004" s="36" t="str">
        <f t="shared" ca="1" si="77"/>
        <v/>
      </c>
      <c r="F1004" s="1" t="str">
        <f t="shared" ca="1" si="78"/>
        <v/>
      </c>
      <c r="H1004" s="32" t="str">
        <f t="array" aca="1" ref="H1004" ca="1">IFERROR(INDEX($E$26:$E$1885,SMALL(IF($E$26:$E$1885="","",ROW($E$26:$E$1885)-MIN(ROW($E$26:$E$1885))+1),ROW(E981))),"")</f>
        <v/>
      </c>
      <c r="I1004" s="32" t="str">
        <f t="array" aca="1" ref="I1004" ca="1">IFERROR(INDEX($F$26:$F$1885,SMALL(IF($F$26:$F$1885="","",ROW($F$26:$F$1885)-MIN(ROW($F$26:$F$1885))+1),ROW(F981))),"")</f>
        <v/>
      </c>
    </row>
    <row r="1005" spans="2:9" hidden="1" x14ac:dyDescent="0.45">
      <c r="B1005" s="32">
        <f t="shared" si="76"/>
        <v>43794</v>
      </c>
      <c r="C1005" s="1" t="str">
        <f ca="1"/>
        <v/>
      </c>
      <c r="D1005" s="1">
        <v>50</v>
      </c>
      <c r="E1005" s="36" t="str">
        <f t="shared" ca="1" si="77"/>
        <v/>
      </c>
      <c r="F1005" s="1" t="str">
        <f t="shared" ca="1" si="78"/>
        <v/>
      </c>
      <c r="H1005" s="32" t="str">
        <f t="array" aca="1" ref="H1005" ca="1">IFERROR(INDEX($E$26:$E$1885,SMALL(IF($E$26:$E$1885="","",ROW($E$26:$E$1885)-MIN(ROW($E$26:$E$1885))+1),ROW(E982))),"")</f>
        <v/>
      </c>
      <c r="I1005" s="32" t="str">
        <f t="array" aca="1" ref="I1005" ca="1">IFERROR(INDEX($F$26:$F$1885,SMALL(IF($F$26:$F$1885="","",ROW($F$26:$F$1885)-MIN(ROW($F$26:$F$1885))+1),ROW(F982))),"")</f>
        <v/>
      </c>
    </row>
    <row r="1006" spans="2:9" hidden="1" x14ac:dyDescent="0.45">
      <c r="B1006" s="32">
        <f t="shared" si="76"/>
        <v>43794</v>
      </c>
      <c r="C1006" s="1" t="str">
        <f ca="1"/>
        <v/>
      </c>
      <c r="D1006" s="1">
        <v>51</v>
      </c>
      <c r="E1006" s="36" t="str">
        <f t="shared" ca="1" si="77"/>
        <v/>
      </c>
      <c r="F1006" s="1" t="str">
        <f t="shared" ca="1" si="78"/>
        <v/>
      </c>
      <c r="H1006" s="32" t="str">
        <f t="array" aca="1" ref="H1006" ca="1">IFERROR(INDEX($E$26:$E$1885,SMALL(IF($E$26:$E$1885="","",ROW($E$26:$E$1885)-MIN(ROW($E$26:$E$1885))+1),ROW(E983))),"")</f>
        <v/>
      </c>
      <c r="I1006" s="32" t="str">
        <f t="array" aca="1" ref="I1006" ca="1">IFERROR(INDEX($F$26:$F$1885,SMALL(IF($F$26:$F$1885="","",ROW($F$26:$F$1885)-MIN(ROW($F$26:$F$1885))+1),ROW(F983))),"")</f>
        <v/>
      </c>
    </row>
    <row r="1007" spans="2:9" hidden="1" x14ac:dyDescent="0.45">
      <c r="B1007" s="32">
        <f t="shared" si="76"/>
        <v>43794</v>
      </c>
      <c r="C1007" s="1" t="str">
        <f ca="1"/>
        <v/>
      </c>
      <c r="D1007" s="1">
        <v>52</v>
      </c>
      <c r="E1007" s="36" t="str">
        <f t="shared" ca="1" si="77"/>
        <v/>
      </c>
      <c r="F1007" s="1" t="str">
        <f t="shared" ca="1" si="78"/>
        <v/>
      </c>
      <c r="H1007" s="32" t="str">
        <f t="array" aca="1" ref="H1007" ca="1">IFERROR(INDEX($E$26:$E$1885,SMALL(IF($E$26:$E$1885="","",ROW($E$26:$E$1885)-MIN(ROW($E$26:$E$1885))+1),ROW(E984))),"")</f>
        <v/>
      </c>
      <c r="I1007" s="32" t="str">
        <f t="array" aca="1" ref="I1007" ca="1">IFERROR(INDEX($F$26:$F$1885,SMALL(IF($F$26:$F$1885="","",ROW($F$26:$F$1885)-MIN(ROW($F$26:$F$1885))+1),ROW(F984))),"")</f>
        <v/>
      </c>
    </row>
    <row r="1008" spans="2:9" hidden="1" x14ac:dyDescent="0.45">
      <c r="B1008" s="32">
        <f t="shared" si="76"/>
        <v>43794</v>
      </c>
      <c r="C1008" s="1" t="str">
        <f ca="1"/>
        <v/>
      </c>
      <c r="D1008" s="1">
        <v>53</v>
      </c>
      <c r="E1008" s="36" t="str">
        <f t="shared" ca="1" si="77"/>
        <v/>
      </c>
      <c r="F1008" s="1" t="str">
        <f t="shared" ca="1" si="78"/>
        <v/>
      </c>
      <c r="H1008" s="32" t="str">
        <f t="array" aca="1" ref="H1008" ca="1">IFERROR(INDEX($E$26:$E$1885,SMALL(IF($E$26:$E$1885="","",ROW($E$26:$E$1885)-MIN(ROW($E$26:$E$1885))+1),ROW(E985))),"")</f>
        <v/>
      </c>
      <c r="I1008" s="32" t="str">
        <f t="array" aca="1" ref="I1008" ca="1">IFERROR(INDEX($F$26:$F$1885,SMALL(IF($F$26:$F$1885="","",ROW($F$26:$F$1885)-MIN(ROW($F$26:$F$1885))+1),ROW(F985))),"")</f>
        <v/>
      </c>
    </row>
    <row r="1009" spans="2:9" hidden="1" x14ac:dyDescent="0.45">
      <c r="B1009" s="32">
        <f t="shared" si="76"/>
        <v>43794</v>
      </c>
      <c r="C1009" s="1" t="str">
        <f ca="1"/>
        <v/>
      </c>
      <c r="D1009" s="1">
        <v>54</v>
      </c>
      <c r="E1009" s="36" t="str">
        <f t="shared" ca="1" si="77"/>
        <v/>
      </c>
      <c r="F1009" s="1" t="str">
        <f t="shared" ca="1" si="78"/>
        <v/>
      </c>
      <c r="H1009" s="32" t="str">
        <f t="array" aca="1" ref="H1009" ca="1">IFERROR(INDEX($E$26:$E$1885,SMALL(IF($E$26:$E$1885="","",ROW($E$26:$E$1885)-MIN(ROW($E$26:$E$1885))+1),ROW(E986))),"")</f>
        <v/>
      </c>
      <c r="I1009" s="32" t="str">
        <f t="array" aca="1" ref="I1009" ca="1">IFERROR(INDEX($F$26:$F$1885,SMALL(IF($F$26:$F$1885="","",ROW($F$26:$F$1885)-MIN(ROW($F$26:$F$1885))+1),ROW(F986))),"")</f>
        <v/>
      </c>
    </row>
    <row r="1010" spans="2:9" hidden="1" x14ac:dyDescent="0.45">
      <c r="B1010" s="32">
        <f t="shared" si="76"/>
        <v>43794</v>
      </c>
      <c r="C1010" s="1" t="str">
        <f ca="1"/>
        <v/>
      </c>
      <c r="D1010" s="1">
        <v>55</v>
      </c>
      <c r="E1010" s="36" t="str">
        <f t="shared" ca="1" si="77"/>
        <v/>
      </c>
      <c r="F1010" s="1" t="str">
        <f t="shared" ca="1" si="78"/>
        <v/>
      </c>
      <c r="H1010" s="32" t="str">
        <f t="array" aca="1" ref="H1010" ca="1">IFERROR(INDEX($E$26:$E$1885,SMALL(IF($E$26:$E$1885="","",ROW($E$26:$E$1885)-MIN(ROW($E$26:$E$1885))+1),ROW(E987))),"")</f>
        <v/>
      </c>
      <c r="I1010" s="32" t="str">
        <f t="array" aca="1" ref="I1010" ca="1">IFERROR(INDEX($F$26:$F$1885,SMALL(IF($F$26:$F$1885="","",ROW($F$26:$F$1885)-MIN(ROW($F$26:$F$1885))+1),ROW(F987))),"")</f>
        <v/>
      </c>
    </row>
    <row r="1011" spans="2:9" hidden="1" x14ac:dyDescent="0.45">
      <c r="B1011" s="32">
        <f t="shared" si="76"/>
        <v>43794</v>
      </c>
      <c r="C1011" s="1" t="str">
        <f ca="1"/>
        <v/>
      </c>
      <c r="D1011" s="1">
        <v>56</v>
      </c>
      <c r="E1011" s="36" t="str">
        <f t="shared" ca="1" si="77"/>
        <v/>
      </c>
      <c r="F1011" s="1" t="str">
        <f t="shared" ca="1" si="78"/>
        <v/>
      </c>
      <c r="H1011" s="32" t="str">
        <f t="array" aca="1" ref="H1011" ca="1">IFERROR(INDEX($E$26:$E$1885,SMALL(IF($E$26:$E$1885="","",ROW($E$26:$E$1885)-MIN(ROW($E$26:$E$1885))+1),ROW(E988))),"")</f>
        <v/>
      </c>
      <c r="I1011" s="32" t="str">
        <f t="array" aca="1" ref="I1011" ca="1">IFERROR(INDEX($F$26:$F$1885,SMALL(IF($F$26:$F$1885="","",ROW($F$26:$F$1885)-MIN(ROW($F$26:$F$1885))+1),ROW(F988))),"")</f>
        <v/>
      </c>
    </row>
    <row r="1012" spans="2:9" hidden="1" x14ac:dyDescent="0.45">
      <c r="B1012" s="32">
        <f t="shared" si="76"/>
        <v>43794</v>
      </c>
      <c r="C1012" s="1" t="str">
        <f ca="1"/>
        <v/>
      </c>
      <c r="D1012" s="1">
        <v>57</v>
      </c>
      <c r="E1012" s="36" t="str">
        <f t="shared" ca="1" si="77"/>
        <v/>
      </c>
      <c r="F1012" s="1" t="str">
        <f t="shared" ca="1" si="78"/>
        <v/>
      </c>
      <c r="H1012" s="32" t="str">
        <f t="array" aca="1" ref="H1012" ca="1">IFERROR(INDEX($E$26:$E$1885,SMALL(IF($E$26:$E$1885="","",ROW($E$26:$E$1885)-MIN(ROW($E$26:$E$1885))+1),ROW(E989))),"")</f>
        <v/>
      </c>
      <c r="I1012" s="32" t="str">
        <f t="array" aca="1" ref="I1012" ca="1">IFERROR(INDEX($F$26:$F$1885,SMALL(IF($F$26:$F$1885="","",ROW($F$26:$F$1885)-MIN(ROW($F$26:$F$1885))+1),ROW(F989))),"")</f>
        <v/>
      </c>
    </row>
    <row r="1013" spans="2:9" hidden="1" x14ac:dyDescent="0.45">
      <c r="B1013" s="32">
        <f t="shared" si="76"/>
        <v>43794</v>
      </c>
      <c r="C1013" s="1" t="str">
        <f ca="1"/>
        <v/>
      </c>
      <c r="D1013" s="1">
        <v>58</v>
      </c>
      <c r="E1013" s="36" t="str">
        <f t="shared" ca="1" si="77"/>
        <v/>
      </c>
      <c r="F1013" s="1" t="str">
        <f t="shared" ca="1" si="78"/>
        <v/>
      </c>
      <c r="H1013" s="32" t="str">
        <f t="array" aca="1" ref="H1013" ca="1">IFERROR(INDEX($E$26:$E$1885,SMALL(IF($E$26:$E$1885="","",ROW($E$26:$E$1885)-MIN(ROW($E$26:$E$1885))+1),ROW(E990))),"")</f>
        <v/>
      </c>
      <c r="I1013" s="32" t="str">
        <f t="array" aca="1" ref="I1013" ca="1">IFERROR(INDEX($F$26:$F$1885,SMALL(IF($F$26:$F$1885="","",ROW($F$26:$F$1885)-MIN(ROW($F$26:$F$1885))+1),ROW(F990))),"")</f>
        <v/>
      </c>
    </row>
    <row r="1014" spans="2:9" hidden="1" x14ac:dyDescent="0.45">
      <c r="B1014" s="32">
        <f t="shared" si="76"/>
        <v>43794</v>
      </c>
      <c r="C1014" s="1" t="str">
        <f ca="1"/>
        <v/>
      </c>
      <c r="D1014" s="1">
        <v>59</v>
      </c>
      <c r="E1014" s="36" t="str">
        <f t="shared" ca="1" si="77"/>
        <v/>
      </c>
      <c r="F1014" s="1" t="str">
        <f t="shared" ca="1" si="78"/>
        <v/>
      </c>
      <c r="H1014" s="32" t="str">
        <f t="array" aca="1" ref="H1014" ca="1">IFERROR(INDEX($E$26:$E$1885,SMALL(IF($E$26:$E$1885="","",ROW($E$26:$E$1885)-MIN(ROW($E$26:$E$1885))+1),ROW(E991))),"")</f>
        <v/>
      </c>
      <c r="I1014" s="32" t="str">
        <f t="array" aca="1" ref="I1014" ca="1">IFERROR(INDEX($F$26:$F$1885,SMALL(IF($F$26:$F$1885="","",ROW($F$26:$F$1885)-MIN(ROW($F$26:$F$1885))+1),ROW(F991))),"")</f>
        <v/>
      </c>
    </row>
    <row r="1015" spans="2:9" hidden="1" x14ac:dyDescent="0.45">
      <c r="B1015" s="32">
        <f t="shared" si="76"/>
        <v>43794</v>
      </c>
      <c r="C1015" s="1" t="str">
        <f ca="1"/>
        <v/>
      </c>
      <c r="D1015" s="1">
        <v>60</v>
      </c>
      <c r="E1015" s="36" t="str">
        <f t="shared" ca="1" si="77"/>
        <v/>
      </c>
      <c r="F1015" s="1" t="str">
        <f t="shared" ca="1" si="78"/>
        <v/>
      </c>
      <c r="H1015" s="32" t="str">
        <f t="array" aca="1" ref="H1015" ca="1">IFERROR(INDEX($E$26:$E$1885,SMALL(IF($E$26:$E$1885="","",ROW($E$26:$E$1885)-MIN(ROW($E$26:$E$1885))+1),ROW(E992))),"")</f>
        <v/>
      </c>
      <c r="I1015" s="32" t="str">
        <f t="array" aca="1" ref="I1015" ca="1">IFERROR(INDEX($F$26:$F$1885,SMALL(IF($F$26:$F$1885="","",ROW($F$26:$F$1885)-MIN(ROW($F$26:$F$1885))+1),ROW(F992))),"")</f>
        <v/>
      </c>
    </row>
    <row r="1016" spans="2:9" hidden="1" x14ac:dyDescent="0.45">
      <c r="B1016" s="32">
        <f t="shared" si="76"/>
        <v>43794</v>
      </c>
      <c r="C1016" s="1" t="str">
        <f ca="1"/>
        <v/>
      </c>
      <c r="D1016" s="1">
        <v>61</v>
      </c>
      <c r="E1016" s="36" t="str">
        <f t="shared" ca="1" si="77"/>
        <v/>
      </c>
      <c r="F1016" s="1" t="str">
        <f t="shared" ca="1" si="78"/>
        <v/>
      </c>
      <c r="H1016" s="32" t="str">
        <f t="array" aca="1" ref="H1016" ca="1">IFERROR(INDEX($E$26:$E$1885,SMALL(IF($E$26:$E$1885="","",ROW($E$26:$E$1885)-MIN(ROW($E$26:$E$1885))+1),ROW(E993))),"")</f>
        <v/>
      </c>
      <c r="I1016" s="32" t="str">
        <f t="array" aca="1" ref="I1016" ca="1">IFERROR(INDEX($F$26:$F$1885,SMALL(IF($F$26:$F$1885="","",ROW($F$26:$F$1885)-MIN(ROW($F$26:$F$1885))+1),ROW(F993))),"")</f>
        <v/>
      </c>
    </row>
    <row r="1017" spans="2:9" hidden="1" x14ac:dyDescent="0.45">
      <c r="B1017" s="32">
        <f t="shared" si="76"/>
        <v>43794</v>
      </c>
      <c r="C1017" s="1" t="str">
        <f ca="1"/>
        <v/>
      </c>
      <c r="D1017" s="1">
        <v>62</v>
      </c>
      <c r="E1017" s="36" t="str">
        <f t="shared" ca="1" si="77"/>
        <v/>
      </c>
      <c r="F1017" s="1" t="str">
        <f t="shared" ca="1" si="78"/>
        <v/>
      </c>
      <c r="H1017" s="32" t="str">
        <f t="array" aca="1" ref="H1017" ca="1">IFERROR(INDEX($E$26:$E$1885,SMALL(IF($E$26:$E$1885="","",ROW($E$26:$E$1885)-MIN(ROW($E$26:$E$1885))+1),ROW(E994))),"")</f>
        <v/>
      </c>
      <c r="I1017" s="32" t="str">
        <f t="array" aca="1" ref="I1017" ca="1">IFERROR(INDEX($F$26:$F$1885,SMALL(IF($F$26:$F$1885="","",ROW($F$26:$F$1885)-MIN(ROW($F$26:$F$1885))+1),ROW(F994))),"")</f>
        <v/>
      </c>
    </row>
    <row r="1018" spans="2:9" hidden="1" x14ac:dyDescent="0.45">
      <c r="B1018" s="32">
        <f t="shared" si="76"/>
        <v>43794</v>
      </c>
      <c r="C1018" s="1" t="str">
        <f ca="1"/>
        <v/>
      </c>
      <c r="D1018" s="1">
        <v>63</v>
      </c>
      <c r="E1018" s="36" t="str">
        <f t="shared" ca="1" si="77"/>
        <v/>
      </c>
      <c r="F1018" s="1" t="str">
        <f t="shared" ca="1" si="78"/>
        <v/>
      </c>
      <c r="H1018" s="32" t="str">
        <f t="array" aca="1" ref="H1018" ca="1">IFERROR(INDEX($E$26:$E$1885,SMALL(IF($E$26:$E$1885="","",ROW($E$26:$E$1885)-MIN(ROW($E$26:$E$1885))+1),ROW(E995))),"")</f>
        <v/>
      </c>
      <c r="I1018" s="32" t="str">
        <f t="array" aca="1" ref="I1018" ca="1">IFERROR(INDEX($F$26:$F$1885,SMALL(IF($F$26:$F$1885="","",ROW($F$26:$F$1885)-MIN(ROW($F$26:$F$1885))+1),ROW(F995))),"")</f>
        <v/>
      </c>
    </row>
    <row r="1019" spans="2:9" hidden="1" x14ac:dyDescent="0.45">
      <c r="B1019" s="32">
        <f t="shared" si="76"/>
        <v>43794</v>
      </c>
      <c r="C1019" s="1" t="str">
        <f ca="1"/>
        <v/>
      </c>
      <c r="D1019" s="1">
        <v>64</v>
      </c>
      <c r="E1019" s="36" t="str">
        <f t="shared" ca="1" si="77"/>
        <v/>
      </c>
      <c r="F1019" s="1" t="str">
        <f t="shared" ca="1" si="78"/>
        <v/>
      </c>
      <c r="H1019" s="32" t="str">
        <f t="array" aca="1" ref="H1019" ca="1">IFERROR(INDEX($E$26:$E$1885,SMALL(IF($E$26:$E$1885="","",ROW($E$26:$E$1885)-MIN(ROW($E$26:$E$1885))+1),ROW(E996))),"")</f>
        <v/>
      </c>
      <c r="I1019" s="32" t="str">
        <f t="array" aca="1" ref="I1019" ca="1">IFERROR(INDEX($F$26:$F$1885,SMALL(IF($F$26:$F$1885="","",ROW($F$26:$F$1885)-MIN(ROW($F$26:$F$1885))+1),ROW(F996))),"")</f>
        <v/>
      </c>
    </row>
    <row r="1020" spans="2:9" hidden="1" x14ac:dyDescent="0.45">
      <c r="B1020" s="32">
        <f t="shared" si="76"/>
        <v>43794</v>
      </c>
      <c r="C1020" s="1" t="str">
        <f ca="1"/>
        <v/>
      </c>
      <c r="D1020" s="1">
        <v>65</v>
      </c>
      <c r="E1020" s="36" t="str">
        <f t="shared" ca="1" si="77"/>
        <v/>
      </c>
      <c r="F1020" s="1" t="str">
        <f t="shared" ca="1" si="78"/>
        <v/>
      </c>
      <c r="H1020" s="32" t="str">
        <f t="array" aca="1" ref="H1020" ca="1">IFERROR(INDEX($E$26:$E$1885,SMALL(IF($E$26:$E$1885="","",ROW($E$26:$E$1885)-MIN(ROW($E$26:$E$1885))+1),ROW(E997))),"")</f>
        <v/>
      </c>
      <c r="I1020" s="32" t="str">
        <f t="array" aca="1" ref="I1020" ca="1">IFERROR(INDEX($F$26:$F$1885,SMALL(IF($F$26:$F$1885="","",ROW($F$26:$F$1885)-MIN(ROW($F$26:$F$1885))+1),ROW(F997))),"")</f>
        <v/>
      </c>
    </row>
    <row r="1021" spans="2:9" hidden="1" x14ac:dyDescent="0.45">
      <c r="B1021" s="32">
        <f t="shared" ref="B1021:B1048" si="79">B$13</f>
        <v>43794</v>
      </c>
      <c r="C1021" s="1" t="str">
        <f ca="1"/>
        <v/>
      </c>
      <c r="D1021" s="1">
        <v>66</v>
      </c>
      <c r="E1021" s="36" t="str">
        <f t="shared" ca="1" si="77"/>
        <v/>
      </c>
      <c r="F1021" s="1" t="str">
        <f t="shared" ca="1" si="78"/>
        <v/>
      </c>
      <c r="H1021" s="32" t="str">
        <f t="array" aca="1" ref="H1021" ca="1">IFERROR(INDEX($E$26:$E$1885,SMALL(IF($E$26:$E$1885="","",ROW($E$26:$E$1885)-MIN(ROW($E$26:$E$1885))+1),ROW(E998))),"")</f>
        <v/>
      </c>
      <c r="I1021" s="32" t="str">
        <f t="array" aca="1" ref="I1021" ca="1">IFERROR(INDEX($F$26:$F$1885,SMALL(IF($F$26:$F$1885="","",ROW($F$26:$F$1885)-MIN(ROW($F$26:$F$1885))+1),ROW(F998))),"")</f>
        <v/>
      </c>
    </row>
    <row r="1022" spans="2:9" hidden="1" x14ac:dyDescent="0.45">
      <c r="B1022" s="32">
        <f t="shared" si="79"/>
        <v>43794</v>
      </c>
      <c r="C1022" s="1" t="str">
        <f ca="1"/>
        <v/>
      </c>
      <c r="D1022" s="1">
        <v>67</v>
      </c>
      <c r="E1022" s="36" t="str">
        <f t="shared" ca="1" si="77"/>
        <v/>
      </c>
      <c r="F1022" s="1" t="str">
        <f t="shared" ca="1" si="78"/>
        <v/>
      </c>
      <c r="H1022" s="32" t="str">
        <f t="array" aca="1" ref="H1022" ca="1">IFERROR(INDEX($E$26:$E$1885,SMALL(IF($E$26:$E$1885="","",ROW($E$26:$E$1885)-MIN(ROW($E$26:$E$1885))+1),ROW(E999))),"")</f>
        <v/>
      </c>
      <c r="I1022" s="32" t="str">
        <f t="array" aca="1" ref="I1022" ca="1">IFERROR(INDEX($F$26:$F$1885,SMALL(IF($F$26:$F$1885="","",ROW($F$26:$F$1885)-MIN(ROW($F$26:$F$1885))+1),ROW(F999))),"")</f>
        <v/>
      </c>
    </row>
    <row r="1023" spans="2:9" hidden="1" x14ac:dyDescent="0.45">
      <c r="B1023" s="32">
        <f t="shared" si="79"/>
        <v>43794</v>
      </c>
      <c r="C1023" s="1" t="str">
        <f ca="1"/>
        <v/>
      </c>
      <c r="D1023" s="1">
        <v>68</v>
      </c>
      <c r="E1023" s="36" t="str">
        <f t="shared" ca="1" si="77"/>
        <v/>
      </c>
      <c r="F1023" s="1" t="str">
        <f t="shared" ca="1" si="78"/>
        <v/>
      </c>
      <c r="H1023" s="32" t="str">
        <f t="array" aca="1" ref="H1023" ca="1">IFERROR(INDEX($E$26:$E$1885,SMALL(IF($E$26:$E$1885="","",ROW($E$26:$E$1885)-MIN(ROW($E$26:$E$1885))+1),ROW(E1000))),"")</f>
        <v/>
      </c>
      <c r="I1023" s="32" t="str">
        <f t="array" aca="1" ref="I1023" ca="1">IFERROR(INDEX($F$26:$F$1885,SMALL(IF($F$26:$F$1885="","",ROW($F$26:$F$1885)-MIN(ROW($F$26:$F$1885))+1),ROW(F1000))),"")</f>
        <v/>
      </c>
    </row>
    <row r="1024" spans="2:9" hidden="1" x14ac:dyDescent="0.45">
      <c r="B1024" s="32">
        <f t="shared" si="79"/>
        <v>43794</v>
      </c>
      <c r="C1024" s="1" t="str">
        <f ca="1"/>
        <v/>
      </c>
      <c r="D1024" s="1">
        <v>69</v>
      </c>
      <c r="E1024" s="36" t="str">
        <f t="shared" ca="1" si="77"/>
        <v/>
      </c>
      <c r="F1024" s="1" t="str">
        <f t="shared" ca="1" si="78"/>
        <v/>
      </c>
      <c r="H1024" s="32" t="str">
        <f t="array" aca="1" ref="H1024" ca="1">IFERROR(INDEX($E$26:$E$1885,SMALL(IF($E$26:$E$1885="","",ROW($E$26:$E$1885)-MIN(ROW($E$26:$E$1885))+1),ROW(E1001))),"")</f>
        <v/>
      </c>
      <c r="I1024" s="32" t="str">
        <f t="array" aca="1" ref="I1024" ca="1">IFERROR(INDEX($F$26:$F$1885,SMALL(IF($F$26:$F$1885="","",ROW($F$26:$F$1885)-MIN(ROW($F$26:$F$1885))+1),ROW(F1001))),"")</f>
        <v/>
      </c>
    </row>
    <row r="1025" spans="2:9" hidden="1" x14ac:dyDescent="0.45">
      <c r="B1025" s="32">
        <f t="shared" si="79"/>
        <v>43794</v>
      </c>
      <c r="C1025" s="1" t="str">
        <f ca="1"/>
        <v/>
      </c>
      <c r="D1025" s="1">
        <v>70</v>
      </c>
      <c r="E1025" s="36" t="str">
        <f t="shared" ca="1" si="77"/>
        <v/>
      </c>
      <c r="F1025" s="1" t="str">
        <f t="shared" ca="1" si="78"/>
        <v/>
      </c>
      <c r="H1025" s="32" t="str">
        <f t="array" aca="1" ref="H1025" ca="1">IFERROR(INDEX($E$26:$E$1885,SMALL(IF($E$26:$E$1885="","",ROW($E$26:$E$1885)-MIN(ROW($E$26:$E$1885))+1),ROW(E1002))),"")</f>
        <v/>
      </c>
      <c r="I1025" s="32" t="str">
        <f t="array" aca="1" ref="I1025" ca="1">IFERROR(INDEX($F$26:$F$1885,SMALL(IF($F$26:$F$1885="","",ROW($F$26:$F$1885)-MIN(ROW($F$26:$F$1885))+1),ROW(F1002))),"")</f>
        <v/>
      </c>
    </row>
    <row r="1026" spans="2:9" hidden="1" x14ac:dyDescent="0.45">
      <c r="B1026" s="32">
        <f t="shared" si="79"/>
        <v>43794</v>
      </c>
      <c r="C1026" s="1" t="str">
        <f ca="1"/>
        <v/>
      </c>
      <c r="D1026" s="1">
        <v>71</v>
      </c>
      <c r="E1026" s="36" t="str">
        <f t="shared" ca="1" si="77"/>
        <v/>
      </c>
      <c r="F1026" s="1" t="str">
        <f t="shared" ca="1" si="78"/>
        <v/>
      </c>
      <c r="H1026" s="32" t="str">
        <f t="array" aca="1" ref="H1026" ca="1">IFERROR(INDEX($E$26:$E$1885,SMALL(IF($E$26:$E$1885="","",ROW($E$26:$E$1885)-MIN(ROW($E$26:$E$1885))+1),ROW(E1003))),"")</f>
        <v/>
      </c>
      <c r="I1026" s="32" t="str">
        <f t="array" aca="1" ref="I1026" ca="1">IFERROR(INDEX($F$26:$F$1885,SMALL(IF($F$26:$F$1885="","",ROW($F$26:$F$1885)-MIN(ROW($F$26:$F$1885))+1),ROW(F1003))),"")</f>
        <v/>
      </c>
    </row>
    <row r="1027" spans="2:9" hidden="1" x14ac:dyDescent="0.45">
      <c r="B1027" s="32">
        <f t="shared" si="79"/>
        <v>43794</v>
      </c>
      <c r="C1027" s="1" t="str">
        <f ca="1"/>
        <v/>
      </c>
      <c r="D1027" s="1">
        <v>72</v>
      </c>
      <c r="E1027" s="36" t="str">
        <f t="shared" ca="1" si="77"/>
        <v/>
      </c>
      <c r="F1027" s="1" t="str">
        <f t="shared" ca="1" si="78"/>
        <v/>
      </c>
      <c r="H1027" s="32" t="str">
        <f t="array" aca="1" ref="H1027" ca="1">IFERROR(INDEX($E$26:$E$1885,SMALL(IF($E$26:$E$1885="","",ROW($E$26:$E$1885)-MIN(ROW($E$26:$E$1885))+1),ROW(E1004))),"")</f>
        <v/>
      </c>
      <c r="I1027" s="32" t="str">
        <f t="array" aca="1" ref="I1027" ca="1">IFERROR(INDEX($F$26:$F$1885,SMALL(IF($F$26:$F$1885="","",ROW($F$26:$F$1885)-MIN(ROW($F$26:$F$1885))+1),ROW(F1004))),"")</f>
        <v/>
      </c>
    </row>
    <row r="1028" spans="2:9" hidden="1" x14ac:dyDescent="0.45">
      <c r="B1028" s="32">
        <f t="shared" si="79"/>
        <v>43794</v>
      </c>
      <c r="C1028" s="1" t="str">
        <f ca="1"/>
        <v/>
      </c>
      <c r="D1028" s="1">
        <v>73</v>
      </c>
      <c r="E1028" s="36" t="str">
        <f t="shared" ca="1" si="77"/>
        <v/>
      </c>
      <c r="F1028" s="1" t="str">
        <f t="shared" ca="1" si="78"/>
        <v/>
      </c>
      <c r="H1028" s="32" t="str">
        <f t="array" aca="1" ref="H1028" ca="1">IFERROR(INDEX($E$26:$E$1885,SMALL(IF($E$26:$E$1885="","",ROW($E$26:$E$1885)-MIN(ROW($E$26:$E$1885))+1),ROW(E1005))),"")</f>
        <v/>
      </c>
      <c r="I1028" s="32" t="str">
        <f t="array" aca="1" ref="I1028" ca="1">IFERROR(INDEX($F$26:$F$1885,SMALL(IF($F$26:$F$1885="","",ROW($F$26:$F$1885)-MIN(ROW($F$26:$F$1885))+1),ROW(F1005))),"")</f>
        <v/>
      </c>
    </row>
    <row r="1029" spans="2:9" hidden="1" x14ac:dyDescent="0.45">
      <c r="B1029" s="32">
        <f t="shared" si="79"/>
        <v>43794</v>
      </c>
      <c r="C1029" s="1" t="str">
        <f ca="1"/>
        <v/>
      </c>
      <c r="D1029" s="1">
        <v>74</v>
      </c>
      <c r="E1029" s="36" t="str">
        <f t="shared" ca="1" si="77"/>
        <v/>
      </c>
      <c r="F1029" s="1" t="str">
        <f t="shared" ca="1" si="78"/>
        <v/>
      </c>
      <c r="H1029" s="32" t="str">
        <f t="array" aca="1" ref="H1029" ca="1">IFERROR(INDEX($E$26:$E$1885,SMALL(IF($E$26:$E$1885="","",ROW($E$26:$E$1885)-MIN(ROW($E$26:$E$1885))+1),ROW(E1006))),"")</f>
        <v/>
      </c>
      <c r="I1029" s="32" t="str">
        <f t="array" aca="1" ref="I1029" ca="1">IFERROR(INDEX($F$26:$F$1885,SMALL(IF($F$26:$F$1885="","",ROW($F$26:$F$1885)-MIN(ROW($F$26:$F$1885))+1),ROW(F1006))),"")</f>
        <v/>
      </c>
    </row>
    <row r="1030" spans="2:9" hidden="1" x14ac:dyDescent="0.45">
      <c r="B1030" s="32">
        <f t="shared" si="79"/>
        <v>43794</v>
      </c>
      <c r="C1030" s="1" t="str">
        <f ca="1"/>
        <v/>
      </c>
      <c r="D1030" s="1">
        <v>75</v>
      </c>
      <c r="E1030" s="36" t="str">
        <f t="shared" ca="1" si="77"/>
        <v/>
      </c>
      <c r="F1030" s="1" t="str">
        <f t="shared" ca="1" si="78"/>
        <v/>
      </c>
      <c r="H1030" s="32" t="str">
        <f t="array" aca="1" ref="H1030" ca="1">IFERROR(INDEX($E$26:$E$1885,SMALL(IF($E$26:$E$1885="","",ROW($E$26:$E$1885)-MIN(ROW($E$26:$E$1885))+1),ROW(E1007))),"")</f>
        <v/>
      </c>
      <c r="I1030" s="32" t="str">
        <f t="array" aca="1" ref="I1030" ca="1">IFERROR(INDEX($F$26:$F$1885,SMALL(IF($F$26:$F$1885="","",ROW($F$26:$F$1885)-MIN(ROW($F$26:$F$1885))+1),ROW(F1007))),"")</f>
        <v/>
      </c>
    </row>
    <row r="1031" spans="2:9" hidden="1" x14ac:dyDescent="0.45">
      <c r="B1031" s="32">
        <f t="shared" si="79"/>
        <v>43794</v>
      </c>
      <c r="C1031" s="1" t="str">
        <f ca="1"/>
        <v/>
      </c>
      <c r="D1031" s="1">
        <v>76</v>
      </c>
      <c r="E1031" s="36" t="str">
        <f t="shared" ca="1" si="77"/>
        <v/>
      </c>
      <c r="F1031" s="1" t="str">
        <f t="shared" ca="1" si="78"/>
        <v/>
      </c>
      <c r="H1031" s="32" t="str">
        <f t="array" aca="1" ref="H1031" ca="1">IFERROR(INDEX($E$26:$E$1885,SMALL(IF($E$26:$E$1885="","",ROW($E$26:$E$1885)-MIN(ROW($E$26:$E$1885))+1),ROW(E1008))),"")</f>
        <v/>
      </c>
      <c r="I1031" s="32" t="str">
        <f t="array" aca="1" ref="I1031" ca="1">IFERROR(INDEX($F$26:$F$1885,SMALL(IF($F$26:$F$1885="","",ROW($F$26:$F$1885)-MIN(ROW($F$26:$F$1885))+1),ROW(F1008))),"")</f>
        <v/>
      </c>
    </row>
    <row r="1032" spans="2:9" hidden="1" x14ac:dyDescent="0.45">
      <c r="B1032" s="32">
        <f t="shared" si="79"/>
        <v>43794</v>
      </c>
      <c r="C1032" s="1" t="str">
        <f ca="1"/>
        <v/>
      </c>
      <c r="D1032" s="1">
        <v>77</v>
      </c>
      <c r="E1032" s="36" t="str">
        <f t="shared" ca="1" si="77"/>
        <v/>
      </c>
      <c r="F1032" s="1" t="str">
        <f t="shared" ca="1" si="78"/>
        <v/>
      </c>
      <c r="H1032" s="32" t="str">
        <f t="array" aca="1" ref="H1032" ca="1">IFERROR(INDEX($E$26:$E$1885,SMALL(IF($E$26:$E$1885="","",ROW($E$26:$E$1885)-MIN(ROW($E$26:$E$1885))+1),ROW(E1009))),"")</f>
        <v/>
      </c>
      <c r="I1032" s="32" t="str">
        <f t="array" aca="1" ref="I1032" ca="1">IFERROR(INDEX($F$26:$F$1885,SMALL(IF($F$26:$F$1885="","",ROW($F$26:$F$1885)-MIN(ROW($F$26:$F$1885))+1),ROW(F1009))),"")</f>
        <v/>
      </c>
    </row>
    <row r="1033" spans="2:9" hidden="1" x14ac:dyDescent="0.45">
      <c r="B1033" s="32">
        <f t="shared" si="79"/>
        <v>43794</v>
      </c>
      <c r="C1033" s="1" t="str">
        <f ca="1"/>
        <v/>
      </c>
      <c r="D1033" s="1">
        <v>78</v>
      </c>
      <c r="E1033" s="36" t="str">
        <f t="shared" ca="1" si="77"/>
        <v/>
      </c>
      <c r="F1033" s="1" t="str">
        <f t="shared" ca="1" si="78"/>
        <v/>
      </c>
      <c r="H1033" s="32" t="str">
        <f t="array" aca="1" ref="H1033" ca="1">IFERROR(INDEX($E$26:$E$1885,SMALL(IF($E$26:$E$1885="","",ROW($E$26:$E$1885)-MIN(ROW($E$26:$E$1885))+1),ROW(E1010))),"")</f>
        <v/>
      </c>
      <c r="I1033" s="32" t="str">
        <f t="array" aca="1" ref="I1033" ca="1">IFERROR(INDEX($F$26:$F$1885,SMALL(IF($F$26:$F$1885="","",ROW($F$26:$F$1885)-MIN(ROW($F$26:$F$1885))+1),ROW(F1010))),"")</f>
        <v/>
      </c>
    </row>
    <row r="1034" spans="2:9" hidden="1" x14ac:dyDescent="0.45">
      <c r="B1034" s="32">
        <f t="shared" si="79"/>
        <v>43794</v>
      </c>
      <c r="C1034" s="1" t="str">
        <f ca="1"/>
        <v/>
      </c>
      <c r="D1034" s="1">
        <v>79</v>
      </c>
      <c r="E1034" s="36" t="str">
        <f t="shared" ca="1" si="77"/>
        <v/>
      </c>
      <c r="F1034" s="1" t="str">
        <f t="shared" ca="1" si="78"/>
        <v/>
      </c>
      <c r="H1034" s="32" t="str">
        <f t="array" aca="1" ref="H1034" ca="1">IFERROR(INDEX($E$26:$E$1885,SMALL(IF($E$26:$E$1885="","",ROW($E$26:$E$1885)-MIN(ROW($E$26:$E$1885))+1),ROW(E1011))),"")</f>
        <v/>
      </c>
      <c r="I1034" s="32" t="str">
        <f t="array" aca="1" ref="I1034" ca="1">IFERROR(INDEX($F$26:$F$1885,SMALL(IF($F$26:$F$1885="","",ROW($F$26:$F$1885)-MIN(ROW($F$26:$F$1885))+1),ROW(F1011))),"")</f>
        <v/>
      </c>
    </row>
    <row r="1035" spans="2:9" hidden="1" x14ac:dyDescent="0.45">
      <c r="B1035" s="32">
        <f t="shared" si="79"/>
        <v>43794</v>
      </c>
      <c r="C1035" s="1" t="str">
        <f ca="1"/>
        <v/>
      </c>
      <c r="D1035" s="1">
        <v>80</v>
      </c>
      <c r="E1035" s="36" t="str">
        <f t="shared" ca="1" si="77"/>
        <v/>
      </c>
      <c r="F1035" s="1" t="str">
        <f t="shared" ca="1" si="78"/>
        <v/>
      </c>
      <c r="H1035" s="32" t="str">
        <f t="array" aca="1" ref="H1035" ca="1">IFERROR(INDEX($E$26:$E$1885,SMALL(IF($E$26:$E$1885="","",ROW($E$26:$E$1885)-MIN(ROW($E$26:$E$1885))+1),ROW(E1012))),"")</f>
        <v/>
      </c>
      <c r="I1035" s="32" t="str">
        <f t="array" aca="1" ref="I1035" ca="1">IFERROR(INDEX($F$26:$F$1885,SMALL(IF($F$26:$F$1885="","",ROW($F$26:$F$1885)-MIN(ROW($F$26:$F$1885))+1),ROW(F1012))),"")</f>
        <v/>
      </c>
    </row>
    <row r="1036" spans="2:9" hidden="1" x14ac:dyDescent="0.45">
      <c r="B1036" s="32">
        <f t="shared" si="79"/>
        <v>43794</v>
      </c>
      <c r="C1036" s="1" t="str">
        <f ca="1"/>
        <v/>
      </c>
      <c r="D1036" s="1">
        <v>81</v>
      </c>
      <c r="E1036" s="36" t="str">
        <f t="shared" ca="1" si="77"/>
        <v/>
      </c>
      <c r="F1036" s="1" t="str">
        <f t="shared" ca="1" si="78"/>
        <v/>
      </c>
      <c r="H1036" s="32" t="str">
        <f t="array" aca="1" ref="H1036" ca="1">IFERROR(INDEX($E$26:$E$1885,SMALL(IF($E$26:$E$1885="","",ROW($E$26:$E$1885)-MIN(ROW($E$26:$E$1885))+1),ROW(E1013))),"")</f>
        <v/>
      </c>
      <c r="I1036" s="32" t="str">
        <f t="array" aca="1" ref="I1036" ca="1">IFERROR(INDEX($F$26:$F$1885,SMALL(IF($F$26:$F$1885="","",ROW($F$26:$F$1885)-MIN(ROW($F$26:$F$1885))+1),ROW(F1013))),"")</f>
        <v/>
      </c>
    </row>
    <row r="1037" spans="2:9" hidden="1" x14ac:dyDescent="0.45">
      <c r="B1037" s="32">
        <f t="shared" si="79"/>
        <v>43794</v>
      </c>
      <c r="C1037" s="1" t="str">
        <f ca="1"/>
        <v/>
      </c>
      <c r="D1037" s="1">
        <v>82</v>
      </c>
      <c r="E1037" s="36" t="str">
        <f t="shared" ca="1" si="77"/>
        <v/>
      </c>
      <c r="F1037" s="1" t="str">
        <f t="shared" ca="1" si="78"/>
        <v/>
      </c>
      <c r="H1037" s="32" t="str">
        <f t="array" aca="1" ref="H1037" ca="1">IFERROR(INDEX($E$26:$E$1885,SMALL(IF($E$26:$E$1885="","",ROW($E$26:$E$1885)-MIN(ROW($E$26:$E$1885))+1),ROW(E1014))),"")</f>
        <v/>
      </c>
      <c r="I1037" s="32" t="str">
        <f t="array" aca="1" ref="I1037" ca="1">IFERROR(INDEX($F$26:$F$1885,SMALL(IF($F$26:$F$1885="","",ROW($F$26:$F$1885)-MIN(ROW($F$26:$F$1885))+1),ROW(F1014))),"")</f>
        <v/>
      </c>
    </row>
    <row r="1038" spans="2:9" hidden="1" x14ac:dyDescent="0.45">
      <c r="B1038" s="32">
        <f t="shared" si="79"/>
        <v>43794</v>
      </c>
      <c r="C1038" s="1" t="str">
        <f ca="1"/>
        <v/>
      </c>
      <c r="D1038" s="1">
        <v>83</v>
      </c>
      <c r="E1038" s="36" t="str">
        <f t="shared" ca="1" si="77"/>
        <v/>
      </c>
      <c r="F1038" s="1" t="str">
        <f t="shared" ca="1" si="78"/>
        <v/>
      </c>
      <c r="H1038" s="32" t="str">
        <f t="array" aca="1" ref="H1038" ca="1">IFERROR(INDEX($E$26:$E$1885,SMALL(IF($E$26:$E$1885="","",ROW($E$26:$E$1885)-MIN(ROW($E$26:$E$1885))+1),ROW(E1015))),"")</f>
        <v/>
      </c>
      <c r="I1038" s="32" t="str">
        <f t="array" aca="1" ref="I1038" ca="1">IFERROR(INDEX($F$26:$F$1885,SMALL(IF($F$26:$F$1885="","",ROW($F$26:$F$1885)-MIN(ROW($F$26:$F$1885))+1),ROW(F1015))),"")</f>
        <v/>
      </c>
    </row>
    <row r="1039" spans="2:9" hidden="1" x14ac:dyDescent="0.45">
      <c r="B1039" s="32">
        <f t="shared" si="79"/>
        <v>43794</v>
      </c>
      <c r="C1039" s="1" t="str">
        <f ca="1"/>
        <v/>
      </c>
      <c r="D1039" s="1">
        <v>84</v>
      </c>
      <c r="E1039" s="36" t="str">
        <f t="shared" ca="1" si="77"/>
        <v/>
      </c>
      <c r="F1039" s="1" t="str">
        <f t="shared" ca="1" si="78"/>
        <v/>
      </c>
      <c r="H1039" s="32" t="str">
        <f t="array" aca="1" ref="H1039" ca="1">IFERROR(INDEX($E$26:$E$1885,SMALL(IF($E$26:$E$1885="","",ROW($E$26:$E$1885)-MIN(ROW($E$26:$E$1885))+1),ROW(E1016))),"")</f>
        <v/>
      </c>
      <c r="I1039" s="32" t="str">
        <f t="array" aca="1" ref="I1039" ca="1">IFERROR(INDEX($F$26:$F$1885,SMALL(IF($F$26:$F$1885="","",ROW($F$26:$F$1885)-MIN(ROW($F$26:$F$1885))+1),ROW(F1016))),"")</f>
        <v/>
      </c>
    </row>
    <row r="1040" spans="2:9" hidden="1" x14ac:dyDescent="0.45">
      <c r="B1040" s="32">
        <f t="shared" si="79"/>
        <v>43794</v>
      </c>
      <c r="C1040" s="1" t="str">
        <f ca="1"/>
        <v/>
      </c>
      <c r="D1040" s="1">
        <v>85</v>
      </c>
      <c r="E1040" s="36" t="str">
        <f t="shared" ca="1" si="77"/>
        <v/>
      </c>
      <c r="F1040" s="1" t="str">
        <f t="shared" ca="1" si="78"/>
        <v/>
      </c>
      <c r="H1040" s="32" t="str">
        <f t="array" aca="1" ref="H1040" ca="1">IFERROR(INDEX($E$26:$E$1885,SMALL(IF($E$26:$E$1885="","",ROW($E$26:$E$1885)-MIN(ROW($E$26:$E$1885))+1),ROW(E1017))),"")</f>
        <v/>
      </c>
      <c r="I1040" s="32" t="str">
        <f t="array" aca="1" ref="I1040" ca="1">IFERROR(INDEX($F$26:$F$1885,SMALL(IF($F$26:$F$1885="","",ROW($F$26:$F$1885)-MIN(ROW($F$26:$F$1885))+1),ROW(F1017))),"")</f>
        <v/>
      </c>
    </row>
    <row r="1041" spans="2:9" hidden="1" x14ac:dyDescent="0.45">
      <c r="B1041" s="32">
        <f t="shared" si="79"/>
        <v>43794</v>
      </c>
      <c r="C1041" s="1" t="str">
        <f ca="1"/>
        <v/>
      </c>
      <c r="D1041" s="1">
        <v>86</v>
      </c>
      <c r="E1041" s="36" t="str">
        <f t="shared" ca="1" si="77"/>
        <v/>
      </c>
      <c r="F1041" s="1" t="str">
        <f t="shared" ca="1" si="78"/>
        <v/>
      </c>
      <c r="H1041" s="32" t="str">
        <f t="array" aca="1" ref="H1041" ca="1">IFERROR(INDEX($E$26:$E$1885,SMALL(IF($E$26:$E$1885="","",ROW($E$26:$E$1885)-MIN(ROW($E$26:$E$1885))+1),ROW(E1018))),"")</f>
        <v/>
      </c>
      <c r="I1041" s="32" t="str">
        <f t="array" aca="1" ref="I1041" ca="1">IFERROR(INDEX($F$26:$F$1885,SMALL(IF($F$26:$F$1885="","",ROW($F$26:$F$1885)-MIN(ROW($F$26:$F$1885))+1),ROW(F1018))),"")</f>
        <v/>
      </c>
    </row>
    <row r="1042" spans="2:9" hidden="1" x14ac:dyDescent="0.45">
      <c r="B1042" s="32">
        <f t="shared" si="79"/>
        <v>43794</v>
      </c>
      <c r="C1042" s="1" t="str">
        <f ca="1"/>
        <v/>
      </c>
      <c r="D1042" s="1">
        <v>87</v>
      </c>
      <c r="E1042" s="36" t="str">
        <f t="shared" ca="1" si="77"/>
        <v/>
      </c>
      <c r="F1042" s="1" t="str">
        <f t="shared" ca="1" si="78"/>
        <v/>
      </c>
      <c r="H1042" s="32" t="str">
        <f t="array" aca="1" ref="H1042" ca="1">IFERROR(INDEX($E$26:$E$1885,SMALL(IF($E$26:$E$1885="","",ROW($E$26:$E$1885)-MIN(ROW($E$26:$E$1885))+1),ROW(E1019))),"")</f>
        <v/>
      </c>
      <c r="I1042" s="32" t="str">
        <f t="array" aca="1" ref="I1042" ca="1">IFERROR(INDEX($F$26:$F$1885,SMALL(IF($F$26:$F$1885="","",ROW($F$26:$F$1885)-MIN(ROW($F$26:$F$1885))+1),ROW(F1019))),"")</f>
        <v/>
      </c>
    </row>
    <row r="1043" spans="2:9" hidden="1" x14ac:dyDescent="0.45">
      <c r="B1043" s="32">
        <f t="shared" si="79"/>
        <v>43794</v>
      </c>
      <c r="C1043" s="1" t="str">
        <f ca="1"/>
        <v/>
      </c>
      <c r="D1043" s="1">
        <v>88</v>
      </c>
      <c r="E1043" s="36" t="str">
        <f t="shared" ca="1" si="77"/>
        <v/>
      </c>
      <c r="F1043" s="1" t="str">
        <f t="shared" ca="1" si="78"/>
        <v/>
      </c>
      <c r="H1043" s="32" t="str">
        <f t="array" aca="1" ref="H1043" ca="1">IFERROR(INDEX($E$26:$E$1885,SMALL(IF($E$26:$E$1885="","",ROW($E$26:$E$1885)-MIN(ROW($E$26:$E$1885))+1),ROW(E1020))),"")</f>
        <v/>
      </c>
      <c r="I1043" s="32" t="str">
        <f t="array" aca="1" ref="I1043" ca="1">IFERROR(INDEX($F$26:$F$1885,SMALL(IF($F$26:$F$1885="","",ROW($F$26:$F$1885)-MIN(ROW($F$26:$F$1885))+1),ROW(F1020))),"")</f>
        <v/>
      </c>
    </row>
    <row r="1044" spans="2:9" hidden="1" x14ac:dyDescent="0.45">
      <c r="B1044" s="32">
        <f t="shared" si="79"/>
        <v>43794</v>
      </c>
      <c r="C1044" s="1" t="str">
        <f ca="1"/>
        <v/>
      </c>
      <c r="D1044" s="1">
        <v>89</v>
      </c>
      <c r="E1044" s="36" t="str">
        <f t="shared" ca="1" si="77"/>
        <v/>
      </c>
      <c r="F1044" s="1" t="str">
        <f t="shared" ca="1" si="78"/>
        <v/>
      </c>
      <c r="H1044" s="32" t="str">
        <f t="array" aca="1" ref="H1044" ca="1">IFERROR(INDEX($E$26:$E$1885,SMALL(IF($E$26:$E$1885="","",ROW($E$26:$E$1885)-MIN(ROW($E$26:$E$1885))+1),ROW(E1021))),"")</f>
        <v/>
      </c>
      <c r="I1044" s="32" t="str">
        <f t="array" aca="1" ref="I1044" ca="1">IFERROR(INDEX($F$26:$F$1885,SMALL(IF($F$26:$F$1885="","",ROW($F$26:$F$1885)-MIN(ROW($F$26:$F$1885))+1),ROW(F1021))),"")</f>
        <v/>
      </c>
    </row>
    <row r="1045" spans="2:9" hidden="1" x14ac:dyDescent="0.45">
      <c r="B1045" s="32">
        <f t="shared" si="79"/>
        <v>43794</v>
      </c>
      <c r="C1045" s="1" t="str">
        <f ca="1"/>
        <v/>
      </c>
      <c r="D1045" s="1">
        <v>90</v>
      </c>
      <c r="E1045" s="36" t="str">
        <f t="shared" ca="1" si="77"/>
        <v/>
      </c>
      <c r="F1045" s="1" t="str">
        <f t="shared" ca="1" si="78"/>
        <v/>
      </c>
      <c r="H1045" s="32" t="str">
        <f t="array" aca="1" ref="H1045" ca="1">IFERROR(INDEX($E$26:$E$1885,SMALL(IF($E$26:$E$1885="","",ROW($E$26:$E$1885)-MIN(ROW($E$26:$E$1885))+1),ROW(E1022))),"")</f>
        <v/>
      </c>
      <c r="I1045" s="32" t="str">
        <f t="array" aca="1" ref="I1045" ca="1">IFERROR(INDEX($F$26:$F$1885,SMALL(IF($F$26:$F$1885="","",ROW($F$26:$F$1885)-MIN(ROW($F$26:$F$1885))+1),ROW(F1022))),"")</f>
        <v/>
      </c>
    </row>
    <row r="1046" spans="2:9" hidden="1" x14ac:dyDescent="0.45">
      <c r="B1046" s="32">
        <f t="shared" si="79"/>
        <v>43794</v>
      </c>
      <c r="C1046" s="1" t="str">
        <f ca="1"/>
        <v/>
      </c>
      <c r="D1046" s="1">
        <v>91</v>
      </c>
      <c r="E1046" s="36" t="str">
        <f t="shared" ca="1" si="77"/>
        <v/>
      </c>
      <c r="F1046" s="1" t="str">
        <f t="shared" ca="1" si="78"/>
        <v/>
      </c>
      <c r="H1046" s="32" t="str">
        <f t="array" aca="1" ref="H1046" ca="1">IFERROR(INDEX($E$26:$E$1885,SMALL(IF($E$26:$E$1885="","",ROW($E$26:$E$1885)-MIN(ROW($E$26:$E$1885))+1),ROW(E1023))),"")</f>
        <v/>
      </c>
      <c r="I1046" s="32" t="str">
        <f t="array" aca="1" ref="I1046" ca="1">IFERROR(INDEX($F$26:$F$1885,SMALL(IF($F$26:$F$1885="","",ROW($F$26:$F$1885)-MIN(ROW($F$26:$F$1885))+1),ROW(F1023))),"")</f>
        <v/>
      </c>
    </row>
    <row r="1047" spans="2:9" hidden="1" x14ac:dyDescent="0.45">
      <c r="B1047" s="32">
        <f t="shared" si="79"/>
        <v>43794</v>
      </c>
      <c r="C1047" s="1" t="str">
        <f ca="1"/>
        <v/>
      </c>
      <c r="D1047" s="1">
        <v>92</v>
      </c>
      <c r="E1047" s="36" t="str">
        <f t="shared" ca="1" si="77"/>
        <v/>
      </c>
      <c r="F1047" s="1" t="str">
        <f t="shared" ca="1" si="78"/>
        <v/>
      </c>
      <c r="H1047" s="32" t="str">
        <f t="array" aca="1" ref="H1047" ca="1">IFERROR(INDEX($E$26:$E$1885,SMALL(IF($E$26:$E$1885="","",ROW($E$26:$E$1885)-MIN(ROW($E$26:$E$1885))+1),ROW(E1024))),"")</f>
        <v/>
      </c>
      <c r="I1047" s="32" t="str">
        <f t="array" aca="1" ref="I1047" ca="1">IFERROR(INDEX($F$26:$F$1885,SMALL(IF($F$26:$F$1885="","",ROW($F$26:$F$1885)-MIN(ROW($F$26:$F$1885))+1),ROW(F1024))),"")</f>
        <v/>
      </c>
    </row>
    <row r="1048" spans="2:9" hidden="1" x14ac:dyDescent="0.45">
      <c r="B1048" s="32">
        <f t="shared" si="79"/>
        <v>43794</v>
      </c>
      <c r="C1048" s="1" t="str">
        <f ca="1"/>
        <v/>
      </c>
      <c r="D1048" s="1">
        <v>93</v>
      </c>
      <c r="E1048" s="36" t="str">
        <f t="shared" ca="1" si="77"/>
        <v/>
      </c>
      <c r="F1048" s="1" t="str">
        <f t="shared" ca="1" si="78"/>
        <v/>
      </c>
      <c r="H1048" s="32" t="str">
        <f t="array" aca="1" ref="H1048" ca="1">IFERROR(INDEX($E$26:$E$1885,SMALL(IF($E$26:$E$1885="","",ROW($E$26:$E$1885)-MIN(ROW($E$26:$E$1885))+1),ROW(E1025))),"")</f>
        <v/>
      </c>
      <c r="I1048" s="32" t="str">
        <f t="array" aca="1" ref="I1048" ca="1">IFERROR(INDEX($F$26:$F$1885,SMALL(IF($F$26:$F$1885="","",ROW($F$26:$F$1885)-MIN(ROW($F$26:$F$1885))+1),ROW(F1025))),"")</f>
        <v/>
      </c>
    </row>
    <row r="1049" spans="2:9" hidden="1" x14ac:dyDescent="0.45">
      <c r="B1049" s="32">
        <f>B$14</f>
        <v>43795</v>
      </c>
      <c r="C1049" s="1" t="str">
        <f t="array" aca="1" ref="C1049:C1141" ca="1">TRANSPOSE(CT14:GH14)</f>
        <v/>
      </c>
      <c r="D1049" s="1">
        <v>1</v>
      </c>
      <c r="E1049" s="36" t="str">
        <f t="shared" ca="1" si="77"/>
        <v/>
      </c>
      <c r="F1049" s="1" t="str">
        <f t="shared" ca="1" si="78"/>
        <v/>
      </c>
      <c r="H1049" s="32" t="str">
        <f t="array" aca="1" ref="H1049" ca="1">IFERROR(INDEX($E$26:$E$1885,SMALL(IF($E$26:$E$1885="","",ROW($E$26:$E$1885)-MIN(ROW($E$26:$E$1885))+1),ROW(E1026))),"")</f>
        <v/>
      </c>
      <c r="I1049" s="32" t="str">
        <f t="array" aca="1" ref="I1049" ca="1">IFERROR(INDEX($F$26:$F$1885,SMALL(IF($F$26:$F$1885="","",ROW($F$26:$F$1885)-MIN(ROW($F$26:$F$1885))+1),ROW(F1026))),"")</f>
        <v/>
      </c>
    </row>
    <row r="1050" spans="2:9" hidden="1" x14ac:dyDescent="0.45">
      <c r="B1050" s="32">
        <f t="shared" ref="B1050:B1113" si="80">B$14</f>
        <v>43795</v>
      </c>
      <c r="C1050" s="1" t="str">
        <f ca="1"/>
        <v/>
      </c>
      <c r="D1050" s="1">
        <v>2</v>
      </c>
      <c r="E1050" s="36" t="str">
        <f t="shared" ca="1" si="77"/>
        <v/>
      </c>
      <c r="F1050" s="1" t="str">
        <f t="shared" ca="1" si="78"/>
        <v/>
      </c>
      <c r="H1050" s="32" t="str">
        <f t="array" aca="1" ref="H1050" ca="1">IFERROR(INDEX($E$26:$E$1885,SMALL(IF($E$26:$E$1885="","",ROW($E$26:$E$1885)-MIN(ROW($E$26:$E$1885))+1),ROW(E1027))),"")</f>
        <v/>
      </c>
      <c r="I1050" s="32" t="str">
        <f t="array" aca="1" ref="I1050" ca="1">IFERROR(INDEX($F$26:$F$1885,SMALL(IF($F$26:$F$1885="","",ROW($F$26:$F$1885)-MIN(ROW($F$26:$F$1885))+1),ROW(F1027))),"")</f>
        <v/>
      </c>
    </row>
    <row r="1051" spans="2:9" hidden="1" x14ac:dyDescent="0.45">
      <c r="B1051" s="32">
        <f t="shared" si="80"/>
        <v>43795</v>
      </c>
      <c r="C1051" s="1" t="str">
        <f ca="1"/>
        <v/>
      </c>
      <c r="D1051" s="1">
        <v>3</v>
      </c>
      <c r="E1051" s="36" t="str">
        <f t="shared" ref="E1051:E1114" ca="1" si="81">IF(LEN(C1051)=0,"",TEXT(B1051,"mm/dd/yyyy"))</f>
        <v/>
      </c>
      <c r="F1051" s="1" t="str">
        <f t="shared" ref="F1051:F1114" ca="1" si="82">C1051</f>
        <v/>
      </c>
      <c r="H1051" s="32" t="str">
        <f t="array" aca="1" ref="H1051" ca="1">IFERROR(INDEX($E$26:$E$1885,SMALL(IF($E$26:$E$1885="","",ROW($E$26:$E$1885)-MIN(ROW($E$26:$E$1885))+1),ROW(E1028))),"")</f>
        <v/>
      </c>
      <c r="I1051" s="32" t="str">
        <f t="array" aca="1" ref="I1051" ca="1">IFERROR(INDEX($F$26:$F$1885,SMALL(IF($F$26:$F$1885="","",ROW($F$26:$F$1885)-MIN(ROW($F$26:$F$1885))+1),ROW(F1028))),"")</f>
        <v/>
      </c>
    </row>
    <row r="1052" spans="2:9" hidden="1" x14ac:dyDescent="0.45">
      <c r="B1052" s="32">
        <f t="shared" si="80"/>
        <v>43795</v>
      </c>
      <c r="C1052" s="1" t="str">
        <f ca="1"/>
        <v/>
      </c>
      <c r="D1052" s="1">
        <v>4</v>
      </c>
      <c r="E1052" s="36" t="str">
        <f t="shared" ca="1" si="81"/>
        <v/>
      </c>
      <c r="F1052" s="1" t="str">
        <f t="shared" ca="1" si="82"/>
        <v/>
      </c>
      <c r="H1052" s="32" t="str">
        <f t="array" aca="1" ref="H1052" ca="1">IFERROR(INDEX($E$26:$E$1885,SMALL(IF($E$26:$E$1885="","",ROW($E$26:$E$1885)-MIN(ROW($E$26:$E$1885))+1),ROW(E1029))),"")</f>
        <v/>
      </c>
      <c r="I1052" s="32" t="str">
        <f t="array" aca="1" ref="I1052" ca="1">IFERROR(INDEX($F$26:$F$1885,SMALL(IF($F$26:$F$1885="","",ROW($F$26:$F$1885)-MIN(ROW($F$26:$F$1885))+1),ROW(F1029))),"")</f>
        <v/>
      </c>
    </row>
    <row r="1053" spans="2:9" hidden="1" x14ac:dyDescent="0.45">
      <c r="B1053" s="32">
        <f t="shared" si="80"/>
        <v>43795</v>
      </c>
      <c r="C1053" s="1" t="str">
        <f ca="1"/>
        <v/>
      </c>
      <c r="D1053" s="1">
        <v>5</v>
      </c>
      <c r="E1053" s="36" t="str">
        <f t="shared" ca="1" si="81"/>
        <v/>
      </c>
      <c r="F1053" s="1" t="str">
        <f t="shared" ca="1" si="82"/>
        <v/>
      </c>
      <c r="H1053" s="32" t="str">
        <f t="array" aca="1" ref="H1053" ca="1">IFERROR(INDEX($E$26:$E$1885,SMALL(IF($E$26:$E$1885="","",ROW($E$26:$E$1885)-MIN(ROW($E$26:$E$1885))+1),ROW(E1030))),"")</f>
        <v/>
      </c>
      <c r="I1053" s="32" t="str">
        <f t="array" aca="1" ref="I1053" ca="1">IFERROR(INDEX($F$26:$F$1885,SMALL(IF($F$26:$F$1885="","",ROW($F$26:$F$1885)-MIN(ROW($F$26:$F$1885))+1),ROW(F1030))),"")</f>
        <v/>
      </c>
    </row>
    <row r="1054" spans="2:9" hidden="1" x14ac:dyDescent="0.45">
      <c r="B1054" s="32">
        <f t="shared" si="80"/>
        <v>43795</v>
      </c>
      <c r="C1054" s="1" t="str">
        <f ca="1"/>
        <v/>
      </c>
      <c r="D1054" s="1">
        <v>6</v>
      </c>
      <c r="E1054" s="36" t="str">
        <f t="shared" ca="1" si="81"/>
        <v/>
      </c>
      <c r="F1054" s="1" t="str">
        <f t="shared" ca="1" si="82"/>
        <v/>
      </c>
      <c r="H1054" s="32" t="str">
        <f t="array" aca="1" ref="H1054" ca="1">IFERROR(INDEX($E$26:$E$1885,SMALL(IF($E$26:$E$1885="","",ROW($E$26:$E$1885)-MIN(ROW($E$26:$E$1885))+1),ROW(E1031))),"")</f>
        <v/>
      </c>
      <c r="I1054" s="32" t="str">
        <f t="array" aca="1" ref="I1054" ca="1">IFERROR(INDEX($F$26:$F$1885,SMALL(IF($F$26:$F$1885="","",ROW($F$26:$F$1885)-MIN(ROW($F$26:$F$1885))+1),ROW(F1031))),"")</f>
        <v/>
      </c>
    </row>
    <row r="1055" spans="2:9" hidden="1" x14ac:dyDescent="0.45">
      <c r="B1055" s="32">
        <f t="shared" si="80"/>
        <v>43795</v>
      </c>
      <c r="C1055" s="1" t="str">
        <f ca="1"/>
        <v/>
      </c>
      <c r="D1055" s="1">
        <v>7</v>
      </c>
      <c r="E1055" s="36" t="str">
        <f t="shared" ca="1" si="81"/>
        <v/>
      </c>
      <c r="F1055" s="1" t="str">
        <f t="shared" ca="1" si="82"/>
        <v/>
      </c>
      <c r="H1055" s="32" t="str">
        <f t="array" aca="1" ref="H1055" ca="1">IFERROR(INDEX($E$26:$E$1885,SMALL(IF($E$26:$E$1885="","",ROW($E$26:$E$1885)-MIN(ROW($E$26:$E$1885))+1),ROW(E1032))),"")</f>
        <v/>
      </c>
      <c r="I1055" s="32" t="str">
        <f t="array" aca="1" ref="I1055" ca="1">IFERROR(INDEX($F$26:$F$1885,SMALL(IF($F$26:$F$1885="","",ROW($F$26:$F$1885)-MIN(ROW($F$26:$F$1885))+1),ROW(F1032))),"")</f>
        <v/>
      </c>
    </row>
    <row r="1056" spans="2:9" hidden="1" x14ac:dyDescent="0.45">
      <c r="B1056" s="32">
        <f t="shared" si="80"/>
        <v>43795</v>
      </c>
      <c r="C1056" s="1" t="str">
        <f ca="1"/>
        <v/>
      </c>
      <c r="D1056" s="1">
        <v>8</v>
      </c>
      <c r="E1056" s="36" t="str">
        <f t="shared" ca="1" si="81"/>
        <v/>
      </c>
      <c r="F1056" s="1" t="str">
        <f t="shared" ca="1" si="82"/>
        <v/>
      </c>
      <c r="H1056" s="32" t="str">
        <f t="array" aca="1" ref="H1056" ca="1">IFERROR(INDEX($E$26:$E$1885,SMALL(IF($E$26:$E$1885="","",ROW($E$26:$E$1885)-MIN(ROW($E$26:$E$1885))+1),ROW(E1033))),"")</f>
        <v/>
      </c>
      <c r="I1056" s="32" t="str">
        <f t="array" aca="1" ref="I1056" ca="1">IFERROR(INDEX($F$26:$F$1885,SMALL(IF($F$26:$F$1885="","",ROW($F$26:$F$1885)-MIN(ROW($F$26:$F$1885))+1),ROW(F1033))),"")</f>
        <v/>
      </c>
    </row>
    <row r="1057" spans="2:9" hidden="1" x14ac:dyDescent="0.45">
      <c r="B1057" s="32">
        <f t="shared" si="80"/>
        <v>43795</v>
      </c>
      <c r="C1057" s="1" t="str">
        <f ca="1"/>
        <v/>
      </c>
      <c r="D1057" s="1">
        <v>9</v>
      </c>
      <c r="E1057" s="36" t="str">
        <f t="shared" ca="1" si="81"/>
        <v/>
      </c>
      <c r="F1057" s="1" t="str">
        <f t="shared" ca="1" si="82"/>
        <v/>
      </c>
      <c r="H1057" s="32" t="str">
        <f t="array" aca="1" ref="H1057" ca="1">IFERROR(INDEX($E$26:$E$1885,SMALL(IF($E$26:$E$1885="","",ROW($E$26:$E$1885)-MIN(ROW($E$26:$E$1885))+1),ROW(E1034))),"")</f>
        <v/>
      </c>
      <c r="I1057" s="32" t="str">
        <f t="array" aca="1" ref="I1057" ca="1">IFERROR(INDEX($F$26:$F$1885,SMALL(IF($F$26:$F$1885="","",ROW($F$26:$F$1885)-MIN(ROW($F$26:$F$1885))+1),ROW(F1034))),"")</f>
        <v/>
      </c>
    </row>
    <row r="1058" spans="2:9" hidden="1" x14ac:dyDescent="0.45">
      <c r="B1058" s="32">
        <f t="shared" si="80"/>
        <v>43795</v>
      </c>
      <c r="C1058" s="1" t="str">
        <f ca="1"/>
        <v/>
      </c>
      <c r="D1058" s="1">
        <v>10</v>
      </c>
      <c r="E1058" s="36" t="str">
        <f t="shared" ca="1" si="81"/>
        <v/>
      </c>
      <c r="F1058" s="1" t="str">
        <f t="shared" ca="1" si="82"/>
        <v/>
      </c>
      <c r="H1058" s="32" t="str">
        <f t="array" aca="1" ref="H1058" ca="1">IFERROR(INDEX($E$26:$E$1885,SMALL(IF($E$26:$E$1885="","",ROW($E$26:$E$1885)-MIN(ROW($E$26:$E$1885))+1),ROW(E1035))),"")</f>
        <v/>
      </c>
      <c r="I1058" s="32" t="str">
        <f t="array" aca="1" ref="I1058" ca="1">IFERROR(INDEX($F$26:$F$1885,SMALL(IF($F$26:$F$1885="","",ROW($F$26:$F$1885)-MIN(ROW($F$26:$F$1885))+1),ROW(F1035))),"")</f>
        <v/>
      </c>
    </row>
    <row r="1059" spans="2:9" hidden="1" x14ac:dyDescent="0.45">
      <c r="B1059" s="32">
        <f t="shared" si="80"/>
        <v>43795</v>
      </c>
      <c r="C1059" s="1" t="str">
        <f ca="1"/>
        <v/>
      </c>
      <c r="D1059" s="1">
        <v>11</v>
      </c>
      <c r="E1059" s="36" t="str">
        <f t="shared" ca="1" si="81"/>
        <v/>
      </c>
      <c r="F1059" s="1" t="str">
        <f t="shared" ca="1" si="82"/>
        <v/>
      </c>
      <c r="H1059" s="32" t="str">
        <f t="array" aca="1" ref="H1059" ca="1">IFERROR(INDEX($E$26:$E$1885,SMALL(IF($E$26:$E$1885="","",ROW($E$26:$E$1885)-MIN(ROW($E$26:$E$1885))+1),ROW(E1036))),"")</f>
        <v/>
      </c>
      <c r="I1059" s="32" t="str">
        <f t="array" aca="1" ref="I1059" ca="1">IFERROR(INDEX($F$26:$F$1885,SMALL(IF($F$26:$F$1885="","",ROW($F$26:$F$1885)-MIN(ROW($F$26:$F$1885))+1),ROW(F1036))),"")</f>
        <v/>
      </c>
    </row>
    <row r="1060" spans="2:9" hidden="1" x14ac:dyDescent="0.45">
      <c r="B1060" s="32">
        <f t="shared" si="80"/>
        <v>43795</v>
      </c>
      <c r="C1060" s="1" t="str">
        <f ca="1"/>
        <v/>
      </c>
      <c r="D1060" s="1">
        <v>12</v>
      </c>
      <c r="E1060" s="36" t="str">
        <f t="shared" ca="1" si="81"/>
        <v/>
      </c>
      <c r="F1060" s="1" t="str">
        <f t="shared" ca="1" si="82"/>
        <v/>
      </c>
      <c r="H1060" s="32" t="str">
        <f t="array" aca="1" ref="H1060" ca="1">IFERROR(INDEX($E$26:$E$1885,SMALL(IF($E$26:$E$1885="","",ROW($E$26:$E$1885)-MIN(ROW($E$26:$E$1885))+1),ROW(E1037))),"")</f>
        <v/>
      </c>
      <c r="I1060" s="32" t="str">
        <f t="array" aca="1" ref="I1060" ca="1">IFERROR(INDEX($F$26:$F$1885,SMALL(IF($F$26:$F$1885="","",ROW($F$26:$F$1885)-MIN(ROW($F$26:$F$1885))+1),ROW(F1037))),"")</f>
        <v/>
      </c>
    </row>
    <row r="1061" spans="2:9" hidden="1" x14ac:dyDescent="0.45">
      <c r="B1061" s="32">
        <f t="shared" si="80"/>
        <v>43795</v>
      </c>
      <c r="C1061" s="1" t="str">
        <f ca="1"/>
        <v/>
      </c>
      <c r="D1061" s="1">
        <v>13</v>
      </c>
      <c r="E1061" s="36" t="str">
        <f t="shared" ca="1" si="81"/>
        <v/>
      </c>
      <c r="F1061" s="1" t="str">
        <f t="shared" ca="1" si="82"/>
        <v/>
      </c>
      <c r="H1061" s="32" t="str">
        <f t="array" aca="1" ref="H1061" ca="1">IFERROR(INDEX($E$26:$E$1885,SMALL(IF($E$26:$E$1885="","",ROW($E$26:$E$1885)-MIN(ROW($E$26:$E$1885))+1),ROW(E1038))),"")</f>
        <v/>
      </c>
      <c r="I1061" s="32" t="str">
        <f t="array" aca="1" ref="I1061" ca="1">IFERROR(INDEX($F$26:$F$1885,SMALL(IF($F$26:$F$1885="","",ROW($F$26:$F$1885)-MIN(ROW($F$26:$F$1885))+1),ROW(F1038))),"")</f>
        <v/>
      </c>
    </row>
    <row r="1062" spans="2:9" hidden="1" x14ac:dyDescent="0.45">
      <c r="B1062" s="32">
        <f t="shared" si="80"/>
        <v>43795</v>
      </c>
      <c r="C1062" s="1" t="str">
        <f ca="1"/>
        <v/>
      </c>
      <c r="D1062" s="1">
        <v>14</v>
      </c>
      <c r="E1062" s="36" t="str">
        <f t="shared" ca="1" si="81"/>
        <v/>
      </c>
      <c r="F1062" s="1" t="str">
        <f t="shared" ca="1" si="82"/>
        <v/>
      </c>
      <c r="H1062" s="32" t="str">
        <f t="array" aca="1" ref="H1062" ca="1">IFERROR(INDEX($E$26:$E$1885,SMALL(IF($E$26:$E$1885="","",ROW($E$26:$E$1885)-MIN(ROW($E$26:$E$1885))+1),ROW(E1039))),"")</f>
        <v/>
      </c>
      <c r="I1062" s="32" t="str">
        <f t="array" aca="1" ref="I1062" ca="1">IFERROR(INDEX($F$26:$F$1885,SMALL(IF($F$26:$F$1885="","",ROW($F$26:$F$1885)-MIN(ROW($F$26:$F$1885))+1),ROW(F1039))),"")</f>
        <v/>
      </c>
    </row>
    <row r="1063" spans="2:9" hidden="1" x14ac:dyDescent="0.45">
      <c r="B1063" s="32">
        <f t="shared" si="80"/>
        <v>43795</v>
      </c>
      <c r="C1063" s="1" t="str">
        <f ca="1"/>
        <v/>
      </c>
      <c r="D1063" s="1">
        <v>15</v>
      </c>
      <c r="E1063" s="36" t="str">
        <f t="shared" ca="1" si="81"/>
        <v/>
      </c>
      <c r="F1063" s="1" t="str">
        <f t="shared" ca="1" si="82"/>
        <v/>
      </c>
      <c r="H1063" s="32" t="str">
        <f t="array" aca="1" ref="H1063" ca="1">IFERROR(INDEX($E$26:$E$1885,SMALL(IF($E$26:$E$1885="","",ROW($E$26:$E$1885)-MIN(ROW($E$26:$E$1885))+1),ROW(E1040))),"")</f>
        <v/>
      </c>
      <c r="I1063" s="32" t="str">
        <f t="array" aca="1" ref="I1063" ca="1">IFERROR(INDEX($F$26:$F$1885,SMALL(IF($F$26:$F$1885="","",ROW($F$26:$F$1885)-MIN(ROW($F$26:$F$1885))+1),ROW(F1040))),"")</f>
        <v/>
      </c>
    </row>
    <row r="1064" spans="2:9" hidden="1" x14ac:dyDescent="0.45">
      <c r="B1064" s="32">
        <f t="shared" si="80"/>
        <v>43795</v>
      </c>
      <c r="C1064" s="1" t="str">
        <f ca="1"/>
        <v/>
      </c>
      <c r="D1064" s="1">
        <v>16</v>
      </c>
      <c r="E1064" s="36" t="str">
        <f t="shared" ca="1" si="81"/>
        <v/>
      </c>
      <c r="F1064" s="1" t="str">
        <f t="shared" ca="1" si="82"/>
        <v/>
      </c>
      <c r="H1064" s="32" t="str">
        <f t="array" aca="1" ref="H1064" ca="1">IFERROR(INDEX($E$26:$E$1885,SMALL(IF($E$26:$E$1885="","",ROW($E$26:$E$1885)-MIN(ROW($E$26:$E$1885))+1),ROW(E1041))),"")</f>
        <v/>
      </c>
      <c r="I1064" s="32" t="str">
        <f t="array" aca="1" ref="I1064" ca="1">IFERROR(INDEX($F$26:$F$1885,SMALL(IF($F$26:$F$1885="","",ROW($F$26:$F$1885)-MIN(ROW($F$26:$F$1885))+1),ROW(F1041))),"")</f>
        <v/>
      </c>
    </row>
    <row r="1065" spans="2:9" hidden="1" x14ac:dyDescent="0.45">
      <c r="B1065" s="32">
        <f t="shared" si="80"/>
        <v>43795</v>
      </c>
      <c r="C1065" s="1" t="str">
        <f ca="1"/>
        <v/>
      </c>
      <c r="D1065" s="1">
        <v>17</v>
      </c>
      <c r="E1065" s="36" t="str">
        <f t="shared" ca="1" si="81"/>
        <v/>
      </c>
      <c r="F1065" s="1" t="str">
        <f t="shared" ca="1" si="82"/>
        <v/>
      </c>
      <c r="H1065" s="32" t="str">
        <f t="array" aca="1" ref="H1065" ca="1">IFERROR(INDEX($E$26:$E$1885,SMALL(IF($E$26:$E$1885="","",ROW($E$26:$E$1885)-MIN(ROW($E$26:$E$1885))+1),ROW(E1042))),"")</f>
        <v/>
      </c>
      <c r="I1065" s="32" t="str">
        <f t="array" aca="1" ref="I1065" ca="1">IFERROR(INDEX($F$26:$F$1885,SMALL(IF($F$26:$F$1885="","",ROW($F$26:$F$1885)-MIN(ROW($F$26:$F$1885))+1),ROW(F1042))),"")</f>
        <v/>
      </c>
    </row>
    <row r="1066" spans="2:9" hidden="1" x14ac:dyDescent="0.45">
      <c r="B1066" s="32">
        <f t="shared" si="80"/>
        <v>43795</v>
      </c>
      <c r="C1066" s="1" t="str">
        <f ca="1"/>
        <v/>
      </c>
      <c r="D1066" s="1">
        <v>18</v>
      </c>
      <c r="E1066" s="36" t="str">
        <f t="shared" ca="1" si="81"/>
        <v/>
      </c>
      <c r="F1066" s="1" t="str">
        <f t="shared" ca="1" si="82"/>
        <v/>
      </c>
      <c r="H1066" s="32" t="str">
        <f t="array" aca="1" ref="H1066" ca="1">IFERROR(INDEX($E$26:$E$1885,SMALL(IF($E$26:$E$1885="","",ROW($E$26:$E$1885)-MIN(ROW($E$26:$E$1885))+1),ROW(E1043))),"")</f>
        <v/>
      </c>
      <c r="I1066" s="32" t="str">
        <f t="array" aca="1" ref="I1066" ca="1">IFERROR(INDEX($F$26:$F$1885,SMALL(IF($F$26:$F$1885="","",ROW($F$26:$F$1885)-MIN(ROW($F$26:$F$1885))+1),ROW(F1043))),"")</f>
        <v/>
      </c>
    </row>
    <row r="1067" spans="2:9" hidden="1" x14ac:dyDescent="0.45">
      <c r="B1067" s="32">
        <f t="shared" si="80"/>
        <v>43795</v>
      </c>
      <c r="C1067" s="1" t="str">
        <f ca="1"/>
        <v/>
      </c>
      <c r="D1067" s="1">
        <v>19</v>
      </c>
      <c r="E1067" s="36" t="str">
        <f t="shared" ca="1" si="81"/>
        <v/>
      </c>
      <c r="F1067" s="1" t="str">
        <f t="shared" ca="1" si="82"/>
        <v/>
      </c>
      <c r="H1067" s="32" t="str">
        <f t="array" aca="1" ref="H1067" ca="1">IFERROR(INDEX($E$26:$E$1885,SMALL(IF($E$26:$E$1885="","",ROW($E$26:$E$1885)-MIN(ROW($E$26:$E$1885))+1),ROW(E1044))),"")</f>
        <v/>
      </c>
      <c r="I1067" s="32" t="str">
        <f t="array" aca="1" ref="I1067" ca="1">IFERROR(INDEX($F$26:$F$1885,SMALL(IF($F$26:$F$1885="","",ROW($F$26:$F$1885)-MIN(ROW($F$26:$F$1885))+1),ROW(F1044))),"")</f>
        <v/>
      </c>
    </row>
    <row r="1068" spans="2:9" hidden="1" x14ac:dyDescent="0.45">
      <c r="B1068" s="32">
        <f t="shared" si="80"/>
        <v>43795</v>
      </c>
      <c r="C1068" s="1" t="str">
        <f ca="1"/>
        <v/>
      </c>
      <c r="D1068" s="1">
        <v>20</v>
      </c>
      <c r="E1068" s="36" t="str">
        <f t="shared" ca="1" si="81"/>
        <v/>
      </c>
      <c r="F1068" s="1" t="str">
        <f t="shared" ca="1" si="82"/>
        <v/>
      </c>
      <c r="H1068" s="32" t="str">
        <f t="array" aca="1" ref="H1068" ca="1">IFERROR(INDEX($E$26:$E$1885,SMALL(IF($E$26:$E$1885="","",ROW($E$26:$E$1885)-MIN(ROW($E$26:$E$1885))+1),ROW(E1045))),"")</f>
        <v/>
      </c>
      <c r="I1068" s="32" t="str">
        <f t="array" aca="1" ref="I1068" ca="1">IFERROR(INDEX($F$26:$F$1885,SMALL(IF($F$26:$F$1885="","",ROW($F$26:$F$1885)-MIN(ROW($F$26:$F$1885))+1),ROW(F1045))),"")</f>
        <v/>
      </c>
    </row>
    <row r="1069" spans="2:9" hidden="1" x14ac:dyDescent="0.45">
      <c r="B1069" s="32">
        <f t="shared" si="80"/>
        <v>43795</v>
      </c>
      <c r="C1069" s="1" t="str">
        <f ca="1"/>
        <v/>
      </c>
      <c r="D1069" s="1">
        <v>21</v>
      </c>
      <c r="E1069" s="36" t="str">
        <f t="shared" ca="1" si="81"/>
        <v/>
      </c>
      <c r="F1069" s="1" t="str">
        <f t="shared" ca="1" si="82"/>
        <v/>
      </c>
      <c r="H1069" s="32" t="str">
        <f t="array" aca="1" ref="H1069" ca="1">IFERROR(INDEX($E$26:$E$1885,SMALL(IF($E$26:$E$1885="","",ROW($E$26:$E$1885)-MIN(ROW($E$26:$E$1885))+1),ROW(E1046))),"")</f>
        <v/>
      </c>
      <c r="I1069" s="32" t="str">
        <f t="array" aca="1" ref="I1069" ca="1">IFERROR(INDEX($F$26:$F$1885,SMALL(IF($F$26:$F$1885="","",ROW($F$26:$F$1885)-MIN(ROW($F$26:$F$1885))+1),ROW(F1046))),"")</f>
        <v/>
      </c>
    </row>
    <row r="1070" spans="2:9" hidden="1" x14ac:dyDescent="0.45">
      <c r="B1070" s="32">
        <f t="shared" si="80"/>
        <v>43795</v>
      </c>
      <c r="C1070" s="1" t="str">
        <f ca="1"/>
        <v/>
      </c>
      <c r="D1070" s="1">
        <v>22</v>
      </c>
      <c r="E1070" s="36" t="str">
        <f t="shared" ca="1" si="81"/>
        <v/>
      </c>
      <c r="F1070" s="1" t="str">
        <f t="shared" ca="1" si="82"/>
        <v/>
      </c>
      <c r="H1070" s="32" t="str">
        <f t="array" aca="1" ref="H1070" ca="1">IFERROR(INDEX($E$26:$E$1885,SMALL(IF($E$26:$E$1885="","",ROW($E$26:$E$1885)-MIN(ROW($E$26:$E$1885))+1),ROW(E1047))),"")</f>
        <v/>
      </c>
      <c r="I1070" s="32" t="str">
        <f t="array" aca="1" ref="I1070" ca="1">IFERROR(INDEX($F$26:$F$1885,SMALL(IF($F$26:$F$1885="","",ROW($F$26:$F$1885)-MIN(ROW($F$26:$F$1885))+1),ROW(F1047))),"")</f>
        <v/>
      </c>
    </row>
    <row r="1071" spans="2:9" hidden="1" x14ac:dyDescent="0.45">
      <c r="B1071" s="32">
        <f t="shared" si="80"/>
        <v>43795</v>
      </c>
      <c r="C1071" s="1" t="str">
        <f ca="1"/>
        <v/>
      </c>
      <c r="D1071" s="1">
        <v>23</v>
      </c>
      <c r="E1071" s="36" t="str">
        <f t="shared" ca="1" si="81"/>
        <v/>
      </c>
      <c r="F1071" s="1" t="str">
        <f t="shared" ca="1" si="82"/>
        <v/>
      </c>
      <c r="H1071" s="32" t="str">
        <f t="array" aca="1" ref="H1071" ca="1">IFERROR(INDEX($E$26:$E$1885,SMALL(IF($E$26:$E$1885="","",ROW($E$26:$E$1885)-MIN(ROW($E$26:$E$1885))+1),ROW(E1048))),"")</f>
        <v/>
      </c>
      <c r="I1071" s="32" t="str">
        <f t="array" aca="1" ref="I1071" ca="1">IFERROR(INDEX($F$26:$F$1885,SMALL(IF($F$26:$F$1885="","",ROW($F$26:$F$1885)-MIN(ROW($F$26:$F$1885))+1),ROW(F1048))),"")</f>
        <v/>
      </c>
    </row>
    <row r="1072" spans="2:9" hidden="1" x14ac:dyDescent="0.45">
      <c r="B1072" s="32">
        <f t="shared" si="80"/>
        <v>43795</v>
      </c>
      <c r="C1072" s="1" t="str">
        <f ca="1"/>
        <v/>
      </c>
      <c r="D1072" s="1">
        <v>24</v>
      </c>
      <c r="E1072" s="36" t="str">
        <f t="shared" ca="1" si="81"/>
        <v/>
      </c>
      <c r="F1072" s="1" t="str">
        <f t="shared" ca="1" si="82"/>
        <v/>
      </c>
      <c r="H1072" s="32" t="str">
        <f t="array" aca="1" ref="H1072" ca="1">IFERROR(INDEX($E$26:$E$1885,SMALL(IF($E$26:$E$1885="","",ROW($E$26:$E$1885)-MIN(ROW($E$26:$E$1885))+1),ROW(E1049))),"")</f>
        <v/>
      </c>
      <c r="I1072" s="32" t="str">
        <f t="array" aca="1" ref="I1072" ca="1">IFERROR(INDEX($F$26:$F$1885,SMALL(IF($F$26:$F$1885="","",ROW($F$26:$F$1885)-MIN(ROW($F$26:$F$1885))+1),ROW(F1049))),"")</f>
        <v/>
      </c>
    </row>
    <row r="1073" spans="2:9" hidden="1" x14ac:dyDescent="0.45">
      <c r="B1073" s="32">
        <f t="shared" si="80"/>
        <v>43795</v>
      </c>
      <c r="C1073" s="1" t="str">
        <f ca="1"/>
        <v/>
      </c>
      <c r="D1073" s="1">
        <v>25</v>
      </c>
      <c r="E1073" s="36" t="str">
        <f t="shared" ca="1" si="81"/>
        <v/>
      </c>
      <c r="F1073" s="1" t="str">
        <f t="shared" ca="1" si="82"/>
        <v/>
      </c>
      <c r="H1073" s="32" t="str">
        <f t="array" aca="1" ref="H1073" ca="1">IFERROR(INDEX($E$26:$E$1885,SMALL(IF($E$26:$E$1885="","",ROW($E$26:$E$1885)-MIN(ROW($E$26:$E$1885))+1),ROW(E1050))),"")</f>
        <v/>
      </c>
      <c r="I1073" s="32" t="str">
        <f t="array" aca="1" ref="I1073" ca="1">IFERROR(INDEX($F$26:$F$1885,SMALL(IF($F$26:$F$1885="","",ROW($F$26:$F$1885)-MIN(ROW($F$26:$F$1885))+1),ROW(F1050))),"")</f>
        <v/>
      </c>
    </row>
    <row r="1074" spans="2:9" hidden="1" x14ac:dyDescent="0.45">
      <c r="B1074" s="32">
        <f t="shared" si="80"/>
        <v>43795</v>
      </c>
      <c r="C1074" s="1" t="str">
        <f ca="1"/>
        <v/>
      </c>
      <c r="D1074" s="1">
        <v>26</v>
      </c>
      <c r="E1074" s="36" t="str">
        <f t="shared" ca="1" si="81"/>
        <v/>
      </c>
      <c r="F1074" s="1" t="str">
        <f t="shared" ca="1" si="82"/>
        <v/>
      </c>
      <c r="H1074" s="32" t="str">
        <f t="array" aca="1" ref="H1074" ca="1">IFERROR(INDEX($E$26:$E$1885,SMALL(IF($E$26:$E$1885="","",ROW($E$26:$E$1885)-MIN(ROW($E$26:$E$1885))+1),ROW(E1051))),"")</f>
        <v/>
      </c>
      <c r="I1074" s="32" t="str">
        <f t="array" aca="1" ref="I1074" ca="1">IFERROR(INDEX($F$26:$F$1885,SMALL(IF($F$26:$F$1885="","",ROW($F$26:$F$1885)-MIN(ROW($F$26:$F$1885))+1),ROW(F1051))),"")</f>
        <v/>
      </c>
    </row>
    <row r="1075" spans="2:9" hidden="1" x14ac:dyDescent="0.45">
      <c r="B1075" s="32">
        <f t="shared" si="80"/>
        <v>43795</v>
      </c>
      <c r="C1075" s="1" t="str">
        <f ca="1"/>
        <v/>
      </c>
      <c r="D1075" s="1">
        <v>27</v>
      </c>
      <c r="E1075" s="36" t="str">
        <f t="shared" ca="1" si="81"/>
        <v/>
      </c>
      <c r="F1075" s="1" t="str">
        <f t="shared" ca="1" si="82"/>
        <v/>
      </c>
      <c r="H1075" s="32" t="str">
        <f t="array" aca="1" ref="H1075" ca="1">IFERROR(INDEX($E$26:$E$1885,SMALL(IF($E$26:$E$1885="","",ROW($E$26:$E$1885)-MIN(ROW($E$26:$E$1885))+1),ROW(E1052))),"")</f>
        <v/>
      </c>
      <c r="I1075" s="32" t="str">
        <f t="array" aca="1" ref="I1075" ca="1">IFERROR(INDEX($F$26:$F$1885,SMALL(IF($F$26:$F$1885="","",ROW($F$26:$F$1885)-MIN(ROW($F$26:$F$1885))+1),ROW(F1052))),"")</f>
        <v/>
      </c>
    </row>
    <row r="1076" spans="2:9" hidden="1" x14ac:dyDescent="0.45">
      <c r="B1076" s="32">
        <f t="shared" si="80"/>
        <v>43795</v>
      </c>
      <c r="C1076" s="1" t="str">
        <f ca="1"/>
        <v/>
      </c>
      <c r="D1076" s="1">
        <v>28</v>
      </c>
      <c r="E1076" s="36" t="str">
        <f t="shared" ca="1" si="81"/>
        <v/>
      </c>
      <c r="F1076" s="1" t="str">
        <f t="shared" ca="1" si="82"/>
        <v/>
      </c>
      <c r="H1076" s="32" t="str">
        <f t="array" aca="1" ref="H1076" ca="1">IFERROR(INDEX($E$26:$E$1885,SMALL(IF($E$26:$E$1885="","",ROW($E$26:$E$1885)-MIN(ROW($E$26:$E$1885))+1),ROW(E1053))),"")</f>
        <v/>
      </c>
      <c r="I1076" s="32" t="str">
        <f t="array" aca="1" ref="I1076" ca="1">IFERROR(INDEX($F$26:$F$1885,SMALL(IF($F$26:$F$1885="","",ROW($F$26:$F$1885)-MIN(ROW($F$26:$F$1885))+1),ROW(F1053))),"")</f>
        <v/>
      </c>
    </row>
    <row r="1077" spans="2:9" hidden="1" x14ac:dyDescent="0.45">
      <c r="B1077" s="32">
        <f t="shared" si="80"/>
        <v>43795</v>
      </c>
      <c r="C1077" s="1" t="str">
        <f ca="1"/>
        <v/>
      </c>
      <c r="D1077" s="1">
        <v>29</v>
      </c>
      <c r="E1077" s="36" t="str">
        <f t="shared" ca="1" si="81"/>
        <v/>
      </c>
      <c r="F1077" s="1" t="str">
        <f t="shared" ca="1" si="82"/>
        <v/>
      </c>
      <c r="H1077" s="32" t="str">
        <f t="array" aca="1" ref="H1077" ca="1">IFERROR(INDEX($E$26:$E$1885,SMALL(IF($E$26:$E$1885="","",ROW($E$26:$E$1885)-MIN(ROW($E$26:$E$1885))+1),ROW(E1054))),"")</f>
        <v/>
      </c>
      <c r="I1077" s="32" t="str">
        <f t="array" aca="1" ref="I1077" ca="1">IFERROR(INDEX($F$26:$F$1885,SMALL(IF($F$26:$F$1885="","",ROW($F$26:$F$1885)-MIN(ROW($F$26:$F$1885))+1),ROW(F1054))),"")</f>
        <v/>
      </c>
    </row>
    <row r="1078" spans="2:9" hidden="1" x14ac:dyDescent="0.45">
      <c r="B1078" s="32">
        <f t="shared" si="80"/>
        <v>43795</v>
      </c>
      <c r="C1078" s="1" t="str">
        <f ca="1"/>
        <v/>
      </c>
      <c r="D1078" s="1">
        <v>30</v>
      </c>
      <c r="E1078" s="36" t="str">
        <f t="shared" ca="1" si="81"/>
        <v/>
      </c>
      <c r="F1078" s="1" t="str">
        <f t="shared" ca="1" si="82"/>
        <v/>
      </c>
      <c r="H1078" s="32" t="str">
        <f t="array" aca="1" ref="H1078" ca="1">IFERROR(INDEX($E$26:$E$1885,SMALL(IF($E$26:$E$1885="","",ROW($E$26:$E$1885)-MIN(ROW($E$26:$E$1885))+1),ROW(E1055))),"")</f>
        <v/>
      </c>
      <c r="I1078" s="32" t="str">
        <f t="array" aca="1" ref="I1078" ca="1">IFERROR(INDEX($F$26:$F$1885,SMALL(IF($F$26:$F$1885="","",ROW($F$26:$F$1885)-MIN(ROW($F$26:$F$1885))+1),ROW(F1055))),"")</f>
        <v/>
      </c>
    </row>
    <row r="1079" spans="2:9" hidden="1" x14ac:dyDescent="0.45">
      <c r="B1079" s="32">
        <f t="shared" si="80"/>
        <v>43795</v>
      </c>
      <c r="C1079" s="1" t="str">
        <f ca="1"/>
        <v/>
      </c>
      <c r="D1079" s="1">
        <v>31</v>
      </c>
      <c r="E1079" s="36" t="str">
        <f t="shared" ca="1" si="81"/>
        <v/>
      </c>
      <c r="F1079" s="1" t="str">
        <f t="shared" ca="1" si="82"/>
        <v/>
      </c>
      <c r="H1079" s="32" t="str">
        <f t="array" aca="1" ref="H1079" ca="1">IFERROR(INDEX($E$26:$E$1885,SMALL(IF($E$26:$E$1885="","",ROW($E$26:$E$1885)-MIN(ROW($E$26:$E$1885))+1),ROW(E1056))),"")</f>
        <v/>
      </c>
      <c r="I1079" s="32" t="str">
        <f t="array" aca="1" ref="I1079" ca="1">IFERROR(INDEX($F$26:$F$1885,SMALL(IF($F$26:$F$1885="","",ROW($F$26:$F$1885)-MIN(ROW($F$26:$F$1885))+1),ROW(F1056))),"")</f>
        <v/>
      </c>
    </row>
    <row r="1080" spans="2:9" hidden="1" x14ac:dyDescent="0.45">
      <c r="B1080" s="32">
        <f t="shared" si="80"/>
        <v>43795</v>
      </c>
      <c r="C1080" s="1" t="str">
        <f ca="1"/>
        <v/>
      </c>
      <c r="D1080" s="1">
        <v>32</v>
      </c>
      <c r="E1080" s="36" t="str">
        <f t="shared" ca="1" si="81"/>
        <v/>
      </c>
      <c r="F1080" s="1" t="str">
        <f t="shared" ca="1" si="82"/>
        <v/>
      </c>
      <c r="H1080" s="32" t="str">
        <f t="array" aca="1" ref="H1080" ca="1">IFERROR(INDEX($E$26:$E$1885,SMALL(IF($E$26:$E$1885="","",ROW($E$26:$E$1885)-MIN(ROW($E$26:$E$1885))+1),ROW(E1057))),"")</f>
        <v/>
      </c>
      <c r="I1080" s="32" t="str">
        <f t="array" aca="1" ref="I1080" ca="1">IFERROR(INDEX($F$26:$F$1885,SMALL(IF($F$26:$F$1885="","",ROW($F$26:$F$1885)-MIN(ROW($F$26:$F$1885))+1),ROW(F1057))),"")</f>
        <v/>
      </c>
    </row>
    <row r="1081" spans="2:9" hidden="1" x14ac:dyDescent="0.45">
      <c r="B1081" s="32">
        <f t="shared" si="80"/>
        <v>43795</v>
      </c>
      <c r="C1081" s="1" t="str">
        <f ca="1"/>
        <v/>
      </c>
      <c r="D1081" s="1">
        <v>33</v>
      </c>
      <c r="E1081" s="36" t="str">
        <f t="shared" ca="1" si="81"/>
        <v/>
      </c>
      <c r="F1081" s="1" t="str">
        <f t="shared" ca="1" si="82"/>
        <v/>
      </c>
      <c r="H1081" s="32" t="str">
        <f t="array" aca="1" ref="H1081" ca="1">IFERROR(INDEX($E$26:$E$1885,SMALL(IF($E$26:$E$1885="","",ROW($E$26:$E$1885)-MIN(ROW($E$26:$E$1885))+1),ROW(E1058))),"")</f>
        <v/>
      </c>
      <c r="I1081" s="32" t="str">
        <f t="array" aca="1" ref="I1081" ca="1">IFERROR(INDEX($F$26:$F$1885,SMALL(IF($F$26:$F$1885="","",ROW($F$26:$F$1885)-MIN(ROW($F$26:$F$1885))+1),ROW(F1058))),"")</f>
        <v/>
      </c>
    </row>
    <row r="1082" spans="2:9" hidden="1" x14ac:dyDescent="0.45">
      <c r="B1082" s="32">
        <f t="shared" si="80"/>
        <v>43795</v>
      </c>
      <c r="C1082" s="1" t="str">
        <f ca="1"/>
        <v/>
      </c>
      <c r="D1082" s="1">
        <v>34</v>
      </c>
      <c r="E1082" s="36" t="str">
        <f t="shared" ca="1" si="81"/>
        <v/>
      </c>
      <c r="F1082" s="1" t="str">
        <f t="shared" ca="1" si="82"/>
        <v/>
      </c>
      <c r="H1082" s="32" t="str">
        <f t="array" aca="1" ref="H1082" ca="1">IFERROR(INDEX($E$26:$E$1885,SMALL(IF($E$26:$E$1885="","",ROW($E$26:$E$1885)-MIN(ROW($E$26:$E$1885))+1),ROW(E1059))),"")</f>
        <v/>
      </c>
      <c r="I1082" s="32" t="str">
        <f t="array" aca="1" ref="I1082" ca="1">IFERROR(INDEX($F$26:$F$1885,SMALL(IF($F$26:$F$1885="","",ROW($F$26:$F$1885)-MIN(ROW($F$26:$F$1885))+1),ROW(F1059))),"")</f>
        <v/>
      </c>
    </row>
    <row r="1083" spans="2:9" hidden="1" x14ac:dyDescent="0.45">
      <c r="B1083" s="32">
        <f t="shared" si="80"/>
        <v>43795</v>
      </c>
      <c r="C1083" s="1" t="str">
        <f ca="1"/>
        <v/>
      </c>
      <c r="D1083" s="1">
        <v>35</v>
      </c>
      <c r="E1083" s="36" t="str">
        <f t="shared" ca="1" si="81"/>
        <v/>
      </c>
      <c r="F1083" s="1" t="str">
        <f t="shared" ca="1" si="82"/>
        <v/>
      </c>
      <c r="H1083" s="32" t="str">
        <f t="array" aca="1" ref="H1083" ca="1">IFERROR(INDEX($E$26:$E$1885,SMALL(IF($E$26:$E$1885="","",ROW($E$26:$E$1885)-MIN(ROW($E$26:$E$1885))+1),ROW(E1060))),"")</f>
        <v/>
      </c>
      <c r="I1083" s="32" t="str">
        <f t="array" aca="1" ref="I1083" ca="1">IFERROR(INDEX($F$26:$F$1885,SMALL(IF($F$26:$F$1885="","",ROW($F$26:$F$1885)-MIN(ROW($F$26:$F$1885))+1),ROW(F1060))),"")</f>
        <v/>
      </c>
    </row>
    <row r="1084" spans="2:9" hidden="1" x14ac:dyDescent="0.45">
      <c r="B1084" s="32">
        <f t="shared" si="80"/>
        <v>43795</v>
      </c>
      <c r="C1084" s="1" t="str">
        <f ca="1"/>
        <v/>
      </c>
      <c r="D1084" s="1">
        <v>36</v>
      </c>
      <c r="E1084" s="36" t="str">
        <f t="shared" ca="1" si="81"/>
        <v/>
      </c>
      <c r="F1084" s="1" t="str">
        <f t="shared" ca="1" si="82"/>
        <v/>
      </c>
      <c r="H1084" s="32" t="str">
        <f t="array" aca="1" ref="H1084" ca="1">IFERROR(INDEX($E$26:$E$1885,SMALL(IF($E$26:$E$1885="","",ROW($E$26:$E$1885)-MIN(ROW($E$26:$E$1885))+1),ROW(E1061))),"")</f>
        <v/>
      </c>
      <c r="I1084" s="32" t="str">
        <f t="array" aca="1" ref="I1084" ca="1">IFERROR(INDEX($F$26:$F$1885,SMALL(IF($F$26:$F$1885="","",ROW($F$26:$F$1885)-MIN(ROW($F$26:$F$1885))+1),ROW(F1061))),"")</f>
        <v/>
      </c>
    </row>
    <row r="1085" spans="2:9" hidden="1" x14ac:dyDescent="0.45">
      <c r="B1085" s="32">
        <f t="shared" si="80"/>
        <v>43795</v>
      </c>
      <c r="C1085" s="1" t="str">
        <f ca="1"/>
        <v/>
      </c>
      <c r="D1085" s="1">
        <v>37</v>
      </c>
      <c r="E1085" s="36" t="str">
        <f t="shared" ca="1" si="81"/>
        <v/>
      </c>
      <c r="F1085" s="1" t="str">
        <f t="shared" ca="1" si="82"/>
        <v/>
      </c>
      <c r="H1085" s="32" t="str">
        <f t="array" aca="1" ref="H1085" ca="1">IFERROR(INDEX($E$26:$E$1885,SMALL(IF($E$26:$E$1885="","",ROW($E$26:$E$1885)-MIN(ROW($E$26:$E$1885))+1),ROW(E1062))),"")</f>
        <v/>
      </c>
      <c r="I1085" s="32" t="str">
        <f t="array" aca="1" ref="I1085" ca="1">IFERROR(INDEX($F$26:$F$1885,SMALL(IF($F$26:$F$1885="","",ROW($F$26:$F$1885)-MIN(ROW($F$26:$F$1885))+1),ROW(F1062))),"")</f>
        <v/>
      </c>
    </row>
    <row r="1086" spans="2:9" hidden="1" x14ac:dyDescent="0.45">
      <c r="B1086" s="32">
        <f t="shared" si="80"/>
        <v>43795</v>
      </c>
      <c r="C1086" s="1" t="str">
        <f ca="1"/>
        <v/>
      </c>
      <c r="D1086" s="1">
        <v>38</v>
      </c>
      <c r="E1086" s="36" t="str">
        <f t="shared" ca="1" si="81"/>
        <v/>
      </c>
      <c r="F1086" s="1" t="str">
        <f t="shared" ca="1" si="82"/>
        <v/>
      </c>
      <c r="H1086" s="32" t="str">
        <f t="array" aca="1" ref="H1086" ca="1">IFERROR(INDEX($E$26:$E$1885,SMALL(IF($E$26:$E$1885="","",ROW($E$26:$E$1885)-MIN(ROW($E$26:$E$1885))+1),ROW(E1063))),"")</f>
        <v/>
      </c>
      <c r="I1086" s="32" t="str">
        <f t="array" aca="1" ref="I1086" ca="1">IFERROR(INDEX($F$26:$F$1885,SMALL(IF($F$26:$F$1885="","",ROW($F$26:$F$1885)-MIN(ROW($F$26:$F$1885))+1),ROW(F1063))),"")</f>
        <v/>
      </c>
    </row>
    <row r="1087" spans="2:9" hidden="1" x14ac:dyDescent="0.45">
      <c r="B1087" s="32">
        <f t="shared" si="80"/>
        <v>43795</v>
      </c>
      <c r="C1087" s="1" t="str">
        <f ca="1"/>
        <v/>
      </c>
      <c r="D1087" s="1">
        <v>39</v>
      </c>
      <c r="E1087" s="36" t="str">
        <f t="shared" ca="1" si="81"/>
        <v/>
      </c>
      <c r="F1087" s="1" t="str">
        <f t="shared" ca="1" si="82"/>
        <v/>
      </c>
      <c r="H1087" s="32" t="str">
        <f t="array" aca="1" ref="H1087" ca="1">IFERROR(INDEX($E$26:$E$1885,SMALL(IF($E$26:$E$1885="","",ROW($E$26:$E$1885)-MIN(ROW($E$26:$E$1885))+1),ROW(E1064))),"")</f>
        <v/>
      </c>
      <c r="I1087" s="32" t="str">
        <f t="array" aca="1" ref="I1087" ca="1">IFERROR(INDEX($F$26:$F$1885,SMALL(IF($F$26:$F$1885="","",ROW($F$26:$F$1885)-MIN(ROW($F$26:$F$1885))+1),ROW(F1064))),"")</f>
        <v/>
      </c>
    </row>
    <row r="1088" spans="2:9" hidden="1" x14ac:dyDescent="0.45">
      <c r="B1088" s="32">
        <f t="shared" si="80"/>
        <v>43795</v>
      </c>
      <c r="C1088" s="1" t="str">
        <f ca="1"/>
        <v/>
      </c>
      <c r="D1088" s="1">
        <v>40</v>
      </c>
      <c r="E1088" s="36" t="str">
        <f t="shared" ca="1" si="81"/>
        <v/>
      </c>
      <c r="F1088" s="1" t="str">
        <f t="shared" ca="1" si="82"/>
        <v/>
      </c>
      <c r="H1088" s="32" t="str">
        <f t="array" aca="1" ref="H1088" ca="1">IFERROR(INDEX($E$26:$E$1885,SMALL(IF($E$26:$E$1885="","",ROW($E$26:$E$1885)-MIN(ROW($E$26:$E$1885))+1),ROW(E1065))),"")</f>
        <v/>
      </c>
      <c r="I1088" s="32" t="str">
        <f t="array" aca="1" ref="I1088" ca="1">IFERROR(INDEX($F$26:$F$1885,SMALL(IF($F$26:$F$1885="","",ROW($F$26:$F$1885)-MIN(ROW($F$26:$F$1885))+1),ROW(F1065))),"")</f>
        <v/>
      </c>
    </row>
    <row r="1089" spans="2:9" hidden="1" x14ac:dyDescent="0.45">
      <c r="B1089" s="32">
        <f t="shared" si="80"/>
        <v>43795</v>
      </c>
      <c r="C1089" s="1" t="str">
        <f ca="1"/>
        <v/>
      </c>
      <c r="D1089" s="1">
        <v>41</v>
      </c>
      <c r="E1089" s="36" t="str">
        <f t="shared" ca="1" si="81"/>
        <v/>
      </c>
      <c r="F1089" s="1" t="str">
        <f t="shared" ca="1" si="82"/>
        <v/>
      </c>
      <c r="H1089" s="32" t="str">
        <f t="array" aca="1" ref="H1089" ca="1">IFERROR(INDEX($E$26:$E$1885,SMALL(IF($E$26:$E$1885="","",ROW($E$26:$E$1885)-MIN(ROW($E$26:$E$1885))+1),ROW(E1066))),"")</f>
        <v/>
      </c>
      <c r="I1089" s="32" t="str">
        <f t="array" aca="1" ref="I1089" ca="1">IFERROR(INDEX($F$26:$F$1885,SMALL(IF($F$26:$F$1885="","",ROW($F$26:$F$1885)-MIN(ROW($F$26:$F$1885))+1),ROW(F1066))),"")</f>
        <v/>
      </c>
    </row>
    <row r="1090" spans="2:9" hidden="1" x14ac:dyDescent="0.45">
      <c r="B1090" s="32">
        <f t="shared" si="80"/>
        <v>43795</v>
      </c>
      <c r="C1090" s="1" t="str">
        <f ca="1"/>
        <v/>
      </c>
      <c r="D1090" s="1">
        <v>42</v>
      </c>
      <c r="E1090" s="36" t="str">
        <f t="shared" ca="1" si="81"/>
        <v/>
      </c>
      <c r="F1090" s="1" t="str">
        <f t="shared" ca="1" si="82"/>
        <v/>
      </c>
      <c r="H1090" s="32" t="str">
        <f t="array" aca="1" ref="H1090" ca="1">IFERROR(INDEX($E$26:$E$1885,SMALL(IF($E$26:$E$1885="","",ROW($E$26:$E$1885)-MIN(ROW($E$26:$E$1885))+1),ROW(E1067))),"")</f>
        <v/>
      </c>
      <c r="I1090" s="32" t="str">
        <f t="array" aca="1" ref="I1090" ca="1">IFERROR(INDEX($F$26:$F$1885,SMALL(IF($F$26:$F$1885="","",ROW($F$26:$F$1885)-MIN(ROW($F$26:$F$1885))+1),ROW(F1067))),"")</f>
        <v/>
      </c>
    </row>
    <row r="1091" spans="2:9" hidden="1" x14ac:dyDescent="0.45">
      <c r="B1091" s="32">
        <f t="shared" si="80"/>
        <v>43795</v>
      </c>
      <c r="C1091" s="1" t="str">
        <f ca="1"/>
        <v/>
      </c>
      <c r="D1091" s="1">
        <v>43</v>
      </c>
      <c r="E1091" s="36" t="str">
        <f t="shared" ca="1" si="81"/>
        <v/>
      </c>
      <c r="F1091" s="1" t="str">
        <f t="shared" ca="1" si="82"/>
        <v/>
      </c>
      <c r="H1091" s="32" t="str">
        <f t="array" aca="1" ref="H1091" ca="1">IFERROR(INDEX($E$26:$E$1885,SMALL(IF($E$26:$E$1885="","",ROW($E$26:$E$1885)-MIN(ROW($E$26:$E$1885))+1),ROW(E1068))),"")</f>
        <v/>
      </c>
      <c r="I1091" s="32" t="str">
        <f t="array" aca="1" ref="I1091" ca="1">IFERROR(INDEX($F$26:$F$1885,SMALL(IF($F$26:$F$1885="","",ROW($F$26:$F$1885)-MIN(ROW($F$26:$F$1885))+1),ROW(F1068))),"")</f>
        <v/>
      </c>
    </row>
    <row r="1092" spans="2:9" hidden="1" x14ac:dyDescent="0.45">
      <c r="B1092" s="32">
        <f t="shared" si="80"/>
        <v>43795</v>
      </c>
      <c r="C1092" s="1" t="str">
        <f ca="1"/>
        <v/>
      </c>
      <c r="D1092" s="1">
        <v>44</v>
      </c>
      <c r="E1092" s="36" t="str">
        <f t="shared" ca="1" si="81"/>
        <v/>
      </c>
      <c r="F1092" s="1" t="str">
        <f t="shared" ca="1" si="82"/>
        <v/>
      </c>
      <c r="H1092" s="32" t="str">
        <f t="array" aca="1" ref="H1092" ca="1">IFERROR(INDEX($E$26:$E$1885,SMALL(IF($E$26:$E$1885="","",ROW($E$26:$E$1885)-MIN(ROW($E$26:$E$1885))+1),ROW(E1069))),"")</f>
        <v/>
      </c>
      <c r="I1092" s="32" t="str">
        <f t="array" aca="1" ref="I1092" ca="1">IFERROR(INDEX($F$26:$F$1885,SMALL(IF($F$26:$F$1885="","",ROW($F$26:$F$1885)-MIN(ROW($F$26:$F$1885))+1),ROW(F1069))),"")</f>
        <v/>
      </c>
    </row>
    <row r="1093" spans="2:9" hidden="1" x14ac:dyDescent="0.45">
      <c r="B1093" s="32">
        <f t="shared" si="80"/>
        <v>43795</v>
      </c>
      <c r="C1093" s="1" t="str">
        <f ca="1"/>
        <v/>
      </c>
      <c r="D1093" s="1">
        <v>45</v>
      </c>
      <c r="E1093" s="36" t="str">
        <f t="shared" ca="1" si="81"/>
        <v/>
      </c>
      <c r="F1093" s="1" t="str">
        <f t="shared" ca="1" si="82"/>
        <v/>
      </c>
      <c r="H1093" s="32" t="str">
        <f t="array" aca="1" ref="H1093" ca="1">IFERROR(INDEX($E$26:$E$1885,SMALL(IF($E$26:$E$1885="","",ROW($E$26:$E$1885)-MIN(ROW($E$26:$E$1885))+1),ROW(E1070))),"")</f>
        <v/>
      </c>
      <c r="I1093" s="32" t="str">
        <f t="array" aca="1" ref="I1093" ca="1">IFERROR(INDEX($F$26:$F$1885,SMALL(IF($F$26:$F$1885="","",ROW($F$26:$F$1885)-MIN(ROW($F$26:$F$1885))+1),ROW(F1070))),"")</f>
        <v/>
      </c>
    </row>
    <row r="1094" spans="2:9" hidden="1" x14ac:dyDescent="0.45">
      <c r="B1094" s="32">
        <f t="shared" si="80"/>
        <v>43795</v>
      </c>
      <c r="C1094" s="1" t="str">
        <f ca="1"/>
        <v/>
      </c>
      <c r="D1094" s="1">
        <v>46</v>
      </c>
      <c r="E1094" s="36" t="str">
        <f t="shared" ca="1" si="81"/>
        <v/>
      </c>
      <c r="F1094" s="1" t="str">
        <f t="shared" ca="1" si="82"/>
        <v/>
      </c>
      <c r="H1094" s="32" t="str">
        <f t="array" aca="1" ref="H1094" ca="1">IFERROR(INDEX($E$26:$E$1885,SMALL(IF($E$26:$E$1885="","",ROW($E$26:$E$1885)-MIN(ROW($E$26:$E$1885))+1),ROW(E1071))),"")</f>
        <v/>
      </c>
      <c r="I1094" s="32" t="str">
        <f t="array" aca="1" ref="I1094" ca="1">IFERROR(INDEX($F$26:$F$1885,SMALL(IF($F$26:$F$1885="","",ROW($F$26:$F$1885)-MIN(ROW($F$26:$F$1885))+1),ROW(F1071))),"")</f>
        <v/>
      </c>
    </row>
    <row r="1095" spans="2:9" hidden="1" x14ac:dyDescent="0.45">
      <c r="B1095" s="32">
        <f t="shared" si="80"/>
        <v>43795</v>
      </c>
      <c r="C1095" s="1" t="str">
        <f ca="1"/>
        <v/>
      </c>
      <c r="D1095" s="1">
        <v>47</v>
      </c>
      <c r="E1095" s="36" t="str">
        <f t="shared" ca="1" si="81"/>
        <v/>
      </c>
      <c r="F1095" s="1" t="str">
        <f t="shared" ca="1" si="82"/>
        <v/>
      </c>
      <c r="H1095" s="32" t="str">
        <f t="array" aca="1" ref="H1095" ca="1">IFERROR(INDEX($E$26:$E$1885,SMALL(IF($E$26:$E$1885="","",ROW($E$26:$E$1885)-MIN(ROW($E$26:$E$1885))+1),ROW(E1072))),"")</f>
        <v/>
      </c>
      <c r="I1095" s="32" t="str">
        <f t="array" aca="1" ref="I1095" ca="1">IFERROR(INDEX($F$26:$F$1885,SMALL(IF($F$26:$F$1885="","",ROW($F$26:$F$1885)-MIN(ROW($F$26:$F$1885))+1),ROW(F1072))),"")</f>
        <v/>
      </c>
    </row>
    <row r="1096" spans="2:9" hidden="1" x14ac:dyDescent="0.45">
      <c r="B1096" s="32">
        <f t="shared" si="80"/>
        <v>43795</v>
      </c>
      <c r="C1096" s="1" t="str">
        <f ca="1"/>
        <v/>
      </c>
      <c r="D1096" s="1">
        <v>48</v>
      </c>
      <c r="E1096" s="36" t="str">
        <f t="shared" ca="1" si="81"/>
        <v/>
      </c>
      <c r="F1096" s="1" t="str">
        <f t="shared" ca="1" si="82"/>
        <v/>
      </c>
      <c r="H1096" s="32" t="str">
        <f t="array" aca="1" ref="H1096" ca="1">IFERROR(INDEX($E$26:$E$1885,SMALL(IF($E$26:$E$1885="","",ROW($E$26:$E$1885)-MIN(ROW($E$26:$E$1885))+1),ROW(E1073))),"")</f>
        <v/>
      </c>
      <c r="I1096" s="32" t="str">
        <f t="array" aca="1" ref="I1096" ca="1">IFERROR(INDEX($F$26:$F$1885,SMALL(IF($F$26:$F$1885="","",ROW($F$26:$F$1885)-MIN(ROW($F$26:$F$1885))+1),ROW(F1073))),"")</f>
        <v/>
      </c>
    </row>
    <row r="1097" spans="2:9" hidden="1" x14ac:dyDescent="0.45">
      <c r="B1097" s="32">
        <f t="shared" si="80"/>
        <v>43795</v>
      </c>
      <c r="C1097" s="1" t="str">
        <f ca="1"/>
        <v/>
      </c>
      <c r="D1097" s="1">
        <v>49</v>
      </c>
      <c r="E1097" s="36" t="str">
        <f t="shared" ca="1" si="81"/>
        <v/>
      </c>
      <c r="F1097" s="1" t="str">
        <f t="shared" ca="1" si="82"/>
        <v/>
      </c>
      <c r="H1097" s="32" t="str">
        <f t="array" aca="1" ref="H1097" ca="1">IFERROR(INDEX($E$26:$E$1885,SMALL(IF($E$26:$E$1885="","",ROW($E$26:$E$1885)-MIN(ROW($E$26:$E$1885))+1),ROW(E1074))),"")</f>
        <v/>
      </c>
      <c r="I1097" s="32" t="str">
        <f t="array" aca="1" ref="I1097" ca="1">IFERROR(INDEX($F$26:$F$1885,SMALL(IF($F$26:$F$1885="","",ROW($F$26:$F$1885)-MIN(ROW($F$26:$F$1885))+1),ROW(F1074))),"")</f>
        <v/>
      </c>
    </row>
    <row r="1098" spans="2:9" hidden="1" x14ac:dyDescent="0.45">
      <c r="B1098" s="32">
        <f t="shared" si="80"/>
        <v>43795</v>
      </c>
      <c r="C1098" s="1" t="str">
        <f ca="1"/>
        <v/>
      </c>
      <c r="D1098" s="1">
        <v>50</v>
      </c>
      <c r="E1098" s="36" t="str">
        <f t="shared" ca="1" si="81"/>
        <v/>
      </c>
      <c r="F1098" s="1" t="str">
        <f t="shared" ca="1" si="82"/>
        <v/>
      </c>
      <c r="H1098" s="32" t="str">
        <f t="array" aca="1" ref="H1098" ca="1">IFERROR(INDEX($E$26:$E$1885,SMALL(IF($E$26:$E$1885="","",ROW($E$26:$E$1885)-MIN(ROW($E$26:$E$1885))+1),ROW(E1075))),"")</f>
        <v/>
      </c>
      <c r="I1098" s="32" t="str">
        <f t="array" aca="1" ref="I1098" ca="1">IFERROR(INDEX($F$26:$F$1885,SMALL(IF($F$26:$F$1885="","",ROW($F$26:$F$1885)-MIN(ROW($F$26:$F$1885))+1),ROW(F1075))),"")</f>
        <v/>
      </c>
    </row>
    <row r="1099" spans="2:9" hidden="1" x14ac:dyDescent="0.45">
      <c r="B1099" s="32">
        <f t="shared" si="80"/>
        <v>43795</v>
      </c>
      <c r="C1099" s="1" t="str">
        <f ca="1"/>
        <v/>
      </c>
      <c r="D1099" s="1">
        <v>51</v>
      </c>
      <c r="E1099" s="36" t="str">
        <f t="shared" ca="1" si="81"/>
        <v/>
      </c>
      <c r="F1099" s="1" t="str">
        <f t="shared" ca="1" si="82"/>
        <v/>
      </c>
      <c r="H1099" s="32" t="str">
        <f t="array" aca="1" ref="H1099" ca="1">IFERROR(INDEX($E$26:$E$1885,SMALL(IF($E$26:$E$1885="","",ROW($E$26:$E$1885)-MIN(ROW($E$26:$E$1885))+1),ROW(E1076))),"")</f>
        <v/>
      </c>
      <c r="I1099" s="32" t="str">
        <f t="array" aca="1" ref="I1099" ca="1">IFERROR(INDEX($F$26:$F$1885,SMALL(IF($F$26:$F$1885="","",ROW($F$26:$F$1885)-MIN(ROW($F$26:$F$1885))+1),ROW(F1076))),"")</f>
        <v/>
      </c>
    </row>
    <row r="1100" spans="2:9" hidden="1" x14ac:dyDescent="0.45">
      <c r="B1100" s="32">
        <f t="shared" si="80"/>
        <v>43795</v>
      </c>
      <c r="C1100" s="1" t="str">
        <f ca="1"/>
        <v/>
      </c>
      <c r="D1100" s="1">
        <v>52</v>
      </c>
      <c r="E1100" s="36" t="str">
        <f t="shared" ca="1" si="81"/>
        <v/>
      </c>
      <c r="F1100" s="1" t="str">
        <f t="shared" ca="1" si="82"/>
        <v/>
      </c>
      <c r="H1100" s="32" t="str">
        <f t="array" aca="1" ref="H1100" ca="1">IFERROR(INDEX($E$26:$E$1885,SMALL(IF($E$26:$E$1885="","",ROW($E$26:$E$1885)-MIN(ROW($E$26:$E$1885))+1),ROW(E1077))),"")</f>
        <v/>
      </c>
      <c r="I1100" s="32" t="str">
        <f t="array" aca="1" ref="I1100" ca="1">IFERROR(INDEX($F$26:$F$1885,SMALL(IF($F$26:$F$1885="","",ROW($F$26:$F$1885)-MIN(ROW($F$26:$F$1885))+1),ROW(F1077))),"")</f>
        <v/>
      </c>
    </row>
    <row r="1101" spans="2:9" hidden="1" x14ac:dyDescent="0.45">
      <c r="B1101" s="32">
        <f t="shared" si="80"/>
        <v>43795</v>
      </c>
      <c r="C1101" s="1" t="str">
        <f ca="1"/>
        <v/>
      </c>
      <c r="D1101" s="1">
        <v>53</v>
      </c>
      <c r="E1101" s="36" t="str">
        <f t="shared" ca="1" si="81"/>
        <v/>
      </c>
      <c r="F1101" s="1" t="str">
        <f t="shared" ca="1" si="82"/>
        <v/>
      </c>
      <c r="H1101" s="32" t="str">
        <f t="array" aca="1" ref="H1101" ca="1">IFERROR(INDEX($E$26:$E$1885,SMALL(IF($E$26:$E$1885="","",ROW($E$26:$E$1885)-MIN(ROW($E$26:$E$1885))+1),ROW(E1078))),"")</f>
        <v/>
      </c>
      <c r="I1101" s="32" t="str">
        <f t="array" aca="1" ref="I1101" ca="1">IFERROR(INDEX($F$26:$F$1885,SMALL(IF($F$26:$F$1885="","",ROW($F$26:$F$1885)-MIN(ROW($F$26:$F$1885))+1),ROW(F1078))),"")</f>
        <v/>
      </c>
    </row>
    <row r="1102" spans="2:9" hidden="1" x14ac:dyDescent="0.45">
      <c r="B1102" s="32">
        <f t="shared" si="80"/>
        <v>43795</v>
      </c>
      <c r="C1102" s="1" t="str">
        <f ca="1"/>
        <v/>
      </c>
      <c r="D1102" s="1">
        <v>54</v>
      </c>
      <c r="E1102" s="36" t="str">
        <f t="shared" ca="1" si="81"/>
        <v/>
      </c>
      <c r="F1102" s="1" t="str">
        <f t="shared" ca="1" si="82"/>
        <v/>
      </c>
      <c r="H1102" s="32" t="str">
        <f t="array" aca="1" ref="H1102" ca="1">IFERROR(INDEX($E$26:$E$1885,SMALL(IF($E$26:$E$1885="","",ROW($E$26:$E$1885)-MIN(ROW($E$26:$E$1885))+1),ROW(E1079))),"")</f>
        <v/>
      </c>
      <c r="I1102" s="32" t="str">
        <f t="array" aca="1" ref="I1102" ca="1">IFERROR(INDEX($F$26:$F$1885,SMALL(IF($F$26:$F$1885="","",ROW($F$26:$F$1885)-MIN(ROW($F$26:$F$1885))+1),ROW(F1079))),"")</f>
        <v/>
      </c>
    </row>
    <row r="1103" spans="2:9" hidden="1" x14ac:dyDescent="0.45">
      <c r="B1103" s="32">
        <f t="shared" si="80"/>
        <v>43795</v>
      </c>
      <c r="C1103" s="1" t="str">
        <f ca="1"/>
        <v/>
      </c>
      <c r="D1103" s="1">
        <v>55</v>
      </c>
      <c r="E1103" s="36" t="str">
        <f t="shared" ca="1" si="81"/>
        <v/>
      </c>
      <c r="F1103" s="1" t="str">
        <f t="shared" ca="1" si="82"/>
        <v/>
      </c>
      <c r="H1103" s="32" t="str">
        <f t="array" aca="1" ref="H1103" ca="1">IFERROR(INDEX($E$26:$E$1885,SMALL(IF($E$26:$E$1885="","",ROW($E$26:$E$1885)-MIN(ROW($E$26:$E$1885))+1),ROW(E1080))),"")</f>
        <v/>
      </c>
      <c r="I1103" s="32" t="str">
        <f t="array" aca="1" ref="I1103" ca="1">IFERROR(INDEX($F$26:$F$1885,SMALL(IF($F$26:$F$1885="","",ROW($F$26:$F$1885)-MIN(ROW($F$26:$F$1885))+1),ROW(F1080))),"")</f>
        <v/>
      </c>
    </row>
    <row r="1104" spans="2:9" hidden="1" x14ac:dyDescent="0.45">
      <c r="B1104" s="32">
        <f t="shared" si="80"/>
        <v>43795</v>
      </c>
      <c r="C1104" s="1" t="str">
        <f ca="1"/>
        <v/>
      </c>
      <c r="D1104" s="1">
        <v>56</v>
      </c>
      <c r="E1104" s="36" t="str">
        <f t="shared" ca="1" si="81"/>
        <v/>
      </c>
      <c r="F1104" s="1" t="str">
        <f t="shared" ca="1" si="82"/>
        <v/>
      </c>
      <c r="H1104" s="32" t="str">
        <f t="array" aca="1" ref="H1104" ca="1">IFERROR(INDEX($E$26:$E$1885,SMALL(IF($E$26:$E$1885="","",ROW($E$26:$E$1885)-MIN(ROW($E$26:$E$1885))+1),ROW(E1081))),"")</f>
        <v/>
      </c>
      <c r="I1104" s="32" t="str">
        <f t="array" aca="1" ref="I1104" ca="1">IFERROR(INDEX($F$26:$F$1885,SMALL(IF($F$26:$F$1885="","",ROW($F$26:$F$1885)-MIN(ROW($F$26:$F$1885))+1),ROW(F1081))),"")</f>
        <v/>
      </c>
    </row>
    <row r="1105" spans="2:9" hidden="1" x14ac:dyDescent="0.45">
      <c r="B1105" s="32">
        <f t="shared" si="80"/>
        <v>43795</v>
      </c>
      <c r="C1105" s="1" t="str">
        <f ca="1"/>
        <v/>
      </c>
      <c r="D1105" s="1">
        <v>57</v>
      </c>
      <c r="E1105" s="36" t="str">
        <f t="shared" ca="1" si="81"/>
        <v/>
      </c>
      <c r="F1105" s="1" t="str">
        <f t="shared" ca="1" si="82"/>
        <v/>
      </c>
      <c r="H1105" s="32" t="str">
        <f t="array" aca="1" ref="H1105" ca="1">IFERROR(INDEX($E$26:$E$1885,SMALL(IF($E$26:$E$1885="","",ROW($E$26:$E$1885)-MIN(ROW($E$26:$E$1885))+1),ROW(E1082))),"")</f>
        <v/>
      </c>
      <c r="I1105" s="32" t="str">
        <f t="array" aca="1" ref="I1105" ca="1">IFERROR(INDEX($F$26:$F$1885,SMALL(IF($F$26:$F$1885="","",ROW($F$26:$F$1885)-MIN(ROW($F$26:$F$1885))+1),ROW(F1082))),"")</f>
        <v/>
      </c>
    </row>
    <row r="1106" spans="2:9" hidden="1" x14ac:dyDescent="0.45">
      <c r="B1106" s="32">
        <f t="shared" si="80"/>
        <v>43795</v>
      </c>
      <c r="C1106" s="1" t="str">
        <f ca="1"/>
        <v/>
      </c>
      <c r="D1106" s="1">
        <v>58</v>
      </c>
      <c r="E1106" s="36" t="str">
        <f t="shared" ca="1" si="81"/>
        <v/>
      </c>
      <c r="F1106" s="1" t="str">
        <f t="shared" ca="1" si="82"/>
        <v/>
      </c>
      <c r="H1106" s="32" t="str">
        <f t="array" aca="1" ref="H1106" ca="1">IFERROR(INDEX($E$26:$E$1885,SMALL(IF($E$26:$E$1885="","",ROW($E$26:$E$1885)-MIN(ROW($E$26:$E$1885))+1),ROW(E1083))),"")</f>
        <v/>
      </c>
      <c r="I1106" s="32" t="str">
        <f t="array" aca="1" ref="I1106" ca="1">IFERROR(INDEX($F$26:$F$1885,SMALL(IF($F$26:$F$1885="","",ROW($F$26:$F$1885)-MIN(ROW($F$26:$F$1885))+1),ROW(F1083))),"")</f>
        <v/>
      </c>
    </row>
    <row r="1107" spans="2:9" hidden="1" x14ac:dyDescent="0.45">
      <c r="B1107" s="32">
        <f t="shared" si="80"/>
        <v>43795</v>
      </c>
      <c r="C1107" s="1" t="str">
        <f ca="1"/>
        <v/>
      </c>
      <c r="D1107" s="1">
        <v>59</v>
      </c>
      <c r="E1107" s="36" t="str">
        <f t="shared" ca="1" si="81"/>
        <v/>
      </c>
      <c r="F1107" s="1" t="str">
        <f t="shared" ca="1" si="82"/>
        <v/>
      </c>
      <c r="H1107" s="32" t="str">
        <f t="array" aca="1" ref="H1107" ca="1">IFERROR(INDEX($E$26:$E$1885,SMALL(IF($E$26:$E$1885="","",ROW($E$26:$E$1885)-MIN(ROW($E$26:$E$1885))+1),ROW(E1084))),"")</f>
        <v/>
      </c>
      <c r="I1107" s="32" t="str">
        <f t="array" aca="1" ref="I1107" ca="1">IFERROR(INDEX($F$26:$F$1885,SMALL(IF($F$26:$F$1885="","",ROW($F$26:$F$1885)-MIN(ROW($F$26:$F$1885))+1),ROW(F1084))),"")</f>
        <v/>
      </c>
    </row>
    <row r="1108" spans="2:9" hidden="1" x14ac:dyDescent="0.45">
      <c r="B1108" s="32">
        <f t="shared" si="80"/>
        <v>43795</v>
      </c>
      <c r="C1108" s="1" t="str">
        <f ca="1"/>
        <v/>
      </c>
      <c r="D1108" s="1">
        <v>60</v>
      </c>
      <c r="E1108" s="36" t="str">
        <f t="shared" ca="1" si="81"/>
        <v/>
      </c>
      <c r="F1108" s="1" t="str">
        <f t="shared" ca="1" si="82"/>
        <v/>
      </c>
      <c r="H1108" s="32" t="str">
        <f t="array" aca="1" ref="H1108" ca="1">IFERROR(INDEX($E$26:$E$1885,SMALL(IF($E$26:$E$1885="","",ROW($E$26:$E$1885)-MIN(ROW($E$26:$E$1885))+1),ROW(E1085))),"")</f>
        <v/>
      </c>
      <c r="I1108" s="32" t="str">
        <f t="array" aca="1" ref="I1108" ca="1">IFERROR(INDEX($F$26:$F$1885,SMALL(IF($F$26:$F$1885="","",ROW($F$26:$F$1885)-MIN(ROW($F$26:$F$1885))+1),ROW(F1085))),"")</f>
        <v/>
      </c>
    </row>
    <row r="1109" spans="2:9" hidden="1" x14ac:dyDescent="0.45">
      <c r="B1109" s="32">
        <f t="shared" si="80"/>
        <v>43795</v>
      </c>
      <c r="C1109" s="1" t="str">
        <f ca="1"/>
        <v/>
      </c>
      <c r="D1109" s="1">
        <v>61</v>
      </c>
      <c r="E1109" s="36" t="str">
        <f t="shared" ca="1" si="81"/>
        <v/>
      </c>
      <c r="F1109" s="1" t="str">
        <f t="shared" ca="1" si="82"/>
        <v/>
      </c>
      <c r="H1109" s="32" t="str">
        <f t="array" aca="1" ref="H1109" ca="1">IFERROR(INDEX($E$26:$E$1885,SMALL(IF($E$26:$E$1885="","",ROW($E$26:$E$1885)-MIN(ROW($E$26:$E$1885))+1),ROW(E1086))),"")</f>
        <v/>
      </c>
      <c r="I1109" s="32" t="str">
        <f t="array" aca="1" ref="I1109" ca="1">IFERROR(INDEX($F$26:$F$1885,SMALL(IF($F$26:$F$1885="","",ROW($F$26:$F$1885)-MIN(ROW($F$26:$F$1885))+1),ROW(F1086))),"")</f>
        <v/>
      </c>
    </row>
    <row r="1110" spans="2:9" hidden="1" x14ac:dyDescent="0.45">
      <c r="B1110" s="32">
        <f t="shared" si="80"/>
        <v>43795</v>
      </c>
      <c r="C1110" s="1" t="str">
        <f ca="1"/>
        <v/>
      </c>
      <c r="D1110" s="1">
        <v>62</v>
      </c>
      <c r="E1110" s="36" t="str">
        <f t="shared" ca="1" si="81"/>
        <v/>
      </c>
      <c r="F1110" s="1" t="str">
        <f t="shared" ca="1" si="82"/>
        <v/>
      </c>
      <c r="H1110" s="32" t="str">
        <f t="array" aca="1" ref="H1110" ca="1">IFERROR(INDEX($E$26:$E$1885,SMALL(IF($E$26:$E$1885="","",ROW($E$26:$E$1885)-MIN(ROW($E$26:$E$1885))+1),ROW(E1087))),"")</f>
        <v/>
      </c>
      <c r="I1110" s="32" t="str">
        <f t="array" aca="1" ref="I1110" ca="1">IFERROR(INDEX($F$26:$F$1885,SMALL(IF($F$26:$F$1885="","",ROW($F$26:$F$1885)-MIN(ROW($F$26:$F$1885))+1),ROW(F1087))),"")</f>
        <v/>
      </c>
    </row>
    <row r="1111" spans="2:9" hidden="1" x14ac:dyDescent="0.45">
      <c r="B1111" s="32">
        <f t="shared" si="80"/>
        <v>43795</v>
      </c>
      <c r="C1111" s="1" t="str">
        <f ca="1"/>
        <v/>
      </c>
      <c r="D1111" s="1">
        <v>63</v>
      </c>
      <c r="E1111" s="36" t="str">
        <f t="shared" ca="1" si="81"/>
        <v/>
      </c>
      <c r="F1111" s="1" t="str">
        <f t="shared" ca="1" si="82"/>
        <v/>
      </c>
      <c r="H1111" s="32" t="str">
        <f t="array" aca="1" ref="H1111" ca="1">IFERROR(INDEX($E$26:$E$1885,SMALL(IF($E$26:$E$1885="","",ROW($E$26:$E$1885)-MIN(ROW($E$26:$E$1885))+1),ROW(E1088))),"")</f>
        <v/>
      </c>
      <c r="I1111" s="32" t="str">
        <f t="array" aca="1" ref="I1111" ca="1">IFERROR(INDEX($F$26:$F$1885,SMALL(IF($F$26:$F$1885="","",ROW($F$26:$F$1885)-MIN(ROW($F$26:$F$1885))+1),ROW(F1088))),"")</f>
        <v/>
      </c>
    </row>
    <row r="1112" spans="2:9" hidden="1" x14ac:dyDescent="0.45">
      <c r="B1112" s="32">
        <f t="shared" si="80"/>
        <v>43795</v>
      </c>
      <c r="C1112" s="1" t="str">
        <f ca="1"/>
        <v/>
      </c>
      <c r="D1112" s="1">
        <v>64</v>
      </c>
      <c r="E1112" s="36" t="str">
        <f t="shared" ca="1" si="81"/>
        <v/>
      </c>
      <c r="F1112" s="1" t="str">
        <f t="shared" ca="1" si="82"/>
        <v/>
      </c>
      <c r="H1112" s="32" t="str">
        <f t="array" aca="1" ref="H1112" ca="1">IFERROR(INDEX($E$26:$E$1885,SMALL(IF($E$26:$E$1885="","",ROW($E$26:$E$1885)-MIN(ROW($E$26:$E$1885))+1),ROW(E1089))),"")</f>
        <v/>
      </c>
      <c r="I1112" s="32" t="str">
        <f t="array" aca="1" ref="I1112" ca="1">IFERROR(INDEX($F$26:$F$1885,SMALL(IF($F$26:$F$1885="","",ROW($F$26:$F$1885)-MIN(ROW($F$26:$F$1885))+1),ROW(F1089))),"")</f>
        <v/>
      </c>
    </row>
    <row r="1113" spans="2:9" hidden="1" x14ac:dyDescent="0.45">
      <c r="B1113" s="32">
        <f t="shared" si="80"/>
        <v>43795</v>
      </c>
      <c r="C1113" s="1" t="str">
        <f ca="1"/>
        <v/>
      </c>
      <c r="D1113" s="1">
        <v>65</v>
      </c>
      <c r="E1113" s="36" t="str">
        <f t="shared" ca="1" si="81"/>
        <v/>
      </c>
      <c r="F1113" s="1" t="str">
        <f t="shared" ca="1" si="82"/>
        <v/>
      </c>
      <c r="H1113" s="32" t="str">
        <f t="array" aca="1" ref="H1113" ca="1">IFERROR(INDEX($E$26:$E$1885,SMALL(IF($E$26:$E$1885="","",ROW($E$26:$E$1885)-MIN(ROW($E$26:$E$1885))+1),ROW(E1090))),"")</f>
        <v/>
      </c>
      <c r="I1113" s="32" t="str">
        <f t="array" aca="1" ref="I1113" ca="1">IFERROR(INDEX($F$26:$F$1885,SMALL(IF($F$26:$F$1885="","",ROW($F$26:$F$1885)-MIN(ROW($F$26:$F$1885))+1),ROW(F1090))),"")</f>
        <v/>
      </c>
    </row>
    <row r="1114" spans="2:9" hidden="1" x14ac:dyDescent="0.45">
      <c r="B1114" s="32">
        <f t="shared" ref="B1114:B1141" si="83">B$14</f>
        <v>43795</v>
      </c>
      <c r="C1114" s="1" t="str">
        <f ca="1"/>
        <v/>
      </c>
      <c r="D1114" s="1">
        <v>66</v>
      </c>
      <c r="E1114" s="36" t="str">
        <f t="shared" ca="1" si="81"/>
        <v/>
      </c>
      <c r="F1114" s="1" t="str">
        <f t="shared" ca="1" si="82"/>
        <v/>
      </c>
      <c r="H1114" s="32" t="str">
        <f t="array" aca="1" ref="H1114" ca="1">IFERROR(INDEX($E$26:$E$1885,SMALL(IF($E$26:$E$1885="","",ROW($E$26:$E$1885)-MIN(ROW($E$26:$E$1885))+1),ROW(E1091))),"")</f>
        <v/>
      </c>
      <c r="I1114" s="32" t="str">
        <f t="array" aca="1" ref="I1114" ca="1">IFERROR(INDEX($F$26:$F$1885,SMALL(IF($F$26:$F$1885="","",ROW($F$26:$F$1885)-MIN(ROW($F$26:$F$1885))+1),ROW(F1091))),"")</f>
        <v/>
      </c>
    </row>
    <row r="1115" spans="2:9" hidden="1" x14ac:dyDescent="0.45">
      <c r="B1115" s="32">
        <f t="shared" si="83"/>
        <v>43795</v>
      </c>
      <c r="C1115" s="1" t="str">
        <f ca="1"/>
        <v/>
      </c>
      <c r="D1115" s="1">
        <v>67</v>
      </c>
      <c r="E1115" s="36" t="str">
        <f t="shared" ref="E1115:E1178" ca="1" si="84">IF(LEN(C1115)=0,"",TEXT(B1115,"mm/dd/yyyy"))</f>
        <v/>
      </c>
      <c r="F1115" s="1" t="str">
        <f t="shared" ref="F1115:F1178" ca="1" si="85">C1115</f>
        <v/>
      </c>
      <c r="H1115" s="32" t="str">
        <f t="array" aca="1" ref="H1115" ca="1">IFERROR(INDEX($E$26:$E$1885,SMALL(IF($E$26:$E$1885="","",ROW($E$26:$E$1885)-MIN(ROW($E$26:$E$1885))+1),ROW(E1092))),"")</f>
        <v/>
      </c>
      <c r="I1115" s="32" t="str">
        <f t="array" aca="1" ref="I1115" ca="1">IFERROR(INDEX($F$26:$F$1885,SMALL(IF($F$26:$F$1885="","",ROW($F$26:$F$1885)-MIN(ROW($F$26:$F$1885))+1),ROW(F1092))),"")</f>
        <v/>
      </c>
    </row>
    <row r="1116" spans="2:9" hidden="1" x14ac:dyDescent="0.45">
      <c r="B1116" s="32">
        <f t="shared" si="83"/>
        <v>43795</v>
      </c>
      <c r="C1116" s="1" t="str">
        <f ca="1"/>
        <v/>
      </c>
      <c r="D1116" s="1">
        <v>68</v>
      </c>
      <c r="E1116" s="36" t="str">
        <f t="shared" ca="1" si="84"/>
        <v/>
      </c>
      <c r="F1116" s="1" t="str">
        <f t="shared" ca="1" si="85"/>
        <v/>
      </c>
      <c r="H1116" s="32" t="str">
        <f t="array" aca="1" ref="H1116" ca="1">IFERROR(INDEX($E$26:$E$1885,SMALL(IF($E$26:$E$1885="","",ROW($E$26:$E$1885)-MIN(ROW($E$26:$E$1885))+1),ROW(E1093))),"")</f>
        <v/>
      </c>
      <c r="I1116" s="32" t="str">
        <f t="array" aca="1" ref="I1116" ca="1">IFERROR(INDEX($F$26:$F$1885,SMALL(IF($F$26:$F$1885="","",ROW($F$26:$F$1885)-MIN(ROW($F$26:$F$1885))+1),ROW(F1093))),"")</f>
        <v/>
      </c>
    </row>
    <row r="1117" spans="2:9" hidden="1" x14ac:dyDescent="0.45">
      <c r="B1117" s="32">
        <f t="shared" si="83"/>
        <v>43795</v>
      </c>
      <c r="C1117" s="1" t="str">
        <f ca="1"/>
        <v/>
      </c>
      <c r="D1117" s="1">
        <v>69</v>
      </c>
      <c r="E1117" s="36" t="str">
        <f t="shared" ca="1" si="84"/>
        <v/>
      </c>
      <c r="F1117" s="1" t="str">
        <f t="shared" ca="1" si="85"/>
        <v/>
      </c>
      <c r="H1117" s="32" t="str">
        <f t="array" aca="1" ref="H1117" ca="1">IFERROR(INDEX($E$26:$E$1885,SMALL(IF($E$26:$E$1885="","",ROW($E$26:$E$1885)-MIN(ROW($E$26:$E$1885))+1),ROW(E1094))),"")</f>
        <v/>
      </c>
      <c r="I1117" s="32" t="str">
        <f t="array" aca="1" ref="I1117" ca="1">IFERROR(INDEX($F$26:$F$1885,SMALL(IF($F$26:$F$1885="","",ROW($F$26:$F$1885)-MIN(ROW($F$26:$F$1885))+1),ROW(F1094))),"")</f>
        <v/>
      </c>
    </row>
    <row r="1118" spans="2:9" hidden="1" x14ac:dyDescent="0.45">
      <c r="B1118" s="32">
        <f t="shared" si="83"/>
        <v>43795</v>
      </c>
      <c r="C1118" s="1" t="str">
        <f ca="1"/>
        <v/>
      </c>
      <c r="D1118" s="1">
        <v>70</v>
      </c>
      <c r="E1118" s="36" t="str">
        <f t="shared" ca="1" si="84"/>
        <v/>
      </c>
      <c r="F1118" s="1" t="str">
        <f t="shared" ca="1" si="85"/>
        <v/>
      </c>
      <c r="H1118" s="32" t="str">
        <f t="array" aca="1" ref="H1118" ca="1">IFERROR(INDEX($E$26:$E$1885,SMALL(IF($E$26:$E$1885="","",ROW($E$26:$E$1885)-MIN(ROW($E$26:$E$1885))+1),ROW(E1095))),"")</f>
        <v/>
      </c>
      <c r="I1118" s="32" t="str">
        <f t="array" aca="1" ref="I1118" ca="1">IFERROR(INDEX($F$26:$F$1885,SMALL(IF($F$26:$F$1885="","",ROW($F$26:$F$1885)-MIN(ROW($F$26:$F$1885))+1),ROW(F1095))),"")</f>
        <v/>
      </c>
    </row>
    <row r="1119" spans="2:9" hidden="1" x14ac:dyDescent="0.45">
      <c r="B1119" s="32">
        <f t="shared" si="83"/>
        <v>43795</v>
      </c>
      <c r="C1119" s="1" t="str">
        <f ca="1"/>
        <v/>
      </c>
      <c r="D1119" s="1">
        <v>71</v>
      </c>
      <c r="E1119" s="36" t="str">
        <f t="shared" ca="1" si="84"/>
        <v/>
      </c>
      <c r="F1119" s="1" t="str">
        <f t="shared" ca="1" si="85"/>
        <v/>
      </c>
      <c r="H1119" s="32" t="str">
        <f t="array" aca="1" ref="H1119" ca="1">IFERROR(INDEX($E$26:$E$1885,SMALL(IF($E$26:$E$1885="","",ROW($E$26:$E$1885)-MIN(ROW($E$26:$E$1885))+1),ROW(E1096))),"")</f>
        <v/>
      </c>
      <c r="I1119" s="32" t="str">
        <f t="array" aca="1" ref="I1119" ca="1">IFERROR(INDEX($F$26:$F$1885,SMALL(IF($F$26:$F$1885="","",ROW($F$26:$F$1885)-MIN(ROW($F$26:$F$1885))+1),ROW(F1096))),"")</f>
        <v/>
      </c>
    </row>
    <row r="1120" spans="2:9" hidden="1" x14ac:dyDescent="0.45">
      <c r="B1120" s="32">
        <f t="shared" si="83"/>
        <v>43795</v>
      </c>
      <c r="C1120" s="1" t="str">
        <f ca="1"/>
        <v/>
      </c>
      <c r="D1120" s="1">
        <v>72</v>
      </c>
      <c r="E1120" s="36" t="str">
        <f t="shared" ca="1" si="84"/>
        <v/>
      </c>
      <c r="F1120" s="1" t="str">
        <f t="shared" ca="1" si="85"/>
        <v/>
      </c>
      <c r="H1120" s="32" t="str">
        <f t="array" aca="1" ref="H1120" ca="1">IFERROR(INDEX($E$26:$E$1885,SMALL(IF($E$26:$E$1885="","",ROW($E$26:$E$1885)-MIN(ROW($E$26:$E$1885))+1),ROW(E1097))),"")</f>
        <v/>
      </c>
      <c r="I1120" s="32" t="str">
        <f t="array" aca="1" ref="I1120" ca="1">IFERROR(INDEX($F$26:$F$1885,SMALL(IF($F$26:$F$1885="","",ROW($F$26:$F$1885)-MIN(ROW($F$26:$F$1885))+1),ROW(F1097))),"")</f>
        <v/>
      </c>
    </row>
    <row r="1121" spans="2:9" hidden="1" x14ac:dyDescent="0.45">
      <c r="B1121" s="32">
        <f t="shared" si="83"/>
        <v>43795</v>
      </c>
      <c r="C1121" s="1" t="str">
        <f ca="1"/>
        <v/>
      </c>
      <c r="D1121" s="1">
        <v>73</v>
      </c>
      <c r="E1121" s="36" t="str">
        <f t="shared" ca="1" si="84"/>
        <v/>
      </c>
      <c r="F1121" s="1" t="str">
        <f t="shared" ca="1" si="85"/>
        <v/>
      </c>
      <c r="H1121" s="32" t="str">
        <f t="array" aca="1" ref="H1121" ca="1">IFERROR(INDEX($E$26:$E$1885,SMALL(IF($E$26:$E$1885="","",ROW($E$26:$E$1885)-MIN(ROW($E$26:$E$1885))+1),ROW(E1098))),"")</f>
        <v/>
      </c>
      <c r="I1121" s="32" t="str">
        <f t="array" aca="1" ref="I1121" ca="1">IFERROR(INDEX($F$26:$F$1885,SMALL(IF($F$26:$F$1885="","",ROW($F$26:$F$1885)-MIN(ROW($F$26:$F$1885))+1),ROW(F1098))),"")</f>
        <v/>
      </c>
    </row>
    <row r="1122" spans="2:9" hidden="1" x14ac:dyDescent="0.45">
      <c r="B1122" s="32">
        <f t="shared" si="83"/>
        <v>43795</v>
      </c>
      <c r="C1122" s="1" t="str">
        <f ca="1"/>
        <v/>
      </c>
      <c r="D1122" s="1">
        <v>74</v>
      </c>
      <c r="E1122" s="36" t="str">
        <f t="shared" ca="1" si="84"/>
        <v/>
      </c>
      <c r="F1122" s="1" t="str">
        <f t="shared" ca="1" si="85"/>
        <v/>
      </c>
      <c r="H1122" s="32" t="str">
        <f t="array" aca="1" ref="H1122" ca="1">IFERROR(INDEX($E$26:$E$1885,SMALL(IF($E$26:$E$1885="","",ROW($E$26:$E$1885)-MIN(ROW($E$26:$E$1885))+1),ROW(E1099))),"")</f>
        <v/>
      </c>
      <c r="I1122" s="32" t="str">
        <f t="array" aca="1" ref="I1122" ca="1">IFERROR(INDEX($F$26:$F$1885,SMALL(IF($F$26:$F$1885="","",ROW($F$26:$F$1885)-MIN(ROW($F$26:$F$1885))+1),ROW(F1099))),"")</f>
        <v/>
      </c>
    </row>
    <row r="1123" spans="2:9" hidden="1" x14ac:dyDescent="0.45">
      <c r="B1123" s="32">
        <f t="shared" si="83"/>
        <v>43795</v>
      </c>
      <c r="C1123" s="1" t="str">
        <f ca="1"/>
        <v/>
      </c>
      <c r="D1123" s="1">
        <v>75</v>
      </c>
      <c r="E1123" s="36" t="str">
        <f t="shared" ca="1" si="84"/>
        <v/>
      </c>
      <c r="F1123" s="1" t="str">
        <f t="shared" ca="1" si="85"/>
        <v/>
      </c>
      <c r="H1123" s="32" t="str">
        <f t="array" aca="1" ref="H1123" ca="1">IFERROR(INDEX($E$26:$E$1885,SMALL(IF($E$26:$E$1885="","",ROW($E$26:$E$1885)-MIN(ROW($E$26:$E$1885))+1),ROW(E1100))),"")</f>
        <v/>
      </c>
      <c r="I1123" s="32" t="str">
        <f t="array" aca="1" ref="I1123" ca="1">IFERROR(INDEX($F$26:$F$1885,SMALL(IF($F$26:$F$1885="","",ROW($F$26:$F$1885)-MIN(ROW($F$26:$F$1885))+1),ROW(F1100))),"")</f>
        <v/>
      </c>
    </row>
    <row r="1124" spans="2:9" hidden="1" x14ac:dyDescent="0.45">
      <c r="B1124" s="32">
        <f t="shared" si="83"/>
        <v>43795</v>
      </c>
      <c r="C1124" s="1" t="str">
        <f ca="1"/>
        <v/>
      </c>
      <c r="D1124" s="1">
        <v>76</v>
      </c>
      <c r="E1124" s="36" t="str">
        <f t="shared" ca="1" si="84"/>
        <v/>
      </c>
      <c r="F1124" s="1" t="str">
        <f t="shared" ca="1" si="85"/>
        <v/>
      </c>
      <c r="H1124" s="32" t="str">
        <f t="array" aca="1" ref="H1124" ca="1">IFERROR(INDEX($E$26:$E$1885,SMALL(IF($E$26:$E$1885="","",ROW($E$26:$E$1885)-MIN(ROW($E$26:$E$1885))+1),ROW(E1101))),"")</f>
        <v/>
      </c>
      <c r="I1124" s="32" t="str">
        <f t="array" aca="1" ref="I1124" ca="1">IFERROR(INDEX($F$26:$F$1885,SMALL(IF($F$26:$F$1885="","",ROW($F$26:$F$1885)-MIN(ROW($F$26:$F$1885))+1),ROW(F1101))),"")</f>
        <v/>
      </c>
    </row>
    <row r="1125" spans="2:9" hidden="1" x14ac:dyDescent="0.45">
      <c r="B1125" s="32">
        <f t="shared" si="83"/>
        <v>43795</v>
      </c>
      <c r="C1125" s="1" t="str">
        <f ca="1"/>
        <v/>
      </c>
      <c r="D1125" s="1">
        <v>77</v>
      </c>
      <c r="E1125" s="36" t="str">
        <f t="shared" ca="1" si="84"/>
        <v/>
      </c>
      <c r="F1125" s="1" t="str">
        <f t="shared" ca="1" si="85"/>
        <v/>
      </c>
      <c r="H1125" s="32" t="str">
        <f t="array" aca="1" ref="H1125" ca="1">IFERROR(INDEX($E$26:$E$1885,SMALL(IF($E$26:$E$1885="","",ROW($E$26:$E$1885)-MIN(ROW($E$26:$E$1885))+1),ROW(E1102))),"")</f>
        <v/>
      </c>
      <c r="I1125" s="32" t="str">
        <f t="array" aca="1" ref="I1125" ca="1">IFERROR(INDEX($F$26:$F$1885,SMALL(IF($F$26:$F$1885="","",ROW($F$26:$F$1885)-MIN(ROW($F$26:$F$1885))+1),ROW(F1102))),"")</f>
        <v/>
      </c>
    </row>
    <row r="1126" spans="2:9" hidden="1" x14ac:dyDescent="0.45">
      <c r="B1126" s="32">
        <f t="shared" si="83"/>
        <v>43795</v>
      </c>
      <c r="C1126" s="1" t="str">
        <f ca="1"/>
        <v/>
      </c>
      <c r="D1126" s="1">
        <v>78</v>
      </c>
      <c r="E1126" s="36" t="str">
        <f t="shared" ca="1" si="84"/>
        <v/>
      </c>
      <c r="F1126" s="1" t="str">
        <f t="shared" ca="1" si="85"/>
        <v/>
      </c>
      <c r="H1126" s="32" t="str">
        <f t="array" aca="1" ref="H1126" ca="1">IFERROR(INDEX($E$26:$E$1885,SMALL(IF($E$26:$E$1885="","",ROW($E$26:$E$1885)-MIN(ROW($E$26:$E$1885))+1),ROW(E1103))),"")</f>
        <v/>
      </c>
      <c r="I1126" s="32" t="str">
        <f t="array" aca="1" ref="I1126" ca="1">IFERROR(INDEX($F$26:$F$1885,SMALL(IF($F$26:$F$1885="","",ROW($F$26:$F$1885)-MIN(ROW($F$26:$F$1885))+1),ROW(F1103))),"")</f>
        <v/>
      </c>
    </row>
    <row r="1127" spans="2:9" hidden="1" x14ac:dyDescent="0.45">
      <c r="B1127" s="32">
        <f t="shared" si="83"/>
        <v>43795</v>
      </c>
      <c r="C1127" s="1" t="str">
        <f ca="1"/>
        <v/>
      </c>
      <c r="D1127" s="1">
        <v>79</v>
      </c>
      <c r="E1127" s="36" t="str">
        <f t="shared" ca="1" si="84"/>
        <v/>
      </c>
      <c r="F1127" s="1" t="str">
        <f t="shared" ca="1" si="85"/>
        <v/>
      </c>
      <c r="H1127" s="32" t="str">
        <f t="array" aca="1" ref="H1127" ca="1">IFERROR(INDEX($E$26:$E$1885,SMALL(IF($E$26:$E$1885="","",ROW($E$26:$E$1885)-MIN(ROW($E$26:$E$1885))+1),ROW(E1104))),"")</f>
        <v/>
      </c>
      <c r="I1127" s="32" t="str">
        <f t="array" aca="1" ref="I1127" ca="1">IFERROR(INDEX($F$26:$F$1885,SMALL(IF($F$26:$F$1885="","",ROW($F$26:$F$1885)-MIN(ROW($F$26:$F$1885))+1),ROW(F1104))),"")</f>
        <v/>
      </c>
    </row>
    <row r="1128" spans="2:9" hidden="1" x14ac:dyDescent="0.45">
      <c r="B1128" s="32">
        <f t="shared" si="83"/>
        <v>43795</v>
      </c>
      <c r="C1128" s="1" t="str">
        <f ca="1"/>
        <v/>
      </c>
      <c r="D1128" s="1">
        <v>80</v>
      </c>
      <c r="E1128" s="36" t="str">
        <f t="shared" ca="1" si="84"/>
        <v/>
      </c>
      <c r="F1128" s="1" t="str">
        <f t="shared" ca="1" si="85"/>
        <v/>
      </c>
      <c r="H1128" s="32" t="str">
        <f t="array" aca="1" ref="H1128" ca="1">IFERROR(INDEX($E$26:$E$1885,SMALL(IF($E$26:$E$1885="","",ROW($E$26:$E$1885)-MIN(ROW($E$26:$E$1885))+1),ROW(E1105))),"")</f>
        <v/>
      </c>
      <c r="I1128" s="32" t="str">
        <f t="array" aca="1" ref="I1128" ca="1">IFERROR(INDEX($F$26:$F$1885,SMALL(IF($F$26:$F$1885="","",ROW($F$26:$F$1885)-MIN(ROW($F$26:$F$1885))+1),ROW(F1105))),"")</f>
        <v/>
      </c>
    </row>
    <row r="1129" spans="2:9" hidden="1" x14ac:dyDescent="0.45">
      <c r="B1129" s="32">
        <f t="shared" si="83"/>
        <v>43795</v>
      </c>
      <c r="C1129" s="1" t="str">
        <f ca="1"/>
        <v/>
      </c>
      <c r="D1129" s="1">
        <v>81</v>
      </c>
      <c r="E1129" s="36" t="str">
        <f t="shared" ca="1" si="84"/>
        <v/>
      </c>
      <c r="F1129" s="1" t="str">
        <f t="shared" ca="1" si="85"/>
        <v/>
      </c>
      <c r="H1129" s="32" t="str">
        <f t="array" aca="1" ref="H1129" ca="1">IFERROR(INDEX($E$26:$E$1885,SMALL(IF($E$26:$E$1885="","",ROW($E$26:$E$1885)-MIN(ROW($E$26:$E$1885))+1),ROW(E1106))),"")</f>
        <v/>
      </c>
      <c r="I1129" s="32" t="str">
        <f t="array" aca="1" ref="I1129" ca="1">IFERROR(INDEX($F$26:$F$1885,SMALL(IF($F$26:$F$1885="","",ROW($F$26:$F$1885)-MIN(ROW($F$26:$F$1885))+1),ROW(F1106))),"")</f>
        <v/>
      </c>
    </row>
    <row r="1130" spans="2:9" hidden="1" x14ac:dyDescent="0.45">
      <c r="B1130" s="32">
        <f t="shared" si="83"/>
        <v>43795</v>
      </c>
      <c r="C1130" s="1" t="str">
        <f ca="1"/>
        <v/>
      </c>
      <c r="D1130" s="1">
        <v>82</v>
      </c>
      <c r="E1130" s="36" t="str">
        <f t="shared" ca="1" si="84"/>
        <v/>
      </c>
      <c r="F1130" s="1" t="str">
        <f t="shared" ca="1" si="85"/>
        <v/>
      </c>
      <c r="H1130" s="32" t="str">
        <f t="array" aca="1" ref="H1130" ca="1">IFERROR(INDEX($E$26:$E$1885,SMALL(IF($E$26:$E$1885="","",ROW($E$26:$E$1885)-MIN(ROW($E$26:$E$1885))+1),ROW(E1107))),"")</f>
        <v/>
      </c>
      <c r="I1130" s="32" t="str">
        <f t="array" aca="1" ref="I1130" ca="1">IFERROR(INDEX($F$26:$F$1885,SMALL(IF($F$26:$F$1885="","",ROW($F$26:$F$1885)-MIN(ROW($F$26:$F$1885))+1),ROW(F1107))),"")</f>
        <v/>
      </c>
    </row>
    <row r="1131" spans="2:9" hidden="1" x14ac:dyDescent="0.45">
      <c r="B1131" s="32">
        <f t="shared" si="83"/>
        <v>43795</v>
      </c>
      <c r="C1131" s="1" t="str">
        <f ca="1"/>
        <v/>
      </c>
      <c r="D1131" s="1">
        <v>83</v>
      </c>
      <c r="E1131" s="36" t="str">
        <f t="shared" ca="1" si="84"/>
        <v/>
      </c>
      <c r="F1131" s="1" t="str">
        <f t="shared" ca="1" si="85"/>
        <v/>
      </c>
      <c r="H1131" s="32" t="str">
        <f t="array" aca="1" ref="H1131" ca="1">IFERROR(INDEX($E$26:$E$1885,SMALL(IF($E$26:$E$1885="","",ROW($E$26:$E$1885)-MIN(ROW($E$26:$E$1885))+1),ROW(E1108))),"")</f>
        <v/>
      </c>
      <c r="I1131" s="32" t="str">
        <f t="array" aca="1" ref="I1131" ca="1">IFERROR(INDEX($F$26:$F$1885,SMALL(IF($F$26:$F$1885="","",ROW($F$26:$F$1885)-MIN(ROW($F$26:$F$1885))+1),ROW(F1108))),"")</f>
        <v/>
      </c>
    </row>
    <row r="1132" spans="2:9" hidden="1" x14ac:dyDescent="0.45">
      <c r="B1132" s="32">
        <f t="shared" si="83"/>
        <v>43795</v>
      </c>
      <c r="C1132" s="1" t="str">
        <f ca="1"/>
        <v/>
      </c>
      <c r="D1132" s="1">
        <v>84</v>
      </c>
      <c r="E1132" s="36" t="str">
        <f t="shared" ca="1" si="84"/>
        <v/>
      </c>
      <c r="F1132" s="1" t="str">
        <f t="shared" ca="1" si="85"/>
        <v/>
      </c>
      <c r="H1132" s="32" t="str">
        <f t="array" aca="1" ref="H1132" ca="1">IFERROR(INDEX($E$26:$E$1885,SMALL(IF($E$26:$E$1885="","",ROW($E$26:$E$1885)-MIN(ROW($E$26:$E$1885))+1),ROW(E1109))),"")</f>
        <v/>
      </c>
      <c r="I1132" s="32" t="str">
        <f t="array" aca="1" ref="I1132" ca="1">IFERROR(INDEX($F$26:$F$1885,SMALL(IF($F$26:$F$1885="","",ROW($F$26:$F$1885)-MIN(ROW($F$26:$F$1885))+1),ROW(F1109))),"")</f>
        <v/>
      </c>
    </row>
    <row r="1133" spans="2:9" hidden="1" x14ac:dyDescent="0.45">
      <c r="B1133" s="32">
        <f t="shared" si="83"/>
        <v>43795</v>
      </c>
      <c r="C1133" s="1" t="str">
        <f ca="1"/>
        <v/>
      </c>
      <c r="D1133" s="1">
        <v>85</v>
      </c>
      <c r="E1133" s="36" t="str">
        <f t="shared" ca="1" si="84"/>
        <v/>
      </c>
      <c r="F1133" s="1" t="str">
        <f t="shared" ca="1" si="85"/>
        <v/>
      </c>
      <c r="H1133" s="32" t="str">
        <f t="array" aca="1" ref="H1133" ca="1">IFERROR(INDEX($E$26:$E$1885,SMALL(IF($E$26:$E$1885="","",ROW($E$26:$E$1885)-MIN(ROW($E$26:$E$1885))+1),ROW(E1110))),"")</f>
        <v/>
      </c>
      <c r="I1133" s="32" t="str">
        <f t="array" aca="1" ref="I1133" ca="1">IFERROR(INDEX($F$26:$F$1885,SMALL(IF($F$26:$F$1885="","",ROW($F$26:$F$1885)-MIN(ROW($F$26:$F$1885))+1),ROW(F1110))),"")</f>
        <v/>
      </c>
    </row>
    <row r="1134" spans="2:9" hidden="1" x14ac:dyDescent="0.45">
      <c r="B1134" s="32">
        <f t="shared" si="83"/>
        <v>43795</v>
      </c>
      <c r="C1134" s="1" t="str">
        <f ca="1"/>
        <v/>
      </c>
      <c r="D1134" s="1">
        <v>86</v>
      </c>
      <c r="E1134" s="36" t="str">
        <f t="shared" ca="1" si="84"/>
        <v/>
      </c>
      <c r="F1134" s="1" t="str">
        <f t="shared" ca="1" si="85"/>
        <v/>
      </c>
      <c r="H1134" s="32" t="str">
        <f t="array" aca="1" ref="H1134" ca="1">IFERROR(INDEX($E$26:$E$1885,SMALL(IF($E$26:$E$1885="","",ROW($E$26:$E$1885)-MIN(ROW($E$26:$E$1885))+1),ROW(E1111))),"")</f>
        <v/>
      </c>
      <c r="I1134" s="32" t="str">
        <f t="array" aca="1" ref="I1134" ca="1">IFERROR(INDEX($F$26:$F$1885,SMALL(IF($F$26:$F$1885="","",ROW($F$26:$F$1885)-MIN(ROW($F$26:$F$1885))+1),ROW(F1111))),"")</f>
        <v/>
      </c>
    </row>
    <row r="1135" spans="2:9" hidden="1" x14ac:dyDescent="0.45">
      <c r="B1135" s="32">
        <f t="shared" si="83"/>
        <v>43795</v>
      </c>
      <c r="C1135" s="1" t="str">
        <f ca="1"/>
        <v/>
      </c>
      <c r="D1135" s="1">
        <v>87</v>
      </c>
      <c r="E1135" s="36" t="str">
        <f t="shared" ca="1" si="84"/>
        <v/>
      </c>
      <c r="F1135" s="1" t="str">
        <f t="shared" ca="1" si="85"/>
        <v/>
      </c>
      <c r="H1135" s="32" t="str">
        <f t="array" aca="1" ref="H1135" ca="1">IFERROR(INDEX($E$26:$E$1885,SMALL(IF($E$26:$E$1885="","",ROW($E$26:$E$1885)-MIN(ROW($E$26:$E$1885))+1),ROW(E1112))),"")</f>
        <v/>
      </c>
      <c r="I1135" s="32" t="str">
        <f t="array" aca="1" ref="I1135" ca="1">IFERROR(INDEX($F$26:$F$1885,SMALL(IF($F$26:$F$1885="","",ROW($F$26:$F$1885)-MIN(ROW($F$26:$F$1885))+1),ROW(F1112))),"")</f>
        <v/>
      </c>
    </row>
    <row r="1136" spans="2:9" hidden="1" x14ac:dyDescent="0.45">
      <c r="B1136" s="32">
        <f t="shared" si="83"/>
        <v>43795</v>
      </c>
      <c r="C1136" s="1" t="str">
        <f ca="1"/>
        <v/>
      </c>
      <c r="D1136" s="1">
        <v>88</v>
      </c>
      <c r="E1136" s="36" t="str">
        <f t="shared" ca="1" si="84"/>
        <v/>
      </c>
      <c r="F1136" s="1" t="str">
        <f t="shared" ca="1" si="85"/>
        <v/>
      </c>
      <c r="H1136" s="32" t="str">
        <f t="array" aca="1" ref="H1136" ca="1">IFERROR(INDEX($E$26:$E$1885,SMALL(IF($E$26:$E$1885="","",ROW($E$26:$E$1885)-MIN(ROW($E$26:$E$1885))+1),ROW(E1113))),"")</f>
        <v/>
      </c>
      <c r="I1136" s="32" t="str">
        <f t="array" aca="1" ref="I1136" ca="1">IFERROR(INDEX($F$26:$F$1885,SMALL(IF($F$26:$F$1885="","",ROW($F$26:$F$1885)-MIN(ROW($F$26:$F$1885))+1),ROW(F1113))),"")</f>
        <v/>
      </c>
    </row>
    <row r="1137" spans="2:9" hidden="1" x14ac:dyDescent="0.45">
      <c r="B1137" s="32">
        <f t="shared" si="83"/>
        <v>43795</v>
      </c>
      <c r="C1137" s="1" t="str">
        <f ca="1"/>
        <v/>
      </c>
      <c r="D1137" s="1">
        <v>89</v>
      </c>
      <c r="E1137" s="36" t="str">
        <f t="shared" ca="1" si="84"/>
        <v/>
      </c>
      <c r="F1137" s="1" t="str">
        <f t="shared" ca="1" si="85"/>
        <v/>
      </c>
      <c r="H1137" s="32" t="str">
        <f t="array" aca="1" ref="H1137" ca="1">IFERROR(INDEX($E$26:$E$1885,SMALL(IF($E$26:$E$1885="","",ROW($E$26:$E$1885)-MIN(ROW($E$26:$E$1885))+1),ROW(E1114))),"")</f>
        <v/>
      </c>
      <c r="I1137" s="32" t="str">
        <f t="array" aca="1" ref="I1137" ca="1">IFERROR(INDEX($F$26:$F$1885,SMALL(IF($F$26:$F$1885="","",ROW($F$26:$F$1885)-MIN(ROW($F$26:$F$1885))+1),ROW(F1114))),"")</f>
        <v/>
      </c>
    </row>
    <row r="1138" spans="2:9" hidden="1" x14ac:dyDescent="0.45">
      <c r="B1138" s="32">
        <f t="shared" si="83"/>
        <v>43795</v>
      </c>
      <c r="C1138" s="1" t="str">
        <f ca="1"/>
        <v/>
      </c>
      <c r="D1138" s="1">
        <v>90</v>
      </c>
      <c r="E1138" s="36" t="str">
        <f t="shared" ca="1" si="84"/>
        <v/>
      </c>
      <c r="F1138" s="1" t="str">
        <f t="shared" ca="1" si="85"/>
        <v/>
      </c>
      <c r="H1138" s="32" t="str">
        <f t="array" aca="1" ref="H1138" ca="1">IFERROR(INDEX($E$26:$E$1885,SMALL(IF($E$26:$E$1885="","",ROW($E$26:$E$1885)-MIN(ROW($E$26:$E$1885))+1),ROW(E1115))),"")</f>
        <v/>
      </c>
      <c r="I1138" s="32" t="str">
        <f t="array" aca="1" ref="I1138" ca="1">IFERROR(INDEX($F$26:$F$1885,SMALL(IF($F$26:$F$1885="","",ROW($F$26:$F$1885)-MIN(ROW($F$26:$F$1885))+1),ROW(F1115))),"")</f>
        <v/>
      </c>
    </row>
    <row r="1139" spans="2:9" hidden="1" x14ac:dyDescent="0.45">
      <c r="B1139" s="32">
        <f t="shared" si="83"/>
        <v>43795</v>
      </c>
      <c r="C1139" s="1" t="str">
        <f ca="1"/>
        <v/>
      </c>
      <c r="D1139" s="1">
        <v>91</v>
      </c>
      <c r="E1139" s="36" t="str">
        <f t="shared" ca="1" si="84"/>
        <v/>
      </c>
      <c r="F1139" s="1" t="str">
        <f t="shared" ca="1" si="85"/>
        <v/>
      </c>
      <c r="H1139" s="32" t="str">
        <f t="array" aca="1" ref="H1139" ca="1">IFERROR(INDEX($E$26:$E$1885,SMALL(IF($E$26:$E$1885="","",ROW($E$26:$E$1885)-MIN(ROW($E$26:$E$1885))+1),ROW(E1116))),"")</f>
        <v/>
      </c>
      <c r="I1139" s="32" t="str">
        <f t="array" aca="1" ref="I1139" ca="1">IFERROR(INDEX($F$26:$F$1885,SMALL(IF($F$26:$F$1885="","",ROW($F$26:$F$1885)-MIN(ROW($F$26:$F$1885))+1),ROW(F1116))),"")</f>
        <v/>
      </c>
    </row>
    <row r="1140" spans="2:9" hidden="1" x14ac:dyDescent="0.45">
      <c r="B1140" s="32">
        <f t="shared" si="83"/>
        <v>43795</v>
      </c>
      <c r="C1140" s="1" t="str">
        <f ca="1"/>
        <v/>
      </c>
      <c r="D1140" s="1">
        <v>92</v>
      </c>
      <c r="E1140" s="36" t="str">
        <f t="shared" ca="1" si="84"/>
        <v/>
      </c>
      <c r="F1140" s="1" t="str">
        <f t="shared" ca="1" si="85"/>
        <v/>
      </c>
      <c r="H1140" s="32" t="str">
        <f t="array" aca="1" ref="H1140" ca="1">IFERROR(INDEX($E$26:$E$1885,SMALL(IF($E$26:$E$1885="","",ROW($E$26:$E$1885)-MIN(ROW($E$26:$E$1885))+1),ROW(E1117))),"")</f>
        <v/>
      </c>
      <c r="I1140" s="32" t="str">
        <f t="array" aca="1" ref="I1140" ca="1">IFERROR(INDEX($F$26:$F$1885,SMALL(IF($F$26:$F$1885="","",ROW($F$26:$F$1885)-MIN(ROW($F$26:$F$1885))+1),ROW(F1117))),"")</f>
        <v/>
      </c>
    </row>
    <row r="1141" spans="2:9" hidden="1" x14ac:dyDescent="0.45">
      <c r="B1141" s="32">
        <f t="shared" si="83"/>
        <v>43795</v>
      </c>
      <c r="C1141" s="1" t="str">
        <f ca="1"/>
        <v/>
      </c>
      <c r="D1141" s="1">
        <v>93</v>
      </c>
      <c r="E1141" s="36" t="str">
        <f t="shared" ca="1" si="84"/>
        <v/>
      </c>
      <c r="F1141" s="1" t="str">
        <f t="shared" ca="1" si="85"/>
        <v/>
      </c>
      <c r="H1141" s="32" t="str">
        <f t="array" aca="1" ref="H1141" ca="1">IFERROR(INDEX($E$26:$E$1885,SMALL(IF($E$26:$E$1885="","",ROW($E$26:$E$1885)-MIN(ROW($E$26:$E$1885))+1),ROW(E1118))),"")</f>
        <v/>
      </c>
      <c r="I1141" s="32" t="str">
        <f t="array" aca="1" ref="I1141" ca="1">IFERROR(INDEX($F$26:$F$1885,SMALL(IF($F$26:$F$1885="","",ROW($F$26:$F$1885)-MIN(ROW($F$26:$F$1885))+1),ROW(F1118))),"")</f>
        <v/>
      </c>
    </row>
    <row r="1142" spans="2:9" hidden="1" x14ac:dyDescent="0.45">
      <c r="B1142" s="32">
        <f>B$15</f>
        <v>43796</v>
      </c>
      <c r="C1142" s="1" t="str">
        <f t="array" aca="1" ref="C1142:C1234" ca="1">TRANSPOSE(CT15:GH15)</f>
        <v>Brokerage - Fidelity Investments</v>
      </c>
      <c r="D1142" s="1">
        <v>1</v>
      </c>
      <c r="E1142" s="36" t="str">
        <f t="shared" ca="1" si="84"/>
        <v>11/27/2019</v>
      </c>
      <c r="F1142" s="1" t="str">
        <f t="shared" ca="1" si="85"/>
        <v>Brokerage - Fidelity Investments</v>
      </c>
      <c r="H1142" s="32" t="str">
        <f t="array" aca="1" ref="H1142" ca="1">IFERROR(INDEX($E$26:$E$1885,SMALL(IF($E$26:$E$1885="","",ROW($E$26:$E$1885)-MIN(ROW($E$26:$E$1885))+1),ROW(E1119))),"")</f>
        <v/>
      </c>
      <c r="I1142" s="32" t="str">
        <f t="array" aca="1" ref="I1142" ca="1">IFERROR(INDEX($F$26:$F$1885,SMALL(IF($F$26:$F$1885="","",ROW($F$26:$F$1885)-MIN(ROW($F$26:$F$1885))+1),ROW(F1119))),"")</f>
        <v/>
      </c>
    </row>
    <row r="1143" spans="2:9" hidden="1" x14ac:dyDescent="0.45">
      <c r="B1143" s="32">
        <f t="shared" ref="B1143:B1206" si="86">B$15</f>
        <v>43796</v>
      </c>
      <c r="C1143" s="1" t="str">
        <f ca="1"/>
        <v/>
      </c>
      <c r="D1143" s="1">
        <v>2</v>
      </c>
      <c r="E1143" s="36" t="str">
        <f t="shared" ca="1" si="84"/>
        <v/>
      </c>
      <c r="F1143" s="1" t="str">
        <f t="shared" ca="1" si="85"/>
        <v/>
      </c>
      <c r="H1143" s="32" t="str">
        <f t="array" aca="1" ref="H1143" ca="1">IFERROR(INDEX($E$26:$E$1885,SMALL(IF($E$26:$E$1885="","",ROW($E$26:$E$1885)-MIN(ROW($E$26:$E$1885))+1),ROW(E1120))),"")</f>
        <v/>
      </c>
      <c r="I1143" s="32" t="str">
        <f t="array" aca="1" ref="I1143" ca="1">IFERROR(INDEX($F$26:$F$1885,SMALL(IF($F$26:$F$1885="","",ROW($F$26:$F$1885)-MIN(ROW($F$26:$F$1885))+1),ROW(F1120))),"")</f>
        <v/>
      </c>
    </row>
    <row r="1144" spans="2:9" hidden="1" x14ac:dyDescent="0.45">
      <c r="B1144" s="32">
        <f t="shared" si="86"/>
        <v>43796</v>
      </c>
      <c r="C1144" s="1" t="str">
        <f ca="1"/>
        <v/>
      </c>
      <c r="D1144" s="1">
        <v>3</v>
      </c>
      <c r="E1144" s="36" t="str">
        <f t="shared" ca="1" si="84"/>
        <v/>
      </c>
      <c r="F1144" s="1" t="str">
        <f t="shared" ca="1" si="85"/>
        <v/>
      </c>
      <c r="H1144" s="32" t="str">
        <f t="array" aca="1" ref="H1144" ca="1">IFERROR(INDEX($E$26:$E$1885,SMALL(IF($E$26:$E$1885="","",ROW($E$26:$E$1885)-MIN(ROW($E$26:$E$1885))+1),ROW(E1121))),"")</f>
        <v/>
      </c>
      <c r="I1144" s="32" t="str">
        <f t="array" aca="1" ref="I1144" ca="1">IFERROR(INDEX($F$26:$F$1885,SMALL(IF($F$26:$F$1885="","",ROW($F$26:$F$1885)-MIN(ROW($F$26:$F$1885))+1),ROW(F1121))),"")</f>
        <v/>
      </c>
    </row>
    <row r="1145" spans="2:9" hidden="1" x14ac:dyDescent="0.45">
      <c r="B1145" s="32">
        <f t="shared" si="86"/>
        <v>43796</v>
      </c>
      <c r="C1145" s="1" t="str">
        <f ca="1"/>
        <v/>
      </c>
      <c r="D1145" s="1">
        <v>4</v>
      </c>
      <c r="E1145" s="36" t="str">
        <f t="shared" ca="1" si="84"/>
        <v/>
      </c>
      <c r="F1145" s="1" t="str">
        <f t="shared" ca="1" si="85"/>
        <v/>
      </c>
      <c r="H1145" s="32" t="str">
        <f t="array" aca="1" ref="H1145" ca="1">IFERROR(INDEX($E$26:$E$1885,SMALL(IF($E$26:$E$1885="","",ROW($E$26:$E$1885)-MIN(ROW($E$26:$E$1885))+1),ROW(E1122))),"")</f>
        <v/>
      </c>
      <c r="I1145" s="32" t="str">
        <f t="array" aca="1" ref="I1145" ca="1">IFERROR(INDEX($F$26:$F$1885,SMALL(IF($F$26:$F$1885="","",ROW($F$26:$F$1885)-MIN(ROW($F$26:$F$1885))+1),ROW(F1122))),"")</f>
        <v/>
      </c>
    </row>
    <row r="1146" spans="2:9" hidden="1" x14ac:dyDescent="0.45">
      <c r="B1146" s="32">
        <f t="shared" si="86"/>
        <v>43796</v>
      </c>
      <c r="C1146" s="1" t="str">
        <f ca="1"/>
        <v/>
      </c>
      <c r="D1146" s="1">
        <v>5</v>
      </c>
      <c r="E1146" s="36" t="str">
        <f t="shared" ca="1" si="84"/>
        <v/>
      </c>
      <c r="F1146" s="1" t="str">
        <f t="shared" ca="1" si="85"/>
        <v/>
      </c>
      <c r="H1146" s="32" t="str">
        <f t="array" aca="1" ref="H1146" ca="1">IFERROR(INDEX($E$26:$E$1885,SMALL(IF($E$26:$E$1885="","",ROW($E$26:$E$1885)-MIN(ROW($E$26:$E$1885))+1),ROW(E1123))),"")</f>
        <v/>
      </c>
      <c r="I1146" s="32" t="str">
        <f t="array" aca="1" ref="I1146" ca="1">IFERROR(INDEX($F$26:$F$1885,SMALL(IF($F$26:$F$1885="","",ROW($F$26:$F$1885)-MIN(ROW($F$26:$F$1885))+1),ROW(F1123))),"")</f>
        <v/>
      </c>
    </row>
    <row r="1147" spans="2:9" hidden="1" x14ac:dyDescent="0.45">
      <c r="B1147" s="32">
        <f t="shared" si="86"/>
        <v>43796</v>
      </c>
      <c r="C1147" s="1" t="str">
        <f ca="1"/>
        <v/>
      </c>
      <c r="D1147" s="1">
        <v>6</v>
      </c>
      <c r="E1147" s="36" t="str">
        <f t="shared" ca="1" si="84"/>
        <v/>
      </c>
      <c r="F1147" s="1" t="str">
        <f t="shared" ca="1" si="85"/>
        <v/>
      </c>
      <c r="H1147" s="32" t="str">
        <f t="array" aca="1" ref="H1147" ca="1">IFERROR(INDEX($E$26:$E$1885,SMALL(IF($E$26:$E$1885="","",ROW($E$26:$E$1885)-MIN(ROW($E$26:$E$1885))+1),ROW(E1124))),"")</f>
        <v/>
      </c>
      <c r="I1147" s="32" t="str">
        <f t="array" aca="1" ref="I1147" ca="1">IFERROR(INDEX($F$26:$F$1885,SMALL(IF($F$26:$F$1885="","",ROW($F$26:$F$1885)-MIN(ROW($F$26:$F$1885))+1),ROW(F1124))),"")</f>
        <v/>
      </c>
    </row>
    <row r="1148" spans="2:9" hidden="1" x14ac:dyDescent="0.45">
      <c r="B1148" s="32">
        <f t="shared" si="86"/>
        <v>43796</v>
      </c>
      <c r="C1148" s="1" t="str">
        <f ca="1"/>
        <v/>
      </c>
      <c r="D1148" s="1">
        <v>7</v>
      </c>
      <c r="E1148" s="36" t="str">
        <f t="shared" ca="1" si="84"/>
        <v/>
      </c>
      <c r="F1148" s="1" t="str">
        <f t="shared" ca="1" si="85"/>
        <v/>
      </c>
      <c r="H1148" s="32" t="str">
        <f t="array" aca="1" ref="H1148" ca="1">IFERROR(INDEX($E$26:$E$1885,SMALL(IF($E$26:$E$1885="","",ROW($E$26:$E$1885)-MIN(ROW($E$26:$E$1885))+1),ROW(E1125))),"")</f>
        <v/>
      </c>
      <c r="I1148" s="32" t="str">
        <f t="array" aca="1" ref="I1148" ca="1">IFERROR(INDEX($F$26:$F$1885,SMALL(IF($F$26:$F$1885="","",ROW($F$26:$F$1885)-MIN(ROW($F$26:$F$1885))+1),ROW(F1125))),"")</f>
        <v/>
      </c>
    </row>
    <row r="1149" spans="2:9" hidden="1" x14ac:dyDescent="0.45">
      <c r="B1149" s="32">
        <f t="shared" si="86"/>
        <v>43796</v>
      </c>
      <c r="C1149" s="1" t="str">
        <f ca="1"/>
        <v/>
      </c>
      <c r="D1149" s="1">
        <v>8</v>
      </c>
      <c r="E1149" s="36" t="str">
        <f t="shared" ca="1" si="84"/>
        <v/>
      </c>
      <c r="F1149" s="1" t="str">
        <f t="shared" ca="1" si="85"/>
        <v/>
      </c>
      <c r="H1149" s="32" t="str">
        <f t="array" aca="1" ref="H1149" ca="1">IFERROR(INDEX($E$26:$E$1885,SMALL(IF($E$26:$E$1885="","",ROW($E$26:$E$1885)-MIN(ROW($E$26:$E$1885))+1),ROW(E1126))),"")</f>
        <v/>
      </c>
      <c r="I1149" s="32" t="str">
        <f t="array" aca="1" ref="I1149" ca="1">IFERROR(INDEX($F$26:$F$1885,SMALL(IF($F$26:$F$1885="","",ROW($F$26:$F$1885)-MIN(ROW($F$26:$F$1885))+1),ROW(F1126))),"")</f>
        <v/>
      </c>
    </row>
    <row r="1150" spans="2:9" hidden="1" x14ac:dyDescent="0.45">
      <c r="B1150" s="32">
        <f t="shared" si="86"/>
        <v>43796</v>
      </c>
      <c r="C1150" s="1" t="str">
        <f ca="1"/>
        <v/>
      </c>
      <c r="D1150" s="1">
        <v>9</v>
      </c>
      <c r="E1150" s="36" t="str">
        <f t="shared" ca="1" si="84"/>
        <v/>
      </c>
      <c r="F1150" s="1" t="str">
        <f t="shared" ca="1" si="85"/>
        <v/>
      </c>
      <c r="H1150" s="32" t="str">
        <f t="array" aca="1" ref="H1150" ca="1">IFERROR(INDEX($E$26:$E$1885,SMALL(IF($E$26:$E$1885="","",ROW($E$26:$E$1885)-MIN(ROW($E$26:$E$1885))+1),ROW(E1127))),"")</f>
        <v/>
      </c>
      <c r="I1150" s="32" t="str">
        <f t="array" aca="1" ref="I1150" ca="1">IFERROR(INDEX($F$26:$F$1885,SMALL(IF($F$26:$F$1885="","",ROW($F$26:$F$1885)-MIN(ROW($F$26:$F$1885))+1),ROW(F1127))),"")</f>
        <v/>
      </c>
    </row>
    <row r="1151" spans="2:9" hidden="1" x14ac:dyDescent="0.45">
      <c r="B1151" s="32">
        <f t="shared" si="86"/>
        <v>43796</v>
      </c>
      <c r="C1151" s="1" t="str">
        <f ca="1"/>
        <v/>
      </c>
      <c r="D1151" s="1">
        <v>10</v>
      </c>
      <c r="E1151" s="36" t="str">
        <f t="shared" ca="1" si="84"/>
        <v/>
      </c>
      <c r="F1151" s="1" t="str">
        <f t="shared" ca="1" si="85"/>
        <v/>
      </c>
      <c r="H1151" s="32" t="str">
        <f t="array" aca="1" ref="H1151" ca="1">IFERROR(INDEX($E$26:$E$1885,SMALL(IF($E$26:$E$1885="","",ROW($E$26:$E$1885)-MIN(ROW($E$26:$E$1885))+1),ROW(E1128))),"")</f>
        <v/>
      </c>
      <c r="I1151" s="32" t="str">
        <f t="array" aca="1" ref="I1151" ca="1">IFERROR(INDEX($F$26:$F$1885,SMALL(IF($F$26:$F$1885="","",ROW($F$26:$F$1885)-MIN(ROW($F$26:$F$1885))+1),ROW(F1128))),"")</f>
        <v/>
      </c>
    </row>
    <row r="1152" spans="2:9" hidden="1" x14ac:dyDescent="0.45">
      <c r="B1152" s="32">
        <f t="shared" si="86"/>
        <v>43796</v>
      </c>
      <c r="C1152" s="1" t="str">
        <f ca="1"/>
        <v/>
      </c>
      <c r="D1152" s="1">
        <v>11</v>
      </c>
      <c r="E1152" s="36" t="str">
        <f t="shared" ca="1" si="84"/>
        <v/>
      </c>
      <c r="F1152" s="1" t="str">
        <f t="shared" ca="1" si="85"/>
        <v/>
      </c>
      <c r="H1152" s="32" t="str">
        <f t="array" aca="1" ref="H1152" ca="1">IFERROR(INDEX($E$26:$E$1885,SMALL(IF($E$26:$E$1885="","",ROW($E$26:$E$1885)-MIN(ROW($E$26:$E$1885))+1),ROW(E1129))),"")</f>
        <v/>
      </c>
      <c r="I1152" s="32" t="str">
        <f t="array" aca="1" ref="I1152" ca="1">IFERROR(INDEX($F$26:$F$1885,SMALL(IF($F$26:$F$1885="","",ROW($F$26:$F$1885)-MIN(ROW($F$26:$F$1885))+1),ROW(F1129))),"")</f>
        <v/>
      </c>
    </row>
    <row r="1153" spans="2:9" hidden="1" x14ac:dyDescent="0.45">
      <c r="B1153" s="32">
        <f t="shared" si="86"/>
        <v>43796</v>
      </c>
      <c r="C1153" s="1" t="str">
        <f ca="1"/>
        <v/>
      </c>
      <c r="D1153" s="1">
        <v>12</v>
      </c>
      <c r="E1153" s="36" t="str">
        <f t="shared" ca="1" si="84"/>
        <v/>
      </c>
      <c r="F1153" s="1" t="str">
        <f t="shared" ca="1" si="85"/>
        <v/>
      </c>
      <c r="H1153" s="32" t="str">
        <f t="array" aca="1" ref="H1153" ca="1">IFERROR(INDEX($E$26:$E$1885,SMALL(IF($E$26:$E$1885="","",ROW($E$26:$E$1885)-MIN(ROW($E$26:$E$1885))+1),ROW(E1130))),"")</f>
        <v/>
      </c>
      <c r="I1153" s="32" t="str">
        <f t="array" aca="1" ref="I1153" ca="1">IFERROR(INDEX($F$26:$F$1885,SMALL(IF($F$26:$F$1885="","",ROW($F$26:$F$1885)-MIN(ROW($F$26:$F$1885))+1),ROW(F1130))),"")</f>
        <v/>
      </c>
    </row>
    <row r="1154" spans="2:9" hidden="1" x14ac:dyDescent="0.45">
      <c r="B1154" s="32">
        <f t="shared" si="86"/>
        <v>43796</v>
      </c>
      <c r="C1154" s="1" t="str">
        <f ca="1"/>
        <v/>
      </c>
      <c r="D1154" s="1">
        <v>13</v>
      </c>
      <c r="E1154" s="36" t="str">
        <f t="shared" ca="1" si="84"/>
        <v/>
      </c>
      <c r="F1154" s="1" t="str">
        <f t="shared" ca="1" si="85"/>
        <v/>
      </c>
      <c r="H1154" s="32" t="str">
        <f t="array" aca="1" ref="H1154" ca="1">IFERROR(INDEX($E$26:$E$1885,SMALL(IF($E$26:$E$1885="","",ROW($E$26:$E$1885)-MIN(ROW($E$26:$E$1885))+1),ROW(E1131))),"")</f>
        <v/>
      </c>
      <c r="I1154" s="32" t="str">
        <f t="array" aca="1" ref="I1154" ca="1">IFERROR(INDEX($F$26:$F$1885,SMALL(IF($F$26:$F$1885="","",ROW($F$26:$F$1885)-MIN(ROW($F$26:$F$1885))+1),ROW(F1131))),"")</f>
        <v/>
      </c>
    </row>
    <row r="1155" spans="2:9" hidden="1" x14ac:dyDescent="0.45">
      <c r="B1155" s="32">
        <f t="shared" si="86"/>
        <v>43796</v>
      </c>
      <c r="C1155" s="1" t="str">
        <f ca="1"/>
        <v/>
      </c>
      <c r="D1155" s="1">
        <v>14</v>
      </c>
      <c r="E1155" s="36" t="str">
        <f t="shared" ca="1" si="84"/>
        <v/>
      </c>
      <c r="F1155" s="1" t="str">
        <f t="shared" ca="1" si="85"/>
        <v/>
      </c>
      <c r="H1155" s="32" t="str">
        <f t="array" aca="1" ref="H1155" ca="1">IFERROR(INDEX($E$26:$E$1885,SMALL(IF($E$26:$E$1885="","",ROW($E$26:$E$1885)-MIN(ROW($E$26:$E$1885))+1),ROW(E1132))),"")</f>
        <v/>
      </c>
      <c r="I1155" s="32" t="str">
        <f t="array" aca="1" ref="I1155" ca="1">IFERROR(INDEX($F$26:$F$1885,SMALL(IF($F$26:$F$1885="","",ROW($F$26:$F$1885)-MIN(ROW($F$26:$F$1885))+1),ROW(F1132))),"")</f>
        <v/>
      </c>
    </row>
    <row r="1156" spans="2:9" hidden="1" x14ac:dyDescent="0.45">
      <c r="B1156" s="32">
        <f t="shared" si="86"/>
        <v>43796</v>
      </c>
      <c r="C1156" s="1" t="str">
        <f ca="1"/>
        <v/>
      </c>
      <c r="D1156" s="1">
        <v>15</v>
      </c>
      <c r="E1156" s="36" t="str">
        <f t="shared" ca="1" si="84"/>
        <v/>
      </c>
      <c r="F1156" s="1" t="str">
        <f t="shared" ca="1" si="85"/>
        <v/>
      </c>
      <c r="H1156" s="32" t="str">
        <f t="array" aca="1" ref="H1156" ca="1">IFERROR(INDEX($E$26:$E$1885,SMALL(IF($E$26:$E$1885="","",ROW($E$26:$E$1885)-MIN(ROW($E$26:$E$1885))+1),ROW(E1133))),"")</f>
        <v/>
      </c>
      <c r="I1156" s="32" t="str">
        <f t="array" aca="1" ref="I1156" ca="1">IFERROR(INDEX($F$26:$F$1885,SMALL(IF($F$26:$F$1885="","",ROW($F$26:$F$1885)-MIN(ROW($F$26:$F$1885))+1),ROW(F1133))),"")</f>
        <v/>
      </c>
    </row>
    <row r="1157" spans="2:9" hidden="1" x14ac:dyDescent="0.45">
      <c r="B1157" s="32">
        <f t="shared" si="86"/>
        <v>43796</v>
      </c>
      <c r="C1157" s="1" t="str">
        <f ca="1"/>
        <v/>
      </c>
      <c r="D1157" s="1">
        <v>16</v>
      </c>
      <c r="E1157" s="36" t="str">
        <f t="shared" ca="1" si="84"/>
        <v/>
      </c>
      <c r="F1157" s="1" t="str">
        <f t="shared" ca="1" si="85"/>
        <v/>
      </c>
      <c r="H1157" s="32" t="str">
        <f t="array" aca="1" ref="H1157" ca="1">IFERROR(INDEX($E$26:$E$1885,SMALL(IF($E$26:$E$1885="","",ROW($E$26:$E$1885)-MIN(ROW($E$26:$E$1885))+1),ROW(E1134))),"")</f>
        <v/>
      </c>
      <c r="I1157" s="32" t="str">
        <f t="array" aca="1" ref="I1157" ca="1">IFERROR(INDEX($F$26:$F$1885,SMALL(IF($F$26:$F$1885="","",ROW($F$26:$F$1885)-MIN(ROW($F$26:$F$1885))+1),ROW(F1134))),"")</f>
        <v/>
      </c>
    </row>
    <row r="1158" spans="2:9" hidden="1" x14ac:dyDescent="0.45">
      <c r="B1158" s="32">
        <f t="shared" si="86"/>
        <v>43796</v>
      </c>
      <c r="C1158" s="1" t="str">
        <f ca="1"/>
        <v/>
      </c>
      <c r="D1158" s="1">
        <v>17</v>
      </c>
      <c r="E1158" s="36" t="str">
        <f t="shared" ca="1" si="84"/>
        <v/>
      </c>
      <c r="F1158" s="1" t="str">
        <f t="shared" ca="1" si="85"/>
        <v/>
      </c>
      <c r="H1158" s="32" t="str">
        <f t="array" aca="1" ref="H1158" ca="1">IFERROR(INDEX($E$26:$E$1885,SMALL(IF($E$26:$E$1885="","",ROW($E$26:$E$1885)-MIN(ROW($E$26:$E$1885))+1),ROW(E1135))),"")</f>
        <v/>
      </c>
      <c r="I1158" s="32" t="str">
        <f t="array" aca="1" ref="I1158" ca="1">IFERROR(INDEX($F$26:$F$1885,SMALL(IF($F$26:$F$1885="","",ROW($F$26:$F$1885)-MIN(ROW($F$26:$F$1885))+1),ROW(F1135))),"")</f>
        <v/>
      </c>
    </row>
    <row r="1159" spans="2:9" hidden="1" x14ac:dyDescent="0.45">
      <c r="B1159" s="32">
        <f t="shared" si="86"/>
        <v>43796</v>
      </c>
      <c r="C1159" s="1" t="str">
        <f ca="1"/>
        <v/>
      </c>
      <c r="D1159" s="1">
        <v>18</v>
      </c>
      <c r="E1159" s="36" t="str">
        <f t="shared" ca="1" si="84"/>
        <v/>
      </c>
      <c r="F1159" s="1" t="str">
        <f t="shared" ca="1" si="85"/>
        <v/>
      </c>
      <c r="H1159" s="32" t="str">
        <f t="array" aca="1" ref="H1159" ca="1">IFERROR(INDEX($E$26:$E$1885,SMALL(IF($E$26:$E$1885="","",ROW($E$26:$E$1885)-MIN(ROW($E$26:$E$1885))+1),ROW(E1136))),"")</f>
        <v/>
      </c>
      <c r="I1159" s="32" t="str">
        <f t="array" aca="1" ref="I1159" ca="1">IFERROR(INDEX($F$26:$F$1885,SMALL(IF($F$26:$F$1885="","",ROW($F$26:$F$1885)-MIN(ROW($F$26:$F$1885))+1),ROW(F1136))),"")</f>
        <v/>
      </c>
    </row>
    <row r="1160" spans="2:9" hidden="1" x14ac:dyDescent="0.45">
      <c r="B1160" s="32">
        <f t="shared" si="86"/>
        <v>43796</v>
      </c>
      <c r="C1160" s="1" t="str">
        <f ca="1"/>
        <v/>
      </c>
      <c r="D1160" s="1">
        <v>19</v>
      </c>
      <c r="E1160" s="36" t="str">
        <f t="shared" ca="1" si="84"/>
        <v/>
      </c>
      <c r="F1160" s="1" t="str">
        <f t="shared" ca="1" si="85"/>
        <v/>
      </c>
      <c r="H1160" s="32" t="str">
        <f t="array" aca="1" ref="H1160" ca="1">IFERROR(INDEX($E$26:$E$1885,SMALL(IF($E$26:$E$1885="","",ROW($E$26:$E$1885)-MIN(ROW($E$26:$E$1885))+1),ROW(E1137))),"")</f>
        <v/>
      </c>
      <c r="I1160" s="32" t="str">
        <f t="array" aca="1" ref="I1160" ca="1">IFERROR(INDEX($F$26:$F$1885,SMALL(IF($F$26:$F$1885="","",ROW($F$26:$F$1885)-MIN(ROW($F$26:$F$1885))+1),ROW(F1137))),"")</f>
        <v/>
      </c>
    </row>
    <row r="1161" spans="2:9" hidden="1" x14ac:dyDescent="0.45">
      <c r="B1161" s="32">
        <f t="shared" si="86"/>
        <v>43796</v>
      </c>
      <c r="C1161" s="1" t="str">
        <f ca="1"/>
        <v/>
      </c>
      <c r="D1161" s="1">
        <v>20</v>
      </c>
      <c r="E1161" s="36" t="str">
        <f t="shared" ca="1" si="84"/>
        <v/>
      </c>
      <c r="F1161" s="1" t="str">
        <f t="shared" ca="1" si="85"/>
        <v/>
      </c>
      <c r="H1161" s="32" t="str">
        <f t="array" aca="1" ref="H1161" ca="1">IFERROR(INDEX($E$26:$E$1885,SMALL(IF($E$26:$E$1885="","",ROW($E$26:$E$1885)-MIN(ROW($E$26:$E$1885))+1),ROW(E1138))),"")</f>
        <v/>
      </c>
      <c r="I1161" s="32" t="str">
        <f t="array" aca="1" ref="I1161" ca="1">IFERROR(INDEX($F$26:$F$1885,SMALL(IF($F$26:$F$1885="","",ROW($F$26:$F$1885)-MIN(ROW($F$26:$F$1885))+1),ROW(F1138))),"")</f>
        <v/>
      </c>
    </row>
    <row r="1162" spans="2:9" hidden="1" x14ac:dyDescent="0.45">
      <c r="B1162" s="32">
        <f t="shared" si="86"/>
        <v>43796</v>
      </c>
      <c r="C1162" s="1" t="str">
        <f ca="1"/>
        <v/>
      </c>
      <c r="D1162" s="1">
        <v>21</v>
      </c>
      <c r="E1162" s="36" t="str">
        <f t="shared" ca="1" si="84"/>
        <v/>
      </c>
      <c r="F1162" s="1" t="str">
        <f t="shared" ca="1" si="85"/>
        <v/>
      </c>
      <c r="H1162" s="32" t="str">
        <f t="array" aca="1" ref="H1162" ca="1">IFERROR(INDEX($E$26:$E$1885,SMALL(IF($E$26:$E$1885="","",ROW($E$26:$E$1885)-MIN(ROW($E$26:$E$1885))+1),ROW(E1139))),"")</f>
        <v/>
      </c>
      <c r="I1162" s="32" t="str">
        <f t="array" aca="1" ref="I1162" ca="1">IFERROR(INDEX($F$26:$F$1885,SMALL(IF($F$26:$F$1885="","",ROW($F$26:$F$1885)-MIN(ROW($F$26:$F$1885))+1),ROW(F1139))),"")</f>
        <v/>
      </c>
    </row>
    <row r="1163" spans="2:9" hidden="1" x14ac:dyDescent="0.45">
      <c r="B1163" s="32">
        <f t="shared" si="86"/>
        <v>43796</v>
      </c>
      <c r="C1163" s="1" t="str">
        <f ca="1"/>
        <v/>
      </c>
      <c r="D1163" s="1">
        <v>22</v>
      </c>
      <c r="E1163" s="36" t="str">
        <f t="shared" ca="1" si="84"/>
        <v/>
      </c>
      <c r="F1163" s="1" t="str">
        <f t="shared" ca="1" si="85"/>
        <v/>
      </c>
      <c r="H1163" s="32" t="str">
        <f t="array" aca="1" ref="H1163" ca="1">IFERROR(INDEX($E$26:$E$1885,SMALL(IF($E$26:$E$1885="","",ROW($E$26:$E$1885)-MIN(ROW($E$26:$E$1885))+1),ROW(E1140))),"")</f>
        <v/>
      </c>
      <c r="I1163" s="32" t="str">
        <f t="array" aca="1" ref="I1163" ca="1">IFERROR(INDEX($F$26:$F$1885,SMALL(IF($F$26:$F$1885="","",ROW($F$26:$F$1885)-MIN(ROW($F$26:$F$1885))+1),ROW(F1140))),"")</f>
        <v/>
      </c>
    </row>
    <row r="1164" spans="2:9" hidden="1" x14ac:dyDescent="0.45">
      <c r="B1164" s="32">
        <f t="shared" si="86"/>
        <v>43796</v>
      </c>
      <c r="C1164" s="1" t="str">
        <f ca="1"/>
        <v/>
      </c>
      <c r="D1164" s="1">
        <v>23</v>
      </c>
      <c r="E1164" s="36" t="str">
        <f t="shared" ca="1" si="84"/>
        <v/>
      </c>
      <c r="F1164" s="1" t="str">
        <f t="shared" ca="1" si="85"/>
        <v/>
      </c>
      <c r="H1164" s="32" t="str">
        <f t="array" aca="1" ref="H1164" ca="1">IFERROR(INDEX($E$26:$E$1885,SMALL(IF($E$26:$E$1885="","",ROW($E$26:$E$1885)-MIN(ROW($E$26:$E$1885))+1),ROW(E1141))),"")</f>
        <v/>
      </c>
      <c r="I1164" s="32" t="str">
        <f t="array" aca="1" ref="I1164" ca="1">IFERROR(INDEX($F$26:$F$1885,SMALL(IF($F$26:$F$1885="","",ROW($F$26:$F$1885)-MIN(ROW($F$26:$F$1885))+1),ROW(F1141))),"")</f>
        <v/>
      </c>
    </row>
    <row r="1165" spans="2:9" hidden="1" x14ac:dyDescent="0.45">
      <c r="B1165" s="32">
        <f t="shared" si="86"/>
        <v>43796</v>
      </c>
      <c r="C1165" s="1" t="str">
        <f ca="1"/>
        <v/>
      </c>
      <c r="D1165" s="1">
        <v>24</v>
      </c>
      <c r="E1165" s="36" t="str">
        <f t="shared" ca="1" si="84"/>
        <v/>
      </c>
      <c r="F1165" s="1" t="str">
        <f t="shared" ca="1" si="85"/>
        <v/>
      </c>
      <c r="H1165" s="32" t="str">
        <f t="array" aca="1" ref="H1165" ca="1">IFERROR(INDEX($E$26:$E$1885,SMALL(IF($E$26:$E$1885="","",ROW($E$26:$E$1885)-MIN(ROW($E$26:$E$1885))+1),ROW(E1142))),"")</f>
        <v/>
      </c>
      <c r="I1165" s="32" t="str">
        <f t="array" aca="1" ref="I1165" ca="1">IFERROR(INDEX($F$26:$F$1885,SMALL(IF($F$26:$F$1885="","",ROW($F$26:$F$1885)-MIN(ROW($F$26:$F$1885))+1),ROW(F1142))),"")</f>
        <v/>
      </c>
    </row>
    <row r="1166" spans="2:9" hidden="1" x14ac:dyDescent="0.45">
      <c r="B1166" s="32">
        <f t="shared" si="86"/>
        <v>43796</v>
      </c>
      <c r="C1166" s="1" t="str">
        <f ca="1"/>
        <v/>
      </c>
      <c r="D1166" s="1">
        <v>25</v>
      </c>
      <c r="E1166" s="36" t="str">
        <f t="shared" ca="1" si="84"/>
        <v/>
      </c>
      <c r="F1166" s="1" t="str">
        <f t="shared" ca="1" si="85"/>
        <v/>
      </c>
      <c r="H1166" s="32" t="str">
        <f t="array" aca="1" ref="H1166" ca="1">IFERROR(INDEX($E$26:$E$1885,SMALL(IF($E$26:$E$1885="","",ROW($E$26:$E$1885)-MIN(ROW($E$26:$E$1885))+1),ROW(E1143))),"")</f>
        <v/>
      </c>
      <c r="I1166" s="32" t="str">
        <f t="array" aca="1" ref="I1166" ca="1">IFERROR(INDEX($F$26:$F$1885,SMALL(IF($F$26:$F$1885="","",ROW($F$26:$F$1885)-MIN(ROW($F$26:$F$1885))+1),ROW(F1143))),"")</f>
        <v/>
      </c>
    </row>
    <row r="1167" spans="2:9" hidden="1" x14ac:dyDescent="0.45">
      <c r="B1167" s="32">
        <f t="shared" si="86"/>
        <v>43796</v>
      </c>
      <c r="C1167" s="1" t="str">
        <f ca="1"/>
        <v/>
      </c>
      <c r="D1167" s="1">
        <v>26</v>
      </c>
      <c r="E1167" s="36" t="str">
        <f t="shared" ca="1" si="84"/>
        <v/>
      </c>
      <c r="F1167" s="1" t="str">
        <f t="shared" ca="1" si="85"/>
        <v/>
      </c>
      <c r="H1167" s="32" t="str">
        <f t="array" aca="1" ref="H1167" ca="1">IFERROR(INDEX($E$26:$E$1885,SMALL(IF($E$26:$E$1885="","",ROW($E$26:$E$1885)-MIN(ROW($E$26:$E$1885))+1),ROW(E1144))),"")</f>
        <v/>
      </c>
      <c r="I1167" s="32" t="str">
        <f t="array" aca="1" ref="I1167" ca="1">IFERROR(INDEX($F$26:$F$1885,SMALL(IF($F$26:$F$1885="","",ROW($F$26:$F$1885)-MIN(ROW($F$26:$F$1885))+1),ROW(F1144))),"")</f>
        <v/>
      </c>
    </row>
    <row r="1168" spans="2:9" hidden="1" x14ac:dyDescent="0.45">
      <c r="B1168" s="32">
        <f t="shared" si="86"/>
        <v>43796</v>
      </c>
      <c r="C1168" s="1" t="str">
        <f ca="1"/>
        <v/>
      </c>
      <c r="D1168" s="1">
        <v>27</v>
      </c>
      <c r="E1168" s="36" t="str">
        <f t="shared" ca="1" si="84"/>
        <v/>
      </c>
      <c r="F1168" s="1" t="str">
        <f t="shared" ca="1" si="85"/>
        <v/>
      </c>
      <c r="H1168" s="32" t="str">
        <f t="array" aca="1" ref="H1168" ca="1">IFERROR(INDEX($E$26:$E$1885,SMALL(IF($E$26:$E$1885="","",ROW($E$26:$E$1885)-MIN(ROW($E$26:$E$1885))+1),ROW(E1145))),"")</f>
        <v/>
      </c>
      <c r="I1168" s="32" t="str">
        <f t="array" aca="1" ref="I1168" ca="1">IFERROR(INDEX($F$26:$F$1885,SMALL(IF($F$26:$F$1885="","",ROW($F$26:$F$1885)-MIN(ROW($F$26:$F$1885))+1),ROW(F1145))),"")</f>
        <v/>
      </c>
    </row>
    <row r="1169" spans="2:9" hidden="1" x14ac:dyDescent="0.45">
      <c r="B1169" s="32">
        <f t="shared" si="86"/>
        <v>43796</v>
      </c>
      <c r="C1169" s="1" t="str">
        <f ca="1"/>
        <v/>
      </c>
      <c r="D1169" s="1">
        <v>28</v>
      </c>
      <c r="E1169" s="36" t="str">
        <f t="shared" ca="1" si="84"/>
        <v/>
      </c>
      <c r="F1169" s="1" t="str">
        <f t="shared" ca="1" si="85"/>
        <v/>
      </c>
      <c r="H1169" s="32" t="str">
        <f t="array" aca="1" ref="H1169" ca="1">IFERROR(INDEX($E$26:$E$1885,SMALL(IF($E$26:$E$1885="","",ROW($E$26:$E$1885)-MIN(ROW($E$26:$E$1885))+1),ROW(E1146))),"")</f>
        <v/>
      </c>
      <c r="I1169" s="32" t="str">
        <f t="array" aca="1" ref="I1169" ca="1">IFERROR(INDEX($F$26:$F$1885,SMALL(IF($F$26:$F$1885="","",ROW($F$26:$F$1885)-MIN(ROW($F$26:$F$1885))+1),ROW(F1146))),"")</f>
        <v/>
      </c>
    </row>
    <row r="1170" spans="2:9" hidden="1" x14ac:dyDescent="0.45">
      <c r="B1170" s="32">
        <f t="shared" si="86"/>
        <v>43796</v>
      </c>
      <c r="C1170" s="1" t="str">
        <f ca="1"/>
        <v/>
      </c>
      <c r="D1170" s="1">
        <v>29</v>
      </c>
      <c r="E1170" s="36" t="str">
        <f t="shared" ca="1" si="84"/>
        <v/>
      </c>
      <c r="F1170" s="1" t="str">
        <f t="shared" ca="1" si="85"/>
        <v/>
      </c>
      <c r="H1170" s="32" t="str">
        <f t="array" aca="1" ref="H1170" ca="1">IFERROR(INDEX($E$26:$E$1885,SMALL(IF($E$26:$E$1885="","",ROW($E$26:$E$1885)-MIN(ROW($E$26:$E$1885))+1),ROW(E1147))),"")</f>
        <v/>
      </c>
      <c r="I1170" s="32" t="str">
        <f t="array" aca="1" ref="I1170" ca="1">IFERROR(INDEX($F$26:$F$1885,SMALL(IF($F$26:$F$1885="","",ROW($F$26:$F$1885)-MIN(ROW($F$26:$F$1885))+1),ROW(F1147))),"")</f>
        <v/>
      </c>
    </row>
    <row r="1171" spans="2:9" hidden="1" x14ac:dyDescent="0.45">
      <c r="B1171" s="32">
        <f t="shared" si="86"/>
        <v>43796</v>
      </c>
      <c r="C1171" s="1" t="str">
        <f ca="1"/>
        <v/>
      </c>
      <c r="D1171" s="1">
        <v>30</v>
      </c>
      <c r="E1171" s="36" t="str">
        <f t="shared" ca="1" si="84"/>
        <v/>
      </c>
      <c r="F1171" s="1" t="str">
        <f t="shared" ca="1" si="85"/>
        <v/>
      </c>
      <c r="H1171" s="32" t="str">
        <f t="array" aca="1" ref="H1171" ca="1">IFERROR(INDEX($E$26:$E$1885,SMALL(IF($E$26:$E$1885="","",ROW($E$26:$E$1885)-MIN(ROW($E$26:$E$1885))+1),ROW(E1148))),"")</f>
        <v/>
      </c>
      <c r="I1171" s="32" t="str">
        <f t="array" aca="1" ref="I1171" ca="1">IFERROR(INDEX($F$26:$F$1885,SMALL(IF($F$26:$F$1885="","",ROW($F$26:$F$1885)-MIN(ROW($F$26:$F$1885))+1),ROW(F1148))),"")</f>
        <v/>
      </c>
    </row>
    <row r="1172" spans="2:9" hidden="1" x14ac:dyDescent="0.45">
      <c r="B1172" s="32">
        <f t="shared" si="86"/>
        <v>43796</v>
      </c>
      <c r="C1172" s="1" t="str">
        <f ca="1"/>
        <v/>
      </c>
      <c r="D1172" s="1">
        <v>31</v>
      </c>
      <c r="E1172" s="36" t="str">
        <f t="shared" ca="1" si="84"/>
        <v/>
      </c>
      <c r="F1172" s="1" t="str">
        <f t="shared" ca="1" si="85"/>
        <v/>
      </c>
      <c r="H1172" s="32" t="str">
        <f t="array" aca="1" ref="H1172" ca="1">IFERROR(INDEX($E$26:$E$1885,SMALL(IF($E$26:$E$1885="","",ROW($E$26:$E$1885)-MIN(ROW($E$26:$E$1885))+1),ROW(E1149))),"")</f>
        <v/>
      </c>
      <c r="I1172" s="32" t="str">
        <f t="array" aca="1" ref="I1172" ca="1">IFERROR(INDEX($F$26:$F$1885,SMALL(IF($F$26:$F$1885="","",ROW($F$26:$F$1885)-MIN(ROW($F$26:$F$1885))+1),ROW(F1149))),"")</f>
        <v/>
      </c>
    </row>
    <row r="1173" spans="2:9" hidden="1" x14ac:dyDescent="0.45">
      <c r="B1173" s="32">
        <f t="shared" si="86"/>
        <v>43796</v>
      </c>
      <c r="C1173" s="1" t="str">
        <f ca="1"/>
        <v/>
      </c>
      <c r="D1173" s="1">
        <v>32</v>
      </c>
      <c r="E1173" s="36" t="str">
        <f t="shared" ca="1" si="84"/>
        <v/>
      </c>
      <c r="F1173" s="1" t="str">
        <f t="shared" ca="1" si="85"/>
        <v/>
      </c>
      <c r="H1173" s="32" t="str">
        <f t="array" aca="1" ref="H1173" ca="1">IFERROR(INDEX($E$26:$E$1885,SMALL(IF($E$26:$E$1885="","",ROW($E$26:$E$1885)-MIN(ROW($E$26:$E$1885))+1),ROW(E1150))),"")</f>
        <v/>
      </c>
      <c r="I1173" s="32" t="str">
        <f t="array" aca="1" ref="I1173" ca="1">IFERROR(INDEX($F$26:$F$1885,SMALL(IF($F$26:$F$1885="","",ROW($F$26:$F$1885)-MIN(ROW($F$26:$F$1885))+1),ROW(F1150))),"")</f>
        <v/>
      </c>
    </row>
    <row r="1174" spans="2:9" hidden="1" x14ac:dyDescent="0.45">
      <c r="B1174" s="32">
        <f t="shared" si="86"/>
        <v>43796</v>
      </c>
      <c r="C1174" s="1" t="str">
        <f ca="1"/>
        <v/>
      </c>
      <c r="D1174" s="1">
        <v>33</v>
      </c>
      <c r="E1174" s="36" t="str">
        <f t="shared" ca="1" si="84"/>
        <v/>
      </c>
      <c r="F1174" s="1" t="str">
        <f t="shared" ca="1" si="85"/>
        <v/>
      </c>
      <c r="H1174" s="32" t="str">
        <f t="array" aca="1" ref="H1174" ca="1">IFERROR(INDEX($E$26:$E$1885,SMALL(IF($E$26:$E$1885="","",ROW($E$26:$E$1885)-MIN(ROW($E$26:$E$1885))+1),ROW(E1151))),"")</f>
        <v/>
      </c>
      <c r="I1174" s="32" t="str">
        <f t="array" aca="1" ref="I1174" ca="1">IFERROR(INDEX($F$26:$F$1885,SMALL(IF($F$26:$F$1885="","",ROW($F$26:$F$1885)-MIN(ROW($F$26:$F$1885))+1),ROW(F1151))),"")</f>
        <v/>
      </c>
    </row>
    <row r="1175" spans="2:9" hidden="1" x14ac:dyDescent="0.45">
      <c r="B1175" s="32">
        <f t="shared" si="86"/>
        <v>43796</v>
      </c>
      <c r="C1175" s="1" t="str">
        <f ca="1"/>
        <v/>
      </c>
      <c r="D1175" s="1">
        <v>34</v>
      </c>
      <c r="E1175" s="36" t="str">
        <f t="shared" ca="1" si="84"/>
        <v/>
      </c>
      <c r="F1175" s="1" t="str">
        <f t="shared" ca="1" si="85"/>
        <v/>
      </c>
      <c r="H1175" s="32" t="str">
        <f t="array" aca="1" ref="H1175" ca="1">IFERROR(INDEX($E$26:$E$1885,SMALL(IF($E$26:$E$1885="","",ROW($E$26:$E$1885)-MIN(ROW($E$26:$E$1885))+1),ROW(E1152))),"")</f>
        <v/>
      </c>
      <c r="I1175" s="32" t="str">
        <f t="array" aca="1" ref="I1175" ca="1">IFERROR(INDEX($F$26:$F$1885,SMALL(IF($F$26:$F$1885="","",ROW($F$26:$F$1885)-MIN(ROW($F$26:$F$1885))+1),ROW(F1152))),"")</f>
        <v/>
      </c>
    </row>
    <row r="1176" spans="2:9" hidden="1" x14ac:dyDescent="0.45">
      <c r="B1176" s="32">
        <f t="shared" si="86"/>
        <v>43796</v>
      </c>
      <c r="C1176" s="1" t="str">
        <f ca="1"/>
        <v/>
      </c>
      <c r="D1176" s="1">
        <v>35</v>
      </c>
      <c r="E1176" s="36" t="str">
        <f t="shared" ca="1" si="84"/>
        <v/>
      </c>
      <c r="F1176" s="1" t="str">
        <f t="shared" ca="1" si="85"/>
        <v/>
      </c>
      <c r="H1176" s="32" t="str">
        <f t="array" aca="1" ref="H1176" ca="1">IFERROR(INDEX($E$26:$E$1885,SMALL(IF($E$26:$E$1885="","",ROW($E$26:$E$1885)-MIN(ROW($E$26:$E$1885))+1),ROW(E1153))),"")</f>
        <v/>
      </c>
      <c r="I1176" s="32" t="str">
        <f t="array" aca="1" ref="I1176" ca="1">IFERROR(INDEX($F$26:$F$1885,SMALL(IF($F$26:$F$1885="","",ROW($F$26:$F$1885)-MIN(ROW($F$26:$F$1885))+1),ROW(F1153))),"")</f>
        <v/>
      </c>
    </row>
    <row r="1177" spans="2:9" hidden="1" x14ac:dyDescent="0.45">
      <c r="B1177" s="32">
        <f t="shared" si="86"/>
        <v>43796</v>
      </c>
      <c r="C1177" s="1" t="str">
        <f ca="1"/>
        <v/>
      </c>
      <c r="D1177" s="1">
        <v>36</v>
      </c>
      <c r="E1177" s="36" t="str">
        <f t="shared" ca="1" si="84"/>
        <v/>
      </c>
      <c r="F1177" s="1" t="str">
        <f t="shared" ca="1" si="85"/>
        <v/>
      </c>
      <c r="H1177" s="32" t="str">
        <f t="array" aca="1" ref="H1177" ca="1">IFERROR(INDEX($E$26:$E$1885,SMALL(IF($E$26:$E$1885="","",ROW($E$26:$E$1885)-MIN(ROW($E$26:$E$1885))+1),ROW(E1154))),"")</f>
        <v/>
      </c>
      <c r="I1177" s="32" t="str">
        <f t="array" aca="1" ref="I1177" ca="1">IFERROR(INDEX($F$26:$F$1885,SMALL(IF($F$26:$F$1885="","",ROW($F$26:$F$1885)-MIN(ROW($F$26:$F$1885))+1),ROW(F1154))),"")</f>
        <v/>
      </c>
    </row>
    <row r="1178" spans="2:9" hidden="1" x14ac:dyDescent="0.45">
      <c r="B1178" s="32">
        <f t="shared" si="86"/>
        <v>43796</v>
      </c>
      <c r="C1178" s="1" t="str">
        <f ca="1"/>
        <v/>
      </c>
      <c r="D1178" s="1">
        <v>37</v>
      </c>
      <c r="E1178" s="36" t="str">
        <f t="shared" ca="1" si="84"/>
        <v/>
      </c>
      <c r="F1178" s="1" t="str">
        <f t="shared" ca="1" si="85"/>
        <v/>
      </c>
      <c r="H1178" s="32" t="str">
        <f t="array" aca="1" ref="H1178" ca="1">IFERROR(INDEX($E$26:$E$1885,SMALL(IF($E$26:$E$1885="","",ROW($E$26:$E$1885)-MIN(ROW($E$26:$E$1885))+1),ROW(E1155))),"")</f>
        <v/>
      </c>
      <c r="I1178" s="32" t="str">
        <f t="array" aca="1" ref="I1178" ca="1">IFERROR(INDEX($F$26:$F$1885,SMALL(IF($F$26:$F$1885="","",ROW($F$26:$F$1885)-MIN(ROW($F$26:$F$1885))+1),ROW(F1155))),"")</f>
        <v/>
      </c>
    </row>
    <row r="1179" spans="2:9" hidden="1" x14ac:dyDescent="0.45">
      <c r="B1179" s="32">
        <f t="shared" si="86"/>
        <v>43796</v>
      </c>
      <c r="C1179" s="1" t="str">
        <f ca="1"/>
        <v/>
      </c>
      <c r="D1179" s="1">
        <v>38</v>
      </c>
      <c r="E1179" s="36" t="str">
        <f t="shared" ref="E1179:E1242" ca="1" si="87">IF(LEN(C1179)=0,"",TEXT(B1179,"mm/dd/yyyy"))</f>
        <v/>
      </c>
      <c r="F1179" s="1" t="str">
        <f t="shared" ref="F1179:F1242" ca="1" si="88">C1179</f>
        <v/>
      </c>
      <c r="H1179" s="32" t="str">
        <f t="array" aca="1" ref="H1179" ca="1">IFERROR(INDEX($E$26:$E$1885,SMALL(IF($E$26:$E$1885="","",ROW($E$26:$E$1885)-MIN(ROW($E$26:$E$1885))+1),ROW(E1156))),"")</f>
        <v/>
      </c>
      <c r="I1179" s="32" t="str">
        <f t="array" aca="1" ref="I1179" ca="1">IFERROR(INDEX($F$26:$F$1885,SMALL(IF($F$26:$F$1885="","",ROW($F$26:$F$1885)-MIN(ROW($F$26:$F$1885))+1),ROW(F1156))),"")</f>
        <v/>
      </c>
    </row>
    <row r="1180" spans="2:9" hidden="1" x14ac:dyDescent="0.45">
      <c r="B1180" s="32">
        <f t="shared" si="86"/>
        <v>43796</v>
      </c>
      <c r="C1180" s="1" t="str">
        <f ca="1"/>
        <v/>
      </c>
      <c r="D1180" s="1">
        <v>39</v>
      </c>
      <c r="E1180" s="36" t="str">
        <f t="shared" ca="1" si="87"/>
        <v/>
      </c>
      <c r="F1180" s="1" t="str">
        <f t="shared" ca="1" si="88"/>
        <v/>
      </c>
      <c r="H1180" s="32" t="str">
        <f t="array" aca="1" ref="H1180" ca="1">IFERROR(INDEX($E$26:$E$1885,SMALL(IF($E$26:$E$1885="","",ROW($E$26:$E$1885)-MIN(ROW($E$26:$E$1885))+1),ROW(E1157))),"")</f>
        <v/>
      </c>
      <c r="I1180" s="32" t="str">
        <f t="array" aca="1" ref="I1180" ca="1">IFERROR(INDEX($F$26:$F$1885,SMALL(IF($F$26:$F$1885="","",ROW($F$26:$F$1885)-MIN(ROW($F$26:$F$1885))+1),ROW(F1157))),"")</f>
        <v/>
      </c>
    </row>
    <row r="1181" spans="2:9" hidden="1" x14ac:dyDescent="0.45">
      <c r="B1181" s="32">
        <f t="shared" si="86"/>
        <v>43796</v>
      </c>
      <c r="C1181" s="1" t="str">
        <f ca="1"/>
        <v/>
      </c>
      <c r="D1181" s="1">
        <v>40</v>
      </c>
      <c r="E1181" s="36" t="str">
        <f t="shared" ca="1" si="87"/>
        <v/>
      </c>
      <c r="F1181" s="1" t="str">
        <f t="shared" ca="1" si="88"/>
        <v/>
      </c>
      <c r="H1181" s="32" t="str">
        <f t="array" aca="1" ref="H1181" ca="1">IFERROR(INDEX($E$26:$E$1885,SMALL(IF($E$26:$E$1885="","",ROW($E$26:$E$1885)-MIN(ROW($E$26:$E$1885))+1),ROW(E1158))),"")</f>
        <v/>
      </c>
      <c r="I1181" s="32" t="str">
        <f t="array" aca="1" ref="I1181" ca="1">IFERROR(INDEX($F$26:$F$1885,SMALL(IF($F$26:$F$1885="","",ROW($F$26:$F$1885)-MIN(ROW($F$26:$F$1885))+1),ROW(F1158))),"")</f>
        <v/>
      </c>
    </row>
    <row r="1182" spans="2:9" hidden="1" x14ac:dyDescent="0.45">
      <c r="B1182" s="32">
        <f t="shared" si="86"/>
        <v>43796</v>
      </c>
      <c r="C1182" s="1" t="str">
        <f ca="1"/>
        <v/>
      </c>
      <c r="D1182" s="1">
        <v>41</v>
      </c>
      <c r="E1182" s="36" t="str">
        <f t="shared" ca="1" si="87"/>
        <v/>
      </c>
      <c r="F1182" s="1" t="str">
        <f t="shared" ca="1" si="88"/>
        <v/>
      </c>
      <c r="H1182" s="32" t="str">
        <f t="array" aca="1" ref="H1182" ca="1">IFERROR(INDEX($E$26:$E$1885,SMALL(IF($E$26:$E$1885="","",ROW($E$26:$E$1885)-MIN(ROW($E$26:$E$1885))+1),ROW(E1159))),"")</f>
        <v/>
      </c>
      <c r="I1182" s="32" t="str">
        <f t="array" aca="1" ref="I1182" ca="1">IFERROR(INDEX($F$26:$F$1885,SMALL(IF($F$26:$F$1885="","",ROW($F$26:$F$1885)-MIN(ROW($F$26:$F$1885))+1),ROW(F1159))),"")</f>
        <v/>
      </c>
    </row>
    <row r="1183" spans="2:9" hidden="1" x14ac:dyDescent="0.45">
      <c r="B1183" s="32">
        <f t="shared" si="86"/>
        <v>43796</v>
      </c>
      <c r="C1183" s="1" t="str">
        <f ca="1"/>
        <v/>
      </c>
      <c r="D1183" s="1">
        <v>42</v>
      </c>
      <c r="E1183" s="36" t="str">
        <f t="shared" ca="1" si="87"/>
        <v/>
      </c>
      <c r="F1183" s="1" t="str">
        <f t="shared" ca="1" si="88"/>
        <v/>
      </c>
      <c r="H1183" s="32" t="str">
        <f t="array" aca="1" ref="H1183" ca="1">IFERROR(INDEX($E$26:$E$1885,SMALL(IF($E$26:$E$1885="","",ROW($E$26:$E$1885)-MIN(ROW($E$26:$E$1885))+1),ROW(E1160))),"")</f>
        <v/>
      </c>
      <c r="I1183" s="32" t="str">
        <f t="array" aca="1" ref="I1183" ca="1">IFERROR(INDEX($F$26:$F$1885,SMALL(IF($F$26:$F$1885="","",ROW($F$26:$F$1885)-MIN(ROW($F$26:$F$1885))+1),ROW(F1160))),"")</f>
        <v/>
      </c>
    </row>
    <row r="1184" spans="2:9" hidden="1" x14ac:dyDescent="0.45">
      <c r="B1184" s="32">
        <f t="shared" si="86"/>
        <v>43796</v>
      </c>
      <c r="C1184" s="1" t="str">
        <f ca="1"/>
        <v/>
      </c>
      <c r="D1184" s="1">
        <v>43</v>
      </c>
      <c r="E1184" s="36" t="str">
        <f t="shared" ca="1" si="87"/>
        <v/>
      </c>
      <c r="F1184" s="1" t="str">
        <f t="shared" ca="1" si="88"/>
        <v/>
      </c>
      <c r="H1184" s="32" t="str">
        <f t="array" aca="1" ref="H1184" ca="1">IFERROR(INDEX($E$26:$E$1885,SMALL(IF($E$26:$E$1885="","",ROW($E$26:$E$1885)-MIN(ROW($E$26:$E$1885))+1),ROW(E1161))),"")</f>
        <v/>
      </c>
      <c r="I1184" s="32" t="str">
        <f t="array" aca="1" ref="I1184" ca="1">IFERROR(INDEX($F$26:$F$1885,SMALL(IF($F$26:$F$1885="","",ROW($F$26:$F$1885)-MIN(ROW($F$26:$F$1885))+1),ROW(F1161))),"")</f>
        <v/>
      </c>
    </row>
    <row r="1185" spans="2:9" hidden="1" x14ac:dyDescent="0.45">
      <c r="B1185" s="32">
        <f t="shared" si="86"/>
        <v>43796</v>
      </c>
      <c r="C1185" s="1" t="str">
        <f ca="1"/>
        <v/>
      </c>
      <c r="D1185" s="1">
        <v>44</v>
      </c>
      <c r="E1185" s="36" t="str">
        <f t="shared" ca="1" si="87"/>
        <v/>
      </c>
      <c r="F1185" s="1" t="str">
        <f t="shared" ca="1" si="88"/>
        <v/>
      </c>
      <c r="H1185" s="32" t="str">
        <f t="array" aca="1" ref="H1185" ca="1">IFERROR(INDEX($E$26:$E$1885,SMALL(IF($E$26:$E$1885="","",ROW($E$26:$E$1885)-MIN(ROW($E$26:$E$1885))+1),ROW(E1162))),"")</f>
        <v/>
      </c>
      <c r="I1185" s="32" t="str">
        <f t="array" aca="1" ref="I1185" ca="1">IFERROR(INDEX($F$26:$F$1885,SMALL(IF($F$26:$F$1885="","",ROW($F$26:$F$1885)-MIN(ROW($F$26:$F$1885))+1),ROW(F1162))),"")</f>
        <v/>
      </c>
    </row>
    <row r="1186" spans="2:9" hidden="1" x14ac:dyDescent="0.45">
      <c r="B1186" s="32">
        <f t="shared" si="86"/>
        <v>43796</v>
      </c>
      <c r="C1186" s="1" t="str">
        <f ca="1"/>
        <v/>
      </c>
      <c r="D1186" s="1">
        <v>45</v>
      </c>
      <c r="E1186" s="36" t="str">
        <f t="shared" ca="1" si="87"/>
        <v/>
      </c>
      <c r="F1186" s="1" t="str">
        <f t="shared" ca="1" si="88"/>
        <v/>
      </c>
      <c r="H1186" s="32" t="str">
        <f t="array" aca="1" ref="H1186" ca="1">IFERROR(INDEX($E$26:$E$1885,SMALL(IF($E$26:$E$1885="","",ROW($E$26:$E$1885)-MIN(ROW($E$26:$E$1885))+1),ROW(E1163))),"")</f>
        <v/>
      </c>
      <c r="I1186" s="32" t="str">
        <f t="array" aca="1" ref="I1186" ca="1">IFERROR(INDEX($F$26:$F$1885,SMALL(IF($F$26:$F$1885="","",ROW($F$26:$F$1885)-MIN(ROW($F$26:$F$1885))+1),ROW(F1163))),"")</f>
        <v/>
      </c>
    </row>
    <row r="1187" spans="2:9" hidden="1" x14ac:dyDescent="0.45">
      <c r="B1187" s="32">
        <f t="shared" si="86"/>
        <v>43796</v>
      </c>
      <c r="C1187" s="1" t="str">
        <f ca="1"/>
        <v/>
      </c>
      <c r="D1187" s="1">
        <v>46</v>
      </c>
      <c r="E1187" s="36" t="str">
        <f t="shared" ca="1" si="87"/>
        <v/>
      </c>
      <c r="F1187" s="1" t="str">
        <f t="shared" ca="1" si="88"/>
        <v/>
      </c>
      <c r="H1187" s="32" t="str">
        <f t="array" aca="1" ref="H1187" ca="1">IFERROR(INDEX($E$26:$E$1885,SMALL(IF($E$26:$E$1885="","",ROW($E$26:$E$1885)-MIN(ROW($E$26:$E$1885))+1),ROW(E1164))),"")</f>
        <v/>
      </c>
      <c r="I1187" s="32" t="str">
        <f t="array" aca="1" ref="I1187" ca="1">IFERROR(INDEX($F$26:$F$1885,SMALL(IF($F$26:$F$1885="","",ROW($F$26:$F$1885)-MIN(ROW($F$26:$F$1885))+1),ROW(F1164))),"")</f>
        <v/>
      </c>
    </row>
    <row r="1188" spans="2:9" hidden="1" x14ac:dyDescent="0.45">
      <c r="B1188" s="32">
        <f t="shared" si="86"/>
        <v>43796</v>
      </c>
      <c r="C1188" s="1" t="str">
        <f ca="1"/>
        <v/>
      </c>
      <c r="D1188" s="1">
        <v>47</v>
      </c>
      <c r="E1188" s="36" t="str">
        <f t="shared" ca="1" si="87"/>
        <v/>
      </c>
      <c r="F1188" s="1" t="str">
        <f t="shared" ca="1" si="88"/>
        <v/>
      </c>
      <c r="H1188" s="32" t="str">
        <f t="array" aca="1" ref="H1188" ca="1">IFERROR(INDEX($E$26:$E$1885,SMALL(IF($E$26:$E$1885="","",ROW($E$26:$E$1885)-MIN(ROW($E$26:$E$1885))+1),ROW(E1165))),"")</f>
        <v/>
      </c>
      <c r="I1188" s="32" t="str">
        <f t="array" aca="1" ref="I1188" ca="1">IFERROR(INDEX($F$26:$F$1885,SMALL(IF($F$26:$F$1885="","",ROW($F$26:$F$1885)-MIN(ROW($F$26:$F$1885))+1),ROW(F1165))),"")</f>
        <v/>
      </c>
    </row>
    <row r="1189" spans="2:9" hidden="1" x14ac:dyDescent="0.45">
      <c r="B1189" s="32">
        <f t="shared" si="86"/>
        <v>43796</v>
      </c>
      <c r="C1189" s="1" t="str">
        <f ca="1"/>
        <v/>
      </c>
      <c r="D1189" s="1">
        <v>48</v>
      </c>
      <c r="E1189" s="36" t="str">
        <f t="shared" ca="1" si="87"/>
        <v/>
      </c>
      <c r="F1189" s="1" t="str">
        <f t="shared" ca="1" si="88"/>
        <v/>
      </c>
      <c r="H1189" s="32" t="str">
        <f t="array" aca="1" ref="H1189" ca="1">IFERROR(INDEX($E$26:$E$1885,SMALL(IF($E$26:$E$1885="","",ROW($E$26:$E$1885)-MIN(ROW($E$26:$E$1885))+1),ROW(E1166))),"")</f>
        <v/>
      </c>
      <c r="I1189" s="32" t="str">
        <f t="array" aca="1" ref="I1189" ca="1">IFERROR(INDEX($F$26:$F$1885,SMALL(IF($F$26:$F$1885="","",ROW($F$26:$F$1885)-MIN(ROW($F$26:$F$1885))+1),ROW(F1166))),"")</f>
        <v/>
      </c>
    </row>
    <row r="1190" spans="2:9" hidden="1" x14ac:dyDescent="0.45">
      <c r="B1190" s="32">
        <f t="shared" si="86"/>
        <v>43796</v>
      </c>
      <c r="C1190" s="1" t="str">
        <f ca="1"/>
        <v/>
      </c>
      <c r="D1190" s="1">
        <v>49</v>
      </c>
      <c r="E1190" s="36" t="str">
        <f t="shared" ca="1" si="87"/>
        <v/>
      </c>
      <c r="F1190" s="1" t="str">
        <f t="shared" ca="1" si="88"/>
        <v/>
      </c>
      <c r="H1190" s="32" t="str">
        <f t="array" aca="1" ref="H1190" ca="1">IFERROR(INDEX($E$26:$E$1885,SMALL(IF($E$26:$E$1885="","",ROW($E$26:$E$1885)-MIN(ROW($E$26:$E$1885))+1),ROW(E1167))),"")</f>
        <v/>
      </c>
      <c r="I1190" s="32" t="str">
        <f t="array" aca="1" ref="I1190" ca="1">IFERROR(INDEX($F$26:$F$1885,SMALL(IF($F$26:$F$1885="","",ROW($F$26:$F$1885)-MIN(ROW($F$26:$F$1885))+1),ROW(F1167))),"")</f>
        <v/>
      </c>
    </row>
    <row r="1191" spans="2:9" hidden="1" x14ac:dyDescent="0.45">
      <c r="B1191" s="32">
        <f t="shared" si="86"/>
        <v>43796</v>
      </c>
      <c r="C1191" s="1" t="str">
        <f ca="1"/>
        <v/>
      </c>
      <c r="D1191" s="1">
        <v>50</v>
      </c>
      <c r="E1191" s="36" t="str">
        <f t="shared" ca="1" si="87"/>
        <v/>
      </c>
      <c r="F1191" s="1" t="str">
        <f t="shared" ca="1" si="88"/>
        <v/>
      </c>
      <c r="H1191" s="32" t="str">
        <f t="array" aca="1" ref="H1191" ca="1">IFERROR(INDEX($E$26:$E$1885,SMALL(IF($E$26:$E$1885="","",ROW($E$26:$E$1885)-MIN(ROW($E$26:$E$1885))+1),ROW(E1168))),"")</f>
        <v/>
      </c>
      <c r="I1191" s="32" t="str">
        <f t="array" aca="1" ref="I1191" ca="1">IFERROR(INDEX($F$26:$F$1885,SMALL(IF($F$26:$F$1885="","",ROW($F$26:$F$1885)-MIN(ROW($F$26:$F$1885))+1),ROW(F1168))),"")</f>
        <v/>
      </c>
    </row>
    <row r="1192" spans="2:9" hidden="1" x14ac:dyDescent="0.45">
      <c r="B1192" s="32">
        <f t="shared" si="86"/>
        <v>43796</v>
      </c>
      <c r="C1192" s="1" t="str">
        <f ca="1"/>
        <v/>
      </c>
      <c r="D1192" s="1">
        <v>51</v>
      </c>
      <c r="E1192" s="36" t="str">
        <f t="shared" ca="1" si="87"/>
        <v/>
      </c>
      <c r="F1192" s="1" t="str">
        <f t="shared" ca="1" si="88"/>
        <v/>
      </c>
      <c r="H1192" s="32" t="str">
        <f t="array" aca="1" ref="H1192" ca="1">IFERROR(INDEX($E$26:$E$1885,SMALL(IF($E$26:$E$1885="","",ROW($E$26:$E$1885)-MIN(ROW($E$26:$E$1885))+1),ROW(E1169))),"")</f>
        <v/>
      </c>
      <c r="I1192" s="32" t="str">
        <f t="array" aca="1" ref="I1192" ca="1">IFERROR(INDEX($F$26:$F$1885,SMALL(IF($F$26:$F$1885="","",ROW($F$26:$F$1885)-MIN(ROW($F$26:$F$1885))+1),ROW(F1169))),"")</f>
        <v/>
      </c>
    </row>
    <row r="1193" spans="2:9" hidden="1" x14ac:dyDescent="0.45">
      <c r="B1193" s="32">
        <f t="shared" si="86"/>
        <v>43796</v>
      </c>
      <c r="C1193" s="1" t="str">
        <f ca="1"/>
        <v/>
      </c>
      <c r="D1193" s="1">
        <v>52</v>
      </c>
      <c r="E1193" s="36" t="str">
        <f t="shared" ca="1" si="87"/>
        <v/>
      </c>
      <c r="F1193" s="1" t="str">
        <f t="shared" ca="1" si="88"/>
        <v/>
      </c>
      <c r="H1193" s="32" t="str">
        <f t="array" aca="1" ref="H1193" ca="1">IFERROR(INDEX($E$26:$E$1885,SMALL(IF($E$26:$E$1885="","",ROW($E$26:$E$1885)-MIN(ROW($E$26:$E$1885))+1),ROW(E1170))),"")</f>
        <v/>
      </c>
      <c r="I1193" s="32" t="str">
        <f t="array" aca="1" ref="I1193" ca="1">IFERROR(INDEX($F$26:$F$1885,SMALL(IF($F$26:$F$1885="","",ROW($F$26:$F$1885)-MIN(ROW($F$26:$F$1885))+1),ROW(F1170))),"")</f>
        <v/>
      </c>
    </row>
    <row r="1194" spans="2:9" hidden="1" x14ac:dyDescent="0.45">
      <c r="B1194" s="32">
        <f t="shared" si="86"/>
        <v>43796</v>
      </c>
      <c r="C1194" s="1" t="str">
        <f ca="1"/>
        <v/>
      </c>
      <c r="D1194" s="1">
        <v>53</v>
      </c>
      <c r="E1194" s="36" t="str">
        <f t="shared" ca="1" si="87"/>
        <v/>
      </c>
      <c r="F1194" s="1" t="str">
        <f t="shared" ca="1" si="88"/>
        <v/>
      </c>
      <c r="H1194" s="32" t="str">
        <f t="array" aca="1" ref="H1194" ca="1">IFERROR(INDEX($E$26:$E$1885,SMALL(IF($E$26:$E$1885="","",ROW($E$26:$E$1885)-MIN(ROW($E$26:$E$1885))+1),ROW(E1171))),"")</f>
        <v/>
      </c>
      <c r="I1194" s="32" t="str">
        <f t="array" aca="1" ref="I1194" ca="1">IFERROR(INDEX($F$26:$F$1885,SMALL(IF($F$26:$F$1885="","",ROW($F$26:$F$1885)-MIN(ROW($F$26:$F$1885))+1),ROW(F1171))),"")</f>
        <v/>
      </c>
    </row>
    <row r="1195" spans="2:9" hidden="1" x14ac:dyDescent="0.45">
      <c r="B1195" s="32">
        <f t="shared" si="86"/>
        <v>43796</v>
      </c>
      <c r="C1195" s="1" t="str">
        <f ca="1"/>
        <v/>
      </c>
      <c r="D1195" s="1">
        <v>54</v>
      </c>
      <c r="E1195" s="36" t="str">
        <f t="shared" ca="1" si="87"/>
        <v/>
      </c>
      <c r="F1195" s="1" t="str">
        <f t="shared" ca="1" si="88"/>
        <v/>
      </c>
      <c r="H1195" s="32" t="str">
        <f t="array" aca="1" ref="H1195" ca="1">IFERROR(INDEX($E$26:$E$1885,SMALL(IF($E$26:$E$1885="","",ROW($E$26:$E$1885)-MIN(ROW($E$26:$E$1885))+1),ROW(E1172))),"")</f>
        <v/>
      </c>
      <c r="I1195" s="32" t="str">
        <f t="array" aca="1" ref="I1195" ca="1">IFERROR(INDEX($F$26:$F$1885,SMALL(IF($F$26:$F$1885="","",ROW($F$26:$F$1885)-MIN(ROW($F$26:$F$1885))+1),ROW(F1172))),"")</f>
        <v/>
      </c>
    </row>
    <row r="1196" spans="2:9" hidden="1" x14ac:dyDescent="0.45">
      <c r="B1196" s="32">
        <f t="shared" si="86"/>
        <v>43796</v>
      </c>
      <c r="C1196" s="1" t="str">
        <f ca="1"/>
        <v/>
      </c>
      <c r="D1196" s="1">
        <v>55</v>
      </c>
      <c r="E1196" s="36" t="str">
        <f t="shared" ca="1" si="87"/>
        <v/>
      </c>
      <c r="F1196" s="1" t="str">
        <f t="shared" ca="1" si="88"/>
        <v/>
      </c>
      <c r="H1196" s="32" t="str">
        <f t="array" aca="1" ref="H1196" ca="1">IFERROR(INDEX($E$26:$E$1885,SMALL(IF($E$26:$E$1885="","",ROW($E$26:$E$1885)-MIN(ROW($E$26:$E$1885))+1),ROW(E1173))),"")</f>
        <v/>
      </c>
      <c r="I1196" s="32" t="str">
        <f t="array" aca="1" ref="I1196" ca="1">IFERROR(INDEX($F$26:$F$1885,SMALL(IF($F$26:$F$1885="","",ROW($F$26:$F$1885)-MIN(ROW($F$26:$F$1885))+1),ROW(F1173))),"")</f>
        <v/>
      </c>
    </row>
    <row r="1197" spans="2:9" hidden="1" x14ac:dyDescent="0.45">
      <c r="B1197" s="32">
        <f t="shared" si="86"/>
        <v>43796</v>
      </c>
      <c r="C1197" s="1" t="str">
        <f ca="1"/>
        <v/>
      </c>
      <c r="D1197" s="1">
        <v>56</v>
      </c>
      <c r="E1197" s="36" t="str">
        <f t="shared" ca="1" si="87"/>
        <v/>
      </c>
      <c r="F1197" s="1" t="str">
        <f t="shared" ca="1" si="88"/>
        <v/>
      </c>
      <c r="H1197" s="32" t="str">
        <f t="array" aca="1" ref="H1197" ca="1">IFERROR(INDEX($E$26:$E$1885,SMALL(IF($E$26:$E$1885="","",ROW($E$26:$E$1885)-MIN(ROW($E$26:$E$1885))+1),ROW(E1174))),"")</f>
        <v/>
      </c>
      <c r="I1197" s="32" t="str">
        <f t="array" aca="1" ref="I1197" ca="1">IFERROR(INDEX($F$26:$F$1885,SMALL(IF($F$26:$F$1885="","",ROW($F$26:$F$1885)-MIN(ROW($F$26:$F$1885))+1),ROW(F1174))),"")</f>
        <v/>
      </c>
    </row>
    <row r="1198" spans="2:9" hidden="1" x14ac:dyDescent="0.45">
      <c r="B1198" s="32">
        <f t="shared" si="86"/>
        <v>43796</v>
      </c>
      <c r="C1198" s="1" t="str">
        <f ca="1"/>
        <v/>
      </c>
      <c r="D1198" s="1">
        <v>57</v>
      </c>
      <c r="E1198" s="36" t="str">
        <f t="shared" ca="1" si="87"/>
        <v/>
      </c>
      <c r="F1198" s="1" t="str">
        <f t="shared" ca="1" si="88"/>
        <v/>
      </c>
      <c r="H1198" s="32" t="str">
        <f t="array" aca="1" ref="H1198" ca="1">IFERROR(INDEX($E$26:$E$1885,SMALL(IF($E$26:$E$1885="","",ROW($E$26:$E$1885)-MIN(ROW($E$26:$E$1885))+1),ROW(E1175))),"")</f>
        <v/>
      </c>
      <c r="I1198" s="32" t="str">
        <f t="array" aca="1" ref="I1198" ca="1">IFERROR(INDEX($F$26:$F$1885,SMALL(IF($F$26:$F$1885="","",ROW($F$26:$F$1885)-MIN(ROW($F$26:$F$1885))+1),ROW(F1175))),"")</f>
        <v/>
      </c>
    </row>
    <row r="1199" spans="2:9" hidden="1" x14ac:dyDescent="0.45">
      <c r="B1199" s="32">
        <f t="shared" si="86"/>
        <v>43796</v>
      </c>
      <c r="C1199" s="1" t="str">
        <f ca="1"/>
        <v/>
      </c>
      <c r="D1199" s="1">
        <v>58</v>
      </c>
      <c r="E1199" s="36" t="str">
        <f t="shared" ca="1" si="87"/>
        <v/>
      </c>
      <c r="F1199" s="1" t="str">
        <f t="shared" ca="1" si="88"/>
        <v/>
      </c>
      <c r="H1199" s="32" t="str">
        <f t="array" aca="1" ref="H1199" ca="1">IFERROR(INDEX($E$26:$E$1885,SMALL(IF($E$26:$E$1885="","",ROW($E$26:$E$1885)-MIN(ROW($E$26:$E$1885))+1),ROW(E1176))),"")</f>
        <v/>
      </c>
      <c r="I1199" s="32" t="str">
        <f t="array" aca="1" ref="I1199" ca="1">IFERROR(INDEX($F$26:$F$1885,SMALL(IF($F$26:$F$1885="","",ROW($F$26:$F$1885)-MIN(ROW($F$26:$F$1885))+1),ROW(F1176))),"")</f>
        <v/>
      </c>
    </row>
    <row r="1200" spans="2:9" hidden="1" x14ac:dyDescent="0.45">
      <c r="B1200" s="32">
        <f t="shared" si="86"/>
        <v>43796</v>
      </c>
      <c r="C1200" s="1" t="str">
        <f ca="1"/>
        <v/>
      </c>
      <c r="D1200" s="1">
        <v>59</v>
      </c>
      <c r="E1200" s="36" t="str">
        <f t="shared" ca="1" si="87"/>
        <v/>
      </c>
      <c r="F1200" s="1" t="str">
        <f t="shared" ca="1" si="88"/>
        <v/>
      </c>
      <c r="H1200" s="32" t="str">
        <f t="array" aca="1" ref="H1200" ca="1">IFERROR(INDEX($E$26:$E$1885,SMALL(IF($E$26:$E$1885="","",ROW($E$26:$E$1885)-MIN(ROW($E$26:$E$1885))+1),ROW(E1177))),"")</f>
        <v/>
      </c>
      <c r="I1200" s="32" t="str">
        <f t="array" aca="1" ref="I1200" ca="1">IFERROR(INDEX($F$26:$F$1885,SMALL(IF($F$26:$F$1885="","",ROW($F$26:$F$1885)-MIN(ROW($F$26:$F$1885))+1),ROW(F1177))),"")</f>
        <v/>
      </c>
    </row>
    <row r="1201" spans="2:9" hidden="1" x14ac:dyDescent="0.45">
      <c r="B1201" s="32">
        <f t="shared" si="86"/>
        <v>43796</v>
      </c>
      <c r="C1201" s="1" t="str">
        <f ca="1"/>
        <v/>
      </c>
      <c r="D1201" s="1">
        <v>60</v>
      </c>
      <c r="E1201" s="36" t="str">
        <f t="shared" ca="1" si="87"/>
        <v/>
      </c>
      <c r="F1201" s="1" t="str">
        <f t="shared" ca="1" si="88"/>
        <v/>
      </c>
      <c r="H1201" s="32" t="str">
        <f t="array" aca="1" ref="H1201" ca="1">IFERROR(INDEX($E$26:$E$1885,SMALL(IF($E$26:$E$1885="","",ROW($E$26:$E$1885)-MIN(ROW($E$26:$E$1885))+1),ROW(E1178))),"")</f>
        <v/>
      </c>
      <c r="I1201" s="32" t="str">
        <f t="array" aca="1" ref="I1201" ca="1">IFERROR(INDEX($F$26:$F$1885,SMALL(IF($F$26:$F$1885="","",ROW($F$26:$F$1885)-MIN(ROW($F$26:$F$1885))+1),ROW(F1178))),"")</f>
        <v/>
      </c>
    </row>
    <row r="1202" spans="2:9" hidden="1" x14ac:dyDescent="0.45">
      <c r="B1202" s="32">
        <f t="shared" si="86"/>
        <v>43796</v>
      </c>
      <c r="C1202" s="1" t="str">
        <f ca="1"/>
        <v/>
      </c>
      <c r="D1202" s="1">
        <v>61</v>
      </c>
      <c r="E1202" s="36" t="str">
        <f t="shared" ca="1" si="87"/>
        <v/>
      </c>
      <c r="F1202" s="1" t="str">
        <f t="shared" ca="1" si="88"/>
        <v/>
      </c>
      <c r="H1202" s="32" t="str">
        <f t="array" aca="1" ref="H1202" ca="1">IFERROR(INDEX($E$26:$E$1885,SMALL(IF($E$26:$E$1885="","",ROW($E$26:$E$1885)-MIN(ROW($E$26:$E$1885))+1),ROW(E1179))),"")</f>
        <v/>
      </c>
      <c r="I1202" s="32" t="str">
        <f t="array" aca="1" ref="I1202" ca="1">IFERROR(INDEX($F$26:$F$1885,SMALL(IF($F$26:$F$1885="","",ROW($F$26:$F$1885)-MIN(ROW($F$26:$F$1885))+1),ROW(F1179))),"")</f>
        <v/>
      </c>
    </row>
    <row r="1203" spans="2:9" hidden="1" x14ac:dyDescent="0.45">
      <c r="B1203" s="32">
        <f t="shared" si="86"/>
        <v>43796</v>
      </c>
      <c r="C1203" s="1" t="str">
        <f ca="1"/>
        <v/>
      </c>
      <c r="D1203" s="1">
        <v>62</v>
      </c>
      <c r="E1203" s="36" t="str">
        <f t="shared" ca="1" si="87"/>
        <v/>
      </c>
      <c r="F1203" s="1" t="str">
        <f t="shared" ca="1" si="88"/>
        <v/>
      </c>
      <c r="H1203" s="32" t="str">
        <f t="array" aca="1" ref="H1203" ca="1">IFERROR(INDEX($E$26:$E$1885,SMALL(IF($E$26:$E$1885="","",ROW($E$26:$E$1885)-MIN(ROW($E$26:$E$1885))+1),ROW(E1180))),"")</f>
        <v/>
      </c>
      <c r="I1203" s="32" t="str">
        <f t="array" aca="1" ref="I1203" ca="1">IFERROR(INDEX($F$26:$F$1885,SMALL(IF($F$26:$F$1885="","",ROW($F$26:$F$1885)-MIN(ROW($F$26:$F$1885))+1),ROW(F1180))),"")</f>
        <v/>
      </c>
    </row>
    <row r="1204" spans="2:9" hidden="1" x14ac:dyDescent="0.45">
      <c r="B1204" s="32">
        <f t="shared" si="86"/>
        <v>43796</v>
      </c>
      <c r="C1204" s="1" t="str">
        <f ca="1"/>
        <v/>
      </c>
      <c r="D1204" s="1">
        <v>63</v>
      </c>
      <c r="E1204" s="36" t="str">
        <f t="shared" ca="1" si="87"/>
        <v/>
      </c>
      <c r="F1204" s="1" t="str">
        <f t="shared" ca="1" si="88"/>
        <v/>
      </c>
      <c r="H1204" s="32" t="str">
        <f t="array" aca="1" ref="H1204" ca="1">IFERROR(INDEX($E$26:$E$1885,SMALL(IF($E$26:$E$1885="","",ROW($E$26:$E$1885)-MIN(ROW($E$26:$E$1885))+1),ROW(E1181))),"")</f>
        <v/>
      </c>
      <c r="I1204" s="32" t="str">
        <f t="array" aca="1" ref="I1204" ca="1">IFERROR(INDEX($F$26:$F$1885,SMALL(IF($F$26:$F$1885="","",ROW($F$26:$F$1885)-MIN(ROW($F$26:$F$1885))+1),ROW(F1181))),"")</f>
        <v/>
      </c>
    </row>
    <row r="1205" spans="2:9" hidden="1" x14ac:dyDescent="0.45">
      <c r="B1205" s="32">
        <f t="shared" si="86"/>
        <v>43796</v>
      </c>
      <c r="C1205" s="1" t="str">
        <f ca="1"/>
        <v/>
      </c>
      <c r="D1205" s="1">
        <v>64</v>
      </c>
      <c r="E1205" s="36" t="str">
        <f t="shared" ca="1" si="87"/>
        <v/>
      </c>
      <c r="F1205" s="1" t="str">
        <f t="shared" ca="1" si="88"/>
        <v/>
      </c>
      <c r="H1205" s="32" t="str">
        <f t="array" aca="1" ref="H1205" ca="1">IFERROR(INDEX($E$26:$E$1885,SMALL(IF($E$26:$E$1885="","",ROW($E$26:$E$1885)-MIN(ROW($E$26:$E$1885))+1),ROW(E1182))),"")</f>
        <v/>
      </c>
      <c r="I1205" s="32" t="str">
        <f t="array" aca="1" ref="I1205" ca="1">IFERROR(INDEX($F$26:$F$1885,SMALL(IF($F$26:$F$1885="","",ROW($F$26:$F$1885)-MIN(ROW($F$26:$F$1885))+1),ROW(F1182))),"")</f>
        <v/>
      </c>
    </row>
    <row r="1206" spans="2:9" hidden="1" x14ac:dyDescent="0.45">
      <c r="B1206" s="32">
        <f t="shared" si="86"/>
        <v>43796</v>
      </c>
      <c r="C1206" s="1" t="str">
        <f ca="1"/>
        <v/>
      </c>
      <c r="D1206" s="1">
        <v>65</v>
      </c>
      <c r="E1206" s="36" t="str">
        <f t="shared" ca="1" si="87"/>
        <v/>
      </c>
      <c r="F1206" s="1" t="str">
        <f t="shared" ca="1" si="88"/>
        <v/>
      </c>
      <c r="H1206" s="32" t="str">
        <f t="array" aca="1" ref="H1206" ca="1">IFERROR(INDEX($E$26:$E$1885,SMALL(IF($E$26:$E$1885="","",ROW($E$26:$E$1885)-MIN(ROW($E$26:$E$1885))+1),ROW(E1183))),"")</f>
        <v/>
      </c>
      <c r="I1206" s="32" t="str">
        <f t="array" aca="1" ref="I1206" ca="1">IFERROR(INDEX($F$26:$F$1885,SMALL(IF($F$26:$F$1885="","",ROW($F$26:$F$1885)-MIN(ROW($F$26:$F$1885))+1),ROW(F1183))),"")</f>
        <v/>
      </c>
    </row>
    <row r="1207" spans="2:9" hidden="1" x14ac:dyDescent="0.45">
      <c r="B1207" s="32">
        <f t="shared" ref="B1207:B1234" si="89">B$15</f>
        <v>43796</v>
      </c>
      <c r="C1207" s="1" t="str">
        <f ca="1"/>
        <v/>
      </c>
      <c r="D1207" s="1">
        <v>66</v>
      </c>
      <c r="E1207" s="36" t="str">
        <f t="shared" ca="1" si="87"/>
        <v/>
      </c>
      <c r="F1207" s="1" t="str">
        <f t="shared" ca="1" si="88"/>
        <v/>
      </c>
      <c r="H1207" s="32" t="str">
        <f t="array" aca="1" ref="H1207" ca="1">IFERROR(INDEX($E$26:$E$1885,SMALL(IF($E$26:$E$1885="","",ROW($E$26:$E$1885)-MIN(ROW($E$26:$E$1885))+1),ROW(E1184))),"")</f>
        <v/>
      </c>
      <c r="I1207" s="32" t="str">
        <f t="array" aca="1" ref="I1207" ca="1">IFERROR(INDEX($F$26:$F$1885,SMALL(IF($F$26:$F$1885="","",ROW($F$26:$F$1885)-MIN(ROW($F$26:$F$1885))+1),ROW(F1184))),"")</f>
        <v/>
      </c>
    </row>
    <row r="1208" spans="2:9" hidden="1" x14ac:dyDescent="0.45">
      <c r="B1208" s="32">
        <f t="shared" si="89"/>
        <v>43796</v>
      </c>
      <c r="C1208" s="1" t="str">
        <f ca="1"/>
        <v/>
      </c>
      <c r="D1208" s="1">
        <v>67</v>
      </c>
      <c r="E1208" s="36" t="str">
        <f t="shared" ca="1" si="87"/>
        <v/>
      </c>
      <c r="F1208" s="1" t="str">
        <f t="shared" ca="1" si="88"/>
        <v/>
      </c>
      <c r="H1208" s="32" t="str">
        <f t="array" aca="1" ref="H1208" ca="1">IFERROR(INDEX($E$26:$E$1885,SMALL(IF($E$26:$E$1885="","",ROW($E$26:$E$1885)-MIN(ROW($E$26:$E$1885))+1),ROW(E1185))),"")</f>
        <v/>
      </c>
      <c r="I1208" s="32" t="str">
        <f t="array" aca="1" ref="I1208" ca="1">IFERROR(INDEX($F$26:$F$1885,SMALL(IF($F$26:$F$1885="","",ROW($F$26:$F$1885)-MIN(ROW($F$26:$F$1885))+1),ROW(F1185))),"")</f>
        <v/>
      </c>
    </row>
    <row r="1209" spans="2:9" hidden="1" x14ac:dyDescent="0.45">
      <c r="B1209" s="32">
        <f t="shared" si="89"/>
        <v>43796</v>
      </c>
      <c r="C1209" s="1" t="str">
        <f ca="1"/>
        <v/>
      </c>
      <c r="D1209" s="1">
        <v>68</v>
      </c>
      <c r="E1209" s="36" t="str">
        <f t="shared" ca="1" si="87"/>
        <v/>
      </c>
      <c r="F1209" s="1" t="str">
        <f t="shared" ca="1" si="88"/>
        <v/>
      </c>
      <c r="H1209" s="32" t="str">
        <f t="array" aca="1" ref="H1209" ca="1">IFERROR(INDEX($E$26:$E$1885,SMALL(IF($E$26:$E$1885="","",ROW($E$26:$E$1885)-MIN(ROW($E$26:$E$1885))+1),ROW(E1186))),"")</f>
        <v/>
      </c>
      <c r="I1209" s="32" t="str">
        <f t="array" aca="1" ref="I1209" ca="1">IFERROR(INDEX($F$26:$F$1885,SMALL(IF($F$26:$F$1885="","",ROW($F$26:$F$1885)-MIN(ROW($F$26:$F$1885))+1),ROW(F1186))),"")</f>
        <v/>
      </c>
    </row>
    <row r="1210" spans="2:9" hidden="1" x14ac:dyDescent="0.45">
      <c r="B1210" s="32">
        <f t="shared" si="89"/>
        <v>43796</v>
      </c>
      <c r="C1210" s="1" t="str">
        <f ca="1"/>
        <v/>
      </c>
      <c r="D1210" s="1">
        <v>69</v>
      </c>
      <c r="E1210" s="36" t="str">
        <f t="shared" ca="1" si="87"/>
        <v/>
      </c>
      <c r="F1210" s="1" t="str">
        <f t="shared" ca="1" si="88"/>
        <v/>
      </c>
      <c r="H1210" s="32" t="str">
        <f t="array" aca="1" ref="H1210" ca="1">IFERROR(INDEX($E$26:$E$1885,SMALL(IF($E$26:$E$1885="","",ROW($E$26:$E$1885)-MIN(ROW($E$26:$E$1885))+1),ROW(E1187))),"")</f>
        <v/>
      </c>
      <c r="I1210" s="32" t="str">
        <f t="array" aca="1" ref="I1210" ca="1">IFERROR(INDEX($F$26:$F$1885,SMALL(IF($F$26:$F$1885="","",ROW($F$26:$F$1885)-MIN(ROW($F$26:$F$1885))+1),ROW(F1187))),"")</f>
        <v/>
      </c>
    </row>
    <row r="1211" spans="2:9" hidden="1" x14ac:dyDescent="0.45">
      <c r="B1211" s="32">
        <f t="shared" si="89"/>
        <v>43796</v>
      </c>
      <c r="C1211" s="1" t="str">
        <f ca="1"/>
        <v/>
      </c>
      <c r="D1211" s="1">
        <v>70</v>
      </c>
      <c r="E1211" s="36" t="str">
        <f t="shared" ca="1" si="87"/>
        <v/>
      </c>
      <c r="F1211" s="1" t="str">
        <f t="shared" ca="1" si="88"/>
        <v/>
      </c>
      <c r="H1211" s="32" t="str">
        <f t="array" aca="1" ref="H1211" ca="1">IFERROR(INDEX($E$26:$E$1885,SMALL(IF($E$26:$E$1885="","",ROW($E$26:$E$1885)-MIN(ROW($E$26:$E$1885))+1),ROW(E1188))),"")</f>
        <v/>
      </c>
      <c r="I1211" s="32" t="str">
        <f t="array" aca="1" ref="I1211" ca="1">IFERROR(INDEX($F$26:$F$1885,SMALL(IF($F$26:$F$1885="","",ROW($F$26:$F$1885)-MIN(ROW($F$26:$F$1885))+1),ROW(F1188))),"")</f>
        <v/>
      </c>
    </row>
    <row r="1212" spans="2:9" hidden="1" x14ac:dyDescent="0.45">
      <c r="B1212" s="32">
        <f t="shared" si="89"/>
        <v>43796</v>
      </c>
      <c r="C1212" s="1" t="str">
        <f ca="1"/>
        <v/>
      </c>
      <c r="D1212" s="1">
        <v>71</v>
      </c>
      <c r="E1212" s="36" t="str">
        <f t="shared" ca="1" si="87"/>
        <v/>
      </c>
      <c r="F1212" s="1" t="str">
        <f t="shared" ca="1" si="88"/>
        <v/>
      </c>
      <c r="H1212" s="32" t="str">
        <f t="array" aca="1" ref="H1212" ca="1">IFERROR(INDEX($E$26:$E$1885,SMALL(IF($E$26:$E$1885="","",ROW($E$26:$E$1885)-MIN(ROW($E$26:$E$1885))+1),ROW(E1189))),"")</f>
        <v/>
      </c>
      <c r="I1212" s="32" t="str">
        <f t="array" aca="1" ref="I1212" ca="1">IFERROR(INDEX($F$26:$F$1885,SMALL(IF($F$26:$F$1885="","",ROW($F$26:$F$1885)-MIN(ROW($F$26:$F$1885))+1),ROW(F1189))),"")</f>
        <v/>
      </c>
    </row>
    <row r="1213" spans="2:9" hidden="1" x14ac:dyDescent="0.45">
      <c r="B1213" s="32">
        <f t="shared" si="89"/>
        <v>43796</v>
      </c>
      <c r="C1213" s="1" t="str">
        <f ca="1"/>
        <v/>
      </c>
      <c r="D1213" s="1">
        <v>72</v>
      </c>
      <c r="E1213" s="36" t="str">
        <f t="shared" ca="1" si="87"/>
        <v/>
      </c>
      <c r="F1213" s="1" t="str">
        <f t="shared" ca="1" si="88"/>
        <v/>
      </c>
      <c r="H1213" s="32" t="str">
        <f t="array" aca="1" ref="H1213" ca="1">IFERROR(INDEX($E$26:$E$1885,SMALL(IF($E$26:$E$1885="","",ROW($E$26:$E$1885)-MIN(ROW($E$26:$E$1885))+1),ROW(E1190))),"")</f>
        <v/>
      </c>
      <c r="I1213" s="32" t="str">
        <f t="array" aca="1" ref="I1213" ca="1">IFERROR(INDEX($F$26:$F$1885,SMALL(IF($F$26:$F$1885="","",ROW($F$26:$F$1885)-MIN(ROW($F$26:$F$1885))+1),ROW(F1190))),"")</f>
        <v/>
      </c>
    </row>
    <row r="1214" spans="2:9" hidden="1" x14ac:dyDescent="0.45">
      <c r="B1214" s="32">
        <f t="shared" si="89"/>
        <v>43796</v>
      </c>
      <c r="C1214" s="1" t="str">
        <f ca="1"/>
        <v/>
      </c>
      <c r="D1214" s="1">
        <v>73</v>
      </c>
      <c r="E1214" s="36" t="str">
        <f t="shared" ca="1" si="87"/>
        <v/>
      </c>
      <c r="F1214" s="1" t="str">
        <f t="shared" ca="1" si="88"/>
        <v/>
      </c>
      <c r="H1214" s="32" t="str">
        <f t="array" aca="1" ref="H1214" ca="1">IFERROR(INDEX($E$26:$E$1885,SMALL(IF($E$26:$E$1885="","",ROW($E$26:$E$1885)-MIN(ROW($E$26:$E$1885))+1),ROW(E1191))),"")</f>
        <v/>
      </c>
      <c r="I1214" s="32" t="str">
        <f t="array" aca="1" ref="I1214" ca="1">IFERROR(INDEX($F$26:$F$1885,SMALL(IF($F$26:$F$1885="","",ROW($F$26:$F$1885)-MIN(ROW($F$26:$F$1885))+1),ROW(F1191))),"")</f>
        <v/>
      </c>
    </row>
    <row r="1215" spans="2:9" hidden="1" x14ac:dyDescent="0.45">
      <c r="B1215" s="32">
        <f t="shared" si="89"/>
        <v>43796</v>
      </c>
      <c r="C1215" s="1" t="str">
        <f ca="1"/>
        <v/>
      </c>
      <c r="D1215" s="1">
        <v>74</v>
      </c>
      <c r="E1215" s="36" t="str">
        <f t="shared" ca="1" si="87"/>
        <v/>
      </c>
      <c r="F1215" s="1" t="str">
        <f t="shared" ca="1" si="88"/>
        <v/>
      </c>
      <c r="H1215" s="32" t="str">
        <f t="array" aca="1" ref="H1215" ca="1">IFERROR(INDEX($E$26:$E$1885,SMALL(IF($E$26:$E$1885="","",ROW($E$26:$E$1885)-MIN(ROW($E$26:$E$1885))+1),ROW(E1192))),"")</f>
        <v/>
      </c>
      <c r="I1215" s="32" t="str">
        <f t="array" aca="1" ref="I1215" ca="1">IFERROR(INDEX($F$26:$F$1885,SMALL(IF($F$26:$F$1885="","",ROW($F$26:$F$1885)-MIN(ROW($F$26:$F$1885))+1),ROW(F1192))),"")</f>
        <v/>
      </c>
    </row>
    <row r="1216" spans="2:9" hidden="1" x14ac:dyDescent="0.45">
      <c r="B1216" s="32">
        <f t="shared" si="89"/>
        <v>43796</v>
      </c>
      <c r="C1216" s="1" t="str">
        <f ca="1"/>
        <v/>
      </c>
      <c r="D1216" s="1">
        <v>75</v>
      </c>
      <c r="E1216" s="36" t="str">
        <f t="shared" ca="1" si="87"/>
        <v/>
      </c>
      <c r="F1216" s="1" t="str">
        <f t="shared" ca="1" si="88"/>
        <v/>
      </c>
      <c r="H1216" s="32" t="str">
        <f t="array" aca="1" ref="H1216" ca="1">IFERROR(INDEX($E$26:$E$1885,SMALL(IF($E$26:$E$1885="","",ROW($E$26:$E$1885)-MIN(ROW($E$26:$E$1885))+1),ROW(E1193))),"")</f>
        <v/>
      </c>
      <c r="I1216" s="32" t="str">
        <f t="array" aca="1" ref="I1216" ca="1">IFERROR(INDEX($F$26:$F$1885,SMALL(IF($F$26:$F$1885="","",ROW($F$26:$F$1885)-MIN(ROW($F$26:$F$1885))+1),ROW(F1193))),"")</f>
        <v/>
      </c>
    </row>
    <row r="1217" spans="2:9" hidden="1" x14ac:dyDescent="0.45">
      <c r="B1217" s="32">
        <f t="shared" si="89"/>
        <v>43796</v>
      </c>
      <c r="C1217" s="1" t="str">
        <f ca="1"/>
        <v/>
      </c>
      <c r="D1217" s="1">
        <v>76</v>
      </c>
      <c r="E1217" s="36" t="str">
        <f t="shared" ca="1" si="87"/>
        <v/>
      </c>
      <c r="F1217" s="1" t="str">
        <f t="shared" ca="1" si="88"/>
        <v/>
      </c>
      <c r="H1217" s="32" t="str">
        <f t="array" aca="1" ref="H1217" ca="1">IFERROR(INDEX($E$26:$E$1885,SMALL(IF($E$26:$E$1885="","",ROW($E$26:$E$1885)-MIN(ROW($E$26:$E$1885))+1),ROW(E1194))),"")</f>
        <v/>
      </c>
      <c r="I1217" s="32" t="str">
        <f t="array" aca="1" ref="I1217" ca="1">IFERROR(INDEX($F$26:$F$1885,SMALL(IF($F$26:$F$1885="","",ROW($F$26:$F$1885)-MIN(ROW($F$26:$F$1885))+1),ROW(F1194))),"")</f>
        <v/>
      </c>
    </row>
    <row r="1218" spans="2:9" hidden="1" x14ac:dyDescent="0.45">
      <c r="B1218" s="32">
        <f t="shared" si="89"/>
        <v>43796</v>
      </c>
      <c r="C1218" s="1" t="str">
        <f ca="1"/>
        <v/>
      </c>
      <c r="D1218" s="1">
        <v>77</v>
      </c>
      <c r="E1218" s="36" t="str">
        <f t="shared" ca="1" si="87"/>
        <v/>
      </c>
      <c r="F1218" s="1" t="str">
        <f t="shared" ca="1" si="88"/>
        <v/>
      </c>
      <c r="H1218" s="32" t="str">
        <f t="array" aca="1" ref="H1218" ca="1">IFERROR(INDEX($E$26:$E$1885,SMALL(IF($E$26:$E$1885="","",ROW($E$26:$E$1885)-MIN(ROW($E$26:$E$1885))+1),ROW(E1195))),"")</f>
        <v/>
      </c>
      <c r="I1218" s="32" t="str">
        <f t="array" aca="1" ref="I1218" ca="1">IFERROR(INDEX($F$26:$F$1885,SMALL(IF($F$26:$F$1885="","",ROW($F$26:$F$1885)-MIN(ROW($F$26:$F$1885))+1),ROW(F1195))),"")</f>
        <v/>
      </c>
    </row>
    <row r="1219" spans="2:9" hidden="1" x14ac:dyDescent="0.45">
      <c r="B1219" s="32">
        <f t="shared" si="89"/>
        <v>43796</v>
      </c>
      <c r="C1219" s="1" t="str">
        <f ca="1"/>
        <v/>
      </c>
      <c r="D1219" s="1">
        <v>78</v>
      </c>
      <c r="E1219" s="36" t="str">
        <f t="shared" ca="1" si="87"/>
        <v/>
      </c>
      <c r="F1219" s="1" t="str">
        <f t="shared" ca="1" si="88"/>
        <v/>
      </c>
      <c r="H1219" s="32" t="str">
        <f t="array" aca="1" ref="H1219" ca="1">IFERROR(INDEX($E$26:$E$1885,SMALL(IF($E$26:$E$1885="","",ROW($E$26:$E$1885)-MIN(ROW($E$26:$E$1885))+1),ROW(E1196))),"")</f>
        <v/>
      </c>
      <c r="I1219" s="32" t="str">
        <f t="array" aca="1" ref="I1219" ca="1">IFERROR(INDEX($F$26:$F$1885,SMALL(IF($F$26:$F$1885="","",ROW($F$26:$F$1885)-MIN(ROW($F$26:$F$1885))+1),ROW(F1196))),"")</f>
        <v/>
      </c>
    </row>
    <row r="1220" spans="2:9" hidden="1" x14ac:dyDescent="0.45">
      <c r="B1220" s="32">
        <f t="shared" si="89"/>
        <v>43796</v>
      </c>
      <c r="C1220" s="1" t="str">
        <f ca="1"/>
        <v/>
      </c>
      <c r="D1220" s="1">
        <v>79</v>
      </c>
      <c r="E1220" s="36" t="str">
        <f t="shared" ca="1" si="87"/>
        <v/>
      </c>
      <c r="F1220" s="1" t="str">
        <f t="shared" ca="1" si="88"/>
        <v/>
      </c>
      <c r="H1220" s="32" t="str">
        <f t="array" aca="1" ref="H1220" ca="1">IFERROR(INDEX($E$26:$E$1885,SMALL(IF($E$26:$E$1885="","",ROW($E$26:$E$1885)-MIN(ROW($E$26:$E$1885))+1),ROW(E1197))),"")</f>
        <v/>
      </c>
      <c r="I1220" s="32" t="str">
        <f t="array" aca="1" ref="I1220" ca="1">IFERROR(INDEX($F$26:$F$1885,SMALL(IF($F$26:$F$1885="","",ROW($F$26:$F$1885)-MIN(ROW($F$26:$F$1885))+1),ROW(F1197))),"")</f>
        <v/>
      </c>
    </row>
    <row r="1221" spans="2:9" hidden="1" x14ac:dyDescent="0.45">
      <c r="B1221" s="32">
        <f t="shared" si="89"/>
        <v>43796</v>
      </c>
      <c r="C1221" s="1" t="str">
        <f ca="1"/>
        <v/>
      </c>
      <c r="D1221" s="1">
        <v>80</v>
      </c>
      <c r="E1221" s="36" t="str">
        <f t="shared" ca="1" si="87"/>
        <v/>
      </c>
      <c r="F1221" s="1" t="str">
        <f t="shared" ca="1" si="88"/>
        <v/>
      </c>
      <c r="H1221" s="32" t="str">
        <f t="array" aca="1" ref="H1221" ca="1">IFERROR(INDEX($E$26:$E$1885,SMALL(IF($E$26:$E$1885="","",ROW($E$26:$E$1885)-MIN(ROW($E$26:$E$1885))+1),ROW(E1198))),"")</f>
        <v/>
      </c>
      <c r="I1221" s="32" t="str">
        <f t="array" aca="1" ref="I1221" ca="1">IFERROR(INDEX($F$26:$F$1885,SMALL(IF($F$26:$F$1885="","",ROW($F$26:$F$1885)-MIN(ROW($F$26:$F$1885))+1),ROW(F1198))),"")</f>
        <v/>
      </c>
    </row>
    <row r="1222" spans="2:9" hidden="1" x14ac:dyDescent="0.45">
      <c r="B1222" s="32">
        <f t="shared" si="89"/>
        <v>43796</v>
      </c>
      <c r="C1222" s="1" t="str">
        <f ca="1"/>
        <v/>
      </c>
      <c r="D1222" s="1">
        <v>81</v>
      </c>
      <c r="E1222" s="36" t="str">
        <f t="shared" ca="1" si="87"/>
        <v/>
      </c>
      <c r="F1222" s="1" t="str">
        <f t="shared" ca="1" si="88"/>
        <v/>
      </c>
      <c r="H1222" s="32" t="str">
        <f t="array" aca="1" ref="H1222" ca="1">IFERROR(INDEX($E$26:$E$1885,SMALL(IF($E$26:$E$1885="","",ROW($E$26:$E$1885)-MIN(ROW($E$26:$E$1885))+1),ROW(E1199))),"")</f>
        <v/>
      </c>
      <c r="I1222" s="32" t="str">
        <f t="array" aca="1" ref="I1222" ca="1">IFERROR(INDEX($F$26:$F$1885,SMALL(IF($F$26:$F$1885="","",ROW($F$26:$F$1885)-MIN(ROW($F$26:$F$1885))+1),ROW(F1199))),"")</f>
        <v/>
      </c>
    </row>
    <row r="1223" spans="2:9" hidden="1" x14ac:dyDescent="0.45">
      <c r="B1223" s="32">
        <f t="shared" si="89"/>
        <v>43796</v>
      </c>
      <c r="C1223" s="1" t="str">
        <f ca="1"/>
        <v/>
      </c>
      <c r="D1223" s="1">
        <v>82</v>
      </c>
      <c r="E1223" s="36" t="str">
        <f t="shared" ca="1" si="87"/>
        <v/>
      </c>
      <c r="F1223" s="1" t="str">
        <f t="shared" ca="1" si="88"/>
        <v/>
      </c>
      <c r="H1223" s="32" t="str">
        <f t="array" aca="1" ref="H1223" ca="1">IFERROR(INDEX($E$26:$E$1885,SMALL(IF($E$26:$E$1885="","",ROW($E$26:$E$1885)-MIN(ROW($E$26:$E$1885))+1),ROW(E1200))),"")</f>
        <v/>
      </c>
      <c r="I1223" s="32" t="str">
        <f t="array" aca="1" ref="I1223" ca="1">IFERROR(INDEX($F$26:$F$1885,SMALL(IF($F$26:$F$1885="","",ROW($F$26:$F$1885)-MIN(ROW($F$26:$F$1885))+1),ROW(F1200))),"")</f>
        <v/>
      </c>
    </row>
    <row r="1224" spans="2:9" hidden="1" x14ac:dyDescent="0.45">
      <c r="B1224" s="32">
        <f t="shared" si="89"/>
        <v>43796</v>
      </c>
      <c r="C1224" s="1" t="str">
        <f ca="1"/>
        <v/>
      </c>
      <c r="D1224" s="1">
        <v>83</v>
      </c>
      <c r="E1224" s="36" t="str">
        <f t="shared" ca="1" si="87"/>
        <v/>
      </c>
      <c r="F1224" s="1" t="str">
        <f t="shared" ca="1" si="88"/>
        <v/>
      </c>
      <c r="H1224" s="32" t="str">
        <f t="array" aca="1" ref="H1224" ca="1">IFERROR(INDEX($E$26:$E$1885,SMALL(IF($E$26:$E$1885="","",ROW($E$26:$E$1885)-MIN(ROW($E$26:$E$1885))+1),ROW(E1201))),"")</f>
        <v/>
      </c>
      <c r="I1224" s="32" t="str">
        <f t="array" aca="1" ref="I1224" ca="1">IFERROR(INDEX($F$26:$F$1885,SMALL(IF($F$26:$F$1885="","",ROW($F$26:$F$1885)-MIN(ROW($F$26:$F$1885))+1),ROW(F1201))),"")</f>
        <v/>
      </c>
    </row>
    <row r="1225" spans="2:9" hidden="1" x14ac:dyDescent="0.45">
      <c r="B1225" s="32">
        <f t="shared" si="89"/>
        <v>43796</v>
      </c>
      <c r="C1225" s="1" t="str">
        <f ca="1"/>
        <v/>
      </c>
      <c r="D1225" s="1">
        <v>84</v>
      </c>
      <c r="E1225" s="36" t="str">
        <f t="shared" ca="1" si="87"/>
        <v/>
      </c>
      <c r="F1225" s="1" t="str">
        <f t="shared" ca="1" si="88"/>
        <v/>
      </c>
      <c r="H1225" s="32" t="str">
        <f t="array" aca="1" ref="H1225" ca="1">IFERROR(INDEX($E$26:$E$1885,SMALL(IF($E$26:$E$1885="","",ROW($E$26:$E$1885)-MIN(ROW($E$26:$E$1885))+1),ROW(E1202))),"")</f>
        <v/>
      </c>
      <c r="I1225" s="32" t="str">
        <f t="array" aca="1" ref="I1225" ca="1">IFERROR(INDEX($F$26:$F$1885,SMALL(IF($F$26:$F$1885="","",ROW($F$26:$F$1885)-MIN(ROW($F$26:$F$1885))+1),ROW(F1202))),"")</f>
        <v/>
      </c>
    </row>
    <row r="1226" spans="2:9" hidden="1" x14ac:dyDescent="0.45">
      <c r="B1226" s="32">
        <f t="shared" si="89"/>
        <v>43796</v>
      </c>
      <c r="C1226" s="1" t="str">
        <f ca="1"/>
        <v/>
      </c>
      <c r="D1226" s="1">
        <v>85</v>
      </c>
      <c r="E1226" s="36" t="str">
        <f t="shared" ca="1" si="87"/>
        <v/>
      </c>
      <c r="F1226" s="1" t="str">
        <f t="shared" ca="1" si="88"/>
        <v/>
      </c>
      <c r="H1226" s="32" t="str">
        <f t="array" aca="1" ref="H1226" ca="1">IFERROR(INDEX($E$26:$E$1885,SMALL(IF($E$26:$E$1885="","",ROW($E$26:$E$1885)-MIN(ROW($E$26:$E$1885))+1),ROW(E1203))),"")</f>
        <v/>
      </c>
      <c r="I1226" s="32" t="str">
        <f t="array" aca="1" ref="I1226" ca="1">IFERROR(INDEX($F$26:$F$1885,SMALL(IF($F$26:$F$1885="","",ROW($F$26:$F$1885)-MIN(ROW($F$26:$F$1885))+1),ROW(F1203))),"")</f>
        <v/>
      </c>
    </row>
    <row r="1227" spans="2:9" hidden="1" x14ac:dyDescent="0.45">
      <c r="B1227" s="32">
        <f t="shared" si="89"/>
        <v>43796</v>
      </c>
      <c r="C1227" s="1" t="str">
        <f ca="1"/>
        <v/>
      </c>
      <c r="D1227" s="1">
        <v>86</v>
      </c>
      <c r="E1227" s="36" t="str">
        <f t="shared" ca="1" si="87"/>
        <v/>
      </c>
      <c r="F1227" s="1" t="str">
        <f t="shared" ca="1" si="88"/>
        <v/>
      </c>
      <c r="H1227" s="32" t="str">
        <f t="array" aca="1" ref="H1227" ca="1">IFERROR(INDEX($E$26:$E$1885,SMALL(IF($E$26:$E$1885="","",ROW($E$26:$E$1885)-MIN(ROW($E$26:$E$1885))+1),ROW(E1204))),"")</f>
        <v/>
      </c>
      <c r="I1227" s="32" t="str">
        <f t="array" aca="1" ref="I1227" ca="1">IFERROR(INDEX($F$26:$F$1885,SMALL(IF($F$26:$F$1885="","",ROW($F$26:$F$1885)-MIN(ROW($F$26:$F$1885))+1),ROW(F1204))),"")</f>
        <v/>
      </c>
    </row>
    <row r="1228" spans="2:9" hidden="1" x14ac:dyDescent="0.45">
      <c r="B1228" s="32">
        <f t="shared" si="89"/>
        <v>43796</v>
      </c>
      <c r="C1228" s="1" t="str">
        <f ca="1"/>
        <v/>
      </c>
      <c r="D1228" s="1">
        <v>87</v>
      </c>
      <c r="E1228" s="36" t="str">
        <f t="shared" ca="1" si="87"/>
        <v/>
      </c>
      <c r="F1228" s="1" t="str">
        <f t="shared" ca="1" si="88"/>
        <v/>
      </c>
      <c r="H1228" s="32" t="str">
        <f t="array" aca="1" ref="H1228" ca="1">IFERROR(INDEX($E$26:$E$1885,SMALL(IF($E$26:$E$1885="","",ROW($E$26:$E$1885)-MIN(ROW($E$26:$E$1885))+1),ROW(E1205))),"")</f>
        <v/>
      </c>
      <c r="I1228" s="32" t="str">
        <f t="array" aca="1" ref="I1228" ca="1">IFERROR(INDEX($F$26:$F$1885,SMALL(IF($F$26:$F$1885="","",ROW($F$26:$F$1885)-MIN(ROW($F$26:$F$1885))+1),ROW(F1205))),"")</f>
        <v/>
      </c>
    </row>
    <row r="1229" spans="2:9" hidden="1" x14ac:dyDescent="0.45">
      <c r="B1229" s="32">
        <f t="shared" si="89"/>
        <v>43796</v>
      </c>
      <c r="C1229" s="1" t="str">
        <f ca="1"/>
        <v/>
      </c>
      <c r="D1229" s="1">
        <v>88</v>
      </c>
      <c r="E1229" s="36" t="str">
        <f t="shared" ca="1" si="87"/>
        <v/>
      </c>
      <c r="F1229" s="1" t="str">
        <f t="shared" ca="1" si="88"/>
        <v/>
      </c>
      <c r="H1229" s="32" t="str">
        <f t="array" aca="1" ref="H1229" ca="1">IFERROR(INDEX($E$26:$E$1885,SMALL(IF($E$26:$E$1885="","",ROW($E$26:$E$1885)-MIN(ROW($E$26:$E$1885))+1),ROW(E1206))),"")</f>
        <v/>
      </c>
      <c r="I1229" s="32" t="str">
        <f t="array" aca="1" ref="I1229" ca="1">IFERROR(INDEX($F$26:$F$1885,SMALL(IF($F$26:$F$1885="","",ROW($F$26:$F$1885)-MIN(ROW($F$26:$F$1885))+1),ROW(F1206))),"")</f>
        <v/>
      </c>
    </row>
    <row r="1230" spans="2:9" hidden="1" x14ac:dyDescent="0.45">
      <c r="B1230" s="32">
        <f t="shared" si="89"/>
        <v>43796</v>
      </c>
      <c r="C1230" s="1" t="str">
        <f ca="1"/>
        <v/>
      </c>
      <c r="D1230" s="1">
        <v>89</v>
      </c>
      <c r="E1230" s="36" t="str">
        <f t="shared" ca="1" si="87"/>
        <v/>
      </c>
      <c r="F1230" s="1" t="str">
        <f t="shared" ca="1" si="88"/>
        <v/>
      </c>
      <c r="H1230" s="32" t="str">
        <f t="array" aca="1" ref="H1230" ca="1">IFERROR(INDEX($E$26:$E$1885,SMALL(IF($E$26:$E$1885="","",ROW($E$26:$E$1885)-MIN(ROW($E$26:$E$1885))+1),ROW(E1207))),"")</f>
        <v/>
      </c>
      <c r="I1230" s="32" t="str">
        <f t="array" aca="1" ref="I1230" ca="1">IFERROR(INDEX($F$26:$F$1885,SMALL(IF($F$26:$F$1885="","",ROW($F$26:$F$1885)-MIN(ROW($F$26:$F$1885))+1),ROW(F1207))),"")</f>
        <v/>
      </c>
    </row>
    <row r="1231" spans="2:9" hidden="1" x14ac:dyDescent="0.45">
      <c r="B1231" s="32">
        <f t="shared" si="89"/>
        <v>43796</v>
      </c>
      <c r="C1231" s="1" t="str">
        <f ca="1"/>
        <v/>
      </c>
      <c r="D1231" s="1">
        <v>90</v>
      </c>
      <c r="E1231" s="36" t="str">
        <f t="shared" ca="1" si="87"/>
        <v/>
      </c>
      <c r="F1231" s="1" t="str">
        <f t="shared" ca="1" si="88"/>
        <v/>
      </c>
      <c r="H1231" s="32" t="str">
        <f t="array" aca="1" ref="H1231" ca="1">IFERROR(INDEX($E$26:$E$1885,SMALL(IF($E$26:$E$1885="","",ROW($E$26:$E$1885)-MIN(ROW($E$26:$E$1885))+1),ROW(E1208))),"")</f>
        <v/>
      </c>
      <c r="I1231" s="32" t="str">
        <f t="array" aca="1" ref="I1231" ca="1">IFERROR(INDEX($F$26:$F$1885,SMALL(IF($F$26:$F$1885="","",ROW($F$26:$F$1885)-MIN(ROW($F$26:$F$1885))+1),ROW(F1208))),"")</f>
        <v/>
      </c>
    </row>
    <row r="1232" spans="2:9" hidden="1" x14ac:dyDescent="0.45">
      <c r="B1232" s="32">
        <f t="shared" si="89"/>
        <v>43796</v>
      </c>
      <c r="C1232" s="1" t="str">
        <f ca="1"/>
        <v/>
      </c>
      <c r="D1232" s="1">
        <v>91</v>
      </c>
      <c r="E1232" s="36" t="str">
        <f t="shared" ca="1" si="87"/>
        <v/>
      </c>
      <c r="F1232" s="1" t="str">
        <f t="shared" ca="1" si="88"/>
        <v/>
      </c>
      <c r="H1232" s="32" t="str">
        <f t="array" aca="1" ref="H1232" ca="1">IFERROR(INDEX($E$26:$E$1885,SMALL(IF($E$26:$E$1885="","",ROW($E$26:$E$1885)-MIN(ROW($E$26:$E$1885))+1),ROW(E1209))),"")</f>
        <v/>
      </c>
      <c r="I1232" s="32" t="str">
        <f t="array" aca="1" ref="I1232" ca="1">IFERROR(INDEX($F$26:$F$1885,SMALL(IF($F$26:$F$1885="","",ROW($F$26:$F$1885)-MIN(ROW($F$26:$F$1885))+1),ROW(F1209))),"")</f>
        <v/>
      </c>
    </row>
    <row r="1233" spans="2:9" hidden="1" x14ac:dyDescent="0.45">
      <c r="B1233" s="32">
        <f t="shared" si="89"/>
        <v>43796</v>
      </c>
      <c r="C1233" s="1" t="str">
        <f ca="1"/>
        <v/>
      </c>
      <c r="D1233" s="1">
        <v>92</v>
      </c>
      <c r="E1233" s="36" t="str">
        <f t="shared" ca="1" si="87"/>
        <v/>
      </c>
      <c r="F1233" s="1" t="str">
        <f t="shared" ca="1" si="88"/>
        <v/>
      </c>
      <c r="H1233" s="32" t="str">
        <f t="array" aca="1" ref="H1233" ca="1">IFERROR(INDEX($E$26:$E$1885,SMALL(IF($E$26:$E$1885="","",ROW($E$26:$E$1885)-MIN(ROW($E$26:$E$1885))+1),ROW(E1210))),"")</f>
        <v/>
      </c>
      <c r="I1233" s="32" t="str">
        <f t="array" aca="1" ref="I1233" ca="1">IFERROR(INDEX($F$26:$F$1885,SMALL(IF($F$26:$F$1885="","",ROW($F$26:$F$1885)-MIN(ROW($F$26:$F$1885))+1),ROW(F1210))),"")</f>
        <v/>
      </c>
    </row>
    <row r="1234" spans="2:9" hidden="1" x14ac:dyDescent="0.45">
      <c r="B1234" s="32">
        <f t="shared" si="89"/>
        <v>43796</v>
      </c>
      <c r="C1234" s="1" t="str">
        <f ca="1"/>
        <v/>
      </c>
      <c r="D1234" s="1">
        <v>93</v>
      </c>
      <c r="E1234" s="36" t="str">
        <f t="shared" ca="1" si="87"/>
        <v/>
      </c>
      <c r="F1234" s="1" t="str">
        <f t="shared" ca="1" si="88"/>
        <v/>
      </c>
      <c r="H1234" s="32" t="str">
        <f t="array" aca="1" ref="H1234" ca="1">IFERROR(INDEX($E$26:$E$1885,SMALL(IF($E$26:$E$1885="","",ROW($E$26:$E$1885)-MIN(ROW($E$26:$E$1885))+1),ROW(E1211))),"")</f>
        <v/>
      </c>
      <c r="I1234" s="32" t="str">
        <f t="array" aca="1" ref="I1234" ca="1">IFERROR(INDEX($F$26:$F$1885,SMALL(IF($F$26:$F$1885="","",ROW($F$26:$F$1885)-MIN(ROW($F$26:$F$1885))+1),ROW(F1211))),"")</f>
        <v/>
      </c>
    </row>
    <row r="1235" spans="2:9" hidden="1" x14ac:dyDescent="0.45">
      <c r="B1235" s="32">
        <f>B$16</f>
        <v>43797</v>
      </c>
      <c r="C1235" s="1" t="str">
        <f t="array" aca="1" ref="C1235:C1327" ca="1">TRANSPOSE(CT16:GH16)</f>
        <v/>
      </c>
      <c r="D1235" s="1">
        <v>1</v>
      </c>
      <c r="E1235" s="36" t="str">
        <f t="shared" ca="1" si="87"/>
        <v/>
      </c>
      <c r="F1235" s="1" t="str">
        <f t="shared" ca="1" si="88"/>
        <v/>
      </c>
      <c r="H1235" s="32" t="str">
        <f t="array" aca="1" ref="H1235" ca="1">IFERROR(INDEX($E$26:$E$1885,SMALL(IF($E$26:$E$1885="","",ROW($E$26:$E$1885)-MIN(ROW($E$26:$E$1885))+1),ROW(E1212))),"")</f>
        <v/>
      </c>
      <c r="I1235" s="32" t="str">
        <f t="array" aca="1" ref="I1235" ca="1">IFERROR(INDEX($F$26:$F$1885,SMALL(IF($F$26:$F$1885="","",ROW($F$26:$F$1885)-MIN(ROW($F$26:$F$1885))+1),ROW(F1212))),"")</f>
        <v/>
      </c>
    </row>
    <row r="1236" spans="2:9" hidden="1" x14ac:dyDescent="0.45">
      <c r="B1236" s="32">
        <f t="shared" ref="B1236:B1299" si="90">B$16</f>
        <v>43797</v>
      </c>
      <c r="C1236" s="1" t="str">
        <f ca="1"/>
        <v/>
      </c>
      <c r="D1236" s="1">
        <v>2</v>
      </c>
      <c r="E1236" s="36" t="str">
        <f t="shared" ca="1" si="87"/>
        <v/>
      </c>
      <c r="F1236" s="1" t="str">
        <f t="shared" ca="1" si="88"/>
        <v/>
      </c>
      <c r="H1236" s="32" t="str">
        <f t="array" aca="1" ref="H1236" ca="1">IFERROR(INDEX($E$26:$E$1885,SMALL(IF($E$26:$E$1885="","",ROW($E$26:$E$1885)-MIN(ROW($E$26:$E$1885))+1),ROW(E1213))),"")</f>
        <v/>
      </c>
      <c r="I1236" s="32" t="str">
        <f t="array" aca="1" ref="I1236" ca="1">IFERROR(INDEX($F$26:$F$1885,SMALL(IF($F$26:$F$1885="","",ROW($F$26:$F$1885)-MIN(ROW($F$26:$F$1885))+1),ROW(F1213))),"")</f>
        <v/>
      </c>
    </row>
    <row r="1237" spans="2:9" hidden="1" x14ac:dyDescent="0.45">
      <c r="B1237" s="32">
        <f t="shared" si="90"/>
        <v>43797</v>
      </c>
      <c r="C1237" s="1" t="str">
        <f ca="1"/>
        <v/>
      </c>
      <c r="D1237" s="1">
        <v>3</v>
      </c>
      <c r="E1237" s="36" t="str">
        <f t="shared" ca="1" si="87"/>
        <v/>
      </c>
      <c r="F1237" s="1" t="str">
        <f t="shared" ca="1" si="88"/>
        <v/>
      </c>
      <c r="H1237" s="32" t="str">
        <f t="array" aca="1" ref="H1237" ca="1">IFERROR(INDEX($E$26:$E$1885,SMALL(IF($E$26:$E$1885="","",ROW($E$26:$E$1885)-MIN(ROW($E$26:$E$1885))+1),ROW(E1214))),"")</f>
        <v/>
      </c>
      <c r="I1237" s="32" t="str">
        <f t="array" aca="1" ref="I1237" ca="1">IFERROR(INDEX($F$26:$F$1885,SMALL(IF($F$26:$F$1885="","",ROW($F$26:$F$1885)-MIN(ROW($F$26:$F$1885))+1),ROW(F1214))),"")</f>
        <v/>
      </c>
    </row>
    <row r="1238" spans="2:9" hidden="1" x14ac:dyDescent="0.45">
      <c r="B1238" s="32">
        <f t="shared" si="90"/>
        <v>43797</v>
      </c>
      <c r="C1238" s="1" t="str">
        <f ca="1"/>
        <v/>
      </c>
      <c r="D1238" s="1">
        <v>4</v>
      </c>
      <c r="E1238" s="36" t="str">
        <f t="shared" ca="1" si="87"/>
        <v/>
      </c>
      <c r="F1238" s="1" t="str">
        <f t="shared" ca="1" si="88"/>
        <v/>
      </c>
      <c r="H1238" s="32" t="str">
        <f t="array" aca="1" ref="H1238" ca="1">IFERROR(INDEX($E$26:$E$1885,SMALL(IF($E$26:$E$1885="","",ROW($E$26:$E$1885)-MIN(ROW($E$26:$E$1885))+1),ROW(E1215))),"")</f>
        <v/>
      </c>
      <c r="I1238" s="32" t="str">
        <f t="array" aca="1" ref="I1238" ca="1">IFERROR(INDEX($F$26:$F$1885,SMALL(IF($F$26:$F$1885="","",ROW($F$26:$F$1885)-MIN(ROW($F$26:$F$1885))+1),ROW(F1215))),"")</f>
        <v/>
      </c>
    </row>
    <row r="1239" spans="2:9" hidden="1" x14ac:dyDescent="0.45">
      <c r="B1239" s="32">
        <f t="shared" si="90"/>
        <v>43797</v>
      </c>
      <c r="C1239" s="1" t="str">
        <f ca="1"/>
        <v/>
      </c>
      <c r="D1239" s="1">
        <v>5</v>
      </c>
      <c r="E1239" s="36" t="str">
        <f t="shared" ca="1" si="87"/>
        <v/>
      </c>
      <c r="F1239" s="1" t="str">
        <f t="shared" ca="1" si="88"/>
        <v/>
      </c>
      <c r="H1239" s="32" t="str">
        <f t="array" aca="1" ref="H1239" ca="1">IFERROR(INDEX($E$26:$E$1885,SMALL(IF($E$26:$E$1885="","",ROW($E$26:$E$1885)-MIN(ROW($E$26:$E$1885))+1),ROW(E1216))),"")</f>
        <v/>
      </c>
      <c r="I1239" s="32" t="str">
        <f t="array" aca="1" ref="I1239" ca="1">IFERROR(INDEX($F$26:$F$1885,SMALL(IF($F$26:$F$1885="","",ROW($F$26:$F$1885)-MIN(ROW($F$26:$F$1885))+1),ROW(F1216))),"")</f>
        <v/>
      </c>
    </row>
    <row r="1240" spans="2:9" hidden="1" x14ac:dyDescent="0.45">
      <c r="B1240" s="32">
        <f t="shared" si="90"/>
        <v>43797</v>
      </c>
      <c r="C1240" s="1" t="str">
        <f ca="1"/>
        <v/>
      </c>
      <c r="D1240" s="1">
        <v>6</v>
      </c>
      <c r="E1240" s="36" t="str">
        <f t="shared" ca="1" si="87"/>
        <v/>
      </c>
      <c r="F1240" s="1" t="str">
        <f t="shared" ca="1" si="88"/>
        <v/>
      </c>
      <c r="H1240" s="32" t="str">
        <f t="array" aca="1" ref="H1240" ca="1">IFERROR(INDEX($E$26:$E$1885,SMALL(IF($E$26:$E$1885="","",ROW($E$26:$E$1885)-MIN(ROW($E$26:$E$1885))+1),ROW(E1217))),"")</f>
        <v/>
      </c>
      <c r="I1240" s="32" t="str">
        <f t="array" aca="1" ref="I1240" ca="1">IFERROR(INDEX($F$26:$F$1885,SMALL(IF($F$26:$F$1885="","",ROW($F$26:$F$1885)-MIN(ROW($F$26:$F$1885))+1),ROW(F1217))),"")</f>
        <v/>
      </c>
    </row>
    <row r="1241" spans="2:9" hidden="1" x14ac:dyDescent="0.45">
      <c r="B1241" s="32">
        <f t="shared" si="90"/>
        <v>43797</v>
      </c>
      <c r="C1241" s="1" t="str">
        <f ca="1"/>
        <v/>
      </c>
      <c r="D1241" s="1">
        <v>7</v>
      </c>
      <c r="E1241" s="36" t="str">
        <f t="shared" ca="1" si="87"/>
        <v/>
      </c>
      <c r="F1241" s="1" t="str">
        <f t="shared" ca="1" si="88"/>
        <v/>
      </c>
      <c r="H1241" s="32" t="str">
        <f t="array" aca="1" ref="H1241" ca="1">IFERROR(INDEX($E$26:$E$1885,SMALL(IF($E$26:$E$1885="","",ROW($E$26:$E$1885)-MIN(ROW($E$26:$E$1885))+1),ROW(E1218))),"")</f>
        <v/>
      </c>
      <c r="I1241" s="32" t="str">
        <f t="array" aca="1" ref="I1241" ca="1">IFERROR(INDEX($F$26:$F$1885,SMALL(IF($F$26:$F$1885="","",ROW($F$26:$F$1885)-MIN(ROW($F$26:$F$1885))+1),ROW(F1218))),"")</f>
        <v/>
      </c>
    </row>
    <row r="1242" spans="2:9" hidden="1" x14ac:dyDescent="0.45">
      <c r="B1242" s="32">
        <f t="shared" si="90"/>
        <v>43797</v>
      </c>
      <c r="C1242" s="1" t="str">
        <f ca="1"/>
        <v/>
      </c>
      <c r="D1242" s="1">
        <v>8</v>
      </c>
      <c r="E1242" s="36" t="str">
        <f t="shared" ca="1" si="87"/>
        <v/>
      </c>
      <c r="F1242" s="1" t="str">
        <f t="shared" ca="1" si="88"/>
        <v/>
      </c>
      <c r="H1242" s="32" t="str">
        <f t="array" aca="1" ref="H1242" ca="1">IFERROR(INDEX($E$26:$E$1885,SMALL(IF($E$26:$E$1885="","",ROW($E$26:$E$1885)-MIN(ROW($E$26:$E$1885))+1),ROW(E1219))),"")</f>
        <v/>
      </c>
      <c r="I1242" s="32" t="str">
        <f t="array" aca="1" ref="I1242" ca="1">IFERROR(INDEX($F$26:$F$1885,SMALL(IF($F$26:$F$1885="","",ROW($F$26:$F$1885)-MIN(ROW($F$26:$F$1885))+1),ROW(F1219))),"")</f>
        <v/>
      </c>
    </row>
    <row r="1243" spans="2:9" hidden="1" x14ac:dyDescent="0.45">
      <c r="B1243" s="32">
        <f t="shared" si="90"/>
        <v>43797</v>
      </c>
      <c r="C1243" s="1" t="str">
        <f ca="1"/>
        <v/>
      </c>
      <c r="D1243" s="1">
        <v>9</v>
      </c>
      <c r="E1243" s="36" t="str">
        <f t="shared" ref="E1243:E1306" ca="1" si="91">IF(LEN(C1243)=0,"",TEXT(B1243,"mm/dd/yyyy"))</f>
        <v/>
      </c>
      <c r="F1243" s="1" t="str">
        <f t="shared" ref="F1243:F1306" ca="1" si="92">C1243</f>
        <v/>
      </c>
      <c r="H1243" s="32" t="str">
        <f t="array" aca="1" ref="H1243" ca="1">IFERROR(INDEX($E$26:$E$1885,SMALL(IF($E$26:$E$1885="","",ROW($E$26:$E$1885)-MIN(ROW($E$26:$E$1885))+1),ROW(E1220))),"")</f>
        <v/>
      </c>
      <c r="I1243" s="32" t="str">
        <f t="array" aca="1" ref="I1243" ca="1">IFERROR(INDEX($F$26:$F$1885,SMALL(IF($F$26:$F$1885="","",ROW($F$26:$F$1885)-MIN(ROW($F$26:$F$1885))+1),ROW(F1220))),"")</f>
        <v/>
      </c>
    </row>
    <row r="1244" spans="2:9" hidden="1" x14ac:dyDescent="0.45">
      <c r="B1244" s="32">
        <f t="shared" si="90"/>
        <v>43797</v>
      </c>
      <c r="C1244" s="1" t="str">
        <f ca="1"/>
        <v/>
      </c>
      <c r="D1244" s="1">
        <v>10</v>
      </c>
      <c r="E1244" s="36" t="str">
        <f t="shared" ca="1" si="91"/>
        <v/>
      </c>
      <c r="F1244" s="1" t="str">
        <f t="shared" ca="1" si="92"/>
        <v/>
      </c>
      <c r="H1244" s="32" t="str">
        <f t="array" aca="1" ref="H1244" ca="1">IFERROR(INDEX($E$26:$E$1885,SMALL(IF($E$26:$E$1885="","",ROW($E$26:$E$1885)-MIN(ROW($E$26:$E$1885))+1),ROW(E1221))),"")</f>
        <v/>
      </c>
      <c r="I1244" s="32" t="str">
        <f t="array" aca="1" ref="I1244" ca="1">IFERROR(INDEX($F$26:$F$1885,SMALL(IF($F$26:$F$1885="","",ROW($F$26:$F$1885)-MIN(ROW($F$26:$F$1885))+1),ROW(F1221))),"")</f>
        <v/>
      </c>
    </row>
    <row r="1245" spans="2:9" hidden="1" x14ac:dyDescent="0.45">
      <c r="B1245" s="32">
        <f t="shared" si="90"/>
        <v>43797</v>
      </c>
      <c r="C1245" s="1" t="str">
        <f ca="1"/>
        <v/>
      </c>
      <c r="D1245" s="1">
        <v>11</v>
      </c>
      <c r="E1245" s="36" t="str">
        <f t="shared" ca="1" si="91"/>
        <v/>
      </c>
      <c r="F1245" s="1" t="str">
        <f t="shared" ca="1" si="92"/>
        <v/>
      </c>
      <c r="H1245" s="32" t="str">
        <f t="array" aca="1" ref="H1245" ca="1">IFERROR(INDEX($E$26:$E$1885,SMALL(IF($E$26:$E$1885="","",ROW($E$26:$E$1885)-MIN(ROW($E$26:$E$1885))+1),ROW(E1222))),"")</f>
        <v/>
      </c>
      <c r="I1245" s="32" t="str">
        <f t="array" aca="1" ref="I1245" ca="1">IFERROR(INDEX($F$26:$F$1885,SMALL(IF($F$26:$F$1885="","",ROW($F$26:$F$1885)-MIN(ROW($F$26:$F$1885))+1),ROW(F1222))),"")</f>
        <v/>
      </c>
    </row>
    <row r="1246" spans="2:9" hidden="1" x14ac:dyDescent="0.45">
      <c r="B1246" s="32">
        <f t="shared" si="90"/>
        <v>43797</v>
      </c>
      <c r="C1246" s="1" t="str">
        <f ca="1"/>
        <v/>
      </c>
      <c r="D1246" s="1">
        <v>12</v>
      </c>
      <c r="E1246" s="36" t="str">
        <f t="shared" ca="1" si="91"/>
        <v/>
      </c>
      <c r="F1246" s="1" t="str">
        <f t="shared" ca="1" si="92"/>
        <v/>
      </c>
      <c r="H1246" s="32" t="str">
        <f t="array" aca="1" ref="H1246" ca="1">IFERROR(INDEX($E$26:$E$1885,SMALL(IF($E$26:$E$1885="","",ROW($E$26:$E$1885)-MIN(ROW($E$26:$E$1885))+1),ROW(E1223))),"")</f>
        <v/>
      </c>
      <c r="I1246" s="32" t="str">
        <f t="array" aca="1" ref="I1246" ca="1">IFERROR(INDEX($F$26:$F$1885,SMALL(IF($F$26:$F$1885="","",ROW($F$26:$F$1885)-MIN(ROW($F$26:$F$1885))+1),ROW(F1223))),"")</f>
        <v/>
      </c>
    </row>
    <row r="1247" spans="2:9" hidden="1" x14ac:dyDescent="0.45">
      <c r="B1247" s="32">
        <f t="shared" si="90"/>
        <v>43797</v>
      </c>
      <c r="C1247" s="1" t="str">
        <f ca="1"/>
        <v/>
      </c>
      <c r="D1247" s="1">
        <v>13</v>
      </c>
      <c r="E1247" s="36" t="str">
        <f t="shared" ca="1" si="91"/>
        <v/>
      </c>
      <c r="F1247" s="1" t="str">
        <f t="shared" ca="1" si="92"/>
        <v/>
      </c>
      <c r="H1247" s="32" t="str">
        <f t="array" aca="1" ref="H1247" ca="1">IFERROR(INDEX($E$26:$E$1885,SMALL(IF($E$26:$E$1885="","",ROW($E$26:$E$1885)-MIN(ROW($E$26:$E$1885))+1),ROW(E1224))),"")</f>
        <v/>
      </c>
      <c r="I1247" s="32" t="str">
        <f t="array" aca="1" ref="I1247" ca="1">IFERROR(INDEX($F$26:$F$1885,SMALL(IF($F$26:$F$1885="","",ROW($F$26:$F$1885)-MIN(ROW($F$26:$F$1885))+1),ROW(F1224))),"")</f>
        <v/>
      </c>
    </row>
    <row r="1248" spans="2:9" hidden="1" x14ac:dyDescent="0.45">
      <c r="B1248" s="32">
        <f t="shared" si="90"/>
        <v>43797</v>
      </c>
      <c r="C1248" s="1" t="str">
        <f ca="1"/>
        <v/>
      </c>
      <c r="D1248" s="1">
        <v>14</v>
      </c>
      <c r="E1248" s="36" t="str">
        <f t="shared" ca="1" si="91"/>
        <v/>
      </c>
      <c r="F1248" s="1" t="str">
        <f t="shared" ca="1" si="92"/>
        <v/>
      </c>
      <c r="H1248" s="32" t="str">
        <f t="array" aca="1" ref="H1248" ca="1">IFERROR(INDEX($E$26:$E$1885,SMALL(IF($E$26:$E$1885="","",ROW($E$26:$E$1885)-MIN(ROW($E$26:$E$1885))+1),ROW(E1225))),"")</f>
        <v/>
      </c>
      <c r="I1248" s="32" t="str">
        <f t="array" aca="1" ref="I1248" ca="1">IFERROR(INDEX($F$26:$F$1885,SMALL(IF($F$26:$F$1885="","",ROW($F$26:$F$1885)-MIN(ROW($F$26:$F$1885))+1),ROW(F1225))),"")</f>
        <v/>
      </c>
    </row>
    <row r="1249" spans="2:9" hidden="1" x14ac:dyDescent="0.45">
      <c r="B1249" s="32">
        <f t="shared" si="90"/>
        <v>43797</v>
      </c>
      <c r="C1249" s="1" t="str">
        <f ca="1"/>
        <v/>
      </c>
      <c r="D1249" s="1">
        <v>15</v>
      </c>
      <c r="E1249" s="36" t="str">
        <f t="shared" ca="1" si="91"/>
        <v/>
      </c>
      <c r="F1249" s="1" t="str">
        <f t="shared" ca="1" si="92"/>
        <v/>
      </c>
      <c r="H1249" s="32" t="str">
        <f t="array" aca="1" ref="H1249" ca="1">IFERROR(INDEX($E$26:$E$1885,SMALL(IF($E$26:$E$1885="","",ROW($E$26:$E$1885)-MIN(ROW($E$26:$E$1885))+1),ROW(E1226))),"")</f>
        <v/>
      </c>
      <c r="I1249" s="32" t="str">
        <f t="array" aca="1" ref="I1249" ca="1">IFERROR(INDEX($F$26:$F$1885,SMALL(IF($F$26:$F$1885="","",ROW($F$26:$F$1885)-MIN(ROW($F$26:$F$1885))+1),ROW(F1226))),"")</f>
        <v/>
      </c>
    </row>
    <row r="1250" spans="2:9" hidden="1" x14ac:dyDescent="0.45">
      <c r="B1250" s="32">
        <f t="shared" si="90"/>
        <v>43797</v>
      </c>
      <c r="C1250" s="1" t="str">
        <f ca="1"/>
        <v/>
      </c>
      <c r="D1250" s="1">
        <v>16</v>
      </c>
      <c r="E1250" s="36" t="str">
        <f t="shared" ca="1" si="91"/>
        <v/>
      </c>
      <c r="F1250" s="1" t="str">
        <f t="shared" ca="1" si="92"/>
        <v/>
      </c>
      <c r="H1250" s="32" t="str">
        <f t="array" aca="1" ref="H1250" ca="1">IFERROR(INDEX($E$26:$E$1885,SMALL(IF($E$26:$E$1885="","",ROW($E$26:$E$1885)-MIN(ROW($E$26:$E$1885))+1),ROW(E1227))),"")</f>
        <v/>
      </c>
      <c r="I1250" s="32" t="str">
        <f t="array" aca="1" ref="I1250" ca="1">IFERROR(INDEX($F$26:$F$1885,SMALL(IF($F$26:$F$1885="","",ROW($F$26:$F$1885)-MIN(ROW($F$26:$F$1885))+1),ROW(F1227))),"")</f>
        <v/>
      </c>
    </row>
    <row r="1251" spans="2:9" hidden="1" x14ac:dyDescent="0.45">
      <c r="B1251" s="32">
        <f t="shared" si="90"/>
        <v>43797</v>
      </c>
      <c r="C1251" s="1" t="str">
        <f ca="1"/>
        <v/>
      </c>
      <c r="D1251" s="1">
        <v>17</v>
      </c>
      <c r="E1251" s="36" t="str">
        <f t="shared" ca="1" si="91"/>
        <v/>
      </c>
      <c r="F1251" s="1" t="str">
        <f t="shared" ca="1" si="92"/>
        <v/>
      </c>
      <c r="H1251" s="32" t="str">
        <f t="array" aca="1" ref="H1251" ca="1">IFERROR(INDEX($E$26:$E$1885,SMALL(IF($E$26:$E$1885="","",ROW($E$26:$E$1885)-MIN(ROW($E$26:$E$1885))+1),ROW(E1228))),"")</f>
        <v/>
      </c>
      <c r="I1251" s="32" t="str">
        <f t="array" aca="1" ref="I1251" ca="1">IFERROR(INDEX($F$26:$F$1885,SMALL(IF($F$26:$F$1885="","",ROW($F$26:$F$1885)-MIN(ROW($F$26:$F$1885))+1),ROW(F1228))),"")</f>
        <v/>
      </c>
    </row>
    <row r="1252" spans="2:9" hidden="1" x14ac:dyDescent="0.45">
      <c r="B1252" s="32">
        <f t="shared" si="90"/>
        <v>43797</v>
      </c>
      <c r="C1252" s="1" t="str">
        <f ca="1"/>
        <v/>
      </c>
      <c r="D1252" s="1">
        <v>18</v>
      </c>
      <c r="E1252" s="36" t="str">
        <f t="shared" ca="1" si="91"/>
        <v/>
      </c>
      <c r="F1252" s="1" t="str">
        <f t="shared" ca="1" si="92"/>
        <v/>
      </c>
      <c r="H1252" s="32" t="str">
        <f t="array" aca="1" ref="H1252" ca="1">IFERROR(INDEX($E$26:$E$1885,SMALL(IF($E$26:$E$1885="","",ROW($E$26:$E$1885)-MIN(ROW($E$26:$E$1885))+1),ROW(E1229))),"")</f>
        <v/>
      </c>
      <c r="I1252" s="32" t="str">
        <f t="array" aca="1" ref="I1252" ca="1">IFERROR(INDEX($F$26:$F$1885,SMALL(IF($F$26:$F$1885="","",ROW($F$26:$F$1885)-MIN(ROW($F$26:$F$1885))+1),ROW(F1229))),"")</f>
        <v/>
      </c>
    </row>
    <row r="1253" spans="2:9" hidden="1" x14ac:dyDescent="0.45">
      <c r="B1253" s="32">
        <f t="shared" si="90"/>
        <v>43797</v>
      </c>
      <c r="C1253" s="1" t="str">
        <f ca="1"/>
        <v/>
      </c>
      <c r="D1253" s="1">
        <v>19</v>
      </c>
      <c r="E1253" s="36" t="str">
        <f t="shared" ca="1" si="91"/>
        <v/>
      </c>
      <c r="F1253" s="1" t="str">
        <f t="shared" ca="1" si="92"/>
        <v/>
      </c>
      <c r="H1253" s="32" t="str">
        <f t="array" aca="1" ref="H1253" ca="1">IFERROR(INDEX($E$26:$E$1885,SMALL(IF($E$26:$E$1885="","",ROW($E$26:$E$1885)-MIN(ROW($E$26:$E$1885))+1),ROW(E1230))),"")</f>
        <v/>
      </c>
      <c r="I1253" s="32" t="str">
        <f t="array" aca="1" ref="I1253" ca="1">IFERROR(INDEX($F$26:$F$1885,SMALL(IF($F$26:$F$1885="","",ROW($F$26:$F$1885)-MIN(ROW($F$26:$F$1885))+1),ROW(F1230))),"")</f>
        <v/>
      </c>
    </row>
    <row r="1254" spans="2:9" hidden="1" x14ac:dyDescent="0.45">
      <c r="B1254" s="32">
        <f t="shared" si="90"/>
        <v>43797</v>
      </c>
      <c r="C1254" s="1" t="str">
        <f ca="1"/>
        <v/>
      </c>
      <c r="D1254" s="1">
        <v>20</v>
      </c>
      <c r="E1254" s="36" t="str">
        <f t="shared" ca="1" si="91"/>
        <v/>
      </c>
      <c r="F1254" s="1" t="str">
        <f t="shared" ca="1" si="92"/>
        <v/>
      </c>
      <c r="H1254" s="32" t="str">
        <f t="array" aca="1" ref="H1254" ca="1">IFERROR(INDEX($E$26:$E$1885,SMALL(IF($E$26:$E$1885="","",ROW($E$26:$E$1885)-MIN(ROW($E$26:$E$1885))+1),ROW(E1231))),"")</f>
        <v/>
      </c>
      <c r="I1254" s="32" t="str">
        <f t="array" aca="1" ref="I1254" ca="1">IFERROR(INDEX($F$26:$F$1885,SMALL(IF($F$26:$F$1885="","",ROW($F$26:$F$1885)-MIN(ROW($F$26:$F$1885))+1),ROW(F1231))),"")</f>
        <v/>
      </c>
    </row>
    <row r="1255" spans="2:9" hidden="1" x14ac:dyDescent="0.45">
      <c r="B1255" s="32">
        <f t="shared" si="90"/>
        <v>43797</v>
      </c>
      <c r="C1255" s="1" t="str">
        <f ca="1"/>
        <v/>
      </c>
      <c r="D1255" s="1">
        <v>21</v>
      </c>
      <c r="E1255" s="36" t="str">
        <f t="shared" ca="1" si="91"/>
        <v/>
      </c>
      <c r="F1255" s="1" t="str">
        <f t="shared" ca="1" si="92"/>
        <v/>
      </c>
      <c r="H1255" s="32" t="str">
        <f t="array" aca="1" ref="H1255" ca="1">IFERROR(INDEX($E$26:$E$1885,SMALL(IF($E$26:$E$1885="","",ROW($E$26:$E$1885)-MIN(ROW($E$26:$E$1885))+1),ROW(E1232))),"")</f>
        <v/>
      </c>
      <c r="I1255" s="32" t="str">
        <f t="array" aca="1" ref="I1255" ca="1">IFERROR(INDEX($F$26:$F$1885,SMALL(IF($F$26:$F$1885="","",ROW($F$26:$F$1885)-MIN(ROW($F$26:$F$1885))+1),ROW(F1232))),"")</f>
        <v/>
      </c>
    </row>
    <row r="1256" spans="2:9" hidden="1" x14ac:dyDescent="0.45">
      <c r="B1256" s="32">
        <f t="shared" si="90"/>
        <v>43797</v>
      </c>
      <c r="C1256" s="1" t="str">
        <f ca="1"/>
        <v/>
      </c>
      <c r="D1256" s="1">
        <v>22</v>
      </c>
      <c r="E1256" s="36" t="str">
        <f t="shared" ca="1" si="91"/>
        <v/>
      </c>
      <c r="F1256" s="1" t="str">
        <f t="shared" ca="1" si="92"/>
        <v/>
      </c>
      <c r="H1256" s="32" t="str">
        <f t="array" aca="1" ref="H1256" ca="1">IFERROR(INDEX($E$26:$E$1885,SMALL(IF($E$26:$E$1885="","",ROW($E$26:$E$1885)-MIN(ROW($E$26:$E$1885))+1),ROW(E1233))),"")</f>
        <v/>
      </c>
      <c r="I1256" s="32" t="str">
        <f t="array" aca="1" ref="I1256" ca="1">IFERROR(INDEX($F$26:$F$1885,SMALL(IF($F$26:$F$1885="","",ROW($F$26:$F$1885)-MIN(ROW($F$26:$F$1885))+1),ROW(F1233))),"")</f>
        <v/>
      </c>
    </row>
    <row r="1257" spans="2:9" hidden="1" x14ac:dyDescent="0.45">
      <c r="B1257" s="32">
        <f t="shared" si="90"/>
        <v>43797</v>
      </c>
      <c r="C1257" s="1" t="str">
        <f ca="1"/>
        <v/>
      </c>
      <c r="D1257" s="1">
        <v>23</v>
      </c>
      <c r="E1257" s="36" t="str">
        <f t="shared" ca="1" si="91"/>
        <v/>
      </c>
      <c r="F1257" s="1" t="str">
        <f t="shared" ca="1" si="92"/>
        <v/>
      </c>
      <c r="H1257" s="32" t="str">
        <f t="array" aca="1" ref="H1257" ca="1">IFERROR(INDEX($E$26:$E$1885,SMALL(IF($E$26:$E$1885="","",ROW($E$26:$E$1885)-MIN(ROW($E$26:$E$1885))+1),ROW(E1234))),"")</f>
        <v/>
      </c>
      <c r="I1257" s="32" t="str">
        <f t="array" aca="1" ref="I1257" ca="1">IFERROR(INDEX($F$26:$F$1885,SMALL(IF($F$26:$F$1885="","",ROW($F$26:$F$1885)-MIN(ROW($F$26:$F$1885))+1),ROW(F1234))),"")</f>
        <v/>
      </c>
    </row>
    <row r="1258" spans="2:9" hidden="1" x14ac:dyDescent="0.45">
      <c r="B1258" s="32">
        <f t="shared" si="90"/>
        <v>43797</v>
      </c>
      <c r="C1258" s="1" t="str">
        <f ca="1"/>
        <v/>
      </c>
      <c r="D1258" s="1">
        <v>24</v>
      </c>
      <c r="E1258" s="36" t="str">
        <f t="shared" ca="1" si="91"/>
        <v/>
      </c>
      <c r="F1258" s="1" t="str">
        <f t="shared" ca="1" si="92"/>
        <v/>
      </c>
      <c r="H1258" s="32" t="str">
        <f t="array" aca="1" ref="H1258" ca="1">IFERROR(INDEX($E$26:$E$1885,SMALL(IF($E$26:$E$1885="","",ROW($E$26:$E$1885)-MIN(ROW($E$26:$E$1885))+1),ROW(E1235))),"")</f>
        <v/>
      </c>
      <c r="I1258" s="32" t="str">
        <f t="array" aca="1" ref="I1258" ca="1">IFERROR(INDEX($F$26:$F$1885,SMALL(IF($F$26:$F$1885="","",ROW($F$26:$F$1885)-MIN(ROW($F$26:$F$1885))+1),ROW(F1235))),"")</f>
        <v/>
      </c>
    </row>
    <row r="1259" spans="2:9" hidden="1" x14ac:dyDescent="0.45">
      <c r="B1259" s="32">
        <f t="shared" si="90"/>
        <v>43797</v>
      </c>
      <c r="C1259" s="1" t="str">
        <f ca="1"/>
        <v/>
      </c>
      <c r="D1259" s="1">
        <v>25</v>
      </c>
      <c r="E1259" s="36" t="str">
        <f t="shared" ca="1" si="91"/>
        <v/>
      </c>
      <c r="F1259" s="1" t="str">
        <f t="shared" ca="1" si="92"/>
        <v/>
      </c>
      <c r="H1259" s="32" t="str">
        <f t="array" aca="1" ref="H1259" ca="1">IFERROR(INDEX($E$26:$E$1885,SMALL(IF($E$26:$E$1885="","",ROW($E$26:$E$1885)-MIN(ROW($E$26:$E$1885))+1),ROW(E1236))),"")</f>
        <v/>
      </c>
      <c r="I1259" s="32" t="str">
        <f t="array" aca="1" ref="I1259" ca="1">IFERROR(INDEX($F$26:$F$1885,SMALL(IF($F$26:$F$1885="","",ROW($F$26:$F$1885)-MIN(ROW($F$26:$F$1885))+1),ROW(F1236))),"")</f>
        <v/>
      </c>
    </row>
    <row r="1260" spans="2:9" hidden="1" x14ac:dyDescent="0.45">
      <c r="B1260" s="32">
        <f t="shared" si="90"/>
        <v>43797</v>
      </c>
      <c r="C1260" s="1" t="str">
        <f ca="1"/>
        <v/>
      </c>
      <c r="D1260" s="1">
        <v>26</v>
      </c>
      <c r="E1260" s="36" t="str">
        <f t="shared" ca="1" si="91"/>
        <v/>
      </c>
      <c r="F1260" s="1" t="str">
        <f t="shared" ca="1" si="92"/>
        <v/>
      </c>
      <c r="H1260" s="32" t="str">
        <f t="array" aca="1" ref="H1260" ca="1">IFERROR(INDEX($E$26:$E$1885,SMALL(IF($E$26:$E$1885="","",ROW($E$26:$E$1885)-MIN(ROW($E$26:$E$1885))+1),ROW(E1237))),"")</f>
        <v/>
      </c>
      <c r="I1260" s="32" t="str">
        <f t="array" aca="1" ref="I1260" ca="1">IFERROR(INDEX($F$26:$F$1885,SMALL(IF($F$26:$F$1885="","",ROW($F$26:$F$1885)-MIN(ROW($F$26:$F$1885))+1),ROW(F1237))),"")</f>
        <v/>
      </c>
    </row>
    <row r="1261" spans="2:9" hidden="1" x14ac:dyDescent="0.45">
      <c r="B1261" s="32">
        <f t="shared" si="90"/>
        <v>43797</v>
      </c>
      <c r="C1261" s="1" t="str">
        <f ca="1"/>
        <v/>
      </c>
      <c r="D1261" s="1">
        <v>27</v>
      </c>
      <c r="E1261" s="36" t="str">
        <f t="shared" ca="1" si="91"/>
        <v/>
      </c>
      <c r="F1261" s="1" t="str">
        <f t="shared" ca="1" si="92"/>
        <v/>
      </c>
      <c r="H1261" s="32" t="str">
        <f t="array" aca="1" ref="H1261" ca="1">IFERROR(INDEX($E$26:$E$1885,SMALL(IF($E$26:$E$1885="","",ROW($E$26:$E$1885)-MIN(ROW($E$26:$E$1885))+1),ROW(E1238))),"")</f>
        <v/>
      </c>
      <c r="I1261" s="32" t="str">
        <f t="array" aca="1" ref="I1261" ca="1">IFERROR(INDEX($F$26:$F$1885,SMALL(IF($F$26:$F$1885="","",ROW($F$26:$F$1885)-MIN(ROW($F$26:$F$1885))+1),ROW(F1238))),"")</f>
        <v/>
      </c>
    </row>
    <row r="1262" spans="2:9" hidden="1" x14ac:dyDescent="0.45">
      <c r="B1262" s="32">
        <f t="shared" si="90"/>
        <v>43797</v>
      </c>
      <c r="C1262" s="1" t="str">
        <f ca="1"/>
        <v/>
      </c>
      <c r="D1262" s="1">
        <v>28</v>
      </c>
      <c r="E1262" s="36" t="str">
        <f t="shared" ca="1" si="91"/>
        <v/>
      </c>
      <c r="F1262" s="1" t="str">
        <f t="shared" ca="1" si="92"/>
        <v/>
      </c>
      <c r="H1262" s="32" t="str">
        <f t="array" aca="1" ref="H1262" ca="1">IFERROR(INDEX($E$26:$E$1885,SMALL(IF($E$26:$E$1885="","",ROW($E$26:$E$1885)-MIN(ROW($E$26:$E$1885))+1),ROW(E1239))),"")</f>
        <v/>
      </c>
      <c r="I1262" s="32" t="str">
        <f t="array" aca="1" ref="I1262" ca="1">IFERROR(INDEX($F$26:$F$1885,SMALL(IF($F$26:$F$1885="","",ROW($F$26:$F$1885)-MIN(ROW($F$26:$F$1885))+1),ROW(F1239))),"")</f>
        <v/>
      </c>
    </row>
    <row r="1263" spans="2:9" hidden="1" x14ac:dyDescent="0.45">
      <c r="B1263" s="32">
        <f t="shared" si="90"/>
        <v>43797</v>
      </c>
      <c r="C1263" s="1" t="str">
        <f ca="1"/>
        <v/>
      </c>
      <c r="D1263" s="1">
        <v>29</v>
      </c>
      <c r="E1263" s="36" t="str">
        <f t="shared" ca="1" si="91"/>
        <v/>
      </c>
      <c r="F1263" s="1" t="str">
        <f t="shared" ca="1" si="92"/>
        <v/>
      </c>
      <c r="H1263" s="32" t="str">
        <f t="array" aca="1" ref="H1263" ca="1">IFERROR(INDEX($E$26:$E$1885,SMALL(IF($E$26:$E$1885="","",ROW($E$26:$E$1885)-MIN(ROW($E$26:$E$1885))+1),ROW(E1240))),"")</f>
        <v/>
      </c>
      <c r="I1263" s="32" t="str">
        <f t="array" aca="1" ref="I1263" ca="1">IFERROR(INDEX($F$26:$F$1885,SMALL(IF($F$26:$F$1885="","",ROW($F$26:$F$1885)-MIN(ROW($F$26:$F$1885))+1),ROW(F1240))),"")</f>
        <v/>
      </c>
    </row>
    <row r="1264" spans="2:9" hidden="1" x14ac:dyDescent="0.45">
      <c r="B1264" s="32">
        <f t="shared" si="90"/>
        <v>43797</v>
      </c>
      <c r="C1264" s="1" t="str">
        <f ca="1"/>
        <v/>
      </c>
      <c r="D1264" s="1">
        <v>30</v>
      </c>
      <c r="E1264" s="36" t="str">
        <f t="shared" ca="1" si="91"/>
        <v/>
      </c>
      <c r="F1264" s="1" t="str">
        <f t="shared" ca="1" si="92"/>
        <v/>
      </c>
      <c r="H1264" s="32" t="str">
        <f t="array" aca="1" ref="H1264" ca="1">IFERROR(INDEX($E$26:$E$1885,SMALL(IF($E$26:$E$1885="","",ROW($E$26:$E$1885)-MIN(ROW($E$26:$E$1885))+1),ROW(E1241))),"")</f>
        <v/>
      </c>
      <c r="I1264" s="32" t="str">
        <f t="array" aca="1" ref="I1264" ca="1">IFERROR(INDEX($F$26:$F$1885,SMALL(IF($F$26:$F$1885="","",ROW($F$26:$F$1885)-MIN(ROW($F$26:$F$1885))+1),ROW(F1241))),"")</f>
        <v/>
      </c>
    </row>
    <row r="1265" spans="2:9" hidden="1" x14ac:dyDescent="0.45">
      <c r="B1265" s="32">
        <f t="shared" si="90"/>
        <v>43797</v>
      </c>
      <c r="C1265" s="1" t="str">
        <f ca="1"/>
        <v/>
      </c>
      <c r="D1265" s="1">
        <v>31</v>
      </c>
      <c r="E1265" s="36" t="str">
        <f t="shared" ca="1" si="91"/>
        <v/>
      </c>
      <c r="F1265" s="1" t="str">
        <f t="shared" ca="1" si="92"/>
        <v/>
      </c>
      <c r="H1265" s="32" t="str">
        <f t="array" aca="1" ref="H1265" ca="1">IFERROR(INDEX($E$26:$E$1885,SMALL(IF($E$26:$E$1885="","",ROW($E$26:$E$1885)-MIN(ROW($E$26:$E$1885))+1),ROW(E1242))),"")</f>
        <v/>
      </c>
      <c r="I1265" s="32" t="str">
        <f t="array" aca="1" ref="I1265" ca="1">IFERROR(INDEX($F$26:$F$1885,SMALL(IF($F$26:$F$1885="","",ROW($F$26:$F$1885)-MIN(ROW($F$26:$F$1885))+1),ROW(F1242))),"")</f>
        <v/>
      </c>
    </row>
    <row r="1266" spans="2:9" hidden="1" x14ac:dyDescent="0.45">
      <c r="B1266" s="32">
        <f t="shared" si="90"/>
        <v>43797</v>
      </c>
      <c r="C1266" s="1" t="str">
        <f ca="1"/>
        <v/>
      </c>
      <c r="D1266" s="1">
        <v>32</v>
      </c>
      <c r="E1266" s="36" t="str">
        <f t="shared" ca="1" si="91"/>
        <v/>
      </c>
      <c r="F1266" s="1" t="str">
        <f t="shared" ca="1" si="92"/>
        <v/>
      </c>
      <c r="H1266" s="32" t="str">
        <f t="array" aca="1" ref="H1266" ca="1">IFERROR(INDEX($E$26:$E$1885,SMALL(IF($E$26:$E$1885="","",ROW($E$26:$E$1885)-MIN(ROW($E$26:$E$1885))+1),ROW(E1243))),"")</f>
        <v/>
      </c>
      <c r="I1266" s="32" t="str">
        <f t="array" aca="1" ref="I1266" ca="1">IFERROR(INDEX($F$26:$F$1885,SMALL(IF($F$26:$F$1885="","",ROW($F$26:$F$1885)-MIN(ROW($F$26:$F$1885))+1),ROW(F1243))),"")</f>
        <v/>
      </c>
    </row>
    <row r="1267" spans="2:9" hidden="1" x14ac:dyDescent="0.45">
      <c r="B1267" s="32">
        <f t="shared" si="90"/>
        <v>43797</v>
      </c>
      <c r="C1267" s="1" t="str">
        <f ca="1"/>
        <v/>
      </c>
      <c r="D1267" s="1">
        <v>33</v>
      </c>
      <c r="E1267" s="36" t="str">
        <f t="shared" ca="1" si="91"/>
        <v/>
      </c>
      <c r="F1267" s="1" t="str">
        <f t="shared" ca="1" si="92"/>
        <v/>
      </c>
      <c r="H1267" s="32" t="str">
        <f t="array" aca="1" ref="H1267" ca="1">IFERROR(INDEX($E$26:$E$1885,SMALL(IF($E$26:$E$1885="","",ROW($E$26:$E$1885)-MIN(ROW($E$26:$E$1885))+1),ROW(E1244))),"")</f>
        <v/>
      </c>
      <c r="I1267" s="32" t="str">
        <f t="array" aca="1" ref="I1267" ca="1">IFERROR(INDEX($F$26:$F$1885,SMALL(IF($F$26:$F$1885="","",ROW($F$26:$F$1885)-MIN(ROW($F$26:$F$1885))+1),ROW(F1244))),"")</f>
        <v/>
      </c>
    </row>
    <row r="1268" spans="2:9" hidden="1" x14ac:dyDescent="0.45">
      <c r="B1268" s="32">
        <f t="shared" si="90"/>
        <v>43797</v>
      </c>
      <c r="C1268" s="1" t="str">
        <f ca="1"/>
        <v/>
      </c>
      <c r="D1268" s="1">
        <v>34</v>
      </c>
      <c r="E1268" s="36" t="str">
        <f t="shared" ca="1" si="91"/>
        <v/>
      </c>
      <c r="F1268" s="1" t="str">
        <f t="shared" ca="1" si="92"/>
        <v/>
      </c>
      <c r="H1268" s="32" t="str">
        <f t="array" aca="1" ref="H1268" ca="1">IFERROR(INDEX($E$26:$E$1885,SMALL(IF($E$26:$E$1885="","",ROW($E$26:$E$1885)-MIN(ROW($E$26:$E$1885))+1),ROW(E1245))),"")</f>
        <v/>
      </c>
      <c r="I1268" s="32" t="str">
        <f t="array" aca="1" ref="I1268" ca="1">IFERROR(INDEX($F$26:$F$1885,SMALL(IF($F$26:$F$1885="","",ROW($F$26:$F$1885)-MIN(ROW($F$26:$F$1885))+1),ROW(F1245))),"")</f>
        <v/>
      </c>
    </row>
    <row r="1269" spans="2:9" hidden="1" x14ac:dyDescent="0.45">
      <c r="B1269" s="32">
        <f t="shared" si="90"/>
        <v>43797</v>
      </c>
      <c r="C1269" s="1" t="str">
        <f ca="1"/>
        <v/>
      </c>
      <c r="D1269" s="1">
        <v>35</v>
      </c>
      <c r="E1269" s="36" t="str">
        <f t="shared" ca="1" si="91"/>
        <v/>
      </c>
      <c r="F1269" s="1" t="str">
        <f t="shared" ca="1" si="92"/>
        <v/>
      </c>
      <c r="H1269" s="32" t="str">
        <f t="array" aca="1" ref="H1269" ca="1">IFERROR(INDEX($E$26:$E$1885,SMALL(IF($E$26:$E$1885="","",ROW($E$26:$E$1885)-MIN(ROW($E$26:$E$1885))+1),ROW(E1246))),"")</f>
        <v/>
      </c>
      <c r="I1269" s="32" t="str">
        <f t="array" aca="1" ref="I1269" ca="1">IFERROR(INDEX($F$26:$F$1885,SMALL(IF($F$26:$F$1885="","",ROW($F$26:$F$1885)-MIN(ROW($F$26:$F$1885))+1),ROW(F1246))),"")</f>
        <v/>
      </c>
    </row>
    <row r="1270" spans="2:9" hidden="1" x14ac:dyDescent="0.45">
      <c r="B1270" s="32">
        <f t="shared" si="90"/>
        <v>43797</v>
      </c>
      <c r="C1270" s="1" t="str">
        <f ca="1"/>
        <v/>
      </c>
      <c r="D1270" s="1">
        <v>36</v>
      </c>
      <c r="E1270" s="36" t="str">
        <f t="shared" ca="1" si="91"/>
        <v/>
      </c>
      <c r="F1270" s="1" t="str">
        <f t="shared" ca="1" si="92"/>
        <v/>
      </c>
      <c r="H1270" s="32" t="str">
        <f t="array" aca="1" ref="H1270" ca="1">IFERROR(INDEX($E$26:$E$1885,SMALL(IF($E$26:$E$1885="","",ROW($E$26:$E$1885)-MIN(ROW($E$26:$E$1885))+1),ROW(E1247))),"")</f>
        <v/>
      </c>
      <c r="I1270" s="32" t="str">
        <f t="array" aca="1" ref="I1270" ca="1">IFERROR(INDEX($F$26:$F$1885,SMALL(IF($F$26:$F$1885="","",ROW($F$26:$F$1885)-MIN(ROW($F$26:$F$1885))+1),ROW(F1247))),"")</f>
        <v/>
      </c>
    </row>
    <row r="1271" spans="2:9" hidden="1" x14ac:dyDescent="0.45">
      <c r="B1271" s="32">
        <f t="shared" si="90"/>
        <v>43797</v>
      </c>
      <c r="C1271" s="1" t="str">
        <f ca="1"/>
        <v/>
      </c>
      <c r="D1271" s="1">
        <v>37</v>
      </c>
      <c r="E1271" s="36" t="str">
        <f t="shared" ca="1" si="91"/>
        <v/>
      </c>
      <c r="F1271" s="1" t="str">
        <f t="shared" ca="1" si="92"/>
        <v/>
      </c>
      <c r="H1271" s="32" t="str">
        <f t="array" aca="1" ref="H1271" ca="1">IFERROR(INDEX($E$26:$E$1885,SMALL(IF($E$26:$E$1885="","",ROW($E$26:$E$1885)-MIN(ROW($E$26:$E$1885))+1),ROW(E1248))),"")</f>
        <v/>
      </c>
      <c r="I1271" s="32" t="str">
        <f t="array" aca="1" ref="I1271" ca="1">IFERROR(INDEX($F$26:$F$1885,SMALL(IF($F$26:$F$1885="","",ROW($F$26:$F$1885)-MIN(ROW($F$26:$F$1885))+1),ROW(F1248))),"")</f>
        <v/>
      </c>
    </row>
    <row r="1272" spans="2:9" hidden="1" x14ac:dyDescent="0.45">
      <c r="B1272" s="32">
        <f t="shared" si="90"/>
        <v>43797</v>
      </c>
      <c r="C1272" s="1" t="str">
        <f ca="1"/>
        <v/>
      </c>
      <c r="D1272" s="1">
        <v>38</v>
      </c>
      <c r="E1272" s="36" t="str">
        <f t="shared" ca="1" si="91"/>
        <v/>
      </c>
      <c r="F1272" s="1" t="str">
        <f t="shared" ca="1" si="92"/>
        <v/>
      </c>
      <c r="H1272" s="32" t="str">
        <f t="array" aca="1" ref="H1272" ca="1">IFERROR(INDEX($E$26:$E$1885,SMALL(IF($E$26:$E$1885="","",ROW($E$26:$E$1885)-MIN(ROW($E$26:$E$1885))+1),ROW(E1249))),"")</f>
        <v/>
      </c>
      <c r="I1272" s="32" t="str">
        <f t="array" aca="1" ref="I1272" ca="1">IFERROR(INDEX($F$26:$F$1885,SMALL(IF($F$26:$F$1885="","",ROW($F$26:$F$1885)-MIN(ROW($F$26:$F$1885))+1),ROW(F1249))),"")</f>
        <v/>
      </c>
    </row>
    <row r="1273" spans="2:9" hidden="1" x14ac:dyDescent="0.45">
      <c r="B1273" s="32">
        <f t="shared" si="90"/>
        <v>43797</v>
      </c>
      <c r="C1273" s="1" t="str">
        <f ca="1"/>
        <v/>
      </c>
      <c r="D1273" s="1">
        <v>39</v>
      </c>
      <c r="E1273" s="36" t="str">
        <f t="shared" ca="1" si="91"/>
        <v/>
      </c>
      <c r="F1273" s="1" t="str">
        <f t="shared" ca="1" si="92"/>
        <v/>
      </c>
      <c r="H1273" s="32" t="str">
        <f t="array" aca="1" ref="H1273" ca="1">IFERROR(INDEX($E$26:$E$1885,SMALL(IF($E$26:$E$1885="","",ROW($E$26:$E$1885)-MIN(ROW($E$26:$E$1885))+1),ROW(E1250))),"")</f>
        <v/>
      </c>
      <c r="I1273" s="32" t="str">
        <f t="array" aca="1" ref="I1273" ca="1">IFERROR(INDEX($F$26:$F$1885,SMALL(IF($F$26:$F$1885="","",ROW($F$26:$F$1885)-MIN(ROW($F$26:$F$1885))+1),ROW(F1250))),"")</f>
        <v/>
      </c>
    </row>
    <row r="1274" spans="2:9" hidden="1" x14ac:dyDescent="0.45">
      <c r="B1274" s="32">
        <f t="shared" si="90"/>
        <v>43797</v>
      </c>
      <c r="C1274" s="1" t="str">
        <f ca="1"/>
        <v/>
      </c>
      <c r="D1274" s="1">
        <v>40</v>
      </c>
      <c r="E1274" s="36" t="str">
        <f t="shared" ca="1" si="91"/>
        <v/>
      </c>
      <c r="F1274" s="1" t="str">
        <f t="shared" ca="1" si="92"/>
        <v/>
      </c>
      <c r="H1274" s="32" t="str">
        <f t="array" aca="1" ref="H1274" ca="1">IFERROR(INDEX($E$26:$E$1885,SMALL(IF($E$26:$E$1885="","",ROW($E$26:$E$1885)-MIN(ROW($E$26:$E$1885))+1),ROW(E1251))),"")</f>
        <v/>
      </c>
      <c r="I1274" s="32" t="str">
        <f t="array" aca="1" ref="I1274" ca="1">IFERROR(INDEX($F$26:$F$1885,SMALL(IF($F$26:$F$1885="","",ROW($F$26:$F$1885)-MIN(ROW($F$26:$F$1885))+1),ROW(F1251))),"")</f>
        <v/>
      </c>
    </row>
    <row r="1275" spans="2:9" hidden="1" x14ac:dyDescent="0.45">
      <c r="B1275" s="32">
        <f t="shared" si="90"/>
        <v>43797</v>
      </c>
      <c r="C1275" s="1" t="str">
        <f ca="1"/>
        <v/>
      </c>
      <c r="D1275" s="1">
        <v>41</v>
      </c>
      <c r="E1275" s="36" t="str">
        <f t="shared" ca="1" si="91"/>
        <v/>
      </c>
      <c r="F1275" s="1" t="str">
        <f t="shared" ca="1" si="92"/>
        <v/>
      </c>
      <c r="H1275" s="32" t="str">
        <f t="array" aca="1" ref="H1275" ca="1">IFERROR(INDEX($E$26:$E$1885,SMALL(IF($E$26:$E$1885="","",ROW($E$26:$E$1885)-MIN(ROW($E$26:$E$1885))+1),ROW(E1252))),"")</f>
        <v/>
      </c>
      <c r="I1275" s="32" t="str">
        <f t="array" aca="1" ref="I1275" ca="1">IFERROR(INDEX($F$26:$F$1885,SMALL(IF($F$26:$F$1885="","",ROW($F$26:$F$1885)-MIN(ROW($F$26:$F$1885))+1),ROW(F1252))),"")</f>
        <v/>
      </c>
    </row>
    <row r="1276" spans="2:9" hidden="1" x14ac:dyDescent="0.45">
      <c r="B1276" s="32">
        <f t="shared" si="90"/>
        <v>43797</v>
      </c>
      <c r="C1276" s="1" t="str">
        <f ca="1"/>
        <v/>
      </c>
      <c r="D1276" s="1">
        <v>42</v>
      </c>
      <c r="E1276" s="36" t="str">
        <f t="shared" ca="1" si="91"/>
        <v/>
      </c>
      <c r="F1276" s="1" t="str">
        <f t="shared" ca="1" si="92"/>
        <v/>
      </c>
      <c r="H1276" s="32" t="str">
        <f t="array" aca="1" ref="H1276" ca="1">IFERROR(INDEX($E$26:$E$1885,SMALL(IF($E$26:$E$1885="","",ROW($E$26:$E$1885)-MIN(ROW($E$26:$E$1885))+1),ROW(E1253))),"")</f>
        <v/>
      </c>
      <c r="I1276" s="32" t="str">
        <f t="array" aca="1" ref="I1276" ca="1">IFERROR(INDEX($F$26:$F$1885,SMALL(IF($F$26:$F$1885="","",ROW($F$26:$F$1885)-MIN(ROW($F$26:$F$1885))+1),ROW(F1253))),"")</f>
        <v/>
      </c>
    </row>
    <row r="1277" spans="2:9" hidden="1" x14ac:dyDescent="0.45">
      <c r="B1277" s="32">
        <f t="shared" si="90"/>
        <v>43797</v>
      </c>
      <c r="C1277" s="1" t="str">
        <f ca="1"/>
        <v/>
      </c>
      <c r="D1277" s="1">
        <v>43</v>
      </c>
      <c r="E1277" s="36" t="str">
        <f t="shared" ca="1" si="91"/>
        <v/>
      </c>
      <c r="F1277" s="1" t="str">
        <f t="shared" ca="1" si="92"/>
        <v/>
      </c>
      <c r="H1277" s="32" t="str">
        <f t="array" aca="1" ref="H1277" ca="1">IFERROR(INDEX($E$26:$E$1885,SMALL(IF($E$26:$E$1885="","",ROW($E$26:$E$1885)-MIN(ROW($E$26:$E$1885))+1),ROW(E1254))),"")</f>
        <v/>
      </c>
      <c r="I1277" s="32" t="str">
        <f t="array" aca="1" ref="I1277" ca="1">IFERROR(INDEX($F$26:$F$1885,SMALL(IF($F$26:$F$1885="","",ROW($F$26:$F$1885)-MIN(ROW($F$26:$F$1885))+1),ROW(F1254))),"")</f>
        <v/>
      </c>
    </row>
    <row r="1278" spans="2:9" hidden="1" x14ac:dyDescent="0.45">
      <c r="B1278" s="32">
        <f t="shared" si="90"/>
        <v>43797</v>
      </c>
      <c r="C1278" s="1" t="str">
        <f ca="1"/>
        <v/>
      </c>
      <c r="D1278" s="1">
        <v>44</v>
      </c>
      <c r="E1278" s="36" t="str">
        <f t="shared" ca="1" si="91"/>
        <v/>
      </c>
      <c r="F1278" s="1" t="str">
        <f t="shared" ca="1" si="92"/>
        <v/>
      </c>
      <c r="H1278" s="32" t="str">
        <f t="array" aca="1" ref="H1278" ca="1">IFERROR(INDEX($E$26:$E$1885,SMALL(IF($E$26:$E$1885="","",ROW($E$26:$E$1885)-MIN(ROW($E$26:$E$1885))+1),ROW(E1255))),"")</f>
        <v/>
      </c>
      <c r="I1278" s="32" t="str">
        <f t="array" aca="1" ref="I1278" ca="1">IFERROR(INDEX($F$26:$F$1885,SMALL(IF($F$26:$F$1885="","",ROW($F$26:$F$1885)-MIN(ROW($F$26:$F$1885))+1),ROW(F1255))),"")</f>
        <v/>
      </c>
    </row>
    <row r="1279" spans="2:9" hidden="1" x14ac:dyDescent="0.45">
      <c r="B1279" s="32">
        <f t="shared" si="90"/>
        <v>43797</v>
      </c>
      <c r="C1279" s="1" t="str">
        <f ca="1"/>
        <v/>
      </c>
      <c r="D1279" s="1">
        <v>45</v>
      </c>
      <c r="E1279" s="36" t="str">
        <f t="shared" ca="1" si="91"/>
        <v/>
      </c>
      <c r="F1279" s="1" t="str">
        <f t="shared" ca="1" si="92"/>
        <v/>
      </c>
      <c r="H1279" s="32" t="str">
        <f t="array" aca="1" ref="H1279" ca="1">IFERROR(INDEX($E$26:$E$1885,SMALL(IF($E$26:$E$1885="","",ROW($E$26:$E$1885)-MIN(ROW($E$26:$E$1885))+1),ROW(E1256))),"")</f>
        <v/>
      </c>
      <c r="I1279" s="32" t="str">
        <f t="array" aca="1" ref="I1279" ca="1">IFERROR(INDEX($F$26:$F$1885,SMALL(IF($F$26:$F$1885="","",ROW($F$26:$F$1885)-MIN(ROW($F$26:$F$1885))+1),ROW(F1256))),"")</f>
        <v/>
      </c>
    </row>
    <row r="1280" spans="2:9" hidden="1" x14ac:dyDescent="0.45">
      <c r="B1280" s="32">
        <f t="shared" si="90"/>
        <v>43797</v>
      </c>
      <c r="C1280" s="1" t="str">
        <f ca="1"/>
        <v/>
      </c>
      <c r="D1280" s="1">
        <v>46</v>
      </c>
      <c r="E1280" s="36" t="str">
        <f t="shared" ca="1" si="91"/>
        <v/>
      </c>
      <c r="F1280" s="1" t="str">
        <f t="shared" ca="1" si="92"/>
        <v/>
      </c>
      <c r="H1280" s="32" t="str">
        <f t="array" aca="1" ref="H1280" ca="1">IFERROR(INDEX($E$26:$E$1885,SMALL(IF($E$26:$E$1885="","",ROW($E$26:$E$1885)-MIN(ROW($E$26:$E$1885))+1),ROW(E1257))),"")</f>
        <v/>
      </c>
      <c r="I1280" s="32" t="str">
        <f t="array" aca="1" ref="I1280" ca="1">IFERROR(INDEX($F$26:$F$1885,SMALL(IF($F$26:$F$1885="","",ROW($F$26:$F$1885)-MIN(ROW($F$26:$F$1885))+1),ROW(F1257))),"")</f>
        <v/>
      </c>
    </row>
    <row r="1281" spans="2:9" hidden="1" x14ac:dyDescent="0.45">
      <c r="B1281" s="32">
        <f t="shared" si="90"/>
        <v>43797</v>
      </c>
      <c r="C1281" s="1" t="str">
        <f ca="1"/>
        <v/>
      </c>
      <c r="D1281" s="1">
        <v>47</v>
      </c>
      <c r="E1281" s="36" t="str">
        <f t="shared" ca="1" si="91"/>
        <v/>
      </c>
      <c r="F1281" s="1" t="str">
        <f t="shared" ca="1" si="92"/>
        <v/>
      </c>
      <c r="H1281" s="32" t="str">
        <f t="array" aca="1" ref="H1281" ca="1">IFERROR(INDEX($E$26:$E$1885,SMALL(IF($E$26:$E$1885="","",ROW($E$26:$E$1885)-MIN(ROW($E$26:$E$1885))+1),ROW(E1258))),"")</f>
        <v/>
      </c>
      <c r="I1281" s="32" t="str">
        <f t="array" aca="1" ref="I1281" ca="1">IFERROR(INDEX($F$26:$F$1885,SMALL(IF($F$26:$F$1885="","",ROW($F$26:$F$1885)-MIN(ROW($F$26:$F$1885))+1),ROW(F1258))),"")</f>
        <v/>
      </c>
    </row>
    <row r="1282" spans="2:9" hidden="1" x14ac:dyDescent="0.45">
      <c r="B1282" s="32">
        <f t="shared" si="90"/>
        <v>43797</v>
      </c>
      <c r="C1282" s="1" t="str">
        <f ca="1"/>
        <v/>
      </c>
      <c r="D1282" s="1">
        <v>48</v>
      </c>
      <c r="E1282" s="36" t="str">
        <f t="shared" ca="1" si="91"/>
        <v/>
      </c>
      <c r="F1282" s="1" t="str">
        <f t="shared" ca="1" si="92"/>
        <v/>
      </c>
      <c r="H1282" s="32" t="str">
        <f t="array" aca="1" ref="H1282" ca="1">IFERROR(INDEX($E$26:$E$1885,SMALL(IF($E$26:$E$1885="","",ROW($E$26:$E$1885)-MIN(ROW($E$26:$E$1885))+1),ROW(E1259))),"")</f>
        <v/>
      </c>
      <c r="I1282" s="32" t="str">
        <f t="array" aca="1" ref="I1282" ca="1">IFERROR(INDEX($F$26:$F$1885,SMALL(IF($F$26:$F$1885="","",ROW($F$26:$F$1885)-MIN(ROW($F$26:$F$1885))+1),ROW(F1259))),"")</f>
        <v/>
      </c>
    </row>
    <row r="1283" spans="2:9" hidden="1" x14ac:dyDescent="0.45">
      <c r="B1283" s="32">
        <f t="shared" si="90"/>
        <v>43797</v>
      </c>
      <c r="C1283" s="1" t="str">
        <f ca="1"/>
        <v/>
      </c>
      <c r="D1283" s="1">
        <v>49</v>
      </c>
      <c r="E1283" s="36" t="str">
        <f t="shared" ca="1" si="91"/>
        <v/>
      </c>
      <c r="F1283" s="1" t="str">
        <f t="shared" ca="1" si="92"/>
        <v/>
      </c>
      <c r="H1283" s="32" t="str">
        <f t="array" aca="1" ref="H1283" ca="1">IFERROR(INDEX($E$26:$E$1885,SMALL(IF($E$26:$E$1885="","",ROW($E$26:$E$1885)-MIN(ROW($E$26:$E$1885))+1),ROW(E1260))),"")</f>
        <v/>
      </c>
      <c r="I1283" s="32" t="str">
        <f t="array" aca="1" ref="I1283" ca="1">IFERROR(INDEX($F$26:$F$1885,SMALL(IF($F$26:$F$1885="","",ROW($F$26:$F$1885)-MIN(ROW($F$26:$F$1885))+1),ROW(F1260))),"")</f>
        <v/>
      </c>
    </row>
    <row r="1284" spans="2:9" hidden="1" x14ac:dyDescent="0.45">
      <c r="B1284" s="32">
        <f t="shared" si="90"/>
        <v>43797</v>
      </c>
      <c r="C1284" s="1" t="str">
        <f ca="1"/>
        <v/>
      </c>
      <c r="D1284" s="1">
        <v>50</v>
      </c>
      <c r="E1284" s="36" t="str">
        <f t="shared" ca="1" si="91"/>
        <v/>
      </c>
      <c r="F1284" s="1" t="str">
        <f t="shared" ca="1" si="92"/>
        <v/>
      </c>
      <c r="H1284" s="32" t="str">
        <f t="array" aca="1" ref="H1284" ca="1">IFERROR(INDEX($E$26:$E$1885,SMALL(IF($E$26:$E$1885="","",ROW($E$26:$E$1885)-MIN(ROW($E$26:$E$1885))+1),ROW(E1261))),"")</f>
        <v/>
      </c>
      <c r="I1284" s="32" t="str">
        <f t="array" aca="1" ref="I1284" ca="1">IFERROR(INDEX($F$26:$F$1885,SMALL(IF($F$26:$F$1885="","",ROW($F$26:$F$1885)-MIN(ROW($F$26:$F$1885))+1),ROW(F1261))),"")</f>
        <v/>
      </c>
    </row>
    <row r="1285" spans="2:9" hidden="1" x14ac:dyDescent="0.45">
      <c r="B1285" s="32">
        <f t="shared" si="90"/>
        <v>43797</v>
      </c>
      <c r="C1285" s="1" t="str">
        <f ca="1"/>
        <v/>
      </c>
      <c r="D1285" s="1">
        <v>51</v>
      </c>
      <c r="E1285" s="36" t="str">
        <f t="shared" ca="1" si="91"/>
        <v/>
      </c>
      <c r="F1285" s="1" t="str">
        <f t="shared" ca="1" si="92"/>
        <v/>
      </c>
      <c r="H1285" s="32" t="str">
        <f t="array" aca="1" ref="H1285" ca="1">IFERROR(INDEX($E$26:$E$1885,SMALL(IF($E$26:$E$1885="","",ROW($E$26:$E$1885)-MIN(ROW($E$26:$E$1885))+1),ROW(E1262))),"")</f>
        <v/>
      </c>
      <c r="I1285" s="32" t="str">
        <f t="array" aca="1" ref="I1285" ca="1">IFERROR(INDEX($F$26:$F$1885,SMALL(IF($F$26:$F$1885="","",ROW($F$26:$F$1885)-MIN(ROW($F$26:$F$1885))+1),ROW(F1262))),"")</f>
        <v/>
      </c>
    </row>
    <row r="1286" spans="2:9" hidden="1" x14ac:dyDescent="0.45">
      <c r="B1286" s="32">
        <f t="shared" si="90"/>
        <v>43797</v>
      </c>
      <c r="C1286" s="1" t="str">
        <f ca="1"/>
        <v/>
      </c>
      <c r="D1286" s="1">
        <v>52</v>
      </c>
      <c r="E1286" s="36" t="str">
        <f t="shared" ca="1" si="91"/>
        <v/>
      </c>
      <c r="F1286" s="1" t="str">
        <f t="shared" ca="1" si="92"/>
        <v/>
      </c>
      <c r="H1286" s="32" t="str">
        <f t="array" aca="1" ref="H1286" ca="1">IFERROR(INDEX($E$26:$E$1885,SMALL(IF($E$26:$E$1885="","",ROW($E$26:$E$1885)-MIN(ROW($E$26:$E$1885))+1),ROW(E1263))),"")</f>
        <v/>
      </c>
      <c r="I1286" s="32" t="str">
        <f t="array" aca="1" ref="I1286" ca="1">IFERROR(INDEX($F$26:$F$1885,SMALL(IF($F$26:$F$1885="","",ROW($F$26:$F$1885)-MIN(ROW($F$26:$F$1885))+1),ROW(F1263))),"")</f>
        <v/>
      </c>
    </row>
    <row r="1287" spans="2:9" hidden="1" x14ac:dyDescent="0.45">
      <c r="B1287" s="32">
        <f t="shared" si="90"/>
        <v>43797</v>
      </c>
      <c r="C1287" s="1" t="str">
        <f ca="1"/>
        <v/>
      </c>
      <c r="D1287" s="1">
        <v>53</v>
      </c>
      <c r="E1287" s="36" t="str">
        <f t="shared" ca="1" si="91"/>
        <v/>
      </c>
      <c r="F1287" s="1" t="str">
        <f t="shared" ca="1" si="92"/>
        <v/>
      </c>
      <c r="H1287" s="32" t="str">
        <f t="array" aca="1" ref="H1287" ca="1">IFERROR(INDEX($E$26:$E$1885,SMALL(IF($E$26:$E$1885="","",ROW($E$26:$E$1885)-MIN(ROW($E$26:$E$1885))+1),ROW(E1264))),"")</f>
        <v/>
      </c>
      <c r="I1287" s="32" t="str">
        <f t="array" aca="1" ref="I1287" ca="1">IFERROR(INDEX($F$26:$F$1885,SMALL(IF($F$26:$F$1885="","",ROW($F$26:$F$1885)-MIN(ROW($F$26:$F$1885))+1),ROW(F1264))),"")</f>
        <v/>
      </c>
    </row>
    <row r="1288" spans="2:9" hidden="1" x14ac:dyDescent="0.45">
      <c r="B1288" s="32">
        <f t="shared" si="90"/>
        <v>43797</v>
      </c>
      <c r="C1288" s="1" t="str">
        <f ca="1"/>
        <v/>
      </c>
      <c r="D1288" s="1">
        <v>54</v>
      </c>
      <c r="E1288" s="36" t="str">
        <f t="shared" ca="1" si="91"/>
        <v/>
      </c>
      <c r="F1288" s="1" t="str">
        <f t="shared" ca="1" si="92"/>
        <v/>
      </c>
      <c r="H1288" s="32" t="str">
        <f t="array" aca="1" ref="H1288" ca="1">IFERROR(INDEX($E$26:$E$1885,SMALL(IF($E$26:$E$1885="","",ROW($E$26:$E$1885)-MIN(ROW($E$26:$E$1885))+1),ROW(E1265))),"")</f>
        <v/>
      </c>
      <c r="I1288" s="32" t="str">
        <f t="array" aca="1" ref="I1288" ca="1">IFERROR(INDEX($F$26:$F$1885,SMALL(IF($F$26:$F$1885="","",ROW($F$26:$F$1885)-MIN(ROW($F$26:$F$1885))+1),ROW(F1265))),"")</f>
        <v/>
      </c>
    </row>
    <row r="1289" spans="2:9" hidden="1" x14ac:dyDescent="0.45">
      <c r="B1289" s="32">
        <f t="shared" si="90"/>
        <v>43797</v>
      </c>
      <c r="C1289" s="1" t="str">
        <f ca="1"/>
        <v/>
      </c>
      <c r="D1289" s="1">
        <v>55</v>
      </c>
      <c r="E1289" s="36" t="str">
        <f t="shared" ca="1" si="91"/>
        <v/>
      </c>
      <c r="F1289" s="1" t="str">
        <f t="shared" ca="1" si="92"/>
        <v/>
      </c>
      <c r="H1289" s="32" t="str">
        <f t="array" aca="1" ref="H1289" ca="1">IFERROR(INDEX($E$26:$E$1885,SMALL(IF($E$26:$E$1885="","",ROW($E$26:$E$1885)-MIN(ROW($E$26:$E$1885))+1),ROW(E1266))),"")</f>
        <v/>
      </c>
      <c r="I1289" s="32" t="str">
        <f t="array" aca="1" ref="I1289" ca="1">IFERROR(INDEX($F$26:$F$1885,SMALL(IF($F$26:$F$1885="","",ROW($F$26:$F$1885)-MIN(ROW($F$26:$F$1885))+1),ROW(F1266))),"")</f>
        <v/>
      </c>
    </row>
    <row r="1290" spans="2:9" hidden="1" x14ac:dyDescent="0.45">
      <c r="B1290" s="32">
        <f t="shared" si="90"/>
        <v>43797</v>
      </c>
      <c r="C1290" s="1" t="str">
        <f ca="1"/>
        <v/>
      </c>
      <c r="D1290" s="1">
        <v>56</v>
      </c>
      <c r="E1290" s="36" t="str">
        <f t="shared" ca="1" si="91"/>
        <v/>
      </c>
      <c r="F1290" s="1" t="str">
        <f t="shared" ca="1" si="92"/>
        <v/>
      </c>
      <c r="H1290" s="32" t="str">
        <f t="array" aca="1" ref="H1290" ca="1">IFERROR(INDEX($E$26:$E$1885,SMALL(IF($E$26:$E$1885="","",ROW($E$26:$E$1885)-MIN(ROW($E$26:$E$1885))+1),ROW(E1267))),"")</f>
        <v/>
      </c>
      <c r="I1290" s="32" t="str">
        <f t="array" aca="1" ref="I1290" ca="1">IFERROR(INDEX($F$26:$F$1885,SMALL(IF($F$26:$F$1885="","",ROW($F$26:$F$1885)-MIN(ROW($F$26:$F$1885))+1),ROW(F1267))),"")</f>
        <v/>
      </c>
    </row>
    <row r="1291" spans="2:9" hidden="1" x14ac:dyDescent="0.45">
      <c r="B1291" s="32">
        <f t="shared" si="90"/>
        <v>43797</v>
      </c>
      <c r="C1291" s="1" t="str">
        <f ca="1"/>
        <v/>
      </c>
      <c r="D1291" s="1">
        <v>57</v>
      </c>
      <c r="E1291" s="36" t="str">
        <f t="shared" ca="1" si="91"/>
        <v/>
      </c>
      <c r="F1291" s="1" t="str">
        <f t="shared" ca="1" si="92"/>
        <v/>
      </c>
      <c r="H1291" s="32" t="str">
        <f t="array" aca="1" ref="H1291" ca="1">IFERROR(INDEX($E$26:$E$1885,SMALL(IF($E$26:$E$1885="","",ROW($E$26:$E$1885)-MIN(ROW($E$26:$E$1885))+1),ROW(E1268))),"")</f>
        <v/>
      </c>
      <c r="I1291" s="32" t="str">
        <f t="array" aca="1" ref="I1291" ca="1">IFERROR(INDEX($F$26:$F$1885,SMALL(IF($F$26:$F$1885="","",ROW($F$26:$F$1885)-MIN(ROW($F$26:$F$1885))+1),ROW(F1268))),"")</f>
        <v/>
      </c>
    </row>
    <row r="1292" spans="2:9" hidden="1" x14ac:dyDescent="0.45">
      <c r="B1292" s="32">
        <f t="shared" si="90"/>
        <v>43797</v>
      </c>
      <c r="C1292" s="1" t="str">
        <f ca="1"/>
        <v/>
      </c>
      <c r="D1292" s="1">
        <v>58</v>
      </c>
      <c r="E1292" s="36" t="str">
        <f t="shared" ca="1" si="91"/>
        <v/>
      </c>
      <c r="F1292" s="1" t="str">
        <f t="shared" ca="1" si="92"/>
        <v/>
      </c>
      <c r="H1292" s="32" t="str">
        <f t="array" aca="1" ref="H1292" ca="1">IFERROR(INDEX($E$26:$E$1885,SMALL(IF($E$26:$E$1885="","",ROW($E$26:$E$1885)-MIN(ROW($E$26:$E$1885))+1),ROW(E1269))),"")</f>
        <v/>
      </c>
      <c r="I1292" s="32" t="str">
        <f t="array" aca="1" ref="I1292" ca="1">IFERROR(INDEX($F$26:$F$1885,SMALL(IF($F$26:$F$1885="","",ROW($F$26:$F$1885)-MIN(ROW($F$26:$F$1885))+1),ROW(F1269))),"")</f>
        <v/>
      </c>
    </row>
    <row r="1293" spans="2:9" hidden="1" x14ac:dyDescent="0.45">
      <c r="B1293" s="32">
        <f t="shared" si="90"/>
        <v>43797</v>
      </c>
      <c r="C1293" s="1" t="str">
        <f ca="1"/>
        <v/>
      </c>
      <c r="D1293" s="1">
        <v>59</v>
      </c>
      <c r="E1293" s="36" t="str">
        <f t="shared" ca="1" si="91"/>
        <v/>
      </c>
      <c r="F1293" s="1" t="str">
        <f t="shared" ca="1" si="92"/>
        <v/>
      </c>
      <c r="H1293" s="32" t="str">
        <f t="array" aca="1" ref="H1293" ca="1">IFERROR(INDEX($E$26:$E$1885,SMALL(IF($E$26:$E$1885="","",ROW($E$26:$E$1885)-MIN(ROW($E$26:$E$1885))+1),ROW(E1270))),"")</f>
        <v/>
      </c>
      <c r="I1293" s="32" t="str">
        <f t="array" aca="1" ref="I1293" ca="1">IFERROR(INDEX($F$26:$F$1885,SMALL(IF($F$26:$F$1885="","",ROW($F$26:$F$1885)-MIN(ROW($F$26:$F$1885))+1),ROW(F1270))),"")</f>
        <v/>
      </c>
    </row>
    <row r="1294" spans="2:9" hidden="1" x14ac:dyDescent="0.45">
      <c r="B1294" s="32">
        <f t="shared" si="90"/>
        <v>43797</v>
      </c>
      <c r="C1294" s="1" t="str">
        <f ca="1"/>
        <v/>
      </c>
      <c r="D1294" s="1">
        <v>60</v>
      </c>
      <c r="E1294" s="36" t="str">
        <f t="shared" ca="1" si="91"/>
        <v/>
      </c>
      <c r="F1294" s="1" t="str">
        <f t="shared" ca="1" si="92"/>
        <v/>
      </c>
      <c r="H1294" s="32" t="str">
        <f t="array" aca="1" ref="H1294" ca="1">IFERROR(INDEX($E$26:$E$1885,SMALL(IF($E$26:$E$1885="","",ROW($E$26:$E$1885)-MIN(ROW($E$26:$E$1885))+1),ROW(E1271))),"")</f>
        <v/>
      </c>
      <c r="I1294" s="32" t="str">
        <f t="array" aca="1" ref="I1294" ca="1">IFERROR(INDEX($F$26:$F$1885,SMALL(IF($F$26:$F$1885="","",ROW($F$26:$F$1885)-MIN(ROW($F$26:$F$1885))+1),ROW(F1271))),"")</f>
        <v/>
      </c>
    </row>
    <row r="1295" spans="2:9" hidden="1" x14ac:dyDescent="0.45">
      <c r="B1295" s="32">
        <f t="shared" si="90"/>
        <v>43797</v>
      </c>
      <c r="C1295" s="1" t="str">
        <f ca="1"/>
        <v/>
      </c>
      <c r="D1295" s="1">
        <v>61</v>
      </c>
      <c r="E1295" s="36" t="str">
        <f t="shared" ca="1" si="91"/>
        <v/>
      </c>
      <c r="F1295" s="1" t="str">
        <f t="shared" ca="1" si="92"/>
        <v/>
      </c>
      <c r="H1295" s="32" t="str">
        <f t="array" aca="1" ref="H1295" ca="1">IFERROR(INDEX($E$26:$E$1885,SMALL(IF($E$26:$E$1885="","",ROW($E$26:$E$1885)-MIN(ROW($E$26:$E$1885))+1),ROW(E1272))),"")</f>
        <v/>
      </c>
      <c r="I1295" s="32" t="str">
        <f t="array" aca="1" ref="I1295" ca="1">IFERROR(INDEX($F$26:$F$1885,SMALL(IF($F$26:$F$1885="","",ROW($F$26:$F$1885)-MIN(ROW($F$26:$F$1885))+1),ROW(F1272))),"")</f>
        <v/>
      </c>
    </row>
    <row r="1296" spans="2:9" hidden="1" x14ac:dyDescent="0.45">
      <c r="B1296" s="32">
        <f t="shared" si="90"/>
        <v>43797</v>
      </c>
      <c r="C1296" s="1" t="str">
        <f ca="1"/>
        <v/>
      </c>
      <c r="D1296" s="1">
        <v>62</v>
      </c>
      <c r="E1296" s="36" t="str">
        <f t="shared" ca="1" si="91"/>
        <v/>
      </c>
      <c r="F1296" s="1" t="str">
        <f t="shared" ca="1" si="92"/>
        <v/>
      </c>
      <c r="H1296" s="32" t="str">
        <f t="array" aca="1" ref="H1296" ca="1">IFERROR(INDEX($E$26:$E$1885,SMALL(IF($E$26:$E$1885="","",ROW($E$26:$E$1885)-MIN(ROW($E$26:$E$1885))+1),ROW(E1273))),"")</f>
        <v/>
      </c>
      <c r="I1296" s="32" t="str">
        <f t="array" aca="1" ref="I1296" ca="1">IFERROR(INDEX($F$26:$F$1885,SMALL(IF($F$26:$F$1885="","",ROW($F$26:$F$1885)-MIN(ROW($F$26:$F$1885))+1),ROW(F1273))),"")</f>
        <v/>
      </c>
    </row>
    <row r="1297" spans="2:9" hidden="1" x14ac:dyDescent="0.45">
      <c r="B1297" s="32">
        <f t="shared" si="90"/>
        <v>43797</v>
      </c>
      <c r="C1297" s="1" t="str">
        <f ca="1"/>
        <v/>
      </c>
      <c r="D1297" s="1">
        <v>63</v>
      </c>
      <c r="E1297" s="36" t="str">
        <f t="shared" ca="1" si="91"/>
        <v/>
      </c>
      <c r="F1297" s="1" t="str">
        <f t="shared" ca="1" si="92"/>
        <v/>
      </c>
      <c r="H1297" s="32" t="str">
        <f t="array" aca="1" ref="H1297" ca="1">IFERROR(INDEX($E$26:$E$1885,SMALL(IF($E$26:$E$1885="","",ROW($E$26:$E$1885)-MIN(ROW($E$26:$E$1885))+1),ROW(E1274))),"")</f>
        <v/>
      </c>
      <c r="I1297" s="32" t="str">
        <f t="array" aca="1" ref="I1297" ca="1">IFERROR(INDEX($F$26:$F$1885,SMALL(IF($F$26:$F$1885="","",ROW($F$26:$F$1885)-MIN(ROW($F$26:$F$1885))+1),ROW(F1274))),"")</f>
        <v/>
      </c>
    </row>
    <row r="1298" spans="2:9" hidden="1" x14ac:dyDescent="0.45">
      <c r="B1298" s="32">
        <f t="shared" si="90"/>
        <v>43797</v>
      </c>
      <c r="C1298" s="1" t="str">
        <f ca="1"/>
        <v/>
      </c>
      <c r="D1298" s="1">
        <v>64</v>
      </c>
      <c r="E1298" s="36" t="str">
        <f t="shared" ca="1" si="91"/>
        <v/>
      </c>
      <c r="F1298" s="1" t="str">
        <f t="shared" ca="1" si="92"/>
        <v/>
      </c>
      <c r="H1298" s="32" t="str">
        <f t="array" aca="1" ref="H1298" ca="1">IFERROR(INDEX($E$26:$E$1885,SMALL(IF($E$26:$E$1885="","",ROW($E$26:$E$1885)-MIN(ROW($E$26:$E$1885))+1),ROW(E1275))),"")</f>
        <v/>
      </c>
      <c r="I1298" s="32" t="str">
        <f t="array" aca="1" ref="I1298" ca="1">IFERROR(INDEX($F$26:$F$1885,SMALL(IF($F$26:$F$1885="","",ROW($F$26:$F$1885)-MIN(ROW($F$26:$F$1885))+1),ROW(F1275))),"")</f>
        <v/>
      </c>
    </row>
    <row r="1299" spans="2:9" hidden="1" x14ac:dyDescent="0.45">
      <c r="B1299" s="32">
        <f t="shared" si="90"/>
        <v>43797</v>
      </c>
      <c r="C1299" s="1" t="str">
        <f ca="1"/>
        <v/>
      </c>
      <c r="D1299" s="1">
        <v>65</v>
      </c>
      <c r="E1299" s="36" t="str">
        <f t="shared" ca="1" si="91"/>
        <v/>
      </c>
      <c r="F1299" s="1" t="str">
        <f t="shared" ca="1" si="92"/>
        <v/>
      </c>
      <c r="H1299" s="32" t="str">
        <f t="array" aca="1" ref="H1299" ca="1">IFERROR(INDEX($E$26:$E$1885,SMALL(IF($E$26:$E$1885="","",ROW($E$26:$E$1885)-MIN(ROW($E$26:$E$1885))+1),ROW(E1276))),"")</f>
        <v/>
      </c>
      <c r="I1299" s="32" t="str">
        <f t="array" aca="1" ref="I1299" ca="1">IFERROR(INDEX($F$26:$F$1885,SMALL(IF($F$26:$F$1885="","",ROW($F$26:$F$1885)-MIN(ROW($F$26:$F$1885))+1),ROW(F1276))),"")</f>
        <v/>
      </c>
    </row>
    <row r="1300" spans="2:9" hidden="1" x14ac:dyDescent="0.45">
      <c r="B1300" s="32">
        <f t="shared" ref="B1300:B1327" si="93">B$16</f>
        <v>43797</v>
      </c>
      <c r="C1300" s="1" t="str">
        <f ca="1"/>
        <v/>
      </c>
      <c r="D1300" s="1">
        <v>66</v>
      </c>
      <c r="E1300" s="36" t="str">
        <f t="shared" ca="1" si="91"/>
        <v/>
      </c>
      <c r="F1300" s="1" t="str">
        <f t="shared" ca="1" si="92"/>
        <v/>
      </c>
      <c r="H1300" s="32" t="str">
        <f t="array" aca="1" ref="H1300" ca="1">IFERROR(INDEX($E$26:$E$1885,SMALL(IF($E$26:$E$1885="","",ROW($E$26:$E$1885)-MIN(ROW($E$26:$E$1885))+1),ROW(E1277))),"")</f>
        <v/>
      </c>
      <c r="I1300" s="32" t="str">
        <f t="array" aca="1" ref="I1300" ca="1">IFERROR(INDEX($F$26:$F$1885,SMALL(IF($F$26:$F$1885="","",ROW($F$26:$F$1885)-MIN(ROW($F$26:$F$1885))+1),ROW(F1277))),"")</f>
        <v/>
      </c>
    </row>
    <row r="1301" spans="2:9" hidden="1" x14ac:dyDescent="0.45">
      <c r="B1301" s="32">
        <f t="shared" si="93"/>
        <v>43797</v>
      </c>
      <c r="C1301" s="1" t="str">
        <f ca="1"/>
        <v/>
      </c>
      <c r="D1301" s="1">
        <v>67</v>
      </c>
      <c r="E1301" s="36" t="str">
        <f t="shared" ca="1" si="91"/>
        <v/>
      </c>
      <c r="F1301" s="1" t="str">
        <f t="shared" ca="1" si="92"/>
        <v/>
      </c>
      <c r="H1301" s="32" t="str">
        <f t="array" aca="1" ref="H1301" ca="1">IFERROR(INDEX($E$26:$E$1885,SMALL(IF($E$26:$E$1885="","",ROW($E$26:$E$1885)-MIN(ROW($E$26:$E$1885))+1),ROW(E1278))),"")</f>
        <v/>
      </c>
      <c r="I1301" s="32" t="str">
        <f t="array" aca="1" ref="I1301" ca="1">IFERROR(INDEX($F$26:$F$1885,SMALL(IF($F$26:$F$1885="","",ROW($F$26:$F$1885)-MIN(ROW($F$26:$F$1885))+1),ROW(F1278))),"")</f>
        <v/>
      </c>
    </row>
    <row r="1302" spans="2:9" hidden="1" x14ac:dyDescent="0.45">
      <c r="B1302" s="32">
        <f t="shared" si="93"/>
        <v>43797</v>
      </c>
      <c r="C1302" s="1" t="str">
        <f ca="1"/>
        <v/>
      </c>
      <c r="D1302" s="1">
        <v>68</v>
      </c>
      <c r="E1302" s="36" t="str">
        <f t="shared" ca="1" si="91"/>
        <v/>
      </c>
      <c r="F1302" s="1" t="str">
        <f t="shared" ca="1" si="92"/>
        <v/>
      </c>
      <c r="H1302" s="32" t="str">
        <f t="array" aca="1" ref="H1302" ca="1">IFERROR(INDEX($E$26:$E$1885,SMALL(IF($E$26:$E$1885="","",ROW($E$26:$E$1885)-MIN(ROW($E$26:$E$1885))+1),ROW(E1279))),"")</f>
        <v/>
      </c>
      <c r="I1302" s="32" t="str">
        <f t="array" aca="1" ref="I1302" ca="1">IFERROR(INDEX($F$26:$F$1885,SMALL(IF($F$26:$F$1885="","",ROW($F$26:$F$1885)-MIN(ROW($F$26:$F$1885))+1),ROW(F1279))),"")</f>
        <v/>
      </c>
    </row>
    <row r="1303" spans="2:9" hidden="1" x14ac:dyDescent="0.45">
      <c r="B1303" s="32">
        <f t="shared" si="93"/>
        <v>43797</v>
      </c>
      <c r="C1303" s="1" t="str">
        <f ca="1"/>
        <v/>
      </c>
      <c r="D1303" s="1">
        <v>69</v>
      </c>
      <c r="E1303" s="36" t="str">
        <f t="shared" ca="1" si="91"/>
        <v/>
      </c>
      <c r="F1303" s="1" t="str">
        <f t="shared" ca="1" si="92"/>
        <v/>
      </c>
      <c r="H1303" s="32" t="str">
        <f t="array" aca="1" ref="H1303" ca="1">IFERROR(INDEX($E$26:$E$1885,SMALL(IF($E$26:$E$1885="","",ROW($E$26:$E$1885)-MIN(ROW($E$26:$E$1885))+1),ROW(E1280))),"")</f>
        <v/>
      </c>
      <c r="I1303" s="32" t="str">
        <f t="array" aca="1" ref="I1303" ca="1">IFERROR(INDEX($F$26:$F$1885,SMALL(IF($F$26:$F$1885="","",ROW($F$26:$F$1885)-MIN(ROW($F$26:$F$1885))+1),ROW(F1280))),"")</f>
        <v/>
      </c>
    </row>
    <row r="1304" spans="2:9" hidden="1" x14ac:dyDescent="0.45">
      <c r="B1304" s="32">
        <f t="shared" si="93"/>
        <v>43797</v>
      </c>
      <c r="C1304" s="1" t="str">
        <f ca="1"/>
        <v/>
      </c>
      <c r="D1304" s="1">
        <v>70</v>
      </c>
      <c r="E1304" s="36" t="str">
        <f t="shared" ca="1" si="91"/>
        <v/>
      </c>
      <c r="F1304" s="1" t="str">
        <f t="shared" ca="1" si="92"/>
        <v/>
      </c>
      <c r="H1304" s="32" t="str">
        <f t="array" aca="1" ref="H1304" ca="1">IFERROR(INDEX($E$26:$E$1885,SMALL(IF($E$26:$E$1885="","",ROW($E$26:$E$1885)-MIN(ROW($E$26:$E$1885))+1),ROW(E1281))),"")</f>
        <v/>
      </c>
      <c r="I1304" s="32" t="str">
        <f t="array" aca="1" ref="I1304" ca="1">IFERROR(INDEX($F$26:$F$1885,SMALL(IF($F$26:$F$1885="","",ROW($F$26:$F$1885)-MIN(ROW($F$26:$F$1885))+1),ROW(F1281))),"")</f>
        <v/>
      </c>
    </row>
    <row r="1305" spans="2:9" hidden="1" x14ac:dyDescent="0.45">
      <c r="B1305" s="32">
        <f t="shared" si="93"/>
        <v>43797</v>
      </c>
      <c r="C1305" s="1" t="str">
        <f ca="1"/>
        <v/>
      </c>
      <c r="D1305" s="1">
        <v>71</v>
      </c>
      <c r="E1305" s="36" t="str">
        <f t="shared" ca="1" si="91"/>
        <v/>
      </c>
      <c r="F1305" s="1" t="str">
        <f t="shared" ca="1" si="92"/>
        <v/>
      </c>
      <c r="H1305" s="32" t="str">
        <f t="array" aca="1" ref="H1305" ca="1">IFERROR(INDEX($E$26:$E$1885,SMALL(IF($E$26:$E$1885="","",ROW($E$26:$E$1885)-MIN(ROW($E$26:$E$1885))+1),ROW(E1282))),"")</f>
        <v/>
      </c>
      <c r="I1305" s="32" t="str">
        <f t="array" aca="1" ref="I1305" ca="1">IFERROR(INDEX($F$26:$F$1885,SMALL(IF($F$26:$F$1885="","",ROW($F$26:$F$1885)-MIN(ROW($F$26:$F$1885))+1),ROW(F1282))),"")</f>
        <v/>
      </c>
    </row>
    <row r="1306" spans="2:9" hidden="1" x14ac:dyDescent="0.45">
      <c r="B1306" s="32">
        <f t="shared" si="93"/>
        <v>43797</v>
      </c>
      <c r="C1306" s="1" t="str">
        <f ca="1"/>
        <v/>
      </c>
      <c r="D1306" s="1">
        <v>72</v>
      </c>
      <c r="E1306" s="36" t="str">
        <f t="shared" ca="1" si="91"/>
        <v/>
      </c>
      <c r="F1306" s="1" t="str">
        <f t="shared" ca="1" si="92"/>
        <v/>
      </c>
      <c r="H1306" s="32" t="str">
        <f t="array" aca="1" ref="H1306" ca="1">IFERROR(INDEX($E$26:$E$1885,SMALL(IF($E$26:$E$1885="","",ROW($E$26:$E$1885)-MIN(ROW($E$26:$E$1885))+1),ROW(E1283))),"")</f>
        <v/>
      </c>
      <c r="I1306" s="32" t="str">
        <f t="array" aca="1" ref="I1306" ca="1">IFERROR(INDEX($F$26:$F$1885,SMALL(IF($F$26:$F$1885="","",ROW($F$26:$F$1885)-MIN(ROW($F$26:$F$1885))+1),ROW(F1283))),"")</f>
        <v/>
      </c>
    </row>
    <row r="1307" spans="2:9" hidden="1" x14ac:dyDescent="0.45">
      <c r="B1307" s="32">
        <f t="shared" si="93"/>
        <v>43797</v>
      </c>
      <c r="C1307" s="1" t="str">
        <f ca="1"/>
        <v/>
      </c>
      <c r="D1307" s="1">
        <v>73</v>
      </c>
      <c r="E1307" s="36" t="str">
        <f t="shared" ref="E1307:E1370" ca="1" si="94">IF(LEN(C1307)=0,"",TEXT(B1307,"mm/dd/yyyy"))</f>
        <v/>
      </c>
      <c r="F1307" s="1" t="str">
        <f t="shared" ref="F1307:F1370" ca="1" si="95">C1307</f>
        <v/>
      </c>
      <c r="H1307" s="32" t="str">
        <f t="array" aca="1" ref="H1307" ca="1">IFERROR(INDEX($E$26:$E$1885,SMALL(IF($E$26:$E$1885="","",ROW($E$26:$E$1885)-MIN(ROW($E$26:$E$1885))+1),ROW(E1284))),"")</f>
        <v/>
      </c>
      <c r="I1307" s="32" t="str">
        <f t="array" aca="1" ref="I1307" ca="1">IFERROR(INDEX($F$26:$F$1885,SMALL(IF($F$26:$F$1885="","",ROW($F$26:$F$1885)-MIN(ROW($F$26:$F$1885))+1),ROW(F1284))),"")</f>
        <v/>
      </c>
    </row>
    <row r="1308" spans="2:9" hidden="1" x14ac:dyDescent="0.45">
      <c r="B1308" s="32">
        <f t="shared" si="93"/>
        <v>43797</v>
      </c>
      <c r="C1308" s="1" t="str">
        <f ca="1"/>
        <v/>
      </c>
      <c r="D1308" s="1">
        <v>74</v>
      </c>
      <c r="E1308" s="36" t="str">
        <f t="shared" ca="1" si="94"/>
        <v/>
      </c>
      <c r="F1308" s="1" t="str">
        <f t="shared" ca="1" si="95"/>
        <v/>
      </c>
      <c r="H1308" s="32" t="str">
        <f t="array" aca="1" ref="H1308" ca="1">IFERROR(INDEX($E$26:$E$1885,SMALL(IF($E$26:$E$1885="","",ROW($E$26:$E$1885)-MIN(ROW($E$26:$E$1885))+1),ROW(E1285))),"")</f>
        <v/>
      </c>
      <c r="I1308" s="32" t="str">
        <f t="array" aca="1" ref="I1308" ca="1">IFERROR(INDEX($F$26:$F$1885,SMALL(IF($F$26:$F$1885="","",ROW($F$26:$F$1885)-MIN(ROW($F$26:$F$1885))+1),ROW(F1285))),"")</f>
        <v/>
      </c>
    </row>
    <row r="1309" spans="2:9" hidden="1" x14ac:dyDescent="0.45">
      <c r="B1309" s="32">
        <f t="shared" si="93"/>
        <v>43797</v>
      </c>
      <c r="C1309" s="1" t="str">
        <f ca="1"/>
        <v/>
      </c>
      <c r="D1309" s="1">
        <v>75</v>
      </c>
      <c r="E1309" s="36" t="str">
        <f t="shared" ca="1" si="94"/>
        <v/>
      </c>
      <c r="F1309" s="1" t="str">
        <f t="shared" ca="1" si="95"/>
        <v/>
      </c>
      <c r="H1309" s="32" t="str">
        <f t="array" aca="1" ref="H1309" ca="1">IFERROR(INDEX($E$26:$E$1885,SMALL(IF($E$26:$E$1885="","",ROW($E$26:$E$1885)-MIN(ROW($E$26:$E$1885))+1),ROW(E1286))),"")</f>
        <v/>
      </c>
      <c r="I1309" s="32" t="str">
        <f t="array" aca="1" ref="I1309" ca="1">IFERROR(INDEX($F$26:$F$1885,SMALL(IF($F$26:$F$1885="","",ROW($F$26:$F$1885)-MIN(ROW($F$26:$F$1885))+1),ROW(F1286))),"")</f>
        <v/>
      </c>
    </row>
    <row r="1310" spans="2:9" hidden="1" x14ac:dyDescent="0.45">
      <c r="B1310" s="32">
        <f t="shared" si="93"/>
        <v>43797</v>
      </c>
      <c r="C1310" s="1" t="str">
        <f ca="1"/>
        <v/>
      </c>
      <c r="D1310" s="1">
        <v>76</v>
      </c>
      <c r="E1310" s="36" t="str">
        <f t="shared" ca="1" si="94"/>
        <v/>
      </c>
      <c r="F1310" s="1" t="str">
        <f t="shared" ca="1" si="95"/>
        <v/>
      </c>
      <c r="H1310" s="32" t="str">
        <f t="array" aca="1" ref="H1310" ca="1">IFERROR(INDEX($E$26:$E$1885,SMALL(IF($E$26:$E$1885="","",ROW($E$26:$E$1885)-MIN(ROW($E$26:$E$1885))+1),ROW(E1287))),"")</f>
        <v/>
      </c>
      <c r="I1310" s="32" t="str">
        <f t="array" aca="1" ref="I1310" ca="1">IFERROR(INDEX($F$26:$F$1885,SMALL(IF($F$26:$F$1885="","",ROW($F$26:$F$1885)-MIN(ROW($F$26:$F$1885))+1),ROW(F1287))),"")</f>
        <v/>
      </c>
    </row>
    <row r="1311" spans="2:9" hidden="1" x14ac:dyDescent="0.45">
      <c r="B1311" s="32">
        <f t="shared" si="93"/>
        <v>43797</v>
      </c>
      <c r="C1311" s="1" t="str">
        <f ca="1"/>
        <v/>
      </c>
      <c r="D1311" s="1">
        <v>77</v>
      </c>
      <c r="E1311" s="36" t="str">
        <f t="shared" ca="1" si="94"/>
        <v/>
      </c>
      <c r="F1311" s="1" t="str">
        <f t="shared" ca="1" si="95"/>
        <v/>
      </c>
      <c r="H1311" s="32" t="str">
        <f t="array" aca="1" ref="H1311" ca="1">IFERROR(INDEX($E$26:$E$1885,SMALL(IF($E$26:$E$1885="","",ROW($E$26:$E$1885)-MIN(ROW($E$26:$E$1885))+1),ROW(E1288))),"")</f>
        <v/>
      </c>
      <c r="I1311" s="32" t="str">
        <f t="array" aca="1" ref="I1311" ca="1">IFERROR(INDEX($F$26:$F$1885,SMALL(IF($F$26:$F$1885="","",ROW($F$26:$F$1885)-MIN(ROW($F$26:$F$1885))+1),ROW(F1288))),"")</f>
        <v/>
      </c>
    </row>
    <row r="1312" spans="2:9" hidden="1" x14ac:dyDescent="0.45">
      <c r="B1312" s="32">
        <f t="shared" si="93"/>
        <v>43797</v>
      </c>
      <c r="C1312" s="1" t="str">
        <f ca="1"/>
        <v/>
      </c>
      <c r="D1312" s="1">
        <v>78</v>
      </c>
      <c r="E1312" s="36" t="str">
        <f t="shared" ca="1" si="94"/>
        <v/>
      </c>
      <c r="F1312" s="1" t="str">
        <f t="shared" ca="1" si="95"/>
        <v/>
      </c>
      <c r="H1312" s="32" t="str">
        <f t="array" aca="1" ref="H1312" ca="1">IFERROR(INDEX($E$26:$E$1885,SMALL(IF($E$26:$E$1885="","",ROW($E$26:$E$1885)-MIN(ROW($E$26:$E$1885))+1),ROW(E1289))),"")</f>
        <v/>
      </c>
      <c r="I1312" s="32" t="str">
        <f t="array" aca="1" ref="I1312" ca="1">IFERROR(INDEX($F$26:$F$1885,SMALL(IF($F$26:$F$1885="","",ROW($F$26:$F$1885)-MIN(ROW($F$26:$F$1885))+1),ROW(F1289))),"")</f>
        <v/>
      </c>
    </row>
    <row r="1313" spans="2:9" hidden="1" x14ac:dyDescent="0.45">
      <c r="B1313" s="32">
        <f t="shared" si="93"/>
        <v>43797</v>
      </c>
      <c r="C1313" s="1" t="str">
        <f ca="1"/>
        <v/>
      </c>
      <c r="D1313" s="1">
        <v>79</v>
      </c>
      <c r="E1313" s="36" t="str">
        <f t="shared" ca="1" si="94"/>
        <v/>
      </c>
      <c r="F1313" s="1" t="str">
        <f t="shared" ca="1" si="95"/>
        <v/>
      </c>
      <c r="H1313" s="32" t="str">
        <f t="array" aca="1" ref="H1313" ca="1">IFERROR(INDEX($E$26:$E$1885,SMALL(IF($E$26:$E$1885="","",ROW($E$26:$E$1885)-MIN(ROW($E$26:$E$1885))+1),ROW(E1290))),"")</f>
        <v/>
      </c>
      <c r="I1313" s="32" t="str">
        <f t="array" aca="1" ref="I1313" ca="1">IFERROR(INDEX($F$26:$F$1885,SMALL(IF($F$26:$F$1885="","",ROW($F$26:$F$1885)-MIN(ROW($F$26:$F$1885))+1),ROW(F1290))),"")</f>
        <v/>
      </c>
    </row>
    <row r="1314" spans="2:9" hidden="1" x14ac:dyDescent="0.45">
      <c r="B1314" s="32">
        <f t="shared" si="93"/>
        <v>43797</v>
      </c>
      <c r="C1314" s="1" t="str">
        <f ca="1"/>
        <v/>
      </c>
      <c r="D1314" s="1">
        <v>80</v>
      </c>
      <c r="E1314" s="36" t="str">
        <f t="shared" ca="1" si="94"/>
        <v/>
      </c>
      <c r="F1314" s="1" t="str">
        <f t="shared" ca="1" si="95"/>
        <v/>
      </c>
      <c r="H1314" s="32" t="str">
        <f t="array" aca="1" ref="H1314" ca="1">IFERROR(INDEX($E$26:$E$1885,SMALL(IF($E$26:$E$1885="","",ROW($E$26:$E$1885)-MIN(ROW($E$26:$E$1885))+1),ROW(E1291))),"")</f>
        <v/>
      </c>
      <c r="I1314" s="32" t="str">
        <f t="array" aca="1" ref="I1314" ca="1">IFERROR(INDEX($F$26:$F$1885,SMALL(IF($F$26:$F$1885="","",ROW($F$26:$F$1885)-MIN(ROW($F$26:$F$1885))+1),ROW(F1291))),"")</f>
        <v/>
      </c>
    </row>
    <row r="1315" spans="2:9" hidden="1" x14ac:dyDescent="0.45">
      <c r="B1315" s="32">
        <f t="shared" si="93"/>
        <v>43797</v>
      </c>
      <c r="C1315" s="1" t="str">
        <f ca="1"/>
        <v/>
      </c>
      <c r="D1315" s="1">
        <v>81</v>
      </c>
      <c r="E1315" s="36" t="str">
        <f t="shared" ca="1" si="94"/>
        <v/>
      </c>
      <c r="F1315" s="1" t="str">
        <f t="shared" ca="1" si="95"/>
        <v/>
      </c>
      <c r="H1315" s="32" t="str">
        <f t="array" aca="1" ref="H1315" ca="1">IFERROR(INDEX($E$26:$E$1885,SMALL(IF($E$26:$E$1885="","",ROW($E$26:$E$1885)-MIN(ROW($E$26:$E$1885))+1),ROW(E1292))),"")</f>
        <v/>
      </c>
      <c r="I1315" s="32" t="str">
        <f t="array" aca="1" ref="I1315" ca="1">IFERROR(INDEX($F$26:$F$1885,SMALL(IF($F$26:$F$1885="","",ROW($F$26:$F$1885)-MIN(ROW($F$26:$F$1885))+1),ROW(F1292))),"")</f>
        <v/>
      </c>
    </row>
    <row r="1316" spans="2:9" hidden="1" x14ac:dyDescent="0.45">
      <c r="B1316" s="32">
        <f t="shared" si="93"/>
        <v>43797</v>
      </c>
      <c r="C1316" s="1" t="str">
        <f ca="1"/>
        <v/>
      </c>
      <c r="D1316" s="1">
        <v>82</v>
      </c>
      <c r="E1316" s="36" t="str">
        <f t="shared" ca="1" si="94"/>
        <v/>
      </c>
      <c r="F1316" s="1" t="str">
        <f t="shared" ca="1" si="95"/>
        <v/>
      </c>
      <c r="H1316" s="32" t="str">
        <f t="array" aca="1" ref="H1316" ca="1">IFERROR(INDEX($E$26:$E$1885,SMALL(IF($E$26:$E$1885="","",ROW($E$26:$E$1885)-MIN(ROW($E$26:$E$1885))+1),ROW(E1293))),"")</f>
        <v/>
      </c>
      <c r="I1316" s="32" t="str">
        <f t="array" aca="1" ref="I1316" ca="1">IFERROR(INDEX($F$26:$F$1885,SMALL(IF($F$26:$F$1885="","",ROW($F$26:$F$1885)-MIN(ROW($F$26:$F$1885))+1),ROW(F1293))),"")</f>
        <v/>
      </c>
    </row>
    <row r="1317" spans="2:9" hidden="1" x14ac:dyDescent="0.45">
      <c r="B1317" s="32">
        <f t="shared" si="93"/>
        <v>43797</v>
      </c>
      <c r="C1317" s="1" t="str">
        <f ca="1"/>
        <v/>
      </c>
      <c r="D1317" s="1">
        <v>83</v>
      </c>
      <c r="E1317" s="36" t="str">
        <f t="shared" ca="1" si="94"/>
        <v/>
      </c>
      <c r="F1317" s="1" t="str">
        <f t="shared" ca="1" si="95"/>
        <v/>
      </c>
      <c r="H1317" s="32" t="str">
        <f t="array" aca="1" ref="H1317" ca="1">IFERROR(INDEX($E$26:$E$1885,SMALL(IF($E$26:$E$1885="","",ROW($E$26:$E$1885)-MIN(ROW($E$26:$E$1885))+1),ROW(E1294))),"")</f>
        <v/>
      </c>
      <c r="I1317" s="32" t="str">
        <f t="array" aca="1" ref="I1317" ca="1">IFERROR(INDEX($F$26:$F$1885,SMALL(IF($F$26:$F$1885="","",ROW($F$26:$F$1885)-MIN(ROW($F$26:$F$1885))+1),ROW(F1294))),"")</f>
        <v/>
      </c>
    </row>
    <row r="1318" spans="2:9" hidden="1" x14ac:dyDescent="0.45">
      <c r="B1318" s="32">
        <f t="shared" si="93"/>
        <v>43797</v>
      </c>
      <c r="C1318" s="1" t="str">
        <f ca="1"/>
        <v/>
      </c>
      <c r="D1318" s="1">
        <v>84</v>
      </c>
      <c r="E1318" s="36" t="str">
        <f t="shared" ca="1" si="94"/>
        <v/>
      </c>
      <c r="F1318" s="1" t="str">
        <f t="shared" ca="1" si="95"/>
        <v/>
      </c>
      <c r="H1318" s="32" t="str">
        <f t="array" aca="1" ref="H1318" ca="1">IFERROR(INDEX($E$26:$E$1885,SMALL(IF($E$26:$E$1885="","",ROW($E$26:$E$1885)-MIN(ROW($E$26:$E$1885))+1),ROW(E1295))),"")</f>
        <v/>
      </c>
      <c r="I1318" s="32" t="str">
        <f t="array" aca="1" ref="I1318" ca="1">IFERROR(INDEX($F$26:$F$1885,SMALL(IF($F$26:$F$1885="","",ROW($F$26:$F$1885)-MIN(ROW($F$26:$F$1885))+1),ROW(F1295))),"")</f>
        <v/>
      </c>
    </row>
    <row r="1319" spans="2:9" hidden="1" x14ac:dyDescent="0.45">
      <c r="B1319" s="32">
        <f t="shared" si="93"/>
        <v>43797</v>
      </c>
      <c r="C1319" s="1" t="str">
        <f ca="1"/>
        <v/>
      </c>
      <c r="D1319" s="1">
        <v>85</v>
      </c>
      <c r="E1319" s="36" t="str">
        <f t="shared" ca="1" si="94"/>
        <v/>
      </c>
      <c r="F1319" s="1" t="str">
        <f t="shared" ca="1" si="95"/>
        <v/>
      </c>
      <c r="H1319" s="32" t="str">
        <f t="array" aca="1" ref="H1319" ca="1">IFERROR(INDEX($E$26:$E$1885,SMALL(IF($E$26:$E$1885="","",ROW($E$26:$E$1885)-MIN(ROW($E$26:$E$1885))+1),ROW(E1296))),"")</f>
        <v/>
      </c>
      <c r="I1319" s="32" t="str">
        <f t="array" aca="1" ref="I1319" ca="1">IFERROR(INDEX($F$26:$F$1885,SMALL(IF($F$26:$F$1885="","",ROW($F$26:$F$1885)-MIN(ROW($F$26:$F$1885))+1),ROW(F1296))),"")</f>
        <v/>
      </c>
    </row>
    <row r="1320" spans="2:9" hidden="1" x14ac:dyDescent="0.45">
      <c r="B1320" s="32">
        <f t="shared" si="93"/>
        <v>43797</v>
      </c>
      <c r="C1320" s="1" t="str">
        <f ca="1"/>
        <v/>
      </c>
      <c r="D1320" s="1">
        <v>86</v>
      </c>
      <c r="E1320" s="36" t="str">
        <f t="shared" ca="1" si="94"/>
        <v/>
      </c>
      <c r="F1320" s="1" t="str">
        <f t="shared" ca="1" si="95"/>
        <v/>
      </c>
      <c r="H1320" s="32" t="str">
        <f t="array" aca="1" ref="H1320" ca="1">IFERROR(INDEX($E$26:$E$1885,SMALL(IF($E$26:$E$1885="","",ROW($E$26:$E$1885)-MIN(ROW($E$26:$E$1885))+1),ROW(E1297))),"")</f>
        <v/>
      </c>
      <c r="I1320" s="32" t="str">
        <f t="array" aca="1" ref="I1320" ca="1">IFERROR(INDEX($F$26:$F$1885,SMALL(IF($F$26:$F$1885="","",ROW($F$26:$F$1885)-MIN(ROW($F$26:$F$1885))+1),ROW(F1297))),"")</f>
        <v/>
      </c>
    </row>
    <row r="1321" spans="2:9" hidden="1" x14ac:dyDescent="0.45">
      <c r="B1321" s="32">
        <f t="shared" si="93"/>
        <v>43797</v>
      </c>
      <c r="C1321" s="1" t="str">
        <f ca="1"/>
        <v/>
      </c>
      <c r="D1321" s="1">
        <v>87</v>
      </c>
      <c r="E1321" s="36" t="str">
        <f t="shared" ca="1" si="94"/>
        <v/>
      </c>
      <c r="F1321" s="1" t="str">
        <f t="shared" ca="1" si="95"/>
        <v/>
      </c>
      <c r="H1321" s="32" t="str">
        <f t="array" aca="1" ref="H1321" ca="1">IFERROR(INDEX($E$26:$E$1885,SMALL(IF($E$26:$E$1885="","",ROW($E$26:$E$1885)-MIN(ROW($E$26:$E$1885))+1),ROW(E1298))),"")</f>
        <v/>
      </c>
      <c r="I1321" s="32" t="str">
        <f t="array" aca="1" ref="I1321" ca="1">IFERROR(INDEX($F$26:$F$1885,SMALL(IF($F$26:$F$1885="","",ROW($F$26:$F$1885)-MIN(ROW($F$26:$F$1885))+1),ROW(F1298))),"")</f>
        <v/>
      </c>
    </row>
    <row r="1322" spans="2:9" hidden="1" x14ac:dyDescent="0.45">
      <c r="B1322" s="32">
        <f t="shared" si="93"/>
        <v>43797</v>
      </c>
      <c r="C1322" s="1" t="str">
        <f ca="1"/>
        <v/>
      </c>
      <c r="D1322" s="1">
        <v>88</v>
      </c>
      <c r="E1322" s="36" t="str">
        <f t="shared" ca="1" si="94"/>
        <v/>
      </c>
      <c r="F1322" s="1" t="str">
        <f t="shared" ca="1" si="95"/>
        <v/>
      </c>
      <c r="H1322" s="32" t="str">
        <f t="array" aca="1" ref="H1322" ca="1">IFERROR(INDEX($E$26:$E$1885,SMALL(IF($E$26:$E$1885="","",ROW($E$26:$E$1885)-MIN(ROW($E$26:$E$1885))+1),ROW(E1299))),"")</f>
        <v/>
      </c>
      <c r="I1322" s="32" t="str">
        <f t="array" aca="1" ref="I1322" ca="1">IFERROR(INDEX($F$26:$F$1885,SMALL(IF($F$26:$F$1885="","",ROW($F$26:$F$1885)-MIN(ROW($F$26:$F$1885))+1),ROW(F1299))),"")</f>
        <v/>
      </c>
    </row>
    <row r="1323" spans="2:9" hidden="1" x14ac:dyDescent="0.45">
      <c r="B1323" s="32">
        <f t="shared" si="93"/>
        <v>43797</v>
      </c>
      <c r="C1323" s="1" t="str">
        <f ca="1"/>
        <v/>
      </c>
      <c r="D1323" s="1">
        <v>89</v>
      </c>
      <c r="E1323" s="36" t="str">
        <f t="shared" ca="1" si="94"/>
        <v/>
      </c>
      <c r="F1323" s="1" t="str">
        <f t="shared" ca="1" si="95"/>
        <v/>
      </c>
      <c r="H1323" s="32" t="str">
        <f t="array" aca="1" ref="H1323" ca="1">IFERROR(INDEX($E$26:$E$1885,SMALL(IF($E$26:$E$1885="","",ROW($E$26:$E$1885)-MIN(ROW($E$26:$E$1885))+1),ROW(E1300))),"")</f>
        <v/>
      </c>
      <c r="I1323" s="32" t="str">
        <f t="array" aca="1" ref="I1323" ca="1">IFERROR(INDEX($F$26:$F$1885,SMALL(IF($F$26:$F$1885="","",ROW($F$26:$F$1885)-MIN(ROW($F$26:$F$1885))+1),ROW(F1300))),"")</f>
        <v/>
      </c>
    </row>
    <row r="1324" spans="2:9" hidden="1" x14ac:dyDescent="0.45">
      <c r="B1324" s="32">
        <f t="shared" si="93"/>
        <v>43797</v>
      </c>
      <c r="C1324" s="1" t="str">
        <f ca="1"/>
        <v/>
      </c>
      <c r="D1324" s="1">
        <v>90</v>
      </c>
      <c r="E1324" s="36" t="str">
        <f t="shared" ca="1" si="94"/>
        <v/>
      </c>
      <c r="F1324" s="1" t="str">
        <f t="shared" ca="1" si="95"/>
        <v/>
      </c>
      <c r="H1324" s="32" t="str">
        <f t="array" aca="1" ref="H1324" ca="1">IFERROR(INDEX($E$26:$E$1885,SMALL(IF($E$26:$E$1885="","",ROW($E$26:$E$1885)-MIN(ROW($E$26:$E$1885))+1),ROW(E1301))),"")</f>
        <v/>
      </c>
      <c r="I1324" s="32" t="str">
        <f t="array" aca="1" ref="I1324" ca="1">IFERROR(INDEX($F$26:$F$1885,SMALL(IF($F$26:$F$1885="","",ROW($F$26:$F$1885)-MIN(ROW($F$26:$F$1885))+1),ROW(F1301))),"")</f>
        <v/>
      </c>
    </row>
    <row r="1325" spans="2:9" hidden="1" x14ac:dyDescent="0.45">
      <c r="B1325" s="32">
        <f t="shared" si="93"/>
        <v>43797</v>
      </c>
      <c r="C1325" s="1" t="str">
        <f ca="1"/>
        <v/>
      </c>
      <c r="D1325" s="1">
        <v>91</v>
      </c>
      <c r="E1325" s="36" t="str">
        <f t="shared" ca="1" si="94"/>
        <v/>
      </c>
      <c r="F1325" s="1" t="str">
        <f t="shared" ca="1" si="95"/>
        <v/>
      </c>
      <c r="H1325" s="32" t="str">
        <f t="array" aca="1" ref="H1325" ca="1">IFERROR(INDEX($E$26:$E$1885,SMALL(IF($E$26:$E$1885="","",ROW($E$26:$E$1885)-MIN(ROW($E$26:$E$1885))+1),ROW(E1302))),"")</f>
        <v/>
      </c>
      <c r="I1325" s="32" t="str">
        <f t="array" aca="1" ref="I1325" ca="1">IFERROR(INDEX($F$26:$F$1885,SMALL(IF($F$26:$F$1885="","",ROW($F$26:$F$1885)-MIN(ROW($F$26:$F$1885))+1),ROW(F1302))),"")</f>
        <v/>
      </c>
    </row>
    <row r="1326" spans="2:9" hidden="1" x14ac:dyDescent="0.45">
      <c r="B1326" s="32">
        <f t="shared" si="93"/>
        <v>43797</v>
      </c>
      <c r="C1326" s="1" t="str">
        <f ca="1"/>
        <v/>
      </c>
      <c r="D1326" s="1">
        <v>92</v>
      </c>
      <c r="E1326" s="36" t="str">
        <f t="shared" ca="1" si="94"/>
        <v/>
      </c>
      <c r="F1326" s="1" t="str">
        <f t="shared" ca="1" si="95"/>
        <v/>
      </c>
      <c r="H1326" s="32" t="str">
        <f t="array" aca="1" ref="H1326" ca="1">IFERROR(INDEX($E$26:$E$1885,SMALL(IF($E$26:$E$1885="","",ROW($E$26:$E$1885)-MIN(ROW($E$26:$E$1885))+1),ROW(E1303))),"")</f>
        <v/>
      </c>
      <c r="I1326" s="32" t="str">
        <f t="array" aca="1" ref="I1326" ca="1">IFERROR(INDEX($F$26:$F$1885,SMALL(IF($F$26:$F$1885="","",ROW($F$26:$F$1885)-MIN(ROW($F$26:$F$1885))+1),ROW(F1303))),"")</f>
        <v/>
      </c>
    </row>
    <row r="1327" spans="2:9" hidden="1" x14ac:dyDescent="0.45">
      <c r="B1327" s="32">
        <f t="shared" si="93"/>
        <v>43797</v>
      </c>
      <c r="C1327" s="1" t="str">
        <f ca="1"/>
        <v/>
      </c>
      <c r="D1327" s="1">
        <v>93</v>
      </c>
      <c r="E1327" s="36" t="str">
        <f t="shared" ca="1" si="94"/>
        <v/>
      </c>
      <c r="F1327" s="1" t="str">
        <f t="shared" ca="1" si="95"/>
        <v/>
      </c>
      <c r="H1327" s="32" t="str">
        <f t="array" aca="1" ref="H1327" ca="1">IFERROR(INDEX($E$26:$E$1885,SMALL(IF($E$26:$E$1885="","",ROW($E$26:$E$1885)-MIN(ROW($E$26:$E$1885))+1),ROW(E1304))),"")</f>
        <v/>
      </c>
      <c r="I1327" s="32" t="str">
        <f t="array" aca="1" ref="I1327" ca="1">IFERROR(INDEX($F$26:$F$1885,SMALL(IF($F$26:$F$1885="","",ROW($F$26:$F$1885)-MIN(ROW($F$26:$F$1885))+1),ROW(F1304))),"")</f>
        <v/>
      </c>
    </row>
    <row r="1328" spans="2:9" hidden="1" x14ac:dyDescent="0.45">
      <c r="B1328" s="32" t="str">
        <f>B$17</f>
        <v/>
      </c>
      <c r="C1328" s="1" t="str">
        <f t="array" aca="1" ref="C1328:C1420" ca="1">TRANSPOSE(CT17:GH17)</f>
        <v>MORTGAGE</v>
      </c>
      <c r="D1328" s="1">
        <v>1</v>
      </c>
      <c r="E1328" s="36" t="str">
        <f t="shared" ca="1" si="94"/>
        <v/>
      </c>
      <c r="F1328" s="1" t="str">
        <f t="shared" ca="1" si="95"/>
        <v>MORTGAGE</v>
      </c>
      <c r="H1328" s="32" t="str">
        <f t="array" aca="1" ref="H1328" ca="1">IFERROR(INDEX($E$26:$E$1885,SMALL(IF($E$26:$E$1885="","",ROW($E$26:$E$1885)-MIN(ROW($E$26:$E$1885))+1),ROW(E1305))),"")</f>
        <v/>
      </c>
      <c r="I1328" s="32" t="str">
        <f t="array" aca="1" ref="I1328" ca="1">IFERROR(INDEX($F$26:$F$1885,SMALL(IF($F$26:$F$1885="","",ROW($F$26:$F$1885)-MIN(ROW($F$26:$F$1885))+1),ROW(F1305))),"")</f>
        <v/>
      </c>
    </row>
    <row r="1329" spans="2:9" hidden="1" x14ac:dyDescent="0.45">
      <c r="B1329" s="32" t="str">
        <f t="shared" ref="B1329:B1392" si="96">B$17</f>
        <v/>
      </c>
      <c r="C1329" s="1">
        <f ca="1"/>
        <v>0</v>
      </c>
      <c r="D1329" s="1">
        <v>2</v>
      </c>
      <c r="E1329" s="36" t="str">
        <f t="shared" ca="1" si="94"/>
        <v/>
      </c>
      <c r="F1329" s="1">
        <f t="shared" ca="1" si="95"/>
        <v>0</v>
      </c>
      <c r="H1329" s="32" t="str">
        <f t="array" aca="1" ref="H1329" ca="1">IFERROR(INDEX($E$26:$E$1885,SMALL(IF($E$26:$E$1885="","",ROW($E$26:$E$1885)-MIN(ROW($E$26:$E$1885))+1),ROW(E1306))),"")</f>
        <v/>
      </c>
      <c r="I1329" s="32" t="str">
        <f t="array" aca="1" ref="I1329" ca="1">IFERROR(INDEX($F$26:$F$1885,SMALL(IF($F$26:$F$1885="","",ROW($F$26:$F$1885)-MIN(ROW($F$26:$F$1885))+1),ROW(F1306))),"")</f>
        <v/>
      </c>
    </row>
    <row r="1330" spans="2:9" hidden="1" x14ac:dyDescent="0.45">
      <c r="B1330" s="32" t="str">
        <f t="shared" si="96"/>
        <v/>
      </c>
      <c r="C1330" s="1">
        <f ca="1"/>
        <v>0</v>
      </c>
      <c r="D1330" s="1">
        <v>3</v>
      </c>
      <c r="E1330" s="36" t="str">
        <f t="shared" ca="1" si="94"/>
        <v/>
      </c>
      <c r="F1330" s="1">
        <f t="shared" ca="1" si="95"/>
        <v>0</v>
      </c>
      <c r="H1330" s="32" t="str">
        <f t="array" aca="1" ref="H1330" ca="1">IFERROR(INDEX($E$26:$E$1885,SMALL(IF($E$26:$E$1885="","",ROW($E$26:$E$1885)-MIN(ROW($E$26:$E$1885))+1),ROW(E1307))),"")</f>
        <v/>
      </c>
      <c r="I1330" s="32" t="str">
        <f t="array" aca="1" ref="I1330" ca="1">IFERROR(INDEX($F$26:$F$1885,SMALL(IF($F$26:$F$1885="","",ROW($F$26:$F$1885)-MIN(ROW($F$26:$F$1885))+1),ROW(F1307))),"")</f>
        <v/>
      </c>
    </row>
    <row r="1331" spans="2:9" hidden="1" x14ac:dyDescent="0.45">
      <c r="B1331" s="32" t="str">
        <f t="shared" si="96"/>
        <v/>
      </c>
      <c r="C1331" s="1">
        <f ca="1"/>
        <v>0</v>
      </c>
      <c r="D1331" s="1">
        <v>4</v>
      </c>
      <c r="E1331" s="36" t="str">
        <f t="shared" ca="1" si="94"/>
        <v/>
      </c>
      <c r="F1331" s="1">
        <f t="shared" ca="1" si="95"/>
        <v>0</v>
      </c>
      <c r="H1331" s="32" t="str">
        <f t="array" aca="1" ref="H1331" ca="1">IFERROR(INDEX($E$26:$E$1885,SMALL(IF($E$26:$E$1885="","",ROW($E$26:$E$1885)-MIN(ROW($E$26:$E$1885))+1),ROW(E1308))),"")</f>
        <v/>
      </c>
      <c r="I1331" s="32" t="str">
        <f t="array" aca="1" ref="I1331" ca="1">IFERROR(INDEX($F$26:$F$1885,SMALL(IF($F$26:$F$1885="","",ROW($F$26:$F$1885)-MIN(ROW($F$26:$F$1885))+1),ROW(F1308))),"")</f>
        <v/>
      </c>
    </row>
    <row r="1332" spans="2:9" hidden="1" x14ac:dyDescent="0.45">
      <c r="B1332" s="32" t="str">
        <f t="shared" si="96"/>
        <v/>
      </c>
      <c r="C1332" s="1">
        <f ca="1"/>
        <v>0</v>
      </c>
      <c r="D1332" s="1">
        <v>5</v>
      </c>
      <c r="E1332" s="36" t="str">
        <f t="shared" ca="1" si="94"/>
        <v/>
      </c>
      <c r="F1332" s="1">
        <f t="shared" ca="1" si="95"/>
        <v>0</v>
      </c>
      <c r="H1332" s="32" t="str">
        <f t="array" aca="1" ref="H1332" ca="1">IFERROR(INDEX($E$26:$E$1885,SMALL(IF($E$26:$E$1885="","",ROW($E$26:$E$1885)-MIN(ROW($E$26:$E$1885))+1),ROW(E1309))),"")</f>
        <v/>
      </c>
      <c r="I1332" s="32" t="str">
        <f t="array" aca="1" ref="I1332" ca="1">IFERROR(INDEX($F$26:$F$1885,SMALL(IF($F$26:$F$1885="","",ROW($F$26:$F$1885)-MIN(ROW($F$26:$F$1885))+1),ROW(F1309))),"")</f>
        <v/>
      </c>
    </row>
    <row r="1333" spans="2:9" hidden="1" x14ac:dyDescent="0.45">
      <c r="B1333" s="32" t="str">
        <f t="shared" si="96"/>
        <v/>
      </c>
      <c r="C1333" s="1" t="str">
        <f ca="1"/>
        <v>UTILITIES</v>
      </c>
      <c r="D1333" s="1">
        <v>6</v>
      </c>
      <c r="E1333" s="36" t="str">
        <f t="shared" ca="1" si="94"/>
        <v/>
      </c>
      <c r="F1333" s="1" t="str">
        <f t="shared" ca="1" si="95"/>
        <v>UTILITIES</v>
      </c>
      <c r="H1333" s="32" t="str">
        <f t="array" aca="1" ref="H1333" ca="1">IFERROR(INDEX($E$26:$E$1885,SMALL(IF($E$26:$E$1885="","",ROW($E$26:$E$1885)-MIN(ROW($E$26:$E$1885))+1),ROW(E1310))),"")</f>
        <v/>
      </c>
      <c r="I1333" s="32" t="str">
        <f t="array" aca="1" ref="I1333" ca="1">IFERROR(INDEX($F$26:$F$1885,SMALL(IF($F$26:$F$1885="","",ROW($F$26:$F$1885)-MIN(ROW($F$26:$F$1885))+1),ROW(F1310))),"")</f>
        <v/>
      </c>
    </row>
    <row r="1334" spans="2:9" hidden="1" x14ac:dyDescent="0.45">
      <c r="B1334" s="32" t="str">
        <f t="shared" si="96"/>
        <v/>
      </c>
      <c r="C1334" s="1">
        <f ca="1"/>
        <v>0</v>
      </c>
      <c r="D1334" s="1">
        <v>7</v>
      </c>
      <c r="E1334" s="36" t="str">
        <f t="shared" ca="1" si="94"/>
        <v/>
      </c>
      <c r="F1334" s="1">
        <f t="shared" ca="1" si="95"/>
        <v>0</v>
      </c>
      <c r="H1334" s="32" t="str">
        <f t="array" aca="1" ref="H1334" ca="1">IFERROR(INDEX($E$26:$E$1885,SMALL(IF($E$26:$E$1885="","",ROW($E$26:$E$1885)-MIN(ROW($E$26:$E$1885))+1),ROW(E1311))),"")</f>
        <v/>
      </c>
      <c r="I1334" s="32" t="str">
        <f t="array" aca="1" ref="I1334" ca="1">IFERROR(INDEX($F$26:$F$1885,SMALL(IF($F$26:$F$1885="","",ROW($F$26:$F$1885)-MIN(ROW($F$26:$F$1885))+1),ROW(F1311))),"")</f>
        <v/>
      </c>
    </row>
    <row r="1335" spans="2:9" hidden="1" x14ac:dyDescent="0.45">
      <c r="B1335" s="32" t="str">
        <f t="shared" si="96"/>
        <v/>
      </c>
      <c r="C1335" s="1">
        <f ca="1"/>
        <v>0</v>
      </c>
      <c r="D1335" s="1">
        <v>8</v>
      </c>
      <c r="E1335" s="36" t="str">
        <f t="shared" ca="1" si="94"/>
        <v/>
      </c>
      <c r="F1335" s="1">
        <f t="shared" ca="1" si="95"/>
        <v>0</v>
      </c>
      <c r="H1335" s="32" t="str">
        <f t="array" aca="1" ref="H1335" ca="1">IFERROR(INDEX($E$26:$E$1885,SMALL(IF($E$26:$E$1885="","",ROW($E$26:$E$1885)-MIN(ROW($E$26:$E$1885))+1),ROW(E1312))),"")</f>
        <v/>
      </c>
      <c r="I1335" s="32" t="str">
        <f t="array" aca="1" ref="I1335" ca="1">IFERROR(INDEX($F$26:$F$1885,SMALL(IF($F$26:$F$1885="","",ROW($F$26:$F$1885)-MIN(ROW($F$26:$F$1885))+1),ROW(F1312))),"")</f>
        <v/>
      </c>
    </row>
    <row r="1336" spans="2:9" hidden="1" x14ac:dyDescent="0.45">
      <c r="B1336" s="32" t="str">
        <f t="shared" si="96"/>
        <v/>
      </c>
      <c r="C1336" s="1">
        <f ca="1"/>
        <v>0</v>
      </c>
      <c r="D1336" s="1">
        <v>9</v>
      </c>
      <c r="E1336" s="36" t="str">
        <f t="shared" ca="1" si="94"/>
        <v/>
      </c>
      <c r="F1336" s="1">
        <f t="shared" ca="1" si="95"/>
        <v>0</v>
      </c>
      <c r="H1336" s="32" t="str">
        <f t="array" aca="1" ref="H1336" ca="1">IFERROR(INDEX($E$26:$E$1885,SMALL(IF($E$26:$E$1885="","",ROW($E$26:$E$1885)-MIN(ROW($E$26:$E$1885))+1),ROW(E1313))),"")</f>
        <v/>
      </c>
      <c r="I1336" s="32" t="str">
        <f t="array" aca="1" ref="I1336" ca="1">IFERROR(INDEX($F$26:$F$1885,SMALL(IF($F$26:$F$1885="","",ROW($F$26:$F$1885)-MIN(ROW($F$26:$F$1885))+1),ROW(F1313))),"")</f>
        <v/>
      </c>
    </row>
    <row r="1337" spans="2:9" hidden="1" x14ac:dyDescent="0.45">
      <c r="B1337" s="32" t="str">
        <f t="shared" si="96"/>
        <v/>
      </c>
      <c r="C1337" s="1">
        <f ca="1"/>
        <v>0</v>
      </c>
      <c r="D1337" s="1">
        <v>10</v>
      </c>
      <c r="E1337" s="36" t="str">
        <f t="shared" ca="1" si="94"/>
        <v/>
      </c>
      <c r="F1337" s="1">
        <f t="shared" ca="1" si="95"/>
        <v>0</v>
      </c>
      <c r="H1337" s="32" t="str">
        <f t="array" aca="1" ref="H1337" ca="1">IFERROR(INDEX($E$26:$E$1885,SMALL(IF($E$26:$E$1885="","",ROW($E$26:$E$1885)-MIN(ROW($E$26:$E$1885))+1),ROW(E1314))),"")</f>
        <v/>
      </c>
      <c r="I1337" s="32" t="str">
        <f t="array" aca="1" ref="I1337" ca="1">IFERROR(INDEX($F$26:$F$1885,SMALL(IF($F$26:$F$1885="","",ROW($F$26:$F$1885)-MIN(ROW($F$26:$F$1885))+1),ROW(F1314))),"")</f>
        <v/>
      </c>
    </row>
    <row r="1338" spans="2:9" hidden="1" x14ac:dyDescent="0.45">
      <c r="B1338" s="32" t="str">
        <f t="shared" si="96"/>
        <v/>
      </c>
      <c r="C1338" s="1" t="str">
        <f ca="1"/>
        <v>HEALTH/WELLBEING</v>
      </c>
      <c r="D1338" s="1">
        <v>11</v>
      </c>
      <c r="E1338" s="36" t="str">
        <f t="shared" ca="1" si="94"/>
        <v/>
      </c>
      <c r="F1338" s="1" t="str">
        <f t="shared" ca="1" si="95"/>
        <v>HEALTH/WELLBEING</v>
      </c>
      <c r="H1338" s="32" t="str">
        <f t="array" aca="1" ref="H1338" ca="1">IFERROR(INDEX($E$26:$E$1885,SMALL(IF($E$26:$E$1885="","",ROW($E$26:$E$1885)-MIN(ROW($E$26:$E$1885))+1),ROW(E1315))),"")</f>
        <v/>
      </c>
      <c r="I1338" s="32" t="str">
        <f t="array" aca="1" ref="I1338" ca="1">IFERROR(INDEX($F$26:$F$1885,SMALL(IF($F$26:$F$1885="","",ROW($F$26:$F$1885)-MIN(ROW($F$26:$F$1885))+1),ROW(F1315))),"")</f>
        <v/>
      </c>
    </row>
    <row r="1339" spans="2:9" hidden="1" x14ac:dyDescent="0.45">
      <c r="B1339" s="32" t="str">
        <f t="shared" si="96"/>
        <v/>
      </c>
      <c r="C1339" s="1" t="str">
        <f ca="1"/>
        <v>Gym/Working Out</v>
      </c>
      <c r="D1339" s="1">
        <v>12</v>
      </c>
      <c r="E1339" s="36" t="str">
        <f t="shared" ca="1" si="94"/>
        <v/>
      </c>
      <c r="F1339" s="1" t="str">
        <f t="shared" ca="1" si="95"/>
        <v>Gym/Working Out</v>
      </c>
      <c r="H1339" s="32" t="str">
        <f t="array" aca="1" ref="H1339" ca="1">IFERROR(INDEX($E$26:$E$1885,SMALL(IF($E$26:$E$1885="","",ROW($E$26:$E$1885)-MIN(ROW($E$26:$E$1885))+1),ROW(E1316))),"")</f>
        <v/>
      </c>
      <c r="I1339" s="32" t="str">
        <f t="array" aca="1" ref="I1339" ca="1">IFERROR(INDEX($F$26:$F$1885,SMALL(IF($F$26:$F$1885="","",ROW($F$26:$F$1885)-MIN(ROW($F$26:$F$1885))+1),ROW(F1316))),"")</f>
        <v/>
      </c>
    </row>
    <row r="1340" spans="2:9" hidden="1" x14ac:dyDescent="0.45">
      <c r="B1340" s="32" t="str">
        <f t="shared" si="96"/>
        <v/>
      </c>
      <c r="C1340" s="1" t="str">
        <f ca="1"/>
        <v>Fun Money</v>
      </c>
      <c r="D1340" s="1">
        <v>13</v>
      </c>
      <c r="E1340" s="36" t="str">
        <f t="shared" ca="1" si="94"/>
        <v/>
      </c>
      <c r="F1340" s="1" t="str">
        <f t="shared" ca="1" si="95"/>
        <v>Fun Money</v>
      </c>
      <c r="H1340" s="32" t="str">
        <f t="array" aca="1" ref="H1340" ca="1">IFERROR(INDEX($E$26:$E$1885,SMALL(IF($E$26:$E$1885="","",ROW($E$26:$E$1885)-MIN(ROW($E$26:$E$1885))+1),ROW(E1317))),"")</f>
        <v/>
      </c>
      <c r="I1340" s="32" t="str">
        <f t="array" aca="1" ref="I1340" ca="1">IFERROR(INDEX($F$26:$F$1885,SMALL(IF($F$26:$F$1885="","",ROW($F$26:$F$1885)-MIN(ROW($F$26:$F$1885))+1),ROW(F1317))),"")</f>
        <v/>
      </c>
    </row>
    <row r="1341" spans="2:9" hidden="1" x14ac:dyDescent="0.45">
      <c r="B1341" s="32" t="str">
        <f t="shared" si="96"/>
        <v/>
      </c>
      <c r="C1341" s="1">
        <f ca="1"/>
        <v>0</v>
      </c>
      <c r="D1341" s="1">
        <v>14</v>
      </c>
      <c r="E1341" s="36" t="str">
        <f t="shared" ca="1" si="94"/>
        <v/>
      </c>
      <c r="F1341" s="1">
        <f t="shared" ca="1" si="95"/>
        <v>0</v>
      </c>
      <c r="H1341" s="32" t="str">
        <f t="array" aca="1" ref="H1341" ca="1">IFERROR(INDEX($E$26:$E$1885,SMALL(IF($E$26:$E$1885="","",ROW($E$26:$E$1885)-MIN(ROW($E$26:$E$1885))+1),ROW(E1318))),"")</f>
        <v/>
      </c>
      <c r="I1341" s="32" t="str">
        <f t="array" aca="1" ref="I1341" ca="1">IFERROR(INDEX($F$26:$F$1885,SMALL(IF($F$26:$F$1885="","",ROW($F$26:$F$1885)-MIN(ROW($F$26:$F$1885))+1),ROW(F1318))),"")</f>
        <v/>
      </c>
    </row>
    <row r="1342" spans="2:9" hidden="1" x14ac:dyDescent="0.45">
      <c r="B1342" s="32" t="str">
        <f t="shared" si="96"/>
        <v/>
      </c>
      <c r="C1342" s="1">
        <f ca="1"/>
        <v>0</v>
      </c>
      <c r="D1342" s="1">
        <v>15</v>
      </c>
      <c r="E1342" s="36" t="str">
        <f t="shared" ca="1" si="94"/>
        <v/>
      </c>
      <c r="F1342" s="1">
        <f t="shared" ca="1" si="95"/>
        <v>0</v>
      </c>
      <c r="H1342" s="32" t="str">
        <f t="array" aca="1" ref="H1342" ca="1">IFERROR(INDEX($E$26:$E$1885,SMALL(IF($E$26:$E$1885="","",ROW($E$26:$E$1885)-MIN(ROW($E$26:$E$1885))+1),ROW(E1319))),"")</f>
        <v/>
      </c>
      <c r="I1342" s="32" t="str">
        <f t="array" aca="1" ref="I1342" ca="1">IFERROR(INDEX($F$26:$F$1885,SMALL(IF($F$26:$F$1885="","",ROW($F$26:$F$1885)-MIN(ROW($F$26:$F$1885))+1),ROW(F1319))),"")</f>
        <v/>
      </c>
    </row>
    <row r="1343" spans="2:9" hidden="1" x14ac:dyDescent="0.45">
      <c r="B1343" s="32" t="str">
        <f t="shared" si="96"/>
        <v/>
      </c>
      <c r="C1343" s="1">
        <f ca="1"/>
        <v>0</v>
      </c>
      <c r="D1343" s="1">
        <v>16</v>
      </c>
      <c r="E1343" s="36" t="str">
        <f t="shared" ca="1" si="94"/>
        <v/>
      </c>
      <c r="F1343" s="1">
        <f t="shared" ca="1" si="95"/>
        <v>0</v>
      </c>
      <c r="H1343" s="32" t="str">
        <f t="array" aca="1" ref="H1343" ca="1">IFERROR(INDEX($E$26:$E$1885,SMALL(IF($E$26:$E$1885="","",ROW($E$26:$E$1885)-MIN(ROW($E$26:$E$1885))+1),ROW(E1320))),"")</f>
        <v/>
      </c>
      <c r="I1343" s="32" t="str">
        <f t="array" aca="1" ref="I1343" ca="1">IFERROR(INDEX($F$26:$F$1885,SMALL(IF($F$26:$F$1885="","",ROW($F$26:$F$1885)-MIN(ROW($F$26:$F$1885))+1),ROW(F1320))),"")</f>
        <v/>
      </c>
    </row>
    <row r="1344" spans="2:9" hidden="1" x14ac:dyDescent="0.45">
      <c r="B1344" s="32" t="str">
        <f t="shared" si="96"/>
        <v/>
      </c>
      <c r="C1344" s="1">
        <f ca="1"/>
        <v>0</v>
      </c>
      <c r="D1344" s="1">
        <v>17</v>
      </c>
      <c r="E1344" s="36" t="str">
        <f t="shared" ca="1" si="94"/>
        <v/>
      </c>
      <c r="F1344" s="1">
        <f t="shared" ca="1" si="95"/>
        <v>0</v>
      </c>
      <c r="H1344" s="32" t="str">
        <f t="array" aca="1" ref="H1344" ca="1">IFERROR(INDEX($E$26:$E$1885,SMALL(IF($E$26:$E$1885="","",ROW($E$26:$E$1885)-MIN(ROW($E$26:$E$1885))+1),ROW(E1321))),"")</f>
        <v/>
      </c>
      <c r="I1344" s="32" t="str">
        <f t="array" aca="1" ref="I1344" ca="1">IFERROR(INDEX($F$26:$F$1885,SMALL(IF($F$26:$F$1885="","",ROW($F$26:$F$1885)-MIN(ROW($F$26:$F$1885))+1),ROW(F1321))),"")</f>
        <v/>
      </c>
    </row>
    <row r="1345" spans="2:9" hidden="1" x14ac:dyDescent="0.45">
      <c r="B1345" s="32" t="str">
        <f t="shared" si="96"/>
        <v/>
      </c>
      <c r="C1345" s="1" t="str">
        <f ca="1"/>
        <v>AUTO</v>
      </c>
      <c r="D1345" s="1">
        <v>18</v>
      </c>
      <c r="E1345" s="36" t="str">
        <f t="shared" ca="1" si="94"/>
        <v/>
      </c>
      <c r="F1345" s="1" t="str">
        <f t="shared" ca="1" si="95"/>
        <v>AUTO</v>
      </c>
      <c r="H1345" s="32" t="str">
        <f t="array" aca="1" ref="H1345" ca="1">IFERROR(INDEX($E$26:$E$1885,SMALL(IF($E$26:$E$1885="","",ROW($E$26:$E$1885)-MIN(ROW($E$26:$E$1885))+1),ROW(E1322))),"")</f>
        <v/>
      </c>
      <c r="I1345" s="32" t="str">
        <f t="array" aca="1" ref="I1345" ca="1">IFERROR(INDEX($F$26:$F$1885,SMALL(IF($F$26:$F$1885="","",ROW($F$26:$F$1885)-MIN(ROW($F$26:$F$1885))+1),ROW(F1322))),"")</f>
        <v/>
      </c>
    </row>
    <row r="1346" spans="2:9" hidden="1" x14ac:dyDescent="0.45">
      <c r="B1346" s="32" t="str">
        <f t="shared" si="96"/>
        <v/>
      </c>
      <c r="C1346" s="1">
        <f ca="1"/>
        <v>0</v>
      </c>
      <c r="D1346" s="1">
        <v>19</v>
      </c>
      <c r="E1346" s="36" t="str">
        <f t="shared" ca="1" si="94"/>
        <v/>
      </c>
      <c r="F1346" s="1">
        <f t="shared" ca="1" si="95"/>
        <v>0</v>
      </c>
      <c r="H1346" s="32" t="str">
        <f t="array" aca="1" ref="H1346" ca="1">IFERROR(INDEX($E$26:$E$1885,SMALL(IF($E$26:$E$1885="","",ROW($E$26:$E$1885)-MIN(ROW($E$26:$E$1885))+1),ROW(E1323))),"")</f>
        <v/>
      </c>
      <c r="I1346" s="32" t="str">
        <f t="array" aca="1" ref="I1346" ca="1">IFERROR(INDEX($F$26:$F$1885,SMALL(IF($F$26:$F$1885="","",ROW($F$26:$F$1885)-MIN(ROW($F$26:$F$1885))+1),ROW(F1323))),"")</f>
        <v/>
      </c>
    </row>
    <row r="1347" spans="2:9" hidden="1" x14ac:dyDescent="0.45">
      <c r="B1347" s="32" t="str">
        <f t="shared" si="96"/>
        <v/>
      </c>
      <c r="C1347" s="1">
        <f ca="1"/>
        <v>0</v>
      </c>
      <c r="D1347" s="1">
        <v>20</v>
      </c>
      <c r="E1347" s="36" t="str">
        <f t="shared" ca="1" si="94"/>
        <v/>
      </c>
      <c r="F1347" s="1">
        <f t="shared" ca="1" si="95"/>
        <v>0</v>
      </c>
      <c r="H1347" s="32" t="str">
        <f t="array" aca="1" ref="H1347" ca="1">IFERROR(INDEX($E$26:$E$1885,SMALL(IF($E$26:$E$1885="","",ROW($E$26:$E$1885)-MIN(ROW($E$26:$E$1885))+1),ROW(E1324))),"")</f>
        <v/>
      </c>
      <c r="I1347" s="32" t="str">
        <f t="array" aca="1" ref="I1347" ca="1">IFERROR(INDEX($F$26:$F$1885,SMALL(IF($F$26:$F$1885="","",ROW($F$26:$F$1885)-MIN(ROW($F$26:$F$1885))+1),ROW(F1324))),"")</f>
        <v/>
      </c>
    </row>
    <row r="1348" spans="2:9" hidden="1" x14ac:dyDescent="0.45">
      <c r="B1348" s="32" t="str">
        <f t="shared" si="96"/>
        <v/>
      </c>
      <c r="C1348" s="1">
        <f ca="1"/>
        <v>0</v>
      </c>
      <c r="D1348" s="1">
        <v>21</v>
      </c>
      <c r="E1348" s="36" t="str">
        <f t="shared" ca="1" si="94"/>
        <v/>
      </c>
      <c r="F1348" s="1">
        <f t="shared" ca="1" si="95"/>
        <v>0</v>
      </c>
      <c r="H1348" s="32" t="str">
        <f t="array" aca="1" ref="H1348" ca="1">IFERROR(INDEX($E$26:$E$1885,SMALL(IF($E$26:$E$1885="","",ROW($E$26:$E$1885)-MIN(ROW($E$26:$E$1885))+1),ROW(E1325))),"")</f>
        <v/>
      </c>
      <c r="I1348" s="32" t="str">
        <f t="array" aca="1" ref="I1348" ca="1">IFERROR(INDEX($F$26:$F$1885,SMALL(IF($F$26:$F$1885="","",ROW($F$26:$F$1885)-MIN(ROW($F$26:$F$1885))+1),ROW(F1325))),"")</f>
        <v/>
      </c>
    </row>
    <row r="1349" spans="2:9" hidden="1" x14ac:dyDescent="0.45">
      <c r="B1349" s="32" t="str">
        <f t="shared" si="96"/>
        <v/>
      </c>
      <c r="C1349" s="1">
        <f ca="1"/>
        <v>0</v>
      </c>
      <c r="D1349" s="1">
        <v>22</v>
      </c>
      <c r="E1349" s="36" t="str">
        <f t="shared" ca="1" si="94"/>
        <v/>
      </c>
      <c r="F1349" s="1">
        <f t="shared" ca="1" si="95"/>
        <v>0</v>
      </c>
      <c r="H1349" s="32" t="str">
        <f t="array" aca="1" ref="H1349" ca="1">IFERROR(INDEX($E$26:$E$1885,SMALL(IF($E$26:$E$1885="","",ROW($E$26:$E$1885)-MIN(ROW($E$26:$E$1885))+1),ROW(E1326))),"")</f>
        <v/>
      </c>
      <c r="I1349" s="32" t="str">
        <f t="array" aca="1" ref="I1349" ca="1">IFERROR(INDEX($F$26:$F$1885,SMALL(IF($F$26:$F$1885="","",ROW($F$26:$F$1885)-MIN(ROW($F$26:$F$1885))+1),ROW(F1326))),"")</f>
        <v/>
      </c>
    </row>
    <row r="1350" spans="2:9" hidden="1" x14ac:dyDescent="0.45">
      <c r="B1350" s="32" t="str">
        <f t="shared" si="96"/>
        <v/>
      </c>
      <c r="C1350" s="1" t="str">
        <f ca="1"/>
        <v>SUBSCRIPTIONS</v>
      </c>
      <c r="D1350" s="1">
        <v>23</v>
      </c>
      <c r="E1350" s="36" t="str">
        <f t="shared" ca="1" si="94"/>
        <v/>
      </c>
      <c r="F1350" s="1" t="str">
        <f t="shared" ca="1" si="95"/>
        <v>SUBSCRIPTIONS</v>
      </c>
      <c r="H1350" s="32" t="str">
        <f t="array" aca="1" ref="H1350" ca="1">IFERROR(INDEX($E$26:$E$1885,SMALL(IF($E$26:$E$1885="","",ROW($E$26:$E$1885)-MIN(ROW($E$26:$E$1885))+1),ROW(E1327))),"")</f>
        <v/>
      </c>
      <c r="I1350" s="32" t="str">
        <f t="array" aca="1" ref="I1350" ca="1">IFERROR(INDEX($F$26:$F$1885,SMALL(IF($F$26:$F$1885="","",ROW($F$26:$F$1885)-MIN(ROW($F$26:$F$1885))+1),ROW(F1327))),"")</f>
        <v/>
      </c>
    </row>
    <row r="1351" spans="2:9" hidden="1" x14ac:dyDescent="0.45">
      <c r="B1351" s="32" t="str">
        <f t="shared" si="96"/>
        <v/>
      </c>
      <c r="C1351" s="1">
        <f ca="1"/>
        <v>0</v>
      </c>
      <c r="D1351" s="1">
        <v>24</v>
      </c>
      <c r="E1351" s="36" t="str">
        <f t="shared" ca="1" si="94"/>
        <v/>
      </c>
      <c r="F1351" s="1">
        <f t="shared" ca="1" si="95"/>
        <v>0</v>
      </c>
      <c r="H1351" s="32" t="str">
        <f t="array" aca="1" ref="H1351" ca="1">IFERROR(INDEX($E$26:$E$1885,SMALL(IF($E$26:$E$1885="","",ROW($E$26:$E$1885)-MIN(ROW($E$26:$E$1885))+1),ROW(E1328))),"")</f>
        <v/>
      </c>
      <c r="I1351" s="32" t="str">
        <f t="array" aca="1" ref="I1351" ca="1">IFERROR(INDEX($F$26:$F$1885,SMALL(IF($F$26:$F$1885="","",ROW($F$26:$F$1885)-MIN(ROW($F$26:$F$1885))+1),ROW(F1328))),"")</f>
        <v/>
      </c>
    </row>
    <row r="1352" spans="2:9" hidden="1" x14ac:dyDescent="0.45">
      <c r="B1352" s="32" t="str">
        <f t="shared" si="96"/>
        <v/>
      </c>
      <c r="C1352" s="1">
        <f ca="1"/>
        <v>0</v>
      </c>
      <c r="D1352" s="1">
        <v>25</v>
      </c>
      <c r="E1352" s="36" t="str">
        <f t="shared" ca="1" si="94"/>
        <v/>
      </c>
      <c r="F1352" s="1">
        <f t="shared" ca="1" si="95"/>
        <v>0</v>
      </c>
      <c r="H1352" s="32" t="str">
        <f t="array" aca="1" ref="H1352" ca="1">IFERROR(INDEX($E$26:$E$1885,SMALL(IF($E$26:$E$1885="","",ROW($E$26:$E$1885)-MIN(ROW($E$26:$E$1885))+1),ROW(E1329))),"")</f>
        <v/>
      </c>
      <c r="I1352" s="32" t="str">
        <f t="array" aca="1" ref="I1352" ca="1">IFERROR(INDEX($F$26:$F$1885,SMALL(IF($F$26:$F$1885="","",ROW($F$26:$F$1885)-MIN(ROW($F$26:$F$1885))+1),ROW(F1329))),"")</f>
        <v/>
      </c>
    </row>
    <row r="1353" spans="2:9" hidden="1" x14ac:dyDescent="0.45">
      <c r="B1353" s="32" t="str">
        <f t="shared" si="96"/>
        <v/>
      </c>
      <c r="C1353" s="1">
        <f ca="1"/>
        <v>0</v>
      </c>
      <c r="D1353" s="1">
        <v>26</v>
      </c>
      <c r="E1353" s="36" t="str">
        <f t="shared" ca="1" si="94"/>
        <v/>
      </c>
      <c r="F1353" s="1">
        <f t="shared" ca="1" si="95"/>
        <v>0</v>
      </c>
      <c r="H1353" s="32" t="str">
        <f t="array" aca="1" ref="H1353" ca="1">IFERROR(INDEX($E$26:$E$1885,SMALL(IF($E$26:$E$1885="","",ROW($E$26:$E$1885)-MIN(ROW($E$26:$E$1885))+1),ROW(E1330))),"")</f>
        <v/>
      </c>
      <c r="I1353" s="32" t="str">
        <f t="array" aca="1" ref="I1353" ca="1">IFERROR(INDEX($F$26:$F$1885,SMALL(IF($F$26:$F$1885="","",ROW($F$26:$F$1885)-MIN(ROW($F$26:$F$1885))+1),ROW(F1330))),"")</f>
        <v/>
      </c>
    </row>
    <row r="1354" spans="2:9" hidden="1" x14ac:dyDescent="0.45">
      <c r="B1354" s="32" t="str">
        <f t="shared" si="96"/>
        <v/>
      </c>
      <c r="C1354" s="1">
        <f ca="1"/>
        <v>0</v>
      </c>
      <c r="D1354" s="1">
        <v>27</v>
      </c>
      <c r="E1354" s="36" t="str">
        <f t="shared" ca="1" si="94"/>
        <v/>
      </c>
      <c r="F1354" s="1">
        <f t="shared" ca="1" si="95"/>
        <v>0</v>
      </c>
      <c r="H1354" s="32" t="str">
        <f t="array" aca="1" ref="H1354" ca="1">IFERROR(INDEX($E$26:$E$1885,SMALL(IF($E$26:$E$1885="","",ROW($E$26:$E$1885)-MIN(ROW($E$26:$E$1885))+1),ROW(E1331))),"")</f>
        <v/>
      </c>
      <c r="I1354" s="32" t="str">
        <f t="array" aca="1" ref="I1354" ca="1">IFERROR(INDEX($F$26:$F$1885,SMALL(IF($F$26:$F$1885="","",ROW($F$26:$F$1885)-MIN(ROW($F$26:$F$1885))+1),ROW(F1331))),"")</f>
        <v/>
      </c>
    </row>
    <row r="1355" spans="2:9" hidden="1" x14ac:dyDescent="0.45">
      <c r="B1355" s="32" t="str">
        <f t="shared" si="96"/>
        <v/>
      </c>
      <c r="C1355" s="1" t="str">
        <f ca="1"/>
        <v>SAVINGS</v>
      </c>
      <c r="D1355" s="1">
        <v>28</v>
      </c>
      <c r="E1355" s="36" t="str">
        <f t="shared" ca="1" si="94"/>
        <v/>
      </c>
      <c r="F1355" s="1" t="str">
        <f t="shared" ca="1" si="95"/>
        <v>SAVINGS</v>
      </c>
      <c r="H1355" s="32" t="str">
        <f t="array" aca="1" ref="H1355" ca="1">IFERROR(INDEX($E$26:$E$1885,SMALL(IF($E$26:$E$1885="","",ROW($E$26:$E$1885)-MIN(ROW($E$26:$E$1885))+1),ROW(E1332))),"")</f>
        <v/>
      </c>
      <c r="I1355" s="32" t="str">
        <f t="array" aca="1" ref="I1355" ca="1">IFERROR(INDEX($F$26:$F$1885,SMALL(IF($F$26:$F$1885="","",ROW($F$26:$F$1885)-MIN(ROW($F$26:$F$1885))+1),ROW(F1332))),"")</f>
        <v/>
      </c>
    </row>
    <row r="1356" spans="2:9" hidden="1" x14ac:dyDescent="0.45">
      <c r="B1356" s="32" t="str">
        <f t="shared" si="96"/>
        <v/>
      </c>
      <c r="C1356" s="1" t="str">
        <f ca="1"/>
        <v>Savings - Vacation</v>
      </c>
      <c r="D1356" s="1">
        <v>29</v>
      </c>
      <c r="E1356" s="36" t="str">
        <f t="shared" ca="1" si="94"/>
        <v/>
      </c>
      <c r="F1356" s="1" t="str">
        <f t="shared" ca="1" si="95"/>
        <v>Savings - Vacation</v>
      </c>
      <c r="H1356" s="32" t="str">
        <f t="array" aca="1" ref="H1356" ca="1">IFERROR(INDEX($E$26:$E$1885,SMALL(IF($E$26:$E$1885="","",ROW($E$26:$E$1885)-MIN(ROW($E$26:$E$1885))+1),ROW(E1333))),"")</f>
        <v/>
      </c>
      <c r="I1356" s="32" t="str">
        <f t="array" aca="1" ref="I1356" ca="1">IFERROR(INDEX($F$26:$F$1885,SMALL(IF($F$26:$F$1885="","",ROW($F$26:$F$1885)-MIN(ROW($F$26:$F$1885))+1),ROW(F1333))),"")</f>
        <v/>
      </c>
    </row>
    <row r="1357" spans="2:9" hidden="1" x14ac:dyDescent="0.45">
      <c r="B1357" s="32" t="str">
        <f t="shared" si="96"/>
        <v/>
      </c>
      <c r="C1357" s="1" t="str">
        <f ca="1"/>
        <v>Savings - School Fund</v>
      </c>
      <c r="D1357" s="1">
        <v>30</v>
      </c>
      <c r="E1357" s="36" t="str">
        <f t="shared" ca="1" si="94"/>
        <v/>
      </c>
      <c r="F1357" s="1" t="str">
        <f t="shared" ca="1" si="95"/>
        <v>Savings - School Fund</v>
      </c>
      <c r="H1357" s="32" t="str">
        <f t="array" aca="1" ref="H1357" ca="1">IFERROR(INDEX($E$26:$E$1885,SMALL(IF($E$26:$E$1885="","",ROW($E$26:$E$1885)-MIN(ROW($E$26:$E$1885))+1),ROW(E1334))),"")</f>
        <v/>
      </c>
      <c r="I1357" s="32" t="str">
        <f t="array" aca="1" ref="I1357" ca="1">IFERROR(INDEX($F$26:$F$1885,SMALL(IF($F$26:$F$1885="","",ROW($F$26:$F$1885)-MIN(ROW($F$26:$F$1885))+1),ROW(F1334))),"")</f>
        <v/>
      </c>
    </row>
    <row r="1358" spans="2:9" hidden="1" x14ac:dyDescent="0.45">
      <c r="B1358" s="32" t="str">
        <f t="shared" si="96"/>
        <v/>
      </c>
      <c r="C1358" s="1">
        <f ca="1"/>
        <v>0</v>
      </c>
      <c r="D1358" s="1">
        <v>31</v>
      </c>
      <c r="E1358" s="36" t="str">
        <f t="shared" ca="1" si="94"/>
        <v/>
      </c>
      <c r="F1358" s="1">
        <f t="shared" ca="1" si="95"/>
        <v>0</v>
      </c>
      <c r="H1358" s="32" t="str">
        <f t="array" aca="1" ref="H1358" ca="1">IFERROR(INDEX($E$26:$E$1885,SMALL(IF($E$26:$E$1885="","",ROW($E$26:$E$1885)-MIN(ROW($E$26:$E$1885))+1),ROW(E1335))),"")</f>
        <v/>
      </c>
      <c r="I1358" s="32" t="str">
        <f t="array" aca="1" ref="I1358" ca="1">IFERROR(INDEX($F$26:$F$1885,SMALL(IF($F$26:$F$1885="","",ROW($F$26:$F$1885)-MIN(ROW($F$26:$F$1885))+1),ROW(F1335))),"")</f>
        <v/>
      </c>
    </row>
    <row r="1359" spans="2:9" hidden="1" x14ac:dyDescent="0.45">
      <c r="B1359" s="32" t="str">
        <f t="shared" si="96"/>
        <v/>
      </c>
      <c r="C1359" s="1">
        <f ca="1"/>
        <v>0</v>
      </c>
      <c r="D1359" s="1">
        <v>32</v>
      </c>
      <c r="E1359" s="36" t="str">
        <f t="shared" ca="1" si="94"/>
        <v/>
      </c>
      <c r="F1359" s="1">
        <f t="shared" ca="1" si="95"/>
        <v>0</v>
      </c>
      <c r="H1359" s="32" t="str">
        <f t="array" aca="1" ref="H1359" ca="1">IFERROR(INDEX($E$26:$E$1885,SMALL(IF($E$26:$E$1885="","",ROW($E$26:$E$1885)-MIN(ROW($E$26:$E$1885))+1),ROW(E1336))),"")</f>
        <v/>
      </c>
      <c r="I1359" s="32" t="str">
        <f t="array" aca="1" ref="I1359" ca="1">IFERROR(INDEX($F$26:$F$1885,SMALL(IF($F$26:$F$1885="","",ROW($F$26:$F$1885)-MIN(ROW($F$26:$F$1885))+1),ROW(F1336))),"")</f>
        <v/>
      </c>
    </row>
    <row r="1360" spans="2:9" hidden="1" x14ac:dyDescent="0.45">
      <c r="B1360" s="32" t="str">
        <f t="shared" si="96"/>
        <v/>
      </c>
      <c r="C1360" s="1">
        <f ca="1"/>
        <v>0</v>
      </c>
      <c r="D1360" s="1">
        <v>33</v>
      </c>
      <c r="E1360" s="36" t="str">
        <f t="shared" ca="1" si="94"/>
        <v/>
      </c>
      <c r="F1360" s="1">
        <f t="shared" ca="1" si="95"/>
        <v>0</v>
      </c>
      <c r="H1360" s="32" t="str">
        <f t="array" aca="1" ref="H1360" ca="1">IFERROR(INDEX($E$26:$E$1885,SMALL(IF($E$26:$E$1885="","",ROW($E$26:$E$1885)-MIN(ROW($E$26:$E$1885))+1),ROW(E1337))),"")</f>
        <v/>
      </c>
      <c r="I1360" s="32" t="str">
        <f t="array" aca="1" ref="I1360" ca="1">IFERROR(INDEX($F$26:$F$1885,SMALL(IF($F$26:$F$1885="","",ROW($F$26:$F$1885)-MIN(ROW($F$26:$F$1885))+1),ROW(F1337))),"")</f>
        <v/>
      </c>
    </row>
    <row r="1361" spans="2:9" hidden="1" x14ac:dyDescent="0.45">
      <c r="B1361" s="32" t="str">
        <f t="shared" si="96"/>
        <v/>
      </c>
      <c r="C1361" s="1">
        <f ca="1"/>
        <v>0</v>
      </c>
      <c r="D1361" s="1">
        <v>34</v>
      </c>
      <c r="E1361" s="36" t="str">
        <f t="shared" ca="1" si="94"/>
        <v/>
      </c>
      <c r="F1361" s="1">
        <f t="shared" ca="1" si="95"/>
        <v>0</v>
      </c>
      <c r="H1361" s="32" t="str">
        <f t="array" aca="1" ref="H1361" ca="1">IFERROR(INDEX($E$26:$E$1885,SMALL(IF($E$26:$E$1885="","",ROW($E$26:$E$1885)-MIN(ROW($E$26:$E$1885))+1),ROW(E1338))),"")</f>
        <v/>
      </c>
      <c r="I1361" s="32" t="str">
        <f t="array" aca="1" ref="I1361" ca="1">IFERROR(INDEX($F$26:$F$1885,SMALL(IF($F$26:$F$1885="","",ROW($F$26:$F$1885)-MIN(ROW($F$26:$F$1885))+1),ROW(F1338))),"")</f>
        <v/>
      </c>
    </row>
    <row r="1362" spans="2:9" hidden="1" x14ac:dyDescent="0.45">
      <c r="B1362" s="32" t="str">
        <f t="shared" si="96"/>
        <v/>
      </c>
      <c r="C1362" s="1">
        <f ca="1"/>
        <v>0</v>
      </c>
      <c r="D1362" s="1">
        <v>35</v>
      </c>
      <c r="E1362" s="36" t="str">
        <f t="shared" ca="1" si="94"/>
        <v/>
      </c>
      <c r="F1362" s="1">
        <f t="shared" ca="1" si="95"/>
        <v>0</v>
      </c>
      <c r="H1362" s="32" t="str">
        <f t="array" aca="1" ref="H1362" ca="1">IFERROR(INDEX($E$26:$E$1885,SMALL(IF($E$26:$E$1885="","",ROW($E$26:$E$1885)-MIN(ROW($E$26:$E$1885))+1),ROW(E1339))),"")</f>
        <v/>
      </c>
      <c r="I1362" s="32" t="str">
        <f t="array" aca="1" ref="I1362" ca="1">IFERROR(INDEX($F$26:$F$1885,SMALL(IF($F$26:$F$1885="","",ROW($F$26:$F$1885)-MIN(ROW($F$26:$F$1885))+1),ROW(F1339))),"")</f>
        <v/>
      </c>
    </row>
    <row r="1363" spans="2:9" hidden="1" x14ac:dyDescent="0.45">
      <c r="B1363" s="32" t="str">
        <f t="shared" si="96"/>
        <v/>
      </c>
      <c r="C1363" s="1">
        <f ca="1"/>
        <v>0</v>
      </c>
      <c r="D1363" s="1">
        <v>36</v>
      </c>
      <c r="E1363" s="36" t="str">
        <f t="shared" ca="1" si="94"/>
        <v/>
      </c>
      <c r="F1363" s="1">
        <f t="shared" ca="1" si="95"/>
        <v>0</v>
      </c>
      <c r="H1363" s="32" t="str">
        <f t="array" aca="1" ref="H1363" ca="1">IFERROR(INDEX($E$26:$E$1885,SMALL(IF($E$26:$E$1885="","",ROW($E$26:$E$1885)-MIN(ROW($E$26:$E$1885))+1),ROW(E1340))),"")</f>
        <v/>
      </c>
      <c r="I1363" s="32" t="str">
        <f t="array" aca="1" ref="I1363" ca="1">IFERROR(INDEX($F$26:$F$1885,SMALL(IF($F$26:$F$1885="","",ROW($F$26:$F$1885)-MIN(ROW($F$26:$F$1885))+1),ROW(F1340))),"")</f>
        <v/>
      </c>
    </row>
    <row r="1364" spans="2:9" hidden="1" x14ac:dyDescent="0.45">
      <c r="B1364" s="32" t="str">
        <f t="shared" si="96"/>
        <v/>
      </c>
      <c r="C1364" s="1">
        <f ca="1"/>
        <v>0</v>
      </c>
      <c r="D1364" s="1">
        <v>37</v>
      </c>
      <c r="E1364" s="36" t="str">
        <f t="shared" ca="1" si="94"/>
        <v/>
      </c>
      <c r="F1364" s="1">
        <f t="shared" ca="1" si="95"/>
        <v>0</v>
      </c>
      <c r="H1364" s="32" t="str">
        <f t="array" aca="1" ref="H1364" ca="1">IFERROR(INDEX($E$26:$E$1885,SMALL(IF($E$26:$E$1885="","",ROW($E$26:$E$1885)-MIN(ROW($E$26:$E$1885))+1),ROW(E1341))),"")</f>
        <v/>
      </c>
      <c r="I1364" s="32" t="str">
        <f t="array" aca="1" ref="I1364" ca="1">IFERROR(INDEX($F$26:$F$1885,SMALL(IF($F$26:$F$1885="","",ROW($F$26:$F$1885)-MIN(ROW($F$26:$F$1885))+1),ROW(F1341))),"")</f>
        <v/>
      </c>
    </row>
    <row r="1365" spans="2:9" hidden="1" x14ac:dyDescent="0.45">
      <c r="B1365" s="32" t="str">
        <f t="shared" si="96"/>
        <v/>
      </c>
      <c r="C1365" s="1">
        <f ca="1"/>
        <v>0</v>
      </c>
      <c r="D1365" s="1">
        <v>38</v>
      </c>
      <c r="E1365" s="36" t="str">
        <f t="shared" ca="1" si="94"/>
        <v/>
      </c>
      <c r="F1365" s="1">
        <f t="shared" ca="1" si="95"/>
        <v>0</v>
      </c>
      <c r="H1365" s="32" t="str">
        <f t="array" aca="1" ref="H1365" ca="1">IFERROR(INDEX($E$26:$E$1885,SMALL(IF($E$26:$E$1885="","",ROW($E$26:$E$1885)-MIN(ROW($E$26:$E$1885))+1),ROW(E1342))),"")</f>
        <v/>
      </c>
      <c r="I1365" s="32" t="str">
        <f t="array" aca="1" ref="I1365" ca="1">IFERROR(INDEX($F$26:$F$1885,SMALL(IF($F$26:$F$1885="","",ROW($F$26:$F$1885)-MIN(ROW($F$26:$F$1885))+1),ROW(F1342))),"")</f>
        <v/>
      </c>
    </row>
    <row r="1366" spans="2:9" hidden="1" x14ac:dyDescent="0.45">
      <c r="B1366" s="32" t="str">
        <f t="shared" si="96"/>
        <v/>
      </c>
      <c r="C1366" s="1">
        <f ca="1"/>
        <v>0</v>
      </c>
      <c r="D1366" s="1">
        <v>39</v>
      </c>
      <c r="E1366" s="36" t="str">
        <f t="shared" ca="1" si="94"/>
        <v/>
      </c>
      <c r="F1366" s="1">
        <f t="shared" ca="1" si="95"/>
        <v>0</v>
      </c>
      <c r="H1366" s="32" t="str">
        <f t="array" aca="1" ref="H1366" ca="1">IFERROR(INDEX($E$26:$E$1885,SMALL(IF($E$26:$E$1885="","",ROW($E$26:$E$1885)-MIN(ROW($E$26:$E$1885))+1),ROW(E1343))),"")</f>
        <v/>
      </c>
      <c r="I1366" s="32" t="str">
        <f t="array" aca="1" ref="I1366" ca="1">IFERROR(INDEX($F$26:$F$1885,SMALL(IF($F$26:$F$1885="","",ROW($F$26:$F$1885)-MIN(ROW($F$26:$F$1885))+1),ROW(F1343))),"")</f>
        <v/>
      </c>
    </row>
    <row r="1367" spans="2:9" hidden="1" x14ac:dyDescent="0.45">
      <c r="B1367" s="32" t="str">
        <f t="shared" si="96"/>
        <v/>
      </c>
      <c r="C1367" s="1">
        <f ca="1"/>
        <v>0</v>
      </c>
      <c r="D1367" s="1">
        <v>40</v>
      </c>
      <c r="E1367" s="36" t="str">
        <f t="shared" ca="1" si="94"/>
        <v/>
      </c>
      <c r="F1367" s="1">
        <f t="shared" ca="1" si="95"/>
        <v>0</v>
      </c>
      <c r="H1367" s="32" t="str">
        <f t="array" aca="1" ref="H1367" ca="1">IFERROR(INDEX($E$26:$E$1885,SMALL(IF($E$26:$E$1885="","",ROW($E$26:$E$1885)-MIN(ROW($E$26:$E$1885))+1),ROW(E1344))),"")</f>
        <v/>
      </c>
      <c r="I1367" s="32" t="str">
        <f t="array" aca="1" ref="I1367" ca="1">IFERROR(INDEX($F$26:$F$1885,SMALL(IF($F$26:$F$1885="","",ROW($F$26:$F$1885)-MIN(ROW($F$26:$F$1885))+1),ROW(F1344))),"")</f>
        <v/>
      </c>
    </row>
    <row r="1368" spans="2:9" hidden="1" x14ac:dyDescent="0.45">
      <c r="B1368" s="32" t="str">
        <f t="shared" si="96"/>
        <v/>
      </c>
      <c r="C1368" s="1">
        <f ca="1"/>
        <v>0</v>
      </c>
      <c r="D1368" s="1">
        <v>41</v>
      </c>
      <c r="E1368" s="36" t="str">
        <f t="shared" ca="1" si="94"/>
        <v/>
      </c>
      <c r="F1368" s="1">
        <f t="shared" ca="1" si="95"/>
        <v>0</v>
      </c>
      <c r="H1368" s="32" t="str">
        <f t="array" aca="1" ref="H1368" ca="1">IFERROR(INDEX($E$26:$E$1885,SMALL(IF($E$26:$E$1885="","",ROW($E$26:$E$1885)-MIN(ROW($E$26:$E$1885))+1),ROW(E1345))),"")</f>
        <v/>
      </c>
      <c r="I1368" s="32" t="str">
        <f t="array" aca="1" ref="I1368" ca="1">IFERROR(INDEX($F$26:$F$1885,SMALL(IF($F$26:$F$1885="","",ROW($F$26:$F$1885)-MIN(ROW($F$26:$F$1885))+1),ROW(F1345))),"")</f>
        <v/>
      </c>
    </row>
    <row r="1369" spans="2:9" hidden="1" x14ac:dyDescent="0.45">
      <c r="B1369" s="32" t="str">
        <f t="shared" si="96"/>
        <v/>
      </c>
      <c r="C1369" s="1">
        <f ca="1"/>
        <v>0</v>
      </c>
      <c r="D1369" s="1">
        <v>42</v>
      </c>
      <c r="E1369" s="36" t="str">
        <f t="shared" ca="1" si="94"/>
        <v/>
      </c>
      <c r="F1369" s="1">
        <f t="shared" ca="1" si="95"/>
        <v>0</v>
      </c>
      <c r="H1369" s="32" t="str">
        <f t="array" aca="1" ref="H1369" ca="1">IFERROR(INDEX($E$26:$E$1885,SMALL(IF($E$26:$E$1885="","",ROW($E$26:$E$1885)-MIN(ROW($E$26:$E$1885))+1),ROW(E1346))),"")</f>
        <v/>
      </c>
      <c r="I1369" s="32" t="str">
        <f t="array" aca="1" ref="I1369" ca="1">IFERROR(INDEX($F$26:$F$1885,SMALL(IF($F$26:$F$1885="","",ROW($F$26:$F$1885)-MIN(ROW($F$26:$F$1885))+1),ROW(F1346))),"")</f>
        <v/>
      </c>
    </row>
    <row r="1370" spans="2:9" hidden="1" x14ac:dyDescent="0.45">
      <c r="B1370" s="32" t="str">
        <f t="shared" si="96"/>
        <v/>
      </c>
      <c r="C1370" s="1">
        <f ca="1"/>
        <v>0</v>
      </c>
      <c r="D1370" s="1">
        <v>43</v>
      </c>
      <c r="E1370" s="36" t="str">
        <f t="shared" ca="1" si="94"/>
        <v/>
      </c>
      <c r="F1370" s="1">
        <f t="shared" ca="1" si="95"/>
        <v>0</v>
      </c>
      <c r="H1370" s="32" t="str">
        <f t="array" aca="1" ref="H1370" ca="1">IFERROR(INDEX($E$26:$E$1885,SMALL(IF($E$26:$E$1885="","",ROW($E$26:$E$1885)-MIN(ROW($E$26:$E$1885))+1),ROW(E1347))),"")</f>
        <v/>
      </c>
      <c r="I1370" s="32" t="str">
        <f t="array" aca="1" ref="I1370" ca="1">IFERROR(INDEX($F$26:$F$1885,SMALL(IF($F$26:$F$1885="","",ROW($F$26:$F$1885)-MIN(ROW($F$26:$F$1885))+1),ROW(F1347))),"")</f>
        <v/>
      </c>
    </row>
    <row r="1371" spans="2:9" hidden="1" x14ac:dyDescent="0.45">
      <c r="B1371" s="32" t="str">
        <f t="shared" si="96"/>
        <v/>
      </c>
      <c r="C1371" s="1">
        <f ca="1"/>
        <v>0</v>
      </c>
      <c r="D1371" s="1">
        <v>44</v>
      </c>
      <c r="E1371" s="36" t="str">
        <f t="shared" ref="E1371:E1434" ca="1" si="97">IF(LEN(C1371)=0,"",TEXT(B1371,"mm/dd/yyyy"))</f>
        <v/>
      </c>
      <c r="F1371" s="1">
        <f t="shared" ref="F1371:F1434" ca="1" si="98">C1371</f>
        <v>0</v>
      </c>
      <c r="H1371" s="32" t="str">
        <f t="array" aca="1" ref="H1371" ca="1">IFERROR(INDEX($E$26:$E$1885,SMALL(IF($E$26:$E$1885="","",ROW($E$26:$E$1885)-MIN(ROW($E$26:$E$1885))+1),ROW(E1348))),"")</f>
        <v/>
      </c>
      <c r="I1371" s="32" t="str">
        <f t="array" aca="1" ref="I1371" ca="1">IFERROR(INDEX($F$26:$F$1885,SMALL(IF($F$26:$F$1885="","",ROW($F$26:$F$1885)-MIN(ROW($F$26:$F$1885))+1),ROW(F1348))),"")</f>
        <v/>
      </c>
    </row>
    <row r="1372" spans="2:9" hidden="1" x14ac:dyDescent="0.45">
      <c r="B1372" s="32" t="str">
        <f t="shared" si="96"/>
        <v/>
      </c>
      <c r="C1372" s="1">
        <f ca="1"/>
        <v>0</v>
      </c>
      <c r="D1372" s="1">
        <v>45</v>
      </c>
      <c r="E1372" s="36" t="str">
        <f t="shared" ca="1" si="97"/>
        <v/>
      </c>
      <c r="F1372" s="1">
        <f t="shared" ca="1" si="98"/>
        <v>0</v>
      </c>
      <c r="H1372" s="32" t="str">
        <f t="array" aca="1" ref="H1372" ca="1">IFERROR(INDEX($E$26:$E$1885,SMALL(IF($E$26:$E$1885="","",ROW($E$26:$E$1885)-MIN(ROW($E$26:$E$1885))+1),ROW(E1349))),"")</f>
        <v/>
      </c>
      <c r="I1372" s="32" t="str">
        <f t="array" aca="1" ref="I1372" ca="1">IFERROR(INDEX($F$26:$F$1885,SMALL(IF($F$26:$F$1885="","",ROW($F$26:$F$1885)-MIN(ROW($F$26:$F$1885))+1),ROW(F1349))),"")</f>
        <v/>
      </c>
    </row>
    <row r="1373" spans="2:9" hidden="1" x14ac:dyDescent="0.45">
      <c r="B1373" s="32" t="str">
        <f t="shared" si="96"/>
        <v/>
      </c>
      <c r="C1373" s="1">
        <f ca="1"/>
        <v>0</v>
      </c>
      <c r="D1373" s="1">
        <v>46</v>
      </c>
      <c r="E1373" s="36" t="str">
        <f t="shared" ca="1" si="97"/>
        <v/>
      </c>
      <c r="F1373" s="1">
        <f t="shared" ca="1" si="98"/>
        <v>0</v>
      </c>
      <c r="H1373" s="32" t="str">
        <f t="array" aca="1" ref="H1373" ca="1">IFERROR(INDEX($E$26:$E$1885,SMALL(IF($E$26:$E$1885="","",ROW($E$26:$E$1885)-MIN(ROW($E$26:$E$1885))+1),ROW(E1350))),"")</f>
        <v/>
      </c>
      <c r="I1373" s="32" t="str">
        <f t="array" aca="1" ref="I1373" ca="1">IFERROR(INDEX($F$26:$F$1885,SMALL(IF($F$26:$F$1885="","",ROW($F$26:$F$1885)-MIN(ROW($F$26:$F$1885))+1),ROW(F1350))),"")</f>
        <v/>
      </c>
    </row>
    <row r="1374" spans="2:9" hidden="1" x14ac:dyDescent="0.45">
      <c r="B1374" s="32" t="str">
        <f t="shared" si="96"/>
        <v/>
      </c>
      <c r="C1374" s="1">
        <f ca="1"/>
        <v>0</v>
      </c>
      <c r="D1374" s="1">
        <v>47</v>
      </c>
      <c r="E1374" s="36" t="str">
        <f t="shared" ca="1" si="97"/>
        <v/>
      </c>
      <c r="F1374" s="1">
        <f t="shared" ca="1" si="98"/>
        <v>0</v>
      </c>
      <c r="H1374" s="32" t="str">
        <f t="array" aca="1" ref="H1374" ca="1">IFERROR(INDEX($E$26:$E$1885,SMALL(IF($E$26:$E$1885="","",ROW($E$26:$E$1885)-MIN(ROW($E$26:$E$1885))+1),ROW(E1351))),"")</f>
        <v/>
      </c>
      <c r="I1374" s="32" t="str">
        <f t="array" aca="1" ref="I1374" ca="1">IFERROR(INDEX($F$26:$F$1885,SMALL(IF($F$26:$F$1885="","",ROW($F$26:$F$1885)-MIN(ROW($F$26:$F$1885))+1),ROW(F1351))),"")</f>
        <v/>
      </c>
    </row>
    <row r="1375" spans="2:9" hidden="1" x14ac:dyDescent="0.45">
      <c r="B1375" s="32" t="str">
        <f t="shared" si="96"/>
        <v/>
      </c>
      <c r="C1375" s="1">
        <f ca="1"/>
        <v>0</v>
      </c>
      <c r="D1375" s="1">
        <v>48</v>
      </c>
      <c r="E1375" s="36" t="str">
        <f t="shared" ca="1" si="97"/>
        <v/>
      </c>
      <c r="F1375" s="1">
        <f t="shared" ca="1" si="98"/>
        <v>0</v>
      </c>
      <c r="H1375" s="32" t="str">
        <f t="array" aca="1" ref="H1375" ca="1">IFERROR(INDEX($E$26:$E$1885,SMALL(IF($E$26:$E$1885="","",ROW($E$26:$E$1885)-MIN(ROW($E$26:$E$1885))+1),ROW(E1352))),"")</f>
        <v/>
      </c>
      <c r="I1375" s="32" t="str">
        <f t="array" aca="1" ref="I1375" ca="1">IFERROR(INDEX($F$26:$F$1885,SMALL(IF($F$26:$F$1885="","",ROW($F$26:$F$1885)-MIN(ROW($F$26:$F$1885))+1),ROW(F1352))),"")</f>
        <v/>
      </c>
    </row>
    <row r="1376" spans="2:9" hidden="1" x14ac:dyDescent="0.45">
      <c r="B1376" s="32" t="str">
        <f t="shared" si="96"/>
        <v/>
      </c>
      <c r="C1376" s="1">
        <f ca="1"/>
        <v>0</v>
      </c>
      <c r="D1376" s="1">
        <v>49</v>
      </c>
      <c r="E1376" s="36" t="str">
        <f t="shared" ca="1" si="97"/>
        <v/>
      </c>
      <c r="F1376" s="1">
        <f t="shared" ca="1" si="98"/>
        <v>0</v>
      </c>
      <c r="H1376" s="32" t="str">
        <f t="array" aca="1" ref="H1376" ca="1">IFERROR(INDEX($E$26:$E$1885,SMALL(IF($E$26:$E$1885="","",ROW($E$26:$E$1885)-MIN(ROW($E$26:$E$1885))+1),ROW(E1353))),"")</f>
        <v/>
      </c>
      <c r="I1376" s="32" t="str">
        <f t="array" aca="1" ref="I1376" ca="1">IFERROR(INDEX($F$26:$F$1885,SMALL(IF($F$26:$F$1885="","",ROW($F$26:$F$1885)-MIN(ROW($F$26:$F$1885))+1),ROW(F1353))),"")</f>
        <v/>
      </c>
    </row>
    <row r="1377" spans="2:9" hidden="1" x14ac:dyDescent="0.45">
      <c r="B1377" s="32" t="str">
        <f t="shared" si="96"/>
        <v/>
      </c>
      <c r="C1377" s="1">
        <f ca="1"/>
        <v>0</v>
      </c>
      <c r="D1377" s="1">
        <v>50</v>
      </c>
      <c r="E1377" s="36" t="str">
        <f t="shared" ca="1" si="97"/>
        <v/>
      </c>
      <c r="F1377" s="1">
        <f t="shared" ca="1" si="98"/>
        <v>0</v>
      </c>
      <c r="H1377" s="32" t="str">
        <f t="array" aca="1" ref="H1377" ca="1">IFERROR(INDEX($E$26:$E$1885,SMALL(IF($E$26:$E$1885="","",ROW($E$26:$E$1885)-MIN(ROW($E$26:$E$1885))+1),ROW(E1354))),"")</f>
        <v/>
      </c>
      <c r="I1377" s="32" t="str">
        <f t="array" aca="1" ref="I1377" ca="1">IFERROR(INDEX($F$26:$F$1885,SMALL(IF($F$26:$F$1885="","",ROW($F$26:$F$1885)-MIN(ROW($F$26:$F$1885))+1),ROW(F1354))),"")</f>
        <v/>
      </c>
    </row>
    <row r="1378" spans="2:9" hidden="1" x14ac:dyDescent="0.45">
      <c r="B1378" s="32" t="str">
        <f t="shared" si="96"/>
        <v/>
      </c>
      <c r="C1378" s="1">
        <f ca="1"/>
        <v>0</v>
      </c>
      <c r="D1378" s="1">
        <v>51</v>
      </c>
      <c r="E1378" s="36" t="str">
        <f t="shared" ca="1" si="97"/>
        <v/>
      </c>
      <c r="F1378" s="1">
        <f t="shared" ca="1" si="98"/>
        <v>0</v>
      </c>
      <c r="H1378" s="32" t="str">
        <f t="array" aca="1" ref="H1378" ca="1">IFERROR(INDEX($E$26:$E$1885,SMALL(IF($E$26:$E$1885="","",ROW($E$26:$E$1885)-MIN(ROW($E$26:$E$1885))+1),ROW(E1355))),"")</f>
        <v/>
      </c>
      <c r="I1378" s="32" t="str">
        <f t="array" aca="1" ref="I1378" ca="1">IFERROR(INDEX($F$26:$F$1885,SMALL(IF($F$26:$F$1885="","",ROW($F$26:$F$1885)-MIN(ROW($F$26:$F$1885))+1),ROW(F1355))),"")</f>
        <v/>
      </c>
    </row>
    <row r="1379" spans="2:9" hidden="1" x14ac:dyDescent="0.45">
      <c r="B1379" s="32" t="str">
        <f t="shared" si="96"/>
        <v/>
      </c>
      <c r="C1379" s="1">
        <f ca="1"/>
        <v>0</v>
      </c>
      <c r="D1379" s="1">
        <v>52</v>
      </c>
      <c r="E1379" s="36" t="str">
        <f t="shared" ca="1" si="97"/>
        <v/>
      </c>
      <c r="F1379" s="1">
        <f t="shared" ca="1" si="98"/>
        <v>0</v>
      </c>
      <c r="H1379" s="32" t="str">
        <f t="array" aca="1" ref="H1379" ca="1">IFERROR(INDEX($E$26:$E$1885,SMALL(IF($E$26:$E$1885="","",ROW($E$26:$E$1885)-MIN(ROW($E$26:$E$1885))+1),ROW(E1356))),"")</f>
        <v/>
      </c>
      <c r="I1379" s="32" t="str">
        <f t="array" aca="1" ref="I1379" ca="1">IFERROR(INDEX($F$26:$F$1885,SMALL(IF($F$26:$F$1885="","",ROW($F$26:$F$1885)-MIN(ROW($F$26:$F$1885))+1),ROW(F1356))),"")</f>
        <v/>
      </c>
    </row>
    <row r="1380" spans="2:9" hidden="1" x14ac:dyDescent="0.45">
      <c r="B1380" s="32" t="str">
        <f t="shared" si="96"/>
        <v/>
      </c>
      <c r="C1380" s="1">
        <f ca="1"/>
        <v>0</v>
      </c>
      <c r="D1380" s="1">
        <v>53</v>
      </c>
      <c r="E1380" s="36" t="str">
        <f t="shared" ca="1" si="97"/>
        <v/>
      </c>
      <c r="F1380" s="1">
        <f t="shared" ca="1" si="98"/>
        <v>0</v>
      </c>
      <c r="H1380" s="32" t="str">
        <f t="array" aca="1" ref="H1380" ca="1">IFERROR(INDEX($E$26:$E$1885,SMALL(IF($E$26:$E$1885="","",ROW($E$26:$E$1885)-MIN(ROW($E$26:$E$1885))+1),ROW(E1357))),"")</f>
        <v/>
      </c>
      <c r="I1380" s="32" t="str">
        <f t="array" aca="1" ref="I1380" ca="1">IFERROR(INDEX($F$26:$F$1885,SMALL(IF($F$26:$F$1885="","",ROW($F$26:$F$1885)-MIN(ROW($F$26:$F$1885))+1),ROW(F1357))),"")</f>
        <v/>
      </c>
    </row>
    <row r="1381" spans="2:9" hidden="1" x14ac:dyDescent="0.45">
      <c r="B1381" s="32" t="str">
        <f t="shared" si="96"/>
        <v/>
      </c>
      <c r="C1381" s="1">
        <f ca="1"/>
        <v>0</v>
      </c>
      <c r="D1381" s="1">
        <v>54</v>
      </c>
      <c r="E1381" s="36" t="str">
        <f t="shared" ca="1" si="97"/>
        <v/>
      </c>
      <c r="F1381" s="1">
        <f t="shared" ca="1" si="98"/>
        <v>0</v>
      </c>
      <c r="H1381" s="32" t="str">
        <f t="array" aca="1" ref="H1381" ca="1">IFERROR(INDEX($E$26:$E$1885,SMALL(IF($E$26:$E$1885="","",ROW($E$26:$E$1885)-MIN(ROW($E$26:$E$1885))+1),ROW(E1358))),"")</f>
        <v/>
      </c>
      <c r="I1381" s="32" t="str">
        <f t="array" aca="1" ref="I1381" ca="1">IFERROR(INDEX($F$26:$F$1885,SMALL(IF($F$26:$F$1885="","",ROW($F$26:$F$1885)-MIN(ROW($F$26:$F$1885))+1),ROW(F1358))),"")</f>
        <v/>
      </c>
    </row>
    <row r="1382" spans="2:9" hidden="1" x14ac:dyDescent="0.45">
      <c r="B1382" s="32" t="str">
        <f t="shared" si="96"/>
        <v/>
      </c>
      <c r="C1382" s="1">
        <f ca="1"/>
        <v>0</v>
      </c>
      <c r="D1382" s="1">
        <v>55</v>
      </c>
      <c r="E1382" s="36" t="str">
        <f t="shared" ca="1" si="97"/>
        <v/>
      </c>
      <c r="F1382" s="1">
        <f t="shared" ca="1" si="98"/>
        <v>0</v>
      </c>
      <c r="H1382" s="32" t="str">
        <f t="array" aca="1" ref="H1382" ca="1">IFERROR(INDEX($E$26:$E$1885,SMALL(IF($E$26:$E$1885="","",ROW($E$26:$E$1885)-MIN(ROW($E$26:$E$1885))+1),ROW(E1359))),"")</f>
        <v/>
      </c>
      <c r="I1382" s="32" t="str">
        <f t="array" aca="1" ref="I1382" ca="1">IFERROR(INDEX($F$26:$F$1885,SMALL(IF($F$26:$F$1885="","",ROW($F$26:$F$1885)-MIN(ROW($F$26:$F$1885))+1),ROW(F1359))),"")</f>
        <v/>
      </c>
    </row>
    <row r="1383" spans="2:9" hidden="1" x14ac:dyDescent="0.45">
      <c r="B1383" s="32" t="str">
        <f t="shared" si="96"/>
        <v/>
      </c>
      <c r="C1383" s="1">
        <f ca="1"/>
        <v>0</v>
      </c>
      <c r="D1383" s="1">
        <v>56</v>
      </c>
      <c r="E1383" s="36" t="str">
        <f t="shared" ca="1" si="97"/>
        <v/>
      </c>
      <c r="F1383" s="1">
        <f t="shared" ca="1" si="98"/>
        <v>0</v>
      </c>
      <c r="H1383" s="32" t="str">
        <f t="array" aca="1" ref="H1383" ca="1">IFERROR(INDEX($E$26:$E$1885,SMALL(IF($E$26:$E$1885="","",ROW($E$26:$E$1885)-MIN(ROW($E$26:$E$1885))+1),ROW(E1360))),"")</f>
        <v/>
      </c>
      <c r="I1383" s="32" t="str">
        <f t="array" aca="1" ref="I1383" ca="1">IFERROR(INDEX($F$26:$F$1885,SMALL(IF($F$26:$F$1885="","",ROW($F$26:$F$1885)-MIN(ROW($F$26:$F$1885))+1),ROW(F1360))),"")</f>
        <v/>
      </c>
    </row>
    <row r="1384" spans="2:9" hidden="1" x14ac:dyDescent="0.45">
      <c r="B1384" s="32" t="str">
        <f t="shared" si="96"/>
        <v/>
      </c>
      <c r="C1384" s="1">
        <f ca="1"/>
        <v>0</v>
      </c>
      <c r="D1384" s="1">
        <v>57</v>
      </c>
      <c r="E1384" s="36" t="str">
        <f t="shared" ca="1" si="97"/>
        <v/>
      </c>
      <c r="F1384" s="1">
        <f t="shared" ca="1" si="98"/>
        <v>0</v>
      </c>
      <c r="H1384" s="32" t="str">
        <f t="array" aca="1" ref="H1384" ca="1">IFERROR(INDEX($E$26:$E$1885,SMALL(IF($E$26:$E$1885="","",ROW($E$26:$E$1885)-MIN(ROW($E$26:$E$1885))+1),ROW(E1361))),"")</f>
        <v/>
      </c>
      <c r="I1384" s="32" t="str">
        <f t="array" aca="1" ref="I1384" ca="1">IFERROR(INDEX($F$26:$F$1885,SMALL(IF($F$26:$F$1885="","",ROW($F$26:$F$1885)-MIN(ROW($F$26:$F$1885))+1),ROW(F1361))),"")</f>
        <v/>
      </c>
    </row>
    <row r="1385" spans="2:9" hidden="1" x14ac:dyDescent="0.45">
      <c r="B1385" s="32" t="str">
        <f t="shared" si="96"/>
        <v/>
      </c>
      <c r="C1385" s="1">
        <f ca="1"/>
        <v>0</v>
      </c>
      <c r="D1385" s="1">
        <v>58</v>
      </c>
      <c r="E1385" s="36" t="str">
        <f t="shared" ca="1" si="97"/>
        <v/>
      </c>
      <c r="F1385" s="1">
        <f t="shared" ca="1" si="98"/>
        <v>0</v>
      </c>
      <c r="H1385" s="32" t="str">
        <f t="array" aca="1" ref="H1385" ca="1">IFERROR(INDEX($E$26:$E$1885,SMALL(IF($E$26:$E$1885="","",ROW($E$26:$E$1885)-MIN(ROW($E$26:$E$1885))+1),ROW(E1362))),"")</f>
        <v/>
      </c>
      <c r="I1385" s="32" t="str">
        <f t="array" aca="1" ref="I1385" ca="1">IFERROR(INDEX($F$26:$F$1885,SMALL(IF($F$26:$F$1885="","",ROW($F$26:$F$1885)-MIN(ROW($F$26:$F$1885))+1),ROW(F1362))),"")</f>
        <v/>
      </c>
    </row>
    <row r="1386" spans="2:9" hidden="1" x14ac:dyDescent="0.45">
      <c r="B1386" s="32" t="str">
        <f t="shared" si="96"/>
        <v/>
      </c>
      <c r="C1386" s="1">
        <f ca="1"/>
        <v>0</v>
      </c>
      <c r="D1386" s="1">
        <v>59</v>
      </c>
      <c r="E1386" s="36" t="str">
        <f t="shared" ca="1" si="97"/>
        <v/>
      </c>
      <c r="F1386" s="1">
        <f t="shared" ca="1" si="98"/>
        <v>0</v>
      </c>
      <c r="H1386" s="32" t="str">
        <f t="array" aca="1" ref="H1386" ca="1">IFERROR(INDEX($E$26:$E$1885,SMALL(IF($E$26:$E$1885="","",ROW($E$26:$E$1885)-MIN(ROW($E$26:$E$1885))+1),ROW(E1363))),"")</f>
        <v/>
      </c>
      <c r="I1386" s="32" t="str">
        <f t="array" aca="1" ref="I1386" ca="1">IFERROR(INDEX($F$26:$F$1885,SMALL(IF($F$26:$F$1885="","",ROW($F$26:$F$1885)-MIN(ROW($F$26:$F$1885))+1),ROW(F1363))),"")</f>
        <v/>
      </c>
    </row>
    <row r="1387" spans="2:9" hidden="1" x14ac:dyDescent="0.45">
      <c r="B1387" s="32" t="str">
        <f t="shared" si="96"/>
        <v/>
      </c>
      <c r="C1387" s="1">
        <f ca="1"/>
        <v>0</v>
      </c>
      <c r="D1387" s="1">
        <v>60</v>
      </c>
      <c r="E1387" s="36" t="str">
        <f t="shared" ca="1" si="97"/>
        <v/>
      </c>
      <c r="F1387" s="1">
        <f t="shared" ca="1" si="98"/>
        <v>0</v>
      </c>
      <c r="H1387" s="32" t="str">
        <f t="array" aca="1" ref="H1387" ca="1">IFERROR(INDEX($E$26:$E$1885,SMALL(IF($E$26:$E$1885="","",ROW($E$26:$E$1885)-MIN(ROW($E$26:$E$1885))+1),ROW(E1364))),"")</f>
        <v/>
      </c>
      <c r="I1387" s="32" t="str">
        <f t="array" aca="1" ref="I1387" ca="1">IFERROR(INDEX($F$26:$F$1885,SMALL(IF($F$26:$F$1885="","",ROW($F$26:$F$1885)-MIN(ROW($F$26:$F$1885))+1),ROW(F1364))),"")</f>
        <v/>
      </c>
    </row>
    <row r="1388" spans="2:9" hidden="1" x14ac:dyDescent="0.45">
      <c r="B1388" s="32" t="str">
        <f t="shared" si="96"/>
        <v/>
      </c>
      <c r="C1388" s="1">
        <f ca="1"/>
        <v>0</v>
      </c>
      <c r="D1388" s="1">
        <v>61</v>
      </c>
      <c r="E1388" s="36" t="str">
        <f t="shared" ca="1" si="97"/>
        <v/>
      </c>
      <c r="F1388" s="1">
        <f t="shared" ca="1" si="98"/>
        <v>0</v>
      </c>
      <c r="H1388" s="32" t="str">
        <f t="array" aca="1" ref="H1388" ca="1">IFERROR(INDEX($E$26:$E$1885,SMALL(IF($E$26:$E$1885="","",ROW($E$26:$E$1885)-MIN(ROW($E$26:$E$1885))+1),ROW(E1365))),"")</f>
        <v/>
      </c>
      <c r="I1388" s="32" t="str">
        <f t="array" aca="1" ref="I1388" ca="1">IFERROR(INDEX($F$26:$F$1885,SMALL(IF($F$26:$F$1885="","",ROW($F$26:$F$1885)-MIN(ROW($F$26:$F$1885))+1),ROW(F1365))),"")</f>
        <v/>
      </c>
    </row>
    <row r="1389" spans="2:9" hidden="1" x14ac:dyDescent="0.45">
      <c r="B1389" s="32" t="str">
        <f t="shared" si="96"/>
        <v/>
      </c>
      <c r="C1389" s="1">
        <f ca="1"/>
        <v>0</v>
      </c>
      <c r="D1389" s="1">
        <v>62</v>
      </c>
      <c r="E1389" s="36" t="str">
        <f t="shared" ca="1" si="97"/>
        <v/>
      </c>
      <c r="F1389" s="1">
        <f t="shared" ca="1" si="98"/>
        <v>0</v>
      </c>
      <c r="H1389" s="32" t="str">
        <f t="array" aca="1" ref="H1389" ca="1">IFERROR(INDEX($E$26:$E$1885,SMALL(IF($E$26:$E$1885="","",ROW($E$26:$E$1885)-MIN(ROW($E$26:$E$1885))+1),ROW(E1366))),"")</f>
        <v/>
      </c>
      <c r="I1389" s="32" t="str">
        <f t="array" aca="1" ref="I1389" ca="1">IFERROR(INDEX($F$26:$F$1885,SMALL(IF($F$26:$F$1885="","",ROW($F$26:$F$1885)-MIN(ROW($F$26:$F$1885))+1),ROW(F1366))),"")</f>
        <v/>
      </c>
    </row>
    <row r="1390" spans="2:9" hidden="1" x14ac:dyDescent="0.45">
      <c r="B1390" s="32" t="str">
        <f t="shared" si="96"/>
        <v/>
      </c>
      <c r="C1390" s="1">
        <f ca="1"/>
        <v>0</v>
      </c>
      <c r="D1390" s="1">
        <v>63</v>
      </c>
      <c r="E1390" s="36" t="str">
        <f t="shared" ca="1" si="97"/>
        <v/>
      </c>
      <c r="F1390" s="1">
        <f t="shared" ca="1" si="98"/>
        <v>0</v>
      </c>
      <c r="H1390" s="32" t="str">
        <f t="array" aca="1" ref="H1390" ca="1">IFERROR(INDEX($E$26:$E$1885,SMALL(IF($E$26:$E$1885="","",ROW($E$26:$E$1885)-MIN(ROW($E$26:$E$1885))+1),ROW(E1367))),"")</f>
        <v/>
      </c>
      <c r="I1390" s="32" t="str">
        <f t="array" aca="1" ref="I1390" ca="1">IFERROR(INDEX($F$26:$F$1885,SMALL(IF($F$26:$F$1885="","",ROW($F$26:$F$1885)-MIN(ROW($F$26:$F$1885))+1),ROW(F1367))),"")</f>
        <v/>
      </c>
    </row>
    <row r="1391" spans="2:9" hidden="1" x14ac:dyDescent="0.45">
      <c r="B1391" s="32" t="str">
        <f t="shared" si="96"/>
        <v/>
      </c>
      <c r="C1391" s="1">
        <f ca="1"/>
        <v>0</v>
      </c>
      <c r="D1391" s="1">
        <v>64</v>
      </c>
      <c r="E1391" s="36" t="str">
        <f t="shared" ca="1" si="97"/>
        <v/>
      </c>
      <c r="F1391" s="1">
        <f t="shared" ca="1" si="98"/>
        <v>0</v>
      </c>
      <c r="H1391" s="32" t="str">
        <f t="array" aca="1" ref="H1391" ca="1">IFERROR(INDEX($E$26:$E$1885,SMALL(IF($E$26:$E$1885="","",ROW($E$26:$E$1885)-MIN(ROW($E$26:$E$1885))+1),ROW(E1368))),"")</f>
        <v/>
      </c>
      <c r="I1391" s="32" t="str">
        <f t="array" aca="1" ref="I1391" ca="1">IFERROR(INDEX($F$26:$F$1885,SMALL(IF($F$26:$F$1885="","",ROW($F$26:$F$1885)-MIN(ROW($F$26:$F$1885))+1),ROW(F1368))),"")</f>
        <v/>
      </c>
    </row>
    <row r="1392" spans="2:9" hidden="1" x14ac:dyDescent="0.45">
      <c r="B1392" s="32" t="str">
        <f t="shared" si="96"/>
        <v/>
      </c>
      <c r="C1392" s="1">
        <f ca="1"/>
        <v>0</v>
      </c>
      <c r="D1392" s="1">
        <v>65</v>
      </c>
      <c r="E1392" s="36" t="str">
        <f t="shared" ca="1" si="97"/>
        <v/>
      </c>
      <c r="F1392" s="1">
        <f t="shared" ca="1" si="98"/>
        <v>0</v>
      </c>
      <c r="H1392" s="32" t="str">
        <f t="array" aca="1" ref="H1392" ca="1">IFERROR(INDEX($E$26:$E$1885,SMALL(IF($E$26:$E$1885="","",ROW($E$26:$E$1885)-MIN(ROW($E$26:$E$1885))+1),ROW(E1369))),"")</f>
        <v/>
      </c>
      <c r="I1392" s="32" t="str">
        <f t="array" aca="1" ref="I1392" ca="1">IFERROR(INDEX($F$26:$F$1885,SMALL(IF($F$26:$F$1885="","",ROW($F$26:$F$1885)-MIN(ROW($F$26:$F$1885))+1),ROW(F1369))),"")</f>
        <v/>
      </c>
    </row>
    <row r="1393" spans="2:9" hidden="1" x14ac:dyDescent="0.45">
      <c r="B1393" s="32" t="str">
        <f t="shared" ref="B1393:B1420" si="99">B$17</f>
        <v/>
      </c>
      <c r="C1393" s="1">
        <f ca="1"/>
        <v>0</v>
      </c>
      <c r="D1393" s="1">
        <v>66</v>
      </c>
      <c r="E1393" s="36" t="str">
        <f t="shared" ca="1" si="97"/>
        <v/>
      </c>
      <c r="F1393" s="1">
        <f t="shared" ca="1" si="98"/>
        <v>0</v>
      </c>
      <c r="H1393" s="32" t="str">
        <f t="array" aca="1" ref="H1393" ca="1">IFERROR(INDEX($E$26:$E$1885,SMALL(IF($E$26:$E$1885="","",ROW($E$26:$E$1885)-MIN(ROW($E$26:$E$1885))+1),ROW(E1370))),"")</f>
        <v/>
      </c>
      <c r="I1393" s="32" t="str">
        <f t="array" aca="1" ref="I1393" ca="1">IFERROR(INDEX($F$26:$F$1885,SMALL(IF($F$26:$F$1885="","",ROW($F$26:$F$1885)-MIN(ROW($F$26:$F$1885))+1),ROW(F1370))),"")</f>
        <v/>
      </c>
    </row>
    <row r="1394" spans="2:9" hidden="1" x14ac:dyDescent="0.45">
      <c r="B1394" s="32" t="str">
        <f t="shared" si="99"/>
        <v/>
      </c>
      <c r="C1394" s="1">
        <f ca="1"/>
        <v>0</v>
      </c>
      <c r="D1394" s="1">
        <v>67</v>
      </c>
      <c r="E1394" s="36" t="str">
        <f t="shared" ca="1" si="97"/>
        <v/>
      </c>
      <c r="F1394" s="1">
        <f t="shared" ca="1" si="98"/>
        <v>0</v>
      </c>
      <c r="H1394" s="32" t="str">
        <f t="array" aca="1" ref="H1394" ca="1">IFERROR(INDEX($E$26:$E$1885,SMALL(IF($E$26:$E$1885="","",ROW($E$26:$E$1885)-MIN(ROW($E$26:$E$1885))+1),ROW(E1371))),"")</f>
        <v/>
      </c>
      <c r="I1394" s="32" t="str">
        <f t="array" aca="1" ref="I1394" ca="1">IFERROR(INDEX($F$26:$F$1885,SMALL(IF($F$26:$F$1885="","",ROW($F$26:$F$1885)-MIN(ROW($F$26:$F$1885))+1),ROW(F1371))),"")</f>
        <v/>
      </c>
    </row>
    <row r="1395" spans="2:9" hidden="1" x14ac:dyDescent="0.45">
      <c r="B1395" s="32" t="str">
        <f t="shared" si="99"/>
        <v/>
      </c>
      <c r="C1395" s="1">
        <f ca="1"/>
        <v>0</v>
      </c>
      <c r="D1395" s="1">
        <v>68</v>
      </c>
      <c r="E1395" s="36" t="str">
        <f t="shared" ca="1" si="97"/>
        <v/>
      </c>
      <c r="F1395" s="1">
        <f t="shared" ca="1" si="98"/>
        <v>0</v>
      </c>
      <c r="H1395" s="32" t="str">
        <f t="array" aca="1" ref="H1395" ca="1">IFERROR(INDEX($E$26:$E$1885,SMALL(IF($E$26:$E$1885="","",ROW($E$26:$E$1885)-MIN(ROW($E$26:$E$1885))+1),ROW(E1372))),"")</f>
        <v/>
      </c>
      <c r="I1395" s="32" t="str">
        <f t="array" aca="1" ref="I1395" ca="1">IFERROR(INDEX($F$26:$F$1885,SMALL(IF($F$26:$F$1885="","",ROW($F$26:$F$1885)-MIN(ROW($F$26:$F$1885))+1),ROW(F1372))),"")</f>
        <v/>
      </c>
    </row>
    <row r="1396" spans="2:9" hidden="1" x14ac:dyDescent="0.45">
      <c r="B1396" s="32" t="str">
        <f t="shared" si="99"/>
        <v/>
      </c>
      <c r="C1396" s="1">
        <f ca="1"/>
        <v>0</v>
      </c>
      <c r="D1396" s="1">
        <v>69</v>
      </c>
      <c r="E1396" s="36" t="str">
        <f t="shared" ca="1" si="97"/>
        <v/>
      </c>
      <c r="F1396" s="1">
        <f t="shared" ca="1" si="98"/>
        <v>0</v>
      </c>
      <c r="H1396" s="32" t="str">
        <f t="array" aca="1" ref="H1396" ca="1">IFERROR(INDEX($E$26:$E$1885,SMALL(IF($E$26:$E$1885="","",ROW($E$26:$E$1885)-MIN(ROW($E$26:$E$1885))+1),ROW(E1373))),"")</f>
        <v/>
      </c>
      <c r="I1396" s="32" t="str">
        <f t="array" aca="1" ref="I1396" ca="1">IFERROR(INDEX($F$26:$F$1885,SMALL(IF($F$26:$F$1885="","",ROW($F$26:$F$1885)-MIN(ROW($F$26:$F$1885))+1),ROW(F1373))),"")</f>
        <v/>
      </c>
    </row>
    <row r="1397" spans="2:9" hidden="1" x14ac:dyDescent="0.45">
      <c r="B1397" s="32" t="str">
        <f t="shared" si="99"/>
        <v/>
      </c>
      <c r="C1397" s="1">
        <f ca="1"/>
        <v>0</v>
      </c>
      <c r="D1397" s="1">
        <v>70</v>
      </c>
      <c r="E1397" s="36" t="str">
        <f t="shared" ca="1" si="97"/>
        <v/>
      </c>
      <c r="F1397" s="1">
        <f t="shared" ca="1" si="98"/>
        <v>0</v>
      </c>
      <c r="H1397" s="32" t="str">
        <f t="array" aca="1" ref="H1397" ca="1">IFERROR(INDEX($E$26:$E$1885,SMALL(IF($E$26:$E$1885="","",ROW($E$26:$E$1885)-MIN(ROW($E$26:$E$1885))+1),ROW(E1374))),"")</f>
        <v/>
      </c>
      <c r="I1397" s="32" t="str">
        <f t="array" aca="1" ref="I1397" ca="1">IFERROR(INDEX($F$26:$F$1885,SMALL(IF($F$26:$F$1885="","",ROW($F$26:$F$1885)-MIN(ROW($F$26:$F$1885))+1),ROW(F1374))),"")</f>
        <v/>
      </c>
    </row>
    <row r="1398" spans="2:9" hidden="1" x14ac:dyDescent="0.45">
      <c r="B1398" s="32" t="str">
        <f t="shared" si="99"/>
        <v/>
      </c>
      <c r="C1398" s="1">
        <f ca="1"/>
        <v>0</v>
      </c>
      <c r="D1398" s="1">
        <v>71</v>
      </c>
      <c r="E1398" s="36" t="str">
        <f t="shared" ca="1" si="97"/>
        <v/>
      </c>
      <c r="F1398" s="1">
        <f t="shared" ca="1" si="98"/>
        <v>0</v>
      </c>
      <c r="H1398" s="32" t="str">
        <f t="array" aca="1" ref="H1398" ca="1">IFERROR(INDEX($E$26:$E$1885,SMALL(IF($E$26:$E$1885="","",ROW($E$26:$E$1885)-MIN(ROW($E$26:$E$1885))+1),ROW(E1375))),"")</f>
        <v/>
      </c>
      <c r="I1398" s="32" t="str">
        <f t="array" aca="1" ref="I1398" ca="1">IFERROR(INDEX($F$26:$F$1885,SMALL(IF($F$26:$F$1885="","",ROW($F$26:$F$1885)-MIN(ROW($F$26:$F$1885))+1),ROW(F1375))),"")</f>
        <v/>
      </c>
    </row>
    <row r="1399" spans="2:9" hidden="1" x14ac:dyDescent="0.45">
      <c r="B1399" s="32" t="str">
        <f t="shared" si="99"/>
        <v/>
      </c>
      <c r="C1399" s="1" t="str">
        <f ca="1"/>
        <v/>
      </c>
      <c r="D1399" s="1">
        <v>72</v>
      </c>
      <c r="E1399" s="36" t="str">
        <f t="shared" ca="1" si="97"/>
        <v/>
      </c>
      <c r="F1399" s="1" t="str">
        <f t="shared" ca="1" si="98"/>
        <v/>
      </c>
      <c r="H1399" s="32" t="str">
        <f t="array" aca="1" ref="H1399" ca="1">IFERROR(INDEX($E$26:$E$1885,SMALL(IF($E$26:$E$1885="","",ROW($E$26:$E$1885)-MIN(ROW($E$26:$E$1885))+1),ROW(E1376))),"")</f>
        <v/>
      </c>
      <c r="I1399" s="32" t="str">
        <f t="array" aca="1" ref="I1399" ca="1">IFERROR(INDEX($F$26:$F$1885,SMALL(IF($F$26:$F$1885="","",ROW($F$26:$F$1885)-MIN(ROW($F$26:$F$1885))+1),ROW(F1376))),"")</f>
        <v/>
      </c>
    </row>
    <row r="1400" spans="2:9" hidden="1" x14ac:dyDescent="0.45">
      <c r="B1400" s="32" t="str">
        <f t="shared" si="99"/>
        <v/>
      </c>
      <c r="C1400" s="1" t="str">
        <f ca="1"/>
        <v/>
      </c>
      <c r="D1400" s="1">
        <v>73</v>
      </c>
      <c r="E1400" s="36" t="str">
        <f t="shared" ca="1" si="97"/>
        <v/>
      </c>
      <c r="F1400" s="1" t="str">
        <f t="shared" ca="1" si="98"/>
        <v/>
      </c>
      <c r="H1400" s="32" t="str">
        <f t="array" aca="1" ref="H1400" ca="1">IFERROR(INDEX($E$26:$E$1885,SMALL(IF($E$26:$E$1885="","",ROW($E$26:$E$1885)-MIN(ROW($E$26:$E$1885))+1),ROW(E1377))),"")</f>
        <v/>
      </c>
      <c r="I1400" s="32" t="str">
        <f t="array" aca="1" ref="I1400" ca="1">IFERROR(INDEX($F$26:$F$1885,SMALL(IF($F$26:$F$1885="","",ROW($F$26:$F$1885)-MIN(ROW($F$26:$F$1885))+1),ROW(F1377))),"")</f>
        <v/>
      </c>
    </row>
    <row r="1401" spans="2:9" hidden="1" x14ac:dyDescent="0.45">
      <c r="B1401" s="32" t="str">
        <f t="shared" si="99"/>
        <v/>
      </c>
      <c r="C1401" s="1" t="str">
        <f ca="1"/>
        <v/>
      </c>
      <c r="D1401" s="1">
        <v>74</v>
      </c>
      <c r="E1401" s="36" t="str">
        <f t="shared" ca="1" si="97"/>
        <v/>
      </c>
      <c r="F1401" s="1" t="str">
        <f t="shared" ca="1" si="98"/>
        <v/>
      </c>
      <c r="H1401" s="32" t="str">
        <f t="array" aca="1" ref="H1401" ca="1">IFERROR(INDEX($E$26:$E$1885,SMALL(IF($E$26:$E$1885="","",ROW($E$26:$E$1885)-MIN(ROW($E$26:$E$1885))+1),ROW(E1378))),"")</f>
        <v/>
      </c>
      <c r="I1401" s="32" t="str">
        <f t="array" aca="1" ref="I1401" ca="1">IFERROR(INDEX($F$26:$F$1885,SMALL(IF($F$26:$F$1885="","",ROW($F$26:$F$1885)-MIN(ROW($F$26:$F$1885))+1),ROW(F1378))),"")</f>
        <v/>
      </c>
    </row>
    <row r="1402" spans="2:9" hidden="1" x14ac:dyDescent="0.45">
      <c r="B1402" s="32" t="str">
        <f t="shared" si="99"/>
        <v/>
      </c>
      <c r="C1402" s="1" t="str">
        <f ca="1"/>
        <v/>
      </c>
      <c r="D1402" s="1">
        <v>75</v>
      </c>
      <c r="E1402" s="36" t="str">
        <f t="shared" ca="1" si="97"/>
        <v/>
      </c>
      <c r="F1402" s="1" t="str">
        <f t="shared" ca="1" si="98"/>
        <v/>
      </c>
      <c r="H1402" s="32" t="str">
        <f t="array" aca="1" ref="H1402" ca="1">IFERROR(INDEX($E$26:$E$1885,SMALL(IF($E$26:$E$1885="","",ROW($E$26:$E$1885)-MIN(ROW($E$26:$E$1885))+1),ROW(E1379))),"")</f>
        <v/>
      </c>
      <c r="I1402" s="32" t="str">
        <f t="array" aca="1" ref="I1402" ca="1">IFERROR(INDEX($F$26:$F$1885,SMALL(IF($F$26:$F$1885="","",ROW($F$26:$F$1885)-MIN(ROW($F$26:$F$1885))+1),ROW(F1379))),"")</f>
        <v/>
      </c>
    </row>
    <row r="1403" spans="2:9" hidden="1" x14ac:dyDescent="0.45">
      <c r="B1403" s="32" t="str">
        <f t="shared" si="99"/>
        <v/>
      </c>
      <c r="C1403" s="1" t="str">
        <f ca="1"/>
        <v/>
      </c>
      <c r="D1403" s="1">
        <v>76</v>
      </c>
      <c r="E1403" s="36" t="str">
        <f t="shared" ca="1" si="97"/>
        <v/>
      </c>
      <c r="F1403" s="1" t="str">
        <f t="shared" ca="1" si="98"/>
        <v/>
      </c>
      <c r="H1403" s="32" t="str">
        <f t="array" aca="1" ref="H1403" ca="1">IFERROR(INDEX($E$26:$E$1885,SMALL(IF($E$26:$E$1885="","",ROW($E$26:$E$1885)-MIN(ROW($E$26:$E$1885))+1),ROW(E1380))),"")</f>
        <v/>
      </c>
      <c r="I1403" s="32" t="str">
        <f t="array" aca="1" ref="I1403" ca="1">IFERROR(INDEX($F$26:$F$1885,SMALL(IF($F$26:$F$1885="","",ROW($F$26:$F$1885)-MIN(ROW($F$26:$F$1885))+1),ROW(F1380))),"")</f>
        <v/>
      </c>
    </row>
    <row r="1404" spans="2:9" hidden="1" x14ac:dyDescent="0.45">
      <c r="B1404" s="32" t="str">
        <f t="shared" si="99"/>
        <v/>
      </c>
      <c r="C1404" s="1" t="str">
        <f ca="1"/>
        <v/>
      </c>
      <c r="D1404" s="1">
        <v>77</v>
      </c>
      <c r="E1404" s="36" t="str">
        <f t="shared" ca="1" si="97"/>
        <v/>
      </c>
      <c r="F1404" s="1" t="str">
        <f t="shared" ca="1" si="98"/>
        <v/>
      </c>
      <c r="H1404" s="32" t="str">
        <f t="array" aca="1" ref="H1404" ca="1">IFERROR(INDEX($E$26:$E$1885,SMALL(IF($E$26:$E$1885="","",ROW($E$26:$E$1885)-MIN(ROW($E$26:$E$1885))+1),ROW(E1381))),"")</f>
        <v/>
      </c>
      <c r="I1404" s="32" t="str">
        <f t="array" aca="1" ref="I1404" ca="1">IFERROR(INDEX($F$26:$F$1885,SMALL(IF($F$26:$F$1885="","",ROW($F$26:$F$1885)-MIN(ROW($F$26:$F$1885))+1),ROW(F1381))),"")</f>
        <v/>
      </c>
    </row>
    <row r="1405" spans="2:9" hidden="1" x14ac:dyDescent="0.45">
      <c r="B1405" s="32" t="str">
        <f t="shared" si="99"/>
        <v/>
      </c>
      <c r="C1405" s="1" t="str">
        <f ca="1"/>
        <v/>
      </c>
      <c r="D1405" s="1">
        <v>78</v>
      </c>
      <c r="E1405" s="36" t="str">
        <f t="shared" ca="1" si="97"/>
        <v/>
      </c>
      <c r="F1405" s="1" t="str">
        <f t="shared" ca="1" si="98"/>
        <v/>
      </c>
      <c r="H1405" s="32" t="str">
        <f t="array" aca="1" ref="H1405" ca="1">IFERROR(INDEX($E$26:$E$1885,SMALL(IF($E$26:$E$1885="","",ROW($E$26:$E$1885)-MIN(ROW($E$26:$E$1885))+1),ROW(E1382))),"")</f>
        <v/>
      </c>
      <c r="I1405" s="32" t="str">
        <f t="array" aca="1" ref="I1405" ca="1">IFERROR(INDEX($F$26:$F$1885,SMALL(IF($F$26:$F$1885="","",ROW($F$26:$F$1885)-MIN(ROW($F$26:$F$1885))+1),ROW(F1382))),"")</f>
        <v/>
      </c>
    </row>
    <row r="1406" spans="2:9" hidden="1" x14ac:dyDescent="0.45">
      <c r="B1406" s="32" t="str">
        <f t="shared" si="99"/>
        <v/>
      </c>
      <c r="C1406" s="1" t="str">
        <f ca="1"/>
        <v/>
      </c>
      <c r="D1406" s="1">
        <v>79</v>
      </c>
      <c r="E1406" s="36" t="str">
        <f t="shared" ca="1" si="97"/>
        <v/>
      </c>
      <c r="F1406" s="1" t="str">
        <f t="shared" ca="1" si="98"/>
        <v/>
      </c>
      <c r="H1406" s="32" t="str">
        <f t="array" aca="1" ref="H1406" ca="1">IFERROR(INDEX($E$26:$E$1885,SMALL(IF($E$26:$E$1885="","",ROW($E$26:$E$1885)-MIN(ROW($E$26:$E$1885))+1),ROW(E1383))),"")</f>
        <v/>
      </c>
      <c r="I1406" s="32" t="str">
        <f t="array" aca="1" ref="I1406" ca="1">IFERROR(INDEX($F$26:$F$1885,SMALL(IF($F$26:$F$1885="","",ROW($F$26:$F$1885)-MIN(ROW($F$26:$F$1885))+1),ROW(F1383))),"")</f>
        <v/>
      </c>
    </row>
    <row r="1407" spans="2:9" hidden="1" x14ac:dyDescent="0.45">
      <c r="B1407" s="32" t="str">
        <f t="shared" si="99"/>
        <v/>
      </c>
      <c r="C1407" s="1" t="str">
        <f ca="1"/>
        <v/>
      </c>
      <c r="D1407" s="1">
        <v>80</v>
      </c>
      <c r="E1407" s="36" t="str">
        <f t="shared" ca="1" si="97"/>
        <v/>
      </c>
      <c r="F1407" s="1" t="str">
        <f t="shared" ca="1" si="98"/>
        <v/>
      </c>
      <c r="H1407" s="32" t="str">
        <f t="array" aca="1" ref="H1407" ca="1">IFERROR(INDEX($E$26:$E$1885,SMALL(IF($E$26:$E$1885="","",ROW($E$26:$E$1885)-MIN(ROW($E$26:$E$1885))+1),ROW(E1384))),"")</f>
        <v/>
      </c>
      <c r="I1407" s="32" t="str">
        <f t="array" aca="1" ref="I1407" ca="1">IFERROR(INDEX($F$26:$F$1885,SMALL(IF($F$26:$F$1885="","",ROW($F$26:$F$1885)-MIN(ROW($F$26:$F$1885))+1),ROW(F1384))),"")</f>
        <v/>
      </c>
    </row>
    <row r="1408" spans="2:9" hidden="1" x14ac:dyDescent="0.45">
      <c r="B1408" s="32" t="str">
        <f t="shared" si="99"/>
        <v/>
      </c>
      <c r="C1408" s="1" t="str">
        <f ca="1"/>
        <v/>
      </c>
      <c r="D1408" s="1">
        <v>81</v>
      </c>
      <c r="E1408" s="36" t="str">
        <f t="shared" ca="1" si="97"/>
        <v/>
      </c>
      <c r="F1408" s="1" t="str">
        <f t="shared" ca="1" si="98"/>
        <v/>
      </c>
      <c r="H1408" s="32" t="str">
        <f t="array" aca="1" ref="H1408" ca="1">IFERROR(INDEX($E$26:$E$1885,SMALL(IF($E$26:$E$1885="","",ROW($E$26:$E$1885)-MIN(ROW($E$26:$E$1885))+1),ROW(E1385))),"")</f>
        <v/>
      </c>
      <c r="I1408" s="32" t="str">
        <f t="array" aca="1" ref="I1408" ca="1">IFERROR(INDEX($F$26:$F$1885,SMALL(IF($F$26:$F$1885="","",ROW($F$26:$F$1885)-MIN(ROW($F$26:$F$1885))+1),ROW(F1385))),"")</f>
        <v/>
      </c>
    </row>
    <row r="1409" spans="2:9" hidden="1" x14ac:dyDescent="0.45">
      <c r="B1409" s="32" t="str">
        <f t="shared" si="99"/>
        <v/>
      </c>
      <c r="C1409" s="1" t="str">
        <f ca="1"/>
        <v/>
      </c>
      <c r="D1409" s="1">
        <v>82</v>
      </c>
      <c r="E1409" s="36" t="str">
        <f t="shared" ca="1" si="97"/>
        <v/>
      </c>
      <c r="F1409" s="1" t="str">
        <f t="shared" ca="1" si="98"/>
        <v/>
      </c>
      <c r="H1409" s="32" t="str">
        <f t="array" aca="1" ref="H1409" ca="1">IFERROR(INDEX($E$26:$E$1885,SMALL(IF($E$26:$E$1885="","",ROW($E$26:$E$1885)-MIN(ROW($E$26:$E$1885))+1),ROW(E1386))),"")</f>
        <v/>
      </c>
      <c r="I1409" s="32" t="str">
        <f t="array" aca="1" ref="I1409" ca="1">IFERROR(INDEX($F$26:$F$1885,SMALL(IF($F$26:$F$1885="","",ROW($F$26:$F$1885)-MIN(ROW($F$26:$F$1885))+1),ROW(F1386))),"")</f>
        <v/>
      </c>
    </row>
    <row r="1410" spans="2:9" hidden="1" x14ac:dyDescent="0.45">
      <c r="B1410" s="32" t="str">
        <f t="shared" si="99"/>
        <v/>
      </c>
      <c r="C1410" s="1" t="str">
        <f ca="1"/>
        <v/>
      </c>
      <c r="D1410" s="1">
        <v>83</v>
      </c>
      <c r="E1410" s="36" t="str">
        <f t="shared" ca="1" si="97"/>
        <v/>
      </c>
      <c r="F1410" s="1" t="str">
        <f t="shared" ca="1" si="98"/>
        <v/>
      </c>
      <c r="H1410" s="32" t="str">
        <f t="array" aca="1" ref="H1410" ca="1">IFERROR(INDEX($E$26:$E$1885,SMALL(IF($E$26:$E$1885="","",ROW($E$26:$E$1885)-MIN(ROW($E$26:$E$1885))+1),ROW(E1387))),"")</f>
        <v/>
      </c>
      <c r="I1410" s="32" t="str">
        <f t="array" aca="1" ref="I1410" ca="1">IFERROR(INDEX($F$26:$F$1885,SMALL(IF($F$26:$F$1885="","",ROW($F$26:$F$1885)-MIN(ROW($F$26:$F$1885))+1),ROW(F1387))),"")</f>
        <v/>
      </c>
    </row>
    <row r="1411" spans="2:9" hidden="1" x14ac:dyDescent="0.45">
      <c r="B1411" s="32" t="str">
        <f t="shared" si="99"/>
        <v/>
      </c>
      <c r="C1411" s="1" t="str">
        <f ca="1"/>
        <v/>
      </c>
      <c r="D1411" s="1">
        <v>84</v>
      </c>
      <c r="E1411" s="36" t="str">
        <f t="shared" ca="1" si="97"/>
        <v/>
      </c>
      <c r="F1411" s="1" t="str">
        <f t="shared" ca="1" si="98"/>
        <v/>
      </c>
      <c r="H1411" s="32" t="str">
        <f t="array" aca="1" ref="H1411" ca="1">IFERROR(INDEX($E$26:$E$1885,SMALL(IF($E$26:$E$1885="","",ROW($E$26:$E$1885)-MIN(ROW($E$26:$E$1885))+1),ROW(E1388))),"")</f>
        <v/>
      </c>
      <c r="I1411" s="32" t="str">
        <f t="array" aca="1" ref="I1411" ca="1">IFERROR(INDEX($F$26:$F$1885,SMALL(IF($F$26:$F$1885="","",ROW($F$26:$F$1885)-MIN(ROW($F$26:$F$1885))+1),ROW(F1388))),"")</f>
        <v/>
      </c>
    </row>
    <row r="1412" spans="2:9" hidden="1" x14ac:dyDescent="0.45">
      <c r="B1412" s="32" t="str">
        <f t="shared" si="99"/>
        <v/>
      </c>
      <c r="C1412" s="1" t="str">
        <f ca="1"/>
        <v/>
      </c>
      <c r="D1412" s="1">
        <v>85</v>
      </c>
      <c r="E1412" s="36" t="str">
        <f t="shared" ca="1" si="97"/>
        <v/>
      </c>
      <c r="F1412" s="1" t="str">
        <f t="shared" ca="1" si="98"/>
        <v/>
      </c>
      <c r="H1412" s="32" t="str">
        <f t="array" aca="1" ref="H1412" ca="1">IFERROR(INDEX($E$26:$E$1885,SMALL(IF($E$26:$E$1885="","",ROW($E$26:$E$1885)-MIN(ROW($E$26:$E$1885))+1),ROW(E1389))),"")</f>
        <v/>
      </c>
      <c r="I1412" s="32" t="str">
        <f t="array" aca="1" ref="I1412" ca="1">IFERROR(INDEX($F$26:$F$1885,SMALL(IF($F$26:$F$1885="","",ROW($F$26:$F$1885)-MIN(ROW($F$26:$F$1885))+1),ROW(F1389))),"")</f>
        <v/>
      </c>
    </row>
    <row r="1413" spans="2:9" hidden="1" x14ac:dyDescent="0.45">
      <c r="B1413" s="32" t="str">
        <f t="shared" si="99"/>
        <v/>
      </c>
      <c r="C1413" s="1" t="str">
        <f ca="1"/>
        <v/>
      </c>
      <c r="D1413" s="1">
        <v>86</v>
      </c>
      <c r="E1413" s="36" t="str">
        <f t="shared" ca="1" si="97"/>
        <v/>
      </c>
      <c r="F1413" s="1" t="str">
        <f t="shared" ca="1" si="98"/>
        <v/>
      </c>
      <c r="H1413" s="32" t="str">
        <f t="array" aca="1" ref="H1413" ca="1">IFERROR(INDEX($E$26:$E$1885,SMALL(IF($E$26:$E$1885="","",ROW($E$26:$E$1885)-MIN(ROW($E$26:$E$1885))+1),ROW(E1390))),"")</f>
        <v/>
      </c>
      <c r="I1413" s="32" t="str">
        <f t="array" aca="1" ref="I1413" ca="1">IFERROR(INDEX($F$26:$F$1885,SMALL(IF($F$26:$F$1885="","",ROW($F$26:$F$1885)-MIN(ROW($F$26:$F$1885))+1),ROW(F1390))),"")</f>
        <v/>
      </c>
    </row>
    <row r="1414" spans="2:9" hidden="1" x14ac:dyDescent="0.45">
      <c r="B1414" s="32" t="str">
        <f t="shared" si="99"/>
        <v/>
      </c>
      <c r="C1414" s="1" t="str">
        <f ca="1"/>
        <v/>
      </c>
      <c r="D1414" s="1">
        <v>87</v>
      </c>
      <c r="E1414" s="36" t="str">
        <f t="shared" ca="1" si="97"/>
        <v/>
      </c>
      <c r="F1414" s="1" t="str">
        <f t="shared" ca="1" si="98"/>
        <v/>
      </c>
      <c r="H1414" s="32" t="str">
        <f t="array" aca="1" ref="H1414" ca="1">IFERROR(INDEX($E$26:$E$1885,SMALL(IF($E$26:$E$1885="","",ROW($E$26:$E$1885)-MIN(ROW($E$26:$E$1885))+1),ROW(E1391))),"")</f>
        <v/>
      </c>
      <c r="I1414" s="32" t="str">
        <f t="array" aca="1" ref="I1414" ca="1">IFERROR(INDEX($F$26:$F$1885,SMALL(IF($F$26:$F$1885="","",ROW($F$26:$F$1885)-MIN(ROW($F$26:$F$1885))+1),ROW(F1391))),"")</f>
        <v/>
      </c>
    </row>
    <row r="1415" spans="2:9" hidden="1" x14ac:dyDescent="0.45">
      <c r="B1415" s="32" t="str">
        <f t="shared" si="99"/>
        <v/>
      </c>
      <c r="C1415" s="1" t="str">
        <f ca="1"/>
        <v/>
      </c>
      <c r="D1415" s="1">
        <v>88</v>
      </c>
      <c r="E1415" s="36" t="str">
        <f t="shared" ca="1" si="97"/>
        <v/>
      </c>
      <c r="F1415" s="1" t="str">
        <f t="shared" ca="1" si="98"/>
        <v/>
      </c>
      <c r="H1415" s="32" t="str">
        <f t="array" aca="1" ref="H1415" ca="1">IFERROR(INDEX($E$26:$E$1885,SMALL(IF($E$26:$E$1885="","",ROW($E$26:$E$1885)-MIN(ROW($E$26:$E$1885))+1),ROW(E1392))),"")</f>
        <v/>
      </c>
      <c r="I1415" s="32" t="str">
        <f t="array" aca="1" ref="I1415" ca="1">IFERROR(INDEX($F$26:$F$1885,SMALL(IF($F$26:$F$1885="","",ROW($F$26:$F$1885)-MIN(ROW($F$26:$F$1885))+1),ROW(F1392))),"")</f>
        <v/>
      </c>
    </row>
    <row r="1416" spans="2:9" hidden="1" x14ac:dyDescent="0.45">
      <c r="B1416" s="32" t="str">
        <f t="shared" si="99"/>
        <v/>
      </c>
      <c r="C1416" s="1" t="str">
        <f ca="1"/>
        <v/>
      </c>
      <c r="D1416" s="1">
        <v>89</v>
      </c>
      <c r="E1416" s="36" t="str">
        <f t="shared" ca="1" si="97"/>
        <v/>
      </c>
      <c r="F1416" s="1" t="str">
        <f t="shared" ca="1" si="98"/>
        <v/>
      </c>
      <c r="H1416" s="32" t="str">
        <f t="array" aca="1" ref="H1416" ca="1">IFERROR(INDEX($E$26:$E$1885,SMALL(IF($E$26:$E$1885="","",ROW($E$26:$E$1885)-MIN(ROW($E$26:$E$1885))+1),ROW(E1393))),"")</f>
        <v/>
      </c>
      <c r="I1416" s="32" t="str">
        <f t="array" aca="1" ref="I1416" ca="1">IFERROR(INDEX($F$26:$F$1885,SMALL(IF($F$26:$F$1885="","",ROW($F$26:$F$1885)-MIN(ROW($F$26:$F$1885))+1),ROW(F1393))),"")</f>
        <v/>
      </c>
    </row>
    <row r="1417" spans="2:9" hidden="1" x14ac:dyDescent="0.45">
      <c r="B1417" s="32" t="str">
        <f t="shared" si="99"/>
        <v/>
      </c>
      <c r="C1417" s="1" t="str">
        <f ca="1"/>
        <v/>
      </c>
      <c r="D1417" s="1">
        <v>90</v>
      </c>
      <c r="E1417" s="36" t="str">
        <f t="shared" ca="1" si="97"/>
        <v/>
      </c>
      <c r="F1417" s="1" t="str">
        <f t="shared" ca="1" si="98"/>
        <v/>
      </c>
      <c r="H1417" s="32" t="str">
        <f t="array" aca="1" ref="H1417" ca="1">IFERROR(INDEX($E$26:$E$1885,SMALL(IF($E$26:$E$1885="","",ROW($E$26:$E$1885)-MIN(ROW($E$26:$E$1885))+1),ROW(E1394))),"")</f>
        <v/>
      </c>
      <c r="I1417" s="32" t="str">
        <f t="array" aca="1" ref="I1417" ca="1">IFERROR(INDEX($F$26:$F$1885,SMALL(IF($F$26:$F$1885="","",ROW($F$26:$F$1885)-MIN(ROW($F$26:$F$1885))+1),ROW(F1394))),"")</f>
        <v/>
      </c>
    </row>
    <row r="1418" spans="2:9" hidden="1" x14ac:dyDescent="0.45">
      <c r="B1418" s="32" t="str">
        <f t="shared" si="99"/>
        <v/>
      </c>
      <c r="C1418" s="1" t="str">
        <f ca="1"/>
        <v/>
      </c>
      <c r="D1418" s="1">
        <v>91</v>
      </c>
      <c r="E1418" s="36" t="str">
        <f t="shared" ca="1" si="97"/>
        <v/>
      </c>
      <c r="F1418" s="1" t="str">
        <f t="shared" ca="1" si="98"/>
        <v/>
      </c>
      <c r="H1418" s="32" t="str">
        <f t="array" aca="1" ref="H1418" ca="1">IFERROR(INDEX($E$26:$E$1885,SMALL(IF($E$26:$E$1885="","",ROW($E$26:$E$1885)-MIN(ROW($E$26:$E$1885))+1),ROW(E1395))),"")</f>
        <v/>
      </c>
      <c r="I1418" s="32" t="str">
        <f t="array" aca="1" ref="I1418" ca="1">IFERROR(INDEX($F$26:$F$1885,SMALL(IF($F$26:$F$1885="","",ROW($F$26:$F$1885)-MIN(ROW($F$26:$F$1885))+1),ROW(F1395))),"")</f>
        <v/>
      </c>
    </row>
    <row r="1419" spans="2:9" hidden="1" x14ac:dyDescent="0.45">
      <c r="B1419" s="32" t="str">
        <f t="shared" si="99"/>
        <v/>
      </c>
      <c r="C1419" s="1" t="str">
        <f ca="1"/>
        <v/>
      </c>
      <c r="D1419" s="1">
        <v>92</v>
      </c>
      <c r="E1419" s="36" t="str">
        <f t="shared" ca="1" si="97"/>
        <v/>
      </c>
      <c r="F1419" s="1" t="str">
        <f t="shared" ca="1" si="98"/>
        <v/>
      </c>
      <c r="H1419" s="32" t="str">
        <f t="array" aca="1" ref="H1419" ca="1">IFERROR(INDEX($E$26:$E$1885,SMALL(IF($E$26:$E$1885="","",ROW($E$26:$E$1885)-MIN(ROW($E$26:$E$1885))+1),ROW(E1396))),"")</f>
        <v/>
      </c>
      <c r="I1419" s="32" t="str">
        <f t="array" aca="1" ref="I1419" ca="1">IFERROR(INDEX($F$26:$F$1885,SMALL(IF($F$26:$F$1885="","",ROW($F$26:$F$1885)-MIN(ROW($F$26:$F$1885))+1),ROW(F1396))),"")</f>
        <v/>
      </c>
    </row>
    <row r="1420" spans="2:9" hidden="1" x14ac:dyDescent="0.45">
      <c r="B1420" s="32" t="str">
        <f t="shared" si="99"/>
        <v/>
      </c>
      <c r="C1420" s="1" t="str">
        <f ca="1"/>
        <v/>
      </c>
      <c r="D1420" s="1">
        <v>93</v>
      </c>
      <c r="E1420" s="36" t="str">
        <f t="shared" ca="1" si="97"/>
        <v/>
      </c>
      <c r="F1420" s="1" t="str">
        <f t="shared" ca="1" si="98"/>
        <v/>
      </c>
      <c r="H1420" s="32" t="str">
        <f t="array" aca="1" ref="H1420" ca="1">IFERROR(INDEX($E$26:$E$1885,SMALL(IF($E$26:$E$1885="","",ROW($E$26:$E$1885)-MIN(ROW($E$26:$E$1885))+1),ROW(E1397))),"")</f>
        <v/>
      </c>
      <c r="I1420" s="32" t="str">
        <f t="array" aca="1" ref="I1420" ca="1">IFERROR(INDEX($F$26:$F$1885,SMALL(IF($F$26:$F$1885="","",ROW($F$26:$F$1885)-MIN(ROW($F$26:$F$1885))+1),ROW(F1397))),"")</f>
        <v/>
      </c>
    </row>
    <row r="1421" spans="2:9" hidden="1" x14ac:dyDescent="0.45">
      <c r="B1421" s="32" t="str">
        <f>B$18</f>
        <v/>
      </c>
      <c r="C1421" s="1" t="str">
        <f t="array" aca="1" ref="C1421:C1513" ca="1">TRANSPOSE(CT18:GH18)</f>
        <v>MORTGAGE</v>
      </c>
      <c r="D1421" s="1">
        <v>1</v>
      </c>
      <c r="E1421" s="36" t="str">
        <f t="shared" ca="1" si="97"/>
        <v/>
      </c>
      <c r="F1421" s="1" t="str">
        <f t="shared" ca="1" si="98"/>
        <v>MORTGAGE</v>
      </c>
      <c r="H1421" s="32" t="str">
        <f t="array" aca="1" ref="H1421" ca="1">IFERROR(INDEX($E$26:$E$1885,SMALL(IF($E$26:$E$1885="","",ROW($E$26:$E$1885)-MIN(ROW($E$26:$E$1885))+1),ROW(E1398))),"")</f>
        <v/>
      </c>
      <c r="I1421" s="32" t="str">
        <f t="array" aca="1" ref="I1421" ca="1">IFERROR(INDEX($F$26:$F$1885,SMALL(IF($F$26:$F$1885="","",ROW($F$26:$F$1885)-MIN(ROW($F$26:$F$1885))+1),ROW(F1398))),"")</f>
        <v/>
      </c>
    </row>
    <row r="1422" spans="2:9" hidden="1" x14ac:dyDescent="0.45">
      <c r="B1422" s="32" t="str">
        <f t="shared" ref="B1422:B1485" si="100">B$18</f>
        <v/>
      </c>
      <c r="C1422" s="1">
        <f ca="1"/>
        <v>0</v>
      </c>
      <c r="D1422" s="1">
        <v>2</v>
      </c>
      <c r="E1422" s="36" t="str">
        <f t="shared" ca="1" si="97"/>
        <v/>
      </c>
      <c r="F1422" s="1">
        <f t="shared" ca="1" si="98"/>
        <v>0</v>
      </c>
      <c r="H1422" s="32" t="str">
        <f t="array" aca="1" ref="H1422" ca="1">IFERROR(INDEX($E$26:$E$1885,SMALL(IF($E$26:$E$1885="","",ROW($E$26:$E$1885)-MIN(ROW($E$26:$E$1885))+1),ROW(E1399))),"")</f>
        <v/>
      </c>
      <c r="I1422" s="32" t="str">
        <f t="array" aca="1" ref="I1422" ca="1">IFERROR(INDEX($F$26:$F$1885,SMALL(IF($F$26:$F$1885="","",ROW($F$26:$F$1885)-MIN(ROW($F$26:$F$1885))+1),ROW(F1399))),"")</f>
        <v/>
      </c>
    </row>
    <row r="1423" spans="2:9" hidden="1" x14ac:dyDescent="0.45">
      <c r="B1423" s="32" t="str">
        <f t="shared" si="100"/>
        <v/>
      </c>
      <c r="C1423" s="1">
        <f ca="1"/>
        <v>0</v>
      </c>
      <c r="D1423" s="1">
        <v>3</v>
      </c>
      <c r="E1423" s="36" t="str">
        <f t="shared" ca="1" si="97"/>
        <v/>
      </c>
      <c r="F1423" s="1">
        <f t="shared" ca="1" si="98"/>
        <v>0</v>
      </c>
      <c r="H1423" s="32" t="str">
        <f t="array" aca="1" ref="H1423" ca="1">IFERROR(INDEX($E$26:$E$1885,SMALL(IF($E$26:$E$1885="","",ROW($E$26:$E$1885)-MIN(ROW($E$26:$E$1885))+1),ROW(E1400))),"")</f>
        <v/>
      </c>
      <c r="I1423" s="32" t="str">
        <f t="array" aca="1" ref="I1423" ca="1">IFERROR(INDEX($F$26:$F$1885,SMALL(IF($F$26:$F$1885="","",ROW($F$26:$F$1885)-MIN(ROW($F$26:$F$1885))+1),ROW(F1400))),"")</f>
        <v/>
      </c>
    </row>
    <row r="1424" spans="2:9" hidden="1" x14ac:dyDescent="0.45">
      <c r="B1424" s="32" t="str">
        <f t="shared" si="100"/>
        <v/>
      </c>
      <c r="C1424" s="1">
        <f ca="1"/>
        <v>0</v>
      </c>
      <c r="D1424" s="1">
        <v>4</v>
      </c>
      <c r="E1424" s="36" t="str">
        <f t="shared" ca="1" si="97"/>
        <v/>
      </c>
      <c r="F1424" s="1">
        <f t="shared" ca="1" si="98"/>
        <v>0</v>
      </c>
      <c r="H1424" s="32" t="str">
        <f t="array" aca="1" ref="H1424" ca="1">IFERROR(INDEX($E$26:$E$1885,SMALL(IF($E$26:$E$1885="","",ROW($E$26:$E$1885)-MIN(ROW($E$26:$E$1885))+1),ROW(E1401))),"")</f>
        <v/>
      </c>
      <c r="I1424" s="32" t="str">
        <f t="array" aca="1" ref="I1424" ca="1">IFERROR(INDEX($F$26:$F$1885,SMALL(IF($F$26:$F$1885="","",ROW($F$26:$F$1885)-MIN(ROW($F$26:$F$1885))+1),ROW(F1401))),"")</f>
        <v/>
      </c>
    </row>
    <row r="1425" spans="2:9" hidden="1" x14ac:dyDescent="0.45">
      <c r="B1425" s="32" t="str">
        <f t="shared" si="100"/>
        <v/>
      </c>
      <c r="C1425" s="1">
        <f ca="1"/>
        <v>0</v>
      </c>
      <c r="D1425" s="1">
        <v>5</v>
      </c>
      <c r="E1425" s="36" t="str">
        <f t="shared" ca="1" si="97"/>
        <v/>
      </c>
      <c r="F1425" s="1">
        <f t="shared" ca="1" si="98"/>
        <v>0</v>
      </c>
      <c r="H1425" s="32" t="str">
        <f t="array" aca="1" ref="H1425" ca="1">IFERROR(INDEX($E$26:$E$1885,SMALL(IF($E$26:$E$1885="","",ROW($E$26:$E$1885)-MIN(ROW($E$26:$E$1885))+1),ROW(E1402))),"")</f>
        <v/>
      </c>
      <c r="I1425" s="32" t="str">
        <f t="array" aca="1" ref="I1425" ca="1">IFERROR(INDEX($F$26:$F$1885,SMALL(IF($F$26:$F$1885="","",ROW($F$26:$F$1885)-MIN(ROW($F$26:$F$1885))+1),ROW(F1402))),"")</f>
        <v/>
      </c>
    </row>
    <row r="1426" spans="2:9" hidden="1" x14ac:dyDescent="0.45">
      <c r="B1426" s="32" t="str">
        <f t="shared" si="100"/>
        <v/>
      </c>
      <c r="C1426" s="1" t="str">
        <f ca="1"/>
        <v>UTILITIES</v>
      </c>
      <c r="D1426" s="1">
        <v>6</v>
      </c>
      <c r="E1426" s="36" t="str">
        <f t="shared" ca="1" si="97"/>
        <v/>
      </c>
      <c r="F1426" s="1" t="str">
        <f t="shared" ca="1" si="98"/>
        <v>UTILITIES</v>
      </c>
      <c r="H1426" s="32" t="str">
        <f t="array" aca="1" ref="H1426" ca="1">IFERROR(INDEX($E$26:$E$1885,SMALL(IF($E$26:$E$1885="","",ROW($E$26:$E$1885)-MIN(ROW($E$26:$E$1885))+1),ROW(E1403))),"")</f>
        <v/>
      </c>
      <c r="I1426" s="32" t="str">
        <f t="array" aca="1" ref="I1426" ca="1">IFERROR(INDEX($F$26:$F$1885,SMALL(IF($F$26:$F$1885="","",ROW($F$26:$F$1885)-MIN(ROW($F$26:$F$1885))+1),ROW(F1403))),"")</f>
        <v/>
      </c>
    </row>
    <row r="1427" spans="2:9" hidden="1" x14ac:dyDescent="0.45">
      <c r="B1427" s="32" t="str">
        <f t="shared" si="100"/>
        <v/>
      </c>
      <c r="C1427" s="1">
        <f ca="1"/>
        <v>0</v>
      </c>
      <c r="D1427" s="1">
        <v>7</v>
      </c>
      <c r="E1427" s="36" t="str">
        <f t="shared" ca="1" si="97"/>
        <v/>
      </c>
      <c r="F1427" s="1">
        <f t="shared" ca="1" si="98"/>
        <v>0</v>
      </c>
      <c r="H1427" s="32" t="str">
        <f t="array" aca="1" ref="H1427" ca="1">IFERROR(INDEX($E$26:$E$1885,SMALL(IF($E$26:$E$1885="","",ROW($E$26:$E$1885)-MIN(ROW($E$26:$E$1885))+1),ROW(E1404))),"")</f>
        <v/>
      </c>
      <c r="I1427" s="32" t="str">
        <f t="array" aca="1" ref="I1427" ca="1">IFERROR(INDEX($F$26:$F$1885,SMALL(IF($F$26:$F$1885="","",ROW($F$26:$F$1885)-MIN(ROW($F$26:$F$1885))+1),ROW(F1404))),"")</f>
        <v/>
      </c>
    </row>
    <row r="1428" spans="2:9" hidden="1" x14ac:dyDescent="0.45">
      <c r="B1428" s="32" t="str">
        <f t="shared" si="100"/>
        <v/>
      </c>
      <c r="C1428" s="1">
        <f ca="1"/>
        <v>0</v>
      </c>
      <c r="D1428" s="1">
        <v>8</v>
      </c>
      <c r="E1428" s="36" t="str">
        <f t="shared" ca="1" si="97"/>
        <v/>
      </c>
      <c r="F1428" s="1">
        <f t="shared" ca="1" si="98"/>
        <v>0</v>
      </c>
      <c r="H1428" s="32" t="str">
        <f t="array" aca="1" ref="H1428" ca="1">IFERROR(INDEX($E$26:$E$1885,SMALL(IF($E$26:$E$1885="","",ROW($E$26:$E$1885)-MIN(ROW($E$26:$E$1885))+1),ROW(E1405))),"")</f>
        <v/>
      </c>
      <c r="I1428" s="32" t="str">
        <f t="array" aca="1" ref="I1428" ca="1">IFERROR(INDEX($F$26:$F$1885,SMALL(IF($F$26:$F$1885="","",ROW($F$26:$F$1885)-MIN(ROW($F$26:$F$1885))+1),ROW(F1405))),"")</f>
        <v/>
      </c>
    </row>
    <row r="1429" spans="2:9" hidden="1" x14ac:dyDescent="0.45">
      <c r="B1429" s="32" t="str">
        <f t="shared" si="100"/>
        <v/>
      </c>
      <c r="C1429" s="1">
        <f ca="1"/>
        <v>0</v>
      </c>
      <c r="D1429" s="1">
        <v>9</v>
      </c>
      <c r="E1429" s="36" t="str">
        <f t="shared" ca="1" si="97"/>
        <v/>
      </c>
      <c r="F1429" s="1">
        <f t="shared" ca="1" si="98"/>
        <v>0</v>
      </c>
      <c r="H1429" s="32" t="str">
        <f t="array" aca="1" ref="H1429" ca="1">IFERROR(INDEX($E$26:$E$1885,SMALL(IF($E$26:$E$1885="","",ROW($E$26:$E$1885)-MIN(ROW($E$26:$E$1885))+1),ROW(E1406))),"")</f>
        <v/>
      </c>
      <c r="I1429" s="32" t="str">
        <f t="array" aca="1" ref="I1429" ca="1">IFERROR(INDEX($F$26:$F$1885,SMALL(IF($F$26:$F$1885="","",ROW($F$26:$F$1885)-MIN(ROW($F$26:$F$1885))+1),ROW(F1406))),"")</f>
        <v/>
      </c>
    </row>
    <row r="1430" spans="2:9" hidden="1" x14ac:dyDescent="0.45">
      <c r="B1430" s="32" t="str">
        <f t="shared" si="100"/>
        <v/>
      </c>
      <c r="C1430" s="1">
        <f ca="1"/>
        <v>0</v>
      </c>
      <c r="D1430" s="1">
        <v>10</v>
      </c>
      <c r="E1430" s="36" t="str">
        <f t="shared" ca="1" si="97"/>
        <v/>
      </c>
      <c r="F1430" s="1">
        <f t="shared" ca="1" si="98"/>
        <v>0</v>
      </c>
      <c r="H1430" s="32" t="str">
        <f t="array" aca="1" ref="H1430" ca="1">IFERROR(INDEX($E$26:$E$1885,SMALL(IF($E$26:$E$1885="","",ROW($E$26:$E$1885)-MIN(ROW($E$26:$E$1885))+1),ROW(E1407))),"")</f>
        <v/>
      </c>
      <c r="I1430" s="32" t="str">
        <f t="array" aca="1" ref="I1430" ca="1">IFERROR(INDEX($F$26:$F$1885,SMALL(IF($F$26:$F$1885="","",ROW($F$26:$F$1885)-MIN(ROW($F$26:$F$1885))+1),ROW(F1407))),"")</f>
        <v/>
      </c>
    </row>
    <row r="1431" spans="2:9" hidden="1" x14ac:dyDescent="0.45">
      <c r="B1431" s="32" t="str">
        <f t="shared" si="100"/>
        <v/>
      </c>
      <c r="C1431" s="1" t="str">
        <f ca="1"/>
        <v>HEALTH/WELLBEING</v>
      </c>
      <c r="D1431" s="1">
        <v>11</v>
      </c>
      <c r="E1431" s="36" t="str">
        <f t="shared" ca="1" si="97"/>
        <v/>
      </c>
      <c r="F1431" s="1" t="str">
        <f t="shared" ca="1" si="98"/>
        <v>HEALTH/WELLBEING</v>
      </c>
      <c r="H1431" s="32" t="str">
        <f t="array" aca="1" ref="H1431" ca="1">IFERROR(INDEX($E$26:$E$1885,SMALL(IF($E$26:$E$1885="","",ROW($E$26:$E$1885)-MIN(ROW($E$26:$E$1885))+1),ROW(E1408))),"")</f>
        <v/>
      </c>
      <c r="I1431" s="32" t="str">
        <f t="array" aca="1" ref="I1431" ca="1">IFERROR(INDEX($F$26:$F$1885,SMALL(IF($F$26:$F$1885="","",ROW($F$26:$F$1885)-MIN(ROW($F$26:$F$1885))+1),ROW(F1408))),"")</f>
        <v/>
      </c>
    </row>
    <row r="1432" spans="2:9" hidden="1" x14ac:dyDescent="0.45">
      <c r="B1432" s="32" t="str">
        <f t="shared" si="100"/>
        <v/>
      </c>
      <c r="C1432" s="1" t="str">
        <f ca="1"/>
        <v>Gym/Working Out</v>
      </c>
      <c r="D1432" s="1">
        <v>12</v>
      </c>
      <c r="E1432" s="36" t="str">
        <f t="shared" ca="1" si="97"/>
        <v/>
      </c>
      <c r="F1432" s="1" t="str">
        <f t="shared" ca="1" si="98"/>
        <v>Gym/Working Out</v>
      </c>
      <c r="H1432" s="32" t="str">
        <f t="array" aca="1" ref="H1432" ca="1">IFERROR(INDEX($E$26:$E$1885,SMALL(IF($E$26:$E$1885="","",ROW($E$26:$E$1885)-MIN(ROW($E$26:$E$1885))+1),ROW(E1409))),"")</f>
        <v/>
      </c>
      <c r="I1432" s="32" t="str">
        <f t="array" aca="1" ref="I1432" ca="1">IFERROR(INDEX($F$26:$F$1885,SMALL(IF($F$26:$F$1885="","",ROW($F$26:$F$1885)-MIN(ROW($F$26:$F$1885))+1),ROW(F1409))),"")</f>
        <v/>
      </c>
    </row>
    <row r="1433" spans="2:9" hidden="1" x14ac:dyDescent="0.45">
      <c r="B1433" s="32" t="str">
        <f t="shared" si="100"/>
        <v/>
      </c>
      <c r="C1433" s="1" t="str">
        <f ca="1"/>
        <v>Fun Money</v>
      </c>
      <c r="D1433" s="1">
        <v>13</v>
      </c>
      <c r="E1433" s="36" t="str">
        <f t="shared" ca="1" si="97"/>
        <v/>
      </c>
      <c r="F1433" s="1" t="str">
        <f t="shared" ca="1" si="98"/>
        <v>Fun Money</v>
      </c>
      <c r="H1433" s="32" t="str">
        <f t="array" aca="1" ref="H1433" ca="1">IFERROR(INDEX($E$26:$E$1885,SMALL(IF($E$26:$E$1885="","",ROW($E$26:$E$1885)-MIN(ROW($E$26:$E$1885))+1),ROW(E1410))),"")</f>
        <v/>
      </c>
      <c r="I1433" s="32" t="str">
        <f t="array" aca="1" ref="I1433" ca="1">IFERROR(INDEX($F$26:$F$1885,SMALL(IF($F$26:$F$1885="","",ROW($F$26:$F$1885)-MIN(ROW($F$26:$F$1885))+1),ROW(F1410))),"")</f>
        <v/>
      </c>
    </row>
    <row r="1434" spans="2:9" hidden="1" x14ac:dyDescent="0.45">
      <c r="B1434" s="32" t="str">
        <f t="shared" si="100"/>
        <v/>
      </c>
      <c r="C1434" s="1">
        <f ca="1"/>
        <v>0</v>
      </c>
      <c r="D1434" s="1">
        <v>14</v>
      </c>
      <c r="E1434" s="36" t="str">
        <f t="shared" ca="1" si="97"/>
        <v/>
      </c>
      <c r="F1434" s="1">
        <f t="shared" ca="1" si="98"/>
        <v>0</v>
      </c>
      <c r="H1434" s="32" t="str">
        <f t="array" aca="1" ref="H1434" ca="1">IFERROR(INDEX($E$26:$E$1885,SMALL(IF($E$26:$E$1885="","",ROW($E$26:$E$1885)-MIN(ROW($E$26:$E$1885))+1),ROW(E1411))),"")</f>
        <v/>
      </c>
      <c r="I1434" s="32" t="str">
        <f t="array" aca="1" ref="I1434" ca="1">IFERROR(INDEX($F$26:$F$1885,SMALL(IF($F$26:$F$1885="","",ROW($F$26:$F$1885)-MIN(ROW($F$26:$F$1885))+1),ROW(F1411))),"")</f>
        <v/>
      </c>
    </row>
    <row r="1435" spans="2:9" hidden="1" x14ac:dyDescent="0.45">
      <c r="B1435" s="32" t="str">
        <f t="shared" si="100"/>
        <v/>
      </c>
      <c r="C1435" s="1">
        <f ca="1"/>
        <v>0</v>
      </c>
      <c r="D1435" s="1">
        <v>15</v>
      </c>
      <c r="E1435" s="36" t="str">
        <f t="shared" ref="E1435:E1498" ca="1" si="101">IF(LEN(C1435)=0,"",TEXT(B1435,"mm/dd/yyyy"))</f>
        <v/>
      </c>
      <c r="F1435" s="1">
        <f t="shared" ref="F1435:F1498" ca="1" si="102">C1435</f>
        <v>0</v>
      </c>
      <c r="H1435" s="32" t="str">
        <f t="array" aca="1" ref="H1435" ca="1">IFERROR(INDEX($E$26:$E$1885,SMALL(IF($E$26:$E$1885="","",ROW($E$26:$E$1885)-MIN(ROW($E$26:$E$1885))+1),ROW(E1412))),"")</f>
        <v/>
      </c>
      <c r="I1435" s="32" t="str">
        <f t="array" aca="1" ref="I1435" ca="1">IFERROR(INDEX($F$26:$F$1885,SMALL(IF($F$26:$F$1885="","",ROW($F$26:$F$1885)-MIN(ROW($F$26:$F$1885))+1),ROW(F1412))),"")</f>
        <v/>
      </c>
    </row>
    <row r="1436" spans="2:9" hidden="1" x14ac:dyDescent="0.45">
      <c r="B1436" s="32" t="str">
        <f t="shared" si="100"/>
        <v/>
      </c>
      <c r="C1436" s="1">
        <f ca="1"/>
        <v>0</v>
      </c>
      <c r="D1436" s="1">
        <v>16</v>
      </c>
      <c r="E1436" s="36" t="str">
        <f t="shared" ca="1" si="101"/>
        <v/>
      </c>
      <c r="F1436" s="1">
        <f t="shared" ca="1" si="102"/>
        <v>0</v>
      </c>
      <c r="H1436" s="32" t="str">
        <f t="array" aca="1" ref="H1436" ca="1">IFERROR(INDEX($E$26:$E$1885,SMALL(IF($E$26:$E$1885="","",ROW($E$26:$E$1885)-MIN(ROW($E$26:$E$1885))+1),ROW(E1413))),"")</f>
        <v/>
      </c>
      <c r="I1436" s="32" t="str">
        <f t="array" aca="1" ref="I1436" ca="1">IFERROR(INDEX($F$26:$F$1885,SMALL(IF($F$26:$F$1885="","",ROW($F$26:$F$1885)-MIN(ROW($F$26:$F$1885))+1),ROW(F1413))),"")</f>
        <v/>
      </c>
    </row>
    <row r="1437" spans="2:9" hidden="1" x14ac:dyDescent="0.45">
      <c r="B1437" s="32" t="str">
        <f t="shared" si="100"/>
        <v/>
      </c>
      <c r="C1437" s="1">
        <f ca="1"/>
        <v>0</v>
      </c>
      <c r="D1437" s="1">
        <v>17</v>
      </c>
      <c r="E1437" s="36" t="str">
        <f t="shared" ca="1" si="101"/>
        <v/>
      </c>
      <c r="F1437" s="1">
        <f t="shared" ca="1" si="102"/>
        <v>0</v>
      </c>
      <c r="H1437" s="32" t="str">
        <f t="array" aca="1" ref="H1437" ca="1">IFERROR(INDEX($E$26:$E$1885,SMALL(IF($E$26:$E$1885="","",ROW($E$26:$E$1885)-MIN(ROW($E$26:$E$1885))+1),ROW(E1414))),"")</f>
        <v/>
      </c>
      <c r="I1437" s="32" t="str">
        <f t="array" aca="1" ref="I1437" ca="1">IFERROR(INDEX($F$26:$F$1885,SMALL(IF($F$26:$F$1885="","",ROW($F$26:$F$1885)-MIN(ROW($F$26:$F$1885))+1),ROW(F1414))),"")</f>
        <v/>
      </c>
    </row>
    <row r="1438" spans="2:9" hidden="1" x14ac:dyDescent="0.45">
      <c r="B1438" s="32" t="str">
        <f t="shared" si="100"/>
        <v/>
      </c>
      <c r="C1438" s="1" t="str">
        <f ca="1"/>
        <v>AUTO</v>
      </c>
      <c r="D1438" s="1">
        <v>18</v>
      </c>
      <c r="E1438" s="36" t="str">
        <f t="shared" ca="1" si="101"/>
        <v/>
      </c>
      <c r="F1438" s="1" t="str">
        <f t="shared" ca="1" si="102"/>
        <v>AUTO</v>
      </c>
      <c r="H1438" s="32" t="str">
        <f t="array" aca="1" ref="H1438" ca="1">IFERROR(INDEX($E$26:$E$1885,SMALL(IF($E$26:$E$1885="","",ROW($E$26:$E$1885)-MIN(ROW($E$26:$E$1885))+1),ROW(E1415))),"")</f>
        <v/>
      </c>
      <c r="I1438" s="32" t="str">
        <f t="array" aca="1" ref="I1438" ca="1">IFERROR(INDEX($F$26:$F$1885,SMALL(IF($F$26:$F$1885="","",ROW($F$26:$F$1885)-MIN(ROW($F$26:$F$1885))+1),ROW(F1415))),"")</f>
        <v/>
      </c>
    </row>
    <row r="1439" spans="2:9" hidden="1" x14ac:dyDescent="0.45">
      <c r="B1439" s="32" t="str">
        <f t="shared" si="100"/>
        <v/>
      </c>
      <c r="C1439" s="1">
        <f ca="1"/>
        <v>0</v>
      </c>
      <c r="D1439" s="1">
        <v>19</v>
      </c>
      <c r="E1439" s="36" t="str">
        <f t="shared" ca="1" si="101"/>
        <v/>
      </c>
      <c r="F1439" s="1">
        <f t="shared" ca="1" si="102"/>
        <v>0</v>
      </c>
      <c r="H1439" s="32" t="str">
        <f t="array" aca="1" ref="H1439" ca="1">IFERROR(INDEX($E$26:$E$1885,SMALL(IF($E$26:$E$1885="","",ROW($E$26:$E$1885)-MIN(ROW($E$26:$E$1885))+1),ROW(E1416))),"")</f>
        <v/>
      </c>
      <c r="I1439" s="32" t="str">
        <f t="array" aca="1" ref="I1439" ca="1">IFERROR(INDEX($F$26:$F$1885,SMALL(IF($F$26:$F$1885="","",ROW($F$26:$F$1885)-MIN(ROW($F$26:$F$1885))+1),ROW(F1416))),"")</f>
        <v/>
      </c>
    </row>
    <row r="1440" spans="2:9" hidden="1" x14ac:dyDescent="0.45">
      <c r="B1440" s="32" t="str">
        <f t="shared" si="100"/>
        <v/>
      </c>
      <c r="C1440" s="1">
        <f ca="1"/>
        <v>0</v>
      </c>
      <c r="D1440" s="1">
        <v>20</v>
      </c>
      <c r="E1440" s="36" t="str">
        <f t="shared" ca="1" si="101"/>
        <v/>
      </c>
      <c r="F1440" s="1">
        <f t="shared" ca="1" si="102"/>
        <v>0</v>
      </c>
      <c r="H1440" s="32" t="str">
        <f t="array" aca="1" ref="H1440" ca="1">IFERROR(INDEX($E$26:$E$1885,SMALL(IF($E$26:$E$1885="","",ROW($E$26:$E$1885)-MIN(ROW($E$26:$E$1885))+1),ROW(E1417))),"")</f>
        <v/>
      </c>
      <c r="I1440" s="32" t="str">
        <f t="array" aca="1" ref="I1440" ca="1">IFERROR(INDEX($F$26:$F$1885,SMALL(IF($F$26:$F$1885="","",ROW($F$26:$F$1885)-MIN(ROW($F$26:$F$1885))+1),ROW(F1417))),"")</f>
        <v/>
      </c>
    </row>
    <row r="1441" spans="2:9" hidden="1" x14ac:dyDescent="0.45">
      <c r="B1441" s="32" t="str">
        <f t="shared" si="100"/>
        <v/>
      </c>
      <c r="C1441" s="1">
        <f ca="1"/>
        <v>0</v>
      </c>
      <c r="D1441" s="1">
        <v>21</v>
      </c>
      <c r="E1441" s="36" t="str">
        <f t="shared" ca="1" si="101"/>
        <v/>
      </c>
      <c r="F1441" s="1">
        <f t="shared" ca="1" si="102"/>
        <v>0</v>
      </c>
      <c r="H1441" s="32" t="str">
        <f t="array" aca="1" ref="H1441" ca="1">IFERROR(INDEX($E$26:$E$1885,SMALL(IF($E$26:$E$1885="","",ROW($E$26:$E$1885)-MIN(ROW($E$26:$E$1885))+1),ROW(E1418))),"")</f>
        <v/>
      </c>
      <c r="I1441" s="32" t="str">
        <f t="array" aca="1" ref="I1441" ca="1">IFERROR(INDEX($F$26:$F$1885,SMALL(IF($F$26:$F$1885="","",ROW($F$26:$F$1885)-MIN(ROW($F$26:$F$1885))+1),ROW(F1418))),"")</f>
        <v/>
      </c>
    </row>
    <row r="1442" spans="2:9" hidden="1" x14ac:dyDescent="0.45">
      <c r="B1442" s="32" t="str">
        <f t="shared" si="100"/>
        <v/>
      </c>
      <c r="C1442" s="1">
        <f ca="1"/>
        <v>0</v>
      </c>
      <c r="D1442" s="1">
        <v>22</v>
      </c>
      <c r="E1442" s="36" t="str">
        <f t="shared" ca="1" si="101"/>
        <v/>
      </c>
      <c r="F1442" s="1">
        <f t="shared" ca="1" si="102"/>
        <v>0</v>
      </c>
      <c r="H1442" s="32" t="str">
        <f t="array" aca="1" ref="H1442" ca="1">IFERROR(INDEX($E$26:$E$1885,SMALL(IF($E$26:$E$1885="","",ROW($E$26:$E$1885)-MIN(ROW($E$26:$E$1885))+1),ROW(E1419))),"")</f>
        <v/>
      </c>
      <c r="I1442" s="32" t="str">
        <f t="array" aca="1" ref="I1442" ca="1">IFERROR(INDEX($F$26:$F$1885,SMALL(IF($F$26:$F$1885="","",ROW($F$26:$F$1885)-MIN(ROW($F$26:$F$1885))+1),ROW(F1419))),"")</f>
        <v/>
      </c>
    </row>
    <row r="1443" spans="2:9" hidden="1" x14ac:dyDescent="0.45">
      <c r="B1443" s="32" t="str">
        <f t="shared" si="100"/>
        <v/>
      </c>
      <c r="C1443" s="1" t="str">
        <f ca="1"/>
        <v>SUBSCRIPTIONS</v>
      </c>
      <c r="D1443" s="1">
        <v>23</v>
      </c>
      <c r="E1443" s="36" t="str">
        <f t="shared" ca="1" si="101"/>
        <v/>
      </c>
      <c r="F1443" s="1" t="str">
        <f t="shared" ca="1" si="102"/>
        <v>SUBSCRIPTIONS</v>
      </c>
      <c r="H1443" s="32" t="str">
        <f t="array" aca="1" ref="H1443" ca="1">IFERROR(INDEX($E$26:$E$1885,SMALL(IF($E$26:$E$1885="","",ROW($E$26:$E$1885)-MIN(ROW($E$26:$E$1885))+1),ROW(E1420))),"")</f>
        <v/>
      </c>
      <c r="I1443" s="32" t="str">
        <f t="array" aca="1" ref="I1443" ca="1">IFERROR(INDEX($F$26:$F$1885,SMALL(IF($F$26:$F$1885="","",ROW($F$26:$F$1885)-MIN(ROW($F$26:$F$1885))+1),ROW(F1420))),"")</f>
        <v/>
      </c>
    </row>
    <row r="1444" spans="2:9" hidden="1" x14ac:dyDescent="0.45">
      <c r="B1444" s="32" t="str">
        <f t="shared" si="100"/>
        <v/>
      </c>
      <c r="C1444" s="1">
        <f ca="1"/>
        <v>0</v>
      </c>
      <c r="D1444" s="1">
        <v>24</v>
      </c>
      <c r="E1444" s="36" t="str">
        <f t="shared" ca="1" si="101"/>
        <v/>
      </c>
      <c r="F1444" s="1">
        <f t="shared" ca="1" si="102"/>
        <v>0</v>
      </c>
      <c r="H1444" s="32" t="str">
        <f t="array" aca="1" ref="H1444" ca="1">IFERROR(INDEX($E$26:$E$1885,SMALL(IF($E$26:$E$1885="","",ROW($E$26:$E$1885)-MIN(ROW($E$26:$E$1885))+1),ROW(E1421))),"")</f>
        <v/>
      </c>
      <c r="I1444" s="32" t="str">
        <f t="array" aca="1" ref="I1444" ca="1">IFERROR(INDEX($F$26:$F$1885,SMALL(IF($F$26:$F$1885="","",ROW($F$26:$F$1885)-MIN(ROW($F$26:$F$1885))+1),ROW(F1421))),"")</f>
        <v/>
      </c>
    </row>
    <row r="1445" spans="2:9" hidden="1" x14ac:dyDescent="0.45">
      <c r="B1445" s="32" t="str">
        <f t="shared" si="100"/>
        <v/>
      </c>
      <c r="C1445" s="1">
        <f ca="1"/>
        <v>0</v>
      </c>
      <c r="D1445" s="1">
        <v>25</v>
      </c>
      <c r="E1445" s="36" t="str">
        <f t="shared" ca="1" si="101"/>
        <v/>
      </c>
      <c r="F1445" s="1">
        <f t="shared" ca="1" si="102"/>
        <v>0</v>
      </c>
      <c r="H1445" s="32" t="str">
        <f t="array" aca="1" ref="H1445" ca="1">IFERROR(INDEX($E$26:$E$1885,SMALL(IF($E$26:$E$1885="","",ROW($E$26:$E$1885)-MIN(ROW($E$26:$E$1885))+1),ROW(E1422))),"")</f>
        <v/>
      </c>
      <c r="I1445" s="32" t="str">
        <f t="array" aca="1" ref="I1445" ca="1">IFERROR(INDEX($F$26:$F$1885,SMALL(IF($F$26:$F$1885="","",ROW($F$26:$F$1885)-MIN(ROW($F$26:$F$1885))+1),ROW(F1422))),"")</f>
        <v/>
      </c>
    </row>
    <row r="1446" spans="2:9" hidden="1" x14ac:dyDescent="0.45">
      <c r="B1446" s="32" t="str">
        <f t="shared" si="100"/>
        <v/>
      </c>
      <c r="C1446" s="1">
        <f ca="1"/>
        <v>0</v>
      </c>
      <c r="D1446" s="1">
        <v>26</v>
      </c>
      <c r="E1446" s="36" t="str">
        <f t="shared" ca="1" si="101"/>
        <v/>
      </c>
      <c r="F1446" s="1">
        <f t="shared" ca="1" si="102"/>
        <v>0</v>
      </c>
      <c r="H1446" s="32" t="str">
        <f t="array" aca="1" ref="H1446" ca="1">IFERROR(INDEX($E$26:$E$1885,SMALL(IF($E$26:$E$1885="","",ROW($E$26:$E$1885)-MIN(ROW($E$26:$E$1885))+1),ROW(E1423))),"")</f>
        <v/>
      </c>
      <c r="I1446" s="32" t="str">
        <f t="array" aca="1" ref="I1446" ca="1">IFERROR(INDEX($F$26:$F$1885,SMALL(IF($F$26:$F$1885="","",ROW($F$26:$F$1885)-MIN(ROW($F$26:$F$1885))+1),ROW(F1423))),"")</f>
        <v/>
      </c>
    </row>
    <row r="1447" spans="2:9" hidden="1" x14ac:dyDescent="0.45">
      <c r="B1447" s="32" t="str">
        <f t="shared" si="100"/>
        <v/>
      </c>
      <c r="C1447" s="1">
        <f ca="1"/>
        <v>0</v>
      </c>
      <c r="D1447" s="1">
        <v>27</v>
      </c>
      <c r="E1447" s="36" t="str">
        <f t="shared" ca="1" si="101"/>
        <v/>
      </c>
      <c r="F1447" s="1">
        <f t="shared" ca="1" si="102"/>
        <v>0</v>
      </c>
      <c r="H1447" s="32" t="str">
        <f t="array" aca="1" ref="H1447" ca="1">IFERROR(INDEX($E$26:$E$1885,SMALL(IF($E$26:$E$1885="","",ROW($E$26:$E$1885)-MIN(ROW($E$26:$E$1885))+1),ROW(E1424))),"")</f>
        <v/>
      </c>
      <c r="I1447" s="32" t="str">
        <f t="array" aca="1" ref="I1447" ca="1">IFERROR(INDEX($F$26:$F$1885,SMALL(IF($F$26:$F$1885="","",ROW($F$26:$F$1885)-MIN(ROW($F$26:$F$1885))+1),ROW(F1424))),"")</f>
        <v/>
      </c>
    </row>
    <row r="1448" spans="2:9" hidden="1" x14ac:dyDescent="0.45">
      <c r="B1448" s="32" t="str">
        <f t="shared" si="100"/>
        <v/>
      </c>
      <c r="C1448" s="1" t="str">
        <f ca="1"/>
        <v>SAVINGS</v>
      </c>
      <c r="D1448" s="1">
        <v>28</v>
      </c>
      <c r="E1448" s="36" t="str">
        <f t="shared" ca="1" si="101"/>
        <v/>
      </c>
      <c r="F1448" s="1" t="str">
        <f t="shared" ca="1" si="102"/>
        <v>SAVINGS</v>
      </c>
      <c r="H1448" s="32" t="str">
        <f t="array" aca="1" ref="H1448" ca="1">IFERROR(INDEX($E$26:$E$1885,SMALL(IF($E$26:$E$1885="","",ROW($E$26:$E$1885)-MIN(ROW($E$26:$E$1885))+1),ROW(E1425))),"")</f>
        <v/>
      </c>
      <c r="I1448" s="32" t="str">
        <f t="array" aca="1" ref="I1448" ca="1">IFERROR(INDEX($F$26:$F$1885,SMALL(IF($F$26:$F$1885="","",ROW($F$26:$F$1885)-MIN(ROW($F$26:$F$1885))+1),ROW(F1425))),"")</f>
        <v/>
      </c>
    </row>
    <row r="1449" spans="2:9" hidden="1" x14ac:dyDescent="0.45">
      <c r="B1449" s="32" t="str">
        <f t="shared" si="100"/>
        <v/>
      </c>
      <c r="C1449" s="1" t="str">
        <f ca="1"/>
        <v>Savings - Vacation</v>
      </c>
      <c r="D1449" s="1">
        <v>29</v>
      </c>
      <c r="E1449" s="36" t="str">
        <f t="shared" ca="1" si="101"/>
        <v/>
      </c>
      <c r="F1449" s="1" t="str">
        <f t="shared" ca="1" si="102"/>
        <v>Savings - Vacation</v>
      </c>
      <c r="H1449" s="32" t="str">
        <f t="array" aca="1" ref="H1449" ca="1">IFERROR(INDEX($E$26:$E$1885,SMALL(IF($E$26:$E$1885="","",ROW($E$26:$E$1885)-MIN(ROW($E$26:$E$1885))+1),ROW(E1426))),"")</f>
        <v/>
      </c>
      <c r="I1449" s="32" t="str">
        <f t="array" aca="1" ref="I1449" ca="1">IFERROR(INDEX($F$26:$F$1885,SMALL(IF($F$26:$F$1885="","",ROW($F$26:$F$1885)-MIN(ROW($F$26:$F$1885))+1),ROW(F1426))),"")</f>
        <v/>
      </c>
    </row>
    <row r="1450" spans="2:9" hidden="1" x14ac:dyDescent="0.45">
      <c r="B1450" s="32" t="str">
        <f t="shared" si="100"/>
        <v/>
      </c>
      <c r="C1450" s="1" t="str">
        <f ca="1"/>
        <v>Savings - School Fund</v>
      </c>
      <c r="D1450" s="1">
        <v>30</v>
      </c>
      <c r="E1450" s="36" t="str">
        <f t="shared" ca="1" si="101"/>
        <v/>
      </c>
      <c r="F1450" s="1" t="str">
        <f t="shared" ca="1" si="102"/>
        <v>Savings - School Fund</v>
      </c>
      <c r="H1450" s="32" t="str">
        <f t="array" aca="1" ref="H1450" ca="1">IFERROR(INDEX($E$26:$E$1885,SMALL(IF($E$26:$E$1885="","",ROW($E$26:$E$1885)-MIN(ROW($E$26:$E$1885))+1),ROW(E1427))),"")</f>
        <v/>
      </c>
      <c r="I1450" s="32" t="str">
        <f t="array" aca="1" ref="I1450" ca="1">IFERROR(INDEX($F$26:$F$1885,SMALL(IF($F$26:$F$1885="","",ROW($F$26:$F$1885)-MIN(ROW($F$26:$F$1885))+1),ROW(F1427))),"")</f>
        <v/>
      </c>
    </row>
    <row r="1451" spans="2:9" hidden="1" x14ac:dyDescent="0.45">
      <c r="B1451" s="32" t="str">
        <f t="shared" si="100"/>
        <v/>
      </c>
      <c r="C1451" s="1">
        <f ca="1"/>
        <v>0</v>
      </c>
      <c r="D1451" s="1">
        <v>31</v>
      </c>
      <c r="E1451" s="36" t="str">
        <f t="shared" ca="1" si="101"/>
        <v/>
      </c>
      <c r="F1451" s="1">
        <f t="shared" ca="1" si="102"/>
        <v>0</v>
      </c>
      <c r="H1451" s="32" t="str">
        <f t="array" aca="1" ref="H1451" ca="1">IFERROR(INDEX($E$26:$E$1885,SMALL(IF($E$26:$E$1885="","",ROW($E$26:$E$1885)-MIN(ROW($E$26:$E$1885))+1),ROW(E1428))),"")</f>
        <v/>
      </c>
      <c r="I1451" s="32" t="str">
        <f t="array" aca="1" ref="I1451" ca="1">IFERROR(INDEX($F$26:$F$1885,SMALL(IF($F$26:$F$1885="","",ROW($F$26:$F$1885)-MIN(ROW($F$26:$F$1885))+1),ROW(F1428))),"")</f>
        <v/>
      </c>
    </row>
    <row r="1452" spans="2:9" hidden="1" x14ac:dyDescent="0.45">
      <c r="B1452" s="32" t="str">
        <f t="shared" si="100"/>
        <v/>
      </c>
      <c r="C1452" s="1">
        <f ca="1"/>
        <v>0</v>
      </c>
      <c r="D1452" s="1">
        <v>32</v>
      </c>
      <c r="E1452" s="36" t="str">
        <f t="shared" ca="1" si="101"/>
        <v/>
      </c>
      <c r="F1452" s="1">
        <f t="shared" ca="1" si="102"/>
        <v>0</v>
      </c>
      <c r="H1452" s="32" t="str">
        <f t="array" aca="1" ref="H1452" ca="1">IFERROR(INDEX($E$26:$E$1885,SMALL(IF($E$26:$E$1885="","",ROW($E$26:$E$1885)-MIN(ROW($E$26:$E$1885))+1),ROW(E1429))),"")</f>
        <v/>
      </c>
      <c r="I1452" s="32" t="str">
        <f t="array" aca="1" ref="I1452" ca="1">IFERROR(INDEX($F$26:$F$1885,SMALL(IF($F$26:$F$1885="","",ROW($F$26:$F$1885)-MIN(ROW($F$26:$F$1885))+1),ROW(F1429))),"")</f>
        <v/>
      </c>
    </row>
    <row r="1453" spans="2:9" hidden="1" x14ac:dyDescent="0.45">
      <c r="B1453" s="32" t="str">
        <f t="shared" si="100"/>
        <v/>
      </c>
      <c r="C1453" s="1">
        <f ca="1"/>
        <v>0</v>
      </c>
      <c r="D1453" s="1">
        <v>33</v>
      </c>
      <c r="E1453" s="36" t="str">
        <f t="shared" ca="1" si="101"/>
        <v/>
      </c>
      <c r="F1453" s="1">
        <f t="shared" ca="1" si="102"/>
        <v>0</v>
      </c>
      <c r="H1453" s="32" t="str">
        <f t="array" aca="1" ref="H1453" ca="1">IFERROR(INDEX($E$26:$E$1885,SMALL(IF($E$26:$E$1885="","",ROW($E$26:$E$1885)-MIN(ROW($E$26:$E$1885))+1),ROW(E1430))),"")</f>
        <v/>
      </c>
      <c r="I1453" s="32" t="str">
        <f t="array" aca="1" ref="I1453" ca="1">IFERROR(INDEX($F$26:$F$1885,SMALL(IF($F$26:$F$1885="","",ROW($F$26:$F$1885)-MIN(ROW($F$26:$F$1885))+1),ROW(F1430))),"")</f>
        <v/>
      </c>
    </row>
    <row r="1454" spans="2:9" hidden="1" x14ac:dyDescent="0.45">
      <c r="B1454" s="32" t="str">
        <f t="shared" si="100"/>
        <v/>
      </c>
      <c r="C1454" s="1">
        <f ca="1"/>
        <v>0</v>
      </c>
      <c r="D1454" s="1">
        <v>34</v>
      </c>
      <c r="E1454" s="36" t="str">
        <f t="shared" ca="1" si="101"/>
        <v/>
      </c>
      <c r="F1454" s="1">
        <f t="shared" ca="1" si="102"/>
        <v>0</v>
      </c>
      <c r="H1454" s="32" t="str">
        <f t="array" aca="1" ref="H1454" ca="1">IFERROR(INDEX($E$26:$E$1885,SMALL(IF($E$26:$E$1885="","",ROW($E$26:$E$1885)-MIN(ROW($E$26:$E$1885))+1),ROW(E1431))),"")</f>
        <v/>
      </c>
      <c r="I1454" s="32" t="str">
        <f t="array" aca="1" ref="I1454" ca="1">IFERROR(INDEX($F$26:$F$1885,SMALL(IF($F$26:$F$1885="","",ROW($F$26:$F$1885)-MIN(ROW($F$26:$F$1885))+1),ROW(F1431))),"")</f>
        <v/>
      </c>
    </row>
    <row r="1455" spans="2:9" hidden="1" x14ac:dyDescent="0.45">
      <c r="B1455" s="32" t="str">
        <f t="shared" si="100"/>
        <v/>
      </c>
      <c r="C1455" s="1">
        <f ca="1"/>
        <v>0</v>
      </c>
      <c r="D1455" s="1">
        <v>35</v>
      </c>
      <c r="E1455" s="36" t="str">
        <f t="shared" ca="1" si="101"/>
        <v/>
      </c>
      <c r="F1455" s="1">
        <f t="shared" ca="1" si="102"/>
        <v>0</v>
      </c>
      <c r="H1455" s="32" t="str">
        <f t="array" aca="1" ref="H1455" ca="1">IFERROR(INDEX($E$26:$E$1885,SMALL(IF($E$26:$E$1885="","",ROW($E$26:$E$1885)-MIN(ROW($E$26:$E$1885))+1),ROW(E1432))),"")</f>
        <v/>
      </c>
      <c r="I1455" s="32" t="str">
        <f t="array" aca="1" ref="I1455" ca="1">IFERROR(INDEX($F$26:$F$1885,SMALL(IF($F$26:$F$1885="","",ROW($F$26:$F$1885)-MIN(ROW($F$26:$F$1885))+1),ROW(F1432))),"")</f>
        <v/>
      </c>
    </row>
    <row r="1456" spans="2:9" hidden="1" x14ac:dyDescent="0.45">
      <c r="B1456" s="32" t="str">
        <f t="shared" si="100"/>
        <v/>
      </c>
      <c r="C1456" s="1">
        <f ca="1"/>
        <v>0</v>
      </c>
      <c r="D1456" s="1">
        <v>36</v>
      </c>
      <c r="E1456" s="36" t="str">
        <f t="shared" ca="1" si="101"/>
        <v/>
      </c>
      <c r="F1456" s="1">
        <f t="shared" ca="1" si="102"/>
        <v>0</v>
      </c>
      <c r="H1456" s="32" t="str">
        <f t="array" aca="1" ref="H1456" ca="1">IFERROR(INDEX($E$26:$E$1885,SMALL(IF($E$26:$E$1885="","",ROW($E$26:$E$1885)-MIN(ROW($E$26:$E$1885))+1),ROW(E1433))),"")</f>
        <v/>
      </c>
      <c r="I1456" s="32" t="str">
        <f t="array" aca="1" ref="I1456" ca="1">IFERROR(INDEX($F$26:$F$1885,SMALL(IF($F$26:$F$1885="","",ROW($F$26:$F$1885)-MIN(ROW($F$26:$F$1885))+1),ROW(F1433))),"")</f>
        <v/>
      </c>
    </row>
    <row r="1457" spans="2:9" hidden="1" x14ac:dyDescent="0.45">
      <c r="B1457" s="32" t="str">
        <f t="shared" si="100"/>
        <v/>
      </c>
      <c r="C1457" s="1">
        <f ca="1"/>
        <v>0</v>
      </c>
      <c r="D1457" s="1">
        <v>37</v>
      </c>
      <c r="E1457" s="36" t="str">
        <f t="shared" ca="1" si="101"/>
        <v/>
      </c>
      <c r="F1457" s="1">
        <f t="shared" ca="1" si="102"/>
        <v>0</v>
      </c>
      <c r="H1457" s="32" t="str">
        <f t="array" aca="1" ref="H1457" ca="1">IFERROR(INDEX($E$26:$E$1885,SMALL(IF($E$26:$E$1885="","",ROW($E$26:$E$1885)-MIN(ROW($E$26:$E$1885))+1),ROW(E1434))),"")</f>
        <v/>
      </c>
      <c r="I1457" s="32" t="str">
        <f t="array" aca="1" ref="I1457" ca="1">IFERROR(INDEX($F$26:$F$1885,SMALL(IF($F$26:$F$1885="","",ROW($F$26:$F$1885)-MIN(ROW($F$26:$F$1885))+1),ROW(F1434))),"")</f>
        <v/>
      </c>
    </row>
    <row r="1458" spans="2:9" hidden="1" x14ac:dyDescent="0.45">
      <c r="B1458" s="32" t="str">
        <f t="shared" si="100"/>
        <v/>
      </c>
      <c r="C1458" s="1">
        <f ca="1"/>
        <v>0</v>
      </c>
      <c r="D1458" s="1">
        <v>38</v>
      </c>
      <c r="E1458" s="36" t="str">
        <f t="shared" ca="1" si="101"/>
        <v/>
      </c>
      <c r="F1458" s="1">
        <f t="shared" ca="1" si="102"/>
        <v>0</v>
      </c>
      <c r="H1458" s="32" t="str">
        <f t="array" aca="1" ref="H1458" ca="1">IFERROR(INDEX($E$26:$E$1885,SMALL(IF($E$26:$E$1885="","",ROW($E$26:$E$1885)-MIN(ROW($E$26:$E$1885))+1),ROW(E1435))),"")</f>
        <v/>
      </c>
      <c r="I1458" s="32" t="str">
        <f t="array" aca="1" ref="I1458" ca="1">IFERROR(INDEX($F$26:$F$1885,SMALL(IF($F$26:$F$1885="","",ROW($F$26:$F$1885)-MIN(ROW($F$26:$F$1885))+1),ROW(F1435))),"")</f>
        <v/>
      </c>
    </row>
    <row r="1459" spans="2:9" hidden="1" x14ac:dyDescent="0.45">
      <c r="B1459" s="32" t="str">
        <f t="shared" si="100"/>
        <v/>
      </c>
      <c r="C1459" s="1">
        <f ca="1"/>
        <v>0</v>
      </c>
      <c r="D1459" s="1">
        <v>39</v>
      </c>
      <c r="E1459" s="36" t="str">
        <f t="shared" ca="1" si="101"/>
        <v/>
      </c>
      <c r="F1459" s="1">
        <f t="shared" ca="1" si="102"/>
        <v>0</v>
      </c>
      <c r="H1459" s="32" t="str">
        <f t="array" aca="1" ref="H1459" ca="1">IFERROR(INDEX($E$26:$E$1885,SMALL(IF($E$26:$E$1885="","",ROW($E$26:$E$1885)-MIN(ROW($E$26:$E$1885))+1),ROW(E1436))),"")</f>
        <v/>
      </c>
      <c r="I1459" s="32" t="str">
        <f t="array" aca="1" ref="I1459" ca="1">IFERROR(INDEX($F$26:$F$1885,SMALL(IF($F$26:$F$1885="","",ROW($F$26:$F$1885)-MIN(ROW($F$26:$F$1885))+1),ROW(F1436))),"")</f>
        <v/>
      </c>
    </row>
    <row r="1460" spans="2:9" hidden="1" x14ac:dyDescent="0.45">
      <c r="B1460" s="32" t="str">
        <f t="shared" si="100"/>
        <v/>
      </c>
      <c r="C1460" s="1">
        <f ca="1"/>
        <v>0</v>
      </c>
      <c r="D1460" s="1">
        <v>40</v>
      </c>
      <c r="E1460" s="36" t="str">
        <f t="shared" ca="1" si="101"/>
        <v/>
      </c>
      <c r="F1460" s="1">
        <f t="shared" ca="1" si="102"/>
        <v>0</v>
      </c>
      <c r="H1460" s="32" t="str">
        <f t="array" aca="1" ref="H1460" ca="1">IFERROR(INDEX($E$26:$E$1885,SMALL(IF($E$26:$E$1885="","",ROW($E$26:$E$1885)-MIN(ROW($E$26:$E$1885))+1),ROW(E1437))),"")</f>
        <v/>
      </c>
      <c r="I1460" s="32" t="str">
        <f t="array" aca="1" ref="I1460" ca="1">IFERROR(INDEX($F$26:$F$1885,SMALL(IF($F$26:$F$1885="","",ROW($F$26:$F$1885)-MIN(ROW($F$26:$F$1885))+1),ROW(F1437))),"")</f>
        <v/>
      </c>
    </row>
    <row r="1461" spans="2:9" hidden="1" x14ac:dyDescent="0.45">
      <c r="B1461" s="32" t="str">
        <f t="shared" si="100"/>
        <v/>
      </c>
      <c r="C1461" s="1">
        <f ca="1"/>
        <v>0</v>
      </c>
      <c r="D1461" s="1">
        <v>41</v>
      </c>
      <c r="E1461" s="36" t="str">
        <f t="shared" ca="1" si="101"/>
        <v/>
      </c>
      <c r="F1461" s="1">
        <f t="shared" ca="1" si="102"/>
        <v>0</v>
      </c>
      <c r="H1461" s="32" t="str">
        <f t="array" aca="1" ref="H1461" ca="1">IFERROR(INDEX($E$26:$E$1885,SMALL(IF($E$26:$E$1885="","",ROW($E$26:$E$1885)-MIN(ROW($E$26:$E$1885))+1),ROW(E1438))),"")</f>
        <v/>
      </c>
      <c r="I1461" s="32" t="str">
        <f t="array" aca="1" ref="I1461" ca="1">IFERROR(INDEX($F$26:$F$1885,SMALL(IF($F$26:$F$1885="","",ROW($F$26:$F$1885)-MIN(ROW($F$26:$F$1885))+1),ROW(F1438))),"")</f>
        <v/>
      </c>
    </row>
    <row r="1462" spans="2:9" hidden="1" x14ac:dyDescent="0.45">
      <c r="B1462" s="32" t="str">
        <f t="shared" si="100"/>
        <v/>
      </c>
      <c r="C1462" s="1">
        <f ca="1"/>
        <v>0</v>
      </c>
      <c r="D1462" s="1">
        <v>42</v>
      </c>
      <c r="E1462" s="36" t="str">
        <f t="shared" ca="1" si="101"/>
        <v/>
      </c>
      <c r="F1462" s="1">
        <f t="shared" ca="1" si="102"/>
        <v>0</v>
      </c>
      <c r="H1462" s="32" t="str">
        <f t="array" aca="1" ref="H1462" ca="1">IFERROR(INDEX($E$26:$E$1885,SMALL(IF($E$26:$E$1885="","",ROW($E$26:$E$1885)-MIN(ROW($E$26:$E$1885))+1),ROW(E1439))),"")</f>
        <v/>
      </c>
      <c r="I1462" s="32" t="str">
        <f t="array" aca="1" ref="I1462" ca="1">IFERROR(INDEX($F$26:$F$1885,SMALL(IF($F$26:$F$1885="","",ROW($F$26:$F$1885)-MIN(ROW($F$26:$F$1885))+1),ROW(F1439))),"")</f>
        <v/>
      </c>
    </row>
    <row r="1463" spans="2:9" hidden="1" x14ac:dyDescent="0.45">
      <c r="B1463" s="32" t="str">
        <f t="shared" si="100"/>
        <v/>
      </c>
      <c r="C1463" s="1">
        <f ca="1"/>
        <v>0</v>
      </c>
      <c r="D1463" s="1">
        <v>43</v>
      </c>
      <c r="E1463" s="36" t="str">
        <f t="shared" ca="1" si="101"/>
        <v/>
      </c>
      <c r="F1463" s="1">
        <f t="shared" ca="1" si="102"/>
        <v>0</v>
      </c>
      <c r="H1463" s="32" t="str">
        <f t="array" aca="1" ref="H1463" ca="1">IFERROR(INDEX($E$26:$E$1885,SMALL(IF($E$26:$E$1885="","",ROW($E$26:$E$1885)-MIN(ROW($E$26:$E$1885))+1),ROW(E1440))),"")</f>
        <v/>
      </c>
      <c r="I1463" s="32" t="str">
        <f t="array" aca="1" ref="I1463" ca="1">IFERROR(INDEX($F$26:$F$1885,SMALL(IF($F$26:$F$1885="","",ROW($F$26:$F$1885)-MIN(ROW($F$26:$F$1885))+1),ROW(F1440))),"")</f>
        <v/>
      </c>
    </row>
    <row r="1464" spans="2:9" hidden="1" x14ac:dyDescent="0.45">
      <c r="B1464" s="32" t="str">
        <f t="shared" si="100"/>
        <v/>
      </c>
      <c r="C1464" s="1">
        <f ca="1"/>
        <v>0</v>
      </c>
      <c r="D1464" s="1">
        <v>44</v>
      </c>
      <c r="E1464" s="36" t="str">
        <f t="shared" ca="1" si="101"/>
        <v/>
      </c>
      <c r="F1464" s="1">
        <f t="shared" ca="1" si="102"/>
        <v>0</v>
      </c>
      <c r="H1464" s="32" t="str">
        <f t="array" aca="1" ref="H1464" ca="1">IFERROR(INDEX($E$26:$E$1885,SMALL(IF($E$26:$E$1885="","",ROW($E$26:$E$1885)-MIN(ROW($E$26:$E$1885))+1),ROW(E1441))),"")</f>
        <v/>
      </c>
      <c r="I1464" s="32" t="str">
        <f t="array" aca="1" ref="I1464" ca="1">IFERROR(INDEX($F$26:$F$1885,SMALL(IF($F$26:$F$1885="","",ROW($F$26:$F$1885)-MIN(ROW($F$26:$F$1885))+1),ROW(F1441))),"")</f>
        <v/>
      </c>
    </row>
    <row r="1465" spans="2:9" hidden="1" x14ac:dyDescent="0.45">
      <c r="B1465" s="32" t="str">
        <f t="shared" si="100"/>
        <v/>
      </c>
      <c r="C1465" s="1">
        <f ca="1"/>
        <v>0</v>
      </c>
      <c r="D1465" s="1">
        <v>45</v>
      </c>
      <c r="E1465" s="36" t="str">
        <f t="shared" ca="1" si="101"/>
        <v/>
      </c>
      <c r="F1465" s="1">
        <f t="shared" ca="1" si="102"/>
        <v>0</v>
      </c>
      <c r="H1465" s="32" t="str">
        <f t="array" aca="1" ref="H1465" ca="1">IFERROR(INDEX($E$26:$E$1885,SMALL(IF($E$26:$E$1885="","",ROW($E$26:$E$1885)-MIN(ROW($E$26:$E$1885))+1),ROW(E1442))),"")</f>
        <v/>
      </c>
      <c r="I1465" s="32" t="str">
        <f t="array" aca="1" ref="I1465" ca="1">IFERROR(INDEX($F$26:$F$1885,SMALL(IF($F$26:$F$1885="","",ROW($F$26:$F$1885)-MIN(ROW($F$26:$F$1885))+1),ROW(F1442))),"")</f>
        <v/>
      </c>
    </row>
    <row r="1466" spans="2:9" hidden="1" x14ac:dyDescent="0.45">
      <c r="B1466" s="32" t="str">
        <f t="shared" si="100"/>
        <v/>
      </c>
      <c r="C1466" s="1">
        <f ca="1"/>
        <v>0</v>
      </c>
      <c r="D1466" s="1">
        <v>46</v>
      </c>
      <c r="E1466" s="36" t="str">
        <f t="shared" ca="1" si="101"/>
        <v/>
      </c>
      <c r="F1466" s="1">
        <f t="shared" ca="1" si="102"/>
        <v>0</v>
      </c>
      <c r="H1466" s="32" t="str">
        <f t="array" aca="1" ref="H1466" ca="1">IFERROR(INDEX($E$26:$E$1885,SMALL(IF($E$26:$E$1885="","",ROW($E$26:$E$1885)-MIN(ROW($E$26:$E$1885))+1),ROW(E1443))),"")</f>
        <v/>
      </c>
      <c r="I1466" s="32" t="str">
        <f t="array" aca="1" ref="I1466" ca="1">IFERROR(INDEX($F$26:$F$1885,SMALL(IF($F$26:$F$1885="","",ROW($F$26:$F$1885)-MIN(ROW($F$26:$F$1885))+1),ROW(F1443))),"")</f>
        <v/>
      </c>
    </row>
    <row r="1467" spans="2:9" hidden="1" x14ac:dyDescent="0.45">
      <c r="B1467" s="32" t="str">
        <f t="shared" si="100"/>
        <v/>
      </c>
      <c r="C1467" s="1">
        <f ca="1"/>
        <v>0</v>
      </c>
      <c r="D1467" s="1">
        <v>47</v>
      </c>
      <c r="E1467" s="36" t="str">
        <f t="shared" ca="1" si="101"/>
        <v/>
      </c>
      <c r="F1467" s="1">
        <f t="shared" ca="1" si="102"/>
        <v>0</v>
      </c>
      <c r="H1467" s="32" t="str">
        <f t="array" aca="1" ref="H1467" ca="1">IFERROR(INDEX($E$26:$E$1885,SMALL(IF($E$26:$E$1885="","",ROW($E$26:$E$1885)-MIN(ROW($E$26:$E$1885))+1),ROW(E1444))),"")</f>
        <v/>
      </c>
      <c r="I1467" s="32" t="str">
        <f t="array" aca="1" ref="I1467" ca="1">IFERROR(INDEX($F$26:$F$1885,SMALL(IF($F$26:$F$1885="","",ROW($F$26:$F$1885)-MIN(ROW($F$26:$F$1885))+1),ROW(F1444))),"")</f>
        <v/>
      </c>
    </row>
    <row r="1468" spans="2:9" hidden="1" x14ac:dyDescent="0.45">
      <c r="B1468" s="32" t="str">
        <f t="shared" si="100"/>
        <v/>
      </c>
      <c r="C1468" s="1">
        <f ca="1"/>
        <v>0</v>
      </c>
      <c r="D1468" s="1">
        <v>48</v>
      </c>
      <c r="E1468" s="36" t="str">
        <f t="shared" ca="1" si="101"/>
        <v/>
      </c>
      <c r="F1468" s="1">
        <f t="shared" ca="1" si="102"/>
        <v>0</v>
      </c>
      <c r="H1468" s="32" t="str">
        <f t="array" aca="1" ref="H1468" ca="1">IFERROR(INDEX($E$26:$E$1885,SMALL(IF($E$26:$E$1885="","",ROW($E$26:$E$1885)-MIN(ROW($E$26:$E$1885))+1),ROW(E1445))),"")</f>
        <v/>
      </c>
      <c r="I1468" s="32" t="str">
        <f t="array" aca="1" ref="I1468" ca="1">IFERROR(INDEX($F$26:$F$1885,SMALL(IF($F$26:$F$1885="","",ROW($F$26:$F$1885)-MIN(ROW($F$26:$F$1885))+1),ROW(F1445))),"")</f>
        <v/>
      </c>
    </row>
    <row r="1469" spans="2:9" hidden="1" x14ac:dyDescent="0.45">
      <c r="B1469" s="32" t="str">
        <f t="shared" si="100"/>
        <v/>
      </c>
      <c r="C1469" s="1">
        <f ca="1"/>
        <v>0</v>
      </c>
      <c r="D1469" s="1">
        <v>49</v>
      </c>
      <c r="E1469" s="36" t="str">
        <f t="shared" ca="1" si="101"/>
        <v/>
      </c>
      <c r="F1469" s="1">
        <f t="shared" ca="1" si="102"/>
        <v>0</v>
      </c>
      <c r="H1469" s="32" t="str">
        <f t="array" aca="1" ref="H1469" ca="1">IFERROR(INDEX($E$26:$E$1885,SMALL(IF($E$26:$E$1885="","",ROW($E$26:$E$1885)-MIN(ROW($E$26:$E$1885))+1),ROW(E1446))),"")</f>
        <v/>
      </c>
      <c r="I1469" s="32" t="str">
        <f t="array" aca="1" ref="I1469" ca="1">IFERROR(INDEX($F$26:$F$1885,SMALL(IF($F$26:$F$1885="","",ROW($F$26:$F$1885)-MIN(ROW($F$26:$F$1885))+1),ROW(F1446))),"")</f>
        <v/>
      </c>
    </row>
    <row r="1470" spans="2:9" hidden="1" x14ac:dyDescent="0.45">
      <c r="B1470" s="32" t="str">
        <f t="shared" si="100"/>
        <v/>
      </c>
      <c r="C1470" s="1">
        <f ca="1"/>
        <v>0</v>
      </c>
      <c r="D1470" s="1">
        <v>50</v>
      </c>
      <c r="E1470" s="36" t="str">
        <f t="shared" ca="1" si="101"/>
        <v/>
      </c>
      <c r="F1470" s="1">
        <f t="shared" ca="1" si="102"/>
        <v>0</v>
      </c>
      <c r="H1470" s="32" t="str">
        <f t="array" aca="1" ref="H1470" ca="1">IFERROR(INDEX($E$26:$E$1885,SMALL(IF($E$26:$E$1885="","",ROW($E$26:$E$1885)-MIN(ROW($E$26:$E$1885))+1),ROW(E1447))),"")</f>
        <v/>
      </c>
      <c r="I1470" s="32" t="str">
        <f t="array" aca="1" ref="I1470" ca="1">IFERROR(INDEX($F$26:$F$1885,SMALL(IF($F$26:$F$1885="","",ROW($F$26:$F$1885)-MIN(ROW($F$26:$F$1885))+1),ROW(F1447))),"")</f>
        <v/>
      </c>
    </row>
    <row r="1471" spans="2:9" hidden="1" x14ac:dyDescent="0.45">
      <c r="B1471" s="32" t="str">
        <f t="shared" si="100"/>
        <v/>
      </c>
      <c r="C1471" s="1">
        <f ca="1"/>
        <v>0</v>
      </c>
      <c r="D1471" s="1">
        <v>51</v>
      </c>
      <c r="E1471" s="36" t="str">
        <f t="shared" ca="1" si="101"/>
        <v/>
      </c>
      <c r="F1471" s="1">
        <f t="shared" ca="1" si="102"/>
        <v>0</v>
      </c>
      <c r="H1471" s="32" t="str">
        <f t="array" aca="1" ref="H1471" ca="1">IFERROR(INDEX($E$26:$E$1885,SMALL(IF($E$26:$E$1885="","",ROW($E$26:$E$1885)-MIN(ROW($E$26:$E$1885))+1),ROW(E1448))),"")</f>
        <v/>
      </c>
      <c r="I1471" s="32" t="str">
        <f t="array" aca="1" ref="I1471" ca="1">IFERROR(INDEX($F$26:$F$1885,SMALL(IF($F$26:$F$1885="","",ROW($F$26:$F$1885)-MIN(ROW($F$26:$F$1885))+1),ROW(F1448))),"")</f>
        <v/>
      </c>
    </row>
    <row r="1472" spans="2:9" hidden="1" x14ac:dyDescent="0.45">
      <c r="B1472" s="32" t="str">
        <f t="shared" si="100"/>
        <v/>
      </c>
      <c r="C1472" s="1">
        <f ca="1"/>
        <v>0</v>
      </c>
      <c r="D1472" s="1">
        <v>52</v>
      </c>
      <c r="E1472" s="36" t="str">
        <f t="shared" ca="1" si="101"/>
        <v/>
      </c>
      <c r="F1472" s="1">
        <f t="shared" ca="1" si="102"/>
        <v>0</v>
      </c>
      <c r="H1472" s="32" t="str">
        <f t="array" aca="1" ref="H1472" ca="1">IFERROR(INDEX($E$26:$E$1885,SMALL(IF($E$26:$E$1885="","",ROW($E$26:$E$1885)-MIN(ROW($E$26:$E$1885))+1),ROW(E1449))),"")</f>
        <v/>
      </c>
      <c r="I1472" s="32" t="str">
        <f t="array" aca="1" ref="I1472" ca="1">IFERROR(INDEX($F$26:$F$1885,SMALL(IF($F$26:$F$1885="","",ROW($F$26:$F$1885)-MIN(ROW($F$26:$F$1885))+1),ROW(F1449))),"")</f>
        <v/>
      </c>
    </row>
    <row r="1473" spans="2:9" hidden="1" x14ac:dyDescent="0.45">
      <c r="B1473" s="32" t="str">
        <f t="shared" si="100"/>
        <v/>
      </c>
      <c r="C1473" s="1">
        <f ca="1"/>
        <v>0</v>
      </c>
      <c r="D1473" s="1">
        <v>53</v>
      </c>
      <c r="E1473" s="36" t="str">
        <f t="shared" ca="1" si="101"/>
        <v/>
      </c>
      <c r="F1473" s="1">
        <f t="shared" ca="1" si="102"/>
        <v>0</v>
      </c>
      <c r="H1473" s="32" t="str">
        <f t="array" aca="1" ref="H1473" ca="1">IFERROR(INDEX($E$26:$E$1885,SMALL(IF($E$26:$E$1885="","",ROW($E$26:$E$1885)-MIN(ROW($E$26:$E$1885))+1),ROW(E1450))),"")</f>
        <v/>
      </c>
      <c r="I1473" s="32" t="str">
        <f t="array" aca="1" ref="I1473" ca="1">IFERROR(INDEX($F$26:$F$1885,SMALL(IF($F$26:$F$1885="","",ROW($F$26:$F$1885)-MIN(ROW($F$26:$F$1885))+1),ROW(F1450))),"")</f>
        <v/>
      </c>
    </row>
    <row r="1474" spans="2:9" hidden="1" x14ac:dyDescent="0.45">
      <c r="B1474" s="32" t="str">
        <f t="shared" si="100"/>
        <v/>
      </c>
      <c r="C1474" s="1">
        <f ca="1"/>
        <v>0</v>
      </c>
      <c r="D1474" s="1">
        <v>54</v>
      </c>
      <c r="E1474" s="36" t="str">
        <f t="shared" ca="1" si="101"/>
        <v/>
      </c>
      <c r="F1474" s="1">
        <f t="shared" ca="1" si="102"/>
        <v>0</v>
      </c>
      <c r="H1474" s="32" t="str">
        <f t="array" aca="1" ref="H1474" ca="1">IFERROR(INDEX($E$26:$E$1885,SMALL(IF($E$26:$E$1885="","",ROW($E$26:$E$1885)-MIN(ROW($E$26:$E$1885))+1),ROW(E1451))),"")</f>
        <v/>
      </c>
      <c r="I1474" s="32" t="str">
        <f t="array" aca="1" ref="I1474" ca="1">IFERROR(INDEX($F$26:$F$1885,SMALL(IF($F$26:$F$1885="","",ROW($F$26:$F$1885)-MIN(ROW($F$26:$F$1885))+1),ROW(F1451))),"")</f>
        <v/>
      </c>
    </row>
    <row r="1475" spans="2:9" hidden="1" x14ac:dyDescent="0.45">
      <c r="B1475" s="32" t="str">
        <f t="shared" si="100"/>
        <v/>
      </c>
      <c r="C1475" s="1">
        <f ca="1"/>
        <v>0</v>
      </c>
      <c r="D1475" s="1">
        <v>55</v>
      </c>
      <c r="E1475" s="36" t="str">
        <f t="shared" ca="1" si="101"/>
        <v/>
      </c>
      <c r="F1475" s="1">
        <f t="shared" ca="1" si="102"/>
        <v>0</v>
      </c>
      <c r="H1475" s="32" t="str">
        <f t="array" aca="1" ref="H1475" ca="1">IFERROR(INDEX($E$26:$E$1885,SMALL(IF($E$26:$E$1885="","",ROW($E$26:$E$1885)-MIN(ROW($E$26:$E$1885))+1),ROW(E1452))),"")</f>
        <v/>
      </c>
      <c r="I1475" s="32" t="str">
        <f t="array" aca="1" ref="I1475" ca="1">IFERROR(INDEX($F$26:$F$1885,SMALL(IF($F$26:$F$1885="","",ROW($F$26:$F$1885)-MIN(ROW($F$26:$F$1885))+1),ROW(F1452))),"")</f>
        <v/>
      </c>
    </row>
    <row r="1476" spans="2:9" hidden="1" x14ac:dyDescent="0.45">
      <c r="B1476" s="32" t="str">
        <f t="shared" si="100"/>
        <v/>
      </c>
      <c r="C1476" s="1">
        <f ca="1"/>
        <v>0</v>
      </c>
      <c r="D1476" s="1">
        <v>56</v>
      </c>
      <c r="E1476" s="36" t="str">
        <f t="shared" ca="1" si="101"/>
        <v/>
      </c>
      <c r="F1476" s="1">
        <f t="shared" ca="1" si="102"/>
        <v>0</v>
      </c>
      <c r="H1476" s="32" t="str">
        <f t="array" aca="1" ref="H1476" ca="1">IFERROR(INDEX($E$26:$E$1885,SMALL(IF($E$26:$E$1885="","",ROW($E$26:$E$1885)-MIN(ROW($E$26:$E$1885))+1),ROW(E1453))),"")</f>
        <v/>
      </c>
      <c r="I1476" s="32" t="str">
        <f t="array" aca="1" ref="I1476" ca="1">IFERROR(INDEX($F$26:$F$1885,SMALL(IF($F$26:$F$1885="","",ROW($F$26:$F$1885)-MIN(ROW($F$26:$F$1885))+1),ROW(F1453))),"")</f>
        <v/>
      </c>
    </row>
    <row r="1477" spans="2:9" hidden="1" x14ac:dyDescent="0.45">
      <c r="B1477" s="32" t="str">
        <f t="shared" si="100"/>
        <v/>
      </c>
      <c r="C1477" s="1">
        <f ca="1"/>
        <v>0</v>
      </c>
      <c r="D1477" s="1">
        <v>57</v>
      </c>
      <c r="E1477" s="36" t="str">
        <f t="shared" ca="1" si="101"/>
        <v/>
      </c>
      <c r="F1477" s="1">
        <f t="shared" ca="1" si="102"/>
        <v>0</v>
      </c>
      <c r="H1477" s="32" t="str">
        <f t="array" aca="1" ref="H1477" ca="1">IFERROR(INDEX($E$26:$E$1885,SMALL(IF($E$26:$E$1885="","",ROW($E$26:$E$1885)-MIN(ROW($E$26:$E$1885))+1),ROW(E1454))),"")</f>
        <v/>
      </c>
      <c r="I1477" s="32" t="str">
        <f t="array" aca="1" ref="I1477" ca="1">IFERROR(INDEX($F$26:$F$1885,SMALL(IF($F$26:$F$1885="","",ROW($F$26:$F$1885)-MIN(ROW($F$26:$F$1885))+1),ROW(F1454))),"")</f>
        <v/>
      </c>
    </row>
    <row r="1478" spans="2:9" hidden="1" x14ac:dyDescent="0.45">
      <c r="B1478" s="32" t="str">
        <f t="shared" si="100"/>
        <v/>
      </c>
      <c r="C1478" s="1">
        <f ca="1"/>
        <v>0</v>
      </c>
      <c r="D1478" s="1">
        <v>58</v>
      </c>
      <c r="E1478" s="36" t="str">
        <f t="shared" ca="1" si="101"/>
        <v/>
      </c>
      <c r="F1478" s="1">
        <f t="shared" ca="1" si="102"/>
        <v>0</v>
      </c>
      <c r="H1478" s="32" t="str">
        <f t="array" aca="1" ref="H1478" ca="1">IFERROR(INDEX($E$26:$E$1885,SMALL(IF($E$26:$E$1885="","",ROW($E$26:$E$1885)-MIN(ROW($E$26:$E$1885))+1),ROW(E1455))),"")</f>
        <v/>
      </c>
      <c r="I1478" s="32" t="str">
        <f t="array" aca="1" ref="I1478" ca="1">IFERROR(INDEX($F$26:$F$1885,SMALL(IF($F$26:$F$1885="","",ROW($F$26:$F$1885)-MIN(ROW($F$26:$F$1885))+1),ROW(F1455))),"")</f>
        <v/>
      </c>
    </row>
    <row r="1479" spans="2:9" hidden="1" x14ac:dyDescent="0.45">
      <c r="B1479" s="32" t="str">
        <f t="shared" si="100"/>
        <v/>
      </c>
      <c r="C1479" s="1">
        <f ca="1"/>
        <v>0</v>
      </c>
      <c r="D1479" s="1">
        <v>59</v>
      </c>
      <c r="E1479" s="36" t="str">
        <f t="shared" ca="1" si="101"/>
        <v/>
      </c>
      <c r="F1479" s="1">
        <f t="shared" ca="1" si="102"/>
        <v>0</v>
      </c>
      <c r="H1479" s="32" t="str">
        <f t="array" aca="1" ref="H1479" ca="1">IFERROR(INDEX($E$26:$E$1885,SMALL(IF($E$26:$E$1885="","",ROW($E$26:$E$1885)-MIN(ROW($E$26:$E$1885))+1),ROW(E1456))),"")</f>
        <v/>
      </c>
      <c r="I1479" s="32" t="str">
        <f t="array" aca="1" ref="I1479" ca="1">IFERROR(INDEX($F$26:$F$1885,SMALL(IF($F$26:$F$1885="","",ROW($F$26:$F$1885)-MIN(ROW($F$26:$F$1885))+1),ROW(F1456))),"")</f>
        <v/>
      </c>
    </row>
    <row r="1480" spans="2:9" hidden="1" x14ac:dyDescent="0.45">
      <c r="B1480" s="32" t="str">
        <f t="shared" si="100"/>
        <v/>
      </c>
      <c r="C1480" s="1">
        <f ca="1"/>
        <v>0</v>
      </c>
      <c r="D1480" s="1">
        <v>60</v>
      </c>
      <c r="E1480" s="36" t="str">
        <f t="shared" ca="1" si="101"/>
        <v/>
      </c>
      <c r="F1480" s="1">
        <f t="shared" ca="1" si="102"/>
        <v>0</v>
      </c>
      <c r="H1480" s="32" t="str">
        <f t="array" aca="1" ref="H1480" ca="1">IFERROR(INDEX($E$26:$E$1885,SMALL(IF($E$26:$E$1885="","",ROW($E$26:$E$1885)-MIN(ROW($E$26:$E$1885))+1),ROW(E1457))),"")</f>
        <v/>
      </c>
      <c r="I1480" s="32" t="str">
        <f t="array" aca="1" ref="I1480" ca="1">IFERROR(INDEX($F$26:$F$1885,SMALL(IF($F$26:$F$1885="","",ROW($F$26:$F$1885)-MIN(ROW($F$26:$F$1885))+1),ROW(F1457))),"")</f>
        <v/>
      </c>
    </row>
    <row r="1481" spans="2:9" hidden="1" x14ac:dyDescent="0.45">
      <c r="B1481" s="32" t="str">
        <f t="shared" si="100"/>
        <v/>
      </c>
      <c r="C1481" s="1">
        <f ca="1"/>
        <v>0</v>
      </c>
      <c r="D1481" s="1">
        <v>61</v>
      </c>
      <c r="E1481" s="36" t="str">
        <f t="shared" ca="1" si="101"/>
        <v/>
      </c>
      <c r="F1481" s="1">
        <f t="shared" ca="1" si="102"/>
        <v>0</v>
      </c>
      <c r="H1481" s="32" t="str">
        <f t="array" aca="1" ref="H1481" ca="1">IFERROR(INDEX($E$26:$E$1885,SMALL(IF($E$26:$E$1885="","",ROW($E$26:$E$1885)-MIN(ROW($E$26:$E$1885))+1),ROW(E1458))),"")</f>
        <v/>
      </c>
      <c r="I1481" s="32" t="str">
        <f t="array" aca="1" ref="I1481" ca="1">IFERROR(INDEX($F$26:$F$1885,SMALL(IF($F$26:$F$1885="","",ROW($F$26:$F$1885)-MIN(ROW($F$26:$F$1885))+1),ROW(F1458))),"")</f>
        <v/>
      </c>
    </row>
    <row r="1482" spans="2:9" hidden="1" x14ac:dyDescent="0.45">
      <c r="B1482" s="32" t="str">
        <f t="shared" si="100"/>
        <v/>
      </c>
      <c r="C1482" s="1">
        <f ca="1"/>
        <v>0</v>
      </c>
      <c r="D1482" s="1">
        <v>62</v>
      </c>
      <c r="E1482" s="36" t="str">
        <f t="shared" ca="1" si="101"/>
        <v/>
      </c>
      <c r="F1482" s="1">
        <f t="shared" ca="1" si="102"/>
        <v>0</v>
      </c>
      <c r="H1482" s="32" t="str">
        <f t="array" aca="1" ref="H1482" ca="1">IFERROR(INDEX($E$26:$E$1885,SMALL(IF($E$26:$E$1885="","",ROW($E$26:$E$1885)-MIN(ROW($E$26:$E$1885))+1),ROW(E1459))),"")</f>
        <v/>
      </c>
      <c r="I1482" s="32" t="str">
        <f t="array" aca="1" ref="I1482" ca="1">IFERROR(INDEX($F$26:$F$1885,SMALL(IF($F$26:$F$1885="","",ROW($F$26:$F$1885)-MIN(ROW($F$26:$F$1885))+1),ROW(F1459))),"")</f>
        <v/>
      </c>
    </row>
    <row r="1483" spans="2:9" hidden="1" x14ac:dyDescent="0.45">
      <c r="B1483" s="32" t="str">
        <f t="shared" si="100"/>
        <v/>
      </c>
      <c r="C1483" s="1">
        <f ca="1"/>
        <v>0</v>
      </c>
      <c r="D1483" s="1">
        <v>63</v>
      </c>
      <c r="E1483" s="36" t="str">
        <f t="shared" ca="1" si="101"/>
        <v/>
      </c>
      <c r="F1483" s="1">
        <f t="shared" ca="1" si="102"/>
        <v>0</v>
      </c>
      <c r="H1483" s="32" t="str">
        <f t="array" aca="1" ref="H1483" ca="1">IFERROR(INDEX($E$26:$E$1885,SMALL(IF($E$26:$E$1885="","",ROW($E$26:$E$1885)-MIN(ROW($E$26:$E$1885))+1),ROW(E1460))),"")</f>
        <v/>
      </c>
      <c r="I1483" s="32" t="str">
        <f t="array" aca="1" ref="I1483" ca="1">IFERROR(INDEX($F$26:$F$1885,SMALL(IF($F$26:$F$1885="","",ROW($F$26:$F$1885)-MIN(ROW($F$26:$F$1885))+1),ROW(F1460))),"")</f>
        <v/>
      </c>
    </row>
    <row r="1484" spans="2:9" hidden="1" x14ac:dyDescent="0.45">
      <c r="B1484" s="32" t="str">
        <f t="shared" si="100"/>
        <v/>
      </c>
      <c r="C1484" s="1">
        <f ca="1"/>
        <v>0</v>
      </c>
      <c r="D1484" s="1">
        <v>64</v>
      </c>
      <c r="E1484" s="36" t="str">
        <f t="shared" ca="1" si="101"/>
        <v/>
      </c>
      <c r="F1484" s="1">
        <f t="shared" ca="1" si="102"/>
        <v>0</v>
      </c>
      <c r="H1484" s="32" t="str">
        <f t="array" aca="1" ref="H1484" ca="1">IFERROR(INDEX($E$26:$E$1885,SMALL(IF($E$26:$E$1885="","",ROW($E$26:$E$1885)-MIN(ROW($E$26:$E$1885))+1),ROW(E1461))),"")</f>
        <v/>
      </c>
      <c r="I1484" s="32" t="str">
        <f t="array" aca="1" ref="I1484" ca="1">IFERROR(INDEX($F$26:$F$1885,SMALL(IF($F$26:$F$1885="","",ROW($F$26:$F$1885)-MIN(ROW($F$26:$F$1885))+1),ROW(F1461))),"")</f>
        <v/>
      </c>
    </row>
    <row r="1485" spans="2:9" hidden="1" x14ac:dyDescent="0.45">
      <c r="B1485" s="32" t="str">
        <f t="shared" si="100"/>
        <v/>
      </c>
      <c r="C1485" s="1">
        <f ca="1"/>
        <v>0</v>
      </c>
      <c r="D1485" s="1">
        <v>65</v>
      </c>
      <c r="E1485" s="36" t="str">
        <f t="shared" ca="1" si="101"/>
        <v/>
      </c>
      <c r="F1485" s="1">
        <f t="shared" ca="1" si="102"/>
        <v>0</v>
      </c>
      <c r="H1485" s="32" t="str">
        <f t="array" aca="1" ref="H1485" ca="1">IFERROR(INDEX($E$26:$E$1885,SMALL(IF($E$26:$E$1885="","",ROW($E$26:$E$1885)-MIN(ROW($E$26:$E$1885))+1),ROW(E1462))),"")</f>
        <v/>
      </c>
      <c r="I1485" s="32" t="str">
        <f t="array" aca="1" ref="I1485" ca="1">IFERROR(INDEX($F$26:$F$1885,SMALL(IF($F$26:$F$1885="","",ROW($F$26:$F$1885)-MIN(ROW($F$26:$F$1885))+1),ROW(F1462))),"")</f>
        <v/>
      </c>
    </row>
    <row r="1486" spans="2:9" hidden="1" x14ac:dyDescent="0.45">
      <c r="B1486" s="32" t="str">
        <f t="shared" ref="B1486:B1513" si="103">B$18</f>
        <v/>
      </c>
      <c r="C1486" s="1">
        <f ca="1"/>
        <v>0</v>
      </c>
      <c r="D1486" s="1">
        <v>66</v>
      </c>
      <c r="E1486" s="36" t="str">
        <f t="shared" ca="1" si="101"/>
        <v/>
      </c>
      <c r="F1486" s="1">
        <f t="shared" ca="1" si="102"/>
        <v>0</v>
      </c>
      <c r="H1486" s="32" t="str">
        <f t="array" aca="1" ref="H1486" ca="1">IFERROR(INDEX($E$26:$E$1885,SMALL(IF($E$26:$E$1885="","",ROW($E$26:$E$1885)-MIN(ROW($E$26:$E$1885))+1),ROW(E1463))),"")</f>
        <v/>
      </c>
      <c r="I1486" s="32" t="str">
        <f t="array" aca="1" ref="I1486" ca="1">IFERROR(INDEX($F$26:$F$1885,SMALL(IF($F$26:$F$1885="","",ROW($F$26:$F$1885)-MIN(ROW($F$26:$F$1885))+1),ROW(F1463))),"")</f>
        <v/>
      </c>
    </row>
    <row r="1487" spans="2:9" hidden="1" x14ac:dyDescent="0.45">
      <c r="B1487" s="32" t="str">
        <f t="shared" si="103"/>
        <v/>
      </c>
      <c r="C1487" s="1">
        <f ca="1"/>
        <v>0</v>
      </c>
      <c r="D1487" s="1">
        <v>67</v>
      </c>
      <c r="E1487" s="36" t="str">
        <f t="shared" ca="1" si="101"/>
        <v/>
      </c>
      <c r="F1487" s="1">
        <f t="shared" ca="1" si="102"/>
        <v>0</v>
      </c>
      <c r="H1487" s="32" t="str">
        <f t="array" aca="1" ref="H1487" ca="1">IFERROR(INDEX($E$26:$E$1885,SMALL(IF($E$26:$E$1885="","",ROW($E$26:$E$1885)-MIN(ROW($E$26:$E$1885))+1),ROW(E1464))),"")</f>
        <v/>
      </c>
      <c r="I1487" s="32" t="str">
        <f t="array" aca="1" ref="I1487" ca="1">IFERROR(INDEX($F$26:$F$1885,SMALL(IF($F$26:$F$1885="","",ROW($F$26:$F$1885)-MIN(ROW($F$26:$F$1885))+1),ROW(F1464))),"")</f>
        <v/>
      </c>
    </row>
    <row r="1488" spans="2:9" hidden="1" x14ac:dyDescent="0.45">
      <c r="B1488" s="32" t="str">
        <f t="shared" si="103"/>
        <v/>
      </c>
      <c r="C1488" s="1">
        <f ca="1"/>
        <v>0</v>
      </c>
      <c r="D1488" s="1">
        <v>68</v>
      </c>
      <c r="E1488" s="36" t="str">
        <f t="shared" ca="1" si="101"/>
        <v/>
      </c>
      <c r="F1488" s="1">
        <f t="shared" ca="1" si="102"/>
        <v>0</v>
      </c>
      <c r="H1488" s="32" t="str">
        <f t="array" aca="1" ref="H1488" ca="1">IFERROR(INDEX($E$26:$E$1885,SMALL(IF($E$26:$E$1885="","",ROW($E$26:$E$1885)-MIN(ROW($E$26:$E$1885))+1),ROW(E1465))),"")</f>
        <v/>
      </c>
      <c r="I1488" s="32" t="str">
        <f t="array" aca="1" ref="I1488" ca="1">IFERROR(INDEX($F$26:$F$1885,SMALL(IF($F$26:$F$1885="","",ROW($F$26:$F$1885)-MIN(ROW($F$26:$F$1885))+1),ROW(F1465))),"")</f>
        <v/>
      </c>
    </row>
    <row r="1489" spans="2:9" hidden="1" x14ac:dyDescent="0.45">
      <c r="B1489" s="32" t="str">
        <f t="shared" si="103"/>
        <v/>
      </c>
      <c r="C1489" s="1">
        <f ca="1"/>
        <v>0</v>
      </c>
      <c r="D1489" s="1">
        <v>69</v>
      </c>
      <c r="E1489" s="36" t="str">
        <f t="shared" ca="1" si="101"/>
        <v/>
      </c>
      <c r="F1489" s="1">
        <f t="shared" ca="1" si="102"/>
        <v>0</v>
      </c>
      <c r="H1489" s="32" t="str">
        <f t="array" aca="1" ref="H1489" ca="1">IFERROR(INDEX($E$26:$E$1885,SMALL(IF($E$26:$E$1885="","",ROW($E$26:$E$1885)-MIN(ROW($E$26:$E$1885))+1),ROW(E1466))),"")</f>
        <v/>
      </c>
      <c r="I1489" s="32" t="str">
        <f t="array" aca="1" ref="I1489" ca="1">IFERROR(INDEX($F$26:$F$1885,SMALL(IF($F$26:$F$1885="","",ROW($F$26:$F$1885)-MIN(ROW($F$26:$F$1885))+1),ROW(F1466))),"")</f>
        <v/>
      </c>
    </row>
    <row r="1490" spans="2:9" hidden="1" x14ac:dyDescent="0.45">
      <c r="B1490" s="32" t="str">
        <f t="shared" si="103"/>
        <v/>
      </c>
      <c r="C1490" s="1">
        <f ca="1"/>
        <v>0</v>
      </c>
      <c r="D1490" s="1">
        <v>70</v>
      </c>
      <c r="E1490" s="36" t="str">
        <f t="shared" ca="1" si="101"/>
        <v/>
      </c>
      <c r="F1490" s="1">
        <f t="shared" ca="1" si="102"/>
        <v>0</v>
      </c>
      <c r="H1490" s="32" t="str">
        <f t="array" aca="1" ref="H1490" ca="1">IFERROR(INDEX($E$26:$E$1885,SMALL(IF($E$26:$E$1885="","",ROW($E$26:$E$1885)-MIN(ROW($E$26:$E$1885))+1),ROW(E1467))),"")</f>
        <v/>
      </c>
      <c r="I1490" s="32" t="str">
        <f t="array" aca="1" ref="I1490" ca="1">IFERROR(INDEX($F$26:$F$1885,SMALL(IF($F$26:$F$1885="","",ROW($F$26:$F$1885)-MIN(ROW($F$26:$F$1885))+1),ROW(F1467))),"")</f>
        <v/>
      </c>
    </row>
    <row r="1491" spans="2:9" hidden="1" x14ac:dyDescent="0.45">
      <c r="B1491" s="32" t="str">
        <f t="shared" si="103"/>
        <v/>
      </c>
      <c r="C1491" s="1">
        <f ca="1"/>
        <v>0</v>
      </c>
      <c r="D1491" s="1">
        <v>71</v>
      </c>
      <c r="E1491" s="36" t="str">
        <f t="shared" ca="1" si="101"/>
        <v/>
      </c>
      <c r="F1491" s="1">
        <f t="shared" ca="1" si="102"/>
        <v>0</v>
      </c>
      <c r="H1491" s="32" t="str">
        <f t="array" aca="1" ref="H1491" ca="1">IFERROR(INDEX($E$26:$E$1885,SMALL(IF($E$26:$E$1885="","",ROW($E$26:$E$1885)-MIN(ROW($E$26:$E$1885))+1),ROW(E1468))),"")</f>
        <v/>
      </c>
      <c r="I1491" s="32" t="str">
        <f t="array" aca="1" ref="I1491" ca="1">IFERROR(INDEX($F$26:$F$1885,SMALL(IF($F$26:$F$1885="","",ROW($F$26:$F$1885)-MIN(ROW($F$26:$F$1885))+1),ROW(F1468))),"")</f>
        <v/>
      </c>
    </row>
    <row r="1492" spans="2:9" hidden="1" x14ac:dyDescent="0.45">
      <c r="B1492" s="32" t="str">
        <f t="shared" si="103"/>
        <v/>
      </c>
      <c r="C1492" s="1" t="str">
        <f ca="1"/>
        <v/>
      </c>
      <c r="D1492" s="1">
        <v>72</v>
      </c>
      <c r="E1492" s="36" t="str">
        <f t="shared" ca="1" si="101"/>
        <v/>
      </c>
      <c r="F1492" s="1" t="str">
        <f t="shared" ca="1" si="102"/>
        <v/>
      </c>
      <c r="H1492" s="32" t="str">
        <f t="array" aca="1" ref="H1492" ca="1">IFERROR(INDEX($E$26:$E$1885,SMALL(IF($E$26:$E$1885="","",ROW($E$26:$E$1885)-MIN(ROW($E$26:$E$1885))+1),ROW(E1469))),"")</f>
        <v/>
      </c>
      <c r="I1492" s="32" t="str">
        <f t="array" aca="1" ref="I1492" ca="1">IFERROR(INDEX($F$26:$F$1885,SMALL(IF($F$26:$F$1885="","",ROW($F$26:$F$1885)-MIN(ROW($F$26:$F$1885))+1),ROW(F1469))),"")</f>
        <v/>
      </c>
    </row>
    <row r="1493" spans="2:9" hidden="1" x14ac:dyDescent="0.45">
      <c r="B1493" s="32" t="str">
        <f t="shared" si="103"/>
        <v/>
      </c>
      <c r="C1493" s="1" t="str">
        <f ca="1"/>
        <v/>
      </c>
      <c r="D1493" s="1">
        <v>73</v>
      </c>
      <c r="E1493" s="36" t="str">
        <f t="shared" ca="1" si="101"/>
        <v/>
      </c>
      <c r="F1493" s="1" t="str">
        <f t="shared" ca="1" si="102"/>
        <v/>
      </c>
      <c r="H1493" s="32" t="str">
        <f t="array" aca="1" ref="H1493" ca="1">IFERROR(INDEX($E$26:$E$1885,SMALL(IF($E$26:$E$1885="","",ROW($E$26:$E$1885)-MIN(ROW($E$26:$E$1885))+1),ROW(E1470))),"")</f>
        <v/>
      </c>
      <c r="I1493" s="32" t="str">
        <f t="array" aca="1" ref="I1493" ca="1">IFERROR(INDEX($F$26:$F$1885,SMALL(IF($F$26:$F$1885="","",ROW($F$26:$F$1885)-MIN(ROW($F$26:$F$1885))+1),ROW(F1470))),"")</f>
        <v/>
      </c>
    </row>
    <row r="1494" spans="2:9" hidden="1" x14ac:dyDescent="0.45">
      <c r="B1494" s="32" t="str">
        <f t="shared" si="103"/>
        <v/>
      </c>
      <c r="C1494" s="1" t="str">
        <f ca="1"/>
        <v/>
      </c>
      <c r="D1494" s="1">
        <v>74</v>
      </c>
      <c r="E1494" s="36" t="str">
        <f t="shared" ca="1" si="101"/>
        <v/>
      </c>
      <c r="F1494" s="1" t="str">
        <f t="shared" ca="1" si="102"/>
        <v/>
      </c>
      <c r="H1494" s="32" t="str">
        <f t="array" aca="1" ref="H1494" ca="1">IFERROR(INDEX($E$26:$E$1885,SMALL(IF($E$26:$E$1885="","",ROW($E$26:$E$1885)-MIN(ROW($E$26:$E$1885))+1),ROW(E1471))),"")</f>
        <v/>
      </c>
      <c r="I1494" s="32" t="str">
        <f t="array" aca="1" ref="I1494" ca="1">IFERROR(INDEX($F$26:$F$1885,SMALL(IF($F$26:$F$1885="","",ROW($F$26:$F$1885)-MIN(ROW($F$26:$F$1885))+1),ROW(F1471))),"")</f>
        <v/>
      </c>
    </row>
    <row r="1495" spans="2:9" hidden="1" x14ac:dyDescent="0.45">
      <c r="B1495" s="32" t="str">
        <f t="shared" si="103"/>
        <v/>
      </c>
      <c r="C1495" s="1" t="str">
        <f ca="1"/>
        <v/>
      </c>
      <c r="D1495" s="1">
        <v>75</v>
      </c>
      <c r="E1495" s="36" t="str">
        <f t="shared" ca="1" si="101"/>
        <v/>
      </c>
      <c r="F1495" s="1" t="str">
        <f t="shared" ca="1" si="102"/>
        <v/>
      </c>
      <c r="H1495" s="32" t="str">
        <f t="array" aca="1" ref="H1495" ca="1">IFERROR(INDEX($E$26:$E$1885,SMALL(IF($E$26:$E$1885="","",ROW($E$26:$E$1885)-MIN(ROW($E$26:$E$1885))+1),ROW(E1472))),"")</f>
        <v/>
      </c>
      <c r="I1495" s="32" t="str">
        <f t="array" aca="1" ref="I1495" ca="1">IFERROR(INDEX($F$26:$F$1885,SMALL(IF($F$26:$F$1885="","",ROW($F$26:$F$1885)-MIN(ROW($F$26:$F$1885))+1),ROW(F1472))),"")</f>
        <v/>
      </c>
    </row>
    <row r="1496" spans="2:9" hidden="1" x14ac:dyDescent="0.45">
      <c r="B1496" s="32" t="str">
        <f t="shared" si="103"/>
        <v/>
      </c>
      <c r="C1496" s="1" t="str">
        <f ca="1"/>
        <v/>
      </c>
      <c r="D1496" s="1">
        <v>76</v>
      </c>
      <c r="E1496" s="36" t="str">
        <f t="shared" ca="1" si="101"/>
        <v/>
      </c>
      <c r="F1496" s="1" t="str">
        <f t="shared" ca="1" si="102"/>
        <v/>
      </c>
      <c r="H1496" s="32" t="str">
        <f t="array" aca="1" ref="H1496" ca="1">IFERROR(INDEX($E$26:$E$1885,SMALL(IF($E$26:$E$1885="","",ROW($E$26:$E$1885)-MIN(ROW($E$26:$E$1885))+1),ROW(E1473))),"")</f>
        <v/>
      </c>
      <c r="I1496" s="32" t="str">
        <f t="array" aca="1" ref="I1496" ca="1">IFERROR(INDEX($F$26:$F$1885,SMALL(IF($F$26:$F$1885="","",ROW($F$26:$F$1885)-MIN(ROW($F$26:$F$1885))+1),ROW(F1473))),"")</f>
        <v/>
      </c>
    </row>
    <row r="1497" spans="2:9" hidden="1" x14ac:dyDescent="0.45">
      <c r="B1497" s="32" t="str">
        <f t="shared" si="103"/>
        <v/>
      </c>
      <c r="C1497" s="1" t="str">
        <f ca="1"/>
        <v/>
      </c>
      <c r="D1497" s="1">
        <v>77</v>
      </c>
      <c r="E1497" s="36" t="str">
        <f t="shared" ca="1" si="101"/>
        <v/>
      </c>
      <c r="F1497" s="1" t="str">
        <f t="shared" ca="1" si="102"/>
        <v/>
      </c>
      <c r="H1497" s="32" t="str">
        <f t="array" aca="1" ref="H1497" ca="1">IFERROR(INDEX($E$26:$E$1885,SMALL(IF($E$26:$E$1885="","",ROW($E$26:$E$1885)-MIN(ROW($E$26:$E$1885))+1),ROW(E1474))),"")</f>
        <v/>
      </c>
      <c r="I1497" s="32" t="str">
        <f t="array" aca="1" ref="I1497" ca="1">IFERROR(INDEX($F$26:$F$1885,SMALL(IF($F$26:$F$1885="","",ROW($F$26:$F$1885)-MIN(ROW($F$26:$F$1885))+1),ROW(F1474))),"")</f>
        <v/>
      </c>
    </row>
    <row r="1498" spans="2:9" hidden="1" x14ac:dyDescent="0.45">
      <c r="B1498" s="32" t="str">
        <f t="shared" si="103"/>
        <v/>
      </c>
      <c r="C1498" s="1" t="str">
        <f ca="1"/>
        <v/>
      </c>
      <c r="D1498" s="1">
        <v>78</v>
      </c>
      <c r="E1498" s="36" t="str">
        <f t="shared" ca="1" si="101"/>
        <v/>
      </c>
      <c r="F1498" s="1" t="str">
        <f t="shared" ca="1" si="102"/>
        <v/>
      </c>
      <c r="H1498" s="32" t="str">
        <f t="array" aca="1" ref="H1498" ca="1">IFERROR(INDEX($E$26:$E$1885,SMALL(IF($E$26:$E$1885="","",ROW($E$26:$E$1885)-MIN(ROW($E$26:$E$1885))+1),ROW(E1475))),"")</f>
        <v/>
      </c>
      <c r="I1498" s="32" t="str">
        <f t="array" aca="1" ref="I1498" ca="1">IFERROR(INDEX($F$26:$F$1885,SMALL(IF($F$26:$F$1885="","",ROW($F$26:$F$1885)-MIN(ROW($F$26:$F$1885))+1),ROW(F1475))),"")</f>
        <v/>
      </c>
    </row>
    <row r="1499" spans="2:9" hidden="1" x14ac:dyDescent="0.45">
      <c r="B1499" s="32" t="str">
        <f t="shared" si="103"/>
        <v/>
      </c>
      <c r="C1499" s="1" t="str">
        <f ca="1"/>
        <v/>
      </c>
      <c r="D1499" s="1">
        <v>79</v>
      </c>
      <c r="E1499" s="36" t="str">
        <f t="shared" ref="E1499:E1562" ca="1" si="104">IF(LEN(C1499)=0,"",TEXT(B1499,"mm/dd/yyyy"))</f>
        <v/>
      </c>
      <c r="F1499" s="1" t="str">
        <f t="shared" ref="F1499:F1562" ca="1" si="105">C1499</f>
        <v/>
      </c>
      <c r="H1499" s="32" t="str">
        <f t="array" aca="1" ref="H1499" ca="1">IFERROR(INDEX($E$26:$E$1885,SMALL(IF($E$26:$E$1885="","",ROW($E$26:$E$1885)-MIN(ROW($E$26:$E$1885))+1),ROW(E1476))),"")</f>
        <v/>
      </c>
      <c r="I1499" s="32" t="str">
        <f t="array" aca="1" ref="I1499" ca="1">IFERROR(INDEX($F$26:$F$1885,SMALL(IF($F$26:$F$1885="","",ROW($F$26:$F$1885)-MIN(ROW($F$26:$F$1885))+1),ROW(F1476))),"")</f>
        <v/>
      </c>
    </row>
    <row r="1500" spans="2:9" hidden="1" x14ac:dyDescent="0.45">
      <c r="B1500" s="32" t="str">
        <f t="shared" si="103"/>
        <v/>
      </c>
      <c r="C1500" s="1" t="str">
        <f ca="1"/>
        <v/>
      </c>
      <c r="D1500" s="1">
        <v>80</v>
      </c>
      <c r="E1500" s="36" t="str">
        <f t="shared" ca="1" si="104"/>
        <v/>
      </c>
      <c r="F1500" s="1" t="str">
        <f t="shared" ca="1" si="105"/>
        <v/>
      </c>
      <c r="H1500" s="32" t="str">
        <f t="array" aca="1" ref="H1500" ca="1">IFERROR(INDEX($E$26:$E$1885,SMALL(IF($E$26:$E$1885="","",ROW($E$26:$E$1885)-MIN(ROW($E$26:$E$1885))+1),ROW(E1477))),"")</f>
        <v/>
      </c>
      <c r="I1500" s="32" t="str">
        <f t="array" aca="1" ref="I1500" ca="1">IFERROR(INDEX($F$26:$F$1885,SMALL(IF($F$26:$F$1885="","",ROW($F$26:$F$1885)-MIN(ROW($F$26:$F$1885))+1),ROW(F1477))),"")</f>
        <v/>
      </c>
    </row>
    <row r="1501" spans="2:9" hidden="1" x14ac:dyDescent="0.45">
      <c r="B1501" s="32" t="str">
        <f t="shared" si="103"/>
        <v/>
      </c>
      <c r="C1501" s="1" t="str">
        <f ca="1"/>
        <v/>
      </c>
      <c r="D1501" s="1">
        <v>81</v>
      </c>
      <c r="E1501" s="36" t="str">
        <f t="shared" ca="1" si="104"/>
        <v/>
      </c>
      <c r="F1501" s="1" t="str">
        <f t="shared" ca="1" si="105"/>
        <v/>
      </c>
      <c r="H1501" s="32" t="str">
        <f t="array" aca="1" ref="H1501" ca="1">IFERROR(INDEX($E$26:$E$1885,SMALL(IF($E$26:$E$1885="","",ROW($E$26:$E$1885)-MIN(ROW($E$26:$E$1885))+1),ROW(E1478))),"")</f>
        <v/>
      </c>
      <c r="I1501" s="32" t="str">
        <f t="array" aca="1" ref="I1501" ca="1">IFERROR(INDEX($F$26:$F$1885,SMALL(IF($F$26:$F$1885="","",ROW($F$26:$F$1885)-MIN(ROW($F$26:$F$1885))+1),ROW(F1478))),"")</f>
        <v/>
      </c>
    </row>
    <row r="1502" spans="2:9" hidden="1" x14ac:dyDescent="0.45">
      <c r="B1502" s="32" t="str">
        <f t="shared" si="103"/>
        <v/>
      </c>
      <c r="C1502" s="1" t="str">
        <f ca="1"/>
        <v/>
      </c>
      <c r="D1502" s="1">
        <v>82</v>
      </c>
      <c r="E1502" s="36" t="str">
        <f t="shared" ca="1" si="104"/>
        <v/>
      </c>
      <c r="F1502" s="1" t="str">
        <f t="shared" ca="1" si="105"/>
        <v/>
      </c>
      <c r="H1502" s="32" t="str">
        <f t="array" aca="1" ref="H1502" ca="1">IFERROR(INDEX($E$26:$E$1885,SMALL(IF($E$26:$E$1885="","",ROW($E$26:$E$1885)-MIN(ROW($E$26:$E$1885))+1),ROW(E1479))),"")</f>
        <v/>
      </c>
      <c r="I1502" s="32" t="str">
        <f t="array" aca="1" ref="I1502" ca="1">IFERROR(INDEX($F$26:$F$1885,SMALL(IF($F$26:$F$1885="","",ROW($F$26:$F$1885)-MIN(ROW($F$26:$F$1885))+1),ROW(F1479))),"")</f>
        <v/>
      </c>
    </row>
    <row r="1503" spans="2:9" hidden="1" x14ac:dyDescent="0.45">
      <c r="B1503" s="32" t="str">
        <f t="shared" si="103"/>
        <v/>
      </c>
      <c r="C1503" s="1" t="str">
        <f ca="1"/>
        <v/>
      </c>
      <c r="D1503" s="1">
        <v>83</v>
      </c>
      <c r="E1503" s="36" t="str">
        <f t="shared" ca="1" si="104"/>
        <v/>
      </c>
      <c r="F1503" s="1" t="str">
        <f t="shared" ca="1" si="105"/>
        <v/>
      </c>
      <c r="H1503" s="32" t="str">
        <f t="array" aca="1" ref="H1503" ca="1">IFERROR(INDEX($E$26:$E$1885,SMALL(IF($E$26:$E$1885="","",ROW($E$26:$E$1885)-MIN(ROW($E$26:$E$1885))+1),ROW(E1480))),"")</f>
        <v/>
      </c>
      <c r="I1503" s="32" t="str">
        <f t="array" aca="1" ref="I1503" ca="1">IFERROR(INDEX($F$26:$F$1885,SMALL(IF($F$26:$F$1885="","",ROW($F$26:$F$1885)-MIN(ROW($F$26:$F$1885))+1),ROW(F1480))),"")</f>
        <v/>
      </c>
    </row>
    <row r="1504" spans="2:9" hidden="1" x14ac:dyDescent="0.45">
      <c r="B1504" s="32" t="str">
        <f t="shared" si="103"/>
        <v/>
      </c>
      <c r="C1504" s="1" t="str">
        <f ca="1"/>
        <v/>
      </c>
      <c r="D1504" s="1">
        <v>84</v>
      </c>
      <c r="E1504" s="36" t="str">
        <f t="shared" ca="1" si="104"/>
        <v/>
      </c>
      <c r="F1504" s="1" t="str">
        <f t="shared" ca="1" si="105"/>
        <v/>
      </c>
      <c r="H1504" s="32" t="str">
        <f t="array" aca="1" ref="H1504" ca="1">IFERROR(INDEX($E$26:$E$1885,SMALL(IF($E$26:$E$1885="","",ROW($E$26:$E$1885)-MIN(ROW($E$26:$E$1885))+1),ROW(E1481))),"")</f>
        <v/>
      </c>
      <c r="I1504" s="32" t="str">
        <f t="array" aca="1" ref="I1504" ca="1">IFERROR(INDEX($F$26:$F$1885,SMALL(IF($F$26:$F$1885="","",ROW($F$26:$F$1885)-MIN(ROW($F$26:$F$1885))+1),ROW(F1481))),"")</f>
        <v/>
      </c>
    </row>
    <row r="1505" spans="2:9" hidden="1" x14ac:dyDescent="0.45">
      <c r="B1505" s="32" t="str">
        <f t="shared" si="103"/>
        <v/>
      </c>
      <c r="C1505" s="1" t="str">
        <f ca="1"/>
        <v/>
      </c>
      <c r="D1505" s="1">
        <v>85</v>
      </c>
      <c r="E1505" s="36" t="str">
        <f t="shared" ca="1" si="104"/>
        <v/>
      </c>
      <c r="F1505" s="1" t="str">
        <f t="shared" ca="1" si="105"/>
        <v/>
      </c>
      <c r="H1505" s="32" t="str">
        <f t="array" aca="1" ref="H1505" ca="1">IFERROR(INDEX($E$26:$E$1885,SMALL(IF($E$26:$E$1885="","",ROW($E$26:$E$1885)-MIN(ROW($E$26:$E$1885))+1),ROW(E1482))),"")</f>
        <v/>
      </c>
      <c r="I1505" s="32" t="str">
        <f t="array" aca="1" ref="I1505" ca="1">IFERROR(INDEX($F$26:$F$1885,SMALL(IF($F$26:$F$1885="","",ROW($F$26:$F$1885)-MIN(ROW($F$26:$F$1885))+1),ROW(F1482))),"")</f>
        <v/>
      </c>
    </row>
    <row r="1506" spans="2:9" hidden="1" x14ac:dyDescent="0.45">
      <c r="B1506" s="32" t="str">
        <f t="shared" si="103"/>
        <v/>
      </c>
      <c r="C1506" s="1" t="str">
        <f ca="1"/>
        <v/>
      </c>
      <c r="D1506" s="1">
        <v>86</v>
      </c>
      <c r="E1506" s="36" t="str">
        <f t="shared" ca="1" si="104"/>
        <v/>
      </c>
      <c r="F1506" s="1" t="str">
        <f t="shared" ca="1" si="105"/>
        <v/>
      </c>
      <c r="H1506" s="32" t="str">
        <f t="array" aca="1" ref="H1506" ca="1">IFERROR(INDEX($E$26:$E$1885,SMALL(IF($E$26:$E$1885="","",ROW($E$26:$E$1885)-MIN(ROW($E$26:$E$1885))+1),ROW(E1483))),"")</f>
        <v/>
      </c>
      <c r="I1506" s="32" t="str">
        <f t="array" aca="1" ref="I1506" ca="1">IFERROR(INDEX($F$26:$F$1885,SMALL(IF($F$26:$F$1885="","",ROW($F$26:$F$1885)-MIN(ROW($F$26:$F$1885))+1),ROW(F1483))),"")</f>
        <v/>
      </c>
    </row>
    <row r="1507" spans="2:9" hidden="1" x14ac:dyDescent="0.45">
      <c r="B1507" s="32" t="str">
        <f t="shared" si="103"/>
        <v/>
      </c>
      <c r="C1507" s="1" t="str">
        <f ca="1"/>
        <v/>
      </c>
      <c r="D1507" s="1">
        <v>87</v>
      </c>
      <c r="E1507" s="36" t="str">
        <f t="shared" ca="1" si="104"/>
        <v/>
      </c>
      <c r="F1507" s="1" t="str">
        <f t="shared" ca="1" si="105"/>
        <v/>
      </c>
      <c r="H1507" s="32" t="str">
        <f t="array" aca="1" ref="H1507" ca="1">IFERROR(INDEX($E$26:$E$1885,SMALL(IF($E$26:$E$1885="","",ROW($E$26:$E$1885)-MIN(ROW($E$26:$E$1885))+1),ROW(E1484))),"")</f>
        <v/>
      </c>
      <c r="I1507" s="32" t="str">
        <f t="array" aca="1" ref="I1507" ca="1">IFERROR(INDEX($F$26:$F$1885,SMALL(IF($F$26:$F$1885="","",ROW($F$26:$F$1885)-MIN(ROW($F$26:$F$1885))+1),ROW(F1484))),"")</f>
        <v/>
      </c>
    </row>
    <row r="1508" spans="2:9" hidden="1" x14ac:dyDescent="0.45">
      <c r="B1508" s="32" t="str">
        <f t="shared" si="103"/>
        <v/>
      </c>
      <c r="C1508" s="1" t="str">
        <f ca="1"/>
        <v/>
      </c>
      <c r="D1508" s="1">
        <v>88</v>
      </c>
      <c r="E1508" s="36" t="str">
        <f t="shared" ca="1" si="104"/>
        <v/>
      </c>
      <c r="F1508" s="1" t="str">
        <f t="shared" ca="1" si="105"/>
        <v/>
      </c>
      <c r="H1508" s="32" t="str">
        <f t="array" aca="1" ref="H1508" ca="1">IFERROR(INDEX($E$26:$E$1885,SMALL(IF($E$26:$E$1885="","",ROW($E$26:$E$1885)-MIN(ROW($E$26:$E$1885))+1),ROW(E1485))),"")</f>
        <v/>
      </c>
      <c r="I1508" s="32" t="str">
        <f t="array" aca="1" ref="I1508" ca="1">IFERROR(INDEX($F$26:$F$1885,SMALL(IF($F$26:$F$1885="","",ROW($F$26:$F$1885)-MIN(ROW($F$26:$F$1885))+1),ROW(F1485))),"")</f>
        <v/>
      </c>
    </row>
    <row r="1509" spans="2:9" hidden="1" x14ac:dyDescent="0.45">
      <c r="B1509" s="32" t="str">
        <f t="shared" si="103"/>
        <v/>
      </c>
      <c r="C1509" s="1" t="str">
        <f ca="1"/>
        <v/>
      </c>
      <c r="D1509" s="1">
        <v>89</v>
      </c>
      <c r="E1509" s="36" t="str">
        <f t="shared" ca="1" si="104"/>
        <v/>
      </c>
      <c r="F1509" s="1" t="str">
        <f t="shared" ca="1" si="105"/>
        <v/>
      </c>
      <c r="H1509" s="32" t="str">
        <f t="array" aca="1" ref="H1509" ca="1">IFERROR(INDEX($E$26:$E$1885,SMALL(IF($E$26:$E$1885="","",ROW($E$26:$E$1885)-MIN(ROW($E$26:$E$1885))+1),ROW(E1486))),"")</f>
        <v/>
      </c>
      <c r="I1509" s="32" t="str">
        <f t="array" aca="1" ref="I1509" ca="1">IFERROR(INDEX($F$26:$F$1885,SMALL(IF($F$26:$F$1885="","",ROW($F$26:$F$1885)-MIN(ROW($F$26:$F$1885))+1),ROW(F1486))),"")</f>
        <v/>
      </c>
    </row>
    <row r="1510" spans="2:9" hidden="1" x14ac:dyDescent="0.45">
      <c r="B1510" s="32" t="str">
        <f t="shared" si="103"/>
        <v/>
      </c>
      <c r="C1510" s="1" t="str">
        <f ca="1"/>
        <v/>
      </c>
      <c r="D1510" s="1">
        <v>90</v>
      </c>
      <c r="E1510" s="36" t="str">
        <f t="shared" ca="1" si="104"/>
        <v/>
      </c>
      <c r="F1510" s="1" t="str">
        <f t="shared" ca="1" si="105"/>
        <v/>
      </c>
      <c r="H1510" s="32" t="str">
        <f t="array" aca="1" ref="H1510" ca="1">IFERROR(INDEX($E$26:$E$1885,SMALL(IF($E$26:$E$1885="","",ROW($E$26:$E$1885)-MIN(ROW($E$26:$E$1885))+1),ROW(E1487))),"")</f>
        <v/>
      </c>
      <c r="I1510" s="32" t="str">
        <f t="array" aca="1" ref="I1510" ca="1">IFERROR(INDEX($F$26:$F$1885,SMALL(IF($F$26:$F$1885="","",ROW($F$26:$F$1885)-MIN(ROW($F$26:$F$1885))+1),ROW(F1487))),"")</f>
        <v/>
      </c>
    </row>
    <row r="1511" spans="2:9" hidden="1" x14ac:dyDescent="0.45">
      <c r="B1511" s="32" t="str">
        <f t="shared" si="103"/>
        <v/>
      </c>
      <c r="C1511" s="1" t="str">
        <f ca="1"/>
        <v/>
      </c>
      <c r="D1511" s="1">
        <v>91</v>
      </c>
      <c r="E1511" s="36" t="str">
        <f t="shared" ca="1" si="104"/>
        <v/>
      </c>
      <c r="F1511" s="1" t="str">
        <f t="shared" ca="1" si="105"/>
        <v/>
      </c>
      <c r="H1511" s="32" t="str">
        <f t="array" aca="1" ref="H1511" ca="1">IFERROR(INDEX($E$26:$E$1885,SMALL(IF($E$26:$E$1885="","",ROW($E$26:$E$1885)-MIN(ROW($E$26:$E$1885))+1),ROW(E1488))),"")</f>
        <v/>
      </c>
      <c r="I1511" s="32" t="str">
        <f t="array" aca="1" ref="I1511" ca="1">IFERROR(INDEX($F$26:$F$1885,SMALL(IF($F$26:$F$1885="","",ROW($F$26:$F$1885)-MIN(ROW($F$26:$F$1885))+1),ROW(F1488))),"")</f>
        <v/>
      </c>
    </row>
    <row r="1512" spans="2:9" hidden="1" x14ac:dyDescent="0.45">
      <c r="B1512" s="32" t="str">
        <f t="shared" si="103"/>
        <v/>
      </c>
      <c r="C1512" s="1" t="str">
        <f ca="1"/>
        <v/>
      </c>
      <c r="D1512" s="1">
        <v>92</v>
      </c>
      <c r="E1512" s="36" t="str">
        <f t="shared" ca="1" si="104"/>
        <v/>
      </c>
      <c r="F1512" s="1" t="str">
        <f t="shared" ca="1" si="105"/>
        <v/>
      </c>
      <c r="H1512" s="32" t="str">
        <f t="array" aca="1" ref="H1512" ca="1">IFERROR(INDEX($E$26:$E$1885,SMALL(IF($E$26:$E$1885="","",ROW($E$26:$E$1885)-MIN(ROW($E$26:$E$1885))+1),ROW(E1489))),"")</f>
        <v/>
      </c>
      <c r="I1512" s="32" t="str">
        <f t="array" aca="1" ref="I1512" ca="1">IFERROR(INDEX($F$26:$F$1885,SMALL(IF($F$26:$F$1885="","",ROW($F$26:$F$1885)-MIN(ROW($F$26:$F$1885))+1),ROW(F1489))),"")</f>
        <v/>
      </c>
    </row>
    <row r="1513" spans="2:9" hidden="1" x14ac:dyDescent="0.45">
      <c r="B1513" s="32" t="str">
        <f t="shared" si="103"/>
        <v/>
      </c>
      <c r="C1513" s="1" t="str">
        <f ca="1"/>
        <v/>
      </c>
      <c r="D1513" s="1">
        <v>93</v>
      </c>
      <c r="E1513" s="36" t="str">
        <f t="shared" ca="1" si="104"/>
        <v/>
      </c>
      <c r="F1513" s="1" t="str">
        <f t="shared" ca="1" si="105"/>
        <v/>
      </c>
      <c r="H1513" s="32" t="str">
        <f t="array" aca="1" ref="H1513" ca="1">IFERROR(INDEX($E$26:$E$1885,SMALL(IF($E$26:$E$1885="","",ROW($E$26:$E$1885)-MIN(ROW($E$26:$E$1885))+1),ROW(E1490))),"")</f>
        <v/>
      </c>
      <c r="I1513" s="32" t="str">
        <f t="array" aca="1" ref="I1513" ca="1">IFERROR(INDEX($F$26:$F$1885,SMALL(IF($F$26:$F$1885="","",ROW($F$26:$F$1885)-MIN(ROW($F$26:$F$1885))+1),ROW(F1490))),"")</f>
        <v/>
      </c>
    </row>
    <row r="1514" spans="2:9" hidden="1" x14ac:dyDescent="0.45">
      <c r="B1514" s="32" t="str">
        <f>B$19</f>
        <v/>
      </c>
      <c r="C1514" s="1" t="str">
        <f t="array" aca="1" ref="C1514:C1606" ca="1">TRANSPOSE(CT19:GH19)</f>
        <v>MORTGAGE</v>
      </c>
      <c r="D1514" s="1">
        <v>1</v>
      </c>
      <c r="E1514" s="36" t="str">
        <f t="shared" ca="1" si="104"/>
        <v/>
      </c>
      <c r="F1514" s="1" t="str">
        <f t="shared" ca="1" si="105"/>
        <v>MORTGAGE</v>
      </c>
      <c r="H1514" s="32" t="str">
        <f t="array" aca="1" ref="H1514" ca="1">IFERROR(INDEX($E$26:$E$1885,SMALL(IF($E$26:$E$1885="","",ROW($E$26:$E$1885)-MIN(ROW($E$26:$E$1885))+1),ROW(E1491))),"")</f>
        <v/>
      </c>
      <c r="I1514" s="32" t="str">
        <f t="array" aca="1" ref="I1514" ca="1">IFERROR(INDEX($F$26:$F$1885,SMALL(IF($F$26:$F$1885="","",ROW($F$26:$F$1885)-MIN(ROW($F$26:$F$1885))+1),ROW(F1491))),"")</f>
        <v/>
      </c>
    </row>
    <row r="1515" spans="2:9" hidden="1" x14ac:dyDescent="0.45">
      <c r="B1515" s="32" t="str">
        <f t="shared" ref="B1515:B1578" si="106">B$19</f>
        <v/>
      </c>
      <c r="C1515" s="1">
        <f ca="1"/>
        <v>0</v>
      </c>
      <c r="D1515" s="1">
        <v>2</v>
      </c>
      <c r="E1515" s="36" t="str">
        <f t="shared" ca="1" si="104"/>
        <v/>
      </c>
      <c r="F1515" s="1">
        <f t="shared" ca="1" si="105"/>
        <v>0</v>
      </c>
      <c r="H1515" s="32" t="str">
        <f t="array" aca="1" ref="H1515" ca="1">IFERROR(INDEX($E$26:$E$1885,SMALL(IF($E$26:$E$1885="","",ROW($E$26:$E$1885)-MIN(ROW($E$26:$E$1885))+1),ROW(E1492))),"")</f>
        <v/>
      </c>
      <c r="I1515" s="32" t="str">
        <f t="array" aca="1" ref="I1515" ca="1">IFERROR(INDEX($F$26:$F$1885,SMALL(IF($F$26:$F$1885="","",ROW($F$26:$F$1885)-MIN(ROW($F$26:$F$1885))+1),ROW(F1492))),"")</f>
        <v/>
      </c>
    </row>
    <row r="1516" spans="2:9" hidden="1" x14ac:dyDescent="0.45">
      <c r="B1516" s="32" t="str">
        <f t="shared" si="106"/>
        <v/>
      </c>
      <c r="C1516" s="1">
        <f ca="1"/>
        <v>0</v>
      </c>
      <c r="D1516" s="1">
        <v>3</v>
      </c>
      <c r="E1516" s="36" t="str">
        <f t="shared" ca="1" si="104"/>
        <v/>
      </c>
      <c r="F1516" s="1">
        <f t="shared" ca="1" si="105"/>
        <v>0</v>
      </c>
      <c r="H1516" s="32" t="str">
        <f t="array" aca="1" ref="H1516" ca="1">IFERROR(INDEX($E$26:$E$1885,SMALL(IF($E$26:$E$1885="","",ROW($E$26:$E$1885)-MIN(ROW($E$26:$E$1885))+1),ROW(E1493))),"")</f>
        <v/>
      </c>
      <c r="I1516" s="32" t="str">
        <f t="array" aca="1" ref="I1516" ca="1">IFERROR(INDEX($F$26:$F$1885,SMALL(IF($F$26:$F$1885="","",ROW($F$26:$F$1885)-MIN(ROW($F$26:$F$1885))+1),ROW(F1493))),"")</f>
        <v/>
      </c>
    </row>
    <row r="1517" spans="2:9" hidden="1" x14ac:dyDescent="0.45">
      <c r="B1517" s="32" t="str">
        <f t="shared" si="106"/>
        <v/>
      </c>
      <c r="C1517" s="1">
        <f ca="1"/>
        <v>0</v>
      </c>
      <c r="D1517" s="1">
        <v>4</v>
      </c>
      <c r="E1517" s="36" t="str">
        <f t="shared" ca="1" si="104"/>
        <v/>
      </c>
      <c r="F1517" s="1">
        <f t="shared" ca="1" si="105"/>
        <v>0</v>
      </c>
      <c r="H1517" s="32" t="str">
        <f t="array" aca="1" ref="H1517" ca="1">IFERROR(INDEX($E$26:$E$1885,SMALL(IF($E$26:$E$1885="","",ROW($E$26:$E$1885)-MIN(ROW($E$26:$E$1885))+1),ROW(E1494))),"")</f>
        <v/>
      </c>
      <c r="I1517" s="32" t="str">
        <f t="array" aca="1" ref="I1517" ca="1">IFERROR(INDEX($F$26:$F$1885,SMALL(IF($F$26:$F$1885="","",ROW($F$26:$F$1885)-MIN(ROW($F$26:$F$1885))+1),ROW(F1494))),"")</f>
        <v/>
      </c>
    </row>
    <row r="1518" spans="2:9" hidden="1" x14ac:dyDescent="0.45">
      <c r="B1518" s="32" t="str">
        <f t="shared" si="106"/>
        <v/>
      </c>
      <c r="C1518" s="1">
        <f ca="1"/>
        <v>0</v>
      </c>
      <c r="D1518" s="1">
        <v>5</v>
      </c>
      <c r="E1518" s="36" t="str">
        <f t="shared" ca="1" si="104"/>
        <v/>
      </c>
      <c r="F1518" s="1">
        <f t="shared" ca="1" si="105"/>
        <v>0</v>
      </c>
      <c r="H1518" s="32" t="str">
        <f t="array" aca="1" ref="H1518" ca="1">IFERROR(INDEX($E$26:$E$1885,SMALL(IF($E$26:$E$1885="","",ROW($E$26:$E$1885)-MIN(ROW($E$26:$E$1885))+1),ROW(E1495))),"")</f>
        <v/>
      </c>
      <c r="I1518" s="32" t="str">
        <f t="array" aca="1" ref="I1518" ca="1">IFERROR(INDEX($F$26:$F$1885,SMALL(IF($F$26:$F$1885="","",ROW($F$26:$F$1885)-MIN(ROW($F$26:$F$1885))+1),ROW(F1495))),"")</f>
        <v/>
      </c>
    </row>
    <row r="1519" spans="2:9" hidden="1" x14ac:dyDescent="0.45">
      <c r="B1519" s="32" t="str">
        <f t="shared" si="106"/>
        <v/>
      </c>
      <c r="C1519" s="1" t="str">
        <f ca="1"/>
        <v>UTILITIES</v>
      </c>
      <c r="D1519" s="1">
        <v>6</v>
      </c>
      <c r="E1519" s="36" t="str">
        <f t="shared" ca="1" si="104"/>
        <v/>
      </c>
      <c r="F1519" s="1" t="str">
        <f t="shared" ca="1" si="105"/>
        <v>UTILITIES</v>
      </c>
      <c r="H1519" s="32" t="str">
        <f t="array" aca="1" ref="H1519" ca="1">IFERROR(INDEX($E$26:$E$1885,SMALL(IF($E$26:$E$1885="","",ROW($E$26:$E$1885)-MIN(ROW($E$26:$E$1885))+1),ROW(E1496))),"")</f>
        <v/>
      </c>
      <c r="I1519" s="32" t="str">
        <f t="array" aca="1" ref="I1519" ca="1">IFERROR(INDEX($F$26:$F$1885,SMALL(IF($F$26:$F$1885="","",ROW($F$26:$F$1885)-MIN(ROW($F$26:$F$1885))+1),ROW(F1496))),"")</f>
        <v/>
      </c>
    </row>
    <row r="1520" spans="2:9" hidden="1" x14ac:dyDescent="0.45">
      <c r="B1520" s="32" t="str">
        <f t="shared" si="106"/>
        <v/>
      </c>
      <c r="C1520" s="1">
        <f ca="1"/>
        <v>0</v>
      </c>
      <c r="D1520" s="1">
        <v>7</v>
      </c>
      <c r="E1520" s="36" t="str">
        <f t="shared" ca="1" si="104"/>
        <v/>
      </c>
      <c r="F1520" s="1">
        <f t="shared" ca="1" si="105"/>
        <v>0</v>
      </c>
      <c r="H1520" s="32" t="str">
        <f t="array" aca="1" ref="H1520" ca="1">IFERROR(INDEX($E$26:$E$1885,SMALL(IF($E$26:$E$1885="","",ROW($E$26:$E$1885)-MIN(ROW($E$26:$E$1885))+1),ROW(E1497))),"")</f>
        <v/>
      </c>
      <c r="I1520" s="32" t="str">
        <f t="array" aca="1" ref="I1520" ca="1">IFERROR(INDEX($F$26:$F$1885,SMALL(IF($F$26:$F$1885="","",ROW($F$26:$F$1885)-MIN(ROW($F$26:$F$1885))+1),ROW(F1497))),"")</f>
        <v/>
      </c>
    </row>
    <row r="1521" spans="2:9" hidden="1" x14ac:dyDescent="0.45">
      <c r="B1521" s="32" t="str">
        <f t="shared" si="106"/>
        <v/>
      </c>
      <c r="C1521" s="1">
        <f ca="1"/>
        <v>0</v>
      </c>
      <c r="D1521" s="1">
        <v>8</v>
      </c>
      <c r="E1521" s="36" t="str">
        <f t="shared" ca="1" si="104"/>
        <v/>
      </c>
      <c r="F1521" s="1">
        <f t="shared" ca="1" si="105"/>
        <v>0</v>
      </c>
      <c r="H1521" s="32" t="str">
        <f t="array" aca="1" ref="H1521" ca="1">IFERROR(INDEX($E$26:$E$1885,SMALL(IF($E$26:$E$1885="","",ROW($E$26:$E$1885)-MIN(ROW($E$26:$E$1885))+1),ROW(E1498))),"")</f>
        <v/>
      </c>
      <c r="I1521" s="32" t="str">
        <f t="array" aca="1" ref="I1521" ca="1">IFERROR(INDEX($F$26:$F$1885,SMALL(IF($F$26:$F$1885="","",ROW($F$26:$F$1885)-MIN(ROW($F$26:$F$1885))+1),ROW(F1498))),"")</f>
        <v/>
      </c>
    </row>
    <row r="1522" spans="2:9" hidden="1" x14ac:dyDescent="0.45">
      <c r="B1522" s="32" t="str">
        <f t="shared" si="106"/>
        <v/>
      </c>
      <c r="C1522" s="1">
        <f ca="1"/>
        <v>0</v>
      </c>
      <c r="D1522" s="1">
        <v>9</v>
      </c>
      <c r="E1522" s="36" t="str">
        <f t="shared" ca="1" si="104"/>
        <v/>
      </c>
      <c r="F1522" s="1">
        <f t="shared" ca="1" si="105"/>
        <v>0</v>
      </c>
      <c r="H1522" s="32" t="str">
        <f t="array" aca="1" ref="H1522" ca="1">IFERROR(INDEX($E$26:$E$1885,SMALL(IF($E$26:$E$1885="","",ROW($E$26:$E$1885)-MIN(ROW($E$26:$E$1885))+1),ROW(E1499))),"")</f>
        <v/>
      </c>
      <c r="I1522" s="32" t="str">
        <f t="array" aca="1" ref="I1522" ca="1">IFERROR(INDEX($F$26:$F$1885,SMALL(IF($F$26:$F$1885="","",ROW($F$26:$F$1885)-MIN(ROW($F$26:$F$1885))+1),ROW(F1499))),"")</f>
        <v/>
      </c>
    </row>
    <row r="1523" spans="2:9" hidden="1" x14ac:dyDescent="0.45">
      <c r="B1523" s="32" t="str">
        <f t="shared" si="106"/>
        <v/>
      </c>
      <c r="C1523" s="1">
        <f ca="1"/>
        <v>0</v>
      </c>
      <c r="D1523" s="1">
        <v>10</v>
      </c>
      <c r="E1523" s="36" t="str">
        <f t="shared" ca="1" si="104"/>
        <v/>
      </c>
      <c r="F1523" s="1">
        <f t="shared" ca="1" si="105"/>
        <v>0</v>
      </c>
      <c r="H1523" s="32" t="str">
        <f t="array" aca="1" ref="H1523" ca="1">IFERROR(INDEX($E$26:$E$1885,SMALL(IF($E$26:$E$1885="","",ROW($E$26:$E$1885)-MIN(ROW($E$26:$E$1885))+1),ROW(E1500))),"")</f>
        <v/>
      </c>
      <c r="I1523" s="32" t="str">
        <f t="array" aca="1" ref="I1523" ca="1">IFERROR(INDEX($F$26:$F$1885,SMALL(IF($F$26:$F$1885="","",ROW($F$26:$F$1885)-MIN(ROW($F$26:$F$1885))+1),ROW(F1500))),"")</f>
        <v/>
      </c>
    </row>
    <row r="1524" spans="2:9" hidden="1" x14ac:dyDescent="0.45">
      <c r="B1524" s="32" t="str">
        <f t="shared" si="106"/>
        <v/>
      </c>
      <c r="C1524" s="1" t="str">
        <f ca="1"/>
        <v>HEALTH/WELLBEING</v>
      </c>
      <c r="D1524" s="1">
        <v>11</v>
      </c>
      <c r="E1524" s="36" t="str">
        <f t="shared" ca="1" si="104"/>
        <v/>
      </c>
      <c r="F1524" s="1" t="str">
        <f t="shared" ca="1" si="105"/>
        <v>HEALTH/WELLBEING</v>
      </c>
      <c r="H1524" s="32" t="str">
        <f t="array" aca="1" ref="H1524" ca="1">IFERROR(INDEX($E$26:$E$1885,SMALL(IF($E$26:$E$1885="","",ROW($E$26:$E$1885)-MIN(ROW($E$26:$E$1885))+1),ROW(E1501))),"")</f>
        <v/>
      </c>
      <c r="I1524" s="32" t="str">
        <f t="array" aca="1" ref="I1524" ca="1">IFERROR(INDEX($F$26:$F$1885,SMALL(IF($F$26:$F$1885="","",ROW($F$26:$F$1885)-MIN(ROW($F$26:$F$1885))+1),ROW(F1501))),"")</f>
        <v/>
      </c>
    </row>
    <row r="1525" spans="2:9" hidden="1" x14ac:dyDescent="0.45">
      <c r="B1525" s="32" t="str">
        <f t="shared" si="106"/>
        <v/>
      </c>
      <c r="C1525" s="1" t="str">
        <f ca="1"/>
        <v>Gym/Working Out</v>
      </c>
      <c r="D1525" s="1">
        <v>12</v>
      </c>
      <c r="E1525" s="36" t="str">
        <f t="shared" ca="1" si="104"/>
        <v/>
      </c>
      <c r="F1525" s="1" t="str">
        <f t="shared" ca="1" si="105"/>
        <v>Gym/Working Out</v>
      </c>
      <c r="H1525" s="32" t="str">
        <f t="array" aca="1" ref="H1525" ca="1">IFERROR(INDEX($E$26:$E$1885,SMALL(IF($E$26:$E$1885="","",ROW($E$26:$E$1885)-MIN(ROW($E$26:$E$1885))+1),ROW(E1502))),"")</f>
        <v/>
      </c>
      <c r="I1525" s="32" t="str">
        <f t="array" aca="1" ref="I1525" ca="1">IFERROR(INDEX($F$26:$F$1885,SMALL(IF($F$26:$F$1885="","",ROW($F$26:$F$1885)-MIN(ROW($F$26:$F$1885))+1),ROW(F1502))),"")</f>
        <v/>
      </c>
    </row>
    <row r="1526" spans="2:9" hidden="1" x14ac:dyDescent="0.45">
      <c r="B1526" s="32" t="str">
        <f t="shared" si="106"/>
        <v/>
      </c>
      <c r="C1526" s="1" t="str">
        <f ca="1"/>
        <v>Fun Money</v>
      </c>
      <c r="D1526" s="1">
        <v>13</v>
      </c>
      <c r="E1526" s="36" t="str">
        <f t="shared" ca="1" si="104"/>
        <v/>
      </c>
      <c r="F1526" s="1" t="str">
        <f t="shared" ca="1" si="105"/>
        <v>Fun Money</v>
      </c>
      <c r="H1526" s="32" t="str">
        <f t="array" aca="1" ref="H1526" ca="1">IFERROR(INDEX($E$26:$E$1885,SMALL(IF($E$26:$E$1885="","",ROW($E$26:$E$1885)-MIN(ROW($E$26:$E$1885))+1),ROW(E1503))),"")</f>
        <v/>
      </c>
      <c r="I1526" s="32" t="str">
        <f t="array" aca="1" ref="I1526" ca="1">IFERROR(INDEX($F$26:$F$1885,SMALL(IF($F$26:$F$1885="","",ROW($F$26:$F$1885)-MIN(ROW($F$26:$F$1885))+1),ROW(F1503))),"")</f>
        <v/>
      </c>
    </row>
    <row r="1527" spans="2:9" hidden="1" x14ac:dyDescent="0.45">
      <c r="B1527" s="32" t="str">
        <f t="shared" si="106"/>
        <v/>
      </c>
      <c r="C1527" s="1">
        <f ca="1"/>
        <v>0</v>
      </c>
      <c r="D1527" s="1">
        <v>14</v>
      </c>
      <c r="E1527" s="36" t="str">
        <f t="shared" ca="1" si="104"/>
        <v/>
      </c>
      <c r="F1527" s="1">
        <f t="shared" ca="1" si="105"/>
        <v>0</v>
      </c>
      <c r="H1527" s="32" t="str">
        <f t="array" aca="1" ref="H1527" ca="1">IFERROR(INDEX($E$26:$E$1885,SMALL(IF($E$26:$E$1885="","",ROW($E$26:$E$1885)-MIN(ROW($E$26:$E$1885))+1),ROW(E1504))),"")</f>
        <v/>
      </c>
      <c r="I1527" s="32" t="str">
        <f t="array" aca="1" ref="I1527" ca="1">IFERROR(INDEX($F$26:$F$1885,SMALL(IF($F$26:$F$1885="","",ROW($F$26:$F$1885)-MIN(ROW($F$26:$F$1885))+1),ROW(F1504))),"")</f>
        <v/>
      </c>
    </row>
    <row r="1528" spans="2:9" hidden="1" x14ac:dyDescent="0.45">
      <c r="B1528" s="32" t="str">
        <f t="shared" si="106"/>
        <v/>
      </c>
      <c r="C1528" s="1">
        <f ca="1"/>
        <v>0</v>
      </c>
      <c r="D1528" s="1">
        <v>15</v>
      </c>
      <c r="E1528" s="36" t="str">
        <f t="shared" ca="1" si="104"/>
        <v/>
      </c>
      <c r="F1528" s="1">
        <f t="shared" ca="1" si="105"/>
        <v>0</v>
      </c>
      <c r="H1528" s="32" t="str">
        <f t="array" aca="1" ref="H1528" ca="1">IFERROR(INDEX($E$26:$E$1885,SMALL(IF($E$26:$E$1885="","",ROW($E$26:$E$1885)-MIN(ROW($E$26:$E$1885))+1),ROW(E1505))),"")</f>
        <v/>
      </c>
      <c r="I1528" s="32" t="str">
        <f t="array" aca="1" ref="I1528" ca="1">IFERROR(INDEX($F$26:$F$1885,SMALL(IF($F$26:$F$1885="","",ROW($F$26:$F$1885)-MIN(ROW($F$26:$F$1885))+1),ROW(F1505))),"")</f>
        <v/>
      </c>
    </row>
    <row r="1529" spans="2:9" hidden="1" x14ac:dyDescent="0.45">
      <c r="B1529" s="32" t="str">
        <f t="shared" si="106"/>
        <v/>
      </c>
      <c r="C1529" s="1">
        <f ca="1"/>
        <v>0</v>
      </c>
      <c r="D1529" s="1">
        <v>16</v>
      </c>
      <c r="E1529" s="36" t="str">
        <f t="shared" ca="1" si="104"/>
        <v/>
      </c>
      <c r="F1529" s="1">
        <f t="shared" ca="1" si="105"/>
        <v>0</v>
      </c>
      <c r="H1529" s="32" t="str">
        <f t="array" aca="1" ref="H1529" ca="1">IFERROR(INDEX($E$26:$E$1885,SMALL(IF($E$26:$E$1885="","",ROW($E$26:$E$1885)-MIN(ROW($E$26:$E$1885))+1),ROW(E1506))),"")</f>
        <v/>
      </c>
      <c r="I1529" s="32" t="str">
        <f t="array" aca="1" ref="I1529" ca="1">IFERROR(INDEX($F$26:$F$1885,SMALL(IF($F$26:$F$1885="","",ROW($F$26:$F$1885)-MIN(ROW($F$26:$F$1885))+1),ROW(F1506))),"")</f>
        <v/>
      </c>
    </row>
    <row r="1530" spans="2:9" hidden="1" x14ac:dyDescent="0.45">
      <c r="B1530" s="32" t="str">
        <f t="shared" si="106"/>
        <v/>
      </c>
      <c r="C1530" s="1">
        <f ca="1"/>
        <v>0</v>
      </c>
      <c r="D1530" s="1">
        <v>17</v>
      </c>
      <c r="E1530" s="36" t="str">
        <f t="shared" ca="1" si="104"/>
        <v/>
      </c>
      <c r="F1530" s="1">
        <f t="shared" ca="1" si="105"/>
        <v>0</v>
      </c>
      <c r="H1530" s="32" t="str">
        <f t="array" aca="1" ref="H1530" ca="1">IFERROR(INDEX($E$26:$E$1885,SMALL(IF($E$26:$E$1885="","",ROW($E$26:$E$1885)-MIN(ROW($E$26:$E$1885))+1),ROW(E1507))),"")</f>
        <v/>
      </c>
      <c r="I1530" s="32" t="str">
        <f t="array" aca="1" ref="I1530" ca="1">IFERROR(INDEX($F$26:$F$1885,SMALL(IF($F$26:$F$1885="","",ROW($F$26:$F$1885)-MIN(ROW($F$26:$F$1885))+1),ROW(F1507))),"")</f>
        <v/>
      </c>
    </row>
    <row r="1531" spans="2:9" hidden="1" x14ac:dyDescent="0.45">
      <c r="B1531" s="32" t="str">
        <f t="shared" si="106"/>
        <v/>
      </c>
      <c r="C1531" s="1" t="str">
        <f ca="1"/>
        <v>AUTO</v>
      </c>
      <c r="D1531" s="1">
        <v>18</v>
      </c>
      <c r="E1531" s="36" t="str">
        <f t="shared" ca="1" si="104"/>
        <v/>
      </c>
      <c r="F1531" s="1" t="str">
        <f t="shared" ca="1" si="105"/>
        <v>AUTO</v>
      </c>
      <c r="H1531" s="32" t="str">
        <f t="array" aca="1" ref="H1531" ca="1">IFERROR(INDEX($E$26:$E$1885,SMALL(IF($E$26:$E$1885="","",ROW($E$26:$E$1885)-MIN(ROW($E$26:$E$1885))+1),ROW(E1508))),"")</f>
        <v/>
      </c>
      <c r="I1531" s="32" t="str">
        <f t="array" aca="1" ref="I1531" ca="1">IFERROR(INDEX($F$26:$F$1885,SMALL(IF($F$26:$F$1885="","",ROW($F$26:$F$1885)-MIN(ROW($F$26:$F$1885))+1),ROW(F1508))),"")</f>
        <v/>
      </c>
    </row>
    <row r="1532" spans="2:9" hidden="1" x14ac:dyDescent="0.45">
      <c r="B1532" s="32" t="str">
        <f t="shared" si="106"/>
        <v/>
      </c>
      <c r="C1532" s="1">
        <f ca="1"/>
        <v>0</v>
      </c>
      <c r="D1532" s="1">
        <v>19</v>
      </c>
      <c r="E1532" s="36" t="str">
        <f t="shared" ca="1" si="104"/>
        <v/>
      </c>
      <c r="F1532" s="1">
        <f t="shared" ca="1" si="105"/>
        <v>0</v>
      </c>
      <c r="H1532" s="32" t="str">
        <f t="array" aca="1" ref="H1532" ca="1">IFERROR(INDEX($E$26:$E$1885,SMALL(IF($E$26:$E$1885="","",ROW($E$26:$E$1885)-MIN(ROW($E$26:$E$1885))+1),ROW(E1509))),"")</f>
        <v/>
      </c>
      <c r="I1532" s="32" t="str">
        <f t="array" aca="1" ref="I1532" ca="1">IFERROR(INDEX($F$26:$F$1885,SMALL(IF($F$26:$F$1885="","",ROW($F$26:$F$1885)-MIN(ROW($F$26:$F$1885))+1),ROW(F1509))),"")</f>
        <v/>
      </c>
    </row>
    <row r="1533" spans="2:9" hidden="1" x14ac:dyDescent="0.45">
      <c r="B1533" s="32" t="str">
        <f t="shared" si="106"/>
        <v/>
      </c>
      <c r="C1533" s="1">
        <f ca="1"/>
        <v>0</v>
      </c>
      <c r="D1533" s="1">
        <v>20</v>
      </c>
      <c r="E1533" s="36" t="str">
        <f t="shared" ca="1" si="104"/>
        <v/>
      </c>
      <c r="F1533" s="1">
        <f t="shared" ca="1" si="105"/>
        <v>0</v>
      </c>
      <c r="H1533" s="32" t="str">
        <f t="array" aca="1" ref="H1533" ca="1">IFERROR(INDEX($E$26:$E$1885,SMALL(IF($E$26:$E$1885="","",ROW($E$26:$E$1885)-MIN(ROW($E$26:$E$1885))+1),ROW(E1510))),"")</f>
        <v/>
      </c>
      <c r="I1533" s="32" t="str">
        <f t="array" aca="1" ref="I1533" ca="1">IFERROR(INDEX($F$26:$F$1885,SMALL(IF($F$26:$F$1885="","",ROW($F$26:$F$1885)-MIN(ROW($F$26:$F$1885))+1),ROW(F1510))),"")</f>
        <v/>
      </c>
    </row>
    <row r="1534" spans="2:9" hidden="1" x14ac:dyDescent="0.45">
      <c r="B1534" s="32" t="str">
        <f t="shared" si="106"/>
        <v/>
      </c>
      <c r="C1534" s="1">
        <f ca="1"/>
        <v>0</v>
      </c>
      <c r="D1534" s="1">
        <v>21</v>
      </c>
      <c r="E1534" s="36" t="str">
        <f t="shared" ca="1" si="104"/>
        <v/>
      </c>
      <c r="F1534" s="1">
        <f t="shared" ca="1" si="105"/>
        <v>0</v>
      </c>
      <c r="H1534" s="32" t="str">
        <f t="array" aca="1" ref="H1534" ca="1">IFERROR(INDEX($E$26:$E$1885,SMALL(IF($E$26:$E$1885="","",ROW($E$26:$E$1885)-MIN(ROW($E$26:$E$1885))+1),ROW(E1511))),"")</f>
        <v/>
      </c>
      <c r="I1534" s="32" t="str">
        <f t="array" aca="1" ref="I1534" ca="1">IFERROR(INDEX($F$26:$F$1885,SMALL(IF($F$26:$F$1885="","",ROW($F$26:$F$1885)-MIN(ROW($F$26:$F$1885))+1),ROW(F1511))),"")</f>
        <v/>
      </c>
    </row>
    <row r="1535" spans="2:9" hidden="1" x14ac:dyDescent="0.45">
      <c r="B1535" s="32" t="str">
        <f t="shared" si="106"/>
        <v/>
      </c>
      <c r="C1535" s="1">
        <f ca="1"/>
        <v>0</v>
      </c>
      <c r="D1535" s="1">
        <v>22</v>
      </c>
      <c r="E1535" s="36" t="str">
        <f t="shared" ca="1" si="104"/>
        <v/>
      </c>
      <c r="F1535" s="1">
        <f t="shared" ca="1" si="105"/>
        <v>0</v>
      </c>
      <c r="H1535" s="32" t="str">
        <f t="array" aca="1" ref="H1535" ca="1">IFERROR(INDEX($E$26:$E$1885,SMALL(IF($E$26:$E$1885="","",ROW($E$26:$E$1885)-MIN(ROW($E$26:$E$1885))+1),ROW(E1512))),"")</f>
        <v/>
      </c>
      <c r="I1535" s="32" t="str">
        <f t="array" aca="1" ref="I1535" ca="1">IFERROR(INDEX($F$26:$F$1885,SMALL(IF($F$26:$F$1885="","",ROW($F$26:$F$1885)-MIN(ROW($F$26:$F$1885))+1),ROW(F1512))),"")</f>
        <v/>
      </c>
    </row>
    <row r="1536" spans="2:9" hidden="1" x14ac:dyDescent="0.45">
      <c r="B1536" s="32" t="str">
        <f t="shared" si="106"/>
        <v/>
      </c>
      <c r="C1536" s="1" t="str">
        <f ca="1"/>
        <v>SUBSCRIPTIONS</v>
      </c>
      <c r="D1536" s="1">
        <v>23</v>
      </c>
      <c r="E1536" s="36" t="str">
        <f t="shared" ca="1" si="104"/>
        <v/>
      </c>
      <c r="F1536" s="1" t="str">
        <f t="shared" ca="1" si="105"/>
        <v>SUBSCRIPTIONS</v>
      </c>
      <c r="H1536" s="32" t="str">
        <f t="array" aca="1" ref="H1536" ca="1">IFERROR(INDEX($E$26:$E$1885,SMALL(IF($E$26:$E$1885="","",ROW($E$26:$E$1885)-MIN(ROW($E$26:$E$1885))+1),ROW(E1513))),"")</f>
        <v/>
      </c>
      <c r="I1536" s="32" t="str">
        <f t="array" aca="1" ref="I1536" ca="1">IFERROR(INDEX($F$26:$F$1885,SMALL(IF($F$26:$F$1885="","",ROW($F$26:$F$1885)-MIN(ROW($F$26:$F$1885))+1),ROW(F1513))),"")</f>
        <v/>
      </c>
    </row>
    <row r="1537" spans="2:9" hidden="1" x14ac:dyDescent="0.45">
      <c r="B1537" s="32" t="str">
        <f t="shared" si="106"/>
        <v/>
      </c>
      <c r="C1537" s="1">
        <f ca="1"/>
        <v>0</v>
      </c>
      <c r="D1537" s="1">
        <v>24</v>
      </c>
      <c r="E1537" s="36" t="str">
        <f t="shared" ca="1" si="104"/>
        <v/>
      </c>
      <c r="F1537" s="1">
        <f t="shared" ca="1" si="105"/>
        <v>0</v>
      </c>
      <c r="H1537" s="32" t="str">
        <f t="array" aca="1" ref="H1537" ca="1">IFERROR(INDEX($E$26:$E$1885,SMALL(IF($E$26:$E$1885="","",ROW($E$26:$E$1885)-MIN(ROW($E$26:$E$1885))+1),ROW(E1514))),"")</f>
        <v/>
      </c>
      <c r="I1537" s="32" t="str">
        <f t="array" aca="1" ref="I1537" ca="1">IFERROR(INDEX($F$26:$F$1885,SMALL(IF($F$26:$F$1885="","",ROW($F$26:$F$1885)-MIN(ROW($F$26:$F$1885))+1),ROW(F1514))),"")</f>
        <v/>
      </c>
    </row>
    <row r="1538" spans="2:9" hidden="1" x14ac:dyDescent="0.45">
      <c r="B1538" s="32" t="str">
        <f t="shared" si="106"/>
        <v/>
      </c>
      <c r="C1538" s="1">
        <f ca="1"/>
        <v>0</v>
      </c>
      <c r="D1538" s="1">
        <v>25</v>
      </c>
      <c r="E1538" s="36" t="str">
        <f t="shared" ca="1" si="104"/>
        <v/>
      </c>
      <c r="F1538" s="1">
        <f t="shared" ca="1" si="105"/>
        <v>0</v>
      </c>
      <c r="H1538" s="32" t="str">
        <f t="array" aca="1" ref="H1538" ca="1">IFERROR(INDEX($E$26:$E$1885,SMALL(IF($E$26:$E$1885="","",ROW($E$26:$E$1885)-MIN(ROW($E$26:$E$1885))+1),ROW(E1515))),"")</f>
        <v/>
      </c>
      <c r="I1538" s="32" t="str">
        <f t="array" aca="1" ref="I1538" ca="1">IFERROR(INDEX($F$26:$F$1885,SMALL(IF($F$26:$F$1885="","",ROW($F$26:$F$1885)-MIN(ROW($F$26:$F$1885))+1),ROW(F1515))),"")</f>
        <v/>
      </c>
    </row>
    <row r="1539" spans="2:9" hidden="1" x14ac:dyDescent="0.45">
      <c r="B1539" s="32" t="str">
        <f t="shared" si="106"/>
        <v/>
      </c>
      <c r="C1539" s="1">
        <f ca="1"/>
        <v>0</v>
      </c>
      <c r="D1539" s="1">
        <v>26</v>
      </c>
      <c r="E1539" s="36" t="str">
        <f t="shared" ca="1" si="104"/>
        <v/>
      </c>
      <c r="F1539" s="1">
        <f t="shared" ca="1" si="105"/>
        <v>0</v>
      </c>
      <c r="H1539" s="32" t="str">
        <f t="array" aca="1" ref="H1539" ca="1">IFERROR(INDEX($E$26:$E$1885,SMALL(IF($E$26:$E$1885="","",ROW($E$26:$E$1885)-MIN(ROW($E$26:$E$1885))+1),ROW(E1516))),"")</f>
        <v/>
      </c>
      <c r="I1539" s="32" t="str">
        <f t="array" aca="1" ref="I1539" ca="1">IFERROR(INDEX($F$26:$F$1885,SMALL(IF($F$26:$F$1885="","",ROW($F$26:$F$1885)-MIN(ROW($F$26:$F$1885))+1),ROW(F1516))),"")</f>
        <v/>
      </c>
    </row>
    <row r="1540" spans="2:9" hidden="1" x14ac:dyDescent="0.45">
      <c r="B1540" s="32" t="str">
        <f t="shared" si="106"/>
        <v/>
      </c>
      <c r="C1540" s="1">
        <f ca="1"/>
        <v>0</v>
      </c>
      <c r="D1540" s="1">
        <v>27</v>
      </c>
      <c r="E1540" s="36" t="str">
        <f t="shared" ca="1" si="104"/>
        <v/>
      </c>
      <c r="F1540" s="1">
        <f t="shared" ca="1" si="105"/>
        <v>0</v>
      </c>
      <c r="H1540" s="32" t="str">
        <f t="array" aca="1" ref="H1540" ca="1">IFERROR(INDEX($E$26:$E$1885,SMALL(IF($E$26:$E$1885="","",ROW($E$26:$E$1885)-MIN(ROW($E$26:$E$1885))+1),ROW(E1517))),"")</f>
        <v/>
      </c>
      <c r="I1540" s="32" t="str">
        <f t="array" aca="1" ref="I1540" ca="1">IFERROR(INDEX($F$26:$F$1885,SMALL(IF($F$26:$F$1885="","",ROW($F$26:$F$1885)-MIN(ROW($F$26:$F$1885))+1),ROW(F1517))),"")</f>
        <v/>
      </c>
    </row>
    <row r="1541" spans="2:9" hidden="1" x14ac:dyDescent="0.45">
      <c r="B1541" s="32" t="str">
        <f t="shared" si="106"/>
        <v/>
      </c>
      <c r="C1541" s="1" t="str">
        <f ca="1"/>
        <v>SAVINGS</v>
      </c>
      <c r="D1541" s="1">
        <v>28</v>
      </c>
      <c r="E1541" s="36" t="str">
        <f t="shared" ca="1" si="104"/>
        <v/>
      </c>
      <c r="F1541" s="1" t="str">
        <f t="shared" ca="1" si="105"/>
        <v>SAVINGS</v>
      </c>
      <c r="H1541" s="32" t="str">
        <f t="array" aca="1" ref="H1541" ca="1">IFERROR(INDEX($E$26:$E$1885,SMALL(IF($E$26:$E$1885="","",ROW($E$26:$E$1885)-MIN(ROW($E$26:$E$1885))+1),ROW(E1518))),"")</f>
        <v/>
      </c>
      <c r="I1541" s="32" t="str">
        <f t="array" aca="1" ref="I1541" ca="1">IFERROR(INDEX($F$26:$F$1885,SMALL(IF($F$26:$F$1885="","",ROW($F$26:$F$1885)-MIN(ROW($F$26:$F$1885))+1),ROW(F1518))),"")</f>
        <v/>
      </c>
    </row>
    <row r="1542" spans="2:9" hidden="1" x14ac:dyDescent="0.45">
      <c r="B1542" s="32" t="str">
        <f t="shared" si="106"/>
        <v/>
      </c>
      <c r="C1542" s="1" t="str">
        <f ca="1"/>
        <v>Savings - Vacation</v>
      </c>
      <c r="D1542" s="1">
        <v>29</v>
      </c>
      <c r="E1542" s="36" t="str">
        <f t="shared" ca="1" si="104"/>
        <v/>
      </c>
      <c r="F1542" s="1" t="str">
        <f t="shared" ca="1" si="105"/>
        <v>Savings - Vacation</v>
      </c>
      <c r="H1542" s="32" t="str">
        <f t="array" aca="1" ref="H1542" ca="1">IFERROR(INDEX($E$26:$E$1885,SMALL(IF($E$26:$E$1885="","",ROW($E$26:$E$1885)-MIN(ROW($E$26:$E$1885))+1),ROW(E1519))),"")</f>
        <v/>
      </c>
      <c r="I1542" s="32" t="str">
        <f t="array" aca="1" ref="I1542" ca="1">IFERROR(INDEX($F$26:$F$1885,SMALL(IF($F$26:$F$1885="","",ROW($F$26:$F$1885)-MIN(ROW($F$26:$F$1885))+1),ROW(F1519))),"")</f>
        <v/>
      </c>
    </row>
    <row r="1543" spans="2:9" hidden="1" x14ac:dyDescent="0.45">
      <c r="B1543" s="32" t="str">
        <f t="shared" si="106"/>
        <v/>
      </c>
      <c r="C1543" s="1" t="str">
        <f ca="1"/>
        <v>Savings - School Fund</v>
      </c>
      <c r="D1543" s="1">
        <v>30</v>
      </c>
      <c r="E1543" s="36" t="str">
        <f t="shared" ca="1" si="104"/>
        <v/>
      </c>
      <c r="F1543" s="1" t="str">
        <f t="shared" ca="1" si="105"/>
        <v>Savings - School Fund</v>
      </c>
      <c r="H1543" s="32" t="str">
        <f t="array" aca="1" ref="H1543" ca="1">IFERROR(INDEX($E$26:$E$1885,SMALL(IF($E$26:$E$1885="","",ROW($E$26:$E$1885)-MIN(ROW($E$26:$E$1885))+1),ROW(E1520))),"")</f>
        <v/>
      </c>
      <c r="I1543" s="32" t="str">
        <f t="array" aca="1" ref="I1543" ca="1">IFERROR(INDEX($F$26:$F$1885,SMALL(IF($F$26:$F$1885="","",ROW($F$26:$F$1885)-MIN(ROW($F$26:$F$1885))+1),ROW(F1520))),"")</f>
        <v/>
      </c>
    </row>
    <row r="1544" spans="2:9" hidden="1" x14ac:dyDescent="0.45">
      <c r="B1544" s="32" t="str">
        <f t="shared" si="106"/>
        <v/>
      </c>
      <c r="C1544" s="1">
        <f ca="1"/>
        <v>0</v>
      </c>
      <c r="D1544" s="1">
        <v>31</v>
      </c>
      <c r="E1544" s="36" t="str">
        <f t="shared" ca="1" si="104"/>
        <v/>
      </c>
      <c r="F1544" s="1">
        <f t="shared" ca="1" si="105"/>
        <v>0</v>
      </c>
      <c r="H1544" s="32" t="str">
        <f t="array" aca="1" ref="H1544" ca="1">IFERROR(INDEX($E$26:$E$1885,SMALL(IF($E$26:$E$1885="","",ROW($E$26:$E$1885)-MIN(ROW($E$26:$E$1885))+1),ROW(E1521))),"")</f>
        <v/>
      </c>
      <c r="I1544" s="32" t="str">
        <f t="array" aca="1" ref="I1544" ca="1">IFERROR(INDEX($F$26:$F$1885,SMALL(IF($F$26:$F$1885="","",ROW($F$26:$F$1885)-MIN(ROW($F$26:$F$1885))+1),ROW(F1521))),"")</f>
        <v/>
      </c>
    </row>
    <row r="1545" spans="2:9" hidden="1" x14ac:dyDescent="0.45">
      <c r="B1545" s="32" t="str">
        <f t="shared" si="106"/>
        <v/>
      </c>
      <c r="C1545" s="1">
        <f ca="1"/>
        <v>0</v>
      </c>
      <c r="D1545" s="1">
        <v>32</v>
      </c>
      <c r="E1545" s="36" t="str">
        <f t="shared" ca="1" si="104"/>
        <v/>
      </c>
      <c r="F1545" s="1">
        <f t="shared" ca="1" si="105"/>
        <v>0</v>
      </c>
      <c r="H1545" s="32" t="str">
        <f t="array" aca="1" ref="H1545" ca="1">IFERROR(INDEX($E$26:$E$1885,SMALL(IF($E$26:$E$1885="","",ROW($E$26:$E$1885)-MIN(ROW($E$26:$E$1885))+1),ROW(E1522))),"")</f>
        <v/>
      </c>
      <c r="I1545" s="32" t="str">
        <f t="array" aca="1" ref="I1545" ca="1">IFERROR(INDEX($F$26:$F$1885,SMALL(IF($F$26:$F$1885="","",ROW($F$26:$F$1885)-MIN(ROW($F$26:$F$1885))+1),ROW(F1522))),"")</f>
        <v/>
      </c>
    </row>
    <row r="1546" spans="2:9" hidden="1" x14ac:dyDescent="0.45">
      <c r="B1546" s="32" t="str">
        <f t="shared" si="106"/>
        <v/>
      </c>
      <c r="C1546" s="1">
        <f ca="1"/>
        <v>0</v>
      </c>
      <c r="D1546" s="1">
        <v>33</v>
      </c>
      <c r="E1546" s="36" t="str">
        <f t="shared" ca="1" si="104"/>
        <v/>
      </c>
      <c r="F1546" s="1">
        <f t="shared" ca="1" si="105"/>
        <v>0</v>
      </c>
      <c r="H1546" s="32" t="str">
        <f t="array" aca="1" ref="H1546" ca="1">IFERROR(INDEX($E$26:$E$1885,SMALL(IF($E$26:$E$1885="","",ROW($E$26:$E$1885)-MIN(ROW($E$26:$E$1885))+1),ROW(E1523))),"")</f>
        <v/>
      </c>
      <c r="I1546" s="32" t="str">
        <f t="array" aca="1" ref="I1546" ca="1">IFERROR(INDEX($F$26:$F$1885,SMALL(IF($F$26:$F$1885="","",ROW($F$26:$F$1885)-MIN(ROW($F$26:$F$1885))+1),ROW(F1523))),"")</f>
        <v/>
      </c>
    </row>
    <row r="1547" spans="2:9" hidden="1" x14ac:dyDescent="0.45">
      <c r="B1547" s="32" t="str">
        <f t="shared" si="106"/>
        <v/>
      </c>
      <c r="C1547" s="1">
        <f ca="1"/>
        <v>0</v>
      </c>
      <c r="D1547" s="1">
        <v>34</v>
      </c>
      <c r="E1547" s="36" t="str">
        <f t="shared" ca="1" si="104"/>
        <v/>
      </c>
      <c r="F1547" s="1">
        <f t="shared" ca="1" si="105"/>
        <v>0</v>
      </c>
      <c r="H1547" s="32" t="str">
        <f t="array" aca="1" ref="H1547" ca="1">IFERROR(INDEX($E$26:$E$1885,SMALL(IF($E$26:$E$1885="","",ROW($E$26:$E$1885)-MIN(ROW($E$26:$E$1885))+1),ROW(E1524))),"")</f>
        <v/>
      </c>
      <c r="I1547" s="32" t="str">
        <f t="array" aca="1" ref="I1547" ca="1">IFERROR(INDEX($F$26:$F$1885,SMALL(IF($F$26:$F$1885="","",ROW($F$26:$F$1885)-MIN(ROW($F$26:$F$1885))+1),ROW(F1524))),"")</f>
        <v/>
      </c>
    </row>
    <row r="1548" spans="2:9" hidden="1" x14ac:dyDescent="0.45">
      <c r="B1548" s="32" t="str">
        <f t="shared" si="106"/>
        <v/>
      </c>
      <c r="C1548" s="1">
        <f ca="1"/>
        <v>0</v>
      </c>
      <c r="D1548" s="1">
        <v>35</v>
      </c>
      <c r="E1548" s="36" t="str">
        <f t="shared" ca="1" si="104"/>
        <v/>
      </c>
      <c r="F1548" s="1">
        <f t="shared" ca="1" si="105"/>
        <v>0</v>
      </c>
      <c r="H1548" s="32" t="str">
        <f t="array" aca="1" ref="H1548" ca="1">IFERROR(INDEX($E$26:$E$1885,SMALL(IF($E$26:$E$1885="","",ROW($E$26:$E$1885)-MIN(ROW($E$26:$E$1885))+1),ROW(E1525))),"")</f>
        <v/>
      </c>
      <c r="I1548" s="32" t="str">
        <f t="array" aca="1" ref="I1548" ca="1">IFERROR(INDEX($F$26:$F$1885,SMALL(IF($F$26:$F$1885="","",ROW($F$26:$F$1885)-MIN(ROW($F$26:$F$1885))+1),ROW(F1525))),"")</f>
        <v/>
      </c>
    </row>
    <row r="1549" spans="2:9" hidden="1" x14ac:dyDescent="0.45">
      <c r="B1549" s="32" t="str">
        <f t="shared" si="106"/>
        <v/>
      </c>
      <c r="C1549" s="1">
        <f ca="1"/>
        <v>0</v>
      </c>
      <c r="D1549" s="1">
        <v>36</v>
      </c>
      <c r="E1549" s="36" t="str">
        <f t="shared" ca="1" si="104"/>
        <v/>
      </c>
      <c r="F1549" s="1">
        <f t="shared" ca="1" si="105"/>
        <v>0</v>
      </c>
      <c r="H1549" s="32" t="str">
        <f t="array" aca="1" ref="H1549" ca="1">IFERROR(INDEX($E$26:$E$1885,SMALL(IF($E$26:$E$1885="","",ROW($E$26:$E$1885)-MIN(ROW($E$26:$E$1885))+1),ROW(E1526))),"")</f>
        <v/>
      </c>
      <c r="I1549" s="32" t="str">
        <f t="array" aca="1" ref="I1549" ca="1">IFERROR(INDEX($F$26:$F$1885,SMALL(IF($F$26:$F$1885="","",ROW($F$26:$F$1885)-MIN(ROW($F$26:$F$1885))+1),ROW(F1526))),"")</f>
        <v/>
      </c>
    </row>
    <row r="1550" spans="2:9" hidden="1" x14ac:dyDescent="0.45">
      <c r="B1550" s="32" t="str">
        <f t="shared" si="106"/>
        <v/>
      </c>
      <c r="C1550" s="1">
        <f ca="1"/>
        <v>0</v>
      </c>
      <c r="D1550" s="1">
        <v>37</v>
      </c>
      <c r="E1550" s="36" t="str">
        <f t="shared" ca="1" si="104"/>
        <v/>
      </c>
      <c r="F1550" s="1">
        <f t="shared" ca="1" si="105"/>
        <v>0</v>
      </c>
      <c r="H1550" s="32" t="str">
        <f t="array" aca="1" ref="H1550" ca="1">IFERROR(INDEX($E$26:$E$1885,SMALL(IF($E$26:$E$1885="","",ROW($E$26:$E$1885)-MIN(ROW($E$26:$E$1885))+1),ROW(E1527))),"")</f>
        <v/>
      </c>
      <c r="I1550" s="32" t="str">
        <f t="array" aca="1" ref="I1550" ca="1">IFERROR(INDEX($F$26:$F$1885,SMALL(IF($F$26:$F$1885="","",ROW($F$26:$F$1885)-MIN(ROW($F$26:$F$1885))+1),ROW(F1527))),"")</f>
        <v/>
      </c>
    </row>
    <row r="1551" spans="2:9" hidden="1" x14ac:dyDescent="0.45">
      <c r="B1551" s="32" t="str">
        <f t="shared" si="106"/>
        <v/>
      </c>
      <c r="C1551" s="1">
        <f ca="1"/>
        <v>0</v>
      </c>
      <c r="D1551" s="1">
        <v>38</v>
      </c>
      <c r="E1551" s="36" t="str">
        <f t="shared" ca="1" si="104"/>
        <v/>
      </c>
      <c r="F1551" s="1">
        <f t="shared" ca="1" si="105"/>
        <v>0</v>
      </c>
      <c r="H1551" s="32" t="str">
        <f t="array" aca="1" ref="H1551" ca="1">IFERROR(INDEX($E$26:$E$1885,SMALL(IF($E$26:$E$1885="","",ROW($E$26:$E$1885)-MIN(ROW($E$26:$E$1885))+1),ROW(E1528))),"")</f>
        <v/>
      </c>
      <c r="I1551" s="32" t="str">
        <f t="array" aca="1" ref="I1551" ca="1">IFERROR(INDEX($F$26:$F$1885,SMALL(IF($F$26:$F$1885="","",ROW($F$26:$F$1885)-MIN(ROW($F$26:$F$1885))+1),ROW(F1528))),"")</f>
        <v/>
      </c>
    </row>
    <row r="1552" spans="2:9" hidden="1" x14ac:dyDescent="0.45">
      <c r="B1552" s="32" t="str">
        <f t="shared" si="106"/>
        <v/>
      </c>
      <c r="C1552" s="1">
        <f ca="1"/>
        <v>0</v>
      </c>
      <c r="D1552" s="1">
        <v>39</v>
      </c>
      <c r="E1552" s="36" t="str">
        <f t="shared" ca="1" si="104"/>
        <v/>
      </c>
      <c r="F1552" s="1">
        <f t="shared" ca="1" si="105"/>
        <v>0</v>
      </c>
      <c r="H1552" s="32" t="str">
        <f t="array" aca="1" ref="H1552" ca="1">IFERROR(INDEX($E$26:$E$1885,SMALL(IF($E$26:$E$1885="","",ROW($E$26:$E$1885)-MIN(ROW($E$26:$E$1885))+1),ROW(E1529))),"")</f>
        <v/>
      </c>
      <c r="I1552" s="32" t="str">
        <f t="array" aca="1" ref="I1552" ca="1">IFERROR(INDEX($F$26:$F$1885,SMALL(IF($F$26:$F$1885="","",ROW($F$26:$F$1885)-MIN(ROW($F$26:$F$1885))+1),ROW(F1529))),"")</f>
        <v/>
      </c>
    </row>
    <row r="1553" spans="2:9" hidden="1" x14ac:dyDescent="0.45">
      <c r="B1553" s="32" t="str">
        <f t="shared" si="106"/>
        <v/>
      </c>
      <c r="C1553" s="1">
        <f ca="1"/>
        <v>0</v>
      </c>
      <c r="D1553" s="1">
        <v>40</v>
      </c>
      <c r="E1553" s="36" t="str">
        <f t="shared" ca="1" si="104"/>
        <v/>
      </c>
      <c r="F1553" s="1">
        <f t="shared" ca="1" si="105"/>
        <v>0</v>
      </c>
      <c r="H1553" s="32" t="str">
        <f t="array" aca="1" ref="H1553" ca="1">IFERROR(INDEX($E$26:$E$1885,SMALL(IF($E$26:$E$1885="","",ROW($E$26:$E$1885)-MIN(ROW($E$26:$E$1885))+1),ROW(E1530))),"")</f>
        <v/>
      </c>
      <c r="I1553" s="32" t="str">
        <f t="array" aca="1" ref="I1553" ca="1">IFERROR(INDEX($F$26:$F$1885,SMALL(IF($F$26:$F$1885="","",ROW($F$26:$F$1885)-MIN(ROW($F$26:$F$1885))+1),ROW(F1530))),"")</f>
        <v/>
      </c>
    </row>
    <row r="1554" spans="2:9" hidden="1" x14ac:dyDescent="0.45">
      <c r="B1554" s="32" t="str">
        <f t="shared" si="106"/>
        <v/>
      </c>
      <c r="C1554" s="1">
        <f ca="1"/>
        <v>0</v>
      </c>
      <c r="D1554" s="1">
        <v>41</v>
      </c>
      <c r="E1554" s="36" t="str">
        <f t="shared" ca="1" si="104"/>
        <v/>
      </c>
      <c r="F1554" s="1">
        <f t="shared" ca="1" si="105"/>
        <v>0</v>
      </c>
      <c r="H1554" s="32" t="str">
        <f t="array" aca="1" ref="H1554" ca="1">IFERROR(INDEX($E$26:$E$1885,SMALL(IF($E$26:$E$1885="","",ROW($E$26:$E$1885)-MIN(ROW($E$26:$E$1885))+1),ROW(E1531))),"")</f>
        <v/>
      </c>
      <c r="I1554" s="32" t="str">
        <f t="array" aca="1" ref="I1554" ca="1">IFERROR(INDEX($F$26:$F$1885,SMALL(IF($F$26:$F$1885="","",ROW($F$26:$F$1885)-MIN(ROW($F$26:$F$1885))+1),ROW(F1531))),"")</f>
        <v/>
      </c>
    </row>
    <row r="1555" spans="2:9" hidden="1" x14ac:dyDescent="0.45">
      <c r="B1555" s="32" t="str">
        <f t="shared" si="106"/>
        <v/>
      </c>
      <c r="C1555" s="1">
        <f ca="1"/>
        <v>0</v>
      </c>
      <c r="D1555" s="1">
        <v>42</v>
      </c>
      <c r="E1555" s="36" t="str">
        <f t="shared" ca="1" si="104"/>
        <v/>
      </c>
      <c r="F1555" s="1">
        <f t="shared" ca="1" si="105"/>
        <v>0</v>
      </c>
      <c r="H1555" s="32" t="str">
        <f t="array" aca="1" ref="H1555" ca="1">IFERROR(INDEX($E$26:$E$1885,SMALL(IF($E$26:$E$1885="","",ROW($E$26:$E$1885)-MIN(ROW($E$26:$E$1885))+1),ROW(E1532))),"")</f>
        <v/>
      </c>
      <c r="I1555" s="32" t="str">
        <f t="array" aca="1" ref="I1555" ca="1">IFERROR(INDEX($F$26:$F$1885,SMALL(IF($F$26:$F$1885="","",ROW($F$26:$F$1885)-MIN(ROW($F$26:$F$1885))+1),ROW(F1532))),"")</f>
        <v/>
      </c>
    </row>
    <row r="1556" spans="2:9" hidden="1" x14ac:dyDescent="0.45">
      <c r="B1556" s="32" t="str">
        <f t="shared" si="106"/>
        <v/>
      </c>
      <c r="C1556" s="1">
        <f ca="1"/>
        <v>0</v>
      </c>
      <c r="D1556" s="1">
        <v>43</v>
      </c>
      <c r="E1556" s="36" t="str">
        <f t="shared" ca="1" si="104"/>
        <v/>
      </c>
      <c r="F1556" s="1">
        <f t="shared" ca="1" si="105"/>
        <v>0</v>
      </c>
      <c r="H1556" s="32" t="str">
        <f t="array" aca="1" ref="H1556" ca="1">IFERROR(INDEX($E$26:$E$1885,SMALL(IF($E$26:$E$1885="","",ROW($E$26:$E$1885)-MIN(ROW($E$26:$E$1885))+1),ROW(E1533))),"")</f>
        <v/>
      </c>
      <c r="I1556" s="32" t="str">
        <f t="array" aca="1" ref="I1556" ca="1">IFERROR(INDEX($F$26:$F$1885,SMALL(IF($F$26:$F$1885="","",ROW($F$26:$F$1885)-MIN(ROW($F$26:$F$1885))+1),ROW(F1533))),"")</f>
        <v/>
      </c>
    </row>
    <row r="1557" spans="2:9" hidden="1" x14ac:dyDescent="0.45">
      <c r="B1557" s="32" t="str">
        <f t="shared" si="106"/>
        <v/>
      </c>
      <c r="C1557" s="1">
        <f ca="1"/>
        <v>0</v>
      </c>
      <c r="D1557" s="1">
        <v>44</v>
      </c>
      <c r="E1557" s="36" t="str">
        <f t="shared" ca="1" si="104"/>
        <v/>
      </c>
      <c r="F1557" s="1">
        <f t="shared" ca="1" si="105"/>
        <v>0</v>
      </c>
      <c r="H1557" s="32" t="str">
        <f t="array" aca="1" ref="H1557" ca="1">IFERROR(INDEX($E$26:$E$1885,SMALL(IF($E$26:$E$1885="","",ROW($E$26:$E$1885)-MIN(ROW($E$26:$E$1885))+1),ROW(E1534))),"")</f>
        <v/>
      </c>
      <c r="I1557" s="32" t="str">
        <f t="array" aca="1" ref="I1557" ca="1">IFERROR(INDEX($F$26:$F$1885,SMALL(IF($F$26:$F$1885="","",ROW($F$26:$F$1885)-MIN(ROW($F$26:$F$1885))+1),ROW(F1534))),"")</f>
        <v/>
      </c>
    </row>
    <row r="1558" spans="2:9" hidden="1" x14ac:dyDescent="0.45">
      <c r="B1558" s="32" t="str">
        <f t="shared" si="106"/>
        <v/>
      </c>
      <c r="C1558" s="1">
        <f ca="1"/>
        <v>0</v>
      </c>
      <c r="D1558" s="1">
        <v>45</v>
      </c>
      <c r="E1558" s="36" t="str">
        <f t="shared" ca="1" si="104"/>
        <v/>
      </c>
      <c r="F1558" s="1">
        <f t="shared" ca="1" si="105"/>
        <v>0</v>
      </c>
      <c r="H1558" s="32" t="str">
        <f t="array" aca="1" ref="H1558" ca="1">IFERROR(INDEX($E$26:$E$1885,SMALL(IF($E$26:$E$1885="","",ROW($E$26:$E$1885)-MIN(ROW($E$26:$E$1885))+1),ROW(E1535))),"")</f>
        <v/>
      </c>
      <c r="I1558" s="32" t="str">
        <f t="array" aca="1" ref="I1558" ca="1">IFERROR(INDEX($F$26:$F$1885,SMALL(IF($F$26:$F$1885="","",ROW($F$26:$F$1885)-MIN(ROW($F$26:$F$1885))+1),ROW(F1535))),"")</f>
        <v/>
      </c>
    </row>
    <row r="1559" spans="2:9" hidden="1" x14ac:dyDescent="0.45">
      <c r="B1559" s="32" t="str">
        <f t="shared" si="106"/>
        <v/>
      </c>
      <c r="C1559" s="1">
        <f ca="1"/>
        <v>0</v>
      </c>
      <c r="D1559" s="1">
        <v>46</v>
      </c>
      <c r="E1559" s="36" t="str">
        <f t="shared" ca="1" si="104"/>
        <v/>
      </c>
      <c r="F1559" s="1">
        <f t="shared" ca="1" si="105"/>
        <v>0</v>
      </c>
      <c r="H1559" s="32" t="str">
        <f t="array" aca="1" ref="H1559" ca="1">IFERROR(INDEX($E$26:$E$1885,SMALL(IF($E$26:$E$1885="","",ROW($E$26:$E$1885)-MIN(ROW($E$26:$E$1885))+1),ROW(E1536))),"")</f>
        <v/>
      </c>
      <c r="I1559" s="32" t="str">
        <f t="array" aca="1" ref="I1559" ca="1">IFERROR(INDEX($F$26:$F$1885,SMALL(IF($F$26:$F$1885="","",ROW($F$26:$F$1885)-MIN(ROW($F$26:$F$1885))+1),ROW(F1536))),"")</f>
        <v/>
      </c>
    </row>
    <row r="1560" spans="2:9" hidden="1" x14ac:dyDescent="0.45">
      <c r="B1560" s="32" t="str">
        <f t="shared" si="106"/>
        <v/>
      </c>
      <c r="C1560" s="1">
        <f ca="1"/>
        <v>0</v>
      </c>
      <c r="D1560" s="1">
        <v>47</v>
      </c>
      <c r="E1560" s="36" t="str">
        <f t="shared" ca="1" si="104"/>
        <v/>
      </c>
      <c r="F1560" s="1">
        <f t="shared" ca="1" si="105"/>
        <v>0</v>
      </c>
      <c r="H1560" s="32" t="str">
        <f t="array" aca="1" ref="H1560" ca="1">IFERROR(INDEX($E$26:$E$1885,SMALL(IF($E$26:$E$1885="","",ROW($E$26:$E$1885)-MIN(ROW($E$26:$E$1885))+1),ROW(E1537))),"")</f>
        <v/>
      </c>
      <c r="I1560" s="32" t="str">
        <f t="array" aca="1" ref="I1560" ca="1">IFERROR(INDEX($F$26:$F$1885,SMALL(IF($F$26:$F$1885="","",ROW($F$26:$F$1885)-MIN(ROW($F$26:$F$1885))+1),ROW(F1537))),"")</f>
        <v/>
      </c>
    </row>
    <row r="1561" spans="2:9" hidden="1" x14ac:dyDescent="0.45">
      <c r="B1561" s="32" t="str">
        <f t="shared" si="106"/>
        <v/>
      </c>
      <c r="C1561" s="1">
        <f ca="1"/>
        <v>0</v>
      </c>
      <c r="D1561" s="1">
        <v>48</v>
      </c>
      <c r="E1561" s="36" t="str">
        <f t="shared" ca="1" si="104"/>
        <v/>
      </c>
      <c r="F1561" s="1">
        <f t="shared" ca="1" si="105"/>
        <v>0</v>
      </c>
      <c r="H1561" s="32" t="str">
        <f t="array" aca="1" ref="H1561" ca="1">IFERROR(INDEX($E$26:$E$1885,SMALL(IF($E$26:$E$1885="","",ROW($E$26:$E$1885)-MIN(ROW($E$26:$E$1885))+1),ROW(E1538))),"")</f>
        <v/>
      </c>
      <c r="I1561" s="32" t="str">
        <f t="array" aca="1" ref="I1561" ca="1">IFERROR(INDEX($F$26:$F$1885,SMALL(IF($F$26:$F$1885="","",ROW($F$26:$F$1885)-MIN(ROW($F$26:$F$1885))+1),ROW(F1538))),"")</f>
        <v/>
      </c>
    </row>
    <row r="1562" spans="2:9" hidden="1" x14ac:dyDescent="0.45">
      <c r="B1562" s="32" t="str">
        <f t="shared" si="106"/>
        <v/>
      </c>
      <c r="C1562" s="1">
        <f ca="1"/>
        <v>0</v>
      </c>
      <c r="D1562" s="1">
        <v>49</v>
      </c>
      <c r="E1562" s="36" t="str">
        <f t="shared" ca="1" si="104"/>
        <v/>
      </c>
      <c r="F1562" s="1">
        <f t="shared" ca="1" si="105"/>
        <v>0</v>
      </c>
      <c r="H1562" s="32" t="str">
        <f t="array" aca="1" ref="H1562" ca="1">IFERROR(INDEX($E$26:$E$1885,SMALL(IF($E$26:$E$1885="","",ROW($E$26:$E$1885)-MIN(ROW($E$26:$E$1885))+1),ROW(E1539))),"")</f>
        <v/>
      </c>
      <c r="I1562" s="32" t="str">
        <f t="array" aca="1" ref="I1562" ca="1">IFERROR(INDEX($F$26:$F$1885,SMALL(IF($F$26:$F$1885="","",ROW($F$26:$F$1885)-MIN(ROW($F$26:$F$1885))+1),ROW(F1539))),"")</f>
        <v/>
      </c>
    </row>
    <row r="1563" spans="2:9" hidden="1" x14ac:dyDescent="0.45">
      <c r="B1563" s="32" t="str">
        <f t="shared" si="106"/>
        <v/>
      </c>
      <c r="C1563" s="1">
        <f ca="1"/>
        <v>0</v>
      </c>
      <c r="D1563" s="1">
        <v>50</v>
      </c>
      <c r="E1563" s="36" t="str">
        <f t="shared" ref="E1563:E1626" ca="1" si="107">IF(LEN(C1563)=0,"",TEXT(B1563,"mm/dd/yyyy"))</f>
        <v/>
      </c>
      <c r="F1563" s="1">
        <f t="shared" ref="F1563:F1626" ca="1" si="108">C1563</f>
        <v>0</v>
      </c>
      <c r="H1563" s="32" t="str">
        <f t="array" aca="1" ref="H1563" ca="1">IFERROR(INDEX($E$26:$E$1885,SMALL(IF($E$26:$E$1885="","",ROW($E$26:$E$1885)-MIN(ROW($E$26:$E$1885))+1),ROW(E1540))),"")</f>
        <v/>
      </c>
      <c r="I1563" s="32" t="str">
        <f t="array" aca="1" ref="I1563" ca="1">IFERROR(INDEX($F$26:$F$1885,SMALL(IF($F$26:$F$1885="","",ROW($F$26:$F$1885)-MIN(ROW($F$26:$F$1885))+1),ROW(F1540))),"")</f>
        <v/>
      </c>
    </row>
    <row r="1564" spans="2:9" hidden="1" x14ac:dyDescent="0.45">
      <c r="B1564" s="32" t="str">
        <f t="shared" si="106"/>
        <v/>
      </c>
      <c r="C1564" s="1">
        <f ca="1"/>
        <v>0</v>
      </c>
      <c r="D1564" s="1">
        <v>51</v>
      </c>
      <c r="E1564" s="36" t="str">
        <f t="shared" ca="1" si="107"/>
        <v/>
      </c>
      <c r="F1564" s="1">
        <f t="shared" ca="1" si="108"/>
        <v>0</v>
      </c>
      <c r="H1564" s="32" t="str">
        <f t="array" aca="1" ref="H1564" ca="1">IFERROR(INDEX($E$26:$E$1885,SMALL(IF($E$26:$E$1885="","",ROW($E$26:$E$1885)-MIN(ROW($E$26:$E$1885))+1),ROW(E1541))),"")</f>
        <v/>
      </c>
      <c r="I1564" s="32" t="str">
        <f t="array" aca="1" ref="I1564" ca="1">IFERROR(INDEX($F$26:$F$1885,SMALL(IF($F$26:$F$1885="","",ROW($F$26:$F$1885)-MIN(ROW($F$26:$F$1885))+1),ROW(F1541))),"")</f>
        <v/>
      </c>
    </row>
    <row r="1565" spans="2:9" hidden="1" x14ac:dyDescent="0.45">
      <c r="B1565" s="32" t="str">
        <f t="shared" si="106"/>
        <v/>
      </c>
      <c r="C1565" s="1">
        <f ca="1"/>
        <v>0</v>
      </c>
      <c r="D1565" s="1">
        <v>52</v>
      </c>
      <c r="E1565" s="36" t="str">
        <f t="shared" ca="1" si="107"/>
        <v/>
      </c>
      <c r="F1565" s="1">
        <f t="shared" ca="1" si="108"/>
        <v>0</v>
      </c>
      <c r="H1565" s="32" t="str">
        <f t="array" aca="1" ref="H1565" ca="1">IFERROR(INDEX($E$26:$E$1885,SMALL(IF($E$26:$E$1885="","",ROW($E$26:$E$1885)-MIN(ROW($E$26:$E$1885))+1),ROW(E1542))),"")</f>
        <v/>
      </c>
      <c r="I1565" s="32" t="str">
        <f t="array" aca="1" ref="I1565" ca="1">IFERROR(INDEX($F$26:$F$1885,SMALL(IF($F$26:$F$1885="","",ROW($F$26:$F$1885)-MIN(ROW($F$26:$F$1885))+1),ROW(F1542))),"")</f>
        <v/>
      </c>
    </row>
    <row r="1566" spans="2:9" hidden="1" x14ac:dyDescent="0.45">
      <c r="B1566" s="32" t="str">
        <f t="shared" si="106"/>
        <v/>
      </c>
      <c r="C1566" s="1">
        <f ca="1"/>
        <v>0</v>
      </c>
      <c r="D1566" s="1">
        <v>53</v>
      </c>
      <c r="E1566" s="36" t="str">
        <f t="shared" ca="1" si="107"/>
        <v/>
      </c>
      <c r="F1566" s="1">
        <f t="shared" ca="1" si="108"/>
        <v>0</v>
      </c>
      <c r="H1566" s="32" t="str">
        <f t="array" aca="1" ref="H1566" ca="1">IFERROR(INDEX($E$26:$E$1885,SMALL(IF($E$26:$E$1885="","",ROW($E$26:$E$1885)-MIN(ROW($E$26:$E$1885))+1),ROW(E1543))),"")</f>
        <v/>
      </c>
      <c r="I1566" s="32" t="str">
        <f t="array" aca="1" ref="I1566" ca="1">IFERROR(INDEX($F$26:$F$1885,SMALL(IF($F$26:$F$1885="","",ROW($F$26:$F$1885)-MIN(ROW($F$26:$F$1885))+1),ROW(F1543))),"")</f>
        <v/>
      </c>
    </row>
    <row r="1567" spans="2:9" hidden="1" x14ac:dyDescent="0.45">
      <c r="B1567" s="32" t="str">
        <f t="shared" si="106"/>
        <v/>
      </c>
      <c r="C1567" s="1">
        <f ca="1"/>
        <v>0</v>
      </c>
      <c r="D1567" s="1">
        <v>54</v>
      </c>
      <c r="E1567" s="36" t="str">
        <f t="shared" ca="1" si="107"/>
        <v/>
      </c>
      <c r="F1567" s="1">
        <f t="shared" ca="1" si="108"/>
        <v>0</v>
      </c>
      <c r="H1567" s="32" t="str">
        <f t="array" aca="1" ref="H1567" ca="1">IFERROR(INDEX($E$26:$E$1885,SMALL(IF($E$26:$E$1885="","",ROW($E$26:$E$1885)-MIN(ROW($E$26:$E$1885))+1),ROW(E1544))),"")</f>
        <v/>
      </c>
      <c r="I1567" s="32" t="str">
        <f t="array" aca="1" ref="I1567" ca="1">IFERROR(INDEX($F$26:$F$1885,SMALL(IF($F$26:$F$1885="","",ROW($F$26:$F$1885)-MIN(ROW($F$26:$F$1885))+1),ROW(F1544))),"")</f>
        <v/>
      </c>
    </row>
    <row r="1568" spans="2:9" hidden="1" x14ac:dyDescent="0.45">
      <c r="B1568" s="32" t="str">
        <f t="shared" si="106"/>
        <v/>
      </c>
      <c r="C1568" s="1">
        <f ca="1"/>
        <v>0</v>
      </c>
      <c r="D1568" s="1">
        <v>55</v>
      </c>
      <c r="E1568" s="36" t="str">
        <f t="shared" ca="1" si="107"/>
        <v/>
      </c>
      <c r="F1568" s="1">
        <f t="shared" ca="1" si="108"/>
        <v>0</v>
      </c>
      <c r="H1568" s="32" t="str">
        <f t="array" aca="1" ref="H1568" ca="1">IFERROR(INDEX($E$26:$E$1885,SMALL(IF($E$26:$E$1885="","",ROW($E$26:$E$1885)-MIN(ROW($E$26:$E$1885))+1),ROW(E1545))),"")</f>
        <v/>
      </c>
      <c r="I1568" s="32" t="str">
        <f t="array" aca="1" ref="I1568" ca="1">IFERROR(INDEX($F$26:$F$1885,SMALL(IF($F$26:$F$1885="","",ROW($F$26:$F$1885)-MIN(ROW($F$26:$F$1885))+1),ROW(F1545))),"")</f>
        <v/>
      </c>
    </row>
    <row r="1569" spans="2:9" hidden="1" x14ac:dyDescent="0.45">
      <c r="B1569" s="32" t="str">
        <f t="shared" si="106"/>
        <v/>
      </c>
      <c r="C1569" s="1">
        <f ca="1"/>
        <v>0</v>
      </c>
      <c r="D1569" s="1">
        <v>56</v>
      </c>
      <c r="E1569" s="36" t="str">
        <f t="shared" ca="1" si="107"/>
        <v/>
      </c>
      <c r="F1569" s="1">
        <f t="shared" ca="1" si="108"/>
        <v>0</v>
      </c>
      <c r="H1569" s="32" t="str">
        <f t="array" aca="1" ref="H1569" ca="1">IFERROR(INDEX($E$26:$E$1885,SMALL(IF($E$26:$E$1885="","",ROW($E$26:$E$1885)-MIN(ROW($E$26:$E$1885))+1),ROW(E1546))),"")</f>
        <v/>
      </c>
      <c r="I1569" s="32" t="str">
        <f t="array" aca="1" ref="I1569" ca="1">IFERROR(INDEX($F$26:$F$1885,SMALL(IF($F$26:$F$1885="","",ROW($F$26:$F$1885)-MIN(ROW($F$26:$F$1885))+1),ROW(F1546))),"")</f>
        <v/>
      </c>
    </row>
    <row r="1570" spans="2:9" hidden="1" x14ac:dyDescent="0.45">
      <c r="B1570" s="32" t="str">
        <f t="shared" si="106"/>
        <v/>
      </c>
      <c r="C1570" s="1">
        <f ca="1"/>
        <v>0</v>
      </c>
      <c r="D1570" s="1">
        <v>57</v>
      </c>
      <c r="E1570" s="36" t="str">
        <f t="shared" ca="1" si="107"/>
        <v/>
      </c>
      <c r="F1570" s="1">
        <f t="shared" ca="1" si="108"/>
        <v>0</v>
      </c>
      <c r="H1570" s="32" t="str">
        <f t="array" aca="1" ref="H1570" ca="1">IFERROR(INDEX($E$26:$E$1885,SMALL(IF($E$26:$E$1885="","",ROW($E$26:$E$1885)-MIN(ROW($E$26:$E$1885))+1),ROW(E1547))),"")</f>
        <v/>
      </c>
      <c r="I1570" s="32" t="str">
        <f t="array" aca="1" ref="I1570" ca="1">IFERROR(INDEX($F$26:$F$1885,SMALL(IF($F$26:$F$1885="","",ROW($F$26:$F$1885)-MIN(ROW($F$26:$F$1885))+1),ROW(F1547))),"")</f>
        <v/>
      </c>
    </row>
    <row r="1571" spans="2:9" hidden="1" x14ac:dyDescent="0.45">
      <c r="B1571" s="32" t="str">
        <f t="shared" si="106"/>
        <v/>
      </c>
      <c r="C1571" s="1">
        <f ca="1"/>
        <v>0</v>
      </c>
      <c r="D1571" s="1">
        <v>58</v>
      </c>
      <c r="E1571" s="36" t="str">
        <f t="shared" ca="1" si="107"/>
        <v/>
      </c>
      <c r="F1571" s="1">
        <f t="shared" ca="1" si="108"/>
        <v>0</v>
      </c>
      <c r="H1571" s="32" t="str">
        <f t="array" aca="1" ref="H1571" ca="1">IFERROR(INDEX($E$26:$E$1885,SMALL(IF($E$26:$E$1885="","",ROW($E$26:$E$1885)-MIN(ROW($E$26:$E$1885))+1),ROW(E1548))),"")</f>
        <v/>
      </c>
      <c r="I1571" s="32" t="str">
        <f t="array" aca="1" ref="I1571" ca="1">IFERROR(INDEX($F$26:$F$1885,SMALL(IF($F$26:$F$1885="","",ROW($F$26:$F$1885)-MIN(ROW($F$26:$F$1885))+1),ROW(F1548))),"")</f>
        <v/>
      </c>
    </row>
    <row r="1572" spans="2:9" hidden="1" x14ac:dyDescent="0.45">
      <c r="B1572" s="32" t="str">
        <f t="shared" si="106"/>
        <v/>
      </c>
      <c r="C1572" s="1">
        <f ca="1"/>
        <v>0</v>
      </c>
      <c r="D1572" s="1">
        <v>59</v>
      </c>
      <c r="E1572" s="36" t="str">
        <f t="shared" ca="1" si="107"/>
        <v/>
      </c>
      <c r="F1572" s="1">
        <f t="shared" ca="1" si="108"/>
        <v>0</v>
      </c>
      <c r="H1572" s="32" t="str">
        <f t="array" aca="1" ref="H1572" ca="1">IFERROR(INDEX($E$26:$E$1885,SMALL(IF($E$26:$E$1885="","",ROW($E$26:$E$1885)-MIN(ROW($E$26:$E$1885))+1),ROW(E1549))),"")</f>
        <v/>
      </c>
      <c r="I1572" s="32" t="str">
        <f t="array" aca="1" ref="I1572" ca="1">IFERROR(INDEX($F$26:$F$1885,SMALL(IF($F$26:$F$1885="","",ROW($F$26:$F$1885)-MIN(ROW($F$26:$F$1885))+1),ROW(F1549))),"")</f>
        <v/>
      </c>
    </row>
    <row r="1573" spans="2:9" hidden="1" x14ac:dyDescent="0.45">
      <c r="B1573" s="32" t="str">
        <f t="shared" si="106"/>
        <v/>
      </c>
      <c r="C1573" s="1">
        <f ca="1"/>
        <v>0</v>
      </c>
      <c r="D1573" s="1">
        <v>60</v>
      </c>
      <c r="E1573" s="36" t="str">
        <f t="shared" ca="1" si="107"/>
        <v/>
      </c>
      <c r="F1573" s="1">
        <f t="shared" ca="1" si="108"/>
        <v>0</v>
      </c>
      <c r="H1573" s="32" t="str">
        <f t="array" aca="1" ref="H1573" ca="1">IFERROR(INDEX($E$26:$E$1885,SMALL(IF($E$26:$E$1885="","",ROW($E$26:$E$1885)-MIN(ROW($E$26:$E$1885))+1),ROW(E1550))),"")</f>
        <v/>
      </c>
      <c r="I1573" s="32" t="str">
        <f t="array" aca="1" ref="I1573" ca="1">IFERROR(INDEX($F$26:$F$1885,SMALL(IF($F$26:$F$1885="","",ROW($F$26:$F$1885)-MIN(ROW($F$26:$F$1885))+1),ROW(F1550))),"")</f>
        <v/>
      </c>
    </row>
    <row r="1574" spans="2:9" hidden="1" x14ac:dyDescent="0.45">
      <c r="B1574" s="32" t="str">
        <f t="shared" si="106"/>
        <v/>
      </c>
      <c r="C1574" s="1">
        <f ca="1"/>
        <v>0</v>
      </c>
      <c r="D1574" s="1">
        <v>61</v>
      </c>
      <c r="E1574" s="36" t="str">
        <f t="shared" ca="1" si="107"/>
        <v/>
      </c>
      <c r="F1574" s="1">
        <f t="shared" ca="1" si="108"/>
        <v>0</v>
      </c>
      <c r="H1574" s="32" t="str">
        <f t="array" aca="1" ref="H1574" ca="1">IFERROR(INDEX($E$26:$E$1885,SMALL(IF($E$26:$E$1885="","",ROW($E$26:$E$1885)-MIN(ROW($E$26:$E$1885))+1),ROW(E1551))),"")</f>
        <v/>
      </c>
      <c r="I1574" s="32" t="str">
        <f t="array" aca="1" ref="I1574" ca="1">IFERROR(INDEX($F$26:$F$1885,SMALL(IF($F$26:$F$1885="","",ROW($F$26:$F$1885)-MIN(ROW($F$26:$F$1885))+1),ROW(F1551))),"")</f>
        <v/>
      </c>
    </row>
    <row r="1575" spans="2:9" hidden="1" x14ac:dyDescent="0.45">
      <c r="B1575" s="32" t="str">
        <f t="shared" si="106"/>
        <v/>
      </c>
      <c r="C1575" s="1">
        <f ca="1"/>
        <v>0</v>
      </c>
      <c r="D1575" s="1">
        <v>62</v>
      </c>
      <c r="E1575" s="36" t="str">
        <f t="shared" ca="1" si="107"/>
        <v/>
      </c>
      <c r="F1575" s="1">
        <f t="shared" ca="1" si="108"/>
        <v>0</v>
      </c>
      <c r="H1575" s="32" t="str">
        <f t="array" aca="1" ref="H1575" ca="1">IFERROR(INDEX($E$26:$E$1885,SMALL(IF($E$26:$E$1885="","",ROW($E$26:$E$1885)-MIN(ROW($E$26:$E$1885))+1),ROW(E1552))),"")</f>
        <v/>
      </c>
      <c r="I1575" s="32" t="str">
        <f t="array" aca="1" ref="I1575" ca="1">IFERROR(INDEX($F$26:$F$1885,SMALL(IF($F$26:$F$1885="","",ROW($F$26:$F$1885)-MIN(ROW($F$26:$F$1885))+1),ROW(F1552))),"")</f>
        <v/>
      </c>
    </row>
    <row r="1576" spans="2:9" hidden="1" x14ac:dyDescent="0.45">
      <c r="B1576" s="32" t="str">
        <f t="shared" si="106"/>
        <v/>
      </c>
      <c r="C1576" s="1">
        <f ca="1"/>
        <v>0</v>
      </c>
      <c r="D1576" s="1">
        <v>63</v>
      </c>
      <c r="E1576" s="36" t="str">
        <f t="shared" ca="1" si="107"/>
        <v/>
      </c>
      <c r="F1576" s="1">
        <f t="shared" ca="1" si="108"/>
        <v>0</v>
      </c>
      <c r="H1576" s="32" t="str">
        <f t="array" aca="1" ref="H1576" ca="1">IFERROR(INDEX($E$26:$E$1885,SMALL(IF($E$26:$E$1885="","",ROW($E$26:$E$1885)-MIN(ROW($E$26:$E$1885))+1),ROW(E1553))),"")</f>
        <v/>
      </c>
      <c r="I1576" s="32" t="str">
        <f t="array" aca="1" ref="I1576" ca="1">IFERROR(INDEX($F$26:$F$1885,SMALL(IF($F$26:$F$1885="","",ROW($F$26:$F$1885)-MIN(ROW($F$26:$F$1885))+1),ROW(F1553))),"")</f>
        <v/>
      </c>
    </row>
    <row r="1577" spans="2:9" hidden="1" x14ac:dyDescent="0.45">
      <c r="B1577" s="32" t="str">
        <f t="shared" si="106"/>
        <v/>
      </c>
      <c r="C1577" s="1">
        <f ca="1"/>
        <v>0</v>
      </c>
      <c r="D1577" s="1">
        <v>64</v>
      </c>
      <c r="E1577" s="36" t="str">
        <f t="shared" ca="1" si="107"/>
        <v/>
      </c>
      <c r="F1577" s="1">
        <f t="shared" ca="1" si="108"/>
        <v>0</v>
      </c>
      <c r="H1577" s="32" t="str">
        <f t="array" aca="1" ref="H1577" ca="1">IFERROR(INDEX($E$26:$E$1885,SMALL(IF($E$26:$E$1885="","",ROW($E$26:$E$1885)-MIN(ROW($E$26:$E$1885))+1),ROW(E1554))),"")</f>
        <v/>
      </c>
      <c r="I1577" s="32" t="str">
        <f t="array" aca="1" ref="I1577" ca="1">IFERROR(INDEX($F$26:$F$1885,SMALL(IF($F$26:$F$1885="","",ROW($F$26:$F$1885)-MIN(ROW($F$26:$F$1885))+1),ROW(F1554))),"")</f>
        <v/>
      </c>
    </row>
    <row r="1578" spans="2:9" hidden="1" x14ac:dyDescent="0.45">
      <c r="B1578" s="32" t="str">
        <f t="shared" si="106"/>
        <v/>
      </c>
      <c r="C1578" s="1">
        <f ca="1"/>
        <v>0</v>
      </c>
      <c r="D1578" s="1">
        <v>65</v>
      </c>
      <c r="E1578" s="36" t="str">
        <f t="shared" ca="1" si="107"/>
        <v/>
      </c>
      <c r="F1578" s="1">
        <f t="shared" ca="1" si="108"/>
        <v>0</v>
      </c>
      <c r="H1578" s="32" t="str">
        <f t="array" aca="1" ref="H1578" ca="1">IFERROR(INDEX($E$26:$E$1885,SMALL(IF($E$26:$E$1885="","",ROW($E$26:$E$1885)-MIN(ROW($E$26:$E$1885))+1),ROW(E1555))),"")</f>
        <v/>
      </c>
      <c r="I1578" s="32" t="str">
        <f t="array" aca="1" ref="I1578" ca="1">IFERROR(INDEX($F$26:$F$1885,SMALL(IF($F$26:$F$1885="","",ROW($F$26:$F$1885)-MIN(ROW($F$26:$F$1885))+1),ROW(F1555))),"")</f>
        <v/>
      </c>
    </row>
    <row r="1579" spans="2:9" hidden="1" x14ac:dyDescent="0.45">
      <c r="B1579" s="32" t="str">
        <f t="shared" ref="B1579:B1606" si="109">B$19</f>
        <v/>
      </c>
      <c r="C1579" s="1">
        <f ca="1"/>
        <v>0</v>
      </c>
      <c r="D1579" s="1">
        <v>66</v>
      </c>
      <c r="E1579" s="36" t="str">
        <f t="shared" ca="1" si="107"/>
        <v/>
      </c>
      <c r="F1579" s="1">
        <f t="shared" ca="1" si="108"/>
        <v>0</v>
      </c>
      <c r="H1579" s="32" t="str">
        <f t="array" aca="1" ref="H1579" ca="1">IFERROR(INDEX($E$26:$E$1885,SMALL(IF($E$26:$E$1885="","",ROW($E$26:$E$1885)-MIN(ROW($E$26:$E$1885))+1),ROW(E1556))),"")</f>
        <v/>
      </c>
      <c r="I1579" s="32" t="str">
        <f t="array" aca="1" ref="I1579" ca="1">IFERROR(INDEX($F$26:$F$1885,SMALL(IF($F$26:$F$1885="","",ROW($F$26:$F$1885)-MIN(ROW($F$26:$F$1885))+1),ROW(F1556))),"")</f>
        <v/>
      </c>
    </row>
    <row r="1580" spans="2:9" hidden="1" x14ac:dyDescent="0.45">
      <c r="B1580" s="32" t="str">
        <f t="shared" si="109"/>
        <v/>
      </c>
      <c r="C1580" s="1">
        <f ca="1"/>
        <v>0</v>
      </c>
      <c r="D1580" s="1">
        <v>67</v>
      </c>
      <c r="E1580" s="36" t="str">
        <f t="shared" ca="1" si="107"/>
        <v/>
      </c>
      <c r="F1580" s="1">
        <f t="shared" ca="1" si="108"/>
        <v>0</v>
      </c>
      <c r="H1580" s="32" t="str">
        <f t="array" aca="1" ref="H1580" ca="1">IFERROR(INDEX($E$26:$E$1885,SMALL(IF($E$26:$E$1885="","",ROW($E$26:$E$1885)-MIN(ROW($E$26:$E$1885))+1),ROW(E1557))),"")</f>
        <v/>
      </c>
      <c r="I1580" s="32" t="str">
        <f t="array" aca="1" ref="I1580" ca="1">IFERROR(INDEX($F$26:$F$1885,SMALL(IF($F$26:$F$1885="","",ROW($F$26:$F$1885)-MIN(ROW($F$26:$F$1885))+1),ROW(F1557))),"")</f>
        <v/>
      </c>
    </row>
    <row r="1581" spans="2:9" hidden="1" x14ac:dyDescent="0.45">
      <c r="B1581" s="32" t="str">
        <f t="shared" si="109"/>
        <v/>
      </c>
      <c r="C1581" s="1">
        <f ca="1"/>
        <v>0</v>
      </c>
      <c r="D1581" s="1">
        <v>68</v>
      </c>
      <c r="E1581" s="36" t="str">
        <f t="shared" ca="1" si="107"/>
        <v/>
      </c>
      <c r="F1581" s="1">
        <f t="shared" ca="1" si="108"/>
        <v>0</v>
      </c>
      <c r="H1581" s="32" t="str">
        <f t="array" aca="1" ref="H1581" ca="1">IFERROR(INDEX($E$26:$E$1885,SMALL(IF($E$26:$E$1885="","",ROW($E$26:$E$1885)-MIN(ROW($E$26:$E$1885))+1),ROW(E1558))),"")</f>
        <v/>
      </c>
      <c r="I1581" s="32" t="str">
        <f t="array" aca="1" ref="I1581" ca="1">IFERROR(INDEX($F$26:$F$1885,SMALL(IF($F$26:$F$1885="","",ROW($F$26:$F$1885)-MIN(ROW($F$26:$F$1885))+1),ROW(F1558))),"")</f>
        <v/>
      </c>
    </row>
    <row r="1582" spans="2:9" hidden="1" x14ac:dyDescent="0.45">
      <c r="B1582" s="32" t="str">
        <f t="shared" si="109"/>
        <v/>
      </c>
      <c r="C1582" s="1">
        <f ca="1"/>
        <v>0</v>
      </c>
      <c r="D1582" s="1">
        <v>69</v>
      </c>
      <c r="E1582" s="36" t="str">
        <f t="shared" ca="1" si="107"/>
        <v/>
      </c>
      <c r="F1582" s="1">
        <f t="shared" ca="1" si="108"/>
        <v>0</v>
      </c>
      <c r="H1582" s="32" t="str">
        <f t="array" aca="1" ref="H1582" ca="1">IFERROR(INDEX($E$26:$E$1885,SMALL(IF($E$26:$E$1885="","",ROW($E$26:$E$1885)-MIN(ROW($E$26:$E$1885))+1),ROW(E1559))),"")</f>
        <v/>
      </c>
      <c r="I1582" s="32" t="str">
        <f t="array" aca="1" ref="I1582" ca="1">IFERROR(INDEX($F$26:$F$1885,SMALL(IF($F$26:$F$1885="","",ROW($F$26:$F$1885)-MIN(ROW($F$26:$F$1885))+1),ROW(F1559))),"")</f>
        <v/>
      </c>
    </row>
    <row r="1583" spans="2:9" hidden="1" x14ac:dyDescent="0.45">
      <c r="B1583" s="32" t="str">
        <f t="shared" si="109"/>
        <v/>
      </c>
      <c r="C1583" s="1">
        <f ca="1"/>
        <v>0</v>
      </c>
      <c r="D1583" s="1">
        <v>70</v>
      </c>
      <c r="E1583" s="36" t="str">
        <f t="shared" ca="1" si="107"/>
        <v/>
      </c>
      <c r="F1583" s="1">
        <f t="shared" ca="1" si="108"/>
        <v>0</v>
      </c>
      <c r="H1583" s="32" t="str">
        <f t="array" aca="1" ref="H1583" ca="1">IFERROR(INDEX($E$26:$E$1885,SMALL(IF($E$26:$E$1885="","",ROW($E$26:$E$1885)-MIN(ROW($E$26:$E$1885))+1),ROW(E1560))),"")</f>
        <v/>
      </c>
      <c r="I1583" s="32" t="str">
        <f t="array" aca="1" ref="I1583" ca="1">IFERROR(INDEX($F$26:$F$1885,SMALL(IF($F$26:$F$1885="","",ROW($F$26:$F$1885)-MIN(ROW($F$26:$F$1885))+1),ROW(F1560))),"")</f>
        <v/>
      </c>
    </row>
    <row r="1584" spans="2:9" hidden="1" x14ac:dyDescent="0.45">
      <c r="B1584" s="32" t="str">
        <f t="shared" si="109"/>
        <v/>
      </c>
      <c r="C1584" s="1">
        <f ca="1"/>
        <v>0</v>
      </c>
      <c r="D1584" s="1">
        <v>71</v>
      </c>
      <c r="E1584" s="36" t="str">
        <f t="shared" ca="1" si="107"/>
        <v/>
      </c>
      <c r="F1584" s="1">
        <f t="shared" ca="1" si="108"/>
        <v>0</v>
      </c>
      <c r="H1584" s="32" t="str">
        <f t="array" aca="1" ref="H1584" ca="1">IFERROR(INDEX($E$26:$E$1885,SMALL(IF($E$26:$E$1885="","",ROW($E$26:$E$1885)-MIN(ROW($E$26:$E$1885))+1),ROW(E1561))),"")</f>
        <v/>
      </c>
      <c r="I1584" s="32" t="str">
        <f t="array" aca="1" ref="I1584" ca="1">IFERROR(INDEX($F$26:$F$1885,SMALL(IF($F$26:$F$1885="","",ROW($F$26:$F$1885)-MIN(ROW($F$26:$F$1885))+1),ROW(F1561))),"")</f>
        <v/>
      </c>
    </row>
    <row r="1585" spans="2:9" hidden="1" x14ac:dyDescent="0.45">
      <c r="B1585" s="32" t="str">
        <f t="shared" si="109"/>
        <v/>
      </c>
      <c r="C1585" s="1" t="str">
        <f ca="1"/>
        <v/>
      </c>
      <c r="D1585" s="1">
        <v>72</v>
      </c>
      <c r="E1585" s="36" t="str">
        <f t="shared" ca="1" si="107"/>
        <v/>
      </c>
      <c r="F1585" s="1" t="str">
        <f t="shared" ca="1" si="108"/>
        <v/>
      </c>
      <c r="H1585" s="32" t="str">
        <f t="array" aca="1" ref="H1585" ca="1">IFERROR(INDEX($E$26:$E$1885,SMALL(IF($E$26:$E$1885="","",ROW($E$26:$E$1885)-MIN(ROW($E$26:$E$1885))+1),ROW(E1562))),"")</f>
        <v/>
      </c>
      <c r="I1585" s="32" t="str">
        <f t="array" aca="1" ref="I1585" ca="1">IFERROR(INDEX($F$26:$F$1885,SMALL(IF($F$26:$F$1885="","",ROW($F$26:$F$1885)-MIN(ROW($F$26:$F$1885))+1),ROW(F1562))),"")</f>
        <v/>
      </c>
    </row>
    <row r="1586" spans="2:9" hidden="1" x14ac:dyDescent="0.45">
      <c r="B1586" s="32" t="str">
        <f t="shared" si="109"/>
        <v/>
      </c>
      <c r="C1586" s="1" t="str">
        <f ca="1"/>
        <v/>
      </c>
      <c r="D1586" s="1">
        <v>73</v>
      </c>
      <c r="E1586" s="36" t="str">
        <f t="shared" ca="1" si="107"/>
        <v/>
      </c>
      <c r="F1586" s="1" t="str">
        <f t="shared" ca="1" si="108"/>
        <v/>
      </c>
      <c r="H1586" s="32" t="str">
        <f t="array" aca="1" ref="H1586" ca="1">IFERROR(INDEX($E$26:$E$1885,SMALL(IF($E$26:$E$1885="","",ROW($E$26:$E$1885)-MIN(ROW($E$26:$E$1885))+1),ROW(E1563))),"")</f>
        <v/>
      </c>
      <c r="I1586" s="32" t="str">
        <f t="array" aca="1" ref="I1586" ca="1">IFERROR(INDEX($F$26:$F$1885,SMALL(IF($F$26:$F$1885="","",ROW($F$26:$F$1885)-MIN(ROW($F$26:$F$1885))+1),ROW(F1563))),"")</f>
        <v/>
      </c>
    </row>
    <row r="1587" spans="2:9" hidden="1" x14ac:dyDescent="0.45">
      <c r="B1587" s="32" t="str">
        <f t="shared" si="109"/>
        <v/>
      </c>
      <c r="C1587" s="1" t="str">
        <f ca="1"/>
        <v/>
      </c>
      <c r="D1587" s="1">
        <v>74</v>
      </c>
      <c r="E1587" s="36" t="str">
        <f t="shared" ca="1" si="107"/>
        <v/>
      </c>
      <c r="F1587" s="1" t="str">
        <f t="shared" ca="1" si="108"/>
        <v/>
      </c>
      <c r="H1587" s="32" t="str">
        <f t="array" aca="1" ref="H1587" ca="1">IFERROR(INDEX($E$26:$E$1885,SMALL(IF($E$26:$E$1885="","",ROW($E$26:$E$1885)-MIN(ROW($E$26:$E$1885))+1),ROW(E1564))),"")</f>
        <v/>
      </c>
      <c r="I1587" s="32" t="str">
        <f t="array" aca="1" ref="I1587" ca="1">IFERROR(INDEX($F$26:$F$1885,SMALL(IF($F$26:$F$1885="","",ROW($F$26:$F$1885)-MIN(ROW($F$26:$F$1885))+1),ROW(F1564))),"")</f>
        <v/>
      </c>
    </row>
    <row r="1588" spans="2:9" hidden="1" x14ac:dyDescent="0.45">
      <c r="B1588" s="32" t="str">
        <f t="shared" si="109"/>
        <v/>
      </c>
      <c r="C1588" s="1" t="str">
        <f ca="1"/>
        <v/>
      </c>
      <c r="D1588" s="1">
        <v>75</v>
      </c>
      <c r="E1588" s="36" t="str">
        <f t="shared" ca="1" si="107"/>
        <v/>
      </c>
      <c r="F1588" s="1" t="str">
        <f t="shared" ca="1" si="108"/>
        <v/>
      </c>
      <c r="H1588" s="32" t="str">
        <f t="array" aca="1" ref="H1588" ca="1">IFERROR(INDEX($E$26:$E$1885,SMALL(IF($E$26:$E$1885="","",ROW($E$26:$E$1885)-MIN(ROW($E$26:$E$1885))+1),ROW(E1565))),"")</f>
        <v/>
      </c>
      <c r="I1588" s="32" t="str">
        <f t="array" aca="1" ref="I1588" ca="1">IFERROR(INDEX($F$26:$F$1885,SMALL(IF($F$26:$F$1885="","",ROW($F$26:$F$1885)-MIN(ROW($F$26:$F$1885))+1),ROW(F1565))),"")</f>
        <v/>
      </c>
    </row>
    <row r="1589" spans="2:9" hidden="1" x14ac:dyDescent="0.45">
      <c r="B1589" s="32" t="str">
        <f t="shared" si="109"/>
        <v/>
      </c>
      <c r="C1589" s="1" t="str">
        <f ca="1"/>
        <v/>
      </c>
      <c r="D1589" s="1">
        <v>76</v>
      </c>
      <c r="E1589" s="36" t="str">
        <f t="shared" ca="1" si="107"/>
        <v/>
      </c>
      <c r="F1589" s="1" t="str">
        <f t="shared" ca="1" si="108"/>
        <v/>
      </c>
      <c r="H1589" s="32" t="str">
        <f t="array" aca="1" ref="H1589" ca="1">IFERROR(INDEX($E$26:$E$1885,SMALL(IF($E$26:$E$1885="","",ROW($E$26:$E$1885)-MIN(ROW($E$26:$E$1885))+1),ROW(E1566))),"")</f>
        <v/>
      </c>
      <c r="I1589" s="32" t="str">
        <f t="array" aca="1" ref="I1589" ca="1">IFERROR(INDEX($F$26:$F$1885,SMALL(IF($F$26:$F$1885="","",ROW($F$26:$F$1885)-MIN(ROW($F$26:$F$1885))+1),ROW(F1566))),"")</f>
        <v/>
      </c>
    </row>
    <row r="1590" spans="2:9" hidden="1" x14ac:dyDescent="0.45">
      <c r="B1590" s="32" t="str">
        <f t="shared" si="109"/>
        <v/>
      </c>
      <c r="C1590" s="1" t="str">
        <f ca="1"/>
        <v/>
      </c>
      <c r="D1590" s="1">
        <v>77</v>
      </c>
      <c r="E1590" s="36" t="str">
        <f t="shared" ca="1" si="107"/>
        <v/>
      </c>
      <c r="F1590" s="1" t="str">
        <f t="shared" ca="1" si="108"/>
        <v/>
      </c>
      <c r="H1590" s="32" t="str">
        <f t="array" aca="1" ref="H1590" ca="1">IFERROR(INDEX($E$26:$E$1885,SMALL(IF($E$26:$E$1885="","",ROW($E$26:$E$1885)-MIN(ROW($E$26:$E$1885))+1),ROW(E1567))),"")</f>
        <v/>
      </c>
      <c r="I1590" s="32" t="str">
        <f t="array" aca="1" ref="I1590" ca="1">IFERROR(INDEX($F$26:$F$1885,SMALL(IF($F$26:$F$1885="","",ROW($F$26:$F$1885)-MIN(ROW($F$26:$F$1885))+1),ROW(F1567))),"")</f>
        <v/>
      </c>
    </row>
    <row r="1591" spans="2:9" hidden="1" x14ac:dyDescent="0.45">
      <c r="B1591" s="32" t="str">
        <f t="shared" si="109"/>
        <v/>
      </c>
      <c r="C1591" s="1" t="str">
        <f ca="1"/>
        <v/>
      </c>
      <c r="D1591" s="1">
        <v>78</v>
      </c>
      <c r="E1591" s="36" t="str">
        <f t="shared" ca="1" si="107"/>
        <v/>
      </c>
      <c r="F1591" s="1" t="str">
        <f t="shared" ca="1" si="108"/>
        <v/>
      </c>
      <c r="H1591" s="32" t="str">
        <f t="array" aca="1" ref="H1591" ca="1">IFERROR(INDEX($E$26:$E$1885,SMALL(IF($E$26:$E$1885="","",ROW($E$26:$E$1885)-MIN(ROW($E$26:$E$1885))+1),ROW(E1568))),"")</f>
        <v/>
      </c>
      <c r="I1591" s="32" t="str">
        <f t="array" aca="1" ref="I1591" ca="1">IFERROR(INDEX($F$26:$F$1885,SMALL(IF($F$26:$F$1885="","",ROW($F$26:$F$1885)-MIN(ROW($F$26:$F$1885))+1),ROW(F1568))),"")</f>
        <v/>
      </c>
    </row>
    <row r="1592" spans="2:9" hidden="1" x14ac:dyDescent="0.45">
      <c r="B1592" s="32" t="str">
        <f t="shared" si="109"/>
        <v/>
      </c>
      <c r="C1592" s="1" t="str">
        <f ca="1"/>
        <v/>
      </c>
      <c r="D1592" s="1">
        <v>79</v>
      </c>
      <c r="E1592" s="36" t="str">
        <f t="shared" ca="1" si="107"/>
        <v/>
      </c>
      <c r="F1592" s="1" t="str">
        <f t="shared" ca="1" si="108"/>
        <v/>
      </c>
      <c r="H1592" s="32" t="str">
        <f t="array" aca="1" ref="H1592" ca="1">IFERROR(INDEX($E$26:$E$1885,SMALL(IF($E$26:$E$1885="","",ROW($E$26:$E$1885)-MIN(ROW($E$26:$E$1885))+1),ROW(E1569))),"")</f>
        <v/>
      </c>
      <c r="I1592" s="32" t="str">
        <f t="array" aca="1" ref="I1592" ca="1">IFERROR(INDEX($F$26:$F$1885,SMALL(IF($F$26:$F$1885="","",ROW($F$26:$F$1885)-MIN(ROW($F$26:$F$1885))+1),ROW(F1569))),"")</f>
        <v/>
      </c>
    </row>
    <row r="1593" spans="2:9" hidden="1" x14ac:dyDescent="0.45">
      <c r="B1593" s="32" t="str">
        <f t="shared" si="109"/>
        <v/>
      </c>
      <c r="C1593" s="1" t="str">
        <f ca="1"/>
        <v/>
      </c>
      <c r="D1593" s="1">
        <v>80</v>
      </c>
      <c r="E1593" s="36" t="str">
        <f t="shared" ca="1" si="107"/>
        <v/>
      </c>
      <c r="F1593" s="1" t="str">
        <f t="shared" ca="1" si="108"/>
        <v/>
      </c>
      <c r="H1593" s="32" t="str">
        <f t="array" aca="1" ref="H1593" ca="1">IFERROR(INDEX($E$26:$E$1885,SMALL(IF($E$26:$E$1885="","",ROW($E$26:$E$1885)-MIN(ROW($E$26:$E$1885))+1),ROW(E1570))),"")</f>
        <v/>
      </c>
      <c r="I1593" s="32" t="str">
        <f t="array" aca="1" ref="I1593" ca="1">IFERROR(INDEX($F$26:$F$1885,SMALL(IF($F$26:$F$1885="","",ROW($F$26:$F$1885)-MIN(ROW($F$26:$F$1885))+1),ROW(F1570))),"")</f>
        <v/>
      </c>
    </row>
    <row r="1594" spans="2:9" hidden="1" x14ac:dyDescent="0.45">
      <c r="B1594" s="32" t="str">
        <f t="shared" si="109"/>
        <v/>
      </c>
      <c r="C1594" s="1" t="str">
        <f ca="1"/>
        <v/>
      </c>
      <c r="D1594" s="1">
        <v>81</v>
      </c>
      <c r="E1594" s="36" t="str">
        <f t="shared" ca="1" si="107"/>
        <v/>
      </c>
      <c r="F1594" s="1" t="str">
        <f t="shared" ca="1" si="108"/>
        <v/>
      </c>
      <c r="H1594" s="32" t="str">
        <f t="array" aca="1" ref="H1594" ca="1">IFERROR(INDEX($E$26:$E$1885,SMALL(IF($E$26:$E$1885="","",ROW($E$26:$E$1885)-MIN(ROW($E$26:$E$1885))+1),ROW(E1571))),"")</f>
        <v/>
      </c>
      <c r="I1594" s="32" t="str">
        <f t="array" aca="1" ref="I1594" ca="1">IFERROR(INDEX($F$26:$F$1885,SMALL(IF($F$26:$F$1885="","",ROW($F$26:$F$1885)-MIN(ROW($F$26:$F$1885))+1),ROW(F1571))),"")</f>
        <v/>
      </c>
    </row>
    <row r="1595" spans="2:9" hidden="1" x14ac:dyDescent="0.45">
      <c r="B1595" s="32" t="str">
        <f t="shared" si="109"/>
        <v/>
      </c>
      <c r="C1595" s="1" t="str">
        <f ca="1"/>
        <v/>
      </c>
      <c r="D1595" s="1">
        <v>82</v>
      </c>
      <c r="E1595" s="36" t="str">
        <f t="shared" ca="1" si="107"/>
        <v/>
      </c>
      <c r="F1595" s="1" t="str">
        <f t="shared" ca="1" si="108"/>
        <v/>
      </c>
      <c r="H1595" s="32" t="str">
        <f t="array" aca="1" ref="H1595" ca="1">IFERROR(INDEX($E$26:$E$1885,SMALL(IF($E$26:$E$1885="","",ROW($E$26:$E$1885)-MIN(ROW($E$26:$E$1885))+1),ROW(E1572))),"")</f>
        <v/>
      </c>
      <c r="I1595" s="32" t="str">
        <f t="array" aca="1" ref="I1595" ca="1">IFERROR(INDEX($F$26:$F$1885,SMALL(IF($F$26:$F$1885="","",ROW($F$26:$F$1885)-MIN(ROW($F$26:$F$1885))+1),ROW(F1572))),"")</f>
        <v/>
      </c>
    </row>
    <row r="1596" spans="2:9" hidden="1" x14ac:dyDescent="0.45">
      <c r="B1596" s="32" t="str">
        <f t="shared" si="109"/>
        <v/>
      </c>
      <c r="C1596" s="1" t="str">
        <f ca="1"/>
        <v/>
      </c>
      <c r="D1596" s="1">
        <v>83</v>
      </c>
      <c r="E1596" s="36" t="str">
        <f t="shared" ca="1" si="107"/>
        <v/>
      </c>
      <c r="F1596" s="1" t="str">
        <f t="shared" ca="1" si="108"/>
        <v/>
      </c>
      <c r="H1596" s="32" t="str">
        <f t="array" aca="1" ref="H1596" ca="1">IFERROR(INDEX($E$26:$E$1885,SMALL(IF($E$26:$E$1885="","",ROW($E$26:$E$1885)-MIN(ROW($E$26:$E$1885))+1),ROW(E1573))),"")</f>
        <v/>
      </c>
      <c r="I1596" s="32" t="str">
        <f t="array" aca="1" ref="I1596" ca="1">IFERROR(INDEX($F$26:$F$1885,SMALL(IF($F$26:$F$1885="","",ROW($F$26:$F$1885)-MIN(ROW($F$26:$F$1885))+1),ROW(F1573))),"")</f>
        <v/>
      </c>
    </row>
    <row r="1597" spans="2:9" hidden="1" x14ac:dyDescent="0.45">
      <c r="B1597" s="32" t="str">
        <f t="shared" si="109"/>
        <v/>
      </c>
      <c r="C1597" s="1" t="str">
        <f ca="1"/>
        <v/>
      </c>
      <c r="D1597" s="1">
        <v>84</v>
      </c>
      <c r="E1597" s="36" t="str">
        <f t="shared" ca="1" si="107"/>
        <v/>
      </c>
      <c r="F1597" s="1" t="str">
        <f t="shared" ca="1" si="108"/>
        <v/>
      </c>
      <c r="H1597" s="32" t="str">
        <f t="array" aca="1" ref="H1597" ca="1">IFERROR(INDEX($E$26:$E$1885,SMALL(IF($E$26:$E$1885="","",ROW($E$26:$E$1885)-MIN(ROW($E$26:$E$1885))+1),ROW(E1574))),"")</f>
        <v/>
      </c>
      <c r="I1597" s="32" t="str">
        <f t="array" aca="1" ref="I1597" ca="1">IFERROR(INDEX($F$26:$F$1885,SMALL(IF($F$26:$F$1885="","",ROW($F$26:$F$1885)-MIN(ROW($F$26:$F$1885))+1),ROW(F1574))),"")</f>
        <v/>
      </c>
    </row>
    <row r="1598" spans="2:9" hidden="1" x14ac:dyDescent="0.45">
      <c r="B1598" s="32" t="str">
        <f t="shared" si="109"/>
        <v/>
      </c>
      <c r="C1598" s="1" t="str">
        <f ca="1"/>
        <v/>
      </c>
      <c r="D1598" s="1">
        <v>85</v>
      </c>
      <c r="E1598" s="36" t="str">
        <f t="shared" ca="1" si="107"/>
        <v/>
      </c>
      <c r="F1598" s="1" t="str">
        <f t="shared" ca="1" si="108"/>
        <v/>
      </c>
      <c r="H1598" s="32" t="str">
        <f t="array" aca="1" ref="H1598" ca="1">IFERROR(INDEX($E$26:$E$1885,SMALL(IF($E$26:$E$1885="","",ROW($E$26:$E$1885)-MIN(ROW($E$26:$E$1885))+1),ROW(E1575))),"")</f>
        <v/>
      </c>
      <c r="I1598" s="32" t="str">
        <f t="array" aca="1" ref="I1598" ca="1">IFERROR(INDEX($F$26:$F$1885,SMALL(IF($F$26:$F$1885="","",ROW($F$26:$F$1885)-MIN(ROW($F$26:$F$1885))+1),ROW(F1575))),"")</f>
        <v/>
      </c>
    </row>
    <row r="1599" spans="2:9" hidden="1" x14ac:dyDescent="0.45">
      <c r="B1599" s="32" t="str">
        <f t="shared" si="109"/>
        <v/>
      </c>
      <c r="C1599" s="1" t="str">
        <f ca="1"/>
        <v/>
      </c>
      <c r="D1599" s="1">
        <v>86</v>
      </c>
      <c r="E1599" s="36" t="str">
        <f t="shared" ca="1" si="107"/>
        <v/>
      </c>
      <c r="F1599" s="1" t="str">
        <f t="shared" ca="1" si="108"/>
        <v/>
      </c>
      <c r="H1599" s="32" t="str">
        <f t="array" aca="1" ref="H1599" ca="1">IFERROR(INDEX($E$26:$E$1885,SMALL(IF($E$26:$E$1885="","",ROW($E$26:$E$1885)-MIN(ROW($E$26:$E$1885))+1),ROW(E1576))),"")</f>
        <v/>
      </c>
      <c r="I1599" s="32" t="str">
        <f t="array" aca="1" ref="I1599" ca="1">IFERROR(INDEX($F$26:$F$1885,SMALL(IF($F$26:$F$1885="","",ROW($F$26:$F$1885)-MIN(ROW($F$26:$F$1885))+1),ROW(F1576))),"")</f>
        <v/>
      </c>
    </row>
    <row r="1600" spans="2:9" hidden="1" x14ac:dyDescent="0.45">
      <c r="B1600" s="32" t="str">
        <f t="shared" si="109"/>
        <v/>
      </c>
      <c r="C1600" s="1" t="str">
        <f ca="1"/>
        <v/>
      </c>
      <c r="D1600" s="1">
        <v>87</v>
      </c>
      <c r="E1600" s="36" t="str">
        <f t="shared" ca="1" si="107"/>
        <v/>
      </c>
      <c r="F1600" s="1" t="str">
        <f t="shared" ca="1" si="108"/>
        <v/>
      </c>
      <c r="H1600" s="32" t="str">
        <f t="array" aca="1" ref="H1600" ca="1">IFERROR(INDEX($E$26:$E$1885,SMALL(IF($E$26:$E$1885="","",ROW($E$26:$E$1885)-MIN(ROW($E$26:$E$1885))+1),ROW(E1577))),"")</f>
        <v/>
      </c>
      <c r="I1600" s="32" t="str">
        <f t="array" aca="1" ref="I1600" ca="1">IFERROR(INDEX($F$26:$F$1885,SMALL(IF($F$26:$F$1885="","",ROW($F$26:$F$1885)-MIN(ROW($F$26:$F$1885))+1),ROW(F1577))),"")</f>
        <v/>
      </c>
    </row>
    <row r="1601" spans="2:9" hidden="1" x14ac:dyDescent="0.45">
      <c r="B1601" s="32" t="str">
        <f t="shared" si="109"/>
        <v/>
      </c>
      <c r="C1601" s="1" t="str">
        <f ca="1"/>
        <v/>
      </c>
      <c r="D1601" s="1">
        <v>88</v>
      </c>
      <c r="E1601" s="36" t="str">
        <f t="shared" ca="1" si="107"/>
        <v/>
      </c>
      <c r="F1601" s="1" t="str">
        <f t="shared" ca="1" si="108"/>
        <v/>
      </c>
      <c r="H1601" s="32" t="str">
        <f t="array" aca="1" ref="H1601" ca="1">IFERROR(INDEX($E$26:$E$1885,SMALL(IF($E$26:$E$1885="","",ROW($E$26:$E$1885)-MIN(ROW($E$26:$E$1885))+1),ROW(E1578))),"")</f>
        <v/>
      </c>
      <c r="I1601" s="32" t="str">
        <f t="array" aca="1" ref="I1601" ca="1">IFERROR(INDEX($F$26:$F$1885,SMALL(IF($F$26:$F$1885="","",ROW($F$26:$F$1885)-MIN(ROW($F$26:$F$1885))+1),ROW(F1578))),"")</f>
        <v/>
      </c>
    </row>
    <row r="1602" spans="2:9" hidden="1" x14ac:dyDescent="0.45">
      <c r="B1602" s="32" t="str">
        <f t="shared" si="109"/>
        <v/>
      </c>
      <c r="C1602" s="1" t="str">
        <f ca="1"/>
        <v/>
      </c>
      <c r="D1602" s="1">
        <v>89</v>
      </c>
      <c r="E1602" s="36" t="str">
        <f t="shared" ca="1" si="107"/>
        <v/>
      </c>
      <c r="F1602" s="1" t="str">
        <f t="shared" ca="1" si="108"/>
        <v/>
      </c>
      <c r="H1602" s="32" t="str">
        <f t="array" aca="1" ref="H1602" ca="1">IFERROR(INDEX($E$26:$E$1885,SMALL(IF($E$26:$E$1885="","",ROW($E$26:$E$1885)-MIN(ROW($E$26:$E$1885))+1),ROW(E1579))),"")</f>
        <v/>
      </c>
      <c r="I1602" s="32" t="str">
        <f t="array" aca="1" ref="I1602" ca="1">IFERROR(INDEX($F$26:$F$1885,SMALL(IF($F$26:$F$1885="","",ROW($F$26:$F$1885)-MIN(ROW($F$26:$F$1885))+1),ROW(F1579))),"")</f>
        <v/>
      </c>
    </row>
    <row r="1603" spans="2:9" hidden="1" x14ac:dyDescent="0.45">
      <c r="B1603" s="32" t="str">
        <f t="shared" si="109"/>
        <v/>
      </c>
      <c r="C1603" s="1" t="str">
        <f ca="1"/>
        <v/>
      </c>
      <c r="D1603" s="1">
        <v>90</v>
      </c>
      <c r="E1603" s="36" t="str">
        <f t="shared" ca="1" si="107"/>
        <v/>
      </c>
      <c r="F1603" s="1" t="str">
        <f t="shared" ca="1" si="108"/>
        <v/>
      </c>
      <c r="H1603" s="32" t="str">
        <f t="array" aca="1" ref="H1603" ca="1">IFERROR(INDEX($E$26:$E$1885,SMALL(IF($E$26:$E$1885="","",ROW($E$26:$E$1885)-MIN(ROW($E$26:$E$1885))+1),ROW(E1580))),"")</f>
        <v/>
      </c>
      <c r="I1603" s="32" t="str">
        <f t="array" aca="1" ref="I1603" ca="1">IFERROR(INDEX($F$26:$F$1885,SMALL(IF($F$26:$F$1885="","",ROW($F$26:$F$1885)-MIN(ROW($F$26:$F$1885))+1),ROW(F1580))),"")</f>
        <v/>
      </c>
    </row>
    <row r="1604" spans="2:9" hidden="1" x14ac:dyDescent="0.45">
      <c r="B1604" s="32" t="str">
        <f t="shared" si="109"/>
        <v/>
      </c>
      <c r="C1604" s="1" t="str">
        <f ca="1"/>
        <v/>
      </c>
      <c r="D1604" s="1">
        <v>91</v>
      </c>
      <c r="E1604" s="36" t="str">
        <f t="shared" ca="1" si="107"/>
        <v/>
      </c>
      <c r="F1604" s="1" t="str">
        <f t="shared" ca="1" si="108"/>
        <v/>
      </c>
      <c r="H1604" s="32" t="str">
        <f t="array" aca="1" ref="H1604" ca="1">IFERROR(INDEX($E$26:$E$1885,SMALL(IF($E$26:$E$1885="","",ROW($E$26:$E$1885)-MIN(ROW($E$26:$E$1885))+1),ROW(E1581))),"")</f>
        <v/>
      </c>
      <c r="I1604" s="32" t="str">
        <f t="array" aca="1" ref="I1604" ca="1">IFERROR(INDEX($F$26:$F$1885,SMALL(IF($F$26:$F$1885="","",ROW($F$26:$F$1885)-MIN(ROW($F$26:$F$1885))+1),ROW(F1581))),"")</f>
        <v/>
      </c>
    </row>
    <row r="1605" spans="2:9" hidden="1" x14ac:dyDescent="0.45">
      <c r="B1605" s="32" t="str">
        <f t="shared" si="109"/>
        <v/>
      </c>
      <c r="C1605" s="1" t="str">
        <f ca="1"/>
        <v/>
      </c>
      <c r="D1605" s="1">
        <v>92</v>
      </c>
      <c r="E1605" s="36" t="str">
        <f t="shared" ca="1" si="107"/>
        <v/>
      </c>
      <c r="F1605" s="1" t="str">
        <f t="shared" ca="1" si="108"/>
        <v/>
      </c>
      <c r="H1605" s="32" t="str">
        <f t="array" aca="1" ref="H1605" ca="1">IFERROR(INDEX($E$26:$E$1885,SMALL(IF($E$26:$E$1885="","",ROW($E$26:$E$1885)-MIN(ROW($E$26:$E$1885))+1),ROW(E1582))),"")</f>
        <v/>
      </c>
      <c r="I1605" s="32" t="str">
        <f t="array" aca="1" ref="I1605" ca="1">IFERROR(INDEX($F$26:$F$1885,SMALL(IF($F$26:$F$1885="","",ROW($F$26:$F$1885)-MIN(ROW($F$26:$F$1885))+1),ROW(F1582))),"")</f>
        <v/>
      </c>
    </row>
    <row r="1606" spans="2:9" hidden="1" x14ac:dyDescent="0.45">
      <c r="B1606" s="32" t="str">
        <f t="shared" si="109"/>
        <v/>
      </c>
      <c r="C1606" s="1" t="str">
        <f ca="1"/>
        <v/>
      </c>
      <c r="D1606" s="1">
        <v>93</v>
      </c>
      <c r="E1606" s="36" t="str">
        <f t="shared" ca="1" si="107"/>
        <v/>
      </c>
      <c r="F1606" s="1" t="str">
        <f t="shared" ca="1" si="108"/>
        <v/>
      </c>
      <c r="H1606" s="32" t="str">
        <f t="array" aca="1" ref="H1606" ca="1">IFERROR(INDEX($E$26:$E$1885,SMALL(IF($E$26:$E$1885="","",ROW($E$26:$E$1885)-MIN(ROW($E$26:$E$1885))+1),ROW(E1583))),"")</f>
        <v/>
      </c>
      <c r="I1606" s="32" t="str">
        <f t="array" aca="1" ref="I1606" ca="1">IFERROR(INDEX($F$26:$F$1885,SMALL(IF($F$26:$F$1885="","",ROW($F$26:$F$1885)-MIN(ROW($F$26:$F$1885))+1),ROW(F1583))),"")</f>
        <v/>
      </c>
    </row>
    <row r="1607" spans="2:9" hidden="1" x14ac:dyDescent="0.45">
      <c r="B1607" s="32" t="str">
        <f>B$20</f>
        <v/>
      </c>
      <c r="C1607" s="1" t="str">
        <f t="array" aca="1" ref="C1607:C1699" ca="1">TRANSPOSE(CT20:GH20)</f>
        <v>MORTGAGE</v>
      </c>
      <c r="D1607" s="1">
        <v>1</v>
      </c>
      <c r="E1607" s="36" t="str">
        <f t="shared" ca="1" si="107"/>
        <v/>
      </c>
      <c r="F1607" s="1" t="str">
        <f t="shared" ca="1" si="108"/>
        <v>MORTGAGE</v>
      </c>
      <c r="H1607" s="32"/>
      <c r="I1607" s="32"/>
    </row>
    <row r="1608" spans="2:9" hidden="1" x14ac:dyDescent="0.45">
      <c r="B1608" s="32" t="str">
        <f t="shared" ref="B1608:B1671" si="110">B$20</f>
        <v/>
      </c>
      <c r="C1608" s="1">
        <f ca="1"/>
        <v>0</v>
      </c>
      <c r="D1608" s="1">
        <v>2</v>
      </c>
      <c r="E1608" s="36" t="str">
        <f t="shared" ca="1" si="107"/>
        <v/>
      </c>
      <c r="F1608" s="1">
        <f t="shared" ca="1" si="108"/>
        <v>0</v>
      </c>
      <c r="H1608" s="32"/>
      <c r="I1608" s="32"/>
    </row>
    <row r="1609" spans="2:9" hidden="1" x14ac:dyDescent="0.45">
      <c r="B1609" s="32" t="str">
        <f t="shared" si="110"/>
        <v/>
      </c>
      <c r="C1609" s="1">
        <f ca="1"/>
        <v>0</v>
      </c>
      <c r="D1609" s="1">
        <v>3</v>
      </c>
      <c r="E1609" s="36" t="str">
        <f t="shared" ca="1" si="107"/>
        <v/>
      </c>
      <c r="F1609" s="1">
        <f t="shared" ca="1" si="108"/>
        <v>0</v>
      </c>
      <c r="H1609" s="32"/>
      <c r="I1609" s="32"/>
    </row>
    <row r="1610" spans="2:9" hidden="1" x14ac:dyDescent="0.45">
      <c r="B1610" s="32" t="str">
        <f t="shared" si="110"/>
        <v/>
      </c>
      <c r="C1610" s="1">
        <f ca="1"/>
        <v>0</v>
      </c>
      <c r="D1610" s="1">
        <v>4</v>
      </c>
      <c r="E1610" s="36" t="str">
        <f t="shared" ca="1" si="107"/>
        <v/>
      </c>
      <c r="F1610" s="1">
        <f t="shared" ca="1" si="108"/>
        <v>0</v>
      </c>
      <c r="H1610" s="32"/>
      <c r="I1610" s="32"/>
    </row>
    <row r="1611" spans="2:9" hidden="1" x14ac:dyDescent="0.45">
      <c r="B1611" s="32" t="str">
        <f t="shared" si="110"/>
        <v/>
      </c>
      <c r="C1611" s="1">
        <f ca="1"/>
        <v>0</v>
      </c>
      <c r="D1611" s="1">
        <v>5</v>
      </c>
      <c r="E1611" s="36" t="str">
        <f t="shared" ca="1" si="107"/>
        <v/>
      </c>
      <c r="F1611" s="1">
        <f t="shared" ca="1" si="108"/>
        <v>0</v>
      </c>
      <c r="H1611" s="32"/>
      <c r="I1611" s="32"/>
    </row>
    <row r="1612" spans="2:9" hidden="1" x14ac:dyDescent="0.45">
      <c r="B1612" s="32" t="str">
        <f t="shared" si="110"/>
        <v/>
      </c>
      <c r="C1612" s="1" t="str">
        <f ca="1"/>
        <v>UTILITIES</v>
      </c>
      <c r="D1612" s="1">
        <v>6</v>
      </c>
      <c r="E1612" s="36" t="str">
        <f t="shared" ca="1" si="107"/>
        <v/>
      </c>
      <c r="F1612" s="1" t="str">
        <f t="shared" ca="1" si="108"/>
        <v>UTILITIES</v>
      </c>
      <c r="H1612" s="32"/>
      <c r="I1612" s="32"/>
    </row>
    <row r="1613" spans="2:9" hidden="1" x14ac:dyDescent="0.45">
      <c r="B1613" s="32" t="str">
        <f t="shared" si="110"/>
        <v/>
      </c>
      <c r="C1613" s="1">
        <f ca="1"/>
        <v>0</v>
      </c>
      <c r="D1613" s="1">
        <v>7</v>
      </c>
      <c r="E1613" s="36" t="str">
        <f t="shared" ca="1" si="107"/>
        <v/>
      </c>
      <c r="F1613" s="1">
        <f t="shared" ca="1" si="108"/>
        <v>0</v>
      </c>
      <c r="H1613" s="32"/>
      <c r="I1613" s="32"/>
    </row>
    <row r="1614" spans="2:9" hidden="1" x14ac:dyDescent="0.45">
      <c r="B1614" s="32" t="str">
        <f t="shared" si="110"/>
        <v/>
      </c>
      <c r="C1614" s="1">
        <f ca="1"/>
        <v>0</v>
      </c>
      <c r="D1614" s="1">
        <v>8</v>
      </c>
      <c r="E1614" s="36" t="str">
        <f t="shared" ca="1" si="107"/>
        <v/>
      </c>
      <c r="F1614" s="1">
        <f t="shared" ca="1" si="108"/>
        <v>0</v>
      </c>
      <c r="H1614" s="32"/>
      <c r="I1614" s="32"/>
    </row>
    <row r="1615" spans="2:9" hidden="1" x14ac:dyDescent="0.45">
      <c r="B1615" s="32" t="str">
        <f t="shared" si="110"/>
        <v/>
      </c>
      <c r="C1615" s="1">
        <f ca="1"/>
        <v>0</v>
      </c>
      <c r="D1615" s="1">
        <v>9</v>
      </c>
      <c r="E1615" s="36" t="str">
        <f t="shared" ca="1" si="107"/>
        <v/>
      </c>
      <c r="F1615" s="1">
        <f t="shared" ca="1" si="108"/>
        <v>0</v>
      </c>
      <c r="H1615" s="32"/>
      <c r="I1615" s="32"/>
    </row>
    <row r="1616" spans="2:9" hidden="1" x14ac:dyDescent="0.45">
      <c r="B1616" s="32" t="str">
        <f t="shared" si="110"/>
        <v/>
      </c>
      <c r="C1616" s="1">
        <f ca="1"/>
        <v>0</v>
      </c>
      <c r="D1616" s="1">
        <v>10</v>
      </c>
      <c r="E1616" s="36" t="str">
        <f t="shared" ca="1" si="107"/>
        <v/>
      </c>
      <c r="F1616" s="1">
        <f t="shared" ca="1" si="108"/>
        <v>0</v>
      </c>
      <c r="H1616" s="32"/>
      <c r="I1616" s="32"/>
    </row>
    <row r="1617" spans="2:9" hidden="1" x14ac:dyDescent="0.45">
      <c r="B1617" s="32" t="str">
        <f t="shared" si="110"/>
        <v/>
      </c>
      <c r="C1617" s="1" t="str">
        <f ca="1"/>
        <v>HEALTH/WELLBEING</v>
      </c>
      <c r="D1617" s="1">
        <v>11</v>
      </c>
      <c r="E1617" s="36" t="str">
        <f t="shared" ca="1" si="107"/>
        <v/>
      </c>
      <c r="F1617" s="1" t="str">
        <f t="shared" ca="1" si="108"/>
        <v>HEALTH/WELLBEING</v>
      </c>
      <c r="H1617" s="32"/>
      <c r="I1617" s="32"/>
    </row>
    <row r="1618" spans="2:9" hidden="1" x14ac:dyDescent="0.45">
      <c r="B1618" s="32" t="str">
        <f t="shared" si="110"/>
        <v/>
      </c>
      <c r="C1618" s="1" t="str">
        <f ca="1"/>
        <v>Gym/Working Out</v>
      </c>
      <c r="D1618" s="1">
        <v>12</v>
      </c>
      <c r="E1618" s="36" t="str">
        <f t="shared" ca="1" si="107"/>
        <v/>
      </c>
      <c r="F1618" s="1" t="str">
        <f t="shared" ca="1" si="108"/>
        <v>Gym/Working Out</v>
      </c>
      <c r="H1618" s="32"/>
      <c r="I1618" s="32"/>
    </row>
    <row r="1619" spans="2:9" hidden="1" x14ac:dyDescent="0.45">
      <c r="B1619" s="32" t="str">
        <f t="shared" si="110"/>
        <v/>
      </c>
      <c r="C1619" s="1" t="str">
        <f ca="1"/>
        <v>Fun Money</v>
      </c>
      <c r="D1619" s="1">
        <v>13</v>
      </c>
      <c r="E1619" s="36" t="str">
        <f t="shared" ca="1" si="107"/>
        <v/>
      </c>
      <c r="F1619" s="1" t="str">
        <f t="shared" ca="1" si="108"/>
        <v>Fun Money</v>
      </c>
      <c r="H1619" s="32"/>
      <c r="I1619" s="32"/>
    </row>
    <row r="1620" spans="2:9" hidden="1" x14ac:dyDescent="0.45">
      <c r="B1620" s="32" t="str">
        <f t="shared" si="110"/>
        <v/>
      </c>
      <c r="C1620" s="1">
        <f ca="1"/>
        <v>0</v>
      </c>
      <c r="D1620" s="1">
        <v>14</v>
      </c>
      <c r="E1620" s="36" t="str">
        <f t="shared" ca="1" si="107"/>
        <v/>
      </c>
      <c r="F1620" s="1">
        <f t="shared" ca="1" si="108"/>
        <v>0</v>
      </c>
      <c r="H1620" s="32"/>
      <c r="I1620" s="32"/>
    </row>
    <row r="1621" spans="2:9" hidden="1" x14ac:dyDescent="0.45">
      <c r="B1621" s="32" t="str">
        <f t="shared" si="110"/>
        <v/>
      </c>
      <c r="C1621" s="1">
        <f ca="1"/>
        <v>0</v>
      </c>
      <c r="D1621" s="1">
        <v>15</v>
      </c>
      <c r="E1621" s="36" t="str">
        <f t="shared" ca="1" si="107"/>
        <v/>
      </c>
      <c r="F1621" s="1">
        <f t="shared" ca="1" si="108"/>
        <v>0</v>
      </c>
      <c r="H1621" s="32"/>
      <c r="I1621" s="32"/>
    </row>
    <row r="1622" spans="2:9" hidden="1" x14ac:dyDescent="0.45">
      <c r="B1622" s="32" t="str">
        <f t="shared" si="110"/>
        <v/>
      </c>
      <c r="C1622" s="1">
        <f ca="1"/>
        <v>0</v>
      </c>
      <c r="D1622" s="1">
        <v>16</v>
      </c>
      <c r="E1622" s="36" t="str">
        <f t="shared" ca="1" si="107"/>
        <v/>
      </c>
      <c r="F1622" s="1">
        <f t="shared" ca="1" si="108"/>
        <v>0</v>
      </c>
      <c r="H1622" s="32"/>
      <c r="I1622" s="32"/>
    </row>
    <row r="1623" spans="2:9" hidden="1" x14ac:dyDescent="0.45">
      <c r="B1623" s="32" t="str">
        <f t="shared" si="110"/>
        <v/>
      </c>
      <c r="C1623" s="1">
        <f ca="1"/>
        <v>0</v>
      </c>
      <c r="D1623" s="1">
        <v>17</v>
      </c>
      <c r="E1623" s="36" t="str">
        <f t="shared" ca="1" si="107"/>
        <v/>
      </c>
      <c r="F1623" s="1">
        <f t="shared" ca="1" si="108"/>
        <v>0</v>
      </c>
      <c r="H1623" s="32"/>
      <c r="I1623" s="32"/>
    </row>
    <row r="1624" spans="2:9" hidden="1" x14ac:dyDescent="0.45">
      <c r="B1624" s="32" t="str">
        <f t="shared" si="110"/>
        <v/>
      </c>
      <c r="C1624" s="1" t="str">
        <f ca="1"/>
        <v>AUTO</v>
      </c>
      <c r="D1624" s="1">
        <v>18</v>
      </c>
      <c r="E1624" s="36" t="str">
        <f t="shared" ca="1" si="107"/>
        <v/>
      </c>
      <c r="F1624" s="1" t="str">
        <f t="shared" ca="1" si="108"/>
        <v>AUTO</v>
      </c>
      <c r="H1624" s="32"/>
      <c r="I1624" s="32"/>
    </row>
    <row r="1625" spans="2:9" hidden="1" x14ac:dyDescent="0.45">
      <c r="B1625" s="32" t="str">
        <f t="shared" si="110"/>
        <v/>
      </c>
      <c r="C1625" s="1">
        <f ca="1"/>
        <v>0</v>
      </c>
      <c r="D1625" s="1">
        <v>19</v>
      </c>
      <c r="E1625" s="36" t="str">
        <f t="shared" ca="1" si="107"/>
        <v/>
      </c>
      <c r="F1625" s="1">
        <f t="shared" ca="1" si="108"/>
        <v>0</v>
      </c>
      <c r="H1625" s="32"/>
      <c r="I1625" s="32"/>
    </row>
    <row r="1626" spans="2:9" hidden="1" x14ac:dyDescent="0.45">
      <c r="B1626" s="32" t="str">
        <f t="shared" si="110"/>
        <v/>
      </c>
      <c r="C1626" s="1">
        <f ca="1"/>
        <v>0</v>
      </c>
      <c r="D1626" s="1">
        <v>20</v>
      </c>
      <c r="E1626" s="36" t="str">
        <f t="shared" ca="1" si="107"/>
        <v/>
      </c>
      <c r="F1626" s="1">
        <f t="shared" ca="1" si="108"/>
        <v>0</v>
      </c>
      <c r="H1626" s="32"/>
      <c r="I1626" s="32"/>
    </row>
    <row r="1627" spans="2:9" hidden="1" x14ac:dyDescent="0.45">
      <c r="B1627" s="32" t="str">
        <f t="shared" si="110"/>
        <v/>
      </c>
      <c r="C1627" s="1">
        <f ca="1"/>
        <v>0</v>
      </c>
      <c r="D1627" s="1">
        <v>21</v>
      </c>
      <c r="E1627" s="36" t="str">
        <f t="shared" ref="E1627:E1690" ca="1" si="111">IF(LEN(C1627)=0,"",TEXT(B1627,"mm/dd/yyyy"))</f>
        <v/>
      </c>
      <c r="F1627" s="1">
        <f t="shared" ref="F1627:F1690" ca="1" si="112">C1627</f>
        <v>0</v>
      </c>
      <c r="H1627" s="32"/>
      <c r="I1627" s="32"/>
    </row>
    <row r="1628" spans="2:9" hidden="1" x14ac:dyDescent="0.45">
      <c r="B1628" s="32" t="str">
        <f t="shared" si="110"/>
        <v/>
      </c>
      <c r="C1628" s="1">
        <f ca="1"/>
        <v>0</v>
      </c>
      <c r="D1628" s="1">
        <v>22</v>
      </c>
      <c r="E1628" s="36" t="str">
        <f t="shared" ca="1" si="111"/>
        <v/>
      </c>
      <c r="F1628" s="1">
        <f t="shared" ca="1" si="112"/>
        <v>0</v>
      </c>
      <c r="H1628" s="32"/>
      <c r="I1628" s="32"/>
    </row>
    <row r="1629" spans="2:9" hidden="1" x14ac:dyDescent="0.45">
      <c r="B1629" s="32" t="str">
        <f t="shared" si="110"/>
        <v/>
      </c>
      <c r="C1629" s="1" t="str">
        <f ca="1"/>
        <v>SUBSCRIPTIONS</v>
      </c>
      <c r="D1629" s="1">
        <v>23</v>
      </c>
      <c r="E1629" s="36" t="str">
        <f t="shared" ca="1" si="111"/>
        <v/>
      </c>
      <c r="F1629" s="1" t="str">
        <f t="shared" ca="1" si="112"/>
        <v>SUBSCRIPTIONS</v>
      </c>
      <c r="H1629" s="32"/>
      <c r="I1629" s="32"/>
    </row>
    <row r="1630" spans="2:9" hidden="1" x14ac:dyDescent="0.45">
      <c r="B1630" s="32" t="str">
        <f t="shared" si="110"/>
        <v/>
      </c>
      <c r="C1630" s="1">
        <f ca="1"/>
        <v>0</v>
      </c>
      <c r="D1630" s="1">
        <v>24</v>
      </c>
      <c r="E1630" s="36" t="str">
        <f t="shared" ca="1" si="111"/>
        <v/>
      </c>
      <c r="F1630" s="1">
        <f t="shared" ca="1" si="112"/>
        <v>0</v>
      </c>
      <c r="H1630" s="32"/>
      <c r="I1630" s="32"/>
    </row>
    <row r="1631" spans="2:9" hidden="1" x14ac:dyDescent="0.45">
      <c r="B1631" s="32" t="str">
        <f t="shared" si="110"/>
        <v/>
      </c>
      <c r="C1631" s="1">
        <f ca="1"/>
        <v>0</v>
      </c>
      <c r="D1631" s="1">
        <v>25</v>
      </c>
      <c r="E1631" s="36" t="str">
        <f t="shared" ca="1" si="111"/>
        <v/>
      </c>
      <c r="F1631" s="1">
        <f t="shared" ca="1" si="112"/>
        <v>0</v>
      </c>
      <c r="H1631" s="32"/>
      <c r="I1631" s="32"/>
    </row>
    <row r="1632" spans="2:9" hidden="1" x14ac:dyDescent="0.45">
      <c r="B1632" s="32" t="str">
        <f t="shared" si="110"/>
        <v/>
      </c>
      <c r="C1632" s="1">
        <f ca="1"/>
        <v>0</v>
      </c>
      <c r="D1632" s="1">
        <v>26</v>
      </c>
      <c r="E1632" s="36" t="str">
        <f t="shared" ca="1" si="111"/>
        <v/>
      </c>
      <c r="F1632" s="1">
        <f t="shared" ca="1" si="112"/>
        <v>0</v>
      </c>
      <c r="H1632" s="32"/>
      <c r="I1632" s="32"/>
    </row>
    <row r="1633" spans="2:9" hidden="1" x14ac:dyDescent="0.45">
      <c r="B1633" s="32" t="str">
        <f t="shared" si="110"/>
        <v/>
      </c>
      <c r="C1633" s="1">
        <f ca="1"/>
        <v>0</v>
      </c>
      <c r="D1633" s="1">
        <v>27</v>
      </c>
      <c r="E1633" s="36" t="str">
        <f t="shared" ca="1" si="111"/>
        <v/>
      </c>
      <c r="F1633" s="1">
        <f t="shared" ca="1" si="112"/>
        <v>0</v>
      </c>
      <c r="H1633" s="32"/>
      <c r="I1633" s="32"/>
    </row>
    <row r="1634" spans="2:9" hidden="1" x14ac:dyDescent="0.45">
      <c r="B1634" s="32" t="str">
        <f t="shared" si="110"/>
        <v/>
      </c>
      <c r="C1634" s="1" t="str">
        <f ca="1"/>
        <v>SAVINGS</v>
      </c>
      <c r="D1634" s="1">
        <v>28</v>
      </c>
      <c r="E1634" s="36" t="str">
        <f t="shared" ca="1" si="111"/>
        <v/>
      </c>
      <c r="F1634" s="1" t="str">
        <f t="shared" ca="1" si="112"/>
        <v>SAVINGS</v>
      </c>
      <c r="H1634" s="32"/>
      <c r="I1634" s="32"/>
    </row>
    <row r="1635" spans="2:9" hidden="1" x14ac:dyDescent="0.45">
      <c r="B1635" s="32" t="str">
        <f t="shared" si="110"/>
        <v/>
      </c>
      <c r="C1635" s="1" t="str">
        <f ca="1"/>
        <v>Savings - Vacation</v>
      </c>
      <c r="D1635" s="1">
        <v>29</v>
      </c>
      <c r="E1635" s="36" t="str">
        <f t="shared" ca="1" si="111"/>
        <v/>
      </c>
      <c r="F1635" s="1" t="str">
        <f t="shared" ca="1" si="112"/>
        <v>Savings - Vacation</v>
      </c>
      <c r="H1635" s="32"/>
      <c r="I1635" s="32"/>
    </row>
    <row r="1636" spans="2:9" hidden="1" x14ac:dyDescent="0.45">
      <c r="B1636" s="32" t="str">
        <f t="shared" si="110"/>
        <v/>
      </c>
      <c r="C1636" s="1" t="str">
        <f ca="1"/>
        <v>Savings - School Fund</v>
      </c>
      <c r="D1636" s="1">
        <v>30</v>
      </c>
      <c r="E1636" s="36" t="str">
        <f t="shared" ca="1" si="111"/>
        <v/>
      </c>
      <c r="F1636" s="1" t="str">
        <f t="shared" ca="1" si="112"/>
        <v>Savings - School Fund</v>
      </c>
      <c r="H1636" s="32"/>
      <c r="I1636" s="32"/>
    </row>
    <row r="1637" spans="2:9" hidden="1" x14ac:dyDescent="0.45">
      <c r="B1637" s="32" t="str">
        <f t="shared" si="110"/>
        <v/>
      </c>
      <c r="C1637" s="1">
        <f ca="1"/>
        <v>0</v>
      </c>
      <c r="D1637" s="1">
        <v>31</v>
      </c>
      <c r="E1637" s="36" t="str">
        <f t="shared" ca="1" si="111"/>
        <v/>
      </c>
      <c r="F1637" s="1">
        <f t="shared" ca="1" si="112"/>
        <v>0</v>
      </c>
      <c r="H1637" s="32"/>
      <c r="I1637" s="32"/>
    </row>
    <row r="1638" spans="2:9" hidden="1" x14ac:dyDescent="0.45">
      <c r="B1638" s="32" t="str">
        <f t="shared" si="110"/>
        <v/>
      </c>
      <c r="C1638" s="1">
        <f ca="1"/>
        <v>0</v>
      </c>
      <c r="D1638" s="1">
        <v>32</v>
      </c>
      <c r="E1638" s="36" t="str">
        <f t="shared" ca="1" si="111"/>
        <v/>
      </c>
      <c r="F1638" s="1">
        <f t="shared" ca="1" si="112"/>
        <v>0</v>
      </c>
      <c r="H1638" s="32"/>
      <c r="I1638" s="32"/>
    </row>
    <row r="1639" spans="2:9" hidden="1" x14ac:dyDescent="0.45">
      <c r="B1639" s="32" t="str">
        <f t="shared" si="110"/>
        <v/>
      </c>
      <c r="C1639" s="1">
        <f ca="1"/>
        <v>0</v>
      </c>
      <c r="D1639" s="1">
        <v>33</v>
      </c>
      <c r="E1639" s="36" t="str">
        <f t="shared" ca="1" si="111"/>
        <v/>
      </c>
      <c r="F1639" s="1">
        <f t="shared" ca="1" si="112"/>
        <v>0</v>
      </c>
      <c r="H1639" s="32"/>
      <c r="I1639" s="32"/>
    </row>
    <row r="1640" spans="2:9" hidden="1" x14ac:dyDescent="0.45">
      <c r="B1640" s="32" t="str">
        <f t="shared" si="110"/>
        <v/>
      </c>
      <c r="C1640" s="1">
        <f ca="1"/>
        <v>0</v>
      </c>
      <c r="D1640" s="1">
        <v>34</v>
      </c>
      <c r="E1640" s="36" t="str">
        <f t="shared" ca="1" si="111"/>
        <v/>
      </c>
      <c r="F1640" s="1">
        <f t="shared" ca="1" si="112"/>
        <v>0</v>
      </c>
      <c r="H1640" s="32"/>
      <c r="I1640" s="32"/>
    </row>
    <row r="1641" spans="2:9" hidden="1" x14ac:dyDescent="0.45">
      <c r="B1641" s="32" t="str">
        <f t="shared" si="110"/>
        <v/>
      </c>
      <c r="C1641" s="1">
        <f ca="1"/>
        <v>0</v>
      </c>
      <c r="D1641" s="1">
        <v>35</v>
      </c>
      <c r="E1641" s="36" t="str">
        <f t="shared" ca="1" si="111"/>
        <v/>
      </c>
      <c r="F1641" s="1">
        <f t="shared" ca="1" si="112"/>
        <v>0</v>
      </c>
      <c r="H1641" s="32"/>
      <c r="I1641" s="32"/>
    </row>
    <row r="1642" spans="2:9" hidden="1" x14ac:dyDescent="0.45">
      <c r="B1642" s="32" t="str">
        <f t="shared" si="110"/>
        <v/>
      </c>
      <c r="C1642" s="1">
        <f ca="1"/>
        <v>0</v>
      </c>
      <c r="D1642" s="1">
        <v>36</v>
      </c>
      <c r="E1642" s="36" t="str">
        <f t="shared" ca="1" si="111"/>
        <v/>
      </c>
      <c r="F1642" s="1">
        <f t="shared" ca="1" si="112"/>
        <v>0</v>
      </c>
      <c r="H1642" s="32"/>
      <c r="I1642" s="32"/>
    </row>
    <row r="1643" spans="2:9" hidden="1" x14ac:dyDescent="0.45">
      <c r="B1643" s="32" t="str">
        <f t="shared" si="110"/>
        <v/>
      </c>
      <c r="C1643" s="1">
        <f ca="1"/>
        <v>0</v>
      </c>
      <c r="D1643" s="1">
        <v>37</v>
      </c>
      <c r="E1643" s="36" t="str">
        <f t="shared" ca="1" si="111"/>
        <v/>
      </c>
      <c r="F1643" s="1">
        <f t="shared" ca="1" si="112"/>
        <v>0</v>
      </c>
      <c r="H1643" s="32"/>
      <c r="I1643" s="32"/>
    </row>
    <row r="1644" spans="2:9" hidden="1" x14ac:dyDescent="0.45">
      <c r="B1644" s="32" t="str">
        <f t="shared" si="110"/>
        <v/>
      </c>
      <c r="C1644" s="1">
        <f ca="1"/>
        <v>0</v>
      </c>
      <c r="D1644" s="1">
        <v>38</v>
      </c>
      <c r="E1644" s="36" t="str">
        <f t="shared" ca="1" si="111"/>
        <v/>
      </c>
      <c r="F1644" s="1">
        <f t="shared" ca="1" si="112"/>
        <v>0</v>
      </c>
      <c r="H1644" s="32"/>
      <c r="I1644" s="32"/>
    </row>
    <row r="1645" spans="2:9" hidden="1" x14ac:dyDescent="0.45">
      <c r="B1645" s="32" t="str">
        <f t="shared" si="110"/>
        <v/>
      </c>
      <c r="C1645" s="1">
        <f ca="1"/>
        <v>0</v>
      </c>
      <c r="D1645" s="1">
        <v>39</v>
      </c>
      <c r="E1645" s="36" t="str">
        <f t="shared" ca="1" si="111"/>
        <v/>
      </c>
      <c r="F1645" s="1">
        <f t="shared" ca="1" si="112"/>
        <v>0</v>
      </c>
      <c r="H1645" s="32"/>
      <c r="I1645" s="32"/>
    </row>
    <row r="1646" spans="2:9" hidden="1" x14ac:dyDescent="0.45">
      <c r="B1646" s="32" t="str">
        <f t="shared" si="110"/>
        <v/>
      </c>
      <c r="C1646" s="1">
        <f ca="1"/>
        <v>0</v>
      </c>
      <c r="D1646" s="1">
        <v>40</v>
      </c>
      <c r="E1646" s="36" t="str">
        <f t="shared" ca="1" si="111"/>
        <v/>
      </c>
      <c r="F1646" s="1">
        <f t="shared" ca="1" si="112"/>
        <v>0</v>
      </c>
      <c r="H1646" s="32"/>
      <c r="I1646" s="32"/>
    </row>
    <row r="1647" spans="2:9" hidden="1" x14ac:dyDescent="0.45">
      <c r="B1647" s="32" t="str">
        <f t="shared" si="110"/>
        <v/>
      </c>
      <c r="C1647" s="1">
        <f ca="1"/>
        <v>0</v>
      </c>
      <c r="D1647" s="1">
        <v>41</v>
      </c>
      <c r="E1647" s="36" t="str">
        <f t="shared" ca="1" si="111"/>
        <v/>
      </c>
      <c r="F1647" s="1">
        <f t="shared" ca="1" si="112"/>
        <v>0</v>
      </c>
      <c r="H1647" s="32"/>
      <c r="I1647" s="32"/>
    </row>
    <row r="1648" spans="2:9" hidden="1" x14ac:dyDescent="0.45">
      <c r="B1648" s="32" t="str">
        <f t="shared" si="110"/>
        <v/>
      </c>
      <c r="C1648" s="1">
        <f ca="1"/>
        <v>0</v>
      </c>
      <c r="D1648" s="1">
        <v>42</v>
      </c>
      <c r="E1648" s="36" t="str">
        <f t="shared" ca="1" si="111"/>
        <v/>
      </c>
      <c r="F1648" s="1">
        <f t="shared" ca="1" si="112"/>
        <v>0</v>
      </c>
      <c r="H1648" s="32"/>
      <c r="I1648" s="32"/>
    </row>
    <row r="1649" spans="2:9" hidden="1" x14ac:dyDescent="0.45">
      <c r="B1649" s="32" t="str">
        <f t="shared" si="110"/>
        <v/>
      </c>
      <c r="C1649" s="1">
        <f ca="1"/>
        <v>0</v>
      </c>
      <c r="D1649" s="1">
        <v>43</v>
      </c>
      <c r="E1649" s="36" t="str">
        <f t="shared" ca="1" si="111"/>
        <v/>
      </c>
      <c r="F1649" s="1">
        <f t="shared" ca="1" si="112"/>
        <v>0</v>
      </c>
      <c r="H1649" s="32"/>
      <c r="I1649" s="32"/>
    </row>
    <row r="1650" spans="2:9" hidden="1" x14ac:dyDescent="0.45">
      <c r="B1650" s="32" t="str">
        <f t="shared" si="110"/>
        <v/>
      </c>
      <c r="C1650" s="1">
        <f ca="1"/>
        <v>0</v>
      </c>
      <c r="D1650" s="1">
        <v>44</v>
      </c>
      <c r="E1650" s="36" t="str">
        <f t="shared" ca="1" si="111"/>
        <v/>
      </c>
      <c r="F1650" s="1">
        <f t="shared" ca="1" si="112"/>
        <v>0</v>
      </c>
      <c r="H1650" s="32"/>
      <c r="I1650" s="32"/>
    </row>
    <row r="1651" spans="2:9" hidden="1" x14ac:dyDescent="0.45">
      <c r="B1651" s="32" t="str">
        <f t="shared" si="110"/>
        <v/>
      </c>
      <c r="C1651" s="1">
        <f ca="1"/>
        <v>0</v>
      </c>
      <c r="D1651" s="1">
        <v>45</v>
      </c>
      <c r="E1651" s="36" t="str">
        <f t="shared" ca="1" si="111"/>
        <v/>
      </c>
      <c r="F1651" s="1">
        <f t="shared" ca="1" si="112"/>
        <v>0</v>
      </c>
      <c r="H1651" s="32"/>
      <c r="I1651" s="32"/>
    </row>
    <row r="1652" spans="2:9" hidden="1" x14ac:dyDescent="0.45">
      <c r="B1652" s="32" t="str">
        <f t="shared" si="110"/>
        <v/>
      </c>
      <c r="C1652" s="1">
        <f ca="1"/>
        <v>0</v>
      </c>
      <c r="D1652" s="1">
        <v>46</v>
      </c>
      <c r="E1652" s="36" t="str">
        <f t="shared" ca="1" si="111"/>
        <v/>
      </c>
      <c r="F1652" s="1">
        <f t="shared" ca="1" si="112"/>
        <v>0</v>
      </c>
      <c r="H1652" s="32"/>
      <c r="I1652" s="32"/>
    </row>
    <row r="1653" spans="2:9" hidden="1" x14ac:dyDescent="0.45">
      <c r="B1653" s="32" t="str">
        <f t="shared" si="110"/>
        <v/>
      </c>
      <c r="C1653" s="1">
        <f ca="1"/>
        <v>0</v>
      </c>
      <c r="D1653" s="1">
        <v>47</v>
      </c>
      <c r="E1653" s="36" t="str">
        <f t="shared" ca="1" si="111"/>
        <v/>
      </c>
      <c r="F1653" s="1">
        <f t="shared" ca="1" si="112"/>
        <v>0</v>
      </c>
      <c r="H1653" s="32"/>
      <c r="I1653" s="32"/>
    </row>
    <row r="1654" spans="2:9" hidden="1" x14ac:dyDescent="0.45">
      <c r="B1654" s="32" t="str">
        <f t="shared" si="110"/>
        <v/>
      </c>
      <c r="C1654" s="1">
        <f ca="1"/>
        <v>0</v>
      </c>
      <c r="D1654" s="1">
        <v>48</v>
      </c>
      <c r="E1654" s="36" t="str">
        <f t="shared" ca="1" si="111"/>
        <v/>
      </c>
      <c r="F1654" s="1">
        <f t="shared" ca="1" si="112"/>
        <v>0</v>
      </c>
      <c r="H1654" s="32"/>
      <c r="I1654" s="32"/>
    </row>
    <row r="1655" spans="2:9" hidden="1" x14ac:dyDescent="0.45">
      <c r="B1655" s="32" t="str">
        <f t="shared" si="110"/>
        <v/>
      </c>
      <c r="C1655" s="1">
        <f ca="1"/>
        <v>0</v>
      </c>
      <c r="D1655" s="1">
        <v>49</v>
      </c>
      <c r="E1655" s="36" t="str">
        <f t="shared" ca="1" si="111"/>
        <v/>
      </c>
      <c r="F1655" s="1">
        <f t="shared" ca="1" si="112"/>
        <v>0</v>
      </c>
      <c r="H1655" s="32"/>
      <c r="I1655" s="32"/>
    </row>
    <row r="1656" spans="2:9" hidden="1" x14ac:dyDescent="0.45">
      <c r="B1656" s="32" t="str">
        <f t="shared" si="110"/>
        <v/>
      </c>
      <c r="C1656" s="1">
        <f ca="1"/>
        <v>0</v>
      </c>
      <c r="D1656" s="1">
        <v>50</v>
      </c>
      <c r="E1656" s="36" t="str">
        <f t="shared" ca="1" si="111"/>
        <v/>
      </c>
      <c r="F1656" s="1">
        <f t="shared" ca="1" si="112"/>
        <v>0</v>
      </c>
      <c r="H1656" s="32"/>
      <c r="I1656" s="32"/>
    </row>
    <row r="1657" spans="2:9" hidden="1" x14ac:dyDescent="0.45">
      <c r="B1657" s="32" t="str">
        <f t="shared" si="110"/>
        <v/>
      </c>
      <c r="C1657" s="1">
        <f ca="1"/>
        <v>0</v>
      </c>
      <c r="D1657" s="1">
        <v>51</v>
      </c>
      <c r="E1657" s="36" t="str">
        <f t="shared" ca="1" si="111"/>
        <v/>
      </c>
      <c r="F1657" s="1">
        <f t="shared" ca="1" si="112"/>
        <v>0</v>
      </c>
      <c r="H1657" s="32"/>
      <c r="I1657" s="32"/>
    </row>
    <row r="1658" spans="2:9" hidden="1" x14ac:dyDescent="0.45">
      <c r="B1658" s="32" t="str">
        <f t="shared" si="110"/>
        <v/>
      </c>
      <c r="C1658" s="1">
        <f ca="1"/>
        <v>0</v>
      </c>
      <c r="D1658" s="1">
        <v>52</v>
      </c>
      <c r="E1658" s="36" t="str">
        <f t="shared" ca="1" si="111"/>
        <v/>
      </c>
      <c r="F1658" s="1">
        <f t="shared" ca="1" si="112"/>
        <v>0</v>
      </c>
      <c r="H1658" s="32"/>
      <c r="I1658" s="32"/>
    </row>
    <row r="1659" spans="2:9" hidden="1" x14ac:dyDescent="0.45">
      <c r="B1659" s="32" t="str">
        <f t="shared" si="110"/>
        <v/>
      </c>
      <c r="C1659" s="1">
        <f ca="1"/>
        <v>0</v>
      </c>
      <c r="D1659" s="1">
        <v>53</v>
      </c>
      <c r="E1659" s="36" t="str">
        <f t="shared" ca="1" si="111"/>
        <v/>
      </c>
      <c r="F1659" s="1">
        <f t="shared" ca="1" si="112"/>
        <v>0</v>
      </c>
      <c r="H1659" s="32"/>
      <c r="I1659" s="32"/>
    </row>
    <row r="1660" spans="2:9" hidden="1" x14ac:dyDescent="0.45">
      <c r="B1660" s="32" t="str">
        <f t="shared" si="110"/>
        <v/>
      </c>
      <c r="C1660" s="1">
        <f ca="1"/>
        <v>0</v>
      </c>
      <c r="D1660" s="1">
        <v>54</v>
      </c>
      <c r="E1660" s="36" t="str">
        <f t="shared" ca="1" si="111"/>
        <v/>
      </c>
      <c r="F1660" s="1">
        <f t="shared" ca="1" si="112"/>
        <v>0</v>
      </c>
      <c r="H1660" s="32"/>
      <c r="I1660" s="32"/>
    </row>
    <row r="1661" spans="2:9" hidden="1" x14ac:dyDescent="0.45">
      <c r="B1661" s="32" t="str">
        <f t="shared" si="110"/>
        <v/>
      </c>
      <c r="C1661" s="1">
        <f ca="1"/>
        <v>0</v>
      </c>
      <c r="D1661" s="1">
        <v>55</v>
      </c>
      <c r="E1661" s="36" t="str">
        <f t="shared" ca="1" si="111"/>
        <v/>
      </c>
      <c r="F1661" s="1">
        <f t="shared" ca="1" si="112"/>
        <v>0</v>
      </c>
      <c r="H1661" s="32"/>
      <c r="I1661" s="32"/>
    </row>
    <row r="1662" spans="2:9" hidden="1" x14ac:dyDescent="0.45">
      <c r="B1662" s="32" t="str">
        <f t="shared" si="110"/>
        <v/>
      </c>
      <c r="C1662" s="1">
        <f ca="1"/>
        <v>0</v>
      </c>
      <c r="D1662" s="1">
        <v>56</v>
      </c>
      <c r="E1662" s="36" t="str">
        <f t="shared" ca="1" si="111"/>
        <v/>
      </c>
      <c r="F1662" s="1">
        <f t="shared" ca="1" si="112"/>
        <v>0</v>
      </c>
      <c r="H1662" s="32"/>
      <c r="I1662" s="32"/>
    </row>
    <row r="1663" spans="2:9" hidden="1" x14ac:dyDescent="0.45">
      <c r="B1663" s="32" t="str">
        <f t="shared" si="110"/>
        <v/>
      </c>
      <c r="C1663" s="1">
        <f ca="1"/>
        <v>0</v>
      </c>
      <c r="D1663" s="1">
        <v>57</v>
      </c>
      <c r="E1663" s="36" t="str">
        <f t="shared" ca="1" si="111"/>
        <v/>
      </c>
      <c r="F1663" s="1">
        <f t="shared" ca="1" si="112"/>
        <v>0</v>
      </c>
      <c r="H1663" s="32"/>
      <c r="I1663" s="32"/>
    </row>
    <row r="1664" spans="2:9" hidden="1" x14ac:dyDescent="0.45">
      <c r="B1664" s="32" t="str">
        <f t="shared" si="110"/>
        <v/>
      </c>
      <c r="C1664" s="1">
        <f ca="1"/>
        <v>0</v>
      </c>
      <c r="D1664" s="1">
        <v>58</v>
      </c>
      <c r="E1664" s="36" t="str">
        <f t="shared" ca="1" si="111"/>
        <v/>
      </c>
      <c r="F1664" s="1">
        <f t="shared" ca="1" si="112"/>
        <v>0</v>
      </c>
      <c r="H1664" s="32"/>
      <c r="I1664" s="32"/>
    </row>
    <row r="1665" spans="2:9" hidden="1" x14ac:dyDescent="0.45">
      <c r="B1665" s="32" t="str">
        <f t="shared" si="110"/>
        <v/>
      </c>
      <c r="C1665" s="1">
        <f ca="1"/>
        <v>0</v>
      </c>
      <c r="D1665" s="1">
        <v>59</v>
      </c>
      <c r="E1665" s="36" t="str">
        <f t="shared" ca="1" si="111"/>
        <v/>
      </c>
      <c r="F1665" s="1">
        <f t="shared" ca="1" si="112"/>
        <v>0</v>
      </c>
      <c r="H1665" s="32"/>
      <c r="I1665" s="32"/>
    </row>
    <row r="1666" spans="2:9" hidden="1" x14ac:dyDescent="0.45">
      <c r="B1666" s="32" t="str">
        <f t="shared" si="110"/>
        <v/>
      </c>
      <c r="C1666" s="1">
        <f ca="1"/>
        <v>0</v>
      </c>
      <c r="D1666" s="1">
        <v>60</v>
      </c>
      <c r="E1666" s="36" t="str">
        <f t="shared" ca="1" si="111"/>
        <v/>
      </c>
      <c r="F1666" s="1">
        <f t="shared" ca="1" si="112"/>
        <v>0</v>
      </c>
      <c r="H1666" s="32"/>
      <c r="I1666" s="32"/>
    </row>
    <row r="1667" spans="2:9" hidden="1" x14ac:dyDescent="0.45">
      <c r="B1667" s="32" t="str">
        <f t="shared" si="110"/>
        <v/>
      </c>
      <c r="C1667" s="1">
        <f ca="1"/>
        <v>0</v>
      </c>
      <c r="D1667" s="1">
        <v>61</v>
      </c>
      <c r="E1667" s="36" t="str">
        <f t="shared" ca="1" si="111"/>
        <v/>
      </c>
      <c r="F1667" s="1">
        <f t="shared" ca="1" si="112"/>
        <v>0</v>
      </c>
      <c r="H1667" s="32"/>
      <c r="I1667" s="32"/>
    </row>
    <row r="1668" spans="2:9" hidden="1" x14ac:dyDescent="0.45">
      <c r="B1668" s="32" t="str">
        <f t="shared" si="110"/>
        <v/>
      </c>
      <c r="C1668" s="1">
        <f ca="1"/>
        <v>0</v>
      </c>
      <c r="D1668" s="1">
        <v>62</v>
      </c>
      <c r="E1668" s="36" t="str">
        <f t="shared" ca="1" si="111"/>
        <v/>
      </c>
      <c r="F1668" s="1">
        <f t="shared" ca="1" si="112"/>
        <v>0</v>
      </c>
      <c r="H1668" s="32"/>
      <c r="I1668" s="32"/>
    </row>
    <row r="1669" spans="2:9" hidden="1" x14ac:dyDescent="0.45">
      <c r="B1669" s="32" t="str">
        <f t="shared" si="110"/>
        <v/>
      </c>
      <c r="C1669" s="1">
        <f ca="1"/>
        <v>0</v>
      </c>
      <c r="D1669" s="1">
        <v>63</v>
      </c>
      <c r="E1669" s="36" t="str">
        <f t="shared" ca="1" si="111"/>
        <v/>
      </c>
      <c r="F1669" s="1">
        <f t="shared" ca="1" si="112"/>
        <v>0</v>
      </c>
      <c r="H1669" s="32"/>
      <c r="I1669" s="32"/>
    </row>
    <row r="1670" spans="2:9" hidden="1" x14ac:dyDescent="0.45">
      <c r="B1670" s="32" t="str">
        <f t="shared" si="110"/>
        <v/>
      </c>
      <c r="C1670" s="1">
        <f ca="1"/>
        <v>0</v>
      </c>
      <c r="D1670" s="1">
        <v>64</v>
      </c>
      <c r="E1670" s="36" t="str">
        <f t="shared" ca="1" si="111"/>
        <v/>
      </c>
      <c r="F1670" s="1">
        <f t="shared" ca="1" si="112"/>
        <v>0</v>
      </c>
      <c r="H1670" s="32"/>
      <c r="I1670" s="32"/>
    </row>
    <row r="1671" spans="2:9" hidden="1" x14ac:dyDescent="0.45">
      <c r="B1671" s="32" t="str">
        <f t="shared" si="110"/>
        <v/>
      </c>
      <c r="C1671" s="1">
        <f ca="1"/>
        <v>0</v>
      </c>
      <c r="D1671" s="1">
        <v>65</v>
      </c>
      <c r="E1671" s="36" t="str">
        <f t="shared" ca="1" si="111"/>
        <v/>
      </c>
      <c r="F1671" s="1">
        <f t="shared" ca="1" si="112"/>
        <v>0</v>
      </c>
      <c r="H1671" s="32"/>
      <c r="I1671" s="32"/>
    </row>
    <row r="1672" spans="2:9" hidden="1" x14ac:dyDescent="0.45">
      <c r="B1672" s="32" t="str">
        <f t="shared" ref="B1672:B1699" si="113">B$20</f>
        <v/>
      </c>
      <c r="C1672" s="1">
        <f ca="1"/>
        <v>0</v>
      </c>
      <c r="D1672" s="1">
        <v>66</v>
      </c>
      <c r="E1672" s="36" t="str">
        <f t="shared" ca="1" si="111"/>
        <v/>
      </c>
      <c r="F1672" s="1">
        <f t="shared" ca="1" si="112"/>
        <v>0</v>
      </c>
      <c r="H1672" s="32"/>
      <c r="I1672" s="32"/>
    </row>
    <row r="1673" spans="2:9" hidden="1" x14ac:dyDescent="0.45">
      <c r="B1673" s="32" t="str">
        <f t="shared" si="113"/>
        <v/>
      </c>
      <c r="C1673" s="1">
        <f ca="1"/>
        <v>0</v>
      </c>
      <c r="D1673" s="1">
        <v>67</v>
      </c>
      <c r="E1673" s="36" t="str">
        <f t="shared" ca="1" si="111"/>
        <v/>
      </c>
      <c r="F1673" s="1">
        <f t="shared" ca="1" si="112"/>
        <v>0</v>
      </c>
      <c r="H1673" s="32"/>
      <c r="I1673" s="32"/>
    </row>
    <row r="1674" spans="2:9" hidden="1" x14ac:dyDescent="0.45">
      <c r="B1674" s="32" t="str">
        <f t="shared" si="113"/>
        <v/>
      </c>
      <c r="C1674" s="1">
        <f ca="1"/>
        <v>0</v>
      </c>
      <c r="D1674" s="1">
        <v>68</v>
      </c>
      <c r="E1674" s="36" t="str">
        <f t="shared" ca="1" si="111"/>
        <v/>
      </c>
      <c r="F1674" s="1">
        <f t="shared" ca="1" si="112"/>
        <v>0</v>
      </c>
      <c r="H1674" s="32"/>
      <c r="I1674" s="32"/>
    </row>
    <row r="1675" spans="2:9" hidden="1" x14ac:dyDescent="0.45">
      <c r="B1675" s="32" t="str">
        <f t="shared" si="113"/>
        <v/>
      </c>
      <c r="C1675" s="1">
        <f ca="1"/>
        <v>0</v>
      </c>
      <c r="D1675" s="1">
        <v>69</v>
      </c>
      <c r="E1675" s="36" t="str">
        <f t="shared" ca="1" si="111"/>
        <v/>
      </c>
      <c r="F1675" s="1">
        <f t="shared" ca="1" si="112"/>
        <v>0</v>
      </c>
      <c r="H1675" s="32"/>
      <c r="I1675" s="32"/>
    </row>
    <row r="1676" spans="2:9" hidden="1" x14ac:dyDescent="0.45">
      <c r="B1676" s="32" t="str">
        <f t="shared" si="113"/>
        <v/>
      </c>
      <c r="C1676" s="1">
        <f ca="1"/>
        <v>0</v>
      </c>
      <c r="D1676" s="1">
        <v>70</v>
      </c>
      <c r="E1676" s="36" t="str">
        <f t="shared" ca="1" si="111"/>
        <v/>
      </c>
      <c r="F1676" s="1">
        <f t="shared" ca="1" si="112"/>
        <v>0</v>
      </c>
      <c r="H1676" s="32"/>
      <c r="I1676" s="32"/>
    </row>
    <row r="1677" spans="2:9" hidden="1" x14ac:dyDescent="0.45">
      <c r="B1677" s="32" t="str">
        <f t="shared" si="113"/>
        <v/>
      </c>
      <c r="C1677" s="1">
        <f ca="1"/>
        <v>0</v>
      </c>
      <c r="D1677" s="1">
        <v>71</v>
      </c>
      <c r="E1677" s="36" t="str">
        <f t="shared" ca="1" si="111"/>
        <v/>
      </c>
      <c r="F1677" s="1">
        <f t="shared" ca="1" si="112"/>
        <v>0</v>
      </c>
      <c r="H1677" s="32"/>
      <c r="I1677" s="32"/>
    </row>
    <row r="1678" spans="2:9" hidden="1" x14ac:dyDescent="0.45">
      <c r="B1678" s="32" t="str">
        <f t="shared" si="113"/>
        <v/>
      </c>
      <c r="C1678" s="1" t="str">
        <f ca="1"/>
        <v/>
      </c>
      <c r="D1678" s="1">
        <v>72</v>
      </c>
      <c r="E1678" s="36" t="str">
        <f t="shared" ca="1" si="111"/>
        <v/>
      </c>
      <c r="F1678" s="1" t="str">
        <f t="shared" ca="1" si="112"/>
        <v/>
      </c>
      <c r="H1678" s="32"/>
      <c r="I1678" s="32"/>
    </row>
    <row r="1679" spans="2:9" hidden="1" x14ac:dyDescent="0.45">
      <c r="B1679" s="32" t="str">
        <f t="shared" si="113"/>
        <v/>
      </c>
      <c r="C1679" s="1" t="str">
        <f ca="1"/>
        <v/>
      </c>
      <c r="D1679" s="1">
        <v>73</v>
      </c>
      <c r="E1679" s="36" t="str">
        <f t="shared" ca="1" si="111"/>
        <v/>
      </c>
      <c r="F1679" s="1" t="str">
        <f t="shared" ca="1" si="112"/>
        <v/>
      </c>
      <c r="H1679" s="32"/>
      <c r="I1679" s="32"/>
    </row>
    <row r="1680" spans="2:9" hidden="1" x14ac:dyDescent="0.45">
      <c r="B1680" s="32" t="str">
        <f t="shared" si="113"/>
        <v/>
      </c>
      <c r="C1680" s="1" t="str">
        <f ca="1"/>
        <v/>
      </c>
      <c r="D1680" s="1">
        <v>74</v>
      </c>
      <c r="E1680" s="36" t="str">
        <f t="shared" ca="1" si="111"/>
        <v/>
      </c>
      <c r="F1680" s="1" t="str">
        <f t="shared" ca="1" si="112"/>
        <v/>
      </c>
      <c r="H1680" s="32"/>
      <c r="I1680" s="32"/>
    </row>
    <row r="1681" spans="2:9" hidden="1" x14ac:dyDescent="0.45">
      <c r="B1681" s="32" t="str">
        <f t="shared" si="113"/>
        <v/>
      </c>
      <c r="C1681" s="1" t="str">
        <f ca="1"/>
        <v/>
      </c>
      <c r="D1681" s="1">
        <v>75</v>
      </c>
      <c r="E1681" s="36" t="str">
        <f t="shared" ca="1" si="111"/>
        <v/>
      </c>
      <c r="F1681" s="1" t="str">
        <f t="shared" ca="1" si="112"/>
        <v/>
      </c>
      <c r="H1681" s="32"/>
      <c r="I1681" s="32"/>
    </row>
    <row r="1682" spans="2:9" hidden="1" x14ac:dyDescent="0.45">
      <c r="B1682" s="32" t="str">
        <f t="shared" si="113"/>
        <v/>
      </c>
      <c r="C1682" s="1" t="str">
        <f ca="1"/>
        <v/>
      </c>
      <c r="D1682" s="1">
        <v>76</v>
      </c>
      <c r="E1682" s="36" t="str">
        <f t="shared" ca="1" si="111"/>
        <v/>
      </c>
      <c r="F1682" s="1" t="str">
        <f t="shared" ca="1" si="112"/>
        <v/>
      </c>
      <c r="H1682" s="32"/>
      <c r="I1682" s="32"/>
    </row>
    <row r="1683" spans="2:9" hidden="1" x14ac:dyDescent="0.45">
      <c r="B1683" s="32" t="str">
        <f t="shared" si="113"/>
        <v/>
      </c>
      <c r="C1683" s="1" t="str">
        <f ca="1"/>
        <v/>
      </c>
      <c r="D1683" s="1">
        <v>77</v>
      </c>
      <c r="E1683" s="36" t="str">
        <f t="shared" ca="1" si="111"/>
        <v/>
      </c>
      <c r="F1683" s="1" t="str">
        <f t="shared" ca="1" si="112"/>
        <v/>
      </c>
      <c r="H1683" s="32"/>
      <c r="I1683" s="32"/>
    </row>
    <row r="1684" spans="2:9" hidden="1" x14ac:dyDescent="0.45">
      <c r="B1684" s="32" t="str">
        <f t="shared" si="113"/>
        <v/>
      </c>
      <c r="C1684" s="1" t="str">
        <f ca="1"/>
        <v/>
      </c>
      <c r="D1684" s="1">
        <v>78</v>
      </c>
      <c r="E1684" s="36" t="str">
        <f t="shared" ca="1" si="111"/>
        <v/>
      </c>
      <c r="F1684" s="1" t="str">
        <f t="shared" ca="1" si="112"/>
        <v/>
      </c>
      <c r="H1684" s="32"/>
      <c r="I1684" s="32"/>
    </row>
    <row r="1685" spans="2:9" hidden="1" x14ac:dyDescent="0.45">
      <c r="B1685" s="32" t="str">
        <f t="shared" si="113"/>
        <v/>
      </c>
      <c r="C1685" s="1" t="str">
        <f ca="1"/>
        <v/>
      </c>
      <c r="D1685" s="1">
        <v>79</v>
      </c>
      <c r="E1685" s="36" t="str">
        <f t="shared" ca="1" si="111"/>
        <v/>
      </c>
      <c r="F1685" s="1" t="str">
        <f t="shared" ca="1" si="112"/>
        <v/>
      </c>
      <c r="H1685" s="32"/>
      <c r="I1685" s="32"/>
    </row>
    <row r="1686" spans="2:9" hidden="1" x14ac:dyDescent="0.45">
      <c r="B1686" s="32" t="str">
        <f t="shared" si="113"/>
        <v/>
      </c>
      <c r="C1686" s="1" t="str">
        <f ca="1"/>
        <v/>
      </c>
      <c r="D1686" s="1">
        <v>80</v>
      </c>
      <c r="E1686" s="36" t="str">
        <f t="shared" ca="1" si="111"/>
        <v/>
      </c>
      <c r="F1686" s="1" t="str">
        <f t="shared" ca="1" si="112"/>
        <v/>
      </c>
      <c r="H1686" s="32"/>
      <c r="I1686" s="32"/>
    </row>
    <row r="1687" spans="2:9" hidden="1" x14ac:dyDescent="0.45">
      <c r="B1687" s="32" t="str">
        <f t="shared" si="113"/>
        <v/>
      </c>
      <c r="C1687" s="1" t="str">
        <f ca="1"/>
        <v/>
      </c>
      <c r="D1687" s="1">
        <v>81</v>
      </c>
      <c r="E1687" s="36" t="str">
        <f t="shared" ca="1" si="111"/>
        <v/>
      </c>
      <c r="F1687" s="1" t="str">
        <f t="shared" ca="1" si="112"/>
        <v/>
      </c>
      <c r="H1687" s="32"/>
      <c r="I1687" s="32"/>
    </row>
    <row r="1688" spans="2:9" hidden="1" x14ac:dyDescent="0.45">
      <c r="B1688" s="32" t="str">
        <f t="shared" si="113"/>
        <v/>
      </c>
      <c r="C1688" s="1" t="str">
        <f ca="1"/>
        <v/>
      </c>
      <c r="D1688" s="1">
        <v>82</v>
      </c>
      <c r="E1688" s="36" t="str">
        <f t="shared" ca="1" si="111"/>
        <v/>
      </c>
      <c r="F1688" s="1" t="str">
        <f t="shared" ca="1" si="112"/>
        <v/>
      </c>
      <c r="H1688" s="32"/>
      <c r="I1688" s="32"/>
    </row>
    <row r="1689" spans="2:9" hidden="1" x14ac:dyDescent="0.45">
      <c r="B1689" s="32" t="str">
        <f t="shared" si="113"/>
        <v/>
      </c>
      <c r="C1689" s="1" t="str">
        <f ca="1"/>
        <v/>
      </c>
      <c r="D1689" s="1">
        <v>83</v>
      </c>
      <c r="E1689" s="36" t="str">
        <f t="shared" ca="1" si="111"/>
        <v/>
      </c>
      <c r="F1689" s="1" t="str">
        <f t="shared" ca="1" si="112"/>
        <v/>
      </c>
      <c r="H1689" s="32"/>
      <c r="I1689" s="32"/>
    </row>
    <row r="1690" spans="2:9" hidden="1" x14ac:dyDescent="0.45">
      <c r="B1690" s="32" t="str">
        <f t="shared" si="113"/>
        <v/>
      </c>
      <c r="C1690" s="1" t="str">
        <f ca="1"/>
        <v/>
      </c>
      <c r="D1690" s="1">
        <v>84</v>
      </c>
      <c r="E1690" s="36" t="str">
        <f t="shared" ca="1" si="111"/>
        <v/>
      </c>
      <c r="F1690" s="1" t="str">
        <f t="shared" ca="1" si="112"/>
        <v/>
      </c>
      <c r="H1690" s="32"/>
      <c r="I1690" s="32"/>
    </row>
    <row r="1691" spans="2:9" hidden="1" x14ac:dyDescent="0.45">
      <c r="B1691" s="32" t="str">
        <f t="shared" si="113"/>
        <v/>
      </c>
      <c r="C1691" s="1" t="str">
        <f ca="1"/>
        <v/>
      </c>
      <c r="D1691" s="1">
        <v>85</v>
      </c>
      <c r="E1691" s="36" t="str">
        <f t="shared" ref="E1691:E1754" ca="1" si="114">IF(LEN(C1691)=0,"",TEXT(B1691,"mm/dd/yyyy"))</f>
        <v/>
      </c>
      <c r="F1691" s="1" t="str">
        <f t="shared" ref="F1691:F1754" ca="1" si="115">C1691</f>
        <v/>
      </c>
      <c r="H1691" s="32"/>
      <c r="I1691" s="32"/>
    </row>
    <row r="1692" spans="2:9" hidden="1" x14ac:dyDescent="0.45">
      <c r="B1692" s="32" t="str">
        <f t="shared" si="113"/>
        <v/>
      </c>
      <c r="C1692" s="1" t="str">
        <f ca="1"/>
        <v/>
      </c>
      <c r="D1692" s="1">
        <v>86</v>
      </c>
      <c r="E1692" s="36" t="str">
        <f t="shared" ca="1" si="114"/>
        <v/>
      </c>
      <c r="F1692" s="1" t="str">
        <f t="shared" ca="1" si="115"/>
        <v/>
      </c>
      <c r="H1692" s="32"/>
      <c r="I1692" s="32"/>
    </row>
    <row r="1693" spans="2:9" hidden="1" x14ac:dyDescent="0.45">
      <c r="B1693" s="32" t="str">
        <f t="shared" si="113"/>
        <v/>
      </c>
      <c r="C1693" s="1" t="str">
        <f ca="1"/>
        <v/>
      </c>
      <c r="D1693" s="1">
        <v>87</v>
      </c>
      <c r="E1693" s="36" t="str">
        <f t="shared" ca="1" si="114"/>
        <v/>
      </c>
      <c r="F1693" s="1" t="str">
        <f t="shared" ca="1" si="115"/>
        <v/>
      </c>
      <c r="H1693" s="32"/>
      <c r="I1693" s="32"/>
    </row>
    <row r="1694" spans="2:9" hidden="1" x14ac:dyDescent="0.45">
      <c r="B1694" s="32" t="str">
        <f t="shared" si="113"/>
        <v/>
      </c>
      <c r="C1694" s="1" t="str">
        <f ca="1"/>
        <v/>
      </c>
      <c r="D1694" s="1">
        <v>88</v>
      </c>
      <c r="E1694" s="36" t="str">
        <f t="shared" ca="1" si="114"/>
        <v/>
      </c>
      <c r="F1694" s="1" t="str">
        <f t="shared" ca="1" si="115"/>
        <v/>
      </c>
      <c r="H1694" s="32"/>
      <c r="I1694" s="32"/>
    </row>
    <row r="1695" spans="2:9" hidden="1" x14ac:dyDescent="0.45">
      <c r="B1695" s="32" t="str">
        <f t="shared" si="113"/>
        <v/>
      </c>
      <c r="C1695" s="1" t="str">
        <f ca="1"/>
        <v/>
      </c>
      <c r="D1695" s="1">
        <v>89</v>
      </c>
      <c r="E1695" s="36" t="str">
        <f t="shared" ca="1" si="114"/>
        <v/>
      </c>
      <c r="F1695" s="1" t="str">
        <f t="shared" ca="1" si="115"/>
        <v/>
      </c>
      <c r="H1695" s="32"/>
      <c r="I1695" s="32"/>
    </row>
    <row r="1696" spans="2:9" hidden="1" x14ac:dyDescent="0.45">
      <c r="B1696" s="32" t="str">
        <f t="shared" si="113"/>
        <v/>
      </c>
      <c r="C1696" s="1" t="str">
        <f ca="1"/>
        <v/>
      </c>
      <c r="D1696" s="1">
        <v>90</v>
      </c>
      <c r="E1696" s="36" t="str">
        <f t="shared" ca="1" si="114"/>
        <v/>
      </c>
      <c r="F1696" s="1" t="str">
        <f t="shared" ca="1" si="115"/>
        <v/>
      </c>
      <c r="H1696" s="32"/>
      <c r="I1696" s="32"/>
    </row>
    <row r="1697" spans="2:9" hidden="1" x14ac:dyDescent="0.45">
      <c r="B1697" s="32" t="str">
        <f t="shared" si="113"/>
        <v/>
      </c>
      <c r="C1697" s="1" t="str">
        <f ca="1"/>
        <v/>
      </c>
      <c r="D1697" s="1">
        <v>91</v>
      </c>
      <c r="E1697" s="36" t="str">
        <f t="shared" ca="1" si="114"/>
        <v/>
      </c>
      <c r="F1697" s="1" t="str">
        <f t="shared" ca="1" si="115"/>
        <v/>
      </c>
      <c r="H1697" s="32"/>
      <c r="I1697" s="32"/>
    </row>
    <row r="1698" spans="2:9" hidden="1" x14ac:dyDescent="0.45">
      <c r="B1698" s="32" t="str">
        <f t="shared" si="113"/>
        <v/>
      </c>
      <c r="C1698" s="1" t="str">
        <f ca="1"/>
        <v/>
      </c>
      <c r="D1698" s="1">
        <v>92</v>
      </c>
      <c r="E1698" s="36" t="str">
        <f t="shared" ca="1" si="114"/>
        <v/>
      </c>
      <c r="F1698" s="1" t="str">
        <f t="shared" ca="1" si="115"/>
        <v/>
      </c>
      <c r="H1698" s="32"/>
      <c r="I1698" s="32"/>
    </row>
    <row r="1699" spans="2:9" hidden="1" x14ac:dyDescent="0.45">
      <c r="B1699" s="32" t="str">
        <f t="shared" si="113"/>
        <v/>
      </c>
      <c r="C1699" s="1" t="str">
        <f ca="1"/>
        <v/>
      </c>
      <c r="D1699" s="1">
        <v>93</v>
      </c>
      <c r="E1699" s="36" t="str">
        <f t="shared" ca="1" si="114"/>
        <v/>
      </c>
      <c r="F1699" s="1" t="str">
        <f t="shared" ca="1" si="115"/>
        <v/>
      </c>
      <c r="H1699" s="32"/>
      <c r="I1699" s="32"/>
    </row>
    <row r="1700" spans="2:9" hidden="1" x14ac:dyDescent="0.45">
      <c r="B1700" s="32" t="str">
        <f>B$21</f>
        <v/>
      </c>
      <c r="C1700" s="1" t="str">
        <f t="array" aca="1" ref="C1700:C1792" ca="1">TRANSPOSE(CT21:GH21)</f>
        <v>MORTGAGE</v>
      </c>
      <c r="D1700" s="1">
        <v>1</v>
      </c>
      <c r="E1700" s="36" t="str">
        <f t="shared" ca="1" si="114"/>
        <v/>
      </c>
      <c r="F1700" s="1" t="str">
        <f t="shared" ca="1" si="115"/>
        <v>MORTGAGE</v>
      </c>
      <c r="H1700" s="32"/>
      <c r="I1700" s="32"/>
    </row>
    <row r="1701" spans="2:9" hidden="1" x14ac:dyDescent="0.45">
      <c r="B1701" s="32" t="str">
        <f t="shared" ref="B1701:B1764" si="116">B$21</f>
        <v/>
      </c>
      <c r="C1701" s="1">
        <f ca="1"/>
        <v>0</v>
      </c>
      <c r="D1701" s="1">
        <v>2</v>
      </c>
      <c r="E1701" s="36" t="str">
        <f t="shared" ca="1" si="114"/>
        <v/>
      </c>
      <c r="F1701" s="1">
        <f t="shared" ca="1" si="115"/>
        <v>0</v>
      </c>
      <c r="H1701" s="32"/>
      <c r="I1701" s="32"/>
    </row>
    <row r="1702" spans="2:9" hidden="1" x14ac:dyDescent="0.45">
      <c r="B1702" s="32" t="str">
        <f t="shared" si="116"/>
        <v/>
      </c>
      <c r="C1702" s="1">
        <f ca="1"/>
        <v>0</v>
      </c>
      <c r="D1702" s="1">
        <v>3</v>
      </c>
      <c r="E1702" s="36" t="str">
        <f t="shared" ca="1" si="114"/>
        <v/>
      </c>
      <c r="F1702" s="1">
        <f t="shared" ca="1" si="115"/>
        <v>0</v>
      </c>
      <c r="H1702" s="32"/>
      <c r="I1702" s="32"/>
    </row>
    <row r="1703" spans="2:9" hidden="1" x14ac:dyDescent="0.45">
      <c r="B1703" s="32" t="str">
        <f t="shared" si="116"/>
        <v/>
      </c>
      <c r="C1703" s="1">
        <f ca="1"/>
        <v>0</v>
      </c>
      <c r="D1703" s="1">
        <v>4</v>
      </c>
      <c r="E1703" s="36" t="str">
        <f t="shared" ca="1" si="114"/>
        <v/>
      </c>
      <c r="F1703" s="1">
        <f t="shared" ca="1" si="115"/>
        <v>0</v>
      </c>
      <c r="H1703" s="32"/>
      <c r="I1703" s="32"/>
    </row>
    <row r="1704" spans="2:9" hidden="1" x14ac:dyDescent="0.45">
      <c r="B1704" s="32" t="str">
        <f t="shared" si="116"/>
        <v/>
      </c>
      <c r="C1704" s="1">
        <f ca="1"/>
        <v>0</v>
      </c>
      <c r="D1704" s="1">
        <v>5</v>
      </c>
      <c r="E1704" s="36" t="str">
        <f t="shared" ca="1" si="114"/>
        <v/>
      </c>
      <c r="F1704" s="1">
        <f t="shared" ca="1" si="115"/>
        <v>0</v>
      </c>
      <c r="H1704" s="32"/>
      <c r="I1704" s="32"/>
    </row>
    <row r="1705" spans="2:9" hidden="1" x14ac:dyDescent="0.45">
      <c r="B1705" s="32" t="str">
        <f t="shared" si="116"/>
        <v/>
      </c>
      <c r="C1705" s="1" t="str">
        <f ca="1"/>
        <v>UTILITIES</v>
      </c>
      <c r="D1705" s="1">
        <v>6</v>
      </c>
      <c r="E1705" s="36" t="str">
        <f t="shared" ca="1" si="114"/>
        <v/>
      </c>
      <c r="F1705" s="1" t="str">
        <f t="shared" ca="1" si="115"/>
        <v>UTILITIES</v>
      </c>
      <c r="H1705" s="32"/>
      <c r="I1705" s="32"/>
    </row>
    <row r="1706" spans="2:9" hidden="1" x14ac:dyDescent="0.45">
      <c r="B1706" s="32" t="str">
        <f t="shared" si="116"/>
        <v/>
      </c>
      <c r="C1706" s="1">
        <f ca="1"/>
        <v>0</v>
      </c>
      <c r="D1706" s="1">
        <v>7</v>
      </c>
      <c r="E1706" s="36" t="str">
        <f t="shared" ca="1" si="114"/>
        <v/>
      </c>
      <c r="F1706" s="1">
        <f t="shared" ca="1" si="115"/>
        <v>0</v>
      </c>
      <c r="H1706" s="32"/>
      <c r="I1706" s="32"/>
    </row>
    <row r="1707" spans="2:9" hidden="1" x14ac:dyDescent="0.45">
      <c r="B1707" s="32" t="str">
        <f t="shared" si="116"/>
        <v/>
      </c>
      <c r="C1707" s="1">
        <f ca="1"/>
        <v>0</v>
      </c>
      <c r="D1707" s="1">
        <v>8</v>
      </c>
      <c r="E1707" s="36" t="str">
        <f t="shared" ca="1" si="114"/>
        <v/>
      </c>
      <c r="F1707" s="1">
        <f t="shared" ca="1" si="115"/>
        <v>0</v>
      </c>
      <c r="H1707" s="32"/>
      <c r="I1707" s="32"/>
    </row>
    <row r="1708" spans="2:9" hidden="1" x14ac:dyDescent="0.45">
      <c r="B1708" s="32" t="str">
        <f t="shared" si="116"/>
        <v/>
      </c>
      <c r="C1708" s="1">
        <f ca="1"/>
        <v>0</v>
      </c>
      <c r="D1708" s="1">
        <v>9</v>
      </c>
      <c r="E1708" s="36" t="str">
        <f t="shared" ca="1" si="114"/>
        <v/>
      </c>
      <c r="F1708" s="1">
        <f t="shared" ca="1" si="115"/>
        <v>0</v>
      </c>
      <c r="H1708" s="32"/>
      <c r="I1708" s="32"/>
    </row>
    <row r="1709" spans="2:9" hidden="1" x14ac:dyDescent="0.45">
      <c r="B1709" s="32" t="str">
        <f t="shared" si="116"/>
        <v/>
      </c>
      <c r="C1709" s="1">
        <f ca="1"/>
        <v>0</v>
      </c>
      <c r="D1709" s="1">
        <v>10</v>
      </c>
      <c r="E1709" s="36" t="str">
        <f t="shared" ca="1" si="114"/>
        <v/>
      </c>
      <c r="F1709" s="1">
        <f t="shared" ca="1" si="115"/>
        <v>0</v>
      </c>
      <c r="H1709" s="32"/>
      <c r="I1709" s="32"/>
    </row>
    <row r="1710" spans="2:9" hidden="1" x14ac:dyDescent="0.45">
      <c r="B1710" s="32" t="str">
        <f t="shared" si="116"/>
        <v/>
      </c>
      <c r="C1710" s="1" t="str">
        <f ca="1"/>
        <v>HEALTH/WELLBEING</v>
      </c>
      <c r="D1710" s="1">
        <v>11</v>
      </c>
      <c r="E1710" s="36" t="str">
        <f t="shared" ca="1" si="114"/>
        <v/>
      </c>
      <c r="F1710" s="1" t="str">
        <f t="shared" ca="1" si="115"/>
        <v>HEALTH/WELLBEING</v>
      </c>
      <c r="H1710" s="32"/>
      <c r="I1710" s="32"/>
    </row>
    <row r="1711" spans="2:9" hidden="1" x14ac:dyDescent="0.45">
      <c r="B1711" s="32" t="str">
        <f t="shared" si="116"/>
        <v/>
      </c>
      <c r="C1711" s="1" t="str">
        <f ca="1"/>
        <v>Gym/Working Out</v>
      </c>
      <c r="D1711" s="1">
        <v>12</v>
      </c>
      <c r="E1711" s="36" t="str">
        <f t="shared" ca="1" si="114"/>
        <v/>
      </c>
      <c r="F1711" s="1" t="str">
        <f t="shared" ca="1" si="115"/>
        <v>Gym/Working Out</v>
      </c>
      <c r="H1711" s="32"/>
      <c r="I1711" s="32"/>
    </row>
    <row r="1712" spans="2:9" hidden="1" x14ac:dyDescent="0.45">
      <c r="B1712" s="32" t="str">
        <f t="shared" si="116"/>
        <v/>
      </c>
      <c r="C1712" s="1" t="str">
        <f ca="1"/>
        <v>Fun Money</v>
      </c>
      <c r="D1712" s="1">
        <v>13</v>
      </c>
      <c r="E1712" s="36" t="str">
        <f t="shared" ca="1" si="114"/>
        <v/>
      </c>
      <c r="F1712" s="1" t="str">
        <f t="shared" ca="1" si="115"/>
        <v>Fun Money</v>
      </c>
      <c r="H1712" s="32"/>
      <c r="I1712" s="32"/>
    </row>
    <row r="1713" spans="2:9" hidden="1" x14ac:dyDescent="0.45">
      <c r="B1713" s="32" t="str">
        <f t="shared" si="116"/>
        <v/>
      </c>
      <c r="C1713" s="1">
        <f ca="1"/>
        <v>0</v>
      </c>
      <c r="D1713" s="1">
        <v>14</v>
      </c>
      <c r="E1713" s="36" t="str">
        <f t="shared" ca="1" si="114"/>
        <v/>
      </c>
      <c r="F1713" s="1">
        <f t="shared" ca="1" si="115"/>
        <v>0</v>
      </c>
      <c r="H1713" s="32"/>
      <c r="I1713" s="32"/>
    </row>
    <row r="1714" spans="2:9" hidden="1" x14ac:dyDescent="0.45">
      <c r="B1714" s="32" t="str">
        <f t="shared" si="116"/>
        <v/>
      </c>
      <c r="C1714" s="1">
        <f ca="1"/>
        <v>0</v>
      </c>
      <c r="D1714" s="1">
        <v>15</v>
      </c>
      <c r="E1714" s="36" t="str">
        <f t="shared" ca="1" si="114"/>
        <v/>
      </c>
      <c r="F1714" s="1">
        <f t="shared" ca="1" si="115"/>
        <v>0</v>
      </c>
      <c r="H1714" s="32"/>
      <c r="I1714" s="32"/>
    </row>
    <row r="1715" spans="2:9" hidden="1" x14ac:dyDescent="0.45">
      <c r="B1715" s="32" t="str">
        <f t="shared" si="116"/>
        <v/>
      </c>
      <c r="C1715" s="1">
        <f ca="1"/>
        <v>0</v>
      </c>
      <c r="D1715" s="1">
        <v>16</v>
      </c>
      <c r="E1715" s="36" t="str">
        <f t="shared" ca="1" si="114"/>
        <v/>
      </c>
      <c r="F1715" s="1">
        <f t="shared" ca="1" si="115"/>
        <v>0</v>
      </c>
      <c r="H1715" s="32"/>
      <c r="I1715" s="32"/>
    </row>
    <row r="1716" spans="2:9" hidden="1" x14ac:dyDescent="0.45">
      <c r="B1716" s="32" t="str">
        <f t="shared" si="116"/>
        <v/>
      </c>
      <c r="C1716" s="1">
        <f ca="1"/>
        <v>0</v>
      </c>
      <c r="D1716" s="1">
        <v>17</v>
      </c>
      <c r="E1716" s="36" t="str">
        <f t="shared" ca="1" si="114"/>
        <v/>
      </c>
      <c r="F1716" s="1">
        <f t="shared" ca="1" si="115"/>
        <v>0</v>
      </c>
      <c r="H1716" s="32"/>
      <c r="I1716" s="32"/>
    </row>
    <row r="1717" spans="2:9" hidden="1" x14ac:dyDescent="0.45">
      <c r="B1717" s="32" t="str">
        <f t="shared" si="116"/>
        <v/>
      </c>
      <c r="C1717" s="1" t="str">
        <f ca="1"/>
        <v>AUTO</v>
      </c>
      <c r="D1717" s="1">
        <v>18</v>
      </c>
      <c r="E1717" s="36" t="str">
        <f t="shared" ca="1" si="114"/>
        <v/>
      </c>
      <c r="F1717" s="1" t="str">
        <f t="shared" ca="1" si="115"/>
        <v>AUTO</v>
      </c>
      <c r="H1717" s="32"/>
      <c r="I1717" s="32"/>
    </row>
    <row r="1718" spans="2:9" hidden="1" x14ac:dyDescent="0.45">
      <c r="B1718" s="32" t="str">
        <f t="shared" si="116"/>
        <v/>
      </c>
      <c r="C1718" s="1">
        <f ca="1"/>
        <v>0</v>
      </c>
      <c r="D1718" s="1">
        <v>19</v>
      </c>
      <c r="E1718" s="36" t="str">
        <f t="shared" ca="1" si="114"/>
        <v/>
      </c>
      <c r="F1718" s="1">
        <f t="shared" ca="1" si="115"/>
        <v>0</v>
      </c>
      <c r="H1718" s="32"/>
      <c r="I1718" s="32"/>
    </row>
    <row r="1719" spans="2:9" hidden="1" x14ac:dyDescent="0.45">
      <c r="B1719" s="32" t="str">
        <f t="shared" si="116"/>
        <v/>
      </c>
      <c r="C1719" s="1">
        <f ca="1"/>
        <v>0</v>
      </c>
      <c r="D1719" s="1">
        <v>20</v>
      </c>
      <c r="E1719" s="36" t="str">
        <f t="shared" ca="1" si="114"/>
        <v/>
      </c>
      <c r="F1719" s="1">
        <f t="shared" ca="1" si="115"/>
        <v>0</v>
      </c>
      <c r="H1719" s="32"/>
      <c r="I1719" s="32"/>
    </row>
    <row r="1720" spans="2:9" hidden="1" x14ac:dyDescent="0.45">
      <c r="B1720" s="32" t="str">
        <f t="shared" si="116"/>
        <v/>
      </c>
      <c r="C1720" s="1">
        <f ca="1"/>
        <v>0</v>
      </c>
      <c r="D1720" s="1">
        <v>21</v>
      </c>
      <c r="E1720" s="36" t="str">
        <f t="shared" ca="1" si="114"/>
        <v/>
      </c>
      <c r="F1720" s="1">
        <f t="shared" ca="1" si="115"/>
        <v>0</v>
      </c>
      <c r="H1720" s="32"/>
      <c r="I1720" s="32"/>
    </row>
    <row r="1721" spans="2:9" hidden="1" x14ac:dyDescent="0.45">
      <c r="B1721" s="32" t="str">
        <f t="shared" si="116"/>
        <v/>
      </c>
      <c r="C1721" s="1">
        <f ca="1"/>
        <v>0</v>
      </c>
      <c r="D1721" s="1">
        <v>22</v>
      </c>
      <c r="E1721" s="36" t="str">
        <f t="shared" ca="1" si="114"/>
        <v/>
      </c>
      <c r="F1721" s="1">
        <f t="shared" ca="1" si="115"/>
        <v>0</v>
      </c>
      <c r="H1721" s="32"/>
      <c r="I1721" s="32"/>
    </row>
    <row r="1722" spans="2:9" hidden="1" x14ac:dyDescent="0.45">
      <c r="B1722" s="32" t="str">
        <f t="shared" si="116"/>
        <v/>
      </c>
      <c r="C1722" s="1" t="str">
        <f ca="1"/>
        <v>SUBSCRIPTIONS</v>
      </c>
      <c r="D1722" s="1">
        <v>23</v>
      </c>
      <c r="E1722" s="36" t="str">
        <f t="shared" ca="1" si="114"/>
        <v/>
      </c>
      <c r="F1722" s="1" t="str">
        <f t="shared" ca="1" si="115"/>
        <v>SUBSCRIPTIONS</v>
      </c>
      <c r="H1722" s="32"/>
      <c r="I1722" s="32"/>
    </row>
    <row r="1723" spans="2:9" hidden="1" x14ac:dyDescent="0.45">
      <c r="B1723" s="32" t="str">
        <f t="shared" si="116"/>
        <v/>
      </c>
      <c r="C1723" s="1">
        <f ca="1"/>
        <v>0</v>
      </c>
      <c r="D1723" s="1">
        <v>24</v>
      </c>
      <c r="E1723" s="36" t="str">
        <f t="shared" ca="1" si="114"/>
        <v/>
      </c>
      <c r="F1723" s="1">
        <f t="shared" ca="1" si="115"/>
        <v>0</v>
      </c>
      <c r="H1723" s="32"/>
      <c r="I1723" s="32"/>
    </row>
    <row r="1724" spans="2:9" hidden="1" x14ac:dyDescent="0.45">
      <c r="B1724" s="32" t="str">
        <f t="shared" si="116"/>
        <v/>
      </c>
      <c r="C1724" s="1">
        <f ca="1"/>
        <v>0</v>
      </c>
      <c r="D1724" s="1">
        <v>25</v>
      </c>
      <c r="E1724" s="36" t="str">
        <f t="shared" ca="1" si="114"/>
        <v/>
      </c>
      <c r="F1724" s="1">
        <f t="shared" ca="1" si="115"/>
        <v>0</v>
      </c>
      <c r="H1724" s="32"/>
      <c r="I1724" s="32"/>
    </row>
    <row r="1725" spans="2:9" hidden="1" x14ac:dyDescent="0.45">
      <c r="B1725" s="32" t="str">
        <f t="shared" si="116"/>
        <v/>
      </c>
      <c r="C1725" s="1">
        <f ca="1"/>
        <v>0</v>
      </c>
      <c r="D1725" s="1">
        <v>26</v>
      </c>
      <c r="E1725" s="36" t="str">
        <f t="shared" ca="1" si="114"/>
        <v/>
      </c>
      <c r="F1725" s="1">
        <f t="shared" ca="1" si="115"/>
        <v>0</v>
      </c>
      <c r="H1725" s="32"/>
      <c r="I1725" s="32"/>
    </row>
    <row r="1726" spans="2:9" hidden="1" x14ac:dyDescent="0.45">
      <c r="B1726" s="32" t="str">
        <f t="shared" si="116"/>
        <v/>
      </c>
      <c r="C1726" s="1">
        <f ca="1"/>
        <v>0</v>
      </c>
      <c r="D1726" s="1">
        <v>27</v>
      </c>
      <c r="E1726" s="36" t="str">
        <f t="shared" ca="1" si="114"/>
        <v/>
      </c>
      <c r="F1726" s="1">
        <f t="shared" ca="1" si="115"/>
        <v>0</v>
      </c>
      <c r="H1726" s="32"/>
      <c r="I1726" s="32"/>
    </row>
    <row r="1727" spans="2:9" hidden="1" x14ac:dyDescent="0.45">
      <c r="B1727" s="32" t="str">
        <f t="shared" si="116"/>
        <v/>
      </c>
      <c r="C1727" s="1" t="str">
        <f ca="1"/>
        <v>SAVINGS</v>
      </c>
      <c r="D1727" s="1">
        <v>28</v>
      </c>
      <c r="E1727" s="36" t="str">
        <f t="shared" ca="1" si="114"/>
        <v/>
      </c>
      <c r="F1727" s="1" t="str">
        <f t="shared" ca="1" si="115"/>
        <v>SAVINGS</v>
      </c>
      <c r="H1727" s="32"/>
      <c r="I1727" s="32"/>
    </row>
    <row r="1728" spans="2:9" hidden="1" x14ac:dyDescent="0.45">
      <c r="B1728" s="32" t="str">
        <f t="shared" si="116"/>
        <v/>
      </c>
      <c r="C1728" s="1" t="str">
        <f ca="1"/>
        <v>Savings - Vacation</v>
      </c>
      <c r="D1728" s="1">
        <v>29</v>
      </c>
      <c r="E1728" s="36" t="str">
        <f t="shared" ca="1" si="114"/>
        <v/>
      </c>
      <c r="F1728" s="1" t="str">
        <f t="shared" ca="1" si="115"/>
        <v>Savings - Vacation</v>
      </c>
      <c r="H1728" s="32"/>
      <c r="I1728" s="32"/>
    </row>
    <row r="1729" spans="2:9" hidden="1" x14ac:dyDescent="0.45">
      <c r="B1729" s="32" t="str">
        <f t="shared" si="116"/>
        <v/>
      </c>
      <c r="C1729" s="1" t="str">
        <f ca="1"/>
        <v>Savings - School Fund</v>
      </c>
      <c r="D1729" s="1">
        <v>30</v>
      </c>
      <c r="E1729" s="36" t="str">
        <f t="shared" ca="1" si="114"/>
        <v/>
      </c>
      <c r="F1729" s="1" t="str">
        <f t="shared" ca="1" si="115"/>
        <v>Savings - School Fund</v>
      </c>
      <c r="H1729" s="32"/>
      <c r="I1729" s="32"/>
    </row>
    <row r="1730" spans="2:9" hidden="1" x14ac:dyDescent="0.45">
      <c r="B1730" s="32" t="str">
        <f t="shared" si="116"/>
        <v/>
      </c>
      <c r="C1730" s="1">
        <f ca="1"/>
        <v>0</v>
      </c>
      <c r="D1730" s="1">
        <v>31</v>
      </c>
      <c r="E1730" s="36" t="str">
        <f t="shared" ca="1" si="114"/>
        <v/>
      </c>
      <c r="F1730" s="1">
        <f t="shared" ca="1" si="115"/>
        <v>0</v>
      </c>
      <c r="H1730" s="32"/>
      <c r="I1730" s="32"/>
    </row>
    <row r="1731" spans="2:9" hidden="1" x14ac:dyDescent="0.45">
      <c r="B1731" s="32" t="str">
        <f t="shared" si="116"/>
        <v/>
      </c>
      <c r="C1731" s="1">
        <f ca="1"/>
        <v>0</v>
      </c>
      <c r="D1731" s="1">
        <v>32</v>
      </c>
      <c r="E1731" s="36" t="str">
        <f t="shared" ca="1" si="114"/>
        <v/>
      </c>
      <c r="F1731" s="1">
        <f t="shared" ca="1" si="115"/>
        <v>0</v>
      </c>
      <c r="H1731" s="32"/>
      <c r="I1731" s="32"/>
    </row>
    <row r="1732" spans="2:9" hidden="1" x14ac:dyDescent="0.45">
      <c r="B1732" s="32" t="str">
        <f t="shared" si="116"/>
        <v/>
      </c>
      <c r="C1732" s="1">
        <f ca="1"/>
        <v>0</v>
      </c>
      <c r="D1732" s="1">
        <v>33</v>
      </c>
      <c r="E1732" s="36" t="str">
        <f t="shared" ca="1" si="114"/>
        <v/>
      </c>
      <c r="F1732" s="1">
        <f t="shared" ca="1" si="115"/>
        <v>0</v>
      </c>
      <c r="H1732" s="32"/>
      <c r="I1732" s="32"/>
    </row>
    <row r="1733" spans="2:9" hidden="1" x14ac:dyDescent="0.45">
      <c r="B1733" s="32" t="str">
        <f t="shared" si="116"/>
        <v/>
      </c>
      <c r="C1733" s="1">
        <f ca="1"/>
        <v>0</v>
      </c>
      <c r="D1733" s="1">
        <v>34</v>
      </c>
      <c r="E1733" s="36" t="str">
        <f t="shared" ca="1" si="114"/>
        <v/>
      </c>
      <c r="F1733" s="1">
        <f t="shared" ca="1" si="115"/>
        <v>0</v>
      </c>
      <c r="H1733" s="32"/>
      <c r="I1733" s="32"/>
    </row>
    <row r="1734" spans="2:9" hidden="1" x14ac:dyDescent="0.45">
      <c r="B1734" s="32" t="str">
        <f t="shared" si="116"/>
        <v/>
      </c>
      <c r="C1734" s="1">
        <f ca="1"/>
        <v>0</v>
      </c>
      <c r="D1734" s="1">
        <v>35</v>
      </c>
      <c r="E1734" s="36" t="str">
        <f t="shared" ca="1" si="114"/>
        <v/>
      </c>
      <c r="F1734" s="1">
        <f t="shared" ca="1" si="115"/>
        <v>0</v>
      </c>
      <c r="H1734" s="32"/>
      <c r="I1734" s="32"/>
    </row>
    <row r="1735" spans="2:9" hidden="1" x14ac:dyDescent="0.45">
      <c r="B1735" s="32" t="str">
        <f t="shared" si="116"/>
        <v/>
      </c>
      <c r="C1735" s="1">
        <f ca="1"/>
        <v>0</v>
      </c>
      <c r="D1735" s="1">
        <v>36</v>
      </c>
      <c r="E1735" s="36" t="str">
        <f t="shared" ca="1" si="114"/>
        <v/>
      </c>
      <c r="F1735" s="1">
        <f t="shared" ca="1" si="115"/>
        <v>0</v>
      </c>
      <c r="H1735" s="32"/>
      <c r="I1735" s="32"/>
    </row>
    <row r="1736" spans="2:9" hidden="1" x14ac:dyDescent="0.45">
      <c r="B1736" s="32" t="str">
        <f t="shared" si="116"/>
        <v/>
      </c>
      <c r="C1736" s="1">
        <f ca="1"/>
        <v>0</v>
      </c>
      <c r="D1736" s="1">
        <v>37</v>
      </c>
      <c r="E1736" s="36" t="str">
        <f t="shared" ca="1" si="114"/>
        <v/>
      </c>
      <c r="F1736" s="1">
        <f t="shared" ca="1" si="115"/>
        <v>0</v>
      </c>
      <c r="H1736" s="32"/>
      <c r="I1736" s="32"/>
    </row>
    <row r="1737" spans="2:9" hidden="1" x14ac:dyDescent="0.45">
      <c r="B1737" s="32" t="str">
        <f t="shared" si="116"/>
        <v/>
      </c>
      <c r="C1737" s="1">
        <f ca="1"/>
        <v>0</v>
      </c>
      <c r="D1737" s="1">
        <v>38</v>
      </c>
      <c r="E1737" s="36" t="str">
        <f t="shared" ca="1" si="114"/>
        <v/>
      </c>
      <c r="F1737" s="1">
        <f t="shared" ca="1" si="115"/>
        <v>0</v>
      </c>
      <c r="H1737" s="32"/>
      <c r="I1737" s="32"/>
    </row>
    <row r="1738" spans="2:9" hidden="1" x14ac:dyDescent="0.45">
      <c r="B1738" s="32" t="str">
        <f t="shared" si="116"/>
        <v/>
      </c>
      <c r="C1738" s="1">
        <f ca="1"/>
        <v>0</v>
      </c>
      <c r="D1738" s="1">
        <v>39</v>
      </c>
      <c r="E1738" s="36" t="str">
        <f t="shared" ca="1" si="114"/>
        <v/>
      </c>
      <c r="F1738" s="1">
        <f t="shared" ca="1" si="115"/>
        <v>0</v>
      </c>
      <c r="H1738" s="32"/>
      <c r="I1738" s="32"/>
    </row>
    <row r="1739" spans="2:9" hidden="1" x14ac:dyDescent="0.45">
      <c r="B1739" s="32" t="str">
        <f t="shared" si="116"/>
        <v/>
      </c>
      <c r="C1739" s="1">
        <f ca="1"/>
        <v>0</v>
      </c>
      <c r="D1739" s="1">
        <v>40</v>
      </c>
      <c r="E1739" s="36" t="str">
        <f t="shared" ca="1" si="114"/>
        <v/>
      </c>
      <c r="F1739" s="1">
        <f t="shared" ca="1" si="115"/>
        <v>0</v>
      </c>
      <c r="H1739" s="32"/>
      <c r="I1739" s="32"/>
    </row>
    <row r="1740" spans="2:9" hidden="1" x14ac:dyDescent="0.45">
      <c r="B1740" s="32" t="str">
        <f t="shared" si="116"/>
        <v/>
      </c>
      <c r="C1740" s="1">
        <f ca="1"/>
        <v>0</v>
      </c>
      <c r="D1740" s="1">
        <v>41</v>
      </c>
      <c r="E1740" s="36" t="str">
        <f t="shared" ca="1" si="114"/>
        <v/>
      </c>
      <c r="F1740" s="1">
        <f t="shared" ca="1" si="115"/>
        <v>0</v>
      </c>
      <c r="H1740" s="32"/>
      <c r="I1740" s="32"/>
    </row>
    <row r="1741" spans="2:9" hidden="1" x14ac:dyDescent="0.45">
      <c r="B1741" s="32" t="str">
        <f t="shared" si="116"/>
        <v/>
      </c>
      <c r="C1741" s="1">
        <f ca="1"/>
        <v>0</v>
      </c>
      <c r="D1741" s="1">
        <v>42</v>
      </c>
      <c r="E1741" s="36" t="str">
        <f t="shared" ca="1" si="114"/>
        <v/>
      </c>
      <c r="F1741" s="1">
        <f t="shared" ca="1" si="115"/>
        <v>0</v>
      </c>
      <c r="H1741" s="32"/>
      <c r="I1741" s="32"/>
    </row>
    <row r="1742" spans="2:9" hidden="1" x14ac:dyDescent="0.45">
      <c r="B1742" s="32" t="str">
        <f t="shared" si="116"/>
        <v/>
      </c>
      <c r="C1742" s="1">
        <f ca="1"/>
        <v>0</v>
      </c>
      <c r="D1742" s="1">
        <v>43</v>
      </c>
      <c r="E1742" s="36" t="str">
        <f t="shared" ca="1" si="114"/>
        <v/>
      </c>
      <c r="F1742" s="1">
        <f t="shared" ca="1" si="115"/>
        <v>0</v>
      </c>
      <c r="H1742" s="32"/>
      <c r="I1742" s="32"/>
    </row>
    <row r="1743" spans="2:9" hidden="1" x14ac:dyDescent="0.45">
      <c r="B1743" s="32" t="str">
        <f t="shared" si="116"/>
        <v/>
      </c>
      <c r="C1743" s="1">
        <f ca="1"/>
        <v>0</v>
      </c>
      <c r="D1743" s="1">
        <v>44</v>
      </c>
      <c r="E1743" s="36" t="str">
        <f t="shared" ca="1" si="114"/>
        <v/>
      </c>
      <c r="F1743" s="1">
        <f t="shared" ca="1" si="115"/>
        <v>0</v>
      </c>
      <c r="H1743" s="32"/>
      <c r="I1743" s="32"/>
    </row>
    <row r="1744" spans="2:9" hidden="1" x14ac:dyDescent="0.45">
      <c r="B1744" s="32" t="str">
        <f t="shared" si="116"/>
        <v/>
      </c>
      <c r="C1744" s="1">
        <f ca="1"/>
        <v>0</v>
      </c>
      <c r="D1744" s="1">
        <v>45</v>
      </c>
      <c r="E1744" s="36" t="str">
        <f t="shared" ca="1" si="114"/>
        <v/>
      </c>
      <c r="F1744" s="1">
        <f t="shared" ca="1" si="115"/>
        <v>0</v>
      </c>
      <c r="H1744" s="32"/>
      <c r="I1744" s="32"/>
    </row>
    <row r="1745" spans="2:9" hidden="1" x14ac:dyDescent="0.45">
      <c r="B1745" s="32" t="str">
        <f t="shared" si="116"/>
        <v/>
      </c>
      <c r="C1745" s="1">
        <f ca="1"/>
        <v>0</v>
      </c>
      <c r="D1745" s="1">
        <v>46</v>
      </c>
      <c r="E1745" s="36" t="str">
        <f t="shared" ca="1" si="114"/>
        <v/>
      </c>
      <c r="F1745" s="1">
        <f t="shared" ca="1" si="115"/>
        <v>0</v>
      </c>
      <c r="H1745" s="32"/>
      <c r="I1745" s="32"/>
    </row>
    <row r="1746" spans="2:9" hidden="1" x14ac:dyDescent="0.45">
      <c r="B1746" s="32" t="str">
        <f t="shared" si="116"/>
        <v/>
      </c>
      <c r="C1746" s="1">
        <f ca="1"/>
        <v>0</v>
      </c>
      <c r="D1746" s="1">
        <v>47</v>
      </c>
      <c r="E1746" s="36" t="str">
        <f t="shared" ca="1" si="114"/>
        <v/>
      </c>
      <c r="F1746" s="1">
        <f t="shared" ca="1" si="115"/>
        <v>0</v>
      </c>
      <c r="H1746" s="32"/>
      <c r="I1746" s="32"/>
    </row>
    <row r="1747" spans="2:9" hidden="1" x14ac:dyDescent="0.45">
      <c r="B1747" s="32" t="str">
        <f t="shared" si="116"/>
        <v/>
      </c>
      <c r="C1747" s="1">
        <f ca="1"/>
        <v>0</v>
      </c>
      <c r="D1747" s="1">
        <v>48</v>
      </c>
      <c r="E1747" s="36" t="str">
        <f t="shared" ca="1" si="114"/>
        <v/>
      </c>
      <c r="F1747" s="1">
        <f t="shared" ca="1" si="115"/>
        <v>0</v>
      </c>
      <c r="H1747" s="32"/>
      <c r="I1747" s="32"/>
    </row>
    <row r="1748" spans="2:9" hidden="1" x14ac:dyDescent="0.45">
      <c r="B1748" s="32" t="str">
        <f t="shared" si="116"/>
        <v/>
      </c>
      <c r="C1748" s="1">
        <f ca="1"/>
        <v>0</v>
      </c>
      <c r="D1748" s="1">
        <v>49</v>
      </c>
      <c r="E1748" s="36" t="str">
        <f t="shared" ca="1" si="114"/>
        <v/>
      </c>
      <c r="F1748" s="1">
        <f t="shared" ca="1" si="115"/>
        <v>0</v>
      </c>
      <c r="H1748" s="32"/>
      <c r="I1748" s="32"/>
    </row>
    <row r="1749" spans="2:9" hidden="1" x14ac:dyDescent="0.45">
      <c r="B1749" s="32" t="str">
        <f t="shared" si="116"/>
        <v/>
      </c>
      <c r="C1749" s="1">
        <f ca="1"/>
        <v>0</v>
      </c>
      <c r="D1749" s="1">
        <v>50</v>
      </c>
      <c r="E1749" s="36" t="str">
        <f t="shared" ca="1" si="114"/>
        <v/>
      </c>
      <c r="F1749" s="1">
        <f t="shared" ca="1" si="115"/>
        <v>0</v>
      </c>
      <c r="H1749" s="32"/>
      <c r="I1749" s="32"/>
    </row>
    <row r="1750" spans="2:9" hidden="1" x14ac:dyDescent="0.45">
      <c r="B1750" s="32" t="str">
        <f t="shared" si="116"/>
        <v/>
      </c>
      <c r="C1750" s="1">
        <f ca="1"/>
        <v>0</v>
      </c>
      <c r="D1750" s="1">
        <v>51</v>
      </c>
      <c r="E1750" s="36" t="str">
        <f t="shared" ca="1" si="114"/>
        <v/>
      </c>
      <c r="F1750" s="1">
        <f t="shared" ca="1" si="115"/>
        <v>0</v>
      </c>
      <c r="H1750" s="32"/>
      <c r="I1750" s="32"/>
    </row>
    <row r="1751" spans="2:9" hidden="1" x14ac:dyDescent="0.45">
      <c r="B1751" s="32" t="str">
        <f t="shared" si="116"/>
        <v/>
      </c>
      <c r="C1751" s="1">
        <f ca="1"/>
        <v>0</v>
      </c>
      <c r="D1751" s="1">
        <v>52</v>
      </c>
      <c r="E1751" s="36" t="str">
        <f t="shared" ca="1" si="114"/>
        <v/>
      </c>
      <c r="F1751" s="1">
        <f t="shared" ca="1" si="115"/>
        <v>0</v>
      </c>
      <c r="H1751" s="32"/>
      <c r="I1751" s="32"/>
    </row>
    <row r="1752" spans="2:9" hidden="1" x14ac:dyDescent="0.45">
      <c r="B1752" s="32" t="str">
        <f t="shared" si="116"/>
        <v/>
      </c>
      <c r="C1752" s="1">
        <f ca="1"/>
        <v>0</v>
      </c>
      <c r="D1752" s="1">
        <v>53</v>
      </c>
      <c r="E1752" s="36" t="str">
        <f t="shared" ca="1" si="114"/>
        <v/>
      </c>
      <c r="F1752" s="1">
        <f t="shared" ca="1" si="115"/>
        <v>0</v>
      </c>
      <c r="H1752" s="32"/>
      <c r="I1752" s="32"/>
    </row>
    <row r="1753" spans="2:9" hidden="1" x14ac:dyDescent="0.45">
      <c r="B1753" s="32" t="str">
        <f t="shared" si="116"/>
        <v/>
      </c>
      <c r="C1753" s="1">
        <f ca="1"/>
        <v>0</v>
      </c>
      <c r="D1753" s="1">
        <v>54</v>
      </c>
      <c r="E1753" s="36" t="str">
        <f t="shared" ca="1" si="114"/>
        <v/>
      </c>
      <c r="F1753" s="1">
        <f t="shared" ca="1" si="115"/>
        <v>0</v>
      </c>
      <c r="H1753" s="32"/>
      <c r="I1753" s="32"/>
    </row>
    <row r="1754" spans="2:9" hidden="1" x14ac:dyDescent="0.45">
      <c r="B1754" s="32" t="str">
        <f t="shared" si="116"/>
        <v/>
      </c>
      <c r="C1754" s="1">
        <f ca="1"/>
        <v>0</v>
      </c>
      <c r="D1754" s="1">
        <v>55</v>
      </c>
      <c r="E1754" s="36" t="str">
        <f t="shared" ca="1" si="114"/>
        <v/>
      </c>
      <c r="F1754" s="1">
        <f t="shared" ca="1" si="115"/>
        <v>0</v>
      </c>
      <c r="H1754" s="32"/>
      <c r="I1754" s="32"/>
    </row>
    <row r="1755" spans="2:9" hidden="1" x14ac:dyDescent="0.45">
      <c r="B1755" s="32" t="str">
        <f t="shared" si="116"/>
        <v/>
      </c>
      <c r="C1755" s="1">
        <f ca="1"/>
        <v>0</v>
      </c>
      <c r="D1755" s="1">
        <v>56</v>
      </c>
      <c r="E1755" s="36" t="str">
        <f t="shared" ref="E1755:E1818" ca="1" si="117">IF(LEN(C1755)=0,"",TEXT(B1755,"mm/dd/yyyy"))</f>
        <v/>
      </c>
      <c r="F1755" s="1">
        <f t="shared" ref="F1755:F1818" ca="1" si="118">C1755</f>
        <v>0</v>
      </c>
      <c r="H1755" s="32"/>
      <c r="I1755" s="32"/>
    </row>
    <row r="1756" spans="2:9" hidden="1" x14ac:dyDescent="0.45">
      <c r="B1756" s="32" t="str">
        <f t="shared" si="116"/>
        <v/>
      </c>
      <c r="C1756" s="1">
        <f ca="1"/>
        <v>0</v>
      </c>
      <c r="D1756" s="1">
        <v>57</v>
      </c>
      <c r="E1756" s="36" t="str">
        <f t="shared" ca="1" si="117"/>
        <v/>
      </c>
      <c r="F1756" s="1">
        <f t="shared" ca="1" si="118"/>
        <v>0</v>
      </c>
      <c r="H1756" s="32"/>
      <c r="I1756" s="32"/>
    </row>
    <row r="1757" spans="2:9" hidden="1" x14ac:dyDescent="0.45">
      <c r="B1757" s="32" t="str">
        <f t="shared" si="116"/>
        <v/>
      </c>
      <c r="C1757" s="1">
        <f ca="1"/>
        <v>0</v>
      </c>
      <c r="D1757" s="1">
        <v>58</v>
      </c>
      <c r="E1757" s="36" t="str">
        <f t="shared" ca="1" si="117"/>
        <v/>
      </c>
      <c r="F1757" s="1">
        <f t="shared" ca="1" si="118"/>
        <v>0</v>
      </c>
      <c r="H1757" s="32"/>
      <c r="I1757" s="32"/>
    </row>
    <row r="1758" spans="2:9" hidden="1" x14ac:dyDescent="0.45">
      <c r="B1758" s="32" t="str">
        <f t="shared" si="116"/>
        <v/>
      </c>
      <c r="C1758" s="1">
        <f ca="1"/>
        <v>0</v>
      </c>
      <c r="D1758" s="1">
        <v>59</v>
      </c>
      <c r="E1758" s="36" t="str">
        <f t="shared" ca="1" si="117"/>
        <v/>
      </c>
      <c r="F1758" s="1">
        <f t="shared" ca="1" si="118"/>
        <v>0</v>
      </c>
      <c r="H1758" s="32"/>
      <c r="I1758" s="32"/>
    </row>
    <row r="1759" spans="2:9" hidden="1" x14ac:dyDescent="0.45">
      <c r="B1759" s="32" t="str">
        <f t="shared" si="116"/>
        <v/>
      </c>
      <c r="C1759" s="1">
        <f ca="1"/>
        <v>0</v>
      </c>
      <c r="D1759" s="1">
        <v>60</v>
      </c>
      <c r="E1759" s="36" t="str">
        <f t="shared" ca="1" si="117"/>
        <v/>
      </c>
      <c r="F1759" s="1">
        <f t="shared" ca="1" si="118"/>
        <v>0</v>
      </c>
      <c r="H1759" s="32"/>
      <c r="I1759" s="32"/>
    </row>
    <row r="1760" spans="2:9" hidden="1" x14ac:dyDescent="0.45">
      <c r="B1760" s="32" t="str">
        <f t="shared" si="116"/>
        <v/>
      </c>
      <c r="C1760" s="1">
        <f ca="1"/>
        <v>0</v>
      </c>
      <c r="D1760" s="1">
        <v>61</v>
      </c>
      <c r="E1760" s="36" t="str">
        <f t="shared" ca="1" si="117"/>
        <v/>
      </c>
      <c r="F1760" s="1">
        <f t="shared" ca="1" si="118"/>
        <v>0</v>
      </c>
      <c r="H1760" s="32"/>
      <c r="I1760" s="32"/>
    </row>
    <row r="1761" spans="2:9" hidden="1" x14ac:dyDescent="0.45">
      <c r="B1761" s="32" t="str">
        <f t="shared" si="116"/>
        <v/>
      </c>
      <c r="C1761" s="1">
        <f ca="1"/>
        <v>0</v>
      </c>
      <c r="D1761" s="1">
        <v>62</v>
      </c>
      <c r="E1761" s="36" t="str">
        <f t="shared" ca="1" si="117"/>
        <v/>
      </c>
      <c r="F1761" s="1">
        <f t="shared" ca="1" si="118"/>
        <v>0</v>
      </c>
      <c r="H1761" s="32"/>
      <c r="I1761" s="32"/>
    </row>
    <row r="1762" spans="2:9" hidden="1" x14ac:dyDescent="0.45">
      <c r="B1762" s="32" t="str">
        <f t="shared" si="116"/>
        <v/>
      </c>
      <c r="C1762" s="1">
        <f ca="1"/>
        <v>0</v>
      </c>
      <c r="D1762" s="1">
        <v>63</v>
      </c>
      <c r="E1762" s="36" t="str">
        <f t="shared" ca="1" si="117"/>
        <v/>
      </c>
      <c r="F1762" s="1">
        <f t="shared" ca="1" si="118"/>
        <v>0</v>
      </c>
      <c r="H1762" s="32"/>
      <c r="I1762" s="32"/>
    </row>
    <row r="1763" spans="2:9" hidden="1" x14ac:dyDescent="0.45">
      <c r="B1763" s="32" t="str">
        <f t="shared" si="116"/>
        <v/>
      </c>
      <c r="C1763" s="1">
        <f ca="1"/>
        <v>0</v>
      </c>
      <c r="D1763" s="1">
        <v>64</v>
      </c>
      <c r="E1763" s="36" t="str">
        <f t="shared" ca="1" si="117"/>
        <v/>
      </c>
      <c r="F1763" s="1">
        <f t="shared" ca="1" si="118"/>
        <v>0</v>
      </c>
      <c r="H1763" s="32"/>
      <c r="I1763" s="32"/>
    </row>
    <row r="1764" spans="2:9" hidden="1" x14ac:dyDescent="0.45">
      <c r="B1764" s="32" t="str">
        <f t="shared" si="116"/>
        <v/>
      </c>
      <c r="C1764" s="1">
        <f ca="1"/>
        <v>0</v>
      </c>
      <c r="D1764" s="1">
        <v>65</v>
      </c>
      <c r="E1764" s="36" t="str">
        <f t="shared" ca="1" si="117"/>
        <v/>
      </c>
      <c r="F1764" s="1">
        <f t="shared" ca="1" si="118"/>
        <v>0</v>
      </c>
      <c r="H1764" s="32"/>
      <c r="I1764" s="32"/>
    </row>
    <row r="1765" spans="2:9" hidden="1" x14ac:dyDescent="0.45">
      <c r="B1765" s="32" t="str">
        <f t="shared" ref="B1765:B1792" si="119">B$21</f>
        <v/>
      </c>
      <c r="C1765" s="1">
        <f ca="1"/>
        <v>0</v>
      </c>
      <c r="D1765" s="1">
        <v>66</v>
      </c>
      <c r="E1765" s="36" t="str">
        <f t="shared" ca="1" si="117"/>
        <v/>
      </c>
      <c r="F1765" s="1">
        <f t="shared" ca="1" si="118"/>
        <v>0</v>
      </c>
      <c r="H1765" s="32"/>
      <c r="I1765" s="32"/>
    </row>
    <row r="1766" spans="2:9" hidden="1" x14ac:dyDescent="0.45">
      <c r="B1766" s="32" t="str">
        <f t="shared" si="119"/>
        <v/>
      </c>
      <c r="C1766" s="1">
        <f ca="1"/>
        <v>0</v>
      </c>
      <c r="D1766" s="1">
        <v>67</v>
      </c>
      <c r="E1766" s="36" t="str">
        <f t="shared" ca="1" si="117"/>
        <v/>
      </c>
      <c r="F1766" s="1">
        <f t="shared" ca="1" si="118"/>
        <v>0</v>
      </c>
      <c r="H1766" s="32"/>
      <c r="I1766" s="32"/>
    </row>
    <row r="1767" spans="2:9" hidden="1" x14ac:dyDescent="0.45">
      <c r="B1767" s="32" t="str">
        <f t="shared" si="119"/>
        <v/>
      </c>
      <c r="C1767" s="1">
        <f ca="1"/>
        <v>0</v>
      </c>
      <c r="D1767" s="1">
        <v>68</v>
      </c>
      <c r="E1767" s="36" t="str">
        <f t="shared" ca="1" si="117"/>
        <v/>
      </c>
      <c r="F1767" s="1">
        <f t="shared" ca="1" si="118"/>
        <v>0</v>
      </c>
      <c r="H1767" s="32"/>
      <c r="I1767" s="32"/>
    </row>
    <row r="1768" spans="2:9" hidden="1" x14ac:dyDescent="0.45">
      <c r="B1768" s="32" t="str">
        <f t="shared" si="119"/>
        <v/>
      </c>
      <c r="C1768" s="1">
        <f ca="1"/>
        <v>0</v>
      </c>
      <c r="D1768" s="1">
        <v>69</v>
      </c>
      <c r="E1768" s="36" t="str">
        <f t="shared" ca="1" si="117"/>
        <v/>
      </c>
      <c r="F1768" s="1">
        <f t="shared" ca="1" si="118"/>
        <v>0</v>
      </c>
      <c r="H1768" s="32"/>
      <c r="I1768" s="32"/>
    </row>
    <row r="1769" spans="2:9" hidden="1" x14ac:dyDescent="0.45">
      <c r="B1769" s="32" t="str">
        <f t="shared" si="119"/>
        <v/>
      </c>
      <c r="C1769" s="1">
        <f ca="1"/>
        <v>0</v>
      </c>
      <c r="D1769" s="1">
        <v>70</v>
      </c>
      <c r="E1769" s="36" t="str">
        <f t="shared" ca="1" si="117"/>
        <v/>
      </c>
      <c r="F1769" s="1">
        <f t="shared" ca="1" si="118"/>
        <v>0</v>
      </c>
      <c r="H1769" s="32"/>
      <c r="I1769" s="32"/>
    </row>
    <row r="1770" spans="2:9" hidden="1" x14ac:dyDescent="0.45">
      <c r="B1770" s="32" t="str">
        <f t="shared" si="119"/>
        <v/>
      </c>
      <c r="C1770" s="1">
        <f ca="1"/>
        <v>0</v>
      </c>
      <c r="D1770" s="1">
        <v>71</v>
      </c>
      <c r="E1770" s="36" t="str">
        <f t="shared" ca="1" si="117"/>
        <v/>
      </c>
      <c r="F1770" s="1">
        <f t="shared" ca="1" si="118"/>
        <v>0</v>
      </c>
      <c r="H1770" s="32"/>
      <c r="I1770" s="32"/>
    </row>
    <row r="1771" spans="2:9" hidden="1" x14ac:dyDescent="0.45">
      <c r="B1771" s="32" t="str">
        <f t="shared" si="119"/>
        <v/>
      </c>
      <c r="C1771" s="1" t="str">
        <f ca="1"/>
        <v/>
      </c>
      <c r="D1771" s="1">
        <v>72</v>
      </c>
      <c r="E1771" s="36" t="str">
        <f t="shared" ca="1" si="117"/>
        <v/>
      </c>
      <c r="F1771" s="1" t="str">
        <f t="shared" ca="1" si="118"/>
        <v/>
      </c>
      <c r="H1771" s="32"/>
      <c r="I1771" s="32"/>
    </row>
    <row r="1772" spans="2:9" hidden="1" x14ac:dyDescent="0.45">
      <c r="B1772" s="32" t="str">
        <f t="shared" si="119"/>
        <v/>
      </c>
      <c r="C1772" s="1" t="str">
        <f ca="1"/>
        <v/>
      </c>
      <c r="D1772" s="1">
        <v>73</v>
      </c>
      <c r="E1772" s="36" t="str">
        <f t="shared" ca="1" si="117"/>
        <v/>
      </c>
      <c r="F1772" s="1" t="str">
        <f t="shared" ca="1" si="118"/>
        <v/>
      </c>
      <c r="H1772" s="32"/>
      <c r="I1772" s="32"/>
    </row>
    <row r="1773" spans="2:9" hidden="1" x14ac:dyDescent="0.45">
      <c r="B1773" s="32" t="str">
        <f t="shared" si="119"/>
        <v/>
      </c>
      <c r="C1773" s="1" t="str">
        <f ca="1"/>
        <v/>
      </c>
      <c r="D1773" s="1">
        <v>74</v>
      </c>
      <c r="E1773" s="36" t="str">
        <f t="shared" ca="1" si="117"/>
        <v/>
      </c>
      <c r="F1773" s="1" t="str">
        <f t="shared" ca="1" si="118"/>
        <v/>
      </c>
      <c r="H1773" s="32"/>
      <c r="I1773" s="32"/>
    </row>
    <row r="1774" spans="2:9" hidden="1" x14ac:dyDescent="0.45">
      <c r="B1774" s="32" t="str">
        <f t="shared" si="119"/>
        <v/>
      </c>
      <c r="C1774" s="1" t="str">
        <f ca="1"/>
        <v/>
      </c>
      <c r="D1774" s="1">
        <v>75</v>
      </c>
      <c r="E1774" s="36" t="str">
        <f t="shared" ca="1" si="117"/>
        <v/>
      </c>
      <c r="F1774" s="1" t="str">
        <f t="shared" ca="1" si="118"/>
        <v/>
      </c>
      <c r="H1774" s="32"/>
      <c r="I1774" s="32"/>
    </row>
    <row r="1775" spans="2:9" hidden="1" x14ac:dyDescent="0.45">
      <c r="B1775" s="32" t="str">
        <f t="shared" si="119"/>
        <v/>
      </c>
      <c r="C1775" s="1" t="str">
        <f ca="1"/>
        <v/>
      </c>
      <c r="D1775" s="1">
        <v>76</v>
      </c>
      <c r="E1775" s="36" t="str">
        <f t="shared" ca="1" si="117"/>
        <v/>
      </c>
      <c r="F1775" s="1" t="str">
        <f t="shared" ca="1" si="118"/>
        <v/>
      </c>
      <c r="H1775" s="32"/>
      <c r="I1775" s="32"/>
    </row>
    <row r="1776" spans="2:9" hidden="1" x14ac:dyDescent="0.45">
      <c r="B1776" s="32" t="str">
        <f t="shared" si="119"/>
        <v/>
      </c>
      <c r="C1776" s="1" t="str">
        <f ca="1"/>
        <v/>
      </c>
      <c r="D1776" s="1">
        <v>77</v>
      </c>
      <c r="E1776" s="36" t="str">
        <f t="shared" ca="1" si="117"/>
        <v/>
      </c>
      <c r="F1776" s="1" t="str">
        <f t="shared" ca="1" si="118"/>
        <v/>
      </c>
      <c r="H1776" s="32"/>
      <c r="I1776" s="32"/>
    </row>
    <row r="1777" spans="2:9" hidden="1" x14ac:dyDescent="0.45">
      <c r="B1777" s="32" t="str">
        <f t="shared" si="119"/>
        <v/>
      </c>
      <c r="C1777" s="1" t="str">
        <f ca="1"/>
        <v/>
      </c>
      <c r="D1777" s="1">
        <v>78</v>
      </c>
      <c r="E1777" s="36" t="str">
        <f t="shared" ca="1" si="117"/>
        <v/>
      </c>
      <c r="F1777" s="1" t="str">
        <f t="shared" ca="1" si="118"/>
        <v/>
      </c>
      <c r="H1777" s="32"/>
      <c r="I1777" s="32"/>
    </row>
    <row r="1778" spans="2:9" hidden="1" x14ac:dyDescent="0.45">
      <c r="B1778" s="32" t="str">
        <f t="shared" si="119"/>
        <v/>
      </c>
      <c r="C1778" s="1" t="str">
        <f ca="1"/>
        <v/>
      </c>
      <c r="D1778" s="1">
        <v>79</v>
      </c>
      <c r="E1778" s="36" t="str">
        <f t="shared" ca="1" si="117"/>
        <v/>
      </c>
      <c r="F1778" s="1" t="str">
        <f t="shared" ca="1" si="118"/>
        <v/>
      </c>
      <c r="H1778" s="32"/>
      <c r="I1778" s="32"/>
    </row>
    <row r="1779" spans="2:9" hidden="1" x14ac:dyDescent="0.45">
      <c r="B1779" s="32" t="str">
        <f t="shared" si="119"/>
        <v/>
      </c>
      <c r="C1779" s="1" t="str">
        <f ca="1"/>
        <v/>
      </c>
      <c r="D1779" s="1">
        <v>80</v>
      </c>
      <c r="E1779" s="36" t="str">
        <f t="shared" ca="1" si="117"/>
        <v/>
      </c>
      <c r="F1779" s="1" t="str">
        <f t="shared" ca="1" si="118"/>
        <v/>
      </c>
      <c r="H1779" s="32"/>
      <c r="I1779" s="32"/>
    </row>
    <row r="1780" spans="2:9" hidden="1" x14ac:dyDescent="0.45">
      <c r="B1780" s="32" t="str">
        <f t="shared" si="119"/>
        <v/>
      </c>
      <c r="C1780" s="1" t="str">
        <f ca="1"/>
        <v/>
      </c>
      <c r="D1780" s="1">
        <v>81</v>
      </c>
      <c r="E1780" s="36" t="str">
        <f t="shared" ca="1" si="117"/>
        <v/>
      </c>
      <c r="F1780" s="1" t="str">
        <f t="shared" ca="1" si="118"/>
        <v/>
      </c>
      <c r="H1780" s="32"/>
      <c r="I1780" s="32"/>
    </row>
    <row r="1781" spans="2:9" hidden="1" x14ac:dyDescent="0.45">
      <c r="B1781" s="32" t="str">
        <f t="shared" si="119"/>
        <v/>
      </c>
      <c r="C1781" s="1" t="str">
        <f ca="1"/>
        <v/>
      </c>
      <c r="D1781" s="1">
        <v>82</v>
      </c>
      <c r="E1781" s="36" t="str">
        <f t="shared" ca="1" si="117"/>
        <v/>
      </c>
      <c r="F1781" s="1" t="str">
        <f t="shared" ca="1" si="118"/>
        <v/>
      </c>
      <c r="H1781" s="32"/>
      <c r="I1781" s="32"/>
    </row>
    <row r="1782" spans="2:9" hidden="1" x14ac:dyDescent="0.45">
      <c r="B1782" s="32" t="str">
        <f t="shared" si="119"/>
        <v/>
      </c>
      <c r="C1782" s="1" t="str">
        <f ca="1"/>
        <v/>
      </c>
      <c r="D1782" s="1">
        <v>83</v>
      </c>
      <c r="E1782" s="36" t="str">
        <f t="shared" ca="1" si="117"/>
        <v/>
      </c>
      <c r="F1782" s="1" t="str">
        <f t="shared" ca="1" si="118"/>
        <v/>
      </c>
      <c r="H1782" s="32"/>
      <c r="I1782" s="32"/>
    </row>
    <row r="1783" spans="2:9" hidden="1" x14ac:dyDescent="0.45">
      <c r="B1783" s="32" t="str">
        <f t="shared" si="119"/>
        <v/>
      </c>
      <c r="C1783" s="1" t="str">
        <f ca="1"/>
        <v/>
      </c>
      <c r="D1783" s="1">
        <v>84</v>
      </c>
      <c r="E1783" s="36" t="str">
        <f t="shared" ca="1" si="117"/>
        <v/>
      </c>
      <c r="F1783" s="1" t="str">
        <f t="shared" ca="1" si="118"/>
        <v/>
      </c>
      <c r="H1783" s="32"/>
      <c r="I1783" s="32"/>
    </row>
    <row r="1784" spans="2:9" hidden="1" x14ac:dyDescent="0.45">
      <c r="B1784" s="32" t="str">
        <f t="shared" si="119"/>
        <v/>
      </c>
      <c r="C1784" s="1" t="str">
        <f ca="1"/>
        <v/>
      </c>
      <c r="D1784" s="1">
        <v>85</v>
      </c>
      <c r="E1784" s="36" t="str">
        <f t="shared" ca="1" si="117"/>
        <v/>
      </c>
      <c r="F1784" s="1" t="str">
        <f t="shared" ca="1" si="118"/>
        <v/>
      </c>
      <c r="H1784" s="32"/>
      <c r="I1784" s="32"/>
    </row>
    <row r="1785" spans="2:9" hidden="1" x14ac:dyDescent="0.45">
      <c r="B1785" s="32" t="str">
        <f t="shared" si="119"/>
        <v/>
      </c>
      <c r="C1785" s="1" t="str">
        <f ca="1"/>
        <v/>
      </c>
      <c r="D1785" s="1">
        <v>86</v>
      </c>
      <c r="E1785" s="36" t="str">
        <f t="shared" ca="1" si="117"/>
        <v/>
      </c>
      <c r="F1785" s="1" t="str">
        <f t="shared" ca="1" si="118"/>
        <v/>
      </c>
      <c r="H1785" s="32"/>
      <c r="I1785" s="32"/>
    </row>
    <row r="1786" spans="2:9" hidden="1" x14ac:dyDescent="0.45">
      <c r="B1786" s="32" t="str">
        <f t="shared" si="119"/>
        <v/>
      </c>
      <c r="C1786" s="1" t="str">
        <f ca="1"/>
        <v/>
      </c>
      <c r="D1786" s="1">
        <v>87</v>
      </c>
      <c r="E1786" s="36" t="str">
        <f t="shared" ca="1" si="117"/>
        <v/>
      </c>
      <c r="F1786" s="1" t="str">
        <f t="shared" ca="1" si="118"/>
        <v/>
      </c>
      <c r="H1786" s="32"/>
      <c r="I1786" s="32"/>
    </row>
    <row r="1787" spans="2:9" hidden="1" x14ac:dyDescent="0.45">
      <c r="B1787" s="32" t="str">
        <f t="shared" si="119"/>
        <v/>
      </c>
      <c r="C1787" s="1" t="str">
        <f ca="1"/>
        <v/>
      </c>
      <c r="D1787" s="1">
        <v>88</v>
      </c>
      <c r="E1787" s="36" t="str">
        <f t="shared" ca="1" si="117"/>
        <v/>
      </c>
      <c r="F1787" s="1" t="str">
        <f t="shared" ca="1" si="118"/>
        <v/>
      </c>
      <c r="H1787" s="32"/>
      <c r="I1787" s="32"/>
    </row>
    <row r="1788" spans="2:9" hidden="1" x14ac:dyDescent="0.45">
      <c r="B1788" s="32" t="str">
        <f t="shared" si="119"/>
        <v/>
      </c>
      <c r="C1788" s="1" t="str">
        <f ca="1"/>
        <v/>
      </c>
      <c r="D1788" s="1">
        <v>89</v>
      </c>
      <c r="E1788" s="36" t="str">
        <f t="shared" ca="1" si="117"/>
        <v/>
      </c>
      <c r="F1788" s="1" t="str">
        <f t="shared" ca="1" si="118"/>
        <v/>
      </c>
      <c r="H1788" s="32"/>
      <c r="I1788" s="32"/>
    </row>
    <row r="1789" spans="2:9" hidden="1" x14ac:dyDescent="0.45">
      <c r="B1789" s="32" t="str">
        <f t="shared" si="119"/>
        <v/>
      </c>
      <c r="C1789" s="1" t="str">
        <f ca="1"/>
        <v/>
      </c>
      <c r="D1789" s="1">
        <v>90</v>
      </c>
      <c r="E1789" s="36" t="str">
        <f t="shared" ca="1" si="117"/>
        <v/>
      </c>
      <c r="F1789" s="1" t="str">
        <f t="shared" ca="1" si="118"/>
        <v/>
      </c>
      <c r="H1789" s="32"/>
      <c r="I1789" s="32"/>
    </row>
    <row r="1790" spans="2:9" hidden="1" x14ac:dyDescent="0.45">
      <c r="B1790" s="32" t="str">
        <f t="shared" si="119"/>
        <v/>
      </c>
      <c r="C1790" s="1" t="str">
        <f ca="1"/>
        <v/>
      </c>
      <c r="D1790" s="1">
        <v>91</v>
      </c>
      <c r="E1790" s="36" t="str">
        <f t="shared" ca="1" si="117"/>
        <v/>
      </c>
      <c r="F1790" s="1" t="str">
        <f t="shared" ca="1" si="118"/>
        <v/>
      </c>
      <c r="H1790" s="32"/>
      <c r="I1790" s="32"/>
    </row>
    <row r="1791" spans="2:9" hidden="1" x14ac:dyDescent="0.45">
      <c r="B1791" s="32" t="str">
        <f t="shared" si="119"/>
        <v/>
      </c>
      <c r="C1791" s="1" t="str">
        <f ca="1"/>
        <v/>
      </c>
      <c r="D1791" s="1">
        <v>92</v>
      </c>
      <c r="E1791" s="36" t="str">
        <f t="shared" ca="1" si="117"/>
        <v/>
      </c>
      <c r="F1791" s="1" t="str">
        <f t="shared" ca="1" si="118"/>
        <v/>
      </c>
      <c r="H1791" s="32"/>
      <c r="I1791" s="32"/>
    </row>
    <row r="1792" spans="2:9" hidden="1" x14ac:dyDescent="0.45">
      <c r="B1792" s="32" t="str">
        <f t="shared" si="119"/>
        <v/>
      </c>
      <c r="C1792" s="1" t="str">
        <f ca="1"/>
        <v/>
      </c>
      <c r="D1792" s="1">
        <v>93</v>
      </c>
      <c r="E1792" s="36" t="str">
        <f t="shared" ca="1" si="117"/>
        <v/>
      </c>
      <c r="F1792" s="1" t="str">
        <f t="shared" ca="1" si="118"/>
        <v/>
      </c>
      <c r="H1792" s="32"/>
      <c r="I1792" s="32"/>
    </row>
    <row r="1793" spans="2:9" hidden="1" x14ac:dyDescent="0.45">
      <c r="B1793" s="32" t="str">
        <f>B$22</f>
        <v/>
      </c>
      <c r="C1793" s="1" t="str">
        <f t="array" aca="1" ref="C1793:C1885" ca="1">TRANSPOSE(CT22:GH22)</f>
        <v>MORTGAGE</v>
      </c>
      <c r="D1793" s="1">
        <v>1</v>
      </c>
      <c r="E1793" s="36" t="str">
        <f t="shared" ca="1" si="117"/>
        <v/>
      </c>
      <c r="F1793" s="1" t="str">
        <f t="shared" ca="1" si="118"/>
        <v>MORTGAGE</v>
      </c>
      <c r="H1793" s="32" t="str">
        <f t="array" aca="1" ref="H1793" ca="1">IFERROR(INDEX($E$26:$E$1885,SMALL(IF($E$26:$E$1885="","",ROW($E$26:$E$1885)-MIN(ROW($E$26:$E$1885))+1),ROW(E1584))),"")</f>
        <v/>
      </c>
      <c r="I1793" s="32" t="str">
        <f t="array" aca="1" ref="I1793" ca="1">IFERROR(INDEX($F$26:$F$1885,SMALL(IF($F$26:$F$1885="","",ROW($F$26:$F$1885)-MIN(ROW($F$26:$F$1885))+1),ROW(F1584))),"")</f>
        <v/>
      </c>
    </row>
    <row r="1794" spans="2:9" hidden="1" x14ac:dyDescent="0.45">
      <c r="B1794" s="32" t="str">
        <f t="shared" ref="B1794:B1857" si="120">B$22</f>
        <v/>
      </c>
      <c r="C1794" s="1">
        <f ca="1"/>
        <v>0</v>
      </c>
      <c r="D1794" s="1">
        <v>2</v>
      </c>
      <c r="E1794" s="36" t="str">
        <f t="shared" ca="1" si="117"/>
        <v/>
      </c>
      <c r="F1794" s="1">
        <f t="shared" ca="1" si="118"/>
        <v>0</v>
      </c>
      <c r="H1794" s="32" t="str">
        <f t="array" aca="1" ref="H1794" ca="1">IFERROR(INDEX($E$26:$E$1885,SMALL(IF($E$26:$E$1885="","",ROW($E$26:$E$1885)-MIN(ROW($E$26:$E$1885))+1),ROW(E1585))),"")</f>
        <v/>
      </c>
      <c r="I1794" s="32" t="str">
        <f t="array" aca="1" ref="I1794" ca="1">IFERROR(INDEX($F$26:$F$1885,SMALL(IF($F$26:$F$1885="","",ROW($F$26:$F$1885)-MIN(ROW($F$26:$F$1885))+1),ROW(F1585))),"")</f>
        <v/>
      </c>
    </row>
    <row r="1795" spans="2:9" hidden="1" x14ac:dyDescent="0.45">
      <c r="B1795" s="32" t="str">
        <f t="shared" si="120"/>
        <v/>
      </c>
      <c r="C1795" s="1">
        <f ca="1"/>
        <v>0</v>
      </c>
      <c r="D1795" s="1">
        <v>3</v>
      </c>
      <c r="E1795" s="36" t="str">
        <f t="shared" ca="1" si="117"/>
        <v/>
      </c>
      <c r="F1795" s="1">
        <f t="shared" ca="1" si="118"/>
        <v>0</v>
      </c>
      <c r="H1795" s="32" t="str">
        <f t="array" aca="1" ref="H1795" ca="1">IFERROR(INDEX($E$26:$E$1885,SMALL(IF($E$26:$E$1885="","",ROW($E$26:$E$1885)-MIN(ROW($E$26:$E$1885))+1),ROW(E1586))),"")</f>
        <v/>
      </c>
      <c r="I1795" s="32" t="str">
        <f t="array" aca="1" ref="I1795" ca="1">IFERROR(INDEX($F$26:$F$1885,SMALL(IF($F$26:$F$1885="","",ROW($F$26:$F$1885)-MIN(ROW($F$26:$F$1885))+1),ROW(F1586))),"")</f>
        <v/>
      </c>
    </row>
    <row r="1796" spans="2:9" hidden="1" x14ac:dyDescent="0.45">
      <c r="B1796" s="32" t="str">
        <f t="shared" si="120"/>
        <v/>
      </c>
      <c r="C1796" s="1">
        <f ca="1"/>
        <v>0</v>
      </c>
      <c r="D1796" s="1">
        <v>4</v>
      </c>
      <c r="E1796" s="36" t="str">
        <f t="shared" ca="1" si="117"/>
        <v/>
      </c>
      <c r="F1796" s="1">
        <f t="shared" ca="1" si="118"/>
        <v>0</v>
      </c>
      <c r="H1796" s="32" t="str">
        <f t="array" aca="1" ref="H1796" ca="1">IFERROR(INDEX($E$26:$E$1885,SMALL(IF($E$26:$E$1885="","",ROW($E$26:$E$1885)-MIN(ROW($E$26:$E$1885))+1),ROW(E1587))),"")</f>
        <v/>
      </c>
      <c r="I1796" s="32" t="str">
        <f t="array" aca="1" ref="I1796" ca="1">IFERROR(INDEX($F$26:$F$1885,SMALL(IF($F$26:$F$1885="","",ROW($F$26:$F$1885)-MIN(ROW($F$26:$F$1885))+1),ROW(F1587))),"")</f>
        <v/>
      </c>
    </row>
    <row r="1797" spans="2:9" hidden="1" x14ac:dyDescent="0.45">
      <c r="B1797" s="32" t="str">
        <f t="shared" si="120"/>
        <v/>
      </c>
      <c r="C1797" s="1">
        <f ca="1"/>
        <v>0</v>
      </c>
      <c r="D1797" s="1">
        <v>5</v>
      </c>
      <c r="E1797" s="36" t="str">
        <f t="shared" ca="1" si="117"/>
        <v/>
      </c>
      <c r="F1797" s="1">
        <f t="shared" ca="1" si="118"/>
        <v>0</v>
      </c>
      <c r="H1797" s="32" t="str">
        <f t="array" aca="1" ref="H1797" ca="1">IFERROR(INDEX($E$26:$E$1885,SMALL(IF($E$26:$E$1885="","",ROW($E$26:$E$1885)-MIN(ROW($E$26:$E$1885))+1),ROW(E1588))),"")</f>
        <v/>
      </c>
      <c r="I1797" s="32" t="str">
        <f t="array" aca="1" ref="I1797" ca="1">IFERROR(INDEX($F$26:$F$1885,SMALL(IF($F$26:$F$1885="","",ROW($F$26:$F$1885)-MIN(ROW($F$26:$F$1885))+1),ROW(F1588))),"")</f>
        <v/>
      </c>
    </row>
    <row r="1798" spans="2:9" hidden="1" x14ac:dyDescent="0.45">
      <c r="B1798" s="32" t="str">
        <f t="shared" si="120"/>
        <v/>
      </c>
      <c r="C1798" s="1" t="str">
        <f ca="1"/>
        <v>UTILITIES</v>
      </c>
      <c r="D1798" s="1">
        <v>6</v>
      </c>
      <c r="E1798" s="36" t="str">
        <f t="shared" ca="1" si="117"/>
        <v/>
      </c>
      <c r="F1798" s="1" t="str">
        <f t="shared" ca="1" si="118"/>
        <v>UTILITIES</v>
      </c>
      <c r="H1798" s="32" t="str">
        <f t="array" aca="1" ref="H1798" ca="1">IFERROR(INDEX($E$26:$E$1885,SMALL(IF($E$26:$E$1885="","",ROW($E$26:$E$1885)-MIN(ROW($E$26:$E$1885))+1),ROW(E1589))),"")</f>
        <v/>
      </c>
      <c r="I1798" s="32" t="str">
        <f t="array" aca="1" ref="I1798" ca="1">IFERROR(INDEX($F$26:$F$1885,SMALL(IF($F$26:$F$1885="","",ROW($F$26:$F$1885)-MIN(ROW($F$26:$F$1885))+1),ROW(F1589))),"")</f>
        <v/>
      </c>
    </row>
    <row r="1799" spans="2:9" hidden="1" x14ac:dyDescent="0.45">
      <c r="B1799" s="32" t="str">
        <f t="shared" si="120"/>
        <v/>
      </c>
      <c r="C1799" s="1">
        <f ca="1"/>
        <v>0</v>
      </c>
      <c r="D1799" s="1">
        <v>7</v>
      </c>
      <c r="E1799" s="36" t="str">
        <f t="shared" ca="1" si="117"/>
        <v/>
      </c>
      <c r="F1799" s="1">
        <f t="shared" ca="1" si="118"/>
        <v>0</v>
      </c>
      <c r="H1799" s="32" t="str">
        <f t="array" aca="1" ref="H1799" ca="1">IFERROR(INDEX($E$26:$E$1885,SMALL(IF($E$26:$E$1885="","",ROW($E$26:$E$1885)-MIN(ROW($E$26:$E$1885))+1),ROW(E1590))),"")</f>
        <v/>
      </c>
      <c r="I1799" s="32" t="str">
        <f t="array" aca="1" ref="I1799" ca="1">IFERROR(INDEX($F$26:$F$1885,SMALL(IF($F$26:$F$1885="","",ROW($F$26:$F$1885)-MIN(ROW($F$26:$F$1885))+1),ROW(F1590))),"")</f>
        <v/>
      </c>
    </row>
    <row r="1800" spans="2:9" hidden="1" x14ac:dyDescent="0.45">
      <c r="B1800" s="32" t="str">
        <f t="shared" si="120"/>
        <v/>
      </c>
      <c r="C1800" s="1">
        <f ca="1"/>
        <v>0</v>
      </c>
      <c r="D1800" s="1">
        <v>8</v>
      </c>
      <c r="E1800" s="36" t="str">
        <f t="shared" ca="1" si="117"/>
        <v/>
      </c>
      <c r="F1800" s="1">
        <f t="shared" ca="1" si="118"/>
        <v>0</v>
      </c>
      <c r="H1800" s="32" t="str">
        <f t="array" aca="1" ref="H1800" ca="1">IFERROR(INDEX($E$26:$E$1885,SMALL(IF($E$26:$E$1885="","",ROW($E$26:$E$1885)-MIN(ROW($E$26:$E$1885))+1),ROW(E1591))),"")</f>
        <v/>
      </c>
      <c r="I1800" s="32" t="str">
        <f t="array" aca="1" ref="I1800" ca="1">IFERROR(INDEX($F$26:$F$1885,SMALL(IF($F$26:$F$1885="","",ROW($F$26:$F$1885)-MIN(ROW($F$26:$F$1885))+1),ROW(F1591))),"")</f>
        <v/>
      </c>
    </row>
    <row r="1801" spans="2:9" hidden="1" x14ac:dyDescent="0.45">
      <c r="B1801" s="32" t="str">
        <f t="shared" si="120"/>
        <v/>
      </c>
      <c r="C1801" s="1">
        <f ca="1"/>
        <v>0</v>
      </c>
      <c r="D1801" s="1">
        <v>9</v>
      </c>
      <c r="E1801" s="36" t="str">
        <f t="shared" ca="1" si="117"/>
        <v/>
      </c>
      <c r="F1801" s="1">
        <f t="shared" ca="1" si="118"/>
        <v>0</v>
      </c>
      <c r="H1801" s="32" t="str">
        <f t="array" aca="1" ref="H1801" ca="1">IFERROR(INDEX($E$26:$E$1885,SMALL(IF($E$26:$E$1885="","",ROW($E$26:$E$1885)-MIN(ROW($E$26:$E$1885))+1),ROW(E1592))),"")</f>
        <v/>
      </c>
      <c r="I1801" s="32" t="str">
        <f t="array" aca="1" ref="I1801" ca="1">IFERROR(INDEX($F$26:$F$1885,SMALL(IF($F$26:$F$1885="","",ROW($F$26:$F$1885)-MIN(ROW($F$26:$F$1885))+1),ROW(F1592))),"")</f>
        <v/>
      </c>
    </row>
    <row r="1802" spans="2:9" hidden="1" x14ac:dyDescent="0.45">
      <c r="B1802" s="32" t="str">
        <f t="shared" si="120"/>
        <v/>
      </c>
      <c r="C1802" s="1">
        <f ca="1"/>
        <v>0</v>
      </c>
      <c r="D1802" s="1">
        <v>10</v>
      </c>
      <c r="E1802" s="36" t="str">
        <f t="shared" ca="1" si="117"/>
        <v/>
      </c>
      <c r="F1802" s="1">
        <f t="shared" ca="1" si="118"/>
        <v>0</v>
      </c>
      <c r="H1802" s="32" t="str">
        <f t="array" aca="1" ref="H1802" ca="1">IFERROR(INDEX($E$26:$E$1885,SMALL(IF($E$26:$E$1885="","",ROW($E$26:$E$1885)-MIN(ROW($E$26:$E$1885))+1),ROW(E1593))),"")</f>
        <v/>
      </c>
      <c r="I1802" s="32" t="str">
        <f t="array" aca="1" ref="I1802" ca="1">IFERROR(INDEX($F$26:$F$1885,SMALL(IF($F$26:$F$1885="","",ROW($F$26:$F$1885)-MIN(ROW($F$26:$F$1885))+1),ROW(F1593))),"")</f>
        <v/>
      </c>
    </row>
    <row r="1803" spans="2:9" hidden="1" x14ac:dyDescent="0.45">
      <c r="B1803" s="32" t="str">
        <f t="shared" si="120"/>
        <v/>
      </c>
      <c r="C1803" s="1" t="str">
        <f ca="1"/>
        <v>HEALTH/WELLBEING</v>
      </c>
      <c r="D1803" s="1">
        <v>11</v>
      </c>
      <c r="E1803" s="36" t="str">
        <f t="shared" ca="1" si="117"/>
        <v/>
      </c>
      <c r="F1803" s="1" t="str">
        <f t="shared" ca="1" si="118"/>
        <v>HEALTH/WELLBEING</v>
      </c>
      <c r="H1803" s="32" t="str">
        <f t="array" aca="1" ref="H1803" ca="1">IFERROR(INDEX($E$26:$E$1885,SMALL(IF($E$26:$E$1885="","",ROW($E$26:$E$1885)-MIN(ROW($E$26:$E$1885))+1),ROW(E1594))),"")</f>
        <v/>
      </c>
      <c r="I1803" s="32" t="str">
        <f t="array" aca="1" ref="I1803" ca="1">IFERROR(INDEX($F$26:$F$1885,SMALL(IF($F$26:$F$1885="","",ROW($F$26:$F$1885)-MIN(ROW($F$26:$F$1885))+1),ROW(F1594))),"")</f>
        <v/>
      </c>
    </row>
    <row r="1804" spans="2:9" hidden="1" x14ac:dyDescent="0.45">
      <c r="B1804" s="32" t="str">
        <f t="shared" si="120"/>
        <v/>
      </c>
      <c r="C1804" s="1" t="str">
        <f ca="1"/>
        <v>Gym/Working Out</v>
      </c>
      <c r="D1804" s="1">
        <v>12</v>
      </c>
      <c r="E1804" s="36" t="str">
        <f t="shared" ca="1" si="117"/>
        <v/>
      </c>
      <c r="F1804" s="1" t="str">
        <f t="shared" ca="1" si="118"/>
        <v>Gym/Working Out</v>
      </c>
      <c r="H1804" s="32" t="str">
        <f t="array" aca="1" ref="H1804" ca="1">IFERROR(INDEX($E$26:$E$1885,SMALL(IF($E$26:$E$1885="","",ROW($E$26:$E$1885)-MIN(ROW($E$26:$E$1885))+1),ROW(E1595))),"")</f>
        <v/>
      </c>
      <c r="I1804" s="32" t="str">
        <f t="array" aca="1" ref="I1804" ca="1">IFERROR(INDEX($F$26:$F$1885,SMALL(IF($F$26:$F$1885="","",ROW($F$26:$F$1885)-MIN(ROW($F$26:$F$1885))+1),ROW(F1595))),"")</f>
        <v/>
      </c>
    </row>
    <row r="1805" spans="2:9" hidden="1" x14ac:dyDescent="0.45">
      <c r="B1805" s="32" t="str">
        <f t="shared" si="120"/>
        <v/>
      </c>
      <c r="C1805" s="1" t="str">
        <f ca="1"/>
        <v>Fun Money</v>
      </c>
      <c r="D1805" s="1">
        <v>13</v>
      </c>
      <c r="E1805" s="36" t="str">
        <f t="shared" ca="1" si="117"/>
        <v/>
      </c>
      <c r="F1805" s="1" t="str">
        <f t="shared" ca="1" si="118"/>
        <v>Fun Money</v>
      </c>
      <c r="H1805" s="32" t="str">
        <f t="array" aca="1" ref="H1805" ca="1">IFERROR(INDEX($E$26:$E$1885,SMALL(IF($E$26:$E$1885="","",ROW($E$26:$E$1885)-MIN(ROW($E$26:$E$1885))+1),ROW(E1596))),"")</f>
        <v/>
      </c>
      <c r="I1805" s="32" t="str">
        <f t="array" aca="1" ref="I1805" ca="1">IFERROR(INDEX($F$26:$F$1885,SMALL(IF($F$26:$F$1885="","",ROW($F$26:$F$1885)-MIN(ROW($F$26:$F$1885))+1),ROW(F1596))),"")</f>
        <v/>
      </c>
    </row>
    <row r="1806" spans="2:9" hidden="1" x14ac:dyDescent="0.45">
      <c r="B1806" s="32" t="str">
        <f t="shared" si="120"/>
        <v/>
      </c>
      <c r="C1806" s="1">
        <f ca="1"/>
        <v>0</v>
      </c>
      <c r="D1806" s="1">
        <v>14</v>
      </c>
      <c r="E1806" s="36" t="str">
        <f t="shared" ca="1" si="117"/>
        <v/>
      </c>
      <c r="F1806" s="1">
        <f t="shared" ca="1" si="118"/>
        <v>0</v>
      </c>
      <c r="H1806" s="32" t="str">
        <f t="array" aca="1" ref="H1806" ca="1">IFERROR(INDEX($E$26:$E$1885,SMALL(IF($E$26:$E$1885="","",ROW($E$26:$E$1885)-MIN(ROW($E$26:$E$1885))+1),ROW(E1597))),"")</f>
        <v/>
      </c>
      <c r="I1806" s="32" t="str">
        <f t="array" aca="1" ref="I1806" ca="1">IFERROR(INDEX($F$26:$F$1885,SMALL(IF($F$26:$F$1885="","",ROW($F$26:$F$1885)-MIN(ROW($F$26:$F$1885))+1),ROW(F1597))),"")</f>
        <v/>
      </c>
    </row>
    <row r="1807" spans="2:9" hidden="1" x14ac:dyDescent="0.45">
      <c r="B1807" s="32" t="str">
        <f t="shared" si="120"/>
        <v/>
      </c>
      <c r="C1807" s="1">
        <f ca="1"/>
        <v>0</v>
      </c>
      <c r="D1807" s="1">
        <v>15</v>
      </c>
      <c r="E1807" s="36" t="str">
        <f t="shared" ca="1" si="117"/>
        <v/>
      </c>
      <c r="F1807" s="1">
        <f t="shared" ca="1" si="118"/>
        <v>0</v>
      </c>
      <c r="H1807" s="32" t="str">
        <f t="array" aca="1" ref="H1807" ca="1">IFERROR(INDEX($E$26:$E$1885,SMALL(IF($E$26:$E$1885="","",ROW($E$26:$E$1885)-MIN(ROW($E$26:$E$1885))+1),ROW(E1598))),"")</f>
        <v/>
      </c>
      <c r="I1807" s="32" t="str">
        <f t="array" aca="1" ref="I1807" ca="1">IFERROR(INDEX($F$26:$F$1885,SMALL(IF($F$26:$F$1885="","",ROW($F$26:$F$1885)-MIN(ROW($F$26:$F$1885))+1),ROW(F1598))),"")</f>
        <v/>
      </c>
    </row>
    <row r="1808" spans="2:9" hidden="1" x14ac:dyDescent="0.45">
      <c r="B1808" s="32" t="str">
        <f t="shared" si="120"/>
        <v/>
      </c>
      <c r="C1808" s="1">
        <f ca="1"/>
        <v>0</v>
      </c>
      <c r="D1808" s="1">
        <v>16</v>
      </c>
      <c r="E1808" s="36" t="str">
        <f t="shared" ca="1" si="117"/>
        <v/>
      </c>
      <c r="F1808" s="1">
        <f t="shared" ca="1" si="118"/>
        <v>0</v>
      </c>
      <c r="H1808" s="32" t="str">
        <f t="array" aca="1" ref="H1808" ca="1">IFERROR(INDEX($E$26:$E$1885,SMALL(IF($E$26:$E$1885="","",ROW($E$26:$E$1885)-MIN(ROW($E$26:$E$1885))+1),ROW(E1599))),"")</f>
        <v/>
      </c>
      <c r="I1808" s="32" t="str">
        <f t="array" aca="1" ref="I1808" ca="1">IFERROR(INDEX($F$26:$F$1885,SMALL(IF($F$26:$F$1885="","",ROW($F$26:$F$1885)-MIN(ROW($F$26:$F$1885))+1),ROW(F1599))),"")</f>
        <v/>
      </c>
    </row>
    <row r="1809" spans="2:9" hidden="1" x14ac:dyDescent="0.45">
      <c r="B1809" s="32" t="str">
        <f t="shared" si="120"/>
        <v/>
      </c>
      <c r="C1809" s="1">
        <f ca="1"/>
        <v>0</v>
      </c>
      <c r="D1809" s="1">
        <v>17</v>
      </c>
      <c r="E1809" s="36" t="str">
        <f t="shared" ca="1" si="117"/>
        <v/>
      </c>
      <c r="F1809" s="1">
        <f t="shared" ca="1" si="118"/>
        <v>0</v>
      </c>
      <c r="H1809" s="32" t="str">
        <f t="array" aca="1" ref="H1809" ca="1">IFERROR(INDEX($E$26:$E$1885,SMALL(IF($E$26:$E$1885="","",ROW($E$26:$E$1885)-MIN(ROW($E$26:$E$1885))+1),ROW(E1600))),"")</f>
        <v/>
      </c>
      <c r="I1809" s="32" t="str">
        <f t="array" aca="1" ref="I1809" ca="1">IFERROR(INDEX($F$26:$F$1885,SMALL(IF($F$26:$F$1885="","",ROW($F$26:$F$1885)-MIN(ROW($F$26:$F$1885))+1),ROW(F1600))),"")</f>
        <v/>
      </c>
    </row>
    <row r="1810" spans="2:9" hidden="1" x14ac:dyDescent="0.45">
      <c r="B1810" s="32" t="str">
        <f t="shared" si="120"/>
        <v/>
      </c>
      <c r="C1810" s="1" t="str">
        <f ca="1"/>
        <v>AUTO</v>
      </c>
      <c r="D1810" s="1">
        <v>18</v>
      </c>
      <c r="E1810" s="36" t="str">
        <f t="shared" ca="1" si="117"/>
        <v/>
      </c>
      <c r="F1810" s="1" t="str">
        <f t="shared" ca="1" si="118"/>
        <v>AUTO</v>
      </c>
      <c r="H1810" s="32" t="str">
        <f t="array" aca="1" ref="H1810" ca="1">IFERROR(INDEX($E$26:$E$1885,SMALL(IF($E$26:$E$1885="","",ROW($E$26:$E$1885)-MIN(ROW($E$26:$E$1885))+1),ROW(E1601))),"")</f>
        <v/>
      </c>
      <c r="I1810" s="32" t="str">
        <f t="array" aca="1" ref="I1810" ca="1">IFERROR(INDEX($F$26:$F$1885,SMALL(IF($F$26:$F$1885="","",ROW($F$26:$F$1885)-MIN(ROW($F$26:$F$1885))+1),ROW(F1601))),"")</f>
        <v/>
      </c>
    </row>
    <row r="1811" spans="2:9" hidden="1" x14ac:dyDescent="0.45">
      <c r="B1811" s="32" t="str">
        <f t="shared" si="120"/>
        <v/>
      </c>
      <c r="C1811" s="1">
        <f ca="1"/>
        <v>0</v>
      </c>
      <c r="D1811" s="1">
        <v>19</v>
      </c>
      <c r="E1811" s="36" t="str">
        <f t="shared" ca="1" si="117"/>
        <v/>
      </c>
      <c r="F1811" s="1">
        <f t="shared" ca="1" si="118"/>
        <v>0</v>
      </c>
      <c r="H1811" s="32" t="str">
        <f t="array" aca="1" ref="H1811" ca="1">IFERROR(INDEX($E$26:$E$1885,SMALL(IF($E$26:$E$1885="","",ROW($E$26:$E$1885)-MIN(ROW($E$26:$E$1885))+1),ROW(E1602))),"")</f>
        <v/>
      </c>
      <c r="I1811" s="32" t="str">
        <f t="array" aca="1" ref="I1811" ca="1">IFERROR(INDEX($F$26:$F$1885,SMALL(IF($F$26:$F$1885="","",ROW($F$26:$F$1885)-MIN(ROW($F$26:$F$1885))+1),ROW(F1602))),"")</f>
        <v/>
      </c>
    </row>
    <row r="1812" spans="2:9" hidden="1" x14ac:dyDescent="0.45">
      <c r="B1812" s="32" t="str">
        <f t="shared" si="120"/>
        <v/>
      </c>
      <c r="C1812" s="1">
        <f ca="1"/>
        <v>0</v>
      </c>
      <c r="D1812" s="1">
        <v>20</v>
      </c>
      <c r="E1812" s="36" t="str">
        <f t="shared" ca="1" si="117"/>
        <v/>
      </c>
      <c r="F1812" s="1">
        <f t="shared" ca="1" si="118"/>
        <v>0</v>
      </c>
      <c r="H1812" s="32" t="str">
        <f t="array" aca="1" ref="H1812" ca="1">IFERROR(INDEX($E$26:$E$1885,SMALL(IF($E$26:$E$1885="","",ROW($E$26:$E$1885)-MIN(ROW($E$26:$E$1885))+1),ROW(E1603))),"")</f>
        <v/>
      </c>
      <c r="I1812" s="32" t="str">
        <f t="array" aca="1" ref="I1812" ca="1">IFERROR(INDEX($F$26:$F$1885,SMALL(IF($F$26:$F$1885="","",ROW($F$26:$F$1885)-MIN(ROW($F$26:$F$1885))+1),ROW(F1603))),"")</f>
        <v/>
      </c>
    </row>
    <row r="1813" spans="2:9" hidden="1" x14ac:dyDescent="0.45">
      <c r="B1813" s="32" t="str">
        <f t="shared" si="120"/>
        <v/>
      </c>
      <c r="C1813" s="1">
        <f ca="1"/>
        <v>0</v>
      </c>
      <c r="D1813" s="1">
        <v>21</v>
      </c>
      <c r="E1813" s="36" t="str">
        <f t="shared" ca="1" si="117"/>
        <v/>
      </c>
      <c r="F1813" s="1">
        <f t="shared" ca="1" si="118"/>
        <v>0</v>
      </c>
      <c r="H1813" s="32" t="str">
        <f t="array" aca="1" ref="H1813" ca="1">IFERROR(INDEX($E$26:$E$1885,SMALL(IF($E$26:$E$1885="","",ROW($E$26:$E$1885)-MIN(ROW($E$26:$E$1885))+1),ROW(E1604))),"")</f>
        <v/>
      </c>
      <c r="I1813" s="32" t="str">
        <f t="array" aca="1" ref="I1813" ca="1">IFERROR(INDEX($F$26:$F$1885,SMALL(IF($F$26:$F$1885="","",ROW($F$26:$F$1885)-MIN(ROW($F$26:$F$1885))+1),ROW(F1604))),"")</f>
        <v/>
      </c>
    </row>
    <row r="1814" spans="2:9" hidden="1" x14ac:dyDescent="0.45">
      <c r="B1814" s="32" t="str">
        <f t="shared" si="120"/>
        <v/>
      </c>
      <c r="C1814" s="1">
        <f ca="1"/>
        <v>0</v>
      </c>
      <c r="D1814" s="1">
        <v>22</v>
      </c>
      <c r="E1814" s="36" t="str">
        <f t="shared" ca="1" si="117"/>
        <v/>
      </c>
      <c r="F1814" s="1">
        <f t="shared" ca="1" si="118"/>
        <v>0</v>
      </c>
      <c r="H1814" s="32" t="str">
        <f t="array" aca="1" ref="H1814" ca="1">IFERROR(INDEX($E$26:$E$1885,SMALL(IF($E$26:$E$1885="","",ROW($E$26:$E$1885)-MIN(ROW($E$26:$E$1885))+1),ROW(E1605))),"")</f>
        <v/>
      </c>
      <c r="I1814" s="32" t="str">
        <f t="array" aca="1" ref="I1814" ca="1">IFERROR(INDEX($F$26:$F$1885,SMALL(IF($F$26:$F$1885="","",ROW($F$26:$F$1885)-MIN(ROW($F$26:$F$1885))+1),ROW(F1605))),"")</f>
        <v/>
      </c>
    </row>
    <row r="1815" spans="2:9" hidden="1" x14ac:dyDescent="0.45">
      <c r="B1815" s="32" t="str">
        <f t="shared" si="120"/>
        <v/>
      </c>
      <c r="C1815" s="1" t="str">
        <f ca="1"/>
        <v>SUBSCRIPTIONS</v>
      </c>
      <c r="D1815" s="1">
        <v>23</v>
      </c>
      <c r="E1815" s="36" t="str">
        <f t="shared" ca="1" si="117"/>
        <v/>
      </c>
      <c r="F1815" s="1" t="str">
        <f t="shared" ca="1" si="118"/>
        <v>SUBSCRIPTIONS</v>
      </c>
      <c r="H1815" s="32" t="str">
        <f t="array" aca="1" ref="H1815" ca="1">IFERROR(INDEX($E$26:$E$1885,SMALL(IF($E$26:$E$1885="","",ROW($E$26:$E$1885)-MIN(ROW($E$26:$E$1885))+1),ROW(E1606))),"")</f>
        <v/>
      </c>
      <c r="I1815" s="32" t="str">
        <f t="array" aca="1" ref="I1815" ca="1">IFERROR(INDEX($F$26:$F$1885,SMALL(IF($F$26:$F$1885="","",ROW($F$26:$F$1885)-MIN(ROW($F$26:$F$1885))+1),ROW(F1606))),"")</f>
        <v/>
      </c>
    </row>
    <row r="1816" spans="2:9" hidden="1" x14ac:dyDescent="0.45">
      <c r="B1816" s="32" t="str">
        <f t="shared" si="120"/>
        <v/>
      </c>
      <c r="C1816" s="1">
        <f ca="1"/>
        <v>0</v>
      </c>
      <c r="D1816" s="1">
        <v>24</v>
      </c>
      <c r="E1816" s="36" t="str">
        <f t="shared" ca="1" si="117"/>
        <v/>
      </c>
      <c r="F1816" s="1">
        <f t="shared" ca="1" si="118"/>
        <v>0</v>
      </c>
      <c r="H1816" s="32" t="str">
        <f t="array" aca="1" ref="H1816" ca="1">IFERROR(INDEX($E$26:$E$1885,SMALL(IF($E$26:$E$1885="","",ROW($E$26:$E$1885)-MIN(ROW($E$26:$E$1885))+1),ROW(E1793))),"")</f>
        <v/>
      </c>
      <c r="I1816" s="32" t="str">
        <f t="array" aca="1" ref="I1816" ca="1">IFERROR(INDEX($F$26:$F$1885,SMALL(IF($F$26:$F$1885="","",ROW($F$26:$F$1885)-MIN(ROW($F$26:$F$1885))+1),ROW(F1793))),"")</f>
        <v/>
      </c>
    </row>
    <row r="1817" spans="2:9" hidden="1" x14ac:dyDescent="0.45">
      <c r="B1817" s="32" t="str">
        <f t="shared" si="120"/>
        <v/>
      </c>
      <c r="C1817" s="1">
        <f ca="1"/>
        <v>0</v>
      </c>
      <c r="D1817" s="1">
        <v>25</v>
      </c>
      <c r="E1817" s="36" t="str">
        <f t="shared" ca="1" si="117"/>
        <v/>
      </c>
      <c r="F1817" s="1">
        <f t="shared" ca="1" si="118"/>
        <v>0</v>
      </c>
      <c r="H1817" s="32" t="str">
        <f t="array" aca="1" ref="H1817" ca="1">IFERROR(INDEX($E$26:$E$1885,SMALL(IF($E$26:$E$1885="","",ROW($E$26:$E$1885)-MIN(ROW($E$26:$E$1885))+1),ROW(E1794))),"")</f>
        <v/>
      </c>
      <c r="I1817" s="32" t="str">
        <f t="array" aca="1" ref="I1817" ca="1">IFERROR(INDEX($F$26:$F$1885,SMALL(IF($F$26:$F$1885="","",ROW($F$26:$F$1885)-MIN(ROW($F$26:$F$1885))+1),ROW(F1794))),"")</f>
        <v/>
      </c>
    </row>
    <row r="1818" spans="2:9" hidden="1" x14ac:dyDescent="0.45">
      <c r="B1818" s="32" t="str">
        <f t="shared" si="120"/>
        <v/>
      </c>
      <c r="C1818" s="1">
        <f ca="1"/>
        <v>0</v>
      </c>
      <c r="D1818" s="1">
        <v>26</v>
      </c>
      <c r="E1818" s="36" t="str">
        <f t="shared" ca="1" si="117"/>
        <v/>
      </c>
      <c r="F1818" s="1">
        <f t="shared" ca="1" si="118"/>
        <v>0</v>
      </c>
      <c r="H1818" s="32" t="str">
        <f t="array" aca="1" ref="H1818" ca="1">IFERROR(INDEX($E$26:$E$1885,SMALL(IF($E$26:$E$1885="","",ROW($E$26:$E$1885)-MIN(ROW($E$26:$E$1885))+1),ROW(E1795))),"")</f>
        <v/>
      </c>
      <c r="I1818" s="32" t="str">
        <f t="array" aca="1" ref="I1818" ca="1">IFERROR(INDEX($F$26:$F$1885,SMALL(IF($F$26:$F$1885="","",ROW($F$26:$F$1885)-MIN(ROW($F$26:$F$1885))+1),ROW(F1795))),"")</f>
        <v/>
      </c>
    </row>
    <row r="1819" spans="2:9" hidden="1" x14ac:dyDescent="0.45">
      <c r="B1819" s="32" t="str">
        <f t="shared" si="120"/>
        <v/>
      </c>
      <c r="C1819" s="1">
        <f ca="1"/>
        <v>0</v>
      </c>
      <c r="D1819" s="1">
        <v>27</v>
      </c>
      <c r="E1819" s="36" t="str">
        <f t="shared" ref="E1819:E1882" ca="1" si="121">IF(LEN(C1819)=0,"",TEXT(B1819,"mm/dd/yyyy"))</f>
        <v/>
      </c>
      <c r="F1819" s="1">
        <f t="shared" ref="F1819:F1882" ca="1" si="122">C1819</f>
        <v>0</v>
      </c>
      <c r="H1819" s="32" t="str">
        <f t="array" aca="1" ref="H1819" ca="1">IFERROR(INDEX($E$26:$E$1885,SMALL(IF($E$26:$E$1885="","",ROW($E$26:$E$1885)-MIN(ROW($E$26:$E$1885))+1),ROW(E1796))),"")</f>
        <v/>
      </c>
      <c r="I1819" s="32" t="str">
        <f t="array" aca="1" ref="I1819" ca="1">IFERROR(INDEX($F$26:$F$1885,SMALL(IF($F$26:$F$1885="","",ROW($F$26:$F$1885)-MIN(ROW($F$26:$F$1885))+1),ROW(F1796))),"")</f>
        <v/>
      </c>
    </row>
    <row r="1820" spans="2:9" hidden="1" x14ac:dyDescent="0.45">
      <c r="B1820" s="32" t="str">
        <f t="shared" si="120"/>
        <v/>
      </c>
      <c r="C1820" s="1" t="str">
        <f ca="1"/>
        <v>SAVINGS</v>
      </c>
      <c r="D1820" s="1">
        <v>28</v>
      </c>
      <c r="E1820" s="36" t="str">
        <f t="shared" ca="1" si="121"/>
        <v/>
      </c>
      <c r="F1820" s="1" t="str">
        <f t="shared" ca="1" si="122"/>
        <v>SAVINGS</v>
      </c>
      <c r="H1820" s="32" t="str">
        <f t="array" aca="1" ref="H1820" ca="1">IFERROR(INDEX($E$26:$E$1885,SMALL(IF($E$26:$E$1885="","",ROW($E$26:$E$1885)-MIN(ROW($E$26:$E$1885))+1),ROW(E1797))),"")</f>
        <v/>
      </c>
      <c r="I1820" s="32" t="str">
        <f t="array" aca="1" ref="I1820" ca="1">IFERROR(INDEX($F$26:$F$1885,SMALL(IF($F$26:$F$1885="","",ROW($F$26:$F$1885)-MIN(ROW($F$26:$F$1885))+1),ROW(F1797))),"")</f>
        <v/>
      </c>
    </row>
    <row r="1821" spans="2:9" hidden="1" x14ac:dyDescent="0.45">
      <c r="B1821" s="32" t="str">
        <f t="shared" si="120"/>
        <v/>
      </c>
      <c r="C1821" s="1" t="str">
        <f ca="1"/>
        <v>Savings - Vacation</v>
      </c>
      <c r="D1821" s="1">
        <v>29</v>
      </c>
      <c r="E1821" s="36" t="str">
        <f t="shared" ca="1" si="121"/>
        <v/>
      </c>
      <c r="F1821" s="1" t="str">
        <f t="shared" ca="1" si="122"/>
        <v>Savings - Vacation</v>
      </c>
      <c r="H1821" s="32" t="str">
        <f t="array" aca="1" ref="H1821" ca="1">IFERROR(INDEX($E$26:$E$1885,SMALL(IF($E$26:$E$1885="","",ROW($E$26:$E$1885)-MIN(ROW($E$26:$E$1885))+1),ROW(E1798))),"")</f>
        <v/>
      </c>
      <c r="I1821" s="32" t="str">
        <f t="array" aca="1" ref="I1821" ca="1">IFERROR(INDEX($F$26:$F$1885,SMALL(IF($F$26:$F$1885="","",ROW($F$26:$F$1885)-MIN(ROW($F$26:$F$1885))+1),ROW(F1798))),"")</f>
        <v/>
      </c>
    </row>
    <row r="1822" spans="2:9" hidden="1" x14ac:dyDescent="0.45">
      <c r="B1822" s="32" t="str">
        <f t="shared" si="120"/>
        <v/>
      </c>
      <c r="C1822" s="1" t="str">
        <f ca="1"/>
        <v>Savings - School Fund</v>
      </c>
      <c r="D1822" s="1">
        <v>30</v>
      </c>
      <c r="E1822" s="36" t="str">
        <f t="shared" ca="1" si="121"/>
        <v/>
      </c>
      <c r="F1822" s="1" t="str">
        <f t="shared" ca="1" si="122"/>
        <v>Savings - School Fund</v>
      </c>
      <c r="H1822" s="32" t="str">
        <f t="array" aca="1" ref="H1822" ca="1">IFERROR(INDEX($E$26:$E$1885,SMALL(IF($E$26:$E$1885="","",ROW($E$26:$E$1885)-MIN(ROW($E$26:$E$1885))+1),ROW(E1799))),"")</f>
        <v/>
      </c>
      <c r="I1822" s="32" t="str">
        <f t="array" aca="1" ref="I1822" ca="1">IFERROR(INDEX($F$26:$F$1885,SMALL(IF($F$26:$F$1885="","",ROW($F$26:$F$1885)-MIN(ROW($F$26:$F$1885))+1),ROW(F1799))),"")</f>
        <v/>
      </c>
    </row>
    <row r="1823" spans="2:9" hidden="1" x14ac:dyDescent="0.45">
      <c r="B1823" s="32" t="str">
        <f t="shared" si="120"/>
        <v/>
      </c>
      <c r="C1823" s="1">
        <f ca="1"/>
        <v>0</v>
      </c>
      <c r="D1823" s="1">
        <v>31</v>
      </c>
      <c r="E1823" s="36" t="str">
        <f t="shared" ca="1" si="121"/>
        <v/>
      </c>
      <c r="F1823" s="1">
        <f t="shared" ca="1" si="122"/>
        <v>0</v>
      </c>
      <c r="H1823" s="32" t="str">
        <f t="array" aca="1" ref="H1823" ca="1">IFERROR(INDEX($E$26:$E$1885,SMALL(IF($E$26:$E$1885="","",ROW($E$26:$E$1885)-MIN(ROW($E$26:$E$1885))+1),ROW(E1800))),"")</f>
        <v/>
      </c>
      <c r="I1823" s="32" t="str">
        <f t="array" aca="1" ref="I1823" ca="1">IFERROR(INDEX($F$26:$F$1885,SMALL(IF($F$26:$F$1885="","",ROW($F$26:$F$1885)-MIN(ROW($F$26:$F$1885))+1),ROW(F1800))),"")</f>
        <v/>
      </c>
    </row>
    <row r="1824" spans="2:9" hidden="1" x14ac:dyDescent="0.45">
      <c r="B1824" s="32" t="str">
        <f t="shared" si="120"/>
        <v/>
      </c>
      <c r="C1824" s="1">
        <f ca="1"/>
        <v>0</v>
      </c>
      <c r="D1824" s="1">
        <v>32</v>
      </c>
      <c r="E1824" s="36" t="str">
        <f t="shared" ca="1" si="121"/>
        <v/>
      </c>
      <c r="F1824" s="1">
        <f t="shared" ca="1" si="122"/>
        <v>0</v>
      </c>
      <c r="H1824" s="32" t="str">
        <f t="array" aca="1" ref="H1824" ca="1">IFERROR(INDEX($E$26:$E$1885,SMALL(IF($E$26:$E$1885="","",ROW($E$26:$E$1885)-MIN(ROW($E$26:$E$1885))+1),ROW(E1801))),"")</f>
        <v/>
      </c>
      <c r="I1824" s="32" t="str">
        <f t="array" aca="1" ref="I1824" ca="1">IFERROR(INDEX($F$26:$F$1885,SMALL(IF($F$26:$F$1885="","",ROW($F$26:$F$1885)-MIN(ROW($F$26:$F$1885))+1),ROW(F1801))),"")</f>
        <v/>
      </c>
    </row>
    <row r="1825" spans="2:9" hidden="1" x14ac:dyDescent="0.45">
      <c r="B1825" s="32" t="str">
        <f t="shared" si="120"/>
        <v/>
      </c>
      <c r="C1825" s="1">
        <f ca="1"/>
        <v>0</v>
      </c>
      <c r="D1825" s="1">
        <v>33</v>
      </c>
      <c r="E1825" s="36" t="str">
        <f t="shared" ca="1" si="121"/>
        <v/>
      </c>
      <c r="F1825" s="1">
        <f t="shared" ca="1" si="122"/>
        <v>0</v>
      </c>
      <c r="H1825" s="32" t="str">
        <f t="array" aca="1" ref="H1825" ca="1">IFERROR(INDEX($E$26:$E$1885,SMALL(IF($E$26:$E$1885="","",ROW($E$26:$E$1885)-MIN(ROW($E$26:$E$1885))+1),ROW(E1802))),"")</f>
        <v/>
      </c>
      <c r="I1825" s="32" t="str">
        <f t="array" aca="1" ref="I1825" ca="1">IFERROR(INDEX($F$26:$F$1885,SMALL(IF($F$26:$F$1885="","",ROW($F$26:$F$1885)-MIN(ROW($F$26:$F$1885))+1),ROW(F1802))),"")</f>
        <v/>
      </c>
    </row>
    <row r="1826" spans="2:9" hidden="1" x14ac:dyDescent="0.45">
      <c r="B1826" s="32" t="str">
        <f t="shared" si="120"/>
        <v/>
      </c>
      <c r="C1826" s="1">
        <f ca="1"/>
        <v>0</v>
      </c>
      <c r="D1826" s="1">
        <v>34</v>
      </c>
      <c r="E1826" s="36" t="str">
        <f t="shared" ca="1" si="121"/>
        <v/>
      </c>
      <c r="F1826" s="1">
        <f t="shared" ca="1" si="122"/>
        <v>0</v>
      </c>
      <c r="H1826" s="32" t="str">
        <f t="array" aca="1" ref="H1826" ca="1">IFERROR(INDEX($E$26:$E$1885,SMALL(IF($E$26:$E$1885="","",ROW($E$26:$E$1885)-MIN(ROW($E$26:$E$1885))+1),ROW(E1803))),"")</f>
        <v/>
      </c>
      <c r="I1826" s="32" t="str">
        <f t="array" aca="1" ref="I1826" ca="1">IFERROR(INDEX($F$26:$F$1885,SMALL(IF($F$26:$F$1885="","",ROW($F$26:$F$1885)-MIN(ROW($F$26:$F$1885))+1),ROW(F1803))),"")</f>
        <v/>
      </c>
    </row>
    <row r="1827" spans="2:9" hidden="1" x14ac:dyDescent="0.45">
      <c r="B1827" s="32" t="str">
        <f t="shared" si="120"/>
        <v/>
      </c>
      <c r="C1827" s="1">
        <f ca="1"/>
        <v>0</v>
      </c>
      <c r="D1827" s="1">
        <v>35</v>
      </c>
      <c r="E1827" s="36" t="str">
        <f t="shared" ca="1" si="121"/>
        <v/>
      </c>
      <c r="F1827" s="1">
        <f t="shared" ca="1" si="122"/>
        <v>0</v>
      </c>
      <c r="H1827" s="32" t="str">
        <f t="array" aca="1" ref="H1827" ca="1">IFERROR(INDEX($E$26:$E$1885,SMALL(IF($E$26:$E$1885="","",ROW($E$26:$E$1885)-MIN(ROW($E$26:$E$1885))+1),ROW(E1804))),"")</f>
        <v/>
      </c>
      <c r="I1827" s="32" t="str">
        <f t="array" aca="1" ref="I1827" ca="1">IFERROR(INDEX($F$26:$F$1885,SMALL(IF($F$26:$F$1885="","",ROW($F$26:$F$1885)-MIN(ROW($F$26:$F$1885))+1),ROW(F1804))),"")</f>
        <v/>
      </c>
    </row>
    <row r="1828" spans="2:9" hidden="1" x14ac:dyDescent="0.45">
      <c r="B1828" s="32" t="str">
        <f t="shared" si="120"/>
        <v/>
      </c>
      <c r="C1828" s="1">
        <f ca="1"/>
        <v>0</v>
      </c>
      <c r="D1828" s="1">
        <v>36</v>
      </c>
      <c r="E1828" s="36" t="str">
        <f t="shared" ca="1" si="121"/>
        <v/>
      </c>
      <c r="F1828" s="1">
        <f t="shared" ca="1" si="122"/>
        <v>0</v>
      </c>
      <c r="H1828" s="32" t="str">
        <f t="array" aca="1" ref="H1828" ca="1">IFERROR(INDEX($E$26:$E$1885,SMALL(IF($E$26:$E$1885="","",ROW($E$26:$E$1885)-MIN(ROW($E$26:$E$1885))+1),ROW(E1805))),"")</f>
        <v/>
      </c>
      <c r="I1828" s="32" t="str">
        <f t="array" aca="1" ref="I1828" ca="1">IFERROR(INDEX($F$26:$F$1885,SMALL(IF($F$26:$F$1885="","",ROW($F$26:$F$1885)-MIN(ROW($F$26:$F$1885))+1),ROW(F1805))),"")</f>
        <v/>
      </c>
    </row>
    <row r="1829" spans="2:9" hidden="1" x14ac:dyDescent="0.45">
      <c r="B1829" s="32" t="str">
        <f t="shared" si="120"/>
        <v/>
      </c>
      <c r="C1829" s="1">
        <f ca="1"/>
        <v>0</v>
      </c>
      <c r="D1829" s="1">
        <v>37</v>
      </c>
      <c r="E1829" s="36" t="str">
        <f t="shared" ca="1" si="121"/>
        <v/>
      </c>
      <c r="F1829" s="1">
        <f t="shared" ca="1" si="122"/>
        <v>0</v>
      </c>
      <c r="H1829" s="32" t="str">
        <f t="array" aca="1" ref="H1829" ca="1">IFERROR(INDEX($E$26:$E$1885,SMALL(IF($E$26:$E$1885="","",ROW($E$26:$E$1885)-MIN(ROW($E$26:$E$1885))+1),ROW(E1806))),"")</f>
        <v/>
      </c>
      <c r="I1829" s="32" t="str">
        <f t="array" aca="1" ref="I1829" ca="1">IFERROR(INDEX($F$26:$F$1885,SMALL(IF($F$26:$F$1885="","",ROW($F$26:$F$1885)-MIN(ROW($F$26:$F$1885))+1),ROW(F1806))),"")</f>
        <v/>
      </c>
    </row>
    <row r="1830" spans="2:9" hidden="1" x14ac:dyDescent="0.45">
      <c r="B1830" s="32" t="str">
        <f t="shared" si="120"/>
        <v/>
      </c>
      <c r="C1830" s="1">
        <f ca="1"/>
        <v>0</v>
      </c>
      <c r="D1830" s="1">
        <v>38</v>
      </c>
      <c r="E1830" s="36" t="str">
        <f t="shared" ca="1" si="121"/>
        <v/>
      </c>
      <c r="F1830" s="1">
        <f t="shared" ca="1" si="122"/>
        <v>0</v>
      </c>
      <c r="H1830" s="32" t="str">
        <f t="array" aca="1" ref="H1830" ca="1">IFERROR(INDEX($E$26:$E$1885,SMALL(IF($E$26:$E$1885="","",ROW($E$26:$E$1885)-MIN(ROW($E$26:$E$1885))+1),ROW(E1807))),"")</f>
        <v/>
      </c>
      <c r="I1830" s="32" t="str">
        <f t="array" aca="1" ref="I1830" ca="1">IFERROR(INDEX($F$26:$F$1885,SMALL(IF($F$26:$F$1885="","",ROW($F$26:$F$1885)-MIN(ROW($F$26:$F$1885))+1),ROW(F1807))),"")</f>
        <v/>
      </c>
    </row>
    <row r="1831" spans="2:9" hidden="1" x14ac:dyDescent="0.45">
      <c r="B1831" s="32" t="str">
        <f t="shared" si="120"/>
        <v/>
      </c>
      <c r="C1831" s="1">
        <f ca="1"/>
        <v>0</v>
      </c>
      <c r="D1831" s="1">
        <v>39</v>
      </c>
      <c r="E1831" s="36" t="str">
        <f t="shared" ca="1" si="121"/>
        <v/>
      </c>
      <c r="F1831" s="1">
        <f t="shared" ca="1" si="122"/>
        <v>0</v>
      </c>
      <c r="H1831" s="32" t="str">
        <f t="array" aca="1" ref="H1831" ca="1">IFERROR(INDEX($E$26:$E$1885,SMALL(IF($E$26:$E$1885="","",ROW($E$26:$E$1885)-MIN(ROW($E$26:$E$1885))+1),ROW(E1808))),"")</f>
        <v/>
      </c>
      <c r="I1831" s="32" t="str">
        <f t="array" aca="1" ref="I1831" ca="1">IFERROR(INDEX($F$26:$F$1885,SMALL(IF($F$26:$F$1885="","",ROW($F$26:$F$1885)-MIN(ROW($F$26:$F$1885))+1),ROW(F1808))),"")</f>
        <v/>
      </c>
    </row>
    <row r="1832" spans="2:9" hidden="1" x14ac:dyDescent="0.45">
      <c r="B1832" s="32" t="str">
        <f t="shared" si="120"/>
        <v/>
      </c>
      <c r="C1832" s="1">
        <f ca="1"/>
        <v>0</v>
      </c>
      <c r="D1832" s="1">
        <v>40</v>
      </c>
      <c r="E1832" s="36" t="str">
        <f t="shared" ca="1" si="121"/>
        <v/>
      </c>
      <c r="F1832" s="1">
        <f t="shared" ca="1" si="122"/>
        <v>0</v>
      </c>
      <c r="H1832" s="32" t="str">
        <f t="array" aca="1" ref="H1832" ca="1">IFERROR(INDEX($E$26:$E$1885,SMALL(IF($E$26:$E$1885="","",ROW($E$26:$E$1885)-MIN(ROW($E$26:$E$1885))+1),ROW(E1809))),"")</f>
        <v/>
      </c>
      <c r="I1832" s="32" t="str">
        <f t="array" aca="1" ref="I1832" ca="1">IFERROR(INDEX($F$26:$F$1885,SMALL(IF($F$26:$F$1885="","",ROW($F$26:$F$1885)-MIN(ROW($F$26:$F$1885))+1),ROW(F1809))),"")</f>
        <v/>
      </c>
    </row>
    <row r="1833" spans="2:9" hidden="1" x14ac:dyDescent="0.45">
      <c r="B1833" s="32" t="str">
        <f t="shared" si="120"/>
        <v/>
      </c>
      <c r="C1833" s="1">
        <f ca="1"/>
        <v>0</v>
      </c>
      <c r="D1833" s="1">
        <v>41</v>
      </c>
      <c r="E1833" s="36" t="str">
        <f t="shared" ca="1" si="121"/>
        <v/>
      </c>
      <c r="F1833" s="1">
        <f t="shared" ca="1" si="122"/>
        <v>0</v>
      </c>
      <c r="H1833" s="32" t="str">
        <f t="array" aca="1" ref="H1833" ca="1">IFERROR(INDEX($E$26:$E$1885,SMALL(IF($E$26:$E$1885="","",ROW($E$26:$E$1885)-MIN(ROW($E$26:$E$1885))+1),ROW(E1810))),"")</f>
        <v/>
      </c>
      <c r="I1833" s="32" t="str">
        <f t="array" aca="1" ref="I1833" ca="1">IFERROR(INDEX($F$26:$F$1885,SMALL(IF($F$26:$F$1885="","",ROW($F$26:$F$1885)-MIN(ROW($F$26:$F$1885))+1),ROW(F1810))),"")</f>
        <v/>
      </c>
    </row>
    <row r="1834" spans="2:9" hidden="1" x14ac:dyDescent="0.45">
      <c r="B1834" s="32" t="str">
        <f t="shared" si="120"/>
        <v/>
      </c>
      <c r="C1834" s="1">
        <f ca="1"/>
        <v>0</v>
      </c>
      <c r="D1834" s="1">
        <v>42</v>
      </c>
      <c r="E1834" s="36" t="str">
        <f t="shared" ca="1" si="121"/>
        <v/>
      </c>
      <c r="F1834" s="1">
        <f t="shared" ca="1" si="122"/>
        <v>0</v>
      </c>
      <c r="H1834" s="32" t="str">
        <f t="array" aca="1" ref="H1834" ca="1">IFERROR(INDEX($E$26:$E$1885,SMALL(IF($E$26:$E$1885="","",ROW($E$26:$E$1885)-MIN(ROW($E$26:$E$1885))+1),ROW(E1811))),"")</f>
        <v/>
      </c>
      <c r="I1834" s="32" t="str">
        <f t="array" aca="1" ref="I1834" ca="1">IFERROR(INDEX($F$26:$F$1885,SMALL(IF($F$26:$F$1885="","",ROW($F$26:$F$1885)-MIN(ROW($F$26:$F$1885))+1),ROW(F1811))),"")</f>
        <v/>
      </c>
    </row>
    <row r="1835" spans="2:9" hidden="1" x14ac:dyDescent="0.45">
      <c r="B1835" s="32" t="str">
        <f t="shared" si="120"/>
        <v/>
      </c>
      <c r="C1835" s="1">
        <f ca="1"/>
        <v>0</v>
      </c>
      <c r="D1835" s="1">
        <v>43</v>
      </c>
      <c r="E1835" s="36" t="str">
        <f t="shared" ca="1" si="121"/>
        <v/>
      </c>
      <c r="F1835" s="1">
        <f t="shared" ca="1" si="122"/>
        <v>0</v>
      </c>
      <c r="H1835" s="32" t="str">
        <f t="array" aca="1" ref="H1835" ca="1">IFERROR(INDEX($E$26:$E$1885,SMALL(IF($E$26:$E$1885="","",ROW($E$26:$E$1885)-MIN(ROW($E$26:$E$1885))+1),ROW(E1812))),"")</f>
        <v/>
      </c>
      <c r="I1835" s="32" t="str">
        <f t="array" aca="1" ref="I1835" ca="1">IFERROR(INDEX($F$26:$F$1885,SMALL(IF($F$26:$F$1885="","",ROW($F$26:$F$1885)-MIN(ROW($F$26:$F$1885))+1),ROW(F1812))),"")</f>
        <v/>
      </c>
    </row>
    <row r="1836" spans="2:9" hidden="1" x14ac:dyDescent="0.45">
      <c r="B1836" s="32" t="str">
        <f t="shared" si="120"/>
        <v/>
      </c>
      <c r="C1836" s="1">
        <f ca="1"/>
        <v>0</v>
      </c>
      <c r="D1836" s="1">
        <v>44</v>
      </c>
      <c r="E1836" s="36" t="str">
        <f t="shared" ca="1" si="121"/>
        <v/>
      </c>
      <c r="F1836" s="1">
        <f t="shared" ca="1" si="122"/>
        <v>0</v>
      </c>
      <c r="H1836" s="32" t="str">
        <f t="array" aca="1" ref="H1836" ca="1">IFERROR(INDEX($E$26:$E$1885,SMALL(IF($E$26:$E$1885="","",ROW($E$26:$E$1885)-MIN(ROW($E$26:$E$1885))+1),ROW(E1813))),"")</f>
        <v/>
      </c>
      <c r="I1836" s="32" t="str">
        <f t="array" aca="1" ref="I1836" ca="1">IFERROR(INDEX($F$26:$F$1885,SMALL(IF($F$26:$F$1885="","",ROW($F$26:$F$1885)-MIN(ROW($F$26:$F$1885))+1),ROW(F1813))),"")</f>
        <v/>
      </c>
    </row>
    <row r="1837" spans="2:9" hidden="1" x14ac:dyDescent="0.45">
      <c r="B1837" s="32" t="str">
        <f t="shared" si="120"/>
        <v/>
      </c>
      <c r="C1837" s="1">
        <f ca="1"/>
        <v>0</v>
      </c>
      <c r="D1837" s="1">
        <v>45</v>
      </c>
      <c r="E1837" s="36" t="str">
        <f t="shared" ca="1" si="121"/>
        <v/>
      </c>
      <c r="F1837" s="1">
        <f t="shared" ca="1" si="122"/>
        <v>0</v>
      </c>
      <c r="H1837" s="32" t="str">
        <f t="array" aca="1" ref="H1837" ca="1">IFERROR(INDEX($E$26:$E$1885,SMALL(IF($E$26:$E$1885="","",ROW($E$26:$E$1885)-MIN(ROW($E$26:$E$1885))+1),ROW(E1814))),"")</f>
        <v/>
      </c>
      <c r="I1837" s="32" t="str">
        <f t="array" aca="1" ref="I1837" ca="1">IFERROR(INDEX($F$26:$F$1885,SMALL(IF($F$26:$F$1885="","",ROW($F$26:$F$1885)-MIN(ROW($F$26:$F$1885))+1),ROW(F1814))),"")</f>
        <v/>
      </c>
    </row>
    <row r="1838" spans="2:9" hidden="1" x14ac:dyDescent="0.45">
      <c r="B1838" s="32" t="str">
        <f t="shared" si="120"/>
        <v/>
      </c>
      <c r="C1838" s="1">
        <f ca="1"/>
        <v>0</v>
      </c>
      <c r="D1838" s="1">
        <v>46</v>
      </c>
      <c r="E1838" s="36" t="str">
        <f t="shared" ca="1" si="121"/>
        <v/>
      </c>
      <c r="F1838" s="1">
        <f t="shared" ca="1" si="122"/>
        <v>0</v>
      </c>
      <c r="H1838" s="32" t="str">
        <f t="array" aca="1" ref="H1838" ca="1">IFERROR(INDEX($E$26:$E$1885,SMALL(IF($E$26:$E$1885="","",ROW($E$26:$E$1885)-MIN(ROW($E$26:$E$1885))+1),ROW(E1815))),"")</f>
        <v/>
      </c>
      <c r="I1838" s="32" t="str">
        <f t="array" aca="1" ref="I1838" ca="1">IFERROR(INDEX($F$26:$F$1885,SMALL(IF($F$26:$F$1885="","",ROW($F$26:$F$1885)-MIN(ROW($F$26:$F$1885))+1),ROW(F1815))),"")</f>
        <v/>
      </c>
    </row>
    <row r="1839" spans="2:9" hidden="1" x14ac:dyDescent="0.45">
      <c r="B1839" s="32" t="str">
        <f t="shared" si="120"/>
        <v/>
      </c>
      <c r="C1839" s="1">
        <f ca="1"/>
        <v>0</v>
      </c>
      <c r="D1839" s="1">
        <v>47</v>
      </c>
      <c r="E1839" s="36" t="str">
        <f t="shared" ca="1" si="121"/>
        <v/>
      </c>
      <c r="F1839" s="1">
        <f t="shared" ca="1" si="122"/>
        <v>0</v>
      </c>
      <c r="H1839" s="32" t="str">
        <f t="array" aca="1" ref="H1839" ca="1">IFERROR(INDEX($E$26:$E$1885,SMALL(IF($E$26:$E$1885="","",ROW($E$26:$E$1885)-MIN(ROW($E$26:$E$1885))+1),ROW(E1816))),"")</f>
        <v/>
      </c>
      <c r="I1839" s="32" t="str">
        <f t="array" aca="1" ref="I1839" ca="1">IFERROR(INDEX($F$26:$F$1885,SMALL(IF($F$26:$F$1885="","",ROW($F$26:$F$1885)-MIN(ROW($F$26:$F$1885))+1),ROW(F1816))),"")</f>
        <v/>
      </c>
    </row>
    <row r="1840" spans="2:9" hidden="1" x14ac:dyDescent="0.45">
      <c r="B1840" s="32" t="str">
        <f t="shared" si="120"/>
        <v/>
      </c>
      <c r="C1840" s="1">
        <f ca="1"/>
        <v>0</v>
      </c>
      <c r="D1840" s="1">
        <v>48</v>
      </c>
      <c r="E1840" s="36" t="str">
        <f t="shared" ca="1" si="121"/>
        <v/>
      </c>
      <c r="F1840" s="1">
        <f t="shared" ca="1" si="122"/>
        <v>0</v>
      </c>
      <c r="H1840" s="32" t="str">
        <f t="array" aca="1" ref="H1840" ca="1">IFERROR(INDEX($E$26:$E$1885,SMALL(IF($E$26:$E$1885="","",ROW($E$26:$E$1885)-MIN(ROW($E$26:$E$1885))+1),ROW(E1817))),"")</f>
        <v/>
      </c>
      <c r="I1840" s="32" t="str">
        <f t="array" aca="1" ref="I1840" ca="1">IFERROR(INDEX($F$26:$F$1885,SMALL(IF($F$26:$F$1885="","",ROW($F$26:$F$1885)-MIN(ROW($F$26:$F$1885))+1),ROW(F1817))),"")</f>
        <v/>
      </c>
    </row>
    <row r="1841" spans="2:9" hidden="1" x14ac:dyDescent="0.45">
      <c r="B1841" s="32" t="str">
        <f t="shared" si="120"/>
        <v/>
      </c>
      <c r="C1841" s="1">
        <f ca="1"/>
        <v>0</v>
      </c>
      <c r="D1841" s="1">
        <v>49</v>
      </c>
      <c r="E1841" s="36" t="str">
        <f t="shared" ca="1" si="121"/>
        <v/>
      </c>
      <c r="F1841" s="1">
        <f t="shared" ca="1" si="122"/>
        <v>0</v>
      </c>
      <c r="H1841" s="32" t="str">
        <f t="array" aca="1" ref="H1841" ca="1">IFERROR(INDEX($E$26:$E$1885,SMALL(IF($E$26:$E$1885="","",ROW($E$26:$E$1885)-MIN(ROW($E$26:$E$1885))+1),ROW(E1818))),"")</f>
        <v/>
      </c>
      <c r="I1841" s="32" t="str">
        <f t="array" aca="1" ref="I1841" ca="1">IFERROR(INDEX($F$26:$F$1885,SMALL(IF($F$26:$F$1885="","",ROW($F$26:$F$1885)-MIN(ROW($F$26:$F$1885))+1),ROW(F1818))),"")</f>
        <v/>
      </c>
    </row>
    <row r="1842" spans="2:9" hidden="1" x14ac:dyDescent="0.45">
      <c r="B1842" s="32" t="str">
        <f t="shared" si="120"/>
        <v/>
      </c>
      <c r="C1842" s="1">
        <f ca="1"/>
        <v>0</v>
      </c>
      <c r="D1842" s="1">
        <v>50</v>
      </c>
      <c r="E1842" s="36" t="str">
        <f t="shared" ca="1" si="121"/>
        <v/>
      </c>
      <c r="F1842" s="1">
        <f t="shared" ca="1" si="122"/>
        <v>0</v>
      </c>
      <c r="H1842" s="32" t="str">
        <f t="array" aca="1" ref="H1842" ca="1">IFERROR(INDEX($E$26:$E$1885,SMALL(IF($E$26:$E$1885="","",ROW($E$26:$E$1885)-MIN(ROW($E$26:$E$1885))+1),ROW(E1819))),"")</f>
        <v/>
      </c>
      <c r="I1842" s="32" t="str">
        <f t="array" aca="1" ref="I1842" ca="1">IFERROR(INDEX($F$26:$F$1885,SMALL(IF($F$26:$F$1885="","",ROW($F$26:$F$1885)-MIN(ROW($F$26:$F$1885))+1),ROW(F1819))),"")</f>
        <v/>
      </c>
    </row>
    <row r="1843" spans="2:9" hidden="1" x14ac:dyDescent="0.45">
      <c r="B1843" s="32" t="str">
        <f t="shared" si="120"/>
        <v/>
      </c>
      <c r="C1843" s="1">
        <f ca="1"/>
        <v>0</v>
      </c>
      <c r="D1843" s="1">
        <v>51</v>
      </c>
      <c r="E1843" s="36" t="str">
        <f t="shared" ca="1" si="121"/>
        <v/>
      </c>
      <c r="F1843" s="1">
        <f t="shared" ca="1" si="122"/>
        <v>0</v>
      </c>
      <c r="H1843" s="32" t="str">
        <f t="array" aca="1" ref="H1843" ca="1">IFERROR(INDEX($E$26:$E$1885,SMALL(IF($E$26:$E$1885="","",ROW($E$26:$E$1885)-MIN(ROW($E$26:$E$1885))+1),ROW(E1820))),"")</f>
        <v/>
      </c>
      <c r="I1843" s="32" t="str">
        <f t="array" aca="1" ref="I1843" ca="1">IFERROR(INDEX($F$26:$F$1885,SMALL(IF($F$26:$F$1885="","",ROW($F$26:$F$1885)-MIN(ROW($F$26:$F$1885))+1),ROW(F1820))),"")</f>
        <v/>
      </c>
    </row>
    <row r="1844" spans="2:9" hidden="1" x14ac:dyDescent="0.45">
      <c r="B1844" s="32" t="str">
        <f t="shared" si="120"/>
        <v/>
      </c>
      <c r="C1844" s="1">
        <f ca="1"/>
        <v>0</v>
      </c>
      <c r="D1844" s="1">
        <v>52</v>
      </c>
      <c r="E1844" s="36" t="str">
        <f t="shared" ca="1" si="121"/>
        <v/>
      </c>
      <c r="F1844" s="1">
        <f t="shared" ca="1" si="122"/>
        <v>0</v>
      </c>
      <c r="H1844" s="32" t="str">
        <f t="array" aca="1" ref="H1844" ca="1">IFERROR(INDEX($E$26:$E$1885,SMALL(IF($E$26:$E$1885="","",ROW($E$26:$E$1885)-MIN(ROW($E$26:$E$1885))+1),ROW(E1821))),"")</f>
        <v/>
      </c>
      <c r="I1844" s="32" t="str">
        <f t="array" aca="1" ref="I1844" ca="1">IFERROR(INDEX($F$26:$F$1885,SMALL(IF($F$26:$F$1885="","",ROW($F$26:$F$1885)-MIN(ROW($F$26:$F$1885))+1),ROW(F1821))),"")</f>
        <v/>
      </c>
    </row>
    <row r="1845" spans="2:9" hidden="1" x14ac:dyDescent="0.45">
      <c r="B1845" s="32" t="str">
        <f t="shared" si="120"/>
        <v/>
      </c>
      <c r="C1845" s="1">
        <f ca="1"/>
        <v>0</v>
      </c>
      <c r="D1845" s="1">
        <v>53</v>
      </c>
      <c r="E1845" s="36" t="str">
        <f t="shared" ca="1" si="121"/>
        <v/>
      </c>
      <c r="F1845" s="1">
        <f t="shared" ca="1" si="122"/>
        <v>0</v>
      </c>
      <c r="H1845" s="32" t="str">
        <f t="array" aca="1" ref="H1845" ca="1">IFERROR(INDEX($E$26:$E$1885,SMALL(IF($E$26:$E$1885="","",ROW($E$26:$E$1885)-MIN(ROW($E$26:$E$1885))+1),ROW(E1822))),"")</f>
        <v/>
      </c>
      <c r="I1845" s="32" t="str">
        <f t="array" aca="1" ref="I1845" ca="1">IFERROR(INDEX($F$26:$F$1885,SMALL(IF($F$26:$F$1885="","",ROW($F$26:$F$1885)-MIN(ROW($F$26:$F$1885))+1),ROW(F1822))),"")</f>
        <v/>
      </c>
    </row>
    <row r="1846" spans="2:9" hidden="1" x14ac:dyDescent="0.45">
      <c r="B1846" s="32" t="str">
        <f t="shared" si="120"/>
        <v/>
      </c>
      <c r="C1846" s="1">
        <f ca="1"/>
        <v>0</v>
      </c>
      <c r="D1846" s="1">
        <v>54</v>
      </c>
      <c r="E1846" s="36" t="str">
        <f t="shared" ca="1" si="121"/>
        <v/>
      </c>
      <c r="F1846" s="1">
        <f t="shared" ca="1" si="122"/>
        <v>0</v>
      </c>
      <c r="H1846" s="32" t="str">
        <f t="array" aca="1" ref="H1846" ca="1">IFERROR(INDEX($E$26:$E$1885,SMALL(IF($E$26:$E$1885="","",ROW($E$26:$E$1885)-MIN(ROW($E$26:$E$1885))+1),ROW(E1823))),"")</f>
        <v/>
      </c>
      <c r="I1846" s="32" t="str">
        <f t="array" aca="1" ref="I1846" ca="1">IFERROR(INDEX($F$26:$F$1885,SMALL(IF($F$26:$F$1885="","",ROW($F$26:$F$1885)-MIN(ROW($F$26:$F$1885))+1),ROW(F1823))),"")</f>
        <v/>
      </c>
    </row>
    <row r="1847" spans="2:9" hidden="1" x14ac:dyDescent="0.45">
      <c r="B1847" s="32" t="str">
        <f t="shared" si="120"/>
        <v/>
      </c>
      <c r="C1847" s="1">
        <f ca="1"/>
        <v>0</v>
      </c>
      <c r="D1847" s="1">
        <v>55</v>
      </c>
      <c r="E1847" s="36" t="str">
        <f t="shared" ca="1" si="121"/>
        <v/>
      </c>
      <c r="F1847" s="1">
        <f t="shared" ca="1" si="122"/>
        <v>0</v>
      </c>
      <c r="H1847" s="32" t="str">
        <f t="array" aca="1" ref="H1847" ca="1">IFERROR(INDEX($E$26:$E$1885,SMALL(IF($E$26:$E$1885="","",ROW($E$26:$E$1885)-MIN(ROW($E$26:$E$1885))+1),ROW(E1824))),"")</f>
        <v/>
      </c>
      <c r="I1847" s="32" t="str">
        <f t="array" aca="1" ref="I1847" ca="1">IFERROR(INDEX($F$26:$F$1885,SMALL(IF($F$26:$F$1885="","",ROW($F$26:$F$1885)-MIN(ROW($F$26:$F$1885))+1),ROW(F1824))),"")</f>
        <v/>
      </c>
    </row>
    <row r="1848" spans="2:9" hidden="1" x14ac:dyDescent="0.45">
      <c r="B1848" s="32" t="str">
        <f t="shared" si="120"/>
        <v/>
      </c>
      <c r="C1848" s="1">
        <f ca="1"/>
        <v>0</v>
      </c>
      <c r="D1848" s="1">
        <v>56</v>
      </c>
      <c r="E1848" s="36" t="str">
        <f t="shared" ca="1" si="121"/>
        <v/>
      </c>
      <c r="F1848" s="1">
        <f t="shared" ca="1" si="122"/>
        <v>0</v>
      </c>
      <c r="H1848" s="32" t="str">
        <f t="array" aca="1" ref="H1848" ca="1">IFERROR(INDEX($E$26:$E$1885,SMALL(IF($E$26:$E$1885="","",ROW($E$26:$E$1885)-MIN(ROW($E$26:$E$1885))+1),ROW(E1825))),"")</f>
        <v/>
      </c>
      <c r="I1848" s="32" t="str">
        <f t="array" aca="1" ref="I1848" ca="1">IFERROR(INDEX($F$26:$F$1885,SMALL(IF($F$26:$F$1885="","",ROW($F$26:$F$1885)-MIN(ROW($F$26:$F$1885))+1),ROW(F1825))),"")</f>
        <v/>
      </c>
    </row>
    <row r="1849" spans="2:9" hidden="1" x14ac:dyDescent="0.45">
      <c r="B1849" s="32" t="str">
        <f t="shared" si="120"/>
        <v/>
      </c>
      <c r="C1849" s="1">
        <f ca="1"/>
        <v>0</v>
      </c>
      <c r="D1849" s="1">
        <v>57</v>
      </c>
      <c r="E1849" s="36" t="str">
        <f t="shared" ca="1" si="121"/>
        <v/>
      </c>
      <c r="F1849" s="1">
        <f t="shared" ca="1" si="122"/>
        <v>0</v>
      </c>
      <c r="H1849" s="32" t="str">
        <f t="array" aca="1" ref="H1849" ca="1">IFERROR(INDEX($E$26:$E$1885,SMALL(IF($E$26:$E$1885="","",ROW($E$26:$E$1885)-MIN(ROW($E$26:$E$1885))+1),ROW(E1826))),"")</f>
        <v/>
      </c>
      <c r="I1849" s="32" t="str">
        <f t="array" aca="1" ref="I1849" ca="1">IFERROR(INDEX($F$26:$F$1885,SMALL(IF($F$26:$F$1885="","",ROW($F$26:$F$1885)-MIN(ROW($F$26:$F$1885))+1),ROW(F1826))),"")</f>
        <v/>
      </c>
    </row>
    <row r="1850" spans="2:9" hidden="1" x14ac:dyDescent="0.45">
      <c r="B1850" s="32" t="str">
        <f t="shared" si="120"/>
        <v/>
      </c>
      <c r="C1850" s="1">
        <f ca="1"/>
        <v>0</v>
      </c>
      <c r="D1850" s="1">
        <v>58</v>
      </c>
      <c r="E1850" s="36" t="str">
        <f t="shared" ca="1" si="121"/>
        <v/>
      </c>
      <c r="F1850" s="1">
        <f t="shared" ca="1" si="122"/>
        <v>0</v>
      </c>
      <c r="H1850" s="32" t="str">
        <f t="array" aca="1" ref="H1850" ca="1">IFERROR(INDEX($E$26:$E$1885,SMALL(IF($E$26:$E$1885="","",ROW($E$26:$E$1885)-MIN(ROW($E$26:$E$1885))+1),ROW(E1827))),"")</f>
        <v/>
      </c>
      <c r="I1850" s="32" t="str">
        <f t="array" aca="1" ref="I1850" ca="1">IFERROR(INDEX($F$26:$F$1885,SMALL(IF($F$26:$F$1885="","",ROW($F$26:$F$1885)-MIN(ROW($F$26:$F$1885))+1),ROW(F1827))),"")</f>
        <v/>
      </c>
    </row>
    <row r="1851" spans="2:9" hidden="1" x14ac:dyDescent="0.45">
      <c r="B1851" s="32" t="str">
        <f t="shared" si="120"/>
        <v/>
      </c>
      <c r="C1851" s="1">
        <f ca="1"/>
        <v>0</v>
      </c>
      <c r="D1851" s="1">
        <v>59</v>
      </c>
      <c r="E1851" s="36" t="str">
        <f t="shared" ca="1" si="121"/>
        <v/>
      </c>
      <c r="F1851" s="1">
        <f t="shared" ca="1" si="122"/>
        <v>0</v>
      </c>
      <c r="H1851" s="32" t="str">
        <f t="array" aca="1" ref="H1851" ca="1">IFERROR(INDEX($E$26:$E$1885,SMALL(IF($E$26:$E$1885="","",ROW($E$26:$E$1885)-MIN(ROW($E$26:$E$1885))+1),ROW(E1828))),"")</f>
        <v/>
      </c>
      <c r="I1851" s="32" t="str">
        <f t="array" aca="1" ref="I1851" ca="1">IFERROR(INDEX($F$26:$F$1885,SMALL(IF($F$26:$F$1885="","",ROW($F$26:$F$1885)-MIN(ROW($F$26:$F$1885))+1),ROW(F1828))),"")</f>
        <v/>
      </c>
    </row>
    <row r="1852" spans="2:9" hidden="1" x14ac:dyDescent="0.45">
      <c r="B1852" s="32" t="str">
        <f t="shared" si="120"/>
        <v/>
      </c>
      <c r="C1852" s="1">
        <f ca="1"/>
        <v>0</v>
      </c>
      <c r="D1852" s="1">
        <v>60</v>
      </c>
      <c r="E1852" s="36" t="str">
        <f t="shared" ca="1" si="121"/>
        <v/>
      </c>
      <c r="F1852" s="1">
        <f t="shared" ca="1" si="122"/>
        <v>0</v>
      </c>
      <c r="H1852" s="32" t="str">
        <f t="array" aca="1" ref="H1852" ca="1">IFERROR(INDEX($E$26:$E$1885,SMALL(IF($E$26:$E$1885="","",ROW($E$26:$E$1885)-MIN(ROW($E$26:$E$1885))+1),ROW(E1829))),"")</f>
        <v/>
      </c>
      <c r="I1852" s="32" t="str">
        <f t="array" aca="1" ref="I1852" ca="1">IFERROR(INDEX($F$26:$F$1885,SMALL(IF($F$26:$F$1885="","",ROW($F$26:$F$1885)-MIN(ROW($F$26:$F$1885))+1),ROW(F1829))),"")</f>
        <v/>
      </c>
    </row>
    <row r="1853" spans="2:9" hidden="1" x14ac:dyDescent="0.45">
      <c r="B1853" s="32" t="str">
        <f t="shared" si="120"/>
        <v/>
      </c>
      <c r="C1853" s="1">
        <f ca="1"/>
        <v>0</v>
      </c>
      <c r="D1853" s="1">
        <v>61</v>
      </c>
      <c r="E1853" s="36" t="str">
        <f t="shared" ca="1" si="121"/>
        <v/>
      </c>
      <c r="F1853" s="1">
        <f t="shared" ca="1" si="122"/>
        <v>0</v>
      </c>
      <c r="H1853" s="32" t="str">
        <f t="array" aca="1" ref="H1853" ca="1">IFERROR(INDEX($E$26:$E$1885,SMALL(IF($E$26:$E$1885="","",ROW($E$26:$E$1885)-MIN(ROW($E$26:$E$1885))+1),ROW(E1830))),"")</f>
        <v/>
      </c>
      <c r="I1853" s="32" t="str">
        <f t="array" aca="1" ref="I1853" ca="1">IFERROR(INDEX($F$26:$F$1885,SMALL(IF($F$26:$F$1885="","",ROW($F$26:$F$1885)-MIN(ROW($F$26:$F$1885))+1),ROW(F1830))),"")</f>
        <v/>
      </c>
    </row>
    <row r="1854" spans="2:9" hidden="1" x14ac:dyDescent="0.45">
      <c r="B1854" s="32" t="str">
        <f t="shared" si="120"/>
        <v/>
      </c>
      <c r="C1854" s="1">
        <f ca="1"/>
        <v>0</v>
      </c>
      <c r="D1854" s="1">
        <v>62</v>
      </c>
      <c r="E1854" s="36" t="str">
        <f t="shared" ca="1" si="121"/>
        <v/>
      </c>
      <c r="F1854" s="1">
        <f t="shared" ca="1" si="122"/>
        <v>0</v>
      </c>
      <c r="H1854" s="32" t="str">
        <f t="array" aca="1" ref="H1854" ca="1">IFERROR(INDEX($E$26:$E$1885,SMALL(IF($E$26:$E$1885="","",ROW($E$26:$E$1885)-MIN(ROW($E$26:$E$1885))+1),ROW(E1831))),"")</f>
        <v/>
      </c>
      <c r="I1854" s="32" t="str">
        <f t="array" aca="1" ref="I1854" ca="1">IFERROR(INDEX($F$26:$F$1885,SMALL(IF($F$26:$F$1885="","",ROW($F$26:$F$1885)-MIN(ROW($F$26:$F$1885))+1),ROW(F1831))),"")</f>
        <v/>
      </c>
    </row>
    <row r="1855" spans="2:9" hidden="1" x14ac:dyDescent="0.45">
      <c r="B1855" s="32" t="str">
        <f t="shared" si="120"/>
        <v/>
      </c>
      <c r="C1855" s="1">
        <f ca="1"/>
        <v>0</v>
      </c>
      <c r="D1855" s="1">
        <v>63</v>
      </c>
      <c r="E1855" s="36" t="str">
        <f t="shared" ca="1" si="121"/>
        <v/>
      </c>
      <c r="F1855" s="1">
        <f t="shared" ca="1" si="122"/>
        <v>0</v>
      </c>
      <c r="H1855" s="32" t="str">
        <f t="array" aca="1" ref="H1855" ca="1">IFERROR(INDEX($E$26:$E$1885,SMALL(IF($E$26:$E$1885="","",ROW($E$26:$E$1885)-MIN(ROW($E$26:$E$1885))+1),ROW(E1832))),"")</f>
        <v/>
      </c>
      <c r="I1855" s="32" t="str">
        <f t="array" aca="1" ref="I1855" ca="1">IFERROR(INDEX($F$26:$F$1885,SMALL(IF($F$26:$F$1885="","",ROW($F$26:$F$1885)-MIN(ROW($F$26:$F$1885))+1),ROW(F1832))),"")</f>
        <v/>
      </c>
    </row>
    <row r="1856" spans="2:9" hidden="1" x14ac:dyDescent="0.45">
      <c r="B1856" s="32" t="str">
        <f t="shared" si="120"/>
        <v/>
      </c>
      <c r="C1856" s="1">
        <f ca="1"/>
        <v>0</v>
      </c>
      <c r="D1856" s="1">
        <v>64</v>
      </c>
      <c r="E1856" s="36" t="str">
        <f t="shared" ca="1" si="121"/>
        <v/>
      </c>
      <c r="F1856" s="1">
        <f t="shared" ca="1" si="122"/>
        <v>0</v>
      </c>
      <c r="H1856" s="32" t="str">
        <f t="array" aca="1" ref="H1856" ca="1">IFERROR(INDEX($E$26:$E$1885,SMALL(IF($E$26:$E$1885="","",ROW($E$26:$E$1885)-MIN(ROW($E$26:$E$1885))+1),ROW(E1833))),"")</f>
        <v/>
      </c>
      <c r="I1856" s="32" t="str">
        <f t="array" aca="1" ref="I1856" ca="1">IFERROR(INDEX($F$26:$F$1885,SMALL(IF($F$26:$F$1885="","",ROW($F$26:$F$1885)-MIN(ROW($F$26:$F$1885))+1),ROW(F1833))),"")</f>
        <v/>
      </c>
    </row>
    <row r="1857" spans="2:9" hidden="1" x14ac:dyDescent="0.45">
      <c r="B1857" s="32" t="str">
        <f t="shared" si="120"/>
        <v/>
      </c>
      <c r="C1857" s="1">
        <f ca="1"/>
        <v>0</v>
      </c>
      <c r="D1857" s="1">
        <v>65</v>
      </c>
      <c r="E1857" s="36" t="str">
        <f t="shared" ca="1" si="121"/>
        <v/>
      </c>
      <c r="F1857" s="1">
        <f t="shared" ca="1" si="122"/>
        <v>0</v>
      </c>
      <c r="H1857" s="32" t="str">
        <f t="array" aca="1" ref="H1857" ca="1">IFERROR(INDEX($E$26:$E$1885,SMALL(IF($E$26:$E$1885="","",ROW($E$26:$E$1885)-MIN(ROW($E$26:$E$1885))+1),ROW(E1834))),"")</f>
        <v/>
      </c>
      <c r="I1857" s="32" t="str">
        <f t="array" aca="1" ref="I1857" ca="1">IFERROR(INDEX($F$26:$F$1885,SMALL(IF($F$26:$F$1885="","",ROW($F$26:$F$1885)-MIN(ROW($F$26:$F$1885))+1),ROW(F1834))),"")</f>
        <v/>
      </c>
    </row>
    <row r="1858" spans="2:9" hidden="1" x14ac:dyDescent="0.45">
      <c r="B1858" s="32" t="str">
        <f t="shared" ref="B1858:B1885" si="123">B$22</f>
        <v/>
      </c>
      <c r="C1858" s="1">
        <f ca="1"/>
        <v>0</v>
      </c>
      <c r="D1858" s="1">
        <v>66</v>
      </c>
      <c r="E1858" s="36" t="str">
        <f t="shared" ca="1" si="121"/>
        <v/>
      </c>
      <c r="F1858" s="1">
        <f t="shared" ca="1" si="122"/>
        <v>0</v>
      </c>
      <c r="H1858" s="32" t="str">
        <f t="array" aca="1" ref="H1858" ca="1">IFERROR(INDEX($E$26:$E$1885,SMALL(IF($E$26:$E$1885="","",ROW($E$26:$E$1885)-MIN(ROW($E$26:$E$1885))+1),ROW(E1835))),"")</f>
        <v/>
      </c>
      <c r="I1858" s="32" t="str">
        <f t="array" aca="1" ref="I1858" ca="1">IFERROR(INDEX($F$26:$F$1885,SMALL(IF($F$26:$F$1885="","",ROW($F$26:$F$1885)-MIN(ROW($F$26:$F$1885))+1),ROW(F1835))),"")</f>
        <v/>
      </c>
    </row>
    <row r="1859" spans="2:9" hidden="1" x14ac:dyDescent="0.45">
      <c r="B1859" s="32" t="str">
        <f t="shared" si="123"/>
        <v/>
      </c>
      <c r="C1859" s="1">
        <f ca="1"/>
        <v>0</v>
      </c>
      <c r="D1859" s="1">
        <v>67</v>
      </c>
      <c r="E1859" s="36" t="str">
        <f t="shared" ca="1" si="121"/>
        <v/>
      </c>
      <c r="F1859" s="1">
        <f t="shared" ca="1" si="122"/>
        <v>0</v>
      </c>
      <c r="H1859" s="32" t="str">
        <f t="array" aca="1" ref="H1859" ca="1">IFERROR(INDEX($E$26:$E$1885,SMALL(IF($E$26:$E$1885="","",ROW($E$26:$E$1885)-MIN(ROW($E$26:$E$1885))+1),ROW(E1836))),"")</f>
        <v/>
      </c>
      <c r="I1859" s="32" t="str">
        <f t="array" aca="1" ref="I1859" ca="1">IFERROR(INDEX($F$26:$F$1885,SMALL(IF($F$26:$F$1885="","",ROW($F$26:$F$1885)-MIN(ROW($F$26:$F$1885))+1),ROW(F1836))),"")</f>
        <v/>
      </c>
    </row>
    <row r="1860" spans="2:9" hidden="1" x14ac:dyDescent="0.45">
      <c r="B1860" s="32" t="str">
        <f t="shared" si="123"/>
        <v/>
      </c>
      <c r="C1860" s="1">
        <f ca="1"/>
        <v>0</v>
      </c>
      <c r="D1860" s="1">
        <v>68</v>
      </c>
      <c r="E1860" s="36" t="str">
        <f t="shared" ca="1" si="121"/>
        <v/>
      </c>
      <c r="F1860" s="1">
        <f t="shared" ca="1" si="122"/>
        <v>0</v>
      </c>
      <c r="H1860" s="32" t="str">
        <f t="array" aca="1" ref="H1860" ca="1">IFERROR(INDEX($E$26:$E$1885,SMALL(IF($E$26:$E$1885="","",ROW($E$26:$E$1885)-MIN(ROW($E$26:$E$1885))+1),ROW(E1837))),"")</f>
        <v/>
      </c>
      <c r="I1860" s="32" t="str">
        <f t="array" aca="1" ref="I1860" ca="1">IFERROR(INDEX($F$26:$F$1885,SMALL(IF($F$26:$F$1885="","",ROW($F$26:$F$1885)-MIN(ROW($F$26:$F$1885))+1),ROW(F1837))),"")</f>
        <v/>
      </c>
    </row>
    <row r="1861" spans="2:9" hidden="1" x14ac:dyDescent="0.45">
      <c r="B1861" s="32" t="str">
        <f t="shared" si="123"/>
        <v/>
      </c>
      <c r="C1861" s="1">
        <f ca="1"/>
        <v>0</v>
      </c>
      <c r="D1861" s="1">
        <v>69</v>
      </c>
      <c r="E1861" s="36" t="str">
        <f t="shared" ca="1" si="121"/>
        <v/>
      </c>
      <c r="F1861" s="1">
        <f t="shared" ca="1" si="122"/>
        <v>0</v>
      </c>
      <c r="H1861" s="32" t="str">
        <f t="array" aca="1" ref="H1861" ca="1">IFERROR(INDEX($E$26:$E$1885,SMALL(IF($E$26:$E$1885="","",ROW($E$26:$E$1885)-MIN(ROW($E$26:$E$1885))+1),ROW(E1838))),"")</f>
        <v/>
      </c>
      <c r="I1861" s="32" t="str">
        <f t="array" aca="1" ref="I1861" ca="1">IFERROR(INDEX($F$26:$F$1885,SMALL(IF($F$26:$F$1885="","",ROW($F$26:$F$1885)-MIN(ROW($F$26:$F$1885))+1),ROW(F1838))),"")</f>
        <v/>
      </c>
    </row>
    <row r="1862" spans="2:9" hidden="1" x14ac:dyDescent="0.45">
      <c r="B1862" s="32" t="str">
        <f t="shared" si="123"/>
        <v/>
      </c>
      <c r="C1862" s="1">
        <f ca="1"/>
        <v>0</v>
      </c>
      <c r="D1862" s="1">
        <v>70</v>
      </c>
      <c r="E1862" s="36" t="str">
        <f t="shared" ca="1" si="121"/>
        <v/>
      </c>
      <c r="F1862" s="1">
        <f t="shared" ca="1" si="122"/>
        <v>0</v>
      </c>
      <c r="H1862" s="32" t="str">
        <f t="array" aca="1" ref="H1862" ca="1">IFERROR(INDEX($E$26:$E$1885,SMALL(IF($E$26:$E$1885="","",ROW($E$26:$E$1885)-MIN(ROW($E$26:$E$1885))+1),ROW(E1839))),"")</f>
        <v/>
      </c>
      <c r="I1862" s="32" t="str">
        <f t="array" aca="1" ref="I1862" ca="1">IFERROR(INDEX($F$26:$F$1885,SMALL(IF($F$26:$F$1885="","",ROW($F$26:$F$1885)-MIN(ROW($F$26:$F$1885))+1),ROW(F1839))),"")</f>
        <v/>
      </c>
    </row>
    <row r="1863" spans="2:9" hidden="1" x14ac:dyDescent="0.45">
      <c r="B1863" s="32" t="str">
        <f t="shared" si="123"/>
        <v/>
      </c>
      <c r="C1863" s="1">
        <f ca="1"/>
        <v>0</v>
      </c>
      <c r="D1863" s="1">
        <v>71</v>
      </c>
      <c r="E1863" s="36" t="str">
        <f t="shared" ca="1" si="121"/>
        <v/>
      </c>
      <c r="F1863" s="1">
        <f t="shared" ca="1" si="122"/>
        <v>0</v>
      </c>
      <c r="H1863" s="32" t="str">
        <f t="array" aca="1" ref="H1863" ca="1">IFERROR(INDEX($E$26:$E$1885,SMALL(IF($E$26:$E$1885="","",ROW($E$26:$E$1885)-MIN(ROW($E$26:$E$1885))+1),ROW(E1840))),"")</f>
        <v/>
      </c>
      <c r="I1863" s="32" t="str">
        <f t="array" aca="1" ref="I1863" ca="1">IFERROR(INDEX($F$26:$F$1885,SMALL(IF($F$26:$F$1885="","",ROW($F$26:$F$1885)-MIN(ROW($F$26:$F$1885))+1),ROW(F1840))),"")</f>
        <v/>
      </c>
    </row>
    <row r="1864" spans="2:9" hidden="1" x14ac:dyDescent="0.45">
      <c r="B1864" s="32" t="str">
        <f t="shared" si="123"/>
        <v/>
      </c>
      <c r="C1864" s="1" t="str">
        <f ca="1"/>
        <v/>
      </c>
      <c r="D1864" s="1">
        <v>72</v>
      </c>
      <c r="E1864" s="36" t="str">
        <f t="shared" ca="1" si="121"/>
        <v/>
      </c>
      <c r="F1864" s="1" t="str">
        <f t="shared" ca="1" si="122"/>
        <v/>
      </c>
      <c r="H1864" s="32" t="str">
        <f t="array" aca="1" ref="H1864" ca="1">IFERROR(INDEX($E$26:$E$1885,SMALL(IF($E$26:$E$1885="","",ROW($E$26:$E$1885)-MIN(ROW($E$26:$E$1885))+1),ROW(E1841))),"")</f>
        <v/>
      </c>
      <c r="I1864" s="32" t="str">
        <f t="array" aca="1" ref="I1864" ca="1">IFERROR(INDEX($F$26:$F$1885,SMALL(IF($F$26:$F$1885="","",ROW($F$26:$F$1885)-MIN(ROW($F$26:$F$1885))+1),ROW(F1841))),"")</f>
        <v/>
      </c>
    </row>
    <row r="1865" spans="2:9" hidden="1" x14ac:dyDescent="0.45">
      <c r="B1865" s="32" t="str">
        <f t="shared" si="123"/>
        <v/>
      </c>
      <c r="C1865" s="1" t="str">
        <f ca="1"/>
        <v/>
      </c>
      <c r="D1865" s="1">
        <v>73</v>
      </c>
      <c r="E1865" s="36" t="str">
        <f t="shared" ca="1" si="121"/>
        <v/>
      </c>
      <c r="F1865" s="1" t="str">
        <f t="shared" ca="1" si="122"/>
        <v/>
      </c>
      <c r="H1865" s="32" t="str">
        <f t="array" aca="1" ref="H1865" ca="1">IFERROR(INDEX($E$26:$E$1885,SMALL(IF($E$26:$E$1885="","",ROW($E$26:$E$1885)-MIN(ROW($E$26:$E$1885))+1),ROW(E1842))),"")</f>
        <v/>
      </c>
      <c r="I1865" s="32" t="str">
        <f t="array" aca="1" ref="I1865" ca="1">IFERROR(INDEX($F$26:$F$1885,SMALL(IF($F$26:$F$1885="","",ROW($F$26:$F$1885)-MIN(ROW($F$26:$F$1885))+1),ROW(F1842))),"")</f>
        <v/>
      </c>
    </row>
    <row r="1866" spans="2:9" hidden="1" x14ac:dyDescent="0.45">
      <c r="B1866" s="32" t="str">
        <f t="shared" si="123"/>
        <v/>
      </c>
      <c r="C1866" s="1" t="str">
        <f ca="1"/>
        <v/>
      </c>
      <c r="D1866" s="1">
        <v>74</v>
      </c>
      <c r="E1866" s="36" t="str">
        <f t="shared" ca="1" si="121"/>
        <v/>
      </c>
      <c r="F1866" s="1" t="str">
        <f t="shared" ca="1" si="122"/>
        <v/>
      </c>
      <c r="H1866" s="32" t="str">
        <f t="array" aca="1" ref="H1866" ca="1">IFERROR(INDEX($E$26:$E$1885,SMALL(IF($E$26:$E$1885="","",ROW($E$26:$E$1885)-MIN(ROW($E$26:$E$1885))+1),ROW(E1843))),"")</f>
        <v/>
      </c>
      <c r="I1866" s="32" t="str">
        <f t="array" aca="1" ref="I1866" ca="1">IFERROR(INDEX($F$26:$F$1885,SMALL(IF($F$26:$F$1885="","",ROW($F$26:$F$1885)-MIN(ROW($F$26:$F$1885))+1),ROW(F1843))),"")</f>
        <v/>
      </c>
    </row>
    <row r="1867" spans="2:9" hidden="1" x14ac:dyDescent="0.45">
      <c r="B1867" s="32" t="str">
        <f t="shared" si="123"/>
        <v/>
      </c>
      <c r="C1867" s="1" t="str">
        <f ca="1"/>
        <v/>
      </c>
      <c r="D1867" s="1">
        <v>75</v>
      </c>
      <c r="E1867" s="36" t="str">
        <f t="shared" ca="1" si="121"/>
        <v/>
      </c>
      <c r="F1867" s="1" t="str">
        <f t="shared" ca="1" si="122"/>
        <v/>
      </c>
      <c r="H1867" s="32" t="str">
        <f t="array" aca="1" ref="H1867" ca="1">IFERROR(INDEX($E$26:$E$1885,SMALL(IF($E$26:$E$1885="","",ROW($E$26:$E$1885)-MIN(ROW($E$26:$E$1885))+1),ROW(E1844))),"")</f>
        <v/>
      </c>
      <c r="I1867" s="32" t="str">
        <f t="array" aca="1" ref="I1867" ca="1">IFERROR(INDEX($F$26:$F$1885,SMALL(IF($F$26:$F$1885="","",ROW($F$26:$F$1885)-MIN(ROW($F$26:$F$1885))+1),ROW(F1844))),"")</f>
        <v/>
      </c>
    </row>
    <row r="1868" spans="2:9" hidden="1" x14ac:dyDescent="0.45">
      <c r="B1868" s="32" t="str">
        <f t="shared" si="123"/>
        <v/>
      </c>
      <c r="C1868" s="1" t="str">
        <f ca="1"/>
        <v/>
      </c>
      <c r="D1868" s="1">
        <v>76</v>
      </c>
      <c r="E1868" s="36" t="str">
        <f t="shared" ca="1" si="121"/>
        <v/>
      </c>
      <c r="F1868" s="1" t="str">
        <f t="shared" ca="1" si="122"/>
        <v/>
      </c>
      <c r="H1868" s="32" t="str">
        <f t="array" aca="1" ref="H1868" ca="1">IFERROR(INDEX($E$26:$E$1885,SMALL(IF($E$26:$E$1885="","",ROW($E$26:$E$1885)-MIN(ROW($E$26:$E$1885))+1),ROW(E1845))),"")</f>
        <v/>
      </c>
      <c r="I1868" s="32" t="str">
        <f t="array" aca="1" ref="I1868" ca="1">IFERROR(INDEX($F$26:$F$1885,SMALL(IF($F$26:$F$1885="","",ROW($F$26:$F$1885)-MIN(ROW($F$26:$F$1885))+1),ROW(F1845))),"")</f>
        <v/>
      </c>
    </row>
    <row r="1869" spans="2:9" hidden="1" x14ac:dyDescent="0.45">
      <c r="B1869" s="32" t="str">
        <f t="shared" si="123"/>
        <v/>
      </c>
      <c r="C1869" s="1" t="str">
        <f ca="1"/>
        <v/>
      </c>
      <c r="D1869" s="1">
        <v>77</v>
      </c>
      <c r="E1869" s="36" t="str">
        <f t="shared" ca="1" si="121"/>
        <v/>
      </c>
      <c r="F1869" s="1" t="str">
        <f t="shared" ca="1" si="122"/>
        <v/>
      </c>
      <c r="H1869" s="32" t="str">
        <f t="array" aca="1" ref="H1869" ca="1">IFERROR(INDEX($E$26:$E$1885,SMALL(IF($E$26:$E$1885="","",ROW($E$26:$E$1885)-MIN(ROW($E$26:$E$1885))+1),ROW(E1846))),"")</f>
        <v/>
      </c>
      <c r="I1869" s="32" t="str">
        <f t="array" aca="1" ref="I1869" ca="1">IFERROR(INDEX($F$26:$F$1885,SMALL(IF($F$26:$F$1885="","",ROW($F$26:$F$1885)-MIN(ROW($F$26:$F$1885))+1),ROW(F1846))),"")</f>
        <v/>
      </c>
    </row>
    <row r="1870" spans="2:9" hidden="1" x14ac:dyDescent="0.45">
      <c r="B1870" s="32" t="str">
        <f t="shared" si="123"/>
        <v/>
      </c>
      <c r="C1870" s="1" t="str">
        <f ca="1"/>
        <v/>
      </c>
      <c r="D1870" s="1">
        <v>78</v>
      </c>
      <c r="E1870" s="36" t="str">
        <f t="shared" ca="1" si="121"/>
        <v/>
      </c>
      <c r="F1870" s="1" t="str">
        <f t="shared" ca="1" si="122"/>
        <v/>
      </c>
      <c r="H1870" s="32" t="str">
        <f t="array" aca="1" ref="H1870" ca="1">IFERROR(INDEX($E$26:$E$1885,SMALL(IF($E$26:$E$1885="","",ROW($E$26:$E$1885)-MIN(ROW($E$26:$E$1885))+1),ROW(E1847))),"")</f>
        <v/>
      </c>
      <c r="I1870" s="32" t="str">
        <f t="array" aca="1" ref="I1870" ca="1">IFERROR(INDEX($F$26:$F$1885,SMALL(IF($F$26:$F$1885="","",ROW($F$26:$F$1885)-MIN(ROW($F$26:$F$1885))+1),ROW(F1847))),"")</f>
        <v/>
      </c>
    </row>
    <row r="1871" spans="2:9" hidden="1" x14ac:dyDescent="0.45">
      <c r="B1871" s="32" t="str">
        <f t="shared" si="123"/>
        <v/>
      </c>
      <c r="C1871" s="1" t="str">
        <f ca="1"/>
        <v/>
      </c>
      <c r="D1871" s="1">
        <v>79</v>
      </c>
      <c r="E1871" s="36" t="str">
        <f t="shared" ca="1" si="121"/>
        <v/>
      </c>
      <c r="F1871" s="1" t="str">
        <f t="shared" ca="1" si="122"/>
        <v/>
      </c>
      <c r="H1871" s="32" t="str">
        <f t="array" aca="1" ref="H1871" ca="1">IFERROR(INDEX($E$26:$E$1885,SMALL(IF($E$26:$E$1885="","",ROW($E$26:$E$1885)-MIN(ROW($E$26:$E$1885))+1),ROW(E1848))),"")</f>
        <v/>
      </c>
      <c r="I1871" s="32" t="str">
        <f t="array" aca="1" ref="I1871" ca="1">IFERROR(INDEX($F$26:$F$1885,SMALL(IF($F$26:$F$1885="","",ROW($F$26:$F$1885)-MIN(ROW($F$26:$F$1885))+1),ROW(F1848))),"")</f>
        <v/>
      </c>
    </row>
    <row r="1872" spans="2:9" hidden="1" x14ac:dyDescent="0.45">
      <c r="B1872" s="32" t="str">
        <f t="shared" si="123"/>
        <v/>
      </c>
      <c r="C1872" s="1" t="str">
        <f ca="1"/>
        <v/>
      </c>
      <c r="D1872" s="1">
        <v>80</v>
      </c>
      <c r="E1872" s="36" t="str">
        <f t="shared" ca="1" si="121"/>
        <v/>
      </c>
      <c r="F1872" s="1" t="str">
        <f t="shared" ca="1" si="122"/>
        <v/>
      </c>
      <c r="H1872" s="32" t="str">
        <f t="array" aca="1" ref="H1872" ca="1">IFERROR(INDEX($E$26:$E$1885,SMALL(IF($E$26:$E$1885="","",ROW($E$26:$E$1885)-MIN(ROW($E$26:$E$1885))+1),ROW(E1849))),"")</f>
        <v/>
      </c>
      <c r="I1872" s="32" t="str">
        <f t="array" aca="1" ref="I1872" ca="1">IFERROR(INDEX($F$26:$F$1885,SMALL(IF($F$26:$F$1885="","",ROW($F$26:$F$1885)-MIN(ROW($F$26:$F$1885))+1),ROW(F1849))),"")</f>
        <v/>
      </c>
    </row>
    <row r="1873" spans="2:21" hidden="1" x14ac:dyDescent="0.45">
      <c r="B1873" s="32" t="str">
        <f t="shared" si="123"/>
        <v/>
      </c>
      <c r="C1873" s="1" t="str">
        <f ca="1"/>
        <v/>
      </c>
      <c r="D1873" s="1">
        <v>81</v>
      </c>
      <c r="E1873" s="36" t="str">
        <f t="shared" ca="1" si="121"/>
        <v/>
      </c>
      <c r="F1873" s="1" t="str">
        <f t="shared" ca="1" si="122"/>
        <v/>
      </c>
      <c r="H1873" s="32" t="str">
        <f t="array" aca="1" ref="H1873" ca="1">IFERROR(INDEX($E$26:$E$1885,SMALL(IF($E$26:$E$1885="","",ROW($E$26:$E$1885)-MIN(ROW($E$26:$E$1885))+1),ROW(E1850))),"")</f>
        <v/>
      </c>
      <c r="I1873" s="32" t="str">
        <f t="array" aca="1" ref="I1873" ca="1">IFERROR(INDEX($F$26:$F$1885,SMALL(IF($F$26:$F$1885="","",ROW($F$26:$F$1885)-MIN(ROW($F$26:$F$1885))+1),ROW(F1850))),"")</f>
        <v/>
      </c>
    </row>
    <row r="1874" spans="2:21" hidden="1" x14ac:dyDescent="0.45">
      <c r="B1874" s="32" t="str">
        <f t="shared" si="123"/>
        <v/>
      </c>
      <c r="C1874" s="1" t="str">
        <f ca="1"/>
        <v/>
      </c>
      <c r="D1874" s="1">
        <v>82</v>
      </c>
      <c r="E1874" s="36" t="str">
        <f t="shared" ca="1" si="121"/>
        <v/>
      </c>
      <c r="F1874" s="1" t="str">
        <f t="shared" ca="1" si="122"/>
        <v/>
      </c>
      <c r="H1874" s="32" t="str">
        <f t="array" aca="1" ref="H1874" ca="1">IFERROR(INDEX($E$26:$E$1885,SMALL(IF($E$26:$E$1885="","",ROW($E$26:$E$1885)-MIN(ROW($E$26:$E$1885))+1),ROW(E1851))),"")</f>
        <v/>
      </c>
      <c r="I1874" s="32" t="str">
        <f t="array" aca="1" ref="I1874" ca="1">IFERROR(INDEX($F$26:$F$1885,SMALL(IF($F$26:$F$1885="","",ROW($F$26:$F$1885)-MIN(ROW($F$26:$F$1885))+1),ROW(F1851))),"")</f>
        <v/>
      </c>
    </row>
    <row r="1875" spans="2:21" hidden="1" x14ac:dyDescent="0.45">
      <c r="B1875" s="32" t="str">
        <f t="shared" si="123"/>
        <v/>
      </c>
      <c r="C1875" s="1" t="str">
        <f ca="1"/>
        <v/>
      </c>
      <c r="D1875" s="1">
        <v>83</v>
      </c>
      <c r="E1875" s="36" t="str">
        <f t="shared" ca="1" si="121"/>
        <v/>
      </c>
      <c r="F1875" s="1" t="str">
        <f t="shared" ca="1" si="122"/>
        <v/>
      </c>
      <c r="H1875" s="32" t="str">
        <f t="array" aca="1" ref="H1875" ca="1">IFERROR(INDEX($E$26:$E$1885,SMALL(IF($E$26:$E$1885="","",ROW($E$26:$E$1885)-MIN(ROW($E$26:$E$1885))+1),ROW(E1852))),"")</f>
        <v/>
      </c>
      <c r="I1875" s="32" t="str">
        <f t="array" aca="1" ref="I1875" ca="1">IFERROR(INDEX($F$26:$F$1885,SMALL(IF($F$26:$F$1885="","",ROW($F$26:$F$1885)-MIN(ROW($F$26:$F$1885))+1),ROW(F1852))),"")</f>
        <v/>
      </c>
    </row>
    <row r="1876" spans="2:21" hidden="1" x14ac:dyDescent="0.45">
      <c r="B1876" s="32" t="str">
        <f t="shared" si="123"/>
        <v/>
      </c>
      <c r="C1876" s="1" t="str">
        <f ca="1"/>
        <v/>
      </c>
      <c r="D1876" s="1">
        <v>84</v>
      </c>
      <c r="E1876" s="36" t="str">
        <f t="shared" ca="1" si="121"/>
        <v/>
      </c>
      <c r="F1876" s="1" t="str">
        <f t="shared" ca="1" si="122"/>
        <v/>
      </c>
      <c r="H1876" s="32" t="str">
        <f t="array" aca="1" ref="H1876" ca="1">IFERROR(INDEX($E$26:$E$1885,SMALL(IF($E$26:$E$1885="","",ROW($E$26:$E$1885)-MIN(ROW($E$26:$E$1885))+1),ROW(E1853))),"")</f>
        <v/>
      </c>
      <c r="I1876" s="32" t="str">
        <f t="array" aca="1" ref="I1876" ca="1">IFERROR(INDEX($F$26:$F$1885,SMALL(IF($F$26:$F$1885="","",ROW($F$26:$F$1885)-MIN(ROW($F$26:$F$1885))+1),ROW(F1853))),"")</f>
        <v/>
      </c>
    </row>
    <row r="1877" spans="2:21" hidden="1" x14ac:dyDescent="0.45">
      <c r="B1877" s="32" t="str">
        <f t="shared" si="123"/>
        <v/>
      </c>
      <c r="C1877" s="1" t="str">
        <f ca="1"/>
        <v/>
      </c>
      <c r="D1877" s="1">
        <v>85</v>
      </c>
      <c r="E1877" s="36" t="str">
        <f t="shared" ca="1" si="121"/>
        <v/>
      </c>
      <c r="F1877" s="1" t="str">
        <f t="shared" ca="1" si="122"/>
        <v/>
      </c>
      <c r="H1877" s="32" t="str">
        <f t="array" aca="1" ref="H1877" ca="1">IFERROR(INDEX($E$26:$E$1885,SMALL(IF($E$26:$E$1885="","",ROW($E$26:$E$1885)-MIN(ROW($E$26:$E$1885))+1),ROW(E1854))),"")</f>
        <v/>
      </c>
      <c r="I1877" s="32" t="str">
        <f t="array" aca="1" ref="I1877" ca="1">IFERROR(INDEX($F$26:$F$1885,SMALL(IF($F$26:$F$1885="","",ROW($F$26:$F$1885)-MIN(ROW($F$26:$F$1885))+1),ROW(F1854))),"")</f>
        <v/>
      </c>
    </row>
    <row r="1878" spans="2:21" hidden="1" x14ac:dyDescent="0.45">
      <c r="B1878" s="32" t="str">
        <f t="shared" si="123"/>
        <v/>
      </c>
      <c r="C1878" s="1" t="str">
        <f ca="1"/>
        <v/>
      </c>
      <c r="D1878" s="1">
        <v>86</v>
      </c>
      <c r="E1878" s="36" t="str">
        <f t="shared" ca="1" si="121"/>
        <v/>
      </c>
      <c r="F1878" s="1" t="str">
        <f t="shared" ca="1" si="122"/>
        <v/>
      </c>
      <c r="H1878" s="32" t="str">
        <f t="array" aca="1" ref="H1878" ca="1">IFERROR(INDEX($E$26:$E$1885,SMALL(IF($E$26:$E$1885="","",ROW($E$26:$E$1885)-MIN(ROW($E$26:$E$1885))+1),ROW(E1855))),"")</f>
        <v/>
      </c>
      <c r="I1878" s="32" t="str">
        <f t="array" aca="1" ref="I1878" ca="1">IFERROR(INDEX($F$26:$F$1885,SMALL(IF($F$26:$F$1885="","",ROW($F$26:$F$1885)-MIN(ROW($F$26:$F$1885))+1),ROW(F1855))),"")</f>
        <v/>
      </c>
    </row>
    <row r="1879" spans="2:21" hidden="1" x14ac:dyDescent="0.45">
      <c r="B1879" s="32" t="str">
        <f t="shared" si="123"/>
        <v/>
      </c>
      <c r="C1879" s="1" t="str">
        <f ca="1"/>
        <v/>
      </c>
      <c r="D1879" s="1">
        <v>87</v>
      </c>
      <c r="E1879" s="36" t="str">
        <f t="shared" ca="1" si="121"/>
        <v/>
      </c>
      <c r="F1879" s="1" t="str">
        <f t="shared" ca="1" si="122"/>
        <v/>
      </c>
      <c r="H1879" s="32" t="str">
        <f t="array" aca="1" ref="H1879" ca="1">IFERROR(INDEX($E$26:$E$1885,SMALL(IF($E$26:$E$1885="","",ROW($E$26:$E$1885)-MIN(ROW($E$26:$E$1885))+1),ROW(E1856))),"")</f>
        <v/>
      </c>
      <c r="I1879" s="32" t="str">
        <f t="array" aca="1" ref="I1879" ca="1">IFERROR(INDEX($F$26:$F$1885,SMALL(IF($F$26:$F$1885="","",ROW($F$26:$F$1885)-MIN(ROW($F$26:$F$1885))+1),ROW(F1856))),"")</f>
        <v/>
      </c>
    </row>
    <row r="1880" spans="2:21" hidden="1" x14ac:dyDescent="0.45">
      <c r="B1880" s="32" t="str">
        <f t="shared" si="123"/>
        <v/>
      </c>
      <c r="C1880" s="1" t="str">
        <f ca="1"/>
        <v/>
      </c>
      <c r="D1880" s="1">
        <v>88</v>
      </c>
      <c r="E1880" s="36" t="str">
        <f t="shared" ca="1" si="121"/>
        <v/>
      </c>
      <c r="F1880" s="1" t="str">
        <f t="shared" ca="1" si="122"/>
        <v/>
      </c>
      <c r="H1880" s="32" t="str">
        <f t="array" aca="1" ref="H1880" ca="1">IFERROR(INDEX($E$26:$E$1885,SMALL(IF($E$26:$E$1885="","",ROW($E$26:$E$1885)-MIN(ROW($E$26:$E$1885))+1),ROW(E1857))),"")</f>
        <v/>
      </c>
      <c r="I1880" s="32" t="str">
        <f t="array" aca="1" ref="I1880" ca="1">IFERROR(INDEX($F$26:$F$1885,SMALL(IF($F$26:$F$1885="","",ROW($F$26:$F$1885)-MIN(ROW($F$26:$F$1885))+1),ROW(F1857))),"")</f>
        <v/>
      </c>
    </row>
    <row r="1881" spans="2:21" hidden="1" x14ac:dyDescent="0.45">
      <c r="B1881" s="32" t="str">
        <f t="shared" si="123"/>
        <v/>
      </c>
      <c r="C1881" s="1" t="str">
        <f ca="1"/>
        <v/>
      </c>
      <c r="D1881" s="1">
        <v>89</v>
      </c>
      <c r="E1881" s="36" t="str">
        <f t="shared" ca="1" si="121"/>
        <v/>
      </c>
      <c r="F1881" s="1" t="str">
        <f t="shared" ca="1" si="122"/>
        <v/>
      </c>
      <c r="H1881" s="32" t="str">
        <f t="array" aca="1" ref="H1881" ca="1">IFERROR(INDEX($E$26:$E$1885,SMALL(IF($E$26:$E$1885="","",ROW($E$26:$E$1885)-MIN(ROW($E$26:$E$1885))+1),ROW(E1858))),"")</f>
        <v/>
      </c>
      <c r="I1881" s="32" t="str">
        <f t="array" aca="1" ref="I1881" ca="1">IFERROR(INDEX($F$26:$F$1885,SMALL(IF($F$26:$F$1885="","",ROW($F$26:$F$1885)-MIN(ROW($F$26:$F$1885))+1),ROW(F1858))),"")</f>
        <v/>
      </c>
    </row>
    <row r="1882" spans="2:21" hidden="1" x14ac:dyDescent="0.45">
      <c r="B1882" s="32" t="str">
        <f t="shared" si="123"/>
        <v/>
      </c>
      <c r="C1882" s="1" t="str">
        <f ca="1"/>
        <v/>
      </c>
      <c r="D1882" s="1">
        <v>90</v>
      </c>
      <c r="E1882" s="36" t="str">
        <f t="shared" ca="1" si="121"/>
        <v/>
      </c>
      <c r="F1882" s="1" t="str">
        <f t="shared" ca="1" si="122"/>
        <v/>
      </c>
      <c r="H1882" s="32" t="str">
        <f t="array" aca="1" ref="H1882" ca="1">IFERROR(INDEX($E$26:$E$1885,SMALL(IF($E$26:$E$1885="","",ROW($E$26:$E$1885)-MIN(ROW($E$26:$E$1885))+1),ROW(E1859))),"")</f>
        <v/>
      </c>
      <c r="I1882" s="32" t="str">
        <f t="array" aca="1" ref="I1882" ca="1">IFERROR(INDEX($F$26:$F$1885,SMALL(IF($F$26:$F$1885="","",ROW($F$26:$F$1885)-MIN(ROW($F$26:$F$1885))+1),ROW(F1859))),"")</f>
        <v/>
      </c>
    </row>
    <row r="1883" spans="2:21" hidden="1" x14ac:dyDescent="0.45">
      <c r="B1883" s="32" t="str">
        <f t="shared" si="123"/>
        <v/>
      </c>
      <c r="C1883" s="1" t="str">
        <f ca="1"/>
        <v/>
      </c>
      <c r="D1883" s="1">
        <v>91</v>
      </c>
      <c r="E1883" s="36" t="str">
        <f t="shared" ref="E1883:E1885" ca="1" si="124">IF(LEN(C1883)=0,"",TEXT(B1883,"mm/dd/yyyy"))</f>
        <v/>
      </c>
      <c r="F1883" s="1" t="str">
        <f t="shared" ref="F1883:F1885" ca="1" si="125">C1883</f>
        <v/>
      </c>
      <c r="H1883" s="32" t="str">
        <f t="array" aca="1" ref="H1883" ca="1">IFERROR(INDEX($E$26:$E$1885,SMALL(IF($E$26:$E$1885="","",ROW($E$26:$E$1885)-MIN(ROW($E$26:$E$1885))+1),ROW(E1860))),"")</f>
        <v/>
      </c>
      <c r="I1883" s="32" t="str">
        <f t="array" aca="1" ref="I1883" ca="1">IFERROR(INDEX($F$26:$F$1885,SMALL(IF($F$26:$F$1885="","",ROW($F$26:$F$1885)-MIN(ROW($F$26:$F$1885))+1),ROW(F1860))),"")</f>
        <v/>
      </c>
    </row>
    <row r="1884" spans="2:21" hidden="1" x14ac:dyDescent="0.45">
      <c r="B1884" s="32" t="str">
        <f t="shared" si="123"/>
        <v/>
      </c>
      <c r="C1884" s="1" t="str">
        <f ca="1"/>
        <v/>
      </c>
      <c r="D1884" s="1">
        <v>92</v>
      </c>
      <c r="E1884" s="36" t="str">
        <f t="shared" ca="1" si="124"/>
        <v/>
      </c>
      <c r="F1884" s="1" t="str">
        <f t="shared" ca="1" si="125"/>
        <v/>
      </c>
      <c r="H1884" s="32" t="str">
        <f t="array" aca="1" ref="H1884" ca="1">IFERROR(INDEX($E$26:$E$1885,SMALL(IF($E$26:$E$1885="","",ROW($E$26:$E$1885)-MIN(ROW($E$26:$E$1885))+1),ROW(E1861))),"")</f>
        <v/>
      </c>
      <c r="I1884" s="32" t="str">
        <f t="array" aca="1" ref="I1884" ca="1">IFERROR(INDEX($F$26:$F$1885,SMALL(IF($F$26:$F$1885="","",ROW($F$26:$F$1885)-MIN(ROW($F$26:$F$1885))+1),ROW(F1861))),"")</f>
        <v/>
      </c>
    </row>
    <row r="1885" spans="2:21" hidden="1" x14ac:dyDescent="0.45">
      <c r="B1885" s="32" t="str">
        <f t="shared" si="123"/>
        <v/>
      </c>
      <c r="C1885" s="1" t="str">
        <f ca="1"/>
        <v/>
      </c>
      <c r="D1885" s="1">
        <v>93</v>
      </c>
      <c r="E1885" s="36" t="str">
        <f t="shared" ca="1" si="124"/>
        <v/>
      </c>
      <c r="F1885" s="1" t="str">
        <f t="shared" ca="1" si="125"/>
        <v/>
      </c>
      <c r="H1885" s="32" t="str">
        <f t="array" aca="1" ref="H1885" ca="1">IFERROR(INDEX($E$26:$E$1885,SMALL(IF($E$26:$E$1885="","",ROW($E$26:$E$1885)-MIN(ROW($E$26:$E$1885))+1),ROW(E1862))),"")</f>
        <v/>
      </c>
      <c r="I1885" s="32" t="str">
        <f t="array" aca="1" ref="I1885" ca="1">IFERROR(INDEX($F$26:$F$1885,SMALL(IF($F$26:$F$1885="","",ROW($F$26:$F$1885)-MIN(ROW($F$26:$F$1885))+1),ROW(F1862))),"")</f>
        <v/>
      </c>
    </row>
    <row r="1886" spans="2:21" hidden="1" x14ac:dyDescent="0.45"/>
    <row r="1887" spans="2:21" ht="14.65" thickBot="1" x14ac:dyDescent="0.5"/>
    <row r="1888" spans="2:21" ht="21.4" thickTop="1" x14ac:dyDescent="0.65">
      <c r="B1888" s="132" t="s">
        <v>118</v>
      </c>
      <c r="C1888" s="133"/>
      <c r="D1888" s="133"/>
      <c r="E1888" s="133"/>
      <c r="F1888" s="133"/>
      <c r="G1888" s="133"/>
      <c r="H1888" s="133"/>
      <c r="I1888" s="133"/>
      <c r="J1888" s="133"/>
      <c r="K1888" s="133"/>
      <c r="L1888" s="133"/>
      <c r="M1888" s="133"/>
      <c r="N1888" s="133"/>
      <c r="O1888" s="133"/>
      <c r="P1888" s="133"/>
      <c r="Q1888" s="133"/>
      <c r="R1888" s="133"/>
      <c r="S1888" s="133"/>
      <c r="T1888" s="133"/>
      <c r="U1888" s="134"/>
    </row>
    <row r="1889" spans="2:42" x14ac:dyDescent="0.45">
      <c r="B1889" s="125" t="s">
        <v>155</v>
      </c>
      <c r="C1889" s="126"/>
      <c r="D1889" s="126"/>
      <c r="E1889" s="126"/>
      <c r="F1889" s="126"/>
      <c r="G1889" s="126"/>
      <c r="H1889" s="126"/>
      <c r="I1889" s="126"/>
      <c r="J1889" s="126"/>
      <c r="K1889" s="126"/>
      <c r="L1889" s="126"/>
      <c r="M1889" s="126"/>
      <c r="N1889" s="126"/>
      <c r="O1889" s="126"/>
      <c r="P1889" s="126"/>
      <c r="Q1889" s="126"/>
      <c r="R1889" s="126"/>
      <c r="S1889" s="126"/>
      <c r="T1889" s="126"/>
      <c r="U1889" s="127"/>
    </row>
    <row r="1890" spans="2:42" ht="14.65" thickBot="1" x14ac:dyDescent="0.5">
      <c r="B1890" s="122" t="s">
        <v>169</v>
      </c>
      <c r="C1890" s="123"/>
      <c r="D1890" s="123"/>
      <c r="E1890" s="123"/>
      <c r="F1890" s="123"/>
      <c r="G1890" s="123"/>
      <c r="H1890" s="123"/>
      <c r="I1890" s="123"/>
      <c r="J1890" s="123"/>
      <c r="K1890" s="123"/>
      <c r="L1890" s="123"/>
      <c r="M1890" s="123"/>
      <c r="N1890" s="123"/>
      <c r="O1890" s="123"/>
      <c r="P1890" s="123"/>
      <c r="Q1890" s="123"/>
      <c r="R1890" s="123"/>
      <c r="S1890" s="123"/>
      <c r="T1890" s="123"/>
      <c r="U1890" s="124"/>
    </row>
    <row r="1891" spans="2:42" ht="14.65" hidden="1" thickBot="1" x14ac:dyDescent="0.5">
      <c r="B1891" s="37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38"/>
      <c r="T1891" s="38"/>
      <c r="U1891" s="39"/>
    </row>
    <row r="1892" spans="2:42" hidden="1" x14ac:dyDescent="0.45">
      <c r="B1892" s="125" t="s">
        <v>120</v>
      </c>
      <c r="C1892" s="126"/>
      <c r="D1892" s="126"/>
      <c r="E1892" s="126"/>
      <c r="F1892" s="126"/>
      <c r="G1892" s="126"/>
      <c r="H1892" s="126"/>
      <c r="I1892" s="126"/>
      <c r="J1892" s="126"/>
      <c r="K1892" s="126"/>
      <c r="L1892" s="126"/>
      <c r="M1892" s="126"/>
      <c r="N1892" s="126"/>
      <c r="O1892" s="126"/>
      <c r="P1892" s="126"/>
      <c r="Q1892" s="126"/>
      <c r="R1892" s="126"/>
      <c r="S1892" s="126"/>
      <c r="T1892" s="126"/>
      <c r="U1892" s="127"/>
    </row>
    <row r="1893" spans="2:42" hidden="1" x14ac:dyDescent="0.45">
      <c r="B1893" s="128" t="s">
        <v>105</v>
      </c>
      <c r="C1893" s="129"/>
      <c r="D1893" s="129"/>
      <c r="E1893" s="129"/>
      <c r="F1893" s="129"/>
      <c r="G1893" s="129"/>
      <c r="H1893" s="129"/>
      <c r="I1893" s="129"/>
      <c r="J1893" s="129"/>
      <c r="K1893" s="129"/>
      <c r="L1893" s="129"/>
      <c r="M1893" s="129"/>
      <c r="N1893" s="129"/>
      <c r="O1893" s="129"/>
      <c r="P1893" s="129"/>
      <c r="Q1893" s="129"/>
      <c r="R1893" s="138"/>
      <c r="S1893" s="138"/>
      <c r="T1893" s="138"/>
      <c r="U1893" s="139"/>
    </row>
    <row r="1894" spans="2:42" hidden="1" x14ac:dyDescent="0.45">
      <c r="B1894" s="128" t="s">
        <v>106</v>
      </c>
      <c r="C1894" s="129"/>
      <c r="D1894" s="129"/>
      <c r="E1894" s="129"/>
      <c r="F1894" s="129"/>
      <c r="G1894" s="129"/>
      <c r="H1894" s="129"/>
      <c r="I1894" s="129"/>
      <c r="J1894" s="129"/>
      <c r="K1894" s="129"/>
      <c r="L1894" s="129"/>
      <c r="M1894" s="129"/>
      <c r="N1894" s="129"/>
      <c r="O1894" s="129"/>
      <c r="P1894" s="129"/>
      <c r="Q1894" s="129"/>
      <c r="R1894" s="138"/>
      <c r="S1894" s="138"/>
      <c r="T1894" s="138"/>
      <c r="U1894" s="139"/>
    </row>
    <row r="1895" spans="2:42" ht="14.65" hidden="1" thickBot="1" x14ac:dyDescent="0.5">
      <c r="B1895" s="130" t="s">
        <v>107</v>
      </c>
      <c r="C1895" s="131"/>
      <c r="D1895" s="131"/>
      <c r="E1895" s="131"/>
      <c r="F1895" s="131"/>
      <c r="G1895" s="131"/>
      <c r="H1895" s="131"/>
      <c r="I1895" s="131"/>
      <c r="J1895" s="131"/>
      <c r="K1895" s="131"/>
      <c r="L1895" s="131"/>
      <c r="M1895" s="131"/>
      <c r="N1895" s="131"/>
      <c r="O1895" s="131"/>
      <c r="P1895" s="131"/>
      <c r="Q1895" s="131"/>
      <c r="R1895" s="120">
        <v>1000</v>
      </c>
      <c r="S1895" s="120"/>
      <c r="T1895" s="120"/>
      <c r="U1895" s="121"/>
    </row>
    <row r="1896" spans="2:42" ht="15" hidden="1" thickTop="1" thickBot="1" x14ac:dyDescent="0.5">
      <c r="B1896" s="130" t="s">
        <v>123</v>
      </c>
      <c r="C1896" s="131"/>
      <c r="D1896" s="131"/>
      <c r="E1896" s="131"/>
      <c r="F1896" s="131"/>
      <c r="G1896" s="131"/>
      <c r="H1896" s="131"/>
      <c r="I1896" s="131"/>
      <c r="J1896" s="131"/>
      <c r="K1896" s="131"/>
      <c r="L1896" s="131"/>
      <c r="M1896" s="131"/>
      <c r="N1896" s="131"/>
      <c r="O1896" s="131"/>
      <c r="P1896" s="131"/>
      <c r="Q1896" s="131"/>
      <c r="R1896" s="138"/>
      <c r="S1896" s="138"/>
      <c r="T1896" s="138"/>
      <c r="U1896" s="139"/>
    </row>
    <row r="1897" spans="2:42" ht="15" thickTop="1" thickBot="1" x14ac:dyDescent="0.5">
      <c r="B1897" s="29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8"/>
      <c r="S1897" s="28"/>
      <c r="T1897" s="28"/>
      <c r="U1897" s="30"/>
    </row>
    <row r="1898" spans="2:42" ht="21.75" thickTop="1" thickBot="1" x14ac:dyDescent="0.7">
      <c r="B1898" s="135" t="s">
        <v>119</v>
      </c>
      <c r="C1898" s="136"/>
      <c r="D1898" s="136"/>
      <c r="E1898" s="136"/>
      <c r="F1898" s="136"/>
      <c r="G1898" s="136"/>
      <c r="H1898" s="136"/>
      <c r="I1898" s="136"/>
      <c r="J1898" s="136"/>
      <c r="K1898" s="136"/>
      <c r="L1898" s="136"/>
      <c r="M1898" s="136"/>
      <c r="N1898" s="136"/>
      <c r="O1898" s="136"/>
      <c r="P1898" s="136"/>
      <c r="Q1898" s="136"/>
      <c r="R1898" s="136"/>
      <c r="S1898" s="136"/>
      <c r="T1898" s="136"/>
      <c r="U1898" s="137"/>
      <c r="W1898" s="135" t="s">
        <v>119</v>
      </c>
      <c r="X1898" s="136"/>
      <c r="Y1898" s="136"/>
      <c r="Z1898" s="136"/>
      <c r="AA1898" s="136"/>
      <c r="AB1898" s="136"/>
      <c r="AC1898" s="136"/>
      <c r="AD1898" s="136"/>
      <c r="AE1898" s="136"/>
      <c r="AF1898" s="136"/>
      <c r="AG1898" s="136"/>
      <c r="AH1898" s="136"/>
      <c r="AI1898" s="136"/>
      <c r="AJ1898" s="136"/>
      <c r="AK1898" s="136"/>
      <c r="AL1898" s="136"/>
      <c r="AM1898" s="136"/>
      <c r="AN1898" s="136"/>
      <c r="AO1898" s="136"/>
      <c r="AP1898" s="137"/>
    </row>
    <row r="1899" spans="2:42" ht="14.65" thickTop="1" x14ac:dyDescent="0.45">
      <c r="B1899" s="166" t="str">
        <f>VLOOKUP(B1890,CALC!AF115:AK166,2,FALSE)</f>
        <v>Paycheck 2 out of 24: (11/15/2019 - 11/28/2019)</v>
      </c>
      <c r="C1899" s="167"/>
      <c r="D1899" s="167"/>
      <c r="E1899" s="167"/>
      <c r="F1899" s="167"/>
      <c r="G1899" s="167"/>
      <c r="H1899" s="167"/>
      <c r="I1899" s="167"/>
      <c r="J1899" s="167"/>
      <c r="K1899" s="167"/>
      <c r="L1899" s="167"/>
      <c r="M1899" s="167"/>
      <c r="N1899" s="167"/>
      <c r="O1899" s="167"/>
      <c r="P1899" s="167"/>
      <c r="Q1899" s="167"/>
      <c r="R1899" s="167"/>
      <c r="S1899" s="167"/>
      <c r="T1899" s="167"/>
      <c r="U1899" s="168"/>
    </row>
    <row r="1900" spans="2:42" ht="14.65" thickBot="1" x14ac:dyDescent="0.5">
      <c r="B1900" s="40"/>
      <c r="C1900" s="41"/>
      <c r="D1900" s="41"/>
      <c r="E1900" s="41"/>
      <c r="F1900" s="41"/>
      <c r="G1900" s="41"/>
      <c r="H1900" s="41"/>
      <c r="I1900" s="41"/>
      <c r="J1900" s="41"/>
      <c r="K1900" s="41"/>
      <c r="L1900" s="41"/>
      <c r="M1900" s="41"/>
      <c r="N1900" s="41"/>
      <c r="O1900" s="41"/>
      <c r="P1900" s="41"/>
      <c r="Q1900" s="41"/>
      <c r="R1900" s="41"/>
      <c r="S1900" s="41"/>
      <c r="T1900" s="41"/>
      <c r="U1900" s="42"/>
    </row>
    <row r="1901" spans="2:42" hidden="1" x14ac:dyDescent="0.45">
      <c r="B1901" s="171" t="s">
        <v>114</v>
      </c>
      <c r="C1901" s="172"/>
      <c r="D1901" s="172"/>
      <c r="E1901" s="172"/>
      <c r="F1901" s="172"/>
      <c r="G1901" s="172"/>
      <c r="H1901" s="172"/>
      <c r="I1901" s="172"/>
      <c r="J1901" s="172"/>
      <c r="K1901" s="172"/>
      <c r="L1901" s="172"/>
      <c r="M1901" s="172"/>
      <c r="N1901" s="172"/>
      <c r="O1901" s="172"/>
      <c r="P1901" s="172"/>
      <c r="Q1901" s="172"/>
      <c r="R1901" s="172"/>
      <c r="S1901" s="172"/>
      <c r="T1901" s="172"/>
      <c r="U1901" s="173"/>
    </row>
    <row r="1902" spans="2:42" hidden="1" x14ac:dyDescent="0.45">
      <c r="B1902" s="169" t="s">
        <v>115</v>
      </c>
      <c r="C1902" s="170"/>
      <c r="D1902" s="170"/>
      <c r="E1902" s="170"/>
      <c r="F1902" s="170"/>
      <c r="G1902" s="170"/>
      <c r="H1902" s="170"/>
      <c r="I1902" s="170"/>
      <c r="J1902" s="170"/>
      <c r="K1902" s="170"/>
      <c r="L1902" s="170"/>
      <c r="M1902" s="170"/>
      <c r="N1902" s="170"/>
      <c r="O1902" s="170"/>
      <c r="P1902" s="170"/>
      <c r="Q1902" s="142" t="s">
        <v>59</v>
      </c>
      <c r="R1902" s="142"/>
      <c r="S1902" s="142"/>
      <c r="T1902" s="142"/>
      <c r="U1902" s="159"/>
    </row>
    <row r="1903" spans="2:42" ht="14.35" hidden="1" customHeight="1" x14ac:dyDescent="0.45">
      <c r="B1903" s="43" t="str">
        <f>'1-SETUP'!A45</f>
        <v>Savings</v>
      </c>
      <c r="C1903" s="44"/>
      <c r="D1903" s="44"/>
      <c r="E1903" s="44"/>
      <c r="F1903" s="44"/>
      <c r="G1903" s="44"/>
      <c r="H1903" s="44"/>
      <c r="I1903" s="44"/>
      <c r="J1903" s="44"/>
      <c r="K1903" s="44"/>
      <c r="L1903" s="44"/>
      <c r="M1903" s="44"/>
      <c r="N1903" s="44"/>
      <c r="O1903" s="44"/>
      <c r="P1903" s="44"/>
      <c r="Q1903" s="174">
        <f ca="1">IF(OR(R1895="",R1895=0),"Input Asset Correction",R1895+-VLOOKUP(B1903,B1910:U1923,16,FALSE))</f>
        <v>787.54</v>
      </c>
      <c r="R1903" s="175"/>
      <c r="S1903" s="175"/>
      <c r="T1903" s="175"/>
      <c r="U1903" s="176"/>
    </row>
    <row r="1904" spans="2:42" ht="14.35" hidden="1" customHeight="1" x14ac:dyDescent="0.45">
      <c r="B1904" s="43" t="str">
        <f>'1-SETUP'!A46</f>
        <v>Brokerage</v>
      </c>
      <c r="C1904" s="44"/>
      <c r="D1904" s="44"/>
      <c r="E1904" s="44"/>
      <c r="F1904" s="44"/>
      <c r="G1904" s="44"/>
      <c r="H1904" s="44"/>
      <c r="I1904" s="44"/>
      <c r="J1904" s="44"/>
      <c r="K1904" s="44"/>
      <c r="L1904" s="44"/>
      <c r="M1904" s="44"/>
      <c r="N1904" s="44"/>
      <c r="O1904" s="44"/>
      <c r="P1904" s="44"/>
      <c r="Q1904" s="174">
        <f>IF(OR(R1894="",R1894=0),'1-SETUP'!S47+'1-SETUP'!W47*VLOOKUP(B1890,CALC!AF115:AL166,7,FALSE),R1894+-VLOOKUP(B1904,A1910:U1923,17,FALSE))</f>
        <v>11051.29</v>
      </c>
      <c r="R1904" s="175"/>
      <c r="S1904" s="175"/>
      <c r="T1904" s="175"/>
      <c r="U1904" s="176"/>
    </row>
    <row r="1905" spans="1:21" ht="14.35" hidden="1" customHeight="1" x14ac:dyDescent="0.45">
      <c r="B1905" s="43" t="str">
        <f>'1-SETUP'!A47</f>
        <v>401K</v>
      </c>
      <c r="C1905" s="44"/>
      <c r="D1905" s="44"/>
      <c r="E1905" s="44"/>
      <c r="F1905" s="44"/>
      <c r="G1905" s="44"/>
      <c r="H1905" s="44"/>
      <c r="I1905" s="44"/>
      <c r="J1905" s="44"/>
      <c r="K1905" s="44"/>
      <c r="L1905" s="44"/>
      <c r="M1905" s="44"/>
      <c r="N1905" s="44"/>
      <c r="O1905" s="44"/>
      <c r="P1905" s="44"/>
      <c r="Q1905" s="174">
        <f>IF(OR(R1893="",R1893=0),'1-SETUP'!S47+'1-SETUP'!W47*VLOOKUP(B1890,CALC!AF115:AL166,7,FALSE),'1-SETUP'!W47+R1893)</f>
        <v>11051.29</v>
      </c>
      <c r="R1905" s="175"/>
      <c r="S1905" s="175"/>
      <c r="T1905" s="175"/>
      <c r="U1905" s="176"/>
    </row>
    <row r="1906" spans="1:21" ht="14.35" hidden="1" customHeight="1" x14ac:dyDescent="0.45">
      <c r="B1906" s="43" t="str">
        <f>'1-SETUP'!A48</f>
        <v>Home Equity</v>
      </c>
      <c r="C1906" s="44"/>
      <c r="D1906" s="44"/>
      <c r="E1906" s="44"/>
      <c r="F1906" s="44"/>
      <c r="G1906" s="44"/>
      <c r="H1906" s="44"/>
      <c r="I1906" s="44"/>
      <c r="J1906" s="44"/>
      <c r="K1906" s="44"/>
      <c r="L1906" s="44"/>
      <c r="M1906" s="44"/>
      <c r="N1906" s="44"/>
      <c r="O1906" s="44"/>
      <c r="P1906" s="44"/>
      <c r="Q1906" s="174">
        <f>IF(OR(R1896="",R1896=0),'1-SETUP'!S47+'1-SETUP'!W47*VLOOKUP(B1890,CALC!AF115:AL166,7,FALSE),'1-SETUP'!W47+R1896)</f>
        <v>11051.29</v>
      </c>
      <c r="R1906" s="175"/>
      <c r="S1906" s="175"/>
      <c r="T1906" s="175"/>
      <c r="U1906" s="176"/>
    </row>
    <row r="1907" spans="1:21" ht="14.35" hidden="1" customHeight="1" x14ac:dyDescent="0.45">
      <c r="B1907" s="43"/>
      <c r="C1907" s="44"/>
      <c r="D1907" s="44"/>
      <c r="E1907" s="44"/>
      <c r="F1907" s="44"/>
      <c r="G1907" s="44"/>
      <c r="H1907" s="44"/>
      <c r="I1907" s="44"/>
      <c r="J1907" s="44"/>
      <c r="K1907" s="44"/>
      <c r="L1907" s="44"/>
      <c r="M1907" s="44"/>
      <c r="N1907" s="44"/>
      <c r="O1907" s="44"/>
      <c r="P1907" s="44"/>
      <c r="Q1907" s="45"/>
      <c r="R1907" s="46"/>
      <c r="S1907" s="46"/>
      <c r="T1907" s="46"/>
      <c r="U1907" s="47"/>
    </row>
    <row r="1908" spans="1:21" ht="14.65" thickTop="1" x14ac:dyDescent="0.45">
      <c r="B1908" s="144" t="s">
        <v>74</v>
      </c>
      <c r="C1908" s="145"/>
      <c r="D1908" s="145"/>
      <c r="E1908" s="145"/>
      <c r="F1908" s="145"/>
      <c r="G1908" s="145"/>
      <c r="H1908" s="145"/>
      <c r="I1908" s="145"/>
      <c r="J1908" s="145"/>
      <c r="K1908" s="145"/>
      <c r="L1908" s="145"/>
      <c r="M1908" s="145"/>
      <c r="N1908" s="145"/>
      <c r="O1908" s="145"/>
      <c r="P1908" s="145"/>
      <c r="Q1908" s="145"/>
      <c r="R1908" s="145"/>
      <c r="S1908" s="145"/>
      <c r="T1908" s="145"/>
      <c r="U1908" s="146"/>
    </row>
    <row r="1909" spans="1:21" x14ac:dyDescent="0.45">
      <c r="B1909" s="169" t="s">
        <v>73</v>
      </c>
      <c r="C1909" s="170"/>
      <c r="D1909" s="170"/>
      <c r="E1909" s="170"/>
      <c r="F1909" s="170"/>
      <c r="G1909" s="170"/>
      <c r="H1909" s="170"/>
      <c r="I1909" s="170"/>
      <c r="J1909" s="170"/>
      <c r="K1909" s="170"/>
      <c r="L1909" s="170"/>
      <c r="M1909" s="170"/>
      <c r="N1909" s="170"/>
      <c r="O1909" s="170"/>
      <c r="P1909" s="170"/>
      <c r="Q1909" s="142" t="s">
        <v>59</v>
      </c>
      <c r="R1909" s="142"/>
      <c r="S1909" s="142"/>
      <c r="T1909" s="142"/>
      <c r="U1909" s="159"/>
    </row>
    <row r="1910" spans="1:21" x14ac:dyDescent="0.45">
      <c r="A1910" s="1" t="str">
        <f>IFERROR(VLOOKUP(B1910,'1-SETUP'!$A$28:$AD$41,27,FALSE),"")</f>
        <v>Checkings</v>
      </c>
      <c r="B1910" s="128" t="str">
        <f>IF('1-SETUP'!$A$28="","",'1-SETUP'!$A$28)</f>
        <v>Income</v>
      </c>
      <c r="C1910" s="129"/>
      <c r="D1910" s="129"/>
      <c r="E1910" s="129"/>
      <c r="F1910" s="129"/>
      <c r="G1910" s="129"/>
      <c r="H1910" s="129"/>
      <c r="I1910" s="129"/>
      <c r="J1910" s="129"/>
      <c r="K1910" s="129"/>
      <c r="L1910" s="129"/>
      <c r="M1910" s="129"/>
      <c r="N1910" s="129"/>
      <c r="O1910" s="129"/>
      <c r="P1910" s="129"/>
      <c r="Q1910" s="138">
        <f ca="1">IF(B1910="","",SUMIF($Q$1927:$U$3080,B1910,$L$1927:$P$3080))</f>
        <v>500</v>
      </c>
      <c r="R1910" s="138"/>
      <c r="S1910" s="138"/>
      <c r="T1910" s="138"/>
      <c r="U1910" s="139"/>
    </row>
    <row r="1911" spans="1:21" x14ac:dyDescent="0.45">
      <c r="A1911" s="1" t="str">
        <f>IFERROR(VLOOKUP(B1911,'1-SETUP'!$A$28:$AD$41,27,FALSE),"")</f>
        <v>Checkings</v>
      </c>
      <c r="B1911" s="128" t="str">
        <f>IF('1-SETUP'!$A$29="","",'1-SETUP'!$A$29)</f>
        <v>Mgdwelling</v>
      </c>
      <c r="C1911" s="129"/>
      <c r="D1911" s="129"/>
      <c r="E1911" s="129"/>
      <c r="F1911" s="129"/>
      <c r="G1911" s="129"/>
      <c r="H1911" s="129"/>
      <c r="I1911" s="129"/>
      <c r="J1911" s="129"/>
      <c r="K1911" s="129"/>
      <c r="L1911" s="129"/>
      <c r="M1911" s="129"/>
      <c r="N1911" s="129"/>
      <c r="O1911" s="129"/>
      <c r="P1911" s="129"/>
      <c r="Q1911" s="138">
        <f t="shared" ref="Q1911:Q1923" ca="1" si="126">IF(B1911="","",SUMIF($Q$1927:$U$3080,B1911,$L$1927:$P$3080))</f>
        <v>652.5</v>
      </c>
      <c r="R1911" s="138"/>
      <c r="S1911" s="138"/>
      <c r="T1911" s="138"/>
      <c r="U1911" s="139"/>
    </row>
    <row r="1912" spans="1:21" x14ac:dyDescent="0.45">
      <c r="A1912" s="1" t="str">
        <f>IFERROR(VLOOKUP(B1912,'1-SETUP'!$A$28:$AD$41,27,FALSE),"")</f>
        <v>Savings</v>
      </c>
      <c r="B1912" s="128" t="str">
        <f>IF('1-SETUP'!$A$30="","",'1-SETUP'!$A$30)</f>
        <v>Savings</v>
      </c>
      <c r="C1912" s="129"/>
      <c r="D1912" s="129"/>
      <c r="E1912" s="129"/>
      <c r="F1912" s="129"/>
      <c r="G1912" s="129"/>
      <c r="H1912" s="129"/>
      <c r="I1912" s="129"/>
      <c r="J1912" s="129"/>
      <c r="K1912" s="129"/>
      <c r="L1912" s="129"/>
      <c r="M1912" s="129"/>
      <c r="N1912" s="129"/>
      <c r="O1912" s="129"/>
      <c r="P1912" s="129"/>
      <c r="Q1912" s="138">
        <f t="shared" ca="1" si="126"/>
        <v>212.46</v>
      </c>
      <c r="R1912" s="138"/>
      <c r="S1912" s="138"/>
      <c r="T1912" s="138"/>
      <c r="U1912" s="139"/>
    </row>
    <row r="1913" spans="1:21" x14ac:dyDescent="0.45">
      <c r="A1913" s="1" t="str">
        <f>IFERROR(VLOOKUP(B1913,'1-SETUP'!$A$28:$AD$41,27,FALSE),"")</f>
        <v>Brokerage</v>
      </c>
      <c r="B1913" s="128" t="str">
        <f>IF('1-SETUP'!$A$31="","",'1-SETUP'!$A$31)</f>
        <v>Fidelity</v>
      </c>
      <c r="C1913" s="129"/>
      <c r="D1913" s="129"/>
      <c r="E1913" s="129"/>
      <c r="F1913" s="129"/>
      <c r="G1913" s="129"/>
      <c r="H1913" s="129"/>
      <c r="I1913" s="129"/>
      <c r="J1913" s="129"/>
      <c r="K1913" s="129"/>
      <c r="L1913" s="129"/>
      <c r="M1913" s="129"/>
      <c r="N1913" s="129"/>
      <c r="O1913" s="129"/>
      <c r="P1913" s="129"/>
      <c r="Q1913" s="138">
        <f t="shared" ca="1" si="126"/>
        <v>200</v>
      </c>
      <c r="R1913" s="138"/>
      <c r="S1913" s="138"/>
      <c r="T1913" s="138"/>
      <c r="U1913" s="139"/>
    </row>
    <row r="1914" spans="1:21" x14ac:dyDescent="0.45">
      <c r="A1914" s="1" t="str">
        <f>IFERROR(VLOOKUP(B1914,'1-SETUP'!$A$28:$AD$41,27,FALSE),"")</f>
        <v>Credit Card</v>
      </c>
      <c r="B1914" s="128" t="str">
        <f>IF('1-SETUP'!$A$32="","",'1-SETUP'!$A$32)</f>
        <v>Chase CC</v>
      </c>
      <c r="C1914" s="129"/>
      <c r="D1914" s="129"/>
      <c r="E1914" s="129"/>
      <c r="F1914" s="129"/>
      <c r="G1914" s="129"/>
      <c r="H1914" s="129"/>
      <c r="I1914" s="129"/>
      <c r="J1914" s="129"/>
      <c r="K1914" s="129"/>
      <c r="L1914" s="129"/>
      <c r="M1914" s="129"/>
      <c r="N1914" s="129"/>
      <c r="O1914" s="129"/>
      <c r="P1914" s="129"/>
      <c r="Q1914" s="138">
        <f t="shared" ca="1" si="126"/>
        <v>235</v>
      </c>
      <c r="R1914" s="138"/>
      <c r="S1914" s="138"/>
      <c r="T1914" s="138"/>
      <c r="U1914" s="139"/>
    </row>
    <row r="1915" spans="1:21" x14ac:dyDescent="0.45">
      <c r="A1915" s="1" t="str">
        <f>IFERROR(VLOOKUP(B1915,'1-SETUP'!$A$28:$AD$41,27,FALSE),"")</f>
        <v>Credit Card</v>
      </c>
      <c r="B1915" s="128" t="str">
        <f>IF('1-SETUP'!$A$33="","",'1-SETUP'!$A$33)</f>
        <v>BOA CC</v>
      </c>
      <c r="C1915" s="129"/>
      <c r="D1915" s="129"/>
      <c r="E1915" s="129"/>
      <c r="F1915" s="129"/>
      <c r="G1915" s="129"/>
      <c r="H1915" s="129"/>
      <c r="I1915" s="129"/>
      <c r="J1915" s="129"/>
      <c r="K1915" s="129"/>
      <c r="L1915" s="129"/>
      <c r="M1915" s="129"/>
      <c r="N1915" s="129"/>
      <c r="O1915" s="129"/>
      <c r="P1915" s="129"/>
      <c r="Q1915" s="138">
        <f t="shared" ca="1" si="126"/>
        <v>60</v>
      </c>
      <c r="R1915" s="138"/>
      <c r="S1915" s="138"/>
      <c r="T1915" s="138"/>
      <c r="U1915" s="139"/>
    </row>
    <row r="1916" spans="1:21" x14ac:dyDescent="0.45">
      <c r="A1916" s="1" t="str">
        <f>IFERROR(VLOOKUP(B1916,'1-SETUP'!$A$28:$AD$41,27,FALSE),"")</f>
        <v/>
      </c>
      <c r="B1916" s="128" t="str">
        <f>IF('1-SETUP'!$A$34="","",'1-SETUP'!$A$34)</f>
        <v/>
      </c>
      <c r="C1916" s="129"/>
      <c r="D1916" s="129"/>
      <c r="E1916" s="129"/>
      <c r="F1916" s="129"/>
      <c r="G1916" s="129"/>
      <c r="H1916" s="129"/>
      <c r="I1916" s="129"/>
      <c r="J1916" s="129"/>
      <c r="K1916" s="129"/>
      <c r="L1916" s="129"/>
      <c r="M1916" s="129"/>
      <c r="N1916" s="129"/>
      <c r="O1916" s="129"/>
      <c r="P1916" s="129"/>
      <c r="Q1916" s="138" t="str">
        <f t="shared" si="126"/>
        <v/>
      </c>
      <c r="R1916" s="138"/>
      <c r="S1916" s="138"/>
      <c r="T1916" s="138"/>
      <c r="U1916" s="139"/>
    </row>
    <row r="1917" spans="1:21" x14ac:dyDescent="0.45">
      <c r="A1917" s="1" t="str">
        <f>IFERROR(VLOOKUP(B1917,'1-SETUP'!$A$28:$AD$41,27,FALSE),"")</f>
        <v/>
      </c>
      <c r="B1917" s="128" t="str">
        <f>IF('1-SETUP'!$A$35="","",'1-SETUP'!$A$35)</f>
        <v/>
      </c>
      <c r="C1917" s="129"/>
      <c r="D1917" s="129"/>
      <c r="E1917" s="129"/>
      <c r="F1917" s="129"/>
      <c r="G1917" s="129"/>
      <c r="H1917" s="129"/>
      <c r="I1917" s="129"/>
      <c r="J1917" s="129"/>
      <c r="K1917" s="129"/>
      <c r="L1917" s="129"/>
      <c r="M1917" s="129"/>
      <c r="N1917" s="129"/>
      <c r="O1917" s="129"/>
      <c r="P1917" s="129"/>
      <c r="Q1917" s="138" t="str">
        <f t="shared" si="126"/>
        <v/>
      </c>
      <c r="R1917" s="138"/>
      <c r="S1917" s="138"/>
      <c r="T1917" s="138"/>
      <c r="U1917" s="139"/>
    </row>
    <row r="1918" spans="1:21" x14ac:dyDescent="0.45">
      <c r="A1918" s="1" t="str">
        <f>IFERROR(VLOOKUP(B1918,'1-SETUP'!$A$28:$AD$41,27,FALSE),"")</f>
        <v/>
      </c>
      <c r="B1918" s="128" t="str">
        <f>IF('1-SETUP'!$A$36="","",'1-SETUP'!$A$36)</f>
        <v/>
      </c>
      <c r="C1918" s="129"/>
      <c r="D1918" s="129"/>
      <c r="E1918" s="129"/>
      <c r="F1918" s="129"/>
      <c r="G1918" s="129"/>
      <c r="H1918" s="129"/>
      <c r="I1918" s="129"/>
      <c r="J1918" s="129"/>
      <c r="K1918" s="129"/>
      <c r="L1918" s="129"/>
      <c r="M1918" s="129"/>
      <c r="N1918" s="129"/>
      <c r="O1918" s="129"/>
      <c r="P1918" s="129"/>
      <c r="Q1918" s="138" t="str">
        <f t="shared" si="126"/>
        <v/>
      </c>
      <c r="R1918" s="138"/>
      <c r="S1918" s="138"/>
      <c r="T1918" s="138"/>
      <c r="U1918" s="139"/>
    </row>
    <row r="1919" spans="1:21" x14ac:dyDescent="0.45">
      <c r="A1919" s="1" t="str">
        <f>IFERROR(VLOOKUP(B1919,'1-SETUP'!$A$28:$AD$41,27,FALSE),"")</f>
        <v/>
      </c>
      <c r="B1919" s="128" t="str">
        <f>IF('1-SETUP'!$A$37="","",'1-SETUP'!$A$37)</f>
        <v/>
      </c>
      <c r="C1919" s="129"/>
      <c r="D1919" s="129"/>
      <c r="E1919" s="129"/>
      <c r="F1919" s="129"/>
      <c r="G1919" s="129"/>
      <c r="H1919" s="129"/>
      <c r="I1919" s="129"/>
      <c r="J1919" s="129"/>
      <c r="K1919" s="129"/>
      <c r="L1919" s="129"/>
      <c r="M1919" s="129"/>
      <c r="N1919" s="129"/>
      <c r="O1919" s="129"/>
      <c r="P1919" s="129"/>
      <c r="Q1919" s="138" t="str">
        <f t="shared" si="126"/>
        <v/>
      </c>
      <c r="R1919" s="138"/>
      <c r="S1919" s="138"/>
      <c r="T1919" s="138"/>
      <c r="U1919" s="139"/>
    </row>
    <row r="1920" spans="1:21" x14ac:dyDescent="0.45">
      <c r="A1920" s="1" t="str">
        <f>IFERROR(VLOOKUP(B1920,'1-SETUP'!$A$28:$AD$41,27,FALSE),"")</f>
        <v/>
      </c>
      <c r="B1920" s="128" t="str">
        <f>IF('1-SETUP'!$A$38="","",'1-SETUP'!$A$38)</f>
        <v/>
      </c>
      <c r="C1920" s="129"/>
      <c r="D1920" s="129"/>
      <c r="E1920" s="129"/>
      <c r="F1920" s="129"/>
      <c r="G1920" s="129"/>
      <c r="H1920" s="129"/>
      <c r="I1920" s="129"/>
      <c r="J1920" s="129"/>
      <c r="K1920" s="129"/>
      <c r="L1920" s="129"/>
      <c r="M1920" s="129"/>
      <c r="N1920" s="129"/>
      <c r="O1920" s="129"/>
      <c r="P1920" s="129"/>
      <c r="Q1920" s="138" t="str">
        <f t="shared" si="126"/>
        <v/>
      </c>
      <c r="R1920" s="138"/>
      <c r="S1920" s="138"/>
      <c r="T1920" s="138"/>
      <c r="U1920" s="139"/>
    </row>
    <row r="1921" spans="1:33" x14ac:dyDescent="0.45">
      <c r="A1921" s="1" t="str">
        <f>IFERROR(VLOOKUP(B1921,'1-SETUP'!$A$28:$AD$41,27,FALSE),"")</f>
        <v/>
      </c>
      <c r="B1921" s="128" t="str">
        <f>IF('1-SETUP'!$A$39="","",'1-SETUP'!$A$39)</f>
        <v/>
      </c>
      <c r="C1921" s="129"/>
      <c r="D1921" s="129"/>
      <c r="E1921" s="129"/>
      <c r="F1921" s="129"/>
      <c r="G1921" s="129"/>
      <c r="H1921" s="129"/>
      <c r="I1921" s="129"/>
      <c r="J1921" s="129"/>
      <c r="K1921" s="129"/>
      <c r="L1921" s="129"/>
      <c r="M1921" s="129"/>
      <c r="N1921" s="129"/>
      <c r="O1921" s="129"/>
      <c r="P1921" s="129"/>
      <c r="Q1921" s="138" t="str">
        <f t="shared" si="126"/>
        <v/>
      </c>
      <c r="R1921" s="138"/>
      <c r="S1921" s="138"/>
      <c r="T1921" s="138"/>
      <c r="U1921" s="139"/>
    </row>
    <row r="1922" spans="1:33" x14ac:dyDescent="0.45">
      <c r="A1922" s="1" t="str">
        <f>IFERROR(VLOOKUP(B1922,'1-SETUP'!$A$28:$AD$41,27,FALSE),"")</f>
        <v/>
      </c>
      <c r="B1922" s="128" t="str">
        <f>IF('1-SETUP'!$A$40="","",'1-SETUP'!$A$40)</f>
        <v/>
      </c>
      <c r="C1922" s="129"/>
      <c r="D1922" s="129"/>
      <c r="E1922" s="129"/>
      <c r="F1922" s="129"/>
      <c r="G1922" s="129"/>
      <c r="H1922" s="129"/>
      <c r="I1922" s="129"/>
      <c r="J1922" s="129"/>
      <c r="K1922" s="129"/>
      <c r="L1922" s="129"/>
      <c r="M1922" s="129"/>
      <c r="N1922" s="129"/>
      <c r="O1922" s="129"/>
      <c r="P1922" s="129"/>
      <c r="Q1922" s="138" t="str">
        <f t="shared" si="126"/>
        <v/>
      </c>
      <c r="R1922" s="138"/>
      <c r="S1922" s="138"/>
      <c r="T1922" s="138"/>
      <c r="U1922" s="139"/>
    </row>
    <row r="1923" spans="1:33" ht="14.65" thickBot="1" x14ac:dyDescent="0.5">
      <c r="A1923" s="1" t="str">
        <f>IFERROR(VLOOKUP(B1923,'1-SETUP'!$A$28:$AD$41,27,FALSE),"")</f>
        <v/>
      </c>
      <c r="B1923" s="128" t="str">
        <f>IF('1-SETUP'!$A$41="","",'1-SETUP'!$A$41)</f>
        <v/>
      </c>
      <c r="C1923" s="129"/>
      <c r="D1923" s="129"/>
      <c r="E1923" s="129"/>
      <c r="F1923" s="129"/>
      <c r="G1923" s="129"/>
      <c r="H1923" s="129"/>
      <c r="I1923" s="129"/>
      <c r="J1923" s="129"/>
      <c r="K1923" s="129"/>
      <c r="L1923" s="129"/>
      <c r="M1923" s="129"/>
      <c r="N1923" s="129"/>
      <c r="O1923" s="129"/>
      <c r="P1923" s="129"/>
      <c r="Q1923" s="138" t="str">
        <f t="shared" si="126"/>
        <v/>
      </c>
      <c r="R1923" s="138"/>
      <c r="S1923" s="138"/>
      <c r="T1923" s="138"/>
      <c r="U1923" s="139"/>
    </row>
    <row r="1924" spans="1:33" ht="14.65" thickTop="1" x14ac:dyDescent="0.45">
      <c r="B1924" s="144" t="s">
        <v>95</v>
      </c>
      <c r="C1924" s="145"/>
      <c r="D1924" s="145"/>
      <c r="E1924" s="145"/>
      <c r="F1924" s="145"/>
      <c r="G1924" s="145"/>
      <c r="H1924" s="145"/>
      <c r="I1924" s="145"/>
      <c r="J1924" s="145"/>
      <c r="K1924" s="145"/>
      <c r="L1924" s="145"/>
      <c r="M1924" s="145"/>
      <c r="N1924" s="145"/>
      <c r="O1924" s="145"/>
      <c r="P1924" s="145"/>
      <c r="Q1924" s="145"/>
      <c r="R1924" s="145"/>
      <c r="S1924" s="145"/>
      <c r="T1924" s="145"/>
      <c r="U1924" s="146"/>
    </row>
    <row r="1925" spans="1:33" x14ac:dyDescent="0.45">
      <c r="B1925" s="143" t="s">
        <v>61</v>
      </c>
      <c r="C1925" s="142"/>
      <c r="D1925" s="142"/>
      <c r="E1925" s="142" t="s">
        <v>60</v>
      </c>
      <c r="F1925" s="142"/>
      <c r="G1925" s="142"/>
      <c r="H1925" s="142"/>
      <c r="I1925" s="142"/>
      <c r="J1925" s="142"/>
      <c r="K1925" s="142"/>
      <c r="L1925" s="142" t="s">
        <v>59</v>
      </c>
      <c r="M1925" s="142"/>
      <c r="N1925" s="142"/>
      <c r="O1925" s="142"/>
      <c r="P1925" s="142"/>
      <c r="Q1925" s="142" t="s">
        <v>73</v>
      </c>
      <c r="R1925" s="142"/>
      <c r="S1925" s="142"/>
      <c r="T1925" s="142"/>
      <c r="U1925" s="159"/>
    </row>
    <row r="1926" spans="1:33" x14ac:dyDescent="0.45">
      <c r="B1926" s="160" t="str">
        <f>VLOOKUP(B1890,CALC!AF115:AJ166,4,FALSE)</f>
        <v>11/15/2019</v>
      </c>
      <c r="C1926" s="161"/>
      <c r="D1926" s="161"/>
      <c r="E1926" s="162" t="s">
        <v>94</v>
      </c>
      <c r="F1926" s="162"/>
      <c r="G1926" s="162"/>
      <c r="H1926" s="162"/>
      <c r="I1926" s="162"/>
      <c r="J1926" s="162"/>
      <c r="K1926" s="162"/>
      <c r="L1926" s="163">
        <f>'1-SETUP'!AA2</f>
        <v>1953.73</v>
      </c>
      <c r="M1926" s="163"/>
      <c r="N1926" s="163"/>
      <c r="O1926" s="163"/>
      <c r="P1926" s="163"/>
      <c r="Q1926" s="140" t="s">
        <v>0</v>
      </c>
      <c r="R1926" s="140"/>
      <c r="S1926" s="140"/>
      <c r="T1926" s="140"/>
      <c r="U1926" s="141"/>
    </row>
    <row r="1927" spans="1:33" x14ac:dyDescent="0.45">
      <c r="B1927" s="157" t="str">
        <f t="shared" ref="B1927:B1990" ca="1" si="127">H26</f>
        <v>11/15/2019</v>
      </c>
      <c r="C1927" s="158"/>
      <c r="D1927" s="158"/>
      <c r="E1927" s="129" t="str">
        <f ca="1">IF(B1927="","",I26)</f>
        <v>Auto Fuel</v>
      </c>
      <c r="F1927" s="129"/>
      <c r="G1927" s="129"/>
      <c r="H1927" s="129"/>
      <c r="I1927" s="129"/>
      <c r="J1927" s="129"/>
      <c r="K1927" s="129"/>
      <c r="L1927" s="138">
        <f ca="1">IFERROR(VLOOKUP(E1927,'1-SETUP'!$A$52:$N$144,11,FALSE),"")</f>
        <v>30</v>
      </c>
      <c r="M1927" s="138"/>
      <c r="N1927" s="138"/>
      <c r="O1927" s="138"/>
      <c r="P1927" s="138"/>
      <c r="Q1927" s="149" t="str">
        <f ca="1">IFERROR(VLOOKUP(E1927,'1-SETUP'!$A$52:$AN$144,33,FALSE),"")</f>
        <v>BOA CC</v>
      </c>
      <c r="R1927" s="149"/>
      <c r="S1927" s="149"/>
      <c r="T1927" s="149"/>
      <c r="U1927" s="150"/>
      <c r="X1927" s="4"/>
    </row>
    <row r="1928" spans="1:33" x14ac:dyDescent="0.45">
      <c r="B1928" s="157" t="str">
        <f t="shared" ca="1" si="127"/>
        <v>11/17/2019</v>
      </c>
      <c r="C1928" s="158" t="str">
        <f t="shared" ref="C1928:C1991" ca="1" si="128">I27</f>
        <v>Gas/Electric - Xcel Energy</v>
      </c>
      <c r="D1928" s="158"/>
      <c r="E1928" s="129" t="str">
        <f t="shared" ref="E1928:E1991" ca="1" si="129">IF(B1928="","",I27)</f>
        <v>Gas/Electric - Xcel Energy</v>
      </c>
      <c r="F1928" s="129"/>
      <c r="G1928" s="129"/>
      <c r="H1928" s="129"/>
      <c r="I1928" s="129"/>
      <c r="J1928" s="129"/>
      <c r="K1928" s="129"/>
      <c r="L1928" s="138">
        <f ca="1">IFERROR(VLOOKUP(E1928,'1-SETUP'!$A$52:$N$144,11,FALSE),"")</f>
        <v>100</v>
      </c>
      <c r="M1928" s="138"/>
      <c r="N1928" s="138"/>
      <c r="O1928" s="138"/>
      <c r="P1928" s="138"/>
      <c r="Q1928" s="149" t="str">
        <f ca="1">IFERROR(VLOOKUP(E1928,'1-SETUP'!$A$52:$AN$144,33,FALSE),"")</f>
        <v>Mgdwelling</v>
      </c>
      <c r="R1928" s="149"/>
      <c r="S1928" s="149"/>
      <c r="T1928" s="149"/>
      <c r="U1928" s="150"/>
    </row>
    <row r="1929" spans="1:33" x14ac:dyDescent="0.45">
      <c r="B1929" s="157" t="str">
        <f t="shared" ca="1" si="127"/>
        <v>11/17/2019</v>
      </c>
      <c r="C1929" s="158" t="str">
        <f t="shared" ca="1" si="128"/>
        <v>Going out to eat</v>
      </c>
      <c r="D1929" s="158"/>
      <c r="E1929" s="129" t="str">
        <f t="shared" ca="1" si="129"/>
        <v>Going out to eat</v>
      </c>
      <c r="F1929" s="129"/>
      <c r="G1929" s="129"/>
      <c r="H1929" s="129"/>
      <c r="I1929" s="129"/>
      <c r="J1929" s="129"/>
      <c r="K1929" s="129"/>
      <c r="L1929" s="138">
        <f ca="1">IFERROR(VLOOKUP(E1929,'1-SETUP'!$A$52:$N$144,11,FALSE),"")</f>
        <v>0</v>
      </c>
      <c r="M1929" s="138"/>
      <c r="N1929" s="138"/>
      <c r="O1929" s="138"/>
      <c r="P1929" s="138"/>
      <c r="Q1929" s="149" t="str">
        <f ca="1">IFERROR(VLOOKUP(E1929,'1-SETUP'!$A$52:$AN$144,33,FALSE),"")</f>
        <v>Chase CC</v>
      </c>
      <c r="R1929" s="149"/>
      <c r="S1929" s="149"/>
      <c r="T1929" s="149"/>
      <c r="U1929" s="150"/>
    </row>
    <row r="1930" spans="1:33" x14ac:dyDescent="0.45">
      <c r="B1930" s="157" t="str">
        <f t="shared" ca="1" si="127"/>
        <v>11/20/2019</v>
      </c>
      <c r="C1930" s="158" t="str">
        <f t="shared" ca="1" si="128"/>
        <v>Groceries</v>
      </c>
      <c r="D1930" s="158"/>
      <c r="E1930" s="129" t="str">
        <f t="shared" ca="1" si="129"/>
        <v>Groceries</v>
      </c>
      <c r="F1930" s="129"/>
      <c r="G1930" s="129"/>
      <c r="H1930" s="129"/>
      <c r="I1930" s="129"/>
      <c r="J1930" s="129"/>
      <c r="K1930" s="129"/>
      <c r="L1930" s="138">
        <f ca="1">IFERROR(VLOOKUP(E1930,'1-SETUP'!$A$52:$N$144,11,FALSE),"")</f>
        <v>300</v>
      </c>
      <c r="M1930" s="138"/>
      <c r="N1930" s="138"/>
      <c r="O1930" s="138"/>
      <c r="P1930" s="138"/>
      <c r="Q1930" s="149" t="str">
        <f ca="1">IFERROR(VLOOKUP(E1930,'1-SETUP'!$A$52:$AN$144,33,FALSE),"")</f>
        <v>Mgdwelling</v>
      </c>
      <c r="R1930" s="149"/>
      <c r="S1930" s="149"/>
      <c r="T1930" s="149"/>
      <c r="U1930" s="150"/>
      <c r="AF1930" s="4"/>
      <c r="AG1930" s="26"/>
    </row>
    <row r="1931" spans="1:33" x14ac:dyDescent="0.45">
      <c r="B1931" s="157" t="str">
        <f t="shared" ca="1" si="127"/>
        <v>11/20/2019</v>
      </c>
      <c r="C1931" s="158" t="str">
        <f t="shared" ca="1" si="128"/>
        <v>Personal Hygiene - Haircuts</v>
      </c>
      <c r="D1931" s="158"/>
      <c r="E1931" s="129" t="str">
        <f t="shared" ca="1" si="129"/>
        <v>Personal Hygiene - Haircuts</v>
      </c>
      <c r="F1931" s="129"/>
      <c r="G1931" s="129"/>
      <c r="H1931" s="129"/>
      <c r="I1931" s="129"/>
      <c r="J1931" s="129"/>
      <c r="K1931" s="129"/>
      <c r="L1931" s="138">
        <f ca="1">IFERROR(VLOOKUP(E1931,'1-SETUP'!$A$52:$N$144,11,FALSE),"")</f>
        <v>30</v>
      </c>
      <c r="M1931" s="138"/>
      <c r="N1931" s="138"/>
      <c r="O1931" s="138"/>
      <c r="P1931" s="138"/>
      <c r="Q1931" s="149" t="str">
        <f ca="1">IFERROR(VLOOKUP(E1931,'1-SETUP'!$A$52:$AN$144,33,FALSE),"")</f>
        <v>Chase CC</v>
      </c>
      <c r="R1931" s="149"/>
      <c r="S1931" s="149"/>
      <c r="T1931" s="149"/>
      <c r="U1931" s="150"/>
      <c r="AF1931" s="4"/>
      <c r="AG1931" s="26"/>
    </row>
    <row r="1932" spans="1:33" x14ac:dyDescent="0.45">
      <c r="B1932" s="157" t="str">
        <f t="shared" ca="1" si="127"/>
        <v>11/20/2019</v>
      </c>
      <c r="C1932" s="158" t="str">
        <f t="shared" ca="1" si="128"/>
        <v>Personal Hygiene - Products</v>
      </c>
      <c r="D1932" s="158"/>
      <c r="E1932" s="129" t="str">
        <f t="shared" ca="1" si="129"/>
        <v>Personal Hygiene - Products</v>
      </c>
      <c r="F1932" s="129"/>
      <c r="G1932" s="129"/>
      <c r="H1932" s="129"/>
      <c r="I1932" s="129"/>
      <c r="J1932" s="129"/>
      <c r="K1932" s="129"/>
      <c r="L1932" s="138">
        <f ca="1">IFERROR(VLOOKUP(E1932,'1-SETUP'!$A$52:$N$144,11,FALSE),"")</f>
        <v>30</v>
      </c>
      <c r="M1932" s="138"/>
      <c r="N1932" s="138"/>
      <c r="O1932" s="138"/>
      <c r="P1932" s="138"/>
      <c r="Q1932" s="149" t="str">
        <f ca="1">IFERROR(VLOOKUP(E1932,'1-SETUP'!$A$52:$AN$144,33,FALSE),"")</f>
        <v>Chase CC</v>
      </c>
      <c r="R1932" s="149"/>
      <c r="S1932" s="149"/>
      <c r="T1932" s="149"/>
      <c r="U1932" s="150"/>
      <c r="AF1932" s="4"/>
      <c r="AG1932" s="26"/>
    </row>
    <row r="1933" spans="1:33" x14ac:dyDescent="0.45">
      <c r="B1933" s="157" t="str">
        <f t="shared" ca="1" si="127"/>
        <v>11/20/2019</v>
      </c>
      <c r="C1933" s="158" t="str">
        <f t="shared" ca="1" si="128"/>
        <v>Auto Insurance - Progressive</v>
      </c>
      <c r="D1933" s="158"/>
      <c r="E1933" s="129" t="str">
        <f t="shared" ca="1" si="129"/>
        <v>Auto Insurance - Progressive</v>
      </c>
      <c r="F1933" s="129"/>
      <c r="G1933" s="129"/>
      <c r="H1933" s="129"/>
      <c r="I1933" s="129"/>
      <c r="J1933" s="129"/>
      <c r="K1933" s="129"/>
      <c r="L1933" s="138">
        <f ca="1">IFERROR(VLOOKUP(E1933,'1-SETUP'!$A$52:$N$144,11,FALSE),"")</f>
        <v>75</v>
      </c>
      <c r="M1933" s="138"/>
      <c r="N1933" s="138"/>
      <c r="O1933" s="138"/>
      <c r="P1933" s="138"/>
      <c r="Q1933" s="149" t="str">
        <f ca="1">IFERROR(VLOOKUP(E1933,'1-SETUP'!$A$52:$AN$144,33,FALSE),"")</f>
        <v>Chase CC</v>
      </c>
      <c r="R1933" s="149"/>
      <c r="S1933" s="149"/>
      <c r="T1933" s="149"/>
      <c r="U1933" s="150"/>
      <c r="AF1933" s="4"/>
      <c r="AG1933" s="26"/>
    </row>
    <row r="1934" spans="1:33" x14ac:dyDescent="0.45">
      <c r="B1934" s="157" t="str">
        <f t="shared" ca="1" si="127"/>
        <v>11/20/2019</v>
      </c>
      <c r="C1934" s="158" t="str">
        <f t="shared" ca="1" si="128"/>
        <v>Subscription - Google One</v>
      </c>
      <c r="D1934" s="158"/>
      <c r="E1934" s="129" t="str">
        <f t="shared" ca="1" si="129"/>
        <v>Subscription - Google One</v>
      </c>
      <c r="F1934" s="129"/>
      <c r="G1934" s="129"/>
      <c r="H1934" s="129"/>
      <c r="I1934" s="129"/>
      <c r="J1934" s="129"/>
      <c r="K1934" s="129"/>
      <c r="L1934" s="138">
        <f ca="1">IFERROR(VLOOKUP(E1934,'1-SETUP'!$A$52:$N$144,11,FALSE),"")</f>
        <v>10</v>
      </c>
      <c r="M1934" s="138"/>
      <c r="N1934" s="138"/>
      <c r="O1934" s="138"/>
      <c r="P1934" s="138"/>
      <c r="Q1934" s="149" t="str">
        <f ca="1">IFERROR(VLOOKUP(E1934,'1-SETUP'!$A$52:$AN$144,33,FALSE),"")</f>
        <v>Chase CC</v>
      </c>
      <c r="R1934" s="149"/>
      <c r="S1934" s="149"/>
      <c r="T1934" s="149"/>
      <c r="U1934" s="150"/>
      <c r="AF1934" s="4"/>
      <c r="AG1934" s="26"/>
    </row>
    <row r="1935" spans="1:33" x14ac:dyDescent="0.45">
      <c r="B1935" s="157" t="str">
        <f t="shared" ca="1" si="127"/>
        <v>11/20/2019</v>
      </c>
      <c r="C1935" s="158" t="str">
        <f t="shared" ca="1" si="128"/>
        <v>Subscription - IKON Pass</v>
      </c>
      <c r="D1935" s="158"/>
      <c r="E1935" s="129" t="str">
        <f t="shared" ca="1" si="129"/>
        <v>Subscription - IKON Pass</v>
      </c>
      <c r="F1935" s="129"/>
      <c r="G1935" s="129"/>
      <c r="H1935" s="129"/>
      <c r="I1935" s="129"/>
      <c r="J1935" s="129"/>
      <c r="K1935" s="129"/>
      <c r="L1935" s="138">
        <f ca="1">IFERROR(VLOOKUP(E1935,'1-SETUP'!$A$52:$N$144,11,FALSE),"")</f>
        <v>60</v>
      </c>
      <c r="M1935" s="138"/>
      <c r="N1935" s="138"/>
      <c r="O1935" s="138"/>
      <c r="P1935" s="138"/>
      <c r="Q1935" s="149" t="str">
        <f ca="1">IFERROR(VLOOKUP(E1935,'1-SETUP'!$A$52:$AN$144,33,FALSE),"")</f>
        <v>Chase CC</v>
      </c>
      <c r="R1935" s="149"/>
      <c r="S1935" s="149"/>
      <c r="T1935" s="149"/>
      <c r="U1935" s="150"/>
      <c r="AF1935" s="4"/>
      <c r="AG1935" s="26"/>
    </row>
    <row r="1936" spans="1:33" x14ac:dyDescent="0.45">
      <c r="B1936" s="157" t="str">
        <f t="shared" ca="1" si="127"/>
        <v>11/20/2019</v>
      </c>
      <c r="C1936" s="158" t="str">
        <f t="shared" ca="1" si="128"/>
        <v>Subscription - Office 365</v>
      </c>
      <c r="D1936" s="158"/>
      <c r="E1936" s="129" t="str">
        <f t="shared" ca="1" si="129"/>
        <v>Subscription - Office 365</v>
      </c>
      <c r="F1936" s="129"/>
      <c r="G1936" s="129"/>
      <c r="H1936" s="129"/>
      <c r="I1936" s="129"/>
      <c r="J1936" s="129"/>
      <c r="K1936" s="129"/>
      <c r="L1936" s="138">
        <f ca="1">IFERROR(VLOOKUP(E1936,'1-SETUP'!$A$52:$N$144,11,FALSE),"")</f>
        <v>10</v>
      </c>
      <c r="M1936" s="138"/>
      <c r="N1936" s="138"/>
      <c r="O1936" s="138"/>
      <c r="P1936" s="138"/>
      <c r="Q1936" s="149" t="str">
        <f ca="1">IFERROR(VLOOKUP(E1936,'1-SETUP'!$A$52:$AN$144,33,FALSE),"")</f>
        <v>Chase CC</v>
      </c>
      <c r="R1936" s="149"/>
      <c r="S1936" s="149"/>
      <c r="T1936" s="149"/>
      <c r="U1936" s="150"/>
      <c r="AF1936" s="4"/>
      <c r="AG1936" s="26"/>
    </row>
    <row r="1937" spans="2:33" x14ac:dyDescent="0.45">
      <c r="B1937" s="157" t="str">
        <f t="shared" ca="1" si="127"/>
        <v>11/20/2019</v>
      </c>
      <c r="C1937" s="158" t="str">
        <f t="shared" ca="1" si="128"/>
        <v>Subscription - Toyota Remote Connect</v>
      </c>
      <c r="D1937" s="158"/>
      <c r="E1937" s="129" t="str">
        <f t="shared" ca="1" si="129"/>
        <v>Subscription - Toyota Remote Connect</v>
      </c>
      <c r="F1937" s="129"/>
      <c r="G1937" s="129"/>
      <c r="H1937" s="129"/>
      <c r="I1937" s="129"/>
      <c r="J1937" s="129"/>
      <c r="K1937" s="129"/>
      <c r="L1937" s="138">
        <f ca="1">IFERROR(VLOOKUP(E1937,'1-SETUP'!$A$52:$N$144,11,FALSE),"")</f>
        <v>10</v>
      </c>
      <c r="M1937" s="138"/>
      <c r="N1937" s="138"/>
      <c r="O1937" s="138"/>
      <c r="P1937" s="138"/>
      <c r="Q1937" s="149" t="str">
        <f ca="1">IFERROR(VLOOKUP(E1937,'1-SETUP'!$A$52:$AN$144,33,FALSE),"")</f>
        <v>Chase CC</v>
      </c>
      <c r="R1937" s="149"/>
      <c r="S1937" s="149"/>
      <c r="T1937" s="149"/>
      <c r="U1937" s="150"/>
      <c r="AF1937" s="4"/>
      <c r="AG1937" s="26"/>
    </row>
    <row r="1938" spans="2:33" x14ac:dyDescent="0.45">
      <c r="B1938" s="157" t="str">
        <f t="shared" ca="1" si="127"/>
        <v>11/20/2019</v>
      </c>
      <c r="C1938" s="158" t="str">
        <f t="shared" ca="1" si="128"/>
        <v>Subscription - Xbox Live</v>
      </c>
      <c r="D1938" s="158"/>
      <c r="E1938" s="129" t="str">
        <f t="shared" ca="1" si="129"/>
        <v>Subscription - Xbox Live</v>
      </c>
      <c r="F1938" s="129"/>
      <c r="G1938" s="129"/>
      <c r="H1938" s="129"/>
      <c r="I1938" s="129"/>
      <c r="J1938" s="129"/>
      <c r="K1938" s="129"/>
      <c r="L1938" s="138">
        <f ca="1">IFERROR(VLOOKUP(E1938,'1-SETUP'!$A$52:$N$144,11,FALSE),"")</f>
        <v>10</v>
      </c>
      <c r="M1938" s="138"/>
      <c r="N1938" s="138"/>
      <c r="O1938" s="138"/>
      <c r="P1938" s="138"/>
      <c r="Q1938" s="149" t="str">
        <f ca="1">IFERROR(VLOOKUP(E1938,'1-SETUP'!$A$52:$AN$144,33,FALSE),"")</f>
        <v>Chase CC</v>
      </c>
      <c r="R1938" s="149"/>
      <c r="S1938" s="149"/>
      <c r="T1938" s="149"/>
      <c r="U1938" s="150"/>
      <c r="AF1938" s="4"/>
      <c r="AG1938" s="26"/>
    </row>
    <row r="1939" spans="2:33" x14ac:dyDescent="0.45">
      <c r="B1939" s="157" t="str">
        <f t="shared" ca="1" si="127"/>
        <v>11/20/2019</v>
      </c>
      <c r="C1939" s="158" t="str">
        <f t="shared" ca="1" si="128"/>
        <v>Savings - Recreation</v>
      </c>
      <c r="D1939" s="158"/>
      <c r="E1939" s="129" t="str">
        <f t="shared" ca="1" si="129"/>
        <v>Savings - Recreation</v>
      </c>
      <c r="F1939" s="129"/>
      <c r="G1939" s="129"/>
      <c r="H1939" s="129"/>
      <c r="I1939" s="129"/>
      <c r="J1939" s="129"/>
      <c r="K1939" s="129"/>
      <c r="L1939" s="138">
        <f ca="1">IFERROR(VLOOKUP(E1939,'1-SETUP'!$A$52:$N$144,11,FALSE),"")</f>
        <v>212.46</v>
      </c>
      <c r="M1939" s="138"/>
      <c r="N1939" s="138"/>
      <c r="O1939" s="138"/>
      <c r="P1939" s="138"/>
      <c r="Q1939" s="149" t="str">
        <f ca="1">IFERROR(VLOOKUP(E1939,'1-SETUP'!$A$52:$AN$144,33,FALSE),"")</f>
        <v>Savings</v>
      </c>
      <c r="R1939" s="149"/>
      <c r="S1939" s="149"/>
      <c r="T1939" s="149"/>
      <c r="U1939" s="150"/>
      <c r="AF1939" s="4"/>
      <c r="AG1939" s="26"/>
    </row>
    <row r="1940" spans="2:33" x14ac:dyDescent="0.45">
      <c r="B1940" s="157" t="str">
        <f t="shared" ca="1" si="127"/>
        <v>11/20/2019</v>
      </c>
      <c r="C1940" s="158" t="str">
        <f t="shared" ca="1" si="128"/>
        <v>Savings - Emergency Fund</v>
      </c>
      <c r="D1940" s="158"/>
      <c r="E1940" s="129" t="str">
        <f t="shared" ca="1" si="129"/>
        <v>Savings - Emergency Fund</v>
      </c>
      <c r="F1940" s="129"/>
      <c r="G1940" s="129"/>
      <c r="H1940" s="129"/>
      <c r="I1940" s="129"/>
      <c r="J1940" s="129"/>
      <c r="K1940" s="129"/>
      <c r="L1940" s="138">
        <f ca="1">IFERROR(VLOOKUP(E1940,'1-SETUP'!$A$52:$N$144,11,FALSE),"")</f>
        <v>200</v>
      </c>
      <c r="M1940" s="138"/>
      <c r="N1940" s="138"/>
      <c r="O1940" s="138"/>
      <c r="P1940" s="138"/>
      <c r="Q1940" s="149" t="str">
        <f ca="1">IFERROR(VLOOKUP(E1940,'1-SETUP'!$A$52:$AN$144,33,FALSE),"")</f>
        <v>Mgdwelling</v>
      </c>
      <c r="R1940" s="149"/>
      <c r="S1940" s="149"/>
      <c r="T1940" s="149"/>
      <c r="U1940" s="150"/>
      <c r="AF1940" s="4"/>
      <c r="AG1940" s="26"/>
    </row>
    <row r="1941" spans="2:33" x14ac:dyDescent="0.45">
      <c r="B1941" s="157" t="str">
        <f t="shared" ca="1" si="127"/>
        <v>11/21/2019</v>
      </c>
      <c r="C1941" s="158" t="str">
        <f t="shared" ca="1" si="128"/>
        <v>Trash - Waste Management</v>
      </c>
      <c r="D1941" s="158"/>
      <c r="E1941" s="129" t="str">
        <f t="shared" ca="1" si="129"/>
        <v>Trash - Waste Management</v>
      </c>
      <c r="F1941" s="129"/>
      <c r="G1941" s="129"/>
      <c r="H1941" s="129"/>
      <c r="I1941" s="129"/>
      <c r="J1941" s="129"/>
      <c r="K1941" s="129"/>
      <c r="L1941" s="138">
        <f ca="1">IFERROR(VLOOKUP(E1941,'1-SETUP'!$A$52:$N$144,11,FALSE),"")</f>
        <v>12.5</v>
      </c>
      <c r="M1941" s="138"/>
      <c r="N1941" s="138"/>
      <c r="O1941" s="138"/>
      <c r="P1941" s="138"/>
      <c r="Q1941" s="149" t="str">
        <f ca="1">IFERROR(VLOOKUP(E1941,'1-SETUP'!$A$52:$AN$144,33,FALSE),"")</f>
        <v>Mgdwelling</v>
      </c>
      <c r="R1941" s="149"/>
      <c r="S1941" s="149"/>
      <c r="T1941" s="149"/>
      <c r="U1941" s="150"/>
      <c r="AF1941" s="4"/>
      <c r="AG1941" s="26"/>
    </row>
    <row r="1942" spans="2:33" x14ac:dyDescent="0.45">
      <c r="B1942" s="157" t="str">
        <f t="shared" ca="1" si="127"/>
        <v>11/22/2019</v>
      </c>
      <c r="C1942" s="158" t="str">
        <f t="shared" ca="1" si="128"/>
        <v>Auto Fuel</v>
      </c>
      <c r="D1942" s="158"/>
      <c r="E1942" s="129" t="str">
        <f t="shared" ca="1" si="129"/>
        <v>Auto Fuel</v>
      </c>
      <c r="F1942" s="129"/>
      <c r="G1942" s="129"/>
      <c r="H1942" s="129"/>
      <c r="I1942" s="129"/>
      <c r="J1942" s="129"/>
      <c r="K1942" s="129"/>
      <c r="L1942" s="138">
        <f ca="1">IFERROR(VLOOKUP(E1942,'1-SETUP'!$A$52:$N$144,11,FALSE),"")</f>
        <v>30</v>
      </c>
      <c r="M1942" s="138"/>
      <c r="N1942" s="138"/>
      <c r="O1942" s="138"/>
      <c r="P1942" s="138"/>
      <c r="Q1942" s="149" t="str">
        <f ca="1">IFERROR(VLOOKUP(E1942,'1-SETUP'!$A$52:$AN$144,33,FALSE),"")</f>
        <v>BOA CC</v>
      </c>
      <c r="R1942" s="149"/>
      <c r="S1942" s="149"/>
      <c r="T1942" s="149"/>
      <c r="U1942" s="150"/>
      <c r="AF1942" s="4"/>
      <c r="AG1942" s="26"/>
    </row>
    <row r="1943" spans="2:33" x14ac:dyDescent="0.45">
      <c r="B1943" s="157" t="str">
        <f t="shared" ca="1" si="127"/>
        <v>11/24/2019</v>
      </c>
      <c r="C1943" s="158" t="str">
        <f t="shared" ca="1" si="128"/>
        <v>Going out to eat</v>
      </c>
      <c r="D1943" s="158"/>
      <c r="E1943" s="129" t="str">
        <f t="shared" ca="1" si="129"/>
        <v>Going out to eat</v>
      </c>
      <c r="F1943" s="129"/>
      <c r="G1943" s="129"/>
      <c r="H1943" s="129"/>
      <c r="I1943" s="129"/>
      <c r="J1943" s="129"/>
      <c r="K1943" s="129"/>
      <c r="L1943" s="138">
        <f ca="1">IFERROR(VLOOKUP(E1943,'1-SETUP'!$A$52:$N$144,11,FALSE),"")</f>
        <v>0</v>
      </c>
      <c r="M1943" s="138"/>
      <c r="N1943" s="138"/>
      <c r="O1943" s="138"/>
      <c r="P1943" s="138"/>
      <c r="Q1943" s="149" t="str">
        <f ca="1">IFERROR(VLOOKUP(E1943,'1-SETUP'!$A$52:$AN$144,33,FALSE),"")</f>
        <v>Chase CC</v>
      </c>
      <c r="R1943" s="149"/>
      <c r="S1943" s="149"/>
      <c r="T1943" s="149"/>
      <c r="U1943" s="150"/>
      <c r="AF1943" s="4"/>
      <c r="AG1943" s="26"/>
    </row>
    <row r="1944" spans="2:33" x14ac:dyDescent="0.45">
      <c r="B1944" s="157" t="str">
        <f t="shared" ca="1" si="127"/>
        <v>11/25/2019</v>
      </c>
      <c r="C1944" s="158" t="str">
        <f t="shared" ca="1" si="128"/>
        <v>Internet - Comcast Xfinity</v>
      </c>
      <c r="D1944" s="158"/>
      <c r="E1944" s="129" t="str">
        <f t="shared" ca="1" si="129"/>
        <v>Internet - Comcast Xfinity</v>
      </c>
      <c r="F1944" s="129"/>
      <c r="G1944" s="129"/>
      <c r="H1944" s="129"/>
      <c r="I1944" s="129"/>
      <c r="J1944" s="129"/>
      <c r="K1944" s="129"/>
      <c r="L1944" s="138">
        <f ca="1">IFERROR(VLOOKUP(E1944,'1-SETUP'!$A$52:$N$144,11,FALSE),"")</f>
        <v>40</v>
      </c>
      <c r="M1944" s="138"/>
      <c r="N1944" s="138"/>
      <c r="O1944" s="138"/>
      <c r="P1944" s="138"/>
      <c r="Q1944" s="149" t="str">
        <f ca="1">IFERROR(VLOOKUP(E1944,'1-SETUP'!$A$52:$AN$144,33,FALSE),"")</f>
        <v>Mgdwelling</v>
      </c>
      <c r="R1944" s="149"/>
      <c r="S1944" s="149"/>
      <c r="T1944" s="149"/>
      <c r="U1944" s="150"/>
      <c r="AF1944" s="4"/>
      <c r="AG1944" s="26"/>
    </row>
    <row r="1945" spans="2:33" x14ac:dyDescent="0.45">
      <c r="B1945" s="157" t="str">
        <f t="shared" ca="1" si="127"/>
        <v>11/25/2019</v>
      </c>
      <c r="C1945" s="158" t="str">
        <f t="shared" ca="1" si="128"/>
        <v>Auto Loan - Toyota Financial</v>
      </c>
      <c r="D1945" s="158"/>
      <c r="E1945" s="129" t="str">
        <f t="shared" ca="1" si="129"/>
        <v>Auto Loan - Toyota Financial</v>
      </c>
      <c r="F1945" s="129"/>
      <c r="G1945" s="129"/>
      <c r="H1945" s="129"/>
      <c r="I1945" s="129"/>
      <c r="J1945" s="129"/>
      <c r="K1945" s="129"/>
      <c r="L1945" s="138">
        <f ca="1">IFERROR(VLOOKUP(E1945,'1-SETUP'!$A$52:$N$144,11,FALSE),"")</f>
        <v>500</v>
      </c>
      <c r="M1945" s="138"/>
      <c r="N1945" s="138"/>
      <c r="O1945" s="138"/>
      <c r="P1945" s="138"/>
      <c r="Q1945" s="149" t="str">
        <f ca="1">IFERROR(VLOOKUP(E1945,'1-SETUP'!$A$52:$AN$144,33,FALSE),"")</f>
        <v>Income</v>
      </c>
      <c r="R1945" s="149"/>
      <c r="S1945" s="149"/>
      <c r="T1945" s="149"/>
      <c r="U1945" s="150"/>
    </row>
    <row r="1946" spans="2:33" x14ac:dyDescent="0.45">
      <c r="B1946" s="157" t="str">
        <f t="shared" ca="1" si="127"/>
        <v>11/27/2019</v>
      </c>
      <c r="C1946" s="158" t="str">
        <f t="shared" ca="1" si="128"/>
        <v>Brokerage - Fidelity Investments</v>
      </c>
      <c r="D1946" s="158"/>
      <c r="E1946" s="129" t="str">
        <f t="shared" ca="1" si="129"/>
        <v>Brokerage - Fidelity Investments</v>
      </c>
      <c r="F1946" s="129"/>
      <c r="G1946" s="129"/>
      <c r="H1946" s="129"/>
      <c r="I1946" s="129"/>
      <c r="J1946" s="129"/>
      <c r="K1946" s="129"/>
      <c r="L1946" s="138">
        <f ca="1">IFERROR(VLOOKUP(E1946,'1-SETUP'!$A$52:$N$144,11,FALSE),"")</f>
        <v>200</v>
      </c>
      <c r="M1946" s="138"/>
      <c r="N1946" s="138"/>
      <c r="O1946" s="138"/>
      <c r="P1946" s="138"/>
      <c r="Q1946" s="149" t="str">
        <f ca="1">IFERROR(VLOOKUP(E1946,'1-SETUP'!$A$52:$AN$144,33,FALSE),"")</f>
        <v>Fidelity</v>
      </c>
      <c r="R1946" s="149"/>
      <c r="S1946" s="149"/>
      <c r="T1946" s="149"/>
      <c r="U1946" s="150"/>
    </row>
    <row r="1947" spans="2:33" x14ac:dyDescent="0.45">
      <c r="B1947" s="157" t="str">
        <f t="shared" ca="1" si="127"/>
        <v/>
      </c>
      <c r="C1947" s="158">
        <f t="shared" ca="1" si="128"/>
        <v>0</v>
      </c>
      <c r="D1947" s="158"/>
      <c r="E1947" s="129" t="str">
        <f t="shared" ca="1" si="129"/>
        <v/>
      </c>
      <c r="F1947" s="129"/>
      <c r="G1947" s="129"/>
      <c r="H1947" s="129"/>
      <c r="I1947" s="129"/>
      <c r="J1947" s="129"/>
      <c r="K1947" s="129"/>
      <c r="L1947" s="138" t="str">
        <f ca="1">IFERROR(VLOOKUP(E1947,'1-SETUP'!$A$52:$N$144,11,FALSE),"")</f>
        <v/>
      </c>
      <c r="M1947" s="138"/>
      <c r="N1947" s="138"/>
      <c r="O1947" s="138"/>
      <c r="P1947" s="138"/>
      <c r="Q1947" s="149" t="str">
        <f ca="1">IFERROR(VLOOKUP(E1947,'1-SETUP'!$A$52:$AN$144,33,FALSE),"")</f>
        <v/>
      </c>
      <c r="R1947" s="149"/>
      <c r="S1947" s="149"/>
      <c r="T1947" s="149"/>
      <c r="U1947" s="150"/>
    </row>
    <row r="1948" spans="2:33" x14ac:dyDescent="0.45">
      <c r="B1948" s="157" t="str">
        <f t="shared" ca="1" si="127"/>
        <v/>
      </c>
      <c r="C1948" s="158">
        <f t="shared" ca="1" si="128"/>
        <v>0</v>
      </c>
      <c r="D1948" s="158"/>
      <c r="E1948" s="129" t="str">
        <f t="shared" ca="1" si="129"/>
        <v/>
      </c>
      <c r="F1948" s="129"/>
      <c r="G1948" s="129"/>
      <c r="H1948" s="129"/>
      <c r="I1948" s="129"/>
      <c r="J1948" s="129"/>
      <c r="K1948" s="129"/>
      <c r="L1948" s="138" t="str">
        <f ca="1">IFERROR(VLOOKUP(E1948,'1-SETUP'!$A$52:$N$144,11,FALSE),"")</f>
        <v/>
      </c>
      <c r="M1948" s="138"/>
      <c r="N1948" s="138"/>
      <c r="O1948" s="138"/>
      <c r="P1948" s="138"/>
      <c r="Q1948" s="149" t="str">
        <f ca="1">IFERROR(VLOOKUP(E1948,'1-SETUP'!$A$52:$AN$144,33,FALSE),"")</f>
        <v/>
      </c>
      <c r="R1948" s="149"/>
      <c r="S1948" s="149"/>
      <c r="T1948" s="149"/>
      <c r="U1948" s="150"/>
    </row>
    <row r="1949" spans="2:33" x14ac:dyDescent="0.45">
      <c r="B1949" s="157" t="str">
        <f t="shared" ca="1" si="127"/>
        <v/>
      </c>
      <c r="C1949" s="158">
        <f t="shared" ca="1" si="128"/>
        <v>0</v>
      </c>
      <c r="D1949" s="158"/>
      <c r="E1949" s="129" t="str">
        <f t="shared" ca="1" si="129"/>
        <v/>
      </c>
      <c r="F1949" s="129"/>
      <c r="G1949" s="129"/>
      <c r="H1949" s="129"/>
      <c r="I1949" s="129"/>
      <c r="J1949" s="129"/>
      <c r="K1949" s="129"/>
      <c r="L1949" s="138" t="str">
        <f ca="1">IFERROR(VLOOKUP(E1949,'1-SETUP'!$A$52:$N$144,11,FALSE),"")</f>
        <v/>
      </c>
      <c r="M1949" s="138"/>
      <c r="N1949" s="138"/>
      <c r="O1949" s="138"/>
      <c r="P1949" s="138"/>
      <c r="Q1949" s="149" t="str">
        <f ca="1">IFERROR(VLOOKUP(E1949,'1-SETUP'!$A$52:$AN$144,33,FALSE),"")</f>
        <v/>
      </c>
      <c r="R1949" s="149"/>
      <c r="S1949" s="149"/>
      <c r="T1949" s="149"/>
      <c r="U1949" s="150"/>
      <c r="AG1949" s="27"/>
    </row>
    <row r="1950" spans="2:33" x14ac:dyDescent="0.45">
      <c r="B1950" s="157" t="str">
        <f t="shared" ca="1" si="127"/>
        <v/>
      </c>
      <c r="C1950" s="158" t="str">
        <f t="shared" ca="1" si="128"/>
        <v>UTILITIES</v>
      </c>
      <c r="D1950" s="158"/>
      <c r="E1950" s="129" t="str">
        <f t="shared" ca="1" si="129"/>
        <v/>
      </c>
      <c r="F1950" s="129"/>
      <c r="G1950" s="129"/>
      <c r="H1950" s="129"/>
      <c r="I1950" s="129"/>
      <c r="J1950" s="129"/>
      <c r="K1950" s="129"/>
      <c r="L1950" s="138" t="str">
        <f ca="1">IFERROR(VLOOKUP(E1950,'1-SETUP'!$A$52:$N$144,11,FALSE),"")</f>
        <v/>
      </c>
      <c r="M1950" s="138"/>
      <c r="N1950" s="138"/>
      <c r="O1950" s="138"/>
      <c r="P1950" s="138"/>
      <c r="Q1950" s="149" t="str">
        <f ca="1">IFERROR(VLOOKUP(E1950,'1-SETUP'!$A$52:$AN$144,33,FALSE),"")</f>
        <v/>
      </c>
      <c r="R1950" s="149"/>
      <c r="S1950" s="149"/>
      <c r="T1950" s="149"/>
      <c r="U1950" s="150"/>
    </row>
    <row r="1951" spans="2:33" x14ac:dyDescent="0.45">
      <c r="B1951" s="157" t="str">
        <f t="shared" ca="1" si="127"/>
        <v/>
      </c>
      <c r="C1951" s="158">
        <f t="shared" ca="1" si="128"/>
        <v>0</v>
      </c>
      <c r="D1951" s="158"/>
      <c r="E1951" s="129" t="str">
        <f t="shared" ca="1" si="129"/>
        <v/>
      </c>
      <c r="F1951" s="129"/>
      <c r="G1951" s="129"/>
      <c r="H1951" s="129"/>
      <c r="I1951" s="129"/>
      <c r="J1951" s="129"/>
      <c r="K1951" s="129"/>
      <c r="L1951" s="138" t="str">
        <f ca="1">IFERROR(VLOOKUP(E1951,'1-SETUP'!$A$52:$N$144,11,FALSE),"")</f>
        <v/>
      </c>
      <c r="M1951" s="138"/>
      <c r="N1951" s="138"/>
      <c r="O1951" s="138"/>
      <c r="P1951" s="138"/>
      <c r="Q1951" s="149" t="str">
        <f ca="1">IFERROR(VLOOKUP(E1951,'1-SETUP'!$A$52:$AN$144,33,FALSE),"")</f>
        <v/>
      </c>
      <c r="R1951" s="149"/>
      <c r="S1951" s="149"/>
      <c r="T1951" s="149"/>
      <c r="U1951" s="150"/>
    </row>
    <row r="1952" spans="2:33" x14ac:dyDescent="0.45">
      <c r="B1952" s="157" t="str">
        <f t="shared" ca="1" si="127"/>
        <v/>
      </c>
      <c r="C1952" s="158">
        <f t="shared" ca="1" si="128"/>
        <v>0</v>
      </c>
      <c r="D1952" s="158"/>
      <c r="E1952" s="129" t="str">
        <f t="shared" ca="1" si="129"/>
        <v/>
      </c>
      <c r="F1952" s="129"/>
      <c r="G1952" s="129"/>
      <c r="H1952" s="129"/>
      <c r="I1952" s="129"/>
      <c r="J1952" s="129"/>
      <c r="K1952" s="129"/>
      <c r="L1952" s="138" t="str">
        <f ca="1">IFERROR(VLOOKUP(E1952,'1-SETUP'!$A$52:$N$144,11,FALSE),"")</f>
        <v/>
      </c>
      <c r="M1952" s="138"/>
      <c r="N1952" s="138"/>
      <c r="O1952" s="138"/>
      <c r="P1952" s="138"/>
      <c r="Q1952" s="149" t="str">
        <f ca="1">IFERROR(VLOOKUP(E1952,'1-SETUP'!$A$52:$AN$144,33,FALSE),"")</f>
        <v/>
      </c>
      <c r="R1952" s="149"/>
      <c r="S1952" s="149"/>
      <c r="T1952" s="149"/>
      <c r="U1952" s="150"/>
    </row>
    <row r="1953" spans="2:21" x14ac:dyDescent="0.45">
      <c r="B1953" s="157" t="str">
        <f t="shared" ca="1" si="127"/>
        <v/>
      </c>
      <c r="C1953" s="158">
        <f t="shared" ca="1" si="128"/>
        <v>0</v>
      </c>
      <c r="D1953" s="158"/>
      <c r="E1953" s="129" t="str">
        <f t="shared" ca="1" si="129"/>
        <v/>
      </c>
      <c r="F1953" s="129"/>
      <c r="G1953" s="129"/>
      <c r="H1953" s="129"/>
      <c r="I1953" s="129"/>
      <c r="J1953" s="129"/>
      <c r="K1953" s="129"/>
      <c r="L1953" s="138" t="str">
        <f ca="1">IFERROR(VLOOKUP(E1953,'1-SETUP'!$A$52:$N$144,11,FALSE),"")</f>
        <v/>
      </c>
      <c r="M1953" s="138"/>
      <c r="N1953" s="138"/>
      <c r="O1953" s="138"/>
      <c r="P1953" s="138"/>
      <c r="Q1953" s="149" t="str">
        <f ca="1">IFERROR(VLOOKUP(E1953,'1-SETUP'!$A$52:$AN$144,33,FALSE),"")</f>
        <v/>
      </c>
      <c r="R1953" s="149"/>
      <c r="S1953" s="149"/>
      <c r="T1953" s="149"/>
      <c r="U1953" s="150"/>
    </row>
    <row r="1954" spans="2:21" x14ac:dyDescent="0.45">
      <c r="B1954" s="157" t="str">
        <f t="shared" ca="1" si="127"/>
        <v/>
      </c>
      <c r="C1954" s="158">
        <f t="shared" ca="1" si="128"/>
        <v>0</v>
      </c>
      <c r="D1954" s="158"/>
      <c r="E1954" s="129" t="str">
        <f t="shared" ca="1" si="129"/>
        <v/>
      </c>
      <c r="F1954" s="129"/>
      <c r="G1954" s="129"/>
      <c r="H1954" s="129"/>
      <c r="I1954" s="129"/>
      <c r="J1954" s="129"/>
      <c r="K1954" s="129"/>
      <c r="L1954" s="138" t="str">
        <f ca="1">IFERROR(VLOOKUP(E1954,'1-SETUP'!$A$52:$N$144,11,FALSE),"")</f>
        <v/>
      </c>
      <c r="M1954" s="138"/>
      <c r="N1954" s="138"/>
      <c r="O1954" s="138"/>
      <c r="P1954" s="138"/>
      <c r="Q1954" s="149" t="str">
        <f ca="1">IFERROR(VLOOKUP(E1954,'1-SETUP'!$A$52:$AN$144,33,FALSE),"")</f>
        <v/>
      </c>
      <c r="R1954" s="149"/>
      <c r="S1954" s="149"/>
      <c r="T1954" s="149"/>
      <c r="U1954" s="150"/>
    </row>
    <row r="1955" spans="2:21" x14ac:dyDescent="0.45">
      <c r="B1955" s="157" t="str">
        <f t="shared" ca="1" si="127"/>
        <v/>
      </c>
      <c r="C1955" s="158" t="str">
        <f t="shared" ca="1" si="128"/>
        <v>HEALTH/WELLBEING</v>
      </c>
      <c r="D1955" s="158"/>
      <c r="E1955" s="129" t="str">
        <f t="shared" ca="1" si="129"/>
        <v/>
      </c>
      <c r="F1955" s="129"/>
      <c r="G1955" s="129"/>
      <c r="H1955" s="129"/>
      <c r="I1955" s="129"/>
      <c r="J1955" s="129"/>
      <c r="K1955" s="129"/>
      <c r="L1955" s="138" t="str">
        <f ca="1">IFERROR(VLOOKUP(E1955,'1-SETUP'!$A$52:$N$144,11,FALSE),"")</f>
        <v/>
      </c>
      <c r="M1955" s="138"/>
      <c r="N1955" s="138"/>
      <c r="O1955" s="138"/>
      <c r="P1955" s="138"/>
      <c r="Q1955" s="149" t="str">
        <f ca="1">IFERROR(VLOOKUP(E1955,'1-SETUP'!$A$52:$AN$144,33,FALSE),"")</f>
        <v/>
      </c>
      <c r="R1955" s="149"/>
      <c r="S1955" s="149"/>
      <c r="T1955" s="149"/>
      <c r="U1955" s="150"/>
    </row>
    <row r="1956" spans="2:21" x14ac:dyDescent="0.45">
      <c r="B1956" s="157" t="str">
        <f t="shared" ca="1" si="127"/>
        <v/>
      </c>
      <c r="C1956" s="158" t="str">
        <f t="shared" ca="1" si="128"/>
        <v>Gym/Working Out</v>
      </c>
      <c r="D1956" s="158"/>
      <c r="E1956" s="129" t="str">
        <f t="shared" ca="1" si="129"/>
        <v/>
      </c>
      <c r="F1956" s="129"/>
      <c r="G1956" s="129"/>
      <c r="H1956" s="129"/>
      <c r="I1956" s="129"/>
      <c r="J1956" s="129"/>
      <c r="K1956" s="129"/>
      <c r="L1956" s="138" t="str">
        <f ca="1">IFERROR(VLOOKUP(E1956,'1-SETUP'!$A$52:$N$144,11,FALSE),"")</f>
        <v/>
      </c>
      <c r="M1956" s="138"/>
      <c r="N1956" s="138"/>
      <c r="O1956" s="138"/>
      <c r="P1956" s="138"/>
      <c r="Q1956" s="149" t="str">
        <f ca="1">IFERROR(VLOOKUP(E1956,'1-SETUP'!$A$52:$AN$144,33,FALSE),"")</f>
        <v/>
      </c>
      <c r="R1956" s="149"/>
      <c r="S1956" s="149"/>
      <c r="T1956" s="149"/>
      <c r="U1956" s="150"/>
    </row>
    <row r="1957" spans="2:21" x14ac:dyDescent="0.45">
      <c r="B1957" s="157" t="str">
        <f t="shared" ca="1" si="127"/>
        <v/>
      </c>
      <c r="C1957" s="158" t="str">
        <f t="shared" ca="1" si="128"/>
        <v>Fun Money</v>
      </c>
      <c r="D1957" s="158"/>
      <c r="E1957" s="129" t="str">
        <f t="shared" ca="1" si="129"/>
        <v/>
      </c>
      <c r="F1957" s="129"/>
      <c r="G1957" s="129"/>
      <c r="H1957" s="129"/>
      <c r="I1957" s="129"/>
      <c r="J1957" s="129"/>
      <c r="K1957" s="129"/>
      <c r="L1957" s="138" t="str">
        <f ca="1">IFERROR(VLOOKUP(E1957,'1-SETUP'!$A$52:$N$144,11,FALSE),"")</f>
        <v/>
      </c>
      <c r="M1957" s="138"/>
      <c r="N1957" s="138"/>
      <c r="O1957" s="138"/>
      <c r="P1957" s="138"/>
      <c r="Q1957" s="149" t="str">
        <f ca="1">IFERROR(VLOOKUP(E1957,'1-SETUP'!$A$52:$AN$144,33,FALSE),"")</f>
        <v/>
      </c>
      <c r="R1957" s="149"/>
      <c r="S1957" s="149"/>
      <c r="T1957" s="149"/>
      <c r="U1957" s="150"/>
    </row>
    <row r="1958" spans="2:21" x14ac:dyDescent="0.45">
      <c r="B1958" s="157" t="str">
        <f t="shared" ca="1" si="127"/>
        <v/>
      </c>
      <c r="C1958" s="158">
        <f t="shared" ca="1" si="128"/>
        <v>0</v>
      </c>
      <c r="D1958" s="158"/>
      <c r="E1958" s="129" t="str">
        <f t="shared" ca="1" si="129"/>
        <v/>
      </c>
      <c r="F1958" s="129"/>
      <c r="G1958" s="129"/>
      <c r="H1958" s="129"/>
      <c r="I1958" s="129"/>
      <c r="J1958" s="129"/>
      <c r="K1958" s="129"/>
      <c r="L1958" s="138" t="str">
        <f ca="1">IFERROR(VLOOKUP(E1958,'1-SETUP'!$A$52:$N$144,11,FALSE),"")</f>
        <v/>
      </c>
      <c r="M1958" s="138"/>
      <c r="N1958" s="138"/>
      <c r="O1958" s="138"/>
      <c r="P1958" s="138"/>
      <c r="Q1958" s="149" t="str">
        <f ca="1">IFERROR(VLOOKUP(E1958,'1-SETUP'!$A$52:$AN$144,33,FALSE),"")</f>
        <v/>
      </c>
      <c r="R1958" s="149"/>
      <c r="S1958" s="149"/>
      <c r="T1958" s="149"/>
      <c r="U1958" s="150"/>
    </row>
    <row r="1959" spans="2:21" x14ac:dyDescent="0.45">
      <c r="B1959" s="157" t="str">
        <f t="shared" ca="1" si="127"/>
        <v/>
      </c>
      <c r="C1959" s="158">
        <f t="shared" ca="1" si="128"/>
        <v>0</v>
      </c>
      <c r="D1959" s="158"/>
      <c r="E1959" s="129" t="str">
        <f t="shared" ca="1" si="129"/>
        <v/>
      </c>
      <c r="F1959" s="129"/>
      <c r="G1959" s="129"/>
      <c r="H1959" s="129"/>
      <c r="I1959" s="129"/>
      <c r="J1959" s="129"/>
      <c r="K1959" s="129"/>
      <c r="L1959" s="138" t="str">
        <f ca="1">IFERROR(VLOOKUP(E1959,'1-SETUP'!$A$52:$N$144,11,FALSE),"")</f>
        <v/>
      </c>
      <c r="M1959" s="138"/>
      <c r="N1959" s="138"/>
      <c r="O1959" s="138"/>
      <c r="P1959" s="138"/>
      <c r="Q1959" s="149" t="str">
        <f ca="1">IFERROR(VLOOKUP(E1959,'1-SETUP'!$A$52:$AN$144,33,FALSE),"")</f>
        <v/>
      </c>
      <c r="R1959" s="149"/>
      <c r="S1959" s="149"/>
      <c r="T1959" s="149"/>
      <c r="U1959" s="150"/>
    </row>
    <row r="1960" spans="2:21" x14ac:dyDescent="0.45">
      <c r="B1960" s="157" t="str">
        <f t="shared" ca="1" si="127"/>
        <v/>
      </c>
      <c r="C1960" s="158">
        <f t="shared" ca="1" si="128"/>
        <v>0</v>
      </c>
      <c r="D1960" s="158"/>
      <c r="E1960" s="129" t="str">
        <f t="shared" ca="1" si="129"/>
        <v/>
      </c>
      <c r="F1960" s="129"/>
      <c r="G1960" s="129"/>
      <c r="H1960" s="129"/>
      <c r="I1960" s="129"/>
      <c r="J1960" s="129"/>
      <c r="K1960" s="129"/>
      <c r="L1960" s="138" t="str">
        <f ca="1">IFERROR(VLOOKUP(E1960,'1-SETUP'!$A$52:$N$144,11,FALSE),"")</f>
        <v/>
      </c>
      <c r="M1960" s="138"/>
      <c r="N1960" s="138"/>
      <c r="O1960" s="138"/>
      <c r="P1960" s="138"/>
      <c r="Q1960" s="149" t="str">
        <f ca="1">IFERROR(VLOOKUP(E1960,'1-SETUP'!$A$52:$AN$144,33,FALSE),"")</f>
        <v/>
      </c>
      <c r="R1960" s="149"/>
      <c r="S1960" s="149"/>
      <c r="T1960" s="149"/>
      <c r="U1960" s="150"/>
    </row>
    <row r="1961" spans="2:21" x14ac:dyDescent="0.45">
      <c r="B1961" s="157" t="str">
        <f t="shared" ca="1" si="127"/>
        <v/>
      </c>
      <c r="C1961" s="158">
        <f t="shared" ca="1" si="128"/>
        <v>0</v>
      </c>
      <c r="D1961" s="158"/>
      <c r="E1961" s="129" t="str">
        <f t="shared" ca="1" si="129"/>
        <v/>
      </c>
      <c r="F1961" s="129"/>
      <c r="G1961" s="129"/>
      <c r="H1961" s="129"/>
      <c r="I1961" s="129"/>
      <c r="J1961" s="129"/>
      <c r="K1961" s="129"/>
      <c r="L1961" s="138" t="str">
        <f ca="1">IFERROR(VLOOKUP(E1961,'1-SETUP'!$A$52:$N$144,11,FALSE),"")</f>
        <v/>
      </c>
      <c r="M1961" s="138"/>
      <c r="N1961" s="138"/>
      <c r="O1961" s="138"/>
      <c r="P1961" s="138"/>
      <c r="Q1961" s="149" t="str">
        <f ca="1">IFERROR(VLOOKUP(E1961,'1-SETUP'!$A$52:$AN$144,33,FALSE),"")</f>
        <v/>
      </c>
      <c r="R1961" s="149"/>
      <c r="S1961" s="149"/>
      <c r="T1961" s="149"/>
      <c r="U1961" s="150"/>
    </row>
    <row r="1962" spans="2:21" x14ac:dyDescent="0.45">
      <c r="B1962" s="157" t="str">
        <f t="shared" ca="1" si="127"/>
        <v/>
      </c>
      <c r="C1962" s="158" t="str">
        <f t="shared" ca="1" si="128"/>
        <v>AUTO</v>
      </c>
      <c r="D1962" s="158"/>
      <c r="E1962" s="129" t="str">
        <f t="shared" ca="1" si="129"/>
        <v/>
      </c>
      <c r="F1962" s="129"/>
      <c r="G1962" s="129"/>
      <c r="H1962" s="129"/>
      <c r="I1962" s="129"/>
      <c r="J1962" s="129"/>
      <c r="K1962" s="129"/>
      <c r="L1962" s="138" t="str">
        <f ca="1">IFERROR(VLOOKUP(E1962,'1-SETUP'!$A$52:$N$144,11,FALSE),"")</f>
        <v/>
      </c>
      <c r="M1962" s="138"/>
      <c r="N1962" s="138"/>
      <c r="O1962" s="138"/>
      <c r="P1962" s="138"/>
      <c r="Q1962" s="149" t="str">
        <f ca="1">IFERROR(VLOOKUP(E1962,'1-SETUP'!$A$52:$AN$144,33,FALSE),"")</f>
        <v/>
      </c>
      <c r="R1962" s="149"/>
      <c r="S1962" s="149"/>
      <c r="T1962" s="149"/>
      <c r="U1962" s="150"/>
    </row>
    <row r="1963" spans="2:21" x14ac:dyDescent="0.45">
      <c r="B1963" s="157" t="str">
        <f t="shared" ca="1" si="127"/>
        <v/>
      </c>
      <c r="C1963" s="158">
        <f t="shared" ca="1" si="128"/>
        <v>0</v>
      </c>
      <c r="D1963" s="158"/>
      <c r="E1963" s="129" t="str">
        <f t="shared" ca="1" si="129"/>
        <v/>
      </c>
      <c r="F1963" s="129"/>
      <c r="G1963" s="129"/>
      <c r="H1963" s="129"/>
      <c r="I1963" s="129"/>
      <c r="J1963" s="129"/>
      <c r="K1963" s="129"/>
      <c r="L1963" s="138" t="str">
        <f ca="1">IFERROR(VLOOKUP(E1963,'1-SETUP'!$A$52:$N$144,11,FALSE),"")</f>
        <v/>
      </c>
      <c r="M1963" s="138"/>
      <c r="N1963" s="138"/>
      <c r="O1963" s="138"/>
      <c r="P1963" s="138"/>
      <c r="Q1963" s="149" t="str">
        <f ca="1">IFERROR(VLOOKUP(E1963,'1-SETUP'!$A$52:$AN$144,33,FALSE),"")</f>
        <v/>
      </c>
      <c r="R1963" s="149"/>
      <c r="S1963" s="149"/>
      <c r="T1963" s="149"/>
      <c r="U1963" s="150"/>
    </row>
    <row r="1964" spans="2:21" x14ac:dyDescent="0.45">
      <c r="B1964" s="157" t="str">
        <f t="shared" ca="1" si="127"/>
        <v/>
      </c>
      <c r="C1964" s="158">
        <f t="shared" ca="1" si="128"/>
        <v>0</v>
      </c>
      <c r="D1964" s="158"/>
      <c r="E1964" s="129" t="str">
        <f t="shared" ca="1" si="129"/>
        <v/>
      </c>
      <c r="F1964" s="129"/>
      <c r="G1964" s="129"/>
      <c r="H1964" s="129"/>
      <c r="I1964" s="129"/>
      <c r="J1964" s="129"/>
      <c r="K1964" s="129"/>
      <c r="L1964" s="138" t="str">
        <f ca="1">IFERROR(VLOOKUP(E1964,'1-SETUP'!$A$52:$N$144,11,FALSE),"")</f>
        <v/>
      </c>
      <c r="M1964" s="138"/>
      <c r="N1964" s="138"/>
      <c r="O1964" s="138"/>
      <c r="P1964" s="138"/>
      <c r="Q1964" s="149" t="str">
        <f ca="1">IFERROR(VLOOKUP(E1964,'1-SETUP'!$A$52:$AN$144,33,FALSE),"")</f>
        <v/>
      </c>
      <c r="R1964" s="149"/>
      <c r="S1964" s="149"/>
      <c r="T1964" s="149"/>
      <c r="U1964" s="150"/>
    </row>
    <row r="1965" spans="2:21" x14ac:dyDescent="0.45">
      <c r="B1965" s="157" t="str">
        <f t="shared" ca="1" si="127"/>
        <v/>
      </c>
      <c r="C1965" s="158">
        <f t="shared" ca="1" si="128"/>
        <v>0</v>
      </c>
      <c r="D1965" s="158"/>
      <c r="E1965" s="129" t="str">
        <f t="shared" ca="1" si="129"/>
        <v/>
      </c>
      <c r="F1965" s="129"/>
      <c r="G1965" s="129"/>
      <c r="H1965" s="129"/>
      <c r="I1965" s="129"/>
      <c r="J1965" s="129"/>
      <c r="K1965" s="129"/>
      <c r="L1965" s="138" t="str">
        <f ca="1">IFERROR(VLOOKUP(E1965,'1-SETUP'!$A$52:$N$144,11,FALSE),"")</f>
        <v/>
      </c>
      <c r="M1965" s="138"/>
      <c r="N1965" s="138"/>
      <c r="O1965" s="138"/>
      <c r="P1965" s="138"/>
      <c r="Q1965" s="149" t="str">
        <f ca="1">IFERROR(VLOOKUP(E1965,'1-SETUP'!$A$52:$AN$144,33,FALSE),"")</f>
        <v/>
      </c>
      <c r="R1965" s="149"/>
      <c r="S1965" s="149"/>
      <c r="T1965" s="149"/>
      <c r="U1965" s="150"/>
    </row>
    <row r="1966" spans="2:21" x14ac:dyDescent="0.45">
      <c r="B1966" s="157" t="str">
        <f t="shared" ca="1" si="127"/>
        <v/>
      </c>
      <c r="C1966" s="158">
        <f t="shared" ca="1" si="128"/>
        <v>0</v>
      </c>
      <c r="D1966" s="158"/>
      <c r="E1966" s="129" t="str">
        <f t="shared" ca="1" si="129"/>
        <v/>
      </c>
      <c r="F1966" s="129"/>
      <c r="G1966" s="129"/>
      <c r="H1966" s="129"/>
      <c r="I1966" s="129"/>
      <c r="J1966" s="129"/>
      <c r="K1966" s="129"/>
      <c r="L1966" s="138" t="str">
        <f ca="1">IFERROR(VLOOKUP(E1966,'1-SETUP'!$A$52:$N$144,11,FALSE),"")</f>
        <v/>
      </c>
      <c r="M1966" s="138"/>
      <c r="N1966" s="138"/>
      <c r="O1966" s="138"/>
      <c r="P1966" s="138"/>
      <c r="Q1966" s="149" t="str">
        <f ca="1">IFERROR(VLOOKUP(E1966,'1-SETUP'!$A$52:$AN$144,33,FALSE),"")</f>
        <v/>
      </c>
      <c r="R1966" s="149"/>
      <c r="S1966" s="149"/>
      <c r="T1966" s="149"/>
      <c r="U1966" s="150"/>
    </row>
    <row r="1967" spans="2:21" x14ac:dyDescent="0.45">
      <c r="B1967" s="157" t="str">
        <f t="shared" ca="1" si="127"/>
        <v/>
      </c>
      <c r="C1967" s="158" t="str">
        <f t="shared" ca="1" si="128"/>
        <v>SUBSCRIPTIONS</v>
      </c>
      <c r="D1967" s="158"/>
      <c r="E1967" s="129" t="str">
        <f t="shared" ca="1" si="129"/>
        <v/>
      </c>
      <c r="F1967" s="129"/>
      <c r="G1967" s="129"/>
      <c r="H1967" s="129"/>
      <c r="I1967" s="129"/>
      <c r="J1967" s="129"/>
      <c r="K1967" s="129"/>
      <c r="L1967" s="138" t="str">
        <f ca="1">IFERROR(VLOOKUP(E1967,'1-SETUP'!$A$52:$N$144,11,FALSE),"")</f>
        <v/>
      </c>
      <c r="M1967" s="138"/>
      <c r="N1967" s="138"/>
      <c r="O1967" s="138"/>
      <c r="P1967" s="138"/>
      <c r="Q1967" s="149" t="str">
        <f ca="1">IFERROR(VLOOKUP(E1967,'1-SETUP'!$A$52:$AN$144,33,FALSE),"")</f>
        <v/>
      </c>
      <c r="R1967" s="149"/>
      <c r="S1967" s="149"/>
      <c r="T1967" s="149"/>
      <c r="U1967" s="150"/>
    </row>
    <row r="1968" spans="2:21" x14ac:dyDescent="0.45">
      <c r="B1968" s="157" t="str">
        <f t="shared" ca="1" si="127"/>
        <v/>
      </c>
      <c r="C1968" s="158">
        <f t="shared" ca="1" si="128"/>
        <v>0</v>
      </c>
      <c r="D1968" s="158"/>
      <c r="E1968" s="129" t="str">
        <f t="shared" ca="1" si="129"/>
        <v/>
      </c>
      <c r="F1968" s="129"/>
      <c r="G1968" s="129"/>
      <c r="H1968" s="129"/>
      <c r="I1968" s="129"/>
      <c r="J1968" s="129"/>
      <c r="K1968" s="129"/>
      <c r="L1968" s="138" t="str">
        <f ca="1">IFERROR(VLOOKUP(E1968,'1-SETUP'!$A$52:$N$144,11,FALSE),"")</f>
        <v/>
      </c>
      <c r="M1968" s="138"/>
      <c r="N1968" s="138"/>
      <c r="O1968" s="138"/>
      <c r="P1968" s="138"/>
      <c r="Q1968" s="149" t="str">
        <f ca="1">IFERROR(VLOOKUP(E1968,'1-SETUP'!$A$52:$AN$144,33,FALSE),"")</f>
        <v/>
      </c>
      <c r="R1968" s="149"/>
      <c r="S1968" s="149"/>
      <c r="T1968" s="149"/>
      <c r="U1968" s="150"/>
    </row>
    <row r="1969" spans="2:21" x14ac:dyDescent="0.45">
      <c r="B1969" s="157" t="str">
        <f t="shared" ca="1" si="127"/>
        <v/>
      </c>
      <c r="C1969" s="158">
        <f t="shared" ca="1" si="128"/>
        <v>0</v>
      </c>
      <c r="D1969" s="158"/>
      <c r="E1969" s="129" t="str">
        <f t="shared" ca="1" si="129"/>
        <v/>
      </c>
      <c r="F1969" s="129"/>
      <c r="G1969" s="129"/>
      <c r="H1969" s="129"/>
      <c r="I1969" s="129"/>
      <c r="J1969" s="129"/>
      <c r="K1969" s="129"/>
      <c r="L1969" s="138" t="str">
        <f ca="1">IFERROR(VLOOKUP(E1969,'1-SETUP'!$A$52:$N$144,11,FALSE),"")</f>
        <v/>
      </c>
      <c r="M1969" s="138"/>
      <c r="N1969" s="138"/>
      <c r="O1969" s="138"/>
      <c r="P1969" s="138"/>
      <c r="Q1969" s="149" t="str">
        <f ca="1">IFERROR(VLOOKUP(E1969,'1-SETUP'!$A$52:$AN$144,33,FALSE),"")</f>
        <v/>
      </c>
      <c r="R1969" s="149"/>
      <c r="S1969" s="149"/>
      <c r="T1969" s="149"/>
      <c r="U1969" s="150"/>
    </row>
    <row r="1970" spans="2:21" x14ac:dyDescent="0.45">
      <c r="B1970" s="157" t="str">
        <f t="shared" ca="1" si="127"/>
        <v/>
      </c>
      <c r="C1970" s="158">
        <f t="shared" ca="1" si="128"/>
        <v>0</v>
      </c>
      <c r="D1970" s="158"/>
      <c r="E1970" s="129" t="str">
        <f t="shared" ca="1" si="129"/>
        <v/>
      </c>
      <c r="F1970" s="129"/>
      <c r="G1970" s="129"/>
      <c r="H1970" s="129"/>
      <c r="I1970" s="129"/>
      <c r="J1970" s="129"/>
      <c r="K1970" s="129"/>
      <c r="L1970" s="138" t="str">
        <f ca="1">IFERROR(VLOOKUP(E1970,'1-SETUP'!$A$52:$N$144,11,FALSE),"")</f>
        <v/>
      </c>
      <c r="M1970" s="138"/>
      <c r="N1970" s="138"/>
      <c r="O1970" s="138"/>
      <c r="P1970" s="138"/>
      <c r="Q1970" s="149" t="str">
        <f ca="1">IFERROR(VLOOKUP(E1970,'1-SETUP'!$A$52:$AN$144,33,FALSE),"")</f>
        <v/>
      </c>
      <c r="R1970" s="149"/>
      <c r="S1970" s="149"/>
      <c r="T1970" s="149"/>
      <c r="U1970" s="150"/>
    </row>
    <row r="1971" spans="2:21" x14ac:dyDescent="0.45">
      <c r="B1971" s="157" t="str">
        <f t="shared" ca="1" si="127"/>
        <v/>
      </c>
      <c r="C1971" s="158">
        <f t="shared" ca="1" si="128"/>
        <v>0</v>
      </c>
      <c r="D1971" s="158"/>
      <c r="E1971" s="129" t="str">
        <f t="shared" ca="1" si="129"/>
        <v/>
      </c>
      <c r="F1971" s="129"/>
      <c r="G1971" s="129"/>
      <c r="H1971" s="129"/>
      <c r="I1971" s="129"/>
      <c r="J1971" s="129"/>
      <c r="K1971" s="129"/>
      <c r="L1971" s="138" t="str">
        <f ca="1">IFERROR(VLOOKUP(E1971,'1-SETUP'!$A$52:$N$144,11,FALSE),"")</f>
        <v/>
      </c>
      <c r="M1971" s="138"/>
      <c r="N1971" s="138"/>
      <c r="O1971" s="138"/>
      <c r="P1971" s="138"/>
      <c r="Q1971" s="149" t="str">
        <f ca="1">IFERROR(VLOOKUP(E1971,'1-SETUP'!$A$52:$AN$144,33,FALSE),"")</f>
        <v/>
      </c>
      <c r="R1971" s="149"/>
      <c r="S1971" s="149"/>
      <c r="T1971" s="149"/>
      <c r="U1971" s="150"/>
    </row>
    <row r="1972" spans="2:21" x14ac:dyDescent="0.45">
      <c r="B1972" s="157" t="str">
        <f t="shared" ca="1" si="127"/>
        <v/>
      </c>
      <c r="C1972" s="158" t="str">
        <f t="shared" ca="1" si="128"/>
        <v>SAVINGS</v>
      </c>
      <c r="D1972" s="158"/>
      <c r="E1972" s="129" t="str">
        <f t="shared" ca="1" si="129"/>
        <v/>
      </c>
      <c r="F1972" s="129"/>
      <c r="G1972" s="129"/>
      <c r="H1972" s="129"/>
      <c r="I1972" s="129"/>
      <c r="J1972" s="129"/>
      <c r="K1972" s="129"/>
      <c r="L1972" s="138" t="str">
        <f ca="1">IFERROR(VLOOKUP(E1972,'1-SETUP'!$A$52:$N$144,11,FALSE),"")</f>
        <v/>
      </c>
      <c r="M1972" s="138"/>
      <c r="N1972" s="138"/>
      <c r="O1972" s="138"/>
      <c r="P1972" s="138"/>
      <c r="Q1972" s="149" t="str">
        <f ca="1">IFERROR(VLOOKUP(E1972,'1-SETUP'!$A$52:$AN$144,33,FALSE),"")</f>
        <v/>
      </c>
      <c r="R1972" s="149"/>
      <c r="S1972" s="149"/>
      <c r="T1972" s="149"/>
      <c r="U1972" s="150"/>
    </row>
    <row r="1973" spans="2:21" x14ac:dyDescent="0.45">
      <c r="B1973" s="157" t="str">
        <f t="shared" ca="1" si="127"/>
        <v/>
      </c>
      <c r="C1973" s="158" t="str">
        <f t="shared" ca="1" si="128"/>
        <v>Savings - Vacation</v>
      </c>
      <c r="D1973" s="158"/>
      <c r="E1973" s="129" t="str">
        <f t="shared" ca="1" si="129"/>
        <v/>
      </c>
      <c r="F1973" s="129"/>
      <c r="G1973" s="129"/>
      <c r="H1973" s="129"/>
      <c r="I1973" s="129"/>
      <c r="J1973" s="129"/>
      <c r="K1973" s="129"/>
      <c r="L1973" s="138" t="str">
        <f ca="1">IFERROR(VLOOKUP(E1973,'1-SETUP'!$A$52:$N$144,11,FALSE),"")</f>
        <v/>
      </c>
      <c r="M1973" s="138"/>
      <c r="N1973" s="138"/>
      <c r="O1973" s="138"/>
      <c r="P1973" s="138"/>
      <c r="Q1973" s="149" t="str">
        <f ca="1">IFERROR(VLOOKUP(E1973,'1-SETUP'!$A$52:$AN$144,33,FALSE),"")</f>
        <v/>
      </c>
      <c r="R1973" s="149"/>
      <c r="S1973" s="149"/>
      <c r="T1973" s="149"/>
      <c r="U1973" s="150"/>
    </row>
    <row r="1974" spans="2:21" x14ac:dyDescent="0.45">
      <c r="B1974" s="157" t="str">
        <f t="shared" ca="1" si="127"/>
        <v/>
      </c>
      <c r="C1974" s="158" t="str">
        <f t="shared" ca="1" si="128"/>
        <v>Savings - School Fund</v>
      </c>
      <c r="D1974" s="158"/>
      <c r="E1974" s="129" t="str">
        <f t="shared" ca="1" si="129"/>
        <v/>
      </c>
      <c r="F1974" s="129"/>
      <c r="G1974" s="129"/>
      <c r="H1974" s="129"/>
      <c r="I1974" s="129"/>
      <c r="J1974" s="129"/>
      <c r="K1974" s="129"/>
      <c r="L1974" s="138" t="str">
        <f ca="1">IFERROR(VLOOKUP(E1974,'1-SETUP'!$A$52:$N$144,11,FALSE),"")</f>
        <v/>
      </c>
      <c r="M1974" s="138"/>
      <c r="N1974" s="138"/>
      <c r="O1974" s="138"/>
      <c r="P1974" s="138"/>
      <c r="Q1974" s="149" t="str">
        <f ca="1">IFERROR(VLOOKUP(E1974,'1-SETUP'!$A$52:$AN$144,33,FALSE),"")</f>
        <v/>
      </c>
      <c r="R1974" s="149"/>
      <c r="S1974" s="149"/>
      <c r="T1974" s="149"/>
      <c r="U1974" s="150"/>
    </row>
    <row r="1975" spans="2:21" x14ac:dyDescent="0.45">
      <c r="B1975" s="157" t="str">
        <f t="shared" ca="1" si="127"/>
        <v/>
      </c>
      <c r="C1975" s="158">
        <f t="shared" ca="1" si="128"/>
        <v>0</v>
      </c>
      <c r="D1975" s="158"/>
      <c r="E1975" s="129" t="str">
        <f t="shared" ca="1" si="129"/>
        <v/>
      </c>
      <c r="F1975" s="129"/>
      <c r="G1975" s="129"/>
      <c r="H1975" s="129"/>
      <c r="I1975" s="129"/>
      <c r="J1975" s="129"/>
      <c r="K1975" s="129"/>
      <c r="L1975" s="138" t="str">
        <f ca="1">IFERROR(VLOOKUP(E1975,'1-SETUP'!$A$52:$N$144,11,FALSE),"")</f>
        <v/>
      </c>
      <c r="M1975" s="138"/>
      <c r="N1975" s="138"/>
      <c r="O1975" s="138"/>
      <c r="P1975" s="138"/>
      <c r="Q1975" s="149" t="str">
        <f ca="1">IFERROR(VLOOKUP(E1975,'1-SETUP'!$A$52:$AN$144,33,FALSE),"")</f>
        <v/>
      </c>
      <c r="R1975" s="149"/>
      <c r="S1975" s="149"/>
      <c r="T1975" s="149"/>
      <c r="U1975" s="150"/>
    </row>
    <row r="1976" spans="2:21" x14ac:dyDescent="0.45">
      <c r="B1976" s="157" t="str">
        <f t="shared" ca="1" si="127"/>
        <v/>
      </c>
      <c r="C1976" s="158">
        <f t="shared" ca="1" si="128"/>
        <v>0</v>
      </c>
      <c r="D1976" s="158"/>
      <c r="E1976" s="129" t="str">
        <f t="shared" ca="1" si="129"/>
        <v/>
      </c>
      <c r="F1976" s="129"/>
      <c r="G1976" s="129"/>
      <c r="H1976" s="129"/>
      <c r="I1976" s="129"/>
      <c r="J1976" s="129"/>
      <c r="K1976" s="129"/>
      <c r="L1976" s="138" t="str">
        <f ca="1">IFERROR(VLOOKUP(E1976,'1-SETUP'!$A$52:$N$144,11,FALSE),"")</f>
        <v/>
      </c>
      <c r="M1976" s="138"/>
      <c r="N1976" s="138"/>
      <c r="O1976" s="138"/>
      <c r="P1976" s="138"/>
      <c r="Q1976" s="149" t="str">
        <f ca="1">IFERROR(VLOOKUP(E1976,'1-SETUP'!$A$52:$AN$144,33,FALSE),"")</f>
        <v/>
      </c>
      <c r="R1976" s="149"/>
      <c r="S1976" s="149"/>
      <c r="T1976" s="149"/>
      <c r="U1976" s="150"/>
    </row>
    <row r="1977" spans="2:21" x14ac:dyDescent="0.45">
      <c r="B1977" s="157" t="str">
        <f t="shared" ca="1" si="127"/>
        <v/>
      </c>
      <c r="C1977" s="158">
        <f t="shared" ca="1" si="128"/>
        <v>0</v>
      </c>
      <c r="D1977" s="158"/>
      <c r="E1977" s="129" t="str">
        <f t="shared" ca="1" si="129"/>
        <v/>
      </c>
      <c r="F1977" s="129"/>
      <c r="G1977" s="129"/>
      <c r="H1977" s="129"/>
      <c r="I1977" s="129"/>
      <c r="J1977" s="129"/>
      <c r="K1977" s="129"/>
      <c r="L1977" s="138" t="str">
        <f ca="1">IFERROR(VLOOKUP(E1977,'1-SETUP'!$A$52:$N$144,11,FALSE),"")</f>
        <v/>
      </c>
      <c r="M1977" s="138"/>
      <c r="N1977" s="138"/>
      <c r="O1977" s="138"/>
      <c r="P1977" s="138"/>
      <c r="Q1977" s="149" t="str">
        <f ca="1">IFERROR(VLOOKUP(E1977,'1-SETUP'!$A$52:$AN$144,33,FALSE),"")</f>
        <v/>
      </c>
      <c r="R1977" s="149"/>
      <c r="S1977" s="149"/>
      <c r="T1977" s="149"/>
      <c r="U1977" s="150"/>
    </row>
    <row r="1978" spans="2:21" x14ac:dyDescent="0.45">
      <c r="B1978" s="157" t="str">
        <f t="shared" ca="1" si="127"/>
        <v/>
      </c>
      <c r="C1978" s="158">
        <f t="shared" ca="1" si="128"/>
        <v>0</v>
      </c>
      <c r="D1978" s="158"/>
      <c r="E1978" s="129" t="str">
        <f t="shared" ca="1" si="129"/>
        <v/>
      </c>
      <c r="F1978" s="129"/>
      <c r="G1978" s="129"/>
      <c r="H1978" s="129"/>
      <c r="I1978" s="129"/>
      <c r="J1978" s="129"/>
      <c r="K1978" s="129"/>
      <c r="L1978" s="138" t="str">
        <f ca="1">IFERROR(VLOOKUP(E1978,'1-SETUP'!$A$52:$N$144,11,FALSE),"")</f>
        <v/>
      </c>
      <c r="M1978" s="138"/>
      <c r="N1978" s="138"/>
      <c r="O1978" s="138"/>
      <c r="P1978" s="138"/>
      <c r="Q1978" s="149" t="str">
        <f ca="1">IFERROR(VLOOKUP(E1978,'1-SETUP'!$A$52:$AN$144,33,FALSE),"")</f>
        <v/>
      </c>
      <c r="R1978" s="149"/>
      <c r="S1978" s="149"/>
      <c r="T1978" s="149"/>
      <c r="U1978" s="150"/>
    </row>
    <row r="1979" spans="2:21" x14ac:dyDescent="0.45">
      <c r="B1979" s="157" t="str">
        <f t="shared" ca="1" si="127"/>
        <v/>
      </c>
      <c r="C1979" s="158">
        <f t="shared" ca="1" si="128"/>
        <v>0</v>
      </c>
      <c r="D1979" s="158"/>
      <c r="E1979" s="129" t="str">
        <f t="shared" ca="1" si="129"/>
        <v/>
      </c>
      <c r="F1979" s="129"/>
      <c r="G1979" s="129"/>
      <c r="H1979" s="129"/>
      <c r="I1979" s="129"/>
      <c r="J1979" s="129"/>
      <c r="K1979" s="129"/>
      <c r="L1979" s="138" t="str">
        <f ca="1">IFERROR(VLOOKUP(E1979,'1-SETUP'!$A$52:$N$144,11,FALSE),"")</f>
        <v/>
      </c>
      <c r="M1979" s="138"/>
      <c r="N1979" s="138"/>
      <c r="O1979" s="138"/>
      <c r="P1979" s="138"/>
      <c r="Q1979" s="149" t="str">
        <f ca="1">IFERROR(VLOOKUP(E1979,'1-SETUP'!$A$52:$AN$144,33,FALSE),"")</f>
        <v/>
      </c>
      <c r="R1979" s="149"/>
      <c r="S1979" s="149"/>
      <c r="T1979" s="149"/>
      <c r="U1979" s="150"/>
    </row>
    <row r="1980" spans="2:21" x14ac:dyDescent="0.45">
      <c r="B1980" s="157" t="str">
        <f t="shared" ca="1" si="127"/>
        <v/>
      </c>
      <c r="C1980" s="158">
        <f t="shared" ca="1" si="128"/>
        <v>0</v>
      </c>
      <c r="D1980" s="158"/>
      <c r="E1980" s="129" t="str">
        <f t="shared" ca="1" si="129"/>
        <v/>
      </c>
      <c r="F1980" s="129"/>
      <c r="G1980" s="129"/>
      <c r="H1980" s="129"/>
      <c r="I1980" s="129"/>
      <c r="J1980" s="129"/>
      <c r="K1980" s="129"/>
      <c r="L1980" s="138" t="str">
        <f ca="1">IFERROR(VLOOKUP(E1980,'1-SETUP'!$A$52:$N$144,11,FALSE),"")</f>
        <v/>
      </c>
      <c r="M1980" s="138"/>
      <c r="N1980" s="138"/>
      <c r="O1980" s="138"/>
      <c r="P1980" s="138"/>
      <c r="Q1980" s="149" t="str">
        <f ca="1">IFERROR(VLOOKUP(E1980,'1-SETUP'!$A$52:$AN$144,33,FALSE),"")</f>
        <v/>
      </c>
      <c r="R1980" s="149"/>
      <c r="S1980" s="149"/>
      <c r="T1980" s="149"/>
      <c r="U1980" s="150"/>
    </row>
    <row r="1981" spans="2:21" x14ac:dyDescent="0.45">
      <c r="B1981" s="157" t="str">
        <f t="shared" ca="1" si="127"/>
        <v/>
      </c>
      <c r="C1981" s="158">
        <f t="shared" ca="1" si="128"/>
        <v>0</v>
      </c>
      <c r="D1981" s="158"/>
      <c r="E1981" s="129" t="str">
        <f t="shared" ca="1" si="129"/>
        <v/>
      </c>
      <c r="F1981" s="129"/>
      <c r="G1981" s="129"/>
      <c r="H1981" s="129"/>
      <c r="I1981" s="129"/>
      <c r="J1981" s="129"/>
      <c r="K1981" s="129"/>
      <c r="L1981" s="138" t="str">
        <f ca="1">IFERROR(VLOOKUP(E1981,'1-SETUP'!$A$52:$N$144,11,FALSE),"")</f>
        <v/>
      </c>
      <c r="M1981" s="138"/>
      <c r="N1981" s="138"/>
      <c r="O1981" s="138"/>
      <c r="P1981" s="138"/>
      <c r="Q1981" s="149" t="str">
        <f ca="1">IFERROR(VLOOKUP(E1981,'1-SETUP'!$A$52:$AN$144,33,FALSE),"")</f>
        <v/>
      </c>
      <c r="R1981" s="149"/>
      <c r="S1981" s="149"/>
      <c r="T1981" s="149"/>
      <c r="U1981" s="150"/>
    </row>
    <row r="1982" spans="2:21" x14ac:dyDescent="0.45">
      <c r="B1982" s="157" t="str">
        <f t="shared" ca="1" si="127"/>
        <v/>
      </c>
      <c r="C1982" s="158">
        <f t="shared" ca="1" si="128"/>
        <v>0</v>
      </c>
      <c r="D1982" s="158"/>
      <c r="E1982" s="129" t="str">
        <f t="shared" ca="1" si="129"/>
        <v/>
      </c>
      <c r="F1982" s="129"/>
      <c r="G1982" s="129"/>
      <c r="H1982" s="129"/>
      <c r="I1982" s="129"/>
      <c r="J1982" s="129"/>
      <c r="K1982" s="129"/>
      <c r="L1982" s="138" t="str">
        <f ca="1">IFERROR(VLOOKUP(E1982,'1-SETUP'!$A$52:$N$144,11,FALSE),"")</f>
        <v/>
      </c>
      <c r="M1982" s="138"/>
      <c r="N1982" s="138"/>
      <c r="O1982" s="138"/>
      <c r="P1982" s="138"/>
      <c r="Q1982" s="149" t="str">
        <f ca="1">IFERROR(VLOOKUP(E1982,'1-SETUP'!$A$52:$AN$144,33,FALSE),"")</f>
        <v/>
      </c>
      <c r="R1982" s="149"/>
      <c r="S1982" s="149"/>
      <c r="T1982" s="149"/>
      <c r="U1982" s="150"/>
    </row>
    <row r="1983" spans="2:21" x14ac:dyDescent="0.45">
      <c r="B1983" s="157" t="str">
        <f t="shared" ca="1" si="127"/>
        <v/>
      </c>
      <c r="C1983" s="158">
        <f t="shared" ca="1" si="128"/>
        <v>0</v>
      </c>
      <c r="D1983" s="158"/>
      <c r="E1983" s="129" t="str">
        <f t="shared" ca="1" si="129"/>
        <v/>
      </c>
      <c r="F1983" s="129"/>
      <c r="G1983" s="129"/>
      <c r="H1983" s="129"/>
      <c r="I1983" s="129"/>
      <c r="J1983" s="129"/>
      <c r="K1983" s="129"/>
      <c r="L1983" s="138" t="str">
        <f ca="1">IFERROR(VLOOKUP(E1983,'1-SETUP'!$A$52:$N$144,11,FALSE),"")</f>
        <v/>
      </c>
      <c r="M1983" s="138"/>
      <c r="N1983" s="138"/>
      <c r="O1983" s="138"/>
      <c r="P1983" s="138"/>
      <c r="Q1983" s="149" t="str">
        <f ca="1">IFERROR(VLOOKUP(E1983,'1-SETUP'!$A$52:$AN$144,33,FALSE),"")</f>
        <v/>
      </c>
      <c r="R1983" s="149"/>
      <c r="S1983" s="149"/>
      <c r="T1983" s="149"/>
      <c r="U1983" s="150"/>
    </row>
    <row r="1984" spans="2:21" x14ac:dyDescent="0.45">
      <c r="B1984" s="157" t="str">
        <f t="shared" ca="1" si="127"/>
        <v/>
      </c>
      <c r="C1984" s="158">
        <f t="shared" ca="1" si="128"/>
        <v>0</v>
      </c>
      <c r="D1984" s="158"/>
      <c r="E1984" s="129" t="str">
        <f t="shared" ca="1" si="129"/>
        <v/>
      </c>
      <c r="F1984" s="129"/>
      <c r="G1984" s="129"/>
      <c r="H1984" s="129"/>
      <c r="I1984" s="129"/>
      <c r="J1984" s="129"/>
      <c r="K1984" s="129"/>
      <c r="L1984" s="138" t="str">
        <f ca="1">IFERROR(VLOOKUP(E1984,'1-SETUP'!$A$52:$N$144,11,FALSE),"")</f>
        <v/>
      </c>
      <c r="M1984" s="138"/>
      <c r="N1984" s="138"/>
      <c r="O1984" s="138"/>
      <c r="P1984" s="138"/>
      <c r="Q1984" s="149" t="str">
        <f ca="1">IFERROR(VLOOKUP(E1984,'1-SETUP'!$A$52:$AN$144,33,FALSE),"")</f>
        <v/>
      </c>
      <c r="R1984" s="149"/>
      <c r="S1984" s="149"/>
      <c r="T1984" s="149"/>
      <c r="U1984" s="150"/>
    </row>
    <row r="1985" spans="2:21" x14ac:dyDescent="0.45">
      <c r="B1985" s="157" t="str">
        <f t="shared" ca="1" si="127"/>
        <v/>
      </c>
      <c r="C1985" s="158">
        <f t="shared" ca="1" si="128"/>
        <v>0</v>
      </c>
      <c r="D1985" s="158"/>
      <c r="E1985" s="129" t="str">
        <f t="shared" ca="1" si="129"/>
        <v/>
      </c>
      <c r="F1985" s="129"/>
      <c r="G1985" s="129"/>
      <c r="H1985" s="129"/>
      <c r="I1985" s="129"/>
      <c r="J1985" s="129"/>
      <c r="K1985" s="129"/>
      <c r="L1985" s="138" t="str">
        <f ca="1">IFERROR(VLOOKUP(E1985,'1-SETUP'!$A$52:$N$144,11,FALSE),"")</f>
        <v/>
      </c>
      <c r="M1985" s="138"/>
      <c r="N1985" s="138"/>
      <c r="O1985" s="138"/>
      <c r="P1985" s="138"/>
      <c r="Q1985" s="149" t="str">
        <f ca="1">IFERROR(VLOOKUP(E1985,'1-SETUP'!$A$52:$AN$144,33,FALSE),"")</f>
        <v/>
      </c>
      <c r="R1985" s="149"/>
      <c r="S1985" s="149"/>
      <c r="T1985" s="149"/>
      <c r="U1985" s="150"/>
    </row>
    <row r="1986" spans="2:21" x14ac:dyDescent="0.45">
      <c r="B1986" s="157" t="str">
        <f t="shared" ca="1" si="127"/>
        <v/>
      </c>
      <c r="C1986" s="158">
        <f t="shared" ca="1" si="128"/>
        <v>0</v>
      </c>
      <c r="D1986" s="158"/>
      <c r="E1986" s="129" t="str">
        <f t="shared" ca="1" si="129"/>
        <v/>
      </c>
      <c r="F1986" s="129"/>
      <c r="G1986" s="129"/>
      <c r="H1986" s="129"/>
      <c r="I1986" s="129"/>
      <c r="J1986" s="129"/>
      <c r="K1986" s="129"/>
      <c r="L1986" s="138" t="str">
        <f ca="1">IFERROR(VLOOKUP(E1986,'1-SETUP'!$A$52:$N$144,11,FALSE),"")</f>
        <v/>
      </c>
      <c r="M1986" s="138"/>
      <c r="N1986" s="138"/>
      <c r="O1986" s="138"/>
      <c r="P1986" s="138"/>
      <c r="Q1986" s="149" t="str">
        <f ca="1">IFERROR(VLOOKUP(E1986,'1-SETUP'!$A$52:$AN$144,33,FALSE),"")</f>
        <v/>
      </c>
      <c r="R1986" s="149"/>
      <c r="S1986" s="149"/>
      <c r="T1986" s="149"/>
      <c r="U1986" s="150"/>
    </row>
    <row r="1987" spans="2:21" x14ac:dyDescent="0.45">
      <c r="B1987" s="157" t="str">
        <f t="shared" ca="1" si="127"/>
        <v/>
      </c>
      <c r="C1987" s="158">
        <f t="shared" ca="1" si="128"/>
        <v>0</v>
      </c>
      <c r="D1987" s="158"/>
      <c r="E1987" s="129" t="str">
        <f t="shared" ca="1" si="129"/>
        <v/>
      </c>
      <c r="F1987" s="129"/>
      <c r="G1987" s="129"/>
      <c r="H1987" s="129"/>
      <c r="I1987" s="129"/>
      <c r="J1987" s="129"/>
      <c r="K1987" s="129"/>
      <c r="L1987" s="138" t="str">
        <f ca="1">IFERROR(VLOOKUP(E1987,'1-SETUP'!$A$52:$N$144,11,FALSE),"")</f>
        <v/>
      </c>
      <c r="M1987" s="138"/>
      <c r="N1987" s="138"/>
      <c r="O1987" s="138"/>
      <c r="P1987" s="138"/>
      <c r="Q1987" s="149" t="str">
        <f ca="1">IFERROR(VLOOKUP(E1987,'1-SETUP'!$A$52:$AN$144,33,FALSE),"")</f>
        <v/>
      </c>
      <c r="R1987" s="149"/>
      <c r="S1987" s="149"/>
      <c r="T1987" s="149"/>
      <c r="U1987" s="150"/>
    </row>
    <row r="1988" spans="2:21" x14ac:dyDescent="0.45">
      <c r="B1988" s="157" t="str">
        <f t="shared" ca="1" si="127"/>
        <v/>
      </c>
      <c r="C1988" s="158">
        <f t="shared" ca="1" si="128"/>
        <v>0</v>
      </c>
      <c r="D1988" s="158"/>
      <c r="E1988" s="129" t="str">
        <f t="shared" ca="1" si="129"/>
        <v/>
      </c>
      <c r="F1988" s="129"/>
      <c r="G1988" s="129"/>
      <c r="H1988" s="129"/>
      <c r="I1988" s="129"/>
      <c r="J1988" s="129"/>
      <c r="K1988" s="129"/>
      <c r="L1988" s="138" t="str">
        <f ca="1">IFERROR(VLOOKUP(E1988,'1-SETUP'!$A$52:$N$144,11,FALSE),"")</f>
        <v/>
      </c>
      <c r="M1988" s="138"/>
      <c r="N1988" s="138"/>
      <c r="O1988" s="138"/>
      <c r="P1988" s="138"/>
      <c r="Q1988" s="149" t="str">
        <f ca="1">IFERROR(VLOOKUP(E1988,'1-SETUP'!$A$52:$AN$144,33,FALSE),"")</f>
        <v/>
      </c>
      <c r="R1988" s="149"/>
      <c r="S1988" s="149"/>
      <c r="T1988" s="149"/>
      <c r="U1988" s="150"/>
    </row>
    <row r="1989" spans="2:21" x14ac:dyDescent="0.45">
      <c r="B1989" s="157" t="str">
        <f t="shared" ca="1" si="127"/>
        <v/>
      </c>
      <c r="C1989" s="158">
        <f t="shared" ca="1" si="128"/>
        <v>0</v>
      </c>
      <c r="D1989" s="158"/>
      <c r="E1989" s="129" t="str">
        <f t="shared" ca="1" si="129"/>
        <v/>
      </c>
      <c r="F1989" s="129"/>
      <c r="G1989" s="129"/>
      <c r="H1989" s="129"/>
      <c r="I1989" s="129"/>
      <c r="J1989" s="129"/>
      <c r="K1989" s="129"/>
      <c r="L1989" s="138" t="str">
        <f ca="1">IFERROR(VLOOKUP(E1989,'1-SETUP'!$A$52:$N$144,11,FALSE),"")</f>
        <v/>
      </c>
      <c r="M1989" s="138"/>
      <c r="N1989" s="138"/>
      <c r="O1989" s="138"/>
      <c r="P1989" s="138"/>
      <c r="Q1989" s="149" t="str">
        <f ca="1">IFERROR(VLOOKUP(E1989,'1-SETUP'!$A$52:$AN$144,33,FALSE),"")</f>
        <v/>
      </c>
      <c r="R1989" s="149"/>
      <c r="S1989" s="149"/>
      <c r="T1989" s="149"/>
      <c r="U1989" s="150"/>
    </row>
    <row r="1990" spans="2:21" x14ac:dyDescent="0.45">
      <c r="B1990" s="157" t="str">
        <f t="shared" ca="1" si="127"/>
        <v/>
      </c>
      <c r="C1990" s="158">
        <f t="shared" ca="1" si="128"/>
        <v>0</v>
      </c>
      <c r="D1990" s="158"/>
      <c r="E1990" s="129" t="str">
        <f t="shared" ca="1" si="129"/>
        <v/>
      </c>
      <c r="F1990" s="129"/>
      <c r="G1990" s="129"/>
      <c r="H1990" s="129"/>
      <c r="I1990" s="129"/>
      <c r="J1990" s="129"/>
      <c r="K1990" s="129"/>
      <c r="L1990" s="138" t="str">
        <f ca="1">IFERROR(VLOOKUP(E1990,'1-SETUP'!$A$52:$N$144,11,FALSE),"")</f>
        <v/>
      </c>
      <c r="M1990" s="138"/>
      <c r="N1990" s="138"/>
      <c r="O1990" s="138"/>
      <c r="P1990" s="138"/>
      <c r="Q1990" s="149" t="str">
        <f ca="1">IFERROR(VLOOKUP(E1990,'1-SETUP'!$A$52:$AN$144,33,FALSE),"")</f>
        <v/>
      </c>
      <c r="R1990" s="149"/>
      <c r="S1990" s="149"/>
      <c r="T1990" s="149"/>
      <c r="U1990" s="150"/>
    </row>
    <row r="1991" spans="2:21" x14ac:dyDescent="0.45">
      <c r="B1991" s="157" t="str">
        <f t="shared" ref="B1991:B2054" ca="1" si="130">H90</f>
        <v/>
      </c>
      <c r="C1991" s="158">
        <f t="shared" ca="1" si="128"/>
        <v>0</v>
      </c>
      <c r="D1991" s="158"/>
      <c r="E1991" s="129" t="str">
        <f t="shared" ca="1" si="129"/>
        <v/>
      </c>
      <c r="F1991" s="129"/>
      <c r="G1991" s="129"/>
      <c r="H1991" s="129"/>
      <c r="I1991" s="129"/>
      <c r="J1991" s="129"/>
      <c r="K1991" s="129"/>
      <c r="L1991" s="138" t="str">
        <f ca="1">IFERROR(VLOOKUP(E1991,'1-SETUP'!$A$52:$N$144,11,FALSE),"")</f>
        <v/>
      </c>
      <c r="M1991" s="138"/>
      <c r="N1991" s="138"/>
      <c r="O1991" s="138"/>
      <c r="P1991" s="138"/>
      <c r="Q1991" s="149" t="str">
        <f ca="1">IFERROR(VLOOKUP(E1991,'1-SETUP'!$A$52:$AN$144,33,FALSE),"")</f>
        <v/>
      </c>
      <c r="R1991" s="149"/>
      <c r="S1991" s="149"/>
      <c r="T1991" s="149"/>
      <c r="U1991" s="150"/>
    </row>
    <row r="1992" spans="2:21" x14ac:dyDescent="0.45">
      <c r="B1992" s="157" t="str">
        <f t="shared" ca="1" si="130"/>
        <v/>
      </c>
      <c r="C1992" s="158">
        <f t="shared" ref="C1992:C2055" ca="1" si="131">I91</f>
        <v>0</v>
      </c>
      <c r="D1992" s="158"/>
      <c r="E1992" s="129" t="str">
        <f t="shared" ref="E1992:E2055" ca="1" si="132">IF(B1992="","",I91)</f>
        <v/>
      </c>
      <c r="F1992" s="129"/>
      <c r="G1992" s="129"/>
      <c r="H1992" s="129"/>
      <c r="I1992" s="129"/>
      <c r="J1992" s="129"/>
      <c r="K1992" s="129"/>
      <c r="L1992" s="138" t="str">
        <f ca="1">IFERROR(VLOOKUP(E1992,'1-SETUP'!$A$52:$N$144,11,FALSE),"")</f>
        <v/>
      </c>
      <c r="M1992" s="138"/>
      <c r="N1992" s="138"/>
      <c r="O1992" s="138"/>
      <c r="P1992" s="138"/>
      <c r="Q1992" s="149" t="str">
        <f ca="1">IFERROR(VLOOKUP(E1992,'1-SETUP'!$A$52:$AN$144,33,FALSE),"")</f>
        <v/>
      </c>
      <c r="R1992" s="149"/>
      <c r="S1992" s="149"/>
      <c r="T1992" s="149"/>
      <c r="U1992" s="150"/>
    </row>
    <row r="1993" spans="2:21" x14ac:dyDescent="0.45">
      <c r="B1993" s="157" t="str">
        <f t="shared" ca="1" si="130"/>
        <v/>
      </c>
      <c r="C1993" s="158">
        <f t="shared" ca="1" si="131"/>
        <v>0</v>
      </c>
      <c r="D1993" s="158"/>
      <c r="E1993" s="129" t="str">
        <f t="shared" ca="1" si="132"/>
        <v/>
      </c>
      <c r="F1993" s="129"/>
      <c r="G1993" s="129"/>
      <c r="H1993" s="129"/>
      <c r="I1993" s="129"/>
      <c r="J1993" s="129"/>
      <c r="K1993" s="129"/>
      <c r="L1993" s="138" t="str">
        <f ca="1">IFERROR(VLOOKUP(E1993,'1-SETUP'!$A$52:$N$144,11,FALSE),"")</f>
        <v/>
      </c>
      <c r="M1993" s="138"/>
      <c r="N1993" s="138"/>
      <c r="O1993" s="138"/>
      <c r="P1993" s="138"/>
      <c r="Q1993" s="149" t="str">
        <f ca="1">IFERROR(VLOOKUP(E1993,'1-SETUP'!$A$52:$AN$144,33,FALSE),"")</f>
        <v/>
      </c>
      <c r="R1993" s="149"/>
      <c r="S1993" s="149"/>
      <c r="T1993" s="149"/>
      <c r="U1993" s="150"/>
    </row>
    <row r="1994" spans="2:21" x14ac:dyDescent="0.45">
      <c r="B1994" s="157" t="str">
        <f t="shared" ca="1" si="130"/>
        <v/>
      </c>
      <c r="C1994" s="158">
        <f t="shared" ca="1" si="131"/>
        <v>0</v>
      </c>
      <c r="D1994" s="158"/>
      <c r="E1994" s="129" t="str">
        <f t="shared" ca="1" si="132"/>
        <v/>
      </c>
      <c r="F1994" s="129"/>
      <c r="G1994" s="129"/>
      <c r="H1994" s="129"/>
      <c r="I1994" s="129"/>
      <c r="J1994" s="129"/>
      <c r="K1994" s="129"/>
      <c r="L1994" s="138" t="str">
        <f ca="1">IFERROR(VLOOKUP(E1994,'1-SETUP'!$A$52:$N$144,11,FALSE),"")</f>
        <v/>
      </c>
      <c r="M1994" s="138"/>
      <c r="N1994" s="138"/>
      <c r="O1994" s="138"/>
      <c r="P1994" s="138"/>
      <c r="Q1994" s="149" t="str">
        <f ca="1">IFERROR(VLOOKUP(E1994,'1-SETUP'!$A$52:$AN$144,33,FALSE),"")</f>
        <v/>
      </c>
      <c r="R1994" s="149"/>
      <c r="S1994" s="149"/>
      <c r="T1994" s="149"/>
      <c r="U1994" s="150"/>
    </row>
    <row r="1995" spans="2:21" x14ac:dyDescent="0.45">
      <c r="B1995" s="157" t="str">
        <f t="shared" ca="1" si="130"/>
        <v/>
      </c>
      <c r="C1995" s="158">
        <f t="shared" ca="1" si="131"/>
        <v>0</v>
      </c>
      <c r="D1995" s="158"/>
      <c r="E1995" s="129" t="str">
        <f t="shared" ca="1" si="132"/>
        <v/>
      </c>
      <c r="F1995" s="129"/>
      <c r="G1995" s="129"/>
      <c r="H1995" s="129"/>
      <c r="I1995" s="129"/>
      <c r="J1995" s="129"/>
      <c r="K1995" s="129"/>
      <c r="L1995" s="138" t="str">
        <f ca="1">IFERROR(VLOOKUP(E1995,'1-SETUP'!$A$52:$N$144,11,FALSE),"")</f>
        <v/>
      </c>
      <c r="M1995" s="138"/>
      <c r="N1995" s="138"/>
      <c r="O1995" s="138"/>
      <c r="P1995" s="138"/>
      <c r="Q1995" s="149" t="str">
        <f ca="1">IFERROR(VLOOKUP(E1995,'1-SETUP'!$A$52:$AN$144,33,FALSE),"")</f>
        <v/>
      </c>
      <c r="R1995" s="149"/>
      <c r="S1995" s="149"/>
      <c r="T1995" s="149"/>
      <c r="U1995" s="150"/>
    </row>
    <row r="1996" spans="2:21" x14ac:dyDescent="0.45">
      <c r="B1996" s="157" t="str">
        <f t="shared" ca="1" si="130"/>
        <v/>
      </c>
      <c r="C1996" s="158">
        <f t="shared" ca="1" si="131"/>
        <v>0</v>
      </c>
      <c r="D1996" s="158"/>
      <c r="E1996" s="129" t="str">
        <f t="shared" ca="1" si="132"/>
        <v/>
      </c>
      <c r="F1996" s="129"/>
      <c r="G1996" s="129"/>
      <c r="H1996" s="129"/>
      <c r="I1996" s="129"/>
      <c r="J1996" s="129"/>
      <c r="K1996" s="129"/>
      <c r="L1996" s="138" t="str">
        <f ca="1">IFERROR(VLOOKUP(E1996,'1-SETUP'!$A$52:$N$144,11,FALSE),"")</f>
        <v/>
      </c>
      <c r="M1996" s="138"/>
      <c r="N1996" s="138"/>
      <c r="O1996" s="138"/>
      <c r="P1996" s="138"/>
      <c r="Q1996" s="149" t="str">
        <f ca="1">IFERROR(VLOOKUP(E1996,'1-SETUP'!$A$52:$AN$144,33,FALSE),"")</f>
        <v/>
      </c>
      <c r="R1996" s="149"/>
      <c r="S1996" s="149"/>
      <c r="T1996" s="149"/>
      <c r="U1996" s="150"/>
    </row>
    <row r="1997" spans="2:21" x14ac:dyDescent="0.45">
      <c r="B1997" s="157" t="str">
        <f t="shared" ca="1" si="130"/>
        <v/>
      </c>
      <c r="C1997" s="158">
        <f t="shared" ca="1" si="131"/>
        <v>0</v>
      </c>
      <c r="D1997" s="158"/>
      <c r="E1997" s="129" t="str">
        <f t="shared" ca="1" si="132"/>
        <v/>
      </c>
      <c r="F1997" s="129"/>
      <c r="G1997" s="129"/>
      <c r="H1997" s="129"/>
      <c r="I1997" s="129"/>
      <c r="J1997" s="129"/>
      <c r="K1997" s="129"/>
      <c r="L1997" s="138" t="str">
        <f ca="1">IFERROR(VLOOKUP(E1997,'1-SETUP'!$A$52:$N$144,11,FALSE),"")</f>
        <v/>
      </c>
      <c r="M1997" s="138"/>
      <c r="N1997" s="138"/>
      <c r="O1997" s="138"/>
      <c r="P1997" s="138"/>
      <c r="Q1997" s="149" t="str">
        <f ca="1">IFERROR(VLOOKUP(E1997,'1-SETUP'!$A$52:$AN$144,33,FALSE),"")</f>
        <v/>
      </c>
      <c r="R1997" s="149"/>
      <c r="S1997" s="149"/>
      <c r="T1997" s="149"/>
      <c r="U1997" s="150"/>
    </row>
    <row r="1998" spans="2:21" x14ac:dyDescent="0.45">
      <c r="B1998" s="157" t="str">
        <f t="shared" ca="1" si="130"/>
        <v/>
      </c>
      <c r="C1998" s="158">
        <f t="shared" ca="1" si="131"/>
        <v>0</v>
      </c>
      <c r="D1998" s="158"/>
      <c r="E1998" s="129" t="str">
        <f t="shared" ca="1" si="132"/>
        <v/>
      </c>
      <c r="F1998" s="129"/>
      <c r="G1998" s="129"/>
      <c r="H1998" s="129"/>
      <c r="I1998" s="129"/>
      <c r="J1998" s="129"/>
      <c r="K1998" s="129"/>
      <c r="L1998" s="138" t="str">
        <f ca="1">IFERROR(VLOOKUP(E1998,'1-SETUP'!$A$52:$N$144,11,FALSE),"")</f>
        <v/>
      </c>
      <c r="M1998" s="138"/>
      <c r="N1998" s="138"/>
      <c r="O1998" s="138"/>
      <c r="P1998" s="138"/>
      <c r="Q1998" s="149" t="str">
        <f ca="1">IFERROR(VLOOKUP(E1998,'1-SETUP'!$A$52:$AN$144,33,FALSE),"")</f>
        <v/>
      </c>
      <c r="R1998" s="149"/>
      <c r="S1998" s="149"/>
      <c r="T1998" s="149"/>
      <c r="U1998" s="150"/>
    </row>
    <row r="1999" spans="2:21" x14ac:dyDescent="0.45">
      <c r="B1999" s="157" t="str">
        <f t="shared" ca="1" si="130"/>
        <v/>
      </c>
      <c r="C1999" s="158">
        <f t="shared" ca="1" si="131"/>
        <v>0</v>
      </c>
      <c r="D1999" s="158"/>
      <c r="E1999" s="129" t="str">
        <f t="shared" ca="1" si="132"/>
        <v/>
      </c>
      <c r="F1999" s="129"/>
      <c r="G1999" s="129"/>
      <c r="H1999" s="129"/>
      <c r="I1999" s="129"/>
      <c r="J1999" s="129"/>
      <c r="K1999" s="129"/>
      <c r="L1999" s="138" t="str">
        <f ca="1">IFERROR(VLOOKUP(E1999,'1-SETUP'!$A$52:$N$144,11,FALSE),"")</f>
        <v/>
      </c>
      <c r="M1999" s="138"/>
      <c r="N1999" s="138"/>
      <c r="O1999" s="138"/>
      <c r="P1999" s="138"/>
      <c r="Q1999" s="149" t="str">
        <f ca="1">IFERROR(VLOOKUP(E1999,'1-SETUP'!$A$52:$AN$144,33,FALSE),"")</f>
        <v/>
      </c>
      <c r="R1999" s="149"/>
      <c r="S1999" s="149"/>
      <c r="T1999" s="149"/>
      <c r="U1999" s="150"/>
    </row>
    <row r="2000" spans="2:21" x14ac:dyDescent="0.45">
      <c r="B2000" s="157" t="str">
        <f t="shared" ca="1" si="130"/>
        <v/>
      </c>
      <c r="C2000" s="158">
        <f t="shared" ca="1" si="131"/>
        <v>0</v>
      </c>
      <c r="D2000" s="158"/>
      <c r="E2000" s="129" t="str">
        <f t="shared" ca="1" si="132"/>
        <v/>
      </c>
      <c r="F2000" s="129"/>
      <c r="G2000" s="129"/>
      <c r="H2000" s="129"/>
      <c r="I2000" s="129"/>
      <c r="J2000" s="129"/>
      <c r="K2000" s="129"/>
      <c r="L2000" s="138" t="str">
        <f ca="1">IFERROR(VLOOKUP(E2000,'1-SETUP'!$A$52:$N$144,11,FALSE),"")</f>
        <v/>
      </c>
      <c r="M2000" s="138"/>
      <c r="N2000" s="138"/>
      <c r="O2000" s="138"/>
      <c r="P2000" s="138"/>
      <c r="Q2000" s="149" t="str">
        <f ca="1">IFERROR(VLOOKUP(E2000,'1-SETUP'!$A$52:$AN$144,33,FALSE),"")</f>
        <v/>
      </c>
      <c r="R2000" s="149"/>
      <c r="S2000" s="149"/>
      <c r="T2000" s="149"/>
      <c r="U2000" s="150"/>
    </row>
    <row r="2001" spans="2:21" x14ac:dyDescent="0.45">
      <c r="B2001" s="157" t="str">
        <f t="shared" ca="1" si="130"/>
        <v/>
      </c>
      <c r="C2001" s="158">
        <f t="shared" ca="1" si="131"/>
        <v>0</v>
      </c>
      <c r="D2001" s="158"/>
      <c r="E2001" s="129" t="str">
        <f t="shared" ca="1" si="132"/>
        <v/>
      </c>
      <c r="F2001" s="129"/>
      <c r="G2001" s="129"/>
      <c r="H2001" s="129"/>
      <c r="I2001" s="129"/>
      <c r="J2001" s="129"/>
      <c r="K2001" s="129"/>
      <c r="L2001" s="138" t="str">
        <f ca="1">IFERROR(VLOOKUP(E2001,'1-SETUP'!$A$52:$N$144,11,FALSE),"")</f>
        <v/>
      </c>
      <c r="M2001" s="138"/>
      <c r="N2001" s="138"/>
      <c r="O2001" s="138"/>
      <c r="P2001" s="138"/>
      <c r="Q2001" s="149" t="str">
        <f ca="1">IFERROR(VLOOKUP(E2001,'1-SETUP'!$A$52:$AN$144,33,FALSE),"")</f>
        <v/>
      </c>
      <c r="R2001" s="149"/>
      <c r="S2001" s="149"/>
      <c r="T2001" s="149"/>
      <c r="U2001" s="150"/>
    </row>
    <row r="2002" spans="2:21" x14ac:dyDescent="0.45">
      <c r="B2002" s="157" t="str">
        <f t="shared" ca="1" si="130"/>
        <v/>
      </c>
      <c r="C2002" s="158">
        <f t="shared" ca="1" si="131"/>
        <v>0</v>
      </c>
      <c r="D2002" s="158"/>
      <c r="E2002" s="129" t="str">
        <f t="shared" ca="1" si="132"/>
        <v/>
      </c>
      <c r="F2002" s="129"/>
      <c r="G2002" s="129"/>
      <c r="H2002" s="129"/>
      <c r="I2002" s="129"/>
      <c r="J2002" s="129"/>
      <c r="K2002" s="129"/>
      <c r="L2002" s="138" t="str">
        <f ca="1">IFERROR(VLOOKUP(E2002,'1-SETUP'!$A$52:$N$144,11,FALSE),"")</f>
        <v/>
      </c>
      <c r="M2002" s="138"/>
      <c r="N2002" s="138"/>
      <c r="O2002" s="138"/>
      <c r="P2002" s="138"/>
      <c r="Q2002" s="149" t="str">
        <f ca="1">IFERROR(VLOOKUP(E2002,'1-SETUP'!$A$52:$AN$144,33,FALSE),"")</f>
        <v/>
      </c>
      <c r="R2002" s="149"/>
      <c r="S2002" s="149"/>
      <c r="T2002" s="149"/>
      <c r="U2002" s="150"/>
    </row>
    <row r="2003" spans="2:21" x14ac:dyDescent="0.45">
      <c r="B2003" s="157" t="str">
        <f t="shared" ca="1" si="130"/>
        <v/>
      </c>
      <c r="C2003" s="158">
        <f t="shared" ca="1" si="131"/>
        <v>0</v>
      </c>
      <c r="D2003" s="158"/>
      <c r="E2003" s="129" t="str">
        <f t="shared" ca="1" si="132"/>
        <v/>
      </c>
      <c r="F2003" s="129"/>
      <c r="G2003" s="129"/>
      <c r="H2003" s="129"/>
      <c r="I2003" s="129"/>
      <c r="J2003" s="129"/>
      <c r="K2003" s="129"/>
      <c r="L2003" s="138" t="str">
        <f ca="1">IFERROR(VLOOKUP(E2003,'1-SETUP'!$A$52:$N$144,11,FALSE),"")</f>
        <v/>
      </c>
      <c r="M2003" s="138"/>
      <c r="N2003" s="138"/>
      <c r="O2003" s="138"/>
      <c r="P2003" s="138"/>
      <c r="Q2003" s="149" t="str">
        <f ca="1">IFERROR(VLOOKUP(E2003,'1-SETUP'!$A$52:$AN$144,33,FALSE),"")</f>
        <v/>
      </c>
      <c r="R2003" s="149"/>
      <c r="S2003" s="149"/>
      <c r="T2003" s="149"/>
      <c r="U2003" s="150"/>
    </row>
    <row r="2004" spans="2:21" x14ac:dyDescent="0.45">
      <c r="B2004" s="157" t="str">
        <f t="shared" ca="1" si="130"/>
        <v/>
      </c>
      <c r="C2004" s="158">
        <f t="shared" ca="1" si="131"/>
        <v>0</v>
      </c>
      <c r="D2004" s="158"/>
      <c r="E2004" s="129" t="str">
        <f t="shared" ca="1" si="132"/>
        <v/>
      </c>
      <c r="F2004" s="129"/>
      <c r="G2004" s="129"/>
      <c r="H2004" s="129"/>
      <c r="I2004" s="129"/>
      <c r="J2004" s="129"/>
      <c r="K2004" s="129"/>
      <c r="L2004" s="138" t="str">
        <f ca="1">IFERROR(VLOOKUP(E2004,'1-SETUP'!$A$52:$N$144,11,FALSE),"")</f>
        <v/>
      </c>
      <c r="M2004" s="138"/>
      <c r="N2004" s="138"/>
      <c r="O2004" s="138"/>
      <c r="P2004" s="138"/>
      <c r="Q2004" s="149" t="str">
        <f ca="1">IFERROR(VLOOKUP(E2004,'1-SETUP'!$A$52:$AN$144,33,FALSE),"")</f>
        <v/>
      </c>
      <c r="R2004" s="149"/>
      <c r="S2004" s="149"/>
      <c r="T2004" s="149"/>
      <c r="U2004" s="150"/>
    </row>
    <row r="2005" spans="2:21" x14ac:dyDescent="0.45">
      <c r="B2005" s="157" t="str">
        <f t="shared" ca="1" si="130"/>
        <v/>
      </c>
      <c r="C2005" s="158">
        <f t="shared" ca="1" si="131"/>
        <v>0</v>
      </c>
      <c r="D2005" s="158"/>
      <c r="E2005" s="129" t="str">
        <f t="shared" ca="1" si="132"/>
        <v/>
      </c>
      <c r="F2005" s="129"/>
      <c r="G2005" s="129"/>
      <c r="H2005" s="129"/>
      <c r="I2005" s="129"/>
      <c r="J2005" s="129"/>
      <c r="K2005" s="129"/>
      <c r="L2005" s="138" t="str">
        <f ca="1">IFERROR(VLOOKUP(E2005,'1-SETUP'!$A$52:$N$144,11,FALSE),"")</f>
        <v/>
      </c>
      <c r="M2005" s="138"/>
      <c r="N2005" s="138"/>
      <c r="O2005" s="138"/>
      <c r="P2005" s="138"/>
      <c r="Q2005" s="149" t="str">
        <f ca="1">IFERROR(VLOOKUP(E2005,'1-SETUP'!$A$52:$AN$144,33,FALSE),"")</f>
        <v/>
      </c>
      <c r="R2005" s="149"/>
      <c r="S2005" s="149"/>
      <c r="T2005" s="149"/>
      <c r="U2005" s="150"/>
    </row>
    <row r="2006" spans="2:21" x14ac:dyDescent="0.45">
      <c r="B2006" s="157" t="str">
        <f t="shared" ca="1" si="130"/>
        <v/>
      </c>
      <c r="C2006" s="158">
        <f t="shared" ca="1" si="131"/>
        <v>0</v>
      </c>
      <c r="D2006" s="158"/>
      <c r="E2006" s="129" t="str">
        <f t="shared" ca="1" si="132"/>
        <v/>
      </c>
      <c r="F2006" s="129"/>
      <c r="G2006" s="129"/>
      <c r="H2006" s="129"/>
      <c r="I2006" s="129"/>
      <c r="J2006" s="129"/>
      <c r="K2006" s="129"/>
      <c r="L2006" s="138" t="str">
        <f ca="1">IFERROR(VLOOKUP(E2006,'1-SETUP'!$A$52:$N$144,11,FALSE),"")</f>
        <v/>
      </c>
      <c r="M2006" s="138"/>
      <c r="N2006" s="138"/>
      <c r="O2006" s="138"/>
      <c r="P2006" s="138"/>
      <c r="Q2006" s="149" t="str">
        <f ca="1">IFERROR(VLOOKUP(E2006,'1-SETUP'!$A$52:$AN$144,33,FALSE),"")</f>
        <v/>
      </c>
      <c r="R2006" s="149"/>
      <c r="S2006" s="149"/>
      <c r="T2006" s="149"/>
      <c r="U2006" s="150"/>
    </row>
    <row r="2007" spans="2:21" x14ac:dyDescent="0.45">
      <c r="B2007" s="157" t="str">
        <f t="shared" ca="1" si="130"/>
        <v/>
      </c>
      <c r="C2007" s="158">
        <f t="shared" ca="1" si="131"/>
        <v>0</v>
      </c>
      <c r="D2007" s="158"/>
      <c r="E2007" s="129" t="str">
        <f t="shared" ca="1" si="132"/>
        <v/>
      </c>
      <c r="F2007" s="129"/>
      <c r="G2007" s="129"/>
      <c r="H2007" s="129"/>
      <c r="I2007" s="129"/>
      <c r="J2007" s="129"/>
      <c r="K2007" s="129"/>
      <c r="L2007" s="138" t="str">
        <f ca="1">IFERROR(VLOOKUP(E2007,'1-SETUP'!$A$52:$N$144,11,FALSE),"")</f>
        <v/>
      </c>
      <c r="M2007" s="138"/>
      <c r="N2007" s="138"/>
      <c r="O2007" s="138"/>
      <c r="P2007" s="138"/>
      <c r="Q2007" s="149" t="str">
        <f ca="1">IFERROR(VLOOKUP(E2007,'1-SETUP'!$A$52:$AN$144,33,FALSE),"")</f>
        <v/>
      </c>
      <c r="R2007" s="149"/>
      <c r="S2007" s="149"/>
      <c r="T2007" s="149"/>
      <c r="U2007" s="150"/>
    </row>
    <row r="2008" spans="2:21" x14ac:dyDescent="0.45">
      <c r="B2008" s="157" t="str">
        <f t="shared" ca="1" si="130"/>
        <v/>
      </c>
      <c r="C2008" s="158">
        <f t="shared" ca="1" si="131"/>
        <v>0</v>
      </c>
      <c r="D2008" s="158"/>
      <c r="E2008" s="129" t="str">
        <f t="shared" ca="1" si="132"/>
        <v/>
      </c>
      <c r="F2008" s="129"/>
      <c r="G2008" s="129"/>
      <c r="H2008" s="129"/>
      <c r="I2008" s="129"/>
      <c r="J2008" s="129"/>
      <c r="K2008" s="129"/>
      <c r="L2008" s="138" t="str">
        <f ca="1">IFERROR(VLOOKUP(E2008,'1-SETUP'!$A$52:$N$144,11,FALSE),"")</f>
        <v/>
      </c>
      <c r="M2008" s="138"/>
      <c r="N2008" s="138"/>
      <c r="O2008" s="138"/>
      <c r="P2008" s="138"/>
      <c r="Q2008" s="149" t="str">
        <f ca="1">IFERROR(VLOOKUP(E2008,'1-SETUP'!$A$52:$AN$144,33,FALSE),"")</f>
        <v/>
      </c>
      <c r="R2008" s="149"/>
      <c r="S2008" s="149"/>
      <c r="T2008" s="149"/>
      <c r="U2008" s="150"/>
    </row>
    <row r="2009" spans="2:21" x14ac:dyDescent="0.45">
      <c r="B2009" s="157" t="str">
        <f t="shared" ca="1" si="130"/>
        <v/>
      </c>
      <c r="C2009" s="158">
        <f t="shared" ca="1" si="131"/>
        <v>0</v>
      </c>
      <c r="D2009" s="158"/>
      <c r="E2009" s="129" t="str">
        <f t="shared" ca="1" si="132"/>
        <v/>
      </c>
      <c r="F2009" s="129"/>
      <c r="G2009" s="129"/>
      <c r="H2009" s="129"/>
      <c r="I2009" s="129"/>
      <c r="J2009" s="129"/>
      <c r="K2009" s="129"/>
      <c r="L2009" s="138" t="str">
        <f ca="1">IFERROR(VLOOKUP(E2009,'1-SETUP'!$A$52:$N$144,11,FALSE),"")</f>
        <v/>
      </c>
      <c r="M2009" s="138"/>
      <c r="N2009" s="138"/>
      <c r="O2009" s="138"/>
      <c r="P2009" s="138"/>
      <c r="Q2009" s="149" t="str">
        <f ca="1">IFERROR(VLOOKUP(E2009,'1-SETUP'!$A$52:$AN$144,33,FALSE),"")</f>
        <v/>
      </c>
      <c r="R2009" s="149"/>
      <c r="S2009" s="149"/>
      <c r="T2009" s="149"/>
      <c r="U2009" s="150"/>
    </row>
    <row r="2010" spans="2:21" x14ac:dyDescent="0.45">
      <c r="B2010" s="157" t="str">
        <f t="shared" ca="1" si="130"/>
        <v/>
      </c>
      <c r="C2010" s="158">
        <f t="shared" ca="1" si="131"/>
        <v>0</v>
      </c>
      <c r="D2010" s="158"/>
      <c r="E2010" s="129" t="str">
        <f t="shared" ca="1" si="132"/>
        <v/>
      </c>
      <c r="F2010" s="129"/>
      <c r="G2010" s="129"/>
      <c r="H2010" s="129"/>
      <c r="I2010" s="129"/>
      <c r="J2010" s="129"/>
      <c r="K2010" s="129"/>
      <c r="L2010" s="138" t="str">
        <f ca="1">IFERROR(VLOOKUP(E2010,'1-SETUP'!$A$52:$N$144,11,FALSE),"")</f>
        <v/>
      </c>
      <c r="M2010" s="138"/>
      <c r="N2010" s="138"/>
      <c r="O2010" s="138"/>
      <c r="P2010" s="138"/>
      <c r="Q2010" s="149" t="str">
        <f ca="1">IFERROR(VLOOKUP(E2010,'1-SETUP'!$A$52:$AN$144,33,FALSE),"")</f>
        <v/>
      </c>
      <c r="R2010" s="149"/>
      <c r="S2010" s="149"/>
      <c r="T2010" s="149"/>
      <c r="U2010" s="150"/>
    </row>
    <row r="2011" spans="2:21" x14ac:dyDescent="0.45">
      <c r="B2011" s="157" t="str">
        <f t="shared" ca="1" si="130"/>
        <v/>
      </c>
      <c r="C2011" s="158">
        <f t="shared" ca="1" si="131"/>
        <v>0</v>
      </c>
      <c r="D2011" s="158"/>
      <c r="E2011" s="129" t="str">
        <f t="shared" ca="1" si="132"/>
        <v/>
      </c>
      <c r="F2011" s="129"/>
      <c r="G2011" s="129"/>
      <c r="H2011" s="129"/>
      <c r="I2011" s="129"/>
      <c r="J2011" s="129"/>
      <c r="K2011" s="129"/>
      <c r="L2011" s="138" t="str">
        <f ca="1">IFERROR(VLOOKUP(E2011,'1-SETUP'!$A$52:$N$144,11,FALSE),"")</f>
        <v/>
      </c>
      <c r="M2011" s="138"/>
      <c r="N2011" s="138"/>
      <c r="O2011" s="138"/>
      <c r="P2011" s="138"/>
      <c r="Q2011" s="149" t="str">
        <f ca="1">IFERROR(VLOOKUP(E2011,'1-SETUP'!$A$52:$AN$144,33,FALSE),"")</f>
        <v/>
      </c>
      <c r="R2011" s="149"/>
      <c r="S2011" s="149"/>
      <c r="T2011" s="149"/>
      <c r="U2011" s="150"/>
    </row>
    <row r="2012" spans="2:21" x14ac:dyDescent="0.45">
      <c r="B2012" s="157" t="str">
        <f t="shared" ca="1" si="130"/>
        <v/>
      </c>
      <c r="C2012" s="158">
        <f t="shared" ca="1" si="131"/>
        <v>0</v>
      </c>
      <c r="D2012" s="158"/>
      <c r="E2012" s="129" t="str">
        <f t="shared" ca="1" si="132"/>
        <v/>
      </c>
      <c r="F2012" s="129"/>
      <c r="G2012" s="129"/>
      <c r="H2012" s="129"/>
      <c r="I2012" s="129"/>
      <c r="J2012" s="129"/>
      <c r="K2012" s="129"/>
      <c r="L2012" s="138" t="str">
        <f ca="1">IFERROR(VLOOKUP(E2012,'1-SETUP'!$A$52:$N$144,11,FALSE),"")</f>
        <v/>
      </c>
      <c r="M2012" s="138"/>
      <c r="N2012" s="138"/>
      <c r="O2012" s="138"/>
      <c r="P2012" s="138"/>
      <c r="Q2012" s="149" t="str">
        <f ca="1">IFERROR(VLOOKUP(E2012,'1-SETUP'!$A$52:$AN$144,33,FALSE),"")</f>
        <v/>
      </c>
      <c r="R2012" s="149"/>
      <c r="S2012" s="149"/>
      <c r="T2012" s="149"/>
      <c r="U2012" s="150"/>
    </row>
    <row r="2013" spans="2:21" x14ac:dyDescent="0.45">
      <c r="B2013" s="157" t="str">
        <f t="shared" ca="1" si="130"/>
        <v/>
      </c>
      <c r="C2013" s="158">
        <f t="shared" ca="1" si="131"/>
        <v>0</v>
      </c>
      <c r="D2013" s="158"/>
      <c r="E2013" s="129" t="str">
        <f t="shared" ca="1" si="132"/>
        <v/>
      </c>
      <c r="F2013" s="129"/>
      <c r="G2013" s="129"/>
      <c r="H2013" s="129"/>
      <c r="I2013" s="129"/>
      <c r="J2013" s="129"/>
      <c r="K2013" s="129"/>
      <c r="L2013" s="138" t="str">
        <f ca="1">IFERROR(VLOOKUP(E2013,'1-SETUP'!$A$52:$N$144,11,FALSE),"")</f>
        <v/>
      </c>
      <c r="M2013" s="138"/>
      <c r="N2013" s="138"/>
      <c r="O2013" s="138"/>
      <c r="P2013" s="138"/>
      <c r="Q2013" s="149" t="str">
        <f ca="1">IFERROR(VLOOKUP(E2013,'1-SETUP'!$A$52:$AN$144,33,FALSE),"")</f>
        <v/>
      </c>
      <c r="R2013" s="149"/>
      <c r="S2013" s="149"/>
      <c r="T2013" s="149"/>
      <c r="U2013" s="150"/>
    </row>
    <row r="2014" spans="2:21" x14ac:dyDescent="0.45">
      <c r="B2014" s="157" t="str">
        <f t="shared" ca="1" si="130"/>
        <v/>
      </c>
      <c r="C2014" s="158">
        <f t="shared" ca="1" si="131"/>
        <v>0</v>
      </c>
      <c r="D2014" s="158"/>
      <c r="E2014" s="129" t="str">
        <f t="shared" ca="1" si="132"/>
        <v/>
      </c>
      <c r="F2014" s="129"/>
      <c r="G2014" s="129"/>
      <c r="H2014" s="129"/>
      <c r="I2014" s="129"/>
      <c r="J2014" s="129"/>
      <c r="K2014" s="129"/>
      <c r="L2014" s="138" t="str">
        <f ca="1">IFERROR(VLOOKUP(E2014,'1-SETUP'!$A$52:$N$144,11,FALSE),"")</f>
        <v/>
      </c>
      <c r="M2014" s="138"/>
      <c r="N2014" s="138"/>
      <c r="O2014" s="138"/>
      <c r="P2014" s="138"/>
      <c r="Q2014" s="149" t="str">
        <f ca="1">IFERROR(VLOOKUP(E2014,'1-SETUP'!$A$52:$AN$144,33,FALSE),"")</f>
        <v/>
      </c>
      <c r="R2014" s="149"/>
      <c r="S2014" s="149"/>
      <c r="T2014" s="149"/>
      <c r="U2014" s="150"/>
    </row>
    <row r="2015" spans="2:21" x14ac:dyDescent="0.45">
      <c r="B2015" s="157" t="str">
        <f t="shared" ca="1" si="130"/>
        <v/>
      </c>
      <c r="C2015" s="158">
        <f t="shared" ca="1" si="131"/>
        <v>0</v>
      </c>
      <c r="D2015" s="158"/>
      <c r="E2015" s="129" t="str">
        <f t="shared" ca="1" si="132"/>
        <v/>
      </c>
      <c r="F2015" s="129"/>
      <c r="G2015" s="129"/>
      <c r="H2015" s="129"/>
      <c r="I2015" s="129"/>
      <c r="J2015" s="129"/>
      <c r="K2015" s="129"/>
      <c r="L2015" s="138" t="str">
        <f ca="1">IFERROR(VLOOKUP(E2015,'1-SETUP'!$A$52:$N$144,11,FALSE),"")</f>
        <v/>
      </c>
      <c r="M2015" s="138"/>
      <c r="N2015" s="138"/>
      <c r="O2015" s="138"/>
      <c r="P2015" s="138"/>
      <c r="Q2015" s="149" t="str">
        <f ca="1">IFERROR(VLOOKUP(E2015,'1-SETUP'!$A$52:$AN$144,33,FALSE),"")</f>
        <v/>
      </c>
      <c r="R2015" s="149"/>
      <c r="S2015" s="149"/>
      <c r="T2015" s="149"/>
      <c r="U2015" s="150"/>
    </row>
    <row r="2016" spans="2:21" x14ac:dyDescent="0.45">
      <c r="B2016" s="157" t="str">
        <f t="shared" ca="1" si="130"/>
        <v/>
      </c>
      <c r="C2016" s="158" t="str">
        <f t="shared" ca="1" si="131"/>
        <v>MORTGAGE</v>
      </c>
      <c r="D2016" s="158"/>
      <c r="E2016" s="129" t="str">
        <f t="shared" ca="1" si="132"/>
        <v/>
      </c>
      <c r="F2016" s="129"/>
      <c r="G2016" s="129"/>
      <c r="H2016" s="129"/>
      <c r="I2016" s="129"/>
      <c r="J2016" s="129"/>
      <c r="K2016" s="129"/>
      <c r="L2016" s="138" t="str">
        <f ca="1">IFERROR(VLOOKUP(E2016,'1-SETUP'!$A$52:$N$144,11,FALSE),"")</f>
        <v/>
      </c>
      <c r="M2016" s="138"/>
      <c r="N2016" s="138"/>
      <c r="O2016" s="138"/>
      <c r="P2016" s="138"/>
      <c r="Q2016" s="149" t="str">
        <f ca="1">IFERROR(VLOOKUP(E2016,'1-SETUP'!$A$52:$AN$144,33,FALSE),"")</f>
        <v/>
      </c>
      <c r="R2016" s="149"/>
      <c r="S2016" s="149"/>
      <c r="T2016" s="149"/>
      <c r="U2016" s="150"/>
    </row>
    <row r="2017" spans="2:21" x14ac:dyDescent="0.45">
      <c r="B2017" s="157" t="str">
        <f t="shared" ca="1" si="130"/>
        <v/>
      </c>
      <c r="C2017" s="158">
        <f t="shared" ca="1" si="131"/>
        <v>0</v>
      </c>
      <c r="D2017" s="158"/>
      <c r="E2017" s="129" t="str">
        <f t="shared" ca="1" si="132"/>
        <v/>
      </c>
      <c r="F2017" s="129"/>
      <c r="G2017" s="129"/>
      <c r="H2017" s="129"/>
      <c r="I2017" s="129"/>
      <c r="J2017" s="129"/>
      <c r="K2017" s="129"/>
      <c r="L2017" s="138" t="str">
        <f ca="1">IFERROR(VLOOKUP(E2017,'1-SETUP'!$A$52:$N$144,11,FALSE),"")</f>
        <v/>
      </c>
      <c r="M2017" s="138"/>
      <c r="N2017" s="138"/>
      <c r="O2017" s="138"/>
      <c r="P2017" s="138"/>
      <c r="Q2017" s="149" t="str">
        <f ca="1">IFERROR(VLOOKUP(E2017,'1-SETUP'!$A$52:$AN$144,33,FALSE),"")</f>
        <v/>
      </c>
      <c r="R2017" s="149"/>
      <c r="S2017" s="149"/>
      <c r="T2017" s="149"/>
      <c r="U2017" s="150"/>
    </row>
    <row r="2018" spans="2:21" x14ac:dyDescent="0.45">
      <c r="B2018" s="157" t="str">
        <f t="shared" ca="1" si="130"/>
        <v/>
      </c>
      <c r="C2018" s="158">
        <f t="shared" ca="1" si="131"/>
        <v>0</v>
      </c>
      <c r="D2018" s="158"/>
      <c r="E2018" s="129" t="str">
        <f t="shared" ca="1" si="132"/>
        <v/>
      </c>
      <c r="F2018" s="129"/>
      <c r="G2018" s="129"/>
      <c r="H2018" s="129"/>
      <c r="I2018" s="129"/>
      <c r="J2018" s="129"/>
      <c r="K2018" s="129"/>
      <c r="L2018" s="138" t="str">
        <f ca="1">IFERROR(VLOOKUP(E2018,'1-SETUP'!$A$52:$N$144,11,FALSE),"")</f>
        <v/>
      </c>
      <c r="M2018" s="138"/>
      <c r="N2018" s="138"/>
      <c r="O2018" s="138"/>
      <c r="P2018" s="138"/>
      <c r="Q2018" s="149" t="str">
        <f ca="1">IFERROR(VLOOKUP(E2018,'1-SETUP'!$A$52:$AN$144,33,FALSE),"")</f>
        <v/>
      </c>
      <c r="R2018" s="149"/>
      <c r="S2018" s="149"/>
      <c r="T2018" s="149"/>
      <c r="U2018" s="150"/>
    </row>
    <row r="2019" spans="2:21" x14ac:dyDescent="0.45">
      <c r="B2019" s="157" t="str">
        <f t="shared" ca="1" si="130"/>
        <v/>
      </c>
      <c r="C2019" s="158">
        <f t="shared" ca="1" si="131"/>
        <v>0</v>
      </c>
      <c r="D2019" s="158"/>
      <c r="E2019" s="129" t="str">
        <f t="shared" ca="1" si="132"/>
        <v/>
      </c>
      <c r="F2019" s="129"/>
      <c r="G2019" s="129"/>
      <c r="H2019" s="129"/>
      <c r="I2019" s="129"/>
      <c r="J2019" s="129"/>
      <c r="K2019" s="129"/>
      <c r="L2019" s="138" t="str">
        <f ca="1">IFERROR(VLOOKUP(E2019,'1-SETUP'!$A$52:$N$144,11,FALSE),"")</f>
        <v/>
      </c>
      <c r="M2019" s="138"/>
      <c r="N2019" s="138"/>
      <c r="O2019" s="138"/>
      <c r="P2019" s="138"/>
      <c r="Q2019" s="149" t="str">
        <f ca="1">IFERROR(VLOOKUP(E2019,'1-SETUP'!$A$52:$AN$144,33,FALSE),"")</f>
        <v/>
      </c>
      <c r="R2019" s="149"/>
      <c r="S2019" s="149"/>
      <c r="T2019" s="149"/>
      <c r="U2019" s="150"/>
    </row>
    <row r="2020" spans="2:21" x14ac:dyDescent="0.45">
      <c r="B2020" s="157" t="str">
        <f t="shared" ca="1" si="130"/>
        <v/>
      </c>
      <c r="C2020" s="158">
        <f t="shared" ca="1" si="131"/>
        <v>0</v>
      </c>
      <c r="D2020" s="158"/>
      <c r="E2020" s="129" t="str">
        <f t="shared" ca="1" si="132"/>
        <v/>
      </c>
      <c r="F2020" s="129"/>
      <c r="G2020" s="129"/>
      <c r="H2020" s="129"/>
      <c r="I2020" s="129"/>
      <c r="J2020" s="129"/>
      <c r="K2020" s="129"/>
      <c r="L2020" s="138" t="str">
        <f ca="1">IFERROR(VLOOKUP(E2020,'1-SETUP'!$A$52:$N$144,11,FALSE),"")</f>
        <v/>
      </c>
      <c r="M2020" s="138"/>
      <c r="N2020" s="138"/>
      <c r="O2020" s="138"/>
      <c r="P2020" s="138"/>
      <c r="Q2020" s="149" t="str">
        <f ca="1">IFERROR(VLOOKUP(E2020,'1-SETUP'!$A$52:$AN$144,33,FALSE),"")</f>
        <v/>
      </c>
      <c r="R2020" s="149"/>
      <c r="S2020" s="149"/>
      <c r="T2020" s="149"/>
      <c r="U2020" s="150"/>
    </row>
    <row r="2021" spans="2:21" x14ac:dyDescent="0.45">
      <c r="B2021" s="157" t="str">
        <f t="shared" ca="1" si="130"/>
        <v/>
      </c>
      <c r="C2021" s="158" t="str">
        <f t="shared" ca="1" si="131"/>
        <v>UTILITIES</v>
      </c>
      <c r="D2021" s="158"/>
      <c r="E2021" s="129" t="str">
        <f t="shared" ca="1" si="132"/>
        <v/>
      </c>
      <c r="F2021" s="129"/>
      <c r="G2021" s="129"/>
      <c r="H2021" s="129"/>
      <c r="I2021" s="129"/>
      <c r="J2021" s="129"/>
      <c r="K2021" s="129"/>
      <c r="L2021" s="138" t="str">
        <f ca="1">IFERROR(VLOOKUP(E2021,'1-SETUP'!$A$52:$N$144,11,FALSE),"")</f>
        <v/>
      </c>
      <c r="M2021" s="138"/>
      <c r="N2021" s="138"/>
      <c r="O2021" s="138"/>
      <c r="P2021" s="138"/>
      <c r="Q2021" s="149" t="str">
        <f ca="1">IFERROR(VLOOKUP(E2021,'1-SETUP'!$A$52:$AN$144,33,FALSE),"")</f>
        <v/>
      </c>
      <c r="R2021" s="149"/>
      <c r="S2021" s="149"/>
      <c r="T2021" s="149"/>
      <c r="U2021" s="150"/>
    </row>
    <row r="2022" spans="2:21" x14ac:dyDescent="0.45">
      <c r="B2022" s="157" t="str">
        <f t="shared" ca="1" si="130"/>
        <v/>
      </c>
      <c r="C2022" s="158">
        <f t="shared" ca="1" si="131"/>
        <v>0</v>
      </c>
      <c r="D2022" s="158"/>
      <c r="E2022" s="129" t="str">
        <f t="shared" ca="1" si="132"/>
        <v/>
      </c>
      <c r="F2022" s="129"/>
      <c r="G2022" s="129"/>
      <c r="H2022" s="129"/>
      <c r="I2022" s="129"/>
      <c r="J2022" s="129"/>
      <c r="K2022" s="129"/>
      <c r="L2022" s="138" t="str">
        <f ca="1">IFERROR(VLOOKUP(E2022,'1-SETUP'!$A$52:$N$144,11,FALSE),"")</f>
        <v/>
      </c>
      <c r="M2022" s="138"/>
      <c r="N2022" s="138"/>
      <c r="O2022" s="138"/>
      <c r="P2022" s="138"/>
      <c r="Q2022" s="149" t="str">
        <f ca="1">IFERROR(VLOOKUP(E2022,'1-SETUP'!$A$52:$AN$144,33,FALSE),"")</f>
        <v/>
      </c>
      <c r="R2022" s="149"/>
      <c r="S2022" s="149"/>
      <c r="T2022" s="149"/>
      <c r="U2022" s="150"/>
    </row>
    <row r="2023" spans="2:21" x14ac:dyDescent="0.45">
      <c r="B2023" s="157" t="str">
        <f t="shared" ca="1" si="130"/>
        <v/>
      </c>
      <c r="C2023" s="158">
        <f t="shared" ca="1" si="131"/>
        <v>0</v>
      </c>
      <c r="D2023" s="158"/>
      <c r="E2023" s="129" t="str">
        <f t="shared" ca="1" si="132"/>
        <v/>
      </c>
      <c r="F2023" s="129"/>
      <c r="G2023" s="129"/>
      <c r="H2023" s="129"/>
      <c r="I2023" s="129"/>
      <c r="J2023" s="129"/>
      <c r="K2023" s="129"/>
      <c r="L2023" s="138" t="str">
        <f ca="1">IFERROR(VLOOKUP(E2023,'1-SETUP'!$A$52:$N$144,11,FALSE),"")</f>
        <v/>
      </c>
      <c r="M2023" s="138"/>
      <c r="N2023" s="138"/>
      <c r="O2023" s="138"/>
      <c r="P2023" s="138"/>
      <c r="Q2023" s="149" t="str">
        <f ca="1">IFERROR(VLOOKUP(E2023,'1-SETUP'!$A$52:$AN$144,33,FALSE),"")</f>
        <v/>
      </c>
      <c r="R2023" s="149"/>
      <c r="S2023" s="149"/>
      <c r="T2023" s="149"/>
      <c r="U2023" s="150"/>
    </row>
    <row r="2024" spans="2:21" x14ac:dyDescent="0.45">
      <c r="B2024" s="157" t="str">
        <f t="shared" ca="1" si="130"/>
        <v/>
      </c>
      <c r="C2024" s="158">
        <f t="shared" ca="1" si="131"/>
        <v>0</v>
      </c>
      <c r="D2024" s="158"/>
      <c r="E2024" s="129" t="str">
        <f t="shared" ca="1" si="132"/>
        <v/>
      </c>
      <c r="F2024" s="129"/>
      <c r="G2024" s="129"/>
      <c r="H2024" s="129"/>
      <c r="I2024" s="129"/>
      <c r="J2024" s="129"/>
      <c r="K2024" s="129"/>
      <c r="L2024" s="138" t="str">
        <f ca="1">IFERROR(VLOOKUP(E2024,'1-SETUP'!$A$52:$N$144,11,FALSE),"")</f>
        <v/>
      </c>
      <c r="M2024" s="138"/>
      <c r="N2024" s="138"/>
      <c r="O2024" s="138"/>
      <c r="P2024" s="138"/>
      <c r="Q2024" s="149" t="str">
        <f ca="1">IFERROR(VLOOKUP(E2024,'1-SETUP'!$A$52:$AN$144,33,FALSE),"")</f>
        <v/>
      </c>
      <c r="R2024" s="149"/>
      <c r="S2024" s="149"/>
      <c r="T2024" s="149"/>
      <c r="U2024" s="150"/>
    </row>
    <row r="2025" spans="2:21" x14ac:dyDescent="0.45">
      <c r="B2025" s="157" t="str">
        <f t="shared" ca="1" si="130"/>
        <v/>
      </c>
      <c r="C2025" s="158">
        <f t="shared" ca="1" si="131"/>
        <v>0</v>
      </c>
      <c r="D2025" s="158"/>
      <c r="E2025" s="129" t="str">
        <f t="shared" ca="1" si="132"/>
        <v/>
      </c>
      <c r="F2025" s="129"/>
      <c r="G2025" s="129"/>
      <c r="H2025" s="129"/>
      <c r="I2025" s="129"/>
      <c r="J2025" s="129"/>
      <c r="K2025" s="129"/>
      <c r="L2025" s="138" t="str">
        <f ca="1">IFERROR(VLOOKUP(E2025,'1-SETUP'!$A$52:$N$144,11,FALSE),"")</f>
        <v/>
      </c>
      <c r="M2025" s="138"/>
      <c r="N2025" s="138"/>
      <c r="O2025" s="138"/>
      <c r="P2025" s="138"/>
      <c r="Q2025" s="149" t="str">
        <f ca="1">IFERROR(VLOOKUP(E2025,'1-SETUP'!$A$52:$AN$144,33,FALSE),"")</f>
        <v/>
      </c>
      <c r="R2025" s="149"/>
      <c r="S2025" s="149"/>
      <c r="T2025" s="149"/>
      <c r="U2025" s="150"/>
    </row>
    <row r="2026" spans="2:21" x14ac:dyDescent="0.45">
      <c r="B2026" s="157" t="str">
        <f t="shared" ca="1" si="130"/>
        <v/>
      </c>
      <c r="C2026" s="158" t="str">
        <f t="shared" ca="1" si="131"/>
        <v>HEALTH/WELLBEING</v>
      </c>
      <c r="D2026" s="158"/>
      <c r="E2026" s="129" t="str">
        <f t="shared" ca="1" si="132"/>
        <v/>
      </c>
      <c r="F2026" s="129"/>
      <c r="G2026" s="129"/>
      <c r="H2026" s="129"/>
      <c r="I2026" s="129"/>
      <c r="J2026" s="129"/>
      <c r="K2026" s="129"/>
      <c r="L2026" s="138" t="str">
        <f ca="1">IFERROR(VLOOKUP(E2026,'1-SETUP'!$A$52:$N$144,11,FALSE),"")</f>
        <v/>
      </c>
      <c r="M2026" s="138"/>
      <c r="N2026" s="138"/>
      <c r="O2026" s="138"/>
      <c r="P2026" s="138"/>
      <c r="Q2026" s="149" t="str">
        <f ca="1">IFERROR(VLOOKUP(E2026,'1-SETUP'!$A$52:$AN$144,33,FALSE),"")</f>
        <v/>
      </c>
      <c r="R2026" s="149"/>
      <c r="S2026" s="149"/>
      <c r="T2026" s="149"/>
      <c r="U2026" s="150"/>
    </row>
    <row r="2027" spans="2:21" x14ac:dyDescent="0.45">
      <c r="B2027" s="157" t="str">
        <f t="shared" ca="1" si="130"/>
        <v/>
      </c>
      <c r="C2027" s="158" t="str">
        <f t="shared" ca="1" si="131"/>
        <v>Gym/Working Out</v>
      </c>
      <c r="D2027" s="158"/>
      <c r="E2027" s="129" t="str">
        <f t="shared" ca="1" si="132"/>
        <v/>
      </c>
      <c r="F2027" s="129"/>
      <c r="G2027" s="129"/>
      <c r="H2027" s="129"/>
      <c r="I2027" s="129"/>
      <c r="J2027" s="129"/>
      <c r="K2027" s="129"/>
      <c r="L2027" s="138" t="str">
        <f ca="1">IFERROR(VLOOKUP(E2027,'1-SETUP'!$A$52:$N$144,11,FALSE),"")</f>
        <v/>
      </c>
      <c r="M2027" s="138"/>
      <c r="N2027" s="138"/>
      <c r="O2027" s="138"/>
      <c r="P2027" s="138"/>
      <c r="Q2027" s="149" t="str">
        <f ca="1">IFERROR(VLOOKUP(E2027,'1-SETUP'!$A$52:$AN$144,33,FALSE),"")</f>
        <v/>
      </c>
      <c r="R2027" s="149"/>
      <c r="S2027" s="149"/>
      <c r="T2027" s="149"/>
      <c r="U2027" s="150"/>
    </row>
    <row r="2028" spans="2:21" x14ac:dyDescent="0.45">
      <c r="B2028" s="157" t="str">
        <f t="shared" ca="1" si="130"/>
        <v/>
      </c>
      <c r="C2028" s="158" t="str">
        <f t="shared" ca="1" si="131"/>
        <v>Fun Money</v>
      </c>
      <c r="D2028" s="158"/>
      <c r="E2028" s="129" t="str">
        <f t="shared" ca="1" si="132"/>
        <v/>
      </c>
      <c r="F2028" s="129"/>
      <c r="G2028" s="129"/>
      <c r="H2028" s="129"/>
      <c r="I2028" s="129"/>
      <c r="J2028" s="129"/>
      <c r="K2028" s="129"/>
      <c r="L2028" s="138" t="str">
        <f ca="1">IFERROR(VLOOKUP(E2028,'1-SETUP'!$A$52:$N$144,11,FALSE),"")</f>
        <v/>
      </c>
      <c r="M2028" s="138"/>
      <c r="N2028" s="138"/>
      <c r="O2028" s="138"/>
      <c r="P2028" s="138"/>
      <c r="Q2028" s="149" t="str">
        <f ca="1">IFERROR(VLOOKUP(E2028,'1-SETUP'!$A$52:$AN$144,33,FALSE),"")</f>
        <v/>
      </c>
      <c r="R2028" s="149"/>
      <c r="S2028" s="149"/>
      <c r="T2028" s="149"/>
      <c r="U2028" s="150"/>
    </row>
    <row r="2029" spans="2:21" x14ac:dyDescent="0.45">
      <c r="B2029" s="157" t="str">
        <f t="shared" ca="1" si="130"/>
        <v/>
      </c>
      <c r="C2029" s="158">
        <f t="shared" ca="1" si="131"/>
        <v>0</v>
      </c>
      <c r="D2029" s="158"/>
      <c r="E2029" s="129" t="str">
        <f t="shared" ca="1" si="132"/>
        <v/>
      </c>
      <c r="F2029" s="129"/>
      <c r="G2029" s="129"/>
      <c r="H2029" s="129"/>
      <c r="I2029" s="129"/>
      <c r="J2029" s="129"/>
      <c r="K2029" s="129"/>
      <c r="L2029" s="138" t="str">
        <f ca="1">IFERROR(VLOOKUP(E2029,'1-SETUP'!$A$52:$N$144,11,FALSE),"")</f>
        <v/>
      </c>
      <c r="M2029" s="138"/>
      <c r="N2029" s="138"/>
      <c r="O2029" s="138"/>
      <c r="P2029" s="138"/>
      <c r="Q2029" s="149" t="str">
        <f ca="1">IFERROR(VLOOKUP(E2029,'1-SETUP'!$A$52:$AN$144,33,FALSE),"")</f>
        <v/>
      </c>
      <c r="R2029" s="149"/>
      <c r="S2029" s="149"/>
      <c r="T2029" s="149"/>
      <c r="U2029" s="150"/>
    </row>
    <row r="2030" spans="2:21" x14ac:dyDescent="0.45">
      <c r="B2030" s="157" t="str">
        <f t="shared" ca="1" si="130"/>
        <v/>
      </c>
      <c r="C2030" s="158">
        <f t="shared" ca="1" si="131"/>
        <v>0</v>
      </c>
      <c r="D2030" s="158"/>
      <c r="E2030" s="129" t="str">
        <f t="shared" ca="1" si="132"/>
        <v/>
      </c>
      <c r="F2030" s="129"/>
      <c r="G2030" s="129"/>
      <c r="H2030" s="129"/>
      <c r="I2030" s="129"/>
      <c r="J2030" s="129"/>
      <c r="K2030" s="129"/>
      <c r="L2030" s="138" t="str">
        <f ca="1">IFERROR(VLOOKUP(E2030,'1-SETUP'!$A$52:$N$144,11,FALSE),"")</f>
        <v/>
      </c>
      <c r="M2030" s="138"/>
      <c r="N2030" s="138"/>
      <c r="O2030" s="138"/>
      <c r="P2030" s="138"/>
      <c r="Q2030" s="149" t="str">
        <f ca="1">IFERROR(VLOOKUP(E2030,'1-SETUP'!$A$52:$AN$144,33,FALSE),"")</f>
        <v/>
      </c>
      <c r="R2030" s="149"/>
      <c r="S2030" s="149"/>
      <c r="T2030" s="149"/>
      <c r="U2030" s="150"/>
    </row>
    <row r="2031" spans="2:21" x14ac:dyDescent="0.45">
      <c r="B2031" s="157" t="str">
        <f t="shared" ca="1" si="130"/>
        <v/>
      </c>
      <c r="C2031" s="158">
        <f t="shared" ca="1" si="131"/>
        <v>0</v>
      </c>
      <c r="D2031" s="158"/>
      <c r="E2031" s="129" t="str">
        <f t="shared" ca="1" si="132"/>
        <v/>
      </c>
      <c r="F2031" s="129"/>
      <c r="G2031" s="129"/>
      <c r="H2031" s="129"/>
      <c r="I2031" s="129"/>
      <c r="J2031" s="129"/>
      <c r="K2031" s="129"/>
      <c r="L2031" s="138" t="str">
        <f ca="1">IFERROR(VLOOKUP(E2031,'1-SETUP'!$A$52:$N$144,11,FALSE),"")</f>
        <v/>
      </c>
      <c r="M2031" s="138"/>
      <c r="N2031" s="138"/>
      <c r="O2031" s="138"/>
      <c r="P2031" s="138"/>
      <c r="Q2031" s="149" t="str">
        <f ca="1">IFERROR(VLOOKUP(E2031,'1-SETUP'!$A$52:$AN$144,33,FALSE),"")</f>
        <v/>
      </c>
      <c r="R2031" s="149"/>
      <c r="S2031" s="149"/>
      <c r="T2031" s="149"/>
      <c r="U2031" s="150"/>
    </row>
    <row r="2032" spans="2:21" x14ac:dyDescent="0.45">
      <c r="B2032" s="157" t="str">
        <f t="shared" ca="1" si="130"/>
        <v/>
      </c>
      <c r="C2032" s="158">
        <f t="shared" ca="1" si="131"/>
        <v>0</v>
      </c>
      <c r="D2032" s="158"/>
      <c r="E2032" s="129" t="str">
        <f t="shared" ca="1" si="132"/>
        <v/>
      </c>
      <c r="F2032" s="129"/>
      <c r="G2032" s="129"/>
      <c r="H2032" s="129"/>
      <c r="I2032" s="129"/>
      <c r="J2032" s="129"/>
      <c r="K2032" s="129"/>
      <c r="L2032" s="138" t="str">
        <f ca="1">IFERROR(VLOOKUP(E2032,'1-SETUP'!$A$52:$N$144,11,FALSE),"")</f>
        <v/>
      </c>
      <c r="M2032" s="138"/>
      <c r="N2032" s="138"/>
      <c r="O2032" s="138"/>
      <c r="P2032" s="138"/>
      <c r="Q2032" s="149" t="str">
        <f ca="1">IFERROR(VLOOKUP(E2032,'1-SETUP'!$A$52:$AN$144,33,FALSE),"")</f>
        <v/>
      </c>
      <c r="R2032" s="149"/>
      <c r="S2032" s="149"/>
      <c r="T2032" s="149"/>
      <c r="U2032" s="150"/>
    </row>
    <row r="2033" spans="2:21" x14ac:dyDescent="0.45">
      <c r="B2033" s="157" t="str">
        <f t="shared" ca="1" si="130"/>
        <v/>
      </c>
      <c r="C2033" s="158" t="str">
        <f t="shared" ca="1" si="131"/>
        <v>AUTO</v>
      </c>
      <c r="D2033" s="158"/>
      <c r="E2033" s="129" t="str">
        <f t="shared" ca="1" si="132"/>
        <v/>
      </c>
      <c r="F2033" s="129"/>
      <c r="G2033" s="129"/>
      <c r="H2033" s="129"/>
      <c r="I2033" s="129"/>
      <c r="J2033" s="129"/>
      <c r="K2033" s="129"/>
      <c r="L2033" s="138" t="str">
        <f ca="1">IFERROR(VLOOKUP(E2033,'1-SETUP'!$A$52:$N$144,11,FALSE),"")</f>
        <v/>
      </c>
      <c r="M2033" s="138"/>
      <c r="N2033" s="138"/>
      <c r="O2033" s="138"/>
      <c r="P2033" s="138"/>
      <c r="Q2033" s="149" t="str">
        <f ca="1">IFERROR(VLOOKUP(E2033,'1-SETUP'!$A$52:$AN$144,33,FALSE),"")</f>
        <v/>
      </c>
      <c r="R2033" s="149"/>
      <c r="S2033" s="149"/>
      <c r="T2033" s="149"/>
      <c r="U2033" s="150"/>
    </row>
    <row r="2034" spans="2:21" x14ac:dyDescent="0.45">
      <c r="B2034" s="157" t="str">
        <f t="shared" ca="1" si="130"/>
        <v/>
      </c>
      <c r="C2034" s="158">
        <f t="shared" ca="1" si="131"/>
        <v>0</v>
      </c>
      <c r="D2034" s="158"/>
      <c r="E2034" s="129" t="str">
        <f t="shared" ca="1" si="132"/>
        <v/>
      </c>
      <c r="F2034" s="129"/>
      <c r="G2034" s="129"/>
      <c r="H2034" s="129"/>
      <c r="I2034" s="129"/>
      <c r="J2034" s="129"/>
      <c r="K2034" s="129"/>
      <c r="L2034" s="138" t="str">
        <f ca="1">IFERROR(VLOOKUP(E2034,'1-SETUP'!$A$52:$N$144,11,FALSE),"")</f>
        <v/>
      </c>
      <c r="M2034" s="138"/>
      <c r="N2034" s="138"/>
      <c r="O2034" s="138"/>
      <c r="P2034" s="138"/>
      <c r="Q2034" s="149" t="str">
        <f ca="1">IFERROR(VLOOKUP(E2034,'1-SETUP'!$A$52:$AN$144,33,FALSE),"")</f>
        <v/>
      </c>
      <c r="R2034" s="149"/>
      <c r="S2034" s="149"/>
      <c r="T2034" s="149"/>
      <c r="U2034" s="150"/>
    </row>
    <row r="2035" spans="2:21" x14ac:dyDescent="0.45">
      <c r="B2035" s="157" t="str">
        <f t="shared" ca="1" si="130"/>
        <v/>
      </c>
      <c r="C2035" s="158">
        <f t="shared" ca="1" si="131"/>
        <v>0</v>
      </c>
      <c r="D2035" s="158"/>
      <c r="E2035" s="129" t="str">
        <f t="shared" ca="1" si="132"/>
        <v/>
      </c>
      <c r="F2035" s="129"/>
      <c r="G2035" s="129"/>
      <c r="H2035" s="129"/>
      <c r="I2035" s="129"/>
      <c r="J2035" s="129"/>
      <c r="K2035" s="129"/>
      <c r="L2035" s="138" t="str">
        <f ca="1">IFERROR(VLOOKUP(E2035,'1-SETUP'!$A$52:$N$144,11,FALSE),"")</f>
        <v/>
      </c>
      <c r="M2035" s="138"/>
      <c r="N2035" s="138"/>
      <c r="O2035" s="138"/>
      <c r="P2035" s="138"/>
      <c r="Q2035" s="149" t="str">
        <f ca="1">IFERROR(VLOOKUP(E2035,'1-SETUP'!$A$52:$AN$144,33,FALSE),"")</f>
        <v/>
      </c>
      <c r="R2035" s="149"/>
      <c r="S2035" s="149"/>
      <c r="T2035" s="149"/>
      <c r="U2035" s="150"/>
    </row>
    <row r="2036" spans="2:21" x14ac:dyDescent="0.45">
      <c r="B2036" s="157" t="str">
        <f t="shared" ca="1" si="130"/>
        <v/>
      </c>
      <c r="C2036" s="158">
        <f t="shared" ca="1" si="131"/>
        <v>0</v>
      </c>
      <c r="D2036" s="158"/>
      <c r="E2036" s="129" t="str">
        <f t="shared" ca="1" si="132"/>
        <v/>
      </c>
      <c r="F2036" s="129"/>
      <c r="G2036" s="129"/>
      <c r="H2036" s="129"/>
      <c r="I2036" s="129"/>
      <c r="J2036" s="129"/>
      <c r="K2036" s="129"/>
      <c r="L2036" s="138" t="str">
        <f ca="1">IFERROR(VLOOKUP(E2036,'1-SETUP'!$A$52:$N$144,11,FALSE),"")</f>
        <v/>
      </c>
      <c r="M2036" s="138"/>
      <c r="N2036" s="138"/>
      <c r="O2036" s="138"/>
      <c r="P2036" s="138"/>
      <c r="Q2036" s="149" t="str">
        <f ca="1">IFERROR(VLOOKUP(E2036,'1-SETUP'!$A$52:$AN$144,33,FALSE),"")</f>
        <v/>
      </c>
      <c r="R2036" s="149"/>
      <c r="S2036" s="149"/>
      <c r="T2036" s="149"/>
      <c r="U2036" s="150"/>
    </row>
    <row r="2037" spans="2:21" x14ac:dyDescent="0.45">
      <c r="B2037" s="157" t="str">
        <f t="shared" ca="1" si="130"/>
        <v/>
      </c>
      <c r="C2037" s="158">
        <f t="shared" ca="1" si="131"/>
        <v>0</v>
      </c>
      <c r="D2037" s="158"/>
      <c r="E2037" s="129" t="str">
        <f t="shared" ca="1" si="132"/>
        <v/>
      </c>
      <c r="F2037" s="129"/>
      <c r="G2037" s="129"/>
      <c r="H2037" s="129"/>
      <c r="I2037" s="129"/>
      <c r="J2037" s="129"/>
      <c r="K2037" s="129"/>
      <c r="L2037" s="138" t="str">
        <f ca="1">IFERROR(VLOOKUP(E2037,'1-SETUP'!$A$52:$N$144,11,FALSE),"")</f>
        <v/>
      </c>
      <c r="M2037" s="138"/>
      <c r="N2037" s="138"/>
      <c r="O2037" s="138"/>
      <c r="P2037" s="138"/>
      <c r="Q2037" s="149" t="str">
        <f ca="1">IFERROR(VLOOKUP(E2037,'1-SETUP'!$A$52:$AN$144,33,FALSE),"")</f>
        <v/>
      </c>
      <c r="R2037" s="149"/>
      <c r="S2037" s="149"/>
      <c r="T2037" s="149"/>
      <c r="U2037" s="150"/>
    </row>
    <row r="2038" spans="2:21" x14ac:dyDescent="0.45">
      <c r="B2038" s="157" t="str">
        <f t="shared" ca="1" si="130"/>
        <v/>
      </c>
      <c r="C2038" s="158" t="str">
        <f t="shared" ca="1" si="131"/>
        <v>SUBSCRIPTIONS</v>
      </c>
      <c r="D2038" s="158"/>
      <c r="E2038" s="129" t="str">
        <f t="shared" ca="1" si="132"/>
        <v/>
      </c>
      <c r="F2038" s="129"/>
      <c r="G2038" s="129"/>
      <c r="H2038" s="129"/>
      <c r="I2038" s="129"/>
      <c r="J2038" s="129"/>
      <c r="K2038" s="129"/>
      <c r="L2038" s="138" t="str">
        <f ca="1">IFERROR(VLOOKUP(E2038,'1-SETUP'!$A$52:$N$144,11,FALSE),"")</f>
        <v/>
      </c>
      <c r="M2038" s="138"/>
      <c r="N2038" s="138"/>
      <c r="O2038" s="138"/>
      <c r="P2038" s="138"/>
      <c r="Q2038" s="149" t="str">
        <f ca="1">IFERROR(VLOOKUP(E2038,'1-SETUP'!$A$52:$AN$144,33,FALSE),"")</f>
        <v/>
      </c>
      <c r="R2038" s="149"/>
      <c r="S2038" s="149"/>
      <c r="T2038" s="149"/>
      <c r="U2038" s="150"/>
    </row>
    <row r="2039" spans="2:21" x14ac:dyDescent="0.45">
      <c r="B2039" s="157" t="str">
        <f t="shared" ca="1" si="130"/>
        <v/>
      </c>
      <c r="C2039" s="158">
        <f t="shared" ca="1" si="131"/>
        <v>0</v>
      </c>
      <c r="D2039" s="158"/>
      <c r="E2039" s="129" t="str">
        <f t="shared" ca="1" si="132"/>
        <v/>
      </c>
      <c r="F2039" s="129"/>
      <c r="G2039" s="129"/>
      <c r="H2039" s="129"/>
      <c r="I2039" s="129"/>
      <c r="J2039" s="129"/>
      <c r="K2039" s="129"/>
      <c r="L2039" s="138" t="str">
        <f ca="1">IFERROR(VLOOKUP(E2039,'1-SETUP'!$A$52:$N$144,11,FALSE),"")</f>
        <v/>
      </c>
      <c r="M2039" s="138"/>
      <c r="N2039" s="138"/>
      <c r="O2039" s="138"/>
      <c r="P2039" s="138"/>
      <c r="Q2039" s="149" t="str">
        <f ca="1">IFERROR(VLOOKUP(E2039,'1-SETUP'!$A$52:$AN$144,33,FALSE),"")</f>
        <v/>
      </c>
      <c r="R2039" s="149"/>
      <c r="S2039" s="149"/>
      <c r="T2039" s="149"/>
      <c r="U2039" s="150"/>
    </row>
    <row r="2040" spans="2:21" x14ac:dyDescent="0.45">
      <c r="B2040" s="157" t="str">
        <f t="shared" ca="1" si="130"/>
        <v/>
      </c>
      <c r="C2040" s="158">
        <f t="shared" ca="1" si="131"/>
        <v>0</v>
      </c>
      <c r="D2040" s="158"/>
      <c r="E2040" s="129" t="str">
        <f t="shared" ca="1" si="132"/>
        <v/>
      </c>
      <c r="F2040" s="129"/>
      <c r="G2040" s="129"/>
      <c r="H2040" s="129"/>
      <c r="I2040" s="129"/>
      <c r="J2040" s="129"/>
      <c r="K2040" s="129"/>
      <c r="L2040" s="138" t="str">
        <f ca="1">IFERROR(VLOOKUP(E2040,'1-SETUP'!$A$52:$N$144,11,FALSE),"")</f>
        <v/>
      </c>
      <c r="M2040" s="138"/>
      <c r="N2040" s="138"/>
      <c r="O2040" s="138"/>
      <c r="P2040" s="138"/>
      <c r="Q2040" s="149" t="str">
        <f ca="1">IFERROR(VLOOKUP(E2040,'1-SETUP'!$A$52:$AN$144,33,FALSE),"")</f>
        <v/>
      </c>
      <c r="R2040" s="149"/>
      <c r="S2040" s="149"/>
      <c r="T2040" s="149"/>
      <c r="U2040" s="150"/>
    </row>
    <row r="2041" spans="2:21" x14ac:dyDescent="0.45">
      <c r="B2041" s="157" t="str">
        <f t="shared" ca="1" si="130"/>
        <v/>
      </c>
      <c r="C2041" s="158">
        <f t="shared" ca="1" si="131"/>
        <v>0</v>
      </c>
      <c r="D2041" s="158"/>
      <c r="E2041" s="129" t="str">
        <f t="shared" ca="1" si="132"/>
        <v/>
      </c>
      <c r="F2041" s="129"/>
      <c r="G2041" s="129"/>
      <c r="H2041" s="129"/>
      <c r="I2041" s="129"/>
      <c r="J2041" s="129"/>
      <c r="K2041" s="129"/>
      <c r="L2041" s="138" t="str">
        <f ca="1">IFERROR(VLOOKUP(E2041,'1-SETUP'!$A$52:$N$144,11,FALSE),"")</f>
        <v/>
      </c>
      <c r="M2041" s="138"/>
      <c r="N2041" s="138"/>
      <c r="O2041" s="138"/>
      <c r="P2041" s="138"/>
      <c r="Q2041" s="149" t="str">
        <f ca="1">IFERROR(VLOOKUP(E2041,'1-SETUP'!$A$52:$AN$144,33,FALSE),"")</f>
        <v/>
      </c>
      <c r="R2041" s="149"/>
      <c r="S2041" s="149"/>
      <c r="T2041" s="149"/>
      <c r="U2041" s="150"/>
    </row>
    <row r="2042" spans="2:21" x14ac:dyDescent="0.45">
      <c r="B2042" s="157" t="str">
        <f t="shared" ca="1" si="130"/>
        <v/>
      </c>
      <c r="C2042" s="158">
        <f t="shared" ca="1" si="131"/>
        <v>0</v>
      </c>
      <c r="D2042" s="158"/>
      <c r="E2042" s="129" t="str">
        <f t="shared" ca="1" si="132"/>
        <v/>
      </c>
      <c r="F2042" s="129"/>
      <c r="G2042" s="129"/>
      <c r="H2042" s="129"/>
      <c r="I2042" s="129"/>
      <c r="J2042" s="129"/>
      <c r="K2042" s="129"/>
      <c r="L2042" s="138" t="str">
        <f ca="1">IFERROR(VLOOKUP(E2042,'1-SETUP'!$A$52:$N$144,11,FALSE),"")</f>
        <v/>
      </c>
      <c r="M2042" s="138"/>
      <c r="N2042" s="138"/>
      <c r="O2042" s="138"/>
      <c r="P2042" s="138"/>
      <c r="Q2042" s="149" t="str">
        <f ca="1">IFERROR(VLOOKUP(E2042,'1-SETUP'!$A$52:$AN$144,33,FALSE),"")</f>
        <v/>
      </c>
      <c r="R2042" s="149"/>
      <c r="S2042" s="149"/>
      <c r="T2042" s="149"/>
      <c r="U2042" s="150"/>
    </row>
    <row r="2043" spans="2:21" x14ac:dyDescent="0.45">
      <c r="B2043" s="157" t="str">
        <f t="shared" ca="1" si="130"/>
        <v/>
      </c>
      <c r="C2043" s="158" t="str">
        <f t="shared" ca="1" si="131"/>
        <v>SAVINGS</v>
      </c>
      <c r="D2043" s="158"/>
      <c r="E2043" s="129" t="str">
        <f t="shared" ca="1" si="132"/>
        <v/>
      </c>
      <c r="F2043" s="129"/>
      <c r="G2043" s="129"/>
      <c r="H2043" s="129"/>
      <c r="I2043" s="129"/>
      <c r="J2043" s="129"/>
      <c r="K2043" s="129"/>
      <c r="L2043" s="138" t="str">
        <f ca="1">IFERROR(VLOOKUP(E2043,'1-SETUP'!$A$52:$N$144,11,FALSE),"")</f>
        <v/>
      </c>
      <c r="M2043" s="138"/>
      <c r="N2043" s="138"/>
      <c r="O2043" s="138"/>
      <c r="P2043" s="138"/>
      <c r="Q2043" s="149" t="str">
        <f ca="1">IFERROR(VLOOKUP(E2043,'1-SETUP'!$A$52:$AN$144,33,FALSE),"")</f>
        <v/>
      </c>
      <c r="R2043" s="149"/>
      <c r="S2043" s="149"/>
      <c r="T2043" s="149"/>
      <c r="U2043" s="150"/>
    </row>
    <row r="2044" spans="2:21" x14ac:dyDescent="0.45">
      <c r="B2044" s="157" t="str">
        <f t="shared" ca="1" si="130"/>
        <v/>
      </c>
      <c r="C2044" s="158" t="str">
        <f t="shared" ca="1" si="131"/>
        <v>Savings - Vacation</v>
      </c>
      <c r="D2044" s="158"/>
      <c r="E2044" s="129" t="str">
        <f t="shared" ca="1" si="132"/>
        <v/>
      </c>
      <c r="F2044" s="129"/>
      <c r="G2044" s="129"/>
      <c r="H2044" s="129"/>
      <c r="I2044" s="129"/>
      <c r="J2044" s="129"/>
      <c r="K2044" s="129"/>
      <c r="L2044" s="138" t="str">
        <f ca="1">IFERROR(VLOOKUP(E2044,'1-SETUP'!$A$52:$N$144,11,FALSE),"")</f>
        <v/>
      </c>
      <c r="M2044" s="138"/>
      <c r="N2044" s="138"/>
      <c r="O2044" s="138"/>
      <c r="P2044" s="138"/>
      <c r="Q2044" s="149" t="str">
        <f ca="1">IFERROR(VLOOKUP(E2044,'1-SETUP'!$A$52:$AN$144,33,FALSE),"")</f>
        <v/>
      </c>
      <c r="R2044" s="149"/>
      <c r="S2044" s="149"/>
      <c r="T2044" s="149"/>
      <c r="U2044" s="150"/>
    </row>
    <row r="2045" spans="2:21" x14ac:dyDescent="0.45">
      <c r="B2045" s="157" t="str">
        <f t="shared" ca="1" si="130"/>
        <v/>
      </c>
      <c r="C2045" s="158" t="str">
        <f t="shared" ca="1" si="131"/>
        <v>Savings - School Fund</v>
      </c>
      <c r="D2045" s="158"/>
      <c r="E2045" s="129" t="str">
        <f t="shared" ca="1" si="132"/>
        <v/>
      </c>
      <c r="F2045" s="129"/>
      <c r="G2045" s="129"/>
      <c r="H2045" s="129"/>
      <c r="I2045" s="129"/>
      <c r="J2045" s="129"/>
      <c r="K2045" s="129"/>
      <c r="L2045" s="138" t="str">
        <f ca="1">IFERROR(VLOOKUP(E2045,'1-SETUP'!$A$52:$N$144,11,FALSE),"")</f>
        <v/>
      </c>
      <c r="M2045" s="138"/>
      <c r="N2045" s="138"/>
      <c r="O2045" s="138"/>
      <c r="P2045" s="138"/>
      <c r="Q2045" s="149" t="str">
        <f ca="1">IFERROR(VLOOKUP(E2045,'1-SETUP'!$A$52:$AN$144,33,FALSE),"")</f>
        <v/>
      </c>
      <c r="R2045" s="149"/>
      <c r="S2045" s="149"/>
      <c r="T2045" s="149"/>
      <c r="U2045" s="150"/>
    </row>
    <row r="2046" spans="2:21" x14ac:dyDescent="0.45">
      <c r="B2046" s="157" t="str">
        <f t="shared" ca="1" si="130"/>
        <v/>
      </c>
      <c r="C2046" s="158">
        <f t="shared" ca="1" si="131"/>
        <v>0</v>
      </c>
      <c r="D2046" s="158"/>
      <c r="E2046" s="129" t="str">
        <f t="shared" ca="1" si="132"/>
        <v/>
      </c>
      <c r="F2046" s="129"/>
      <c r="G2046" s="129"/>
      <c r="H2046" s="129"/>
      <c r="I2046" s="129"/>
      <c r="J2046" s="129"/>
      <c r="K2046" s="129"/>
      <c r="L2046" s="138" t="str">
        <f ca="1">IFERROR(VLOOKUP(E2046,'1-SETUP'!$A$52:$N$144,11,FALSE),"")</f>
        <v/>
      </c>
      <c r="M2046" s="138"/>
      <c r="N2046" s="138"/>
      <c r="O2046" s="138"/>
      <c r="P2046" s="138"/>
      <c r="Q2046" s="149" t="str">
        <f ca="1">IFERROR(VLOOKUP(E2046,'1-SETUP'!$A$52:$AN$144,33,FALSE),"")</f>
        <v/>
      </c>
      <c r="R2046" s="149"/>
      <c r="S2046" s="149"/>
      <c r="T2046" s="149"/>
      <c r="U2046" s="150"/>
    </row>
    <row r="2047" spans="2:21" x14ac:dyDescent="0.45">
      <c r="B2047" s="157" t="str">
        <f t="shared" ca="1" si="130"/>
        <v/>
      </c>
      <c r="C2047" s="158">
        <f t="shared" ca="1" si="131"/>
        <v>0</v>
      </c>
      <c r="D2047" s="158"/>
      <c r="E2047" s="129" t="str">
        <f t="shared" ca="1" si="132"/>
        <v/>
      </c>
      <c r="F2047" s="129"/>
      <c r="G2047" s="129"/>
      <c r="H2047" s="129"/>
      <c r="I2047" s="129"/>
      <c r="J2047" s="129"/>
      <c r="K2047" s="129"/>
      <c r="L2047" s="138" t="str">
        <f ca="1">IFERROR(VLOOKUP(E2047,'1-SETUP'!$A$52:$N$144,11,FALSE),"")</f>
        <v/>
      </c>
      <c r="M2047" s="138"/>
      <c r="N2047" s="138"/>
      <c r="O2047" s="138"/>
      <c r="P2047" s="138"/>
      <c r="Q2047" s="149" t="str">
        <f ca="1">IFERROR(VLOOKUP(E2047,'1-SETUP'!$A$52:$AN$144,33,FALSE),"")</f>
        <v/>
      </c>
      <c r="R2047" s="149"/>
      <c r="S2047" s="149"/>
      <c r="T2047" s="149"/>
      <c r="U2047" s="150"/>
    </row>
    <row r="2048" spans="2:21" x14ac:dyDescent="0.45">
      <c r="B2048" s="157" t="str">
        <f t="shared" ca="1" si="130"/>
        <v/>
      </c>
      <c r="C2048" s="158">
        <f t="shared" ca="1" si="131"/>
        <v>0</v>
      </c>
      <c r="D2048" s="158"/>
      <c r="E2048" s="129" t="str">
        <f t="shared" ca="1" si="132"/>
        <v/>
      </c>
      <c r="F2048" s="129"/>
      <c r="G2048" s="129"/>
      <c r="H2048" s="129"/>
      <c r="I2048" s="129"/>
      <c r="J2048" s="129"/>
      <c r="K2048" s="129"/>
      <c r="L2048" s="138" t="str">
        <f ca="1">IFERROR(VLOOKUP(E2048,'1-SETUP'!$A$52:$N$144,11,FALSE),"")</f>
        <v/>
      </c>
      <c r="M2048" s="138"/>
      <c r="N2048" s="138"/>
      <c r="O2048" s="138"/>
      <c r="P2048" s="138"/>
      <c r="Q2048" s="149" t="str">
        <f ca="1">IFERROR(VLOOKUP(E2048,'1-SETUP'!$A$52:$AN$144,33,FALSE),"")</f>
        <v/>
      </c>
      <c r="R2048" s="149"/>
      <c r="S2048" s="149"/>
      <c r="T2048" s="149"/>
      <c r="U2048" s="150"/>
    </row>
    <row r="2049" spans="2:21" x14ac:dyDescent="0.45">
      <c r="B2049" s="157" t="str">
        <f t="shared" ca="1" si="130"/>
        <v/>
      </c>
      <c r="C2049" s="158">
        <f t="shared" ca="1" si="131"/>
        <v>0</v>
      </c>
      <c r="D2049" s="158"/>
      <c r="E2049" s="129" t="str">
        <f t="shared" ca="1" si="132"/>
        <v/>
      </c>
      <c r="F2049" s="129"/>
      <c r="G2049" s="129"/>
      <c r="H2049" s="129"/>
      <c r="I2049" s="129"/>
      <c r="J2049" s="129"/>
      <c r="K2049" s="129"/>
      <c r="L2049" s="138" t="str">
        <f ca="1">IFERROR(VLOOKUP(E2049,'1-SETUP'!$A$52:$N$144,11,FALSE),"")</f>
        <v/>
      </c>
      <c r="M2049" s="138"/>
      <c r="N2049" s="138"/>
      <c r="O2049" s="138"/>
      <c r="P2049" s="138"/>
      <c r="Q2049" s="149" t="str">
        <f ca="1">IFERROR(VLOOKUP(E2049,'1-SETUP'!$A$52:$AN$144,33,FALSE),"")</f>
        <v/>
      </c>
      <c r="R2049" s="149"/>
      <c r="S2049" s="149"/>
      <c r="T2049" s="149"/>
      <c r="U2049" s="150"/>
    </row>
    <row r="2050" spans="2:21" x14ac:dyDescent="0.45">
      <c r="B2050" s="157" t="str">
        <f t="shared" ca="1" si="130"/>
        <v/>
      </c>
      <c r="C2050" s="158">
        <f t="shared" ca="1" si="131"/>
        <v>0</v>
      </c>
      <c r="D2050" s="158"/>
      <c r="E2050" s="129" t="str">
        <f t="shared" ca="1" si="132"/>
        <v/>
      </c>
      <c r="F2050" s="129"/>
      <c r="G2050" s="129"/>
      <c r="H2050" s="129"/>
      <c r="I2050" s="129"/>
      <c r="J2050" s="129"/>
      <c r="K2050" s="129"/>
      <c r="L2050" s="138" t="str">
        <f ca="1">IFERROR(VLOOKUP(E2050,'1-SETUP'!$A$52:$N$144,11,FALSE),"")</f>
        <v/>
      </c>
      <c r="M2050" s="138"/>
      <c r="N2050" s="138"/>
      <c r="O2050" s="138"/>
      <c r="P2050" s="138"/>
      <c r="Q2050" s="149" t="str">
        <f ca="1">IFERROR(VLOOKUP(E2050,'1-SETUP'!$A$52:$AN$144,33,FALSE),"")</f>
        <v/>
      </c>
      <c r="R2050" s="149"/>
      <c r="S2050" s="149"/>
      <c r="T2050" s="149"/>
      <c r="U2050" s="150"/>
    </row>
    <row r="2051" spans="2:21" x14ac:dyDescent="0.45">
      <c r="B2051" s="157" t="str">
        <f t="shared" ca="1" si="130"/>
        <v/>
      </c>
      <c r="C2051" s="158">
        <f t="shared" ca="1" si="131"/>
        <v>0</v>
      </c>
      <c r="D2051" s="158"/>
      <c r="E2051" s="129" t="str">
        <f t="shared" ca="1" si="132"/>
        <v/>
      </c>
      <c r="F2051" s="129"/>
      <c r="G2051" s="129"/>
      <c r="H2051" s="129"/>
      <c r="I2051" s="129"/>
      <c r="J2051" s="129"/>
      <c r="K2051" s="129"/>
      <c r="L2051" s="138" t="str">
        <f ca="1">IFERROR(VLOOKUP(E2051,'1-SETUP'!$A$52:$N$144,11,FALSE),"")</f>
        <v/>
      </c>
      <c r="M2051" s="138"/>
      <c r="N2051" s="138"/>
      <c r="O2051" s="138"/>
      <c r="P2051" s="138"/>
      <c r="Q2051" s="149" t="str">
        <f ca="1">IFERROR(VLOOKUP(E2051,'1-SETUP'!$A$52:$AN$144,33,FALSE),"")</f>
        <v/>
      </c>
      <c r="R2051" s="149"/>
      <c r="S2051" s="149"/>
      <c r="T2051" s="149"/>
      <c r="U2051" s="150"/>
    </row>
    <row r="2052" spans="2:21" x14ac:dyDescent="0.45">
      <c r="B2052" s="157" t="str">
        <f t="shared" ca="1" si="130"/>
        <v/>
      </c>
      <c r="C2052" s="158">
        <f t="shared" ca="1" si="131"/>
        <v>0</v>
      </c>
      <c r="D2052" s="158"/>
      <c r="E2052" s="129" t="str">
        <f t="shared" ca="1" si="132"/>
        <v/>
      </c>
      <c r="F2052" s="129"/>
      <c r="G2052" s="129"/>
      <c r="H2052" s="129"/>
      <c r="I2052" s="129"/>
      <c r="J2052" s="129"/>
      <c r="K2052" s="129"/>
      <c r="L2052" s="138" t="str">
        <f ca="1">IFERROR(VLOOKUP(E2052,'1-SETUP'!$A$52:$N$144,11,FALSE),"")</f>
        <v/>
      </c>
      <c r="M2052" s="138"/>
      <c r="N2052" s="138"/>
      <c r="O2052" s="138"/>
      <c r="P2052" s="138"/>
      <c r="Q2052" s="149" t="str">
        <f ca="1">IFERROR(VLOOKUP(E2052,'1-SETUP'!$A$52:$AN$144,33,FALSE),"")</f>
        <v/>
      </c>
      <c r="R2052" s="149"/>
      <c r="S2052" s="149"/>
      <c r="T2052" s="149"/>
      <c r="U2052" s="150"/>
    </row>
    <row r="2053" spans="2:21" x14ac:dyDescent="0.45">
      <c r="B2053" s="157" t="str">
        <f t="shared" ca="1" si="130"/>
        <v/>
      </c>
      <c r="C2053" s="158">
        <f t="shared" ca="1" si="131"/>
        <v>0</v>
      </c>
      <c r="D2053" s="158"/>
      <c r="E2053" s="129" t="str">
        <f t="shared" ca="1" si="132"/>
        <v/>
      </c>
      <c r="F2053" s="129"/>
      <c r="G2053" s="129"/>
      <c r="H2053" s="129"/>
      <c r="I2053" s="129"/>
      <c r="J2053" s="129"/>
      <c r="K2053" s="129"/>
      <c r="L2053" s="138" t="str">
        <f ca="1">IFERROR(VLOOKUP(E2053,'1-SETUP'!$A$52:$N$144,11,FALSE),"")</f>
        <v/>
      </c>
      <c r="M2053" s="138"/>
      <c r="N2053" s="138"/>
      <c r="O2053" s="138"/>
      <c r="P2053" s="138"/>
      <c r="Q2053" s="149" t="str">
        <f ca="1">IFERROR(VLOOKUP(E2053,'1-SETUP'!$A$52:$AN$144,33,FALSE),"")</f>
        <v/>
      </c>
      <c r="R2053" s="149"/>
      <c r="S2053" s="149"/>
      <c r="T2053" s="149"/>
      <c r="U2053" s="150"/>
    </row>
    <row r="2054" spans="2:21" x14ac:dyDescent="0.45">
      <c r="B2054" s="157" t="str">
        <f t="shared" ca="1" si="130"/>
        <v/>
      </c>
      <c r="C2054" s="158">
        <f t="shared" ca="1" si="131"/>
        <v>0</v>
      </c>
      <c r="D2054" s="158"/>
      <c r="E2054" s="129" t="str">
        <f t="shared" ca="1" si="132"/>
        <v/>
      </c>
      <c r="F2054" s="129"/>
      <c r="G2054" s="129"/>
      <c r="H2054" s="129"/>
      <c r="I2054" s="129"/>
      <c r="J2054" s="129"/>
      <c r="K2054" s="129"/>
      <c r="L2054" s="138" t="str">
        <f ca="1">IFERROR(VLOOKUP(E2054,'1-SETUP'!$A$52:$N$144,11,FALSE),"")</f>
        <v/>
      </c>
      <c r="M2054" s="138"/>
      <c r="N2054" s="138"/>
      <c r="O2054" s="138"/>
      <c r="P2054" s="138"/>
      <c r="Q2054" s="149" t="str">
        <f ca="1">IFERROR(VLOOKUP(E2054,'1-SETUP'!$A$52:$AN$144,33,FALSE),"")</f>
        <v/>
      </c>
      <c r="R2054" s="149"/>
      <c r="S2054" s="149"/>
      <c r="T2054" s="149"/>
      <c r="U2054" s="150"/>
    </row>
    <row r="2055" spans="2:21" x14ac:dyDescent="0.45">
      <c r="B2055" s="157" t="str">
        <f t="shared" ref="B2055:B2118" ca="1" si="133">H154</f>
        <v/>
      </c>
      <c r="C2055" s="158">
        <f t="shared" ca="1" si="131"/>
        <v>0</v>
      </c>
      <c r="D2055" s="158"/>
      <c r="E2055" s="129" t="str">
        <f t="shared" ca="1" si="132"/>
        <v/>
      </c>
      <c r="F2055" s="129"/>
      <c r="G2055" s="129"/>
      <c r="H2055" s="129"/>
      <c r="I2055" s="129"/>
      <c r="J2055" s="129"/>
      <c r="K2055" s="129"/>
      <c r="L2055" s="138" t="str">
        <f ca="1">IFERROR(VLOOKUP(E2055,'1-SETUP'!$A$52:$N$144,11,FALSE),"")</f>
        <v/>
      </c>
      <c r="M2055" s="138"/>
      <c r="N2055" s="138"/>
      <c r="O2055" s="138"/>
      <c r="P2055" s="138"/>
      <c r="Q2055" s="149" t="str">
        <f ca="1">IFERROR(VLOOKUP(E2055,'1-SETUP'!$A$52:$AN$144,33,FALSE),"")</f>
        <v/>
      </c>
      <c r="R2055" s="149"/>
      <c r="S2055" s="149"/>
      <c r="T2055" s="149"/>
      <c r="U2055" s="150"/>
    </row>
    <row r="2056" spans="2:21" x14ac:dyDescent="0.45">
      <c r="B2056" s="157" t="str">
        <f t="shared" ca="1" si="133"/>
        <v/>
      </c>
      <c r="C2056" s="158">
        <f t="shared" ref="C2056:C2119" ca="1" si="134">I155</f>
        <v>0</v>
      </c>
      <c r="D2056" s="158"/>
      <c r="E2056" s="129" t="str">
        <f t="shared" ref="E2056:E2119" ca="1" si="135">IF(B2056="","",I155)</f>
        <v/>
      </c>
      <c r="F2056" s="129"/>
      <c r="G2056" s="129"/>
      <c r="H2056" s="129"/>
      <c r="I2056" s="129"/>
      <c r="J2056" s="129"/>
      <c r="K2056" s="129"/>
      <c r="L2056" s="138" t="str">
        <f ca="1">IFERROR(VLOOKUP(E2056,'1-SETUP'!$A$52:$N$144,11,FALSE),"")</f>
        <v/>
      </c>
      <c r="M2056" s="138"/>
      <c r="N2056" s="138"/>
      <c r="O2056" s="138"/>
      <c r="P2056" s="138"/>
      <c r="Q2056" s="149" t="str">
        <f ca="1">IFERROR(VLOOKUP(E2056,'1-SETUP'!$A$52:$AN$144,33,FALSE),"")</f>
        <v/>
      </c>
      <c r="R2056" s="149"/>
      <c r="S2056" s="149"/>
      <c r="T2056" s="149"/>
      <c r="U2056" s="150"/>
    </row>
    <row r="2057" spans="2:21" x14ac:dyDescent="0.45">
      <c r="B2057" s="157" t="str">
        <f t="shared" ca="1" si="133"/>
        <v/>
      </c>
      <c r="C2057" s="158">
        <f t="shared" ca="1" si="134"/>
        <v>0</v>
      </c>
      <c r="D2057" s="158"/>
      <c r="E2057" s="129" t="str">
        <f t="shared" ca="1" si="135"/>
        <v/>
      </c>
      <c r="F2057" s="129"/>
      <c r="G2057" s="129"/>
      <c r="H2057" s="129"/>
      <c r="I2057" s="129"/>
      <c r="J2057" s="129"/>
      <c r="K2057" s="129"/>
      <c r="L2057" s="138" t="str">
        <f ca="1">IFERROR(VLOOKUP(E2057,'1-SETUP'!$A$52:$N$144,11,FALSE),"")</f>
        <v/>
      </c>
      <c r="M2057" s="138"/>
      <c r="N2057" s="138"/>
      <c r="O2057" s="138"/>
      <c r="P2057" s="138"/>
      <c r="Q2057" s="149" t="str">
        <f ca="1">IFERROR(VLOOKUP(E2057,'1-SETUP'!$A$52:$AN$144,33,FALSE),"")</f>
        <v/>
      </c>
      <c r="R2057" s="149"/>
      <c r="S2057" s="149"/>
      <c r="T2057" s="149"/>
      <c r="U2057" s="150"/>
    </row>
    <row r="2058" spans="2:21" x14ac:dyDescent="0.45">
      <c r="B2058" s="157" t="str">
        <f t="shared" ca="1" si="133"/>
        <v/>
      </c>
      <c r="C2058" s="158">
        <f t="shared" ca="1" si="134"/>
        <v>0</v>
      </c>
      <c r="D2058" s="158"/>
      <c r="E2058" s="129" t="str">
        <f t="shared" ca="1" si="135"/>
        <v/>
      </c>
      <c r="F2058" s="129"/>
      <c r="G2058" s="129"/>
      <c r="H2058" s="129"/>
      <c r="I2058" s="129"/>
      <c r="J2058" s="129"/>
      <c r="K2058" s="129"/>
      <c r="L2058" s="138" t="str">
        <f ca="1">IFERROR(VLOOKUP(E2058,'1-SETUP'!$A$52:$N$144,11,FALSE),"")</f>
        <v/>
      </c>
      <c r="M2058" s="138"/>
      <c r="N2058" s="138"/>
      <c r="O2058" s="138"/>
      <c r="P2058" s="138"/>
      <c r="Q2058" s="149" t="str">
        <f ca="1">IFERROR(VLOOKUP(E2058,'1-SETUP'!$A$52:$AN$144,33,FALSE),"")</f>
        <v/>
      </c>
      <c r="R2058" s="149"/>
      <c r="S2058" s="149"/>
      <c r="T2058" s="149"/>
      <c r="U2058" s="150"/>
    </row>
    <row r="2059" spans="2:21" x14ac:dyDescent="0.45">
      <c r="B2059" s="157" t="str">
        <f t="shared" ca="1" si="133"/>
        <v/>
      </c>
      <c r="C2059" s="158">
        <f t="shared" ca="1" si="134"/>
        <v>0</v>
      </c>
      <c r="D2059" s="158"/>
      <c r="E2059" s="129" t="str">
        <f t="shared" ca="1" si="135"/>
        <v/>
      </c>
      <c r="F2059" s="129"/>
      <c r="G2059" s="129"/>
      <c r="H2059" s="129"/>
      <c r="I2059" s="129"/>
      <c r="J2059" s="129"/>
      <c r="K2059" s="129"/>
      <c r="L2059" s="138" t="str">
        <f ca="1">IFERROR(VLOOKUP(E2059,'1-SETUP'!$A$52:$N$144,11,FALSE),"")</f>
        <v/>
      </c>
      <c r="M2059" s="138"/>
      <c r="N2059" s="138"/>
      <c r="O2059" s="138"/>
      <c r="P2059" s="138"/>
      <c r="Q2059" s="149" t="str">
        <f ca="1">IFERROR(VLOOKUP(E2059,'1-SETUP'!$A$52:$AN$144,33,FALSE),"")</f>
        <v/>
      </c>
      <c r="R2059" s="149"/>
      <c r="S2059" s="149"/>
      <c r="T2059" s="149"/>
      <c r="U2059" s="150"/>
    </row>
    <row r="2060" spans="2:21" x14ac:dyDescent="0.45">
      <c r="B2060" s="157" t="str">
        <f t="shared" ca="1" si="133"/>
        <v/>
      </c>
      <c r="C2060" s="158">
        <f t="shared" ca="1" si="134"/>
        <v>0</v>
      </c>
      <c r="D2060" s="158"/>
      <c r="E2060" s="129" t="str">
        <f t="shared" ca="1" si="135"/>
        <v/>
      </c>
      <c r="F2060" s="129"/>
      <c r="G2060" s="129"/>
      <c r="H2060" s="129"/>
      <c r="I2060" s="129"/>
      <c r="J2060" s="129"/>
      <c r="K2060" s="129"/>
      <c r="L2060" s="138" t="str">
        <f ca="1">IFERROR(VLOOKUP(E2060,'1-SETUP'!$A$52:$N$144,11,FALSE),"")</f>
        <v/>
      </c>
      <c r="M2060" s="138"/>
      <c r="N2060" s="138"/>
      <c r="O2060" s="138"/>
      <c r="P2060" s="138"/>
      <c r="Q2060" s="149" t="str">
        <f ca="1">IFERROR(VLOOKUP(E2060,'1-SETUP'!$A$52:$AN$144,33,FALSE),"")</f>
        <v/>
      </c>
      <c r="R2060" s="149"/>
      <c r="S2060" s="149"/>
      <c r="T2060" s="149"/>
      <c r="U2060" s="150"/>
    </row>
    <row r="2061" spans="2:21" x14ac:dyDescent="0.45">
      <c r="B2061" s="157" t="str">
        <f t="shared" ca="1" si="133"/>
        <v/>
      </c>
      <c r="C2061" s="158">
        <f t="shared" ca="1" si="134"/>
        <v>0</v>
      </c>
      <c r="D2061" s="158"/>
      <c r="E2061" s="129" t="str">
        <f t="shared" ca="1" si="135"/>
        <v/>
      </c>
      <c r="F2061" s="129"/>
      <c r="G2061" s="129"/>
      <c r="H2061" s="129"/>
      <c r="I2061" s="129"/>
      <c r="J2061" s="129"/>
      <c r="K2061" s="129"/>
      <c r="L2061" s="138" t="str">
        <f ca="1">IFERROR(VLOOKUP(E2061,'1-SETUP'!$A$52:$N$144,11,FALSE),"")</f>
        <v/>
      </c>
      <c r="M2061" s="138"/>
      <c r="N2061" s="138"/>
      <c r="O2061" s="138"/>
      <c r="P2061" s="138"/>
      <c r="Q2061" s="149" t="str">
        <f ca="1">IFERROR(VLOOKUP(E2061,'1-SETUP'!$A$52:$AN$144,33,FALSE),"")</f>
        <v/>
      </c>
      <c r="R2061" s="149"/>
      <c r="S2061" s="149"/>
      <c r="T2061" s="149"/>
      <c r="U2061" s="150"/>
    </row>
    <row r="2062" spans="2:21" x14ac:dyDescent="0.45">
      <c r="B2062" s="157" t="str">
        <f t="shared" ca="1" si="133"/>
        <v/>
      </c>
      <c r="C2062" s="158">
        <f t="shared" ca="1" si="134"/>
        <v>0</v>
      </c>
      <c r="D2062" s="158"/>
      <c r="E2062" s="129" t="str">
        <f t="shared" ca="1" si="135"/>
        <v/>
      </c>
      <c r="F2062" s="129"/>
      <c r="G2062" s="129"/>
      <c r="H2062" s="129"/>
      <c r="I2062" s="129"/>
      <c r="J2062" s="129"/>
      <c r="K2062" s="129"/>
      <c r="L2062" s="138" t="str">
        <f ca="1">IFERROR(VLOOKUP(E2062,'1-SETUP'!$A$52:$N$144,11,FALSE),"")</f>
        <v/>
      </c>
      <c r="M2062" s="138"/>
      <c r="N2062" s="138"/>
      <c r="O2062" s="138"/>
      <c r="P2062" s="138"/>
      <c r="Q2062" s="149" t="str">
        <f ca="1">IFERROR(VLOOKUP(E2062,'1-SETUP'!$A$52:$AN$144,33,FALSE),"")</f>
        <v/>
      </c>
      <c r="R2062" s="149"/>
      <c r="S2062" s="149"/>
      <c r="T2062" s="149"/>
      <c r="U2062" s="150"/>
    </row>
    <row r="2063" spans="2:21" x14ac:dyDescent="0.45">
      <c r="B2063" s="157" t="str">
        <f t="shared" ca="1" si="133"/>
        <v/>
      </c>
      <c r="C2063" s="158">
        <f t="shared" ca="1" si="134"/>
        <v>0</v>
      </c>
      <c r="D2063" s="158"/>
      <c r="E2063" s="129" t="str">
        <f t="shared" ca="1" si="135"/>
        <v/>
      </c>
      <c r="F2063" s="129"/>
      <c r="G2063" s="129"/>
      <c r="H2063" s="129"/>
      <c r="I2063" s="129"/>
      <c r="J2063" s="129"/>
      <c r="K2063" s="129"/>
      <c r="L2063" s="138" t="str">
        <f ca="1">IFERROR(VLOOKUP(E2063,'1-SETUP'!$A$52:$N$144,11,FALSE),"")</f>
        <v/>
      </c>
      <c r="M2063" s="138"/>
      <c r="N2063" s="138"/>
      <c r="O2063" s="138"/>
      <c r="P2063" s="138"/>
      <c r="Q2063" s="149" t="str">
        <f ca="1">IFERROR(VLOOKUP(E2063,'1-SETUP'!$A$52:$AN$144,33,FALSE),"")</f>
        <v/>
      </c>
      <c r="R2063" s="149"/>
      <c r="S2063" s="149"/>
      <c r="T2063" s="149"/>
      <c r="U2063" s="150"/>
    </row>
    <row r="2064" spans="2:21" x14ac:dyDescent="0.45">
      <c r="B2064" s="157" t="str">
        <f t="shared" ca="1" si="133"/>
        <v/>
      </c>
      <c r="C2064" s="158">
        <f t="shared" ca="1" si="134"/>
        <v>0</v>
      </c>
      <c r="D2064" s="158"/>
      <c r="E2064" s="129" t="str">
        <f t="shared" ca="1" si="135"/>
        <v/>
      </c>
      <c r="F2064" s="129"/>
      <c r="G2064" s="129"/>
      <c r="H2064" s="129"/>
      <c r="I2064" s="129"/>
      <c r="J2064" s="129"/>
      <c r="K2064" s="129"/>
      <c r="L2064" s="138" t="str">
        <f ca="1">IFERROR(VLOOKUP(E2064,'1-SETUP'!$A$52:$N$144,11,FALSE),"")</f>
        <v/>
      </c>
      <c r="M2064" s="138"/>
      <c r="N2064" s="138"/>
      <c r="O2064" s="138"/>
      <c r="P2064" s="138"/>
      <c r="Q2064" s="149" t="str">
        <f ca="1">IFERROR(VLOOKUP(E2064,'1-SETUP'!$A$52:$AN$144,33,FALSE),"")</f>
        <v/>
      </c>
      <c r="R2064" s="149"/>
      <c r="S2064" s="149"/>
      <c r="T2064" s="149"/>
      <c r="U2064" s="150"/>
    </row>
    <row r="2065" spans="2:21" x14ac:dyDescent="0.45">
      <c r="B2065" s="157" t="str">
        <f t="shared" ca="1" si="133"/>
        <v/>
      </c>
      <c r="C2065" s="158">
        <f t="shared" ca="1" si="134"/>
        <v>0</v>
      </c>
      <c r="D2065" s="158"/>
      <c r="E2065" s="129" t="str">
        <f t="shared" ca="1" si="135"/>
        <v/>
      </c>
      <c r="F2065" s="129"/>
      <c r="G2065" s="129"/>
      <c r="H2065" s="129"/>
      <c r="I2065" s="129"/>
      <c r="J2065" s="129"/>
      <c r="K2065" s="129"/>
      <c r="L2065" s="138" t="str">
        <f ca="1">IFERROR(VLOOKUP(E2065,'1-SETUP'!$A$52:$N$144,11,FALSE),"")</f>
        <v/>
      </c>
      <c r="M2065" s="138"/>
      <c r="N2065" s="138"/>
      <c r="O2065" s="138"/>
      <c r="P2065" s="138"/>
      <c r="Q2065" s="149" t="str">
        <f ca="1">IFERROR(VLOOKUP(E2065,'1-SETUP'!$A$52:$AN$144,33,FALSE),"")</f>
        <v/>
      </c>
      <c r="R2065" s="149"/>
      <c r="S2065" s="149"/>
      <c r="T2065" s="149"/>
      <c r="U2065" s="150"/>
    </row>
    <row r="2066" spans="2:21" x14ac:dyDescent="0.45">
      <c r="B2066" s="157" t="str">
        <f t="shared" ca="1" si="133"/>
        <v/>
      </c>
      <c r="C2066" s="158">
        <f t="shared" ca="1" si="134"/>
        <v>0</v>
      </c>
      <c r="D2066" s="158"/>
      <c r="E2066" s="129" t="str">
        <f t="shared" ca="1" si="135"/>
        <v/>
      </c>
      <c r="F2066" s="129"/>
      <c r="G2066" s="129"/>
      <c r="H2066" s="129"/>
      <c r="I2066" s="129"/>
      <c r="J2066" s="129"/>
      <c r="K2066" s="129"/>
      <c r="L2066" s="138" t="str">
        <f ca="1">IFERROR(VLOOKUP(E2066,'1-SETUP'!$A$52:$N$144,11,FALSE),"")</f>
        <v/>
      </c>
      <c r="M2066" s="138"/>
      <c r="N2066" s="138"/>
      <c r="O2066" s="138"/>
      <c r="P2066" s="138"/>
      <c r="Q2066" s="149" t="str">
        <f ca="1">IFERROR(VLOOKUP(E2066,'1-SETUP'!$A$52:$AN$144,33,FALSE),"")</f>
        <v/>
      </c>
      <c r="R2066" s="149"/>
      <c r="S2066" s="149"/>
      <c r="T2066" s="149"/>
      <c r="U2066" s="150"/>
    </row>
    <row r="2067" spans="2:21" x14ac:dyDescent="0.45">
      <c r="B2067" s="157" t="str">
        <f t="shared" ca="1" si="133"/>
        <v/>
      </c>
      <c r="C2067" s="158">
        <f t="shared" ca="1" si="134"/>
        <v>0</v>
      </c>
      <c r="D2067" s="158"/>
      <c r="E2067" s="129" t="str">
        <f t="shared" ca="1" si="135"/>
        <v/>
      </c>
      <c r="F2067" s="129"/>
      <c r="G2067" s="129"/>
      <c r="H2067" s="129"/>
      <c r="I2067" s="129"/>
      <c r="J2067" s="129"/>
      <c r="K2067" s="129"/>
      <c r="L2067" s="138" t="str">
        <f ca="1">IFERROR(VLOOKUP(E2067,'1-SETUP'!$A$52:$N$144,11,FALSE),"")</f>
        <v/>
      </c>
      <c r="M2067" s="138"/>
      <c r="N2067" s="138"/>
      <c r="O2067" s="138"/>
      <c r="P2067" s="138"/>
      <c r="Q2067" s="149" t="str">
        <f ca="1">IFERROR(VLOOKUP(E2067,'1-SETUP'!$A$52:$AN$144,33,FALSE),"")</f>
        <v/>
      </c>
      <c r="R2067" s="149"/>
      <c r="S2067" s="149"/>
      <c r="T2067" s="149"/>
      <c r="U2067" s="150"/>
    </row>
    <row r="2068" spans="2:21" x14ac:dyDescent="0.45">
      <c r="B2068" s="157" t="str">
        <f t="shared" ca="1" si="133"/>
        <v/>
      </c>
      <c r="C2068" s="158">
        <f t="shared" ca="1" si="134"/>
        <v>0</v>
      </c>
      <c r="D2068" s="158"/>
      <c r="E2068" s="129" t="str">
        <f t="shared" ca="1" si="135"/>
        <v/>
      </c>
      <c r="F2068" s="129"/>
      <c r="G2068" s="129"/>
      <c r="H2068" s="129"/>
      <c r="I2068" s="129"/>
      <c r="J2068" s="129"/>
      <c r="K2068" s="129"/>
      <c r="L2068" s="138" t="str">
        <f ca="1">IFERROR(VLOOKUP(E2068,'1-SETUP'!$A$52:$N$144,11,FALSE),"")</f>
        <v/>
      </c>
      <c r="M2068" s="138"/>
      <c r="N2068" s="138"/>
      <c r="O2068" s="138"/>
      <c r="P2068" s="138"/>
      <c r="Q2068" s="149" t="str">
        <f ca="1">IFERROR(VLOOKUP(E2068,'1-SETUP'!$A$52:$AN$144,33,FALSE),"")</f>
        <v/>
      </c>
      <c r="R2068" s="149"/>
      <c r="S2068" s="149"/>
      <c r="T2068" s="149"/>
      <c r="U2068" s="150"/>
    </row>
    <row r="2069" spans="2:21" x14ac:dyDescent="0.45">
      <c r="B2069" s="157" t="str">
        <f t="shared" ca="1" si="133"/>
        <v/>
      </c>
      <c r="C2069" s="158">
        <f t="shared" ca="1" si="134"/>
        <v>0</v>
      </c>
      <c r="D2069" s="158"/>
      <c r="E2069" s="129" t="str">
        <f t="shared" ca="1" si="135"/>
        <v/>
      </c>
      <c r="F2069" s="129"/>
      <c r="G2069" s="129"/>
      <c r="H2069" s="129"/>
      <c r="I2069" s="129"/>
      <c r="J2069" s="129"/>
      <c r="K2069" s="129"/>
      <c r="L2069" s="138" t="str">
        <f ca="1">IFERROR(VLOOKUP(E2069,'1-SETUP'!$A$52:$N$144,11,FALSE),"")</f>
        <v/>
      </c>
      <c r="M2069" s="138"/>
      <c r="N2069" s="138"/>
      <c r="O2069" s="138"/>
      <c r="P2069" s="138"/>
      <c r="Q2069" s="149" t="str">
        <f ca="1">IFERROR(VLOOKUP(E2069,'1-SETUP'!$A$52:$AN$144,33,FALSE),"")</f>
        <v/>
      </c>
      <c r="R2069" s="149"/>
      <c r="S2069" s="149"/>
      <c r="T2069" s="149"/>
      <c r="U2069" s="150"/>
    </row>
    <row r="2070" spans="2:21" x14ac:dyDescent="0.45">
      <c r="B2070" s="157" t="str">
        <f t="shared" ca="1" si="133"/>
        <v/>
      </c>
      <c r="C2070" s="158">
        <f t="shared" ca="1" si="134"/>
        <v>0</v>
      </c>
      <c r="D2070" s="158"/>
      <c r="E2070" s="129" t="str">
        <f t="shared" ca="1" si="135"/>
        <v/>
      </c>
      <c r="F2070" s="129"/>
      <c r="G2070" s="129"/>
      <c r="H2070" s="129"/>
      <c r="I2070" s="129"/>
      <c r="J2070" s="129"/>
      <c r="K2070" s="129"/>
      <c r="L2070" s="138" t="str">
        <f ca="1">IFERROR(VLOOKUP(E2070,'1-SETUP'!$A$52:$N$144,11,FALSE),"")</f>
        <v/>
      </c>
      <c r="M2070" s="138"/>
      <c r="N2070" s="138"/>
      <c r="O2070" s="138"/>
      <c r="P2070" s="138"/>
      <c r="Q2070" s="149" t="str">
        <f ca="1">IFERROR(VLOOKUP(E2070,'1-SETUP'!$A$52:$AN$144,33,FALSE),"")</f>
        <v/>
      </c>
      <c r="R2070" s="149"/>
      <c r="S2070" s="149"/>
      <c r="T2070" s="149"/>
      <c r="U2070" s="150"/>
    </row>
    <row r="2071" spans="2:21" x14ac:dyDescent="0.45">
      <c r="B2071" s="157" t="str">
        <f t="shared" ca="1" si="133"/>
        <v/>
      </c>
      <c r="C2071" s="158">
        <f t="shared" ca="1" si="134"/>
        <v>0</v>
      </c>
      <c r="D2071" s="158"/>
      <c r="E2071" s="129" t="str">
        <f t="shared" ca="1" si="135"/>
        <v/>
      </c>
      <c r="F2071" s="129"/>
      <c r="G2071" s="129"/>
      <c r="H2071" s="129"/>
      <c r="I2071" s="129"/>
      <c r="J2071" s="129"/>
      <c r="K2071" s="129"/>
      <c r="L2071" s="138" t="str">
        <f ca="1">IFERROR(VLOOKUP(E2071,'1-SETUP'!$A$52:$N$144,11,FALSE),"")</f>
        <v/>
      </c>
      <c r="M2071" s="138"/>
      <c r="N2071" s="138"/>
      <c r="O2071" s="138"/>
      <c r="P2071" s="138"/>
      <c r="Q2071" s="149" t="str">
        <f ca="1">IFERROR(VLOOKUP(E2071,'1-SETUP'!$A$52:$AN$144,33,FALSE),"")</f>
        <v/>
      </c>
      <c r="R2071" s="149"/>
      <c r="S2071" s="149"/>
      <c r="T2071" s="149"/>
      <c r="U2071" s="150"/>
    </row>
    <row r="2072" spans="2:21" x14ac:dyDescent="0.45">
      <c r="B2072" s="157" t="str">
        <f t="shared" ca="1" si="133"/>
        <v/>
      </c>
      <c r="C2072" s="158">
        <f t="shared" ca="1" si="134"/>
        <v>0</v>
      </c>
      <c r="D2072" s="158"/>
      <c r="E2072" s="129" t="str">
        <f t="shared" ca="1" si="135"/>
        <v/>
      </c>
      <c r="F2072" s="129"/>
      <c r="G2072" s="129"/>
      <c r="H2072" s="129"/>
      <c r="I2072" s="129"/>
      <c r="J2072" s="129"/>
      <c r="K2072" s="129"/>
      <c r="L2072" s="138" t="str">
        <f ca="1">IFERROR(VLOOKUP(E2072,'1-SETUP'!$A$52:$N$144,11,FALSE),"")</f>
        <v/>
      </c>
      <c r="M2072" s="138"/>
      <c r="N2072" s="138"/>
      <c r="O2072" s="138"/>
      <c r="P2072" s="138"/>
      <c r="Q2072" s="149" t="str">
        <f ca="1">IFERROR(VLOOKUP(E2072,'1-SETUP'!$A$52:$AN$144,33,FALSE),"")</f>
        <v/>
      </c>
      <c r="R2072" s="149"/>
      <c r="S2072" s="149"/>
      <c r="T2072" s="149"/>
      <c r="U2072" s="150"/>
    </row>
    <row r="2073" spans="2:21" x14ac:dyDescent="0.45">
      <c r="B2073" s="157" t="str">
        <f t="shared" ca="1" si="133"/>
        <v/>
      </c>
      <c r="C2073" s="158">
        <f t="shared" ca="1" si="134"/>
        <v>0</v>
      </c>
      <c r="D2073" s="158"/>
      <c r="E2073" s="129" t="str">
        <f t="shared" ca="1" si="135"/>
        <v/>
      </c>
      <c r="F2073" s="129"/>
      <c r="G2073" s="129"/>
      <c r="H2073" s="129"/>
      <c r="I2073" s="129"/>
      <c r="J2073" s="129"/>
      <c r="K2073" s="129"/>
      <c r="L2073" s="138" t="str">
        <f ca="1">IFERROR(VLOOKUP(E2073,'1-SETUP'!$A$52:$N$144,11,FALSE),"")</f>
        <v/>
      </c>
      <c r="M2073" s="138"/>
      <c r="N2073" s="138"/>
      <c r="O2073" s="138"/>
      <c r="P2073" s="138"/>
      <c r="Q2073" s="149" t="str">
        <f ca="1">IFERROR(VLOOKUP(E2073,'1-SETUP'!$A$52:$AN$144,33,FALSE),"")</f>
        <v/>
      </c>
      <c r="R2073" s="149"/>
      <c r="S2073" s="149"/>
      <c r="T2073" s="149"/>
      <c r="U2073" s="150"/>
    </row>
    <row r="2074" spans="2:21" x14ac:dyDescent="0.45">
      <c r="B2074" s="157" t="str">
        <f t="shared" ca="1" si="133"/>
        <v/>
      </c>
      <c r="C2074" s="158">
        <f t="shared" ca="1" si="134"/>
        <v>0</v>
      </c>
      <c r="D2074" s="158"/>
      <c r="E2074" s="129" t="str">
        <f t="shared" ca="1" si="135"/>
        <v/>
      </c>
      <c r="F2074" s="129"/>
      <c r="G2074" s="129"/>
      <c r="H2074" s="129"/>
      <c r="I2074" s="129"/>
      <c r="J2074" s="129"/>
      <c r="K2074" s="129"/>
      <c r="L2074" s="138" t="str">
        <f ca="1">IFERROR(VLOOKUP(E2074,'1-SETUP'!$A$52:$N$144,11,FALSE),"")</f>
        <v/>
      </c>
      <c r="M2074" s="138"/>
      <c r="N2074" s="138"/>
      <c r="O2074" s="138"/>
      <c r="P2074" s="138"/>
      <c r="Q2074" s="149" t="str">
        <f ca="1">IFERROR(VLOOKUP(E2074,'1-SETUP'!$A$52:$AN$144,33,FALSE),"")</f>
        <v/>
      </c>
      <c r="R2074" s="149"/>
      <c r="S2074" s="149"/>
      <c r="T2074" s="149"/>
      <c r="U2074" s="150"/>
    </row>
    <row r="2075" spans="2:21" x14ac:dyDescent="0.45">
      <c r="B2075" s="157" t="str">
        <f t="shared" ca="1" si="133"/>
        <v/>
      </c>
      <c r="C2075" s="158">
        <f t="shared" ca="1" si="134"/>
        <v>0</v>
      </c>
      <c r="D2075" s="158"/>
      <c r="E2075" s="129" t="str">
        <f t="shared" ca="1" si="135"/>
        <v/>
      </c>
      <c r="F2075" s="129"/>
      <c r="G2075" s="129"/>
      <c r="H2075" s="129"/>
      <c r="I2075" s="129"/>
      <c r="J2075" s="129"/>
      <c r="K2075" s="129"/>
      <c r="L2075" s="138" t="str">
        <f ca="1">IFERROR(VLOOKUP(E2075,'1-SETUP'!$A$52:$N$144,11,FALSE),"")</f>
        <v/>
      </c>
      <c r="M2075" s="138"/>
      <c r="N2075" s="138"/>
      <c r="O2075" s="138"/>
      <c r="P2075" s="138"/>
      <c r="Q2075" s="149" t="str">
        <f ca="1">IFERROR(VLOOKUP(E2075,'1-SETUP'!$A$52:$AN$144,33,FALSE),"")</f>
        <v/>
      </c>
      <c r="R2075" s="149"/>
      <c r="S2075" s="149"/>
      <c r="T2075" s="149"/>
      <c r="U2075" s="150"/>
    </row>
    <row r="2076" spans="2:21" x14ac:dyDescent="0.45">
      <c r="B2076" s="157" t="str">
        <f t="shared" ca="1" si="133"/>
        <v/>
      </c>
      <c r="C2076" s="158">
        <f t="shared" ca="1" si="134"/>
        <v>0</v>
      </c>
      <c r="D2076" s="158"/>
      <c r="E2076" s="129" t="str">
        <f t="shared" ca="1" si="135"/>
        <v/>
      </c>
      <c r="F2076" s="129"/>
      <c r="G2076" s="129"/>
      <c r="H2076" s="129"/>
      <c r="I2076" s="129"/>
      <c r="J2076" s="129"/>
      <c r="K2076" s="129"/>
      <c r="L2076" s="138" t="str">
        <f ca="1">IFERROR(VLOOKUP(E2076,'1-SETUP'!$A$52:$N$144,11,FALSE),"")</f>
        <v/>
      </c>
      <c r="M2076" s="138"/>
      <c r="N2076" s="138"/>
      <c r="O2076" s="138"/>
      <c r="P2076" s="138"/>
      <c r="Q2076" s="149" t="str">
        <f ca="1">IFERROR(VLOOKUP(E2076,'1-SETUP'!$A$52:$AN$144,33,FALSE),"")</f>
        <v/>
      </c>
      <c r="R2076" s="149"/>
      <c r="S2076" s="149"/>
      <c r="T2076" s="149"/>
      <c r="U2076" s="150"/>
    </row>
    <row r="2077" spans="2:21" x14ac:dyDescent="0.45">
      <c r="B2077" s="157" t="str">
        <f t="shared" ca="1" si="133"/>
        <v/>
      </c>
      <c r="C2077" s="158">
        <f t="shared" ca="1" si="134"/>
        <v>0</v>
      </c>
      <c r="D2077" s="158"/>
      <c r="E2077" s="129" t="str">
        <f t="shared" ca="1" si="135"/>
        <v/>
      </c>
      <c r="F2077" s="129"/>
      <c r="G2077" s="129"/>
      <c r="H2077" s="129"/>
      <c r="I2077" s="129"/>
      <c r="J2077" s="129"/>
      <c r="K2077" s="129"/>
      <c r="L2077" s="138" t="str">
        <f ca="1">IFERROR(VLOOKUP(E2077,'1-SETUP'!$A$52:$N$144,11,FALSE),"")</f>
        <v/>
      </c>
      <c r="M2077" s="138"/>
      <c r="N2077" s="138"/>
      <c r="O2077" s="138"/>
      <c r="P2077" s="138"/>
      <c r="Q2077" s="149" t="str">
        <f ca="1">IFERROR(VLOOKUP(E2077,'1-SETUP'!$A$52:$AN$144,33,FALSE),"")</f>
        <v/>
      </c>
      <c r="R2077" s="149"/>
      <c r="S2077" s="149"/>
      <c r="T2077" s="149"/>
      <c r="U2077" s="150"/>
    </row>
    <row r="2078" spans="2:21" x14ac:dyDescent="0.45">
      <c r="B2078" s="157" t="str">
        <f t="shared" ca="1" si="133"/>
        <v/>
      </c>
      <c r="C2078" s="158">
        <f t="shared" ca="1" si="134"/>
        <v>0</v>
      </c>
      <c r="D2078" s="158"/>
      <c r="E2078" s="129" t="str">
        <f t="shared" ca="1" si="135"/>
        <v/>
      </c>
      <c r="F2078" s="129"/>
      <c r="G2078" s="129"/>
      <c r="H2078" s="129"/>
      <c r="I2078" s="129"/>
      <c r="J2078" s="129"/>
      <c r="K2078" s="129"/>
      <c r="L2078" s="138" t="str">
        <f ca="1">IFERROR(VLOOKUP(E2078,'1-SETUP'!$A$52:$N$144,11,FALSE),"")</f>
        <v/>
      </c>
      <c r="M2078" s="138"/>
      <c r="N2078" s="138"/>
      <c r="O2078" s="138"/>
      <c r="P2078" s="138"/>
      <c r="Q2078" s="149" t="str">
        <f ca="1">IFERROR(VLOOKUP(E2078,'1-SETUP'!$A$52:$AN$144,33,FALSE),"")</f>
        <v/>
      </c>
      <c r="R2078" s="149"/>
      <c r="S2078" s="149"/>
      <c r="T2078" s="149"/>
      <c r="U2078" s="150"/>
    </row>
    <row r="2079" spans="2:21" x14ac:dyDescent="0.45">
      <c r="B2079" s="157" t="str">
        <f t="shared" ca="1" si="133"/>
        <v/>
      </c>
      <c r="C2079" s="158">
        <f t="shared" ca="1" si="134"/>
        <v>0</v>
      </c>
      <c r="D2079" s="158"/>
      <c r="E2079" s="129" t="str">
        <f t="shared" ca="1" si="135"/>
        <v/>
      </c>
      <c r="F2079" s="129"/>
      <c r="G2079" s="129"/>
      <c r="H2079" s="129"/>
      <c r="I2079" s="129"/>
      <c r="J2079" s="129"/>
      <c r="K2079" s="129"/>
      <c r="L2079" s="138" t="str">
        <f ca="1">IFERROR(VLOOKUP(E2079,'1-SETUP'!$A$52:$N$144,11,FALSE),"")</f>
        <v/>
      </c>
      <c r="M2079" s="138"/>
      <c r="N2079" s="138"/>
      <c r="O2079" s="138"/>
      <c r="P2079" s="138"/>
      <c r="Q2079" s="149" t="str">
        <f ca="1">IFERROR(VLOOKUP(E2079,'1-SETUP'!$A$52:$AN$144,33,FALSE),"")</f>
        <v/>
      </c>
      <c r="R2079" s="149"/>
      <c r="S2079" s="149"/>
      <c r="T2079" s="149"/>
      <c r="U2079" s="150"/>
    </row>
    <row r="2080" spans="2:21" x14ac:dyDescent="0.45">
      <c r="B2080" s="157" t="str">
        <f t="shared" ca="1" si="133"/>
        <v/>
      </c>
      <c r="C2080" s="158">
        <f t="shared" ca="1" si="134"/>
        <v>0</v>
      </c>
      <c r="D2080" s="158"/>
      <c r="E2080" s="129" t="str">
        <f t="shared" ca="1" si="135"/>
        <v/>
      </c>
      <c r="F2080" s="129"/>
      <c r="G2080" s="129"/>
      <c r="H2080" s="129"/>
      <c r="I2080" s="129"/>
      <c r="J2080" s="129"/>
      <c r="K2080" s="129"/>
      <c r="L2080" s="138" t="str">
        <f ca="1">IFERROR(VLOOKUP(E2080,'1-SETUP'!$A$52:$N$144,11,FALSE),"")</f>
        <v/>
      </c>
      <c r="M2080" s="138"/>
      <c r="N2080" s="138"/>
      <c r="O2080" s="138"/>
      <c r="P2080" s="138"/>
      <c r="Q2080" s="149" t="str">
        <f ca="1">IFERROR(VLOOKUP(E2080,'1-SETUP'!$A$52:$AN$144,33,FALSE),"")</f>
        <v/>
      </c>
      <c r="R2080" s="149"/>
      <c r="S2080" s="149"/>
      <c r="T2080" s="149"/>
      <c r="U2080" s="150"/>
    </row>
    <row r="2081" spans="2:21" x14ac:dyDescent="0.45">
      <c r="B2081" s="157" t="str">
        <f t="shared" ca="1" si="133"/>
        <v/>
      </c>
      <c r="C2081" s="158">
        <f t="shared" ca="1" si="134"/>
        <v>0</v>
      </c>
      <c r="D2081" s="158"/>
      <c r="E2081" s="129" t="str">
        <f t="shared" ca="1" si="135"/>
        <v/>
      </c>
      <c r="F2081" s="129"/>
      <c r="G2081" s="129"/>
      <c r="H2081" s="129"/>
      <c r="I2081" s="129"/>
      <c r="J2081" s="129"/>
      <c r="K2081" s="129"/>
      <c r="L2081" s="138" t="str">
        <f ca="1">IFERROR(VLOOKUP(E2081,'1-SETUP'!$A$52:$N$144,11,FALSE),"")</f>
        <v/>
      </c>
      <c r="M2081" s="138"/>
      <c r="N2081" s="138"/>
      <c r="O2081" s="138"/>
      <c r="P2081" s="138"/>
      <c r="Q2081" s="149" t="str">
        <f ca="1">IFERROR(VLOOKUP(E2081,'1-SETUP'!$A$52:$AN$144,33,FALSE),"")</f>
        <v/>
      </c>
      <c r="R2081" s="149"/>
      <c r="S2081" s="149"/>
      <c r="T2081" s="149"/>
      <c r="U2081" s="150"/>
    </row>
    <row r="2082" spans="2:21" x14ac:dyDescent="0.45">
      <c r="B2082" s="157" t="str">
        <f t="shared" ca="1" si="133"/>
        <v/>
      </c>
      <c r="C2082" s="158">
        <f t="shared" ca="1" si="134"/>
        <v>0</v>
      </c>
      <c r="D2082" s="158"/>
      <c r="E2082" s="129" t="str">
        <f t="shared" ca="1" si="135"/>
        <v/>
      </c>
      <c r="F2082" s="129"/>
      <c r="G2082" s="129"/>
      <c r="H2082" s="129"/>
      <c r="I2082" s="129"/>
      <c r="J2082" s="129"/>
      <c r="K2082" s="129"/>
      <c r="L2082" s="138" t="str">
        <f ca="1">IFERROR(VLOOKUP(E2082,'1-SETUP'!$A$52:$N$144,11,FALSE),"")</f>
        <v/>
      </c>
      <c r="M2082" s="138"/>
      <c r="N2082" s="138"/>
      <c r="O2082" s="138"/>
      <c r="P2082" s="138"/>
      <c r="Q2082" s="149" t="str">
        <f ca="1">IFERROR(VLOOKUP(E2082,'1-SETUP'!$A$52:$AN$144,33,FALSE),"")</f>
        <v/>
      </c>
      <c r="R2082" s="149"/>
      <c r="S2082" s="149"/>
      <c r="T2082" s="149"/>
      <c r="U2082" s="150"/>
    </row>
    <row r="2083" spans="2:21" x14ac:dyDescent="0.45">
      <c r="B2083" s="157" t="str">
        <f t="shared" ca="1" si="133"/>
        <v/>
      </c>
      <c r="C2083" s="158">
        <f t="shared" ca="1" si="134"/>
        <v>0</v>
      </c>
      <c r="D2083" s="158"/>
      <c r="E2083" s="129" t="str">
        <f t="shared" ca="1" si="135"/>
        <v/>
      </c>
      <c r="F2083" s="129"/>
      <c r="G2083" s="129"/>
      <c r="H2083" s="129"/>
      <c r="I2083" s="129"/>
      <c r="J2083" s="129"/>
      <c r="K2083" s="129"/>
      <c r="L2083" s="138" t="str">
        <f ca="1">IFERROR(VLOOKUP(E2083,'1-SETUP'!$A$52:$N$144,11,FALSE),"")</f>
        <v/>
      </c>
      <c r="M2083" s="138"/>
      <c r="N2083" s="138"/>
      <c r="O2083" s="138"/>
      <c r="P2083" s="138"/>
      <c r="Q2083" s="149" t="str">
        <f ca="1">IFERROR(VLOOKUP(E2083,'1-SETUP'!$A$52:$AN$144,33,FALSE),"")</f>
        <v/>
      </c>
      <c r="R2083" s="149"/>
      <c r="S2083" s="149"/>
      <c r="T2083" s="149"/>
      <c r="U2083" s="150"/>
    </row>
    <row r="2084" spans="2:21" x14ac:dyDescent="0.45">
      <c r="B2084" s="157" t="str">
        <f t="shared" ca="1" si="133"/>
        <v/>
      </c>
      <c r="C2084" s="158">
        <f t="shared" ca="1" si="134"/>
        <v>0</v>
      </c>
      <c r="D2084" s="158"/>
      <c r="E2084" s="129" t="str">
        <f t="shared" ca="1" si="135"/>
        <v/>
      </c>
      <c r="F2084" s="129"/>
      <c r="G2084" s="129"/>
      <c r="H2084" s="129"/>
      <c r="I2084" s="129"/>
      <c r="J2084" s="129"/>
      <c r="K2084" s="129"/>
      <c r="L2084" s="138" t="str">
        <f ca="1">IFERROR(VLOOKUP(E2084,'1-SETUP'!$A$52:$N$144,11,FALSE),"")</f>
        <v/>
      </c>
      <c r="M2084" s="138"/>
      <c r="N2084" s="138"/>
      <c r="O2084" s="138"/>
      <c r="P2084" s="138"/>
      <c r="Q2084" s="149" t="str">
        <f ca="1">IFERROR(VLOOKUP(E2084,'1-SETUP'!$A$52:$AN$144,33,FALSE),"")</f>
        <v/>
      </c>
      <c r="R2084" s="149"/>
      <c r="S2084" s="149"/>
      <c r="T2084" s="149"/>
      <c r="U2084" s="150"/>
    </row>
    <row r="2085" spans="2:21" x14ac:dyDescent="0.45">
      <c r="B2085" s="157" t="str">
        <f t="shared" ca="1" si="133"/>
        <v/>
      </c>
      <c r="C2085" s="158">
        <f t="shared" ca="1" si="134"/>
        <v>0</v>
      </c>
      <c r="D2085" s="158"/>
      <c r="E2085" s="129" t="str">
        <f t="shared" ca="1" si="135"/>
        <v/>
      </c>
      <c r="F2085" s="129"/>
      <c r="G2085" s="129"/>
      <c r="H2085" s="129"/>
      <c r="I2085" s="129"/>
      <c r="J2085" s="129"/>
      <c r="K2085" s="129"/>
      <c r="L2085" s="138" t="str">
        <f ca="1">IFERROR(VLOOKUP(E2085,'1-SETUP'!$A$52:$N$144,11,FALSE),"")</f>
        <v/>
      </c>
      <c r="M2085" s="138"/>
      <c r="N2085" s="138"/>
      <c r="O2085" s="138"/>
      <c r="P2085" s="138"/>
      <c r="Q2085" s="149" t="str">
        <f ca="1">IFERROR(VLOOKUP(E2085,'1-SETUP'!$A$52:$AN$144,33,FALSE),"")</f>
        <v/>
      </c>
      <c r="R2085" s="149"/>
      <c r="S2085" s="149"/>
      <c r="T2085" s="149"/>
      <c r="U2085" s="150"/>
    </row>
    <row r="2086" spans="2:21" x14ac:dyDescent="0.45">
      <c r="B2086" s="157" t="str">
        <f t="shared" ca="1" si="133"/>
        <v/>
      </c>
      <c r="C2086" s="158">
        <f t="shared" ca="1" si="134"/>
        <v>0</v>
      </c>
      <c r="D2086" s="158"/>
      <c r="E2086" s="129" t="str">
        <f t="shared" ca="1" si="135"/>
        <v/>
      </c>
      <c r="F2086" s="129"/>
      <c r="G2086" s="129"/>
      <c r="H2086" s="129"/>
      <c r="I2086" s="129"/>
      <c r="J2086" s="129"/>
      <c r="K2086" s="129"/>
      <c r="L2086" s="138" t="str">
        <f ca="1">IFERROR(VLOOKUP(E2086,'1-SETUP'!$A$52:$N$144,11,FALSE),"")</f>
        <v/>
      </c>
      <c r="M2086" s="138"/>
      <c r="N2086" s="138"/>
      <c r="O2086" s="138"/>
      <c r="P2086" s="138"/>
      <c r="Q2086" s="149" t="str">
        <f ca="1">IFERROR(VLOOKUP(E2086,'1-SETUP'!$A$52:$AN$144,33,FALSE),"")</f>
        <v/>
      </c>
      <c r="R2086" s="149"/>
      <c r="S2086" s="149"/>
      <c r="T2086" s="149"/>
      <c r="U2086" s="150"/>
    </row>
    <row r="2087" spans="2:21" x14ac:dyDescent="0.45">
      <c r="B2087" s="157" t="str">
        <f t="shared" ca="1" si="133"/>
        <v/>
      </c>
      <c r="C2087" s="158" t="str">
        <f t="shared" ca="1" si="134"/>
        <v>MORTGAGE</v>
      </c>
      <c r="D2087" s="158"/>
      <c r="E2087" s="129" t="str">
        <f t="shared" ca="1" si="135"/>
        <v/>
      </c>
      <c r="F2087" s="129"/>
      <c r="G2087" s="129"/>
      <c r="H2087" s="129"/>
      <c r="I2087" s="129"/>
      <c r="J2087" s="129"/>
      <c r="K2087" s="129"/>
      <c r="L2087" s="138" t="str">
        <f ca="1">IFERROR(VLOOKUP(E2087,'1-SETUP'!$A$52:$N$144,11,FALSE),"")</f>
        <v/>
      </c>
      <c r="M2087" s="138"/>
      <c r="N2087" s="138"/>
      <c r="O2087" s="138"/>
      <c r="P2087" s="138"/>
      <c r="Q2087" s="149" t="str">
        <f ca="1">IFERROR(VLOOKUP(E2087,'1-SETUP'!$A$52:$AN$144,33,FALSE),"")</f>
        <v/>
      </c>
      <c r="R2087" s="149"/>
      <c r="S2087" s="149"/>
      <c r="T2087" s="149"/>
      <c r="U2087" s="150"/>
    </row>
    <row r="2088" spans="2:21" x14ac:dyDescent="0.45">
      <c r="B2088" s="157" t="str">
        <f t="shared" ca="1" si="133"/>
        <v/>
      </c>
      <c r="C2088" s="158">
        <f t="shared" ca="1" si="134"/>
        <v>0</v>
      </c>
      <c r="D2088" s="158"/>
      <c r="E2088" s="129" t="str">
        <f t="shared" ca="1" si="135"/>
        <v/>
      </c>
      <c r="F2088" s="129"/>
      <c r="G2088" s="129"/>
      <c r="H2088" s="129"/>
      <c r="I2088" s="129"/>
      <c r="J2088" s="129"/>
      <c r="K2088" s="129"/>
      <c r="L2088" s="138" t="str">
        <f ca="1">IFERROR(VLOOKUP(E2088,'1-SETUP'!$A$52:$N$144,11,FALSE),"")</f>
        <v/>
      </c>
      <c r="M2088" s="138"/>
      <c r="N2088" s="138"/>
      <c r="O2088" s="138"/>
      <c r="P2088" s="138"/>
      <c r="Q2088" s="149" t="str">
        <f ca="1">IFERROR(VLOOKUP(E2088,'1-SETUP'!$A$52:$AN$144,33,FALSE),"")</f>
        <v/>
      </c>
      <c r="R2088" s="149"/>
      <c r="S2088" s="149"/>
      <c r="T2088" s="149"/>
      <c r="U2088" s="150"/>
    </row>
    <row r="2089" spans="2:21" x14ac:dyDescent="0.45">
      <c r="B2089" s="157" t="str">
        <f t="shared" ca="1" si="133"/>
        <v/>
      </c>
      <c r="C2089" s="158">
        <f t="shared" ca="1" si="134"/>
        <v>0</v>
      </c>
      <c r="D2089" s="158"/>
      <c r="E2089" s="129" t="str">
        <f t="shared" ca="1" si="135"/>
        <v/>
      </c>
      <c r="F2089" s="129"/>
      <c r="G2089" s="129"/>
      <c r="H2089" s="129"/>
      <c r="I2089" s="129"/>
      <c r="J2089" s="129"/>
      <c r="K2089" s="129"/>
      <c r="L2089" s="138" t="str">
        <f ca="1">IFERROR(VLOOKUP(E2089,'1-SETUP'!$A$52:$N$144,11,FALSE),"")</f>
        <v/>
      </c>
      <c r="M2089" s="138"/>
      <c r="N2089" s="138"/>
      <c r="O2089" s="138"/>
      <c r="P2089" s="138"/>
      <c r="Q2089" s="149" t="str">
        <f ca="1">IFERROR(VLOOKUP(E2089,'1-SETUP'!$A$52:$AN$144,33,FALSE),"")</f>
        <v/>
      </c>
      <c r="R2089" s="149"/>
      <c r="S2089" s="149"/>
      <c r="T2089" s="149"/>
      <c r="U2089" s="150"/>
    </row>
    <row r="2090" spans="2:21" x14ac:dyDescent="0.45">
      <c r="B2090" s="157" t="str">
        <f t="shared" ca="1" si="133"/>
        <v/>
      </c>
      <c r="C2090" s="158">
        <f t="shared" ca="1" si="134"/>
        <v>0</v>
      </c>
      <c r="D2090" s="158"/>
      <c r="E2090" s="129" t="str">
        <f t="shared" ca="1" si="135"/>
        <v/>
      </c>
      <c r="F2090" s="129"/>
      <c r="G2090" s="129"/>
      <c r="H2090" s="129"/>
      <c r="I2090" s="129"/>
      <c r="J2090" s="129"/>
      <c r="K2090" s="129"/>
      <c r="L2090" s="138" t="str">
        <f ca="1">IFERROR(VLOOKUP(E2090,'1-SETUP'!$A$52:$N$144,11,FALSE),"")</f>
        <v/>
      </c>
      <c r="M2090" s="138"/>
      <c r="N2090" s="138"/>
      <c r="O2090" s="138"/>
      <c r="P2090" s="138"/>
      <c r="Q2090" s="149" t="str">
        <f ca="1">IFERROR(VLOOKUP(E2090,'1-SETUP'!$A$52:$AN$144,33,FALSE),"")</f>
        <v/>
      </c>
      <c r="R2090" s="149"/>
      <c r="S2090" s="149"/>
      <c r="T2090" s="149"/>
      <c r="U2090" s="150"/>
    </row>
    <row r="2091" spans="2:21" x14ac:dyDescent="0.45">
      <c r="B2091" s="157" t="str">
        <f t="shared" ca="1" si="133"/>
        <v/>
      </c>
      <c r="C2091" s="158">
        <f t="shared" ca="1" si="134"/>
        <v>0</v>
      </c>
      <c r="D2091" s="158"/>
      <c r="E2091" s="129" t="str">
        <f t="shared" ca="1" si="135"/>
        <v/>
      </c>
      <c r="F2091" s="129"/>
      <c r="G2091" s="129"/>
      <c r="H2091" s="129"/>
      <c r="I2091" s="129"/>
      <c r="J2091" s="129"/>
      <c r="K2091" s="129"/>
      <c r="L2091" s="138" t="str">
        <f ca="1">IFERROR(VLOOKUP(E2091,'1-SETUP'!$A$52:$N$144,11,FALSE),"")</f>
        <v/>
      </c>
      <c r="M2091" s="138"/>
      <c r="N2091" s="138"/>
      <c r="O2091" s="138"/>
      <c r="P2091" s="138"/>
      <c r="Q2091" s="149" t="str">
        <f ca="1">IFERROR(VLOOKUP(E2091,'1-SETUP'!$A$52:$AN$144,33,FALSE),"")</f>
        <v/>
      </c>
      <c r="R2091" s="149"/>
      <c r="S2091" s="149"/>
      <c r="T2091" s="149"/>
      <c r="U2091" s="150"/>
    </row>
    <row r="2092" spans="2:21" x14ac:dyDescent="0.45">
      <c r="B2092" s="157" t="str">
        <f t="shared" ca="1" si="133"/>
        <v/>
      </c>
      <c r="C2092" s="158" t="str">
        <f t="shared" ca="1" si="134"/>
        <v>UTILITIES</v>
      </c>
      <c r="D2092" s="158"/>
      <c r="E2092" s="129" t="str">
        <f t="shared" ca="1" si="135"/>
        <v/>
      </c>
      <c r="F2092" s="129"/>
      <c r="G2092" s="129"/>
      <c r="H2092" s="129"/>
      <c r="I2092" s="129"/>
      <c r="J2092" s="129"/>
      <c r="K2092" s="129"/>
      <c r="L2092" s="138" t="str">
        <f ca="1">IFERROR(VLOOKUP(E2092,'1-SETUP'!$A$52:$N$144,11,FALSE),"")</f>
        <v/>
      </c>
      <c r="M2092" s="138"/>
      <c r="N2092" s="138"/>
      <c r="O2092" s="138"/>
      <c r="P2092" s="138"/>
      <c r="Q2092" s="149" t="str">
        <f ca="1">IFERROR(VLOOKUP(E2092,'1-SETUP'!$A$52:$AN$144,33,FALSE),"")</f>
        <v/>
      </c>
      <c r="R2092" s="149"/>
      <c r="S2092" s="149"/>
      <c r="T2092" s="149"/>
      <c r="U2092" s="150"/>
    </row>
    <row r="2093" spans="2:21" x14ac:dyDescent="0.45">
      <c r="B2093" s="157" t="str">
        <f t="shared" ca="1" si="133"/>
        <v/>
      </c>
      <c r="C2093" s="158">
        <f t="shared" ca="1" si="134"/>
        <v>0</v>
      </c>
      <c r="D2093" s="158"/>
      <c r="E2093" s="129" t="str">
        <f t="shared" ca="1" si="135"/>
        <v/>
      </c>
      <c r="F2093" s="129"/>
      <c r="G2093" s="129"/>
      <c r="H2093" s="129"/>
      <c r="I2093" s="129"/>
      <c r="J2093" s="129"/>
      <c r="K2093" s="129"/>
      <c r="L2093" s="138" t="str">
        <f ca="1">IFERROR(VLOOKUP(E2093,'1-SETUP'!$A$52:$N$144,11,FALSE),"")</f>
        <v/>
      </c>
      <c r="M2093" s="138"/>
      <c r="N2093" s="138"/>
      <c r="O2093" s="138"/>
      <c r="P2093" s="138"/>
      <c r="Q2093" s="149" t="str">
        <f ca="1">IFERROR(VLOOKUP(E2093,'1-SETUP'!$A$52:$AN$144,33,FALSE),"")</f>
        <v/>
      </c>
      <c r="R2093" s="149"/>
      <c r="S2093" s="149"/>
      <c r="T2093" s="149"/>
      <c r="U2093" s="150"/>
    </row>
    <row r="2094" spans="2:21" x14ac:dyDescent="0.45">
      <c r="B2094" s="157" t="str">
        <f t="shared" ca="1" si="133"/>
        <v/>
      </c>
      <c r="C2094" s="158">
        <f t="shared" ca="1" si="134"/>
        <v>0</v>
      </c>
      <c r="D2094" s="158"/>
      <c r="E2094" s="129" t="str">
        <f t="shared" ca="1" si="135"/>
        <v/>
      </c>
      <c r="F2094" s="129"/>
      <c r="G2094" s="129"/>
      <c r="H2094" s="129"/>
      <c r="I2094" s="129"/>
      <c r="J2094" s="129"/>
      <c r="K2094" s="129"/>
      <c r="L2094" s="138" t="str">
        <f ca="1">IFERROR(VLOOKUP(E2094,'1-SETUP'!$A$52:$N$144,11,FALSE),"")</f>
        <v/>
      </c>
      <c r="M2094" s="138"/>
      <c r="N2094" s="138"/>
      <c r="O2094" s="138"/>
      <c r="P2094" s="138"/>
      <c r="Q2094" s="149" t="str">
        <f ca="1">IFERROR(VLOOKUP(E2094,'1-SETUP'!$A$52:$AN$144,33,FALSE),"")</f>
        <v/>
      </c>
      <c r="R2094" s="149"/>
      <c r="S2094" s="149"/>
      <c r="T2094" s="149"/>
      <c r="U2094" s="150"/>
    </row>
    <row r="2095" spans="2:21" x14ac:dyDescent="0.45">
      <c r="B2095" s="157" t="str">
        <f t="shared" ca="1" si="133"/>
        <v/>
      </c>
      <c r="C2095" s="158">
        <f t="shared" ca="1" si="134"/>
        <v>0</v>
      </c>
      <c r="D2095" s="158"/>
      <c r="E2095" s="129" t="str">
        <f t="shared" ca="1" si="135"/>
        <v/>
      </c>
      <c r="F2095" s="129"/>
      <c r="G2095" s="129"/>
      <c r="H2095" s="129"/>
      <c r="I2095" s="129"/>
      <c r="J2095" s="129"/>
      <c r="K2095" s="129"/>
      <c r="L2095" s="138" t="str">
        <f ca="1">IFERROR(VLOOKUP(E2095,'1-SETUP'!$A$52:$N$144,11,FALSE),"")</f>
        <v/>
      </c>
      <c r="M2095" s="138"/>
      <c r="N2095" s="138"/>
      <c r="O2095" s="138"/>
      <c r="P2095" s="138"/>
      <c r="Q2095" s="149" t="str">
        <f ca="1">IFERROR(VLOOKUP(E2095,'1-SETUP'!$A$52:$AN$144,33,FALSE),"")</f>
        <v/>
      </c>
      <c r="R2095" s="149"/>
      <c r="S2095" s="149"/>
      <c r="T2095" s="149"/>
      <c r="U2095" s="150"/>
    </row>
    <row r="2096" spans="2:21" x14ac:dyDescent="0.45">
      <c r="B2096" s="157" t="str">
        <f t="shared" ca="1" si="133"/>
        <v/>
      </c>
      <c r="C2096" s="158">
        <f t="shared" ca="1" si="134"/>
        <v>0</v>
      </c>
      <c r="D2096" s="158"/>
      <c r="E2096" s="129" t="str">
        <f t="shared" ca="1" si="135"/>
        <v/>
      </c>
      <c r="F2096" s="129"/>
      <c r="G2096" s="129"/>
      <c r="H2096" s="129"/>
      <c r="I2096" s="129"/>
      <c r="J2096" s="129"/>
      <c r="K2096" s="129"/>
      <c r="L2096" s="138" t="str">
        <f ca="1">IFERROR(VLOOKUP(E2096,'1-SETUP'!$A$52:$N$144,11,FALSE),"")</f>
        <v/>
      </c>
      <c r="M2096" s="138"/>
      <c r="N2096" s="138"/>
      <c r="O2096" s="138"/>
      <c r="P2096" s="138"/>
      <c r="Q2096" s="149" t="str">
        <f ca="1">IFERROR(VLOOKUP(E2096,'1-SETUP'!$A$52:$AN$144,33,FALSE),"")</f>
        <v/>
      </c>
      <c r="R2096" s="149"/>
      <c r="S2096" s="149"/>
      <c r="T2096" s="149"/>
      <c r="U2096" s="150"/>
    </row>
    <row r="2097" spans="2:21" x14ac:dyDescent="0.45">
      <c r="B2097" s="157" t="str">
        <f t="shared" ca="1" si="133"/>
        <v/>
      </c>
      <c r="C2097" s="158" t="str">
        <f t="shared" ca="1" si="134"/>
        <v>HEALTH/WELLBEING</v>
      </c>
      <c r="D2097" s="158"/>
      <c r="E2097" s="129" t="str">
        <f t="shared" ca="1" si="135"/>
        <v/>
      </c>
      <c r="F2097" s="129"/>
      <c r="G2097" s="129"/>
      <c r="H2097" s="129"/>
      <c r="I2097" s="129"/>
      <c r="J2097" s="129"/>
      <c r="K2097" s="129"/>
      <c r="L2097" s="138" t="str">
        <f ca="1">IFERROR(VLOOKUP(E2097,'1-SETUP'!$A$52:$N$144,11,FALSE),"")</f>
        <v/>
      </c>
      <c r="M2097" s="138"/>
      <c r="N2097" s="138"/>
      <c r="O2097" s="138"/>
      <c r="P2097" s="138"/>
      <c r="Q2097" s="149" t="str">
        <f ca="1">IFERROR(VLOOKUP(E2097,'1-SETUP'!$A$52:$AN$144,33,FALSE),"")</f>
        <v/>
      </c>
      <c r="R2097" s="149"/>
      <c r="S2097" s="149"/>
      <c r="T2097" s="149"/>
      <c r="U2097" s="150"/>
    </row>
    <row r="2098" spans="2:21" x14ac:dyDescent="0.45">
      <c r="B2098" s="157" t="str">
        <f t="shared" ca="1" si="133"/>
        <v/>
      </c>
      <c r="C2098" s="158" t="str">
        <f t="shared" ca="1" si="134"/>
        <v>Gym/Working Out</v>
      </c>
      <c r="D2098" s="158"/>
      <c r="E2098" s="129" t="str">
        <f t="shared" ca="1" si="135"/>
        <v/>
      </c>
      <c r="F2098" s="129"/>
      <c r="G2098" s="129"/>
      <c r="H2098" s="129"/>
      <c r="I2098" s="129"/>
      <c r="J2098" s="129"/>
      <c r="K2098" s="129"/>
      <c r="L2098" s="138" t="str">
        <f ca="1">IFERROR(VLOOKUP(E2098,'1-SETUP'!$A$52:$N$144,11,FALSE),"")</f>
        <v/>
      </c>
      <c r="M2098" s="138"/>
      <c r="N2098" s="138"/>
      <c r="O2098" s="138"/>
      <c r="P2098" s="138"/>
      <c r="Q2098" s="149" t="str">
        <f ca="1">IFERROR(VLOOKUP(E2098,'1-SETUP'!$A$52:$AN$144,33,FALSE),"")</f>
        <v/>
      </c>
      <c r="R2098" s="149"/>
      <c r="S2098" s="149"/>
      <c r="T2098" s="149"/>
      <c r="U2098" s="150"/>
    </row>
    <row r="2099" spans="2:21" x14ac:dyDescent="0.45">
      <c r="B2099" s="157" t="str">
        <f t="shared" ca="1" si="133"/>
        <v/>
      </c>
      <c r="C2099" s="158" t="str">
        <f t="shared" ca="1" si="134"/>
        <v>Fun Money</v>
      </c>
      <c r="D2099" s="158"/>
      <c r="E2099" s="129" t="str">
        <f t="shared" ca="1" si="135"/>
        <v/>
      </c>
      <c r="F2099" s="129"/>
      <c r="G2099" s="129"/>
      <c r="H2099" s="129"/>
      <c r="I2099" s="129"/>
      <c r="J2099" s="129"/>
      <c r="K2099" s="129"/>
      <c r="L2099" s="138" t="str">
        <f ca="1">IFERROR(VLOOKUP(E2099,'1-SETUP'!$A$52:$N$144,11,FALSE),"")</f>
        <v/>
      </c>
      <c r="M2099" s="138"/>
      <c r="N2099" s="138"/>
      <c r="O2099" s="138"/>
      <c r="P2099" s="138"/>
      <c r="Q2099" s="149" t="str">
        <f ca="1">IFERROR(VLOOKUP(E2099,'1-SETUP'!$A$52:$AN$144,33,FALSE),"")</f>
        <v/>
      </c>
      <c r="R2099" s="149"/>
      <c r="S2099" s="149"/>
      <c r="T2099" s="149"/>
      <c r="U2099" s="150"/>
    </row>
    <row r="2100" spans="2:21" x14ac:dyDescent="0.45">
      <c r="B2100" s="157" t="str">
        <f t="shared" ca="1" si="133"/>
        <v/>
      </c>
      <c r="C2100" s="158">
        <f t="shared" ca="1" si="134"/>
        <v>0</v>
      </c>
      <c r="D2100" s="158"/>
      <c r="E2100" s="129" t="str">
        <f t="shared" ca="1" si="135"/>
        <v/>
      </c>
      <c r="F2100" s="129"/>
      <c r="G2100" s="129"/>
      <c r="H2100" s="129"/>
      <c r="I2100" s="129"/>
      <c r="J2100" s="129"/>
      <c r="K2100" s="129"/>
      <c r="L2100" s="138" t="str">
        <f ca="1">IFERROR(VLOOKUP(E2100,'1-SETUP'!$A$52:$N$144,11,FALSE),"")</f>
        <v/>
      </c>
      <c r="M2100" s="138"/>
      <c r="N2100" s="138"/>
      <c r="O2100" s="138"/>
      <c r="P2100" s="138"/>
      <c r="Q2100" s="149" t="str">
        <f ca="1">IFERROR(VLOOKUP(E2100,'1-SETUP'!$A$52:$AN$144,33,FALSE),"")</f>
        <v/>
      </c>
      <c r="R2100" s="149"/>
      <c r="S2100" s="149"/>
      <c r="T2100" s="149"/>
      <c r="U2100" s="150"/>
    </row>
    <row r="2101" spans="2:21" x14ac:dyDescent="0.45">
      <c r="B2101" s="157" t="str">
        <f t="shared" ca="1" si="133"/>
        <v/>
      </c>
      <c r="C2101" s="158">
        <f t="shared" ca="1" si="134"/>
        <v>0</v>
      </c>
      <c r="D2101" s="158"/>
      <c r="E2101" s="129" t="str">
        <f t="shared" ca="1" si="135"/>
        <v/>
      </c>
      <c r="F2101" s="129"/>
      <c r="G2101" s="129"/>
      <c r="H2101" s="129"/>
      <c r="I2101" s="129"/>
      <c r="J2101" s="129"/>
      <c r="K2101" s="129"/>
      <c r="L2101" s="138" t="str">
        <f ca="1">IFERROR(VLOOKUP(E2101,'1-SETUP'!$A$52:$N$144,11,FALSE),"")</f>
        <v/>
      </c>
      <c r="M2101" s="138"/>
      <c r="N2101" s="138"/>
      <c r="O2101" s="138"/>
      <c r="P2101" s="138"/>
      <c r="Q2101" s="149" t="str">
        <f ca="1">IFERROR(VLOOKUP(E2101,'1-SETUP'!$A$52:$AN$144,33,FALSE),"")</f>
        <v/>
      </c>
      <c r="R2101" s="149"/>
      <c r="S2101" s="149"/>
      <c r="T2101" s="149"/>
      <c r="U2101" s="150"/>
    </row>
    <row r="2102" spans="2:21" x14ac:dyDescent="0.45">
      <c r="B2102" s="157" t="str">
        <f t="shared" ca="1" si="133"/>
        <v/>
      </c>
      <c r="C2102" s="158">
        <f t="shared" ca="1" si="134"/>
        <v>0</v>
      </c>
      <c r="D2102" s="158"/>
      <c r="E2102" s="129" t="str">
        <f t="shared" ca="1" si="135"/>
        <v/>
      </c>
      <c r="F2102" s="129"/>
      <c r="G2102" s="129"/>
      <c r="H2102" s="129"/>
      <c r="I2102" s="129"/>
      <c r="J2102" s="129"/>
      <c r="K2102" s="129"/>
      <c r="L2102" s="138" t="str">
        <f ca="1">IFERROR(VLOOKUP(E2102,'1-SETUP'!$A$52:$N$144,11,FALSE),"")</f>
        <v/>
      </c>
      <c r="M2102" s="138"/>
      <c r="N2102" s="138"/>
      <c r="O2102" s="138"/>
      <c r="P2102" s="138"/>
      <c r="Q2102" s="149" t="str">
        <f ca="1">IFERROR(VLOOKUP(E2102,'1-SETUP'!$A$52:$AN$144,33,FALSE),"")</f>
        <v/>
      </c>
      <c r="R2102" s="149"/>
      <c r="S2102" s="149"/>
      <c r="T2102" s="149"/>
      <c r="U2102" s="150"/>
    </row>
    <row r="2103" spans="2:21" x14ac:dyDescent="0.45">
      <c r="B2103" s="157" t="str">
        <f t="shared" ca="1" si="133"/>
        <v/>
      </c>
      <c r="C2103" s="158">
        <f t="shared" ca="1" si="134"/>
        <v>0</v>
      </c>
      <c r="D2103" s="158"/>
      <c r="E2103" s="129" t="str">
        <f t="shared" ca="1" si="135"/>
        <v/>
      </c>
      <c r="F2103" s="129"/>
      <c r="G2103" s="129"/>
      <c r="H2103" s="129"/>
      <c r="I2103" s="129"/>
      <c r="J2103" s="129"/>
      <c r="K2103" s="129"/>
      <c r="L2103" s="138" t="str">
        <f ca="1">IFERROR(VLOOKUP(E2103,'1-SETUP'!$A$52:$N$144,11,FALSE),"")</f>
        <v/>
      </c>
      <c r="M2103" s="138"/>
      <c r="N2103" s="138"/>
      <c r="O2103" s="138"/>
      <c r="P2103" s="138"/>
      <c r="Q2103" s="149" t="str">
        <f ca="1">IFERROR(VLOOKUP(E2103,'1-SETUP'!$A$52:$AN$144,33,FALSE),"")</f>
        <v/>
      </c>
      <c r="R2103" s="149"/>
      <c r="S2103" s="149"/>
      <c r="T2103" s="149"/>
      <c r="U2103" s="150"/>
    </row>
    <row r="2104" spans="2:21" x14ac:dyDescent="0.45">
      <c r="B2104" s="157" t="str">
        <f t="shared" ca="1" si="133"/>
        <v/>
      </c>
      <c r="C2104" s="158" t="str">
        <f t="shared" ca="1" si="134"/>
        <v>AUTO</v>
      </c>
      <c r="D2104" s="158"/>
      <c r="E2104" s="129" t="str">
        <f t="shared" ca="1" si="135"/>
        <v/>
      </c>
      <c r="F2104" s="129"/>
      <c r="G2104" s="129"/>
      <c r="H2104" s="129"/>
      <c r="I2104" s="129"/>
      <c r="J2104" s="129"/>
      <c r="K2104" s="129"/>
      <c r="L2104" s="138" t="str">
        <f ca="1">IFERROR(VLOOKUP(E2104,'1-SETUP'!$A$52:$N$144,11,FALSE),"")</f>
        <v/>
      </c>
      <c r="M2104" s="138"/>
      <c r="N2104" s="138"/>
      <c r="O2104" s="138"/>
      <c r="P2104" s="138"/>
      <c r="Q2104" s="149" t="str">
        <f ca="1">IFERROR(VLOOKUP(E2104,'1-SETUP'!$A$52:$AN$144,33,FALSE),"")</f>
        <v/>
      </c>
      <c r="R2104" s="149"/>
      <c r="S2104" s="149"/>
      <c r="T2104" s="149"/>
      <c r="U2104" s="150"/>
    </row>
    <row r="2105" spans="2:21" x14ac:dyDescent="0.45">
      <c r="B2105" s="157" t="str">
        <f t="shared" ca="1" si="133"/>
        <v/>
      </c>
      <c r="C2105" s="158">
        <f t="shared" ca="1" si="134"/>
        <v>0</v>
      </c>
      <c r="D2105" s="158"/>
      <c r="E2105" s="129" t="str">
        <f t="shared" ca="1" si="135"/>
        <v/>
      </c>
      <c r="F2105" s="129"/>
      <c r="G2105" s="129"/>
      <c r="H2105" s="129"/>
      <c r="I2105" s="129"/>
      <c r="J2105" s="129"/>
      <c r="K2105" s="129"/>
      <c r="L2105" s="138" t="str">
        <f ca="1">IFERROR(VLOOKUP(E2105,'1-SETUP'!$A$52:$N$144,11,FALSE),"")</f>
        <v/>
      </c>
      <c r="M2105" s="138"/>
      <c r="N2105" s="138"/>
      <c r="O2105" s="138"/>
      <c r="P2105" s="138"/>
      <c r="Q2105" s="149" t="str">
        <f ca="1">IFERROR(VLOOKUP(E2105,'1-SETUP'!$A$52:$AN$144,33,FALSE),"")</f>
        <v/>
      </c>
      <c r="R2105" s="149"/>
      <c r="S2105" s="149"/>
      <c r="T2105" s="149"/>
      <c r="U2105" s="150"/>
    </row>
    <row r="2106" spans="2:21" x14ac:dyDescent="0.45">
      <c r="B2106" s="157" t="str">
        <f t="shared" ca="1" si="133"/>
        <v/>
      </c>
      <c r="C2106" s="158">
        <f t="shared" ca="1" si="134"/>
        <v>0</v>
      </c>
      <c r="D2106" s="158"/>
      <c r="E2106" s="129" t="str">
        <f t="shared" ca="1" si="135"/>
        <v/>
      </c>
      <c r="F2106" s="129"/>
      <c r="G2106" s="129"/>
      <c r="H2106" s="129"/>
      <c r="I2106" s="129"/>
      <c r="J2106" s="129"/>
      <c r="K2106" s="129"/>
      <c r="L2106" s="138" t="str">
        <f ca="1">IFERROR(VLOOKUP(E2106,'1-SETUP'!$A$52:$N$144,11,FALSE),"")</f>
        <v/>
      </c>
      <c r="M2106" s="138"/>
      <c r="N2106" s="138"/>
      <c r="O2106" s="138"/>
      <c r="P2106" s="138"/>
      <c r="Q2106" s="149" t="str">
        <f ca="1">IFERROR(VLOOKUP(E2106,'1-SETUP'!$A$52:$AN$144,33,FALSE),"")</f>
        <v/>
      </c>
      <c r="R2106" s="149"/>
      <c r="S2106" s="149"/>
      <c r="T2106" s="149"/>
      <c r="U2106" s="150"/>
    </row>
    <row r="2107" spans="2:21" x14ac:dyDescent="0.45">
      <c r="B2107" s="157" t="str">
        <f t="shared" ca="1" si="133"/>
        <v/>
      </c>
      <c r="C2107" s="158">
        <f t="shared" ca="1" si="134"/>
        <v>0</v>
      </c>
      <c r="D2107" s="158"/>
      <c r="E2107" s="129" t="str">
        <f t="shared" ca="1" si="135"/>
        <v/>
      </c>
      <c r="F2107" s="129"/>
      <c r="G2107" s="129"/>
      <c r="H2107" s="129"/>
      <c r="I2107" s="129"/>
      <c r="J2107" s="129"/>
      <c r="K2107" s="129"/>
      <c r="L2107" s="138" t="str">
        <f ca="1">IFERROR(VLOOKUP(E2107,'1-SETUP'!$A$52:$N$144,11,FALSE),"")</f>
        <v/>
      </c>
      <c r="M2107" s="138"/>
      <c r="N2107" s="138"/>
      <c r="O2107" s="138"/>
      <c r="P2107" s="138"/>
      <c r="Q2107" s="149" t="str">
        <f ca="1">IFERROR(VLOOKUP(E2107,'1-SETUP'!$A$52:$AN$144,33,FALSE),"")</f>
        <v/>
      </c>
      <c r="R2107" s="149"/>
      <c r="S2107" s="149"/>
      <c r="T2107" s="149"/>
      <c r="U2107" s="150"/>
    </row>
    <row r="2108" spans="2:21" x14ac:dyDescent="0.45">
      <c r="B2108" s="157" t="str">
        <f t="shared" ca="1" si="133"/>
        <v/>
      </c>
      <c r="C2108" s="158">
        <f t="shared" ca="1" si="134"/>
        <v>0</v>
      </c>
      <c r="D2108" s="158"/>
      <c r="E2108" s="129" t="str">
        <f t="shared" ca="1" si="135"/>
        <v/>
      </c>
      <c r="F2108" s="129"/>
      <c r="G2108" s="129"/>
      <c r="H2108" s="129"/>
      <c r="I2108" s="129"/>
      <c r="J2108" s="129"/>
      <c r="K2108" s="129"/>
      <c r="L2108" s="138" t="str">
        <f ca="1">IFERROR(VLOOKUP(E2108,'1-SETUP'!$A$52:$N$144,11,FALSE),"")</f>
        <v/>
      </c>
      <c r="M2108" s="138"/>
      <c r="N2108" s="138"/>
      <c r="O2108" s="138"/>
      <c r="P2108" s="138"/>
      <c r="Q2108" s="149" t="str">
        <f ca="1">IFERROR(VLOOKUP(E2108,'1-SETUP'!$A$52:$AN$144,33,FALSE),"")</f>
        <v/>
      </c>
      <c r="R2108" s="149"/>
      <c r="S2108" s="149"/>
      <c r="T2108" s="149"/>
      <c r="U2108" s="150"/>
    </row>
    <row r="2109" spans="2:21" x14ac:dyDescent="0.45">
      <c r="B2109" s="157" t="str">
        <f t="shared" ca="1" si="133"/>
        <v/>
      </c>
      <c r="C2109" s="158" t="str">
        <f t="shared" ca="1" si="134"/>
        <v>SUBSCRIPTIONS</v>
      </c>
      <c r="D2109" s="158"/>
      <c r="E2109" s="129" t="str">
        <f t="shared" ca="1" si="135"/>
        <v/>
      </c>
      <c r="F2109" s="129"/>
      <c r="G2109" s="129"/>
      <c r="H2109" s="129"/>
      <c r="I2109" s="129"/>
      <c r="J2109" s="129"/>
      <c r="K2109" s="129"/>
      <c r="L2109" s="138" t="str">
        <f ca="1">IFERROR(VLOOKUP(E2109,'1-SETUP'!$A$52:$N$144,11,FALSE),"")</f>
        <v/>
      </c>
      <c r="M2109" s="138"/>
      <c r="N2109" s="138"/>
      <c r="O2109" s="138"/>
      <c r="P2109" s="138"/>
      <c r="Q2109" s="149" t="str">
        <f ca="1">IFERROR(VLOOKUP(E2109,'1-SETUP'!$A$52:$AN$144,33,FALSE),"")</f>
        <v/>
      </c>
      <c r="R2109" s="149"/>
      <c r="S2109" s="149"/>
      <c r="T2109" s="149"/>
      <c r="U2109" s="150"/>
    </row>
    <row r="2110" spans="2:21" x14ac:dyDescent="0.45">
      <c r="B2110" s="157" t="str">
        <f t="shared" ca="1" si="133"/>
        <v/>
      </c>
      <c r="C2110" s="158">
        <f t="shared" ca="1" si="134"/>
        <v>0</v>
      </c>
      <c r="D2110" s="158"/>
      <c r="E2110" s="129" t="str">
        <f t="shared" ca="1" si="135"/>
        <v/>
      </c>
      <c r="F2110" s="129"/>
      <c r="G2110" s="129"/>
      <c r="H2110" s="129"/>
      <c r="I2110" s="129"/>
      <c r="J2110" s="129"/>
      <c r="K2110" s="129"/>
      <c r="L2110" s="138" t="str">
        <f ca="1">IFERROR(VLOOKUP(E2110,'1-SETUP'!$A$52:$N$144,11,FALSE),"")</f>
        <v/>
      </c>
      <c r="M2110" s="138"/>
      <c r="N2110" s="138"/>
      <c r="O2110" s="138"/>
      <c r="P2110" s="138"/>
      <c r="Q2110" s="149" t="str">
        <f ca="1">IFERROR(VLOOKUP(E2110,'1-SETUP'!$A$52:$AN$144,33,FALSE),"")</f>
        <v/>
      </c>
      <c r="R2110" s="149"/>
      <c r="S2110" s="149"/>
      <c r="T2110" s="149"/>
      <c r="U2110" s="150"/>
    </row>
    <row r="2111" spans="2:21" x14ac:dyDescent="0.45">
      <c r="B2111" s="157" t="str">
        <f t="shared" ca="1" si="133"/>
        <v/>
      </c>
      <c r="C2111" s="158">
        <f t="shared" ca="1" si="134"/>
        <v>0</v>
      </c>
      <c r="D2111" s="158"/>
      <c r="E2111" s="129" t="str">
        <f t="shared" ca="1" si="135"/>
        <v/>
      </c>
      <c r="F2111" s="129"/>
      <c r="G2111" s="129"/>
      <c r="H2111" s="129"/>
      <c r="I2111" s="129"/>
      <c r="J2111" s="129"/>
      <c r="K2111" s="129"/>
      <c r="L2111" s="138" t="str">
        <f ca="1">IFERROR(VLOOKUP(E2111,'1-SETUP'!$A$52:$N$144,11,FALSE),"")</f>
        <v/>
      </c>
      <c r="M2111" s="138"/>
      <c r="N2111" s="138"/>
      <c r="O2111" s="138"/>
      <c r="P2111" s="138"/>
      <c r="Q2111" s="149" t="str">
        <f ca="1">IFERROR(VLOOKUP(E2111,'1-SETUP'!$A$52:$AN$144,33,FALSE),"")</f>
        <v/>
      </c>
      <c r="R2111" s="149"/>
      <c r="S2111" s="149"/>
      <c r="T2111" s="149"/>
      <c r="U2111" s="150"/>
    </row>
    <row r="2112" spans="2:21" x14ac:dyDescent="0.45">
      <c r="B2112" s="157" t="str">
        <f t="shared" ca="1" si="133"/>
        <v/>
      </c>
      <c r="C2112" s="158">
        <f t="shared" ca="1" si="134"/>
        <v>0</v>
      </c>
      <c r="D2112" s="158"/>
      <c r="E2112" s="129" t="str">
        <f t="shared" ca="1" si="135"/>
        <v/>
      </c>
      <c r="F2112" s="129"/>
      <c r="G2112" s="129"/>
      <c r="H2112" s="129"/>
      <c r="I2112" s="129"/>
      <c r="J2112" s="129"/>
      <c r="K2112" s="129"/>
      <c r="L2112" s="138" t="str">
        <f ca="1">IFERROR(VLOOKUP(E2112,'1-SETUP'!$A$52:$N$144,11,FALSE),"")</f>
        <v/>
      </c>
      <c r="M2112" s="138"/>
      <c r="N2112" s="138"/>
      <c r="O2112" s="138"/>
      <c r="P2112" s="138"/>
      <c r="Q2112" s="149" t="str">
        <f ca="1">IFERROR(VLOOKUP(E2112,'1-SETUP'!$A$52:$AN$144,33,FALSE),"")</f>
        <v/>
      </c>
      <c r="R2112" s="149"/>
      <c r="S2112" s="149"/>
      <c r="T2112" s="149"/>
      <c r="U2112" s="150"/>
    </row>
    <row r="2113" spans="2:21" x14ac:dyDescent="0.45">
      <c r="B2113" s="157" t="str">
        <f t="shared" ca="1" si="133"/>
        <v/>
      </c>
      <c r="C2113" s="158">
        <f t="shared" ca="1" si="134"/>
        <v>0</v>
      </c>
      <c r="D2113" s="158"/>
      <c r="E2113" s="129" t="str">
        <f t="shared" ca="1" si="135"/>
        <v/>
      </c>
      <c r="F2113" s="129"/>
      <c r="G2113" s="129"/>
      <c r="H2113" s="129"/>
      <c r="I2113" s="129"/>
      <c r="J2113" s="129"/>
      <c r="K2113" s="129"/>
      <c r="L2113" s="138" t="str">
        <f ca="1">IFERROR(VLOOKUP(E2113,'1-SETUP'!$A$52:$N$144,11,FALSE),"")</f>
        <v/>
      </c>
      <c r="M2113" s="138"/>
      <c r="N2113" s="138"/>
      <c r="O2113" s="138"/>
      <c r="P2113" s="138"/>
      <c r="Q2113" s="149" t="str">
        <f ca="1">IFERROR(VLOOKUP(E2113,'1-SETUP'!$A$52:$AN$144,33,FALSE),"")</f>
        <v/>
      </c>
      <c r="R2113" s="149"/>
      <c r="S2113" s="149"/>
      <c r="T2113" s="149"/>
      <c r="U2113" s="150"/>
    </row>
    <row r="2114" spans="2:21" x14ac:dyDescent="0.45">
      <c r="B2114" s="157" t="str">
        <f t="shared" ca="1" si="133"/>
        <v/>
      </c>
      <c r="C2114" s="158" t="str">
        <f t="shared" ca="1" si="134"/>
        <v>SAVINGS</v>
      </c>
      <c r="D2114" s="158"/>
      <c r="E2114" s="129" t="str">
        <f t="shared" ca="1" si="135"/>
        <v/>
      </c>
      <c r="F2114" s="129"/>
      <c r="G2114" s="129"/>
      <c r="H2114" s="129"/>
      <c r="I2114" s="129"/>
      <c r="J2114" s="129"/>
      <c r="K2114" s="129"/>
      <c r="L2114" s="138" t="str">
        <f ca="1">IFERROR(VLOOKUP(E2114,'1-SETUP'!$A$52:$N$144,11,FALSE),"")</f>
        <v/>
      </c>
      <c r="M2114" s="138"/>
      <c r="N2114" s="138"/>
      <c r="O2114" s="138"/>
      <c r="P2114" s="138"/>
      <c r="Q2114" s="149" t="str">
        <f ca="1">IFERROR(VLOOKUP(E2114,'1-SETUP'!$A$52:$AN$144,33,FALSE),"")</f>
        <v/>
      </c>
      <c r="R2114" s="149"/>
      <c r="S2114" s="149"/>
      <c r="T2114" s="149"/>
      <c r="U2114" s="150"/>
    </row>
    <row r="2115" spans="2:21" x14ac:dyDescent="0.45">
      <c r="B2115" s="157" t="str">
        <f t="shared" ca="1" si="133"/>
        <v/>
      </c>
      <c r="C2115" s="158" t="str">
        <f t="shared" ca="1" si="134"/>
        <v>Savings - Vacation</v>
      </c>
      <c r="D2115" s="158"/>
      <c r="E2115" s="129" t="str">
        <f t="shared" ca="1" si="135"/>
        <v/>
      </c>
      <c r="F2115" s="129"/>
      <c r="G2115" s="129"/>
      <c r="H2115" s="129"/>
      <c r="I2115" s="129"/>
      <c r="J2115" s="129"/>
      <c r="K2115" s="129"/>
      <c r="L2115" s="138" t="str">
        <f ca="1">IFERROR(VLOOKUP(E2115,'1-SETUP'!$A$52:$N$144,11,FALSE),"")</f>
        <v/>
      </c>
      <c r="M2115" s="138"/>
      <c r="N2115" s="138"/>
      <c r="O2115" s="138"/>
      <c r="P2115" s="138"/>
      <c r="Q2115" s="149" t="str">
        <f ca="1">IFERROR(VLOOKUP(E2115,'1-SETUP'!$A$52:$AN$144,33,FALSE),"")</f>
        <v/>
      </c>
      <c r="R2115" s="149"/>
      <c r="S2115" s="149"/>
      <c r="T2115" s="149"/>
      <c r="U2115" s="150"/>
    </row>
    <row r="2116" spans="2:21" x14ac:dyDescent="0.45">
      <c r="B2116" s="157" t="str">
        <f t="shared" ca="1" si="133"/>
        <v/>
      </c>
      <c r="C2116" s="158" t="str">
        <f t="shared" ca="1" si="134"/>
        <v>Savings - School Fund</v>
      </c>
      <c r="D2116" s="158"/>
      <c r="E2116" s="129" t="str">
        <f t="shared" ca="1" si="135"/>
        <v/>
      </c>
      <c r="F2116" s="129"/>
      <c r="G2116" s="129"/>
      <c r="H2116" s="129"/>
      <c r="I2116" s="129"/>
      <c r="J2116" s="129"/>
      <c r="K2116" s="129"/>
      <c r="L2116" s="138" t="str">
        <f ca="1">IFERROR(VLOOKUP(E2116,'1-SETUP'!$A$52:$N$144,11,FALSE),"")</f>
        <v/>
      </c>
      <c r="M2116" s="138"/>
      <c r="N2116" s="138"/>
      <c r="O2116" s="138"/>
      <c r="P2116" s="138"/>
      <c r="Q2116" s="149" t="str">
        <f ca="1">IFERROR(VLOOKUP(E2116,'1-SETUP'!$A$52:$AN$144,33,FALSE),"")</f>
        <v/>
      </c>
      <c r="R2116" s="149"/>
      <c r="S2116" s="149"/>
      <c r="T2116" s="149"/>
      <c r="U2116" s="150"/>
    </row>
    <row r="2117" spans="2:21" x14ac:dyDescent="0.45">
      <c r="B2117" s="157" t="str">
        <f t="shared" ca="1" si="133"/>
        <v/>
      </c>
      <c r="C2117" s="158">
        <f t="shared" ca="1" si="134"/>
        <v>0</v>
      </c>
      <c r="D2117" s="158"/>
      <c r="E2117" s="129" t="str">
        <f t="shared" ca="1" si="135"/>
        <v/>
      </c>
      <c r="F2117" s="129"/>
      <c r="G2117" s="129"/>
      <c r="H2117" s="129"/>
      <c r="I2117" s="129"/>
      <c r="J2117" s="129"/>
      <c r="K2117" s="129"/>
      <c r="L2117" s="138" t="str">
        <f ca="1">IFERROR(VLOOKUP(E2117,'1-SETUP'!$A$52:$N$144,11,FALSE),"")</f>
        <v/>
      </c>
      <c r="M2117" s="138"/>
      <c r="N2117" s="138"/>
      <c r="O2117" s="138"/>
      <c r="P2117" s="138"/>
      <c r="Q2117" s="149" t="str">
        <f ca="1">IFERROR(VLOOKUP(E2117,'1-SETUP'!$A$52:$AN$144,33,FALSE),"")</f>
        <v/>
      </c>
      <c r="R2117" s="149"/>
      <c r="S2117" s="149"/>
      <c r="T2117" s="149"/>
      <c r="U2117" s="150"/>
    </row>
    <row r="2118" spans="2:21" x14ac:dyDescent="0.45">
      <c r="B2118" s="157" t="str">
        <f t="shared" ca="1" si="133"/>
        <v/>
      </c>
      <c r="C2118" s="158">
        <f t="shared" ca="1" si="134"/>
        <v>0</v>
      </c>
      <c r="D2118" s="158"/>
      <c r="E2118" s="129" t="str">
        <f t="shared" ca="1" si="135"/>
        <v/>
      </c>
      <c r="F2118" s="129"/>
      <c r="G2118" s="129"/>
      <c r="H2118" s="129"/>
      <c r="I2118" s="129"/>
      <c r="J2118" s="129"/>
      <c r="K2118" s="129"/>
      <c r="L2118" s="138" t="str">
        <f ca="1">IFERROR(VLOOKUP(E2118,'1-SETUP'!$A$52:$N$144,11,FALSE),"")</f>
        <v/>
      </c>
      <c r="M2118" s="138"/>
      <c r="N2118" s="138"/>
      <c r="O2118" s="138"/>
      <c r="P2118" s="138"/>
      <c r="Q2118" s="149" t="str">
        <f ca="1">IFERROR(VLOOKUP(E2118,'1-SETUP'!$A$52:$AN$144,33,FALSE),"")</f>
        <v/>
      </c>
      <c r="R2118" s="149"/>
      <c r="S2118" s="149"/>
      <c r="T2118" s="149"/>
      <c r="U2118" s="150"/>
    </row>
    <row r="2119" spans="2:21" x14ac:dyDescent="0.45">
      <c r="B2119" s="157" t="str">
        <f t="shared" ref="B2119:B2182" ca="1" si="136">H218</f>
        <v/>
      </c>
      <c r="C2119" s="158">
        <f t="shared" ca="1" si="134"/>
        <v>0</v>
      </c>
      <c r="D2119" s="158"/>
      <c r="E2119" s="129" t="str">
        <f t="shared" ca="1" si="135"/>
        <v/>
      </c>
      <c r="F2119" s="129"/>
      <c r="G2119" s="129"/>
      <c r="H2119" s="129"/>
      <c r="I2119" s="129"/>
      <c r="J2119" s="129"/>
      <c r="K2119" s="129"/>
      <c r="L2119" s="138" t="str">
        <f ca="1">IFERROR(VLOOKUP(E2119,'1-SETUP'!$A$52:$N$144,11,FALSE),"")</f>
        <v/>
      </c>
      <c r="M2119" s="138"/>
      <c r="N2119" s="138"/>
      <c r="O2119" s="138"/>
      <c r="P2119" s="138"/>
      <c r="Q2119" s="149" t="str">
        <f ca="1">IFERROR(VLOOKUP(E2119,'1-SETUP'!$A$52:$AN$144,33,FALSE),"")</f>
        <v/>
      </c>
      <c r="R2119" s="149"/>
      <c r="S2119" s="149"/>
      <c r="T2119" s="149"/>
      <c r="U2119" s="150"/>
    </row>
    <row r="2120" spans="2:21" x14ac:dyDescent="0.45">
      <c r="B2120" s="157" t="str">
        <f t="shared" ca="1" si="136"/>
        <v/>
      </c>
      <c r="C2120" s="158">
        <f t="shared" ref="C2120:C2183" ca="1" si="137">I219</f>
        <v>0</v>
      </c>
      <c r="D2120" s="158"/>
      <c r="E2120" s="129" t="str">
        <f t="shared" ref="E2120:E2183" ca="1" si="138">IF(B2120="","",I219)</f>
        <v/>
      </c>
      <c r="F2120" s="129"/>
      <c r="G2120" s="129"/>
      <c r="H2120" s="129"/>
      <c r="I2120" s="129"/>
      <c r="J2120" s="129"/>
      <c r="K2120" s="129"/>
      <c r="L2120" s="138" t="str">
        <f ca="1">IFERROR(VLOOKUP(E2120,'1-SETUP'!$A$52:$N$144,11,FALSE),"")</f>
        <v/>
      </c>
      <c r="M2120" s="138"/>
      <c r="N2120" s="138"/>
      <c r="O2120" s="138"/>
      <c r="P2120" s="138"/>
      <c r="Q2120" s="149" t="str">
        <f ca="1">IFERROR(VLOOKUP(E2120,'1-SETUP'!$A$52:$AN$144,33,FALSE),"")</f>
        <v/>
      </c>
      <c r="R2120" s="149"/>
      <c r="S2120" s="149"/>
      <c r="T2120" s="149"/>
      <c r="U2120" s="150"/>
    </row>
    <row r="2121" spans="2:21" x14ac:dyDescent="0.45">
      <c r="B2121" s="157" t="str">
        <f t="shared" ca="1" si="136"/>
        <v/>
      </c>
      <c r="C2121" s="158">
        <f t="shared" ca="1" si="137"/>
        <v>0</v>
      </c>
      <c r="D2121" s="158"/>
      <c r="E2121" s="129" t="str">
        <f t="shared" ca="1" si="138"/>
        <v/>
      </c>
      <c r="F2121" s="129"/>
      <c r="G2121" s="129"/>
      <c r="H2121" s="129"/>
      <c r="I2121" s="129"/>
      <c r="J2121" s="129"/>
      <c r="K2121" s="129"/>
      <c r="L2121" s="138" t="str">
        <f ca="1">IFERROR(VLOOKUP(E2121,'1-SETUP'!$A$52:$N$144,11,FALSE),"")</f>
        <v/>
      </c>
      <c r="M2121" s="138"/>
      <c r="N2121" s="138"/>
      <c r="O2121" s="138"/>
      <c r="P2121" s="138"/>
      <c r="Q2121" s="149" t="str">
        <f ca="1">IFERROR(VLOOKUP(E2121,'1-SETUP'!$A$52:$AN$144,33,FALSE),"")</f>
        <v/>
      </c>
      <c r="R2121" s="149"/>
      <c r="S2121" s="149"/>
      <c r="T2121" s="149"/>
      <c r="U2121" s="150"/>
    </row>
    <row r="2122" spans="2:21" x14ac:dyDescent="0.45">
      <c r="B2122" s="157" t="str">
        <f t="shared" ca="1" si="136"/>
        <v/>
      </c>
      <c r="C2122" s="158">
        <f t="shared" ca="1" si="137"/>
        <v>0</v>
      </c>
      <c r="D2122" s="158"/>
      <c r="E2122" s="129" t="str">
        <f t="shared" ca="1" si="138"/>
        <v/>
      </c>
      <c r="F2122" s="129"/>
      <c r="G2122" s="129"/>
      <c r="H2122" s="129"/>
      <c r="I2122" s="129"/>
      <c r="J2122" s="129"/>
      <c r="K2122" s="129"/>
      <c r="L2122" s="138" t="str">
        <f ca="1">IFERROR(VLOOKUP(E2122,'1-SETUP'!$A$52:$N$144,11,FALSE),"")</f>
        <v/>
      </c>
      <c r="M2122" s="138"/>
      <c r="N2122" s="138"/>
      <c r="O2122" s="138"/>
      <c r="P2122" s="138"/>
      <c r="Q2122" s="149" t="str">
        <f ca="1">IFERROR(VLOOKUP(E2122,'1-SETUP'!$A$52:$AN$144,33,FALSE),"")</f>
        <v/>
      </c>
      <c r="R2122" s="149"/>
      <c r="S2122" s="149"/>
      <c r="T2122" s="149"/>
      <c r="U2122" s="150"/>
    </row>
    <row r="2123" spans="2:21" x14ac:dyDescent="0.45">
      <c r="B2123" s="157" t="str">
        <f t="shared" ca="1" si="136"/>
        <v/>
      </c>
      <c r="C2123" s="158">
        <f t="shared" ca="1" si="137"/>
        <v>0</v>
      </c>
      <c r="D2123" s="158"/>
      <c r="E2123" s="129" t="str">
        <f t="shared" ca="1" si="138"/>
        <v/>
      </c>
      <c r="F2123" s="129"/>
      <c r="G2123" s="129"/>
      <c r="H2123" s="129"/>
      <c r="I2123" s="129"/>
      <c r="J2123" s="129"/>
      <c r="K2123" s="129"/>
      <c r="L2123" s="138" t="str">
        <f ca="1">IFERROR(VLOOKUP(E2123,'1-SETUP'!$A$52:$N$144,11,FALSE),"")</f>
        <v/>
      </c>
      <c r="M2123" s="138"/>
      <c r="N2123" s="138"/>
      <c r="O2123" s="138"/>
      <c r="P2123" s="138"/>
      <c r="Q2123" s="149" t="str">
        <f ca="1">IFERROR(VLOOKUP(E2123,'1-SETUP'!$A$52:$AN$144,33,FALSE),"")</f>
        <v/>
      </c>
      <c r="R2123" s="149"/>
      <c r="S2123" s="149"/>
      <c r="T2123" s="149"/>
      <c r="U2123" s="150"/>
    </row>
    <row r="2124" spans="2:21" x14ac:dyDescent="0.45">
      <c r="B2124" s="157" t="str">
        <f t="shared" ca="1" si="136"/>
        <v/>
      </c>
      <c r="C2124" s="158">
        <f t="shared" ca="1" si="137"/>
        <v>0</v>
      </c>
      <c r="D2124" s="158"/>
      <c r="E2124" s="129" t="str">
        <f t="shared" ca="1" si="138"/>
        <v/>
      </c>
      <c r="F2124" s="129"/>
      <c r="G2124" s="129"/>
      <c r="H2124" s="129"/>
      <c r="I2124" s="129"/>
      <c r="J2124" s="129"/>
      <c r="K2124" s="129"/>
      <c r="L2124" s="138" t="str">
        <f ca="1">IFERROR(VLOOKUP(E2124,'1-SETUP'!$A$52:$N$144,11,FALSE),"")</f>
        <v/>
      </c>
      <c r="M2124" s="138"/>
      <c r="N2124" s="138"/>
      <c r="O2124" s="138"/>
      <c r="P2124" s="138"/>
      <c r="Q2124" s="149" t="str">
        <f ca="1">IFERROR(VLOOKUP(E2124,'1-SETUP'!$A$52:$AN$144,33,FALSE),"")</f>
        <v/>
      </c>
      <c r="R2124" s="149"/>
      <c r="S2124" s="149"/>
      <c r="T2124" s="149"/>
      <c r="U2124" s="150"/>
    </row>
    <row r="2125" spans="2:21" x14ac:dyDescent="0.45">
      <c r="B2125" s="157" t="str">
        <f t="shared" ca="1" si="136"/>
        <v/>
      </c>
      <c r="C2125" s="158">
        <f t="shared" ca="1" si="137"/>
        <v>0</v>
      </c>
      <c r="D2125" s="158"/>
      <c r="E2125" s="129" t="str">
        <f t="shared" ca="1" si="138"/>
        <v/>
      </c>
      <c r="F2125" s="129"/>
      <c r="G2125" s="129"/>
      <c r="H2125" s="129"/>
      <c r="I2125" s="129"/>
      <c r="J2125" s="129"/>
      <c r="K2125" s="129"/>
      <c r="L2125" s="138" t="str">
        <f ca="1">IFERROR(VLOOKUP(E2125,'1-SETUP'!$A$52:$N$144,11,FALSE),"")</f>
        <v/>
      </c>
      <c r="M2125" s="138"/>
      <c r="N2125" s="138"/>
      <c r="O2125" s="138"/>
      <c r="P2125" s="138"/>
      <c r="Q2125" s="149" t="str">
        <f ca="1">IFERROR(VLOOKUP(E2125,'1-SETUP'!$A$52:$AN$144,33,FALSE),"")</f>
        <v/>
      </c>
      <c r="R2125" s="149"/>
      <c r="S2125" s="149"/>
      <c r="T2125" s="149"/>
      <c r="U2125" s="150"/>
    </row>
    <row r="2126" spans="2:21" x14ac:dyDescent="0.45">
      <c r="B2126" s="157" t="str">
        <f t="shared" ca="1" si="136"/>
        <v/>
      </c>
      <c r="C2126" s="158">
        <f t="shared" ca="1" si="137"/>
        <v>0</v>
      </c>
      <c r="D2126" s="158"/>
      <c r="E2126" s="129" t="str">
        <f t="shared" ca="1" si="138"/>
        <v/>
      </c>
      <c r="F2126" s="129"/>
      <c r="G2126" s="129"/>
      <c r="H2126" s="129"/>
      <c r="I2126" s="129"/>
      <c r="J2126" s="129"/>
      <c r="K2126" s="129"/>
      <c r="L2126" s="138" t="str">
        <f ca="1">IFERROR(VLOOKUP(E2126,'1-SETUP'!$A$52:$N$144,11,FALSE),"")</f>
        <v/>
      </c>
      <c r="M2126" s="138"/>
      <c r="N2126" s="138"/>
      <c r="O2126" s="138"/>
      <c r="P2126" s="138"/>
      <c r="Q2126" s="149" t="str">
        <f ca="1">IFERROR(VLOOKUP(E2126,'1-SETUP'!$A$52:$AN$144,33,FALSE),"")</f>
        <v/>
      </c>
      <c r="R2126" s="149"/>
      <c r="S2126" s="149"/>
      <c r="T2126" s="149"/>
      <c r="U2126" s="150"/>
    </row>
    <row r="2127" spans="2:21" x14ac:dyDescent="0.45">
      <c r="B2127" s="157" t="str">
        <f t="shared" ca="1" si="136"/>
        <v/>
      </c>
      <c r="C2127" s="158">
        <f t="shared" ca="1" si="137"/>
        <v>0</v>
      </c>
      <c r="D2127" s="158"/>
      <c r="E2127" s="129" t="str">
        <f t="shared" ca="1" si="138"/>
        <v/>
      </c>
      <c r="F2127" s="129"/>
      <c r="G2127" s="129"/>
      <c r="H2127" s="129"/>
      <c r="I2127" s="129"/>
      <c r="J2127" s="129"/>
      <c r="K2127" s="129"/>
      <c r="L2127" s="138" t="str">
        <f ca="1">IFERROR(VLOOKUP(E2127,'1-SETUP'!$A$52:$N$144,11,FALSE),"")</f>
        <v/>
      </c>
      <c r="M2127" s="138"/>
      <c r="N2127" s="138"/>
      <c r="O2127" s="138"/>
      <c r="P2127" s="138"/>
      <c r="Q2127" s="149" t="str">
        <f ca="1">IFERROR(VLOOKUP(E2127,'1-SETUP'!$A$52:$AN$144,33,FALSE),"")</f>
        <v/>
      </c>
      <c r="R2127" s="149"/>
      <c r="S2127" s="149"/>
      <c r="T2127" s="149"/>
      <c r="U2127" s="150"/>
    </row>
    <row r="2128" spans="2:21" x14ac:dyDescent="0.45">
      <c r="B2128" s="157" t="str">
        <f t="shared" ca="1" si="136"/>
        <v/>
      </c>
      <c r="C2128" s="158">
        <f t="shared" ca="1" si="137"/>
        <v>0</v>
      </c>
      <c r="D2128" s="158"/>
      <c r="E2128" s="129" t="str">
        <f t="shared" ca="1" si="138"/>
        <v/>
      </c>
      <c r="F2128" s="129"/>
      <c r="G2128" s="129"/>
      <c r="H2128" s="129"/>
      <c r="I2128" s="129"/>
      <c r="J2128" s="129"/>
      <c r="K2128" s="129"/>
      <c r="L2128" s="138" t="str">
        <f ca="1">IFERROR(VLOOKUP(E2128,'1-SETUP'!$A$52:$N$144,11,FALSE),"")</f>
        <v/>
      </c>
      <c r="M2128" s="138"/>
      <c r="N2128" s="138"/>
      <c r="O2128" s="138"/>
      <c r="P2128" s="138"/>
      <c r="Q2128" s="149" t="str">
        <f ca="1">IFERROR(VLOOKUP(E2128,'1-SETUP'!$A$52:$AN$144,33,FALSE),"")</f>
        <v/>
      </c>
      <c r="R2128" s="149"/>
      <c r="S2128" s="149"/>
      <c r="T2128" s="149"/>
      <c r="U2128" s="150"/>
    </row>
    <row r="2129" spans="2:21" x14ac:dyDescent="0.45">
      <c r="B2129" s="157" t="str">
        <f t="shared" ca="1" si="136"/>
        <v/>
      </c>
      <c r="C2129" s="158">
        <f t="shared" ca="1" si="137"/>
        <v>0</v>
      </c>
      <c r="D2129" s="158"/>
      <c r="E2129" s="129" t="str">
        <f t="shared" ca="1" si="138"/>
        <v/>
      </c>
      <c r="F2129" s="129"/>
      <c r="G2129" s="129"/>
      <c r="H2129" s="129"/>
      <c r="I2129" s="129"/>
      <c r="J2129" s="129"/>
      <c r="K2129" s="129"/>
      <c r="L2129" s="138" t="str">
        <f ca="1">IFERROR(VLOOKUP(E2129,'1-SETUP'!$A$52:$N$144,11,FALSE),"")</f>
        <v/>
      </c>
      <c r="M2129" s="138"/>
      <c r="N2129" s="138"/>
      <c r="O2129" s="138"/>
      <c r="P2129" s="138"/>
      <c r="Q2129" s="149" t="str">
        <f ca="1">IFERROR(VLOOKUP(E2129,'1-SETUP'!$A$52:$AN$144,33,FALSE),"")</f>
        <v/>
      </c>
      <c r="R2129" s="149"/>
      <c r="S2129" s="149"/>
      <c r="T2129" s="149"/>
      <c r="U2129" s="150"/>
    </row>
    <row r="2130" spans="2:21" x14ac:dyDescent="0.45">
      <c r="B2130" s="157" t="str">
        <f t="shared" ca="1" si="136"/>
        <v/>
      </c>
      <c r="C2130" s="158">
        <f t="shared" ca="1" si="137"/>
        <v>0</v>
      </c>
      <c r="D2130" s="158"/>
      <c r="E2130" s="129" t="str">
        <f t="shared" ca="1" si="138"/>
        <v/>
      </c>
      <c r="F2130" s="129"/>
      <c r="G2130" s="129"/>
      <c r="H2130" s="129"/>
      <c r="I2130" s="129"/>
      <c r="J2130" s="129"/>
      <c r="K2130" s="129"/>
      <c r="L2130" s="138" t="str">
        <f ca="1">IFERROR(VLOOKUP(E2130,'1-SETUP'!$A$52:$N$144,11,FALSE),"")</f>
        <v/>
      </c>
      <c r="M2130" s="138"/>
      <c r="N2130" s="138"/>
      <c r="O2130" s="138"/>
      <c r="P2130" s="138"/>
      <c r="Q2130" s="149" t="str">
        <f ca="1">IFERROR(VLOOKUP(E2130,'1-SETUP'!$A$52:$AN$144,33,FALSE),"")</f>
        <v/>
      </c>
      <c r="R2130" s="149"/>
      <c r="S2130" s="149"/>
      <c r="T2130" s="149"/>
      <c r="U2130" s="150"/>
    </row>
    <row r="2131" spans="2:21" x14ac:dyDescent="0.45">
      <c r="B2131" s="157" t="str">
        <f t="shared" ca="1" si="136"/>
        <v/>
      </c>
      <c r="C2131" s="158">
        <f t="shared" ca="1" si="137"/>
        <v>0</v>
      </c>
      <c r="D2131" s="158"/>
      <c r="E2131" s="129" t="str">
        <f t="shared" ca="1" si="138"/>
        <v/>
      </c>
      <c r="F2131" s="129"/>
      <c r="G2131" s="129"/>
      <c r="H2131" s="129"/>
      <c r="I2131" s="129"/>
      <c r="J2131" s="129"/>
      <c r="K2131" s="129"/>
      <c r="L2131" s="138" t="str">
        <f ca="1">IFERROR(VLOOKUP(E2131,'1-SETUP'!$A$52:$N$144,11,FALSE),"")</f>
        <v/>
      </c>
      <c r="M2131" s="138"/>
      <c r="N2131" s="138"/>
      <c r="O2131" s="138"/>
      <c r="P2131" s="138"/>
      <c r="Q2131" s="149" t="str">
        <f ca="1">IFERROR(VLOOKUP(E2131,'1-SETUP'!$A$52:$AN$144,33,FALSE),"")</f>
        <v/>
      </c>
      <c r="R2131" s="149"/>
      <c r="S2131" s="149"/>
      <c r="T2131" s="149"/>
      <c r="U2131" s="150"/>
    </row>
    <row r="2132" spans="2:21" x14ac:dyDescent="0.45">
      <c r="B2132" s="157" t="str">
        <f t="shared" ca="1" si="136"/>
        <v/>
      </c>
      <c r="C2132" s="158">
        <f t="shared" ca="1" si="137"/>
        <v>0</v>
      </c>
      <c r="D2132" s="158"/>
      <c r="E2132" s="129" t="str">
        <f t="shared" ca="1" si="138"/>
        <v/>
      </c>
      <c r="F2132" s="129"/>
      <c r="G2132" s="129"/>
      <c r="H2132" s="129"/>
      <c r="I2132" s="129"/>
      <c r="J2132" s="129"/>
      <c r="K2132" s="129"/>
      <c r="L2132" s="138" t="str">
        <f ca="1">IFERROR(VLOOKUP(E2132,'1-SETUP'!$A$52:$N$144,11,FALSE),"")</f>
        <v/>
      </c>
      <c r="M2132" s="138"/>
      <c r="N2132" s="138"/>
      <c r="O2132" s="138"/>
      <c r="P2132" s="138"/>
      <c r="Q2132" s="149" t="str">
        <f ca="1">IFERROR(VLOOKUP(E2132,'1-SETUP'!$A$52:$AN$144,33,FALSE),"")</f>
        <v/>
      </c>
      <c r="R2132" s="149"/>
      <c r="S2132" s="149"/>
      <c r="T2132" s="149"/>
      <c r="U2132" s="150"/>
    </row>
    <row r="2133" spans="2:21" x14ac:dyDescent="0.45">
      <c r="B2133" s="157" t="str">
        <f t="shared" ca="1" si="136"/>
        <v/>
      </c>
      <c r="C2133" s="158">
        <f t="shared" ca="1" si="137"/>
        <v>0</v>
      </c>
      <c r="D2133" s="158"/>
      <c r="E2133" s="129" t="str">
        <f t="shared" ca="1" si="138"/>
        <v/>
      </c>
      <c r="F2133" s="129"/>
      <c r="G2133" s="129"/>
      <c r="H2133" s="129"/>
      <c r="I2133" s="129"/>
      <c r="J2133" s="129"/>
      <c r="K2133" s="129"/>
      <c r="L2133" s="138" t="str">
        <f ca="1">IFERROR(VLOOKUP(E2133,'1-SETUP'!$A$52:$N$144,11,FALSE),"")</f>
        <v/>
      </c>
      <c r="M2133" s="138"/>
      <c r="N2133" s="138"/>
      <c r="O2133" s="138"/>
      <c r="P2133" s="138"/>
      <c r="Q2133" s="149" t="str">
        <f ca="1">IFERROR(VLOOKUP(E2133,'1-SETUP'!$A$52:$AN$144,33,FALSE),"")</f>
        <v/>
      </c>
      <c r="R2133" s="149"/>
      <c r="S2133" s="149"/>
      <c r="T2133" s="149"/>
      <c r="U2133" s="150"/>
    </row>
    <row r="2134" spans="2:21" x14ac:dyDescent="0.45">
      <c r="B2134" s="157" t="str">
        <f t="shared" ca="1" si="136"/>
        <v/>
      </c>
      <c r="C2134" s="158">
        <f t="shared" ca="1" si="137"/>
        <v>0</v>
      </c>
      <c r="D2134" s="158"/>
      <c r="E2134" s="129" t="str">
        <f t="shared" ca="1" si="138"/>
        <v/>
      </c>
      <c r="F2134" s="129"/>
      <c r="G2134" s="129"/>
      <c r="H2134" s="129"/>
      <c r="I2134" s="129"/>
      <c r="J2134" s="129"/>
      <c r="K2134" s="129"/>
      <c r="L2134" s="138" t="str">
        <f ca="1">IFERROR(VLOOKUP(E2134,'1-SETUP'!$A$52:$N$144,11,FALSE),"")</f>
        <v/>
      </c>
      <c r="M2134" s="138"/>
      <c r="N2134" s="138"/>
      <c r="O2134" s="138"/>
      <c r="P2134" s="138"/>
      <c r="Q2134" s="149" t="str">
        <f ca="1">IFERROR(VLOOKUP(E2134,'1-SETUP'!$A$52:$AN$144,33,FALSE),"")</f>
        <v/>
      </c>
      <c r="R2134" s="149"/>
      <c r="S2134" s="149"/>
      <c r="T2134" s="149"/>
      <c r="U2134" s="150"/>
    </row>
    <row r="2135" spans="2:21" x14ac:dyDescent="0.45">
      <c r="B2135" s="157" t="str">
        <f t="shared" ca="1" si="136"/>
        <v/>
      </c>
      <c r="C2135" s="158">
        <f t="shared" ca="1" si="137"/>
        <v>0</v>
      </c>
      <c r="D2135" s="158"/>
      <c r="E2135" s="129" t="str">
        <f t="shared" ca="1" si="138"/>
        <v/>
      </c>
      <c r="F2135" s="129"/>
      <c r="G2135" s="129"/>
      <c r="H2135" s="129"/>
      <c r="I2135" s="129"/>
      <c r="J2135" s="129"/>
      <c r="K2135" s="129"/>
      <c r="L2135" s="138" t="str">
        <f ca="1">IFERROR(VLOOKUP(E2135,'1-SETUP'!$A$52:$N$144,11,FALSE),"")</f>
        <v/>
      </c>
      <c r="M2135" s="138"/>
      <c r="N2135" s="138"/>
      <c r="O2135" s="138"/>
      <c r="P2135" s="138"/>
      <c r="Q2135" s="149" t="str">
        <f ca="1">IFERROR(VLOOKUP(E2135,'1-SETUP'!$A$52:$AN$144,33,FALSE),"")</f>
        <v/>
      </c>
      <c r="R2135" s="149"/>
      <c r="S2135" s="149"/>
      <c r="T2135" s="149"/>
      <c r="U2135" s="150"/>
    </row>
    <row r="2136" spans="2:21" x14ac:dyDescent="0.45">
      <c r="B2136" s="157" t="str">
        <f t="shared" ca="1" si="136"/>
        <v/>
      </c>
      <c r="C2136" s="158">
        <f t="shared" ca="1" si="137"/>
        <v>0</v>
      </c>
      <c r="D2136" s="158"/>
      <c r="E2136" s="129" t="str">
        <f t="shared" ca="1" si="138"/>
        <v/>
      </c>
      <c r="F2136" s="129"/>
      <c r="G2136" s="129"/>
      <c r="H2136" s="129"/>
      <c r="I2136" s="129"/>
      <c r="J2136" s="129"/>
      <c r="K2136" s="129"/>
      <c r="L2136" s="138" t="str">
        <f ca="1">IFERROR(VLOOKUP(E2136,'1-SETUP'!$A$52:$N$144,11,FALSE),"")</f>
        <v/>
      </c>
      <c r="M2136" s="138"/>
      <c r="N2136" s="138"/>
      <c r="O2136" s="138"/>
      <c r="P2136" s="138"/>
      <c r="Q2136" s="149" t="str">
        <f ca="1">IFERROR(VLOOKUP(E2136,'1-SETUP'!$A$52:$AN$144,33,FALSE),"")</f>
        <v/>
      </c>
      <c r="R2136" s="149"/>
      <c r="S2136" s="149"/>
      <c r="T2136" s="149"/>
      <c r="U2136" s="150"/>
    </row>
    <row r="2137" spans="2:21" x14ac:dyDescent="0.45">
      <c r="B2137" s="157" t="str">
        <f t="shared" ca="1" si="136"/>
        <v/>
      </c>
      <c r="C2137" s="158">
        <f t="shared" ca="1" si="137"/>
        <v>0</v>
      </c>
      <c r="D2137" s="158"/>
      <c r="E2137" s="129" t="str">
        <f t="shared" ca="1" si="138"/>
        <v/>
      </c>
      <c r="F2137" s="129"/>
      <c r="G2137" s="129"/>
      <c r="H2137" s="129"/>
      <c r="I2137" s="129"/>
      <c r="J2137" s="129"/>
      <c r="K2137" s="129"/>
      <c r="L2137" s="138" t="str">
        <f ca="1">IFERROR(VLOOKUP(E2137,'1-SETUP'!$A$52:$N$144,11,FALSE),"")</f>
        <v/>
      </c>
      <c r="M2137" s="138"/>
      <c r="N2137" s="138"/>
      <c r="O2137" s="138"/>
      <c r="P2137" s="138"/>
      <c r="Q2137" s="149" t="str">
        <f ca="1">IFERROR(VLOOKUP(E2137,'1-SETUP'!$A$52:$AN$144,33,FALSE),"")</f>
        <v/>
      </c>
      <c r="R2137" s="149"/>
      <c r="S2137" s="149"/>
      <c r="T2137" s="149"/>
      <c r="U2137" s="150"/>
    </row>
    <row r="2138" spans="2:21" x14ac:dyDescent="0.45">
      <c r="B2138" s="157" t="str">
        <f t="shared" ca="1" si="136"/>
        <v/>
      </c>
      <c r="C2138" s="158">
        <f t="shared" ca="1" si="137"/>
        <v>0</v>
      </c>
      <c r="D2138" s="158"/>
      <c r="E2138" s="129" t="str">
        <f t="shared" ca="1" si="138"/>
        <v/>
      </c>
      <c r="F2138" s="129"/>
      <c r="G2138" s="129"/>
      <c r="H2138" s="129"/>
      <c r="I2138" s="129"/>
      <c r="J2138" s="129"/>
      <c r="K2138" s="129"/>
      <c r="L2138" s="138" t="str">
        <f ca="1">IFERROR(VLOOKUP(E2138,'1-SETUP'!$A$52:$N$144,11,FALSE),"")</f>
        <v/>
      </c>
      <c r="M2138" s="138"/>
      <c r="N2138" s="138"/>
      <c r="O2138" s="138"/>
      <c r="P2138" s="138"/>
      <c r="Q2138" s="149" t="str">
        <f ca="1">IFERROR(VLOOKUP(E2138,'1-SETUP'!$A$52:$AN$144,33,FALSE),"")</f>
        <v/>
      </c>
      <c r="R2138" s="149"/>
      <c r="S2138" s="149"/>
      <c r="T2138" s="149"/>
      <c r="U2138" s="150"/>
    </row>
    <row r="2139" spans="2:21" x14ac:dyDescent="0.45">
      <c r="B2139" s="157" t="str">
        <f t="shared" ca="1" si="136"/>
        <v/>
      </c>
      <c r="C2139" s="158">
        <f t="shared" ca="1" si="137"/>
        <v>0</v>
      </c>
      <c r="D2139" s="158"/>
      <c r="E2139" s="129" t="str">
        <f t="shared" ca="1" si="138"/>
        <v/>
      </c>
      <c r="F2139" s="129"/>
      <c r="G2139" s="129"/>
      <c r="H2139" s="129"/>
      <c r="I2139" s="129"/>
      <c r="J2139" s="129"/>
      <c r="K2139" s="129"/>
      <c r="L2139" s="138" t="str">
        <f ca="1">IFERROR(VLOOKUP(E2139,'1-SETUP'!$A$52:$N$144,11,FALSE),"")</f>
        <v/>
      </c>
      <c r="M2139" s="138"/>
      <c r="N2139" s="138"/>
      <c r="O2139" s="138"/>
      <c r="P2139" s="138"/>
      <c r="Q2139" s="149" t="str">
        <f ca="1">IFERROR(VLOOKUP(E2139,'1-SETUP'!$A$52:$AN$144,33,FALSE),"")</f>
        <v/>
      </c>
      <c r="R2139" s="149"/>
      <c r="S2139" s="149"/>
      <c r="T2139" s="149"/>
      <c r="U2139" s="150"/>
    </row>
    <row r="2140" spans="2:21" x14ac:dyDescent="0.45">
      <c r="B2140" s="157" t="str">
        <f t="shared" ca="1" si="136"/>
        <v/>
      </c>
      <c r="C2140" s="158">
        <f t="shared" ca="1" si="137"/>
        <v>0</v>
      </c>
      <c r="D2140" s="158"/>
      <c r="E2140" s="129" t="str">
        <f t="shared" ca="1" si="138"/>
        <v/>
      </c>
      <c r="F2140" s="129"/>
      <c r="G2140" s="129"/>
      <c r="H2140" s="129"/>
      <c r="I2140" s="129"/>
      <c r="J2140" s="129"/>
      <c r="K2140" s="129"/>
      <c r="L2140" s="138" t="str">
        <f ca="1">IFERROR(VLOOKUP(E2140,'1-SETUP'!$A$52:$N$144,11,FALSE),"")</f>
        <v/>
      </c>
      <c r="M2140" s="138"/>
      <c r="N2140" s="138"/>
      <c r="O2140" s="138"/>
      <c r="P2140" s="138"/>
      <c r="Q2140" s="149" t="str">
        <f ca="1">IFERROR(VLOOKUP(E2140,'1-SETUP'!$A$52:$AN$144,33,FALSE),"")</f>
        <v/>
      </c>
      <c r="R2140" s="149"/>
      <c r="S2140" s="149"/>
      <c r="T2140" s="149"/>
      <c r="U2140" s="150"/>
    </row>
    <row r="2141" spans="2:21" x14ac:dyDescent="0.45">
      <c r="B2141" s="157" t="str">
        <f t="shared" ca="1" si="136"/>
        <v/>
      </c>
      <c r="C2141" s="158">
        <f t="shared" ca="1" si="137"/>
        <v>0</v>
      </c>
      <c r="D2141" s="158"/>
      <c r="E2141" s="129" t="str">
        <f t="shared" ca="1" si="138"/>
        <v/>
      </c>
      <c r="F2141" s="129"/>
      <c r="G2141" s="129"/>
      <c r="H2141" s="129"/>
      <c r="I2141" s="129"/>
      <c r="J2141" s="129"/>
      <c r="K2141" s="129"/>
      <c r="L2141" s="138" t="str">
        <f ca="1">IFERROR(VLOOKUP(E2141,'1-SETUP'!$A$52:$N$144,11,FALSE),"")</f>
        <v/>
      </c>
      <c r="M2141" s="138"/>
      <c r="N2141" s="138"/>
      <c r="O2141" s="138"/>
      <c r="P2141" s="138"/>
      <c r="Q2141" s="149" t="str">
        <f ca="1">IFERROR(VLOOKUP(E2141,'1-SETUP'!$A$52:$AN$144,33,FALSE),"")</f>
        <v/>
      </c>
      <c r="R2141" s="149"/>
      <c r="S2141" s="149"/>
      <c r="T2141" s="149"/>
      <c r="U2141" s="150"/>
    </row>
    <row r="2142" spans="2:21" x14ac:dyDescent="0.45">
      <c r="B2142" s="157" t="str">
        <f t="shared" ca="1" si="136"/>
        <v/>
      </c>
      <c r="C2142" s="158">
        <f t="shared" ca="1" si="137"/>
        <v>0</v>
      </c>
      <c r="D2142" s="158"/>
      <c r="E2142" s="129" t="str">
        <f t="shared" ca="1" si="138"/>
        <v/>
      </c>
      <c r="F2142" s="129"/>
      <c r="G2142" s="129"/>
      <c r="H2142" s="129"/>
      <c r="I2142" s="129"/>
      <c r="J2142" s="129"/>
      <c r="K2142" s="129"/>
      <c r="L2142" s="138" t="str">
        <f ca="1">IFERROR(VLOOKUP(E2142,'1-SETUP'!$A$52:$N$144,11,FALSE),"")</f>
        <v/>
      </c>
      <c r="M2142" s="138"/>
      <c r="N2142" s="138"/>
      <c r="O2142" s="138"/>
      <c r="P2142" s="138"/>
      <c r="Q2142" s="149" t="str">
        <f ca="1">IFERROR(VLOOKUP(E2142,'1-SETUP'!$A$52:$AN$144,33,FALSE),"")</f>
        <v/>
      </c>
      <c r="R2142" s="149"/>
      <c r="S2142" s="149"/>
      <c r="T2142" s="149"/>
      <c r="U2142" s="150"/>
    </row>
    <row r="2143" spans="2:21" x14ac:dyDescent="0.45">
      <c r="B2143" s="157" t="str">
        <f t="shared" ca="1" si="136"/>
        <v/>
      </c>
      <c r="C2143" s="158">
        <f t="shared" ca="1" si="137"/>
        <v>0</v>
      </c>
      <c r="D2143" s="158"/>
      <c r="E2143" s="129" t="str">
        <f t="shared" ca="1" si="138"/>
        <v/>
      </c>
      <c r="F2143" s="129"/>
      <c r="G2143" s="129"/>
      <c r="H2143" s="129"/>
      <c r="I2143" s="129"/>
      <c r="J2143" s="129"/>
      <c r="K2143" s="129"/>
      <c r="L2143" s="138" t="str">
        <f ca="1">IFERROR(VLOOKUP(E2143,'1-SETUP'!$A$52:$N$144,11,FALSE),"")</f>
        <v/>
      </c>
      <c r="M2143" s="138"/>
      <c r="N2143" s="138"/>
      <c r="O2143" s="138"/>
      <c r="P2143" s="138"/>
      <c r="Q2143" s="149" t="str">
        <f ca="1">IFERROR(VLOOKUP(E2143,'1-SETUP'!$A$52:$AN$144,33,FALSE),"")</f>
        <v/>
      </c>
      <c r="R2143" s="149"/>
      <c r="S2143" s="149"/>
      <c r="T2143" s="149"/>
      <c r="U2143" s="150"/>
    </row>
    <row r="2144" spans="2:21" x14ac:dyDescent="0.45">
      <c r="B2144" s="157" t="str">
        <f t="shared" ca="1" si="136"/>
        <v/>
      </c>
      <c r="C2144" s="158">
        <f t="shared" ca="1" si="137"/>
        <v>0</v>
      </c>
      <c r="D2144" s="158"/>
      <c r="E2144" s="129" t="str">
        <f t="shared" ca="1" si="138"/>
        <v/>
      </c>
      <c r="F2144" s="129"/>
      <c r="G2144" s="129"/>
      <c r="H2144" s="129"/>
      <c r="I2144" s="129"/>
      <c r="J2144" s="129"/>
      <c r="K2144" s="129"/>
      <c r="L2144" s="138" t="str">
        <f ca="1">IFERROR(VLOOKUP(E2144,'1-SETUP'!$A$52:$N$144,11,FALSE),"")</f>
        <v/>
      </c>
      <c r="M2144" s="138"/>
      <c r="N2144" s="138"/>
      <c r="O2144" s="138"/>
      <c r="P2144" s="138"/>
      <c r="Q2144" s="149" t="str">
        <f ca="1">IFERROR(VLOOKUP(E2144,'1-SETUP'!$A$52:$AN$144,33,FALSE),"")</f>
        <v/>
      </c>
      <c r="R2144" s="149"/>
      <c r="S2144" s="149"/>
      <c r="T2144" s="149"/>
      <c r="U2144" s="150"/>
    </row>
    <row r="2145" spans="2:21" x14ac:dyDescent="0.45">
      <c r="B2145" s="157" t="str">
        <f t="shared" ca="1" si="136"/>
        <v/>
      </c>
      <c r="C2145" s="158">
        <f t="shared" ca="1" si="137"/>
        <v>0</v>
      </c>
      <c r="D2145" s="158"/>
      <c r="E2145" s="129" t="str">
        <f t="shared" ca="1" si="138"/>
        <v/>
      </c>
      <c r="F2145" s="129"/>
      <c r="G2145" s="129"/>
      <c r="H2145" s="129"/>
      <c r="I2145" s="129"/>
      <c r="J2145" s="129"/>
      <c r="K2145" s="129"/>
      <c r="L2145" s="138" t="str">
        <f ca="1">IFERROR(VLOOKUP(E2145,'1-SETUP'!$A$52:$N$144,11,FALSE),"")</f>
        <v/>
      </c>
      <c r="M2145" s="138"/>
      <c r="N2145" s="138"/>
      <c r="O2145" s="138"/>
      <c r="P2145" s="138"/>
      <c r="Q2145" s="149" t="str">
        <f ca="1">IFERROR(VLOOKUP(E2145,'1-SETUP'!$A$52:$AN$144,33,FALSE),"")</f>
        <v/>
      </c>
      <c r="R2145" s="149"/>
      <c r="S2145" s="149"/>
      <c r="T2145" s="149"/>
      <c r="U2145" s="150"/>
    </row>
    <row r="2146" spans="2:21" x14ac:dyDescent="0.45">
      <c r="B2146" s="157" t="str">
        <f t="shared" ca="1" si="136"/>
        <v/>
      </c>
      <c r="C2146" s="158">
        <f t="shared" ca="1" si="137"/>
        <v>0</v>
      </c>
      <c r="D2146" s="158"/>
      <c r="E2146" s="129" t="str">
        <f t="shared" ca="1" si="138"/>
        <v/>
      </c>
      <c r="F2146" s="129"/>
      <c r="G2146" s="129"/>
      <c r="H2146" s="129"/>
      <c r="I2146" s="129"/>
      <c r="J2146" s="129"/>
      <c r="K2146" s="129"/>
      <c r="L2146" s="138" t="str">
        <f ca="1">IFERROR(VLOOKUP(E2146,'1-SETUP'!$A$52:$N$144,11,FALSE),"")</f>
        <v/>
      </c>
      <c r="M2146" s="138"/>
      <c r="N2146" s="138"/>
      <c r="O2146" s="138"/>
      <c r="P2146" s="138"/>
      <c r="Q2146" s="149" t="str">
        <f ca="1">IFERROR(VLOOKUP(E2146,'1-SETUP'!$A$52:$AN$144,33,FALSE),"")</f>
        <v/>
      </c>
      <c r="R2146" s="149"/>
      <c r="S2146" s="149"/>
      <c r="T2146" s="149"/>
      <c r="U2146" s="150"/>
    </row>
    <row r="2147" spans="2:21" x14ac:dyDescent="0.45">
      <c r="B2147" s="157" t="str">
        <f t="shared" ca="1" si="136"/>
        <v/>
      </c>
      <c r="C2147" s="158">
        <f t="shared" ca="1" si="137"/>
        <v>0</v>
      </c>
      <c r="D2147" s="158"/>
      <c r="E2147" s="129" t="str">
        <f t="shared" ca="1" si="138"/>
        <v/>
      </c>
      <c r="F2147" s="129"/>
      <c r="G2147" s="129"/>
      <c r="H2147" s="129"/>
      <c r="I2147" s="129"/>
      <c r="J2147" s="129"/>
      <c r="K2147" s="129"/>
      <c r="L2147" s="138" t="str">
        <f ca="1">IFERROR(VLOOKUP(E2147,'1-SETUP'!$A$52:$N$144,11,FALSE),"")</f>
        <v/>
      </c>
      <c r="M2147" s="138"/>
      <c r="N2147" s="138"/>
      <c r="O2147" s="138"/>
      <c r="P2147" s="138"/>
      <c r="Q2147" s="149" t="str">
        <f ca="1">IFERROR(VLOOKUP(E2147,'1-SETUP'!$A$52:$AN$144,33,FALSE),"")</f>
        <v/>
      </c>
      <c r="R2147" s="149"/>
      <c r="S2147" s="149"/>
      <c r="T2147" s="149"/>
      <c r="U2147" s="150"/>
    </row>
    <row r="2148" spans="2:21" x14ac:dyDescent="0.45">
      <c r="B2148" s="157" t="str">
        <f t="shared" ca="1" si="136"/>
        <v/>
      </c>
      <c r="C2148" s="158">
        <f t="shared" ca="1" si="137"/>
        <v>0</v>
      </c>
      <c r="D2148" s="158"/>
      <c r="E2148" s="129" t="str">
        <f t="shared" ca="1" si="138"/>
        <v/>
      </c>
      <c r="F2148" s="129"/>
      <c r="G2148" s="129"/>
      <c r="H2148" s="129"/>
      <c r="I2148" s="129"/>
      <c r="J2148" s="129"/>
      <c r="K2148" s="129"/>
      <c r="L2148" s="138" t="str">
        <f ca="1">IFERROR(VLOOKUP(E2148,'1-SETUP'!$A$52:$N$144,11,FALSE),"")</f>
        <v/>
      </c>
      <c r="M2148" s="138"/>
      <c r="N2148" s="138"/>
      <c r="O2148" s="138"/>
      <c r="P2148" s="138"/>
      <c r="Q2148" s="149" t="str">
        <f ca="1">IFERROR(VLOOKUP(E2148,'1-SETUP'!$A$52:$AN$144,33,FALSE),"")</f>
        <v/>
      </c>
      <c r="R2148" s="149"/>
      <c r="S2148" s="149"/>
      <c r="T2148" s="149"/>
      <c r="U2148" s="150"/>
    </row>
    <row r="2149" spans="2:21" x14ac:dyDescent="0.45">
      <c r="B2149" s="157" t="str">
        <f t="shared" ca="1" si="136"/>
        <v/>
      </c>
      <c r="C2149" s="158">
        <f t="shared" ca="1" si="137"/>
        <v>0</v>
      </c>
      <c r="D2149" s="158"/>
      <c r="E2149" s="129" t="str">
        <f t="shared" ca="1" si="138"/>
        <v/>
      </c>
      <c r="F2149" s="129"/>
      <c r="G2149" s="129"/>
      <c r="H2149" s="129"/>
      <c r="I2149" s="129"/>
      <c r="J2149" s="129"/>
      <c r="K2149" s="129"/>
      <c r="L2149" s="138" t="str">
        <f ca="1">IFERROR(VLOOKUP(E2149,'1-SETUP'!$A$52:$N$144,11,FALSE),"")</f>
        <v/>
      </c>
      <c r="M2149" s="138"/>
      <c r="N2149" s="138"/>
      <c r="O2149" s="138"/>
      <c r="P2149" s="138"/>
      <c r="Q2149" s="149" t="str">
        <f ca="1">IFERROR(VLOOKUP(E2149,'1-SETUP'!$A$52:$AN$144,33,FALSE),"")</f>
        <v/>
      </c>
      <c r="R2149" s="149"/>
      <c r="S2149" s="149"/>
      <c r="T2149" s="149"/>
      <c r="U2149" s="150"/>
    </row>
    <row r="2150" spans="2:21" x14ac:dyDescent="0.45">
      <c r="B2150" s="157" t="str">
        <f t="shared" ca="1" si="136"/>
        <v/>
      </c>
      <c r="C2150" s="158">
        <f t="shared" ca="1" si="137"/>
        <v>0</v>
      </c>
      <c r="D2150" s="158"/>
      <c r="E2150" s="129" t="str">
        <f t="shared" ca="1" si="138"/>
        <v/>
      </c>
      <c r="F2150" s="129"/>
      <c r="G2150" s="129"/>
      <c r="H2150" s="129"/>
      <c r="I2150" s="129"/>
      <c r="J2150" s="129"/>
      <c r="K2150" s="129"/>
      <c r="L2150" s="138" t="str">
        <f ca="1">IFERROR(VLOOKUP(E2150,'1-SETUP'!$A$52:$N$144,11,FALSE),"")</f>
        <v/>
      </c>
      <c r="M2150" s="138"/>
      <c r="N2150" s="138"/>
      <c r="O2150" s="138"/>
      <c r="P2150" s="138"/>
      <c r="Q2150" s="149" t="str">
        <f ca="1">IFERROR(VLOOKUP(E2150,'1-SETUP'!$A$52:$AN$144,33,FALSE),"")</f>
        <v/>
      </c>
      <c r="R2150" s="149"/>
      <c r="S2150" s="149"/>
      <c r="T2150" s="149"/>
      <c r="U2150" s="150"/>
    </row>
    <row r="2151" spans="2:21" x14ac:dyDescent="0.45">
      <c r="B2151" s="157" t="str">
        <f t="shared" ca="1" si="136"/>
        <v/>
      </c>
      <c r="C2151" s="158">
        <f t="shared" ca="1" si="137"/>
        <v>0</v>
      </c>
      <c r="D2151" s="158"/>
      <c r="E2151" s="129" t="str">
        <f t="shared" ca="1" si="138"/>
        <v/>
      </c>
      <c r="F2151" s="129"/>
      <c r="G2151" s="129"/>
      <c r="H2151" s="129"/>
      <c r="I2151" s="129"/>
      <c r="J2151" s="129"/>
      <c r="K2151" s="129"/>
      <c r="L2151" s="138" t="str">
        <f ca="1">IFERROR(VLOOKUP(E2151,'1-SETUP'!$A$52:$N$144,11,FALSE),"")</f>
        <v/>
      </c>
      <c r="M2151" s="138"/>
      <c r="N2151" s="138"/>
      <c r="O2151" s="138"/>
      <c r="P2151" s="138"/>
      <c r="Q2151" s="149" t="str">
        <f ca="1">IFERROR(VLOOKUP(E2151,'1-SETUP'!$A$52:$AN$144,33,FALSE),"")</f>
        <v/>
      </c>
      <c r="R2151" s="149"/>
      <c r="S2151" s="149"/>
      <c r="T2151" s="149"/>
      <c r="U2151" s="150"/>
    </row>
    <row r="2152" spans="2:21" x14ac:dyDescent="0.45">
      <c r="B2152" s="157" t="str">
        <f t="shared" ca="1" si="136"/>
        <v/>
      </c>
      <c r="C2152" s="158">
        <f t="shared" ca="1" si="137"/>
        <v>0</v>
      </c>
      <c r="D2152" s="158"/>
      <c r="E2152" s="129" t="str">
        <f t="shared" ca="1" si="138"/>
        <v/>
      </c>
      <c r="F2152" s="129"/>
      <c r="G2152" s="129"/>
      <c r="H2152" s="129"/>
      <c r="I2152" s="129"/>
      <c r="J2152" s="129"/>
      <c r="K2152" s="129"/>
      <c r="L2152" s="138" t="str">
        <f ca="1">IFERROR(VLOOKUP(E2152,'1-SETUP'!$A$52:$N$144,11,FALSE),"")</f>
        <v/>
      </c>
      <c r="M2152" s="138"/>
      <c r="N2152" s="138"/>
      <c r="O2152" s="138"/>
      <c r="P2152" s="138"/>
      <c r="Q2152" s="149" t="str">
        <f ca="1">IFERROR(VLOOKUP(E2152,'1-SETUP'!$A$52:$AN$144,33,FALSE),"")</f>
        <v/>
      </c>
      <c r="R2152" s="149"/>
      <c r="S2152" s="149"/>
      <c r="T2152" s="149"/>
      <c r="U2152" s="150"/>
    </row>
    <row r="2153" spans="2:21" x14ac:dyDescent="0.45">
      <c r="B2153" s="157" t="str">
        <f t="shared" ca="1" si="136"/>
        <v/>
      </c>
      <c r="C2153" s="158">
        <f t="shared" ca="1" si="137"/>
        <v>0</v>
      </c>
      <c r="D2153" s="158"/>
      <c r="E2153" s="129" t="str">
        <f t="shared" ca="1" si="138"/>
        <v/>
      </c>
      <c r="F2153" s="129"/>
      <c r="G2153" s="129"/>
      <c r="H2153" s="129"/>
      <c r="I2153" s="129"/>
      <c r="J2153" s="129"/>
      <c r="K2153" s="129"/>
      <c r="L2153" s="138" t="str">
        <f ca="1">IFERROR(VLOOKUP(E2153,'1-SETUP'!$A$52:$N$144,11,FALSE),"")</f>
        <v/>
      </c>
      <c r="M2153" s="138"/>
      <c r="N2153" s="138"/>
      <c r="O2153" s="138"/>
      <c r="P2153" s="138"/>
      <c r="Q2153" s="149" t="str">
        <f ca="1">IFERROR(VLOOKUP(E2153,'1-SETUP'!$A$52:$AN$144,33,FALSE),"")</f>
        <v/>
      </c>
      <c r="R2153" s="149"/>
      <c r="S2153" s="149"/>
      <c r="T2153" s="149"/>
      <c r="U2153" s="150"/>
    </row>
    <row r="2154" spans="2:21" x14ac:dyDescent="0.45">
      <c r="B2154" s="157" t="str">
        <f t="shared" ca="1" si="136"/>
        <v/>
      </c>
      <c r="C2154" s="158">
        <f t="shared" ca="1" si="137"/>
        <v>0</v>
      </c>
      <c r="D2154" s="158"/>
      <c r="E2154" s="129" t="str">
        <f t="shared" ca="1" si="138"/>
        <v/>
      </c>
      <c r="F2154" s="129"/>
      <c r="G2154" s="129"/>
      <c r="H2154" s="129"/>
      <c r="I2154" s="129"/>
      <c r="J2154" s="129"/>
      <c r="K2154" s="129"/>
      <c r="L2154" s="138" t="str">
        <f ca="1">IFERROR(VLOOKUP(E2154,'1-SETUP'!$A$52:$N$144,11,FALSE),"")</f>
        <v/>
      </c>
      <c r="M2154" s="138"/>
      <c r="N2154" s="138"/>
      <c r="O2154" s="138"/>
      <c r="P2154" s="138"/>
      <c r="Q2154" s="149" t="str">
        <f ca="1">IFERROR(VLOOKUP(E2154,'1-SETUP'!$A$52:$AN$144,33,FALSE),"")</f>
        <v/>
      </c>
      <c r="R2154" s="149"/>
      <c r="S2154" s="149"/>
      <c r="T2154" s="149"/>
      <c r="U2154" s="150"/>
    </row>
    <row r="2155" spans="2:21" x14ac:dyDescent="0.45">
      <c r="B2155" s="157" t="str">
        <f t="shared" ca="1" si="136"/>
        <v/>
      </c>
      <c r="C2155" s="158">
        <f t="shared" ca="1" si="137"/>
        <v>0</v>
      </c>
      <c r="D2155" s="158"/>
      <c r="E2155" s="129" t="str">
        <f t="shared" ca="1" si="138"/>
        <v/>
      </c>
      <c r="F2155" s="129"/>
      <c r="G2155" s="129"/>
      <c r="H2155" s="129"/>
      <c r="I2155" s="129"/>
      <c r="J2155" s="129"/>
      <c r="K2155" s="129"/>
      <c r="L2155" s="138" t="str">
        <f ca="1">IFERROR(VLOOKUP(E2155,'1-SETUP'!$A$52:$N$144,11,FALSE),"")</f>
        <v/>
      </c>
      <c r="M2155" s="138"/>
      <c r="N2155" s="138"/>
      <c r="O2155" s="138"/>
      <c r="P2155" s="138"/>
      <c r="Q2155" s="149" t="str">
        <f ca="1">IFERROR(VLOOKUP(E2155,'1-SETUP'!$A$52:$AN$144,33,FALSE),"")</f>
        <v/>
      </c>
      <c r="R2155" s="149"/>
      <c r="S2155" s="149"/>
      <c r="T2155" s="149"/>
      <c r="U2155" s="150"/>
    </row>
    <row r="2156" spans="2:21" x14ac:dyDescent="0.45">
      <c r="B2156" s="157" t="str">
        <f t="shared" ca="1" si="136"/>
        <v/>
      </c>
      <c r="C2156" s="158">
        <f t="shared" ca="1" si="137"/>
        <v>0</v>
      </c>
      <c r="D2156" s="158"/>
      <c r="E2156" s="129" t="str">
        <f t="shared" ca="1" si="138"/>
        <v/>
      </c>
      <c r="F2156" s="129"/>
      <c r="G2156" s="129"/>
      <c r="H2156" s="129"/>
      <c r="I2156" s="129"/>
      <c r="J2156" s="129"/>
      <c r="K2156" s="129"/>
      <c r="L2156" s="138" t="str">
        <f ca="1">IFERROR(VLOOKUP(E2156,'1-SETUP'!$A$52:$N$144,11,FALSE),"")</f>
        <v/>
      </c>
      <c r="M2156" s="138"/>
      <c r="N2156" s="138"/>
      <c r="O2156" s="138"/>
      <c r="P2156" s="138"/>
      <c r="Q2156" s="149" t="str">
        <f ca="1">IFERROR(VLOOKUP(E2156,'1-SETUP'!$A$52:$AN$144,33,FALSE),"")</f>
        <v/>
      </c>
      <c r="R2156" s="149"/>
      <c r="S2156" s="149"/>
      <c r="T2156" s="149"/>
      <c r="U2156" s="150"/>
    </row>
    <row r="2157" spans="2:21" x14ac:dyDescent="0.45">
      <c r="B2157" s="157" t="str">
        <f t="shared" ca="1" si="136"/>
        <v/>
      </c>
      <c r="C2157" s="158">
        <f t="shared" ca="1" si="137"/>
        <v>0</v>
      </c>
      <c r="D2157" s="158"/>
      <c r="E2157" s="129" t="str">
        <f t="shared" ca="1" si="138"/>
        <v/>
      </c>
      <c r="F2157" s="129"/>
      <c r="G2157" s="129"/>
      <c r="H2157" s="129"/>
      <c r="I2157" s="129"/>
      <c r="J2157" s="129"/>
      <c r="K2157" s="129"/>
      <c r="L2157" s="138" t="str">
        <f ca="1">IFERROR(VLOOKUP(E2157,'1-SETUP'!$A$52:$N$144,11,FALSE),"")</f>
        <v/>
      </c>
      <c r="M2157" s="138"/>
      <c r="N2157" s="138"/>
      <c r="O2157" s="138"/>
      <c r="P2157" s="138"/>
      <c r="Q2157" s="149" t="str">
        <f ca="1">IFERROR(VLOOKUP(E2157,'1-SETUP'!$A$52:$AN$144,33,FALSE),"")</f>
        <v/>
      </c>
      <c r="R2157" s="149"/>
      <c r="S2157" s="149"/>
      <c r="T2157" s="149"/>
      <c r="U2157" s="150"/>
    </row>
    <row r="2158" spans="2:21" x14ac:dyDescent="0.45">
      <c r="B2158" s="157" t="str">
        <f t="shared" ca="1" si="136"/>
        <v/>
      </c>
      <c r="C2158" s="158" t="str">
        <f t="shared" ca="1" si="137"/>
        <v>MORTGAGE</v>
      </c>
      <c r="D2158" s="158"/>
      <c r="E2158" s="129" t="str">
        <f t="shared" ca="1" si="138"/>
        <v/>
      </c>
      <c r="F2158" s="129"/>
      <c r="G2158" s="129"/>
      <c r="H2158" s="129"/>
      <c r="I2158" s="129"/>
      <c r="J2158" s="129"/>
      <c r="K2158" s="129"/>
      <c r="L2158" s="138" t="str">
        <f ca="1">IFERROR(VLOOKUP(E2158,'1-SETUP'!$A$52:$N$144,11,FALSE),"")</f>
        <v/>
      </c>
      <c r="M2158" s="138"/>
      <c r="N2158" s="138"/>
      <c r="O2158" s="138"/>
      <c r="P2158" s="138"/>
      <c r="Q2158" s="149" t="str">
        <f ca="1">IFERROR(VLOOKUP(E2158,'1-SETUP'!$A$52:$AN$144,33,FALSE),"")</f>
        <v/>
      </c>
      <c r="R2158" s="149"/>
      <c r="S2158" s="149"/>
      <c r="T2158" s="149"/>
      <c r="U2158" s="150"/>
    </row>
    <row r="2159" spans="2:21" x14ac:dyDescent="0.45">
      <c r="B2159" s="157" t="str">
        <f t="shared" ca="1" si="136"/>
        <v/>
      </c>
      <c r="C2159" s="158">
        <f t="shared" ca="1" si="137"/>
        <v>0</v>
      </c>
      <c r="D2159" s="158"/>
      <c r="E2159" s="129" t="str">
        <f t="shared" ca="1" si="138"/>
        <v/>
      </c>
      <c r="F2159" s="129"/>
      <c r="G2159" s="129"/>
      <c r="H2159" s="129"/>
      <c r="I2159" s="129"/>
      <c r="J2159" s="129"/>
      <c r="K2159" s="129"/>
      <c r="L2159" s="138" t="str">
        <f ca="1">IFERROR(VLOOKUP(E2159,'1-SETUP'!$A$52:$N$144,11,FALSE),"")</f>
        <v/>
      </c>
      <c r="M2159" s="138"/>
      <c r="N2159" s="138"/>
      <c r="O2159" s="138"/>
      <c r="P2159" s="138"/>
      <c r="Q2159" s="149" t="str">
        <f ca="1">IFERROR(VLOOKUP(E2159,'1-SETUP'!$A$52:$AN$144,33,FALSE),"")</f>
        <v/>
      </c>
      <c r="R2159" s="149"/>
      <c r="S2159" s="149"/>
      <c r="T2159" s="149"/>
      <c r="U2159" s="150"/>
    </row>
    <row r="2160" spans="2:21" x14ac:dyDescent="0.45">
      <c r="B2160" s="157" t="str">
        <f t="shared" ca="1" si="136"/>
        <v/>
      </c>
      <c r="C2160" s="158">
        <f t="shared" ca="1" si="137"/>
        <v>0</v>
      </c>
      <c r="D2160" s="158"/>
      <c r="E2160" s="129" t="str">
        <f t="shared" ca="1" si="138"/>
        <v/>
      </c>
      <c r="F2160" s="129"/>
      <c r="G2160" s="129"/>
      <c r="H2160" s="129"/>
      <c r="I2160" s="129"/>
      <c r="J2160" s="129"/>
      <c r="K2160" s="129"/>
      <c r="L2160" s="138" t="str">
        <f ca="1">IFERROR(VLOOKUP(E2160,'1-SETUP'!$A$52:$N$144,11,FALSE),"")</f>
        <v/>
      </c>
      <c r="M2160" s="138"/>
      <c r="N2160" s="138"/>
      <c r="O2160" s="138"/>
      <c r="P2160" s="138"/>
      <c r="Q2160" s="149" t="str">
        <f ca="1">IFERROR(VLOOKUP(E2160,'1-SETUP'!$A$52:$AN$144,33,FALSE),"")</f>
        <v/>
      </c>
      <c r="R2160" s="149"/>
      <c r="S2160" s="149"/>
      <c r="T2160" s="149"/>
      <c r="U2160" s="150"/>
    </row>
    <row r="2161" spans="2:21" x14ac:dyDescent="0.45">
      <c r="B2161" s="157" t="str">
        <f t="shared" ca="1" si="136"/>
        <v/>
      </c>
      <c r="C2161" s="158">
        <f t="shared" ca="1" si="137"/>
        <v>0</v>
      </c>
      <c r="D2161" s="158"/>
      <c r="E2161" s="129" t="str">
        <f t="shared" ca="1" si="138"/>
        <v/>
      </c>
      <c r="F2161" s="129"/>
      <c r="G2161" s="129"/>
      <c r="H2161" s="129"/>
      <c r="I2161" s="129"/>
      <c r="J2161" s="129"/>
      <c r="K2161" s="129"/>
      <c r="L2161" s="138" t="str">
        <f ca="1">IFERROR(VLOOKUP(E2161,'1-SETUP'!$A$52:$N$144,11,FALSE),"")</f>
        <v/>
      </c>
      <c r="M2161" s="138"/>
      <c r="N2161" s="138"/>
      <c r="O2161" s="138"/>
      <c r="P2161" s="138"/>
      <c r="Q2161" s="149" t="str">
        <f ca="1">IFERROR(VLOOKUP(E2161,'1-SETUP'!$A$52:$AN$144,33,FALSE),"")</f>
        <v/>
      </c>
      <c r="R2161" s="149"/>
      <c r="S2161" s="149"/>
      <c r="T2161" s="149"/>
      <c r="U2161" s="150"/>
    </row>
    <row r="2162" spans="2:21" x14ac:dyDescent="0.45">
      <c r="B2162" s="157" t="str">
        <f t="shared" ca="1" si="136"/>
        <v/>
      </c>
      <c r="C2162" s="158">
        <f t="shared" ca="1" si="137"/>
        <v>0</v>
      </c>
      <c r="D2162" s="158"/>
      <c r="E2162" s="129" t="str">
        <f t="shared" ca="1" si="138"/>
        <v/>
      </c>
      <c r="F2162" s="129"/>
      <c r="G2162" s="129"/>
      <c r="H2162" s="129"/>
      <c r="I2162" s="129"/>
      <c r="J2162" s="129"/>
      <c r="K2162" s="129"/>
      <c r="L2162" s="138" t="str">
        <f ca="1">IFERROR(VLOOKUP(E2162,'1-SETUP'!$A$52:$N$144,11,FALSE),"")</f>
        <v/>
      </c>
      <c r="M2162" s="138"/>
      <c r="N2162" s="138"/>
      <c r="O2162" s="138"/>
      <c r="P2162" s="138"/>
      <c r="Q2162" s="149" t="str">
        <f ca="1">IFERROR(VLOOKUP(E2162,'1-SETUP'!$A$52:$AN$144,33,FALSE),"")</f>
        <v/>
      </c>
      <c r="R2162" s="149"/>
      <c r="S2162" s="149"/>
      <c r="T2162" s="149"/>
      <c r="U2162" s="150"/>
    </row>
    <row r="2163" spans="2:21" x14ac:dyDescent="0.45">
      <c r="B2163" s="157" t="str">
        <f t="shared" ca="1" si="136"/>
        <v/>
      </c>
      <c r="C2163" s="158" t="str">
        <f t="shared" ca="1" si="137"/>
        <v>UTILITIES</v>
      </c>
      <c r="D2163" s="158"/>
      <c r="E2163" s="129" t="str">
        <f t="shared" ca="1" si="138"/>
        <v/>
      </c>
      <c r="F2163" s="129"/>
      <c r="G2163" s="129"/>
      <c r="H2163" s="129"/>
      <c r="I2163" s="129"/>
      <c r="J2163" s="129"/>
      <c r="K2163" s="129"/>
      <c r="L2163" s="138" t="str">
        <f ca="1">IFERROR(VLOOKUP(E2163,'1-SETUP'!$A$52:$N$144,11,FALSE),"")</f>
        <v/>
      </c>
      <c r="M2163" s="138"/>
      <c r="N2163" s="138"/>
      <c r="O2163" s="138"/>
      <c r="P2163" s="138"/>
      <c r="Q2163" s="149" t="str">
        <f ca="1">IFERROR(VLOOKUP(E2163,'1-SETUP'!$A$52:$AN$144,33,FALSE),"")</f>
        <v/>
      </c>
      <c r="R2163" s="149"/>
      <c r="S2163" s="149"/>
      <c r="T2163" s="149"/>
      <c r="U2163" s="150"/>
    </row>
    <row r="2164" spans="2:21" x14ac:dyDescent="0.45">
      <c r="B2164" s="157" t="str">
        <f t="shared" ca="1" si="136"/>
        <v/>
      </c>
      <c r="C2164" s="158">
        <f t="shared" ca="1" si="137"/>
        <v>0</v>
      </c>
      <c r="D2164" s="158"/>
      <c r="E2164" s="129" t="str">
        <f t="shared" ca="1" si="138"/>
        <v/>
      </c>
      <c r="F2164" s="129"/>
      <c r="G2164" s="129"/>
      <c r="H2164" s="129"/>
      <c r="I2164" s="129"/>
      <c r="J2164" s="129"/>
      <c r="K2164" s="129"/>
      <c r="L2164" s="138" t="str">
        <f ca="1">IFERROR(VLOOKUP(E2164,'1-SETUP'!$A$52:$N$144,11,FALSE),"")</f>
        <v/>
      </c>
      <c r="M2164" s="138"/>
      <c r="N2164" s="138"/>
      <c r="O2164" s="138"/>
      <c r="P2164" s="138"/>
      <c r="Q2164" s="149" t="str">
        <f ca="1">IFERROR(VLOOKUP(E2164,'1-SETUP'!$A$52:$AN$144,33,FALSE),"")</f>
        <v/>
      </c>
      <c r="R2164" s="149"/>
      <c r="S2164" s="149"/>
      <c r="T2164" s="149"/>
      <c r="U2164" s="150"/>
    </row>
    <row r="2165" spans="2:21" x14ac:dyDescent="0.45">
      <c r="B2165" s="157" t="str">
        <f t="shared" ca="1" si="136"/>
        <v/>
      </c>
      <c r="C2165" s="158">
        <f t="shared" ca="1" si="137"/>
        <v>0</v>
      </c>
      <c r="D2165" s="158"/>
      <c r="E2165" s="129" t="str">
        <f t="shared" ca="1" si="138"/>
        <v/>
      </c>
      <c r="F2165" s="129"/>
      <c r="G2165" s="129"/>
      <c r="H2165" s="129"/>
      <c r="I2165" s="129"/>
      <c r="J2165" s="129"/>
      <c r="K2165" s="129"/>
      <c r="L2165" s="138" t="str">
        <f ca="1">IFERROR(VLOOKUP(E2165,'1-SETUP'!$A$52:$N$144,11,FALSE),"")</f>
        <v/>
      </c>
      <c r="M2165" s="138"/>
      <c r="N2165" s="138"/>
      <c r="O2165" s="138"/>
      <c r="P2165" s="138"/>
      <c r="Q2165" s="149" t="str">
        <f ca="1">IFERROR(VLOOKUP(E2165,'1-SETUP'!$A$52:$AN$144,33,FALSE),"")</f>
        <v/>
      </c>
      <c r="R2165" s="149"/>
      <c r="S2165" s="149"/>
      <c r="T2165" s="149"/>
      <c r="U2165" s="150"/>
    </row>
    <row r="2166" spans="2:21" x14ac:dyDescent="0.45">
      <c r="B2166" s="157" t="str">
        <f t="shared" ca="1" si="136"/>
        <v/>
      </c>
      <c r="C2166" s="158">
        <f t="shared" ca="1" si="137"/>
        <v>0</v>
      </c>
      <c r="D2166" s="158"/>
      <c r="E2166" s="129" t="str">
        <f t="shared" ca="1" si="138"/>
        <v/>
      </c>
      <c r="F2166" s="129"/>
      <c r="G2166" s="129"/>
      <c r="H2166" s="129"/>
      <c r="I2166" s="129"/>
      <c r="J2166" s="129"/>
      <c r="K2166" s="129"/>
      <c r="L2166" s="138" t="str">
        <f ca="1">IFERROR(VLOOKUP(E2166,'1-SETUP'!$A$52:$N$144,11,FALSE),"")</f>
        <v/>
      </c>
      <c r="M2166" s="138"/>
      <c r="N2166" s="138"/>
      <c r="O2166" s="138"/>
      <c r="P2166" s="138"/>
      <c r="Q2166" s="149" t="str">
        <f ca="1">IFERROR(VLOOKUP(E2166,'1-SETUP'!$A$52:$AN$144,33,FALSE),"")</f>
        <v/>
      </c>
      <c r="R2166" s="149"/>
      <c r="S2166" s="149"/>
      <c r="T2166" s="149"/>
      <c r="U2166" s="150"/>
    </row>
    <row r="2167" spans="2:21" x14ac:dyDescent="0.45">
      <c r="B2167" s="157" t="str">
        <f t="shared" ca="1" si="136"/>
        <v/>
      </c>
      <c r="C2167" s="158">
        <f t="shared" ca="1" si="137"/>
        <v>0</v>
      </c>
      <c r="D2167" s="158"/>
      <c r="E2167" s="129" t="str">
        <f t="shared" ca="1" si="138"/>
        <v/>
      </c>
      <c r="F2167" s="129"/>
      <c r="G2167" s="129"/>
      <c r="H2167" s="129"/>
      <c r="I2167" s="129"/>
      <c r="J2167" s="129"/>
      <c r="K2167" s="129"/>
      <c r="L2167" s="138" t="str">
        <f ca="1">IFERROR(VLOOKUP(E2167,'1-SETUP'!$A$52:$N$144,11,FALSE),"")</f>
        <v/>
      </c>
      <c r="M2167" s="138"/>
      <c r="N2167" s="138"/>
      <c r="O2167" s="138"/>
      <c r="P2167" s="138"/>
      <c r="Q2167" s="149" t="str">
        <f ca="1">IFERROR(VLOOKUP(E2167,'1-SETUP'!$A$52:$AN$144,33,FALSE),"")</f>
        <v/>
      </c>
      <c r="R2167" s="149"/>
      <c r="S2167" s="149"/>
      <c r="T2167" s="149"/>
      <c r="U2167" s="150"/>
    </row>
    <row r="2168" spans="2:21" x14ac:dyDescent="0.45">
      <c r="B2168" s="157" t="str">
        <f t="shared" ca="1" si="136"/>
        <v/>
      </c>
      <c r="C2168" s="158" t="str">
        <f t="shared" ca="1" si="137"/>
        <v>HEALTH/WELLBEING</v>
      </c>
      <c r="D2168" s="158"/>
      <c r="E2168" s="129" t="str">
        <f t="shared" ca="1" si="138"/>
        <v/>
      </c>
      <c r="F2168" s="129"/>
      <c r="G2168" s="129"/>
      <c r="H2168" s="129"/>
      <c r="I2168" s="129"/>
      <c r="J2168" s="129"/>
      <c r="K2168" s="129"/>
      <c r="L2168" s="138" t="str">
        <f ca="1">IFERROR(VLOOKUP(E2168,'1-SETUP'!$A$52:$N$144,11,FALSE),"")</f>
        <v/>
      </c>
      <c r="M2168" s="138"/>
      <c r="N2168" s="138"/>
      <c r="O2168" s="138"/>
      <c r="P2168" s="138"/>
      <c r="Q2168" s="149" t="str">
        <f ca="1">IFERROR(VLOOKUP(E2168,'1-SETUP'!$A$52:$AN$144,33,FALSE),"")</f>
        <v/>
      </c>
      <c r="R2168" s="149"/>
      <c r="S2168" s="149"/>
      <c r="T2168" s="149"/>
      <c r="U2168" s="150"/>
    </row>
    <row r="2169" spans="2:21" x14ac:dyDescent="0.45">
      <c r="B2169" s="157" t="str">
        <f t="shared" ca="1" si="136"/>
        <v/>
      </c>
      <c r="C2169" s="158" t="str">
        <f t="shared" ca="1" si="137"/>
        <v>Gym/Working Out</v>
      </c>
      <c r="D2169" s="158"/>
      <c r="E2169" s="129" t="str">
        <f t="shared" ca="1" si="138"/>
        <v/>
      </c>
      <c r="F2169" s="129"/>
      <c r="G2169" s="129"/>
      <c r="H2169" s="129"/>
      <c r="I2169" s="129"/>
      <c r="J2169" s="129"/>
      <c r="K2169" s="129"/>
      <c r="L2169" s="138" t="str">
        <f ca="1">IFERROR(VLOOKUP(E2169,'1-SETUP'!$A$52:$N$144,11,FALSE),"")</f>
        <v/>
      </c>
      <c r="M2169" s="138"/>
      <c r="N2169" s="138"/>
      <c r="O2169" s="138"/>
      <c r="P2169" s="138"/>
      <c r="Q2169" s="149" t="str">
        <f ca="1">IFERROR(VLOOKUP(E2169,'1-SETUP'!$A$52:$AN$144,33,FALSE),"")</f>
        <v/>
      </c>
      <c r="R2169" s="149"/>
      <c r="S2169" s="149"/>
      <c r="T2169" s="149"/>
      <c r="U2169" s="150"/>
    </row>
    <row r="2170" spans="2:21" x14ac:dyDescent="0.45">
      <c r="B2170" s="157" t="str">
        <f t="shared" ca="1" si="136"/>
        <v/>
      </c>
      <c r="C2170" s="158" t="str">
        <f t="shared" ca="1" si="137"/>
        <v>Fun Money</v>
      </c>
      <c r="D2170" s="158"/>
      <c r="E2170" s="129" t="str">
        <f t="shared" ca="1" si="138"/>
        <v/>
      </c>
      <c r="F2170" s="129"/>
      <c r="G2170" s="129"/>
      <c r="H2170" s="129"/>
      <c r="I2170" s="129"/>
      <c r="J2170" s="129"/>
      <c r="K2170" s="129"/>
      <c r="L2170" s="138" t="str">
        <f ca="1">IFERROR(VLOOKUP(E2170,'1-SETUP'!$A$52:$N$144,11,FALSE),"")</f>
        <v/>
      </c>
      <c r="M2170" s="138"/>
      <c r="N2170" s="138"/>
      <c r="O2170" s="138"/>
      <c r="P2170" s="138"/>
      <c r="Q2170" s="149" t="str">
        <f ca="1">IFERROR(VLOOKUP(E2170,'1-SETUP'!$A$52:$AN$144,33,FALSE),"")</f>
        <v/>
      </c>
      <c r="R2170" s="149"/>
      <c r="S2170" s="149"/>
      <c r="T2170" s="149"/>
      <c r="U2170" s="150"/>
    </row>
    <row r="2171" spans="2:21" x14ac:dyDescent="0.45">
      <c r="B2171" s="157" t="str">
        <f t="shared" ca="1" si="136"/>
        <v/>
      </c>
      <c r="C2171" s="158">
        <f t="shared" ca="1" si="137"/>
        <v>0</v>
      </c>
      <c r="D2171" s="158"/>
      <c r="E2171" s="129" t="str">
        <f t="shared" ca="1" si="138"/>
        <v/>
      </c>
      <c r="F2171" s="129"/>
      <c r="G2171" s="129"/>
      <c r="H2171" s="129"/>
      <c r="I2171" s="129"/>
      <c r="J2171" s="129"/>
      <c r="K2171" s="129"/>
      <c r="L2171" s="138" t="str">
        <f ca="1">IFERROR(VLOOKUP(E2171,'1-SETUP'!$A$52:$N$144,11,FALSE),"")</f>
        <v/>
      </c>
      <c r="M2171" s="138"/>
      <c r="N2171" s="138"/>
      <c r="O2171" s="138"/>
      <c r="P2171" s="138"/>
      <c r="Q2171" s="149" t="str">
        <f ca="1">IFERROR(VLOOKUP(E2171,'1-SETUP'!$A$52:$AN$144,33,FALSE),"")</f>
        <v/>
      </c>
      <c r="R2171" s="149"/>
      <c r="S2171" s="149"/>
      <c r="T2171" s="149"/>
      <c r="U2171" s="150"/>
    </row>
    <row r="2172" spans="2:21" x14ac:dyDescent="0.45">
      <c r="B2172" s="157" t="str">
        <f t="shared" ca="1" si="136"/>
        <v/>
      </c>
      <c r="C2172" s="158">
        <f t="shared" ca="1" si="137"/>
        <v>0</v>
      </c>
      <c r="D2172" s="158"/>
      <c r="E2172" s="129" t="str">
        <f t="shared" ca="1" si="138"/>
        <v/>
      </c>
      <c r="F2172" s="129"/>
      <c r="G2172" s="129"/>
      <c r="H2172" s="129"/>
      <c r="I2172" s="129"/>
      <c r="J2172" s="129"/>
      <c r="K2172" s="129"/>
      <c r="L2172" s="138" t="str">
        <f ca="1">IFERROR(VLOOKUP(E2172,'1-SETUP'!$A$52:$N$144,11,FALSE),"")</f>
        <v/>
      </c>
      <c r="M2172" s="138"/>
      <c r="N2172" s="138"/>
      <c r="O2172" s="138"/>
      <c r="P2172" s="138"/>
      <c r="Q2172" s="149" t="str">
        <f ca="1">IFERROR(VLOOKUP(E2172,'1-SETUP'!$A$52:$AN$144,33,FALSE),"")</f>
        <v/>
      </c>
      <c r="R2172" s="149"/>
      <c r="S2172" s="149"/>
      <c r="T2172" s="149"/>
      <c r="U2172" s="150"/>
    </row>
    <row r="2173" spans="2:21" x14ac:dyDescent="0.45">
      <c r="B2173" s="157" t="str">
        <f t="shared" ca="1" si="136"/>
        <v/>
      </c>
      <c r="C2173" s="158">
        <f t="shared" ca="1" si="137"/>
        <v>0</v>
      </c>
      <c r="D2173" s="158"/>
      <c r="E2173" s="129" t="str">
        <f t="shared" ca="1" si="138"/>
        <v/>
      </c>
      <c r="F2173" s="129"/>
      <c r="G2173" s="129"/>
      <c r="H2173" s="129"/>
      <c r="I2173" s="129"/>
      <c r="J2173" s="129"/>
      <c r="K2173" s="129"/>
      <c r="L2173" s="138" t="str">
        <f ca="1">IFERROR(VLOOKUP(E2173,'1-SETUP'!$A$52:$N$144,11,FALSE),"")</f>
        <v/>
      </c>
      <c r="M2173" s="138"/>
      <c r="N2173" s="138"/>
      <c r="O2173" s="138"/>
      <c r="P2173" s="138"/>
      <c r="Q2173" s="149" t="str">
        <f ca="1">IFERROR(VLOOKUP(E2173,'1-SETUP'!$A$52:$AN$144,33,FALSE),"")</f>
        <v/>
      </c>
      <c r="R2173" s="149"/>
      <c r="S2173" s="149"/>
      <c r="T2173" s="149"/>
      <c r="U2173" s="150"/>
    </row>
    <row r="2174" spans="2:21" x14ac:dyDescent="0.45">
      <c r="B2174" s="157" t="str">
        <f t="shared" ca="1" si="136"/>
        <v/>
      </c>
      <c r="C2174" s="158">
        <f t="shared" ca="1" si="137"/>
        <v>0</v>
      </c>
      <c r="D2174" s="158"/>
      <c r="E2174" s="129" t="str">
        <f t="shared" ca="1" si="138"/>
        <v/>
      </c>
      <c r="F2174" s="129"/>
      <c r="G2174" s="129"/>
      <c r="H2174" s="129"/>
      <c r="I2174" s="129"/>
      <c r="J2174" s="129"/>
      <c r="K2174" s="129"/>
      <c r="L2174" s="138" t="str">
        <f ca="1">IFERROR(VLOOKUP(E2174,'1-SETUP'!$A$52:$N$144,11,FALSE),"")</f>
        <v/>
      </c>
      <c r="M2174" s="138"/>
      <c r="N2174" s="138"/>
      <c r="O2174" s="138"/>
      <c r="P2174" s="138"/>
      <c r="Q2174" s="149" t="str">
        <f ca="1">IFERROR(VLOOKUP(E2174,'1-SETUP'!$A$52:$AN$144,33,FALSE),"")</f>
        <v/>
      </c>
      <c r="R2174" s="149"/>
      <c r="S2174" s="149"/>
      <c r="T2174" s="149"/>
      <c r="U2174" s="150"/>
    </row>
    <row r="2175" spans="2:21" x14ac:dyDescent="0.45">
      <c r="B2175" s="157" t="str">
        <f t="shared" ca="1" si="136"/>
        <v/>
      </c>
      <c r="C2175" s="158" t="str">
        <f t="shared" ca="1" si="137"/>
        <v>AUTO</v>
      </c>
      <c r="D2175" s="158"/>
      <c r="E2175" s="129" t="str">
        <f t="shared" ca="1" si="138"/>
        <v/>
      </c>
      <c r="F2175" s="129"/>
      <c r="G2175" s="129"/>
      <c r="H2175" s="129"/>
      <c r="I2175" s="129"/>
      <c r="J2175" s="129"/>
      <c r="K2175" s="129"/>
      <c r="L2175" s="138" t="str">
        <f ca="1">IFERROR(VLOOKUP(E2175,'1-SETUP'!$A$52:$N$144,11,FALSE),"")</f>
        <v/>
      </c>
      <c r="M2175" s="138"/>
      <c r="N2175" s="138"/>
      <c r="O2175" s="138"/>
      <c r="P2175" s="138"/>
      <c r="Q2175" s="149" t="str">
        <f ca="1">IFERROR(VLOOKUP(E2175,'1-SETUP'!$A$52:$AN$144,33,FALSE),"")</f>
        <v/>
      </c>
      <c r="R2175" s="149"/>
      <c r="S2175" s="149"/>
      <c r="T2175" s="149"/>
      <c r="U2175" s="150"/>
    </row>
    <row r="2176" spans="2:21" x14ac:dyDescent="0.45">
      <c r="B2176" s="157" t="str">
        <f t="shared" ca="1" si="136"/>
        <v/>
      </c>
      <c r="C2176" s="158">
        <f t="shared" ca="1" si="137"/>
        <v>0</v>
      </c>
      <c r="D2176" s="158"/>
      <c r="E2176" s="129" t="str">
        <f t="shared" ca="1" si="138"/>
        <v/>
      </c>
      <c r="F2176" s="129"/>
      <c r="G2176" s="129"/>
      <c r="H2176" s="129"/>
      <c r="I2176" s="129"/>
      <c r="J2176" s="129"/>
      <c r="K2176" s="129"/>
      <c r="L2176" s="138" t="str">
        <f ca="1">IFERROR(VLOOKUP(E2176,'1-SETUP'!$A$52:$N$144,11,FALSE),"")</f>
        <v/>
      </c>
      <c r="M2176" s="138"/>
      <c r="N2176" s="138"/>
      <c r="O2176" s="138"/>
      <c r="P2176" s="138"/>
      <c r="Q2176" s="149" t="str">
        <f ca="1">IFERROR(VLOOKUP(E2176,'1-SETUP'!$A$52:$AN$144,33,FALSE),"")</f>
        <v/>
      </c>
      <c r="R2176" s="149"/>
      <c r="S2176" s="149"/>
      <c r="T2176" s="149"/>
      <c r="U2176" s="150"/>
    </row>
    <row r="2177" spans="2:21" x14ac:dyDescent="0.45">
      <c r="B2177" s="157" t="str">
        <f t="shared" ca="1" si="136"/>
        <v/>
      </c>
      <c r="C2177" s="158">
        <f t="shared" ca="1" si="137"/>
        <v>0</v>
      </c>
      <c r="D2177" s="158"/>
      <c r="E2177" s="129" t="str">
        <f t="shared" ca="1" si="138"/>
        <v/>
      </c>
      <c r="F2177" s="129"/>
      <c r="G2177" s="129"/>
      <c r="H2177" s="129"/>
      <c r="I2177" s="129"/>
      <c r="J2177" s="129"/>
      <c r="K2177" s="129"/>
      <c r="L2177" s="138" t="str">
        <f ca="1">IFERROR(VLOOKUP(E2177,'1-SETUP'!$A$52:$N$144,11,FALSE),"")</f>
        <v/>
      </c>
      <c r="M2177" s="138"/>
      <c r="N2177" s="138"/>
      <c r="O2177" s="138"/>
      <c r="P2177" s="138"/>
      <c r="Q2177" s="149" t="str">
        <f ca="1">IFERROR(VLOOKUP(E2177,'1-SETUP'!$A$52:$AN$144,33,FALSE),"")</f>
        <v/>
      </c>
      <c r="R2177" s="149"/>
      <c r="S2177" s="149"/>
      <c r="T2177" s="149"/>
      <c r="U2177" s="150"/>
    </row>
    <row r="2178" spans="2:21" x14ac:dyDescent="0.45">
      <c r="B2178" s="157" t="str">
        <f t="shared" ca="1" si="136"/>
        <v/>
      </c>
      <c r="C2178" s="158">
        <f t="shared" ca="1" si="137"/>
        <v>0</v>
      </c>
      <c r="D2178" s="158"/>
      <c r="E2178" s="129" t="str">
        <f t="shared" ca="1" si="138"/>
        <v/>
      </c>
      <c r="F2178" s="129"/>
      <c r="G2178" s="129"/>
      <c r="H2178" s="129"/>
      <c r="I2178" s="129"/>
      <c r="J2178" s="129"/>
      <c r="K2178" s="129"/>
      <c r="L2178" s="138" t="str">
        <f ca="1">IFERROR(VLOOKUP(E2178,'1-SETUP'!$A$52:$N$144,11,FALSE),"")</f>
        <v/>
      </c>
      <c r="M2178" s="138"/>
      <c r="N2178" s="138"/>
      <c r="O2178" s="138"/>
      <c r="P2178" s="138"/>
      <c r="Q2178" s="149" t="str">
        <f ca="1">IFERROR(VLOOKUP(E2178,'1-SETUP'!$A$52:$AN$144,33,FALSE),"")</f>
        <v/>
      </c>
      <c r="R2178" s="149"/>
      <c r="S2178" s="149"/>
      <c r="T2178" s="149"/>
      <c r="U2178" s="150"/>
    </row>
    <row r="2179" spans="2:21" x14ac:dyDescent="0.45">
      <c r="B2179" s="157" t="str">
        <f t="shared" ca="1" si="136"/>
        <v/>
      </c>
      <c r="C2179" s="158">
        <f t="shared" ca="1" si="137"/>
        <v>0</v>
      </c>
      <c r="D2179" s="158"/>
      <c r="E2179" s="129" t="str">
        <f t="shared" ca="1" si="138"/>
        <v/>
      </c>
      <c r="F2179" s="129"/>
      <c r="G2179" s="129"/>
      <c r="H2179" s="129"/>
      <c r="I2179" s="129"/>
      <c r="J2179" s="129"/>
      <c r="K2179" s="129"/>
      <c r="L2179" s="138" t="str">
        <f ca="1">IFERROR(VLOOKUP(E2179,'1-SETUP'!$A$52:$N$144,11,FALSE),"")</f>
        <v/>
      </c>
      <c r="M2179" s="138"/>
      <c r="N2179" s="138"/>
      <c r="O2179" s="138"/>
      <c r="P2179" s="138"/>
      <c r="Q2179" s="149" t="str">
        <f ca="1">IFERROR(VLOOKUP(E2179,'1-SETUP'!$A$52:$AN$144,33,FALSE),"")</f>
        <v/>
      </c>
      <c r="R2179" s="149"/>
      <c r="S2179" s="149"/>
      <c r="T2179" s="149"/>
      <c r="U2179" s="150"/>
    </row>
    <row r="2180" spans="2:21" x14ac:dyDescent="0.45">
      <c r="B2180" s="157" t="str">
        <f t="shared" ca="1" si="136"/>
        <v/>
      </c>
      <c r="C2180" s="158" t="str">
        <f t="shared" ca="1" si="137"/>
        <v>SUBSCRIPTIONS</v>
      </c>
      <c r="D2180" s="158"/>
      <c r="E2180" s="129" t="str">
        <f t="shared" ca="1" si="138"/>
        <v/>
      </c>
      <c r="F2180" s="129"/>
      <c r="G2180" s="129"/>
      <c r="H2180" s="129"/>
      <c r="I2180" s="129"/>
      <c r="J2180" s="129"/>
      <c r="K2180" s="129"/>
      <c r="L2180" s="138" t="str">
        <f ca="1">IFERROR(VLOOKUP(E2180,'1-SETUP'!$A$52:$N$144,11,FALSE),"")</f>
        <v/>
      </c>
      <c r="M2180" s="138"/>
      <c r="N2180" s="138"/>
      <c r="O2180" s="138"/>
      <c r="P2180" s="138"/>
      <c r="Q2180" s="149" t="str">
        <f ca="1">IFERROR(VLOOKUP(E2180,'1-SETUP'!$A$52:$AN$144,33,FALSE),"")</f>
        <v/>
      </c>
      <c r="R2180" s="149"/>
      <c r="S2180" s="149"/>
      <c r="T2180" s="149"/>
      <c r="U2180" s="150"/>
    </row>
    <row r="2181" spans="2:21" x14ac:dyDescent="0.45">
      <c r="B2181" s="157" t="str">
        <f t="shared" ca="1" si="136"/>
        <v/>
      </c>
      <c r="C2181" s="158">
        <f t="shared" ca="1" si="137"/>
        <v>0</v>
      </c>
      <c r="D2181" s="158"/>
      <c r="E2181" s="129" t="str">
        <f t="shared" ca="1" si="138"/>
        <v/>
      </c>
      <c r="F2181" s="129"/>
      <c r="G2181" s="129"/>
      <c r="H2181" s="129"/>
      <c r="I2181" s="129"/>
      <c r="J2181" s="129"/>
      <c r="K2181" s="129"/>
      <c r="L2181" s="138" t="str">
        <f ca="1">IFERROR(VLOOKUP(E2181,'1-SETUP'!$A$52:$N$144,11,FALSE),"")</f>
        <v/>
      </c>
      <c r="M2181" s="138"/>
      <c r="N2181" s="138"/>
      <c r="O2181" s="138"/>
      <c r="P2181" s="138"/>
      <c r="Q2181" s="149" t="str">
        <f ca="1">IFERROR(VLOOKUP(E2181,'1-SETUP'!$A$52:$AN$144,33,FALSE),"")</f>
        <v/>
      </c>
      <c r="R2181" s="149"/>
      <c r="S2181" s="149"/>
      <c r="T2181" s="149"/>
      <c r="U2181" s="150"/>
    </row>
    <row r="2182" spans="2:21" x14ac:dyDescent="0.45">
      <c r="B2182" s="157" t="str">
        <f t="shared" ca="1" si="136"/>
        <v/>
      </c>
      <c r="C2182" s="158">
        <f t="shared" ca="1" si="137"/>
        <v>0</v>
      </c>
      <c r="D2182" s="158"/>
      <c r="E2182" s="129" t="str">
        <f t="shared" ca="1" si="138"/>
        <v/>
      </c>
      <c r="F2182" s="129"/>
      <c r="G2182" s="129"/>
      <c r="H2182" s="129"/>
      <c r="I2182" s="129"/>
      <c r="J2182" s="129"/>
      <c r="K2182" s="129"/>
      <c r="L2182" s="138" t="str">
        <f ca="1">IFERROR(VLOOKUP(E2182,'1-SETUP'!$A$52:$N$144,11,FALSE),"")</f>
        <v/>
      </c>
      <c r="M2182" s="138"/>
      <c r="N2182" s="138"/>
      <c r="O2182" s="138"/>
      <c r="P2182" s="138"/>
      <c r="Q2182" s="149" t="str">
        <f ca="1">IFERROR(VLOOKUP(E2182,'1-SETUP'!$A$52:$AN$144,33,FALSE),"")</f>
        <v/>
      </c>
      <c r="R2182" s="149"/>
      <c r="S2182" s="149"/>
      <c r="T2182" s="149"/>
      <c r="U2182" s="150"/>
    </row>
    <row r="2183" spans="2:21" x14ac:dyDescent="0.45">
      <c r="B2183" s="157" t="str">
        <f t="shared" ref="B2183:B2246" ca="1" si="139">H282</f>
        <v/>
      </c>
      <c r="C2183" s="158">
        <f t="shared" ca="1" si="137"/>
        <v>0</v>
      </c>
      <c r="D2183" s="158"/>
      <c r="E2183" s="129" t="str">
        <f t="shared" ca="1" si="138"/>
        <v/>
      </c>
      <c r="F2183" s="129"/>
      <c r="G2183" s="129"/>
      <c r="H2183" s="129"/>
      <c r="I2183" s="129"/>
      <c r="J2183" s="129"/>
      <c r="K2183" s="129"/>
      <c r="L2183" s="138" t="str">
        <f ca="1">IFERROR(VLOOKUP(E2183,'1-SETUP'!$A$52:$N$144,11,FALSE),"")</f>
        <v/>
      </c>
      <c r="M2183" s="138"/>
      <c r="N2183" s="138"/>
      <c r="O2183" s="138"/>
      <c r="P2183" s="138"/>
      <c r="Q2183" s="149" t="str">
        <f ca="1">IFERROR(VLOOKUP(E2183,'1-SETUP'!$A$52:$AN$144,33,FALSE),"")</f>
        <v/>
      </c>
      <c r="R2183" s="149"/>
      <c r="S2183" s="149"/>
      <c r="T2183" s="149"/>
      <c r="U2183" s="150"/>
    </row>
    <row r="2184" spans="2:21" x14ac:dyDescent="0.45">
      <c r="B2184" s="157" t="str">
        <f t="shared" ca="1" si="139"/>
        <v/>
      </c>
      <c r="C2184" s="158">
        <f t="shared" ref="C2184:C2247" ca="1" si="140">I283</f>
        <v>0</v>
      </c>
      <c r="D2184" s="158"/>
      <c r="E2184" s="129" t="str">
        <f t="shared" ref="E2184:E2247" ca="1" si="141">IF(B2184="","",I283)</f>
        <v/>
      </c>
      <c r="F2184" s="129"/>
      <c r="G2184" s="129"/>
      <c r="H2184" s="129"/>
      <c r="I2184" s="129"/>
      <c r="J2184" s="129"/>
      <c r="K2184" s="129"/>
      <c r="L2184" s="138" t="str">
        <f ca="1">IFERROR(VLOOKUP(E2184,'1-SETUP'!$A$52:$N$144,11,FALSE),"")</f>
        <v/>
      </c>
      <c r="M2184" s="138"/>
      <c r="N2184" s="138"/>
      <c r="O2184" s="138"/>
      <c r="P2184" s="138"/>
      <c r="Q2184" s="149" t="str">
        <f ca="1">IFERROR(VLOOKUP(E2184,'1-SETUP'!$A$52:$AN$144,33,FALSE),"")</f>
        <v/>
      </c>
      <c r="R2184" s="149"/>
      <c r="S2184" s="149"/>
      <c r="T2184" s="149"/>
      <c r="U2184" s="150"/>
    </row>
    <row r="2185" spans="2:21" x14ac:dyDescent="0.45">
      <c r="B2185" s="157" t="str">
        <f t="shared" ca="1" si="139"/>
        <v/>
      </c>
      <c r="C2185" s="158" t="str">
        <f t="shared" ca="1" si="140"/>
        <v>SAVINGS</v>
      </c>
      <c r="D2185" s="158"/>
      <c r="E2185" s="129" t="str">
        <f t="shared" ca="1" si="141"/>
        <v/>
      </c>
      <c r="F2185" s="129"/>
      <c r="G2185" s="129"/>
      <c r="H2185" s="129"/>
      <c r="I2185" s="129"/>
      <c r="J2185" s="129"/>
      <c r="K2185" s="129"/>
      <c r="L2185" s="138" t="str">
        <f ca="1">IFERROR(VLOOKUP(E2185,'1-SETUP'!$A$52:$N$144,11,FALSE),"")</f>
        <v/>
      </c>
      <c r="M2185" s="138"/>
      <c r="N2185" s="138"/>
      <c r="O2185" s="138"/>
      <c r="P2185" s="138"/>
      <c r="Q2185" s="149" t="str">
        <f ca="1">IFERROR(VLOOKUP(E2185,'1-SETUP'!$A$52:$AN$144,33,FALSE),"")</f>
        <v/>
      </c>
      <c r="R2185" s="149"/>
      <c r="S2185" s="149"/>
      <c r="T2185" s="149"/>
      <c r="U2185" s="150"/>
    </row>
    <row r="2186" spans="2:21" x14ac:dyDescent="0.45">
      <c r="B2186" s="157" t="str">
        <f t="shared" ca="1" si="139"/>
        <v/>
      </c>
      <c r="C2186" s="158" t="str">
        <f t="shared" ca="1" si="140"/>
        <v>Savings - Vacation</v>
      </c>
      <c r="D2186" s="158"/>
      <c r="E2186" s="129" t="str">
        <f t="shared" ca="1" si="141"/>
        <v/>
      </c>
      <c r="F2186" s="129"/>
      <c r="G2186" s="129"/>
      <c r="H2186" s="129"/>
      <c r="I2186" s="129"/>
      <c r="J2186" s="129"/>
      <c r="K2186" s="129"/>
      <c r="L2186" s="138" t="str">
        <f ca="1">IFERROR(VLOOKUP(E2186,'1-SETUP'!$A$52:$N$144,11,FALSE),"")</f>
        <v/>
      </c>
      <c r="M2186" s="138"/>
      <c r="N2186" s="138"/>
      <c r="O2186" s="138"/>
      <c r="P2186" s="138"/>
      <c r="Q2186" s="149" t="str">
        <f ca="1">IFERROR(VLOOKUP(E2186,'1-SETUP'!$A$52:$AN$144,33,FALSE),"")</f>
        <v/>
      </c>
      <c r="R2186" s="149"/>
      <c r="S2186" s="149"/>
      <c r="T2186" s="149"/>
      <c r="U2186" s="150"/>
    </row>
    <row r="2187" spans="2:21" x14ac:dyDescent="0.45">
      <c r="B2187" s="157" t="str">
        <f t="shared" ca="1" si="139"/>
        <v/>
      </c>
      <c r="C2187" s="158" t="str">
        <f t="shared" ca="1" si="140"/>
        <v>Savings - School Fund</v>
      </c>
      <c r="D2187" s="158"/>
      <c r="E2187" s="129" t="str">
        <f t="shared" ca="1" si="141"/>
        <v/>
      </c>
      <c r="F2187" s="129"/>
      <c r="G2187" s="129"/>
      <c r="H2187" s="129"/>
      <c r="I2187" s="129"/>
      <c r="J2187" s="129"/>
      <c r="K2187" s="129"/>
      <c r="L2187" s="138" t="str">
        <f ca="1">IFERROR(VLOOKUP(E2187,'1-SETUP'!$A$52:$N$144,11,FALSE),"")</f>
        <v/>
      </c>
      <c r="M2187" s="138"/>
      <c r="N2187" s="138"/>
      <c r="O2187" s="138"/>
      <c r="P2187" s="138"/>
      <c r="Q2187" s="149" t="str">
        <f ca="1">IFERROR(VLOOKUP(E2187,'1-SETUP'!$A$52:$AN$144,33,FALSE),"")</f>
        <v/>
      </c>
      <c r="R2187" s="149"/>
      <c r="S2187" s="149"/>
      <c r="T2187" s="149"/>
      <c r="U2187" s="150"/>
    </row>
    <row r="2188" spans="2:21" x14ac:dyDescent="0.45">
      <c r="B2188" s="157" t="str">
        <f t="shared" ca="1" si="139"/>
        <v/>
      </c>
      <c r="C2188" s="158">
        <f t="shared" ca="1" si="140"/>
        <v>0</v>
      </c>
      <c r="D2188" s="158"/>
      <c r="E2188" s="129" t="str">
        <f t="shared" ca="1" si="141"/>
        <v/>
      </c>
      <c r="F2188" s="129"/>
      <c r="G2188" s="129"/>
      <c r="H2188" s="129"/>
      <c r="I2188" s="129"/>
      <c r="J2188" s="129"/>
      <c r="K2188" s="129"/>
      <c r="L2188" s="138" t="str">
        <f ca="1">IFERROR(VLOOKUP(E2188,'1-SETUP'!$A$52:$N$144,11,FALSE),"")</f>
        <v/>
      </c>
      <c r="M2188" s="138"/>
      <c r="N2188" s="138"/>
      <c r="O2188" s="138"/>
      <c r="P2188" s="138"/>
      <c r="Q2188" s="149" t="str">
        <f ca="1">IFERROR(VLOOKUP(E2188,'1-SETUP'!$A$52:$AN$144,33,FALSE),"")</f>
        <v/>
      </c>
      <c r="R2188" s="149"/>
      <c r="S2188" s="149"/>
      <c r="T2188" s="149"/>
      <c r="U2188" s="150"/>
    </row>
    <row r="2189" spans="2:21" x14ac:dyDescent="0.45">
      <c r="B2189" s="157" t="str">
        <f t="shared" ca="1" si="139"/>
        <v/>
      </c>
      <c r="C2189" s="158">
        <f t="shared" ca="1" si="140"/>
        <v>0</v>
      </c>
      <c r="D2189" s="158"/>
      <c r="E2189" s="129" t="str">
        <f t="shared" ca="1" si="141"/>
        <v/>
      </c>
      <c r="F2189" s="129"/>
      <c r="G2189" s="129"/>
      <c r="H2189" s="129"/>
      <c r="I2189" s="129"/>
      <c r="J2189" s="129"/>
      <c r="K2189" s="129"/>
      <c r="L2189" s="138" t="str">
        <f ca="1">IFERROR(VLOOKUP(E2189,'1-SETUP'!$A$52:$N$144,11,FALSE),"")</f>
        <v/>
      </c>
      <c r="M2189" s="138"/>
      <c r="N2189" s="138"/>
      <c r="O2189" s="138"/>
      <c r="P2189" s="138"/>
      <c r="Q2189" s="149" t="str">
        <f ca="1">IFERROR(VLOOKUP(E2189,'1-SETUP'!$A$52:$AN$144,33,FALSE),"")</f>
        <v/>
      </c>
      <c r="R2189" s="149"/>
      <c r="S2189" s="149"/>
      <c r="T2189" s="149"/>
      <c r="U2189" s="150"/>
    </row>
    <row r="2190" spans="2:21" x14ac:dyDescent="0.45">
      <c r="B2190" s="157" t="str">
        <f t="shared" ca="1" si="139"/>
        <v/>
      </c>
      <c r="C2190" s="158">
        <f t="shared" ca="1" si="140"/>
        <v>0</v>
      </c>
      <c r="D2190" s="158"/>
      <c r="E2190" s="129" t="str">
        <f t="shared" ca="1" si="141"/>
        <v/>
      </c>
      <c r="F2190" s="129"/>
      <c r="G2190" s="129"/>
      <c r="H2190" s="129"/>
      <c r="I2190" s="129"/>
      <c r="J2190" s="129"/>
      <c r="K2190" s="129"/>
      <c r="L2190" s="138" t="str">
        <f ca="1">IFERROR(VLOOKUP(E2190,'1-SETUP'!$A$52:$N$144,11,FALSE),"")</f>
        <v/>
      </c>
      <c r="M2190" s="138"/>
      <c r="N2190" s="138"/>
      <c r="O2190" s="138"/>
      <c r="P2190" s="138"/>
      <c r="Q2190" s="149" t="str">
        <f ca="1">IFERROR(VLOOKUP(E2190,'1-SETUP'!$A$52:$AN$144,33,FALSE),"")</f>
        <v/>
      </c>
      <c r="R2190" s="149"/>
      <c r="S2190" s="149"/>
      <c r="T2190" s="149"/>
      <c r="U2190" s="150"/>
    </row>
    <row r="2191" spans="2:21" x14ac:dyDescent="0.45">
      <c r="B2191" s="157" t="str">
        <f t="shared" ca="1" si="139"/>
        <v/>
      </c>
      <c r="C2191" s="158">
        <f t="shared" ca="1" si="140"/>
        <v>0</v>
      </c>
      <c r="D2191" s="158"/>
      <c r="E2191" s="129" t="str">
        <f t="shared" ca="1" si="141"/>
        <v/>
      </c>
      <c r="F2191" s="129"/>
      <c r="G2191" s="129"/>
      <c r="H2191" s="129"/>
      <c r="I2191" s="129"/>
      <c r="J2191" s="129"/>
      <c r="K2191" s="129"/>
      <c r="L2191" s="138" t="str">
        <f ca="1">IFERROR(VLOOKUP(E2191,'1-SETUP'!$A$52:$N$144,11,FALSE),"")</f>
        <v/>
      </c>
      <c r="M2191" s="138"/>
      <c r="N2191" s="138"/>
      <c r="O2191" s="138"/>
      <c r="P2191" s="138"/>
      <c r="Q2191" s="149" t="str">
        <f ca="1">IFERROR(VLOOKUP(E2191,'1-SETUP'!$A$52:$AN$144,33,FALSE),"")</f>
        <v/>
      </c>
      <c r="R2191" s="149"/>
      <c r="S2191" s="149"/>
      <c r="T2191" s="149"/>
      <c r="U2191" s="150"/>
    </row>
    <row r="2192" spans="2:21" x14ac:dyDescent="0.45">
      <c r="B2192" s="157" t="str">
        <f t="shared" ca="1" si="139"/>
        <v/>
      </c>
      <c r="C2192" s="158">
        <f t="shared" ca="1" si="140"/>
        <v>0</v>
      </c>
      <c r="D2192" s="158"/>
      <c r="E2192" s="129" t="str">
        <f t="shared" ca="1" si="141"/>
        <v/>
      </c>
      <c r="F2192" s="129"/>
      <c r="G2192" s="129"/>
      <c r="H2192" s="129"/>
      <c r="I2192" s="129"/>
      <c r="J2192" s="129"/>
      <c r="K2192" s="129"/>
      <c r="L2192" s="138" t="str">
        <f ca="1">IFERROR(VLOOKUP(E2192,'1-SETUP'!$A$52:$N$144,11,FALSE),"")</f>
        <v/>
      </c>
      <c r="M2192" s="138"/>
      <c r="N2192" s="138"/>
      <c r="O2192" s="138"/>
      <c r="P2192" s="138"/>
      <c r="Q2192" s="149" t="str">
        <f ca="1">IFERROR(VLOOKUP(E2192,'1-SETUP'!$A$52:$AN$144,33,FALSE),"")</f>
        <v/>
      </c>
      <c r="R2192" s="149"/>
      <c r="S2192" s="149"/>
      <c r="T2192" s="149"/>
      <c r="U2192" s="150"/>
    </row>
    <row r="2193" spans="2:21" x14ac:dyDescent="0.45">
      <c r="B2193" s="157" t="str">
        <f t="shared" ca="1" si="139"/>
        <v/>
      </c>
      <c r="C2193" s="158">
        <f t="shared" ca="1" si="140"/>
        <v>0</v>
      </c>
      <c r="D2193" s="158"/>
      <c r="E2193" s="129" t="str">
        <f t="shared" ca="1" si="141"/>
        <v/>
      </c>
      <c r="F2193" s="129"/>
      <c r="G2193" s="129"/>
      <c r="H2193" s="129"/>
      <c r="I2193" s="129"/>
      <c r="J2193" s="129"/>
      <c r="K2193" s="129"/>
      <c r="L2193" s="138" t="str">
        <f ca="1">IFERROR(VLOOKUP(E2193,'1-SETUP'!$A$52:$N$144,11,FALSE),"")</f>
        <v/>
      </c>
      <c r="M2193" s="138"/>
      <c r="N2193" s="138"/>
      <c r="O2193" s="138"/>
      <c r="P2193" s="138"/>
      <c r="Q2193" s="149" t="str">
        <f ca="1">IFERROR(VLOOKUP(E2193,'1-SETUP'!$A$52:$AN$144,33,FALSE),"")</f>
        <v/>
      </c>
      <c r="R2193" s="149"/>
      <c r="S2193" s="149"/>
      <c r="T2193" s="149"/>
      <c r="U2193" s="150"/>
    </row>
    <row r="2194" spans="2:21" x14ac:dyDescent="0.45">
      <c r="B2194" s="157" t="str">
        <f t="shared" ca="1" si="139"/>
        <v/>
      </c>
      <c r="C2194" s="158">
        <f t="shared" ca="1" si="140"/>
        <v>0</v>
      </c>
      <c r="D2194" s="158"/>
      <c r="E2194" s="129" t="str">
        <f t="shared" ca="1" si="141"/>
        <v/>
      </c>
      <c r="F2194" s="129"/>
      <c r="G2194" s="129"/>
      <c r="H2194" s="129"/>
      <c r="I2194" s="129"/>
      <c r="J2194" s="129"/>
      <c r="K2194" s="129"/>
      <c r="L2194" s="138" t="str">
        <f ca="1">IFERROR(VLOOKUP(E2194,'1-SETUP'!$A$52:$N$144,11,FALSE),"")</f>
        <v/>
      </c>
      <c r="M2194" s="138"/>
      <c r="N2194" s="138"/>
      <c r="O2194" s="138"/>
      <c r="P2194" s="138"/>
      <c r="Q2194" s="149" t="str">
        <f ca="1">IFERROR(VLOOKUP(E2194,'1-SETUP'!$A$52:$AN$144,33,FALSE),"")</f>
        <v/>
      </c>
      <c r="R2194" s="149"/>
      <c r="S2194" s="149"/>
      <c r="T2194" s="149"/>
      <c r="U2194" s="150"/>
    </row>
    <row r="2195" spans="2:21" x14ac:dyDescent="0.45">
      <c r="B2195" s="157" t="str">
        <f t="shared" ca="1" si="139"/>
        <v/>
      </c>
      <c r="C2195" s="158">
        <f t="shared" ca="1" si="140"/>
        <v>0</v>
      </c>
      <c r="D2195" s="158"/>
      <c r="E2195" s="129" t="str">
        <f t="shared" ca="1" si="141"/>
        <v/>
      </c>
      <c r="F2195" s="129"/>
      <c r="G2195" s="129"/>
      <c r="H2195" s="129"/>
      <c r="I2195" s="129"/>
      <c r="J2195" s="129"/>
      <c r="K2195" s="129"/>
      <c r="L2195" s="138" t="str">
        <f ca="1">IFERROR(VLOOKUP(E2195,'1-SETUP'!$A$52:$N$144,11,FALSE),"")</f>
        <v/>
      </c>
      <c r="M2195" s="138"/>
      <c r="N2195" s="138"/>
      <c r="O2195" s="138"/>
      <c r="P2195" s="138"/>
      <c r="Q2195" s="149" t="str">
        <f ca="1">IFERROR(VLOOKUP(E2195,'1-SETUP'!$A$52:$AN$144,33,FALSE),"")</f>
        <v/>
      </c>
      <c r="R2195" s="149"/>
      <c r="S2195" s="149"/>
      <c r="T2195" s="149"/>
      <c r="U2195" s="150"/>
    </row>
    <row r="2196" spans="2:21" x14ac:dyDescent="0.45">
      <c r="B2196" s="157" t="str">
        <f t="shared" ca="1" si="139"/>
        <v/>
      </c>
      <c r="C2196" s="158">
        <f t="shared" ca="1" si="140"/>
        <v>0</v>
      </c>
      <c r="D2196" s="158"/>
      <c r="E2196" s="129" t="str">
        <f t="shared" ca="1" si="141"/>
        <v/>
      </c>
      <c r="F2196" s="129"/>
      <c r="G2196" s="129"/>
      <c r="H2196" s="129"/>
      <c r="I2196" s="129"/>
      <c r="J2196" s="129"/>
      <c r="K2196" s="129"/>
      <c r="L2196" s="138" t="str">
        <f ca="1">IFERROR(VLOOKUP(E2196,'1-SETUP'!$A$52:$N$144,11,FALSE),"")</f>
        <v/>
      </c>
      <c r="M2196" s="138"/>
      <c r="N2196" s="138"/>
      <c r="O2196" s="138"/>
      <c r="P2196" s="138"/>
      <c r="Q2196" s="149" t="str">
        <f ca="1">IFERROR(VLOOKUP(E2196,'1-SETUP'!$A$52:$AN$144,33,FALSE),"")</f>
        <v/>
      </c>
      <c r="R2196" s="149"/>
      <c r="S2196" s="149"/>
      <c r="T2196" s="149"/>
      <c r="U2196" s="150"/>
    </row>
    <row r="2197" spans="2:21" x14ac:dyDescent="0.45">
      <c r="B2197" s="157" t="str">
        <f t="shared" ca="1" si="139"/>
        <v/>
      </c>
      <c r="C2197" s="158">
        <f t="shared" ca="1" si="140"/>
        <v>0</v>
      </c>
      <c r="D2197" s="158"/>
      <c r="E2197" s="129" t="str">
        <f t="shared" ca="1" si="141"/>
        <v/>
      </c>
      <c r="F2197" s="129"/>
      <c r="G2197" s="129"/>
      <c r="H2197" s="129"/>
      <c r="I2197" s="129"/>
      <c r="J2197" s="129"/>
      <c r="K2197" s="129"/>
      <c r="L2197" s="138" t="str">
        <f ca="1">IFERROR(VLOOKUP(E2197,'1-SETUP'!$A$52:$N$144,11,FALSE),"")</f>
        <v/>
      </c>
      <c r="M2197" s="138"/>
      <c r="N2197" s="138"/>
      <c r="O2197" s="138"/>
      <c r="P2197" s="138"/>
      <c r="Q2197" s="149" t="str">
        <f ca="1">IFERROR(VLOOKUP(E2197,'1-SETUP'!$A$52:$AN$144,33,FALSE),"")</f>
        <v/>
      </c>
      <c r="R2197" s="149"/>
      <c r="S2197" s="149"/>
      <c r="T2197" s="149"/>
      <c r="U2197" s="150"/>
    </row>
    <row r="2198" spans="2:21" x14ac:dyDescent="0.45">
      <c r="B2198" s="157" t="str">
        <f t="shared" ca="1" si="139"/>
        <v/>
      </c>
      <c r="C2198" s="158">
        <f t="shared" ca="1" si="140"/>
        <v>0</v>
      </c>
      <c r="D2198" s="158"/>
      <c r="E2198" s="129" t="str">
        <f t="shared" ca="1" si="141"/>
        <v/>
      </c>
      <c r="F2198" s="129"/>
      <c r="G2198" s="129"/>
      <c r="H2198" s="129"/>
      <c r="I2198" s="129"/>
      <c r="J2198" s="129"/>
      <c r="K2198" s="129"/>
      <c r="L2198" s="138" t="str">
        <f ca="1">IFERROR(VLOOKUP(E2198,'1-SETUP'!$A$52:$N$144,11,FALSE),"")</f>
        <v/>
      </c>
      <c r="M2198" s="138"/>
      <c r="N2198" s="138"/>
      <c r="O2198" s="138"/>
      <c r="P2198" s="138"/>
      <c r="Q2198" s="149" t="str">
        <f ca="1">IFERROR(VLOOKUP(E2198,'1-SETUP'!$A$52:$AN$144,33,FALSE),"")</f>
        <v/>
      </c>
      <c r="R2198" s="149"/>
      <c r="S2198" s="149"/>
      <c r="T2198" s="149"/>
      <c r="U2198" s="150"/>
    </row>
    <row r="2199" spans="2:21" x14ac:dyDescent="0.45">
      <c r="B2199" s="157" t="str">
        <f t="shared" ca="1" si="139"/>
        <v/>
      </c>
      <c r="C2199" s="158">
        <f t="shared" ca="1" si="140"/>
        <v>0</v>
      </c>
      <c r="D2199" s="158"/>
      <c r="E2199" s="129" t="str">
        <f t="shared" ca="1" si="141"/>
        <v/>
      </c>
      <c r="F2199" s="129"/>
      <c r="G2199" s="129"/>
      <c r="H2199" s="129"/>
      <c r="I2199" s="129"/>
      <c r="J2199" s="129"/>
      <c r="K2199" s="129"/>
      <c r="L2199" s="138" t="str">
        <f ca="1">IFERROR(VLOOKUP(E2199,'1-SETUP'!$A$52:$N$144,11,FALSE),"")</f>
        <v/>
      </c>
      <c r="M2199" s="138"/>
      <c r="N2199" s="138"/>
      <c r="O2199" s="138"/>
      <c r="P2199" s="138"/>
      <c r="Q2199" s="149" t="str">
        <f ca="1">IFERROR(VLOOKUP(E2199,'1-SETUP'!$A$52:$AN$144,33,FALSE),"")</f>
        <v/>
      </c>
      <c r="R2199" s="149"/>
      <c r="S2199" s="149"/>
      <c r="T2199" s="149"/>
      <c r="U2199" s="150"/>
    </row>
    <row r="2200" spans="2:21" x14ac:dyDescent="0.45">
      <c r="B2200" s="157" t="str">
        <f t="shared" ca="1" si="139"/>
        <v/>
      </c>
      <c r="C2200" s="158">
        <f t="shared" ca="1" si="140"/>
        <v>0</v>
      </c>
      <c r="D2200" s="158"/>
      <c r="E2200" s="129" t="str">
        <f t="shared" ca="1" si="141"/>
        <v/>
      </c>
      <c r="F2200" s="129"/>
      <c r="G2200" s="129"/>
      <c r="H2200" s="129"/>
      <c r="I2200" s="129"/>
      <c r="J2200" s="129"/>
      <c r="K2200" s="129"/>
      <c r="L2200" s="138" t="str">
        <f ca="1">IFERROR(VLOOKUP(E2200,'1-SETUP'!$A$52:$N$144,11,FALSE),"")</f>
        <v/>
      </c>
      <c r="M2200" s="138"/>
      <c r="N2200" s="138"/>
      <c r="O2200" s="138"/>
      <c r="P2200" s="138"/>
      <c r="Q2200" s="149" t="str">
        <f ca="1">IFERROR(VLOOKUP(E2200,'1-SETUP'!$A$52:$AN$144,33,FALSE),"")</f>
        <v/>
      </c>
      <c r="R2200" s="149"/>
      <c r="S2200" s="149"/>
      <c r="T2200" s="149"/>
      <c r="U2200" s="150"/>
    </row>
    <row r="2201" spans="2:21" x14ac:dyDescent="0.45">
      <c r="B2201" s="157" t="str">
        <f t="shared" ca="1" si="139"/>
        <v/>
      </c>
      <c r="C2201" s="158">
        <f t="shared" ca="1" si="140"/>
        <v>0</v>
      </c>
      <c r="D2201" s="158"/>
      <c r="E2201" s="129" t="str">
        <f t="shared" ca="1" si="141"/>
        <v/>
      </c>
      <c r="F2201" s="129"/>
      <c r="G2201" s="129"/>
      <c r="H2201" s="129"/>
      <c r="I2201" s="129"/>
      <c r="J2201" s="129"/>
      <c r="K2201" s="129"/>
      <c r="L2201" s="138" t="str">
        <f ca="1">IFERROR(VLOOKUP(E2201,'1-SETUP'!$A$52:$N$144,11,FALSE),"")</f>
        <v/>
      </c>
      <c r="M2201" s="138"/>
      <c r="N2201" s="138"/>
      <c r="O2201" s="138"/>
      <c r="P2201" s="138"/>
      <c r="Q2201" s="149" t="str">
        <f ca="1">IFERROR(VLOOKUP(E2201,'1-SETUP'!$A$52:$AN$144,33,FALSE),"")</f>
        <v/>
      </c>
      <c r="R2201" s="149"/>
      <c r="S2201" s="149"/>
      <c r="T2201" s="149"/>
      <c r="U2201" s="150"/>
    </row>
    <row r="2202" spans="2:21" x14ac:dyDescent="0.45">
      <c r="B2202" s="157" t="str">
        <f t="shared" ca="1" si="139"/>
        <v/>
      </c>
      <c r="C2202" s="158">
        <f t="shared" ca="1" si="140"/>
        <v>0</v>
      </c>
      <c r="D2202" s="158"/>
      <c r="E2202" s="129" t="str">
        <f t="shared" ca="1" si="141"/>
        <v/>
      </c>
      <c r="F2202" s="129"/>
      <c r="G2202" s="129"/>
      <c r="H2202" s="129"/>
      <c r="I2202" s="129"/>
      <c r="J2202" s="129"/>
      <c r="K2202" s="129"/>
      <c r="L2202" s="138" t="str">
        <f ca="1">IFERROR(VLOOKUP(E2202,'1-SETUP'!$A$52:$N$144,11,FALSE),"")</f>
        <v/>
      </c>
      <c r="M2202" s="138"/>
      <c r="N2202" s="138"/>
      <c r="O2202" s="138"/>
      <c r="P2202" s="138"/>
      <c r="Q2202" s="149" t="str">
        <f ca="1">IFERROR(VLOOKUP(E2202,'1-SETUP'!$A$52:$AN$144,33,FALSE),"")</f>
        <v/>
      </c>
      <c r="R2202" s="149"/>
      <c r="S2202" s="149"/>
      <c r="T2202" s="149"/>
      <c r="U2202" s="150"/>
    </row>
    <row r="2203" spans="2:21" x14ac:dyDescent="0.45">
      <c r="B2203" s="157" t="str">
        <f t="shared" ca="1" si="139"/>
        <v/>
      </c>
      <c r="C2203" s="158">
        <f t="shared" ca="1" si="140"/>
        <v>0</v>
      </c>
      <c r="D2203" s="158"/>
      <c r="E2203" s="129" t="str">
        <f t="shared" ca="1" si="141"/>
        <v/>
      </c>
      <c r="F2203" s="129"/>
      <c r="G2203" s="129"/>
      <c r="H2203" s="129"/>
      <c r="I2203" s="129"/>
      <c r="J2203" s="129"/>
      <c r="K2203" s="129"/>
      <c r="L2203" s="138" t="str">
        <f ca="1">IFERROR(VLOOKUP(E2203,'1-SETUP'!$A$52:$N$144,11,FALSE),"")</f>
        <v/>
      </c>
      <c r="M2203" s="138"/>
      <c r="N2203" s="138"/>
      <c r="O2203" s="138"/>
      <c r="P2203" s="138"/>
      <c r="Q2203" s="149" t="str">
        <f ca="1">IFERROR(VLOOKUP(E2203,'1-SETUP'!$A$52:$AN$144,33,FALSE),"")</f>
        <v/>
      </c>
      <c r="R2203" s="149"/>
      <c r="S2203" s="149"/>
      <c r="T2203" s="149"/>
      <c r="U2203" s="150"/>
    </row>
    <row r="2204" spans="2:21" x14ac:dyDescent="0.45">
      <c r="B2204" s="157" t="str">
        <f t="shared" ca="1" si="139"/>
        <v/>
      </c>
      <c r="C2204" s="158">
        <f t="shared" ca="1" si="140"/>
        <v>0</v>
      </c>
      <c r="D2204" s="158"/>
      <c r="E2204" s="129" t="str">
        <f t="shared" ca="1" si="141"/>
        <v/>
      </c>
      <c r="F2204" s="129"/>
      <c r="G2204" s="129"/>
      <c r="H2204" s="129"/>
      <c r="I2204" s="129"/>
      <c r="J2204" s="129"/>
      <c r="K2204" s="129"/>
      <c r="L2204" s="138" t="str">
        <f ca="1">IFERROR(VLOOKUP(E2204,'1-SETUP'!$A$52:$N$144,11,FALSE),"")</f>
        <v/>
      </c>
      <c r="M2204" s="138"/>
      <c r="N2204" s="138"/>
      <c r="O2204" s="138"/>
      <c r="P2204" s="138"/>
      <c r="Q2204" s="149" t="str">
        <f ca="1">IFERROR(VLOOKUP(E2204,'1-SETUP'!$A$52:$AN$144,33,FALSE),"")</f>
        <v/>
      </c>
      <c r="R2204" s="149"/>
      <c r="S2204" s="149"/>
      <c r="T2204" s="149"/>
      <c r="U2204" s="150"/>
    </row>
    <row r="2205" spans="2:21" x14ac:dyDescent="0.45">
      <c r="B2205" s="157" t="str">
        <f t="shared" ca="1" si="139"/>
        <v/>
      </c>
      <c r="C2205" s="158">
        <f t="shared" ca="1" si="140"/>
        <v>0</v>
      </c>
      <c r="D2205" s="158"/>
      <c r="E2205" s="129" t="str">
        <f t="shared" ca="1" si="141"/>
        <v/>
      </c>
      <c r="F2205" s="129"/>
      <c r="G2205" s="129"/>
      <c r="H2205" s="129"/>
      <c r="I2205" s="129"/>
      <c r="J2205" s="129"/>
      <c r="K2205" s="129"/>
      <c r="L2205" s="138" t="str">
        <f ca="1">IFERROR(VLOOKUP(E2205,'1-SETUP'!$A$52:$N$144,11,FALSE),"")</f>
        <v/>
      </c>
      <c r="M2205" s="138"/>
      <c r="N2205" s="138"/>
      <c r="O2205" s="138"/>
      <c r="P2205" s="138"/>
      <c r="Q2205" s="149" t="str">
        <f ca="1">IFERROR(VLOOKUP(E2205,'1-SETUP'!$A$52:$AN$144,33,FALSE),"")</f>
        <v/>
      </c>
      <c r="R2205" s="149"/>
      <c r="S2205" s="149"/>
      <c r="T2205" s="149"/>
      <c r="U2205" s="150"/>
    </row>
    <row r="2206" spans="2:21" x14ac:dyDescent="0.45">
      <c r="B2206" s="157" t="str">
        <f t="shared" ca="1" si="139"/>
        <v/>
      </c>
      <c r="C2206" s="158">
        <f t="shared" ca="1" si="140"/>
        <v>0</v>
      </c>
      <c r="D2206" s="158"/>
      <c r="E2206" s="129" t="str">
        <f t="shared" ca="1" si="141"/>
        <v/>
      </c>
      <c r="F2206" s="129"/>
      <c r="G2206" s="129"/>
      <c r="H2206" s="129"/>
      <c r="I2206" s="129"/>
      <c r="J2206" s="129"/>
      <c r="K2206" s="129"/>
      <c r="L2206" s="138" t="str">
        <f ca="1">IFERROR(VLOOKUP(E2206,'1-SETUP'!$A$52:$N$144,11,FALSE),"")</f>
        <v/>
      </c>
      <c r="M2206" s="138"/>
      <c r="N2206" s="138"/>
      <c r="O2206" s="138"/>
      <c r="P2206" s="138"/>
      <c r="Q2206" s="149" t="str">
        <f ca="1">IFERROR(VLOOKUP(E2206,'1-SETUP'!$A$52:$AN$144,33,FALSE),"")</f>
        <v/>
      </c>
      <c r="R2206" s="149"/>
      <c r="S2206" s="149"/>
      <c r="T2206" s="149"/>
      <c r="U2206" s="150"/>
    </row>
    <row r="2207" spans="2:21" x14ac:dyDescent="0.45">
      <c r="B2207" s="157" t="str">
        <f t="shared" ca="1" si="139"/>
        <v/>
      </c>
      <c r="C2207" s="158">
        <f t="shared" ca="1" si="140"/>
        <v>0</v>
      </c>
      <c r="D2207" s="158"/>
      <c r="E2207" s="129" t="str">
        <f t="shared" ca="1" si="141"/>
        <v/>
      </c>
      <c r="F2207" s="129"/>
      <c r="G2207" s="129"/>
      <c r="H2207" s="129"/>
      <c r="I2207" s="129"/>
      <c r="J2207" s="129"/>
      <c r="K2207" s="129"/>
      <c r="L2207" s="138" t="str">
        <f ca="1">IFERROR(VLOOKUP(E2207,'1-SETUP'!$A$52:$N$144,11,FALSE),"")</f>
        <v/>
      </c>
      <c r="M2207" s="138"/>
      <c r="N2207" s="138"/>
      <c r="O2207" s="138"/>
      <c r="P2207" s="138"/>
      <c r="Q2207" s="149" t="str">
        <f ca="1">IFERROR(VLOOKUP(E2207,'1-SETUP'!$A$52:$AN$144,33,FALSE),"")</f>
        <v/>
      </c>
      <c r="R2207" s="149"/>
      <c r="S2207" s="149"/>
      <c r="T2207" s="149"/>
      <c r="U2207" s="150"/>
    </row>
    <row r="2208" spans="2:21" x14ac:dyDescent="0.45">
      <c r="B2208" s="157" t="str">
        <f t="shared" ca="1" si="139"/>
        <v/>
      </c>
      <c r="C2208" s="158">
        <f t="shared" ca="1" si="140"/>
        <v>0</v>
      </c>
      <c r="D2208" s="158"/>
      <c r="E2208" s="129" t="str">
        <f t="shared" ca="1" si="141"/>
        <v/>
      </c>
      <c r="F2208" s="129"/>
      <c r="G2208" s="129"/>
      <c r="H2208" s="129"/>
      <c r="I2208" s="129"/>
      <c r="J2208" s="129"/>
      <c r="K2208" s="129"/>
      <c r="L2208" s="138" t="str">
        <f ca="1">IFERROR(VLOOKUP(E2208,'1-SETUP'!$A$52:$N$144,11,FALSE),"")</f>
        <v/>
      </c>
      <c r="M2208" s="138"/>
      <c r="N2208" s="138"/>
      <c r="O2208" s="138"/>
      <c r="P2208" s="138"/>
      <c r="Q2208" s="149" t="str">
        <f ca="1">IFERROR(VLOOKUP(E2208,'1-SETUP'!$A$52:$AN$144,33,FALSE),"")</f>
        <v/>
      </c>
      <c r="R2208" s="149"/>
      <c r="S2208" s="149"/>
      <c r="T2208" s="149"/>
      <c r="U2208" s="150"/>
    </row>
    <row r="2209" spans="2:21" x14ac:dyDescent="0.45">
      <c r="B2209" s="157" t="str">
        <f t="shared" ca="1" si="139"/>
        <v/>
      </c>
      <c r="C2209" s="158">
        <f t="shared" ca="1" si="140"/>
        <v>0</v>
      </c>
      <c r="D2209" s="158"/>
      <c r="E2209" s="129" t="str">
        <f t="shared" ca="1" si="141"/>
        <v/>
      </c>
      <c r="F2209" s="129"/>
      <c r="G2209" s="129"/>
      <c r="H2209" s="129"/>
      <c r="I2209" s="129"/>
      <c r="J2209" s="129"/>
      <c r="K2209" s="129"/>
      <c r="L2209" s="138" t="str">
        <f ca="1">IFERROR(VLOOKUP(E2209,'1-SETUP'!$A$52:$N$144,11,FALSE),"")</f>
        <v/>
      </c>
      <c r="M2209" s="138"/>
      <c r="N2209" s="138"/>
      <c r="O2209" s="138"/>
      <c r="P2209" s="138"/>
      <c r="Q2209" s="149" t="str">
        <f ca="1">IFERROR(VLOOKUP(E2209,'1-SETUP'!$A$52:$AN$144,33,FALSE),"")</f>
        <v/>
      </c>
      <c r="R2209" s="149"/>
      <c r="S2209" s="149"/>
      <c r="T2209" s="149"/>
      <c r="U2209" s="150"/>
    </row>
    <row r="2210" spans="2:21" x14ac:dyDescent="0.45">
      <c r="B2210" s="157" t="str">
        <f t="shared" ca="1" si="139"/>
        <v/>
      </c>
      <c r="C2210" s="158">
        <f t="shared" ca="1" si="140"/>
        <v>0</v>
      </c>
      <c r="D2210" s="158"/>
      <c r="E2210" s="129" t="str">
        <f t="shared" ca="1" si="141"/>
        <v/>
      </c>
      <c r="F2210" s="129"/>
      <c r="G2210" s="129"/>
      <c r="H2210" s="129"/>
      <c r="I2210" s="129"/>
      <c r="J2210" s="129"/>
      <c r="K2210" s="129"/>
      <c r="L2210" s="138" t="str">
        <f ca="1">IFERROR(VLOOKUP(E2210,'1-SETUP'!$A$52:$N$144,11,FALSE),"")</f>
        <v/>
      </c>
      <c r="M2210" s="138"/>
      <c r="N2210" s="138"/>
      <c r="O2210" s="138"/>
      <c r="P2210" s="138"/>
      <c r="Q2210" s="149" t="str">
        <f ca="1">IFERROR(VLOOKUP(E2210,'1-SETUP'!$A$52:$AN$144,33,FALSE),"")</f>
        <v/>
      </c>
      <c r="R2210" s="149"/>
      <c r="S2210" s="149"/>
      <c r="T2210" s="149"/>
      <c r="U2210" s="150"/>
    </row>
    <row r="2211" spans="2:21" x14ac:dyDescent="0.45">
      <c r="B2211" s="157" t="str">
        <f t="shared" ca="1" si="139"/>
        <v/>
      </c>
      <c r="C2211" s="158">
        <f t="shared" ca="1" si="140"/>
        <v>0</v>
      </c>
      <c r="D2211" s="158"/>
      <c r="E2211" s="129" t="str">
        <f t="shared" ca="1" si="141"/>
        <v/>
      </c>
      <c r="F2211" s="129"/>
      <c r="G2211" s="129"/>
      <c r="H2211" s="129"/>
      <c r="I2211" s="129"/>
      <c r="J2211" s="129"/>
      <c r="K2211" s="129"/>
      <c r="L2211" s="138" t="str">
        <f ca="1">IFERROR(VLOOKUP(E2211,'1-SETUP'!$A$52:$N$144,11,FALSE),"")</f>
        <v/>
      </c>
      <c r="M2211" s="138"/>
      <c r="N2211" s="138"/>
      <c r="O2211" s="138"/>
      <c r="P2211" s="138"/>
      <c r="Q2211" s="149" t="str">
        <f ca="1">IFERROR(VLOOKUP(E2211,'1-SETUP'!$A$52:$AN$144,33,FALSE),"")</f>
        <v/>
      </c>
      <c r="R2211" s="149"/>
      <c r="S2211" s="149"/>
      <c r="T2211" s="149"/>
      <c r="U2211" s="150"/>
    </row>
    <row r="2212" spans="2:21" x14ac:dyDescent="0.45">
      <c r="B2212" s="157" t="str">
        <f t="shared" ca="1" si="139"/>
        <v/>
      </c>
      <c r="C2212" s="158">
        <f t="shared" ca="1" si="140"/>
        <v>0</v>
      </c>
      <c r="D2212" s="158"/>
      <c r="E2212" s="129" t="str">
        <f t="shared" ca="1" si="141"/>
        <v/>
      </c>
      <c r="F2212" s="129"/>
      <c r="G2212" s="129"/>
      <c r="H2212" s="129"/>
      <c r="I2212" s="129"/>
      <c r="J2212" s="129"/>
      <c r="K2212" s="129"/>
      <c r="L2212" s="138" t="str">
        <f ca="1">IFERROR(VLOOKUP(E2212,'1-SETUP'!$A$52:$N$144,11,FALSE),"")</f>
        <v/>
      </c>
      <c r="M2212" s="138"/>
      <c r="N2212" s="138"/>
      <c r="O2212" s="138"/>
      <c r="P2212" s="138"/>
      <c r="Q2212" s="149" t="str">
        <f ca="1">IFERROR(VLOOKUP(E2212,'1-SETUP'!$A$52:$AN$144,33,FALSE),"")</f>
        <v/>
      </c>
      <c r="R2212" s="149"/>
      <c r="S2212" s="149"/>
      <c r="T2212" s="149"/>
      <c r="U2212" s="150"/>
    </row>
    <row r="2213" spans="2:21" x14ac:dyDescent="0.45">
      <c r="B2213" s="157" t="str">
        <f t="shared" ca="1" si="139"/>
        <v/>
      </c>
      <c r="C2213" s="158">
        <f t="shared" ca="1" si="140"/>
        <v>0</v>
      </c>
      <c r="D2213" s="158"/>
      <c r="E2213" s="129" t="str">
        <f t="shared" ca="1" si="141"/>
        <v/>
      </c>
      <c r="F2213" s="129"/>
      <c r="G2213" s="129"/>
      <c r="H2213" s="129"/>
      <c r="I2213" s="129"/>
      <c r="J2213" s="129"/>
      <c r="K2213" s="129"/>
      <c r="L2213" s="138" t="str">
        <f ca="1">IFERROR(VLOOKUP(E2213,'1-SETUP'!$A$52:$N$144,11,FALSE),"")</f>
        <v/>
      </c>
      <c r="M2213" s="138"/>
      <c r="N2213" s="138"/>
      <c r="O2213" s="138"/>
      <c r="P2213" s="138"/>
      <c r="Q2213" s="149" t="str">
        <f ca="1">IFERROR(VLOOKUP(E2213,'1-SETUP'!$A$52:$AN$144,33,FALSE),"")</f>
        <v/>
      </c>
      <c r="R2213" s="149"/>
      <c r="S2213" s="149"/>
      <c r="T2213" s="149"/>
      <c r="U2213" s="150"/>
    </row>
    <row r="2214" spans="2:21" x14ac:dyDescent="0.45">
      <c r="B2214" s="157" t="str">
        <f t="shared" ca="1" si="139"/>
        <v/>
      </c>
      <c r="C2214" s="158">
        <f t="shared" ca="1" si="140"/>
        <v>0</v>
      </c>
      <c r="D2214" s="158"/>
      <c r="E2214" s="129" t="str">
        <f t="shared" ca="1" si="141"/>
        <v/>
      </c>
      <c r="F2214" s="129"/>
      <c r="G2214" s="129"/>
      <c r="H2214" s="129"/>
      <c r="I2214" s="129"/>
      <c r="J2214" s="129"/>
      <c r="K2214" s="129"/>
      <c r="L2214" s="138" t="str">
        <f ca="1">IFERROR(VLOOKUP(E2214,'1-SETUP'!$A$52:$N$144,11,FALSE),"")</f>
        <v/>
      </c>
      <c r="M2214" s="138"/>
      <c r="N2214" s="138"/>
      <c r="O2214" s="138"/>
      <c r="P2214" s="138"/>
      <c r="Q2214" s="149" t="str">
        <f ca="1">IFERROR(VLOOKUP(E2214,'1-SETUP'!$A$52:$AN$144,33,FALSE),"")</f>
        <v/>
      </c>
      <c r="R2214" s="149"/>
      <c r="S2214" s="149"/>
      <c r="T2214" s="149"/>
      <c r="U2214" s="150"/>
    </row>
    <row r="2215" spans="2:21" x14ac:dyDescent="0.45">
      <c r="B2215" s="157" t="str">
        <f t="shared" ca="1" si="139"/>
        <v/>
      </c>
      <c r="C2215" s="158">
        <f t="shared" ca="1" si="140"/>
        <v>0</v>
      </c>
      <c r="D2215" s="158"/>
      <c r="E2215" s="129" t="str">
        <f t="shared" ca="1" si="141"/>
        <v/>
      </c>
      <c r="F2215" s="129"/>
      <c r="G2215" s="129"/>
      <c r="H2215" s="129"/>
      <c r="I2215" s="129"/>
      <c r="J2215" s="129"/>
      <c r="K2215" s="129"/>
      <c r="L2215" s="138" t="str">
        <f ca="1">IFERROR(VLOOKUP(E2215,'1-SETUP'!$A$52:$N$144,11,FALSE),"")</f>
        <v/>
      </c>
      <c r="M2215" s="138"/>
      <c r="N2215" s="138"/>
      <c r="O2215" s="138"/>
      <c r="P2215" s="138"/>
      <c r="Q2215" s="149" t="str">
        <f ca="1">IFERROR(VLOOKUP(E2215,'1-SETUP'!$A$52:$AN$144,33,FALSE),"")</f>
        <v/>
      </c>
      <c r="R2215" s="149"/>
      <c r="S2215" s="149"/>
      <c r="T2215" s="149"/>
      <c r="U2215" s="150"/>
    </row>
    <row r="2216" spans="2:21" x14ac:dyDescent="0.45">
      <c r="B2216" s="157" t="str">
        <f t="shared" ca="1" si="139"/>
        <v/>
      </c>
      <c r="C2216" s="158">
        <f t="shared" ca="1" si="140"/>
        <v>0</v>
      </c>
      <c r="D2216" s="158"/>
      <c r="E2216" s="129" t="str">
        <f t="shared" ca="1" si="141"/>
        <v/>
      </c>
      <c r="F2216" s="129"/>
      <c r="G2216" s="129"/>
      <c r="H2216" s="129"/>
      <c r="I2216" s="129"/>
      <c r="J2216" s="129"/>
      <c r="K2216" s="129"/>
      <c r="L2216" s="138" t="str">
        <f ca="1">IFERROR(VLOOKUP(E2216,'1-SETUP'!$A$52:$N$144,11,FALSE),"")</f>
        <v/>
      </c>
      <c r="M2216" s="138"/>
      <c r="N2216" s="138"/>
      <c r="O2216" s="138"/>
      <c r="P2216" s="138"/>
      <c r="Q2216" s="149" t="str">
        <f ca="1">IFERROR(VLOOKUP(E2216,'1-SETUP'!$A$52:$AN$144,33,FALSE),"")</f>
        <v/>
      </c>
      <c r="R2216" s="149"/>
      <c r="S2216" s="149"/>
      <c r="T2216" s="149"/>
      <c r="U2216" s="150"/>
    </row>
    <row r="2217" spans="2:21" x14ac:dyDescent="0.45">
      <c r="B2217" s="157" t="str">
        <f t="shared" ca="1" si="139"/>
        <v/>
      </c>
      <c r="C2217" s="158">
        <f t="shared" ca="1" si="140"/>
        <v>0</v>
      </c>
      <c r="D2217" s="158"/>
      <c r="E2217" s="129" t="str">
        <f t="shared" ca="1" si="141"/>
        <v/>
      </c>
      <c r="F2217" s="129"/>
      <c r="G2217" s="129"/>
      <c r="H2217" s="129"/>
      <c r="I2217" s="129"/>
      <c r="J2217" s="129"/>
      <c r="K2217" s="129"/>
      <c r="L2217" s="138" t="str">
        <f ca="1">IFERROR(VLOOKUP(E2217,'1-SETUP'!$A$52:$N$144,11,FALSE),"")</f>
        <v/>
      </c>
      <c r="M2217" s="138"/>
      <c r="N2217" s="138"/>
      <c r="O2217" s="138"/>
      <c r="P2217" s="138"/>
      <c r="Q2217" s="149" t="str">
        <f ca="1">IFERROR(VLOOKUP(E2217,'1-SETUP'!$A$52:$AN$144,33,FALSE),"")</f>
        <v/>
      </c>
      <c r="R2217" s="149"/>
      <c r="S2217" s="149"/>
      <c r="T2217" s="149"/>
      <c r="U2217" s="150"/>
    </row>
    <row r="2218" spans="2:21" x14ac:dyDescent="0.45">
      <c r="B2218" s="157" t="str">
        <f t="shared" ca="1" si="139"/>
        <v/>
      </c>
      <c r="C2218" s="158">
        <f t="shared" ca="1" si="140"/>
        <v>0</v>
      </c>
      <c r="D2218" s="158"/>
      <c r="E2218" s="129" t="str">
        <f t="shared" ca="1" si="141"/>
        <v/>
      </c>
      <c r="F2218" s="129"/>
      <c r="G2218" s="129"/>
      <c r="H2218" s="129"/>
      <c r="I2218" s="129"/>
      <c r="J2218" s="129"/>
      <c r="K2218" s="129"/>
      <c r="L2218" s="138" t="str">
        <f ca="1">IFERROR(VLOOKUP(E2218,'1-SETUP'!$A$52:$N$144,11,FALSE),"")</f>
        <v/>
      </c>
      <c r="M2218" s="138"/>
      <c r="N2218" s="138"/>
      <c r="O2218" s="138"/>
      <c r="P2218" s="138"/>
      <c r="Q2218" s="149" t="str">
        <f ca="1">IFERROR(VLOOKUP(E2218,'1-SETUP'!$A$52:$AN$144,33,FALSE),"")</f>
        <v/>
      </c>
      <c r="R2218" s="149"/>
      <c r="S2218" s="149"/>
      <c r="T2218" s="149"/>
      <c r="U2218" s="150"/>
    </row>
    <row r="2219" spans="2:21" x14ac:dyDescent="0.45">
      <c r="B2219" s="157" t="str">
        <f t="shared" ca="1" si="139"/>
        <v/>
      </c>
      <c r="C2219" s="158">
        <f t="shared" ca="1" si="140"/>
        <v>0</v>
      </c>
      <c r="D2219" s="158"/>
      <c r="E2219" s="129" t="str">
        <f t="shared" ca="1" si="141"/>
        <v/>
      </c>
      <c r="F2219" s="129"/>
      <c r="G2219" s="129"/>
      <c r="H2219" s="129"/>
      <c r="I2219" s="129"/>
      <c r="J2219" s="129"/>
      <c r="K2219" s="129"/>
      <c r="L2219" s="138" t="str">
        <f ca="1">IFERROR(VLOOKUP(E2219,'1-SETUP'!$A$52:$N$144,11,FALSE),"")</f>
        <v/>
      </c>
      <c r="M2219" s="138"/>
      <c r="N2219" s="138"/>
      <c r="O2219" s="138"/>
      <c r="P2219" s="138"/>
      <c r="Q2219" s="149" t="str">
        <f ca="1">IFERROR(VLOOKUP(E2219,'1-SETUP'!$A$52:$AN$144,33,FALSE),"")</f>
        <v/>
      </c>
      <c r="R2219" s="149"/>
      <c r="S2219" s="149"/>
      <c r="T2219" s="149"/>
      <c r="U2219" s="150"/>
    </row>
    <row r="2220" spans="2:21" x14ac:dyDescent="0.45">
      <c r="B2220" s="157" t="str">
        <f t="shared" ca="1" si="139"/>
        <v/>
      </c>
      <c r="C2220" s="158">
        <f t="shared" ca="1" si="140"/>
        <v>0</v>
      </c>
      <c r="D2220" s="158"/>
      <c r="E2220" s="129" t="str">
        <f t="shared" ca="1" si="141"/>
        <v/>
      </c>
      <c r="F2220" s="129"/>
      <c r="G2220" s="129"/>
      <c r="H2220" s="129"/>
      <c r="I2220" s="129"/>
      <c r="J2220" s="129"/>
      <c r="K2220" s="129"/>
      <c r="L2220" s="138" t="str">
        <f ca="1">IFERROR(VLOOKUP(E2220,'1-SETUP'!$A$52:$N$144,11,FALSE),"")</f>
        <v/>
      </c>
      <c r="M2220" s="138"/>
      <c r="N2220" s="138"/>
      <c r="O2220" s="138"/>
      <c r="P2220" s="138"/>
      <c r="Q2220" s="149" t="str">
        <f ca="1">IFERROR(VLOOKUP(E2220,'1-SETUP'!$A$52:$AN$144,33,FALSE),"")</f>
        <v/>
      </c>
      <c r="R2220" s="149"/>
      <c r="S2220" s="149"/>
      <c r="T2220" s="149"/>
      <c r="U2220" s="150"/>
    </row>
    <row r="2221" spans="2:21" x14ac:dyDescent="0.45">
      <c r="B2221" s="157" t="str">
        <f t="shared" ca="1" si="139"/>
        <v/>
      </c>
      <c r="C2221" s="158">
        <f t="shared" ca="1" si="140"/>
        <v>0</v>
      </c>
      <c r="D2221" s="158"/>
      <c r="E2221" s="129" t="str">
        <f t="shared" ca="1" si="141"/>
        <v/>
      </c>
      <c r="F2221" s="129"/>
      <c r="G2221" s="129"/>
      <c r="H2221" s="129"/>
      <c r="I2221" s="129"/>
      <c r="J2221" s="129"/>
      <c r="K2221" s="129"/>
      <c r="L2221" s="138" t="str">
        <f ca="1">IFERROR(VLOOKUP(E2221,'1-SETUP'!$A$52:$N$144,11,FALSE),"")</f>
        <v/>
      </c>
      <c r="M2221" s="138"/>
      <c r="N2221" s="138"/>
      <c r="O2221" s="138"/>
      <c r="P2221" s="138"/>
      <c r="Q2221" s="149" t="str">
        <f ca="1">IFERROR(VLOOKUP(E2221,'1-SETUP'!$A$52:$AN$144,33,FALSE),"")</f>
        <v/>
      </c>
      <c r="R2221" s="149"/>
      <c r="S2221" s="149"/>
      <c r="T2221" s="149"/>
      <c r="U2221" s="150"/>
    </row>
    <row r="2222" spans="2:21" x14ac:dyDescent="0.45">
      <c r="B2222" s="157" t="str">
        <f t="shared" ca="1" si="139"/>
        <v/>
      </c>
      <c r="C2222" s="158">
        <f t="shared" ca="1" si="140"/>
        <v>0</v>
      </c>
      <c r="D2222" s="158"/>
      <c r="E2222" s="129" t="str">
        <f t="shared" ca="1" si="141"/>
        <v/>
      </c>
      <c r="F2222" s="129"/>
      <c r="G2222" s="129"/>
      <c r="H2222" s="129"/>
      <c r="I2222" s="129"/>
      <c r="J2222" s="129"/>
      <c r="K2222" s="129"/>
      <c r="L2222" s="138" t="str">
        <f ca="1">IFERROR(VLOOKUP(E2222,'1-SETUP'!$A$52:$N$144,11,FALSE),"")</f>
        <v/>
      </c>
      <c r="M2222" s="138"/>
      <c r="N2222" s="138"/>
      <c r="O2222" s="138"/>
      <c r="P2222" s="138"/>
      <c r="Q2222" s="149" t="str">
        <f ca="1">IFERROR(VLOOKUP(E2222,'1-SETUP'!$A$52:$AN$144,33,FALSE),"")</f>
        <v/>
      </c>
      <c r="R2222" s="149"/>
      <c r="S2222" s="149"/>
      <c r="T2222" s="149"/>
      <c r="U2222" s="150"/>
    </row>
    <row r="2223" spans="2:21" x14ac:dyDescent="0.45">
      <c r="B2223" s="157" t="str">
        <f t="shared" ca="1" si="139"/>
        <v/>
      </c>
      <c r="C2223" s="158">
        <f t="shared" ca="1" si="140"/>
        <v>0</v>
      </c>
      <c r="D2223" s="158"/>
      <c r="E2223" s="129" t="str">
        <f t="shared" ca="1" si="141"/>
        <v/>
      </c>
      <c r="F2223" s="129"/>
      <c r="G2223" s="129"/>
      <c r="H2223" s="129"/>
      <c r="I2223" s="129"/>
      <c r="J2223" s="129"/>
      <c r="K2223" s="129"/>
      <c r="L2223" s="138" t="str">
        <f ca="1">IFERROR(VLOOKUP(E2223,'1-SETUP'!$A$52:$N$144,11,FALSE),"")</f>
        <v/>
      </c>
      <c r="M2223" s="138"/>
      <c r="N2223" s="138"/>
      <c r="O2223" s="138"/>
      <c r="P2223" s="138"/>
      <c r="Q2223" s="149" t="str">
        <f ca="1">IFERROR(VLOOKUP(E2223,'1-SETUP'!$A$52:$AN$144,33,FALSE),"")</f>
        <v/>
      </c>
      <c r="R2223" s="149"/>
      <c r="S2223" s="149"/>
      <c r="T2223" s="149"/>
      <c r="U2223" s="150"/>
    </row>
    <row r="2224" spans="2:21" x14ac:dyDescent="0.45">
      <c r="B2224" s="157" t="str">
        <f t="shared" ca="1" si="139"/>
        <v/>
      </c>
      <c r="C2224" s="158">
        <f t="shared" ca="1" si="140"/>
        <v>0</v>
      </c>
      <c r="D2224" s="158"/>
      <c r="E2224" s="129" t="str">
        <f t="shared" ca="1" si="141"/>
        <v/>
      </c>
      <c r="F2224" s="129"/>
      <c r="G2224" s="129"/>
      <c r="H2224" s="129"/>
      <c r="I2224" s="129"/>
      <c r="J2224" s="129"/>
      <c r="K2224" s="129"/>
      <c r="L2224" s="138" t="str">
        <f ca="1">IFERROR(VLOOKUP(E2224,'1-SETUP'!$A$52:$N$144,11,FALSE),"")</f>
        <v/>
      </c>
      <c r="M2224" s="138"/>
      <c r="N2224" s="138"/>
      <c r="O2224" s="138"/>
      <c r="P2224" s="138"/>
      <c r="Q2224" s="149" t="str">
        <f ca="1">IFERROR(VLOOKUP(E2224,'1-SETUP'!$A$52:$AN$144,33,FALSE),"")</f>
        <v/>
      </c>
      <c r="R2224" s="149"/>
      <c r="S2224" s="149"/>
      <c r="T2224" s="149"/>
      <c r="U2224" s="150"/>
    </row>
    <row r="2225" spans="2:21" x14ac:dyDescent="0.45">
      <c r="B2225" s="157" t="str">
        <f t="shared" ca="1" si="139"/>
        <v/>
      </c>
      <c r="C2225" s="158">
        <f t="shared" ca="1" si="140"/>
        <v>0</v>
      </c>
      <c r="D2225" s="158"/>
      <c r="E2225" s="129" t="str">
        <f t="shared" ca="1" si="141"/>
        <v/>
      </c>
      <c r="F2225" s="129"/>
      <c r="G2225" s="129"/>
      <c r="H2225" s="129"/>
      <c r="I2225" s="129"/>
      <c r="J2225" s="129"/>
      <c r="K2225" s="129"/>
      <c r="L2225" s="138" t="str">
        <f ca="1">IFERROR(VLOOKUP(E2225,'1-SETUP'!$A$52:$N$144,11,FALSE),"")</f>
        <v/>
      </c>
      <c r="M2225" s="138"/>
      <c r="N2225" s="138"/>
      <c r="O2225" s="138"/>
      <c r="P2225" s="138"/>
      <c r="Q2225" s="149" t="str">
        <f ca="1">IFERROR(VLOOKUP(E2225,'1-SETUP'!$A$52:$AN$144,33,FALSE),"")</f>
        <v/>
      </c>
      <c r="R2225" s="149"/>
      <c r="S2225" s="149"/>
      <c r="T2225" s="149"/>
      <c r="U2225" s="150"/>
    </row>
    <row r="2226" spans="2:21" x14ac:dyDescent="0.45">
      <c r="B2226" s="157" t="str">
        <f t="shared" ca="1" si="139"/>
        <v/>
      </c>
      <c r="C2226" s="158">
        <f t="shared" ca="1" si="140"/>
        <v>0</v>
      </c>
      <c r="D2226" s="158"/>
      <c r="E2226" s="129" t="str">
        <f t="shared" ca="1" si="141"/>
        <v/>
      </c>
      <c r="F2226" s="129"/>
      <c r="G2226" s="129"/>
      <c r="H2226" s="129"/>
      <c r="I2226" s="129"/>
      <c r="J2226" s="129"/>
      <c r="K2226" s="129"/>
      <c r="L2226" s="138" t="str">
        <f ca="1">IFERROR(VLOOKUP(E2226,'1-SETUP'!$A$52:$N$144,11,FALSE),"")</f>
        <v/>
      </c>
      <c r="M2226" s="138"/>
      <c r="N2226" s="138"/>
      <c r="O2226" s="138"/>
      <c r="P2226" s="138"/>
      <c r="Q2226" s="149" t="str">
        <f ca="1">IFERROR(VLOOKUP(E2226,'1-SETUP'!$A$52:$AN$144,33,FALSE),"")</f>
        <v/>
      </c>
      <c r="R2226" s="149"/>
      <c r="S2226" s="149"/>
      <c r="T2226" s="149"/>
      <c r="U2226" s="150"/>
    </row>
    <row r="2227" spans="2:21" x14ac:dyDescent="0.45">
      <c r="B2227" s="157" t="str">
        <f t="shared" ca="1" si="139"/>
        <v/>
      </c>
      <c r="C2227" s="158">
        <f t="shared" ca="1" si="140"/>
        <v>0</v>
      </c>
      <c r="D2227" s="158"/>
      <c r="E2227" s="129" t="str">
        <f t="shared" ca="1" si="141"/>
        <v/>
      </c>
      <c r="F2227" s="129"/>
      <c r="G2227" s="129"/>
      <c r="H2227" s="129"/>
      <c r="I2227" s="129"/>
      <c r="J2227" s="129"/>
      <c r="K2227" s="129"/>
      <c r="L2227" s="138" t="str">
        <f ca="1">IFERROR(VLOOKUP(E2227,'1-SETUP'!$A$52:$N$144,11,FALSE),"")</f>
        <v/>
      </c>
      <c r="M2227" s="138"/>
      <c r="N2227" s="138"/>
      <c r="O2227" s="138"/>
      <c r="P2227" s="138"/>
      <c r="Q2227" s="149" t="str">
        <f ca="1">IFERROR(VLOOKUP(E2227,'1-SETUP'!$A$52:$AN$144,33,FALSE),"")</f>
        <v/>
      </c>
      <c r="R2227" s="149"/>
      <c r="S2227" s="149"/>
      <c r="T2227" s="149"/>
      <c r="U2227" s="150"/>
    </row>
    <row r="2228" spans="2:21" x14ac:dyDescent="0.45">
      <c r="B2228" s="157" t="str">
        <f t="shared" ca="1" si="139"/>
        <v/>
      </c>
      <c r="C2228" s="158">
        <f t="shared" ca="1" si="140"/>
        <v>0</v>
      </c>
      <c r="D2228" s="158"/>
      <c r="E2228" s="129" t="str">
        <f t="shared" ca="1" si="141"/>
        <v/>
      </c>
      <c r="F2228" s="129"/>
      <c r="G2228" s="129"/>
      <c r="H2228" s="129"/>
      <c r="I2228" s="129"/>
      <c r="J2228" s="129"/>
      <c r="K2228" s="129"/>
      <c r="L2228" s="138" t="str">
        <f ca="1">IFERROR(VLOOKUP(E2228,'1-SETUP'!$A$52:$N$144,11,FALSE),"")</f>
        <v/>
      </c>
      <c r="M2228" s="138"/>
      <c r="N2228" s="138"/>
      <c r="O2228" s="138"/>
      <c r="P2228" s="138"/>
      <c r="Q2228" s="149" t="str">
        <f ca="1">IFERROR(VLOOKUP(E2228,'1-SETUP'!$A$52:$AN$144,33,FALSE),"")</f>
        <v/>
      </c>
      <c r="R2228" s="149"/>
      <c r="S2228" s="149"/>
      <c r="T2228" s="149"/>
      <c r="U2228" s="150"/>
    </row>
    <row r="2229" spans="2:21" x14ac:dyDescent="0.45">
      <c r="B2229" s="157" t="str">
        <f t="shared" ca="1" si="139"/>
        <v/>
      </c>
      <c r="C2229" s="158" t="str">
        <f t="shared" ca="1" si="140"/>
        <v>MORTGAGE</v>
      </c>
      <c r="D2229" s="158"/>
      <c r="E2229" s="129" t="str">
        <f t="shared" ca="1" si="141"/>
        <v/>
      </c>
      <c r="F2229" s="129"/>
      <c r="G2229" s="129"/>
      <c r="H2229" s="129"/>
      <c r="I2229" s="129"/>
      <c r="J2229" s="129"/>
      <c r="K2229" s="129"/>
      <c r="L2229" s="138" t="str">
        <f ca="1">IFERROR(VLOOKUP(E2229,'1-SETUP'!$A$52:$N$144,11,FALSE),"")</f>
        <v/>
      </c>
      <c r="M2229" s="138"/>
      <c r="N2229" s="138"/>
      <c r="O2229" s="138"/>
      <c r="P2229" s="138"/>
      <c r="Q2229" s="149" t="str">
        <f ca="1">IFERROR(VLOOKUP(E2229,'1-SETUP'!$A$52:$AN$144,33,FALSE),"")</f>
        <v/>
      </c>
      <c r="R2229" s="149"/>
      <c r="S2229" s="149"/>
      <c r="T2229" s="149"/>
      <c r="U2229" s="150"/>
    </row>
    <row r="2230" spans="2:21" x14ac:dyDescent="0.45">
      <c r="B2230" s="157" t="str">
        <f t="shared" ca="1" si="139"/>
        <v/>
      </c>
      <c r="C2230" s="158">
        <f t="shared" ca="1" si="140"/>
        <v>0</v>
      </c>
      <c r="D2230" s="158"/>
      <c r="E2230" s="129" t="str">
        <f t="shared" ca="1" si="141"/>
        <v/>
      </c>
      <c r="F2230" s="129"/>
      <c r="G2230" s="129"/>
      <c r="H2230" s="129"/>
      <c r="I2230" s="129"/>
      <c r="J2230" s="129"/>
      <c r="K2230" s="129"/>
      <c r="L2230" s="138" t="str">
        <f ca="1">IFERROR(VLOOKUP(E2230,'1-SETUP'!$A$52:$N$144,11,FALSE),"")</f>
        <v/>
      </c>
      <c r="M2230" s="138"/>
      <c r="N2230" s="138"/>
      <c r="O2230" s="138"/>
      <c r="P2230" s="138"/>
      <c r="Q2230" s="149" t="str">
        <f ca="1">IFERROR(VLOOKUP(E2230,'1-SETUP'!$A$52:$AN$144,33,FALSE),"")</f>
        <v/>
      </c>
      <c r="R2230" s="149"/>
      <c r="S2230" s="149"/>
      <c r="T2230" s="149"/>
      <c r="U2230" s="150"/>
    </row>
    <row r="2231" spans="2:21" x14ac:dyDescent="0.45">
      <c r="B2231" s="157" t="str">
        <f t="shared" ca="1" si="139"/>
        <v/>
      </c>
      <c r="C2231" s="158">
        <f t="shared" ca="1" si="140"/>
        <v>0</v>
      </c>
      <c r="D2231" s="158"/>
      <c r="E2231" s="129" t="str">
        <f t="shared" ca="1" si="141"/>
        <v/>
      </c>
      <c r="F2231" s="129"/>
      <c r="G2231" s="129"/>
      <c r="H2231" s="129"/>
      <c r="I2231" s="129"/>
      <c r="J2231" s="129"/>
      <c r="K2231" s="129"/>
      <c r="L2231" s="138" t="str">
        <f ca="1">IFERROR(VLOOKUP(E2231,'1-SETUP'!$A$52:$N$144,11,FALSE),"")</f>
        <v/>
      </c>
      <c r="M2231" s="138"/>
      <c r="N2231" s="138"/>
      <c r="O2231" s="138"/>
      <c r="P2231" s="138"/>
      <c r="Q2231" s="149" t="str">
        <f ca="1">IFERROR(VLOOKUP(E2231,'1-SETUP'!$A$52:$AN$144,33,FALSE),"")</f>
        <v/>
      </c>
      <c r="R2231" s="149"/>
      <c r="S2231" s="149"/>
      <c r="T2231" s="149"/>
      <c r="U2231" s="150"/>
    </row>
    <row r="2232" spans="2:21" x14ac:dyDescent="0.45">
      <c r="B2232" s="157" t="str">
        <f t="shared" ca="1" si="139"/>
        <v/>
      </c>
      <c r="C2232" s="158">
        <f t="shared" ca="1" si="140"/>
        <v>0</v>
      </c>
      <c r="D2232" s="158"/>
      <c r="E2232" s="129" t="str">
        <f t="shared" ca="1" si="141"/>
        <v/>
      </c>
      <c r="F2232" s="129"/>
      <c r="G2232" s="129"/>
      <c r="H2232" s="129"/>
      <c r="I2232" s="129"/>
      <c r="J2232" s="129"/>
      <c r="K2232" s="129"/>
      <c r="L2232" s="138" t="str">
        <f ca="1">IFERROR(VLOOKUP(E2232,'1-SETUP'!$A$52:$N$144,11,FALSE),"")</f>
        <v/>
      </c>
      <c r="M2232" s="138"/>
      <c r="N2232" s="138"/>
      <c r="O2232" s="138"/>
      <c r="P2232" s="138"/>
      <c r="Q2232" s="149" t="str">
        <f ca="1">IFERROR(VLOOKUP(E2232,'1-SETUP'!$A$52:$AN$144,33,FALSE),"")</f>
        <v/>
      </c>
      <c r="R2232" s="149"/>
      <c r="S2232" s="149"/>
      <c r="T2232" s="149"/>
      <c r="U2232" s="150"/>
    </row>
    <row r="2233" spans="2:21" x14ac:dyDescent="0.45">
      <c r="B2233" s="157" t="str">
        <f t="shared" ca="1" si="139"/>
        <v/>
      </c>
      <c r="C2233" s="158">
        <f t="shared" ca="1" si="140"/>
        <v>0</v>
      </c>
      <c r="D2233" s="158"/>
      <c r="E2233" s="129" t="str">
        <f t="shared" ca="1" si="141"/>
        <v/>
      </c>
      <c r="F2233" s="129"/>
      <c r="G2233" s="129"/>
      <c r="H2233" s="129"/>
      <c r="I2233" s="129"/>
      <c r="J2233" s="129"/>
      <c r="K2233" s="129"/>
      <c r="L2233" s="138" t="str">
        <f ca="1">IFERROR(VLOOKUP(E2233,'1-SETUP'!$A$52:$N$144,11,FALSE),"")</f>
        <v/>
      </c>
      <c r="M2233" s="138"/>
      <c r="N2233" s="138"/>
      <c r="O2233" s="138"/>
      <c r="P2233" s="138"/>
      <c r="Q2233" s="149" t="str">
        <f ca="1">IFERROR(VLOOKUP(E2233,'1-SETUP'!$A$52:$AN$144,33,FALSE),"")</f>
        <v/>
      </c>
      <c r="R2233" s="149"/>
      <c r="S2233" s="149"/>
      <c r="T2233" s="149"/>
      <c r="U2233" s="150"/>
    </row>
    <row r="2234" spans="2:21" x14ac:dyDescent="0.45">
      <c r="B2234" s="157" t="str">
        <f t="shared" ca="1" si="139"/>
        <v/>
      </c>
      <c r="C2234" s="158" t="str">
        <f t="shared" ca="1" si="140"/>
        <v>UTILITIES</v>
      </c>
      <c r="D2234" s="158"/>
      <c r="E2234" s="129" t="str">
        <f t="shared" ca="1" si="141"/>
        <v/>
      </c>
      <c r="F2234" s="129"/>
      <c r="G2234" s="129"/>
      <c r="H2234" s="129"/>
      <c r="I2234" s="129"/>
      <c r="J2234" s="129"/>
      <c r="K2234" s="129"/>
      <c r="L2234" s="138" t="str">
        <f ca="1">IFERROR(VLOOKUP(E2234,'1-SETUP'!$A$52:$N$144,11,FALSE),"")</f>
        <v/>
      </c>
      <c r="M2234" s="138"/>
      <c r="N2234" s="138"/>
      <c r="O2234" s="138"/>
      <c r="P2234" s="138"/>
      <c r="Q2234" s="149" t="str">
        <f ca="1">IFERROR(VLOOKUP(E2234,'1-SETUP'!$A$52:$AN$144,33,FALSE),"")</f>
        <v/>
      </c>
      <c r="R2234" s="149"/>
      <c r="S2234" s="149"/>
      <c r="T2234" s="149"/>
      <c r="U2234" s="150"/>
    </row>
    <row r="2235" spans="2:21" x14ac:dyDescent="0.45">
      <c r="B2235" s="157" t="str">
        <f t="shared" ca="1" si="139"/>
        <v/>
      </c>
      <c r="C2235" s="158">
        <f t="shared" ca="1" si="140"/>
        <v>0</v>
      </c>
      <c r="D2235" s="158"/>
      <c r="E2235" s="129" t="str">
        <f t="shared" ca="1" si="141"/>
        <v/>
      </c>
      <c r="F2235" s="129"/>
      <c r="G2235" s="129"/>
      <c r="H2235" s="129"/>
      <c r="I2235" s="129"/>
      <c r="J2235" s="129"/>
      <c r="K2235" s="129"/>
      <c r="L2235" s="138" t="str">
        <f ca="1">IFERROR(VLOOKUP(E2235,'1-SETUP'!$A$52:$N$144,11,FALSE),"")</f>
        <v/>
      </c>
      <c r="M2235" s="138"/>
      <c r="N2235" s="138"/>
      <c r="O2235" s="138"/>
      <c r="P2235" s="138"/>
      <c r="Q2235" s="149" t="str">
        <f ca="1">IFERROR(VLOOKUP(E2235,'1-SETUP'!$A$52:$AN$144,33,FALSE),"")</f>
        <v/>
      </c>
      <c r="R2235" s="149"/>
      <c r="S2235" s="149"/>
      <c r="T2235" s="149"/>
      <c r="U2235" s="150"/>
    </row>
    <row r="2236" spans="2:21" x14ac:dyDescent="0.45">
      <c r="B2236" s="157" t="str">
        <f t="shared" ca="1" si="139"/>
        <v/>
      </c>
      <c r="C2236" s="158">
        <f t="shared" ca="1" si="140"/>
        <v>0</v>
      </c>
      <c r="D2236" s="158"/>
      <c r="E2236" s="129" t="str">
        <f t="shared" ca="1" si="141"/>
        <v/>
      </c>
      <c r="F2236" s="129"/>
      <c r="G2236" s="129"/>
      <c r="H2236" s="129"/>
      <c r="I2236" s="129"/>
      <c r="J2236" s="129"/>
      <c r="K2236" s="129"/>
      <c r="L2236" s="138" t="str">
        <f ca="1">IFERROR(VLOOKUP(E2236,'1-SETUP'!$A$52:$N$144,11,FALSE),"")</f>
        <v/>
      </c>
      <c r="M2236" s="138"/>
      <c r="N2236" s="138"/>
      <c r="O2236" s="138"/>
      <c r="P2236" s="138"/>
      <c r="Q2236" s="149" t="str">
        <f ca="1">IFERROR(VLOOKUP(E2236,'1-SETUP'!$A$52:$AN$144,33,FALSE),"")</f>
        <v/>
      </c>
      <c r="R2236" s="149"/>
      <c r="S2236" s="149"/>
      <c r="T2236" s="149"/>
      <c r="U2236" s="150"/>
    </row>
    <row r="2237" spans="2:21" x14ac:dyDescent="0.45">
      <c r="B2237" s="157" t="str">
        <f t="shared" ca="1" si="139"/>
        <v/>
      </c>
      <c r="C2237" s="158">
        <f t="shared" ca="1" si="140"/>
        <v>0</v>
      </c>
      <c r="D2237" s="158"/>
      <c r="E2237" s="129" t="str">
        <f t="shared" ca="1" si="141"/>
        <v/>
      </c>
      <c r="F2237" s="129"/>
      <c r="G2237" s="129"/>
      <c r="H2237" s="129"/>
      <c r="I2237" s="129"/>
      <c r="J2237" s="129"/>
      <c r="K2237" s="129"/>
      <c r="L2237" s="138" t="str">
        <f ca="1">IFERROR(VLOOKUP(E2237,'1-SETUP'!$A$52:$N$144,11,FALSE),"")</f>
        <v/>
      </c>
      <c r="M2237" s="138"/>
      <c r="N2237" s="138"/>
      <c r="O2237" s="138"/>
      <c r="P2237" s="138"/>
      <c r="Q2237" s="149" t="str">
        <f ca="1">IFERROR(VLOOKUP(E2237,'1-SETUP'!$A$52:$AN$144,33,FALSE),"")</f>
        <v/>
      </c>
      <c r="R2237" s="149"/>
      <c r="S2237" s="149"/>
      <c r="T2237" s="149"/>
      <c r="U2237" s="150"/>
    </row>
    <row r="2238" spans="2:21" x14ac:dyDescent="0.45">
      <c r="B2238" s="157" t="str">
        <f t="shared" ca="1" si="139"/>
        <v/>
      </c>
      <c r="C2238" s="158">
        <f t="shared" ca="1" si="140"/>
        <v>0</v>
      </c>
      <c r="D2238" s="158"/>
      <c r="E2238" s="129" t="str">
        <f t="shared" ca="1" si="141"/>
        <v/>
      </c>
      <c r="F2238" s="129"/>
      <c r="G2238" s="129"/>
      <c r="H2238" s="129"/>
      <c r="I2238" s="129"/>
      <c r="J2238" s="129"/>
      <c r="K2238" s="129"/>
      <c r="L2238" s="138" t="str">
        <f ca="1">IFERROR(VLOOKUP(E2238,'1-SETUP'!$A$52:$N$144,11,FALSE),"")</f>
        <v/>
      </c>
      <c r="M2238" s="138"/>
      <c r="N2238" s="138"/>
      <c r="O2238" s="138"/>
      <c r="P2238" s="138"/>
      <c r="Q2238" s="149" t="str">
        <f ca="1">IFERROR(VLOOKUP(E2238,'1-SETUP'!$A$52:$AN$144,33,FALSE),"")</f>
        <v/>
      </c>
      <c r="R2238" s="149"/>
      <c r="S2238" s="149"/>
      <c r="T2238" s="149"/>
      <c r="U2238" s="150"/>
    </row>
    <row r="2239" spans="2:21" x14ac:dyDescent="0.45">
      <c r="B2239" s="157" t="str">
        <f t="shared" ca="1" si="139"/>
        <v/>
      </c>
      <c r="C2239" s="158" t="str">
        <f t="shared" ca="1" si="140"/>
        <v>HEALTH/WELLBEING</v>
      </c>
      <c r="D2239" s="158"/>
      <c r="E2239" s="129" t="str">
        <f t="shared" ca="1" si="141"/>
        <v/>
      </c>
      <c r="F2239" s="129"/>
      <c r="G2239" s="129"/>
      <c r="H2239" s="129"/>
      <c r="I2239" s="129"/>
      <c r="J2239" s="129"/>
      <c r="K2239" s="129"/>
      <c r="L2239" s="138" t="str">
        <f ca="1">IFERROR(VLOOKUP(E2239,'1-SETUP'!$A$52:$N$144,11,FALSE),"")</f>
        <v/>
      </c>
      <c r="M2239" s="138"/>
      <c r="N2239" s="138"/>
      <c r="O2239" s="138"/>
      <c r="P2239" s="138"/>
      <c r="Q2239" s="149" t="str">
        <f ca="1">IFERROR(VLOOKUP(E2239,'1-SETUP'!$A$52:$AN$144,33,FALSE),"")</f>
        <v/>
      </c>
      <c r="R2239" s="149"/>
      <c r="S2239" s="149"/>
      <c r="T2239" s="149"/>
      <c r="U2239" s="150"/>
    </row>
    <row r="2240" spans="2:21" x14ac:dyDescent="0.45">
      <c r="B2240" s="157" t="str">
        <f t="shared" ca="1" si="139"/>
        <v/>
      </c>
      <c r="C2240" s="158" t="str">
        <f t="shared" ca="1" si="140"/>
        <v>Gym/Working Out</v>
      </c>
      <c r="D2240" s="158"/>
      <c r="E2240" s="129" t="str">
        <f t="shared" ca="1" si="141"/>
        <v/>
      </c>
      <c r="F2240" s="129"/>
      <c r="G2240" s="129"/>
      <c r="H2240" s="129"/>
      <c r="I2240" s="129"/>
      <c r="J2240" s="129"/>
      <c r="K2240" s="129"/>
      <c r="L2240" s="138" t="str">
        <f ca="1">IFERROR(VLOOKUP(E2240,'1-SETUP'!$A$52:$N$144,11,FALSE),"")</f>
        <v/>
      </c>
      <c r="M2240" s="138"/>
      <c r="N2240" s="138"/>
      <c r="O2240" s="138"/>
      <c r="P2240" s="138"/>
      <c r="Q2240" s="149" t="str">
        <f ca="1">IFERROR(VLOOKUP(E2240,'1-SETUP'!$A$52:$AN$144,33,FALSE),"")</f>
        <v/>
      </c>
      <c r="R2240" s="149"/>
      <c r="S2240" s="149"/>
      <c r="T2240" s="149"/>
      <c r="U2240" s="150"/>
    </row>
    <row r="2241" spans="2:21" x14ac:dyDescent="0.45">
      <c r="B2241" s="157" t="str">
        <f t="shared" ca="1" si="139"/>
        <v/>
      </c>
      <c r="C2241" s="158" t="str">
        <f t="shared" ca="1" si="140"/>
        <v>Fun Money</v>
      </c>
      <c r="D2241" s="158"/>
      <c r="E2241" s="129" t="str">
        <f t="shared" ca="1" si="141"/>
        <v/>
      </c>
      <c r="F2241" s="129"/>
      <c r="G2241" s="129"/>
      <c r="H2241" s="129"/>
      <c r="I2241" s="129"/>
      <c r="J2241" s="129"/>
      <c r="K2241" s="129"/>
      <c r="L2241" s="138" t="str">
        <f ca="1">IFERROR(VLOOKUP(E2241,'1-SETUP'!$A$52:$N$144,11,FALSE),"")</f>
        <v/>
      </c>
      <c r="M2241" s="138"/>
      <c r="N2241" s="138"/>
      <c r="O2241" s="138"/>
      <c r="P2241" s="138"/>
      <c r="Q2241" s="149" t="str">
        <f ca="1">IFERROR(VLOOKUP(E2241,'1-SETUP'!$A$52:$AN$144,33,FALSE),"")</f>
        <v/>
      </c>
      <c r="R2241" s="149"/>
      <c r="S2241" s="149"/>
      <c r="T2241" s="149"/>
      <c r="U2241" s="150"/>
    </row>
    <row r="2242" spans="2:21" x14ac:dyDescent="0.45">
      <c r="B2242" s="157" t="str">
        <f t="shared" ca="1" si="139"/>
        <v/>
      </c>
      <c r="C2242" s="158">
        <f t="shared" ca="1" si="140"/>
        <v>0</v>
      </c>
      <c r="D2242" s="158"/>
      <c r="E2242" s="129" t="str">
        <f t="shared" ca="1" si="141"/>
        <v/>
      </c>
      <c r="F2242" s="129"/>
      <c r="G2242" s="129"/>
      <c r="H2242" s="129"/>
      <c r="I2242" s="129"/>
      <c r="J2242" s="129"/>
      <c r="K2242" s="129"/>
      <c r="L2242" s="138" t="str">
        <f ca="1">IFERROR(VLOOKUP(E2242,'1-SETUP'!$A$52:$N$144,11,FALSE),"")</f>
        <v/>
      </c>
      <c r="M2242" s="138"/>
      <c r="N2242" s="138"/>
      <c r="O2242" s="138"/>
      <c r="P2242" s="138"/>
      <c r="Q2242" s="149" t="str">
        <f ca="1">IFERROR(VLOOKUP(E2242,'1-SETUP'!$A$52:$AN$144,33,FALSE),"")</f>
        <v/>
      </c>
      <c r="R2242" s="149"/>
      <c r="S2242" s="149"/>
      <c r="T2242" s="149"/>
      <c r="U2242" s="150"/>
    </row>
    <row r="2243" spans="2:21" x14ac:dyDescent="0.45">
      <c r="B2243" s="157" t="str">
        <f t="shared" ca="1" si="139"/>
        <v/>
      </c>
      <c r="C2243" s="158">
        <f t="shared" ca="1" si="140"/>
        <v>0</v>
      </c>
      <c r="D2243" s="158"/>
      <c r="E2243" s="129" t="str">
        <f t="shared" ca="1" si="141"/>
        <v/>
      </c>
      <c r="F2243" s="129"/>
      <c r="G2243" s="129"/>
      <c r="H2243" s="129"/>
      <c r="I2243" s="129"/>
      <c r="J2243" s="129"/>
      <c r="K2243" s="129"/>
      <c r="L2243" s="138" t="str">
        <f ca="1">IFERROR(VLOOKUP(E2243,'1-SETUP'!$A$52:$N$144,11,FALSE),"")</f>
        <v/>
      </c>
      <c r="M2243" s="138"/>
      <c r="N2243" s="138"/>
      <c r="O2243" s="138"/>
      <c r="P2243" s="138"/>
      <c r="Q2243" s="149" t="str">
        <f ca="1">IFERROR(VLOOKUP(E2243,'1-SETUP'!$A$52:$AN$144,33,FALSE),"")</f>
        <v/>
      </c>
      <c r="R2243" s="149"/>
      <c r="S2243" s="149"/>
      <c r="T2243" s="149"/>
      <c r="U2243" s="150"/>
    </row>
    <row r="2244" spans="2:21" x14ac:dyDescent="0.45">
      <c r="B2244" s="157" t="str">
        <f t="shared" ca="1" si="139"/>
        <v/>
      </c>
      <c r="C2244" s="158">
        <f t="shared" ca="1" si="140"/>
        <v>0</v>
      </c>
      <c r="D2244" s="158"/>
      <c r="E2244" s="129" t="str">
        <f t="shared" ca="1" si="141"/>
        <v/>
      </c>
      <c r="F2244" s="129"/>
      <c r="G2244" s="129"/>
      <c r="H2244" s="129"/>
      <c r="I2244" s="129"/>
      <c r="J2244" s="129"/>
      <c r="K2244" s="129"/>
      <c r="L2244" s="138" t="str">
        <f ca="1">IFERROR(VLOOKUP(E2244,'1-SETUP'!$A$52:$N$144,11,FALSE),"")</f>
        <v/>
      </c>
      <c r="M2244" s="138"/>
      <c r="N2244" s="138"/>
      <c r="O2244" s="138"/>
      <c r="P2244" s="138"/>
      <c r="Q2244" s="149" t="str">
        <f ca="1">IFERROR(VLOOKUP(E2244,'1-SETUP'!$A$52:$AN$144,33,FALSE),"")</f>
        <v/>
      </c>
      <c r="R2244" s="149"/>
      <c r="S2244" s="149"/>
      <c r="T2244" s="149"/>
      <c r="U2244" s="150"/>
    </row>
    <row r="2245" spans="2:21" x14ac:dyDescent="0.45">
      <c r="B2245" s="157" t="str">
        <f t="shared" ca="1" si="139"/>
        <v/>
      </c>
      <c r="C2245" s="158">
        <f t="shared" ca="1" si="140"/>
        <v>0</v>
      </c>
      <c r="D2245" s="158"/>
      <c r="E2245" s="129" t="str">
        <f t="shared" ca="1" si="141"/>
        <v/>
      </c>
      <c r="F2245" s="129"/>
      <c r="G2245" s="129"/>
      <c r="H2245" s="129"/>
      <c r="I2245" s="129"/>
      <c r="J2245" s="129"/>
      <c r="K2245" s="129"/>
      <c r="L2245" s="138" t="str">
        <f ca="1">IFERROR(VLOOKUP(E2245,'1-SETUP'!$A$52:$N$144,11,FALSE),"")</f>
        <v/>
      </c>
      <c r="M2245" s="138"/>
      <c r="N2245" s="138"/>
      <c r="O2245" s="138"/>
      <c r="P2245" s="138"/>
      <c r="Q2245" s="149" t="str">
        <f ca="1">IFERROR(VLOOKUP(E2245,'1-SETUP'!$A$52:$AN$144,33,FALSE),"")</f>
        <v/>
      </c>
      <c r="R2245" s="149"/>
      <c r="S2245" s="149"/>
      <c r="T2245" s="149"/>
      <c r="U2245" s="150"/>
    </row>
    <row r="2246" spans="2:21" x14ac:dyDescent="0.45">
      <c r="B2246" s="157" t="str">
        <f t="shared" ca="1" si="139"/>
        <v/>
      </c>
      <c r="C2246" s="158" t="str">
        <f t="shared" ca="1" si="140"/>
        <v>AUTO</v>
      </c>
      <c r="D2246" s="158"/>
      <c r="E2246" s="129" t="str">
        <f t="shared" ca="1" si="141"/>
        <v/>
      </c>
      <c r="F2246" s="129"/>
      <c r="G2246" s="129"/>
      <c r="H2246" s="129"/>
      <c r="I2246" s="129"/>
      <c r="J2246" s="129"/>
      <c r="K2246" s="129"/>
      <c r="L2246" s="138" t="str">
        <f ca="1">IFERROR(VLOOKUP(E2246,'1-SETUP'!$A$52:$N$144,11,FALSE),"")</f>
        <v/>
      </c>
      <c r="M2246" s="138"/>
      <c r="N2246" s="138"/>
      <c r="O2246" s="138"/>
      <c r="P2246" s="138"/>
      <c r="Q2246" s="149" t="str">
        <f ca="1">IFERROR(VLOOKUP(E2246,'1-SETUP'!$A$52:$AN$144,33,FALSE),"")</f>
        <v/>
      </c>
      <c r="R2246" s="149"/>
      <c r="S2246" s="149"/>
      <c r="T2246" s="149"/>
      <c r="U2246" s="150"/>
    </row>
    <row r="2247" spans="2:21" x14ac:dyDescent="0.45">
      <c r="B2247" s="157" t="str">
        <f t="shared" ref="B2247:B2310" ca="1" si="142">H346</f>
        <v/>
      </c>
      <c r="C2247" s="158">
        <f t="shared" ca="1" si="140"/>
        <v>0</v>
      </c>
      <c r="D2247" s="158"/>
      <c r="E2247" s="129" t="str">
        <f t="shared" ca="1" si="141"/>
        <v/>
      </c>
      <c r="F2247" s="129"/>
      <c r="G2247" s="129"/>
      <c r="H2247" s="129"/>
      <c r="I2247" s="129"/>
      <c r="J2247" s="129"/>
      <c r="K2247" s="129"/>
      <c r="L2247" s="138" t="str">
        <f ca="1">IFERROR(VLOOKUP(E2247,'1-SETUP'!$A$52:$N$144,11,FALSE),"")</f>
        <v/>
      </c>
      <c r="M2247" s="138"/>
      <c r="N2247" s="138"/>
      <c r="O2247" s="138"/>
      <c r="P2247" s="138"/>
      <c r="Q2247" s="149" t="str">
        <f ca="1">IFERROR(VLOOKUP(E2247,'1-SETUP'!$A$52:$AN$144,33,FALSE),"")</f>
        <v/>
      </c>
      <c r="R2247" s="149"/>
      <c r="S2247" s="149"/>
      <c r="T2247" s="149"/>
      <c r="U2247" s="150"/>
    </row>
    <row r="2248" spans="2:21" x14ac:dyDescent="0.45">
      <c r="B2248" s="157" t="str">
        <f t="shared" ca="1" si="142"/>
        <v/>
      </c>
      <c r="C2248" s="158">
        <f t="shared" ref="C2248:C2311" ca="1" si="143">I347</f>
        <v>0</v>
      </c>
      <c r="D2248" s="158"/>
      <c r="E2248" s="129" t="str">
        <f t="shared" ref="E2248:E2311" ca="1" si="144">IF(B2248="","",I347)</f>
        <v/>
      </c>
      <c r="F2248" s="129"/>
      <c r="G2248" s="129"/>
      <c r="H2248" s="129"/>
      <c r="I2248" s="129"/>
      <c r="J2248" s="129"/>
      <c r="K2248" s="129"/>
      <c r="L2248" s="138" t="str">
        <f ca="1">IFERROR(VLOOKUP(E2248,'1-SETUP'!$A$52:$N$144,11,FALSE),"")</f>
        <v/>
      </c>
      <c r="M2248" s="138"/>
      <c r="N2248" s="138"/>
      <c r="O2248" s="138"/>
      <c r="P2248" s="138"/>
      <c r="Q2248" s="149" t="str">
        <f ca="1">IFERROR(VLOOKUP(E2248,'1-SETUP'!$A$52:$AN$144,33,FALSE),"")</f>
        <v/>
      </c>
      <c r="R2248" s="149"/>
      <c r="S2248" s="149"/>
      <c r="T2248" s="149"/>
      <c r="U2248" s="150"/>
    </row>
    <row r="2249" spans="2:21" x14ac:dyDescent="0.45">
      <c r="B2249" s="157" t="str">
        <f t="shared" ca="1" si="142"/>
        <v/>
      </c>
      <c r="C2249" s="158">
        <f t="shared" ca="1" si="143"/>
        <v>0</v>
      </c>
      <c r="D2249" s="158"/>
      <c r="E2249" s="129" t="str">
        <f t="shared" ca="1" si="144"/>
        <v/>
      </c>
      <c r="F2249" s="129"/>
      <c r="G2249" s="129"/>
      <c r="H2249" s="129"/>
      <c r="I2249" s="129"/>
      <c r="J2249" s="129"/>
      <c r="K2249" s="129"/>
      <c r="L2249" s="138" t="str">
        <f ca="1">IFERROR(VLOOKUP(E2249,'1-SETUP'!$A$52:$N$144,11,FALSE),"")</f>
        <v/>
      </c>
      <c r="M2249" s="138"/>
      <c r="N2249" s="138"/>
      <c r="O2249" s="138"/>
      <c r="P2249" s="138"/>
      <c r="Q2249" s="149" t="str">
        <f ca="1">IFERROR(VLOOKUP(E2249,'1-SETUP'!$A$52:$AN$144,33,FALSE),"")</f>
        <v/>
      </c>
      <c r="R2249" s="149"/>
      <c r="S2249" s="149"/>
      <c r="T2249" s="149"/>
      <c r="U2249" s="150"/>
    </row>
    <row r="2250" spans="2:21" x14ac:dyDescent="0.45">
      <c r="B2250" s="157" t="str">
        <f t="shared" ca="1" si="142"/>
        <v/>
      </c>
      <c r="C2250" s="158">
        <f t="shared" ca="1" si="143"/>
        <v>0</v>
      </c>
      <c r="D2250" s="158"/>
      <c r="E2250" s="129" t="str">
        <f t="shared" ca="1" si="144"/>
        <v/>
      </c>
      <c r="F2250" s="129"/>
      <c r="G2250" s="129"/>
      <c r="H2250" s="129"/>
      <c r="I2250" s="129"/>
      <c r="J2250" s="129"/>
      <c r="K2250" s="129"/>
      <c r="L2250" s="138" t="str">
        <f ca="1">IFERROR(VLOOKUP(E2250,'1-SETUP'!$A$52:$N$144,11,FALSE),"")</f>
        <v/>
      </c>
      <c r="M2250" s="138"/>
      <c r="N2250" s="138"/>
      <c r="O2250" s="138"/>
      <c r="P2250" s="138"/>
      <c r="Q2250" s="149" t="str">
        <f ca="1">IFERROR(VLOOKUP(E2250,'1-SETUP'!$A$52:$AN$144,33,FALSE),"")</f>
        <v/>
      </c>
      <c r="R2250" s="149"/>
      <c r="S2250" s="149"/>
      <c r="T2250" s="149"/>
      <c r="U2250" s="150"/>
    </row>
    <row r="2251" spans="2:21" x14ac:dyDescent="0.45">
      <c r="B2251" s="157" t="str">
        <f t="shared" ca="1" si="142"/>
        <v/>
      </c>
      <c r="C2251" s="158" t="str">
        <f t="shared" ca="1" si="143"/>
        <v>SUBSCRIPTIONS</v>
      </c>
      <c r="D2251" s="158"/>
      <c r="E2251" s="129" t="str">
        <f t="shared" ca="1" si="144"/>
        <v/>
      </c>
      <c r="F2251" s="129"/>
      <c r="G2251" s="129"/>
      <c r="H2251" s="129"/>
      <c r="I2251" s="129"/>
      <c r="J2251" s="129"/>
      <c r="K2251" s="129"/>
      <c r="L2251" s="138" t="str">
        <f ca="1">IFERROR(VLOOKUP(E2251,'1-SETUP'!$A$52:$N$144,11,FALSE),"")</f>
        <v/>
      </c>
      <c r="M2251" s="138"/>
      <c r="N2251" s="138"/>
      <c r="O2251" s="138"/>
      <c r="P2251" s="138"/>
      <c r="Q2251" s="149" t="str">
        <f ca="1">IFERROR(VLOOKUP(E2251,'1-SETUP'!$A$52:$AN$144,33,FALSE),"")</f>
        <v/>
      </c>
      <c r="R2251" s="149"/>
      <c r="S2251" s="149"/>
      <c r="T2251" s="149"/>
      <c r="U2251" s="150"/>
    </row>
    <row r="2252" spans="2:21" x14ac:dyDescent="0.45">
      <c r="B2252" s="157" t="str">
        <f t="shared" ca="1" si="142"/>
        <v/>
      </c>
      <c r="C2252" s="158">
        <f t="shared" ca="1" si="143"/>
        <v>0</v>
      </c>
      <c r="D2252" s="158"/>
      <c r="E2252" s="129" t="str">
        <f t="shared" ca="1" si="144"/>
        <v/>
      </c>
      <c r="F2252" s="129"/>
      <c r="G2252" s="129"/>
      <c r="H2252" s="129"/>
      <c r="I2252" s="129"/>
      <c r="J2252" s="129"/>
      <c r="K2252" s="129"/>
      <c r="L2252" s="138" t="str">
        <f ca="1">IFERROR(VLOOKUP(E2252,'1-SETUP'!$A$52:$N$144,11,FALSE),"")</f>
        <v/>
      </c>
      <c r="M2252" s="138"/>
      <c r="N2252" s="138"/>
      <c r="O2252" s="138"/>
      <c r="P2252" s="138"/>
      <c r="Q2252" s="149" t="str">
        <f ca="1">IFERROR(VLOOKUP(E2252,'1-SETUP'!$A$52:$AN$144,33,FALSE),"")</f>
        <v/>
      </c>
      <c r="R2252" s="149"/>
      <c r="S2252" s="149"/>
      <c r="T2252" s="149"/>
      <c r="U2252" s="150"/>
    </row>
    <row r="2253" spans="2:21" x14ac:dyDescent="0.45">
      <c r="B2253" s="157" t="str">
        <f t="shared" ca="1" si="142"/>
        <v/>
      </c>
      <c r="C2253" s="158">
        <f t="shared" ca="1" si="143"/>
        <v>0</v>
      </c>
      <c r="D2253" s="158"/>
      <c r="E2253" s="129" t="str">
        <f t="shared" ca="1" si="144"/>
        <v/>
      </c>
      <c r="F2253" s="129"/>
      <c r="G2253" s="129"/>
      <c r="H2253" s="129"/>
      <c r="I2253" s="129"/>
      <c r="J2253" s="129"/>
      <c r="K2253" s="129"/>
      <c r="L2253" s="138" t="str">
        <f ca="1">IFERROR(VLOOKUP(E2253,'1-SETUP'!$A$52:$N$144,11,FALSE),"")</f>
        <v/>
      </c>
      <c r="M2253" s="138"/>
      <c r="N2253" s="138"/>
      <c r="O2253" s="138"/>
      <c r="P2253" s="138"/>
      <c r="Q2253" s="149" t="str">
        <f ca="1">IFERROR(VLOOKUP(E2253,'1-SETUP'!$A$52:$AN$144,33,FALSE),"")</f>
        <v/>
      </c>
      <c r="R2253" s="149"/>
      <c r="S2253" s="149"/>
      <c r="T2253" s="149"/>
      <c r="U2253" s="150"/>
    </row>
    <row r="2254" spans="2:21" x14ac:dyDescent="0.45">
      <c r="B2254" s="157" t="str">
        <f t="shared" ca="1" si="142"/>
        <v/>
      </c>
      <c r="C2254" s="158">
        <f t="shared" ca="1" si="143"/>
        <v>0</v>
      </c>
      <c r="D2254" s="158"/>
      <c r="E2254" s="129" t="str">
        <f t="shared" ca="1" si="144"/>
        <v/>
      </c>
      <c r="F2254" s="129"/>
      <c r="G2254" s="129"/>
      <c r="H2254" s="129"/>
      <c r="I2254" s="129"/>
      <c r="J2254" s="129"/>
      <c r="K2254" s="129"/>
      <c r="L2254" s="138" t="str">
        <f ca="1">IFERROR(VLOOKUP(E2254,'1-SETUP'!$A$52:$N$144,11,FALSE),"")</f>
        <v/>
      </c>
      <c r="M2254" s="138"/>
      <c r="N2254" s="138"/>
      <c r="O2254" s="138"/>
      <c r="P2254" s="138"/>
      <c r="Q2254" s="149" t="str">
        <f ca="1">IFERROR(VLOOKUP(E2254,'1-SETUP'!$A$52:$AN$144,33,FALSE),"")</f>
        <v/>
      </c>
      <c r="R2254" s="149"/>
      <c r="S2254" s="149"/>
      <c r="T2254" s="149"/>
      <c r="U2254" s="150"/>
    </row>
    <row r="2255" spans="2:21" x14ac:dyDescent="0.45">
      <c r="B2255" s="157" t="str">
        <f t="shared" ca="1" si="142"/>
        <v/>
      </c>
      <c r="C2255" s="158">
        <f t="shared" ca="1" si="143"/>
        <v>0</v>
      </c>
      <c r="D2255" s="158"/>
      <c r="E2255" s="129" t="str">
        <f t="shared" ca="1" si="144"/>
        <v/>
      </c>
      <c r="F2255" s="129"/>
      <c r="G2255" s="129"/>
      <c r="H2255" s="129"/>
      <c r="I2255" s="129"/>
      <c r="J2255" s="129"/>
      <c r="K2255" s="129"/>
      <c r="L2255" s="138" t="str">
        <f ca="1">IFERROR(VLOOKUP(E2255,'1-SETUP'!$A$52:$N$144,11,FALSE),"")</f>
        <v/>
      </c>
      <c r="M2255" s="138"/>
      <c r="N2255" s="138"/>
      <c r="O2255" s="138"/>
      <c r="P2255" s="138"/>
      <c r="Q2255" s="149" t="str">
        <f ca="1">IFERROR(VLOOKUP(E2255,'1-SETUP'!$A$52:$AN$144,33,FALSE),"")</f>
        <v/>
      </c>
      <c r="R2255" s="149"/>
      <c r="S2255" s="149"/>
      <c r="T2255" s="149"/>
      <c r="U2255" s="150"/>
    </row>
    <row r="2256" spans="2:21" x14ac:dyDescent="0.45">
      <c r="B2256" s="157" t="str">
        <f t="shared" ca="1" si="142"/>
        <v/>
      </c>
      <c r="C2256" s="158" t="str">
        <f t="shared" ca="1" si="143"/>
        <v>SAVINGS</v>
      </c>
      <c r="D2256" s="158"/>
      <c r="E2256" s="129" t="str">
        <f t="shared" ca="1" si="144"/>
        <v/>
      </c>
      <c r="F2256" s="129"/>
      <c r="G2256" s="129"/>
      <c r="H2256" s="129"/>
      <c r="I2256" s="129"/>
      <c r="J2256" s="129"/>
      <c r="K2256" s="129"/>
      <c r="L2256" s="138" t="str">
        <f ca="1">IFERROR(VLOOKUP(E2256,'1-SETUP'!$A$52:$N$144,11,FALSE),"")</f>
        <v/>
      </c>
      <c r="M2256" s="138"/>
      <c r="N2256" s="138"/>
      <c r="O2256" s="138"/>
      <c r="P2256" s="138"/>
      <c r="Q2256" s="149" t="str">
        <f ca="1">IFERROR(VLOOKUP(E2256,'1-SETUP'!$A$52:$AN$144,33,FALSE),"")</f>
        <v/>
      </c>
      <c r="R2256" s="149"/>
      <c r="S2256" s="149"/>
      <c r="T2256" s="149"/>
      <c r="U2256" s="150"/>
    </row>
    <row r="2257" spans="2:21" x14ac:dyDescent="0.45">
      <c r="B2257" s="157" t="str">
        <f t="shared" ca="1" si="142"/>
        <v/>
      </c>
      <c r="C2257" s="158" t="str">
        <f t="shared" ca="1" si="143"/>
        <v>Savings - Vacation</v>
      </c>
      <c r="D2257" s="158"/>
      <c r="E2257" s="129" t="str">
        <f t="shared" ca="1" si="144"/>
        <v/>
      </c>
      <c r="F2257" s="129"/>
      <c r="G2257" s="129"/>
      <c r="H2257" s="129"/>
      <c r="I2257" s="129"/>
      <c r="J2257" s="129"/>
      <c r="K2257" s="129"/>
      <c r="L2257" s="138" t="str">
        <f ca="1">IFERROR(VLOOKUP(E2257,'1-SETUP'!$A$52:$N$144,11,FALSE),"")</f>
        <v/>
      </c>
      <c r="M2257" s="138"/>
      <c r="N2257" s="138"/>
      <c r="O2257" s="138"/>
      <c r="P2257" s="138"/>
      <c r="Q2257" s="149" t="str">
        <f ca="1">IFERROR(VLOOKUP(E2257,'1-SETUP'!$A$52:$AN$144,33,FALSE),"")</f>
        <v/>
      </c>
      <c r="R2257" s="149"/>
      <c r="S2257" s="149"/>
      <c r="T2257" s="149"/>
      <c r="U2257" s="150"/>
    </row>
    <row r="2258" spans="2:21" x14ac:dyDescent="0.45">
      <c r="B2258" s="157" t="str">
        <f t="shared" ca="1" si="142"/>
        <v/>
      </c>
      <c r="C2258" s="158" t="str">
        <f t="shared" ca="1" si="143"/>
        <v>Savings - School Fund</v>
      </c>
      <c r="D2258" s="158"/>
      <c r="E2258" s="129" t="str">
        <f t="shared" ca="1" si="144"/>
        <v/>
      </c>
      <c r="F2258" s="129"/>
      <c r="G2258" s="129"/>
      <c r="H2258" s="129"/>
      <c r="I2258" s="129"/>
      <c r="J2258" s="129"/>
      <c r="K2258" s="129"/>
      <c r="L2258" s="138" t="str">
        <f ca="1">IFERROR(VLOOKUP(E2258,'1-SETUP'!$A$52:$N$144,11,FALSE),"")</f>
        <v/>
      </c>
      <c r="M2258" s="138"/>
      <c r="N2258" s="138"/>
      <c r="O2258" s="138"/>
      <c r="P2258" s="138"/>
      <c r="Q2258" s="149" t="str">
        <f ca="1">IFERROR(VLOOKUP(E2258,'1-SETUP'!$A$52:$AN$144,33,FALSE),"")</f>
        <v/>
      </c>
      <c r="R2258" s="149"/>
      <c r="S2258" s="149"/>
      <c r="T2258" s="149"/>
      <c r="U2258" s="150"/>
    </row>
    <row r="2259" spans="2:21" x14ac:dyDescent="0.45">
      <c r="B2259" s="157" t="str">
        <f t="shared" ca="1" si="142"/>
        <v/>
      </c>
      <c r="C2259" s="158">
        <f t="shared" ca="1" si="143"/>
        <v>0</v>
      </c>
      <c r="D2259" s="158"/>
      <c r="E2259" s="129" t="str">
        <f t="shared" ca="1" si="144"/>
        <v/>
      </c>
      <c r="F2259" s="129"/>
      <c r="G2259" s="129"/>
      <c r="H2259" s="129"/>
      <c r="I2259" s="129"/>
      <c r="J2259" s="129"/>
      <c r="K2259" s="129"/>
      <c r="L2259" s="138" t="str">
        <f ca="1">IFERROR(VLOOKUP(E2259,'1-SETUP'!$A$52:$N$144,11,FALSE),"")</f>
        <v/>
      </c>
      <c r="M2259" s="138"/>
      <c r="N2259" s="138"/>
      <c r="O2259" s="138"/>
      <c r="P2259" s="138"/>
      <c r="Q2259" s="149" t="str">
        <f ca="1">IFERROR(VLOOKUP(E2259,'1-SETUP'!$A$52:$AN$144,33,FALSE),"")</f>
        <v/>
      </c>
      <c r="R2259" s="149"/>
      <c r="S2259" s="149"/>
      <c r="T2259" s="149"/>
      <c r="U2259" s="150"/>
    </row>
    <row r="2260" spans="2:21" x14ac:dyDescent="0.45">
      <c r="B2260" s="157" t="str">
        <f t="shared" ca="1" si="142"/>
        <v/>
      </c>
      <c r="C2260" s="158">
        <f t="shared" ca="1" si="143"/>
        <v>0</v>
      </c>
      <c r="D2260" s="158"/>
      <c r="E2260" s="129" t="str">
        <f t="shared" ca="1" si="144"/>
        <v/>
      </c>
      <c r="F2260" s="129"/>
      <c r="G2260" s="129"/>
      <c r="H2260" s="129"/>
      <c r="I2260" s="129"/>
      <c r="J2260" s="129"/>
      <c r="K2260" s="129"/>
      <c r="L2260" s="138" t="str">
        <f ca="1">IFERROR(VLOOKUP(E2260,'1-SETUP'!$A$52:$N$144,11,FALSE),"")</f>
        <v/>
      </c>
      <c r="M2260" s="138"/>
      <c r="N2260" s="138"/>
      <c r="O2260" s="138"/>
      <c r="P2260" s="138"/>
      <c r="Q2260" s="149" t="str">
        <f ca="1">IFERROR(VLOOKUP(E2260,'1-SETUP'!$A$52:$AN$144,33,FALSE),"")</f>
        <v/>
      </c>
      <c r="R2260" s="149"/>
      <c r="S2260" s="149"/>
      <c r="T2260" s="149"/>
      <c r="U2260" s="150"/>
    </row>
    <row r="2261" spans="2:21" x14ac:dyDescent="0.45">
      <c r="B2261" s="157" t="str">
        <f t="shared" ca="1" si="142"/>
        <v/>
      </c>
      <c r="C2261" s="158">
        <f t="shared" ca="1" si="143"/>
        <v>0</v>
      </c>
      <c r="D2261" s="158"/>
      <c r="E2261" s="129" t="str">
        <f t="shared" ca="1" si="144"/>
        <v/>
      </c>
      <c r="F2261" s="129"/>
      <c r="G2261" s="129"/>
      <c r="H2261" s="129"/>
      <c r="I2261" s="129"/>
      <c r="J2261" s="129"/>
      <c r="K2261" s="129"/>
      <c r="L2261" s="138" t="str">
        <f ca="1">IFERROR(VLOOKUP(E2261,'1-SETUP'!$A$52:$N$144,11,FALSE),"")</f>
        <v/>
      </c>
      <c r="M2261" s="138"/>
      <c r="N2261" s="138"/>
      <c r="O2261" s="138"/>
      <c r="P2261" s="138"/>
      <c r="Q2261" s="149" t="str">
        <f ca="1">IFERROR(VLOOKUP(E2261,'1-SETUP'!$A$52:$AN$144,33,FALSE),"")</f>
        <v/>
      </c>
      <c r="R2261" s="149"/>
      <c r="S2261" s="149"/>
      <c r="T2261" s="149"/>
      <c r="U2261" s="150"/>
    </row>
    <row r="2262" spans="2:21" x14ac:dyDescent="0.45">
      <c r="B2262" s="157" t="str">
        <f t="shared" ca="1" si="142"/>
        <v/>
      </c>
      <c r="C2262" s="158">
        <f t="shared" ca="1" si="143"/>
        <v>0</v>
      </c>
      <c r="D2262" s="158"/>
      <c r="E2262" s="129" t="str">
        <f t="shared" ca="1" si="144"/>
        <v/>
      </c>
      <c r="F2262" s="129"/>
      <c r="G2262" s="129"/>
      <c r="H2262" s="129"/>
      <c r="I2262" s="129"/>
      <c r="J2262" s="129"/>
      <c r="K2262" s="129"/>
      <c r="L2262" s="138" t="str">
        <f ca="1">IFERROR(VLOOKUP(E2262,'1-SETUP'!$A$52:$N$144,11,FALSE),"")</f>
        <v/>
      </c>
      <c r="M2262" s="138"/>
      <c r="N2262" s="138"/>
      <c r="O2262" s="138"/>
      <c r="P2262" s="138"/>
      <c r="Q2262" s="149" t="str">
        <f ca="1">IFERROR(VLOOKUP(E2262,'1-SETUP'!$A$52:$AN$144,33,FALSE),"")</f>
        <v/>
      </c>
      <c r="R2262" s="149"/>
      <c r="S2262" s="149"/>
      <c r="T2262" s="149"/>
      <c r="U2262" s="150"/>
    </row>
    <row r="2263" spans="2:21" x14ac:dyDescent="0.45">
      <c r="B2263" s="157" t="str">
        <f t="shared" ca="1" si="142"/>
        <v/>
      </c>
      <c r="C2263" s="158">
        <f t="shared" ca="1" si="143"/>
        <v>0</v>
      </c>
      <c r="D2263" s="158"/>
      <c r="E2263" s="129" t="str">
        <f t="shared" ca="1" si="144"/>
        <v/>
      </c>
      <c r="F2263" s="129"/>
      <c r="G2263" s="129"/>
      <c r="H2263" s="129"/>
      <c r="I2263" s="129"/>
      <c r="J2263" s="129"/>
      <c r="K2263" s="129"/>
      <c r="L2263" s="138" t="str">
        <f ca="1">IFERROR(VLOOKUP(E2263,'1-SETUP'!$A$52:$N$144,11,FALSE),"")</f>
        <v/>
      </c>
      <c r="M2263" s="138"/>
      <c r="N2263" s="138"/>
      <c r="O2263" s="138"/>
      <c r="P2263" s="138"/>
      <c r="Q2263" s="149" t="str">
        <f ca="1">IFERROR(VLOOKUP(E2263,'1-SETUP'!$A$52:$AN$144,33,FALSE),"")</f>
        <v/>
      </c>
      <c r="R2263" s="149"/>
      <c r="S2263" s="149"/>
      <c r="T2263" s="149"/>
      <c r="U2263" s="150"/>
    </row>
    <row r="2264" spans="2:21" x14ac:dyDescent="0.45">
      <c r="B2264" s="157" t="str">
        <f t="shared" ca="1" si="142"/>
        <v/>
      </c>
      <c r="C2264" s="158">
        <f t="shared" ca="1" si="143"/>
        <v>0</v>
      </c>
      <c r="D2264" s="158"/>
      <c r="E2264" s="129" t="str">
        <f t="shared" ca="1" si="144"/>
        <v/>
      </c>
      <c r="F2264" s="129"/>
      <c r="G2264" s="129"/>
      <c r="H2264" s="129"/>
      <c r="I2264" s="129"/>
      <c r="J2264" s="129"/>
      <c r="K2264" s="129"/>
      <c r="L2264" s="138" t="str">
        <f ca="1">IFERROR(VLOOKUP(E2264,'1-SETUP'!$A$52:$N$144,11,FALSE),"")</f>
        <v/>
      </c>
      <c r="M2264" s="138"/>
      <c r="N2264" s="138"/>
      <c r="O2264" s="138"/>
      <c r="P2264" s="138"/>
      <c r="Q2264" s="149" t="str">
        <f ca="1">IFERROR(VLOOKUP(E2264,'1-SETUP'!$A$52:$AN$144,33,FALSE),"")</f>
        <v/>
      </c>
      <c r="R2264" s="149"/>
      <c r="S2264" s="149"/>
      <c r="T2264" s="149"/>
      <c r="U2264" s="150"/>
    </row>
    <row r="2265" spans="2:21" x14ac:dyDescent="0.45">
      <c r="B2265" s="157" t="str">
        <f t="shared" ca="1" si="142"/>
        <v/>
      </c>
      <c r="C2265" s="158">
        <f t="shared" ca="1" si="143"/>
        <v>0</v>
      </c>
      <c r="D2265" s="158"/>
      <c r="E2265" s="129" t="str">
        <f t="shared" ca="1" si="144"/>
        <v/>
      </c>
      <c r="F2265" s="129"/>
      <c r="G2265" s="129"/>
      <c r="H2265" s="129"/>
      <c r="I2265" s="129"/>
      <c r="J2265" s="129"/>
      <c r="K2265" s="129"/>
      <c r="L2265" s="138" t="str">
        <f ca="1">IFERROR(VLOOKUP(E2265,'1-SETUP'!$A$52:$N$144,11,FALSE),"")</f>
        <v/>
      </c>
      <c r="M2265" s="138"/>
      <c r="N2265" s="138"/>
      <c r="O2265" s="138"/>
      <c r="P2265" s="138"/>
      <c r="Q2265" s="149" t="str">
        <f ca="1">IFERROR(VLOOKUP(E2265,'1-SETUP'!$A$52:$AN$144,33,FALSE),"")</f>
        <v/>
      </c>
      <c r="R2265" s="149"/>
      <c r="S2265" s="149"/>
      <c r="T2265" s="149"/>
      <c r="U2265" s="150"/>
    </row>
    <row r="2266" spans="2:21" x14ac:dyDescent="0.45">
      <c r="B2266" s="157" t="str">
        <f t="shared" ca="1" si="142"/>
        <v/>
      </c>
      <c r="C2266" s="158">
        <f t="shared" ca="1" si="143"/>
        <v>0</v>
      </c>
      <c r="D2266" s="158"/>
      <c r="E2266" s="129" t="str">
        <f t="shared" ca="1" si="144"/>
        <v/>
      </c>
      <c r="F2266" s="129"/>
      <c r="G2266" s="129"/>
      <c r="H2266" s="129"/>
      <c r="I2266" s="129"/>
      <c r="J2266" s="129"/>
      <c r="K2266" s="129"/>
      <c r="L2266" s="138" t="str">
        <f ca="1">IFERROR(VLOOKUP(E2266,'1-SETUP'!$A$52:$N$144,11,FALSE),"")</f>
        <v/>
      </c>
      <c r="M2266" s="138"/>
      <c r="N2266" s="138"/>
      <c r="O2266" s="138"/>
      <c r="P2266" s="138"/>
      <c r="Q2266" s="149" t="str">
        <f ca="1">IFERROR(VLOOKUP(E2266,'1-SETUP'!$A$52:$AN$144,33,FALSE),"")</f>
        <v/>
      </c>
      <c r="R2266" s="149"/>
      <c r="S2266" s="149"/>
      <c r="T2266" s="149"/>
      <c r="U2266" s="150"/>
    </row>
    <row r="2267" spans="2:21" x14ac:dyDescent="0.45">
      <c r="B2267" s="157" t="str">
        <f t="shared" ca="1" si="142"/>
        <v/>
      </c>
      <c r="C2267" s="158">
        <f t="shared" ca="1" si="143"/>
        <v>0</v>
      </c>
      <c r="D2267" s="158"/>
      <c r="E2267" s="129" t="str">
        <f t="shared" ca="1" si="144"/>
        <v/>
      </c>
      <c r="F2267" s="129"/>
      <c r="G2267" s="129"/>
      <c r="H2267" s="129"/>
      <c r="I2267" s="129"/>
      <c r="J2267" s="129"/>
      <c r="K2267" s="129"/>
      <c r="L2267" s="138" t="str">
        <f ca="1">IFERROR(VLOOKUP(E2267,'1-SETUP'!$A$52:$N$144,11,FALSE),"")</f>
        <v/>
      </c>
      <c r="M2267" s="138"/>
      <c r="N2267" s="138"/>
      <c r="O2267" s="138"/>
      <c r="P2267" s="138"/>
      <c r="Q2267" s="149" t="str">
        <f ca="1">IFERROR(VLOOKUP(E2267,'1-SETUP'!$A$52:$AN$144,33,FALSE),"")</f>
        <v/>
      </c>
      <c r="R2267" s="149"/>
      <c r="S2267" s="149"/>
      <c r="T2267" s="149"/>
      <c r="U2267" s="150"/>
    </row>
    <row r="2268" spans="2:21" x14ac:dyDescent="0.45">
      <c r="B2268" s="157" t="str">
        <f t="shared" ca="1" si="142"/>
        <v/>
      </c>
      <c r="C2268" s="158">
        <f t="shared" ca="1" si="143"/>
        <v>0</v>
      </c>
      <c r="D2268" s="158"/>
      <c r="E2268" s="129" t="str">
        <f t="shared" ca="1" si="144"/>
        <v/>
      </c>
      <c r="F2268" s="129"/>
      <c r="G2268" s="129"/>
      <c r="H2268" s="129"/>
      <c r="I2268" s="129"/>
      <c r="J2268" s="129"/>
      <c r="K2268" s="129"/>
      <c r="L2268" s="138" t="str">
        <f ca="1">IFERROR(VLOOKUP(E2268,'1-SETUP'!$A$52:$N$144,11,FALSE),"")</f>
        <v/>
      </c>
      <c r="M2268" s="138"/>
      <c r="N2268" s="138"/>
      <c r="O2268" s="138"/>
      <c r="P2268" s="138"/>
      <c r="Q2268" s="149" t="str">
        <f ca="1">IFERROR(VLOOKUP(E2268,'1-SETUP'!$A$52:$AN$144,33,FALSE),"")</f>
        <v/>
      </c>
      <c r="R2268" s="149"/>
      <c r="S2268" s="149"/>
      <c r="T2268" s="149"/>
      <c r="U2268" s="150"/>
    </row>
    <row r="2269" spans="2:21" x14ac:dyDescent="0.45">
      <c r="B2269" s="157" t="str">
        <f t="shared" ca="1" si="142"/>
        <v/>
      </c>
      <c r="C2269" s="158">
        <f t="shared" ca="1" si="143"/>
        <v>0</v>
      </c>
      <c r="D2269" s="158"/>
      <c r="E2269" s="129" t="str">
        <f t="shared" ca="1" si="144"/>
        <v/>
      </c>
      <c r="F2269" s="129"/>
      <c r="G2269" s="129"/>
      <c r="H2269" s="129"/>
      <c r="I2269" s="129"/>
      <c r="J2269" s="129"/>
      <c r="K2269" s="129"/>
      <c r="L2269" s="138" t="str">
        <f ca="1">IFERROR(VLOOKUP(E2269,'1-SETUP'!$A$52:$N$144,11,FALSE),"")</f>
        <v/>
      </c>
      <c r="M2269" s="138"/>
      <c r="N2269" s="138"/>
      <c r="O2269" s="138"/>
      <c r="P2269" s="138"/>
      <c r="Q2269" s="149" t="str">
        <f ca="1">IFERROR(VLOOKUP(E2269,'1-SETUP'!$A$52:$AN$144,33,FALSE),"")</f>
        <v/>
      </c>
      <c r="R2269" s="149"/>
      <c r="S2269" s="149"/>
      <c r="T2269" s="149"/>
      <c r="U2269" s="150"/>
    </row>
    <row r="2270" spans="2:21" x14ac:dyDescent="0.45">
      <c r="B2270" s="157" t="str">
        <f t="shared" ca="1" si="142"/>
        <v/>
      </c>
      <c r="C2270" s="158">
        <f t="shared" ca="1" si="143"/>
        <v>0</v>
      </c>
      <c r="D2270" s="158"/>
      <c r="E2270" s="129" t="str">
        <f t="shared" ca="1" si="144"/>
        <v/>
      </c>
      <c r="F2270" s="129"/>
      <c r="G2270" s="129"/>
      <c r="H2270" s="129"/>
      <c r="I2270" s="129"/>
      <c r="J2270" s="129"/>
      <c r="K2270" s="129"/>
      <c r="L2270" s="138" t="str">
        <f ca="1">IFERROR(VLOOKUP(E2270,'1-SETUP'!$A$52:$N$144,11,FALSE),"")</f>
        <v/>
      </c>
      <c r="M2270" s="138"/>
      <c r="N2270" s="138"/>
      <c r="O2270" s="138"/>
      <c r="P2270" s="138"/>
      <c r="Q2270" s="149" t="str">
        <f ca="1">IFERROR(VLOOKUP(E2270,'1-SETUP'!$A$52:$AN$144,33,FALSE),"")</f>
        <v/>
      </c>
      <c r="R2270" s="149"/>
      <c r="S2270" s="149"/>
      <c r="T2270" s="149"/>
      <c r="U2270" s="150"/>
    </row>
    <row r="2271" spans="2:21" x14ac:dyDescent="0.45">
      <c r="B2271" s="157" t="str">
        <f t="shared" ca="1" si="142"/>
        <v/>
      </c>
      <c r="C2271" s="158">
        <f t="shared" ca="1" si="143"/>
        <v>0</v>
      </c>
      <c r="D2271" s="158"/>
      <c r="E2271" s="129" t="str">
        <f t="shared" ca="1" si="144"/>
        <v/>
      </c>
      <c r="F2271" s="129"/>
      <c r="G2271" s="129"/>
      <c r="H2271" s="129"/>
      <c r="I2271" s="129"/>
      <c r="J2271" s="129"/>
      <c r="K2271" s="129"/>
      <c r="L2271" s="138" t="str">
        <f ca="1">IFERROR(VLOOKUP(E2271,'1-SETUP'!$A$52:$N$144,11,FALSE),"")</f>
        <v/>
      </c>
      <c r="M2271" s="138"/>
      <c r="N2271" s="138"/>
      <c r="O2271" s="138"/>
      <c r="P2271" s="138"/>
      <c r="Q2271" s="149" t="str">
        <f ca="1">IFERROR(VLOOKUP(E2271,'1-SETUP'!$A$52:$AN$144,33,FALSE),"")</f>
        <v/>
      </c>
      <c r="R2271" s="149"/>
      <c r="S2271" s="149"/>
      <c r="T2271" s="149"/>
      <c r="U2271" s="150"/>
    </row>
    <row r="2272" spans="2:21" x14ac:dyDescent="0.45">
      <c r="B2272" s="157" t="str">
        <f t="shared" ca="1" si="142"/>
        <v/>
      </c>
      <c r="C2272" s="158">
        <f t="shared" ca="1" si="143"/>
        <v>0</v>
      </c>
      <c r="D2272" s="158"/>
      <c r="E2272" s="129" t="str">
        <f t="shared" ca="1" si="144"/>
        <v/>
      </c>
      <c r="F2272" s="129"/>
      <c r="G2272" s="129"/>
      <c r="H2272" s="129"/>
      <c r="I2272" s="129"/>
      <c r="J2272" s="129"/>
      <c r="K2272" s="129"/>
      <c r="L2272" s="138" t="str">
        <f ca="1">IFERROR(VLOOKUP(E2272,'1-SETUP'!$A$52:$N$144,11,FALSE),"")</f>
        <v/>
      </c>
      <c r="M2272" s="138"/>
      <c r="N2272" s="138"/>
      <c r="O2272" s="138"/>
      <c r="P2272" s="138"/>
      <c r="Q2272" s="149" t="str">
        <f ca="1">IFERROR(VLOOKUP(E2272,'1-SETUP'!$A$52:$AN$144,33,FALSE),"")</f>
        <v/>
      </c>
      <c r="R2272" s="149"/>
      <c r="S2272" s="149"/>
      <c r="T2272" s="149"/>
      <c r="U2272" s="150"/>
    </row>
    <row r="2273" spans="2:21" x14ac:dyDescent="0.45">
      <c r="B2273" s="157" t="str">
        <f t="shared" ca="1" si="142"/>
        <v/>
      </c>
      <c r="C2273" s="158">
        <f t="shared" ca="1" si="143"/>
        <v>0</v>
      </c>
      <c r="D2273" s="158"/>
      <c r="E2273" s="129" t="str">
        <f t="shared" ca="1" si="144"/>
        <v/>
      </c>
      <c r="F2273" s="129"/>
      <c r="G2273" s="129"/>
      <c r="H2273" s="129"/>
      <c r="I2273" s="129"/>
      <c r="J2273" s="129"/>
      <c r="K2273" s="129"/>
      <c r="L2273" s="138" t="str">
        <f ca="1">IFERROR(VLOOKUP(E2273,'1-SETUP'!$A$52:$N$144,11,FALSE),"")</f>
        <v/>
      </c>
      <c r="M2273" s="138"/>
      <c r="N2273" s="138"/>
      <c r="O2273" s="138"/>
      <c r="P2273" s="138"/>
      <c r="Q2273" s="149" t="str">
        <f ca="1">IFERROR(VLOOKUP(E2273,'1-SETUP'!$A$52:$AN$144,33,FALSE),"")</f>
        <v/>
      </c>
      <c r="R2273" s="149"/>
      <c r="S2273" s="149"/>
      <c r="T2273" s="149"/>
      <c r="U2273" s="150"/>
    </row>
    <row r="2274" spans="2:21" x14ac:dyDescent="0.45">
      <c r="B2274" s="157" t="str">
        <f t="shared" ca="1" si="142"/>
        <v/>
      </c>
      <c r="C2274" s="158">
        <f t="shared" ca="1" si="143"/>
        <v>0</v>
      </c>
      <c r="D2274" s="158"/>
      <c r="E2274" s="129" t="str">
        <f t="shared" ca="1" si="144"/>
        <v/>
      </c>
      <c r="F2274" s="129"/>
      <c r="G2274" s="129"/>
      <c r="H2274" s="129"/>
      <c r="I2274" s="129"/>
      <c r="J2274" s="129"/>
      <c r="K2274" s="129"/>
      <c r="L2274" s="138" t="str">
        <f ca="1">IFERROR(VLOOKUP(E2274,'1-SETUP'!$A$52:$N$144,11,FALSE),"")</f>
        <v/>
      </c>
      <c r="M2274" s="138"/>
      <c r="N2274" s="138"/>
      <c r="O2274" s="138"/>
      <c r="P2274" s="138"/>
      <c r="Q2274" s="149" t="str">
        <f ca="1">IFERROR(VLOOKUP(E2274,'1-SETUP'!$A$52:$AN$144,33,FALSE),"")</f>
        <v/>
      </c>
      <c r="R2274" s="149"/>
      <c r="S2274" s="149"/>
      <c r="T2274" s="149"/>
      <c r="U2274" s="150"/>
    </row>
    <row r="2275" spans="2:21" x14ac:dyDescent="0.45">
      <c r="B2275" s="157" t="str">
        <f t="shared" ca="1" si="142"/>
        <v/>
      </c>
      <c r="C2275" s="158">
        <f t="shared" ca="1" si="143"/>
        <v>0</v>
      </c>
      <c r="D2275" s="158"/>
      <c r="E2275" s="129" t="str">
        <f t="shared" ca="1" si="144"/>
        <v/>
      </c>
      <c r="F2275" s="129"/>
      <c r="G2275" s="129"/>
      <c r="H2275" s="129"/>
      <c r="I2275" s="129"/>
      <c r="J2275" s="129"/>
      <c r="K2275" s="129"/>
      <c r="L2275" s="138" t="str">
        <f ca="1">IFERROR(VLOOKUP(E2275,'1-SETUP'!$A$52:$N$144,11,FALSE),"")</f>
        <v/>
      </c>
      <c r="M2275" s="138"/>
      <c r="N2275" s="138"/>
      <c r="O2275" s="138"/>
      <c r="P2275" s="138"/>
      <c r="Q2275" s="149" t="str">
        <f ca="1">IFERROR(VLOOKUP(E2275,'1-SETUP'!$A$52:$AN$144,33,FALSE),"")</f>
        <v/>
      </c>
      <c r="R2275" s="149"/>
      <c r="S2275" s="149"/>
      <c r="T2275" s="149"/>
      <c r="U2275" s="150"/>
    </row>
    <row r="2276" spans="2:21" x14ac:dyDescent="0.45">
      <c r="B2276" s="157" t="str">
        <f t="shared" ca="1" si="142"/>
        <v/>
      </c>
      <c r="C2276" s="158">
        <f t="shared" ca="1" si="143"/>
        <v>0</v>
      </c>
      <c r="D2276" s="158"/>
      <c r="E2276" s="129" t="str">
        <f t="shared" ca="1" si="144"/>
        <v/>
      </c>
      <c r="F2276" s="129"/>
      <c r="G2276" s="129"/>
      <c r="H2276" s="129"/>
      <c r="I2276" s="129"/>
      <c r="J2276" s="129"/>
      <c r="K2276" s="129"/>
      <c r="L2276" s="138" t="str">
        <f ca="1">IFERROR(VLOOKUP(E2276,'1-SETUP'!$A$52:$N$144,11,FALSE),"")</f>
        <v/>
      </c>
      <c r="M2276" s="138"/>
      <c r="N2276" s="138"/>
      <c r="O2276" s="138"/>
      <c r="P2276" s="138"/>
      <c r="Q2276" s="149" t="str">
        <f ca="1">IFERROR(VLOOKUP(E2276,'1-SETUP'!$A$52:$AN$144,33,FALSE),"")</f>
        <v/>
      </c>
      <c r="R2276" s="149"/>
      <c r="S2276" s="149"/>
      <c r="T2276" s="149"/>
      <c r="U2276" s="150"/>
    </row>
    <row r="2277" spans="2:21" x14ac:dyDescent="0.45">
      <c r="B2277" s="157" t="str">
        <f t="shared" ca="1" si="142"/>
        <v/>
      </c>
      <c r="C2277" s="158">
        <f t="shared" ca="1" si="143"/>
        <v>0</v>
      </c>
      <c r="D2277" s="158"/>
      <c r="E2277" s="129" t="str">
        <f t="shared" ca="1" si="144"/>
        <v/>
      </c>
      <c r="F2277" s="129"/>
      <c r="G2277" s="129"/>
      <c r="H2277" s="129"/>
      <c r="I2277" s="129"/>
      <c r="J2277" s="129"/>
      <c r="K2277" s="129"/>
      <c r="L2277" s="138" t="str">
        <f ca="1">IFERROR(VLOOKUP(E2277,'1-SETUP'!$A$52:$N$144,11,FALSE),"")</f>
        <v/>
      </c>
      <c r="M2277" s="138"/>
      <c r="N2277" s="138"/>
      <c r="O2277" s="138"/>
      <c r="P2277" s="138"/>
      <c r="Q2277" s="149" t="str">
        <f ca="1">IFERROR(VLOOKUP(E2277,'1-SETUP'!$A$52:$AN$144,33,FALSE),"")</f>
        <v/>
      </c>
      <c r="R2277" s="149"/>
      <c r="S2277" s="149"/>
      <c r="T2277" s="149"/>
      <c r="U2277" s="150"/>
    </row>
    <row r="2278" spans="2:21" x14ac:dyDescent="0.45">
      <c r="B2278" s="157" t="str">
        <f t="shared" ca="1" si="142"/>
        <v/>
      </c>
      <c r="C2278" s="158">
        <f t="shared" ca="1" si="143"/>
        <v>0</v>
      </c>
      <c r="D2278" s="158"/>
      <c r="E2278" s="129" t="str">
        <f t="shared" ca="1" si="144"/>
        <v/>
      </c>
      <c r="F2278" s="129"/>
      <c r="G2278" s="129"/>
      <c r="H2278" s="129"/>
      <c r="I2278" s="129"/>
      <c r="J2278" s="129"/>
      <c r="K2278" s="129"/>
      <c r="L2278" s="138" t="str">
        <f ca="1">IFERROR(VLOOKUP(E2278,'1-SETUP'!$A$52:$N$144,11,FALSE),"")</f>
        <v/>
      </c>
      <c r="M2278" s="138"/>
      <c r="N2278" s="138"/>
      <c r="O2278" s="138"/>
      <c r="P2278" s="138"/>
      <c r="Q2278" s="149" t="str">
        <f ca="1">IFERROR(VLOOKUP(E2278,'1-SETUP'!$A$52:$AN$144,33,FALSE),"")</f>
        <v/>
      </c>
      <c r="R2278" s="149"/>
      <c r="S2278" s="149"/>
      <c r="T2278" s="149"/>
      <c r="U2278" s="150"/>
    </row>
    <row r="2279" spans="2:21" x14ac:dyDescent="0.45">
      <c r="B2279" s="157" t="str">
        <f t="shared" ca="1" si="142"/>
        <v/>
      </c>
      <c r="C2279" s="158">
        <f t="shared" ca="1" si="143"/>
        <v>0</v>
      </c>
      <c r="D2279" s="158"/>
      <c r="E2279" s="129" t="str">
        <f t="shared" ca="1" si="144"/>
        <v/>
      </c>
      <c r="F2279" s="129"/>
      <c r="G2279" s="129"/>
      <c r="H2279" s="129"/>
      <c r="I2279" s="129"/>
      <c r="J2279" s="129"/>
      <c r="K2279" s="129"/>
      <c r="L2279" s="138" t="str">
        <f ca="1">IFERROR(VLOOKUP(E2279,'1-SETUP'!$A$52:$N$144,11,FALSE),"")</f>
        <v/>
      </c>
      <c r="M2279" s="138"/>
      <c r="N2279" s="138"/>
      <c r="O2279" s="138"/>
      <c r="P2279" s="138"/>
      <c r="Q2279" s="149" t="str">
        <f ca="1">IFERROR(VLOOKUP(E2279,'1-SETUP'!$A$52:$AN$144,33,FALSE),"")</f>
        <v/>
      </c>
      <c r="R2279" s="149"/>
      <c r="S2279" s="149"/>
      <c r="T2279" s="149"/>
      <c r="U2279" s="150"/>
    </row>
    <row r="2280" spans="2:21" x14ac:dyDescent="0.45">
      <c r="B2280" s="157" t="str">
        <f t="shared" ca="1" si="142"/>
        <v/>
      </c>
      <c r="C2280" s="158">
        <f t="shared" ca="1" si="143"/>
        <v>0</v>
      </c>
      <c r="D2280" s="158"/>
      <c r="E2280" s="129" t="str">
        <f t="shared" ca="1" si="144"/>
        <v/>
      </c>
      <c r="F2280" s="129"/>
      <c r="G2280" s="129"/>
      <c r="H2280" s="129"/>
      <c r="I2280" s="129"/>
      <c r="J2280" s="129"/>
      <c r="K2280" s="129"/>
      <c r="L2280" s="138" t="str">
        <f ca="1">IFERROR(VLOOKUP(E2280,'1-SETUP'!$A$52:$N$144,11,FALSE),"")</f>
        <v/>
      </c>
      <c r="M2280" s="138"/>
      <c r="N2280" s="138"/>
      <c r="O2280" s="138"/>
      <c r="P2280" s="138"/>
      <c r="Q2280" s="149" t="str">
        <f ca="1">IFERROR(VLOOKUP(E2280,'1-SETUP'!$A$52:$AN$144,33,FALSE),"")</f>
        <v/>
      </c>
      <c r="R2280" s="149"/>
      <c r="S2280" s="149"/>
      <c r="T2280" s="149"/>
      <c r="U2280" s="150"/>
    </row>
    <row r="2281" spans="2:21" x14ac:dyDescent="0.45">
      <c r="B2281" s="157" t="str">
        <f t="shared" ca="1" si="142"/>
        <v/>
      </c>
      <c r="C2281" s="158">
        <f t="shared" ca="1" si="143"/>
        <v>0</v>
      </c>
      <c r="D2281" s="158"/>
      <c r="E2281" s="129" t="str">
        <f t="shared" ca="1" si="144"/>
        <v/>
      </c>
      <c r="F2281" s="129"/>
      <c r="G2281" s="129"/>
      <c r="H2281" s="129"/>
      <c r="I2281" s="129"/>
      <c r="J2281" s="129"/>
      <c r="K2281" s="129"/>
      <c r="L2281" s="138" t="str">
        <f ca="1">IFERROR(VLOOKUP(E2281,'1-SETUP'!$A$52:$N$144,11,FALSE),"")</f>
        <v/>
      </c>
      <c r="M2281" s="138"/>
      <c r="N2281" s="138"/>
      <c r="O2281" s="138"/>
      <c r="P2281" s="138"/>
      <c r="Q2281" s="149" t="str">
        <f ca="1">IFERROR(VLOOKUP(E2281,'1-SETUP'!$A$52:$AN$144,33,FALSE),"")</f>
        <v/>
      </c>
      <c r="R2281" s="149"/>
      <c r="S2281" s="149"/>
      <c r="T2281" s="149"/>
      <c r="U2281" s="150"/>
    </row>
    <row r="2282" spans="2:21" x14ac:dyDescent="0.45">
      <c r="B2282" s="157" t="str">
        <f t="shared" ca="1" si="142"/>
        <v/>
      </c>
      <c r="C2282" s="158">
        <f t="shared" ca="1" si="143"/>
        <v>0</v>
      </c>
      <c r="D2282" s="158"/>
      <c r="E2282" s="129" t="str">
        <f t="shared" ca="1" si="144"/>
        <v/>
      </c>
      <c r="F2282" s="129"/>
      <c r="G2282" s="129"/>
      <c r="H2282" s="129"/>
      <c r="I2282" s="129"/>
      <c r="J2282" s="129"/>
      <c r="K2282" s="129"/>
      <c r="L2282" s="138" t="str">
        <f ca="1">IFERROR(VLOOKUP(E2282,'1-SETUP'!$A$52:$N$144,11,FALSE),"")</f>
        <v/>
      </c>
      <c r="M2282" s="138"/>
      <c r="N2282" s="138"/>
      <c r="O2282" s="138"/>
      <c r="P2282" s="138"/>
      <c r="Q2282" s="149" t="str">
        <f ca="1">IFERROR(VLOOKUP(E2282,'1-SETUP'!$A$52:$AN$144,33,FALSE),"")</f>
        <v/>
      </c>
      <c r="R2282" s="149"/>
      <c r="S2282" s="149"/>
      <c r="T2282" s="149"/>
      <c r="U2282" s="150"/>
    </row>
    <row r="2283" spans="2:21" x14ac:dyDescent="0.45">
      <c r="B2283" s="157" t="str">
        <f t="shared" ca="1" si="142"/>
        <v/>
      </c>
      <c r="C2283" s="158">
        <f t="shared" ca="1" si="143"/>
        <v>0</v>
      </c>
      <c r="D2283" s="158"/>
      <c r="E2283" s="129" t="str">
        <f t="shared" ca="1" si="144"/>
        <v/>
      </c>
      <c r="F2283" s="129"/>
      <c r="G2283" s="129"/>
      <c r="H2283" s="129"/>
      <c r="I2283" s="129"/>
      <c r="J2283" s="129"/>
      <c r="K2283" s="129"/>
      <c r="L2283" s="138" t="str">
        <f ca="1">IFERROR(VLOOKUP(E2283,'1-SETUP'!$A$52:$N$144,11,FALSE),"")</f>
        <v/>
      </c>
      <c r="M2283" s="138"/>
      <c r="N2283" s="138"/>
      <c r="O2283" s="138"/>
      <c r="P2283" s="138"/>
      <c r="Q2283" s="149" t="str">
        <f ca="1">IFERROR(VLOOKUP(E2283,'1-SETUP'!$A$52:$AN$144,33,FALSE),"")</f>
        <v/>
      </c>
      <c r="R2283" s="149"/>
      <c r="S2283" s="149"/>
      <c r="T2283" s="149"/>
      <c r="U2283" s="150"/>
    </row>
    <row r="2284" spans="2:21" x14ac:dyDescent="0.45">
      <c r="B2284" s="157" t="str">
        <f t="shared" ca="1" si="142"/>
        <v/>
      </c>
      <c r="C2284" s="158">
        <f t="shared" ca="1" si="143"/>
        <v>0</v>
      </c>
      <c r="D2284" s="158"/>
      <c r="E2284" s="129" t="str">
        <f t="shared" ca="1" si="144"/>
        <v/>
      </c>
      <c r="F2284" s="129"/>
      <c r="G2284" s="129"/>
      <c r="H2284" s="129"/>
      <c r="I2284" s="129"/>
      <c r="J2284" s="129"/>
      <c r="K2284" s="129"/>
      <c r="L2284" s="138" t="str">
        <f ca="1">IFERROR(VLOOKUP(E2284,'1-SETUP'!$A$52:$N$144,11,FALSE),"")</f>
        <v/>
      </c>
      <c r="M2284" s="138"/>
      <c r="N2284" s="138"/>
      <c r="O2284" s="138"/>
      <c r="P2284" s="138"/>
      <c r="Q2284" s="149" t="str">
        <f ca="1">IFERROR(VLOOKUP(E2284,'1-SETUP'!$A$52:$AN$144,33,FALSE),"")</f>
        <v/>
      </c>
      <c r="R2284" s="149"/>
      <c r="S2284" s="149"/>
      <c r="T2284" s="149"/>
      <c r="U2284" s="150"/>
    </row>
    <row r="2285" spans="2:21" x14ac:dyDescent="0.45">
      <c r="B2285" s="157" t="str">
        <f t="shared" ca="1" si="142"/>
        <v/>
      </c>
      <c r="C2285" s="158">
        <f t="shared" ca="1" si="143"/>
        <v>0</v>
      </c>
      <c r="D2285" s="158"/>
      <c r="E2285" s="129" t="str">
        <f t="shared" ca="1" si="144"/>
        <v/>
      </c>
      <c r="F2285" s="129"/>
      <c r="G2285" s="129"/>
      <c r="H2285" s="129"/>
      <c r="I2285" s="129"/>
      <c r="J2285" s="129"/>
      <c r="K2285" s="129"/>
      <c r="L2285" s="138" t="str">
        <f ca="1">IFERROR(VLOOKUP(E2285,'1-SETUP'!$A$52:$N$144,11,FALSE),"")</f>
        <v/>
      </c>
      <c r="M2285" s="138"/>
      <c r="N2285" s="138"/>
      <c r="O2285" s="138"/>
      <c r="P2285" s="138"/>
      <c r="Q2285" s="149" t="str">
        <f ca="1">IFERROR(VLOOKUP(E2285,'1-SETUP'!$A$52:$AN$144,33,FALSE),"")</f>
        <v/>
      </c>
      <c r="R2285" s="149"/>
      <c r="S2285" s="149"/>
      <c r="T2285" s="149"/>
      <c r="U2285" s="150"/>
    </row>
    <row r="2286" spans="2:21" x14ac:dyDescent="0.45">
      <c r="B2286" s="157" t="str">
        <f t="shared" ca="1" si="142"/>
        <v/>
      </c>
      <c r="C2286" s="158">
        <f t="shared" ca="1" si="143"/>
        <v>0</v>
      </c>
      <c r="D2286" s="158"/>
      <c r="E2286" s="129" t="str">
        <f t="shared" ca="1" si="144"/>
        <v/>
      </c>
      <c r="F2286" s="129"/>
      <c r="G2286" s="129"/>
      <c r="H2286" s="129"/>
      <c r="I2286" s="129"/>
      <c r="J2286" s="129"/>
      <c r="K2286" s="129"/>
      <c r="L2286" s="138" t="str">
        <f ca="1">IFERROR(VLOOKUP(E2286,'1-SETUP'!$A$52:$N$144,11,FALSE),"")</f>
        <v/>
      </c>
      <c r="M2286" s="138"/>
      <c r="N2286" s="138"/>
      <c r="O2286" s="138"/>
      <c r="P2286" s="138"/>
      <c r="Q2286" s="149" t="str">
        <f ca="1">IFERROR(VLOOKUP(E2286,'1-SETUP'!$A$52:$AN$144,33,FALSE),"")</f>
        <v/>
      </c>
      <c r="R2286" s="149"/>
      <c r="S2286" s="149"/>
      <c r="T2286" s="149"/>
      <c r="U2286" s="150"/>
    </row>
    <row r="2287" spans="2:21" x14ac:dyDescent="0.45">
      <c r="B2287" s="157" t="str">
        <f t="shared" ca="1" si="142"/>
        <v/>
      </c>
      <c r="C2287" s="158">
        <f t="shared" ca="1" si="143"/>
        <v>0</v>
      </c>
      <c r="D2287" s="158"/>
      <c r="E2287" s="129" t="str">
        <f t="shared" ca="1" si="144"/>
        <v/>
      </c>
      <c r="F2287" s="129"/>
      <c r="G2287" s="129"/>
      <c r="H2287" s="129"/>
      <c r="I2287" s="129"/>
      <c r="J2287" s="129"/>
      <c r="K2287" s="129"/>
      <c r="L2287" s="138" t="str">
        <f ca="1">IFERROR(VLOOKUP(E2287,'1-SETUP'!$A$52:$N$144,11,FALSE),"")</f>
        <v/>
      </c>
      <c r="M2287" s="138"/>
      <c r="N2287" s="138"/>
      <c r="O2287" s="138"/>
      <c r="P2287" s="138"/>
      <c r="Q2287" s="149" t="str">
        <f ca="1">IFERROR(VLOOKUP(E2287,'1-SETUP'!$A$52:$AN$144,33,FALSE),"")</f>
        <v/>
      </c>
      <c r="R2287" s="149"/>
      <c r="S2287" s="149"/>
      <c r="T2287" s="149"/>
      <c r="U2287" s="150"/>
    </row>
    <row r="2288" spans="2:21" x14ac:dyDescent="0.45">
      <c r="B2288" s="157" t="str">
        <f t="shared" ca="1" si="142"/>
        <v/>
      </c>
      <c r="C2288" s="158">
        <f t="shared" ca="1" si="143"/>
        <v>0</v>
      </c>
      <c r="D2288" s="158"/>
      <c r="E2288" s="129" t="str">
        <f t="shared" ca="1" si="144"/>
        <v/>
      </c>
      <c r="F2288" s="129"/>
      <c r="G2288" s="129"/>
      <c r="H2288" s="129"/>
      <c r="I2288" s="129"/>
      <c r="J2288" s="129"/>
      <c r="K2288" s="129"/>
      <c r="L2288" s="138" t="str">
        <f ca="1">IFERROR(VLOOKUP(E2288,'1-SETUP'!$A$52:$N$144,11,FALSE),"")</f>
        <v/>
      </c>
      <c r="M2288" s="138"/>
      <c r="N2288" s="138"/>
      <c r="O2288" s="138"/>
      <c r="P2288" s="138"/>
      <c r="Q2288" s="149" t="str">
        <f ca="1">IFERROR(VLOOKUP(E2288,'1-SETUP'!$A$52:$AN$144,33,FALSE),"")</f>
        <v/>
      </c>
      <c r="R2288" s="149"/>
      <c r="S2288" s="149"/>
      <c r="T2288" s="149"/>
      <c r="U2288" s="150"/>
    </row>
    <row r="2289" spans="2:21" x14ac:dyDescent="0.45">
      <c r="B2289" s="157" t="str">
        <f t="shared" ca="1" si="142"/>
        <v/>
      </c>
      <c r="C2289" s="158">
        <f t="shared" ca="1" si="143"/>
        <v>0</v>
      </c>
      <c r="D2289" s="158"/>
      <c r="E2289" s="129" t="str">
        <f t="shared" ca="1" si="144"/>
        <v/>
      </c>
      <c r="F2289" s="129"/>
      <c r="G2289" s="129"/>
      <c r="H2289" s="129"/>
      <c r="I2289" s="129"/>
      <c r="J2289" s="129"/>
      <c r="K2289" s="129"/>
      <c r="L2289" s="138" t="str">
        <f ca="1">IFERROR(VLOOKUP(E2289,'1-SETUP'!$A$52:$N$144,11,FALSE),"")</f>
        <v/>
      </c>
      <c r="M2289" s="138"/>
      <c r="N2289" s="138"/>
      <c r="O2289" s="138"/>
      <c r="P2289" s="138"/>
      <c r="Q2289" s="149" t="str">
        <f ca="1">IFERROR(VLOOKUP(E2289,'1-SETUP'!$A$52:$AN$144,33,FALSE),"")</f>
        <v/>
      </c>
      <c r="R2289" s="149"/>
      <c r="S2289" s="149"/>
      <c r="T2289" s="149"/>
      <c r="U2289" s="150"/>
    </row>
    <row r="2290" spans="2:21" x14ac:dyDescent="0.45">
      <c r="B2290" s="157" t="str">
        <f t="shared" ca="1" si="142"/>
        <v/>
      </c>
      <c r="C2290" s="158">
        <f t="shared" ca="1" si="143"/>
        <v>0</v>
      </c>
      <c r="D2290" s="158"/>
      <c r="E2290" s="129" t="str">
        <f t="shared" ca="1" si="144"/>
        <v/>
      </c>
      <c r="F2290" s="129"/>
      <c r="G2290" s="129"/>
      <c r="H2290" s="129"/>
      <c r="I2290" s="129"/>
      <c r="J2290" s="129"/>
      <c r="K2290" s="129"/>
      <c r="L2290" s="138" t="str">
        <f ca="1">IFERROR(VLOOKUP(E2290,'1-SETUP'!$A$52:$N$144,11,FALSE),"")</f>
        <v/>
      </c>
      <c r="M2290" s="138"/>
      <c r="N2290" s="138"/>
      <c r="O2290" s="138"/>
      <c r="P2290" s="138"/>
      <c r="Q2290" s="149" t="str">
        <f ca="1">IFERROR(VLOOKUP(E2290,'1-SETUP'!$A$52:$AN$144,33,FALSE),"")</f>
        <v/>
      </c>
      <c r="R2290" s="149"/>
      <c r="S2290" s="149"/>
      <c r="T2290" s="149"/>
      <c r="U2290" s="150"/>
    </row>
    <row r="2291" spans="2:21" x14ac:dyDescent="0.45">
      <c r="B2291" s="157" t="str">
        <f t="shared" ca="1" si="142"/>
        <v/>
      </c>
      <c r="C2291" s="158">
        <f t="shared" ca="1" si="143"/>
        <v>0</v>
      </c>
      <c r="D2291" s="158"/>
      <c r="E2291" s="129" t="str">
        <f t="shared" ca="1" si="144"/>
        <v/>
      </c>
      <c r="F2291" s="129"/>
      <c r="G2291" s="129"/>
      <c r="H2291" s="129"/>
      <c r="I2291" s="129"/>
      <c r="J2291" s="129"/>
      <c r="K2291" s="129"/>
      <c r="L2291" s="138" t="str">
        <f ca="1">IFERROR(VLOOKUP(E2291,'1-SETUP'!$A$52:$N$144,11,FALSE),"")</f>
        <v/>
      </c>
      <c r="M2291" s="138"/>
      <c r="N2291" s="138"/>
      <c r="O2291" s="138"/>
      <c r="P2291" s="138"/>
      <c r="Q2291" s="149" t="str">
        <f ca="1">IFERROR(VLOOKUP(E2291,'1-SETUP'!$A$52:$AN$144,33,FALSE),"")</f>
        <v/>
      </c>
      <c r="R2291" s="149"/>
      <c r="S2291" s="149"/>
      <c r="T2291" s="149"/>
      <c r="U2291" s="150"/>
    </row>
    <row r="2292" spans="2:21" x14ac:dyDescent="0.45">
      <c r="B2292" s="157" t="str">
        <f t="shared" ca="1" si="142"/>
        <v/>
      </c>
      <c r="C2292" s="158">
        <f t="shared" ca="1" si="143"/>
        <v>0</v>
      </c>
      <c r="D2292" s="158"/>
      <c r="E2292" s="129" t="str">
        <f t="shared" ca="1" si="144"/>
        <v/>
      </c>
      <c r="F2292" s="129"/>
      <c r="G2292" s="129"/>
      <c r="H2292" s="129"/>
      <c r="I2292" s="129"/>
      <c r="J2292" s="129"/>
      <c r="K2292" s="129"/>
      <c r="L2292" s="138" t="str">
        <f ca="1">IFERROR(VLOOKUP(E2292,'1-SETUP'!$A$52:$N$144,11,FALSE),"")</f>
        <v/>
      </c>
      <c r="M2292" s="138"/>
      <c r="N2292" s="138"/>
      <c r="O2292" s="138"/>
      <c r="P2292" s="138"/>
      <c r="Q2292" s="149" t="str">
        <f ca="1">IFERROR(VLOOKUP(E2292,'1-SETUP'!$A$52:$AN$144,33,FALSE),"")</f>
        <v/>
      </c>
      <c r="R2292" s="149"/>
      <c r="S2292" s="149"/>
      <c r="T2292" s="149"/>
      <c r="U2292" s="150"/>
    </row>
    <row r="2293" spans="2:21" x14ac:dyDescent="0.45">
      <c r="B2293" s="157" t="str">
        <f t="shared" ca="1" si="142"/>
        <v/>
      </c>
      <c r="C2293" s="158">
        <f t="shared" ca="1" si="143"/>
        <v>0</v>
      </c>
      <c r="D2293" s="158"/>
      <c r="E2293" s="129" t="str">
        <f t="shared" ca="1" si="144"/>
        <v/>
      </c>
      <c r="F2293" s="129"/>
      <c r="G2293" s="129"/>
      <c r="H2293" s="129"/>
      <c r="I2293" s="129"/>
      <c r="J2293" s="129"/>
      <c r="K2293" s="129"/>
      <c r="L2293" s="138" t="str">
        <f ca="1">IFERROR(VLOOKUP(E2293,'1-SETUP'!$A$52:$N$144,11,FALSE),"")</f>
        <v/>
      </c>
      <c r="M2293" s="138"/>
      <c r="N2293" s="138"/>
      <c r="O2293" s="138"/>
      <c r="P2293" s="138"/>
      <c r="Q2293" s="149" t="str">
        <f ca="1">IFERROR(VLOOKUP(E2293,'1-SETUP'!$A$52:$AN$144,33,FALSE),"")</f>
        <v/>
      </c>
      <c r="R2293" s="149"/>
      <c r="S2293" s="149"/>
      <c r="T2293" s="149"/>
      <c r="U2293" s="150"/>
    </row>
    <row r="2294" spans="2:21" x14ac:dyDescent="0.45">
      <c r="B2294" s="157" t="str">
        <f t="shared" ca="1" si="142"/>
        <v/>
      </c>
      <c r="C2294" s="158">
        <f t="shared" ca="1" si="143"/>
        <v>0</v>
      </c>
      <c r="D2294" s="158"/>
      <c r="E2294" s="129" t="str">
        <f t="shared" ca="1" si="144"/>
        <v/>
      </c>
      <c r="F2294" s="129"/>
      <c r="G2294" s="129"/>
      <c r="H2294" s="129"/>
      <c r="I2294" s="129"/>
      <c r="J2294" s="129"/>
      <c r="K2294" s="129"/>
      <c r="L2294" s="138" t="str">
        <f ca="1">IFERROR(VLOOKUP(E2294,'1-SETUP'!$A$52:$N$144,11,FALSE),"")</f>
        <v/>
      </c>
      <c r="M2294" s="138"/>
      <c r="N2294" s="138"/>
      <c r="O2294" s="138"/>
      <c r="P2294" s="138"/>
      <c r="Q2294" s="149" t="str">
        <f ca="1">IFERROR(VLOOKUP(E2294,'1-SETUP'!$A$52:$AN$144,33,FALSE),"")</f>
        <v/>
      </c>
      <c r="R2294" s="149"/>
      <c r="S2294" s="149"/>
      <c r="T2294" s="149"/>
      <c r="U2294" s="150"/>
    </row>
    <row r="2295" spans="2:21" x14ac:dyDescent="0.45">
      <c r="B2295" s="157" t="str">
        <f t="shared" ca="1" si="142"/>
        <v/>
      </c>
      <c r="C2295" s="158">
        <f t="shared" ca="1" si="143"/>
        <v>0</v>
      </c>
      <c r="D2295" s="158"/>
      <c r="E2295" s="129" t="str">
        <f t="shared" ca="1" si="144"/>
        <v/>
      </c>
      <c r="F2295" s="129"/>
      <c r="G2295" s="129"/>
      <c r="H2295" s="129"/>
      <c r="I2295" s="129"/>
      <c r="J2295" s="129"/>
      <c r="K2295" s="129"/>
      <c r="L2295" s="138" t="str">
        <f ca="1">IFERROR(VLOOKUP(E2295,'1-SETUP'!$A$52:$N$144,11,FALSE),"")</f>
        <v/>
      </c>
      <c r="M2295" s="138"/>
      <c r="N2295" s="138"/>
      <c r="O2295" s="138"/>
      <c r="P2295" s="138"/>
      <c r="Q2295" s="149" t="str">
        <f ca="1">IFERROR(VLOOKUP(E2295,'1-SETUP'!$A$52:$AN$144,33,FALSE),"")</f>
        <v/>
      </c>
      <c r="R2295" s="149"/>
      <c r="S2295" s="149"/>
      <c r="T2295" s="149"/>
      <c r="U2295" s="150"/>
    </row>
    <row r="2296" spans="2:21" x14ac:dyDescent="0.45">
      <c r="B2296" s="157" t="str">
        <f t="shared" ca="1" si="142"/>
        <v/>
      </c>
      <c r="C2296" s="158">
        <f t="shared" ca="1" si="143"/>
        <v>0</v>
      </c>
      <c r="D2296" s="158"/>
      <c r="E2296" s="129" t="str">
        <f t="shared" ca="1" si="144"/>
        <v/>
      </c>
      <c r="F2296" s="129"/>
      <c r="G2296" s="129"/>
      <c r="H2296" s="129"/>
      <c r="I2296" s="129"/>
      <c r="J2296" s="129"/>
      <c r="K2296" s="129"/>
      <c r="L2296" s="138" t="str">
        <f ca="1">IFERROR(VLOOKUP(E2296,'1-SETUP'!$A$52:$N$144,11,FALSE),"")</f>
        <v/>
      </c>
      <c r="M2296" s="138"/>
      <c r="N2296" s="138"/>
      <c r="O2296" s="138"/>
      <c r="P2296" s="138"/>
      <c r="Q2296" s="149" t="str">
        <f ca="1">IFERROR(VLOOKUP(E2296,'1-SETUP'!$A$52:$AN$144,33,FALSE),"")</f>
        <v/>
      </c>
      <c r="R2296" s="149"/>
      <c r="S2296" s="149"/>
      <c r="T2296" s="149"/>
      <c r="U2296" s="150"/>
    </row>
    <row r="2297" spans="2:21" x14ac:dyDescent="0.45">
      <c r="B2297" s="157" t="str">
        <f t="shared" ca="1" si="142"/>
        <v/>
      </c>
      <c r="C2297" s="158">
        <f t="shared" ca="1" si="143"/>
        <v>0</v>
      </c>
      <c r="D2297" s="158"/>
      <c r="E2297" s="129" t="str">
        <f t="shared" ca="1" si="144"/>
        <v/>
      </c>
      <c r="F2297" s="129"/>
      <c r="G2297" s="129"/>
      <c r="H2297" s="129"/>
      <c r="I2297" s="129"/>
      <c r="J2297" s="129"/>
      <c r="K2297" s="129"/>
      <c r="L2297" s="138" t="str">
        <f ca="1">IFERROR(VLOOKUP(E2297,'1-SETUP'!$A$52:$N$144,11,FALSE),"")</f>
        <v/>
      </c>
      <c r="M2297" s="138"/>
      <c r="N2297" s="138"/>
      <c r="O2297" s="138"/>
      <c r="P2297" s="138"/>
      <c r="Q2297" s="149" t="str">
        <f ca="1">IFERROR(VLOOKUP(E2297,'1-SETUP'!$A$52:$AN$144,33,FALSE),"")</f>
        <v/>
      </c>
      <c r="R2297" s="149"/>
      <c r="S2297" s="149"/>
      <c r="T2297" s="149"/>
      <c r="U2297" s="150"/>
    </row>
    <row r="2298" spans="2:21" x14ac:dyDescent="0.45">
      <c r="B2298" s="157" t="str">
        <f t="shared" ca="1" si="142"/>
        <v/>
      </c>
      <c r="C2298" s="158">
        <f t="shared" ca="1" si="143"/>
        <v>0</v>
      </c>
      <c r="D2298" s="158"/>
      <c r="E2298" s="129" t="str">
        <f t="shared" ca="1" si="144"/>
        <v/>
      </c>
      <c r="F2298" s="129"/>
      <c r="G2298" s="129"/>
      <c r="H2298" s="129"/>
      <c r="I2298" s="129"/>
      <c r="J2298" s="129"/>
      <c r="K2298" s="129"/>
      <c r="L2298" s="138" t="str">
        <f ca="1">IFERROR(VLOOKUP(E2298,'1-SETUP'!$A$52:$N$144,11,FALSE),"")</f>
        <v/>
      </c>
      <c r="M2298" s="138"/>
      <c r="N2298" s="138"/>
      <c r="O2298" s="138"/>
      <c r="P2298" s="138"/>
      <c r="Q2298" s="149" t="str">
        <f ca="1">IFERROR(VLOOKUP(E2298,'1-SETUP'!$A$52:$AN$144,33,FALSE),"")</f>
        <v/>
      </c>
      <c r="R2298" s="149"/>
      <c r="S2298" s="149"/>
      <c r="T2298" s="149"/>
      <c r="U2298" s="150"/>
    </row>
    <row r="2299" spans="2:21" x14ac:dyDescent="0.45">
      <c r="B2299" s="157" t="str">
        <f t="shared" ca="1" si="142"/>
        <v/>
      </c>
      <c r="C2299" s="158">
        <f t="shared" ca="1" si="143"/>
        <v>0</v>
      </c>
      <c r="D2299" s="158"/>
      <c r="E2299" s="129" t="str">
        <f t="shared" ca="1" si="144"/>
        <v/>
      </c>
      <c r="F2299" s="129"/>
      <c r="G2299" s="129"/>
      <c r="H2299" s="129"/>
      <c r="I2299" s="129"/>
      <c r="J2299" s="129"/>
      <c r="K2299" s="129"/>
      <c r="L2299" s="138" t="str">
        <f ca="1">IFERROR(VLOOKUP(E2299,'1-SETUP'!$A$52:$N$144,11,FALSE),"")</f>
        <v/>
      </c>
      <c r="M2299" s="138"/>
      <c r="N2299" s="138"/>
      <c r="O2299" s="138"/>
      <c r="P2299" s="138"/>
      <c r="Q2299" s="149" t="str">
        <f ca="1">IFERROR(VLOOKUP(E2299,'1-SETUP'!$A$52:$AN$144,33,FALSE),"")</f>
        <v/>
      </c>
      <c r="R2299" s="149"/>
      <c r="S2299" s="149"/>
      <c r="T2299" s="149"/>
      <c r="U2299" s="150"/>
    </row>
    <row r="2300" spans="2:21" x14ac:dyDescent="0.45">
      <c r="B2300" s="157" t="str">
        <f t="shared" ca="1" si="142"/>
        <v/>
      </c>
      <c r="C2300" s="158" t="str">
        <f t="shared" ca="1" si="143"/>
        <v>MORTGAGE</v>
      </c>
      <c r="D2300" s="158"/>
      <c r="E2300" s="129" t="str">
        <f t="shared" ca="1" si="144"/>
        <v/>
      </c>
      <c r="F2300" s="129"/>
      <c r="G2300" s="129"/>
      <c r="H2300" s="129"/>
      <c r="I2300" s="129"/>
      <c r="J2300" s="129"/>
      <c r="K2300" s="129"/>
      <c r="L2300" s="138" t="str">
        <f ca="1">IFERROR(VLOOKUP(E2300,'1-SETUP'!$A$52:$N$144,11,FALSE),"")</f>
        <v/>
      </c>
      <c r="M2300" s="138"/>
      <c r="N2300" s="138"/>
      <c r="O2300" s="138"/>
      <c r="P2300" s="138"/>
      <c r="Q2300" s="149" t="str">
        <f ca="1">IFERROR(VLOOKUP(E2300,'1-SETUP'!$A$52:$AN$144,33,FALSE),"")</f>
        <v/>
      </c>
      <c r="R2300" s="149"/>
      <c r="S2300" s="149"/>
      <c r="T2300" s="149"/>
      <c r="U2300" s="150"/>
    </row>
    <row r="2301" spans="2:21" x14ac:dyDescent="0.45">
      <c r="B2301" s="157" t="str">
        <f t="shared" ca="1" si="142"/>
        <v/>
      </c>
      <c r="C2301" s="158">
        <f t="shared" ca="1" si="143"/>
        <v>0</v>
      </c>
      <c r="D2301" s="158"/>
      <c r="E2301" s="129" t="str">
        <f t="shared" ca="1" si="144"/>
        <v/>
      </c>
      <c r="F2301" s="129"/>
      <c r="G2301" s="129"/>
      <c r="H2301" s="129"/>
      <c r="I2301" s="129"/>
      <c r="J2301" s="129"/>
      <c r="K2301" s="129"/>
      <c r="L2301" s="138" t="str">
        <f ca="1">IFERROR(VLOOKUP(E2301,'1-SETUP'!$A$52:$N$144,11,FALSE),"")</f>
        <v/>
      </c>
      <c r="M2301" s="138"/>
      <c r="N2301" s="138"/>
      <c r="O2301" s="138"/>
      <c r="P2301" s="138"/>
      <c r="Q2301" s="149" t="str">
        <f ca="1">IFERROR(VLOOKUP(E2301,'1-SETUP'!$A$52:$AN$144,33,FALSE),"")</f>
        <v/>
      </c>
      <c r="R2301" s="149"/>
      <c r="S2301" s="149"/>
      <c r="T2301" s="149"/>
      <c r="U2301" s="150"/>
    </row>
    <row r="2302" spans="2:21" x14ac:dyDescent="0.45">
      <c r="B2302" s="157" t="str">
        <f t="shared" ca="1" si="142"/>
        <v/>
      </c>
      <c r="C2302" s="158">
        <f t="shared" ca="1" si="143"/>
        <v>0</v>
      </c>
      <c r="D2302" s="158"/>
      <c r="E2302" s="129" t="str">
        <f t="shared" ca="1" si="144"/>
        <v/>
      </c>
      <c r="F2302" s="129"/>
      <c r="G2302" s="129"/>
      <c r="H2302" s="129"/>
      <c r="I2302" s="129"/>
      <c r="J2302" s="129"/>
      <c r="K2302" s="129"/>
      <c r="L2302" s="138" t="str">
        <f ca="1">IFERROR(VLOOKUP(E2302,'1-SETUP'!$A$52:$N$144,11,FALSE),"")</f>
        <v/>
      </c>
      <c r="M2302" s="138"/>
      <c r="N2302" s="138"/>
      <c r="O2302" s="138"/>
      <c r="P2302" s="138"/>
      <c r="Q2302" s="149" t="str">
        <f ca="1">IFERROR(VLOOKUP(E2302,'1-SETUP'!$A$52:$AN$144,33,FALSE),"")</f>
        <v/>
      </c>
      <c r="R2302" s="149"/>
      <c r="S2302" s="149"/>
      <c r="T2302" s="149"/>
      <c r="U2302" s="150"/>
    </row>
    <row r="2303" spans="2:21" x14ac:dyDescent="0.45">
      <c r="B2303" s="157" t="str">
        <f t="shared" ca="1" si="142"/>
        <v/>
      </c>
      <c r="C2303" s="158">
        <f t="shared" ca="1" si="143"/>
        <v>0</v>
      </c>
      <c r="D2303" s="158"/>
      <c r="E2303" s="129" t="str">
        <f t="shared" ca="1" si="144"/>
        <v/>
      </c>
      <c r="F2303" s="129"/>
      <c r="G2303" s="129"/>
      <c r="H2303" s="129"/>
      <c r="I2303" s="129"/>
      <c r="J2303" s="129"/>
      <c r="K2303" s="129"/>
      <c r="L2303" s="138" t="str">
        <f ca="1">IFERROR(VLOOKUP(E2303,'1-SETUP'!$A$52:$N$144,11,FALSE),"")</f>
        <v/>
      </c>
      <c r="M2303" s="138"/>
      <c r="N2303" s="138"/>
      <c r="O2303" s="138"/>
      <c r="P2303" s="138"/>
      <c r="Q2303" s="149" t="str">
        <f ca="1">IFERROR(VLOOKUP(E2303,'1-SETUP'!$A$52:$AN$144,33,FALSE),"")</f>
        <v/>
      </c>
      <c r="R2303" s="149"/>
      <c r="S2303" s="149"/>
      <c r="T2303" s="149"/>
      <c r="U2303" s="150"/>
    </row>
    <row r="2304" spans="2:21" x14ac:dyDescent="0.45">
      <c r="B2304" s="157" t="str">
        <f t="shared" ca="1" si="142"/>
        <v/>
      </c>
      <c r="C2304" s="158">
        <f t="shared" ca="1" si="143"/>
        <v>0</v>
      </c>
      <c r="D2304" s="158"/>
      <c r="E2304" s="129" t="str">
        <f t="shared" ca="1" si="144"/>
        <v/>
      </c>
      <c r="F2304" s="129"/>
      <c r="G2304" s="129"/>
      <c r="H2304" s="129"/>
      <c r="I2304" s="129"/>
      <c r="J2304" s="129"/>
      <c r="K2304" s="129"/>
      <c r="L2304" s="138" t="str">
        <f ca="1">IFERROR(VLOOKUP(E2304,'1-SETUP'!$A$52:$N$144,11,FALSE),"")</f>
        <v/>
      </c>
      <c r="M2304" s="138"/>
      <c r="N2304" s="138"/>
      <c r="O2304" s="138"/>
      <c r="P2304" s="138"/>
      <c r="Q2304" s="149" t="str">
        <f ca="1">IFERROR(VLOOKUP(E2304,'1-SETUP'!$A$52:$AN$144,33,FALSE),"")</f>
        <v/>
      </c>
      <c r="R2304" s="149"/>
      <c r="S2304" s="149"/>
      <c r="T2304" s="149"/>
      <c r="U2304" s="150"/>
    </row>
    <row r="2305" spans="2:21" x14ac:dyDescent="0.45">
      <c r="B2305" s="157" t="str">
        <f t="shared" ca="1" si="142"/>
        <v/>
      </c>
      <c r="C2305" s="158" t="str">
        <f t="shared" ca="1" si="143"/>
        <v>UTILITIES</v>
      </c>
      <c r="D2305" s="158"/>
      <c r="E2305" s="129" t="str">
        <f t="shared" ca="1" si="144"/>
        <v/>
      </c>
      <c r="F2305" s="129"/>
      <c r="G2305" s="129"/>
      <c r="H2305" s="129"/>
      <c r="I2305" s="129"/>
      <c r="J2305" s="129"/>
      <c r="K2305" s="129"/>
      <c r="L2305" s="138" t="str">
        <f ca="1">IFERROR(VLOOKUP(E2305,'1-SETUP'!$A$52:$N$144,11,FALSE),"")</f>
        <v/>
      </c>
      <c r="M2305" s="138"/>
      <c r="N2305" s="138"/>
      <c r="O2305" s="138"/>
      <c r="P2305" s="138"/>
      <c r="Q2305" s="149" t="str">
        <f ca="1">IFERROR(VLOOKUP(E2305,'1-SETUP'!$A$52:$AN$144,33,FALSE),"")</f>
        <v/>
      </c>
      <c r="R2305" s="149"/>
      <c r="S2305" s="149"/>
      <c r="T2305" s="149"/>
      <c r="U2305" s="150"/>
    </row>
    <row r="2306" spans="2:21" x14ac:dyDescent="0.45">
      <c r="B2306" s="157" t="str">
        <f t="shared" ca="1" si="142"/>
        <v/>
      </c>
      <c r="C2306" s="158">
        <f t="shared" ca="1" si="143"/>
        <v>0</v>
      </c>
      <c r="D2306" s="158"/>
      <c r="E2306" s="129" t="str">
        <f t="shared" ca="1" si="144"/>
        <v/>
      </c>
      <c r="F2306" s="129"/>
      <c r="G2306" s="129"/>
      <c r="H2306" s="129"/>
      <c r="I2306" s="129"/>
      <c r="J2306" s="129"/>
      <c r="K2306" s="129"/>
      <c r="L2306" s="138" t="str">
        <f ca="1">IFERROR(VLOOKUP(E2306,'1-SETUP'!$A$52:$N$144,11,FALSE),"")</f>
        <v/>
      </c>
      <c r="M2306" s="138"/>
      <c r="N2306" s="138"/>
      <c r="O2306" s="138"/>
      <c r="P2306" s="138"/>
      <c r="Q2306" s="149" t="str">
        <f ca="1">IFERROR(VLOOKUP(E2306,'1-SETUP'!$A$52:$AN$144,33,FALSE),"")</f>
        <v/>
      </c>
      <c r="R2306" s="149"/>
      <c r="S2306" s="149"/>
      <c r="T2306" s="149"/>
      <c r="U2306" s="150"/>
    </row>
    <row r="2307" spans="2:21" x14ac:dyDescent="0.45">
      <c r="B2307" s="157" t="str">
        <f t="shared" ca="1" si="142"/>
        <v/>
      </c>
      <c r="C2307" s="158">
        <f t="shared" ca="1" si="143"/>
        <v>0</v>
      </c>
      <c r="D2307" s="158"/>
      <c r="E2307" s="129" t="str">
        <f t="shared" ca="1" si="144"/>
        <v/>
      </c>
      <c r="F2307" s="129"/>
      <c r="G2307" s="129"/>
      <c r="H2307" s="129"/>
      <c r="I2307" s="129"/>
      <c r="J2307" s="129"/>
      <c r="K2307" s="129"/>
      <c r="L2307" s="138" t="str">
        <f ca="1">IFERROR(VLOOKUP(E2307,'1-SETUP'!$A$52:$N$144,11,FALSE),"")</f>
        <v/>
      </c>
      <c r="M2307" s="138"/>
      <c r="N2307" s="138"/>
      <c r="O2307" s="138"/>
      <c r="P2307" s="138"/>
      <c r="Q2307" s="149" t="str">
        <f ca="1">IFERROR(VLOOKUP(E2307,'1-SETUP'!$A$52:$AN$144,33,FALSE),"")</f>
        <v/>
      </c>
      <c r="R2307" s="149"/>
      <c r="S2307" s="149"/>
      <c r="T2307" s="149"/>
      <c r="U2307" s="150"/>
    </row>
    <row r="2308" spans="2:21" x14ac:dyDescent="0.45">
      <c r="B2308" s="157" t="str">
        <f t="shared" ca="1" si="142"/>
        <v/>
      </c>
      <c r="C2308" s="158">
        <f t="shared" ca="1" si="143"/>
        <v>0</v>
      </c>
      <c r="D2308" s="158"/>
      <c r="E2308" s="129" t="str">
        <f t="shared" ca="1" si="144"/>
        <v/>
      </c>
      <c r="F2308" s="129"/>
      <c r="G2308" s="129"/>
      <c r="H2308" s="129"/>
      <c r="I2308" s="129"/>
      <c r="J2308" s="129"/>
      <c r="K2308" s="129"/>
      <c r="L2308" s="138" t="str">
        <f ca="1">IFERROR(VLOOKUP(E2308,'1-SETUP'!$A$52:$N$144,11,FALSE),"")</f>
        <v/>
      </c>
      <c r="M2308" s="138"/>
      <c r="N2308" s="138"/>
      <c r="O2308" s="138"/>
      <c r="P2308" s="138"/>
      <c r="Q2308" s="149" t="str">
        <f ca="1">IFERROR(VLOOKUP(E2308,'1-SETUP'!$A$52:$AN$144,33,FALSE),"")</f>
        <v/>
      </c>
      <c r="R2308" s="149"/>
      <c r="S2308" s="149"/>
      <c r="T2308" s="149"/>
      <c r="U2308" s="150"/>
    </row>
    <row r="2309" spans="2:21" x14ac:dyDescent="0.45">
      <c r="B2309" s="157" t="str">
        <f t="shared" ca="1" si="142"/>
        <v/>
      </c>
      <c r="C2309" s="158">
        <f t="shared" ca="1" si="143"/>
        <v>0</v>
      </c>
      <c r="D2309" s="158"/>
      <c r="E2309" s="129" t="str">
        <f t="shared" ca="1" si="144"/>
        <v/>
      </c>
      <c r="F2309" s="129"/>
      <c r="G2309" s="129"/>
      <c r="H2309" s="129"/>
      <c r="I2309" s="129"/>
      <c r="J2309" s="129"/>
      <c r="K2309" s="129"/>
      <c r="L2309" s="138" t="str">
        <f ca="1">IFERROR(VLOOKUP(E2309,'1-SETUP'!$A$52:$N$144,11,FALSE),"")</f>
        <v/>
      </c>
      <c r="M2309" s="138"/>
      <c r="N2309" s="138"/>
      <c r="O2309" s="138"/>
      <c r="P2309" s="138"/>
      <c r="Q2309" s="149" t="str">
        <f ca="1">IFERROR(VLOOKUP(E2309,'1-SETUP'!$A$52:$AN$144,33,FALSE),"")</f>
        <v/>
      </c>
      <c r="R2309" s="149"/>
      <c r="S2309" s="149"/>
      <c r="T2309" s="149"/>
      <c r="U2309" s="150"/>
    </row>
    <row r="2310" spans="2:21" x14ac:dyDescent="0.45">
      <c r="B2310" s="157" t="str">
        <f t="shared" ca="1" si="142"/>
        <v/>
      </c>
      <c r="C2310" s="158" t="str">
        <f t="shared" ca="1" si="143"/>
        <v>HEALTH/WELLBEING</v>
      </c>
      <c r="D2310" s="158"/>
      <c r="E2310" s="129" t="str">
        <f t="shared" ca="1" si="144"/>
        <v/>
      </c>
      <c r="F2310" s="129"/>
      <c r="G2310" s="129"/>
      <c r="H2310" s="129"/>
      <c r="I2310" s="129"/>
      <c r="J2310" s="129"/>
      <c r="K2310" s="129"/>
      <c r="L2310" s="138" t="str">
        <f ca="1">IFERROR(VLOOKUP(E2310,'1-SETUP'!$A$52:$N$144,11,FALSE),"")</f>
        <v/>
      </c>
      <c r="M2310" s="138"/>
      <c r="N2310" s="138"/>
      <c r="O2310" s="138"/>
      <c r="P2310" s="138"/>
      <c r="Q2310" s="149" t="str">
        <f ca="1">IFERROR(VLOOKUP(E2310,'1-SETUP'!$A$52:$AN$144,33,FALSE),"")</f>
        <v/>
      </c>
      <c r="R2310" s="149"/>
      <c r="S2310" s="149"/>
      <c r="T2310" s="149"/>
      <c r="U2310" s="150"/>
    </row>
    <row r="2311" spans="2:21" x14ac:dyDescent="0.45">
      <c r="B2311" s="157" t="str">
        <f t="shared" ref="B2311:B2374" ca="1" si="145">H410</f>
        <v/>
      </c>
      <c r="C2311" s="158" t="str">
        <f t="shared" ca="1" si="143"/>
        <v>Gym/Working Out</v>
      </c>
      <c r="D2311" s="158"/>
      <c r="E2311" s="129" t="str">
        <f t="shared" ca="1" si="144"/>
        <v/>
      </c>
      <c r="F2311" s="129"/>
      <c r="G2311" s="129"/>
      <c r="H2311" s="129"/>
      <c r="I2311" s="129"/>
      <c r="J2311" s="129"/>
      <c r="K2311" s="129"/>
      <c r="L2311" s="138" t="str">
        <f ca="1">IFERROR(VLOOKUP(E2311,'1-SETUP'!$A$52:$N$144,11,FALSE),"")</f>
        <v/>
      </c>
      <c r="M2311" s="138"/>
      <c r="N2311" s="138"/>
      <c r="O2311" s="138"/>
      <c r="P2311" s="138"/>
      <c r="Q2311" s="149" t="str">
        <f ca="1">IFERROR(VLOOKUP(E2311,'1-SETUP'!$A$52:$AN$144,33,FALSE),"")</f>
        <v/>
      </c>
      <c r="R2311" s="149"/>
      <c r="S2311" s="149"/>
      <c r="T2311" s="149"/>
      <c r="U2311" s="150"/>
    </row>
    <row r="2312" spans="2:21" x14ac:dyDescent="0.45">
      <c r="B2312" s="157" t="str">
        <f t="shared" ca="1" si="145"/>
        <v/>
      </c>
      <c r="C2312" s="158" t="str">
        <f t="shared" ref="C2312:C2375" ca="1" si="146">I411</f>
        <v>Fun Money</v>
      </c>
      <c r="D2312" s="158"/>
      <c r="E2312" s="129" t="str">
        <f t="shared" ref="E2312:E2375" ca="1" si="147">IF(B2312="","",I411)</f>
        <v/>
      </c>
      <c r="F2312" s="129"/>
      <c r="G2312" s="129"/>
      <c r="H2312" s="129"/>
      <c r="I2312" s="129"/>
      <c r="J2312" s="129"/>
      <c r="K2312" s="129"/>
      <c r="L2312" s="138" t="str">
        <f ca="1">IFERROR(VLOOKUP(E2312,'1-SETUP'!$A$52:$N$144,11,FALSE),"")</f>
        <v/>
      </c>
      <c r="M2312" s="138"/>
      <c r="N2312" s="138"/>
      <c r="O2312" s="138"/>
      <c r="P2312" s="138"/>
      <c r="Q2312" s="149" t="str">
        <f ca="1">IFERROR(VLOOKUP(E2312,'1-SETUP'!$A$52:$AN$144,33,FALSE),"")</f>
        <v/>
      </c>
      <c r="R2312" s="149"/>
      <c r="S2312" s="149"/>
      <c r="T2312" s="149"/>
      <c r="U2312" s="150"/>
    </row>
    <row r="2313" spans="2:21" x14ac:dyDescent="0.45">
      <c r="B2313" s="157" t="str">
        <f t="shared" ca="1" si="145"/>
        <v/>
      </c>
      <c r="C2313" s="158">
        <f t="shared" ca="1" si="146"/>
        <v>0</v>
      </c>
      <c r="D2313" s="158"/>
      <c r="E2313" s="129" t="str">
        <f t="shared" ca="1" si="147"/>
        <v/>
      </c>
      <c r="F2313" s="129"/>
      <c r="G2313" s="129"/>
      <c r="H2313" s="129"/>
      <c r="I2313" s="129"/>
      <c r="J2313" s="129"/>
      <c r="K2313" s="129"/>
      <c r="L2313" s="138" t="str">
        <f ca="1">IFERROR(VLOOKUP(E2313,'1-SETUP'!$A$52:$N$144,11,FALSE),"")</f>
        <v/>
      </c>
      <c r="M2313" s="138"/>
      <c r="N2313" s="138"/>
      <c r="O2313" s="138"/>
      <c r="P2313" s="138"/>
      <c r="Q2313" s="149" t="str">
        <f ca="1">IFERROR(VLOOKUP(E2313,'1-SETUP'!$A$52:$AN$144,33,FALSE),"")</f>
        <v/>
      </c>
      <c r="R2313" s="149"/>
      <c r="S2313" s="149"/>
      <c r="T2313" s="149"/>
      <c r="U2313" s="150"/>
    </row>
    <row r="2314" spans="2:21" x14ac:dyDescent="0.45">
      <c r="B2314" s="157" t="str">
        <f t="shared" ca="1" si="145"/>
        <v/>
      </c>
      <c r="C2314" s="158">
        <f t="shared" ca="1" si="146"/>
        <v>0</v>
      </c>
      <c r="D2314" s="158"/>
      <c r="E2314" s="129" t="str">
        <f t="shared" ca="1" si="147"/>
        <v/>
      </c>
      <c r="F2314" s="129"/>
      <c r="G2314" s="129"/>
      <c r="H2314" s="129"/>
      <c r="I2314" s="129"/>
      <c r="J2314" s="129"/>
      <c r="K2314" s="129"/>
      <c r="L2314" s="138" t="str">
        <f ca="1">IFERROR(VLOOKUP(E2314,'1-SETUP'!$A$52:$N$144,11,FALSE),"")</f>
        <v/>
      </c>
      <c r="M2314" s="138"/>
      <c r="N2314" s="138"/>
      <c r="O2314" s="138"/>
      <c r="P2314" s="138"/>
      <c r="Q2314" s="149" t="str">
        <f ca="1">IFERROR(VLOOKUP(E2314,'1-SETUP'!$A$52:$AN$144,33,FALSE),"")</f>
        <v/>
      </c>
      <c r="R2314" s="149"/>
      <c r="S2314" s="149"/>
      <c r="T2314" s="149"/>
      <c r="U2314" s="150"/>
    </row>
    <row r="2315" spans="2:21" x14ac:dyDescent="0.45">
      <c r="B2315" s="157" t="str">
        <f t="shared" ca="1" si="145"/>
        <v/>
      </c>
      <c r="C2315" s="158">
        <f t="shared" ca="1" si="146"/>
        <v>0</v>
      </c>
      <c r="D2315" s="158"/>
      <c r="E2315" s="129" t="str">
        <f t="shared" ca="1" si="147"/>
        <v/>
      </c>
      <c r="F2315" s="129"/>
      <c r="G2315" s="129"/>
      <c r="H2315" s="129"/>
      <c r="I2315" s="129"/>
      <c r="J2315" s="129"/>
      <c r="K2315" s="129"/>
      <c r="L2315" s="138" t="str">
        <f ca="1">IFERROR(VLOOKUP(E2315,'1-SETUP'!$A$52:$N$144,11,FALSE),"")</f>
        <v/>
      </c>
      <c r="M2315" s="138"/>
      <c r="N2315" s="138"/>
      <c r="O2315" s="138"/>
      <c r="P2315" s="138"/>
      <c r="Q2315" s="149" t="str">
        <f ca="1">IFERROR(VLOOKUP(E2315,'1-SETUP'!$A$52:$AN$144,33,FALSE),"")</f>
        <v/>
      </c>
      <c r="R2315" s="149"/>
      <c r="S2315" s="149"/>
      <c r="T2315" s="149"/>
      <c r="U2315" s="150"/>
    </row>
    <row r="2316" spans="2:21" x14ac:dyDescent="0.45">
      <c r="B2316" s="157" t="str">
        <f t="shared" ca="1" si="145"/>
        <v/>
      </c>
      <c r="C2316" s="158">
        <f t="shared" ca="1" si="146"/>
        <v>0</v>
      </c>
      <c r="D2316" s="158"/>
      <c r="E2316" s="129" t="str">
        <f t="shared" ca="1" si="147"/>
        <v/>
      </c>
      <c r="F2316" s="129"/>
      <c r="G2316" s="129"/>
      <c r="H2316" s="129"/>
      <c r="I2316" s="129"/>
      <c r="J2316" s="129"/>
      <c r="K2316" s="129"/>
      <c r="L2316" s="138" t="str">
        <f ca="1">IFERROR(VLOOKUP(E2316,'1-SETUP'!$A$52:$N$144,11,FALSE),"")</f>
        <v/>
      </c>
      <c r="M2316" s="138"/>
      <c r="N2316" s="138"/>
      <c r="O2316" s="138"/>
      <c r="P2316" s="138"/>
      <c r="Q2316" s="149" t="str">
        <f ca="1">IFERROR(VLOOKUP(E2316,'1-SETUP'!$A$52:$AN$144,33,FALSE),"")</f>
        <v/>
      </c>
      <c r="R2316" s="149"/>
      <c r="S2316" s="149"/>
      <c r="T2316" s="149"/>
      <c r="U2316" s="150"/>
    </row>
    <row r="2317" spans="2:21" x14ac:dyDescent="0.45">
      <c r="B2317" s="157" t="str">
        <f t="shared" ca="1" si="145"/>
        <v/>
      </c>
      <c r="C2317" s="158" t="str">
        <f t="shared" ca="1" si="146"/>
        <v>AUTO</v>
      </c>
      <c r="D2317" s="158"/>
      <c r="E2317" s="129" t="str">
        <f t="shared" ca="1" si="147"/>
        <v/>
      </c>
      <c r="F2317" s="129"/>
      <c r="G2317" s="129"/>
      <c r="H2317" s="129"/>
      <c r="I2317" s="129"/>
      <c r="J2317" s="129"/>
      <c r="K2317" s="129"/>
      <c r="L2317" s="138" t="str">
        <f ca="1">IFERROR(VLOOKUP(E2317,'1-SETUP'!$A$52:$N$144,11,FALSE),"")</f>
        <v/>
      </c>
      <c r="M2317" s="138"/>
      <c r="N2317" s="138"/>
      <c r="O2317" s="138"/>
      <c r="P2317" s="138"/>
      <c r="Q2317" s="149" t="str">
        <f ca="1">IFERROR(VLOOKUP(E2317,'1-SETUP'!$A$52:$AN$144,33,FALSE),"")</f>
        <v/>
      </c>
      <c r="R2317" s="149"/>
      <c r="S2317" s="149"/>
      <c r="T2317" s="149"/>
      <c r="U2317" s="150"/>
    </row>
    <row r="2318" spans="2:21" x14ac:dyDescent="0.45">
      <c r="B2318" s="157" t="str">
        <f t="shared" ca="1" si="145"/>
        <v/>
      </c>
      <c r="C2318" s="158">
        <f t="shared" ca="1" si="146"/>
        <v>0</v>
      </c>
      <c r="D2318" s="158"/>
      <c r="E2318" s="129" t="str">
        <f t="shared" ca="1" si="147"/>
        <v/>
      </c>
      <c r="F2318" s="129"/>
      <c r="G2318" s="129"/>
      <c r="H2318" s="129"/>
      <c r="I2318" s="129"/>
      <c r="J2318" s="129"/>
      <c r="K2318" s="129"/>
      <c r="L2318" s="138" t="str">
        <f ca="1">IFERROR(VLOOKUP(E2318,'1-SETUP'!$A$52:$N$144,11,FALSE),"")</f>
        <v/>
      </c>
      <c r="M2318" s="138"/>
      <c r="N2318" s="138"/>
      <c r="O2318" s="138"/>
      <c r="P2318" s="138"/>
      <c r="Q2318" s="149" t="str">
        <f ca="1">IFERROR(VLOOKUP(E2318,'1-SETUP'!$A$52:$AN$144,33,FALSE),"")</f>
        <v/>
      </c>
      <c r="R2318" s="149"/>
      <c r="S2318" s="149"/>
      <c r="T2318" s="149"/>
      <c r="U2318" s="150"/>
    </row>
    <row r="2319" spans="2:21" x14ac:dyDescent="0.45">
      <c r="B2319" s="157" t="str">
        <f t="shared" ca="1" si="145"/>
        <v/>
      </c>
      <c r="C2319" s="158">
        <f t="shared" ca="1" si="146"/>
        <v>0</v>
      </c>
      <c r="D2319" s="158"/>
      <c r="E2319" s="129" t="str">
        <f t="shared" ca="1" si="147"/>
        <v/>
      </c>
      <c r="F2319" s="129"/>
      <c r="G2319" s="129"/>
      <c r="H2319" s="129"/>
      <c r="I2319" s="129"/>
      <c r="J2319" s="129"/>
      <c r="K2319" s="129"/>
      <c r="L2319" s="138" t="str">
        <f ca="1">IFERROR(VLOOKUP(E2319,'1-SETUP'!$A$52:$N$144,11,FALSE),"")</f>
        <v/>
      </c>
      <c r="M2319" s="138"/>
      <c r="N2319" s="138"/>
      <c r="O2319" s="138"/>
      <c r="P2319" s="138"/>
      <c r="Q2319" s="149" t="str">
        <f ca="1">IFERROR(VLOOKUP(E2319,'1-SETUP'!$A$52:$AN$144,33,FALSE),"")</f>
        <v/>
      </c>
      <c r="R2319" s="149"/>
      <c r="S2319" s="149"/>
      <c r="T2319" s="149"/>
      <c r="U2319" s="150"/>
    </row>
    <row r="2320" spans="2:21" x14ac:dyDescent="0.45">
      <c r="B2320" s="157" t="str">
        <f t="shared" ca="1" si="145"/>
        <v/>
      </c>
      <c r="C2320" s="158">
        <f t="shared" ca="1" si="146"/>
        <v>0</v>
      </c>
      <c r="D2320" s="158"/>
      <c r="E2320" s="129" t="str">
        <f t="shared" ca="1" si="147"/>
        <v/>
      </c>
      <c r="F2320" s="129"/>
      <c r="G2320" s="129"/>
      <c r="H2320" s="129"/>
      <c r="I2320" s="129"/>
      <c r="J2320" s="129"/>
      <c r="K2320" s="129"/>
      <c r="L2320" s="138" t="str">
        <f ca="1">IFERROR(VLOOKUP(E2320,'1-SETUP'!$A$52:$N$144,11,FALSE),"")</f>
        <v/>
      </c>
      <c r="M2320" s="138"/>
      <c r="N2320" s="138"/>
      <c r="O2320" s="138"/>
      <c r="P2320" s="138"/>
      <c r="Q2320" s="149" t="str">
        <f ca="1">IFERROR(VLOOKUP(E2320,'1-SETUP'!$A$52:$AN$144,33,FALSE),"")</f>
        <v/>
      </c>
      <c r="R2320" s="149"/>
      <c r="S2320" s="149"/>
      <c r="T2320" s="149"/>
      <c r="U2320" s="150"/>
    </row>
    <row r="2321" spans="2:21" x14ac:dyDescent="0.45">
      <c r="B2321" s="157" t="str">
        <f t="shared" ca="1" si="145"/>
        <v/>
      </c>
      <c r="C2321" s="158">
        <f t="shared" ca="1" si="146"/>
        <v>0</v>
      </c>
      <c r="D2321" s="158"/>
      <c r="E2321" s="129" t="str">
        <f t="shared" ca="1" si="147"/>
        <v/>
      </c>
      <c r="F2321" s="129"/>
      <c r="G2321" s="129"/>
      <c r="H2321" s="129"/>
      <c r="I2321" s="129"/>
      <c r="J2321" s="129"/>
      <c r="K2321" s="129"/>
      <c r="L2321" s="138" t="str">
        <f ca="1">IFERROR(VLOOKUP(E2321,'1-SETUP'!$A$52:$N$144,11,FALSE),"")</f>
        <v/>
      </c>
      <c r="M2321" s="138"/>
      <c r="N2321" s="138"/>
      <c r="O2321" s="138"/>
      <c r="P2321" s="138"/>
      <c r="Q2321" s="149" t="str">
        <f ca="1">IFERROR(VLOOKUP(E2321,'1-SETUP'!$A$52:$AN$144,33,FALSE),"")</f>
        <v/>
      </c>
      <c r="R2321" s="149"/>
      <c r="S2321" s="149"/>
      <c r="T2321" s="149"/>
      <c r="U2321" s="150"/>
    </row>
    <row r="2322" spans="2:21" x14ac:dyDescent="0.45">
      <c r="B2322" s="157" t="str">
        <f t="shared" ca="1" si="145"/>
        <v/>
      </c>
      <c r="C2322" s="158" t="str">
        <f t="shared" ca="1" si="146"/>
        <v>SUBSCRIPTIONS</v>
      </c>
      <c r="D2322" s="158"/>
      <c r="E2322" s="129" t="str">
        <f t="shared" ca="1" si="147"/>
        <v/>
      </c>
      <c r="F2322" s="129"/>
      <c r="G2322" s="129"/>
      <c r="H2322" s="129"/>
      <c r="I2322" s="129"/>
      <c r="J2322" s="129"/>
      <c r="K2322" s="129"/>
      <c r="L2322" s="138" t="str">
        <f ca="1">IFERROR(VLOOKUP(E2322,'1-SETUP'!$A$52:$N$144,11,FALSE),"")</f>
        <v/>
      </c>
      <c r="M2322" s="138"/>
      <c r="N2322" s="138"/>
      <c r="O2322" s="138"/>
      <c r="P2322" s="138"/>
      <c r="Q2322" s="149" t="str">
        <f ca="1">IFERROR(VLOOKUP(E2322,'1-SETUP'!$A$52:$AN$144,33,FALSE),"")</f>
        <v/>
      </c>
      <c r="R2322" s="149"/>
      <c r="S2322" s="149"/>
      <c r="T2322" s="149"/>
      <c r="U2322" s="150"/>
    </row>
    <row r="2323" spans="2:21" x14ac:dyDescent="0.45">
      <c r="B2323" s="157" t="str">
        <f t="shared" ca="1" si="145"/>
        <v/>
      </c>
      <c r="C2323" s="158">
        <f t="shared" ca="1" si="146"/>
        <v>0</v>
      </c>
      <c r="D2323" s="158"/>
      <c r="E2323" s="129" t="str">
        <f t="shared" ca="1" si="147"/>
        <v/>
      </c>
      <c r="F2323" s="129"/>
      <c r="G2323" s="129"/>
      <c r="H2323" s="129"/>
      <c r="I2323" s="129"/>
      <c r="J2323" s="129"/>
      <c r="K2323" s="129"/>
      <c r="L2323" s="138" t="str">
        <f ca="1">IFERROR(VLOOKUP(E2323,'1-SETUP'!$A$52:$N$144,11,FALSE),"")</f>
        <v/>
      </c>
      <c r="M2323" s="138"/>
      <c r="N2323" s="138"/>
      <c r="O2323" s="138"/>
      <c r="P2323" s="138"/>
      <c r="Q2323" s="149" t="str">
        <f ca="1">IFERROR(VLOOKUP(E2323,'1-SETUP'!$A$52:$AN$144,33,FALSE),"")</f>
        <v/>
      </c>
      <c r="R2323" s="149"/>
      <c r="S2323" s="149"/>
      <c r="T2323" s="149"/>
      <c r="U2323" s="150"/>
    </row>
    <row r="2324" spans="2:21" x14ac:dyDescent="0.45">
      <c r="B2324" s="157" t="str">
        <f t="shared" ca="1" si="145"/>
        <v/>
      </c>
      <c r="C2324" s="158">
        <f t="shared" ca="1" si="146"/>
        <v>0</v>
      </c>
      <c r="D2324" s="158"/>
      <c r="E2324" s="129" t="str">
        <f t="shared" ca="1" si="147"/>
        <v/>
      </c>
      <c r="F2324" s="129"/>
      <c r="G2324" s="129"/>
      <c r="H2324" s="129"/>
      <c r="I2324" s="129"/>
      <c r="J2324" s="129"/>
      <c r="K2324" s="129"/>
      <c r="L2324" s="138" t="str">
        <f ca="1">IFERROR(VLOOKUP(E2324,'1-SETUP'!$A$52:$N$144,11,FALSE),"")</f>
        <v/>
      </c>
      <c r="M2324" s="138"/>
      <c r="N2324" s="138"/>
      <c r="O2324" s="138"/>
      <c r="P2324" s="138"/>
      <c r="Q2324" s="149" t="str">
        <f ca="1">IFERROR(VLOOKUP(E2324,'1-SETUP'!$A$52:$AN$144,33,FALSE),"")</f>
        <v/>
      </c>
      <c r="R2324" s="149"/>
      <c r="S2324" s="149"/>
      <c r="T2324" s="149"/>
      <c r="U2324" s="150"/>
    </row>
    <row r="2325" spans="2:21" x14ac:dyDescent="0.45">
      <c r="B2325" s="157" t="str">
        <f t="shared" ca="1" si="145"/>
        <v/>
      </c>
      <c r="C2325" s="158">
        <f t="shared" ca="1" si="146"/>
        <v>0</v>
      </c>
      <c r="D2325" s="158"/>
      <c r="E2325" s="129" t="str">
        <f t="shared" ca="1" si="147"/>
        <v/>
      </c>
      <c r="F2325" s="129"/>
      <c r="G2325" s="129"/>
      <c r="H2325" s="129"/>
      <c r="I2325" s="129"/>
      <c r="J2325" s="129"/>
      <c r="K2325" s="129"/>
      <c r="L2325" s="138" t="str">
        <f ca="1">IFERROR(VLOOKUP(E2325,'1-SETUP'!$A$52:$N$144,11,FALSE),"")</f>
        <v/>
      </c>
      <c r="M2325" s="138"/>
      <c r="N2325" s="138"/>
      <c r="O2325" s="138"/>
      <c r="P2325" s="138"/>
      <c r="Q2325" s="149" t="str">
        <f ca="1">IFERROR(VLOOKUP(E2325,'1-SETUP'!$A$52:$AN$144,33,FALSE),"")</f>
        <v/>
      </c>
      <c r="R2325" s="149"/>
      <c r="S2325" s="149"/>
      <c r="T2325" s="149"/>
      <c r="U2325" s="150"/>
    </row>
    <row r="2326" spans="2:21" x14ac:dyDescent="0.45">
      <c r="B2326" s="157" t="str">
        <f t="shared" ca="1" si="145"/>
        <v/>
      </c>
      <c r="C2326" s="158">
        <f t="shared" ca="1" si="146"/>
        <v>0</v>
      </c>
      <c r="D2326" s="158"/>
      <c r="E2326" s="129" t="str">
        <f t="shared" ca="1" si="147"/>
        <v/>
      </c>
      <c r="F2326" s="129"/>
      <c r="G2326" s="129"/>
      <c r="H2326" s="129"/>
      <c r="I2326" s="129"/>
      <c r="J2326" s="129"/>
      <c r="K2326" s="129"/>
      <c r="L2326" s="138" t="str">
        <f ca="1">IFERROR(VLOOKUP(E2326,'1-SETUP'!$A$52:$N$144,11,FALSE),"")</f>
        <v/>
      </c>
      <c r="M2326" s="138"/>
      <c r="N2326" s="138"/>
      <c r="O2326" s="138"/>
      <c r="P2326" s="138"/>
      <c r="Q2326" s="149" t="str">
        <f ca="1">IFERROR(VLOOKUP(E2326,'1-SETUP'!$A$52:$AN$144,33,FALSE),"")</f>
        <v/>
      </c>
      <c r="R2326" s="149"/>
      <c r="S2326" s="149"/>
      <c r="T2326" s="149"/>
      <c r="U2326" s="150"/>
    </row>
    <row r="2327" spans="2:21" x14ac:dyDescent="0.45">
      <c r="B2327" s="157" t="str">
        <f t="shared" ca="1" si="145"/>
        <v/>
      </c>
      <c r="C2327" s="158" t="str">
        <f t="shared" ca="1" si="146"/>
        <v>SAVINGS</v>
      </c>
      <c r="D2327" s="158"/>
      <c r="E2327" s="129" t="str">
        <f t="shared" ca="1" si="147"/>
        <v/>
      </c>
      <c r="F2327" s="129"/>
      <c r="G2327" s="129"/>
      <c r="H2327" s="129"/>
      <c r="I2327" s="129"/>
      <c r="J2327" s="129"/>
      <c r="K2327" s="129"/>
      <c r="L2327" s="138" t="str">
        <f ca="1">IFERROR(VLOOKUP(E2327,'1-SETUP'!$A$52:$N$144,11,FALSE),"")</f>
        <v/>
      </c>
      <c r="M2327" s="138"/>
      <c r="N2327" s="138"/>
      <c r="O2327" s="138"/>
      <c r="P2327" s="138"/>
      <c r="Q2327" s="149" t="str">
        <f ca="1">IFERROR(VLOOKUP(E2327,'1-SETUP'!$A$52:$AN$144,33,FALSE),"")</f>
        <v/>
      </c>
      <c r="R2327" s="149"/>
      <c r="S2327" s="149"/>
      <c r="T2327" s="149"/>
      <c r="U2327" s="150"/>
    </row>
    <row r="2328" spans="2:21" x14ac:dyDescent="0.45">
      <c r="B2328" s="157" t="str">
        <f t="shared" ca="1" si="145"/>
        <v/>
      </c>
      <c r="C2328" s="158" t="str">
        <f t="shared" ca="1" si="146"/>
        <v>Savings - Vacation</v>
      </c>
      <c r="D2328" s="158"/>
      <c r="E2328" s="129" t="str">
        <f t="shared" ca="1" si="147"/>
        <v/>
      </c>
      <c r="F2328" s="129"/>
      <c r="G2328" s="129"/>
      <c r="H2328" s="129"/>
      <c r="I2328" s="129"/>
      <c r="J2328" s="129"/>
      <c r="K2328" s="129"/>
      <c r="L2328" s="138" t="str">
        <f ca="1">IFERROR(VLOOKUP(E2328,'1-SETUP'!$A$52:$N$144,11,FALSE),"")</f>
        <v/>
      </c>
      <c r="M2328" s="138"/>
      <c r="N2328" s="138"/>
      <c r="O2328" s="138"/>
      <c r="P2328" s="138"/>
      <c r="Q2328" s="149" t="str">
        <f ca="1">IFERROR(VLOOKUP(E2328,'1-SETUP'!$A$52:$AN$144,33,FALSE),"")</f>
        <v/>
      </c>
      <c r="R2328" s="149"/>
      <c r="S2328" s="149"/>
      <c r="T2328" s="149"/>
      <c r="U2328" s="150"/>
    </row>
    <row r="2329" spans="2:21" x14ac:dyDescent="0.45">
      <c r="B2329" s="157" t="str">
        <f t="shared" ca="1" si="145"/>
        <v/>
      </c>
      <c r="C2329" s="158" t="str">
        <f t="shared" ca="1" si="146"/>
        <v>Savings - School Fund</v>
      </c>
      <c r="D2329" s="158"/>
      <c r="E2329" s="129" t="str">
        <f t="shared" ca="1" si="147"/>
        <v/>
      </c>
      <c r="F2329" s="129"/>
      <c r="G2329" s="129"/>
      <c r="H2329" s="129"/>
      <c r="I2329" s="129"/>
      <c r="J2329" s="129"/>
      <c r="K2329" s="129"/>
      <c r="L2329" s="138" t="str">
        <f ca="1">IFERROR(VLOOKUP(E2329,'1-SETUP'!$A$52:$N$144,11,FALSE),"")</f>
        <v/>
      </c>
      <c r="M2329" s="138"/>
      <c r="N2329" s="138"/>
      <c r="O2329" s="138"/>
      <c r="P2329" s="138"/>
      <c r="Q2329" s="149" t="str">
        <f ca="1">IFERROR(VLOOKUP(E2329,'1-SETUP'!$A$52:$AN$144,33,FALSE),"")</f>
        <v/>
      </c>
      <c r="R2329" s="149"/>
      <c r="S2329" s="149"/>
      <c r="T2329" s="149"/>
      <c r="U2329" s="150"/>
    </row>
    <row r="2330" spans="2:21" x14ac:dyDescent="0.45">
      <c r="B2330" s="157" t="str">
        <f t="shared" ca="1" si="145"/>
        <v/>
      </c>
      <c r="C2330" s="158">
        <f t="shared" ca="1" si="146"/>
        <v>0</v>
      </c>
      <c r="D2330" s="158"/>
      <c r="E2330" s="129" t="str">
        <f t="shared" ca="1" si="147"/>
        <v/>
      </c>
      <c r="F2330" s="129"/>
      <c r="G2330" s="129"/>
      <c r="H2330" s="129"/>
      <c r="I2330" s="129"/>
      <c r="J2330" s="129"/>
      <c r="K2330" s="129"/>
      <c r="L2330" s="138" t="str">
        <f ca="1">IFERROR(VLOOKUP(E2330,'1-SETUP'!$A$52:$N$144,11,FALSE),"")</f>
        <v/>
      </c>
      <c r="M2330" s="138"/>
      <c r="N2330" s="138"/>
      <c r="O2330" s="138"/>
      <c r="P2330" s="138"/>
      <c r="Q2330" s="149" t="str">
        <f ca="1">IFERROR(VLOOKUP(E2330,'1-SETUP'!$A$52:$AN$144,33,FALSE),"")</f>
        <v/>
      </c>
      <c r="R2330" s="149"/>
      <c r="S2330" s="149"/>
      <c r="T2330" s="149"/>
      <c r="U2330" s="150"/>
    </row>
    <row r="2331" spans="2:21" x14ac:dyDescent="0.45">
      <c r="B2331" s="157" t="str">
        <f t="shared" ca="1" si="145"/>
        <v/>
      </c>
      <c r="C2331" s="158">
        <f t="shared" ca="1" si="146"/>
        <v>0</v>
      </c>
      <c r="D2331" s="158"/>
      <c r="E2331" s="129" t="str">
        <f t="shared" ca="1" si="147"/>
        <v/>
      </c>
      <c r="F2331" s="129"/>
      <c r="G2331" s="129"/>
      <c r="H2331" s="129"/>
      <c r="I2331" s="129"/>
      <c r="J2331" s="129"/>
      <c r="K2331" s="129"/>
      <c r="L2331" s="138" t="str">
        <f ca="1">IFERROR(VLOOKUP(E2331,'1-SETUP'!$A$52:$N$144,11,FALSE),"")</f>
        <v/>
      </c>
      <c r="M2331" s="138"/>
      <c r="N2331" s="138"/>
      <c r="O2331" s="138"/>
      <c r="P2331" s="138"/>
      <c r="Q2331" s="149" t="str">
        <f ca="1">IFERROR(VLOOKUP(E2331,'1-SETUP'!$A$52:$AN$144,33,FALSE),"")</f>
        <v/>
      </c>
      <c r="R2331" s="149"/>
      <c r="S2331" s="149"/>
      <c r="T2331" s="149"/>
      <c r="U2331" s="150"/>
    </row>
    <row r="2332" spans="2:21" x14ac:dyDescent="0.45">
      <c r="B2332" s="157" t="str">
        <f t="shared" ca="1" si="145"/>
        <v/>
      </c>
      <c r="C2332" s="158">
        <f t="shared" ca="1" si="146"/>
        <v>0</v>
      </c>
      <c r="D2332" s="158"/>
      <c r="E2332" s="129" t="str">
        <f t="shared" ca="1" si="147"/>
        <v/>
      </c>
      <c r="F2332" s="129"/>
      <c r="G2332" s="129"/>
      <c r="H2332" s="129"/>
      <c r="I2332" s="129"/>
      <c r="J2332" s="129"/>
      <c r="K2332" s="129"/>
      <c r="L2332" s="138" t="str">
        <f ca="1">IFERROR(VLOOKUP(E2332,'1-SETUP'!$A$52:$N$144,11,FALSE),"")</f>
        <v/>
      </c>
      <c r="M2332" s="138"/>
      <c r="N2332" s="138"/>
      <c r="O2332" s="138"/>
      <c r="P2332" s="138"/>
      <c r="Q2332" s="149" t="str">
        <f ca="1">IFERROR(VLOOKUP(E2332,'1-SETUP'!$A$52:$AN$144,33,FALSE),"")</f>
        <v/>
      </c>
      <c r="R2332" s="149"/>
      <c r="S2332" s="149"/>
      <c r="T2332" s="149"/>
      <c r="U2332" s="150"/>
    </row>
    <row r="2333" spans="2:21" x14ac:dyDescent="0.45">
      <c r="B2333" s="157" t="str">
        <f t="shared" ca="1" si="145"/>
        <v/>
      </c>
      <c r="C2333" s="158">
        <f t="shared" ca="1" si="146"/>
        <v>0</v>
      </c>
      <c r="D2333" s="158"/>
      <c r="E2333" s="129" t="str">
        <f t="shared" ca="1" si="147"/>
        <v/>
      </c>
      <c r="F2333" s="129"/>
      <c r="G2333" s="129"/>
      <c r="H2333" s="129"/>
      <c r="I2333" s="129"/>
      <c r="J2333" s="129"/>
      <c r="K2333" s="129"/>
      <c r="L2333" s="138" t="str">
        <f ca="1">IFERROR(VLOOKUP(E2333,'1-SETUP'!$A$52:$N$144,11,FALSE),"")</f>
        <v/>
      </c>
      <c r="M2333" s="138"/>
      <c r="N2333" s="138"/>
      <c r="O2333" s="138"/>
      <c r="P2333" s="138"/>
      <c r="Q2333" s="149" t="str">
        <f ca="1">IFERROR(VLOOKUP(E2333,'1-SETUP'!$A$52:$AN$144,33,FALSE),"")</f>
        <v/>
      </c>
      <c r="R2333" s="149"/>
      <c r="S2333" s="149"/>
      <c r="T2333" s="149"/>
      <c r="U2333" s="150"/>
    </row>
    <row r="2334" spans="2:21" x14ac:dyDescent="0.45">
      <c r="B2334" s="157" t="str">
        <f t="shared" ca="1" si="145"/>
        <v/>
      </c>
      <c r="C2334" s="158">
        <f t="shared" ca="1" si="146"/>
        <v>0</v>
      </c>
      <c r="D2334" s="158"/>
      <c r="E2334" s="129" t="str">
        <f t="shared" ca="1" si="147"/>
        <v/>
      </c>
      <c r="F2334" s="129"/>
      <c r="G2334" s="129"/>
      <c r="H2334" s="129"/>
      <c r="I2334" s="129"/>
      <c r="J2334" s="129"/>
      <c r="K2334" s="129"/>
      <c r="L2334" s="138" t="str">
        <f ca="1">IFERROR(VLOOKUP(E2334,'1-SETUP'!$A$52:$N$144,11,FALSE),"")</f>
        <v/>
      </c>
      <c r="M2334" s="138"/>
      <c r="N2334" s="138"/>
      <c r="O2334" s="138"/>
      <c r="P2334" s="138"/>
      <c r="Q2334" s="149" t="str">
        <f ca="1">IFERROR(VLOOKUP(E2334,'1-SETUP'!$A$52:$AN$144,33,FALSE),"")</f>
        <v/>
      </c>
      <c r="R2334" s="149"/>
      <c r="S2334" s="149"/>
      <c r="T2334" s="149"/>
      <c r="U2334" s="150"/>
    </row>
    <row r="2335" spans="2:21" x14ac:dyDescent="0.45">
      <c r="B2335" s="157" t="str">
        <f t="shared" ca="1" si="145"/>
        <v/>
      </c>
      <c r="C2335" s="158">
        <f t="shared" ca="1" si="146"/>
        <v>0</v>
      </c>
      <c r="D2335" s="158"/>
      <c r="E2335" s="129" t="str">
        <f t="shared" ca="1" si="147"/>
        <v/>
      </c>
      <c r="F2335" s="129"/>
      <c r="G2335" s="129"/>
      <c r="H2335" s="129"/>
      <c r="I2335" s="129"/>
      <c r="J2335" s="129"/>
      <c r="K2335" s="129"/>
      <c r="L2335" s="138" t="str">
        <f ca="1">IFERROR(VLOOKUP(E2335,'1-SETUP'!$A$52:$N$144,11,FALSE),"")</f>
        <v/>
      </c>
      <c r="M2335" s="138"/>
      <c r="N2335" s="138"/>
      <c r="O2335" s="138"/>
      <c r="P2335" s="138"/>
      <c r="Q2335" s="149" t="str">
        <f ca="1">IFERROR(VLOOKUP(E2335,'1-SETUP'!$A$52:$AN$144,33,FALSE),"")</f>
        <v/>
      </c>
      <c r="R2335" s="149"/>
      <c r="S2335" s="149"/>
      <c r="T2335" s="149"/>
      <c r="U2335" s="150"/>
    </row>
    <row r="2336" spans="2:21" x14ac:dyDescent="0.45">
      <c r="B2336" s="157" t="str">
        <f t="shared" ca="1" si="145"/>
        <v/>
      </c>
      <c r="C2336" s="158">
        <f t="shared" ca="1" si="146"/>
        <v>0</v>
      </c>
      <c r="D2336" s="158"/>
      <c r="E2336" s="129" t="str">
        <f t="shared" ca="1" si="147"/>
        <v/>
      </c>
      <c r="F2336" s="129"/>
      <c r="G2336" s="129"/>
      <c r="H2336" s="129"/>
      <c r="I2336" s="129"/>
      <c r="J2336" s="129"/>
      <c r="K2336" s="129"/>
      <c r="L2336" s="138" t="str">
        <f ca="1">IFERROR(VLOOKUP(E2336,'1-SETUP'!$A$52:$N$144,11,FALSE),"")</f>
        <v/>
      </c>
      <c r="M2336" s="138"/>
      <c r="N2336" s="138"/>
      <c r="O2336" s="138"/>
      <c r="P2336" s="138"/>
      <c r="Q2336" s="149" t="str">
        <f ca="1">IFERROR(VLOOKUP(E2336,'1-SETUP'!$A$52:$AN$144,33,FALSE),"")</f>
        <v/>
      </c>
      <c r="R2336" s="149"/>
      <c r="S2336" s="149"/>
      <c r="T2336" s="149"/>
      <c r="U2336" s="150"/>
    </row>
    <row r="2337" spans="2:21" x14ac:dyDescent="0.45">
      <c r="B2337" s="157" t="str">
        <f t="shared" ca="1" si="145"/>
        <v/>
      </c>
      <c r="C2337" s="158">
        <f t="shared" ca="1" si="146"/>
        <v>0</v>
      </c>
      <c r="D2337" s="158"/>
      <c r="E2337" s="129" t="str">
        <f t="shared" ca="1" si="147"/>
        <v/>
      </c>
      <c r="F2337" s="129"/>
      <c r="G2337" s="129"/>
      <c r="H2337" s="129"/>
      <c r="I2337" s="129"/>
      <c r="J2337" s="129"/>
      <c r="K2337" s="129"/>
      <c r="L2337" s="138" t="str">
        <f ca="1">IFERROR(VLOOKUP(E2337,'1-SETUP'!$A$52:$N$144,11,FALSE),"")</f>
        <v/>
      </c>
      <c r="M2337" s="138"/>
      <c r="N2337" s="138"/>
      <c r="O2337" s="138"/>
      <c r="P2337" s="138"/>
      <c r="Q2337" s="149" t="str">
        <f ca="1">IFERROR(VLOOKUP(E2337,'1-SETUP'!$A$52:$AN$144,33,FALSE),"")</f>
        <v/>
      </c>
      <c r="R2337" s="149"/>
      <c r="S2337" s="149"/>
      <c r="T2337" s="149"/>
      <c r="U2337" s="150"/>
    </row>
    <row r="2338" spans="2:21" x14ac:dyDescent="0.45">
      <c r="B2338" s="157" t="str">
        <f t="shared" ca="1" si="145"/>
        <v/>
      </c>
      <c r="C2338" s="158">
        <f t="shared" ca="1" si="146"/>
        <v>0</v>
      </c>
      <c r="D2338" s="158"/>
      <c r="E2338" s="129" t="str">
        <f t="shared" ca="1" si="147"/>
        <v/>
      </c>
      <c r="F2338" s="129"/>
      <c r="G2338" s="129"/>
      <c r="H2338" s="129"/>
      <c r="I2338" s="129"/>
      <c r="J2338" s="129"/>
      <c r="K2338" s="129"/>
      <c r="L2338" s="138" t="str">
        <f ca="1">IFERROR(VLOOKUP(E2338,'1-SETUP'!$A$52:$N$144,11,FALSE),"")</f>
        <v/>
      </c>
      <c r="M2338" s="138"/>
      <c r="N2338" s="138"/>
      <c r="O2338" s="138"/>
      <c r="P2338" s="138"/>
      <c r="Q2338" s="149" t="str">
        <f ca="1">IFERROR(VLOOKUP(E2338,'1-SETUP'!$A$52:$AN$144,33,FALSE),"")</f>
        <v/>
      </c>
      <c r="R2338" s="149"/>
      <c r="S2338" s="149"/>
      <c r="T2338" s="149"/>
      <c r="U2338" s="150"/>
    </row>
    <row r="2339" spans="2:21" x14ac:dyDescent="0.45">
      <c r="B2339" s="157" t="str">
        <f t="shared" ca="1" si="145"/>
        <v/>
      </c>
      <c r="C2339" s="158">
        <f t="shared" ca="1" si="146"/>
        <v>0</v>
      </c>
      <c r="D2339" s="158"/>
      <c r="E2339" s="129" t="str">
        <f t="shared" ca="1" si="147"/>
        <v/>
      </c>
      <c r="F2339" s="129"/>
      <c r="G2339" s="129"/>
      <c r="H2339" s="129"/>
      <c r="I2339" s="129"/>
      <c r="J2339" s="129"/>
      <c r="K2339" s="129"/>
      <c r="L2339" s="138" t="str">
        <f ca="1">IFERROR(VLOOKUP(E2339,'1-SETUP'!$A$52:$N$144,11,FALSE),"")</f>
        <v/>
      </c>
      <c r="M2339" s="138"/>
      <c r="N2339" s="138"/>
      <c r="O2339" s="138"/>
      <c r="P2339" s="138"/>
      <c r="Q2339" s="149" t="str">
        <f ca="1">IFERROR(VLOOKUP(E2339,'1-SETUP'!$A$52:$AN$144,33,FALSE),"")</f>
        <v/>
      </c>
      <c r="R2339" s="149"/>
      <c r="S2339" s="149"/>
      <c r="T2339" s="149"/>
      <c r="U2339" s="150"/>
    </row>
    <row r="2340" spans="2:21" x14ac:dyDescent="0.45">
      <c r="B2340" s="157" t="str">
        <f t="shared" ca="1" si="145"/>
        <v/>
      </c>
      <c r="C2340" s="158">
        <f t="shared" ca="1" si="146"/>
        <v>0</v>
      </c>
      <c r="D2340" s="158"/>
      <c r="E2340" s="129" t="str">
        <f t="shared" ca="1" si="147"/>
        <v/>
      </c>
      <c r="F2340" s="129"/>
      <c r="G2340" s="129"/>
      <c r="H2340" s="129"/>
      <c r="I2340" s="129"/>
      <c r="J2340" s="129"/>
      <c r="K2340" s="129"/>
      <c r="L2340" s="138" t="str">
        <f ca="1">IFERROR(VLOOKUP(E2340,'1-SETUP'!$A$52:$N$144,11,FALSE),"")</f>
        <v/>
      </c>
      <c r="M2340" s="138"/>
      <c r="N2340" s="138"/>
      <c r="O2340" s="138"/>
      <c r="P2340" s="138"/>
      <c r="Q2340" s="149" t="str">
        <f ca="1">IFERROR(VLOOKUP(E2340,'1-SETUP'!$A$52:$AN$144,33,FALSE),"")</f>
        <v/>
      </c>
      <c r="R2340" s="149"/>
      <c r="S2340" s="149"/>
      <c r="T2340" s="149"/>
      <c r="U2340" s="150"/>
    </row>
    <row r="2341" spans="2:21" x14ac:dyDescent="0.45">
      <c r="B2341" s="157" t="str">
        <f t="shared" ca="1" si="145"/>
        <v/>
      </c>
      <c r="C2341" s="158">
        <f t="shared" ca="1" si="146"/>
        <v>0</v>
      </c>
      <c r="D2341" s="158"/>
      <c r="E2341" s="129" t="str">
        <f t="shared" ca="1" si="147"/>
        <v/>
      </c>
      <c r="F2341" s="129"/>
      <c r="G2341" s="129"/>
      <c r="H2341" s="129"/>
      <c r="I2341" s="129"/>
      <c r="J2341" s="129"/>
      <c r="K2341" s="129"/>
      <c r="L2341" s="138" t="str">
        <f ca="1">IFERROR(VLOOKUP(E2341,'1-SETUP'!$A$52:$N$144,11,FALSE),"")</f>
        <v/>
      </c>
      <c r="M2341" s="138"/>
      <c r="N2341" s="138"/>
      <c r="O2341" s="138"/>
      <c r="P2341" s="138"/>
      <c r="Q2341" s="149" t="str">
        <f ca="1">IFERROR(VLOOKUP(E2341,'1-SETUP'!$A$52:$AN$144,33,FALSE),"")</f>
        <v/>
      </c>
      <c r="R2341" s="149"/>
      <c r="S2341" s="149"/>
      <c r="T2341" s="149"/>
      <c r="U2341" s="150"/>
    </row>
    <row r="2342" spans="2:21" x14ac:dyDescent="0.45">
      <c r="B2342" s="157" t="str">
        <f t="shared" ca="1" si="145"/>
        <v/>
      </c>
      <c r="C2342" s="158">
        <f t="shared" ca="1" si="146"/>
        <v>0</v>
      </c>
      <c r="D2342" s="158"/>
      <c r="E2342" s="129" t="str">
        <f t="shared" ca="1" si="147"/>
        <v/>
      </c>
      <c r="F2342" s="129"/>
      <c r="G2342" s="129"/>
      <c r="H2342" s="129"/>
      <c r="I2342" s="129"/>
      <c r="J2342" s="129"/>
      <c r="K2342" s="129"/>
      <c r="L2342" s="138" t="str">
        <f ca="1">IFERROR(VLOOKUP(E2342,'1-SETUP'!$A$52:$N$144,11,FALSE),"")</f>
        <v/>
      </c>
      <c r="M2342" s="138"/>
      <c r="N2342" s="138"/>
      <c r="O2342" s="138"/>
      <c r="P2342" s="138"/>
      <c r="Q2342" s="149" t="str">
        <f ca="1">IFERROR(VLOOKUP(E2342,'1-SETUP'!$A$52:$AN$144,33,FALSE),"")</f>
        <v/>
      </c>
      <c r="R2342" s="149"/>
      <c r="S2342" s="149"/>
      <c r="T2342" s="149"/>
      <c r="U2342" s="150"/>
    </row>
    <row r="2343" spans="2:21" x14ac:dyDescent="0.45">
      <c r="B2343" s="157" t="str">
        <f t="shared" ca="1" si="145"/>
        <v/>
      </c>
      <c r="C2343" s="158">
        <f t="shared" ca="1" si="146"/>
        <v>0</v>
      </c>
      <c r="D2343" s="158"/>
      <c r="E2343" s="129" t="str">
        <f t="shared" ca="1" si="147"/>
        <v/>
      </c>
      <c r="F2343" s="129"/>
      <c r="G2343" s="129"/>
      <c r="H2343" s="129"/>
      <c r="I2343" s="129"/>
      <c r="J2343" s="129"/>
      <c r="K2343" s="129"/>
      <c r="L2343" s="138" t="str">
        <f ca="1">IFERROR(VLOOKUP(E2343,'1-SETUP'!$A$52:$N$144,11,FALSE),"")</f>
        <v/>
      </c>
      <c r="M2343" s="138"/>
      <c r="N2343" s="138"/>
      <c r="O2343" s="138"/>
      <c r="P2343" s="138"/>
      <c r="Q2343" s="149" t="str">
        <f ca="1">IFERROR(VLOOKUP(E2343,'1-SETUP'!$A$52:$AN$144,33,FALSE),"")</f>
        <v/>
      </c>
      <c r="R2343" s="149"/>
      <c r="S2343" s="149"/>
      <c r="T2343" s="149"/>
      <c r="U2343" s="150"/>
    </row>
    <row r="2344" spans="2:21" x14ac:dyDescent="0.45">
      <c r="B2344" s="157" t="str">
        <f t="shared" ca="1" si="145"/>
        <v/>
      </c>
      <c r="C2344" s="158">
        <f t="shared" ca="1" si="146"/>
        <v>0</v>
      </c>
      <c r="D2344" s="158"/>
      <c r="E2344" s="129" t="str">
        <f t="shared" ca="1" si="147"/>
        <v/>
      </c>
      <c r="F2344" s="129"/>
      <c r="G2344" s="129"/>
      <c r="H2344" s="129"/>
      <c r="I2344" s="129"/>
      <c r="J2344" s="129"/>
      <c r="K2344" s="129"/>
      <c r="L2344" s="138" t="str">
        <f ca="1">IFERROR(VLOOKUP(E2344,'1-SETUP'!$A$52:$N$144,11,FALSE),"")</f>
        <v/>
      </c>
      <c r="M2344" s="138"/>
      <c r="N2344" s="138"/>
      <c r="O2344" s="138"/>
      <c r="P2344" s="138"/>
      <c r="Q2344" s="149" t="str">
        <f ca="1">IFERROR(VLOOKUP(E2344,'1-SETUP'!$A$52:$AN$144,33,FALSE),"")</f>
        <v/>
      </c>
      <c r="R2344" s="149"/>
      <c r="S2344" s="149"/>
      <c r="T2344" s="149"/>
      <c r="U2344" s="150"/>
    </row>
    <row r="2345" spans="2:21" x14ac:dyDescent="0.45">
      <c r="B2345" s="157" t="str">
        <f t="shared" ca="1" si="145"/>
        <v/>
      </c>
      <c r="C2345" s="158">
        <f t="shared" ca="1" si="146"/>
        <v>0</v>
      </c>
      <c r="D2345" s="158"/>
      <c r="E2345" s="129" t="str">
        <f t="shared" ca="1" si="147"/>
        <v/>
      </c>
      <c r="F2345" s="129"/>
      <c r="G2345" s="129"/>
      <c r="H2345" s="129"/>
      <c r="I2345" s="129"/>
      <c r="J2345" s="129"/>
      <c r="K2345" s="129"/>
      <c r="L2345" s="138" t="str">
        <f ca="1">IFERROR(VLOOKUP(E2345,'1-SETUP'!$A$52:$N$144,11,FALSE),"")</f>
        <v/>
      </c>
      <c r="M2345" s="138"/>
      <c r="N2345" s="138"/>
      <c r="O2345" s="138"/>
      <c r="P2345" s="138"/>
      <c r="Q2345" s="149" t="str">
        <f ca="1">IFERROR(VLOOKUP(E2345,'1-SETUP'!$A$52:$AN$144,33,FALSE),"")</f>
        <v/>
      </c>
      <c r="R2345" s="149"/>
      <c r="S2345" s="149"/>
      <c r="T2345" s="149"/>
      <c r="U2345" s="150"/>
    </row>
    <row r="2346" spans="2:21" x14ac:dyDescent="0.45">
      <c r="B2346" s="157" t="str">
        <f t="shared" ca="1" si="145"/>
        <v/>
      </c>
      <c r="C2346" s="158">
        <f t="shared" ca="1" si="146"/>
        <v>0</v>
      </c>
      <c r="D2346" s="158"/>
      <c r="E2346" s="129" t="str">
        <f t="shared" ca="1" si="147"/>
        <v/>
      </c>
      <c r="F2346" s="129"/>
      <c r="G2346" s="129"/>
      <c r="H2346" s="129"/>
      <c r="I2346" s="129"/>
      <c r="J2346" s="129"/>
      <c r="K2346" s="129"/>
      <c r="L2346" s="138" t="str">
        <f ca="1">IFERROR(VLOOKUP(E2346,'1-SETUP'!$A$52:$N$144,11,FALSE),"")</f>
        <v/>
      </c>
      <c r="M2346" s="138"/>
      <c r="N2346" s="138"/>
      <c r="O2346" s="138"/>
      <c r="P2346" s="138"/>
      <c r="Q2346" s="149" t="str">
        <f ca="1">IFERROR(VLOOKUP(E2346,'1-SETUP'!$A$52:$AN$144,33,FALSE),"")</f>
        <v/>
      </c>
      <c r="R2346" s="149"/>
      <c r="S2346" s="149"/>
      <c r="T2346" s="149"/>
      <c r="U2346" s="150"/>
    </row>
    <row r="2347" spans="2:21" x14ac:dyDescent="0.45">
      <c r="B2347" s="157" t="str">
        <f t="shared" ca="1" si="145"/>
        <v/>
      </c>
      <c r="C2347" s="158">
        <f t="shared" ca="1" si="146"/>
        <v>0</v>
      </c>
      <c r="D2347" s="158"/>
      <c r="E2347" s="129" t="str">
        <f t="shared" ca="1" si="147"/>
        <v/>
      </c>
      <c r="F2347" s="129"/>
      <c r="G2347" s="129"/>
      <c r="H2347" s="129"/>
      <c r="I2347" s="129"/>
      <c r="J2347" s="129"/>
      <c r="K2347" s="129"/>
      <c r="L2347" s="138" t="str">
        <f ca="1">IFERROR(VLOOKUP(E2347,'1-SETUP'!$A$52:$N$144,11,FALSE),"")</f>
        <v/>
      </c>
      <c r="M2347" s="138"/>
      <c r="N2347" s="138"/>
      <c r="O2347" s="138"/>
      <c r="P2347" s="138"/>
      <c r="Q2347" s="149" t="str">
        <f ca="1">IFERROR(VLOOKUP(E2347,'1-SETUP'!$A$52:$AN$144,33,FALSE),"")</f>
        <v/>
      </c>
      <c r="R2347" s="149"/>
      <c r="S2347" s="149"/>
      <c r="T2347" s="149"/>
      <c r="U2347" s="150"/>
    </row>
    <row r="2348" spans="2:21" x14ac:dyDescent="0.45">
      <c r="B2348" s="157" t="str">
        <f t="shared" ca="1" si="145"/>
        <v/>
      </c>
      <c r="C2348" s="158">
        <f t="shared" ca="1" si="146"/>
        <v>0</v>
      </c>
      <c r="D2348" s="158"/>
      <c r="E2348" s="129" t="str">
        <f t="shared" ca="1" si="147"/>
        <v/>
      </c>
      <c r="F2348" s="129"/>
      <c r="G2348" s="129"/>
      <c r="H2348" s="129"/>
      <c r="I2348" s="129"/>
      <c r="J2348" s="129"/>
      <c r="K2348" s="129"/>
      <c r="L2348" s="138" t="str">
        <f ca="1">IFERROR(VLOOKUP(E2348,'1-SETUP'!$A$52:$N$144,11,FALSE),"")</f>
        <v/>
      </c>
      <c r="M2348" s="138"/>
      <c r="N2348" s="138"/>
      <c r="O2348" s="138"/>
      <c r="P2348" s="138"/>
      <c r="Q2348" s="149" t="str">
        <f ca="1">IFERROR(VLOOKUP(E2348,'1-SETUP'!$A$52:$AN$144,33,FALSE),"")</f>
        <v/>
      </c>
      <c r="R2348" s="149"/>
      <c r="S2348" s="149"/>
      <c r="T2348" s="149"/>
      <c r="U2348" s="150"/>
    </row>
    <row r="2349" spans="2:21" x14ac:dyDescent="0.45">
      <c r="B2349" s="157" t="str">
        <f t="shared" ca="1" si="145"/>
        <v/>
      </c>
      <c r="C2349" s="158">
        <f t="shared" ca="1" si="146"/>
        <v>0</v>
      </c>
      <c r="D2349" s="158"/>
      <c r="E2349" s="129" t="str">
        <f t="shared" ca="1" si="147"/>
        <v/>
      </c>
      <c r="F2349" s="129"/>
      <c r="G2349" s="129"/>
      <c r="H2349" s="129"/>
      <c r="I2349" s="129"/>
      <c r="J2349" s="129"/>
      <c r="K2349" s="129"/>
      <c r="L2349" s="138" t="str">
        <f ca="1">IFERROR(VLOOKUP(E2349,'1-SETUP'!$A$52:$N$144,11,FALSE),"")</f>
        <v/>
      </c>
      <c r="M2349" s="138"/>
      <c r="N2349" s="138"/>
      <c r="O2349" s="138"/>
      <c r="P2349" s="138"/>
      <c r="Q2349" s="149" t="str">
        <f ca="1">IFERROR(VLOOKUP(E2349,'1-SETUP'!$A$52:$AN$144,33,FALSE),"")</f>
        <v/>
      </c>
      <c r="R2349" s="149"/>
      <c r="S2349" s="149"/>
      <c r="T2349" s="149"/>
      <c r="U2349" s="150"/>
    </row>
    <row r="2350" spans="2:21" x14ac:dyDescent="0.45">
      <c r="B2350" s="157" t="str">
        <f t="shared" ca="1" si="145"/>
        <v/>
      </c>
      <c r="C2350" s="158">
        <f t="shared" ca="1" si="146"/>
        <v>0</v>
      </c>
      <c r="D2350" s="158"/>
      <c r="E2350" s="129" t="str">
        <f t="shared" ca="1" si="147"/>
        <v/>
      </c>
      <c r="F2350" s="129"/>
      <c r="G2350" s="129"/>
      <c r="H2350" s="129"/>
      <c r="I2350" s="129"/>
      <c r="J2350" s="129"/>
      <c r="K2350" s="129"/>
      <c r="L2350" s="138" t="str">
        <f ca="1">IFERROR(VLOOKUP(E2350,'1-SETUP'!$A$52:$N$144,11,FALSE),"")</f>
        <v/>
      </c>
      <c r="M2350" s="138"/>
      <c r="N2350" s="138"/>
      <c r="O2350" s="138"/>
      <c r="P2350" s="138"/>
      <c r="Q2350" s="149" t="str">
        <f ca="1">IFERROR(VLOOKUP(E2350,'1-SETUP'!$A$52:$AN$144,33,FALSE),"")</f>
        <v/>
      </c>
      <c r="R2350" s="149"/>
      <c r="S2350" s="149"/>
      <c r="T2350" s="149"/>
      <c r="U2350" s="150"/>
    </row>
    <row r="2351" spans="2:21" x14ac:dyDescent="0.45">
      <c r="B2351" s="157" t="str">
        <f t="shared" ca="1" si="145"/>
        <v/>
      </c>
      <c r="C2351" s="158">
        <f t="shared" ca="1" si="146"/>
        <v>0</v>
      </c>
      <c r="D2351" s="158"/>
      <c r="E2351" s="129" t="str">
        <f t="shared" ca="1" si="147"/>
        <v/>
      </c>
      <c r="F2351" s="129"/>
      <c r="G2351" s="129"/>
      <c r="H2351" s="129"/>
      <c r="I2351" s="129"/>
      <c r="J2351" s="129"/>
      <c r="K2351" s="129"/>
      <c r="L2351" s="138" t="str">
        <f ca="1">IFERROR(VLOOKUP(E2351,'1-SETUP'!$A$52:$N$144,11,FALSE),"")</f>
        <v/>
      </c>
      <c r="M2351" s="138"/>
      <c r="N2351" s="138"/>
      <c r="O2351" s="138"/>
      <c r="P2351" s="138"/>
      <c r="Q2351" s="149" t="str">
        <f ca="1">IFERROR(VLOOKUP(E2351,'1-SETUP'!$A$52:$AN$144,33,FALSE),"")</f>
        <v/>
      </c>
      <c r="R2351" s="149"/>
      <c r="S2351" s="149"/>
      <c r="T2351" s="149"/>
      <c r="U2351" s="150"/>
    </row>
    <row r="2352" spans="2:21" x14ac:dyDescent="0.45">
      <c r="B2352" s="157" t="str">
        <f t="shared" ca="1" si="145"/>
        <v/>
      </c>
      <c r="C2352" s="158">
        <f t="shared" ca="1" si="146"/>
        <v>0</v>
      </c>
      <c r="D2352" s="158"/>
      <c r="E2352" s="129" t="str">
        <f t="shared" ca="1" si="147"/>
        <v/>
      </c>
      <c r="F2352" s="129"/>
      <c r="G2352" s="129"/>
      <c r="H2352" s="129"/>
      <c r="I2352" s="129"/>
      <c r="J2352" s="129"/>
      <c r="K2352" s="129"/>
      <c r="L2352" s="138" t="str">
        <f ca="1">IFERROR(VLOOKUP(E2352,'1-SETUP'!$A$52:$N$144,11,FALSE),"")</f>
        <v/>
      </c>
      <c r="M2352" s="138"/>
      <c r="N2352" s="138"/>
      <c r="O2352" s="138"/>
      <c r="P2352" s="138"/>
      <c r="Q2352" s="149" t="str">
        <f ca="1">IFERROR(VLOOKUP(E2352,'1-SETUP'!$A$52:$AN$144,33,FALSE),"")</f>
        <v/>
      </c>
      <c r="R2352" s="149"/>
      <c r="S2352" s="149"/>
      <c r="T2352" s="149"/>
      <c r="U2352" s="150"/>
    </row>
    <row r="2353" spans="2:21" x14ac:dyDescent="0.45">
      <c r="B2353" s="157" t="str">
        <f t="shared" ca="1" si="145"/>
        <v/>
      </c>
      <c r="C2353" s="158">
        <f t="shared" ca="1" si="146"/>
        <v>0</v>
      </c>
      <c r="D2353" s="158"/>
      <c r="E2353" s="129" t="str">
        <f t="shared" ca="1" si="147"/>
        <v/>
      </c>
      <c r="F2353" s="129"/>
      <c r="G2353" s="129"/>
      <c r="H2353" s="129"/>
      <c r="I2353" s="129"/>
      <c r="J2353" s="129"/>
      <c r="K2353" s="129"/>
      <c r="L2353" s="138" t="str">
        <f ca="1">IFERROR(VLOOKUP(E2353,'1-SETUP'!$A$52:$N$144,11,FALSE),"")</f>
        <v/>
      </c>
      <c r="M2353" s="138"/>
      <c r="N2353" s="138"/>
      <c r="O2353" s="138"/>
      <c r="P2353" s="138"/>
      <c r="Q2353" s="149" t="str">
        <f ca="1">IFERROR(VLOOKUP(E2353,'1-SETUP'!$A$52:$AN$144,33,FALSE),"")</f>
        <v/>
      </c>
      <c r="R2353" s="149"/>
      <c r="S2353" s="149"/>
      <c r="T2353" s="149"/>
      <c r="U2353" s="150"/>
    </row>
    <row r="2354" spans="2:21" x14ac:dyDescent="0.45">
      <c r="B2354" s="157" t="str">
        <f t="shared" ca="1" si="145"/>
        <v/>
      </c>
      <c r="C2354" s="158">
        <f t="shared" ca="1" si="146"/>
        <v>0</v>
      </c>
      <c r="D2354" s="158"/>
      <c r="E2354" s="129" t="str">
        <f t="shared" ca="1" si="147"/>
        <v/>
      </c>
      <c r="F2354" s="129"/>
      <c r="G2354" s="129"/>
      <c r="H2354" s="129"/>
      <c r="I2354" s="129"/>
      <c r="J2354" s="129"/>
      <c r="K2354" s="129"/>
      <c r="L2354" s="138" t="str">
        <f ca="1">IFERROR(VLOOKUP(E2354,'1-SETUP'!$A$52:$N$144,11,FALSE),"")</f>
        <v/>
      </c>
      <c r="M2354" s="138"/>
      <c r="N2354" s="138"/>
      <c r="O2354" s="138"/>
      <c r="P2354" s="138"/>
      <c r="Q2354" s="149" t="str">
        <f ca="1">IFERROR(VLOOKUP(E2354,'1-SETUP'!$A$52:$AN$144,33,FALSE),"")</f>
        <v/>
      </c>
      <c r="R2354" s="149"/>
      <c r="S2354" s="149"/>
      <c r="T2354" s="149"/>
      <c r="U2354" s="150"/>
    </row>
    <row r="2355" spans="2:21" x14ac:dyDescent="0.45">
      <c r="B2355" s="157" t="str">
        <f t="shared" ca="1" si="145"/>
        <v/>
      </c>
      <c r="C2355" s="158">
        <f t="shared" ca="1" si="146"/>
        <v>0</v>
      </c>
      <c r="D2355" s="158"/>
      <c r="E2355" s="129" t="str">
        <f t="shared" ca="1" si="147"/>
        <v/>
      </c>
      <c r="F2355" s="129"/>
      <c r="G2355" s="129"/>
      <c r="H2355" s="129"/>
      <c r="I2355" s="129"/>
      <c r="J2355" s="129"/>
      <c r="K2355" s="129"/>
      <c r="L2355" s="138" t="str">
        <f ca="1">IFERROR(VLOOKUP(E2355,'1-SETUP'!$A$52:$N$144,11,FALSE),"")</f>
        <v/>
      </c>
      <c r="M2355" s="138"/>
      <c r="N2355" s="138"/>
      <c r="O2355" s="138"/>
      <c r="P2355" s="138"/>
      <c r="Q2355" s="149" t="str">
        <f ca="1">IFERROR(VLOOKUP(E2355,'1-SETUP'!$A$52:$AN$144,33,FALSE),"")</f>
        <v/>
      </c>
      <c r="R2355" s="149"/>
      <c r="S2355" s="149"/>
      <c r="T2355" s="149"/>
      <c r="U2355" s="150"/>
    </row>
    <row r="2356" spans="2:21" x14ac:dyDescent="0.45">
      <c r="B2356" s="157" t="str">
        <f t="shared" ca="1" si="145"/>
        <v/>
      </c>
      <c r="C2356" s="158">
        <f t="shared" ca="1" si="146"/>
        <v>0</v>
      </c>
      <c r="D2356" s="158"/>
      <c r="E2356" s="129" t="str">
        <f t="shared" ca="1" si="147"/>
        <v/>
      </c>
      <c r="F2356" s="129"/>
      <c r="G2356" s="129"/>
      <c r="H2356" s="129"/>
      <c r="I2356" s="129"/>
      <c r="J2356" s="129"/>
      <c r="K2356" s="129"/>
      <c r="L2356" s="138" t="str">
        <f ca="1">IFERROR(VLOOKUP(E2356,'1-SETUP'!$A$52:$N$144,11,FALSE),"")</f>
        <v/>
      </c>
      <c r="M2356" s="138"/>
      <c r="N2356" s="138"/>
      <c r="O2356" s="138"/>
      <c r="P2356" s="138"/>
      <c r="Q2356" s="149" t="str">
        <f ca="1">IFERROR(VLOOKUP(E2356,'1-SETUP'!$A$52:$AN$144,33,FALSE),"")</f>
        <v/>
      </c>
      <c r="R2356" s="149"/>
      <c r="S2356" s="149"/>
      <c r="T2356" s="149"/>
      <c r="U2356" s="150"/>
    </row>
    <row r="2357" spans="2:21" x14ac:dyDescent="0.45">
      <c r="B2357" s="157" t="str">
        <f t="shared" ca="1" si="145"/>
        <v/>
      </c>
      <c r="C2357" s="158">
        <f t="shared" ca="1" si="146"/>
        <v>0</v>
      </c>
      <c r="D2357" s="158"/>
      <c r="E2357" s="129" t="str">
        <f t="shared" ca="1" si="147"/>
        <v/>
      </c>
      <c r="F2357" s="129"/>
      <c r="G2357" s="129"/>
      <c r="H2357" s="129"/>
      <c r="I2357" s="129"/>
      <c r="J2357" s="129"/>
      <c r="K2357" s="129"/>
      <c r="L2357" s="138" t="str">
        <f ca="1">IFERROR(VLOOKUP(E2357,'1-SETUP'!$A$52:$N$144,11,FALSE),"")</f>
        <v/>
      </c>
      <c r="M2357" s="138"/>
      <c r="N2357" s="138"/>
      <c r="O2357" s="138"/>
      <c r="P2357" s="138"/>
      <c r="Q2357" s="149" t="str">
        <f ca="1">IFERROR(VLOOKUP(E2357,'1-SETUP'!$A$52:$AN$144,33,FALSE),"")</f>
        <v/>
      </c>
      <c r="R2357" s="149"/>
      <c r="S2357" s="149"/>
      <c r="T2357" s="149"/>
      <c r="U2357" s="150"/>
    </row>
    <row r="2358" spans="2:21" x14ac:dyDescent="0.45">
      <c r="B2358" s="157" t="str">
        <f t="shared" ca="1" si="145"/>
        <v/>
      </c>
      <c r="C2358" s="158">
        <f t="shared" ca="1" si="146"/>
        <v>0</v>
      </c>
      <c r="D2358" s="158"/>
      <c r="E2358" s="129" t="str">
        <f t="shared" ca="1" si="147"/>
        <v/>
      </c>
      <c r="F2358" s="129"/>
      <c r="G2358" s="129"/>
      <c r="H2358" s="129"/>
      <c r="I2358" s="129"/>
      <c r="J2358" s="129"/>
      <c r="K2358" s="129"/>
      <c r="L2358" s="138" t="str">
        <f ca="1">IFERROR(VLOOKUP(E2358,'1-SETUP'!$A$52:$N$144,11,FALSE),"")</f>
        <v/>
      </c>
      <c r="M2358" s="138"/>
      <c r="N2358" s="138"/>
      <c r="O2358" s="138"/>
      <c r="P2358" s="138"/>
      <c r="Q2358" s="149" t="str">
        <f ca="1">IFERROR(VLOOKUP(E2358,'1-SETUP'!$A$52:$AN$144,33,FALSE),"")</f>
        <v/>
      </c>
      <c r="R2358" s="149"/>
      <c r="S2358" s="149"/>
      <c r="T2358" s="149"/>
      <c r="U2358" s="150"/>
    </row>
    <row r="2359" spans="2:21" x14ac:dyDescent="0.45">
      <c r="B2359" s="157" t="str">
        <f t="shared" ca="1" si="145"/>
        <v/>
      </c>
      <c r="C2359" s="158">
        <f t="shared" ca="1" si="146"/>
        <v>0</v>
      </c>
      <c r="D2359" s="158"/>
      <c r="E2359" s="129" t="str">
        <f t="shared" ca="1" si="147"/>
        <v/>
      </c>
      <c r="F2359" s="129"/>
      <c r="G2359" s="129"/>
      <c r="H2359" s="129"/>
      <c r="I2359" s="129"/>
      <c r="J2359" s="129"/>
      <c r="K2359" s="129"/>
      <c r="L2359" s="138" t="str">
        <f ca="1">IFERROR(VLOOKUP(E2359,'1-SETUP'!$A$52:$N$144,11,FALSE),"")</f>
        <v/>
      </c>
      <c r="M2359" s="138"/>
      <c r="N2359" s="138"/>
      <c r="O2359" s="138"/>
      <c r="P2359" s="138"/>
      <c r="Q2359" s="149" t="str">
        <f ca="1">IFERROR(VLOOKUP(E2359,'1-SETUP'!$A$52:$AN$144,33,FALSE),"")</f>
        <v/>
      </c>
      <c r="R2359" s="149"/>
      <c r="S2359" s="149"/>
      <c r="T2359" s="149"/>
      <c r="U2359" s="150"/>
    </row>
    <row r="2360" spans="2:21" x14ac:dyDescent="0.45">
      <c r="B2360" s="157" t="str">
        <f t="shared" ca="1" si="145"/>
        <v/>
      </c>
      <c r="C2360" s="158">
        <f t="shared" ca="1" si="146"/>
        <v>0</v>
      </c>
      <c r="D2360" s="158"/>
      <c r="E2360" s="129" t="str">
        <f t="shared" ca="1" si="147"/>
        <v/>
      </c>
      <c r="F2360" s="129"/>
      <c r="G2360" s="129"/>
      <c r="H2360" s="129"/>
      <c r="I2360" s="129"/>
      <c r="J2360" s="129"/>
      <c r="K2360" s="129"/>
      <c r="L2360" s="138" t="str">
        <f ca="1">IFERROR(VLOOKUP(E2360,'1-SETUP'!$A$52:$N$144,11,FALSE),"")</f>
        <v/>
      </c>
      <c r="M2360" s="138"/>
      <c r="N2360" s="138"/>
      <c r="O2360" s="138"/>
      <c r="P2360" s="138"/>
      <c r="Q2360" s="149" t="str">
        <f ca="1">IFERROR(VLOOKUP(E2360,'1-SETUP'!$A$52:$AN$144,33,FALSE),"")</f>
        <v/>
      </c>
      <c r="R2360" s="149"/>
      <c r="S2360" s="149"/>
      <c r="T2360" s="149"/>
      <c r="U2360" s="150"/>
    </row>
    <row r="2361" spans="2:21" x14ac:dyDescent="0.45">
      <c r="B2361" s="157" t="str">
        <f t="shared" ca="1" si="145"/>
        <v/>
      </c>
      <c r="C2361" s="158">
        <f t="shared" ca="1" si="146"/>
        <v>0</v>
      </c>
      <c r="D2361" s="158"/>
      <c r="E2361" s="129" t="str">
        <f t="shared" ca="1" si="147"/>
        <v/>
      </c>
      <c r="F2361" s="129"/>
      <c r="G2361" s="129"/>
      <c r="H2361" s="129"/>
      <c r="I2361" s="129"/>
      <c r="J2361" s="129"/>
      <c r="K2361" s="129"/>
      <c r="L2361" s="138" t="str">
        <f ca="1">IFERROR(VLOOKUP(E2361,'1-SETUP'!$A$52:$N$144,11,FALSE),"")</f>
        <v/>
      </c>
      <c r="M2361" s="138"/>
      <c r="N2361" s="138"/>
      <c r="O2361" s="138"/>
      <c r="P2361" s="138"/>
      <c r="Q2361" s="149" t="str">
        <f ca="1">IFERROR(VLOOKUP(E2361,'1-SETUP'!$A$52:$AN$144,33,FALSE),"")</f>
        <v/>
      </c>
      <c r="R2361" s="149"/>
      <c r="S2361" s="149"/>
      <c r="T2361" s="149"/>
      <c r="U2361" s="150"/>
    </row>
    <row r="2362" spans="2:21" x14ac:dyDescent="0.45">
      <c r="B2362" s="157" t="str">
        <f t="shared" ca="1" si="145"/>
        <v/>
      </c>
      <c r="C2362" s="158">
        <f t="shared" ca="1" si="146"/>
        <v>0</v>
      </c>
      <c r="D2362" s="158"/>
      <c r="E2362" s="129" t="str">
        <f t="shared" ca="1" si="147"/>
        <v/>
      </c>
      <c r="F2362" s="129"/>
      <c r="G2362" s="129"/>
      <c r="H2362" s="129"/>
      <c r="I2362" s="129"/>
      <c r="J2362" s="129"/>
      <c r="K2362" s="129"/>
      <c r="L2362" s="138" t="str">
        <f ca="1">IFERROR(VLOOKUP(E2362,'1-SETUP'!$A$52:$N$144,11,FALSE),"")</f>
        <v/>
      </c>
      <c r="M2362" s="138"/>
      <c r="N2362" s="138"/>
      <c r="O2362" s="138"/>
      <c r="P2362" s="138"/>
      <c r="Q2362" s="149" t="str">
        <f ca="1">IFERROR(VLOOKUP(E2362,'1-SETUP'!$A$52:$AN$144,33,FALSE),"")</f>
        <v/>
      </c>
      <c r="R2362" s="149"/>
      <c r="S2362" s="149"/>
      <c r="T2362" s="149"/>
      <c r="U2362" s="150"/>
    </row>
    <row r="2363" spans="2:21" x14ac:dyDescent="0.45">
      <c r="B2363" s="157" t="str">
        <f t="shared" ca="1" si="145"/>
        <v/>
      </c>
      <c r="C2363" s="158">
        <f t="shared" ca="1" si="146"/>
        <v>0</v>
      </c>
      <c r="D2363" s="158"/>
      <c r="E2363" s="129" t="str">
        <f t="shared" ca="1" si="147"/>
        <v/>
      </c>
      <c r="F2363" s="129"/>
      <c r="G2363" s="129"/>
      <c r="H2363" s="129"/>
      <c r="I2363" s="129"/>
      <c r="J2363" s="129"/>
      <c r="K2363" s="129"/>
      <c r="L2363" s="138" t="str">
        <f ca="1">IFERROR(VLOOKUP(E2363,'1-SETUP'!$A$52:$N$144,11,FALSE),"")</f>
        <v/>
      </c>
      <c r="M2363" s="138"/>
      <c r="N2363" s="138"/>
      <c r="O2363" s="138"/>
      <c r="P2363" s="138"/>
      <c r="Q2363" s="149" t="str">
        <f ca="1">IFERROR(VLOOKUP(E2363,'1-SETUP'!$A$52:$AN$144,33,FALSE),"")</f>
        <v/>
      </c>
      <c r="R2363" s="149"/>
      <c r="S2363" s="149"/>
      <c r="T2363" s="149"/>
      <c r="U2363" s="150"/>
    </row>
    <row r="2364" spans="2:21" x14ac:dyDescent="0.45">
      <c r="B2364" s="157" t="str">
        <f t="shared" ca="1" si="145"/>
        <v/>
      </c>
      <c r="C2364" s="158">
        <f t="shared" ca="1" si="146"/>
        <v>0</v>
      </c>
      <c r="D2364" s="158"/>
      <c r="E2364" s="129" t="str">
        <f t="shared" ca="1" si="147"/>
        <v/>
      </c>
      <c r="F2364" s="129"/>
      <c r="G2364" s="129"/>
      <c r="H2364" s="129"/>
      <c r="I2364" s="129"/>
      <c r="J2364" s="129"/>
      <c r="K2364" s="129"/>
      <c r="L2364" s="138" t="str">
        <f ca="1">IFERROR(VLOOKUP(E2364,'1-SETUP'!$A$52:$N$144,11,FALSE),"")</f>
        <v/>
      </c>
      <c r="M2364" s="138"/>
      <c r="N2364" s="138"/>
      <c r="O2364" s="138"/>
      <c r="P2364" s="138"/>
      <c r="Q2364" s="149" t="str">
        <f ca="1">IFERROR(VLOOKUP(E2364,'1-SETUP'!$A$52:$AN$144,33,FALSE),"")</f>
        <v/>
      </c>
      <c r="R2364" s="149"/>
      <c r="S2364" s="149"/>
      <c r="T2364" s="149"/>
      <c r="U2364" s="150"/>
    </row>
    <row r="2365" spans="2:21" x14ac:dyDescent="0.45">
      <c r="B2365" s="157" t="str">
        <f t="shared" ca="1" si="145"/>
        <v/>
      </c>
      <c r="C2365" s="158">
        <f t="shared" ca="1" si="146"/>
        <v>0</v>
      </c>
      <c r="D2365" s="158"/>
      <c r="E2365" s="129" t="str">
        <f t="shared" ca="1" si="147"/>
        <v/>
      </c>
      <c r="F2365" s="129"/>
      <c r="G2365" s="129"/>
      <c r="H2365" s="129"/>
      <c r="I2365" s="129"/>
      <c r="J2365" s="129"/>
      <c r="K2365" s="129"/>
      <c r="L2365" s="138" t="str">
        <f ca="1">IFERROR(VLOOKUP(E2365,'1-SETUP'!$A$52:$N$144,11,FALSE),"")</f>
        <v/>
      </c>
      <c r="M2365" s="138"/>
      <c r="N2365" s="138"/>
      <c r="O2365" s="138"/>
      <c r="P2365" s="138"/>
      <c r="Q2365" s="149" t="str">
        <f ca="1">IFERROR(VLOOKUP(E2365,'1-SETUP'!$A$52:$AN$144,33,FALSE),"")</f>
        <v/>
      </c>
      <c r="R2365" s="149"/>
      <c r="S2365" s="149"/>
      <c r="T2365" s="149"/>
      <c r="U2365" s="150"/>
    </row>
    <row r="2366" spans="2:21" x14ac:dyDescent="0.45">
      <c r="B2366" s="157" t="str">
        <f t="shared" ca="1" si="145"/>
        <v/>
      </c>
      <c r="C2366" s="158">
        <f t="shared" ca="1" si="146"/>
        <v>0</v>
      </c>
      <c r="D2366" s="158"/>
      <c r="E2366" s="129" t="str">
        <f t="shared" ca="1" si="147"/>
        <v/>
      </c>
      <c r="F2366" s="129"/>
      <c r="G2366" s="129"/>
      <c r="H2366" s="129"/>
      <c r="I2366" s="129"/>
      <c r="J2366" s="129"/>
      <c r="K2366" s="129"/>
      <c r="L2366" s="138" t="str">
        <f ca="1">IFERROR(VLOOKUP(E2366,'1-SETUP'!$A$52:$N$144,11,FALSE),"")</f>
        <v/>
      </c>
      <c r="M2366" s="138"/>
      <c r="N2366" s="138"/>
      <c r="O2366" s="138"/>
      <c r="P2366" s="138"/>
      <c r="Q2366" s="149" t="str">
        <f ca="1">IFERROR(VLOOKUP(E2366,'1-SETUP'!$A$52:$AN$144,33,FALSE),"")</f>
        <v/>
      </c>
      <c r="R2366" s="149"/>
      <c r="S2366" s="149"/>
      <c r="T2366" s="149"/>
      <c r="U2366" s="150"/>
    </row>
    <row r="2367" spans="2:21" x14ac:dyDescent="0.45">
      <c r="B2367" s="157" t="str">
        <f t="shared" ca="1" si="145"/>
        <v/>
      </c>
      <c r="C2367" s="158">
        <f t="shared" ca="1" si="146"/>
        <v>0</v>
      </c>
      <c r="D2367" s="158"/>
      <c r="E2367" s="129" t="str">
        <f t="shared" ca="1" si="147"/>
        <v/>
      </c>
      <c r="F2367" s="129"/>
      <c r="G2367" s="129"/>
      <c r="H2367" s="129"/>
      <c r="I2367" s="129"/>
      <c r="J2367" s="129"/>
      <c r="K2367" s="129"/>
      <c r="L2367" s="138" t="str">
        <f ca="1">IFERROR(VLOOKUP(E2367,'1-SETUP'!$A$52:$N$144,11,FALSE),"")</f>
        <v/>
      </c>
      <c r="M2367" s="138"/>
      <c r="N2367" s="138"/>
      <c r="O2367" s="138"/>
      <c r="P2367" s="138"/>
      <c r="Q2367" s="149" t="str">
        <f ca="1">IFERROR(VLOOKUP(E2367,'1-SETUP'!$A$52:$AN$144,33,FALSE),"")</f>
        <v/>
      </c>
      <c r="R2367" s="149"/>
      <c r="S2367" s="149"/>
      <c r="T2367" s="149"/>
      <c r="U2367" s="150"/>
    </row>
    <row r="2368" spans="2:21" x14ac:dyDescent="0.45">
      <c r="B2368" s="157" t="str">
        <f t="shared" ca="1" si="145"/>
        <v/>
      </c>
      <c r="C2368" s="158">
        <f t="shared" ca="1" si="146"/>
        <v>0</v>
      </c>
      <c r="D2368" s="158"/>
      <c r="E2368" s="129" t="str">
        <f t="shared" ca="1" si="147"/>
        <v/>
      </c>
      <c r="F2368" s="129"/>
      <c r="G2368" s="129"/>
      <c r="H2368" s="129"/>
      <c r="I2368" s="129"/>
      <c r="J2368" s="129"/>
      <c r="K2368" s="129"/>
      <c r="L2368" s="138" t="str">
        <f ca="1">IFERROR(VLOOKUP(E2368,'1-SETUP'!$A$52:$N$144,11,FALSE),"")</f>
        <v/>
      </c>
      <c r="M2368" s="138"/>
      <c r="N2368" s="138"/>
      <c r="O2368" s="138"/>
      <c r="P2368" s="138"/>
      <c r="Q2368" s="149" t="str">
        <f ca="1">IFERROR(VLOOKUP(E2368,'1-SETUP'!$A$52:$AN$144,33,FALSE),"")</f>
        <v/>
      </c>
      <c r="R2368" s="149"/>
      <c r="S2368" s="149"/>
      <c r="T2368" s="149"/>
      <c r="U2368" s="150"/>
    </row>
    <row r="2369" spans="2:21" x14ac:dyDescent="0.45">
      <c r="B2369" s="157" t="str">
        <f t="shared" ca="1" si="145"/>
        <v/>
      </c>
      <c r="C2369" s="158">
        <f t="shared" ca="1" si="146"/>
        <v>0</v>
      </c>
      <c r="D2369" s="158"/>
      <c r="E2369" s="129" t="str">
        <f t="shared" ca="1" si="147"/>
        <v/>
      </c>
      <c r="F2369" s="129"/>
      <c r="G2369" s="129"/>
      <c r="H2369" s="129"/>
      <c r="I2369" s="129"/>
      <c r="J2369" s="129"/>
      <c r="K2369" s="129"/>
      <c r="L2369" s="138" t="str">
        <f ca="1">IFERROR(VLOOKUP(E2369,'1-SETUP'!$A$52:$N$144,11,FALSE),"")</f>
        <v/>
      </c>
      <c r="M2369" s="138"/>
      <c r="N2369" s="138"/>
      <c r="O2369" s="138"/>
      <c r="P2369" s="138"/>
      <c r="Q2369" s="149" t="str">
        <f ca="1">IFERROR(VLOOKUP(E2369,'1-SETUP'!$A$52:$AN$144,33,FALSE),"")</f>
        <v/>
      </c>
      <c r="R2369" s="149"/>
      <c r="S2369" s="149"/>
      <c r="T2369" s="149"/>
      <c r="U2369" s="150"/>
    </row>
    <row r="2370" spans="2:21" x14ac:dyDescent="0.45">
      <c r="B2370" s="157" t="str">
        <f t="shared" ca="1" si="145"/>
        <v/>
      </c>
      <c r="C2370" s="158">
        <f t="shared" ca="1" si="146"/>
        <v>0</v>
      </c>
      <c r="D2370" s="158"/>
      <c r="E2370" s="129" t="str">
        <f t="shared" ca="1" si="147"/>
        <v/>
      </c>
      <c r="F2370" s="129"/>
      <c r="G2370" s="129"/>
      <c r="H2370" s="129"/>
      <c r="I2370" s="129"/>
      <c r="J2370" s="129"/>
      <c r="K2370" s="129"/>
      <c r="L2370" s="138" t="str">
        <f ca="1">IFERROR(VLOOKUP(E2370,'1-SETUP'!$A$52:$N$144,11,FALSE),"")</f>
        <v/>
      </c>
      <c r="M2370" s="138"/>
      <c r="N2370" s="138"/>
      <c r="O2370" s="138"/>
      <c r="P2370" s="138"/>
      <c r="Q2370" s="149" t="str">
        <f ca="1">IFERROR(VLOOKUP(E2370,'1-SETUP'!$A$52:$AN$144,33,FALSE),"")</f>
        <v/>
      </c>
      <c r="R2370" s="149"/>
      <c r="S2370" s="149"/>
      <c r="T2370" s="149"/>
      <c r="U2370" s="150"/>
    </row>
    <row r="2371" spans="2:21" x14ac:dyDescent="0.45">
      <c r="B2371" s="157" t="str">
        <f t="shared" ca="1" si="145"/>
        <v/>
      </c>
      <c r="C2371" s="158" t="str">
        <f t="shared" ca="1" si="146"/>
        <v/>
      </c>
      <c r="D2371" s="158"/>
      <c r="E2371" s="129" t="str">
        <f t="shared" ca="1" si="147"/>
        <v/>
      </c>
      <c r="F2371" s="129"/>
      <c r="G2371" s="129"/>
      <c r="H2371" s="129"/>
      <c r="I2371" s="129"/>
      <c r="J2371" s="129"/>
      <c r="K2371" s="129"/>
      <c r="L2371" s="138" t="str">
        <f ca="1">IFERROR(VLOOKUP(E2371,'1-SETUP'!$A$52:$N$144,11,FALSE),"")</f>
        <v/>
      </c>
      <c r="M2371" s="138"/>
      <c r="N2371" s="138"/>
      <c r="O2371" s="138"/>
      <c r="P2371" s="138"/>
      <c r="Q2371" s="149" t="str">
        <f ca="1">IFERROR(VLOOKUP(E2371,'1-SETUP'!$A$52:$AN$144,33,FALSE),"")</f>
        <v/>
      </c>
      <c r="R2371" s="149"/>
      <c r="S2371" s="149"/>
      <c r="T2371" s="149"/>
      <c r="U2371" s="150"/>
    </row>
    <row r="2372" spans="2:21" x14ac:dyDescent="0.45">
      <c r="B2372" s="157" t="str">
        <f t="shared" ca="1" si="145"/>
        <v/>
      </c>
      <c r="C2372" s="158" t="str">
        <f t="shared" ca="1" si="146"/>
        <v/>
      </c>
      <c r="D2372" s="158"/>
      <c r="E2372" s="129" t="str">
        <f t="shared" ca="1" si="147"/>
        <v/>
      </c>
      <c r="F2372" s="129"/>
      <c r="G2372" s="129"/>
      <c r="H2372" s="129"/>
      <c r="I2372" s="129"/>
      <c r="J2372" s="129"/>
      <c r="K2372" s="129"/>
      <c r="L2372" s="138" t="str">
        <f ca="1">IFERROR(VLOOKUP(E2372,'1-SETUP'!$A$52:$N$144,11,FALSE),"")</f>
        <v/>
      </c>
      <c r="M2372" s="138"/>
      <c r="N2372" s="138"/>
      <c r="O2372" s="138"/>
      <c r="P2372" s="138"/>
      <c r="Q2372" s="149" t="str">
        <f ca="1">IFERROR(VLOOKUP(E2372,'1-SETUP'!$A$52:$AN$144,33,FALSE),"")</f>
        <v/>
      </c>
      <c r="R2372" s="149"/>
      <c r="S2372" s="149"/>
      <c r="T2372" s="149"/>
      <c r="U2372" s="150"/>
    </row>
    <row r="2373" spans="2:21" x14ac:dyDescent="0.45">
      <c r="B2373" s="157" t="str">
        <f t="shared" ca="1" si="145"/>
        <v/>
      </c>
      <c r="C2373" s="158" t="str">
        <f t="shared" ca="1" si="146"/>
        <v/>
      </c>
      <c r="D2373" s="158"/>
      <c r="E2373" s="129" t="str">
        <f t="shared" ca="1" si="147"/>
        <v/>
      </c>
      <c r="F2373" s="129"/>
      <c r="G2373" s="129"/>
      <c r="H2373" s="129"/>
      <c r="I2373" s="129"/>
      <c r="J2373" s="129"/>
      <c r="K2373" s="129"/>
      <c r="L2373" s="138" t="str">
        <f ca="1">IFERROR(VLOOKUP(E2373,'1-SETUP'!$A$52:$N$144,11,FALSE),"")</f>
        <v/>
      </c>
      <c r="M2373" s="138"/>
      <c r="N2373" s="138"/>
      <c r="O2373" s="138"/>
      <c r="P2373" s="138"/>
      <c r="Q2373" s="149" t="str">
        <f ca="1">IFERROR(VLOOKUP(E2373,'1-SETUP'!$A$52:$AN$144,33,FALSE),"")</f>
        <v/>
      </c>
      <c r="R2373" s="149"/>
      <c r="S2373" s="149"/>
      <c r="T2373" s="149"/>
      <c r="U2373" s="150"/>
    </row>
    <row r="2374" spans="2:21" x14ac:dyDescent="0.45">
      <c r="B2374" s="157" t="str">
        <f t="shared" ca="1" si="145"/>
        <v/>
      </c>
      <c r="C2374" s="158" t="str">
        <f t="shared" ca="1" si="146"/>
        <v/>
      </c>
      <c r="D2374" s="158"/>
      <c r="E2374" s="129" t="str">
        <f t="shared" ca="1" si="147"/>
        <v/>
      </c>
      <c r="F2374" s="129"/>
      <c r="G2374" s="129"/>
      <c r="H2374" s="129"/>
      <c r="I2374" s="129"/>
      <c r="J2374" s="129"/>
      <c r="K2374" s="129"/>
      <c r="L2374" s="138" t="str">
        <f ca="1">IFERROR(VLOOKUP(E2374,'1-SETUP'!$A$52:$N$144,11,FALSE),"")</f>
        <v/>
      </c>
      <c r="M2374" s="138"/>
      <c r="N2374" s="138"/>
      <c r="O2374" s="138"/>
      <c r="P2374" s="138"/>
      <c r="Q2374" s="149" t="str">
        <f ca="1">IFERROR(VLOOKUP(E2374,'1-SETUP'!$A$52:$AN$144,33,FALSE),"")</f>
        <v/>
      </c>
      <c r="R2374" s="149"/>
      <c r="S2374" s="149"/>
      <c r="T2374" s="149"/>
      <c r="U2374" s="150"/>
    </row>
    <row r="2375" spans="2:21" x14ac:dyDescent="0.45">
      <c r="B2375" s="157" t="str">
        <f t="shared" ref="B2375:B2438" ca="1" si="148">H474</f>
        <v/>
      </c>
      <c r="C2375" s="158" t="str">
        <f t="shared" ca="1" si="146"/>
        <v/>
      </c>
      <c r="D2375" s="158"/>
      <c r="E2375" s="129" t="str">
        <f t="shared" ca="1" si="147"/>
        <v/>
      </c>
      <c r="F2375" s="129"/>
      <c r="G2375" s="129"/>
      <c r="H2375" s="129"/>
      <c r="I2375" s="129"/>
      <c r="J2375" s="129"/>
      <c r="K2375" s="129"/>
      <c r="L2375" s="138" t="str">
        <f ca="1">IFERROR(VLOOKUP(E2375,'1-SETUP'!$A$52:$N$144,11,FALSE),"")</f>
        <v/>
      </c>
      <c r="M2375" s="138"/>
      <c r="N2375" s="138"/>
      <c r="O2375" s="138"/>
      <c r="P2375" s="138"/>
      <c r="Q2375" s="149" t="str">
        <f ca="1">IFERROR(VLOOKUP(E2375,'1-SETUP'!$A$52:$AN$144,33,FALSE),"")</f>
        <v/>
      </c>
      <c r="R2375" s="149"/>
      <c r="S2375" s="149"/>
      <c r="T2375" s="149"/>
      <c r="U2375" s="150"/>
    </row>
    <row r="2376" spans="2:21" x14ac:dyDescent="0.45">
      <c r="B2376" s="157" t="str">
        <f t="shared" ca="1" si="148"/>
        <v/>
      </c>
      <c r="C2376" s="158" t="str">
        <f t="shared" ref="C2376:C2439" ca="1" si="149">I475</f>
        <v/>
      </c>
      <c r="D2376" s="158"/>
      <c r="E2376" s="129" t="str">
        <f t="shared" ref="E2376:E2439" ca="1" si="150">IF(B2376="","",I475)</f>
        <v/>
      </c>
      <c r="F2376" s="129"/>
      <c r="G2376" s="129"/>
      <c r="H2376" s="129"/>
      <c r="I2376" s="129"/>
      <c r="J2376" s="129"/>
      <c r="K2376" s="129"/>
      <c r="L2376" s="138" t="str">
        <f ca="1">IFERROR(VLOOKUP(E2376,'1-SETUP'!$A$52:$N$144,11,FALSE),"")</f>
        <v/>
      </c>
      <c r="M2376" s="138"/>
      <c r="N2376" s="138"/>
      <c r="O2376" s="138"/>
      <c r="P2376" s="138"/>
      <c r="Q2376" s="149" t="str">
        <f ca="1">IFERROR(VLOOKUP(E2376,'1-SETUP'!$A$52:$AN$144,33,FALSE),"")</f>
        <v/>
      </c>
      <c r="R2376" s="149"/>
      <c r="S2376" s="149"/>
      <c r="T2376" s="149"/>
      <c r="U2376" s="150"/>
    </row>
    <row r="2377" spans="2:21" x14ac:dyDescent="0.45">
      <c r="B2377" s="157" t="str">
        <f t="shared" ca="1" si="148"/>
        <v/>
      </c>
      <c r="C2377" s="158" t="str">
        <f t="shared" ca="1" si="149"/>
        <v/>
      </c>
      <c r="D2377" s="158"/>
      <c r="E2377" s="129" t="str">
        <f t="shared" ca="1" si="150"/>
        <v/>
      </c>
      <c r="F2377" s="129"/>
      <c r="G2377" s="129"/>
      <c r="H2377" s="129"/>
      <c r="I2377" s="129"/>
      <c r="J2377" s="129"/>
      <c r="K2377" s="129"/>
      <c r="L2377" s="138" t="str">
        <f ca="1">IFERROR(VLOOKUP(E2377,'1-SETUP'!$A$52:$N$144,11,FALSE),"")</f>
        <v/>
      </c>
      <c r="M2377" s="138"/>
      <c r="N2377" s="138"/>
      <c r="O2377" s="138"/>
      <c r="P2377" s="138"/>
      <c r="Q2377" s="149" t="str">
        <f ca="1">IFERROR(VLOOKUP(E2377,'1-SETUP'!$A$52:$AN$144,33,FALSE),"")</f>
        <v/>
      </c>
      <c r="R2377" s="149"/>
      <c r="S2377" s="149"/>
      <c r="T2377" s="149"/>
      <c r="U2377" s="150"/>
    </row>
    <row r="2378" spans="2:21" x14ac:dyDescent="0.45">
      <c r="B2378" s="157" t="str">
        <f t="shared" ca="1" si="148"/>
        <v/>
      </c>
      <c r="C2378" s="158" t="str">
        <f t="shared" ca="1" si="149"/>
        <v/>
      </c>
      <c r="D2378" s="158"/>
      <c r="E2378" s="129" t="str">
        <f t="shared" ca="1" si="150"/>
        <v/>
      </c>
      <c r="F2378" s="129"/>
      <c r="G2378" s="129"/>
      <c r="H2378" s="129"/>
      <c r="I2378" s="129"/>
      <c r="J2378" s="129"/>
      <c r="K2378" s="129"/>
      <c r="L2378" s="138" t="str">
        <f ca="1">IFERROR(VLOOKUP(E2378,'1-SETUP'!$A$52:$N$144,11,FALSE),"")</f>
        <v/>
      </c>
      <c r="M2378" s="138"/>
      <c r="N2378" s="138"/>
      <c r="O2378" s="138"/>
      <c r="P2378" s="138"/>
      <c r="Q2378" s="149" t="str">
        <f ca="1">IFERROR(VLOOKUP(E2378,'1-SETUP'!$A$52:$AN$144,33,FALSE),"")</f>
        <v/>
      </c>
      <c r="R2378" s="149"/>
      <c r="S2378" s="149"/>
      <c r="T2378" s="149"/>
      <c r="U2378" s="150"/>
    </row>
    <row r="2379" spans="2:21" x14ac:dyDescent="0.45">
      <c r="B2379" s="157" t="str">
        <f t="shared" ca="1" si="148"/>
        <v/>
      </c>
      <c r="C2379" s="158" t="str">
        <f t="shared" ca="1" si="149"/>
        <v/>
      </c>
      <c r="D2379" s="158"/>
      <c r="E2379" s="129" t="str">
        <f t="shared" ca="1" si="150"/>
        <v/>
      </c>
      <c r="F2379" s="129"/>
      <c r="G2379" s="129"/>
      <c r="H2379" s="129"/>
      <c r="I2379" s="129"/>
      <c r="J2379" s="129"/>
      <c r="K2379" s="129"/>
      <c r="L2379" s="138" t="str">
        <f ca="1">IFERROR(VLOOKUP(E2379,'1-SETUP'!$A$52:$N$144,11,FALSE),"")</f>
        <v/>
      </c>
      <c r="M2379" s="138"/>
      <c r="N2379" s="138"/>
      <c r="O2379" s="138"/>
      <c r="P2379" s="138"/>
      <c r="Q2379" s="149" t="str">
        <f ca="1">IFERROR(VLOOKUP(E2379,'1-SETUP'!$A$52:$AN$144,33,FALSE),"")</f>
        <v/>
      </c>
      <c r="R2379" s="149"/>
      <c r="S2379" s="149"/>
      <c r="T2379" s="149"/>
      <c r="U2379" s="150"/>
    </row>
    <row r="2380" spans="2:21" x14ac:dyDescent="0.45">
      <c r="B2380" s="157" t="str">
        <f t="shared" ca="1" si="148"/>
        <v/>
      </c>
      <c r="C2380" s="158" t="str">
        <f t="shared" ca="1" si="149"/>
        <v/>
      </c>
      <c r="D2380" s="158"/>
      <c r="E2380" s="129" t="str">
        <f t="shared" ca="1" si="150"/>
        <v/>
      </c>
      <c r="F2380" s="129"/>
      <c r="G2380" s="129"/>
      <c r="H2380" s="129"/>
      <c r="I2380" s="129"/>
      <c r="J2380" s="129"/>
      <c r="K2380" s="129"/>
      <c r="L2380" s="138" t="str">
        <f ca="1">IFERROR(VLOOKUP(E2380,'1-SETUP'!$A$52:$N$144,11,FALSE),"")</f>
        <v/>
      </c>
      <c r="M2380" s="138"/>
      <c r="N2380" s="138"/>
      <c r="O2380" s="138"/>
      <c r="P2380" s="138"/>
      <c r="Q2380" s="149" t="str">
        <f ca="1">IFERROR(VLOOKUP(E2380,'1-SETUP'!$A$52:$AN$144,33,FALSE),"")</f>
        <v/>
      </c>
      <c r="R2380" s="149"/>
      <c r="S2380" s="149"/>
      <c r="T2380" s="149"/>
      <c r="U2380" s="150"/>
    </row>
    <row r="2381" spans="2:21" x14ac:dyDescent="0.45">
      <c r="B2381" s="157" t="str">
        <f t="shared" ca="1" si="148"/>
        <v/>
      </c>
      <c r="C2381" s="158" t="str">
        <f t="shared" ca="1" si="149"/>
        <v/>
      </c>
      <c r="D2381" s="158"/>
      <c r="E2381" s="129" t="str">
        <f t="shared" ca="1" si="150"/>
        <v/>
      </c>
      <c r="F2381" s="129"/>
      <c r="G2381" s="129"/>
      <c r="H2381" s="129"/>
      <c r="I2381" s="129"/>
      <c r="J2381" s="129"/>
      <c r="K2381" s="129"/>
      <c r="L2381" s="138" t="str">
        <f ca="1">IFERROR(VLOOKUP(E2381,'1-SETUP'!$A$52:$N$144,11,FALSE),"")</f>
        <v/>
      </c>
      <c r="M2381" s="138"/>
      <c r="N2381" s="138"/>
      <c r="O2381" s="138"/>
      <c r="P2381" s="138"/>
      <c r="Q2381" s="149" t="str">
        <f ca="1">IFERROR(VLOOKUP(E2381,'1-SETUP'!$A$52:$AN$144,33,FALSE),"")</f>
        <v/>
      </c>
      <c r="R2381" s="149"/>
      <c r="S2381" s="149"/>
      <c r="T2381" s="149"/>
      <c r="U2381" s="150"/>
    </row>
    <row r="2382" spans="2:21" x14ac:dyDescent="0.45">
      <c r="B2382" s="157" t="str">
        <f t="shared" ca="1" si="148"/>
        <v/>
      </c>
      <c r="C2382" s="158" t="str">
        <f t="shared" ca="1" si="149"/>
        <v/>
      </c>
      <c r="D2382" s="158"/>
      <c r="E2382" s="129" t="str">
        <f t="shared" ca="1" si="150"/>
        <v/>
      </c>
      <c r="F2382" s="129"/>
      <c r="G2382" s="129"/>
      <c r="H2382" s="129"/>
      <c r="I2382" s="129"/>
      <c r="J2382" s="129"/>
      <c r="K2382" s="129"/>
      <c r="L2382" s="138" t="str">
        <f ca="1">IFERROR(VLOOKUP(E2382,'1-SETUP'!$A$52:$N$144,11,FALSE),"")</f>
        <v/>
      </c>
      <c r="M2382" s="138"/>
      <c r="N2382" s="138"/>
      <c r="O2382" s="138"/>
      <c r="P2382" s="138"/>
      <c r="Q2382" s="149" t="str">
        <f ca="1">IFERROR(VLOOKUP(E2382,'1-SETUP'!$A$52:$AN$144,33,FALSE),"")</f>
        <v/>
      </c>
      <c r="R2382" s="149"/>
      <c r="S2382" s="149"/>
      <c r="T2382" s="149"/>
      <c r="U2382" s="150"/>
    </row>
    <row r="2383" spans="2:21" x14ac:dyDescent="0.45">
      <c r="B2383" s="157" t="str">
        <f t="shared" ca="1" si="148"/>
        <v/>
      </c>
      <c r="C2383" s="158" t="str">
        <f t="shared" ca="1" si="149"/>
        <v/>
      </c>
      <c r="D2383" s="158"/>
      <c r="E2383" s="129" t="str">
        <f t="shared" ca="1" si="150"/>
        <v/>
      </c>
      <c r="F2383" s="129"/>
      <c r="G2383" s="129"/>
      <c r="H2383" s="129"/>
      <c r="I2383" s="129"/>
      <c r="J2383" s="129"/>
      <c r="K2383" s="129"/>
      <c r="L2383" s="138" t="str">
        <f ca="1">IFERROR(VLOOKUP(E2383,'1-SETUP'!$A$52:$N$144,11,FALSE),"")</f>
        <v/>
      </c>
      <c r="M2383" s="138"/>
      <c r="N2383" s="138"/>
      <c r="O2383" s="138"/>
      <c r="P2383" s="138"/>
      <c r="Q2383" s="149" t="str">
        <f ca="1">IFERROR(VLOOKUP(E2383,'1-SETUP'!$A$52:$AN$144,33,FALSE),"")</f>
        <v/>
      </c>
      <c r="R2383" s="149"/>
      <c r="S2383" s="149"/>
      <c r="T2383" s="149"/>
      <c r="U2383" s="150"/>
    </row>
    <row r="2384" spans="2:21" x14ac:dyDescent="0.45">
      <c r="B2384" s="157" t="str">
        <f t="shared" ca="1" si="148"/>
        <v/>
      </c>
      <c r="C2384" s="158" t="str">
        <f t="shared" ca="1" si="149"/>
        <v/>
      </c>
      <c r="D2384" s="158"/>
      <c r="E2384" s="129" t="str">
        <f t="shared" ca="1" si="150"/>
        <v/>
      </c>
      <c r="F2384" s="129"/>
      <c r="G2384" s="129"/>
      <c r="H2384" s="129"/>
      <c r="I2384" s="129"/>
      <c r="J2384" s="129"/>
      <c r="K2384" s="129"/>
      <c r="L2384" s="138" t="str">
        <f ca="1">IFERROR(VLOOKUP(E2384,'1-SETUP'!$A$52:$N$144,11,FALSE),"")</f>
        <v/>
      </c>
      <c r="M2384" s="138"/>
      <c r="N2384" s="138"/>
      <c r="O2384" s="138"/>
      <c r="P2384" s="138"/>
      <c r="Q2384" s="149" t="str">
        <f ca="1">IFERROR(VLOOKUP(E2384,'1-SETUP'!$A$52:$AN$144,33,FALSE),"")</f>
        <v/>
      </c>
      <c r="R2384" s="149"/>
      <c r="S2384" s="149"/>
      <c r="T2384" s="149"/>
      <c r="U2384" s="150"/>
    </row>
    <row r="2385" spans="2:21" x14ac:dyDescent="0.45">
      <c r="B2385" s="157" t="str">
        <f t="shared" ca="1" si="148"/>
        <v/>
      </c>
      <c r="C2385" s="158" t="str">
        <f t="shared" ca="1" si="149"/>
        <v/>
      </c>
      <c r="D2385" s="158"/>
      <c r="E2385" s="129" t="str">
        <f t="shared" ca="1" si="150"/>
        <v/>
      </c>
      <c r="F2385" s="129"/>
      <c r="G2385" s="129"/>
      <c r="H2385" s="129"/>
      <c r="I2385" s="129"/>
      <c r="J2385" s="129"/>
      <c r="K2385" s="129"/>
      <c r="L2385" s="138" t="str">
        <f ca="1">IFERROR(VLOOKUP(E2385,'1-SETUP'!$A$52:$N$144,11,FALSE),"")</f>
        <v/>
      </c>
      <c r="M2385" s="138"/>
      <c r="N2385" s="138"/>
      <c r="O2385" s="138"/>
      <c r="P2385" s="138"/>
      <c r="Q2385" s="149" t="str">
        <f ca="1">IFERROR(VLOOKUP(E2385,'1-SETUP'!$A$52:$AN$144,33,FALSE),"")</f>
        <v/>
      </c>
      <c r="R2385" s="149"/>
      <c r="S2385" s="149"/>
      <c r="T2385" s="149"/>
      <c r="U2385" s="150"/>
    </row>
    <row r="2386" spans="2:21" x14ac:dyDescent="0.45">
      <c r="B2386" s="157" t="str">
        <f t="shared" ca="1" si="148"/>
        <v/>
      </c>
      <c r="C2386" s="158" t="str">
        <f t="shared" ca="1" si="149"/>
        <v/>
      </c>
      <c r="D2386" s="158"/>
      <c r="E2386" s="129" t="str">
        <f t="shared" ca="1" si="150"/>
        <v/>
      </c>
      <c r="F2386" s="129"/>
      <c r="G2386" s="129"/>
      <c r="H2386" s="129"/>
      <c r="I2386" s="129"/>
      <c r="J2386" s="129"/>
      <c r="K2386" s="129"/>
      <c r="L2386" s="138" t="str">
        <f ca="1">IFERROR(VLOOKUP(E2386,'1-SETUP'!$A$52:$N$144,11,FALSE),"")</f>
        <v/>
      </c>
      <c r="M2386" s="138"/>
      <c r="N2386" s="138"/>
      <c r="O2386" s="138"/>
      <c r="P2386" s="138"/>
      <c r="Q2386" s="149" t="str">
        <f ca="1">IFERROR(VLOOKUP(E2386,'1-SETUP'!$A$52:$AN$144,33,FALSE),"")</f>
        <v/>
      </c>
      <c r="R2386" s="149"/>
      <c r="S2386" s="149"/>
      <c r="T2386" s="149"/>
      <c r="U2386" s="150"/>
    </row>
    <row r="2387" spans="2:21" x14ac:dyDescent="0.45">
      <c r="B2387" s="157" t="str">
        <f t="shared" ca="1" si="148"/>
        <v/>
      </c>
      <c r="C2387" s="158" t="str">
        <f t="shared" ca="1" si="149"/>
        <v/>
      </c>
      <c r="D2387" s="158"/>
      <c r="E2387" s="129" t="str">
        <f t="shared" ca="1" si="150"/>
        <v/>
      </c>
      <c r="F2387" s="129"/>
      <c r="G2387" s="129"/>
      <c r="H2387" s="129"/>
      <c r="I2387" s="129"/>
      <c r="J2387" s="129"/>
      <c r="K2387" s="129"/>
      <c r="L2387" s="138" t="str">
        <f ca="1">IFERROR(VLOOKUP(E2387,'1-SETUP'!$A$52:$N$144,11,FALSE),"")</f>
        <v/>
      </c>
      <c r="M2387" s="138"/>
      <c r="N2387" s="138"/>
      <c r="O2387" s="138"/>
      <c r="P2387" s="138"/>
      <c r="Q2387" s="149" t="str">
        <f ca="1">IFERROR(VLOOKUP(E2387,'1-SETUP'!$A$52:$AN$144,33,FALSE),"")</f>
        <v/>
      </c>
      <c r="R2387" s="149"/>
      <c r="S2387" s="149"/>
      <c r="T2387" s="149"/>
      <c r="U2387" s="150"/>
    </row>
    <row r="2388" spans="2:21" x14ac:dyDescent="0.45">
      <c r="B2388" s="157" t="str">
        <f t="shared" ca="1" si="148"/>
        <v/>
      </c>
      <c r="C2388" s="158" t="str">
        <f t="shared" ca="1" si="149"/>
        <v/>
      </c>
      <c r="D2388" s="158"/>
      <c r="E2388" s="129" t="str">
        <f t="shared" ca="1" si="150"/>
        <v/>
      </c>
      <c r="F2388" s="129"/>
      <c r="G2388" s="129"/>
      <c r="H2388" s="129"/>
      <c r="I2388" s="129"/>
      <c r="J2388" s="129"/>
      <c r="K2388" s="129"/>
      <c r="L2388" s="138" t="str">
        <f ca="1">IFERROR(VLOOKUP(E2388,'1-SETUP'!$A$52:$N$144,11,FALSE),"")</f>
        <v/>
      </c>
      <c r="M2388" s="138"/>
      <c r="N2388" s="138"/>
      <c r="O2388" s="138"/>
      <c r="P2388" s="138"/>
      <c r="Q2388" s="149" t="str">
        <f ca="1">IFERROR(VLOOKUP(E2388,'1-SETUP'!$A$52:$AN$144,33,FALSE),"")</f>
        <v/>
      </c>
      <c r="R2388" s="149"/>
      <c r="S2388" s="149"/>
      <c r="T2388" s="149"/>
      <c r="U2388" s="150"/>
    </row>
    <row r="2389" spans="2:21" x14ac:dyDescent="0.45">
      <c r="B2389" s="157" t="str">
        <f t="shared" ca="1" si="148"/>
        <v/>
      </c>
      <c r="C2389" s="158" t="str">
        <f t="shared" ca="1" si="149"/>
        <v/>
      </c>
      <c r="D2389" s="158"/>
      <c r="E2389" s="129" t="str">
        <f t="shared" ca="1" si="150"/>
        <v/>
      </c>
      <c r="F2389" s="129"/>
      <c r="G2389" s="129"/>
      <c r="H2389" s="129"/>
      <c r="I2389" s="129"/>
      <c r="J2389" s="129"/>
      <c r="K2389" s="129"/>
      <c r="L2389" s="138" t="str">
        <f ca="1">IFERROR(VLOOKUP(E2389,'1-SETUP'!$A$52:$N$144,11,FALSE),"")</f>
        <v/>
      </c>
      <c r="M2389" s="138"/>
      <c r="N2389" s="138"/>
      <c r="O2389" s="138"/>
      <c r="P2389" s="138"/>
      <c r="Q2389" s="149" t="str">
        <f ca="1">IFERROR(VLOOKUP(E2389,'1-SETUP'!$A$52:$AN$144,33,FALSE),"")</f>
        <v/>
      </c>
      <c r="R2389" s="149"/>
      <c r="S2389" s="149"/>
      <c r="T2389" s="149"/>
      <c r="U2389" s="150"/>
    </row>
    <row r="2390" spans="2:21" x14ac:dyDescent="0.45">
      <c r="B2390" s="157" t="str">
        <f t="shared" ca="1" si="148"/>
        <v/>
      </c>
      <c r="C2390" s="158" t="str">
        <f t="shared" ca="1" si="149"/>
        <v/>
      </c>
      <c r="D2390" s="158"/>
      <c r="E2390" s="129" t="str">
        <f t="shared" ca="1" si="150"/>
        <v/>
      </c>
      <c r="F2390" s="129"/>
      <c r="G2390" s="129"/>
      <c r="H2390" s="129"/>
      <c r="I2390" s="129"/>
      <c r="J2390" s="129"/>
      <c r="K2390" s="129"/>
      <c r="L2390" s="138" t="str">
        <f ca="1">IFERROR(VLOOKUP(E2390,'1-SETUP'!$A$52:$N$144,11,FALSE),"")</f>
        <v/>
      </c>
      <c r="M2390" s="138"/>
      <c r="N2390" s="138"/>
      <c r="O2390" s="138"/>
      <c r="P2390" s="138"/>
      <c r="Q2390" s="149" t="str">
        <f ca="1">IFERROR(VLOOKUP(E2390,'1-SETUP'!$A$52:$AN$144,33,FALSE),"")</f>
        <v/>
      </c>
      <c r="R2390" s="149"/>
      <c r="S2390" s="149"/>
      <c r="T2390" s="149"/>
      <c r="U2390" s="150"/>
    </row>
    <row r="2391" spans="2:21" x14ac:dyDescent="0.45">
      <c r="B2391" s="157" t="str">
        <f t="shared" ca="1" si="148"/>
        <v/>
      </c>
      <c r="C2391" s="158" t="str">
        <f t="shared" ca="1" si="149"/>
        <v/>
      </c>
      <c r="D2391" s="158"/>
      <c r="E2391" s="129" t="str">
        <f t="shared" ca="1" si="150"/>
        <v/>
      </c>
      <c r="F2391" s="129"/>
      <c r="G2391" s="129"/>
      <c r="H2391" s="129"/>
      <c r="I2391" s="129"/>
      <c r="J2391" s="129"/>
      <c r="K2391" s="129"/>
      <c r="L2391" s="138" t="str">
        <f ca="1">IFERROR(VLOOKUP(E2391,'1-SETUP'!$A$52:$N$144,11,FALSE),"")</f>
        <v/>
      </c>
      <c r="M2391" s="138"/>
      <c r="N2391" s="138"/>
      <c r="O2391" s="138"/>
      <c r="P2391" s="138"/>
      <c r="Q2391" s="149" t="str">
        <f ca="1">IFERROR(VLOOKUP(E2391,'1-SETUP'!$A$52:$AN$144,33,FALSE),"")</f>
        <v/>
      </c>
      <c r="R2391" s="149"/>
      <c r="S2391" s="149"/>
      <c r="T2391" s="149"/>
      <c r="U2391" s="150"/>
    </row>
    <row r="2392" spans="2:21" x14ac:dyDescent="0.45">
      <c r="B2392" s="157" t="str">
        <f t="shared" ca="1" si="148"/>
        <v/>
      </c>
      <c r="C2392" s="158" t="str">
        <f t="shared" ca="1" si="149"/>
        <v/>
      </c>
      <c r="D2392" s="158"/>
      <c r="E2392" s="129" t="str">
        <f t="shared" ca="1" si="150"/>
        <v/>
      </c>
      <c r="F2392" s="129"/>
      <c r="G2392" s="129"/>
      <c r="H2392" s="129"/>
      <c r="I2392" s="129"/>
      <c r="J2392" s="129"/>
      <c r="K2392" s="129"/>
      <c r="L2392" s="138" t="str">
        <f ca="1">IFERROR(VLOOKUP(E2392,'1-SETUP'!$A$52:$N$144,11,FALSE),"")</f>
        <v/>
      </c>
      <c r="M2392" s="138"/>
      <c r="N2392" s="138"/>
      <c r="O2392" s="138"/>
      <c r="P2392" s="138"/>
      <c r="Q2392" s="149" t="str">
        <f ca="1">IFERROR(VLOOKUP(E2392,'1-SETUP'!$A$52:$AN$144,33,FALSE),"")</f>
        <v/>
      </c>
      <c r="R2392" s="149"/>
      <c r="S2392" s="149"/>
      <c r="T2392" s="149"/>
      <c r="U2392" s="150"/>
    </row>
    <row r="2393" spans="2:21" x14ac:dyDescent="0.45">
      <c r="B2393" s="157" t="str">
        <f t="shared" ca="1" si="148"/>
        <v/>
      </c>
      <c r="C2393" s="158" t="str">
        <f t="shared" ca="1" si="149"/>
        <v/>
      </c>
      <c r="D2393" s="158"/>
      <c r="E2393" s="129" t="str">
        <f t="shared" ca="1" si="150"/>
        <v/>
      </c>
      <c r="F2393" s="129"/>
      <c r="G2393" s="129"/>
      <c r="H2393" s="129"/>
      <c r="I2393" s="129"/>
      <c r="J2393" s="129"/>
      <c r="K2393" s="129"/>
      <c r="L2393" s="138" t="str">
        <f ca="1">IFERROR(VLOOKUP(E2393,'1-SETUP'!$A$52:$N$144,11,FALSE),"")</f>
        <v/>
      </c>
      <c r="M2393" s="138"/>
      <c r="N2393" s="138"/>
      <c r="O2393" s="138"/>
      <c r="P2393" s="138"/>
      <c r="Q2393" s="149" t="str">
        <f ca="1">IFERROR(VLOOKUP(E2393,'1-SETUP'!$A$52:$AN$144,33,FALSE),"")</f>
        <v/>
      </c>
      <c r="R2393" s="149"/>
      <c r="S2393" s="149"/>
      <c r="T2393" s="149"/>
      <c r="U2393" s="150"/>
    </row>
    <row r="2394" spans="2:21" x14ac:dyDescent="0.45">
      <c r="B2394" s="157" t="str">
        <f t="shared" ca="1" si="148"/>
        <v/>
      </c>
      <c r="C2394" s="158" t="str">
        <f t="shared" ca="1" si="149"/>
        <v/>
      </c>
      <c r="D2394" s="158"/>
      <c r="E2394" s="129" t="str">
        <f t="shared" ca="1" si="150"/>
        <v/>
      </c>
      <c r="F2394" s="129"/>
      <c r="G2394" s="129"/>
      <c r="H2394" s="129"/>
      <c r="I2394" s="129"/>
      <c r="J2394" s="129"/>
      <c r="K2394" s="129"/>
      <c r="L2394" s="138" t="str">
        <f ca="1">IFERROR(VLOOKUP(E2394,'1-SETUP'!$A$52:$N$144,11,FALSE),"")</f>
        <v/>
      </c>
      <c r="M2394" s="138"/>
      <c r="N2394" s="138"/>
      <c r="O2394" s="138"/>
      <c r="P2394" s="138"/>
      <c r="Q2394" s="149" t="str">
        <f ca="1">IFERROR(VLOOKUP(E2394,'1-SETUP'!$A$52:$AN$144,33,FALSE),"")</f>
        <v/>
      </c>
      <c r="R2394" s="149"/>
      <c r="S2394" s="149"/>
      <c r="T2394" s="149"/>
      <c r="U2394" s="150"/>
    </row>
    <row r="2395" spans="2:21" x14ac:dyDescent="0.45">
      <c r="B2395" s="157" t="str">
        <f t="shared" ca="1" si="148"/>
        <v/>
      </c>
      <c r="C2395" s="158" t="str">
        <f t="shared" ca="1" si="149"/>
        <v/>
      </c>
      <c r="D2395" s="158"/>
      <c r="E2395" s="129" t="str">
        <f t="shared" ca="1" si="150"/>
        <v/>
      </c>
      <c r="F2395" s="129"/>
      <c r="G2395" s="129"/>
      <c r="H2395" s="129"/>
      <c r="I2395" s="129"/>
      <c r="J2395" s="129"/>
      <c r="K2395" s="129"/>
      <c r="L2395" s="138" t="str">
        <f ca="1">IFERROR(VLOOKUP(E2395,'1-SETUP'!$A$52:$N$144,11,FALSE),"")</f>
        <v/>
      </c>
      <c r="M2395" s="138"/>
      <c r="N2395" s="138"/>
      <c r="O2395" s="138"/>
      <c r="P2395" s="138"/>
      <c r="Q2395" s="149" t="str">
        <f ca="1">IFERROR(VLOOKUP(E2395,'1-SETUP'!$A$52:$AN$144,33,FALSE),"")</f>
        <v/>
      </c>
      <c r="R2395" s="149"/>
      <c r="S2395" s="149"/>
      <c r="T2395" s="149"/>
      <c r="U2395" s="150"/>
    </row>
    <row r="2396" spans="2:21" x14ac:dyDescent="0.45">
      <c r="B2396" s="157" t="str">
        <f t="shared" ca="1" si="148"/>
        <v/>
      </c>
      <c r="C2396" s="158" t="str">
        <f t="shared" ca="1" si="149"/>
        <v/>
      </c>
      <c r="D2396" s="158"/>
      <c r="E2396" s="129" t="str">
        <f t="shared" ca="1" si="150"/>
        <v/>
      </c>
      <c r="F2396" s="129"/>
      <c r="G2396" s="129"/>
      <c r="H2396" s="129"/>
      <c r="I2396" s="129"/>
      <c r="J2396" s="129"/>
      <c r="K2396" s="129"/>
      <c r="L2396" s="138" t="str">
        <f ca="1">IFERROR(VLOOKUP(E2396,'1-SETUP'!$A$52:$N$144,11,FALSE),"")</f>
        <v/>
      </c>
      <c r="M2396" s="138"/>
      <c r="N2396" s="138"/>
      <c r="O2396" s="138"/>
      <c r="P2396" s="138"/>
      <c r="Q2396" s="149" t="str">
        <f ca="1">IFERROR(VLOOKUP(E2396,'1-SETUP'!$A$52:$AN$144,33,FALSE),"")</f>
        <v/>
      </c>
      <c r="R2396" s="149"/>
      <c r="S2396" s="149"/>
      <c r="T2396" s="149"/>
      <c r="U2396" s="150"/>
    </row>
    <row r="2397" spans="2:21" x14ac:dyDescent="0.45">
      <c r="B2397" s="157" t="str">
        <f t="shared" ca="1" si="148"/>
        <v/>
      </c>
      <c r="C2397" s="158" t="str">
        <f t="shared" ca="1" si="149"/>
        <v/>
      </c>
      <c r="D2397" s="158"/>
      <c r="E2397" s="129" t="str">
        <f t="shared" ca="1" si="150"/>
        <v/>
      </c>
      <c r="F2397" s="129"/>
      <c r="G2397" s="129"/>
      <c r="H2397" s="129"/>
      <c r="I2397" s="129"/>
      <c r="J2397" s="129"/>
      <c r="K2397" s="129"/>
      <c r="L2397" s="138" t="str">
        <f ca="1">IFERROR(VLOOKUP(E2397,'1-SETUP'!$A$52:$N$144,11,FALSE),"")</f>
        <v/>
      </c>
      <c r="M2397" s="138"/>
      <c r="N2397" s="138"/>
      <c r="O2397" s="138"/>
      <c r="P2397" s="138"/>
      <c r="Q2397" s="149" t="str">
        <f ca="1">IFERROR(VLOOKUP(E2397,'1-SETUP'!$A$52:$AN$144,33,FALSE),"")</f>
        <v/>
      </c>
      <c r="R2397" s="149"/>
      <c r="S2397" s="149"/>
      <c r="T2397" s="149"/>
      <c r="U2397" s="150"/>
    </row>
    <row r="2398" spans="2:21" x14ac:dyDescent="0.45">
      <c r="B2398" s="157" t="str">
        <f t="shared" ca="1" si="148"/>
        <v/>
      </c>
      <c r="C2398" s="158" t="str">
        <f t="shared" ca="1" si="149"/>
        <v/>
      </c>
      <c r="D2398" s="158"/>
      <c r="E2398" s="129" t="str">
        <f t="shared" ca="1" si="150"/>
        <v/>
      </c>
      <c r="F2398" s="129"/>
      <c r="G2398" s="129"/>
      <c r="H2398" s="129"/>
      <c r="I2398" s="129"/>
      <c r="J2398" s="129"/>
      <c r="K2398" s="129"/>
      <c r="L2398" s="138" t="str">
        <f ca="1">IFERROR(VLOOKUP(E2398,'1-SETUP'!$A$52:$N$144,11,FALSE),"")</f>
        <v/>
      </c>
      <c r="M2398" s="138"/>
      <c r="N2398" s="138"/>
      <c r="O2398" s="138"/>
      <c r="P2398" s="138"/>
      <c r="Q2398" s="149" t="str">
        <f ca="1">IFERROR(VLOOKUP(E2398,'1-SETUP'!$A$52:$AN$144,33,FALSE),"")</f>
        <v/>
      </c>
      <c r="R2398" s="149"/>
      <c r="S2398" s="149"/>
      <c r="T2398" s="149"/>
      <c r="U2398" s="150"/>
    </row>
    <row r="2399" spans="2:21" x14ac:dyDescent="0.45">
      <c r="B2399" s="157" t="str">
        <f t="shared" ca="1" si="148"/>
        <v/>
      </c>
      <c r="C2399" s="158" t="str">
        <f t="shared" ca="1" si="149"/>
        <v/>
      </c>
      <c r="D2399" s="158"/>
      <c r="E2399" s="129" t="str">
        <f t="shared" ca="1" si="150"/>
        <v/>
      </c>
      <c r="F2399" s="129"/>
      <c r="G2399" s="129"/>
      <c r="H2399" s="129"/>
      <c r="I2399" s="129"/>
      <c r="J2399" s="129"/>
      <c r="K2399" s="129"/>
      <c r="L2399" s="138" t="str">
        <f ca="1">IFERROR(VLOOKUP(E2399,'1-SETUP'!$A$52:$N$144,11,FALSE),"")</f>
        <v/>
      </c>
      <c r="M2399" s="138"/>
      <c r="N2399" s="138"/>
      <c r="O2399" s="138"/>
      <c r="P2399" s="138"/>
      <c r="Q2399" s="149" t="str">
        <f ca="1">IFERROR(VLOOKUP(E2399,'1-SETUP'!$A$52:$AN$144,33,FALSE),"")</f>
        <v/>
      </c>
      <c r="R2399" s="149"/>
      <c r="S2399" s="149"/>
      <c r="T2399" s="149"/>
      <c r="U2399" s="150"/>
    </row>
    <row r="2400" spans="2:21" x14ac:dyDescent="0.45">
      <c r="B2400" s="157" t="str">
        <f t="shared" ca="1" si="148"/>
        <v/>
      </c>
      <c r="C2400" s="158" t="str">
        <f t="shared" ca="1" si="149"/>
        <v/>
      </c>
      <c r="D2400" s="158"/>
      <c r="E2400" s="129" t="str">
        <f t="shared" ca="1" si="150"/>
        <v/>
      </c>
      <c r="F2400" s="129"/>
      <c r="G2400" s="129"/>
      <c r="H2400" s="129"/>
      <c r="I2400" s="129"/>
      <c r="J2400" s="129"/>
      <c r="K2400" s="129"/>
      <c r="L2400" s="138" t="str">
        <f ca="1">IFERROR(VLOOKUP(E2400,'1-SETUP'!$A$52:$N$144,11,FALSE),"")</f>
        <v/>
      </c>
      <c r="M2400" s="138"/>
      <c r="N2400" s="138"/>
      <c r="O2400" s="138"/>
      <c r="P2400" s="138"/>
      <c r="Q2400" s="149" t="str">
        <f ca="1">IFERROR(VLOOKUP(E2400,'1-SETUP'!$A$52:$AN$144,33,FALSE),"")</f>
        <v/>
      </c>
      <c r="R2400" s="149"/>
      <c r="S2400" s="149"/>
      <c r="T2400" s="149"/>
      <c r="U2400" s="150"/>
    </row>
    <row r="2401" spans="2:21" x14ac:dyDescent="0.45">
      <c r="B2401" s="157" t="str">
        <f t="shared" ca="1" si="148"/>
        <v/>
      </c>
      <c r="C2401" s="158" t="str">
        <f t="shared" ca="1" si="149"/>
        <v/>
      </c>
      <c r="D2401" s="158"/>
      <c r="E2401" s="129" t="str">
        <f t="shared" ca="1" si="150"/>
        <v/>
      </c>
      <c r="F2401" s="129"/>
      <c r="G2401" s="129"/>
      <c r="H2401" s="129"/>
      <c r="I2401" s="129"/>
      <c r="J2401" s="129"/>
      <c r="K2401" s="129"/>
      <c r="L2401" s="138" t="str">
        <f ca="1">IFERROR(VLOOKUP(E2401,'1-SETUP'!$A$52:$N$144,11,FALSE),"")</f>
        <v/>
      </c>
      <c r="M2401" s="138"/>
      <c r="N2401" s="138"/>
      <c r="O2401" s="138"/>
      <c r="P2401" s="138"/>
      <c r="Q2401" s="149" t="str">
        <f ca="1">IFERROR(VLOOKUP(E2401,'1-SETUP'!$A$52:$AN$144,33,FALSE),"")</f>
        <v/>
      </c>
      <c r="R2401" s="149"/>
      <c r="S2401" s="149"/>
      <c r="T2401" s="149"/>
      <c r="U2401" s="150"/>
    </row>
    <row r="2402" spans="2:21" x14ac:dyDescent="0.45">
      <c r="B2402" s="157" t="str">
        <f t="shared" ca="1" si="148"/>
        <v/>
      </c>
      <c r="C2402" s="158" t="str">
        <f t="shared" ca="1" si="149"/>
        <v/>
      </c>
      <c r="D2402" s="158"/>
      <c r="E2402" s="129" t="str">
        <f t="shared" ca="1" si="150"/>
        <v/>
      </c>
      <c r="F2402" s="129"/>
      <c r="G2402" s="129"/>
      <c r="H2402" s="129"/>
      <c r="I2402" s="129"/>
      <c r="J2402" s="129"/>
      <c r="K2402" s="129"/>
      <c r="L2402" s="138" t="str">
        <f ca="1">IFERROR(VLOOKUP(E2402,'1-SETUP'!$A$52:$N$144,11,FALSE),"")</f>
        <v/>
      </c>
      <c r="M2402" s="138"/>
      <c r="N2402" s="138"/>
      <c r="O2402" s="138"/>
      <c r="P2402" s="138"/>
      <c r="Q2402" s="149" t="str">
        <f ca="1">IFERROR(VLOOKUP(E2402,'1-SETUP'!$A$52:$AN$144,33,FALSE),"")</f>
        <v/>
      </c>
      <c r="R2402" s="149"/>
      <c r="S2402" s="149"/>
      <c r="T2402" s="149"/>
      <c r="U2402" s="150"/>
    </row>
    <row r="2403" spans="2:21" x14ac:dyDescent="0.45">
      <c r="B2403" s="157" t="str">
        <f t="shared" ca="1" si="148"/>
        <v/>
      </c>
      <c r="C2403" s="158" t="str">
        <f t="shared" ca="1" si="149"/>
        <v/>
      </c>
      <c r="D2403" s="158"/>
      <c r="E2403" s="129" t="str">
        <f t="shared" ca="1" si="150"/>
        <v/>
      </c>
      <c r="F2403" s="129"/>
      <c r="G2403" s="129"/>
      <c r="H2403" s="129"/>
      <c r="I2403" s="129"/>
      <c r="J2403" s="129"/>
      <c r="K2403" s="129"/>
      <c r="L2403" s="138" t="str">
        <f ca="1">IFERROR(VLOOKUP(E2403,'1-SETUP'!$A$52:$N$144,11,FALSE),"")</f>
        <v/>
      </c>
      <c r="M2403" s="138"/>
      <c r="N2403" s="138"/>
      <c r="O2403" s="138"/>
      <c r="P2403" s="138"/>
      <c r="Q2403" s="149" t="str">
        <f ca="1">IFERROR(VLOOKUP(E2403,'1-SETUP'!$A$52:$AN$144,33,FALSE),"")</f>
        <v/>
      </c>
      <c r="R2403" s="149"/>
      <c r="S2403" s="149"/>
      <c r="T2403" s="149"/>
      <c r="U2403" s="150"/>
    </row>
    <row r="2404" spans="2:21" x14ac:dyDescent="0.45">
      <c r="B2404" s="157" t="str">
        <f t="shared" ca="1" si="148"/>
        <v/>
      </c>
      <c r="C2404" s="158" t="str">
        <f t="shared" ca="1" si="149"/>
        <v/>
      </c>
      <c r="D2404" s="158"/>
      <c r="E2404" s="129" t="str">
        <f t="shared" ca="1" si="150"/>
        <v/>
      </c>
      <c r="F2404" s="129"/>
      <c r="G2404" s="129"/>
      <c r="H2404" s="129"/>
      <c r="I2404" s="129"/>
      <c r="J2404" s="129"/>
      <c r="K2404" s="129"/>
      <c r="L2404" s="138" t="str">
        <f ca="1">IFERROR(VLOOKUP(E2404,'1-SETUP'!$A$52:$N$144,11,FALSE),"")</f>
        <v/>
      </c>
      <c r="M2404" s="138"/>
      <c r="N2404" s="138"/>
      <c r="O2404" s="138"/>
      <c r="P2404" s="138"/>
      <c r="Q2404" s="149" t="str">
        <f ca="1">IFERROR(VLOOKUP(E2404,'1-SETUP'!$A$52:$AN$144,33,FALSE),"")</f>
        <v/>
      </c>
      <c r="R2404" s="149"/>
      <c r="S2404" s="149"/>
      <c r="T2404" s="149"/>
      <c r="U2404" s="150"/>
    </row>
    <row r="2405" spans="2:21" x14ac:dyDescent="0.45">
      <c r="B2405" s="157" t="str">
        <f t="shared" ca="1" si="148"/>
        <v/>
      </c>
      <c r="C2405" s="158" t="str">
        <f t="shared" ca="1" si="149"/>
        <v/>
      </c>
      <c r="D2405" s="158"/>
      <c r="E2405" s="129" t="str">
        <f t="shared" ca="1" si="150"/>
        <v/>
      </c>
      <c r="F2405" s="129"/>
      <c r="G2405" s="129"/>
      <c r="H2405" s="129"/>
      <c r="I2405" s="129"/>
      <c r="J2405" s="129"/>
      <c r="K2405" s="129"/>
      <c r="L2405" s="138" t="str">
        <f ca="1">IFERROR(VLOOKUP(E2405,'1-SETUP'!$A$52:$N$144,11,FALSE),"")</f>
        <v/>
      </c>
      <c r="M2405" s="138"/>
      <c r="N2405" s="138"/>
      <c r="O2405" s="138"/>
      <c r="P2405" s="138"/>
      <c r="Q2405" s="149" t="str">
        <f ca="1">IFERROR(VLOOKUP(E2405,'1-SETUP'!$A$52:$AN$144,33,FALSE),"")</f>
        <v/>
      </c>
      <c r="R2405" s="149"/>
      <c r="S2405" s="149"/>
      <c r="T2405" s="149"/>
      <c r="U2405" s="150"/>
    </row>
    <row r="2406" spans="2:21" x14ac:dyDescent="0.45">
      <c r="B2406" s="157" t="str">
        <f t="shared" ca="1" si="148"/>
        <v/>
      </c>
      <c r="C2406" s="158" t="str">
        <f t="shared" ca="1" si="149"/>
        <v/>
      </c>
      <c r="D2406" s="158"/>
      <c r="E2406" s="129" t="str">
        <f t="shared" ca="1" si="150"/>
        <v/>
      </c>
      <c r="F2406" s="129"/>
      <c r="G2406" s="129"/>
      <c r="H2406" s="129"/>
      <c r="I2406" s="129"/>
      <c r="J2406" s="129"/>
      <c r="K2406" s="129"/>
      <c r="L2406" s="138" t="str">
        <f ca="1">IFERROR(VLOOKUP(E2406,'1-SETUP'!$A$52:$N$144,11,FALSE),"")</f>
        <v/>
      </c>
      <c r="M2406" s="138"/>
      <c r="N2406" s="138"/>
      <c r="O2406" s="138"/>
      <c r="P2406" s="138"/>
      <c r="Q2406" s="149" t="str">
        <f ca="1">IFERROR(VLOOKUP(E2406,'1-SETUP'!$A$52:$AN$144,33,FALSE),"")</f>
        <v/>
      </c>
      <c r="R2406" s="149"/>
      <c r="S2406" s="149"/>
      <c r="T2406" s="149"/>
      <c r="U2406" s="150"/>
    </row>
    <row r="2407" spans="2:21" x14ac:dyDescent="0.45">
      <c r="B2407" s="157" t="str">
        <f t="shared" ca="1" si="148"/>
        <v/>
      </c>
      <c r="C2407" s="158" t="str">
        <f t="shared" ca="1" si="149"/>
        <v/>
      </c>
      <c r="D2407" s="158"/>
      <c r="E2407" s="129" t="str">
        <f t="shared" ca="1" si="150"/>
        <v/>
      </c>
      <c r="F2407" s="129"/>
      <c r="G2407" s="129"/>
      <c r="H2407" s="129"/>
      <c r="I2407" s="129"/>
      <c r="J2407" s="129"/>
      <c r="K2407" s="129"/>
      <c r="L2407" s="138" t="str">
        <f ca="1">IFERROR(VLOOKUP(E2407,'1-SETUP'!$A$52:$N$144,11,FALSE),"")</f>
        <v/>
      </c>
      <c r="M2407" s="138"/>
      <c r="N2407" s="138"/>
      <c r="O2407" s="138"/>
      <c r="P2407" s="138"/>
      <c r="Q2407" s="149" t="str">
        <f ca="1">IFERROR(VLOOKUP(E2407,'1-SETUP'!$A$52:$AN$144,33,FALSE),"")</f>
        <v/>
      </c>
      <c r="R2407" s="149"/>
      <c r="S2407" s="149"/>
      <c r="T2407" s="149"/>
      <c r="U2407" s="150"/>
    </row>
    <row r="2408" spans="2:21" x14ac:dyDescent="0.45">
      <c r="B2408" s="157" t="str">
        <f t="shared" ca="1" si="148"/>
        <v/>
      </c>
      <c r="C2408" s="158" t="str">
        <f t="shared" ca="1" si="149"/>
        <v/>
      </c>
      <c r="D2408" s="158"/>
      <c r="E2408" s="129" t="str">
        <f t="shared" ca="1" si="150"/>
        <v/>
      </c>
      <c r="F2408" s="129"/>
      <c r="G2408" s="129"/>
      <c r="H2408" s="129"/>
      <c r="I2408" s="129"/>
      <c r="J2408" s="129"/>
      <c r="K2408" s="129"/>
      <c r="L2408" s="138" t="str">
        <f ca="1">IFERROR(VLOOKUP(E2408,'1-SETUP'!$A$52:$N$144,11,FALSE),"")</f>
        <v/>
      </c>
      <c r="M2408" s="138"/>
      <c r="N2408" s="138"/>
      <c r="O2408" s="138"/>
      <c r="P2408" s="138"/>
      <c r="Q2408" s="149" t="str">
        <f ca="1">IFERROR(VLOOKUP(E2408,'1-SETUP'!$A$52:$AN$144,33,FALSE),"")</f>
        <v/>
      </c>
      <c r="R2408" s="149"/>
      <c r="S2408" s="149"/>
      <c r="T2408" s="149"/>
      <c r="U2408" s="150"/>
    </row>
    <row r="2409" spans="2:21" x14ac:dyDescent="0.45">
      <c r="B2409" s="157" t="str">
        <f t="shared" ca="1" si="148"/>
        <v/>
      </c>
      <c r="C2409" s="158" t="str">
        <f t="shared" ca="1" si="149"/>
        <v/>
      </c>
      <c r="D2409" s="158"/>
      <c r="E2409" s="129" t="str">
        <f t="shared" ca="1" si="150"/>
        <v/>
      </c>
      <c r="F2409" s="129"/>
      <c r="G2409" s="129"/>
      <c r="H2409" s="129"/>
      <c r="I2409" s="129"/>
      <c r="J2409" s="129"/>
      <c r="K2409" s="129"/>
      <c r="L2409" s="138" t="str">
        <f ca="1">IFERROR(VLOOKUP(E2409,'1-SETUP'!$A$52:$N$144,11,FALSE),"")</f>
        <v/>
      </c>
      <c r="M2409" s="138"/>
      <c r="N2409" s="138"/>
      <c r="O2409" s="138"/>
      <c r="P2409" s="138"/>
      <c r="Q2409" s="149" t="str">
        <f ca="1">IFERROR(VLOOKUP(E2409,'1-SETUP'!$A$52:$AN$144,33,FALSE),"")</f>
        <v/>
      </c>
      <c r="R2409" s="149"/>
      <c r="S2409" s="149"/>
      <c r="T2409" s="149"/>
      <c r="U2409" s="150"/>
    </row>
    <row r="2410" spans="2:21" x14ac:dyDescent="0.45">
      <c r="B2410" s="157" t="str">
        <f t="shared" ca="1" si="148"/>
        <v/>
      </c>
      <c r="C2410" s="158" t="str">
        <f t="shared" ca="1" si="149"/>
        <v/>
      </c>
      <c r="D2410" s="158"/>
      <c r="E2410" s="129" t="str">
        <f t="shared" ca="1" si="150"/>
        <v/>
      </c>
      <c r="F2410" s="129"/>
      <c r="G2410" s="129"/>
      <c r="H2410" s="129"/>
      <c r="I2410" s="129"/>
      <c r="J2410" s="129"/>
      <c r="K2410" s="129"/>
      <c r="L2410" s="138" t="str">
        <f ca="1">IFERROR(VLOOKUP(E2410,'1-SETUP'!$A$52:$N$144,11,FALSE),"")</f>
        <v/>
      </c>
      <c r="M2410" s="138"/>
      <c r="N2410" s="138"/>
      <c r="O2410" s="138"/>
      <c r="P2410" s="138"/>
      <c r="Q2410" s="149" t="str">
        <f ca="1">IFERROR(VLOOKUP(E2410,'1-SETUP'!$A$52:$AN$144,33,FALSE),"")</f>
        <v/>
      </c>
      <c r="R2410" s="149"/>
      <c r="S2410" s="149"/>
      <c r="T2410" s="149"/>
      <c r="U2410" s="150"/>
    </row>
    <row r="2411" spans="2:21" x14ac:dyDescent="0.45">
      <c r="B2411" s="157" t="str">
        <f t="shared" ca="1" si="148"/>
        <v/>
      </c>
      <c r="C2411" s="158" t="str">
        <f t="shared" ca="1" si="149"/>
        <v/>
      </c>
      <c r="D2411" s="158"/>
      <c r="E2411" s="129" t="str">
        <f t="shared" ca="1" si="150"/>
        <v/>
      </c>
      <c r="F2411" s="129"/>
      <c r="G2411" s="129"/>
      <c r="H2411" s="129"/>
      <c r="I2411" s="129"/>
      <c r="J2411" s="129"/>
      <c r="K2411" s="129"/>
      <c r="L2411" s="138" t="str">
        <f ca="1">IFERROR(VLOOKUP(E2411,'1-SETUP'!$A$52:$N$144,11,FALSE),"")</f>
        <v/>
      </c>
      <c r="M2411" s="138"/>
      <c r="N2411" s="138"/>
      <c r="O2411" s="138"/>
      <c r="P2411" s="138"/>
      <c r="Q2411" s="149" t="str">
        <f ca="1">IFERROR(VLOOKUP(E2411,'1-SETUP'!$A$52:$AN$144,33,FALSE),"")</f>
        <v/>
      </c>
      <c r="R2411" s="149"/>
      <c r="S2411" s="149"/>
      <c r="T2411" s="149"/>
      <c r="U2411" s="150"/>
    </row>
    <row r="2412" spans="2:21" x14ac:dyDescent="0.45">
      <c r="B2412" s="157" t="str">
        <f t="shared" ca="1" si="148"/>
        <v/>
      </c>
      <c r="C2412" s="158" t="str">
        <f t="shared" ca="1" si="149"/>
        <v/>
      </c>
      <c r="D2412" s="158"/>
      <c r="E2412" s="129" t="str">
        <f t="shared" ca="1" si="150"/>
        <v/>
      </c>
      <c r="F2412" s="129"/>
      <c r="G2412" s="129"/>
      <c r="H2412" s="129"/>
      <c r="I2412" s="129"/>
      <c r="J2412" s="129"/>
      <c r="K2412" s="129"/>
      <c r="L2412" s="138" t="str">
        <f ca="1">IFERROR(VLOOKUP(E2412,'1-SETUP'!$A$52:$N$144,11,FALSE),"")</f>
        <v/>
      </c>
      <c r="M2412" s="138"/>
      <c r="N2412" s="138"/>
      <c r="O2412" s="138"/>
      <c r="P2412" s="138"/>
      <c r="Q2412" s="149" t="str">
        <f ca="1">IFERROR(VLOOKUP(E2412,'1-SETUP'!$A$52:$AN$144,33,FALSE),"")</f>
        <v/>
      </c>
      <c r="R2412" s="149"/>
      <c r="S2412" s="149"/>
      <c r="T2412" s="149"/>
      <c r="U2412" s="150"/>
    </row>
    <row r="2413" spans="2:21" x14ac:dyDescent="0.45">
      <c r="B2413" s="157" t="str">
        <f t="shared" ca="1" si="148"/>
        <v/>
      </c>
      <c r="C2413" s="158" t="str">
        <f t="shared" ca="1" si="149"/>
        <v/>
      </c>
      <c r="D2413" s="158"/>
      <c r="E2413" s="129" t="str">
        <f t="shared" ca="1" si="150"/>
        <v/>
      </c>
      <c r="F2413" s="129"/>
      <c r="G2413" s="129"/>
      <c r="H2413" s="129"/>
      <c r="I2413" s="129"/>
      <c r="J2413" s="129"/>
      <c r="K2413" s="129"/>
      <c r="L2413" s="138" t="str">
        <f ca="1">IFERROR(VLOOKUP(E2413,'1-SETUP'!$A$52:$N$144,11,FALSE),"")</f>
        <v/>
      </c>
      <c r="M2413" s="138"/>
      <c r="N2413" s="138"/>
      <c r="O2413" s="138"/>
      <c r="P2413" s="138"/>
      <c r="Q2413" s="149" t="str">
        <f ca="1">IFERROR(VLOOKUP(E2413,'1-SETUP'!$A$52:$AN$144,33,FALSE),"")</f>
        <v/>
      </c>
      <c r="R2413" s="149"/>
      <c r="S2413" s="149"/>
      <c r="T2413" s="149"/>
      <c r="U2413" s="150"/>
    </row>
    <row r="2414" spans="2:21" x14ac:dyDescent="0.45">
      <c r="B2414" s="157" t="str">
        <f t="shared" ca="1" si="148"/>
        <v/>
      </c>
      <c r="C2414" s="158" t="str">
        <f t="shared" ca="1" si="149"/>
        <v/>
      </c>
      <c r="D2414" s="158"/>
      <c r="E2414" s="129" t="str">
        <f t="shared" ca="1" si="150"/>
        <v/>
      </c>
      <c r="F2414" s="129"/>
      <c r="G2414" s="129"/>
      <c r="H2414" s="129"/>
      <c r="I2414" s="129"/>
      <c r="J2414" s="129"/>
      <c r="K2414" s="129"/>
      <c r="L2414" s="138" t="str">
        <f ca="1">IFERROR(VLOOKUP(E2414,'1-SETUP'!$A$52:$N$144,11,FALSE),"")</f>
        <v/>
      </c>
      <c r="M2414" s="138"/>
      <c r="N2414" s="138"/>
      <c r="O2414" s="138"/>
      <c r="P2414" s="138"/>
      <c r="Q2414" s="149" t="str">
        <f ca="1">IFERROR(VLOOKUP(E2414,'1-SETUP'!$A$52:$AN$144,33,FALSE),"")</f>
        <v/>
      </c>
      <c r="R2414" s="149"/>
      <c r="S2414" s="149"/>
      <c r="T2414" s="149"/>
      <c r="U2414" s="150"/>
    </row>
    <row r="2415" spans="2:21" x14ac:dyDescent="0.45">
      <c r="B2415" s="157" t="str">
        <f t="shared" ca="1" si="148"/>
        <v/>
      </c>
      <c r="C2415" s="158" t="str">
        <f t="shared" ca="1" si="149"/>
        <v/>
      </c>
      <c r="D2415" s="158"/>
      <c r="E2415" s="129" t="str">
        <f t="shared" ca="1" si="150"/>
        <v/>
      </c>
      <c r="F2415" s="129"/>
      <c r="G2415" s="129"/>
      <c r="H2415" s="129"/>
      <c r="I2415" s="129"/>
      <c r="J2415" s="129"/>
      <c r="K2415" s="129"/>
      <c r="L2415" s="138" t="str">
        <f ca="1">IFERROR(VLOOKUP(E2415,'1-SETUP'!$A$52:$N$144,11,FALSE),"")</f>
        <v/>
      </c>
      <c r="M2415" s="138"/>
      <c r="N2415" s="138"/>
      <c r="O2415" s="138"/>
      <c r="P2415" s="138"/>
      <c r="Q2415" s="149" t="str">
        <f ca="1">IFERROR(VLOOKUP(E2415,'1-SETUP'!$A$52:$AN$144,33,FALSE),"")</f>
        <v/>
      </c>
      <c r="R2415" s="149"/>
      <c r="S2415" s="149"/>
      <c r="T2415" s="149"/>
      <c r="U2415" s="150"/>
    </row>
    <row r="2416" spans="2:21" x14ac:dyDescent="0.45">
      <c r="B2416" s="157" t="str">
        <f t="shared" ca="1" si="148"/>
        <v/>
      </c>
      <c r="C2416" s="158" t="str">
        <f t="shared" ca="1" si="149"/>
        <v/>
      </c>
      <c r="D2416" s="158"/>
      <c r="E2416" s="129" t="str">
        <f t="shared" ca="1" si="150"/>
        <v/>
      </c>
      <c r="F2416" s="129"/>
      <c r="G2416" s="129"/>
      <c r="H2416" s="129"/>
      <c r="I2416" s="129"/>
      <c r="J2416" s="129"/>
      <c r="K2416" s="129"/>
      <c r="L2416" s="138" t="str">
        <f ca="1">IFERROR(VLOOKUP(E2416,'1-SETUP'!$A$52:$N$144,11,FALSE),"")</f>
        <v/>
      </c>
      <c r="M2416" s="138"/>
      <c r="N2416" s="138"/>
      <c r="O2416" s="138"/>
      <c r="P2416" s="138"/>
      <c r="Q2416" s="149" t="str">
        <f ca="1">IFERROR(VLOOKUP(E2416,'1-SETUP'!$A$52:$AN$144,33,FALSE),"")</f>
        <v/>
      </c>
      <c r="R2416" s="149"/>
      <c r="S2416" s="149"/>
      <c r="T2416" s="149"/>
      <c r="U2416" s="150"/>
    </row>
    <row r="2417" spans="2:21" x14ac:dyDescent="0.45">
      <c r="B2417" s="157" t="str">
        <f t="shared" ca="1" si="148"/>
        <v/>
      </c>
      <c r="C2417" s="158" t="str">
        <f t="shared" ca="1" si="149"/>
        <v/>
      </c>
      <c r="D2417" s="158"/>
      <c r="E2417" s="129" t="str">
        <f t="shared" ca="1" si="150"/>
        <v/>
      </c>
      <c r="F2417" s="129"/>
      <c r="G2417" s="129"/>
      <c r="H2417" s="129"/>
      <c r="I2417" s="129"/>
      <c r="J2417" s="129"/>
      <c r="K2417" s="129"/>
      <c r="L2417" s="138" t="str">
        <f ca="1">IFERROR(VLOOKUP(E2417,'1-SETUP'!$A$52:$N$144,11,FALSE),"")</f>
        <v/>
      </c>
      <c r="M2417" s="138"/>
      <c r="N2417" s="138"/>
      <c r="O2417" s="138"/>
      <c r="P2417" s="138"/>
      <c r="Q2417" s="149" t="str">
        <f ca="1">IFERROR(VLOOKUP(E2417,'1-SETUP'!$A$52:$AN$144,33,FALSE),"")</f>
        <v/>
      </c>
      <c r="R2417" s="149"/>
      <c r="S2417" s="149"/>
      <c r="T2417" s="149"/>
      <c r="U2417" s="150"/>
    </row>
    <row r="2418" spans="2:21" x14ac:dyDescent="0.45">
      <c r="B2418" s="157" t="str">
        <f t="shared" ca="1" si="148"/>
        <v/>
      </c>
      <c r="C2418" s="158" t="str">
        <f t="shared" ca="1" si="149"/>
        <v/>
      </c>
      <c r="D2418" s="158"/>
      <c r="E2418" s="129" t="str">
        <f t="shared" ca="1" si="150"/>
        <v/>
      </c>
      <c r="F2418" s="129"/>
      <c r="G2418" s="129"/>
      <c r="H2418" s="129"/>
      <c r="I2418" s="129"/>
      <c r="J2418" s="129"/>
      <c r="K2418" s="129"/>
      <c r="L2418" s="138" t="str">
        <f ca="1">IFERROR(VLOOKUP(E2418,'1-SETUP'!$A$52:$N$144,11,FALSE),"")</f>
        <v/>
      </c>
      <c r="M2418" s="138"/>
      <c r="N2418" s="138"/>
      <c r="O2418" s="138"/>
      <c r="P2418" s="138"/>
      <c r="Q2418" s="149" t="str">
        <f ca="1">IFERROR(VLOOKUP(E2418,'1-SETUP'!$A$52:$AN$144,33,FALSE),"")</f>
        <v/>
      </c>
      <c r="R2418" s="149"/>
      <c r="S2418" s="149"/>
      <c r="T2418" s="149"/>
      <c r="U2418" s="150"/>
    </row>
    <row r="2419" spans="2:21" x14ac:dyDescent="0.45">
      <c r="B2419" s="157" t="str">
        <f t="shared" ca="1" si="148"/>
        <v/>
      </c>
      <c r="C2419" s="158" t="str">
        <f t="shared" ca="1" si="149"/>
        <v/>
      </c>
      <c r="D2419" s="158"/>
      <c r="E2419" s="129" t="str">
        <f t="shared" ca="1" si="150"/>
        <v/>
      </c>
      <c r="F2419" s="129"/>
      <c r="G2419" s="129"/>
      <c r="H2419" s="129"/>
      <c r="I2419" s="129"/>
      <c r="J2419" s="129"/>
      <c r="K2419" s="129"/>
      <c r="L2419" s="138" t="str">
        <f ca="1">IFERROR(VLOOKUP(E2419,'1-SETUP'!$A$52:$N$144,11,FALSE),"")</f>
        <v/>
      </c>
      <c r="M2419" s="138"/>
      <c r="N2419" s="138"/>
      <c r="O2419" s="138"/>
      <c r="P2419" s="138"/>
      <c r="Q2419" s="149" t="str">
        <f ca="1">IFERROR(VLOOKUP(E2419,'1-SETUP'!$A$52:$AN$144,33,FALSE),"")</f>
        <v/>
      </c>
      <c r="R2419" s="149"/>
      <c r="S2419" s="149"/>
      <c r="T2419" s="149"/>
      <c r="U2419" s="150"/>
    </row>
    <row r="2420" spans="2:21" x14ac:dyDescent="0.45">
      <c r="B2420" s="157" t="str">
        <f t="shared" ca="1" si="148"/>
        <v/>
      </c>
      <c r="C2420" s="158" t="str">
        <f t="shared" ca="1" si="149"/>
        <v/>
      </c>
      <c r="D2420" s="158"/>
      <c r="E2420" s="129" t="str">
        <f t="shared" ca="1" si="150"/>
        <v/>
      </c>
      <c r="F2420" s="129"/>
      <c r="G2420" s="129"/>
      <c r="H2420" s="129"/>
      <c r="I2420" s="129"/>
      <c r="J2420" s="129"/>
      <c r="K2420" s="129"/>
      <c r="L2420" s="138" t="str">
        <f ca="1">IFERROR(VLOOKUP(E2420,'1-SETUP'!$A$52:$N$144,11,FALSE),"")</f>
        <v/>
      </c>
      <c r="M2420" s="138"/>
      <c r="N2420" s="138"/>
      <c r="O2420" s="138"/>
      <c r="P2420" s="138"/>
      <c r="Q2420" s="149" t="str">
        <f ca="1">IFERROR(VLOOKUP(E2420,'1-SETUP'!$A$52:$AN$144,33,FALSE),"")</f>
        <v/>
      </c>
      <c r="R2420" s="149"/>
      <c r="S2420" s="149"/>
      <c r="T2420" s="149"/>
      <c r="U2420" s="150"/>
    </row>
    <row r="2421" spans="2:21" x14ac:dyDescent="0.45">
      <c r="B2421" s="157" t="str">
        <f t="shared" ca="1" si="148"/>
        <v/>
      </c>
      <c r="C2421" s="158" t="str">
        <f t="shared" ca="1" si="149"/>
        <v/>
      </c>
      <c r="D2421" s="158"/>
      <c r="E2421" s="129" t="str">
        <f t="shared" ca="1" si="150"/>
        <v/>
      </c>
      <c r="F2421" s="129"/>
      <c r="G2421" s="129"/>
      <c r="H2421" s="129"/>
      <c r="I2421" s="129"/>
      <c r="J2421" s="129"/>
      <c r="K2421" s="129"/>
      <c r="L2421" s="138" t="str">
        <f ca="1">IFERROR(VLOOKUP(E2421,'1-SETUP'!$A$52:$N$144,11,FALSE),"")</f>
        <v/>
      </c>
      <c r="M2421" s="138"/>
      <c r="N2421" s="138"/>
      <c r="O2421" s="138"/>
      <c r="P2421" s="138"/>
      <c r="Q2421" s="149" t="str">
        <f ca="1">IFERROR(VLOOKUP(E2421,'1-SETUP'!$A$52:$AN$144,33,FALSE),"")</f>
        <v/>
      </c>
      <c r="R2421" s="149"/>
      <c r="S2421" s="149"/>
      <c r="T2421" s="149"/>
      <c r="U2421" s="150"/>
    </row>
    <row r="2422" spans="2:21" x14ac:dyDescent="0.45">
      <c r="B2422" s="157" t="str">
        <f t="shared" ca="1" si="148"/>
        <v/>
      </c>
      <c r="C2422" s="158" t="str">
        <f t="shared" ca="1" si="149"/>
        <v/>
      </c>
      <c r="D2422" s="158"/>
      <c r="E2422" s="129" t="str">
        <f t="shared" ca="1" si="150"/>
        <v/>
      </c>
      <c r="F2422" s="129"/>
      <c r="G2422" s="129"/>
      <c r="H2422" s="129"/>
      <c r="I2422" s="129"/>
      <c r="J2422" s="129"/>
      <c r="K2422" s="129"/>
      <c r="L2422" s="138" t="str">
        <f ca="1">IFERROR(VLOOKUP(E2422,'1-SETUP'!$A$52:$N$144,11,FALSE),"")</f>
        <v/>
      </c>
      <c r="M2422" s="138"/>
      <c r="N2422" s="138"/>
      <c r="O2422" s="138"/>
      <c r="P2422" s="138"/>
      <c r="Q2422" s="149" t="str">
        <f ca="1">IFERROR(VLOOKUP(E2422,'1-SETUP'!$A$52:$AN$144,33,FALSE),"")</f>
        <v/>
      </c>
      <c r="R2422" s="149"/>
      <c r="S2422" s="149"/>
      <c r="T2422" s="149"/>
      <c r="U2422" s="150"/>
    </row>
    <row r="2423" spans="2:21" x14ac:dyDescent="0.45">
      <c r="B2423" s="157" t="str">
        <f t="shared" ca="1" si="148"/>
        <v/>
      </c>
      <c r="C2423" s="158" t="str">
        <f t="shared" ca="1" si="149"/>
        <v/>
      </c>
      <c r="D2423" s="158"/>
      <c r="E2423" s="129" t="str">
        <f t="shared" ca="1" si="150"/>
        <v/>
      </c>
      <c r="F2423" s="129"/>
      <c r="G2423" s="129"/>
      <c r="H2423" s="129"/>
      <c r="I2423" s="129"/>
      <c r="J2423" s="129"/>
      <c r="K2423" s="129"/>
      <c r="L2423" s="138" t="str">
        <f ca="1">IFERROR(VLOOKUP(E2423,'1-SETUP'!$A$52:$N$144,11,FALSE),"")</f>
        <v/>
      </c>
      <c r="M2423" s="138"/>
      <c r="N2423" s="138"/>
      <c r="O2423" s="138"/>
      <c r="P2423" s="138"/>
      <c r="Q2423" s="149" t="str">
        <f ca="1">IFERROR(VLOOKUP(E2423,'1-SETUP'!$A$52:$AN$144,33,FALSE),"")</f>
        <v/>
      </c>
      <c r="R2423" s="149"/>
      <c r="S2423" s="149"/>
      <c r="T2423" s="149"/>
      <c r="U2423" s="150"/>
    </row>
    <row r="2424" spans="2:21" x14ac:dyDescent="0.45">
      <c r="B2424" s="157" t="str">
        <f t="shared" ca="1" si="148"/>
        <v/>
      </c>
      <c r="C2424" s="158" t="str">
        <f t="shared" ca="1" si="149"/>
        <v/>
      </c>
      <c r="D2424" s="158"/>
      <c r="E2424" s="129" t="str">
        <f t="shared" ca="1" si="150"/>
        <v/>
      </c>
      <c r="F2424" s="129"/>
      <c r="G2424" s="129"/>
      <c r="H2424" s="129"/>
      <c r="I2424" s="129"/>
      <c r="J2424" s="129"/>
      <c r="K2424" s="129"/>
      <c r="L2424" s="138" t="str">
        <f ca="1">IFERROR(VLOOKUP(E2424,'1-SETUP'!$A$52:$N$144,11,FALSE),"")</f>
        <v/>
      </c>
      <c r="M2424" s="138"/>
      <c r="N2424" s="138"/>
      <c r="O2424" s="138"/>
      <c r="P2424" s="138"/>
      <c r="Q2424" s="149" t="str">
        <f ca="1">IFERROR(VLOOKUP(E2424,'1-SETUP'!$A$52:$AN$144,33,FALSE),"")</f>
        <v/>
      </c>
      <c r="R2424" s="149"/>
      <c r="S2424" s="149"/>
      <c r="T2424" s="149"/>
      <c r="U2424" s="150"/>
    </row>
    <row r="2425" spans="2:21" x14ac:dyDescent="0.45">
      <c r="B2425" s="157" t="str">
        <f t="shared" ca="1" si="148"/>
        <v/>
      </c>
      <c r="C2425" s="158" t="str">
        <f t="shared" ca="1" si="149"/>
        <v/>
      </c>
      <c r="D2425" s="158"/>
      <c r="E2425" s="129" t="str">
        <f t="shared" ca="1" si="150"/>
        <v/>
      </c>
      <c r="F2425" s="129"/>
      <c r="G2425" s="129"/>
      <c r="H2425" s="129"/>
      <c r="I2425" s="129"/>
      <c r="J2425" s="129"/>
      <c r="K2425" s="129"/>
      <c r="L2425" s="138" t="str">
        <f ca="1">IFERROR(VLOOKUP(E2425,'1-SETUP'!$A$52:$N$144,11,FALSE),"")</f>
        <v/>
      </c>
      <c r="M2425" s="138"/>
      <c r="N2425" s="138"/>
      <c r="O2425" s="138"/>
      <c r="P2425" s="138"/>
      <c r="Q2425" s="149" t="str">
        <f ca="1">IFERROR(VLOOKUP(E2425,'1-SETUP'!$A$52:$AN$144,33,FALSE),"")</f>
        <v/>
      </c>
      <c r="R2425" s="149"/>
      <c r="S2425" s="149"/>
      <c r="T2425" s="149"/>
      <c r="U2425" s="150"/>
    </row>
    <row r="2426" spans="2:21" x14ac:dyDescent="0.45">
      <c r="B2426" s="157" t="str">
        <f t="shared" ca="1" si="148"/>
        <v/>
      </c>
      <c r="C2426" s="158" t="str">
        <f t="shared" ca="1" si="149"/>
        <v/>
      </c>
      <c r="D2426" s="158"/>
      <c r="E2426" s="129" t="str">
        <f t="shared" ca="1" si="150"/>
        <v/>
      </c>
      <c r="F2426" s="129"/>
      <c r="G2426" s="129"/>
      <c r="H2426" s="129"/>
      <c r="I2426" s="129"/>
      <c r="J2426" s="129"/>
      <c r="K2426" s="129"/>
      <c r="L2426" s="138" t="str">
        <f ca="1">IFERROR(VLOOKUP(E2426,'1-SETUP'!$A$52:$N$144,11,FALSE),"")</f>
        <v/>
      </c>
      <c r="M2426" s="138"/>
      <c r="N2426" s="138"/>
      <c r="O2426" s="138"/>
      <c r="P2426" s="138"/>
      <c r="Q2426" s="149" t="str">
        <f ca="1">IFERROR(VLOOKUP(E2426,'1-SETUP'!$A$52:$AN$144,33,FALSE),"")</f>
        <v/>
      </c>
      <c r="R2426" s="149"/>
      <c r="S2426" s="149"/>
      <c r="T2426" s="149"/>
      <c r="U2426" s="150"/>
    </row>
    <row r="2427" spans="2:21" x14ac:dyDescent="0.45">
      <c r="B2427" s="157" t="str">
        <f t="shared" ca="1" si="148"/>
        <v/>
      </c>
      <c r="C2427" s="158" t="str">
        <f t="shared" ca="1" si="149"/>
        <v/>
      </c>
      <c r="D2427" s="158"/>
      <c r="E2427" s="129" t="str">
        <f t="shared" ca="1" si="150"/>
        <v/>
      </c>
      <c r="F2427" s="129"/>
      <c r="G2427" s="129"/>
      <c r="H2427" s="129"/>
      <c r="I2427" s="129"/>
      <c r="J2427" s="129"/>
      <c r="K2427" s="129"/>
      <c r="L2427" s="138" t="str">
        <f ca="1">IFERROR(VLOOKUP(E2427,'1-SETUP'!$A$52:$N$144,11,FALSE),"")</f>
        <v/>
      </c>
      <c r="M2427" s="138"/>
      <c r="N2427" s="138"/>
      <c r="O2427" s="138"/>
      <c r="P2427" s="138"/>
      <c r="Q2427" s="149" t="str">
        <f ca="1">IFERROR(VLOOKUP(E2427,'1-SETUP'!$A$52:$AN$144,33,FALSE),"")</f>
        <v/>
      </c>
      <c r="R2427" s="149"/>
      <c r="S2427" s="149"/>
      <c r="T2427" s="149"/>
      <c r="U2427" s="150"/>
    </row>
    <row r="2428" spans="2:21" x14ac:dyDescent="0.45">
      <c r="B2428" s="157" t="str">
        <f t="shared" ca="1" si="148"/>
        <v/>
      </c>
      <c r="C2428" s="158" t="str">
        <f t="shared" ca="1" si="149"/>
        <v/>
      </c>
      <c r="D2428" s="158"/>
      <c r="E2428" s="129" t="str">
        <f t="shared" ca="1" si="150"/>
        <v/>
      </c>
      <c r="F2428" s="129"/>
      <c r="G2428" s="129"/>
      <c r="H2428" s="129"/>
      <c r="I2428" s="129"/>
      <c r="J2428" s="129"/>
      <c r="K2428" s="129"/>
      <c r="L2428" s="138" t="str">
        <f ca="1">IFERROR(VLOOKUP(E2428,'1-SETUP'!$A$52:$N$144,11,FALSE),"")</f>
        <v/>
      </c>
      <c r="M2428" s="138"/>
      <c r="N2428" s="138"/>
      <c r="O2428" s="138"/>
      <c r="P2428" s="138"/>
      <c r="Q2428" s="149" t="str">
        <f ca="1">IFERROR(VLOOKUP(E2428,'1-SETUP'!$A$52:$AN$144,33,FALSE),"")</f>
        <v/>
      </c>
      <c r="R2428" s="149"/>
      <c r="S2428" s="149"/>
      <c r="T2428" s="149"/>
      <c r="U2428" s="150"/>
    </row>
    <row r="2429" spans="2:21" x14ac:dyDescent="0.45">
      <c r="B2429" s="157" t="str">
        <f t="shared" ca="1" si="148"/>
        <v/>
      </c>
      <c r="C2429" s="158" t="str">
        <f t="shared" ca="1" si="149"/>
        <v/>
      </c>
      <c r="D2429" s="158"/>
      <c r="E2429" s="129" t="str">
        <f t="shared" ca="1" si="150"/>
        <v/>
      </c>
      <c r="F2429" s="129"/>
      <c r="G2429" s="129"/>
      <c r="H2429" s="129"/>
      <c r="I2429" s="129"/>
      <c r="J2429" s="129"/>
      <c r="K2429" s="129"/>
      <c r="L2429" s="138" t="str">
        <f ca="1">IFERROR(VLOOKUP(E2429,'1-SETUP'!$A$52:$N$144,11,FALSE),"")</f>
        <v/>
      </c>
      <c r="M2429" s="138"/>
      <c r="N2429" s="138"/>
      <c r="O2429" s="138"/>
      <c r="P2429" s="138"/>
      <c r="Q2429" s="149" t="str">
        <f ca="1">IFERROR(VLOOKUP(E2429,'1-SETUP'!$A$52:$AN$144,33,FALSE),"")</f>
        <v/>
      </c>
      <c r="R2429" s="149"/>
      <c r="S2429" s="149"/>
      <c r="T2429" s="149"/>
      <c r="U2429" s="150"/>
    </row>
    <row r="2430" spans="2:21" x14ac:dyDescent="0.45">
      <c r="B2430" s="157" t="str">
        <f t="shared" ca="1" si="148"/>
        <v/>
      </c>
      <c r="C2430" s="158" t="str">
        <f t="shared" ca="1" si="149"/>
        <v/>
      </c>
      <c r="D2430" s="158"/>
      <c r="E2430" s="129" t="str">
        <f t="shared" ca="1" si="150"/>
        <v/>
      </c>
      <c r="F2430" s="129"/>
      <c r="G2430" s="129"/>
      <c r="H2430" s="129"/>
      <c r="I2430" s="129"/>
      <c r="J2430" s="129"/>
      <c r="K2430" s="129"/>
      <c r="L2430" s="138" t="str">
        <f ca="1">IFERROR(VLOOKUP(E2430,'1-SETUP'!$A$52:$N$144,11,FALSE),"")</f>
        <v/>
      </c>
      <c r="M2430" s="138"/>
      <c r="N2430" s="138"/>
      <c r="O2430" s="138"/>
      <c r="P2430" s="138"/>
      <c r="Q2430" s="149" t="str">
        <f ca="1">IFERROR(VLOOKUP(E2430,'1-SETUP'!$A$52:$AN$144,33,FALSE),"")</f>
        <v/>
      </c>
      <c r="R2430" s="149"/>
      <c r="S2430" s="149"/>
      <c r="T2430" s="149"/>
      <c r="U2430" s="150"/>
    </row>
    <row r="2431" spans="2:21" x14ac:dyDescent="0.45">
      <c r="B2431" s="157" t="str">
        <f t="shared" ca="1" si="148"/>
        <v/>
      </c>
      <c r="C2431" s="158" t="str">
        <f t="shared" ca="1" si="149"/>
        <v/>
      </c>
      <c r="D2431" s="158"/>
      <c r="E2431" s="129" t="str">
        <f t="shared" ca="1" si="150"/>
        <v/>
      </c>
      <c r="F2431" s="129"/>
      <c r="G2431" s="129"/>
      <c r="H2431" s="129"/>
      <c r="I2431" s="129"/>
      <c r="J2431" s="129"/>
      <c r="K2431" s="129"/>
      <c r="L2431" s="138" t="str">
        <f ca="1">IFERROR(VLOOKUP(E2431,'1-SETUP'!$A$52:$N$144,11,FALSE),"")</f>
        <v/>
      </c>
      <c r="M2431" s="138"/>
      <c r="N2431" s="138"/>
      <c r="O2431" s="138"/>
      <c r="P2431" s="138"/>
      <c r="Q2431" s="149" t="str">
        <f ca="1">IFERROR(VLOOKUP(E2431,'1-SETUP'!$A$52:$AN$144,33,FALSE),"")</f>
        <v/>
      </c>
      <c r="R2431" s="149"/>
      <c r="S2431" s="149"/>
      <c r="T2431" s="149"/>
      <c r="U2431" s="150"/>
    </row>
    <row r="2432" spans="2:21" x14ac:dyDescent="0.45">
      <c r="B2432" s="157" t="str">
        <f t="shared" ca="1" si="148"/>
        <v/>
      </c>
      <c r="C2432" s="158" t="str">
        <f t="shared" ca="1" si="149"/>
        <v/>
      </c>
      <c r="D2432" s="158"/>
      <c r="E2432" s="129" t="str">
        <f t="shared" ca="1" si="150"/>
        <v/>
      </c>
      <c r="F2432" s="129"/>
      <c r="G2432" s="129"/>
      <c r="H2432" s="129"/>
      <c r="I2432" s="129"/>
      <c r="J2432" s="129"/>
      <c r="K2432" s="129"/>
      <c r="L2432" s="138" t="str">
        <f ca="1">IFERROR(VLOOKUP(E2432,'1-SETUP'!$A$52:$N$144,11,FALSE),"")</f>
        <v/>
      </c>
      <c r="M2432" s="138"/>
      <c r="N2432" s="138"/>
      <c r="O2432" s="138"/>
      <c r="P2432" s="138"/>
      <c r="Q2432" s="149" t="str">
        <f ca="1">IFERROR(VLOOKUP(E2432,'1-SETUP'!$A$52:$AN$144,33,FALSE),"")</f>
        <v/>
      </c>
      <c r="R2432" s="149"/>
      <c r="S2432" s="149"/>
      <c r="T2432" s="149"/>
      <c r="U2432" s="150"/>
    </row>
    <row r="2433" spans="2:21" x14ac:dyDescent="0.45">
      <c r="B2433" s="157" t="str">
        <f t="shared" ca="1" si="148"/>
        <v/>
      </c>
      <c r="C2433" s="158" t="str">
        <f t="shared" ca="1" si="149"/>
        <v/>
      </c>
      <c r="D2433" s="158"/>
      <c r="E2433" s="129" t="str">
        <f t="shared" ca="1" si="150"/>
        <v/>
      </c>
      <c r="F2433" s="129"/>
      <c r="G2433" s="129"/>
      <c r="H2433" s="129"/>
      <c r="I2433" s="129"/>
      <c r="J2433" s="129"/>
      <c r="K2433" s="129"/>
      <c r="L2433" s="138" t="str">
        <f ca="1">IFERROR(VLOOKUP(E2433,'1-SETUP'!$A$52:$N$144,11,FALSE),"")</f>
        <v/>
      </c>
      <c r="M2433" s="138"/>
      <c r="N2433" s="138"/>
      <c r="O2433" s="138"/>
      <c r="P2433" s="138"/>
      <c r="Q2433" s="149" t="str">
        <f ca="1">IFERROR(VLOOKUP(E2433,'1-SETUP'!$A$52:$AN$144,33,FALSE),"")</f>
        <v/>
      </c>
      <c r="R2433" s="149"/>
      <c r="S2433" s="149"/>
      <c r="T2433" s="149"/>
      <c r="U2433" s="150"/>
    </row>
    <row r="2434" spans="2:21" x14ac:dyDescent="0.45">
      <c r="B2434" s="157" t="str">
        <f t="shared" ca="1" si="148"/>
        <v/>
      </c>
      <c r="C2434" s="158" t="str">
        <f t="shared" ca="1" si="149"/>
        <v/>
      </c>
      <c r="D2434" s="158"/>
      <c r="E2434" s="129" t="str">
        <f t="shared" ca="1" si="150"/>
        <v/>
      </c>
      <c r="F2434" s="129"/>
      <c r="G2434" s="129"/>
      <c r="H2434" s="129"/>
      <c r="I2434" s="129"/>
      <c r="J2434" s="129"/>
      <c r="K2434" s="129"/>
      <c r="L2434" s="138" t="str">
        <f ca="1">IFERROR(VLOOKUP(E2434,'1-SETUP'!$A$52:$N$144,11,FALSE),"")</f>
        <v/>
      </c>
      <c r="M2434" s="138"/>
      <c r="N2434" s="138"/>
      <c r="O2434" s="138"/>
      <c r="P2434" s="138"/>
      <c r="Q2434" s="149" t="str">
        <f ca="1">IFERROR(VLOOKUP(E2434,'1-SETUP'!$A$52:$AN$144,33,FALSE),"")</f>
        <v/>
      </c>
      <c r="R2434" s="149"/>
      <c r="S2434" s="149"/>
      <c r="T2434" s="149"/>
      <c r="U2434" s="150"/>
    </row>
    <row r="2435" spans="2:21" x14ac:dyDescent="0.45">
      <c r="B2435" s="157" t="str">
        <f t="shared" ca="1" si="148"/>
        <v/>
      </c>
      <c r="C2435" s="158" t="str">
        <f t="shared" ca="1" si="149"/>
        <v/>
      </c>
      <c r="D2435" s="158"/>
      <c r="E2435" s="129" t="str">
        <f t="shared" ca="1" si="150"/>
        <v/>
      </c>
      <c r="F2435" s="129"/>
      <c r="G2435" s="129"/>
      <c r="H2435" s="129"/>
      <c r="I2435" s="129"/>
      <c r="J2435" s="129"/>
      <c r="K2435" s="129"/>
      <c r="L2435" s="138" t="str">
        <f ca="1">IFERROR(VLOOKUP(E2435,'1-SETUP'!$A$52:$N$144,11,FALSE),"")</f>
        <v/>
      </c>
      <c r="M2435" s="138"/>
      <c r="N2435" s="138"/>
      <c r="O2435" s="138"/>
      <c r="P2435" s="138"/>
      <c r="Q2435" s="149" t="str">
        <f ca="1">IFERROR(VLOOKUP(E2435,'1-SETUP'!$A$52:$AN$144,33,FALSE),"")</f>
        <v/>
      </c>
      <c r="R2435" s="149"/>
      <c r="S2435" s="149"/>
      <c r="T2435" s="149"/>
      <c r="U2435" s="150"/>
    </row>
    <row r="2436" spans="2:21" x14ac:dyDescent="0.45">
      <c r="B2436" s="157" t="str">
        <f t="shared" ca="1" si="148"/>
        <v/>
      </c>
      <c r="C2436" s="158" t="str">
        <f t="shared" ca="1" si="149"/>
        <v/>
      </c>
      <c r="D2436" s="158"/>
      <c r="E2436" s="129" t="str">
        <f t="shared" ca="1" si="150"/>
        <v/>
      </c>
      <c r="F2436" s="129"/>
      <c r="G2436" s="129"/>
      <c r="H2436" s="129"/>
      <c r="I2436" s="129"/>
      <c r="J2436" s="129"/>
      <c r="K2436" s="129"/>
      <c r="L2436" s="138" t="str">
        <f ca="1">IFERROR(VLOOKUP(E2436,'1-SETUP'!$A$52:$N$144,11,FALSE),"")</f>
        <v/>
      </c>
      <c r="M2436" s="138"/>
      <c r="N2436" s="138"/>
      <c r="O2436" s="138"/>
      <c r="P2436" s="138"/>
      <c r="Q2436" s="149" t="str">
        <f ca="1">IFERROR(VLOOKUP(E2436,'1-SETUP'!$A$52:$AN$144,33,FALSE),"")</f>
        <v/>
      </c>
      <c r="R2436" s="149"/>
      <c r="S2436" s="149"/>
      <c r="T2436" s="149"/>
      <c r="U2436" s="150"/>
    </row>
    <row r="2437" spans="2:21" x14ac:dyDescent="0.45">
      <c r="B2437" s="157" t="str">
        <f t="shared" ca="1" si="148"/>
        <v/>
      </c>
      <c r="C2437" s="158" t="str">
        <f t="shared" ca="1" si="149"/>
        <v/>
      </c>
      <c r="D2437" s="158"/>
      <c r="E2437" s="129" t="str">
        <f t="shared" ca="1" si="150"/>
        <v/>
      </c>
      <c r="F2437" s="129"/>
      <c r="G2437" s="129"/>
      <c r="H2437" s="129"/>
      <c r="I2437" s="129"/>
      <c r="J2437" s="129"/>
      <c r="K2437" s="129"/>
      <c r="L2437" s="138" t="str">
        <f ca="1">IFERROR(VLOOKUP(E2437,'1-SETUP'!$A$52:$N$144,11,FALSE),"")</f>
        <v/>
      </c>
      <c r="M2437" s="138"/>
      <c r="N2437" s="138"/>
      <c r="O2437" s="138"/>
      <c r="P2437" s="138"/>
      <c r="Q2437" s="149" t="str">
        <f ca="1">IFERROR(VLOOKUP(E2437,'1-SETUP'!$A$52:$AN$144,33,FALSE),"")</f>
        <v/>
      </c>
      <c r="R2437" s="149"/>
      <c r="S2437" s="149"/>
      <c r="T2437" s="149"/>
      <c r="U2437" s="150"/>
    </row>
    <row r="2438" spans="2:21" x14ac:dyDescent="0.45">
      <c r="B2438" s="157" t="str">
        <f t="shared" ca="1" si="148"/>
        <v/>
      </c>
      <c r="C2438" s="158" t="str">
        <f t="shared" ca="1" si="149"/>
        <v/>
      </c>
      <c r="D2438" s="158"/>
      <c r="E2438" s="129" t="str">
        <f t="shared" ca="1" si="150"/>
        <v/>
      </c>
      <c r="F2438" s="129"/>
      <c r="G2438" s="129"/>
      <c r="H2438" s="129"/>
      <c r="I2438" s="129"/>
      <c r="J2438" s="129"/>
      <c r="K2438" s="129"/>
      <c r="L2438" s="138" t="str">
        <f ca="1">IFERROR(VLOOKUP(E2438,'1-SETUP'!$A$52:$N$144,11,FALSE),"")</f>
        <v/>
      </c>
      <c r="M2438" s="138"/>
      <c r="N2438" s="138"/>
      <c r="O2438" s="138"/>
      <c r="P2438" s="138"/>
      <c r="Q2438" s="149" t="str">
        <f ca="1">IFERROR(VLOOKUP(E2438,'1-SETUP'!$A$52:$AN$144,33,FALSE),"")</f>
        <v/>
      </c>
      <c r="R2438" s="149"/>
      <c r="S2438" s="149"/>
      <c r="T2438" s="149"/>
      <c r="U2438" s="150"/>
    </row>
    <row r="2439" spans="2:21" x14ac:dyDescent="0.45">
      <c r="B2439" s="157" t="str">
        <f t="shared" ref="B2439:B2502" ca="1" si="151">H538</f>
        <v/>
      </c>
      <c r="C2439" s="158" t="str">
        <f t="shared" ca="1" si="149"/>
        <v/>
      </c>
      <c r="D2439" s="158"/>
      <c r="E2439" s="129" t="str">
        <f t="shared" ca="1" si="150"/>
        <v/>
      </c>
      <c r="F2439" s="129"/>
      <c r="G2439" s="129"/>
      <c r="H2439" s="129"/>
      <c r="I2439" s="129"/>
      <c r="J2439" s="129"/>
      <c r="K2439" s="129"/>
      <c r="L2439" s="138" t="str">
        <f ca="1">IFERROR(VLOOKUP(E2439,'1-SETUP'!$A$52:$N$144,11,FALSE),"")</f>
        <v/>
      </c>
      <c r="M2439" s="138"/>
      <c r="N2439" s="138"/>
      <c r="O2439" s="138"/>
      <c r="P2439" s="138"/>
      <c r="Q2439" s="149" t="str">
        <f ca="1">IFERROR(VLOOKUP(E2439,'1-SETUP'!$A$52:$AN$144,33,FALSE),"")</f>
        <v/>
      </c>
      <c r="R2439" s="149"/>
      <c r="S2439" s="149"/>
      <c r="T2439" s="149"/>
      <c r="U2439" s="150"/>
    </row>
    <row r="2440" spans="2:21" x14ac:dyDescent="0.45">
      <c r="B2440" s="157" t="str">
        <f t="shared" ca="1" si="151"/>
        <v/>
      </c>
      <c r="C2440" s="158" t="str">
        <f t="shared" ref="C2440:C2503" ca="1" si="152">I539</f>
        <v/>
      </c>
      <c r="D2440" s="158"/>
      <c r="E2440" s="129" t="str">
        <f t="shared" ref="E2440:E2503" ca="1" si="153">IF(B2440="","",I539)</f>
        <v/>
      </c>
      <c r="F2440" s="129"/>
      <c r="G2440" s="129"/>
      <c r="H2440" s="129"/>
      <c r="I2440" s="129"/>
      <c r="J2440" s="129"/>
      <c r="K2440" s="129"/>
      <c r="L2440" s="138" t="str">
        <f ca="1">IFERROR(VLOOKUP(E2440,'1-SETUP'!$A$52:$N$144,11,FALSE),"")</f>
        <v/>
      </c>
      <c r="M2440" s="138"/>
      <c r="N2440" s="138"/>
      <c r="O2440" s="138"/>
      <c r="P2440" s="138"/>
      <c r="Q2440" s="149" t="str">
        <f ca="1">IFERROR(VLOOKUP(E2440,'1-SETUP'!$A$52:$AN$144,33,FALSE),"")</f>
        <v/>
      </c>
      <c r="R2440" s="149"/>
      <c r="S2440" s="149"/>
      <c r="T2440" s="149"/>
      <c r="U2440" s="150"/>
    </row>
    <row r="2441" spans="2:21" x14ac:dyDescent="0.45">
      <c r="B2441" s="157" t="str">
        <f t="shared" ca="1" si="151"/>
        <v/>
      </c>
      <c r="C2441" s="158" t="str">
        <f t="shared" ca="1" si="152"/>
        <v/>
      </c>
      <c r="D2441" s="158"/>
      <c r="E2441" s="129" t="str">
        <f t="shared" ca="1" si="153"/>
        <v/>
      </c>
      <c r="F2441" s="129"/>
      <c r="G2441" s="129"/>
      <c r="H2441" s="129"/>
      <c r="I2441" s="129"/>
      <c r="J2441" s="129"/>
      <c r="K2441" s="129"/>
      <c r="L2441" s="138" t="str">
        <f ca="1">IFERROR(VLOOKUP(E2441,'1-SETUP'!$A$52:$N$144,11,FALSE),"")</f>
        <v/>
      </c>
      <c r="M2441" s="138"/>
      <c r="N2441" s="138"/>
      <c r="O2441" s="138"/>
      <c r="P2441" s="138"/>
      <c r="Q2441" s="149" t="str">
        <f ca="1">IFERROR(VLOOKUP(E2441,'1-SETUP'!$A$52:$AN$144,33,FALSE),"")</f>
        <v/>
      </c>
      <c r="R2441" s="149"/>
      <c r="S2441" s="149"/>
      <c r="T2441" s="149"/>
      <c r="U2441" s="150"/>
    </row>
    <row r="2442" spans="2:21" x14ac:dyDescent="0.45">
      <c r="B2442" s="157" t="str">
        <f t="shared" ca="1" si="151"/>
        <v/>
      </c>
      <c r="C2442" s="158" t="str">
        <f t="shared" ca="1" si="152"/>
        <v/>
      </c>
      <c r="D2442" s="158"/>
      <c r="E2442" s="129" t="str">
        <f t="shared" ca="1" si="153"/>
        <v/>
      </c>
      <c r="F2442" s="129"/>
      <c r="G2442" s="129"/>
      <c r="H2442" s="129"/>
      <c r="I2442" s="129"/>
      <c r="J2442" s="129"/>
      <c r="K2442" s="129"/>
      <c r="L2442" s="138" t="str">
        <f ca="1">IFERROR(VLOOKUP(E2442,'1-SETUP'!$A$52:$N$144,11,FALSE),"")</f>
        <v/>
      </c>
      <c r="M2442" s="138"/>
      <c r="N2442" s="138"/>
      <c r="O2442" s="138"/>
      <c r="P2442" s="138"/>
      <c r="Q2442" s="149" t="str">
        <f ca="1">IFERROR(VLOOKUP(E2442,'1-SETUP'!$A$52:$AN$144,33,FALSE),"")</f>
        <v/>
      </c>
      <c r="R2442" s="149"/>
      <c r="S2442" s="149"/>
      <c r="T2442" s="149"/>
      <c r="U2442" s="150"/>
    </row>
    <row r="2443" spans="2:21" x14ac:dyDescent="0.45">
      <c r="B2443" s="157" t="str">
        <f t="shared" ca="1" si="151"/>
        <v/>
      </c>
      <c r="C2443" s="158" t="str">
        <f t="shared" ca="1" si="152"/>
        <v/>
      </c>
      <c r="D2443" s="158"/>
      <c r="E2443" s="129" t="str">
        <f t="shared" ca="1" si="153"/>
        <v/>
      </c>
      <c r="F2443" s="129"/>
      <c r="G2443" s="129"/>
      <c r="H2443" s="129"/>
      <c r="I2443" s="129"/>
      <c r="J2443" s="129"/>
      <c r="K2443" s="129"/>
      <c r="L2443" s="138" t="str">
        <f ca="1">IFERROR(VLOOKUP(E2443,'1-SETUP'!$A$52:$N$144,11,FALSE),"")</f>
        <v/>
      </c>
      <c r="M2443" s="138"/>
      <c r="N2443" s="138"/>
      <c r="O2443" s="138"/>
      <c r="P2443" s="138"/>
      <c r="Q2443" s="149" t="str">
        <f ca="1">IFERROR(VLOOKUP(E2443,'1-SETUP'!$A$52:$AN$144,33,FALSE),"")</f>
        <v/>
      </c>
      <c r="R2443" s="149"/>
      <c r="S2443" s="149"/>
      <c r="T2443" s="149"/>
      <c r="U2443" s="150"/>
    </row>
    <row r="2444" spans="2:21" x14ac:dyDescent="0.45">
      <c r="B2444" s="157" t="str">
        <f t="shared" ca="1" si="151"/>
        <v/>
      </c>
      <c r="C2444" s="158" t="str">
        <f t="shared" ca="1" si="152"/>
        <v/>
      </c>
      <c r="D2444" s="158"/>
      <c r="E2444" s="129" t="str">
        <f t="shared" ca="1" si="153"/>
        <v/>
      </c>
      <c r="F2444" s="129"/>
      <c r="G2444" s="129"/>
      <c r="H2444" s="129"/>
      <c r="I2444" s="129"/>
      <c r="J2444" s="129"/>
      <c r="K2444" s="129"/>
      <c r="L2444" s="138" t="str">
        <f ca="1">IFERROR(VLOOKUP(E2444,'1-SETUP'!$A$52:$N$144,11,FALSE),"")</f>
        <v/>
      </c>
      <c r="M2444" s="138"/>
      <c r="N2444" s="138"/>
      <c r="O2444" s="138"/>
      <c r="P2444" s="138"/>
      <c r="Q2444" s="149" t="str">
        <f ca="1">IFERROR(VLOOKUP(E2444,'1-SETUP'!$A$52:$AN$144,33,FALSE),"")</f>
        <v/>
      </c>
      <c r="R2444" s="149"/>
      <c r="S2444" s="149"/>
      <c r="T2444" s="149"/>
      <c r="U2444" s="150"/>
    </row>
    <row r="2445" spans="2:21" x14ac:dyDescent="0.45">
      <c r="B2445" s="157" t="str">
        <f t="shared" ca="1" si="151"/>
        <v/>
      </c>
      <c r="C2445" s="158" t="str">
        <f t="shared" ca="1" si="152"/>
        <v/>
      </c>
      <c r="D2445" s="158"/>
      <c r="E2445" s="129" t="str">
        <f t="shared" ca="1" si="153"/>
        <v/>
      </c>
      <c r="F2445" s="129"/>
      <c r="G2445" s="129"/>
      <c r="H2445" s="129"/>
      <c r="I2445" s="129"/>
      <c r="J2445" s="129"/>
      <c r="K2445" s="129"/>
      <c r="L2445" s="138" t="str">
        <f ca="1">IFERROR(VLOOKUP(E2445,'1-SETUP'!$A$52:$N$144,11,FALSE),"")</f>
        <v/>
      </c>
      <c r="M2445" s="138"/>
      <c r="N2445" s="138"/>
      <c r="O2445" s="138"/>
      <c r="P2445" s="138"/>
      <c r="Q2445" s="149" t="str">
        <f ca="1">IFERROR(VLOOKUP(E2445,'1-SETUP'!$A$52:$AN$144,33,FALSE),"")</f>
        <v/>
      </c>
      <c r="R2445" s="149"/>
      <c r="S2445" s="149"/>
      <c r="T2445" s="149"/>
      <c r="U2445" s="150"/>
    </row>
    <row r="2446" spans="2:21" x14ac:dyDescent="0.45">
      <c r="B2446" s="157" t="str">
        <f t="shared" ca="1" si="151"/>
        <v/>
      </c>
      <c r="C2446" s="158" t="str">
        <f t="shared" ca="1" si="152"/>
        <v/>
      </c>
      <c r="D2446" s="158"/>
      <c r="E2446" s="129" t="str">
        <f t="shared" ca="1" si="153"/>
        <v/>
      </c>
      <c r="F2446" s="129"/>
      <c r="G2446" s="129"/>
      <c r="H2446" s="129"/>
      <c r="I2446" s="129"/>
      <c r="J2446" s="129"/>
      <c r="K2446" s="129"/>
      <c r="L2446" s="138" t="str">
        <f ca="1">IFERROR(VLOOKUP(E2446,'1-SETUP'!$A$52:$N$144,11,FALSE),"")</f>
        <v/>
      </c>
      <c r="M2446" s="138"/>
      <c r="N2446" s="138"/>
      <c r="O2446" s="138"/>
      <c r="P2446" s="138"/>
      <c r="Q2446" s="149" t="str">
        <f ca="1">IFERROR(VLOOKUP(E2446,'1-SETUP'!$A$52:$AN$144,33,FALSE),"")</f>
        <v/>
      </c>
      <c r="R2446" s="149"/>
      <c r="S2446" s="149"/>
      <c r="T2446" s="149"/>
      <c r="U2446" s="150"/>
    </row>
    <row r="2447" spans="2:21" x14ac:dyDescent="0.45">
      <c r="B2447" s="157" t="str">
        <f t="shared" ca="1" si="151"/>
        <v/>
      </c>
      <c r="C2447" s="158" t="str">
        <f t="shared" ca="1" si="152"/>
        <v/>
      </c>
      <c r="D2447" s="158"/>
      <c r="E2447" s="129" t="str">
        <f t="shared" ca="1" si="153"/>
        <v/>
      </c>
      <c r="F2447" s="129"/>
      <c r="G2447" s="129"/>
      <c r="H2447" s="129"/>
      <c r="I2447" s="129"/>
      <c r="J2447" s="129"/>
      <c r="K2447" s="129"/>
      <c r="L2447" s="138" t="str">
        <f ca="1">IFERROR(VLOOKUP(E2447,'1-SETUP'!$A$52:$N$144,11,FALSE),"")</f>
        <v/>
      </c>
      <c r="M2447" s="138"/>
      <c r="N2447" s="138"/>
      <c r="O2447" s="138"/>
      <c r="P2447" s="138"/>
      <c r="Q2447" s="149" t="str">
        <f ca="1">IFERROR(VLOOKUP(E2447,'1-SETUP'!$A$52:$AN$144,33,FALSE),"")</f>
        <v/>
      </c>
      <c r="R2447" s="149"/>
      <c r="S2447" s="149"/>
      <c r="T2447" s="149"/>
      <c r="U2447" s="150"/>
    </row>
    <row r="2448" spans="2:21" x14ac:dyDescent="0.45">
      <c r="B2448" s="157" t="str">
        <f t="shared" ca="1" si="151"/>
        <v/>
      </c>
      <c r="C2448" s="158" t="str">
        <f t="shared" ca="1" si="152"/>
        <v/>
      </c>
      <c r="D2448" s="158"/>
      <c r="E2448" s="129" t="str">
        <f t="shared" ca="1" si="153"/>
        <v/>
      </c>
      <c r="F2448" s="129"/>
      <c r="G2448" s="129"/>
      <c r="H2448" s="129"/>
      <c r="I2448" s="129"/>
      <c r="J2448" s="129"/>
      <c r="K2448" s="129"/>
      <c r="L2448" s="138" t="str">
        <f ca="1">IFERROR(VLOOKUP(E2448,'1-SETUP'!$A$52:$N$144,11,FALSE),"")</f>
        <v/>
      </c>
      <c r="M2448" s="138"/>
      <c r="N2448" s="138"/>
      <c r="O2448" s="138"/>
      <c r="P2448" s="138"/>
      <c r="Q2448" s="149" t="str">
        <f ca="1">IFERROR(VLOOKUP(E2448,'1-SETUP'!$A$52:$AN$144,33,FALSE),"")</f>
        <v/>
      </c>
      <c r="R2448" s="149"/>
      <c r="S2448" s="149"/>
      <c r="T2448" s="149"/>
      <c r="U2448" s="150"/>
    </row>
    <row r="2449" spans="2:21" x14ac:dyDescent="0.45">
      <c r="B2449" s="157" t="str">
        <f t="shared" ca="1" si="151"/>
        <v/>
      </c>
      <c r="C2449" s="158" t="str">
        <f t="shared" ca="1" si="152"/>
        <v/>
      </c>
      <c r="D2449" s="158"/>
      <c r="E2449" s="129" t="str">
        <f t="shared" ca="1" si="153"/>
        <v/>
      </c>
      <c r="F2449" s="129"/>
      <c r="G2449" s="129"/>
      <c r="H2449" s="129"/>
      <c r="I2449" s="129"/>
      <c r="J2449" s="129"/>
      <c r="K2449" s="129"/>
      <c r="L2449" s="138" t="str">
        <f ca="1">IFERROR(VLOOKUP(E2449,'1-SETUP'!$A$52:$N$144,11,FALSE),"")</f>
        <v/>
      </c>
      <c r="M2449" s="138"/>
      <c r="N2449" s="138"/>
      <c r="O2449" s="138"/>
      <c r="P2449" s="138"/>
      <c r="Q2449" s="149" t="str">
        <f ca="1">IFERROR(VLOOKUP(E2449,'1-SETUP'!$A$52:$AN$144,33,FALSE),"")</f>
        <v/>
      </c>
      <c r="R2449" s="149"/>
      <c r="S2449" s="149"/>
      <c r="T2449" s="149"/>
      <c r="U2449" s="150"/>
    </row>
    <row r="2450" spans="2:21" x14ac:dyDescent="0.45">
      <c r="B2450" s="157" t="str">
        <f t="shared" ca="1" si="151"/>
        <v/>
      </c>
      <c r="C2450" s="158" t="str">
        <f t="shared" ca="1" si="152"/>
        <v/>
      </c>
      <c r="D2450" s="158"/>
      <c r="E2450" s="129" t="str">
        <f t="shared" ca="1" si="153"/>
        <v/>
      </c>
      <c r="F2450" s="129"/>
      <c r="G2450" s="129"/>
      <c r="H2450" s="129"/>
      <c r="I2450" s="129"/>
      <c r="J2450" s="129"/>
      <c r="K2450" s="129"/>
      <c r="L2450" s="138" t="str">
        <f ca="1">IFERROR(VLOOKUP(E2450,'1-SETUP'!$A$52:$N$144,11,FALSE),"")</f>
        <v/>
      </c>
      <c r="M2450" s="138"/>
      <c r="N2450" s="138"/>
      <c r="O2450" s="138"/>
      <c r="P2450" s="138"/>
      <c r="Q2450" s="149" t="str">
        <f ca="1">IFERROR(VLOOKUP(E2450,'1-SETUP'!$A$52:$AN$144,33,FALSE),"")</f>
        <v/>
      </c>
      <c r="R2450" s="149"/>
      <c r="S2450" s="149"/>
      <c r="T2450" s="149"/>
      <c r="U2450" s="150"/>
    </row>
    <row r="2451" spans="2:21" x14ac:dyDescent="0.45">
      <c r="B2451" s="157" t="str">
        <f t="shared" ca="1" si="151"/>
        <v/>
      </c>
      <c r="C2451" s="158" t="str">
        <f t="shared" ca="1" si="152"/>
        <v/>
      </c>
      <c r="D2451" s="158"/>
      <c r="E2451" s="129" t="str">
        <f t="shared" ca="1" si="153"/>
        <v/>
      </c>
      <c r="F2451" s="129"/>
      <c r="G2451" s="129"/>
      <c r="H2451" s="129"/>
      <c r="I2451" s="129"/>
      <c r="J2451" s="129"/>
      <c r="K2451" s="129"/>
      <c r="L2451" s="138" t="str">
        <f ca="1">IFERROR(VLOOKUP(E2451,'1-SETUP'!$A$52:$N$144,11,FALSE),"")</f>
        <v/>
      </c>
      <c r="M2451" s="138"/>
      <c r="N2451" s="138"/>
      <c r="O2451" s="138"/>
      <c r="P2451" s="138"/>
      <c r="Q2451" s="149" t="str">
        <f ca="1">IFERROR(VLOOKUP(E2451,'1-SETUP'!$A$52:$AN$144,33,FALSE),"")</f>
        <v/>
      </c>
      <c r="R2451" s="149"/>
      <c r="S2451" s="149"/>
      <c r="T2451" s="149"/>
      <c r="U2451" s="150"/>
    </row>
    <row r="2452" spans="2:21" x14ac:dyDescent="0.45">
      <c r="B2452" s="157" t="str">
        <f t="shared" ca="1" si="151"/>
        <v/>
      </c>
      <c r="C2452" s="158" t="str">
        <f t="shared" ca="1" si="152"/>
        <v/>
      </c>
      <c r="D2452" s="158"/>
      <c r="E2452" s="129" t="str">
        <f t="shared" ca="1" si="153"/>
        <v/>
      </c>
      <c r="F2452" s="129"/>
      <c r="G2452" s="129"/>
      <c r="H2452" s="129"/>
      <c r="I2452" s="129"/>
      <c r="J2452" s="129"/>
      <c r="K2452" s="129"/>
      <c r="L2452" s="138" t="str">
        <f ca="1">IFERROR(VLOOKUP(E2452,'1-SETUP'!$A$52:$N$144,11,FALSE),"")</f>
        <v/>
      </c>
      <c r="M2452" s="138"/>
      <c r="N2452" s="138"/>
      <c r="O2452" s="138"/>
      <c r="P2452" s="138"/>
      <c r="Q2452" s="149" t="str">
        <f ca="1">IFERROR(VLOOKUP(E2452,'1-SETUP'!$A$52:$AN$144,33,FALSE),"")</f>
        <v/>
      </c>
      <c r="R2452" s="149"/>
      <c r="S2452" s="149"/>
      <c r="T2452" s="149"/>
      <c r="U2452" s="150"/>
    </row>
    <row r="2453" spans="2:21" x14ac:dyDescent="0.45">
      <c r="B2453" s="157" t="str">
        <f t="shared" ca="1" si="151"/>
        <v/>
      </c>
      <c r="C2453" s="158" t="str">
        <f t="shared" ca="1" si="152"/>
        <v/>
      </c>
      <c r="D2453" s="158"/>
      <c r="E2453" s="129" t="str">
        <f t="shared" ca="1" si="153"/>
        <v/>
      </c>
      <c r="F2453" s="129"/>
      <c r="G2453" s="129"/>
      <c r="H2453" s="129"/>
      <c r="I2453" s="129"/>
      <c r="J2453" s="129"/>
      <c r="K2453" s="129"/>
      <c r="L2453" s="138" t="str">
        <f ca="1">IFERROR(VLOOKUP(E2453,'1-SETUP'!$A$52:$N$144,11,FALSE),"")</f>
        <v/>
      </c>
      <c r="M2453" s="138"/>
      <c r="N2453" s="138"/>
      <c r="O2453" s="138"/>
      <c r="P2453" s="138"/>
      <c r="Q2453" s="149" t="str">
        <f ca="1">IFERROR(VLOOKUP(E2453,'1-SETUP'!$A$52:$AN$144,33,FALSE),"")</f>
        <v/>
      </c>
      <c r="R2453" s="149"/>
      <c r="S2453" s="149"/>
      <c r="T2453" s="149"/>
      <c r="U2453" s="150"/>
    </row>
    <row r="2454" spans="2:21" x14ac:dyDescent="0.45">
      <c r="B2454" s="157" t="str">
        <f t="shared" ca="1" si="151"/>
        <v/>
      </c>
      <c r="C2454" s="158" t="str">
        <f t="shared" ca="1" si="152"/>
        <v/>
      </c>
      <c r="D2454" s="158"/>
      <c r="E2454" s="129" t="str">
        <f t="shared" ca="1" si="153"/>
        <v/>
      </c>
      <c r="F2454" s="129"/>
      <c r="G2454" s="129"/>
      <c r="H2454" s="129"/>
      <c r="I2454" s="129"/>
      <c r="J2454" s="129"/>
      <c r="K2454" s="129"/>
      <c r="L2454" s="138" t="str">
        <f ca="1">IFERROR(VLOOKUP(E2454,'1-SETUP'!$A$52:$N$144,11,FALSE),"")</f>
        <v/>
      </c>
      <c r="M2454" s="138"/>
      <c r="N2454" s="138"/>
      <c r="O2454" s="138"/>
      <c r="P2454" s="138"/>
      <c r="Q2454" s="149" t="str">
        <f ca="1">IFERROR(VLOOKUP(E2454,'1-SETUP'!$A$52:$AN$144,33,FALSE),"")</f>
        <v/>
      </c>
      <c r="R2454" s="149"/>
      <c r="S2454" s="149"/>
      <c r="T2454" s="149"/>
      <c r="U2454" s="150"/>
    </row>
    <row r="2455" spans="2:21" x14ac:dyDescent="0.45">
      <c r="B2455" s="157" t="str">
        <f t="shared" ca="1" si="151"/>
        <v/>
      </c>
      <c r="C2455" s="158" t="str">
        <f t="shared" ca="1" si="152"/>
        <v/>
      </c>
      <c r="D2455" s="158"/>
      <c r="E2455" s="129" t="str">
        <f t="shared" ca="1" si="153"/>
        <v/>
      </c>
      <c r="F2455" s="129"/>
      <c r="G2455" s="129"/>
      <c r="H2455" s="129"/>
      <c r="I2455" s="129"/>
      <c r="J2455" s="129"/>
      <c r="K2455" s="129"/>
      <c r="L2455" s="138" t="str">
        <f ca="1">IFERROR(VLOOKUP(E2455,'1-SETUP'!$A$52:$N$144,11,FALSE),"")</f>
        <v/>
      </c>
      <c r="M2455" s="138"/>
      <c r="N2455" s="138"/>
      <c r="O2455" s="138"/>
      <c r="P2455" s="138"/>
      <c r="Q2455" s="149" t="str">
        <f ca="1">IFERROR(VLOOKUP(E2455,'1-SETUP'!$A$52:$AN$144,33,FALSE),"")</f>
        <v/>
      </c>
      <c r="R2455" s="149"/>
      <c r="S2455" s="149"/>
      <c r="T2455" s="149"/>
      <c r="U2455" s="150"/>
    </row>
    <row r="2456" spans="2:21" x14ac:dyDescent="0.45">
      <c r="B2456" s="157" t="str">
        <f t="shared" ca="1" si="151"/>
        <v/>
      </c>
      <c r="C2456" s="158" t="str">
        <f t="shared" ca="1" si="152"/>
        <v/>
      </c>
      <c r="D2456" s="158"/>
      <c r="E2456" s="129" t="str">
        <f t="shared" ca="1" si="153"/>
        <v/>
      </c>
      <c r="F2456" s="129"/>
      <c r="G2456" s="129"/>
      <c r="H2456" s="129"/>
      <c r="I2456" s="129"/>
      <c r="J2456" s="129"/>
      <c r="K2456" s="129"/>
      <c r="L2456" s="138" t="str">
        <f ca="1">IFERROR(VLOOKUP(E2456,'1-SETUP'!$A$52:$N$144,11,FALSE),"")</f>
        <v/>
      </c>
      <c r="M2456" s="138"/>
      <c r="N2456" s="138"/>
      <c r="O2456" s="138"/>
      <c r="P2456" s="138"/>
      <c r="Q2456" s="149" t="str">
        <f ca="1">IFERROR(VLOOKUP(E2456,'1-SETUP'!$A$52:$AN$144,33,FALSE),"")</f>
        <v/>
      </c>
      <c r="R2456" s="149"/>
      <c r="S2456" s="149"/>
      <c r="T2456" s="149"/>
      <c r="U2456" s="150"/>
    </row>
    <row r="2457" spans="2:21" x14ac:dyDescent="0.45">
      <c r="B2457" s="157" t="str">
        <f t="shared" ca="1" si="151"/>
        <v/>
      </c>
      <c r="C2457" s="158" t="str">
        <f t="shared" ca="1" si="152"/>
        <v/>
      </c>
      <c r="D2457" s="158"/>
      <c r="E2457" s="129" t="str">
        <f t="shared" ca="1" si="153"/>
        <v/>
      </c>
      <c r="F2457" s="129"/>
      <c r="G2457" s="129"/>
      <c r="H2457" s="129"/>
      <c r="I2457" s="129"/>
      <c r="J2457" s="129"/>
      <c r="K2457" s="129"/>
      <c r="L2457" s="138" t="str">
        <f ca="1">IFERROR(VLOOKUP(E2457,'1-SETUP'!$A$52:$N$144,11,FALSE),"")</f>
        <v/>
      </c>
      <c r="M2457" s="138"/>
      <c r="N2457" s="138"/>
      <c r="O2457" s="138"/>
      <c r="P2457" s="138"/>
      <c r="Q2457" s="149" t="str">
        <f ca="1">IFERROR(VLOOKUP(E2457,'1-SETUP'!$A$52:$AN$144,33,FALSE),"")</f>
        <v/>
      </c>
      <c r="R2457" s="149"/>
      <c r="S2457" s="149"/>
      <c r="T2457" s="149"/>
      <c r="U2457" s="150"/>
    </row>
    <row r="2458" spans="2:21" x14ac:dyDescent="0.45">
      <c r="B2458" s="157" t="str">
        <f t="shared" ca="1" si="151"/>
        <v/>
      </c>
      <c r="C2458" s="158" t="str">
        <f t="shared" ca="1" si="152"/>
        <v/>
      </c>
      <c r="D2458" s="158"/>
      <c r="E2458" s="129" t="str">
        <f t="shared" ca="1" si="153"/>
        <v/>
      </c>
      <c r="F2458" s="129"/>
      <c r="G2458" s="129"/>
      <c r="H2458" s="129"/>
      <c r="I2458" s="129"/>
      <c r="J2458" s="129"/>
      <c r="K2458" s="129"/>
      <c r="L2458" s="138" t="str">
        <f ca="1">IFERROR(VLOOKUP(E2458,'1-SETUP'!$A$52:$N$144,11,FALSE),"")</f>
        <v/>
      </c>
      <c r="M2458" s="138"/>
      <c r="N2458" s="138"/>
      <c r="O2458" s="138"/>
      <c r="P2458" s="138"/>
      <c r="Q2458" s="149" t="str">
        <f ca="1">IFERROR(VLOOKUP(E2458,'1-SETUP'!$A$52:$AN$144,33,FALSE),"")</f>
        <v/>
      </c>
      <c r="R2458" s="149"/>
      <c r="S2458" s="149"/>
      <c r="T2458" s="149"/>
      <c r="U2458" s="150"/>
    </row>
    <row r="2459" spans="2:21" x14ac:dyDescent="0.45">
      <c r="B2459" s="157" t="str">
        <f t="shared" ca="1" si="151"/>
        <v/>
      </c>
      <c r="C2459" s="158" t="str">
        <f t="shared" ca="1" si="152"/>
        <v/>
      </c>
      <c r="D2459" s="158"/>
      <c r="E2459" s="129" t="str">
        <f t="shared" ca="1" si="153"/>
        <v/>
      </c>
      <c r="F2459" s="129"/>
      <c r="G2459" s="129"/>
      <c r="H2459" s="129"/>
      <c r="I2459" s="129"/>
      <c r="J2459" s="129"/>
      <c r="K2459" s="129"/>
      <c r="L2459" s="138" t="str">
        <f ca="1">IFERROR(VLOOKUP(E2459,'1-SETUP'!$A$52:$N$144,11,FALSE),"")</f>
        <v/>
      </c>
      <c r="M2459" s="138"/>
      <c r="N2459" s="138"/>
      <c r="O2459" s="138"/>
      <c r="P2459" s="138"/>
      <c r="Q2459" s="149" t="str">
        <f ca="1">IFERROR(VLOOKUP(E2459,'1-SETUP'!$A$52:$AN$144,33,FALSE),"")</f>
        <v/>
      </c>
      <c r="R2459" s="149"/>
      <c r="S2459" s="149"/>
      <c r="T2459" s="149"/>
      <c r="U2459" s="150"/>
    </row>
    <row r="2460" spans="2:21" x14ac:dyDescent="0.45">
      <c r="B2460" s="157" t="str">
        <f t="shared" ca="1" si="151"/>
        <v/>
      </c>
      <c r="C2460" s="158" t="str">
        <f t="shared" ca="1" si="152"/>
        <v/>
      </c>
      <c r="D2460" s="158"/>
      <c r="E2460" s="129" t="str">
        <f t="shared" ca="1" si="153"/>
        <v/>
      </c>
      <c r="F2460" s="129"/>
      <c r="G2460" s="129"/>
      <c r="H2460" s="129"/>
      <c r="I2460" s="129"/>
      <c r="J2460" s="129"/>
      <c r="K2460" s="129"/>
      <c r="L2460" s="138" t="str">
        <f ca="1">IFERROR(VLOOKUP(E2460,'1-SETUP'!$A$52:$N$144,11,FALSE),"")</f>
        <v/>
      </c>
      <c r="M2460" s="138"/>
      <c r="N2460" s="138"/>
      <c r="O2460" s="138"/>
      <c r="P2460" s="138"/>
      <c r="Q2460" s="149" t="str">
        <f ca="1">IFERROR(VLOOKUP(E2460,'1-SETUP'!$A$52:$AN$144,33,FALSE),"")</f>
        <v/>
      </c>
      <c r="R2460" s="149"/>
      <c r="S2460" s="149"/>
      <c r="T2460" s="149"/>
      <c r="U2460" s="150"/>
    </row>
    <row r="2461" spans="2:21" x14ac:dyDescent="0.45">
      <c r="B2461" s="157" t="str">
        <f t="shared" ca="1" si="151"/>
        <v/>
      </c>
      <c r="C2461" s="158" t="str">
        <f t="shared" ca="1" si="152"/>
        <v/>
      </c>
      <c r="D2461" s="158"/>
      <c r="E2461" s="129" t="str">
        <f t="shared" ca="1" si="153"/>
        <v/>
      </c>
      <c r="F2461" s="129"/>
      <c r="G2461" s="129"/>
      <c r="H2461" s="129"/>
      <c r="I2461" s="129"/>
      <c r="J2461" s="129"/>
      <c r="K2461" s="129"/>
      <c r="L2461" s="138" t="str">
        <f ca="1">IFERROR(VLOOKUP(E2461,'1-SETUP'!$A$52:$N$144,11,FALSE),"")</f>
        <v/>
      </c>
      <c r="M2461" s="138"/>
      <c r="N2461" s="138"/>
      <c r="O2461" s="138"/>
      <c r="P2461" s="138"/>
      <c r="Q2461" s="149" t="str">
        <f ca="1">IFERROR(VLOOKUP(E2461,'1-SETUP'!$A$52:$AN$144,33,FALSE),"")</f>
        <v/>
      </c>
      <c r="R2461" s="149"/>
      <c r="S2461" s="149"/>
      <c r="T2461" s="149"/>
      <c r="U2461" s="150"/>
    </row>
    <row r="2462" spans="2:21" x14ac:dyDescent="0.45">
      <c r="B2462" s="157" t="str">
        <f t="shared" ca="1" si="151"/>
        <v/>
      </c>
      <c r="C2462" s="158" t="str">
        <f t="shared" ca="1" si="152"/>
        <v/>
      </c>
      <c r="D2462" s="158"/>
      <c r="E2462" s="129" t="str">
        <f t="shared" ca="1" si="153"/>
        <v/>
      </c>
      <c r="F2462" s="129"/>
      <c r="G2462" s="129"/>
      <c r="H2462" s="129"/>
      <c r="I2462" s="129"/>
      <c r="J2462" s="129"/>
      <c r="K2462" s="129"/>
      <c r="L2462" s="138" t="str">
        <f ca="1">IFERROR(VLOOKUP(E2462,'1-SETUP'!$A$52:$N$144,11,FALSE),"")</f>
        <v/>
      </c>
      <c r="M2462" s="138"/>
      <c r="N2462" s="138"/>
      <c r="O2462" s="138"/>
      <c r="P2462" s="138"/>
      <c r="Q2462" s="149" t="str">
        <f ca="1">IFERROR(VLOOKUP(E2462,'1-SETUP'!$A$52:$AN$144,33,FALSE),"")</f>
        <v/>
      </c>
      <c r="R2462" s="149"/>
      <c r="S2462" s="149"/>
      <c r="T2462" s="149"/>
      <c r="U2462" s="150"/>
    </row>
    <row r="2463" spans="2:21" x14ac:dyDescent="0.45">
      <c r="B2463" s="157" t="str">
        <f t="shared" ca="1" si="151"/>
        <v/>
      </c>
      <c r="C2463" s="158" t="str">
        <f t="shared" ca="1" si="152"/>
        <v/>
      </c>
      <c r="D2463" s="158"/>
      <c r="E2463" s="129" t="str">
        <f t="shared" ca="1" si="153"/>
        <v/>
      </c>
      <c r="F2463" s="129"/>
      <c r="G2463" s="129"/>
      <c r="H2463" s="129"/>
      <c r="I2463" s="129"/>
      <c r="J2463" s="129"/>
      <c r="K2463" s="129"/>
      <c r="L2463" s="138" t="str">
        <f ca="1">IFERROR(VLOOKUP(E2463,'1-SETUP'!$A$52:$N$144,11,FALSE),"")</f>
        <v/>
      </c>
      <c r="M2463" s="138"/>
      <c r="N2463" s="138"/>
      <c r="O2463" s="138"/>
      <c r="P2463" s="138"/>
      <c r="Q2463" s="149" t="str">
        <f ca="1">IFERROR(VLOOKUP(E2463,'1-SETUP'!$A$52:$AN$144,33,FALSE),"")</f>
        <v/>
      </c>
      <c r="R2463" s="149"/>
      <c r="S2463" s="149"/>
      <c r="T2463" s="149"/>
      <c r="U2463" s="150"/>
    </row>
    <row r="2464" spans="2:21" x14ac:dyDescent="0.45">
      <c r="B2464" s="157" t="str">
        <f t="shared" ca="1" si="151"/>
        <v/>
      </c>
      <c r="C2464" s="158" t="str">
        <f t="shared" ca="1" si="152"/>
        <v/>
      </c>
      <c r="D2464" s="158"/>
      <c r="E2464" s="129" t="str">
        <f t="shared" ca="1" si="153"/>
        <v/>
      </c>
      <c r="F2464" s="129"/>
      <c r="G2464" s="129"/>
      <c r="H2464" s="129"/>
      <c r="I2464" s="129"/>
      <c r="J2464" s="129"/>
      <c r="K2464" s="129"/>
      <c r="L2464" s="138" t="str">
        <f ca="1">IFERROR(VLOOKUP(E2464,'1-SETUP'!$A$52:$N$144,11,FALSE),"")</f>
        <v/>
      </c>
      <c r="M2464" s="138"/>
      <c r="N2464" s="138"/>
      <c r="O2464" s="138"/>
      <c r="P2464" s="138"/>
      <c r="Q2464" s="149" t="str">
        <f ca="1">IFERROR(VLOOKUP(E2464,'1-SETUP'!$A$52:$AN$144,33,FALSE),"")</f>
        <v/>
      </c>
      <c r="R2464" s="149"/>
      <c r="S2464" s="149"/>
      <c r="T2464" s="149"/>
      <c r="U2464" s="150"/>
    </row>
    <row r="2465" spans="2:21" x14ac:dyDescent="0.45">
      <c r="B2465" s="157" t="str">
        <f t="shared" ca="1" si="151"/>
        <v/>
      </c>
      <c r="C2465" s="158" t="str">
        <f t="shared" ca="1" si="152"/>
        <v/>
      </c>
      <c r="D2465" s="158"/>
      <c r="E2465" s="129" t="str">
        <f t="shared" ca="1" si="153"/>
        <v/>
      </c>
      <c r="F2465" s="129"/>
      <c r="G2465" s="129"/>
      <c r="H2465" s="129"/>
      <c r="I2465" s="129"/>
      <c r="J2465" s="129"/>
      <c r="K2465" s="129"/>
      <c r="L2465" s="138" t="str">
        <f ca="1">IFERROR(VLOOKUP(E2465,'1-SETUP'!$A$52:$N$144,11,FALSE),"")</f>
        <v/>
      </c>
      <c r="M2465" s="138"/>
      <c r="N2465" s="138"/>
      <c r="O2465" s="138"/>
      <c r="P2465" s="138"/>
      <c r="Q2465" s="149" t="str">
        <f ca="1">IFERROR(VLOOKUP(E2465,'1-SETUP'!$A$52:$AN$144,33,FALSE),"")</f>
        <v/>
      </c>
      <c r="R2465" s="149"/>
      <c r="S2465" s="149"/>
      <c r="T2465" s="149"/>
      <c r="U2465" s="150"/>
    </row>
    <row r="2466" spans="2:21" x14ac:dyDescent="0.45">
      <c r="B2466" s="157" t="str">
        <f t="shared" ca="1" si="151"/>
        <v/>
      </c>
      <c r="C2466" s="158" t="str">
        <f t="shared" ca="1" si="152"/>
        <v/>
      </c>
      <c r="D2466" s="158"/>
      <c r="E2466" s="129" t="str">
        <f t="shared" ca="1" si="153"/>
        <v/>
      </c>
      <c r="F2466" s="129"/>
      <c r="G2466" s="129"/>
      <c r="H2466" s="129"/>
      <c r="I2466" s="129"/>
      <c r="J2466" s="129"/>
      <c r="K2466" s="129"/>
      <c r="L2466" s="138" t="str">
        <f ca="1">IFERROR(VLOOKUP(E2466,'1-SETUP'!$A$52:$N$144,11,FALSE),"")</f>
        <v/>
      </c>
      <c r="M2466" s="138"/>
      <c r="N2466" s="138"/>
      <c r="O2466" s="138"/>
      <c r="P2466" s="138"/>
      <c r="Q2466" s="149" t="str">
        <f ca="1">IFERROR(VLOOKUP(E2466,'1-SETUP'!$A$52:$AN$144,33,FALSE),"")</f>
        <v/>
      </c>
      <c r="R2466" s="149"/>
      <c r="S2466" s="149"/>
      <c r="T2466" s="149"/>
      <c r="U2466" s="150"/>
    </row>
    <row r="2467" spans="2:21" x14ac:dyDescent="0.45">
      <c r="B2467" s="157" t="str">
        <f t="shared" ca="1" si="151"/>
        <v/>
      </c>
      <c r="C2467" s="158" t="str">
        <f t="shared" ca="1" si="152"/>
        <v/>
      </c>
      <c r="D2467" s="158"/>
      <c r="E2467" s="129" t="str">
        <f t="shared" ca="1" si="153"/>
        <v/>
      </c>
      <c r="F2467" s="129"/>
      <c r="G2467" s="129"/>
      <c r="H2467" s="129"/>
      <c r="I2467" s="129"/>
      <c r="J2467" s="129"/>
      <c r="K2467" s="129"/>
      <c r="L2467" s="138" t="str">
        <f ca="1">IFERROR(VLOOKUP(E2467,'1-SETUP'!$A$52:$N$144,11,FALSE),"")</f>
        <v/>
      </c>
      <c r="M2467" s="138"/>
      <c r="N2467" s="138"/>
      <c r="O2467" s="138"/>
      <c r="P2467" s="138"/>
      <c r="Q2467" s="149" t="str">
        <f ca="1">IFERROR(VLOOKUP(E2467,'1-SETUP'!$A$52:$AN$144,33,FALSE),"")</f>
        <v/>
      </c>
      <c r="R2467" s="149"/>
      <c r="S2467" s="149"/>
      <c r="T2467" s="149"/>
      <c r="U2467" s="150"/>
    </row>
    <row r="2468" spans="2:21" x14ac:dyDescent="0.45">
      <c r="B2468" s="157" t="str">
        <f t="shared" ca="1" si="151"/>
        <v/>
      </c>
      <c r="C2468" s="158" t="str">
        <f t="shared" ca="1" si="152"/>
        <v/>
      </c>
      <c r="D2468" s="158"/>
      <c r="E2468" s="129" t="str">
        <f t="shared" ca="1" si="153"/>
        <v/>
      </c>
      <c r="F2468" s="129"/>
      <c r="G2468" s="129"/>
      <c r="H2468" s="129"/>
      <c r="I2468" s="129"/>
      <c r="J2468" s="129"/>
      <c r="K2468" s="129"/>
      <c r="L2468" s="138" t="str">
        <f ca="1">IFERROR(VLOOKUP(E2468,'1-SETUP'!$A$52:$N$144,11,FALSE),"")</f>
        <v/>
      </c>
      <c r="M2468" s="138"/>
      <c r="N2468" s="138"/>
      <c r="O2468" s="138"/>
      <c r="P2468" s="138"/>
      <c r="Q2468" s="149" t="str">
        <f ca="1">IFERROR(VLOOKUP(E2468,'1-SETUP'!$A$52:$AN$144,33,FALSE),"")</f>
        <v/>
      </c>
      <c r="R2468" s="149"/>
      <c r="S2468" s="149"/>
      <c r="T2468" s="149"/>
      <c r="U2468" s="150"/>
    </row>
    <row r="2469" spans="2:21" x14ac:dyDescent="0.45">
      <c r="B2469" s="157" t="str">
        <f t="shared" ca="1" si="151"/>
        <v/>
      </c>
      <c r="C2469" s="158" t="str">
        <f t="shared" ca="1" si="152"/>
        <v/>
      </c>
      <c r="D2469" s="158"/>
      <c r="E2469" s="129" t="str">
        <f t="shared" ca="1" si="153"/>
        <v/>
      </c>
      <c r="F2469" s="129"/>
      <c r="G2469" s="129"/>
      <c r="H2469" s="129"/>
      <c r="I2469" s="129"/>
      <c r="J2469" s="129"/>
      <c r="K2469" s="129"/>
      <c r="L2469" s="138" t="str">
        <f ca="1">IFERROR(VLOOKUP(E2469,'1-SETUP'!$A$52:$N$144,11,FALSE),"")</f>
        <v/>
      </c>
      <c r="M2469" s="138"/>
      <c r="N2469" s="138"/>
      <c r="O2469" s="138"/>
      <c r="P2469" s="138"/>
      <c r="Q2469" s="149" t="str">
        <f ca="1">IFERROR(VLOOKUP(E2469,'1-SETUP'!$A$52:$AN$144,33,FALSE),"")</f>
        <v/>
      </c>
      <c r="R2469" s="149"/>
      <c r="S2469" s="149"/>
      <c r="T2469" s="149"/>
      <c r="U2469" s="150"/>
    </row>
    <row r="2470" spans="2:21" x14ac:dyDescent="0.45">
      <c r="B2470" s="157" t="str">
        <f t="shared" ca="1" si="151"/>
        <v/>
      </c>
      <c r="C2470" s="158" t="str">
        <f t="shared" ca="1" si="152"/>
        <v/>
      </c>
      <c r="D2470" s="158"/>
      <c r="E2470" s="129" t="str">
        <f t="shared" ca="1" si="153"/>
        <v/>
      </c>
      <c r="F2470" s="129"/>
      <c r="G2470" s="129"/>
      <c r="H2470" s="129"/>
      <c r="I2470" s="129"/>
      <c r="J2470" s="129"/>
      <c r="K2470" s="129"/>
      <c r="L2470" s="138" t="str">
        <f ca="1">IFERROR(VLOOKUP(E2470,'1-SETUP'!$A$52:$N$144,11,FALSE),"")</f>
        <v/>
      </c>
      <c r="M2470" s="138"/>
      <c r="N2470" s="138"/>
      <c r="O2470" s="138"/>
      <c r="P2470" s="138"/>
      <c r="Q2470" s="149" t="str">
        <f ca="1">IFERROR(VLOOKUP(E2470,'1-SETUP'!$A$52:$AN$144,33,FALSE),"")</f>
        <v/>
      </c>
      <c r="R2470" s="149"/>
      <c r="S2470" s="149"/>
      <c r="T2470" s="149"/>
      <c r="U2470" s="150"/>
    </row>
    <row r="2471" spans="2:21" x14ac:dyDescent="0.45">
      <c r="B2471" s="157" t="str">
        <f t="shared" ca="1" si="151"/>
        <v/>
      </c>
      <c r="C2471" s="158" t="str">
        <f t="shared" ca="1" si="152"/>
        <v/>
      </c>
      <c r="D2471" s="158"/>
      <c r="E2471" s="129" t="str">
        <f t="shared" ca="1" si="153"/>
        <v/>
      </c>
      <c r="F2471" s="129"/>
      <c r="G2471" s="129"/>
      <c r="H2471" s="129"/>
      <c r="I2471" s="129"/>
      <c r="J2471" s="129"/>
      <c r="K2471" s="129"/>
      <c r="L2471" s="138" t="str">
        <f ca="1">IFERROR(VLOOKUP(E2471,'1-SETUP'!$A$52:$N$144,11,FALSE),"")</f>
        <v/>
      </c>
      <c r="M2471" s="138"/>
      <c r="N2471" s="138"/>
      <c r="O2471" s="138"/>
      <c r="P2471" s="138"/>
      <c r="Q2471" s="149" t="str">
        <f ca="1">IFERROR(VLOOKUP(E2471,'1-SETUP'!$A$52:$AN$144,33,FALSE),"")</f>
        <v/>
      </c>
      <c r="R2471" s="149"/>
      <c r="S2471" s="149"/>
      <c r="T2471" s="149"/>
      <c r="U2471" s="150"/>
    </row>
    <row r="2472" spans="2:21" x14ac:dyDescent="0.45">
      <c r="B2472" s="157" t="str">
        <f t="shared" ca="1" si="151"/>
        <v/>
      </c>
      <c r="C2472" s="158" t="str">
        <f t="shared" ca="1" si="152"/>
        <v/>
      </c>
      <c r="D2472" s="158"/>
      <c r="E2472" s="129" t="str">
        <f t="shared" ca="1" si="153"/>
        <v/>
      </c>
      <c r="F2472" s="129"/>
      <c r="G2472" s="129"/>
      <c r="H2472" s="129"/>
      <c r="I2472" s="129"/>
      <c r="J2472" s="129"/>
      <c r="K2472" s="129"/>
      <c r="L2472" s="138" t="str">
        <f ca="1">IFERROR(VLOOKUP(E2472,'1-SETUP'!$A$52:$N$144,11,FALSE),"")</f>
        <v/>
      </c>
      <c r="M2472" s="138"/>
      <c r="N2472" s="138"/>
      <c r="O2472" s="138"/>
      <c r="P2472" s="138"/>
      <c r="Q2472" s="149" t="str">
        <f ca="1">IFERROR(VLOOKUP(E2472,'1-SETUP'!$A$52:$AN$144,33,FALSE),"")</f>
        <v/>
      </c>
      <c r="R2472" s="149"/>
      <c r="S2472" s="149"/>
      <c r="T2472" s="149"/>
      <c r="U2472" s="150"/>
    </row>
    <row r="2473" spans="2:21" x14ac:dyDescent="0.45">
      <c r="B2473" s="157" t="str">
        <f t="shared" ca="1" si="151"/>
        <v/>
      </c>
      <c r="C2473" s="158" t="str">
        <f t="shared" ca="1" si="152"/>
        <v/>
      </c>
      <c r="D2473" s="158"/>
      <c r="E2473" s="129" t="str">
        <f t="shared" ca="1" si="153"/>
        <v/>
      </c>
      <c r="F2473" s="129"/>
      <c r="G2473" s="129"/>
      <c r="H2473" s="129"/>
      <c r="I2473" s="129"/>
      <c r="J2473" s="129"/>
      <c r="K2473" s="129"/>
      <c r="L2473" s="138" t="str">
        <f ca="1">IFERROR(VLOOKUP(E2473,'1-SETUP'!$A$52:$N$144,11,FALSE),"")</f>
        <v/>
      </c>
      <c r="M2473" s="138"/>
      <c r="N2473" s="138"/>
      <c r="O2473" s="138"/>
      <c r="P2473" s="138"/>
      <c r="Q2473" s="149" t="str">
        <f ca="1">IFERROR(VLOOKUP(E2473,'1-SETUP'!$A$52:$AN$144,33,FALSE),"")</f>
        <v/>
      </c>
      <c r="R2473" s="149"/>
      <c r="S2473" s="149"/>
      <c r="T2473" s="149"/>
      <c r="U2473" s="150"/>
    </row>
    <row r="2474" spans="2:21" x14ac:dyDescent="0.45">
      <c r="B2474" s="157" t="str">
        <f t="shared" ca="1" si="151"/>
        <v/>
      </c>
      <c r="C2474" s="158" t="str">
        <f t="shared" ca="1" si="152"/>
        <v/>
      </c>
      <c r="D2474" s="158"/>
      <c r="E2474" s="129" t="str">
        <f t="shared" ca="1" si="153"/>
        <v/>
      </c>
      <c r="F2474" s="129"/>
      <c r="G2474" s="129"/>
      <c r="H2474" s="129"/>
      <c r="I2474" s="129"/>
      <c r="J2474" s="129"/>
      <c r="K2474" s="129"/>
      <c r="L2474" s="138" t="str">
        <f ca="1">IFERROR(VLOOKUP(E2474,'1-SETUP'!$A$52:$N$144,11,FALSE),"")</f>
        <v/>
      </c>
      <c r="M2474" s="138"/>
      <c r="N2474" s="138"/>
      <c r="O2474" s="138"/>
      <c r="P2474" s="138"/>
      <c r="Q2474" s="149" t="str">
        <f ca="1">IFERROR(VLOOKUP(E2474,'1-SETUP'!$A$52:$AN$144,33,FALSE),"")</f>
        <v/>
      </c>
      <c r="R2474" s="149"/>
      <c r="S2474" s="149"/>
      <c r="T2474" s="149"/>
      <c r="U2474" s="150"/>
    </row>
    <row r="2475" spans="2:21" x14ac:dyDescent="0.45">
      <c r="B2475" s="157" t="str">
        <f t="shared" ca="1" si="151"/>
        <v/>
      </c>
      <c r="C2475" s="158" t="str">
        <f t="shared" ca="1" si="152"/>
        <v/>
      </c>
      <c r="D2475" s="158"/>
      <c r="E2475" s="129" t="str">
        <f t="shared" ca="1" si="153"/>
        <v/>
      </c>
      <c r="F2475" s="129"/>
      <c r="G2475" s="129"/>
      <c r="H2475" s="129"/>
      <c r="I2475" s="129"/>
      <c r="J2475" s="129"/>
      <c r="K2475" s="129"/>
      <c r="L2475" s="138" t="str">
        <f ca="1">IFERROR(VLOOKUP(E2475,'1-SETUP'!$A$52:$N$144,11,FALSE),"")</f>
        <v/>
      </c>
      <c r="M2475" s="138"/>
      <c r="N2475" s="138"/>
      <c r="O2475" s="138"/>
      <c r="P2475" s="138"/>
      <c r="Q2475" s="149" t="str">
        <f ca="1">IFERROR(VLOOKUP(E2475,'1-SETUP'!$A$52:$AN$144,33,FALSE),"")</f>
        <v/>
      </c>
      <c r="R2475" s="149"/>
      <c r="S2475" s="149"/>
      <c r="T2475" s="149"/>
      <c r="U2475" s="150"/>
    </row>
    <row r="2476" spans="2:21" x14ac:dyDescent="0.45">
      <c r="B2476" s="157" t="str">
        <f t="shared" ca="1" si="151"/>
        <v/>
      </c>
      <c r="C2476" s="158" t="str">
        <f t="shared" ca="1" si="152"/>
        <v/>
      </c>
      <c r="D2476" s="158"/>
      <c r="E2476" s="129" t="str">
        <f t="shared" ca="1" si="153"/>
        <v/>
      </c>
      <c r="F2476" s="129"/>
      <c r="G2476" s="129"/>
      <c r="H2476" s="129"/>
      <c r="I2476" s="129"/>
      <c r="J2476" s="129"/>
      <c r="K2476" s="129"/>
      <c r="L2476" s="138" t="str">
        <f ca="1">IFERROR(VLOOKUP(E2476,'1-SETUP'!$A$52:$N$144,11,FALSE),"")</f>
        <v/>
      </c>
      <c r="M2476" s="138"/>
      <c r="N2476" s="138"/>
      <c r="O2476" s="138"/>
      <c r="P2476" s="138"/>
      <c r="Q2476" s="149" t="str">
        <f ca="1">IFERROR(VLOOKUP(E2476,'1-SETUP'!$A$52:$AN$144,33,FALSE),"")</f>
        <v/>
      </c>
      <c r="R2476" s="149"/>
      <c r="S2476" s="149"/>
      <c r="T2476" s="149"/>
      <c r="U2476" s="150"/>
    </row>
    <row r="2477" spans="2:21" x14ac:dyDescent="0.45">
      <c r="B2477" s="157" t="str">
        <f t="shared" ca="1" si="151"/>
        <v/>
      </c>
      <c r="C2477" s="158" t="str">
        <f t="shared" ca="1" si="152"/>
        <v/>
      </c>
      <c r="D2477" s="158"/>
      <c r="E2477" s="129" t="str">
        <f t="shared" ca="1" si="153"/>
        <v/>
      </c>
      <c r="F2477" s="129"/>
      <c r="G2477" s="129"/>
      <c r="H2477" s="129"/>
      <c r="I2477" s="129"/>
      <c r="J2477" s="129"/>
      <c r="K2477" s="129"/>
      <c r="L2477" s="138" t="str">
        <f ca="1">IFERROR(VLOOKUP(E2477,'1-SETUP'!$A$52:$N$144,11,FALSE),"")</f>
        <v/>
      </c>
      <c r="M2477" s="138"/>
      <c r="N2477" s="138"/>
      <c r="O2477" s="138"/>
      <c r="P2477" s="138"/>
      <c r="Q2477" s="149" t="str">
        <f ca="1">IFERROR(VLOOKUP(E2477,'1-SETUP'!$A$52:$AN$144,33,FALSE),"")</f>
        <v/>
      </c>
      <c r="R2477" s="149"/>
      <c r="S2477" s="149"/>
      <c r="T2477" s="149"/>
      <c r="U2477" s="150"/>
    </row>
    <row r="2478" spans="2:21" x14ac:dyDescent="0.45">
      <c r="B2478" s="157" t="str">
        <f t="shared" ca="1" si="151"/>
        <v/>
      </c>
      <c r="C2478" s="158" t="str">
        <f t="shared" ca="1" si="152"/>
        <v/>
      </c>
      <c r="D2478" s="158"/>
      <c r="E2478" s="129" t="str">
        <f t="shared" ca="1" si="153"/>
        <v/>
      </c>
      <c r="F2478" s="129"/>
      <c r="G2478" s="129"/>
      <c r="H2478" s="129"/>
      <c r="I2478" s="129"/>
      <c r="J2478" s="129"/>
      <c r="K2478" s="129"/>
      <c r="L2478" s="138" t="str">
        <f ca="1">IFERROR(VLOOKUP(E2478,'1-SETUP'!$A$52:$N$144,11,FALSE),"")</f>
        <v/>
      </c>
      <c r="M2478" s="138"/>
      <c r="N2478" s="138"/>
      <c r="O2478" s="138"/>
      <c r="P2478" s="138"/>
      <c r="Q2478" s="149" t="str">
        <f ca="1">IFERROR(VLOOKUP(E2478,'1-SETUP'!$A$52:$AN$144,33,FALSE),"")</f>
        <v/>
      </c>
      <c r="R2478" s="149"/>
      <c r="S2478" s="149"/>
      <c r="T2478" s="149"/>
      <c r="U2478" s="150"/>
    </row>
    <row r="2479" spans="2:21" x14ac:dyDescent="0.45">
      <c r="B2479" s="157" t="str">
        <f t="shared" ca="1" si="151"/>
        <v/>
      </c>
      <c r="C2479" s="158" t="str">
        <f t="shared" ca="1" si="152"/>
        <v/>
      </c>
      <c r="D2479" s="158"/>
      <c r="E2479" s="129" t="str">
        <f t="shared" ca="1" si="153"/>
        <v/>
      </c>
      <c r="F2479" s="129"/>
      <c r="G2479" s="129"/>
      <c r="H2479" s="129"/>
      <c r="I2479" s="129"/>
      <c r="J2479" s="129"/>
      <c r="K2479" s="129"/>
      <c r="L2479" s="138" t="str">
        <f ca="1">IFERROR(VLOOKUP(E2479,'1-SETUP'!$A$52:$N$144,11,FALSE),"")</f>
        <v/>
      </c>
      <c r="M2479" s="138"/>
      <c r="N2479" s="138"/>
      <c r="O2479" s="138"/>
      <c r="P2479" s="138"/>
      <c r="Q2479" s="149" t="str">
        <f ca="1">IFERROR(VLOOKUP(E2479,'1-SETUP'!$A$52:$AN$144,33,FALSE),"")</f>
        <v/>
      </c>
      <c r="R2479" s="149"/>
      <c r="S2479" s="149"/>
      <c r="T2479" s="149"/>
      <c r="U2479" s="150"/>
    </row>
    <row r="2480" spans="2:21" x14ac:dyDescent="0.45">
      <c r="B2480" s="157" t="str">
        <f t="shared" ca="1" si="151"/>
        <v/>
      </c>
      <c r="C2480" s="158" t="str">
        <f t="shared" ca="1" si="152"/>
        <v/>
      </c>
      <c r="D2480" s="158"/>
      <c r="E2480" s="129" t="str">
        <f t="shared" ca="1" si="153"/>
        <v/>
      </c>
      <c r="F2480" s="129"/>
      <c r="G2480" s="129"/>
      <c r="H2480" s="129"/>
      <c r="I2480" s="129"/>
      <c r="J2480" s="129"/>
      <c r="K2480" s="129"/>
      <c r="L2480" s="138" t="str">
        <f ca="1">IFERROR(VLOOKUP(E2480,'1-SETUP'!$A$52:$N$144,11,FALSE),"")</f>
        <v/>
      </c>
      <c r="M2480" s="138"/>
      <c r="N2480" s="138"/>
      <c r="O2480" s="138"/>
      <c r="P2480" s="138"/>
      <c r="Q2480" s="149" t="str">
        <f ca="1">IFERROR(VLOOKUP(E2480,'1-SETUP'!$A$52:$AN$144,33,FALSE),"")</f>
        <v/>
      </c>
      <c r="R2480" s="149"/>
      <c r="S2480" s="149"/>
      <c r="T2480" s="149"/>
      <c r="U2480" s="150"/>
    </row>
    <row r="2481" spans="2:21" x14ac:dyDescent="0.45">
      <c r="B2481" s="157" t="str">
        <f t="shared" ca="1" si="151"/>
        <v/>
      </c>
      <c r="C2481" s="158" t="str">
        <f t="shared" ca="1" si="152"/>
        <v/>
      </c>
      <c r="D2481" s="158"/>
      <c r="E2481" s="129" t="str">
        <f t="shared" ca="1" si="153"/>
        <v/>
      </c>
      <c r="F2481" s="129"/>
      <c r="G2481" s="129"/>
      <c r="H2481" s="129"/>
      <c r="I2481" s="129"/>
      <c r="J2481" s="129"/>
      <c r="K2481" s="129"/>
      <c r="L2481" s="138" t="str">
        <f ca="1">IFERROR(VLOOKUP(E2481,'1-SETUP'!$A$52:$N$144,11,FALSE),"")</f>
        <v/>
      </c>
      <c r="M2481" s="138"/>
      <c r="N2481" s="138"/>
      <c r="O2481" s="138"/>
      <c r="P2481" s="138"/>
      <c r="Q2481" s="149" t="str">
        <f ca="1">IFERROR(VLOOKUP(E2481,'1-SETUP'!$A$52:$AN$144,33,FALSE),"")</f>
        <v/>
      </c>
      <c r="R2481" s="149"/>
      <c r="S2481" s="149"/>
      <c r="T2481" s="149"/>
      <c r="U2481" s="150"/>
    </row>
    <row r="2482" spans="2:21" x14ac:dyDescent="0.45">
      <c r="B2482" s="157" t="str">
        <f t="shared" ca="1" si="151"/>
        <v/>
      </c>
      <c r="C2482" s="158" t="str">
        <f t="shared" ca="1" si="152"/>
        <v/>
      </c>
      <c r="D2482" s="158"/>
      <c r="E2482" s="129" t="str">
        <f t="shared" ca="1" si="153"/>
        <v/>
      </c>
      <c r="F2482" s="129"/>
      <c r="G2482" s="129"/>
      <c r="H2482" s="129"/>
      <c r="I2482" s="129"/>
      <c r="J2482" s="129"/>
      <c r="K2482" s="129"/>
      <c r="L2482" s="138" t="str">
        <f ca="1">IFERROR(VLOOKUP(E2482,'1-SETUP'!$A$52:$N$144,11,FALSE),"")</f>
        <v/>
      </c>
      <c r="M2482" s="138"/>
      <c r="N2482" s="138"/>
      <c r="O2482" s="138"/>
      <c r="P2482" s="138"/>
      <c r="Q2482" s="149" t="str">
        <f ca="1">IFERROR(VLOOKUP(E2482,'1-SETUP'!$A$52:$AN$144,33,FALSE),"")</f>
        <v/>
      </c>
      <c r="R2482" s="149"/>
      <c r="S2482" s="149"/>
      <c r="T2482" s="149"/>
      <c r="U2482" s="150"/>
    </row>
    <row r="2483" spans="2:21" x14ac:dyDescent="0.45">
      <c r="B2483" s="157" t="str">
        <f t="shared" ca="1" si="151"/>
        <v/>
      </c>
      <c r="C2483" s="158" t="str">
        <f t="shared" ca="1" si="152"/>
        <v/>
      </c>
      <c r="D2483" s="158"/>
      <c r="E2483" s="129" t="str">
        <f t="shared" ca="1" si="153"/>
        <v/>
      </c>
      <c r="F2483" s="129"/>
      <c r="G2483" s="129"/>
      <c r="H2483" s="129"/>
      <c r="I2483" s="129"/>
      <c r="J2483" s="129"/>
      <c r="K2483" s="129"/>
      <c r="L2483" s="138" t="str">
        <f ca="1">IFERROR(VLOOKUP(E2483,'1-SETUP'!$A$52:$N$144,11,FALSE),"")</f>
        <v/>
      </c>
      <c r="M2483" s="138"/>
      <c r="N2483" s="138"/>
      <c r="O2483" s="138"/>
      <c r="P2483" s="138"/>
      <c r="Q2483" s="149" t="str">
        <f ca="1">IFERROR(VLOOKUP(E2483,'1-SETUP'!$A$52:$AN$144,33,FALSE),"")</f>
        <v/>
      </c>
      <c r="R2483" s="149"/>
      <c r="S2483" s="149"/>
      <c r="T2483" s="149"/>
      <c r="U2483" s="150"/>
    </row>
    <row r="2484" spans="2:21" x14ac:dyDescent="0.45">
      <c r="B2484" s="157" t="str">
        <f t="shared" ca="1" si="151"/>
        <v/>
      </c>
      <c r="C2484" s="158" t="str">
        <f t="shared" ca="1" si="152"/>
        <v/>
      </c>
      <c r="D2484" s="158"/>
      <c r="E2484" s="129" t="str">
        <f t="shared" ca="1" si="153"/>
        <v/>
      </c>
      <c r="F2484" s="129"/>
      <c r="G2484" s="129"/>
      <c r="H2484" s="129"/>
      <c r="I2484" s="129"/>
      <c r="J2484" s="129"/>
      <c r="K2484" s="129"/>
      <c r="L2484" s="138" t="str">
        <f ca="1">IFERROR(VLOOKUP(E2484,'1-SETUP'!$A$52:$N$144,11,FALSE),"")</f>
        <v/>
      </c>
      <c r="M2484" s="138"/>
      <c r="N2484" s="138"/>
      <c r="O2484" s="138"/>
      <c r="P2484" s="138"/>
      <c r="Q2484" s="149" t="str">
        <f ca="1">IFERROR(VLOOKUP(E2484,'1-SETUP'!$A$52:$AN$144,33,FALSE),"")</f>
        <v/>
      </c>
      <c r="R2484" s="149"/>
      <c r="S2484" s="149"/>
      <c r="T2484" s="149"/>
      <c r="U2484" s="150"/>
    </row>
    <row r="2485" spans="2:21" x14ac:dyDescent="0.45">
      <c r="B2485" s="157" t="str">
        <f t="shared" ca="1" si="151"/>
        <v/>
      </c>
      <c r="C2485" s="158" t="str">
        <f t="shared" ca="1" si="152"/>
        <v/>
      </c>
      <c r="D2485" s="158"/>
      <c r="E2485" s="129" t="str">
        <f t="shared" ca="1" si="153"/>
        <v/>
      </c>
      <c r="F2485" s="129"/>
      <c r="G2485" s="129"/>
      <c r="H2485" s="129"/>
      <c r="I2485" s="129"/>
      <c r="J2485" s="129"/>
      <c r="K2485" s="129"/>
      <c r="L2485" s="138" t="str">
        <f ca="1">IFERROR(VLOOKUP(E2485,'1-SETUP'!$A$52:$N$144,11,FALSE),"")</f>
        <v/>
      </c>
      <c r="M2485" s="138"/>
      <c r="N2485" s="138"/>
      <c r="O2485" s="138"/>
      <c r="P2485" s="138"/>
      <c r="Q2485" s="149" t="str">
        <f ca="1">IFERROR(VLOOKUP(E2485,'1-SETUP'!$A$52:$AN$144,33,FALSE),"")</f>
        <v/>
      </c>
      <c r="R2485" s="149"/>
      <c r="S2485" s="149"/>
      <c r="T2485" s="149"/>
      <c r="U2485" s="150"/>
    </row>
    <row r="2486" spans="2:21" x14ac:dyDescent="0.45">
      <c r="B2486" s="157" t="str">
        <f t="shared" ca="1" si="151"/>
        <v/>
      </c>
      <c r="C2486" s="158" t="str">
        <f t="shared" ca="1" si="152"/>
        <v/>
      </c>
      <c r="D2486" s="158"/>
      <c r="E2486" s="129" t="str">
        <f t="shared" ca="1" si="153"/>
        <v/>
      </c>
      <c r="F2486" s="129"/>
      <c r="G2486" s="129"/>
      <c r="H2486" s="129"/>
      <c r="I2486" s="129"/>
      <c r="J2486" s="129"/>
      <c r="K2486" s="129"/>
      <c r="L2486" s="138" t="str">
        <f ca="1">IFERROR(VLOOKUP(E2486,'1-SETUP'!$A$52:$N$144,11,FALSE),"")</f>
        <v/>
      </c>
      <c r="M2486" s="138"/>
      <c r="N2486" s="138"/>
      <c r="O2486" s="138"/>
      <c r="P2486" s="138"/>
      <c r="Q2486" s="149" t="str">
        <f ca="1">IFERROR(VLOOKUP(E2486,'1-SETUP'!$A$52:$AN$144,33,FALSE),"")</f>
        <v/>
      </c>
      <c r="R2486" s="149"/>
      <c r="S2486" s="149"/>
      <c r="T2486" s="149"/>
      <c r="U2486" s="150"/>
    </row>
    <row r="2487" spans="2:21" x14ac:dyDescent="0.45">
      <c r="B2487" s="157" t="str">
        <f t="shared" ca="1" si="151"/>
        <v/>
      </c>
      <c r="C2487" s="158" t="str">
        <f t="shared" ca="1" si="152"/>
        <v/>
      </c>
      <c r="D2487" s="158"/>
      <c r="E2487" s="129" t="str">
        <f t="shared" ca="1" si="153"/>
        <v/>
      </c>
      <c r="F2487" s="129"/>
      <c r="G2487" s="129"/>
      <c r="H2487" s="129"/>
      <c r="I2487" s="129"/>
      <c r="J2487" s="129"/>
      <c r="K2487" s="129"/>
      <c r="L2487" s="138" t="str">
        <f ca="1">IFERROR(VLOOKUP(E2487,'1-SETUP'!$A$52:$N$144,11,FALSE),"")</f>
        <v/>
      </c>
      <c r="M2487" s="138"/>
      <c r="N2487" s="138"/>
      <c r="O2487" s="138"/>
      <c r="P2487" s="138"/>
      <c r="Q2487" s="149" t="str">
        <f ca="1">IFERROR(VLOOKUP(E2487,'1-SETUP'!$A$52:$AN$144,33,FALSE),"")</f>
        <v/>
      </c>
      <c r="R2487" s="149"/>
      <c r="S2487" s="149"/>
      <c r="T2487" s="149"/>
      <c r="U2487" s="150"/>
    </row>
    <row r="2488" spans="2:21" x14ac:dyDescent="0.45">
      <c r="B2488" s="157" t="str">
        <f t="shared" ca="1" si="151"/>
        <v/>
      </c>
      <c r="C2488" s="158" t="str">
        <f t="shared" ca="1" si="152"/>
        <v/>
      </c>
      <c r="D2488" s="158"/>
      <c r="E2488" s="129" t="str">
        <f t="shared" ca="1" si="153"/>
        <v/>
      </c>
      <c r="F2488" s="129"/>
      <c r="G2488" s="129"/>
      <c r="H2488" s="129"/>
      <c r="I2488" s="129"/>
      <c r="J2488" s="129"/>
      <c r="K2488" s="129"/>
      <c r="L2488" s="138" t="str">
        <f ca="1">IFERROR(VLOOKUP(E2488,'1-SETUP'!$A$52:$N$144,11,FALSE),"")</f>
        <v/>
      </c>
      <c r="M2488" s="138"/>
      <c r="N2488" s="138"/>
      <c r="O2488" s="138"/>
      <c r="P2488" s="138"/>
      <c r="Q2488" s="149" t="str">
        <f ca="1">IFERROR(VLOOKUP(E2488,'1-SETUP'!$A$52:$AN$144,33,FALSE),"")</f>
        <v/>
      </c>
      <c r="R2488" s="149"/>
      <c r="S2488" s="149"/>
      <c r="T2488" s="149"/>
      <c r="U2488" s="150"/>
    </row>
    <row r="2489" spans="2:21" x14ac:dyDescent="0.45">
      <c r="B2489" s="157" t="str">
        <f t="shared" ca="1" si="151"/>
        <v/>
      </c>
      <c r="C2489" s="158" t="str">
        <f t="shared" ca="1" si="152"/>
        <v/>
      </c>
      <c r="D2489" s="158"/>
      <c r="E2489" s="129" t="str">
        <f t="shared" ca="1" si="153"/>
        <v/>
      </c>
      <c r="F2489" s="129"/>
      <c r="G2489" s="129"/>
      <c r="H2489" s="129"/>
      <c r="I2489" s="129"/>
      <c r="J2489" s="129"/>
      <c r="K2489" s="129"/>
      <c r="L2489" s="138" t="str">
        <f ca="1">IFERROR(VLOOKUP(E2489,'1-SETUP'!$A$52:$N$144,11,FALSE),"")</f>
        <v/>
      </c>
      <c r="M2489" s="138"/>
      <c r="N2489" s="138"/>
      <c r="O2489" s="138"/>
      <c r="P2489" s="138"/>
      <c r="Q2489" s="149" t="str">
        <f ca="1">IFERROR(VLOOKUP(E2489,'1-SETUP'!$A$52:$AN$144,33,FALSE),"")</f>
        <v/>
      </c>
      <c r="R2489" s="149"/>
      <c r="S2489" s="149"/>
      <c r="T2489" s="149"/>
      <c r="U2489" s="150"/>
    </row>
    <row r="2490" spans="2:21" x14ac:dyDescent="0.45">
      <c r="B2490" s="157" t="str">
        <f t="shared" ca="1" si="151"/>
        <v/>
      </c>
      <c r="C2490" s="158" t="str">
        <f t="shared" ca="1" si="152"/>
        <v/>
      </c>
      <c r="D2490" s="158"/>
      <c r="E2490" s="129" t="str">
        <f t="shared" ca="1" si="153"/>
        <v/>
      </c>
      <c r="F2490" s="129"/>
      <c r="G2490" s="129"/>
      <c r="H2490" s="129"/>
      <c r="I2490" s="129"/>
      <c r="J2490" s="129"/>
      <c r="K2490" s="129"/>
      <c r="L2490" s="138" t="str">
        <f ca="1">IFERROR(VLOOKUP(E2490,'1-SETUP'!$A$52:$N$144,11,FALSE),"")</f>
        <v/>
      </c>
      <c r="M2490" s="138"/>
      <c r="N2490" s="138"/>
      <c r="O2490" s="138"/>
      <c r="P2490" s="138"/>
      <c r="Q2490" s="149" t="str">
        <f ca="1">IFERROR(VLOOKUP(E2490,'1-SETUP'!$A$52:$AN$144,33,FALSE),"")</f>
        <v/>
      </c>
      <c r="R2490" s="149"/>
      <c r="S2490" s="149"/>
      <c r="T2490" s="149"/>
      <c r="U2490" s="150"/>
    </row>
    <row r="2491" spans="2:21" x14ac:dyDescent="0.45">
      <c r="B2491" s="157" t="str">
        <f t="shared" ca="1" si="151"/>
        <v/>
      </c>
      <c r="C2491" s="158" t="str">
        <f t="shared" ca="1" si="152"/>
        <v/>
      </c>
      <c r="D2491" s="158"/>
      <c r="E2491" s="129" t="str">
        <f t="shared" ca="1" si="153"/>
        <v/>
      </c>
      <c r="F2491" s="129"/>
      <c r="G2491" s="129"/>
      <c r="H2491" s="129"/>
      <c r="I2491" s="129"/>
      <c r="J2491" s="129"/>
      <c r="K2491" s="129"/>
      <c r="L2491" s="138" t="str">
        <f ca="1">IFERROR(VLOOKUP(E2491,'1-SETUP'!$A$52:$N$144,11,FALSE),"")</f>
        <v/>
      </c>
      <c r="M2491" s="138"/>
      <c r="N2491" s="138"/>
      <c r="O2491" s="138"/>
      <c r="P2491" s="138"/>
      <c r="Q2491" s="149" t="str">
        <f ca="1">IFERROR(VLOOKUP(E2491,'1-SETUP'!$A$52:$AN$144,33,FALSE),"")</f>
        <v/>
      </c>
      <c r="R2491" s="149"/>
      <c r="S2491" s="149"/>
      <c r="T2491" s="149"/>
      <c r="U2491" s="150"/>
    </row>
    <row r="2492" spans="2:21" x14ac:dyDescent="0.45">
      <c r="B2492" s="157" t="str">
        <f t="shared" ca="1" si="151"/>
        <v/>
      </c>
      <c r="C2492" s="158" t="str">
        <f t="shared" ca="1" si="152"/>
        <v/>
      </c>
      <c r="D2492" s="158"/>
      <c r="E2492" s="129" t="str">
        <f t="shared" ca="1" si="153"/>
        <v/>
      </c>
      <c r="F2492" s="129"/>
      <c r="G2492" s="129"/>
      <c r="H2492" s="129"/>
      <c r="I2492" s="129"/>
      <c r="J2492" s="129"/>
      <c r="K2492" s="129"/>
      <c r="L2492" s="138" t="str">
        <f ca="1">IFERROR(VLOOKUP(E2492,'1-SETUP'!$A$52:$N$144,11,FALSE),"")</f>
        <v/>
      </c>
      <c r="M2492" s="138"/>
      <c r="N2492" s="138"/>
      <c r="O2492" s="138"/>
      <c r="P2492" s="138"/>
      <c r="Q2492" s="149" t="str">
        <f ca="1">IFERROR(VLOOKUP(E2492,'1-SETUP'!$A$52:$AN$144,33,FALSE),"")</f>
        <v/>
      </c>
      <c r="R2492" s="149"/>
      <c r="S2492" s="149"/>
      <c r="T2492" s="149"/>
      <c r="U2492" s="150"/>
    </row>
    <row r="2493" spans="2:21" x14ac:dyDescent="0.45">
      <c r="B2493" s="157" t="str">
        <f t="shared" ca="1" si="151"/>
        <v/>
      </c>
      <c r="C2493" s="158" t="str">
        <f t="shared" ca="1" si="152"/>
        <v/>
      </c>
      <c r="D2493" s="158"/>
      <c r="E2493" s="129" t="str">
        <f t="shared" ca="1" si="153"/>
        <v/>
      </c>
      <c r="F2493" s="129"/>
      <c r="G2493" s="129"/>
      <c r="H2493" s="129"/>
      <c r="I2493" s="129"/>
      <c r="J2493" s="129"/>
      <c r="K2493" s="129"/>
      <c r="L2493" s="138" t="str">
        <f ca="1">IFERROR(VLOOKUP(E2493,'1-SETUP'!$A$52:$N$144,11,FALSE),"")</f>
        <v/>
      </c>
      <c r="M2493" s="138"/>
      <c r="N2493" s="138"/>
      <c r="O2493" s="138"/>
      <c r="P2493" s="138"/>
      <c r="Q2493" s="149" t="str">
        <f ca="1">IFERROR(VLOOKUP(E2493,'1-SETUP'!$A$52:$AN$144,33,FALSE),"")</f>
        <v/>
      </c>
      <c r="R2493" s="149"/>
      <c r="S2493" s="149"/>
      <c r="T2493" s="149"/>
      <c r="U2493" s="150"/>
    </row>
    <row r="2494" spans="2:21" x14ac:dyDescent="0.45">
      <c r="B2494" s="157" t="str">
        <f t="shared" ca="1" si="151"/>
        <v/>
      </c>
      <c r="C2494" s="158" t="str">
        <f t="shared" ca="1" si="152"/>
        <v/>
      </c>
      <c r="D2494" s="158"/>
      <c r="E2494" s="129" t="str">
        <f t="shared" ca="1" si="153"/>
        <v/>
      </c>
      <c r="F2494" s="129"/>
      <c r="G2494" s="129"/>
      <c r="H2494" s="129"/>
      <c r="I2494" s="129"/>
      <c r="J2494" s="129"/>
      <c r="K2494" s="129"/>
      <c r="L2494" s="138" t="str">
        <f ca="1">IFERROR(VLOOKUP(E2494,'1-SETUP'!$A$52:$N$144,11,FALSE),"")</f>
        <v/>
      </c>
      <c r="M2494" s="138"/>
      <c r="N2494" s="138"/>
      <c r="O2494" s="138"/>
      <c r="P2494" s="138"/>
      <c r="Q2494" s="149" t="str">
        <f ca="1">IFERROR(VLOOKUP(E2494,'1-SETUP'!$A$52:$AN$144,33,FALSE),"")</f>
        <v/>
      </c>
      <c r="R2494" s="149"/>
      <c r="S2494" s="149"/>
      <c r="T2494" s="149"/>
      <c r="U2494" s="150"/>
    </row>
    <row r="2495" spans="2:21" x14ac:dyDescent="0.45">
      <c r="B2495" s="157" t="str">
        <f t="shared" ca="1" si="151"/>
        <v/>
      </c>
      <c r="C2495" s="158" t="str">
        <f t="shared" ca="1" si="152"/>
        <v/>
      </c>
      <c r="D2495" s="158"/>
      <c r="E2495" s="129" t="str">
        <f t="shared" ca="1" si="153"/>
        <v/>
      </c>
      <c r="F2495" s="129"/>
      <c r="G2495" s="129"/>
      <c r="H2495" s="129"/>
      <c r="I2495" s="129"/>
      <c r="J2495" s="129"/>
      <c r="K2495" s="129"/>
      <c r="L2495" s="138" t="str">
        <f ca="1">IFERROR(VLOOKUP(E2495,'1-SETUP'!$A$52:$N$144,11,FALSE),"")</f>
        <v/>
      </c>
      <c r="M2495" s="138"/>
      <c r="N2495" s="138"/>
      <c r="O2495" s="138"/>
      <c r="P2495" s="138"/>
      <c r="Q2495" s="149" t="str">
        <f ca="1">IFERROR(VLOOKUP(E2495,'1-SETUP'!$A$52:$AN$144,33,FALSE),"")</f>
        <v/>
      </c>
      <c r="R2495" s="149"/>
      <c r="S2495" s="149"/>
      <c r="T2495" s="149"/>
      <c r="U2495" s="150"/>
    </row>
    <row r="2496" spans="2:21" x14ac:dyDescent="0.45">
      <c r="B2496" s="157" t="str">
        <f t="shared" ca="1" si="151"/>
        <v/>
      </c>
      <c r="C2496" s="158" t="str">
        <f t="shared" ca="1" si="152"/>
        <v/>
      </c>
      <c r="D2496" s="158"/>
      <c r="E2496" s="129" t="str">
        <f t="shared" ca="1" si="153"/>
        <v/>
      </c>
      <c r="F2496" s="129"/>
      <c r="G2496" s="129"/>
      <c r="H2496" s="129"/>
      <c r="I2496" s="129"/>
      <c r="J2496" s="129"/>
      <c r="K2496" s="129"/>
      <c r="L2496" s="138" t="str">
        <f ca="1">IFERROR(VLOOKUP(E2496,'1-SETUP'!$A$52:$N$144,11,FALSE),"")</f>
        <v/>
      </c>
      <c r="M2496" s="138"/>
      <c r="N2496" s="138"/>
      <c r="O2496" s="138"/>
      <c r="P2496" s="138"/>
      <c r="Q2496" s="149" t="str">
        <f ca="1">IFERROR(VLOOKUP(E2496,'1-SETUP'!$A$52:$AN$144,33,FALSE),"")</f>
        <v/>
      </c>
      <c r="R2496" s="149"/>
      <c r="S2496" s="149"/>
      <c r="T2496" s="149"/>
      <c r="U2496" s="150"/>
    </row>
    <row r="2497" spans="2:21" x14ac:dyDescent="0.45">
      <c r="B2497" s="157" t="str">
        <f t="shared" ca="1" si="151"/>
        <v/>
      </c>
      <c r="C2497" s="158" t="str">
        <f t="shared" ca="1" si="152"/>
        <v/>
      </c>
      <c r="D2497" s="158"/>
      <c r="E2497" s="129" t="str">
        <f t="shared" ca="1" si="153"/>
        <v/>
      </c>
      <c r="F2497" s="129"/>
      <c r="G2497" s="129"/>
      <c r="H2497" s="129"/>
      <c r="I2497" s="129"/>
      <c r="J2497" s="129"/>
      <c r="K2497" s="129"/>
      <c r="L2497" s="138" t="str">
        <f ca="1">IFERROR(VLOOKUP(E2497,'1-SETUP'!$A$52:$N$144,11,FALSE),"")</f>
        <v/>
      </c>
      <c r="M2497" s="138"/>
      <c r="N2497" s="138"/>
      <c r="O2497" s="138"/>
      <c r="P2497" s="138"/>
      <c r="Q2497" s="149" t="str">
        <f ca="1">IFERROR(VLOOKUP(E2497,'1-SETUP'!$A$52:$AN$144,33,FALSE),"")</f>
        <v/>
      </c>
      <c r="R2497" s="149"/>
      <c r="S2497" s="149"/>
      <c r="T2497" s="149"/>
      <c r="U2497" s="150"/>
    </row>
    <row r="2498" spans="2:21" x14ac:dyDescent="0.45">
      <c r="B2498" s="157" t="str">
        <f t="shared" ca="1" si="151"/>
        <v/>
      </c>
      <c r="C2498" s="158" t="str">
        <f t="shared" ca="1" si="152"/>
        <v/>
      </c>
      <c r="D2498" s="158"/>
      <c r="E2498" s="129" t="str">
        <f t="shared" ca="1" si="153"/>
        <v/>
      </c>
      <c r="F2498" s="129"/>
      <c r="G2498" s="129"/>
      <c r="H2498" s="129"/>
      <c r="I2498" s="129"/>
      <c r="J2498" s="129"/>
      <c r="K2498" s="129"/>
      <c r="L2498" s="138" t="str">
        <f ca="1">IFERROR(VLOOKUP(E2498,'1-SETUP'!$A$52:$N$144,11,FALSE),"")</f>
        <v/>
      </c>
      <c r="M2498" s="138"/>
      <c r="N2498" s="138"/>
      <c r="O2498" s="138"/>
      <c r="P2498" s="138"/>
      <c r="Q2498" s="149" t="str">
        <f ca="1">IFERROR(VLOOKUP(E2498,'1-SETUP'!$A$52:$AN$144,33,FALSE),"")</f>
        <v/>
      </c>
      <c r="R2498" s="149"/>
      <c r="S2498" s="149"/>
      <c r="T2498" s="149"/>
      <c r="U2498" s="150"/>
    </row>
    <row r="2499" spans="2:21" x14ac:dyDescent="0.45">
      <c r="B2499" s="157" t="str">
        <f t="shared" ca="1" si="151"/>
        <v/>
      </c>
      <c r="C2499" s="158" t="str">
        <f t="shared" ca="1" si="152"/>
        <v/>
      </c>
      <c r="D2499" s="158"/>
      <c r="E2499" s="129" t="str">
        <f t="shared" ca="1" si="153"/>
        <v/>
      </c>
      <c r="F2499" s="129"/>
      <c r="G2499" s="129"/>
      <c r="H2499" s="129"/>
      <c r="I2499" s="129"/>
      <c r="J2499" s="129"/>
      <c r="K2499" s="129"/>
      <c r="L2499" s="138" t="str">
        <f ca="1">IFERROR(VLOOKUP(E2499,'1-SETUP'!$A$52:$N$144,11,FALSE),"")</f>
        <v/>
      </c>
      <c r="M2499" s="138"/>
      <c r="N2499" s="138"/>
      <c r="O2499" s="138"/>
      <c r="P2499" s="138"/>
      <c r="Q2499" s="149" t="str">
        <f ca="1">IFERROR(VLOOKUP(E2499,'1-SETUP'!$A$52:$AN$144,33,FALSE),"")</f>
        <v/>
      </c>
      <c r="R2499" s="149"/>
      <c r="S2499" s="149"/>
      <c r="T2499" s="149"/>
      <c r="U2499" s="150"/>
    </row>
    <row r="2500" spans="2:21" x14ac:dyDescent="0.45">
      <c r="B2500" s="157" t="str">
        <f t="shared" ca="1" si="151"/>
        <v/>
      </c>
      <c r="C2500" s="158" t="str">
        <f t="shared" ca="1" si="152"/>
        <v/>
      </c>
      <c r="D2500" s="158"/>
      <c r="E2500" s="129" t="str">
        <f t="shared" ca="1" si="153"/>
        <v/>
      </c>
      <c r="F2500" s="129"/>
      <c r="G2500" s="129"/>
      <c r="H2500" s="129"/>
      <c r="I2500" s="129"/>
      <c r="J2500" s="129"/>
      <c r="K2500" s="129"/>
      <c r="L2500" s="138" t="str">
        <f ca="1">IFERROR(VLOOKUP(E2500,'1-SETUP'!$A$52:$N$144,11,FALSE),"")</f>
        <v/>
      </c>
      <c r="M2500" s="138"/>
      <c r="N2500" s="138"/>
      <c r="O2500" s="138"/>
      <c r="P2500" s="138"/>
      <c r="Q2500" s="149" t="str">
        <f ca="1">IFERROR(VLOOKUP(E2500,'1-SETUP'!$A$52:$AN$144,33,FALSE),"")</f>
        <v/>
      </c>
      <c r="R2500" s="149"/>
      <c r="S2500" s="149"/>
      <c r="T2500" s="149"/>
      <c r="U2500" s="150"/>
    </row>
    <row r="2501" spans="2:21" x14ac:dyDescent="0.45">
      <c r="B2501" s="157" t="str">
        <f t="shared" ca="1" si="151"/>
        <v/>
      </c>
      <c r="C2501" s="158" t="str">
        <f t="shared" ca="1" si="152"/>
        <v/>
      </c>
      <c r="D2501" s="158"/>
      <c r="E2501" s="129" t="str">
        <f t="shared" ca="1" si="153"/>
        <v/>
      </c>
      <c r="F2501" s="129"/>
      <c r="G2501" s="129"/>
      <c r="H2501" s="129"/>
      <c r="I2501" s="129"/>
      <c r="J2501" s="129"/>
      <c r="K2501" s="129"/>
      <c r="L2501" s="138" t="str">
        <f ca="1">IFERROR(VLOOKUP(E2501,'1-SETUP'!$A$52:$N$144,11,FALSE),"")</f>
        <v/>
      </c>
      <c r="M2501" s="138"/>
      <c r="N2501" s="138"/>
      <c r="O2501" s="138"/>
      <c r="P2501" s="138"/>
      <c r="Q2501" s="149" t="str">
        <f ca="1">IFERROR(VLOOKUP(E2501,'1-SETUP'!$A$52:$AN$144,33,FALSE),"")</f>
        <v/>
      </c>
      <c r="R2501" s="149"/>
      <c r="S2501" s="149"/>
      <c r="T2501" s="149"/>
      <c r="U2501" s="150"/>
    </row>
    <row r="2502" spans="2:21" x14ac:dyDescent="0.45">
      <c r="B2502" s="157" t="str">
        <f t="shared" ca="1" si="151"/>
        <v/>
      </c>
      <c r="C2502" s="158" t="str">
        <f t="shared" ca="1" si="152"/>
        <v/>
      </c>
      <c r="D2502" s="158"/>
      <c r="E2502" s="129" t="str">
        <f t="shared" ca="1" si="153"/>
        <v/>
      </c>
      <c r="F2502" s="129"/>
      <c r="G2502" s="129"/>
      <c r="H2502" s="129"/>
      <c r="I2502" s="129"/>
      <c r="J2502" s="129"/>
      <c r="K2502" s="129"/>
      <c r="L2502" s="138" t="str">
        <f ca="1">IFERROR(VLOOKUP(E2502,'1-SETUP'!$A$52:$N$144,11,FALSE),"")</f>
        <v/>
      </c>
      <c r="M2502" s="138"/>
      <c r="N2502" s="138"/>
      <c r="O2502" s="138"/>
      <c r="P2502" s="138"/>
      <c r="Q2502" s="149" t="str">
        <f ca="1">IFERROR(VLOOKUP(E2502,'1-SETUP'!$A$52:$AN$144,33,FALSE),"")</f>
        <v/>
      </c>
      <c r="R2502" s="149"/>
      <c r="S2502" s="149"/>
      <c r="T2502" s="149"/>
      <c r="U2502" s="150"/>
    </row>
    <row r="2503" spans="2:21" x14ac:dyDescent="0.45">
      <c r="B2503" s="157" t="str">
        <f t="shared" ref="B2503:B2566" ca="1" si="154">H602</f>
        <v/>
      </c>
      <c r="C2503" s="158" t="str">
        <f t="shared" ca="1" si="152"/>
        <v/>
      </c>
      <c r="D2503" s="158"/>
      <c r="E2503" s="129" t="str">
        <f t="shared" ca="1" si="153"/>
        <v/>
      </c>
      <c r="F2503" s="129"/>
      <c r="G2503" s="129"/>
      <c r="H2503" s="129"/>
      <c r="I2503" s="129"/>
      <c r="J2503" s="129"/>
      <c r="K2503" s="129"/>
      <c r="L2503" s="138" t="str">
        <f ca="1">IFERROR(VLOOKUP(E2503,'1-SETUP'!$A$52:$N$144,11,FALSE),"")</f>
        <v/>
      </c>
      <c r="M2503" s="138"/>
      <c r="N2503" s="138"/>
      <c r="O2503" s="138"/>
      <c r="P2503" s="138"/>
      <c r="Q2503" s="149" t="str">
        <f ca="1">IFERROR(VLOOKUP(E2503,'1-SETUP'!$A$52:$AN$144,33,FALSE),"")</f>
        <v/>
      </c>
      <c r="R2503" s="149"/>
      <c r="S2503" s="149"/>
      <c r="T2503" s="149"/>
      <c r="U2503" s="150"/>
    </row>
    <row r="2504" spans="2:21" ht="14.65" thickBot="1" x14ac:dyDescent="0.5">
      <c r="B2504" s="155" t="str">
        <f t="shared" ca="1" si="154"/>
        <v/>
      </c>
      <c r="C2504" s="156" t="str">
        <f t="shared" ref="C2504:C2567" ca="1" si="155">I603</f>
        <v/>
      </c>
      <c r="D2504" s="156"/>
      <c r="E2504" s="129" t="str">
        <f t="shared" ref="E2504" ca="1" si="156">IF(B2504="","",I603)</f>
        <v/>
      </c>
      <c r="F2504" s="129"/>
      <c r="G2504" s="129"/>
      <c r="H2504" s="129"/>
      <c r="I2504" s="129"/>
      <c r="J2504" s="129"/>
      <c r="K2504" s="129"/>
      <c r="L2504" s="120" t="str">
        <f ca="1">IFERROR(VLOOKUP(E2504,'1-SETUP'!$A$52:$N$144,11,FALSE),"")</f>
        <v/>
      </c>
      <c r="M2504" s="120"/>
      <c r="N2504" s="120"/>
      <c r="O2504" s="120"/>
      <c r="P2504" s="120"/>
      <c r="Q2504" s="151" t="str">
        <f ca="1">IFERROR(VLOOKUP(E2504,'1-SETUP'!$A$52:$AN$144,33,FALSE),"")</f>
        <v/>
      </c>
      <c r="R2504" s="151"/>
      <c r="S2504" s="151"/>
      <c r="T2504" s="151"/>
      <c r="U2504" s="152"/>
    </row>
    <row r="2505" spans="2:21" ht="14.65" thickTop="1" x14ac:dyDescent="0.45">
      <c r="B2505" s="154" t="str">
        <f t="shared" ca="1" si="154"/>
        <v/>
      </c>
      <c r="C2505" s="154" t="str">
        <f t="shared" ca="1" si="155"/>
        <v/>
      </c>
      <c r="D2505" s="154"/>
      <c r="E2505" s="153" t="str">
        <f t="shared" ref="E2505:E2566" ca="1" si="157">I604</f>
        <v/>
      </c>
      <c r="F2505" s="153"/>
      <c r="G2505" s="153"/>
      <c r="H2505" s="153"/>
      <c r="I2505" s="153"/>
      <c r="J2505" s="153"/>
      <c r="K2505" s="153"/>
      <c r="L2505" s="147" t="str">
        <f ca="1">IFERROR(VLOOKUP(E2505,'1-SETUP'!$A$52:$N$144,11,FALSE),"")</f>
        <v/>
      </c>
      <c r="M2505" s="147"/>
      <c r="N2505" s="147"/>
      <c r="O2505" s="147"/>
      <c r="P2505" s="147"/>
      <c r="Q2505" s="148" t="str">
        <f ca="1">IFERROR(VLOOKUP(E2505,'1-SETUP'!$A$52:$AN$144,33,FALSE),"")</f>
        <v/>
      </c>
      <c r="R2505" s="148"/>
      <c r="S2505" s="148"/>
      <c r="T2505" s="148"/>
      <c r="U2505" s="148"/>
    </row>
    <row r="2506" spans="2:21" x14ac:dyDescent="0.45">
      <c r="B2506" s="154" t="str">
        <f t="shared" ca="1" si="154"/>
        <v/>
      </c>
      <c r="C2506" s="154" t="str">
        <f t="shared" ca="1" si="155"/>
        <v/>
      </c>
      <c r="D2506" s="154"/>
      <c r="E2506" s="153" t="str">
        <f t="shared" ca="1" si="157"/>
        <v/>
      </c>
      <c r="F2506" s="153"/>
      <c r="G2506" s="153"/>
      <c r="H2506" s="153"/>
      <c r="I2506" s="153"/>
      <c r="J2506" s="153"/>
      <c r="K2506" s="153"/>
      <c r="L2506" s="147" t="str">
        <f ca="1">IFERROR(VLOOKUP(E2506,'1-SETUP'!$A$52:$N$144,11,FALSE),"")</f>
        <v/>
      </c>
      <c r="M2506" s="147"/>
      <c r="N2506" s="147"/>
      <c r="O2506" s="147"/>
      <c r="P2506" s="147"/>
      <c r="Q2506" s="148" t="str">
        <f ca="1">IFERROR(VLOOKUP(E2506,'1-SETUP'!$A$52:$AN$144,33,FALSE),"")</f>
        <v/>
      </c>
      <c r="R2506" s="148"/>
      <c r="S2506" s="148"/>
      <c r="T2506" s="148"/>
      <c r="U2506" s="148"/>
    </row>
    <row r="2507" spans="2:21" x14ac:dyDescent="0.45">
      <c r="B2507" s="154" t="str">
        <f t="shared" ca="1" si="154"/>
        <v/>
      </c>
      <c r="C2507" s="154" t="str">
        <f t="shared" ca="1" si="155"/>
        <v/>
      </c>
      <c r="D2507" s="154"/>
      <c r="E2507" s="153" t="str">
        <f t="shared" ca="1" si="157"/>
        <v/>
      </c>
      <c r="F2507" s="153"/>
      <c r="G2507" s="153"/>
      <c r="H2507" s="153"/>
      <c r="I2507" s="153"/>
      <c r="J2507" s="153"/>
      <c r="K2507" s="153"/>
      <c r="L2507" s="147" t="str">
        <f ca="1">IFERROR(VLOOKUP(E2507,'1-SETUP'!$A$52:$N$144,11,FALSE),"")</f>
        <v/>
      </c>
      <c r="M2507" s="147"/>
      <c r="N2507" s="147"/>
      <c r="O2507" s="147"/>
      <c r="P2507" s="147"/>
      <c r="Q2507" s="148" t="str">
        <f ca="1">IFERROR(VLOOKUP(E2507,'1-SETUP'!$A$52:$AN$144,33,FALSE),"")</f>
        <v/>
      </c>
      <c r="R2507" s="148"/>
      <c r="S2507" s="148"/>
      <c r="T2507" s="148"/>
      <c r="U2507" s="148"/>
    </row>
    <row r="2508" spans="2:21" x14ac:dyDescent="0.45">
      <c r="B2508" s="154" t="str">
        <f t="shared" ca="1" si="154"/>
        <v/>
      </c>
      <c r="C2508" s="154" t="str">
        <f t="shared" ca="1" si="155"/>
        <v/>
      </c>
      <c r="D2508" s="154"/>
      <c r="E2508" s="153" t="str">
        <f t="shared" ca="1" si="157"/>
        <v/>
      </c>
      <c r="F2508" s="153"/>
      <c r="G2508" s="153"/>
      <c r="H2508" s="153"/>
      <c r="I2508" s="153"/>
      <c r="J2508" s="153"/>
      <c r="K2508" s="153"/>
      <c r="L2508" s="147" t="str">
        <f ca="1">IFERROR(VLOOKUP(E2508,'1-SETUP'!$A$52:$N$144,11,FALSE),"")</f>
        <v/>
      </c>
      <c r="M2508" s="147"/>
      <c r="N2508" s="147"/>
      <c r="O2508" s="147"/>
      <c r="P2508" s="147"/>
      <c r="Q2508" s="148" t="str">
        <f ca="1">IFERROR(VLOOKUP(E2508,'1-SETUP'!$A$52:$AN$144,33,FALSE),"")</f>
        <v/>
      </c>
      <c r="R2508" s="148"/>
      <c r="S2508" s="148"/>
      <c r="T2508" s="148"/>
      <c r="U2508" s="148"/>
    </row>
    <row r="2509" spans="2:21" x14ac:dyDescent="0.45">
      <c r="B2509" s="154" t="str">
        <f t="shared" ca="1" si="154"/>
        <v/>
      </c>
      <c r="C2509" s="154" t="str">
        <f t="shared" ca="1" si="155"/>
        <v/>
      </c>
      <c r="D2509" s="154"/>
      <c r="E2509" s="153" t="str">
        <f t="shared" ca="1" si="157"/>
        <v/>
      </c>
      <c r="F2509" s="153"/>
      <c r="G2509" s="153"/>
      <c r="H2509" s="153"/>
      <c r="I2509" s="153"/>
      <c r="J2509" s="153"/>
      <c r="K2509" s="153"/>
      <c r="L2509" s="147" t="str">
        <f ca="1">IFERROR(VLOOKUP(E2509,'1-SETUP'!$A$52:$N$144,11,FALSE),"")</f>
        <v/>
      </c>
      <c r="M2509" s="147"/>
      <c r="N2509" s="147"/>
      <c r="O2509" s="147"/>
      <c r="P2509" s="147"/>
      <c r="Q2509" s="148" t="str">
        <f ca="1">IFERROR(VLOOKUP(E2509,'1-SETUP'!$A$52:$AN$144,33,FALSE),"")</f>
        <v/>
      </c>
      <c r="R2509" s="148"/>
      <c r="S2509" s="148"/>
      <c r="T2509" s="148"/>
      <c r="U2509" s="148"/>
    </row>
    <row r="2510" spans="2:21" x14ac:dyDescent="0.45">
      <c r="B2510" s="154" t="str">
        <f t="shared" ca="1" si="154"/>
        <v/>
      </c>
      <c r="C2510" s="154" t="str">
        <f t="shared" ca="1" si="155"/>
        <v/>
      </c>
      <c r="D2510" s="154"/>
      <c r="E2510" s="153" t="str">
        <f t="shared" ca="1" si="157"/>
        <v/>
      </c>
      <c r="F2510" s="153"/>
      <c r="G2510" s="153"/>
      <c r="H2510" s="153"/>
      <c r="I2510" s="153"/>
      <c r="J2510" s="153"/>
      <c r="K2510" s="153"/>
      <c r="L2510" s="147" t="str">
        <f ca="1">IFERROR(VLOOKUP(E2510,'1-SETUP'!$A$52:$N$144,11,FALSE),"")</f>
        <v/>
      </c>
      <c r="M2510" s="147"/>
      <c r="N2510" s="147"/>
      <c r="O2510" s="147"/>
      <c r="P2510" s="147"/>
      <c r="Q2510" s="148" t="str">
        <f ca="1">IFERROR(VLOOKUP(E2510,'1-SETUP'!$A$52:$AN$144,33,FALSE),"")</f>
        <v/>
      </c>
      <c r="R2510" s="148"/>
      <c r="S2510" s="148"/>
      <c r="T2510" s="148"/>
      <c r="U2510" s="148"/>
    </row>
    <row r="2511" spans="2:21" x14ac:dyDescent="0.45">
      <c r="B2511" s="154" t="str">
        <f t="shared" ca="1" si="154"/>
        <v/>
      </c>
      <c r="C2511" s="154" t="str">
        <f t="shared" ca="1" si="155"/>
        <v/>
      </c>
      <c r="D2511" s="154"/>
      <c r="E2511" s="153" t="str">
        <f t="shared" ca="1" si="157"/>
        <v/>
      </c>
      <c r="F2511" s="153"/>
      <c r="G2511" s="153"/>
      <c r="H2511" s="153"/>
      <c r="I2511" s="153"/>
      <c r="J2511" s="153"/>
      <c r="K2511" s="153"/>
      <c r="L2511" s="147" t="str">
        <f ca="1">IFERROR(VLOOKUP(E2511,'1-SETUP'!$A$52:$N$144,11,FALSE),"")</f>
        <v/>
      </c>
      <c r="M2511" s="147"/>
      <c r="N2511" s="147"/>
      <c r="O2511" s="147"/>
      <c r="P2511" s="147"/>
      <c r="Q2511" s="148" t="str">
        <f ca="1">IFERROR(VLOOKUP(E2511,'1-SETUP'!$A$52:$AN$144,33,FALSE),"")</f>
        <v/>
      </c>
      <c r="R2511" s="148"/>
      <c r="S2511" s="148"/>
      <c r="T2511" s="148"/>
      <c r="U2511" s="148"/>
    </row>
    <row r="2512" spans="2:21" x14ac:dyDescent="0.45">
      <c r="B2512" s="154" t="str">
        <f t="shared" ca="1" si="154"/>
        <v/>
      </c>
      <c r="C2512" s="154" t="str">
        <f t="shared" ca="1" si="155"/>
        <v/>
      </c>
      <c r="D2512" s="154"/>
      <c r="E2512" s="153" t="str">
        <f t="shared" ca="1" si="157"/>
        <v/>
      </c>
      <c r="F2512" s="153"/>
      <c r="G2512" s="153"/>
      <c r="H2512" s="153"/>
      <c r="I2512" s="153"/>
      <c r="J2512" s="153"/>
      <c r="K2512" s="153"/>
      <c r="L2512" s="147" t="str">
        <f ca="1">IFERROR(VLOOKUP(E2512,'1-SETUP'!$A$52:$N$144,11,FALSE),"")</f>
        <v/>
      </c>
      <c r="M2512" s="147"/>
      <c r="N2512" s="147"/>
      <c r="O2512" s="147"/>
      <c r="P2512" s="147"/>
      <c r="Q2512" s="148" t="str">
        <f ca="1">IFERROR(VLOOKUP(E2512,'1-SETUP'!$A$52:$AN$144,33,FALSE),"")</f>
        <v/>
      </c>
      <c r="R2512" s="148"/>
      <c r="S2512" s="148"/>
      <c r="T2512" s="148"/>
      <c r="U2512" s="148"/>
    </row>
    <row r="2513" spans="2:21" x14ac:dyDescent="0.45">
      <c r="B2513" s="154" t="str">
        <f t="shared" ca="1" si="154"/>
        <v/>
      </c>
      <c r="C2513" s="154" t="str">
        <f t="shared" ca="1" si="155"/>
        <v/>
      </c>
      <c r="D2513" s="154"/>
      <c r="E2513" s="153" t="str">
        <f t="shared" ca="1" si="157"/>
        <v/>
      </c>
      <c r="F2513" s="153"/>
      <c r="G2513" s="153"/>
      <c r="H2513" s="153"/>
      <c r="I2513" s="153"/>
      <c r="J2513" s="153"/>
      <c r="K2513" s="153"/>
      <c r="L2513" s="147" t="str">
        <f ca="1">IFERROR(VLOOKUP(E2513,'1-SETUP'!$A$52:$N$144,11,FALSE),"")</f>
        <v/>
      </c>
      <c r="M2513" s="147"/>
      <c r="N2513" s="147"/>
      <c r="O2513" s="147"/>
      <c r="P2513" s="147"/>
      <c r="Q2513" s="148" t="str">
        <f ca="1">IFERROR(VLOOKUP(E2513,'1-SETUP'!$A$52:$AN$144,33,FALSE),"")</f>
        <v/>
      </c>
      <c r="R2513" s="148"/>
      <c r="S2513" s="148"/>
      <c r="T2513" s="148"/>
      <c r="U2513" s="148"/>
    </row>
    <row r="2514" spans="2:21" x14ac:dyDescent="0.45">
      <c r="B2514" s="154" t="str">
        <f t="shared" ca="1" si="154"/>
        <v/>
      </c>
      <c r="C2514" s="154" t="str">
        <f t="shared" ca="1" si="155"/>
        <v/>
      </c>
      <c r="D2514" s="154"/>
      <c r="E2514" s="153" t="str">
        <f t="shared" ca="1" si="157"/>
        <v/>
      </c>
      <c r="F2514" s="153"/>
      <c r="G2514" s="153"/>
      <c r="H2514" s="153"/>
      <c r="I2514" s="153"/>
      <c r="J2514" s="153"/>
      <c r="K2514" s="153"/>
      <c r="L2514" s="147" t="str">
        <f ca="1">IFERROR(VLOOKUP(E2514,'1-SETUP'!$A$52:$N$144,11,FALSE),"")</f>
        <v/>
      </c>
      <c r="M2514" s="147"/>
      <c r="N2514" s="147"/>
      <c r="O2514" s="147"/>
      <c r="P2514" s="147"/>
      <c r="Q2514" s="148" t="str">
        <f ca="1">IFERROR(VLOOKUP(E2514,'1-SETUP'!$A$52:$AN$144,33,FALSE),"")</f>
        <v/>
      </c>
      <c r="R2514" s="148"/>
      <c r="S2514" s="148"/>
      <c r="T2514" s="148"/>
      <c r="U2514" s="148"/>
    </row>
    <row r="2515" spans="2:21" x14ac:dyDescent="0.45">
      <c r="B2515" s="154" t="str">
        <f t="shared" ca="1" si="154"/>
        <v/>
      </c>
      <c r="C2515" s="154" t="str">
        <f t="shared" ca="1" si="155"/>
        <v/>
      </c>
      <c r="D2515" s="154"/>
      <c r="E2515" s="153" t="str">
        <f t="shared" ca="1" si="157"/>
        <v/>
      </c>
      <c r="F2515" s="153"/>
      <c r="G2515" s="153"/>
      <c r="H2515" s="153"/>
      <c r="I2515" s="153"/>
      <c r="J2515" s="153"/>
      <c r="K2515" s="153"/>
      <c r="L2515" s="147" t="str">
        <f ca="1">IFERROR(VLOOKUP(E2515,'1-SETUP'!$A$52:$N$144,11,FALSE),"")</f>
        <v/>
      </c>
      <c r="M2515" s="147"/>
      <c r="N2515" s="147"/>
      <c r="O2515" s="147"/>
      <c r="P2515" s="147"/>
      <c r="Q2515" s="148" t="str">
        <f ca="1">IFERROR(VLOOKUP(E2515,'1-SETUP'!$A$52:$AN$144,33,FALSE),"")</f>
        <v/>
      </c>
      <c r="R2515" s="148"/>
      <c r="S2515" s="148"/>
      <c r="T2515" s="148"/>
      <c r="U2515" s="148"/>
    </row>
    <row r="2516" spans="2:21" x14ac:dyDescent="0.45">
      <c r="B2516" s="154" t="str">
        <f t="shared" ca="1" si="154"/>
        <v/>
      </c>
      <c r="C2516" s="154" t="str">
        <f t="shared" ca="1" si="155"/>
        <v/>
      </c>
      <c r="D2516" s="154"/>
      <c r="E2516" s="153" t="str">
        <f t="shared" ca="1" si="157"/>
        <v/>
      </c>
      <c r="F2516" s="153"/>
      <c r="G2516" s="153"/>
      <c r="H2516" s="153"/>
      <c r="I2516" s="153"/>
      <c r="J2516" s="153"/>
      <c r="K2516" s="153"/>
      <c r="L2516" s="147" t="str">
        <f ca="1">IFERROR(VLOOKUP(E2516,'1-SETUP'!$A$52:$N$144,11,FALSE),"")</f>
        <v/>
      </c>
      <c r="M2516" s="147"/>
      <c r="N2516" s="147"/>
      <c r="O2516" s="147"/>
      <c r="P2516" s="147"/>
      <c r="Q2516" s="148" t="str">
        <f ca="1">IFERROR(VLOOKUP(E2516,'1-SETUP'!$A$52:$AN$144,33,FALSE),"")</f>
        <v/>
      </c>
      <c r="R2516" s="148"/>
      <c r="S2516" s="148"/>
      <c r="T2516" s="148"/>
      <c r="U2516" s="148"/>
    </row>
    <row r="2517" spans="2:21" x14ac:dyDescent="0.45">
      <c r="B2517" s="154" t="str">
        <f t="shared" ca="1" si="154"/>
        <v/>
      </c>
      <c r="C2517" s="154" t="str">
        <f t="shared" ca="1" si="155"/>
        <v/>
      </c>
      <c r="D2517" s="154"/>
      <c r="E2517" s="153" t="str">
        <f t="shared" ca="1" si="157"/>
        <v/>
      </c>
      <c r="F2517" s="153"/>
      <c r="G2517" s="153"/>
      <c r="H2517" s="153"/>
      <c r="I2517" s="153"/>
      <c r="J2517" s="153"/>
      <c r="K2517" s="153"/>
      <c r="L2517" s="147" t="str">
        <f ca="1">IFERROR(VLOOKUP(E2517,'1-SETUP'!$A$52:$N$144,11,FALSE),"")</f>
        <v/>
      </c>
      <c r="M2517" s="147"/>
      <c r="N2517" s="147"/>
      <c r="O2517" s="147"/>
      <c r="P2517" s="147"/>
      <c r="Q2517" s="148" t="str">
        <f ca="1">IFERROR(VLOOKUP(E2517,'1-SETUP'!$A$52:$AN$144,33,FALSE),"")</f>
        <v/>
      </c>
      <c r="R2517" s="148"/>
      <c r="S2517" s="148"/>
      <c r="T2517" s="148"/>
      <c r="U2517" s="148"/>
    </row>
    <row r="2518" spans="2:21" x14ac:dyDescent="0.45">
      <c r="B2518" s="154" t="str">
        <f t="shared" ca="1" si="154"/>
        <v/>
      </c>
      <c r="C2518" s="154" t="str">
        <f t="shared" ca="1" si="155"/>
        <v/>
      </c>
      <c r="D2518" s="154"/>
      <c r="E2518" s="153" t="str">
        <f t="shared" ca="1" si="157"/>
        <v/>
      </c>
      <c r="F2518" s="153"/>
      <c r="G2518" s="153"/>
      <c r="H2518" s="153"/>
      <c r="I2518" s="153"/>
      <c r="J2518" s="153"/>
      <c r="K2518" s="153"/>
      <c r="L2518" s="147" t="str">
        <f ca="1">IFERROR(VLOOKUP(E2518,'1-SETUP'!$A$52:$N$144,11,FALSE),"")</f>
        <v/>
      </c>
      <c r="M2518" s="147"/>
      <c r="N2518" s="147"/>
      <c r="O2518" s="147"/>
      <c r="P2518" s="147"/>
      <c r="Q2518" s="148" t="str">
        <f ca="1">IFERROR(VLOOKUP(E2518,'1-SETUP'!$A$52:$AN$144,33,FALSE),"")</f>
        <v/>
      </c>
      <c r="R2518" s="148"/>
      <c r="S2518" s="148"/>
      <c r="T2518" s="148"/>
      <c r="U2518" s="148"/>
    </row>
    <row r="2519" spans="2:21" x14ac:dyDescent="0.45">
      <c r="B2519" s="154" t="str">
        <f t="shared" ca="1" si="154"/>
        <v/>
      </c>
      <c r="C2519" s="154" t="str">
        <f t="shared" ca="1" si="155"/>
        <v/>
      </c>
      <c r="D2519" s="154"/>
      <c r="E2519" s="153" t="str">
        <f t="shared" ca="1" si="157"/>
        <v/>
      </c>
      <c r="F2519" s="153"/>
      <c r="G2519" s="153"/>
      <c r="H2519" s="153"/>
      <c r="I2519" s="153"/>
      <c r="J2519" s="153"/>
      <c r="K2519" s="153"/>
      <c r="L2519" s="147" t="str">
        <f ca="1">IFERROR(VLOOKUP(E2519,'1-SETUP'!$A$52:$N$144,11,FALSE),"")</f>
        <v/>
      </c>
      <c r="M2519" s="147"/>
      <c r="N2519" s="147"/>
      <c r="O2519" s="147"/>
      <c r="P2519" s="147"/>
      <c r="Q2519" s="148" t="str">
        <f ca="1">IFERROR(VLOOKUP(E2519,'1-SETUP'!$A$52:$AN$144,33,FALSE),"")</f>
        <v/>
      </c>
      <c r="R2519" s="148"/>
      <c r="S2519" s="148"/>
      <c r="T2519" s="148"/>
      <c r="U2519" s="148"/>
    </row>
    <row r="2520" spans="2:21" x14ac:dyDescent="0.45">
      <c r="B2520" s="154" t="str">
        <f t="shared" ca="1" si="154"/>
        <v/>
      </c>
      <c r="C2520" s="154" t="str">
        <f t="shared" ca="1" si="155"/>
        <v/>
      </c>
      <c r="D2520" s="154"/>
      <c r="E2520" s="153" t="str">
        <f t="shared" ca="1" si="157"/>
        <v/>
      </c>
      <c r="F2520" s="153"/>
      <c r="G2520" s="153"/>
      <c r="H2520" s="153"/>
      <c r="I2520" s="153"/>
      <c r="J2520" s="153"/>
      <c r="K2520" s="153"/>
      <c r="L2520" s="147" t="str">
        <f ca="1">IFERROR(VLOOKUP(E2520,'1-SETUP'!$A$52:$N$144,11,FALSE),"")</f>
        <v/>
      </c>
      <c r="M2520" s="147"/>
      <c r="N2520" s="147"/>
      <c r="O2520" s="147"/>
      <c r="P2520" s="147"/>
      <c r="Q2520" s="148" t="str">
        <f ca="1">IFERROR(VLOOKUP(E2520,'1-SETUP'!$A$52:$AN$144,33,FALSE),"")</f>
        <v/>
      </c>
      <c r="R2520" s="148"/>
      <c r="S2520" s="148"/>
      <c r="T2520" s="148"/>
      <c r="U2520" s="148"/>
    </row>
    <row r="2521" spans="2:21" x14ac:dyDescent="0.45">
      <c r="B2521" s="154" t="str">
        <f t="shared" ca="1" si="154"/>
        <v/>
      </c>
      <c r="C2521" s="154" t="str">
        <f t="shared" ca="1" si="155"/>
        <v/>
      </c>
      <c r="D2521" s="154"/>
      <c r="E2521" s="153" t="str">
        <f t="shared" ca="1" si="157"/>
        <v/>
      </c>
      <c r="F2521" s="153"/>
      <c r="G2521" s="153"/>
      <c r="H2521" s="153"/>
      <c r="I2521" s="153"/>
      <c r="J2521" s="153"/>
      <c r="K2521" s="153"/>
      <c r="L2521" s="147" t="str">
        <f ca="1">IFERROR(VLOOKUP(E2521,'1-SETUP'!$A$52:$N$144,11,FALSE),"")</f>
        <v/>
      </c>
      <c r="M2521" s="147"/>
      <c r="N2521" s="147"/>
      <c r="O2521" s="147"/>
      <c r="P2521" s="147"/>
      <c r="Q2521" s="148" t="str">
        <f ca="1">IFERROR(VLOOKUP(E2521,'1-SETUP'!$A$52:$AN$144,33,FALSE),"")</f>
        <v/>
      </c>
      <c r="R2521" s="148"/>
      <c r="S2521" s="148"/>
      <c r="T2521" s="148"/>
      <c r="U2521" s="148"/>
    </row>
    <row r="2522" spans="2:21" x14ac:dyDescent="0.45">
      <c r="B2522" s="154" t="str">
        <f t="shared" ca="1" si="154"/>
        <v/>
      </c>
      <c r="C2522" s="154" t="str">
        <f t="shared" ca="1" si="155"/>
        <v/>
      </c>
      <c r="D2522" s="154"/>
      <c r="E2522" s="153" t="str">
        <f t="shared" ca="1" si="157"/>
        <v/>
      </c>
      <c r="F2522" s="153"/>
      <c r="G2522" s="153"/>
      <c r="H2522" s="153"/>
      <c r="I2522" s="153"/>
      <c r="J2522" s="153"/>
      <c r="K2522" s="153"/>
      <c r="L2522" s="147" t="str">
        <f ca="1">IFERROR(VLOOKUP(E2522,'1-SETUP'!$A$52:$N$144,11,FALSE),"")</f>
        <v/>
      </c>
      <c r="M2522" s="147"/>
      <c r="N2522" s="147"/>
      <c r="O2522" s="147"/>
      <c r="P2522" s="147"/>
      <c r="Q2522" s="148" t="str">
        <f ca="1">IFERROR(VLOOKUP(E2522,'1-SETUP'!$A$52:$AN$144,33,FALSE),"")</f>
        <v/>
      </c>
      <c r="R2522" s="148"/>
      <c r="S2522" s="148"/>
      <c r="T2522" s="148"/>
      <c r="U2522" s="148"/>
    </row>
    <row r="2523" spans="2:21" x14ac:dyDescent="0.45">
      <c r="B2523" s="154" t="str">
        <f t="shared" ca="1" si="154"/>
        <v/>
      </c>
      <c r="C2523" s="154" t="str">
        <f t="shared" ca="1" si="155"/>
        <v/>
      </c>
      <c r="D2523" s="154"/>
      <c r="E2523" s="153" t="str">
        <f t="shared" ca="1" si="157"/>
        <v/>
      </c>
      <c r="F2523" s="153"/>
      <c r="G2523" s="153"/>
      <c r="H2523" s="153"/>
      <c r="I2523" s="153"/>
      <c r="J2523" s="153"/>
      <c r="K2523" s="153"/>
      <c r="L2523" s="147" t="str">
        <f ca="1">IFERROR(VLOOKUP(E2523,'1-SETUP'!$A$52:$N$144,11,FALSE),"")</f>
        <v/>
      </c>
      <c r="M2523" s="147"/>
      <c r="N2523" s="147"/>
      <c r="O2523" s="147"/>
      <c r="P2523" s="147"/>
      <c r="Q2523" s="148" t="str">
        <f ca="1">IFERROR(VLOOKUP(E2523,'1-SETUP'!$A$52:$AN$144,33,FALSE),"")</f>
        <v/>
      </c>
      <c r="R2523" s="148"/>
      <c r="S2523" s="148"/>
      <c r="T2523" s="148"/>
      <c r="U2523" s="148"/>
    </row>
    <row r="2524" spans="2:21" x14ac:dyDescent="0.45">
      <c r="B2524" s="154" t="str">
        <f t="shared" ca="1" si="154"/>
        <v/>
      </c>
      <c r="C2524" s="154" t="str">
        <f t="shared" ca="1" si="155"/>
        <v/>
      </c>
      <c r="D2524" s="154"/>
      <c r="E2524" s="153" t="str">
        <f t="shared" ca="1" si="157"/>
        <v/>
      </c>
      <c r="F2524" s="153"/>
      <c r="G2524" s="153"/>
      <c r="H2524" s="153"/>
      <c r="I2524" s="153"/>
      <c r="J2524" s="153"/>
      <c r="K2524" s="153"/>
      <c r="L2524" s="147" t="str">
        <f ca="1">IFERROR(VLOOKUP(E2524,'1-SETUP'!$A$52:$N$144,11,FALSE),"")</f>
        <v/>
      </c>
      <c r="M2524" s="147"/>
      <c r="N2524" s="147"/>
      <c r="O2524" s="147"/>
      <c r="P2524" s="147"/>
      <c r="Q2524" s="148" t="str">
        <f ca="1">IFERROR(VLOOKUP(E2524,'1-SETUP'!$A$52:$AN$144,33,FALSE),"")</f>
        <v/>
      </c>
      <c r="R2524" s="148"/>
      <c r="S2524" s="148"/>
      <c r="T2524" s="148"/>
      <c r="U2524" s="148"/>
    </row>
    <row r="2525" spans="2:21" x14ac:dyDescent="0.45">
      <c r="B2525" s="154" t="str">
        <f t="shared" ca="1" si="154"/>
        <v/>
      </c>
      <c r="C2525" s="154" t="str">
        <f t="shared" ca="1" si="155"/>
        <v/>
      </c>
      <c r="D2525" s="154"/>
      <c r="E2525" s="153" t="str">
        <f t="shared" ca="1" si="157"/>
        <v/>
      </c>
      <c r="F2525" s="153"/>
      <c r="G2525" s="153"/>
      <c r="H2525" s="153"/>
      <c r="I2525" s="153"/>
      <c r="J2525" s="153"/>
      <c r="K2525" s="153"/>
      <c r="L2525" s="147" t="str">
        <f ca="1">IFERROR(VLOOKUP(E2525,'1-SETUP'!$A$52:$N$144,11,FALSE),"")</f>
        <v/>
      </c>
      <c r="M2525" s="147"/>
      <c r="N2525" s="147"/>
      <c r="O2525" s="147"/>
      <c r="P2525" s="147"/>
      <c r="Q2525" s="148" t="str">
        <f ca="1">IFERROR(VLOOKUP(E2525,'1-SETUP'!$A$52:$AN$144,33,FALSE),"")</f>
        <v/>
      </c>
      <c r="R2525" s="148"/>
      <c r="S2525" s="148"/>
      <c r="T2525" s="148"/>
      <c r="U2525" s="148"/>
    </row>
    <row r="2526" spans="2:21" x14ac:dyDescent="0.45">
      <c r="B2526" s="154" t="str">
        <f t="shared" ca="1" si="154"/>
        <v/>
      </c>
      <c r="C2526" s="154" t="str">
        <f t="shared" ca="1" si="155"/>
        <v/>
      </c>
      <c r="D2526" s="154"/>
      <c r="E2526" s="153" t="str">
        <f t="shared" ca="1" si="157"/>
        <v/>
      </c>
      <c r="F2526" s="153"/>
      <c r="G2526" s="153"/>
      <c r="H2526" s="153"/>
      <c r="I2526" s="153"/>
      <c r="J2526" s="153"/>
      <c r="K2526" s="153"/>
      <c r="L2526" s="147" t="str">
        <f ca="1">IFERROR(VLOOKUP(E2526,'1-SETUP'!$A$52:$N$144,11,FALSE),"")</f>
        <v/>
      </c>
      <c r="M2526" s="147"/>
      <c r="N2526" s="147"/>
      <c r="O2526" s="147"/>
      <c r="P2526" s="147"/>
      <c r="Q2526" s="148" t="str">
        <f ca="1">IFERROR(VLOOKUP(E2526,'1-SETUP'!$A$52:$AN$144,33,FALSE),"")</f>
        <v/>
      </c>
      <c r="R2526" s="148"/>
      <c r="S2526" s="148"/>
      <c r="T2526" s="148"/>
      <c r="U2526" s="148"/>
    </row>
    <row r="2527" spans="2:21" x14ac:dyDescent="0.45">
      <c r="B2527" s="154" t="str">
        <f t="shared" ca="1" si="154"/>
        <v/>
      </c>
      <c r="C2527" s="154" t="str">
        <f t="shared" ca="1" si="155"/>
        <v/>
      </c>
      <c r="D2527" s="154"/>
      <c r="E2527" s="153" t="str">
        <f t="shared" ca="1" si="157"/>
        <v/>
      </c>
      <c r="F2527" s="153"/>
      <c r="G2527" s="153"/>
      <c r="H2527" s="153"/>
      <c r="I2527" s="153"/>
      <c r="J2527" s="153"/>
      <c r="K2527" s="153"/>
      <c r="L2527" s="147" t="str">
        <f ca="1">IFERROR(VLOOKUP(E2527,'1-SETUP'!$A$52:$N$144,11,FALSE),"")</f>
        <v/>
      </c>
      <c r="M2527" s="147"/>
      <c r="N2527" s="147"/>
      <c r="O2527" s="147"/>
      <c r="P2527" s="147"/>
      <c r="Q2527" s="148" t="str">
        <f ca="1">IFERROR(VLOOKUP(E2527,'1-SETUP'!$A$52:$AN$144,33,FALSE),"")</f>
        <v/>
      </c>
      <c r="R2527" s="148"/>
      <c r="S2527" s="148"/>
      <c r="T2527" s="148"/>
      <c r="U2527" s="148"/>
    </row>
    <row r="2528" spans="2:21" x14ac:dyDescent="0.45">
      <c r="B2528" s="154" t="str">
        <f t="shared" ca="1" si="154"/>
        <v/>
      </c>
      <c r="C2528" s="154" t="str">
        <f t="shared" ca="1" si="155"/>
        <v/>
      </c>
      <c r="D2528" s="154"/>
      <c r="E2528" s="153" t="str">
        <f t="shared" ca="1" si="157"/>
        <v/>
      </c>
      <c r="F2528" s="153"/>
      <c r="G2528" s="153"/>
      <c r="H2528" s="153"/>
      <c r="I2528" s="153"/>
      <c r="J2528" s="153"/>
      <c r="K2528" s="153"/>
      <c r="L2528" s="147" t="str">
        <f ca="1">IFERROR(VLOOKUP(E2528,'1-SETUP'!$A$52:$N$144,11,FALSE),"")</f>
        <v/>
      </c>
      <c r="M2528" s="147"/>
      <c r="N2528" s="147"/>
      <c r="O2528" s="147"/>
      <c r="P2528" s="147"/>
      <c r="Q2528" s="148" t="str">
        <f ca="1">IFERROR(VLOOKUP(E2528,'1-SETUP'!$A$52:$AN$144,33,FALSE),"")</f>
        <v/>
      </c>
      <c r="R2528" s="148"/>
      <c r="S2528" s="148"/>
      <c r="T2528" s="148"/>
      <c r="U2528" s="148"/>
    </row>
    <row r="2529" spans="2:21" x14ac:dyDescent="0.45">
      <c r="B2529" s="154" t="str">
        <f t="shared" ca="1" si="154"/>
        <v/>
      </c>
      <c r="C2529" s="154" t="str">
        <f t="shared" ca="1" si="155"/>
        <v/>
      </c>
      <c r="D2529" s="154"/>
      <c r="E2529" s="153" t="str">
        <f t="shared" ca="1" si="157"/>
        <v/>
      </c>
      <c r="F2529" s="153"/>
      <c r="G2529" s="153"/>
      <c r="H2529" s="153"/>
      <c r="I2529" s="153"/>
      <c r="J2529" s="153"/>
      <c r="K2529" s="153"/>
      <c r="L2529" s="147" t="str">
        <f ca="1">IFERROR(VLOOKUP(E2529,'1-SETUP'!$A$52:$N$144,11,FALSE),"")</f>
        <v/>
      </c>
      <c r="M2529" s="147"/>
      <c r="N2529" s="147"/>
      <c r="O2529" s="147"/>
      <c r="P2529" s="147"/>
      <c r="Q2529" s="148" t="str">
        <f ca="1">IFERROR(VLOOKUP(E2529,'1-SETUP'!$A$52:$AN$144,33,FALSE),"")</f>
        <v/>
      </c>
      <c r="R2529" s="148"/>
      <c r="S2529" s="148"/>
      <c r="T2529" s="148"/>
      <c r="U2529" s="148"/>
    </row>
    <row r="2530" spans="2:21" x14ac:dyDescent="0.45">
      <c r="B2530" s="154" t="str">
        <f t="shared" ca="1" si="154"/>
        <v/>
      </c>
      <c r="C2530" s="154" t="str">
        <f t="shared" ca="1" si="155"/>
        <v/>
      </c>
      <c r="D2530" s="154"/>
      <c r="E2530" s="153" t="str">
        <f t="shared" ca="1" si="157"/>
        <v/>
      </c>
      <c r="F2530" s="153"/>
      <c r="G2530" s="153"/>
      <c r="H2530" s="153"/>
      <c r="I2530" s="153"/>
      <c r="J2530" s="153"/>
      <c r="K2530" s="153"/>
      <c r="L2530" s="147" t="str">
        <f ca="1">IFERROR(VLOOKUP(E2530,'1-SETUP'!$A$52:$N$144,11,FALSE),"")</f>
        <v/>
      </c>
      <c r="M2530" s="147"/>
      <c r="N2530" s="147"/>
      <c r="O2530" s="147"/>
      <c r="P2530" s="147"/>
      <c r="Q2530" s="148" t="str">
        <f ca="1">IFERROR(VLOOKUP(E2530,'1-SETUP'!$A$52:$AN$144,33,FALSE),"")</f>
        <v/>
      </c>
      <c r="R2530" s="148"/>
      <c r="S2530" s="148"/>
      <c r="T2530" s="148"/>
      <c r="U2530" s="148"/>
    </row>
    <row r="2531" spans="2:21" x14ac:dyDescent="0.45">
      <c r="B2531" s="154" t="str">
        <f t="shared" ca="1" si="154"/>
        <v/>
      </c>
      <c r="C2531" s="154" t="str">
        <f t="shared" ca="1" si="155"/>
        <v/>
      </c>
      <c r="D2531" s="154"/>
      <c r="E2531" s="153" t="str">
        <f t="shared" ca="1" si="157"/>
        <v/>
      </c>
      <c r="F2531" s="153"/>
      <c r="G2531" s="153"/>
      <c r="H2531" s="153"/>
      <c r="I2531" s="153"/>
      <c r="J2531" s="153"/>
      <c r="K2531" s="153"/>
      <c r="L2531" s="147" t="str">
        <f ca="1">IFERROR(VLOOKUP(E2531,'1-SETUP'!$A$52:$N$144,11,FALSE),"")</f>
        <v/>
      </c>
      <c r="M2531" s="147"/>
      <c r="N2531" s="147"/>
      <c r="O2531" s="147"/>
      <c r="P2531" s="147"/>
      <c r="Q2531" s="148" t="str">
        <f ca="1">IFERROR(VLOOKUP(E2531,'1-SETUP'!$A$52:$AN$144,33,FALSE),"")</f>
        <v/>
      </c>
      <c r="R2531" s="148"/>
      <c r="S2531" s="148"/>
      <c r="T2531" s="148"/>
      <c r="U2531" s="148"/>
    </row>
    <row r="2532" spans="2:21" x14ac:dyDescent="0.45">
      <c r="B2532" s="154" t="str">
        <f t="shared" ca="1" si="154"/>
        <v/>
      </c>
      <c r="C2532" s="154" t="str">
        <f t="shared" ca="1" si="155"/>
        <v/>
      </c>
      <c r="D2532" s="154"/>
      <c r="E2532" s="153" t="str">
        <f t="shared" ca="1" si="157"/>
        <v/>
      </c>
      <c r="F2532" s="153"/>
      <c r="G2532" s="153"/>
      <c r="H2532" s="153"/>
      <c r="I2532" s="153"/>
      <c r="J2532" s="153"/>
      <c r="K2532" s="153"/>
      <c r="L2532" s="147" t="str">
        <f ca="1">IFERROR(VLOOKUP(E2532,'1-SETUP'!$A$52:$N$144,11,FALSE),"")</f>
        <v/>
      </c>
      <c r="M2532" s="147"/>
      <c r="N2532" s="147"/>
      <c r="O2532" s="147"/>
      <c r="P2532" s="147"/>
      <c r="Q2532" s="148" t="str">
        <f ca="1">IFERROR(VLOOKUP(E2532,'1-SETUP'!$A$52:$AN$144,33,FALSE),"")</f>
        <v/>
      </c>
      <c r="R2532" s="148"/>
      <c r="S2532" s="148"/>
      <c r="T2532" s="148"/>
      <c r="U2532" s="148"/>
    </row>
    <row r="2533" spans="2:21" x14ac:dyDescent="0.45">
      <c r="B2533" s="154" t="str">
        <f t="shared" ca="1" si="154"/>
        <v/>
      </c>
      <c r="C2533" s="154" t="str">
        <f t="shared" ca="1" si="155"/>
        <v/>
      </c>
      <c r="D2533" s="154"/>
      <c r="E2533" s="153" t="str">
        <f t="shared" ca="1" si="157"/>
        <v/>
      </c>
      <c r="F2533" s="153"/>
      <c r="G2533" s="153"/>
      <c r="H2533" s="153"/>
      <c r="I2533" s="153"/>
      <c r="J2533" s="153"/>
      <c r="K2533" s="153"/>
      <c r="L2533" s="147" t="str">
        <f ca="1">IFERROR(VLOOKUP(E2533,'1-SETUP'!$A$52:$N$144,11,FALSE),"")</f>
        <v/>
      </c>
      <c r="M2533" s="147"/>
      <c r="N2533" s="147"/>
      <c r="O2533" s="147"/>
      <c r="P2533" s="147"/>
      <c r="Q2533" s="148" t="str">
        <f ca="1">IFERROR(VLOOKUP(E2533,'1-SETUP'!$A$52:$AN$144,33,FALSE),"")</f>
        <v/>
      </c>
      <c r="R2533" s="148"/>
      <c r="S2533" s="148"/>
      <c r="T2533" s="148"/>
      <c r="U2533" s="148"/>
    </row>
    <row r="2534" spans="2:21" x14ac:dyDescent="0.45">
      <c r="B2534" s="154" t="str">
        <f t="shared" ca="1" si="154"/>
        <v/>
      </c>
      <c r="C2534" s="154" t="str">
        <f t="shared" ca="1" si="155"/>
        <v/>
      </c>
      <c r="D2534" s="154"/>
      <c r="E2534" s="153" t="str">
        <f t="shared" ca="1" si="157"/>
        <v/>
      </c>
      <c r="F2534" s="153"/>
      <c r="G2534" s="153"/>
      <c r="H2534" s="153"/>
      <c r="I2534" s="153"/>
      <c r="J2534" s="153"/>
      <c r="K2534" s="153"/>
      <c r="L2534" s="147" t="str">
        <f ca="1">IFERROR(VLOOKUP(E2534,'1-SETUP'!$A$52:$N$144,11,FALSE),"")</f>
        <v/>
      </c>
      <c r="M2534" s="147"/>
      <c r="N2534" s="147"/>
      <c r="O2534" s="147"/>
      <c r="P2534" s="147"/>
      <c r="Q2534" s="148" t="str">
        <f ca="1">IFERROR(VLOOKUP(E2534,'1-SETUP'!$A$52:$AN$144,33,FALSE),"")</f>
        <v/>
      </c>
      <c r="R2534" s="148"/>
      <c r="S2534" s="148"/>
      <c r="T2534" s="148"/>
      <c r="U2534" s="148"/>
    </row>
    <row r="2535" spans="2:21" x14ac:dyDescent="0.45">
      <c r="B2535" s="154" t="str">
        <f t="shared" ca="1" si="154"/>
        <v/>
      </c>
      <c r="C2535" s="154" t="str">
        <f t="shared" ca="1" si="155"/>
        <v/>
      </c>
      <c r="D2535" s="154"/>
      <c r="E2535" s="153" t="str">
        <f t="shared" ca="1" si="157"/>
        <v/>
      </c>
      <c r="F2535" s="153"/>
      <c r="G2535" s="153"/>
      <c r="H2535" s="153"/>
      <c r="I2535" s="153"/>
      <c r="J2535" s="153"/>
      <c r="K2535" s="153"/>
      <c r="L2535" s="147" t="str">
        <f ca="1">IFERROR(VLOOKUP(E2535,'1-SETUP'!$A$52:$N$144,11,FALSE),"")</f>
        <v/>
      </c>
      <c r="M2535" s="147"/>
      <c r="N2535" s="147"/>
      <c r="O2535" s="147"/>
      <c r="P2535" s="147"/>
      <c r="Q2535" s="148" t="str">
        <f ca="1">IFERROR(VLOOKUP(E2535,'1-SETUP'!$A$52:$AN$144,33,FALSE),"")</f>
        <v/>
      </c>
      <c r="R2535" s="148"/>
      <c r="S2535" s="148"/>
      <c r="T2535" s="148"/>
      <c r="U2535" s="148"/>
    </row>
    <row r="2536" spans="2:21" x14ac:dyDescent="0.45">
      <c r="B2536" s="154" t="str">
        <f t="shared" ca="1" si="154"/>
        <v/>
      </c>
      <c r="C2536" s="154" t="str">
        <f t="shared" ca="1" si="155"/>
        <v/>
      </c>
      <c r="D2536" s="154"/>
      <c r="E2536" s="153" t="str">
        <f t="shared" ca="1" si="157"/>
        <v/>
      </c>
      <c r="F2536" s="153"/>
      <c r="G2536" s="153"/>
      <c r="H2536" s="153"/>
      <c r="I2536" s="153"/>
      <c r="J2536" s="153"/>
      <c r="K2536" s="153"/>
      <c r="L2536" s="147" t="str">
        <f ca="1">IFERROR(VLOOKUP(E2536,'1-SETUP'!$A$52:$N$144,11,FALSE),"")</f>
        <v/>
      </c>
      <c r="M2536" s="147"/>
      <c r="N2536" s="147"/>
      <c r="O2536" s="147"/>
      <c r="P2536" s="147"/>
      <c r="Q2536" s="148" t="str">
        <f ca="1">IFERROR(VLOOKUP(E2536,'1-SETUP'!$A$52:$AN$144,33,FALSE),"")</f>
        <v/>
      </c>
      <c r="R2536" s="148"/>
      <c r="S2536" s="148"/>
      <c r="T2536" s="148"/>
      <c r="U2536" s="148"/>
    </row>
    <row r="2537" spans="2:21" x14ac:dyDescent="0.45">
      <c r="B2537" s="154" t="str">
        <f t="shared" ca="1" si="154"/>
        <v/>
      </c>
      <c r="C2537" s="154" t="str">
        <f t="shared" ca="1" si="155"/>
        <v/>
      </c>
      <c r="D2537" s="154"/>
      <c r="E2537" s="153" t="str">
        <f t="shared" ca="1" si="157"/>
        <v/>
      </c>
      <c r="F2537" s="153"/>
      <c r="G2537" s="153"/>
      <c r="H2537" s="153"/>
      <c r="I2537" s="153"/>
      <c r="J2537" s="153"/>
      <c r="K2537" s="153"/>
      <c r="L2537" s="147" t="str">
        <f ca="1">IFERROR(VLOOKUP(E2537,'1-SETUP'!$A$52:$N$144,11,FALSE),"")</f>
        <v/>
      </c>
      <c r="M2537" s="147"/>
      <c r="N2537" s="147"/>
      <c r="O2537" s="147"/>
      <c r="P2537" s="147"/>
      <c r="Q2537" s="148" t="str">
        <f ca="1">IFERROR(VLOOKUP(E2537,'1-SETUP'!$A$52:$AN$144,33,FALSE),"")</f>
        <v/>
      </c>
      <c r="R2537" s="148"/>
      <c r="S2537" s="148"/>
      <c r="T2537" s="148"/>
      <c r="U2537" s="148"/>
    </row>
    <row r="2538" spans="2:21" x14ac:dyDescent="0.45">
      <c r="B2538" s="154" t="str">
        <f t="shared" ca="1" si="154"/>
        <v/>
      </c>
      <c r="C2538" s="154" t="str">
        <f t="shared" ca="1" si="155"/>
        <v/>
      </c>
      <c r="D2538" s="154"/>
      <c r="E2538" s="153" t="str">
        <f t="shared" ca="1" si="157"/>
        <v/>
      </c>
      <c r="F2538" s="153"/>
      <c r="G2538" s="153"/>
      <c r="H2538" s="153"/>
      <c r="I2538" s="153"/>
      <c r="J2538" s="153"/>
      <c r="K2538" s="153"/>
      <c r="L2538" s="147" t="str">
        <f ca="1">IFERROR(VLOOKUP(E2538,'1-SETUP'!$A$52:$N$144,11,FALSE),"")</f>
        <v/>
      </c>
      <c r="M2538" s="147"/>
      <c r="N2538" s="147"/>
      <c r="O2538" s="147"/>
      <c r="P2538" s="147"/>
      <c r="Q2538" s="148" t="str">
        <f ca="1">IFERROR(VLOOKUP(E2538,'1-SETUP'!$A$52:$AN$144,33,FALSE),"")</f>
        <v/>
      </c>
      <c r="R2538" s="148"/>
      <c r="S2538" s="148"/>
      <c r="T2538" s="148"/>
      <c r="U2538" s="148"/>
    </row>
    <row r="2539" spans="2:21" x14ac:dyDescent="0.45">
      <c r="B2539" s="154" t="str">
        <f t="shared" ca="1" si="154"/>
        <v/>
      </c>
      <c r="C2539" s="154" t="str">
        <f t="shared" ca="1" si="155"/>
        <v/>
      </c>
      <c r="D2539" s="154"/>
      <c r="E2539" s="153" t="str">
        <f t="shared" ca="1" si="157"/>
        <v/>
      </c>
      <c r="F2539" s="153"/>
      <c r="G2539" s="153"/>
      <c r="H2539" s="153"/>
      <c r="I2539" s="153"/>
      <c r="J2539" s="153"/>
      <c r="K2539" s="153"/>
      <c r="L2539" s="147" t="str">
        <f ca="1">IFERROR(VLOOKUP(E2539,'1-SETUP'!$A$52:$N$144,11,FALSE),"")</f>
        <v/>
      </c>
      <c r="M2539" s="147"/>
      <c r="N2539" s="147"/>
      <c r="O2539" s="147"/>
      <c r="P2539" s="147"/>
      <c r="Q2539" s="148" t="str">
        <f ca="1">IFERROR(VLOOKUP(E2539,'1-SETUP'!$A$52:$AN$144,33,FALSE),"")</f>
        <v/>
      </c>
      <c r="R2539" s="148"/>
      <c r="S2539" s="148"/>
      <c r="T2539" s="148"/>
      <c r="U2539" s="148"/>
    </row>
    <row r="2540" spans="2:21" x14ac:dyDescent="0.45">
      <c r="B2540" s="154" t="str">
        <f t="shared" ca="1" si="154"/>
        <v/>
      </c>
      <c r="C2540" s="154" t="str">
        <f t="shared" ca="1" si="155"/>
        <v/>
      </c>
      <c r="D2540" s="154"/>
      <c r="E2540" s="153" t="str">
        <f t="shared" ca="1" si="157"/>
        <v/>
      </c>
      <c r="F2540" s="153"/>
      <c r="G2540" s="153"/>
      <c r="H2540" s="153"/>
      <c r="I2540" s="153"/>
      <c r="J2540" s="153"/>
      <c r="K2540" s="153"/>
      <c r="L2540" s="147" t="str">
        <f ca="1">IFERROR(VLOOKUP(E2540,'1-SETUP'!$A$52:$N$144,11,FALSE),"")</f>
        <v/>
      </c>
      <c r="M2540" s="147"/>
      <c r="N2540" s="147"/>
      <c r="O2540" s="147"/>
      <c r="P2540" s="147"/>
      <c r="Q2540" s="148" t="str">
        <f ca="1">IFERROR(VLOOKUP(E2540,'1-SETUP'!$A$52:$AN$144,33,FALSE),"")</f>
        <v/>
      </c>
      <c r="R2540" s="148"/>
      <c r="S2540" s="148"/>
      <c r="T2540" s="148"/>
      <c r="U2540" s="148"/>
    </row>
    <row r="2541" spans="2:21" x14ac:dyDescent="0.45">
      <c r="B2541" s="154" t="str">
        <f t="shared" ca="1" si="154"/>
        <v/>
      </c>
      <c r="C2541" s="154" t="str">
        <f t="shared" ca="1" si="155"/>
        <v/>
      </c>
      <c r="D2541" s="154"/>
      <c r="E2541" s="153" t="str">
        <f t="shared" ca="1" si="157"/>
        <v/>
      </c>
      <c r="F2541" s="153"/>
      <c r="G2541" s="153"/>
      <c r="H2541" s="153"/>
      <c r="I2541" s="153"/>
      <c r="J2541" s="153"/>
      <c r="K2541" s="153"/>
      <c r="L2541" s="147" t="str">
        <f ca="1">IFERROR(VLOOKUP(E2541,'1-SETUP'!$A$52:$N$144,11,FALSE),"")</f>
        <v/>
      </c>
      <c r="M2541" s="147"/>
      <c r="N2541" s="147"/>
      <c r="O2541" s="147"/>
      <c r="P2541" s="147"/>
      <c r="Q2541" s="148" t="str">
        <f ca="1">IFERROR(VLOOKUP(E2541,'1-SETUP'!$A$52:$AN$144,33,FALSE),"")</f>
        <v/>
      </c>
      <c r="R2541" s="148"/>
      <c r="S2541" s="148"/>
      <c r="T2541" s="148"/>
      <c r="U2541" s="148"/>
    </row>
    <row r="2542" spans="2:21" x14ac:dyDescent="0.45">
      <c r="B2542" s="154" t="str">
        <f t="shared" ca="1" si="154"/>
        <v/>
      </c>
      <c r="C2542" s="154" t="str">
        <f t="shared" ca="1" si="155"/>
        <v/>
      </c>
      <c r="D2542" s="154"/>
      <c r="E2542" s="153" t="str">
        <f t="shared" ca="1" si="157"/>
        <v/>
      </c>
      <c r="F2542" s="153"/>
      <c r="G2542" s="153"/>
      <c r="H2542" s="153"/>
      <c r="I2542" s="153"/>
      <c r="J2542" s="153"/>
      <c r="K2542" s="153"/>
      <c r="L2542" s="147" t="str">
        <f ca="1">IFERROR(VLOOKUP(E2542,'1-SETUP'!$A$52:$N$144,11,FALSE),"")</f>
        <v/>
      </c>
      <c r="M2542" s="147"/>
      <c r="N2542" s="147"/>
      <c r="O2542" s="147"/>
      <c r="P2542" s="147"/>
      <c r="Q2542" s="148" t="str">
        <f ca="1">IFERROR(VLOOKUP(E2542,'1-SETUP'!$A$52:$AN$144,33,FALSE),"")</f>
        <v/>
      </c>
      <c r="R2542" s="148"/>
      <c r="S2542" s="148"/>
      <c r="T2542" s="148"/>
      <c r="U2542" s="148"/>
    </row>
    <row r="2543" spans="2:21" x14ac:dyDescent="0.45">
      <c r="B2543" s="154" t="str">
        <f t="shared" ca="1" si="154"/>
        <v/>
      </c>
      <c r="C2543" s="154" t="str">
        <f t="shared" ca="1" si="155"/>
        <v/>
      </c>
      <c r="D2543" s="154"/>
      <c r="E2543" s="153" t="str">
        <f t="shared" ca="1" si="157"/>
        <v/>
      </c>
      <c r="F2543" s="153"/>
      <c r="G2543" s="153"/>
      <c r="H2543" s="153"/>
      <c r="I2543" s="153"/>
      <c r="J2543" s="153"/>
      <c r="K2543" s="153"/>
      <c r="L2543" s="147" t="str">
        <f ca="1">IFERROR(VLOOKUP(E2543,'1-SETUP'!$A$52:$N$144,11,FALSE),"")</f>
        <v/>
      </c>
      <c r="M2543" s="147"/>
      <c r="N2543" s="147"/>
      <c r="O2543" s="147"/>
      <c r="P2543" s="147"/>
      <c r="Q2543" s="148" t="str">
        <f ca="1">IFERROR(VLOOKUP(E2543,'1-SETUP'!$A$52:$AN$144,33,FALSE),"")</f>
        <v/>
      </c>
      <c r="R2543" s="148"/>
      <c r="S2543" s="148"/>
      <c r="T2543" s="148"/>
      <c r="U2543" s="148"/>
    </row>
    <row r="2544" spans="2:21" x14ac:dyDescent="0.45">
      <c r="B2544" s="154" t="str">
        <f t="shared" ca="1" si="154"/>
        <v/>
      </c>
      <c r="C2544" s="154" t="str">
        <f t="shared" ca="1" si="155"/>
        <v/>
      </c>
      <c r="D2544" s="154"/>
      <c r="E2544" s="153" t="str">
        <f t="shared" ca="1" si="157"/>
        <v/>
      </c>
      <c r="F2544" s="153"/>
      <c r="G2544" s="153"/>
      <c r="H2544" s="153"/>
      <c r="I2544" s="153"/>
      <c r="J2544" s="153"/>
      <c r="K2544" s="153"/>
      <c r="L2544" s="147" t="str">
        <f ca="1">IFERROR(VLOOKUP(E2544,'1-SETUP'!$A$52:$N$144,11,FALSE),"")</f>
        <v/>
      </c>
      <c r="M2544" s="147"/>
      <c r="N2544" s="147"/>
      <c r="O2544" s="147"/>
      <c r="P2544" s="147"/>
      <c r="Q2544" s="148" t="str">
        <f ca="1">IFERROR(VLOOKUP(E2544,'1-SETUP'!$A$52:$AN$144,33,FALSE),"")</f>
        <v/>
      </c>
      <c r="R2544" s="148"/>
      <c r="S2544" s="148"/>
      <c r="T2544" s="148"/>
      <c r="U2544" s="148"/>
    </row>
    <row r="2545" spans="2:21" x14ac:dyDescent="0.45">
      <c r="B2545" s="154" t="str">
        <f t="shared" ca="1" si="154"/>
        <v/>
      </c>
      <c r="C2545" s="154" t="str">
        <f t="shared" ca="1" si="155"/>
        <v/>
      </c>
      <c r="D2545" s="154"/>
      <c r="E2545" s="153" t="str">
        <f t="shared" ca="1" si="157"/>
        <v/>
      </c>
      <c r="F2545" s="153"/>
      <c r="G2545" s="153"/>
      <c r="H2545" s="153"/>
      <c r="I2545" s="153"/>
      <c r="J2545" s="153"/>
      <c r="K2545" s="153"/>
      <c r="L2545" s="147" t="str">
        <f ca="1">IFERROR(VLOOKUP(E2545,'1-SETUP'!$A$52:$N$144,11,FALSE),"")</f>
        <v/>
      </c>
      <c r="M2545" s="147"/>
      <c r="N2545" s="147"/>
      <c r="O2545" s="147"/>
      <c r="P2545" s="147"/>
      <c r="Q2545" s="148" t="str">
        <f ca="1">IFERROR(VLOOKUP(E2545,'1-SETUP'!$A$52:$AN$144,33,FALSE),"")</f>
        <v/>
      </c>
      <c r="R2545" s="148"/>
      <c r="S2545" s="148"/>
      <c r="T2545" s="148"/>
      <c r="U2545" s="148"/>
    </row>
    <row r="2546" spans="2:21" x14ac:dyDescent="0.45">
      <c r="B2546" s="154" t="str">
        <f t="shared" ca="1" si="154"/>
        <v/>
      </c>
      <c r="C2546" s="154" t="str">
        <f t="shared" ca="1" si="155"/>
        <v/>
      </c>
      <c r="D2546" s="154"/>
      <c r="E2546" s="153" t="str">
        <f t="shared" ca="1" si="157"/>
        <v/>
      </c>
      <c r="F2546" s="153"/>
      <c r="G2546" s="153"/>
      <c r="H2546" s="153"/>
      <c r="I2546" s="153"/>
      <c r="J2546" s="153"/>
      <c r="K2546" s="153"/>
      <c r="L2546" s="147" t="str">
        <f ca="1">IFERROR(VLOOKUP(E2546,'1-SETUP'!$A$52:$N$144,11,FALSE),"")</f>
        <v/>
      </c>
      <c r="M2546" s="147"/>
      <c r="N2546" s="147"/>
      <c r="O2546" s="147"/>
      <c r="P2546" s="147"/>
      <c r="Q2546" s="148" t="str">
        <f ca="1">IFERROR(VLOOKUP(E2546,'1-SETUP'!$A$52:$AN$144,33,FALSE),"")</f>
        <v/>
      </c>
      <c r="R2546" s="148"/>
      <c r="S2546" s="148"/>
      <c r="T2546" s="148"/>
      <c r="U2546" s="148"/>
    </row>
    <row r="2547" spans="2:21" x14ac:dyDescent="0.45">
      <c r="B2547" s="154" t="str">
        <f t="shared" ca="1" si="154"/>
        <v/>
      </c>
      <c r="C2547" s="154" t="str">
        <f t="shared" ca="1" si="155"/>
        <v/>
      </c>
      <c r="D2547" s="154"/>
      <c r="E2547" s="153" t="str">
        <f t="shared" ca="1" si="157"/>
        <v/>
      </c>
      <c r="F2547" s="153"/>
      <c r="G2547" s="153"/>
      <c r="H2547" s="153"/>
      <c r="I2547" s="153"/>
      <c r="J2547" s="153"/>
      <c r="K2547" s="153"/>
      <c r="L2547" s="147" t="str">
        <f ca="1">IFERROR(VLOOKUP(E2547,'1-SETUP'!$A$52:$N$144,11,FALSE),"")</f>
        <v/>
      </c>
      <c r="M2547" s="147"/>
      <c r="N2547" s="147"/>
      <c r="O2547" s="147"/>
      <c r="P2547" s="147"/>
      <c r="Q2547" s="148" t="str">
        <f ca="1">IFERROR(VLOOKUP(E2547,'1-SETUP'!$A$52:$AN$144,33,FALSE),"")</f>
        <v/>
      </c>
      <c r="R2547" s="148"/>
      <c r="S2547" s="148"/>
      <c r="T2547" s="148"/>
      <c r="U2547" s="148"/>
    </row>
    <row r="2548" spans="2:21" x14ac:dyDescent="0.45">
      <c r="B2548" s="154" t="str">
        <f t="shared" ca="1" si="154"/>
        <v/>
      </c>
      <c r="C2548" s="154" t="str">
        <f t="shared" ca="1" si="155"/>
        <v/>
      </c>
      <c r="D2548" s="154"/>
      <c r="E2548" s="153" t="str">
        <f t="shared" ca="1" si="157"/>
        <v/>
      </c>
      <c r="F2548" s="153"/>
      <c r="G2548" s="153"/>
      <c r="H2548" s="153"/>
      <c r="I2548" s="153"/>
      <c r="J2548" s="153"/>
      <c r="K2548" s="153"/>
      <c r="L2548" s="147" t="str">
        <f ca="1">IFERROR(VLOOKUP(E2548,'1-SETUP'!$A$52:$N$144,11,FALSE),"")</f>
        <v/>
      </c>
      <c r="M2548" s="147"/>
      <c r="N2548" s="147"/>
      <c r="O2548" s="147"/>
      <c r="P2548" s="147"/>
      <c r="Q2548" s="148" t="str">
        <f ca="1">IFERROR(VLOOKUP(E2548,'1-SETUP'!$A$52:$AN$144,33,FALSE),"")</f>
        <v/>
      </c>
      <c r="R2548" s="148"/>
      <c r="S2548" s="148"/>
      <c r="T2548" s="148"/>
      <c r="U2548" s="148"/>
    </row>
    <row r="2549" spans="2:21" x14ac:dyDescent="0.45">
      <c r="B2549" s="154" t="str">
        <f t="shared" ca="1" si="154"/>
        <v/>
      </c>
      <c r="C2549" s="154" t="str">
        <f t="shared" ca="1" si="155"/>
        <v/>
      </c>
      <c r="D2549" s="154"/>
      <c r="E2549" s="153" t="str">
        <f t="shared" ca="1" si="157"/>
        <v/>
      </c>
      <c r="F2549" s="153"/>
      <c r="G2549" s="153"/>
      <c r="H2549" s="153"/>
      <c r="I2549" s="153"/>
      <c r="J2549" s="153"/>
      <c r="K2549" s="153"/>
      <c r="L2549" s="147" t="str">
        <f ca="1">IFERROR(VLOOKUP(E2549,'1-SETUP'!$A$52:$N$144,11,FALSE),"")</f>
        <v/>
      </c>
      <c r="M2549" s="147"/>
      <c r="N2549" s="147"/>
      <c r="O2549" s="147"/>
      <c r="P2549" s="147"/>
      <c r="Q2549" s="148" t="str">
        <f ca="1">IFERROR(VLOOKUP(E2549,'1-SETUP'!$A$52:$AN$144,33,FALSE),"")</f>
        <v/>
      </c>
      <c r="R2549" s="148"/>
      <c r="S2549" s="148"/>
      <c r="T2549" s="148"/>
      <c r="U2549" s="148"/>
    </row>
    <row r="2550" spans="2:21" x14ac:dyDescent="0.45">
      <c r="B2550" s="154" t="str">
        <f t="shared" ca="1" si="154"/>
        <v/>
      </c>
      <c r="C2550" s="154" t="str">
        <f t="shared" ca="1" si="155"/>
        <v/>
      </c>
      <c r="D2550" s="154"/>
      <c r="E2550" s="153" t="str">
        <f t="shared" ca="1" si="157"/>
        <v/>
      </c>
      <c r="F2550" s="153"/>
      <c r="G2550" s="153"/>
      <c r="H2550" s="153"/>
      <c r="I2550" s="153"/>
      <c r="J2550" s="153"/>
      <c r="K2550" s="153"/>
      <c r="L2550" s="147" t="str">
        <f ca="1">IFERROR(VLOOKUP(E2550,'1-SETUP'!$A$52:$N$144,11,FALSE),"")</f>
        <v/>
      </c>
      <c r="M2550" s="147"/>
      <c r="N2550" s="147"/>
      <c r="O2550" s="147"/>
      <c r="P2550" s="147"/>
      <c r="Q2550" s="148" t="str">
        <f ca="1">IFERROR(VLOOKUP(E2550,'1-SETUP'!$A$52:$AN$144,33,FALSE),"")</f>
        <v/>
      </c>
      <c r="R2550" s="148"/>
      <c r="S2550" s="148"/>
      <c r="T2550" s="148"/>
      <c r="U2550" s="148"/>
    </row>
    <row r="2551" spans="2:21" x14ac:dyDescent="0.45">
      <c r="B2551" s="154" t="str">
        <f t="shared" ca="1" si="154"/>
        <v/>
      </c>
      <c r="C2551" s="154" t="str">
        <f t="shared" ca="1" si="155"/>
        <v/>
      </c>
      <c r="D2551" s="154"/>
      <c r="E2551" s="153" t="str">
        <f t="shared" ca="1" si="157"/>
        <v/>
      </c>
      <c r="F2551" s="153"/>
      <c r="G2551" s="153"/>
      <c r="H2551" s="153"/>
      <c r="I2551" s="153"/>
      <c r="J2551" s="153"/>
      <c r="K2551" s="153"/>
      <c r="L2551" s="147" t="str">
        <f ca="1">IFERROR(VLOOKUP(E2551,'1-SETUP'!$A$52:$N$144,11,FALSE),"")</f>
        <v/>
      </c>
      <c r="M2551" s="147"/>
      <c r="N2551" s="147"/>
      <c r="O2551" s="147"/>
      <c r="P2551" s="147"/>
      <c r="Q2551" s="148" t="str">
        <f ca="1">IFERROR(VLOOKUP(E2551,'1-SETUP'!$A$52:$AN$144,33,FALSE),"")</f>
        <v/>
      </c>
      <c r="R2551" s="148"/>
      <c r="S2551" s="148"/>
      <c r="T2551" s="148"/>
      <c r="U2551" s="148"/>
    </row>
    <row r="2552" spans="2:21" x14ac:dyDescent="0.45">
      <c r="B2552" s="154" t="str">
        <f t="shared" ca="1" si="154"/>
        <v/>
      </c>
      <c r="C2552" s="154" t="str">
        <f t="shared" ca="1" si="155"/>
        <v/>
      </c>
      <c r="D2552" s="154"/>
      <c r="E2552" s="153" t="str">
        <f t="shared" ca="1" si="157"/>
        <v/>
      </c>
      <c r="F2552" s="153"/>
      <c r="G2552" s="153"/>
      <c r="H2552" s="153"/>
      <c r="I2552" s="153"/>
      <c r="J2552" s="153"/>
      <c r="K2552" s="153"/>
      <c r="L2552" s="147" t="str">
        <f ca="1">IFERROR(VLOOKUP(E2552,'1-SETUP'!$A$52:$N$144,11,FALSE),"")</f>
        <v/>
      </c>
      <c r="M2552" s="147"/>
      <c r="N2552" s="147"/>
      <c r="O2552" s="147"/>
      <c r="P2552" s="147"/>
      <c r="Q2552" s="148" t="str">
        <f ca="1">IFERROR(VLOOKUP(E2552,'1-SETUP'!$A$52:$AN$144,33,FALSE),"")</f>
        <v/>
      </c>
      <c r="R2552" s="148"/>
      <c r="S2552" s="148"/>
      <c r="T2552" s="148"/>
      <c r="U2552" s="148"/>
    </row>
    <row r="2553" spans="2:21" x14ac:dyDescent="0.45">
      <c r="B2553" s="154" t="str">
        <f t="shared" ca="1" si="154"/>
        <v/>
      </c>
      <c r="C2553" s="154" t="str">
        <f t="shared" ca="1" si="155"/>
        <v/>
      </c>
      <c r="D2553" s="154"/>
      <c r="E2553" s="153" t="str">
        <f t="shared" ca="1" si="157"/>
        <v/>
      </c>
      <c r="F2553" s="153"/>
      <c r="G2553" s="153"/>
      <c r="H2553" s="153"/>
      <c r="I2553" s="153"/>
      <c r="J2553" s="153"/>
      <c r="K2553" s="153"/>
      <c r="L2553" s="147" t="str">
        <f ca="1">IFERROR(VLOOKUP(E2553,'1-SETUP'!$A$52:$N$144,11,FALSE),"")</f>
        <v/>
      </c>
      <c r="M2553" s="147"/>
      <c r="N2553" s="147"/>
      <c r="O2553" s="147"/>
      <c r="P2553" s="147"/>
      <c r="Q2553" s="148" t="str">
        <f ca="1">IFERROR(VLOOKUP(E2553,'1-SETUP'!$A$52:$AN$144,33,FALSE),"")</f>
        <v/>
      </c>
      <c r="R2553" s="148"/>
      <c r="S2553" s="148"/>
      <c r="T2553" s="148"/>
      <c r="U2553" s="148"/>
    </row>
    <row r="2554" spans="2:21" x14ac:dyDescent="0.45">
      <c r="B2554" s="154" t="str">
        <f t="shared" ca="1" si="154"/>
        <v/>
      </c>
      <c r="C2554" s="154" t="str">
        <f t="shared" ca="1" si="155"/>
        <v/>
      </c>
      <c r="D2554" s="154"/>
      <c r="E2554" s="153" t="str">
        <f t="shared" ca="1" si="157"/>
        <v/>
      </c>
      <c r="F2554" s="153"/>
      <c r="G2554" s="153"/>
      <c r="H2554" s="153"/>
      <c r="I2554" s="153"/>
      <c r="J2554" s="153"/>
      <c r="K2554" s="153"/>
      <c r="L2554" s="147" t="str">
        <f ca="1">IFERROR(VLOOKUP(E2554,'1-SETUP'!$A$52:$N$144,11,FALSE),"")</f>
        <v/>
      </c>
      <c r="M2554" s="147"/>
      <c r="N2554" s="147"/>
      <c r="O2554" s="147"/>
      <c r="P2554" s="147"/>
      <c r="Q2554" s="148" t="str">
        <f ca="1">IFERROR(VLOOKUP(E2554,'1-SETUP'!$A$52:$AN$144,33,FALSE),"")</f>
        <v/>
      </c>
      <c r="R2554" s="148"/>
      <c r="S2554" s="148"/>
      <c r="T2554" s="148"/>
      <c r="U2554" s="148"/>
    </row>
    <row r="2555" spans="2:21" x14ac:dyDescent="0.45">
      <c r="B2555" s="154" t="str">
        <f t="shared" ca="1" si="154"/>
        <v/>
      </c>
      <c r="C2555" s="154" t="str">
        <f t="shared" ca="1" si="155"/>
        <v/>
      </c>
      <c r="D2555" s="154"/>
      <c r="E2555" s="153" t="str">
        <f t="shared" ca="1" si="157"/>
        <v/>
      </c>
      <c r="F2555" s="153"/>
      <c r="G2555" s="153"/>
      <c r="H2555" s="153"/>
      <c r="I2555" s="153"/>
      <c r="J2555" s="153"/>
      <c r="K2555" s="153"/>
      <c r="L2555" s="147" t="str">
        <f ca="1">IFERROR(VLOOKUP(E2555,'1-SETUP'!$A$52:$N$144,11,FALSE),"")</f>
        <v/>
      </c>
      <c r="M2555" s="147"/>
      <c r="N2555" s="147"/>
      <c r="O2555" s="147"/>
      <c r="P2555" s="147"/>
      <c r="Q2555" s="148" t="str">
        <f ca="1">IFERROR(VLOOKUP(E2555,'1-SETUP'!$A$52:$AN$144,33,FALSE),"")</f>
        <v/>
      </c>
      <c r="R2555" s="148"/>
      <c r="S2555" s="148"/>
      <c r="T2555" s="148"/>
      <c r="U2555" s="148"/>
    </row>
    <row r="2556" spans="2:21" x14ac:dyDescent="0.45">
      <c r="B2556" s="154" t="str">
        <f t="shared" ca="1" si="154"/>
        <v/>
      </c>
      <c r="C2556" s="154" t="str">
        <f t="shared" ca="1" si="155"/>
        <v/>
      </c>
      <c r="D2556" s="154"/>
      <c r="E2556" s="153" t="str">
        <f t="shared" ca="1" si="157"/>
        <v/>
      </c>
      <c r="F2556" s="153"/>
      <c r="G2556" s="153"/>
      <c r="H2556" s="153"/>
      <c r="I2556" s="153"/>
      <c r="J2556" s="153"/>
      <c r="K2556" s="153"/>
      <c r="L2556" s="147" t="str">
        <f ca="1">IFERROR(VLOOKUP(E2556,'1-SETUP'!$A$52:$N$144,11,FALSE),"")</f>
        <v/>
      </c>
      <c r="M2556" s="147"/>
      <c r="N2556" s="147"/>
      <c r="O2556" s="147"/>
      <c r="P2556" s="147"/>
      <c r="Q2556" s="148" t="str">
        <f ca="1">IFERROR(VLOOKUP(E2556,'1-SETUP'!$A$52:$AN$144,33,FALSE),"")</f>
        <v/>
      </c>
      <c r="R2556" s="148"/>
      <c r="S2556" s="148"/>
      <c r="T2556" s="148"/>
      <c r="U2556" s="148"/>
    </row>
    <row r="2557" spans="2:21" x14ac:dyDescent="0.45">
      <c r="B2557" s="154" t="str">
        <f t="shared" ca="1" si="154"/>
        <v/>
      </c>
      <c r="C2557" s="154" t="str">
        <f t="shared" ca="1" si="155"/>
        <v/>
      </c>
      <c r="D2557" s="154"/>
      <c r="E2557" s="153" t="str">
        <f t="shared" ca="1" si="157"/>
        <v/>
      </c>
      <c r="F2557" s="153"/>
      <c r="G2557" s="153"/>
      <c r="H2557" s="153"/>
      <c r="I2557" s="153"/>
      <c r="J2557" s="153"/>
      <c r="K2557" s="153"/>
      <c r="L2557" s="147" t="str">
        <f ca="1">IFERROR(VLOOKUP(E2557,'1-SETUP'!$A$52:$N$144,11,FALSE),"")</f>
        <v/>
      </c>
      <c r="M2557" s="147"/>
      <c r="N2557" s="147"/>
      <c r="O2557" s="147"/>
      <c r="P2557" s="147"/>
      <c r="Q2557" s="148" t="str">
        <f ca="1">IFERROR(VLOOKUP(E2557,'1-SETUP'!$A$52:$AN$144,33,FALSE),"")</f>
        <v/>
      </c>
      <c r="R2557" s="148"/>
      <c r="S2557" s="148"/>
      <c r="T2557" s="148"/>
      <c r="U2557" s="148"/>
    </row>
    <row r="2558" spans="2:21" x14ac:dyDescent="0.45">
      <c r="B2558" s="154" t="str">
        <f t="shared" ca="1" si="154"/>
        <v/>
      </c>
      <c r="C2558" s="154" t="str">
        <f t="shared" ca="1" si="155"/>
        <v/>
      </c>
      <c r="D2558" s="154"/>
      <c r="E2558" s="153" t="str">
        <f t="shared" ca="1" si="157"/>
        <v/>
      </c>
      <c r="F2558" s="153"/>
      <c r="G2558" s="153"/>
      <c r="H2558" s="153"/>
      <c r="I2558" s="153"/>
      <c r="J2558" s="153"/>
      <c r="K2558" s="153"/>
      <c r="L2558" s="147" t="str">
        <f ca="1">IFERROR(VLOOKUP(E2558,'1-SETUP'!$A$52:$N$144,11,FALSE),"")</f>
        <v/>
      </c>
      <c r="M2558" s="147"/>
      <c r="N2558" s="147"/>
      <c r="O2558" s="147"/>
      <c r="P2558" s="147"/>
      <c r="Q2558" s="148" t="str">
        <f ca="1">IFERROR(VLOOKUP(E2558,'1-SETUP'!$A$52:$AN$144,33,FALSE),"")</f>
        <v/>
      </c>
      <c r="R2558" s="148"/>
      <c r="S2558" s="148"/>
      <c r="T2558" s="148"/>
      <c r="U2558" s="148"/>
    </row>
    <row r="2559" spans="2:21" x14ac:dyDescent="0.45">
      <c r="B2559" s="154" t="str">
        <f t="shared" ca="1" si="154"/>
        <v/>
      </c>
      <c r="C2559" s="154" t="str">
        <f t="shared" ca="1" si="155"/>
        <v/>
      </c>
      <c r="D2559" s="154"/>
      <c r="E2559" s="153" t="str">
        <f t="shared" ca="1" si="157"/>
        <v/>
      </c>
      <c r="F2559" s="153"/>
      <c r="G2559" s="153"/>
      <c r="H2559" s="153"/>
      <c r="I2559" s="153"/>
      <c r="J2559" s="153"/>
      <c r="K2559" s="153"/>
      <c r="L2559" s="147" t="str">
        <f ca="1">IFERROR(VLOOKUP(E2559,'1-SETUP'!$A$52:$N$144,11,FALSE),"")</f>
        <v/>
      </c>
      <c r="M2559" s="147"/>
      <c r="N2559" s="147"/>
      <c r="O2559" s="147"/>
      <c r="P2559" s="147"/>
      <c r="Q2559" s="148" t="str">
        <f ca="1">IFERROR(VLOOKUP(E2559,'1-SETUP'!$A$52:$AN$144,33,FALSE),"")</f>
        <v/>
      </c>
      <c r="R2559" s="148"/>
      <c r="S2559" s="148"/>
      <c r="T2559" s="148"/>
      <c r="U2559" s="148"/>
    </row>
    <row r="2560" spans="2:21" x14ac:dyDescent="0.45">
      <c r="B2560" s="154" t="str">
        <f t="shared" ca="1" si="154"/>
        <v/>
      </c>
      <c r="C2560" s="154" t="str">
        <f t="shared" ca="1" si="155"/>
        <v/>
      </c>
      <c r="D2560" s="154"/>
      <c r="E2560" s="153" t="str">
        <f t="shared" ca="1" si="157"/>
        <v/>
      </c>
      <c r="F2560" s="153"/>
      <c r="G2560" s="153"/>
      <c r="H2560" s="153"/>
      <c r="I2560" s="153"/>
      <c r="J2560" s="153"/>
      <c r="K2560" s="153"/>
      <c r="L2560" s="147" t="str">
        <f ca="1">IFERROR(VLOOKUP(E2560,'1-SETUP'!$A$52:$N$144,11,FALSE),"")</f>
        <v/>
      </c>
      <c r="M2560" s="147"/>
      <c r="N2560" s="147"/>
      <c r="O2560" s="147"/>
      <c r="P2560" s="147"/>
      <c r="Q2560" s="148" t="str">
        <f ca="1">IFERROR(VLOOKUP(E2560,'1-SETUP'!$A$52:$AN$144,33,FALSE),"")</f>
        <v/>
      </c>
      <c r="R2560" s="148"/>
      <c r="S2560" s="148"/>
      <c r="T2560" s="148"/>
      <c r="U2560" s="148"/>
    </row>
    <row r="2561" spans="2:21" x14ac:dyDescent="0.45">
      <c r="B2561" s="154" t="str">
        <f t="shared" ca="1" si="154"/>
        <v/>
      </c>
      <c r="C2561" s="154" t="str">
        <f t="shared" ca="1" si="155"/>
        <v/>
      </c>
      <c r="D2561" s="154"/>
      <c r="E2561" s="153" t="str">
        <f t="shared" ca="1" si="157"/>
        <v/>
      </c>
      <c r="F2561" s="153"/>
      <c r="G2561" s="153"/>
      <c r="H2561" s="153"/>
      <c r="I2561" s="153"/>
      <c r="J2561" s="153"/>
      <c r="K2561" s="153"/>
      <c r="L2561" s="147" t="str">
        <f ca="1">IFERROR(VLOOKUP(E2561,'1-SETUP'!$A$52:$N$144,11,FALSE),"")</f>
        <v/>
      </c>
      <c r="M2561" s="147"/>
      <c r="N2561" s="147"/>
      <c r="O2561" s="147"/>
      <c r="P2561" s="147"/>
      <c r="Q2561" s="148" t="str">
        <f ca="1">IFERROR(VLOOKUP(E2561,'1-SETUP'!$A$52:$AN$144,33,FALSE),"")</f>
        <v/>
      </c>
      <c r="R2561" s="148"/>
      <c r="S2561" s="148"/>
      <c r="T2561" s="148"/>
      <c r="U2561" s="148"/>
    </row>
    <row r="2562" spans="2:21" x14ac:dyDescent="0.45">
      <c r="B2562" s="154" t="str">
        <f t="shared" ca="1" si="154"/>
        <v/>
      </c>
      <c r="C2562" s="154" t="str">
        <f t="shared" ca="1" si="155"/>
        <v/>
      </c>
      <c r="D2562" s="154"/>
      <c r="E2562" s="153" t="str">
        <f t="shared" ca="1" si="157"/>
        <v/>
      </c>
      <c r="F2562" s="153"/>
      <c r="G2562" s="153"/>
      <c r="H2562" s="153"/>
      <c r="I2562" s="153"/>
      <c r="J2562" s="153"/>
      <c r="K2562" s="153"/>
      <c r="L2562" s="147" t="str">
        <f ca="1">IFERROR(VLOOKUP(E2562,'1-SETUP'!$A$52:$N$144,11,FALSE),"")</f>
        <v/>
      </c>
      <c r="M2562" s="147"/>
      <c r="N2562" s="147"/>
      <c r="O2562" s="147"/>
      <c r="P2562" s="147"/>
      <c r="Q2562" s="148" t="str">
        <f ca="1">IFERROR(VLOOKUP(E2562,'1-SETUP'!$A$52:$AN$144,33,FALSE),"")</f>
        <v/>
      </c>
      <c r="R2562" s="148"/>
      <c r="S2562" s="148"/>
      <c r="T2562" s="148"/>
      <c r="U2562" s="148"/>
    </row>
    <row r="2563" spans="2:21" x14ac:dyDescent="0.45">
      <c r="B2563" s="154" t="str">
        <f t="shared" ca="1" si="154"/>
        <v/>
      </c>
      <c r="C2563" s="154" t="str">
        <f t="shared" ca="1" si="155"/>
        <v/>
      </c>
      <c r="D2563" s="154"/>
      <c r="E2563" s="153" t="str">
        <f t="shared" ca="1" si="157"/>
        <v/>
      </c>
      <c r="F2563" s="153"/>
      <c r="G2563" s="153"/>
      <c r="H2563" s="153"/>
      <c r="I2563" s="153"/>
      <c r="J2563" s="153"/>
      <c r="K2563" s="153"/>
      <c r="L2563" s="147" t="str">
        <f ca="1">IFERROR(VLOOKUP(E2563,'1-SETUP'!$A$52:$N$144,11,FALSE),"")</f>
        <v/>
      </c>
      <c r="M2563" s="147"/>
      <c r="N2563" s="147"/>
      <c r="O2563" s="147"/>
      <c r="P2563" s="147"/>
      <c r="Q2563" s="148" t="str">
        <f ca="1">IFERROR(VLOOKUP(E2563,'1-SETUP'!$A$52:$AN$144,33,FALSE),"")</f>
        <v/>
      </c>
      <c r="R2563" s="148"/>
      <c r="S2563" s="148"/>
      <c r="T2563" s="148"/>
      <c r="U2563" s="148"/>
    </row>
    <row r="2564" spans="2:21" x14ac:dyDescent="0.45">
      <c r="B2564" s="154" t="str">
        <f t="shared" ca="1" si="154"/>
        <v/>
      </c>
      <c r="C2564" s="154" t="str">
        <f t="shared" ca="1" si="155"/>
        <v/>
      </c>
      <c r="D2564" s="154"/>
      <c r="E2564" s="153" t="str">
        <f t="shared" ca="1" si="157"/>
        <v/>
      </c>
      <c r="F2564" s="153"/>
      <c r="G2564" s="153"/>
      <c r="H2564" s="153"/>
      <c r="I2564" s="153"/>
      <c r="J2564" s="153"/>
      <c r="K2564" s="153"/>
      <c r="L2564" s="147" t="str">
        <f ca="1">IFERROR(VLOOKUP(E2564,'1-SETUP'!$A$52:$N$144,11,FALSE),"")</f>
        <v/>
      </c>
      <c r="M2564" s="147"/>
      <c r="N2564" s="147"/>
      <c r="O2564" s="147"/>
      <c r="P2564" s="147"/>
      <c r="Q2564" s="148" t="str">
        <f ca="1">IFERROR(VLOOKUP(E2564,'1-SETUP'!$A$52:$AN$144,33,FALSE),"")</f>
        <v/>
      </c>
      <c r="R2564" s="148"/>
      <c r="S2564" s="148"/>
      <c r="T2564" s="148"/>
      <c r="U2564" s="148"/>
    </row>
    <row r="2565" spans="2:21" x14ac:dyDescent="0.45">
      <c r="B2565" s="154" t="str">
        <f t="shared" ca="1" si="154"/>
        <v/>
      </c>
      <c r="C2565" s="154" t="str">
        <f t="shared" ca="1" si="155"/>
        <v/>
      </c>
      <c r="D2565" s="154"/>
      <c r="E2565" s="153" t="str">
        <f t="shared" ca="1" si="157"/>
        <v/>
      </c>
      <c r="F2565" s="153"/>
      <c r="G2565" s="153"/>
      <c r="H2565" s="153"/>
      <c r="I2565" s="153"/>
      <c r="J2565" s="153"/>
      <c r="K2565" s="153"/>
      <c r="L2565" s="147" t="str">
        <f ca="1">IFERROR(VLOOKUP(E2565,'1-SETUP'!$A$52:$N$144,11,FALSE),"")</f>
        <v/>
      </c>
      <c r="M2565" s="147"/>
      <c r="N2565" s="147"/>
      <c r="O2565" s="147"/>
      <c r="P2565" s="147"/>
      <c r="Q2565" s="148" t="str">
        <f ca="1">IFERROR(VLOOKUP(E2565,'1-SETUP'!$A$52:$AN$144,33,FALSE),"")</f>
        <v/>
      </c>
      <c r="R2565" s="148"/>
      <c r="S2565" s="148"/>
      <c r="T2565" s="148"/>
      <c r="U2565" s="148"/>
    </row>
    <row r="2566" spans="2:21" x14ac:dyDescent="0.45">
      <c r="B2566" s="154" t="str">
        <f t="shared" ca="1" si="154"/>
        <v/>
      </c>
      <c r="C2566" s="154" t="str">
        <f t="shared" ca="1" si="155"/>
        <v/>
      </c>
      <c r="D2566" s="154"/>
      <c r="E2566" s="153" t="str">
        <f t="shared" ca="1" si="157"/>
        <v/>
      </c>
      <c r="F2566" s="153"/>
      <c r="G2566" s="153"/>
      <c r="H2566" s="153"/>
      <c r="I2566" s="153"/>
      <c r="J2566" s="153"/>
      <c r="K2566" s="153"/>
      <c r="L2566" s="147" t="str">
        <f ca="1">IFERROR(VLOOKUP(E2566,'1-SETUP'!$A$52:$N$144,11,FALSE),"")</f>
        <v/>
      </c>
      <c r="M2566" s="147"/>
      <c r="N2566" s="147"/>
      <c r="O2566" s="147"/>
      <c r="P2566" s="147"/>
      <c r="Q2566" s="148" t="str">
        <f ca="1">IFERROR(VLOOKUP(E2566,'1-SETUP'!$A$52:$AN$144,33,FALSE),"")</f>
        <v/>
      </c>
      <c r="R2566" s="148"/>
      <c r="S2566" s="148"/>
      <c r="T2566" s="148"/>
      <c r="U2566" s="148"/>
    </row>
    <row r="2567" spans="2:21" x14ac:dyDescent="0.45">
      <c r="B2567" s="154" t="str">
        <f t="shared" ref="B2567:B2630" ca="1" si="158">H666</f>
        <v/>
      </c>
      <c r="C2567" s="154" t="str">
        <f t="shared" ca="1" si="155"/>
        <v/>
      </c>
      <c r="D2567" s="154"/>
      <c r="E2567" s="153" t="str">
        <f t="shared" ref="E2567:E2630" ca="1" si="159">I666</f>
        <v/>
      </c>
      <c r="F2567" s="153"/>
      <c r="G2567" s="153"/>
      <c r="H2567" s="153"/>
      <c r="I2567" s="153"/>
      <c r="J2567" s="153"/>
      <c r="K2567" s="153"/>
      <c r="L2567" s="147" t="str">
        <f ca="1">IFERROR(VLOOKUP(E2567,'1-SETUP'!$A$52:$N$144,11,FALSE),"")</f>
        <v/>
      </c>
      <c r="M2567" s="147"/>
      <c r="N2567" s="147"/>
      <c r="O2567" s="147"/>
      <c r="P2567" s="147"/>
      <c r="Q2567" s="148" t="str">
        <f ca="1">IFERROR(VLOOKUP(E2567,'1-SETUP'!$A$52:$AN$144,33,FALSE),"")</f>
        <v/>
      </c>
      <c r="R2567" s="148"/>
      <c r="S2567" s="148"/>
      <c r="T2567" s="148"/>
      <c r="U2567" s="148"/>
    </row>
    <row r="2568" spans="2:21" x14ac:dyDescent="0.45">
      <c r="B2568" s="154" t="str">
        <f t="shared" ca="1" si="158"/>
        <v/>
      </c>
      <c r="C2568" s="154" t="str">
        <f t="shared" ref="C2568:C2631" ca="1" si="160">I667</f>
        <v/>
      </c>
      <c r="D2568" s="154"/>
      <c r="E2568" s="153" t="str">
        <f t="shared" ca="1" si="159"/>
        <v/>
      </c>
      <c r="F2568" s="153"/>
      <c r="G2568" s="153"/>
      <c r="H2568" s="153"/>
      <c r="I2568" s="153"/>
      <c r="J2568" s="153"/>
      <c r="K2568" s="153"/>
      <c r="L2568" s="147" t="str">
        <f ca="1">IFERROR(VLOOKUP(E2568,'1-SETUP'!$A$52:$N$144,11,FALSE),"")</f>
        <v/>
      </c>
      <c r="M2568" s="147"/>
      <c r="N2568" s="147"/>
      <c r="O2568" s="147"/>
      <c r="P2568" s="147"/>
      <c r="Q2568" s="148" t="str">
        <f ca="1">IFERROR(VLOOKUP(E2568,'1-SETUP'!$A$52:$AN$144,33,FALSE),"")</f>
        <v/>
      </c>
      <c r="R2568" s="148"/>
      <c r="S2568" s="148"/>
      <c r="T2568" s="148"/>
      <c r="U2568" s="148"/>
    </row>
    <row r="2569" spans="2:21" x14ac:dyDescent="0.45">
      <c r="B2569" s="154" t="str">
        <f t="shared" ca="1" si="158"/>
        <v/>
      </c>
      <c r="C2569" s="154" t="str">
        <f t="shared" ca="1" si="160"/>
        <v/>
      </c>
      <c r="D2569" s="154"/>
      <c r="E2569" s="153" t="str">
        <f t="shared" ca="1" si="159"/>
        <v/>
      </c>
      <c r="F2569" s="153"/>
      <c r="G2569" s="153"/>
      <c r="H2569" s="153"/>
      <c r="I2569" s="153"/>
      <c r="J2569" s="153"/>
      <c r="K2569" s="153"/>
      <c r="L2569" s="147" t="str">
        <f ca="1">IFERROR(VLOOKUP(E2569,'1-SETUP'!$A$52:$N$144,11,FALSE),"")</f>
        <v/>
      </c>
      <c r="M2569" s="147"/>
      <c r="N2569" s="147"/>
      <c r="O2569" s="147"/>
      <c r="P2569" s="147"/>
      <c r="Q2569" s="148" t="str">
        <f ca="1">IFERROR(VLOOKUP(E2569,'1-SETUP'!$A$52:$AN$144,33,FALSE),"")</f>
        <v/>
      </c>
      <c r="R2569" s="148"/>
      <c r="S2569" s="148"/>
      <c r="T2569" s="148"/>
      <c r="U2569" s="148"/>
    </row>
    <row r="2570" spans="2:21" x14ac:dyDescent="0.45">
      <c r="B2570" s="154" t="str">
        <f t="shared" ca="1" si="158"/>
        <v/>
      </c>
      <c r="C2570" s="154" t="str">
        <f t="shared" ca="1" si="160"/>
        <v/>
      </c>
      <c r="D2570" s="154"/>
      <c r="E2570" s="153" t="str">
        <f t="shared" ca="1" si="159"/>
        <v/>
      </c>
      <c r="F2570" s="153"/>
      <c r="G2570" s="153"/>
      <c r="H2570" s="153"/>
      <c r="I2570" s="153"/>
      <c r="J2570" s="153"/>
      <c r="K2570" s="153"/>
      <c r="L2570" s="147" t="str">
        <f ca="1">IFERROR(VLOOKUP(E2570,'1-SETUP'!$A$52:$N$144,11,FALSE),"")</f>
        <v/>
      </c>
      <c r="M2570" s="147"/>
      <c r="N2570" s="147"/>
      <c r="O2570" s="147"/>
      <c r="P2570" s="147"/>
      <c r="Q2570" s="148" t="str">
        <f ca="1">IFERROR(VLOOKUP(E2570,'1-SETUP'!$A$52:$AN$144,33,FALSE),"")</f>
        <v/>
      </c>
      <c r="R2570" s="148"/>
      <c r="S2570" s="148"/>
      <c r="T2570" s="148"/>
      <c r="U2570" s="148"/>
    </row>
    <row r="2571" spans="2:21" x14ac:dyDescent="0.45">
      <c r="B2571" s="154" t="str">
        <f t="shared" ca="1" si="158"/>
        <v/>
      </c>
      <c r="C2571" s="154" t="str">
        <f t="shared" ca="1" si="160"/>
        <v/>
      </c>
      <c r="D2571" s="154"/>
      <c r="E2571" s="153" t="str">
        <f t="shared" ca="1" si="159"/>
        <v/>
      </c>
      <c r="F2571" s="153"/>
      <c r="G2571" s="153"/>
      <c r="H2571" s="153"/>
      <c r="I2571" s="153"/>
      <c r="J2571" s="153"/>
      <c r="K2571" s="153"/>
      <c r="L2571" s="147" t="str">
        <f ca="1">IFERROR(VLOOKUP(E2571,'1-SETUP'!$A$52:$N$144,11,FALSE),"")</f>
        <v/>
      </c>
      <c r="M2571" s="147"/>
      <c r="N2571" s="147"/>
      <c r="O2571" s="147"/>
      <c r="P2571" s="147"/>
      <c r="Q2571" s="148" t="str">
        <f ca="1">IFERROR(VLOOKUP(E2571,'1-SETUP'!$A$52:$AN$144,33,FALSE),"")</f>
        <v/>
      </c>
      <c r="R2571" s="148"/>
      <c r="S2571" s="148"/>
      <c r="T2571" s="148"/>
      <c r="U2571" s="148"/>
    </row>
    <row r="2572" spans="2:21" x14ac:dyDescent="0.45">
      <c r="B2572" s="154" t="str">
        <f t="shared" ca="1" si="158"/>
        <v/>
      </c>
      <c r="C2572" s="154" t="str">
        <f t="shared" ca="1" si="160"/>
        <v/>
      </c>
      <c r="D2572" s="154"/>
      <c r="E2572" s="153" t="str">
        <f t="shared" ca="1" si="159"/>
        <v/>
      </c>
      <c r="F2572" s="153"/>
      <c r="G2572" s="153"/>
      <c r="H2572" s="153"/>
      <c r="I2572" s="153"/>
      <c r="J2572" s="153"/>
      <c r="K2572" s="153"/>
      <c r="L2572" s="147" t="str">
        <f ca="1">IFERROR(VLOOKUP(E2572,'1-SETUP'!$A$52:$N$144,11,FALSE),"")</f>
        <v/>
      </c>
      <c r="M2572" s="147"/>
      <c r="N2572" s="147"/>
      <c r="O2572" s="147"/>
      <c r="P2572" s="147"/>
      <c r="Q2572" s="148" t="str">
        <f ca="1">IFERROR(VLOOKUP(E2572,'1-SETUP'!$A$52:$AN$144,33,FALSE),"")</f>
        <v/>
      </c>
      <c r="R2572" s="148"/>
      <c r="S2572" s="148"/>
      <c r="T2572" s="148"/>
      <c r="U2572" s="148"/>
    </row>
    <row r="2573" spans="2:21" x14ac:dyDescent="0.45">
      <c r="B2573" s="154" t="str">
        <f t="shared" ca="1" si="158"/>
        <v/>
      </c>
      <c r="C2573" s="154" t="str">
        <f t="shared" ca="1" si="160"/>
        <v/>
      </c>
      <c r="D2573" s="154"/>
      <c r="E2573" s="153" t="str">
        <f t="shared" ca="1" si="159"/>
        <v/>
      </c>
      <c r="F2573" s="153"/>
      <c r="G2573" s="153"/>
      <c r="H2573" s="153"/>
      <c r="I2573" s="153"/>
      <c r="J2573" s="153"/>
      <c r="K2573" s="153"/>
      <c r="L2573" s="147" t="str">
        <f ca="1">IFERROR(VLOOKUP(E2573,'1-SETUP'!$A$52:$N$144,11,FALSE),"")</f>
        <v/>
      </c>
      <c r="M2573" s="147"/>
      <c r="N2573" s="147"/>
      <c r="O2573" s="147"/>
      <c r="P2573" s="147"/>
      <c r="Q2573" s="148" t="str">
        <f ca="1">IFERROR(VLOOKUP(E2573,'1-SETUP'!$A$52:$AN$144,33,FALSE),"")</f>
        <v/>
      </c>
      <c r="R2573" s="148"/>
      <c r="S2573" s="148"/>
      <c r="T2573" s="148"/>
      <c r="U2573" s="148"/>
    </row>
    <row r="2574" spans="2:21" x14ac:dyDescent="0.45">
      <c r="B2574" s="154" t="str">
        <f t="shared" ca="1" si="158"/>
        <v/>
      </c>
      <c r="C2574" s="154" t="str">
        <f t="shared" ca="1" si="160"/>
        <v/>
      </c>
      <c r="D2574" s="154"/>
      <c r="E2574" s="153" t="str">
        <f t="shared" ca="1" si="159"/>
        <v/>
      </c>
      <c r="F2574" s="153"/>
      <c r="G2574" s="153"/>
      <c r="H2574" s="153"/>
      <c r="I2574" s="153"/>
      <c r="J2574" s="153"/>
      <c r="K2574" s="153"/>
      <c r="L2574" s="147" t="str">
        <f ca="1">IFERROR(VLOOKUP(E2574,'1-SETUP'!$A$52:$N$144,11,FALSE),"")</f>
        <v/>
      </c>
      <c r="M2574" s="147"/>
      <c r="N2574" s="147"/>
      <c r="O2574" s="147"/>
      <c r="P2574" s="147"/>
      <c r="Q2574" s="148" t="str">
        <f ca="1">IFERROR(VLOOKUP(E2574,'1-SETUP'!$A$52:$AN$144,33,FALSE),"")</f>
        <v/>
      </c>
      <c r="R2574" s="148"/>
      <c r="S2574" s="148"/>
      <c r="T2574" s="148"/>
      <c r="U2574" s="148"/>
    </row>
    <row r="2575" spans="2:21" x14ac:dyDescent="0.45">
      <c r="B2575" s="154" t="str">
        <f t="shared" ca="1" si="158"/>
        <v/>
      </c>
      <c r="C2575" s="154" t="str">
        <f t="shared" ca="1" si="160"/>
        <v/>
      </c>
      <c r="D2575" s="154"/>
      <c r="E2575" s="153" t="str">
        <f t="shared" ca="1" si="159"/>
        <v/>
      </c>
      <c r="F2575" s="153"/>
      <c r="G2575" s="153"/>
      <c r="H2575" s="153"/>
      <c r="I2575" s="153"/>
      <c r="J2575" s="153"/>
      <c r="K2575" s="153"/>
      <c r="L2575" s="147" t="str">
        <f ca="1">IFERROR(VLOOKUP(E2575,'1-SETUP'!$A$52:$N$144,11,FALSE),"")</f>
        <v/>
      </c>
      <c r="M2575" s="147"/>
      <c r="N2575" s="147"/>
      <c r="O2575" s="147"/>
      <c r="P2575" s="147"/>
      <c r="Q2575" s="148" t="str">
        <f ca="1">IFERROR(VLOOKUP(E2575,'1-SETUP'!$A$52:$AN$144,33,FALSE),"")</f>
        <v/>
      </c>
      <c r="R2575" s="148"/>
      <c r="S2575" s="148"/>
      <c r="T2575" s="148"/>
      <c r="U2575" s="148"/>
    </row>
    <row r="2576" spans="2:21" x14ac:dyDescent="0.45">
      <c r="B2576" s="154" t="str">
        <f t="shared" ca="1" si="158"/>
        <v/>
      </c>
      <c r="C2576" s="154" t="str">
        <f t="shared" ca="1" si="160"/>
        <v/>
      </c>
      <c r="D2576" s="154"/>
      <c r="E2576" s="153" t="str">
        <f t="shared" ca="1" si="159"/>
        <v/>
      </c>
      <c r="F2576" s="153"/>
      <c r="G2576" s="153"/>
      <c r="H2576" s="153"/>
      <c r="I2576" s="153"/>
      <c r="J2576" s="153"/>
      <c r="K2576" s="153"/>
      <c r="L2576" s="147" t="str">
        <f ca="1">IFERROR(VLOOKUP(E2576,'1-SETUP'!$A$52:$N$144,11,FALSE),"")</f>
        <v/>
      </c>
      <c r="M2576" s="147"/>
      <c r="N2576" s="147"/>
      <c r="O2576" s="147"/>
      <c r="P2576" s="147"/>
      <c r="Q2576" s="148" t="str">
        <f ca="1">IFERROR(VLOOKUP(E2576,'1-SETUP'!$A$52:$AN$144,33,FALSE),"")</f>
        <v/>
      </c>
      <c r="R2576" s="148"/>
      <c r="S2576" s="148"/>
      <c r="T2576" s="148"/>
      <c r="U2576" s="148"/>
    </row>
    <row r="2577" spans="2:21" x14ac:dyDescent="0.45">
      <c r="B2577" s="154" t="str">
        <f t="shared" ca="1" si="158"/>
        <v/>
      </c>
      <c r="C2577" s="154" t="str">
        <f t="shared" ca="1" si="160"/>
        <v/>
      </c>
      <c r="D2577" s="154"/>
      <c r="E2577" s="153" t="str">
        <f t="shared" ca="1" si="159"/>
        <v/>
      </c>
      <c r="F2577" s="153"/>
      <c r="G2577" s="153"/>
      <c r="H2577" s="153"/>
      <c r="I2577" s="153"/>
      <c r="J2577" s="153"/>
      <c r="K2577" s="153"/>
      <c r="L2577" s="147" t="str">
        <f ca="1">IFERROR(VLOOKUP(E2577,'1-SETUP'!$A$52:$N$144,11,FALSE),"")</f>
        <v/>
      </c>
      <c r="M2577" s="147"/>
      <c r="N2577" s="147"/>
      <c r="O2577" s="147"/>
      <c r="P2577" s="147"/>
      <c r="Q2577" s="148" t="str">
        <f ca="1">IFERROR(VLOOKUP(E2577,'1-SETUP'!$A$52:$AN$144,33,FALSE),"")</f>
        <v/>
      </c>
      <c r="R2577" s="148"/>
      <c r="S2577" s="148"/>
      <c r="T2577" s="148"/>
      <c r="U2577" s="148"/>
    </row>
    <row r="2578" spans="2:21" x14ac:dyDescent="0.45">
      <c r="B2578" s="154" t="str">
        <f t="shared" ca="1" si="158"/>
        <v/>
      </c>
      <c r="C2578" s="154" t="str">
        <f t="shared" ca="1" si="160"/>
        <v/>
      </c>
      <c r="D2578" s="154"/>
      <c r="E2578" s="153" t="str">
        <f t="shared" ca="1" si="159"/>
        <v/>
      </c>
      <c r="F2578" s="153"/>
      <c r="G2578" s="153"/>
      <c r="H2578" s="153"/>
      <c r="I2578" s="153"/>
      <c r="J2578" s="153"/>
      <c r="K2578" s="153"/>
      <c r="L2578" s="147" t="str">
        <f ca="1">IFERROR(VLOOKUP(E2578,'1-SETUP'!$A$52:$N$144,11,FALSE),"")</f>
        <v/>
      </c>
      <c r="M2578" s="147"/>
      <c r="N2578" s="147"/>
      <c r="O2578" s="147"/>
      <c r="P2578" s="147"/>
      <c r="Q2578" s="148" t="str">
        <f ca="1">IFERROR(VLOOKUP(E2578,'1-SETUP'!$A$52:$AN$144,33,FALSE),"")</f>
        <v/>
      </c>
      <c r="R2578" s="148"/>
      <c r="S2578" s="148"/>
      <c r="T2578" s="148"/>
      <c r="U2578" s="148"/>
    </row>
    <row r="2579" spans="2:21" x14ac:dyDescent="0.45">
      <c r="B2579" s="154" t="str">
        <f t="shared" ca="1" si="158"/>
        <v/>
      </c>
      <c r="C2579" s="154" t="str">
        <f t="shared" ca="1" si="160"/>
        <v/>
      </c>
      <c r="D2579" s="154"/>
      <c r="E2579" s="153" t="str">
        <f t="shared" ca="1" si="159"/>
        <v/>
      </c>
      <c r="F2579" s="153"/>
      <c r="G2579" s="153"/>
      <c r="H2579" s="153"/>
      <c r="I2579" s="153"/>
      <c r="J2579" s="153"/>
      <c r="K2579" s="153"/>
      <c r="L2579" s="147" t="str">
        <f ca="1">IFERROR(VLOOKUP(E2579,'1-SETUP'!$A$52:$N$144,11,FALSE),"")</f>
        <v/>
      </c>
      <c r="M2579" s="147"/>
      <c r="N2579" s="147"/>
      <c r="O2579" s="147"/>
      <c r="P2579" s="147"/>
      <c r="Q2579" s="148" t="str">
        <f ca="1">IFERROR(VLOOKUP(E2579,'1-SETUP'!$A$52:$AN$144,33,FALSE),"")</f>
        <v/>
      </c>
      <c r="R2579" s="148"/>
      <c r="S2579" s="148"/>
      <c r="T2579" s="148"/>
      <c r="U2579" s="148"/>
    </row>
    <row r="2580" spans="2:21" x14ac:dyDescent="0.45">
      <c r="B2580" s="154" t="str">
        <f t="shared" ca="1" si="158"/>
        <v/>
      </c>
      <c r="C2580" s="154" t="str">
        <f t="shared" ca="1" si="160"/>
        <v/>
      </c>
      <c r="D2580" s="154"/>
      <c r="E2580" s="153" t="str">
        <f t="shared" ca="1" si="159"/>
        <v/>
      </c>
      <c r="F2580" s="153"/>
      <c r="G2580" s="153"/>
      <c r="H2580" s="153"/>
      <c r="I2580" s="153"/>
      <c r="J2580" s="153"/>
      <c r="K2580" s="153"/>
      <c r="L2580" s="147" t="str">
        <f ca="1">IFERROR(VLOOKUP(E2580,'1-SETUP'!$A$52:$N$144,11,FALSE),"")</f>
        <v/>
      </c>
      <c r="M2580" s="147"/>
      <c r="N2580" s="147"/>
      <c r="O2580" s="147"/>
      <c r="P2580" s="147"/>
      <c r="Q2580" s="148" t="str">
        <f ca="1">IFERROR(VLOOKUP(E2580,'1-SETUP'!$A$52:$AN$144,33,FALSE),"")</f>
        <v/>
      </c>
      <c r="R2580" s="148"/>
      <c r="S2580" s="148"/>
      <c r="T2580" s="148"/>
      <c r="U2580" s="148"/>
    </row>
    <row r="2581" spans="2:21" x14ac:dyDescent="0.45">
      <c r="B2581" s="154" t="str">
        <f t="shared" ca="1" si="158"/>
        <v/>
      </c>
      <c r="C2581" s="154" t="str">
        <f t="shared" ca="1" si="160"/>
        <v/>
      </c>
      <c r="D2581" s="154"/>
      <c r="E2581" s="153" t="str">
        <f t="shared" ca="1" si="159"/>
        <v/>
      </c>
      <c r="F2581" s="153"/>
      <c r="G2581" s="153"/>
      <c r="H2581" s="153"/>
      <c r="I2581" s="153"/>
      <c r="J2581" s="153"/>
      <c r="K2581" s="153"/>
      <c r="L2581" s="147" t="str">
        <f ca="1">IFERROR(VLOOKUP(E2581,'1-SETUP'!$A$52:$N$144,11,FALSE),"")</f>
        <v/>
      </c>
      <c r="M2581" s="147"/>
      <c r="N2581" s="147"/>
      <c r="O2581" s="147"/>
      <c r="P2581" s="147"/>
      <c r="Q2581" s="148" t="str">
        <f ca="1">IFERROR(VLOOKUP(E2581,'1-SETUP'!$A$52:$AN$144,33,FALSE),"")</f>
        <v/>
      </c>
      <c r="R2581" s="148"/>
      <c r="S2581" s="148"/>
      <c r="T2581" s="148"/>
      <c r="U2581" s="148"/>
    </row>
    <row r="2582" spans="2:21" x14ac:dyDescent="0.45">
      <c r="B2582" s="154" t="str">
        <f t="shared" ca="1" si="158"/>
        <v/>
      </c>
      <c r="C2582" s="154" t="str">
        <f t="shared" ca="1" si="160"/>
        <v/>
      </c>
      <c r="D2582" s="154"/>
      <c r="E2582" s="153" t="str">
        <f t="shared" ca="1" si="159"/>
        <v/>
      </c>
      <c r="F2582" s="153"/>
      <c r="G2582" s="153"/>
      <c r="H2582" s="153"/>
      <c r="I2582" s="153"/>
      <c r="J2582" s="153"/>
      <c r="K2582" s="153"/>
      <c r="L2582" s="147" t="str">
        <f ca="1">IFERROR(VLOOKUP(E2582,'1-SETUP'!$A$52:$N$144,11,FALSE),"")</f>
        <v/>
      </c>
      <c r="M2582" s="147"/>
      <c r="N2582" s="147"/>
      <c r="O2582" s="147"/>
      <c r="P2582" s="147"/>
      <c r="Q2582" s="148" t="str">
        <f ca="1">IFERROR(VLOOKUP(E2582,'1-SETUP'!$A$52:$AN$144,33,FALSE),"")</f>
        <v/>
      </c>
      <c r="R2582" s="148"/>
      <c r="S2582" s="148"/>
      <c r="T2582" s="148"/>
      <c r="U2582" s="148"/>
    </row>
    <row r="2583" spans="2:21" x14ac:dyDescent="0.45">
      <c r="B2583" s="154" t="str">
        <f t="shared" ca="1" si="158"/>
        <v/>
      </c>
      <c r="C2583" s="154" t="str">
        <f t="shared" ca="1" si="160"/>
        <v/>
      </c>
      <c r="D2583" s="154"/>
      <c r="E2583" s="153" t="str">
        <f t="shared" ca="1" si="159"/>
        <v/>
      </c>
      <c r="F2583" s="153"/>
      <c r="G2583" s="153"/>
      <c r="H2583" s="153"/>
      <c r="I2583" s="153"/>
      <c r="J2583" s="153"/>
      <c r="K2583" s="153"/>
      <c r="L2583" s="147" t="str">
        <f ca="1">IFERROR(VLOOKUP(E2583,'1-SETUP'!$A$52:$N$144,11,FALSE),"")</f>
        <v/>
      </c>
      <c r="M2583" s="147"/>
      <c r="N2583" s="147"/>
      <c r="O2583" s="147"/>
      <c r="P2583" s="147"/>
      <c r="Q2583" s="148" t="str">
        <f ca="1">IFERROR(VLOOKUP(E2583,'1-SETUP'!$A$52:$AN$144,33,FALSE),"")</f>
        <v/>
      </c>
      <c r="R2583" s="148"/>
      <c r="S2583" s="148"/>
      <c r="T2583" s="148"/>
      <c r="U2583" s="148"/>
    </row>
    <row r="2584" spans="2:21" x14ac:dyDescent="0.45">
      <c r="B2584" s="154" t="str">
        <f t="shared" ca="1" si="158"/>
        <v/>
      </c>
      <c r="C2584" s="154" t="str">
        <f t="shared" ca="1" si="160"/>
        <v/>
      </c>
      <c r="D2584" s="154"/>
      <c r="E2584" s="153" t="str">
        <f t="shared" ca="1" si="159"/>
        <v/>
      </c>
      <c r="F2584" s="153"/>
      <c r="G2584" s="153"/>
      <c r="H2584" s="153"/>
      <c r="I2584" s="153"/>
      <c r="J2584" s="153"/>
      <c r="K2584" s="153"/>
      <c r="L2584" s="147" t="str">
        <f ca="1">IFERROR(VLOOKUP(E2584,'1-SETUP'!$A$52:$N$144,11,FALSE),"")</f>
        <v/>
      </c>
      <c r="M2584" s="147"/>
      <c r="N2584" s="147"/>
      <c r="O2584" s="147"/>
      <c r="P2584" s="147"/>
      <c r="Q2584" s="148" t="str">
        <f ca="1">IFERROR(VLOOKUP(E2584,'1-SETUP'!$A$52:$AN$144,33,FALSE),"")</f>
        <v/>
      </c>
      <c r="R2584" s="148"/>
      <c r="S2584" s="148"/>
      <c r="T2584" s="148"/>
      <c r="U2584" s="148"/>
    </row>
    <row r="2585" spans="2:21" x14ac:dyDescent="0.45">
      <c r="B2585" s="154" t="str">
        <f t="shared" ca="1" si="158"/>
        <v/>
      </c>
      <c r="C2585" s="154" t="str">
        <f t="shared" ca="1" si="160"/>
        <v/>
      </c>
      <c r="D2585" s="154"/>
      <c r="E2585" s="153" t="str">
        <f t="shared" ca="1" si="159"/>
        <v/>
      </c>
      <c r="F2585" s="153"/>
      <c r="G2585" s="153"/>
      <c r="H2585" s="153"/>
      <c r="I2585" s="153"/>
      <c r="J2585" s="153"/>
      <c r="K2585" s="153"/>
      <c r="L2585" s="147" t="str">
        <f ca="1">IFERROR(VLOOKUP(E2585,'1-SETUP'!$A$52:$N$144,11,FALSE),"")</f>
        <v/>
      </c>
      <c r="M2585" s="147"/>
      <c r="N2585" s="147"/>
      <c r="O2585" s="147"/>
      <c r="P2585" s="147"/>
      <c r="Q2585" s="148" t="str">
        <f ca="1">IFERROR(VLOOKUP(E2585,'1-SETUP'!$A$52:$AN$144,33,FALSE),"")</f>
        <v/>
      </c>
      <c r="R2585" s="148"/>
      <c r="S2585" s="148"/>
      <c r="T2585" s="148"/>
      <c r="U2585" s="148"/>
    </row>
    <row r="2586" spans="2:21" x14ac:dyDescent="0.45">
      <c r="B2586" s="154" t="str">
        <f t="shared" ca="1" si="158"/>
        <v/>
      </c>
      <c r="C2586" s="154" t="str">
        <f t="shared" ca="1" si="160"/>
        <v/>
      </c>
      <c r="D2586" s="154"/>
      <c r="E2586" s="153" t="str">
        <f t="shared" ca="1" si="159"/>
        <v/>
      </c>
      <c r="F2586" s="153"/>
      <c r="G2586" s="153"/>
      <c r="H2586" s="153"/>
      <c r="I2586" s="153"/>
      <c r="J2586" s="153"/>
      <c r="K2586" s="153"/>
      <c r="L2586" s="147" t="str">
        <f ca="1">IFERROR(VLOOKUP(E2586,'1-SETUP'!$A$52:$N$144,11,FALSE),"")</f>
        <v/>
      </c>
      <c r="M2586" s="147"/>
      <c r="N2586" s="147"/>
      <c r="O2586" s="147"/>
      <c r="P2586" s="147"/>
      <c r="Q2586" s="148" t="str">
        <f ca="1">IFERROR(VLOOKUP(E2586,'1-SETUP'!$A$52:$AN$144,33,FALSE),"")</f>
        <v/>
      </c>
      <c r="R2586" s="148"/>
      <c r="S2586" s="148"/>
      <c r="T2586" s="148"/>
      <c r="U2586" s="148"/>
    </row>
    <row r="2587" spans="2:21" x14ac:dyDescent="0.45">
      <c r="B2587" s="154" t="str">
        <f t="shared" ca="1" si="158"/>
        <v/>
      </c>
      <c r="C2587" s="154" t="str">
        <f t="shared" ca="1" si="160"/>
        <v/>
      </c>
      <c r="D2587" s="154"/>
      <c r="E2587" s="153" t="str">
        <f t="shared" ca="1" si="159"/>
        <v/>
      </c>
      <c r="F2587" s="153"/>
      <c r="G2587" s="153"/>
      <c r="H2587" s="153"/>
      <c r="I2587" s="153"/>
      <c r="J2587" s="153"/>
      <c r="K2587" s="153"/>
      <c r="L2587" s="147" t="str">
        <f ca="1">IFERROR(VLOOKUP(E2587,'1-SETUP'!$A$52:$N$144,11,FALSE),"")</f>
        <v/>
      </c>
      <c r="M2587" s="147"/>
      <c r="N2587" s="147"/>
      <c r="O2587" s="147"/>
      <c r="P2587" s="147"/>
      <c r="Q2587" s="148" t="str">
        <f ca="1">IFERROR(VLOOKUP(E2587,'1-SETUP'!$A$52:$AN$144,33,FALSE),"")</f>
        <v/>
      </c>
      <c r="R2587" s="148"/>
      <c r="S2587" s="148"/>
      <c r="T2587" s="148"/>
      <c r="U2587" s="148"/>
    </row>
    <row r="2588" spans="2:21" x14ac:dyDescent="0.45">
      <c r="B2588" s="154" t="str">
        <f t="shared" ca="1" si="158"/>
        <v/>
      </c>
      <c r="C2588" s="154" t="str">
        <f t="shared" ca="1" si="160"/>
        <v/>
      </c>
      <c r="D2588" s="154"/>
      <c r="E2588" s="153" t="str">
        <f t="shared" ca="1" si="159"/>
        <v/>
      </c>
      <c r="F2588" s="153"/>
      <c r="G2588" s="153"/>
      <c r="H2588" s="153"/>
      <c r="I2588" s="153"/>
      <c r="J2588" s="153"/>
      <c r="K2588" s="153"/>
      <c r="L2588" s="147" t="str">
        <f ca="1">IFERROR(VLOOKUP(E2588,'1-SETUP'!$A$52:$N$144,11,FALSE),"")</f>
        <v/>
      </c>
      <c r="M2588" s="147"/>
      <c r="N2588" s="147"/>
      <c r="O2588" s="147"/>
      <c r="P2588" s="147"/>
      <c r="Q2588" s="148" t="str">
        <f ca="1">IFERROR(VLOOKUP(E2588,'1-SETUP'!$A$52:$AN$144,33,FALSE),"")</f>
        <v/>
      </c>
      <c r="R2588" s="148"/>
      <c r="S2588" s="148"/>
      <c r="T2588" s="148"/>
      <c r="U2588" s="148"/>
    </row>
    <row r="2589" spans="2:21" x14ac:dyDescent="0.45">
      <c r="B2589" s="154" t="str">
        <f t="shared" ca="1" si="158"/>
        <v/>
      </c>
      <c r="C2589" s="154" t="str">
        <f t="shared" ca="1" si="160"/>
        <v/>
      </c>
      <c r="D2589" s="154"/>
      <c r="E2589" s="153" t="str">
        <f t="shared" ca="1" si="159"/>
        <v/>
      </c>
      <c r="F2589" s="153"/>
      <c r="G2589" s="153"/>
      <c r="H2589" s="153"/>
      <c r="I2589" s="153"/>
      <c r="J2589" s="153"/>
      <c r="K2589" s="153"/>
      <c r="L2589" s="147" t="str">
        <f ca="1">IFERROR(VLOOKUP(E2589,'1-SETUP'!$A$52:$N$144,11,FALSE),"")</f>
        <v/>
      </c>
      <c r="M2589" s="147"/>
      <c r="N2589" s="147"/>
      <c r="O2589" s="147"/>
      <c r="P2589" s="147"/>
      <c r="Q2589" s="148" t="str">
        <f ca="1">IFERROR(VLOOKUP(E2589,'1-SETUP'!$A$52:$AN$144,33,FALSE),"")</f>
        <v/>
      </c>
      <c r="R2589" s="148"/>
      <c r="S2589" s="148"/>
      <c r="T2589" s="148"/>
      <c r="U2589" s="148"/>
    </row>
    <row r="2590" spans="2:21" x14ac:dyDescent="0.45">
      <c r="B2590" s="154" t="str">
        <f t="shared" ca="1" si="158"/>
        <v/>
      </c>
      <c r="C2590" s="154" t="str">
        <f t="shared" ca="1" si="160"/>
        <v/>
      </c>
      <c r="D2590" s="154"/>
      <c r="E2590" s="153" t="str">
        <f t="shared" ca="1" si="159"/>
        <v/>
      </c>
      <c r="F2590" s="153"/>
      <c r="G2590" s="153"/>
      <c r="H2590" s="153"/>
      <c r="I2590" s="153"/>
      <c r="J2590" s="153"/>
      <c r="K2590" s="153"/>
      <c r="L2590" s="147" t="str">
        <f ca="1">IFERROR(VLOOKUP(E2590,'1-SETUP'!$A$52:$N$144,11,FALSE),"")</f>
        <v/>
      </c>
      <c r="M2590" s="147"/>
      <c r="N2590" s="147"/>
      <c r="O2590" s="147"/>
      <c r="P2590" s="147"/>
      <c r="Q2590" s="148" t="str">
        <f ca="1">IFERROR(VLOOKUP(E2590,'1-SETUP'!$A$52:$AN$144,33,FALSE),"")</f>
        <v/>
      </c>
      <c r="R2590" s="148"/>
      <c r="S2590" s="148"/>
      <c r="T2590" s="148"/>
      <c r="U2590" s="148"/>
    </row>
    <row r="2591" spans="2:21" x14ac:dyDescent="0.45">
      <c r="B2591" s="154" t="str">
        <f t="shared" ca="1" si="158"/>
        <v/>
      </c>
      <c r="C2591" s="154" t="str">
        <f t="shared" ca="1" si="160"/>
        <v/>
      </c>
      <c r="D2591" s="154"/>
      <c r="E2591" s="153" t="str">
        <f t="shared" ca="1" si="159"/>
        <v/>
      </c>
      <c r="F2591" s="153"/>
      <c r="G2591" s="153"/>
      <c r="H2591" s="153"/>
      <c r="I2591" s="153"/>
      <c r="J2591" s="153"/>
      <c r="K2591" s="153"/>
      <c r="L2591" s="147" t="str">
        <f ca="1">IFERROR(VLOOKUP(E2591,'1-SETUP'!$A$52:$N$144,11,FALSE),"")</f>
        <v/>
      </c>
      <c r="M2591" s="147"/>
      <c r="N2591" s="147"/>
      <c r="O2591" s="147"/>
      <c r="P2591" s="147"/>
      <c r="Q2591" s="148" t="str">
        <f ca="1">IFERROR(VLOOKUP(E2591,'1-SETUP'!$A$52:$AN$144,33,FALSE),"")</f>
        <v/>
      </c>
      <c r="R2591" s="148"/>
      <c r="S2591" s="148"/>
      <c r="T2591" s="148"/>
      <c r="U2591" s="148"/>
    </row>
    <row r="2592" spans="2:21" x14ac:dyDescent="0.45">
      <c r="B2592" s="154" t="str">
        <f t="shared" ca="1" si="158"/>
        <v/>
      </c>
      <c r="C2592" s="154" t="str">
        <f t="shared" ca="1" si="160"/>
        <v/>
      </c>
      <c r="D2592" s="154"/>
      <c r="E2592" s="153" t="str">
        <f t="shared" ca="1" si="159"/>
        <v/>
      </c>
      <c r="F2592" s="153"/>
      <c r="G2592" s="153"/>
      <c r="H2592" s="153"/>
      <c r="I2592" s="153"/>
      <c r="J2592" s="153"/>
      <c r="K2592" s="153"/>
      <c r="L2592" s="147" t="str">
        <f ca="1">IFERROR(VLOOKUP(E2592,'1-SETUP'!$A$52:$N$144,11,FALSE),"")</f>
        <v/>
      </c>
      <c r="M2592" s="147"/>
      <c r="N2592" s="147"/>
      <c r="O2592" s="147"/>
      <c r="P2592" s="147"/>
      <c r="Q2592" s="148" t="str">
        <f ca="1">IFERROR(VLOOKUP(E2592,'1-SETUP'!$A$52:$AN$144,33,FALSE),"")</f>
        <v/>
      </c>
      <c r="R2592" s="148"/>
      <c r="S2592" s="148"/>
      <c r="T2592" s="148"/>
      <c r="U2592" s="148"/>
    </row>
    <row r="2593" spans="2:21" x14ac:dyDescent="0.45">
      <c r="B2593" s="154" t="str">
        <f t="shared" ca="1" si="158"/>
        <v/>
      </c>
      <c r="C2593" s="154" t="str">
        <f t="shared" ca="1" si="160"/>
        <v/>
      </c>
      <c r="D2593" s="154"/>
      <c r="E2593" s="153" t="str">
        <f t="shared" ca="1" si="159"/>
        <v/>
      </c>
      <c r="F2593" s="153"/>
      <c r="G2593" s="153"/>
      <c r="H2593" s="153"/>
      <c r="I2593" s="153"/>
      <c r="J2593" s="153"/>
      <c r="K2593" s="153"/>
      <c r="L2593" s="147" t="str">
        <f ca="1">IFERROR(VLOOKUP(E2593,'1-SETUP'!$A$52:$N$144,11,FALSE),"")</f>
        <v/>
      </c>
      <c r="M2593" s="147"/>
      <c r="N2593" s="147"/>
      <c r="O2593" s="147"/>
      <c r="P2593" s="147"/>
      <c r="Q2593" s="148" t="str">
        <f ca="1">IFERROR(VLOOKUP(E2593,'1-SETUP'!$A$52:$AN$144,33,FALSE),"")</f>
        <v/>
      </c>
      <c r="R2593" s="148"/>
      <c r="S2593" s="148"/>
      <c r="T2593" s="148"/>
      <c r="U2593" s="148"/>
    </row>
    <row r="2594" spans="2:21" x14ac:dyDescent="0.45">
      <c r="B2594" s="154" t="str">
        <f t="shared" ca="1" si="158"/>
        <v/>
      </c>
      <c r="C2594" s="154" t="str">
        <f t="shared" ca="1" si="160"/>
        <v/>
      </c>
      <c r="D2594" s="154"/>
      <c r="E2594" s="153" t="str">
        <f t="shared" ca="1" si="159"/>
        <v/>
      </c>
      <c r="F2594" s="153"/>
      <c r="G2594" s="153"/>
      <c r="H2594" s="153"/>
      <c r="I2594" s="153"/>
      <c r="J2594" s="153"/>
      <c r="K2594" s="153"/>
      <c r="L2594" s="147" t="str">
        <f ca="1">IFERROR(VLOOKUP(E2594,'1-SETUP'!$A$52:$N$144,11,FALSE),"")</f>
        <v/>
      </c>
      <c r="M2594" s="147"/>
      <c r="N2594" s="147"/>
      <c r="O2594" s="147"/>
      <c r="P2594" s="147"/>
      <c r="Q2594" s="148" t="str">
        <f ca="1">IFERROR(VLOOKUP(E2594,'1-SETUP'!$A$52:$AN$144,33,FALSE),"")</f>
        <v/>
      </c>
      <c r="R2594" s="148"/>
      <c r="S2594" s="148"/>
      <c r="T2594" s="148"/>
      <c r="U2594" s="148"/>
    </row>
    <row r="2595" spans="2:21" x14ac:dyDescent="0.45">
      <c r="B2595" s="154" t="str">
        <f t="shared" ca="1" si="158"/>
        <v/>
      </c>
      <c r="C2595" s="154" t="str">
        <f t="shared" ca="1" si="160"/>
        <v/>
      </c>
      <c r="D2595" s="154"/>
      <c r="E2595" s="153" t="str">
        <f t="shared" ca="1" si="159"/>
        <v/>
      </c>
      <c r="F2595" s="153"/>
      <c r="G2595" s="153"/>
      <c r="H2595" s="153"/>
      <c r="I2595" s="153"/>
      <c r="J2595" s="153"/>
      <c r="K2595" s="153"/>
      <c r="L2595" s="147" t="str">
        <f ca="1">IFERROR(VLOOKUP(E2595,'1-SETUP'!$A$52:$N$144,11,FALSE),"")</f>
        <v/>
      </c>
      <c r="M2595" s="147"/>
      <c r="N2595" s="147"/>
      <c r="O2595" s="147"/>
      <c r="P2595" s="147"/>
      <c r="Q2595" s="148" t="str">
        <f ca="1">IFERROR(VLOOKUP(E2595,'1-SETUP'!$A$52:$AN$144,33,FALSE),"")</f>
        <v/>
      </c>
      <c r="R2595" s="148"/>
      <c r="S2595" s="148"/>
      <c r="T2595" s="148"/>
      <c r="U2595" s="148"/>
    </row>
    <row r="2596" spans="2:21" x14ac:dyDescent="0.45">
      <c r="B2596" s="154" t="str">
        <f t="shared" ca="1" si="158"/>
        <v/>
      </c>
      <c r="C2596" s="154" t="str">
        <f t="shared" ca="1" si="160"/>
        <v/>
      </c>
      <c r="D2596" s="154"/>
      <c r="E2596" s="153" t="str">
        <f t="shared" ca="1" si="159"/>
        <v/>
      </c>
      <c r="F2596" s="153"/>
      <c r="G2596" s="153"/>
      <c r="H2596" s="153"/>
      <c r="I2596" s="153"/>
      <c r="J2596" s="153"/>
      <c r="K2596" s="153"/>
      <c r="L2596" s="147" t="str">
        <f ca="1">IFERROR(VLOOKUP(E2596,'1-SETUP'!$A$52:$N$144,11,FALSE),"")</f>
        <v/>
      </c>
      <c r="M2596" s="147"/>
      <c r="N2596" s="147"/>
      <c r="O2596" s="147"/>
      <c r="P2596" s="147"/>
      <c r="Q2596" s="148" t="str">
        <f ca="1">IFERROR(VLOOKUP(E2596,'1-SETUP'!$A$52:$AN$144,33,FALSE),"")</f>
        <v/>
      </c>
      <c r="R2596" s="148"/>
      <c r="S2596" s="148"/>
      <c r="T2596" s="148"/>
      <c r="U2596" s="148"/>
    </row>
    <row r="2597" spans="2:21" x14ac:dyDescent="0.45">
      <c r="B2597" s="154" t="str">
        <f t="shared" ca="1" si="158"/>
        <v/>
      </c>
      <c r="C2597" s="154" t="str">
        <f t="shared" ca="1" si="160"/>
        <v/>
      </c>
      <c r="D2597" s="154"/>
      <c r="E2597" s="153" t="str">
        <f t="shared" ca="1" si="159"/>
        <v/>
      </c>
      <c r="F2597" s="153"/>
      <c r="G2597" s="153"/>
      <c r="H2597" s="153"/>
      <c r="I2597" s="153"/>
      <c r="J2597" s="153"/>
      <c r="K2597" s="153"/>
      <c r="L2597" s="147" t="str">
        <f ca="1">IFERROR(VLOOKUP(E2597,'1-SETUP'!$A$52:$N$144,11,FALSE),"")</f>
        <v/>
      </c>
      <c r="M2597" s="147"/>
      <c r="N2597" s="147"/>
      <c r="O2597" s="147"/>
      <c r="P2597" s="147"/>
      <c r="Q2597" s="148" t="str">
        <f ca="1">IFERROR(VLOOKUP(E2597,'1-SETUP'!$A$52:$AN$144,33,FALSE),"")</f>
        <v/>
      </c>
      <c r="R2597" s="148"/>
      <c r="S2597" s="148"/>
      <c r="T2597" s="148"/>
      <c r="U2597" s="148"/>
    </row>
    <row r="2598" spans="2:21" x14ac:dyDescent="0.45">
      <c r="B2598" s="154" t="str">
        <f t="shared" ca="1" si="158"/>
        <v/>
      </c>
      <c r="C2598" s="154" t="str">
        <f t="shared" ca="1" si="160"/>
        <v/>
      </c>
      <c r="D2598" s="154"/>
      <c r="E2598" s="153" t="str">
        <f t="shared" ca="1" si="159"/>
        <v/>
      </c>
      <c r="F2598" s="153"/>
      <c r="G2598" s="153"/>
      <c r="H2598" s="153"/>
      <c r="I2598" s="153"/>
      <c r="J2598" s="153"/>
      <c r="K2598" s="153"/>
      <c r="L2598" s="147" t="str">
        <f ca="1">IFERROR(VLOOKUP(E2598,'1-SETUP'!$A$52:$N$144,11,FALSE),"")</f>
        <v/>
      </c>
      <c r="M2598" s="147"/>
      <c r="N2598" s="147"/>
      <c r="O2598" s="147"/>
      <c r="P2598" s="147"/>
      <c r="Q2598" s="148" t="str">
        <f ca="1">IFERROR(VLOOKUP(E2598,'1-SETUP'!$A$52:$AN$144,33,FALSE),"")</f>
        <v/>
      </c>
      <c r="R2598" s="148"/>
      <c r="S2598" s="148"/>
      <c r="T2598" s="148"/>
      <c r="U2598" s="148"/>
    </row>
    <row r="2599" spans="2:21" x14ac:dyDescent="0.45">
      <c r="B2599" s="154" t="str">
        <f t="shared" ca="1" si="158"/>
        <v/>
      </c>
      <c r="C2599" s="154" t="str">
        <f t="shared" ca="1" si="160"/>
        <v/>
      </c>
      <c r="D2599" s="154"/>
      <c r="E2599" s="153" t="str">
        <f t="shared" ca="1" si="159"/>
        <v/>
      </c>
      <c r="F2599" s="153"/>
      <c r="G2599" s="153"/>
      <c r="H2599" s="153"/>
      <c r="I2599" s="153"/>
      <c r="J2599" s="153"/>
      <c r="K2599" s="153"/>
      <c r="L2599" s="147" t="str">
        <f ca="1">IFERROR(VLOOKUP(E2599,'1-SETUP'!$A$52:$N$144,11,FALSE),"")</f>
        <v/>
      </c>
      <c r="M2599" s="147"/>
      <c r="N2599" s="147"/>
      <c r="O2599" s="147"/>
      <c r="P2599" s="147"/>
      <c r="Q2599" s="148" t="str">
        <f ca="1">IFERROR(VLOOKUP(E2599,'1-SETUP'!$A$52:$AN$144,33,FALSE),"")</f>
        <v/>
      </c>
      <c r="R2599" s="148"/>
      <c r="S2599" s="148"/>
      <c r="T2599" s="148"/>
      <c r="U2599" s="148"/>
    </row>
    <row r="2600" spans="2:21" x14ac:dyDescent="0.45">
      <c r="B2600" s="154" t="str">
        <f t="shared" ca="1" si="158"/>
        <v/>
      </c>
      <c r="C2600" s="154" t="str">
        <f t="shared" ca="1" si="160"/>
        <v/>
      </c>
      <c r="D2600" s="154"/>
      <c r="E2600" s="153" t="str">
        <f t="shared" ca="1" si="159"/>
        <v/>
      </c>
      <c r="F2600" s="153"/>
      <c r="G2600" s="153"/>
      <c r="H2600" s="153"/>
      <c r="I2600" s="153"/>
      <c r="J2600" s="153"/>
      <c r="K2600" s="153"/>
      <c r="L2600" s="147" t="str">
        <f ca="1">IFERROR(VLOOKUP(E2600,'1-SETUP'!$A$52:$N$144,11,FALSE),"")</f>
        <v/>
      </c>
      <c r="M2600" s="147"/>
      <c r="N2600" s="147"/>
      <c r="O2600" s="147"/>
      <c r="P2600" s="147"/>
      <c r="Q2600" s="148" t="str">
        <f ca="1">IFERROR(VLOOKUP(E2600,'1-SETUP'!$A$52:$AN$144,33,FALSE),"")</f>
        <v/>
      </c>
      <c r="R2600" s="148"/>
      <c r="S2600" s="148"/>
      <c r="T2600" s="148"/>
      <c r="U2600" s="148"/>
    </row>
    <row r="2601" spans="2:21" x14ac:dyDescent="0.45">
      <c r="B2601" s="154" t="str">
        <f t="shared" ca="1" si="158"/>
        <v/>
      </c>
      <c r="C2601" s="154" t="str">
        <f t="shared" ca="1" si="160"/>
        <v/>
      </c>
      <c r="D2601" s="154"/>
      <c r="E2601" s="153" t="str">
        <f t="shared" ca="1" si="159"/>
        <v/>
      </c>
      <c r="F2601" s="153"/>
      <c r="G2601" s="153"/>
      <c r="H2601" s="153"/>
      <c r="I2601" s="153"/>
      <c r="J2601" s="153"/>
      <c r="K2601" s="153"/>
      <c r="L2601" s="147" t="str">
        <f ca="1">IFERROR(VLOOKUP(E2601,'1-SETUP'!$A$52:$N$144,11,FALSE),"")</f>
        <v/>
      </c>
      <c r="M2601" s="147"/>
      <c r="N2601" s="147"/>
      <c r="O2601" s="147"/>
      <c r="P2601" s="147"/>
      <c r="Q2601" s="148" t="str">
        <f ca="1">IFERROR(VLOOKUP(E2601,'1-SETUP'!$A$52:$AN$144,33,FALSE),"")</f>
        <v/>
      </c>
      <c r="R2601" s="148"/>
      <c r="S2601" s="148"/>
      <c r="T2601" s="148"/>
      <c r="U2601" s="148"/>
    </row>
    <row r="2602" spans="2:21" x14ac:dyDescent="0.45">
      <c r="B2602" s="154" t="str">
        <f t="shared" ca="1" si="158"/>
        <v/>
      </c>
      <c r="C2602" s="154" t="str">
        <f t="shared" ca="1" si="160"/>
        <v/>
      </c>
      <c r="D2602" s="154"/>
      <c r="E2602" s="153" t="str">
        <f t="shared" ca="1" si="159"/>
        <v/>
      </c>
      <c r="F2602" s="153"/>
      <c r="G2602" s="153"/>
      <c r="H2602" s="153"/>
      <c r="I2602" s="153"/>
      <c r="J2602" s="153"/>
      <c r="K2602" s="153"/>
      <c r="L2602" s="147" t="str">
        <f ca="1">IFERROR(VLOOKUP(E2602,'1-SETUP'!$A$52:$N$144,11,FALSE),"")</f>
        <v/>
      </c>
      <c r="M2602" s="147"/>
      <c r="N2602" s="147"/>
      <c r="O2602" s="147"/>
      <c r="P2602" s="147"/>
      <c r="Q2602" s="148" t="str">
        <f ca="1">IFERROR(VLOOKUP(E2602,'1-SETUP'!$A$52:$AN$144,33,FALSE),"")</f>
        <v/>
      </c>
      <c r="R2602" s="148"/>
      <c r="S2602" s="148"/>
      <c r="T2602" s="148"/>
      <c r="U2602" s="148"/>
    </row>
    <row r="2603" spans="2:21" x14ac:dyDescent="0.45">
      <c r="B2603" s="154" t="str">
        <f t="shared" ca="1" si="158"/>
        <v/>
      </c>
      <c r="C2603" s="154" t="str">
        <f t="shared" ca="1" si="160"/>
        <v/>
      </c>
      <c r="D2603" s="154"/>
      <c r="E2603" s="153" t="str">
        <f t="shared" ca="1" si="159"/>
        <v/>
      </c>
      <c r="F2603" s="153"/>
      <c r="G2603" s="153"/>
      <c r="H2603" s="153"/>
      <c r="I2603" s="153"/>
      <c r="J2603" s="153"/>
      <c r="K2603" s="153"/>
      <c r="L2603" s="147" t="str">
        <f ca="1">IFERROR(VLOOKUP(E2603,'1-SETUP'!$A$52:$N$144,11,FALSE),"")</f>
        <v/>
      </c>
      <c r="M2603" s="147"/>
      <c r="N2603" s="147"/>
      <c r="O2603" s="147"/>
      <c r="P2603" s="147"/>
      <c r="Q2603" s="148" t="str">
        <f ca="1">IFERROR(VLOOKUP(E2603,'1-SETUP'!$A$52:$AN$144,33,FALSE),"")</f>
        <v/>
      </c>
      <c r="R2603" s="148"/>
      <c r="S2603" s="148"/>
      <c r="T2603" s="148"/>
      <c r="U2603" s="148"/>
    </row>
    <row r="2604" spans="2:21" x14ac:dyDescent="0.45">
      <c r="B2604" s="154" t="str">
        <f t="shared" ca="1" si="158"/>
        <v/>
      </c>
      <c r="C2604" s="154" t="str">
        <f t="shared" ca="1" si="160"/>
        <v/>
      </c>
      <c r="D2604" s="154"/>
      <c r="E2604" s="153" t="str">
        <f t="shared" ca="1" si="159"/>
        <v/>
      </c>
      <c r="F2604" s="153"/>
      <c r="G2604" s="153"/>
      <c r="H2604" s="153"/>
      <c r="I2604" s="153"/>
      <c r="J2604" s="153"/>
      <c r="K2604" s="153"/>
      <c r="L2604" s="147" t="str">
        <f ca="1">IFERROR(VLOOKUP(E2604,'1-SETUP'!$A$52:$N$144,11,FALSE),"")</f>
        <v/>
      </c>
      <c r="M2604" s="147"/>
      <c r="N2604" s="147"/>
      <c r="O2604" s="147"/>
      <c r="P2604" s="147"/>
      <c r="Q2604" s="148" t="str">
        <f ca="1">IFERROR(VLOOKUP(E2604,'1-SETUP'!$A$52:$AN$144,33,FALSE),"")</f>
        <v/>
      </c>
      <c r="R2604" s="148"/>
      <c r="S2604" s="148"/>
      <c r="T2604" s="148"/>
      <c r="U2604" s="148"/>
    </row>
    <row r="2605" spans="2:21" x14ac:dyDescent="0.45">
      <c r="B2605" s="154" t="str">
        <f t="shared" ca="1" si="158"/>
        <v/>
      </c>
      <c r="C2605" s="154" t="str">
        <f t="shared" ca="1" si="160"/>
        <v/>
      </c>
      <c r="D2605" s="154"/>
      <c r="E2605" s="153" t="str">
        <f t="shared" ca="1" si="159"/>
        <v/>
      </c>
      <c r="F2605" s="153"/>
      <c r="G2605" s="153"/>
      <c r="H2605" s="153"/>
      <c r="I2605" s="153"/>
      <c r="J2605" s="153"/>
      <c r="K2605" s="153"/>
      <c r="L2605" s="147" t="str">
        <f ca="1">IFERROR(VLOOKUP(E2605,'1-SETUP'!$A$52:$N$144,11,FALSE),"")</f>
        <v/>
      </c>
      <c r="M2605" s="147"/>
      <c r="N2605" s="147"/>
      <c r="O2605" s="147"/>
      <c r="P2605" s="147"/>
      <c r="Q2605" s="148" t="str">
        <f ca="1">IFERROR(VLOOKUP(E2605,'1-SETUP'!$A$52:$AN$144,33,FALSE),"")</f>
        <v/>
      </c>
      <c r="R2605" s="148"/>
      <c r="S2605" s="148"/>
      <c r="T2605" s="148"/>
      <c r="U2605" s="148"/>
    </row>
    <row r="2606" spans="2:21" x14ac:dyDescent="0.45">
      <c r="B2606" s="154" t="str">
        <f t="shared" ca="1" si="158"/>
        <v/>
      </c>
      <c r="C2606" s="154" t="str">
        <f t="shared" ca="1" si="160"/>
        <v/>
      </c>
      <c r="D2606" s="154"/>
      <c r="E2606" s="153" t="str">
        <f t="shared" ca="1" si="159"/>
        <v/>
      </c>
      <c r="F2606" s="153"/>
      <c r="G2606" s="153"/>
      <c r="H2606" s="153"/>
      <c r="I2606" s="153"/>
      <c r="J2606" s="153"/>
      <c r="K2606" s="153"/>
      <c r="L2606" s="147" t="str">
        <f ca="1">IFERROR(VLOOKUP(E2606,'1-SETUP'!$A$52:$N$144,11,FALSE),"")</f>
        <v/>
      </c>
      <c r="M2606" s="147"/>
      <c r="N2606" s="147"/>
      <c r="O2606" s="147"/>
      <c r="P2606" s="147"/>
      <c r="Q2606" s="148" t="str">
        <f ca="1">IFERROR(VLOOKUP(E2606,'1-SETUP'!$A$52:$AN$144,33,FALSE),"")</f>
        <v/>
      </c>
      <c r="R2606" s="148"/>
      <c r="S2606" s="148"/>
      <c r="T2606" s="148"/>
      <c r="U2606" s="148"/>
    </row>
    <row r="2607" spans="2:21" x14ac:dyDescent="0.45">
      <c r="B2607" s="154" t="str">
        <f t="shared" ca="1" si="158"/>
        <v/>
      </c>
      <c r="C2607" s="154" t="str">
        <f t="shared" ca="1" si="160"/>
        <v/>
      </c>
      <c r="D2607" s="154"/>
      <c r="E2607" s="153" t="str">
        <f t="shared" ca="1" si="159"/>
        <v/>
      </c>
      <c r="F2607" s="153"/>
      <c r="G2607" s="153"/>
      <c r="H2607" s="153"/>
      <c r="I2607" s="153"/>
      <c r="J2607" s="153"/>
      <c r="K2607" s="153"/>
      <c r="L2607" s="147" t="str">
        <f ca="1">IFERROR(VLOOKUP(E2607,'1-SETUP'!$A$52:$N$144,11,FALSE),"")</f>
        <v/>
      </c>
      <c r="M2607" s="147"/>
      <c r="N2607" s="147"/>
      <c r="O2607" s="147"/>
      <c r="P2607" s="147"/>
      <c r="Q2607" s="148" t="str">
        <f ca="1">IFERROR(VLOOKUP(E2607,'1-SETUP'!$A$52:$AN$144,33,FALSE),"")</f>
        <v/>
      </c>
      <c r="R2607" s="148"/>
      <c r="S2607" s="148"/>
      <c r="T2607" s="148"/>
      <c r="U2607" s="148"/>
    </row>
    <row r="2608" spans="2:21" x14ac:dyDescent="0.45">
      <c r="B2608" s="154" t="str">
        <f t="shared" ca="1" si="158"/>
        <v/>
      </c>
      <c r="C2608" s="154" t="str">
        <f t="shared" ca="1" si="160"/>
        <v/>
      </c>
      <c r="D2608" s="154"/>
      <c r="E2608" s="153" t="str">
        <f t="shared" ca="1" si="159"/>
        <v/>
      </c>
      <c r="F2608" s="153"/>
      <c r="G2608" s="153"/>
      <c r="H2608" s="153"/>
      <c r="I2608" s="153"/>
      <c r="J2608" s="153"/>
      <c r="K2608" s="153"/>
      <c r="L2608" s="147" t="str">
        <f ca="1">IFERROR(VLOOKUP(E2608,'1-SETUP'!$A$52:$N$144,11,FALSE),"")</f>
        <v/>
      </c>
      <c r="M2608" s="147"/>
      <c r="N2608" s="147"/>
      <c r="O2608" s="147"/>
      <c r="P2608" s="147"/>
      <c r="Q2608" s="148" t="str">
        <f ca="1">IFERROR(VLOOKUP(E2608,'1-SETUP'!$A$52:$AN$144,33,FALSE),"")</f>
        <v/>
      </c>
      <c r="R2608" s="148"/>
      <c r="S2608" s="148"/>
      <c r="T2608" s="148"/>
      <c r="U2608" s="148"/>
    </row>
    <row r="2609" spans="2:21" x14ac:dyDescent="0.45">
      <c r="B2609" s="154" t="str">
        <f t="shared" ca="1" si="158"/>
        <v/>
      </c>
      <c r="C2609" s="154" t="str">
        <f t="shared" ca="1" si="160"/>
        <v/>
      </c>
      <c r="D2609" s="154"/>
      <c r="E2609" s="153" t="str">
        <f t="shared" ca="1" si="159"/>
        <v/>
      </c>
      <c r="F2609" s="153"/>
      <c r="G2609" s="153"/>
      <c r="H2609" s="153"/>
      <c r="I2609" s="153"/>
      <c r="J2609" s="153"/>
      <c r="K2609" s="153"/>
      <c r="L2609" s="147" t="str">
        <f ca="1">IFERROR(VLOOKUP(E2609,'1-SETUP'!$A$52:$N$144,11,FALSE),"")</f>
        <v/>
      </c>
      <c r="M2609" s="147"/>
      <c r="N2609" s="147"/>
      <c r="O2609" s="147"/>
      <c r="P2609" s="147"/>
      <c r="Q2609" s="148" t="str">
        <f ca="1">IFERROR(VLOOKUP(E2609,'1-SETUP'!$A$52:$AN$144,33,FALSE),"")</f>
        <v/>
      </c>
      <c r="R2609" s="148"/>
      <c r="S2609" s="148"/>
      <c r="T2609" s="148"/>
      <c r="U2609" s="148"/>
    </row>
    <row r="2610" spans="2:21" x14ac:dyDescent="0.45">
      <c r="B2610" s="154" t="str">
        <f t="shared" ca="1" si="158"/>
        <v/>
      </c>
      <c r="C2610" s="154" t="str">
        <f t="shared" ca="1" si="160"/>
        <v/>
      </c>
      <c r="D2610" s="154"/>
      <c r="E2610" s="153" t="str">
        <f t="shared" ca="1" si="159"/>
        <v/>
      </c>
      <c r="F2610" s="153"/>
      <c r="G2610" s="153"/>
      <c r="H2610" s="153"/>
      <c r="I2610" s="153"/>
      <c r="J2610" s="153"/>
      <c r="K2610" s="153"/>
      <c r="L2610" s="147" t="str">
        <f ca="1">IFERROR(VLOOKUP(E2610,'1-SETUP'!$A$52:$N$144,11,FALSE),"")</f>
        <v/>
      </c>
      <c r="M2610" s="147"/>
      <c r="N2610" s="147"/>
      <c r="O2610" s="147"/>
      <c r="P2610" s="147"/>
      <c r="Q2610" s="148" t="str">
        <f ca="1">IFERROR(VLOOKUP(E2610,'1-SETUP'!$A$52:$AN$144,33,FALSE),"")</f>
        <v/>
      </c>
      <c r="R2610" s="148"/>
      <c r="S2610" s="148"/>
      <c r="T2610" s="148"/>
      <c r="U2610" s="148"/>
    </row>
    <row r="2611" spans="2:21" x14ac:dyDescent="0.45">
      <c r="B2611" s="154" t="str">
        <f t="shared" ca="1" si="158"/>
        <v/>
      </c>
      <c r="C2611" s="154" t="str">
        <f t="shared" ca="1" si="160"/>
        <v/>
      </c>
      <c r="D2611" s="154"/>
      <c r="E2611" s="153" t="str">
        <f t="shared" ca="1" si="159"/>
        <v/>
      </c>
      <c r="F2611" s="153"/>
      <c r="G2611" s="153"/>
      <c r="H2611" s="153"/>
      <c r="I2611" s="153"/>
      <c r="J2611" s="153"/>
      <c r="K2611" s="153"/>
      <c r="L2611" s="147" t="str">
        <f ca="1">IFERROR(VLOOKUP(E2611,'1-SETUP'!$A$52:$N$144,11,FALSE),"")</f>
        <v/>
      </c>
      <c r="M2611" s="147"/>
      <c r="N2611" s="147"/>
      <c r="O2611" s="147"/>
      <c r="P2611" s="147"/>
      <c r="Q2611" s="148" t="str">
        <f ca="1">IFERROR(VLOOKUP(E2611,'1-SETUP'!$A$52:$AN$144,33,FALSE),"")</f>
        <v/>
      </c>
      <c r="R2611" s="148"/>
      <c r="S2611" s="148"/>
      <c r="T2611" s="148"/>
      <c r="U2611" s="148"/>
    </row>
    <row r="2612" spans="2:21" x14ac:dyDescent="0.45">
      <c r="B2612" s="154" t="str">
        <f t="shared" ca="1" si="158"/>
        <v/>
      </c>
      <c r="C2612" s="154" t="str">
        <f t="shared" ca="1" si="160"/>
        <v/>
      </c>
      <c r="D2612" s="154"/>
      <c r="E2612" s="153" t="str">
        <f t="shared" ca="1" si="159"/>
        <v/>
      </c>
      <c r="F2612" s="153"/>
      <c r="G2612" s="153"/>
      <c r="H2612" s="153"/>
      <c r="I2612" s="153"/>
      <c r="J2612" s="153"/>
      <c r="K2612" s="153"/>
      <c r="L2612" s="147" t="str">
        <f ca="1">IFERROR(VLOOKUP(E2612,'1-SETUP'!$A$52:$N$144,11,FALSE),"")</f>
        <v/>
      </c>
      <c r="M2612" s="147"/>
      <c r="N2612" s="147"/>
      <c r="O2612" s="147"/>
      <c r="P2612" s="147"/>
      <c r="Q2612" s="148" t="str">
        <f ca="1">IFERROR(VLOOKUP(E2612,'1-SETUP'!$A$52:$AN$144,33,FALSE),"")</f>
        <v/>
      </c>
      <c r="R2612" s="148"/>
      <c r="S2612" s="148"/>
      <c r="T2612" s="148"/>
      <c r="U2612" s="148"/>
    </row>
    <row r="2613" spans="2:21" x14ac:dyDescent="0.45">
      <c r="B2613" s="154" t="str">
        <f t="shared" ca="1" si="158"/>
        <v/>
      </c>
      <c r="C2613" s="154" t="str">
        <f t="shared" ca="1" si="160"/>
        <v/>
      </c>
      <c r="D2613" s="154"/>
      <c r="E2613" s="153" t="str">
        <f t="shared" ca="1" si="159"/>
        <v/>
      </c>
      <c r="F2613" s="153"/>
      <c r="G2613" s="153"/>
      <c r="H2613" s="153"/>
      <c r="I2613" s="153"/>
      <c r="J2613" s="153"/>
      <c r="K2613" s="153"/>
      <c r="L2613" s="147" t="str">
        <f ca="1">IFERROR(VLOOKUP(E2613,'1-SETUP'!$A$52:$N$144,11,FALSE),"")</f>
        <v/>
      </c>
      <c r="M2613" s="147"/>
      <c r="N2613" s="147"/>
      <c r="O2613" s="147"/>
      <c r="P2613" s="147"/>
      <c r="Q2613" s="148" t="str">
        <f ca="1">IFERROR(VLOOKUP(E2613,'1-SETUP'!$A$52:$AN$144,33,FALSE),"")</f>
        <v/>
      </c>
      <c r="R2613" s="148"/>
      <c r="S2613" s="148"/>
      <c r="T2613" s="148"/>
      <c r="U2613" s="148"/>
    </row>
    <row r="2614" spans="2:21" x14ac:dyDescent="0.45">
      <c r="B2614" s="154" t="str">
        <f t="shared" ca="1" si="158"/>
        <v/>
      </c>
      <c r="C2614" s="154" t="str">
        <f t="shared" ca="1" si="160"/>
        <v/>
      </c>
      <c r="D2614" s="154"/>
      <c r="E2614" s="153" t="str">
        <f t="shared" ca="1" si="159"/>
        <v/>
      </c>
      <c r="F2614" s="153"/>
      <c r="G2614" s="153"/>
      <c r="H2614" s="153"/>
      <c r="I2614" s="153"/>
      <c r="J2614" s="153"/>
      <c r="K2614" s="153"/>
      <c r="L2614" s="147" t="str">
        <f ca="1">IFERROR(VLOOKUP(E2614,'1-SETUP'!$A$52:$N$144,11,FALSE),"")</f>
        <v/>
      </c>
      <c r="M2614" s="147"/>
      <c r="N2614" s="147"/>
      <c r="O2614" s="147"/>
      <c r="P2614" s="147"/>
      <c r="Q2614" s="148" t="str">
        <f ca="1">IFERROR(VLOOKUP(E2614,'1-SETUP'!$A$52:$AN$144,33,FALSE),"")</f>
        <v/>
      </c>
      <c r="R2614" s="148"/>
      <c r="S2614" s="148"/>
      <c r="T2614" s="148"/>
      <c r="U2614" s="148"/>
    </row>
    <row r="2615" spans="2:21" x14ac:dyDescent="0.45">
      <c r="B2615" s="154" t="str">
        <f t="shared" ca="1" si="158"/>
        <v/>
      </c>
      <c r="C2615" s="154" t="str">
        <f t="shared" ca="1" si="160"/>
        <v/>
      </c>
      <c r="D2615" s="154"/>
      <c r="E2615" s="153" t="str">
        <f t="shared" ca="1" si="159"/>
        <v/>
      </c>
      <c r="F2615" s="153"/>
      <c r="G2615" s="153"/>
      <c r="H2615" s="153"/>
      <c r="I2615" s="153"/>
      <c r="J2615" s="153"/>
      <c r="K2615" s="153"/>
      <c r="L2615" s="147" t="str">
        <f ca="1">IFERROR(VLOOKUP(E2615,'1-SETUP'!$A$52:$N$144,11,FALSE),"")</f>
        <v/>
      </c>
      <c r="M2615" s="147"/>
      <c r="N2615" s="147"/>
      <c r="O2615" s="147"/>
      <c r="P2615" s="147"/>
      <c r="Q2615" s="148" t="str">
        <f ca="1">IFERROR(VLOOKUP(E2615,'1-SETUP'!$A$52:$AN$144,33,FALSE),"")</f>
        <v/>
      </c>
      <c r="R2615" s="148"/>
      <c r="S2615" s="148"/>
      <c r="T2615" s="148"/>
      <c r="U2615" s="148"/>
    </row>
    <row r="2616" spans="2:21" x14ac:dyDescent="0.45">
      <c r="B2616" s="154" t="str">
        <f t="shared" ca="1" si="158"/>
        <v/>
      </c>
      <c r="C2616" s="154" t="str">
        <f t="shared" ca="1" si="160"/>
        <v/>
      </c>
      <c r="D2616" s="154"/>
      <c r="E2616" s="153" t="str">
        <f t="shared" ca="1" si="159"/>
        <v/>
      </c>
      <c r="F2616" s="153"/>
      <c r="G2616" s="153"/>
      <c r="H2616" s="153"/>
      <c r="I2616" s="153"/>
      <c r="J2616" s="153"/>
      <c r="K2616" s="153"/>
      <c r="L2616" s="147" t="str">
        <f ca="1">IFERROR(VLOOKUP(E2616,'1-SETUP'!$A$52:$N$144,11,FALSE),"")</f>
        <v/>
      </c>
      <c r="M2616" s="147"/>
      <c r="N2616" s="147"/>
      <c r="O2616" s="147"/>
      <c r="P2616" s="147"/>
      <c r="Q2616" s="148" t="str">
        <f ca="1">IFERROR(VLOOKUP(E2616,'1-SETUP'!$A$52:$AN$144,33,FALSE),"")</f>
        <v/>
      </c>
      <c r="R2616" s="148"/>
      <c r="S2616" s="148"/>
      <c r="T2616" s="148"/>
      <c r="U2616" s="148"/>
    </row>
    <row r="2617" spans="2:21" x14ac:dyDescent="0.45">
      <c r="B2617" s="154" t="str">
        <f t="shared" ca="1" si="158"/>
        <v/>
      </c>
      <c r="C2617" s="154" t="str">
        <f t="shared" ca="1" si="160"/>
        <v/>
      </c>
      <c r="D2617" s="154"/>
      <c r="E2617" s="153" t="str">
        <f t="shared" ca="1" si="159"/>
        <v/>
      </c>
      <c r="F2617" s="153"/>
      <c r="G2617" s="153"/>
      <c r="H2617" s="153"/>
      <c r="I2617" s="153"/>
      <c r="J2617" s="153"/>
      <c r="K2617" s="153"/>
      <c r="L2617" s="147" t="str">
        <f ca="1">IFERROR(VLOOKUP(E2617,'1-SETUP'!$A$52:$N$144,11,FALSE),"")</f>
        <v/>
      </c>
      <c r="M2617" s="147"/>
      <c r="N2617" s="147"/>
      <c r="O2617" s="147"/>
      <c r="P2617" s="147"/>
      <c r="Q2617" s="148" t="str">
        <f ca="1">IFERROR(VLOOKUP(E2617,'1-SETUP'!$A$52:$AN$144,33,FALSE),"")</f>
        <v/>
      </c>
      <c r="R2617" s="148"/>
      <c r="S2617" s="148"/>
      <c r="T2617" s="148"/>
      <c r="U2617" s="148"/>
    </row>
    <row r="2618" spans="2:21" x14ac:dyDescent="0.45">
      <c r="B2618" s="154" t="str">
        <f t="shared" ca="1" si="158"/>
        <v/>
      </c>
      <c r="C2618" s="154" t="str">
        <f t="shared" ca="1" si="160"/>
        <v/>
      </c>
      <c r="D2618" s="154"/>
      <c r="E2618" s="153" t="str">
        <f t="shared" ca="1" si="159"/>
        <v/>
      </c>
      <c r="F2618" s="153"/>
      <c r="G2618" s="153"/>
      <c r="H2618" s="153"/>
      <c r="I2618" s="153"/>
      <c r="J2618" s="153"/>
      <c r="K2618" s="153"/>
      <c r="L2618" s="147" t="str">
        <f ca="1">IFERROR(VLOOKUP(E2618,'1-SETUP'!$A$52:$N$144,11,FALSE),"")</f>
        <v/>
      </c>
      <c r="M2618" s="147"/>
      <c r="N2618" s="147"/>
      <c r="O2618" s="147"/>
      <c r="P2618" s="147"/>
      <c r="Q2618" s="148" t="str">
        <f ca="1">IFERROR(VLOOKUP(E2618,'1-SETUP'!$A$52:$AN$144,33,FALSE),"")</f>
        <v/>
      </c>
      <c r="R2618" s="148"/>
      <c r="S2618" s="148"/>
      <c r="T2618" s="148"/>
      <c r="U2618" s="148"/>
    </row>
    <row r="2619" spans="2:21" x14ac:dyDescent="0.45">
      <c r="B2619" s="154" t="str">
        <f t="shared" ca="1" si="158"/>
        <v/>
      </c>
      <c r="C2619" s="154" t="str">
        <f t="shared" ca="1" si="160"/>
        <v/>
      </c>
      <c r="D2619" s="154"/>
      <c r="E2619" s="153" t="str">
        <f t="shared" ca="1" si="159"/>
        <v/>
      </c>
      <c r="F2619" s="153"/>
      <c r="G2619" s="153"/>
      <c r="H2619" s="153"/>
      <c r="I2619" s="153"/>
      <c r="J2619" s="153"/>
      <c r="K2619" s="153"/>
      <c r="L2619" s="147" t="str">
        <f ca="1">IFERROR(VLOOKUP(E2619,'1-SETUP'!$A$52:$N$144,11,FALSE),"")</f>
        <v/>
      </c>
      <c r="M2619" s="147"/>
      <c r="N2619" s="147"/>
      <c r="O2619" s="147"/>
      <c r="P2619" s="147"/>
      <c r="Q2619" s="148" t="str">
        <f ca="1">IFERROR(VLOOKUP(E2619,'1-SETUP'!$A$52:$AN$144,33,FALSE),"")</f>
        <v/>
      </c>
      <c r="R2619" s="148"/>
      <c r="S2619" s="148"/>
      <c r="T2619" s="148"/>
      <c r="U2619" s="148"/>
    </row>
    <row r="2620" spans="2:21" x14ac:dyDescent="0.45">
      <c r="B2620" s="154" t="str">
        <f t="shared" ca="1" si="158"/>
        <v/>
      </c>
      <c r="C2620" s="154" t="str">
        <f t="shared" ca="1" si="160"/>
        <v/>
      </c>
      <c r="D2620" s="154"/>
      <c r="E2620" s="153" t="str">
        <f t="shared" ca="1" si="159"/>
        <v/>
      </c>
      <c r="F2620" s="153"/>
      <c r="G2620" s="153"/>
      <c r="H2620" s="153"/>
      <c r="I2620" s="153"/>
      <c r="J2620" s="153"/>
      <c r="K2620" s="153"/>
      <c r="L2620" s="147" t="str">
        <f ca="1">IFERROR(VLOOKUP(E2620,'1-SETUP'!$A$52:$N$144,11,FALSE),"")</f>
        <v/>
      </c>
      <c r="M2620" s="147"/>
      <c r="N2620" s="147"/>
      <c r="O2620" s="147"/>
      <c r="P2620" s="147"/>
      <c r="Q2620" s="148" t="str">
        <f ca="1">IFERROR(VLOOKUP(E2620,'1-SETUP'!$A$52:$AN$144,33,FALSE),"")</f>
        <v/>
      </c>
      <c r="R2620" s="148"/>
      <c r="S2620" s="148"/>
      <c r="T2620" s="148"/>
      <c r="U2620" s="148"/>
    </row>
    <row r="2621" spans="2:21" x14ac:dyDescent="0.45">
      <c r="B2621" s="154" t="str">
        <f t="shared" ca="1" si="158"/>
        <v/>
      </c>
      <c r="C2621" s="154" t="str">
        <f t="shared" ca="1" si="160"/>
        <v/>
      </c>
      <c r="D2621" s="154"/>
      <c r="E2621" s="153" t="str">
        <f t="shared" ca="1" si="159"/>
        <v/>
      </c>
      <c r="F2621" s="153"/>
      <c r="G2621" s="153"/>
      <c r="H2621" s="153"/>
      <c r="I2621" s="153"/>
      <c r="J2621" s="153"/>
      <c r="K2621" s="153"/>
      <c r="L2621" s="147" t="str">
        <f ca="1">IFERROR(VLOOKUP(E2621,'1-SETUP'!$A$52:$N$144,11,FALSE),"")</f>
        <v/>
      </c>
      <c r="M2621" s="147"/>
      <c r="N2621" s="147"/>
      <c r="O2621" s="147"/>
      <c r="P2621" s="147"/>
      <c r="Q2621" s="148" t="str">
        <f ca="1">IFERROR(VLOOKUP(E2621,'1-SETUP'!$A$52:$AN$144,33,FALSE),"")</f>
        <v/>
      </c>
      <c r="R2621" s="148"/>
      <c r="S2621" s="148"/>
      <c r="T2621" s="148"/>
      <c r="U2621" s="148"/>
    </row>
    <row r="2622" spans="2:21" x14ac:dyDescent="0.45">
      <c r="B2622" s="154" t="str">
        <f t="shared" ca="1" si="158"/>
        <v/>
      </c>
      <c r="C2622" s="154" t="str">
        <f t="shared" ca="1" si="160"/>
        <v/>
      </c>
      <c r="D2622" s="154"/>
      <c r="E2622" s="153" t="str">
        <f t="shared" ca="1" si="159"/>
        <v/>
      </c>
      <c r="F2622" s="153"/>
      <c r="G2622" s="153"/>
      <c r="H2622" s="153"/>
      <c r="I2622" s="153"/>
      <c r="J2622" s="153"/>
      <c r="K2622" s="153"/>
      <c r="L2622" s="147" t="str">
        <f ca="1">IFERROR(VLOOKUP(E2622,'1-SETUP'!$A$52:$N$144,11,FALSE),"")</f>
        <v/>
      </c>
      <c r="M2622" s="147"/>
      <c r="N2622" s="147"/>
      <c r="O2622" s="147"/>
      <c r="P2622" s="147"/>
      <c r="Q2622" s="148" t="str">
        <f ca="1">IFERROR(VLOOKUP(E2622,'1-SETUP'!$A$52:$AN$144,33,FALSE),"")</f>
        <v/>
      </c>
      <c r="R2622" s="148"/>
      <c r="S2622" s="148"/>
      <c r="T2622" s="148"/>
      <c r="U2622" s="148"/>
    </row>
    <row r="2623" spans="2:21" x14ac:dyDescent="0.45">
      <c r="B2623" s="154" t="str">
        <f t="shared" ca="1" si="158"/>
        <v/>
      </c>
      <c r="C2623" s="154" t="str">
        <f t="shared" ca="1" si="160"/>
        <v/>
      </c>
      <c r="D2623" s="154"/>
      <c r="E2623" s="153" t="str">
        <f t="shared" ca="1" si="159"/>
        <v/>
      </c>
      <c r="F2623" s="153"/>
      <c r="G2623" s="153"/>
      <c r="H2623" s="153"/>
      <c r="I2623" s="153"/>
      <c r="J2623" s="153"/>
      <c r="K2623" s="153"/>
      <c r="L2623" s="147" t="str">
        <f ca="1">IFERROR(VLOOKUP(E2623,'1-SETUP'!$A$52:$N$144,11,FALSE),"")</f>
        <v/>
      </c>
      <c r="M2623" s="147"/>
      <c r="N2623" s="147"/>
      <c r="O2623" s="147"/>
      <c r="P2623" s="147"/>
      <c r="Q2623" s="148" t="str">
        <f ca="1">IFERROR(VLOOKUP(E2623,'1-SETUP'!$A$52:$AN$144,33,FALSE),"")</f>
        <v/>
      </c>
      <c r="R2623" s="148"/>
      <c r="S2623" s="148"/>
      <c r="T2623" s="148"/>
      <c r="U2623" s="148"/>
    </row>
    <row r="2624" spans="2:21" x14ac:dyDescent="0.45">
      <c r="B2624" s="154" t="str">
        <f t="shared" ca="1" si="158"/>
        <v/>
      </c>
      <c r="C2624" s="154" t="str">
        <f t="shared" ca="1" si="160"/>
        <v/>
      </c>
      <c r="D2624" s="154"/>
      <c r="E2624" s="153" t="str">
        <f t="shared" ca="1" si="159"/>
        <v/>
      </c>
      <c r="F2624" s="153"/>
      <c r="G2624" s="153"/>
      <c r="H2624" s="153"/>
      <c r="I2624" s="153"/>
      <c r="J2624" s="153"/>
      <c r="K2624" s="153"/>
      <c r="L2624" s="147" t="str">
        <f ca="1">IFERROR(VLOOKUP(E2624,'1-SETUP'!$A$52:$N$144,11,FALSE),"")</f>
        <v/>
      </c>
      <c r="M2624" s="147"/>
      <c r="N2624" s="147"/>
      <c r="O2624" s="147"/>
      <c r="P2624" s="147"/>
      <c r="Q2624" s="148" t="str">
        <f ca="1">IFERROR(VLOOKUP(E2624,'1-SETUP'!$A$52:$AN$144,33,FALSE),"")</f>
        <v/>
      </c>
      <c r="R2624" s="148"/>
      <c r="S2624" s="148"/>
      <c r="T2624" s="148"/>
      <c r="U2624" s="148"/>
    </row>
    <row r="2625" spans="2:21" x14ac:dyDescent="0.45">
      <c r="B2625" s="154" t="str">
        <f t="shared" ca="1" si="158"/>
        <v/>
      </c>
      <c r="C2625" s="154" t="str">
        <f t="shared" ca="1" si="160"/>
        <v/>
      </c>
      <c r="D2625" s="154"/>
      <c r="E2625" s="153" t="str">
        <f t="shared" ca="1" si="159"/>
        <v/>
      </c>
      <c r="F2625" s="153"/>
      <c r="G2625" s="153"/>
      <c r="H2625" s="153"/>
      <c r="I2625" s="153"/>
      <c r="J2625" s="153"/>
      <c r="K2625" s="153"/>
      <c r="L2625" s="147" t="str">
        <f ca="1">IFERROR(VLOOKUP(E2625,'1-SETUP'!$A$52:$N$144,11,FALSE),"")</f>
        <v/>
      </c>
      <c r="M2625" s="147"/>
      <c r="N2625" s="147"/>
      <c r="O2625" s="147"/>
      <c r="P2625" s="147"/>
      <c r="Q2625" s="148" t="str">
        <f ca="1">IFERROR(VLOOKUP(E2625,'1-SETUP'!$A$52:$AN$144,33,FALSE),"")</f>
        <v/>
      </c>
      <c r="R2625" s="148"/>
      <c r="S2625" s="148"/>
      <c r="T2625" s="148"/>
      <c r="U2625" s="148"/>
    </row>
    <row r="2626" spans="2:21" x14ac:dyDescent="0.45">
      <c r="B2626" s="154" t="str">
        <f t="shared" ca="1" si="158"/>
        <v/>
      </c>
      <c r="C2626" s="154" t="str">
        <f t="shared" ca="1" si="160"/>
        <v/>
      </c>
      <c r="D2626" s="154"/>
      <c r="E2626" s="153" t="str">
        <f t="shared" ca="1" si="159"/>
        <v/>
      </c>
      <c r="F2626" s="153"/>
      <c r="G2626" s="153"/>
      <c r="H2626" s="153"/>
      <c r="I2626" s="153"/>
      <c r="J2626" s="153"/>
      <c r="K2626" s="153"/>
      <c r="L2626" s="147" t="str">
        <f ca="1">IFERROR(VLOOKUP(E2626,'1-SETUP'!$A$52:$N$144,11,FALSE),"")</f>
        <v/>
      </c>
      <c r="M2626" s="147"/>
      <c r="N2626" s="147"/>
      <c r="O2626" s="147"/>
      <c r="P2626" s="147"/>
      <c r="Q2626" s="148" t="str">
        <f ca="1">IFERROR(VLOOKUP(E2626,'1-SETUP'!$A$52:$AN$144,33,FALSE),"")</f>
        <v/>
      </c>
      <c r="R2626" s="148"/>
      <c r="S2626" s="148"/>
      <c r="T2626" s="148"/>
      <c r="U2626" s="148"/>
    </row>
    <row r="2627" spans="2:21" x14ac:dyDescent="0.45">
      <c r="B2627" s="154" t="str">
        <f t="shared" ca="1" si="158"/>
        <v/>
      </c>
      <c r="C2627" s="154" t="str">
        <f t="shared" ca="1" si="160"/>
        <v/>
      </c>
      <c r="D2627" s="154"/>
      <c r="E2627" s="153" t="str">
        <f t="shared" ca="1" si="159"/>
        <v/>
      </c>
      <c r="F2627" s="153"/>
      <c r="G2627" s="153"/>
      <c r="H2627" s="153"/>
      <c r="I2627" s="153"/>
      <c r="J2627" s="153"/>
      <c r="K2627" s="153"/>
      <c r="L2627" s="147" t="str">
        <f ca="1">IFERROR(VLOOKUP(E2627,'1-SETUP'!$A$52:$N$144,11,FALSE),"")</f>
        <v/>
      </c>
      <c r="M2627" s="147"/>
      <c r="N2627" s="147"/>
      <c r="O2627" s="147"/>
      <c r="P2627" s="147"/>
      <c r="Q2627" s="148" t="str">
        <f ca="1">IFERROR(VLOOKUP(E2627,'1-SETUP'!$A$52:$AN$144,33,FALSE),"")</f>
        <v/>
      </c>
      <c r="R2627" s="148"/>
      <c r="S2627" s="148"/>
      <c r="T2627" s="148"/>
      <c r="U2627" s="148"/>
    </row>
    <row r="2628" spans="2:21" x14ac:dyDescent="0.45">
      <c r="B2628" s="154" t="str">
        <f t="shared" ca="1" si="158"/>
        <v/>
      </c>
      <c r="C2628" s="154" t="str">
        <f t="shared" ca="1" si="160"/>
        <v/>
      </c>
      <c r="D2628" s="154"/>
      <c r="E2628" s="153" t="str">
        <f t="shared" ca="1" si="159"/>
        <v/>
      </c>
      <c r="F2628" s="153"/>
      <c r="G2628" s="153"/>
      <c r="H2628" s="153"/>
      <c r="I2628" s="153"/>
      <c r="J2628" s="153"/>
      <c r="K2628" s="153"/>
      <c r="L2628" s="147" t="str">
        <f ca="1">IFERROR(VLOOKUP(E2628,'1-SETUP'!$A$52:$N$144,11,FALSE),"")</f>
        <v/>
      </c>
      <c r="M2628" s="147"/>
      <c r="N2628" s="147"/>
      <c r="O2628" s="147"/>
      <c r="P2628" s="147"/>
      <c r="Q2628" s="148" t="str">
        <f ca="1">IFERROR(VLOOKUP(E2628,'1-SETUP'!$A$52:$AN$144,33,FALSE),"")</f>
        <v/>
      </c>
      <c r="R2628" s="148"/>
      <c r="S2628" s="148"/>
      <c r="T2628" s="148"/>
      <c r="U2628" s="148"/>
    </row>
    <row r="2629" spans="2:21" x14ac:dyDescent="0.45">
      <c r="B2629" s="154" t="str">
        <f t="shared" ca="1" si="158"/>
        <v/>
      </c>
      <c r="C2629" s="154" t="str">
        <f t="shared" ca="1" si="160"/>
        <v/>
      </c>
      <c r="D2629" s="154"/>
      <c r="E2629" s="153" t="str">
        <f t="shared" ca="1" si="159"/>
        <v/>
      </c>
      <c r="F2629" s="153"/>
      <c r="G2629" s="153"/>
      <c r="H2629" s="153"/>
      <c r="I2629" s="153"/>
      <c r="J2629" s="153"/>
      <c r="K2629" s="153"/>
      <c r="L2629" s="147" t="str">
        <f ca="1">IFERROR(VLOOKUP(E2629,'1-SETUP'!$A$52:$N$144,11,FALSE),"")</f>
        <v/>
      </c>
      <c r="M2629" s="147"/>
      <c r="N2629" s="147"/>
      <c r="O2629" s="147"/>
      <c r="P2629" s="147"/>
      <c r="Q2629" s="148" t="str">
        <f ca="1">IFERROR(VLOOKUP(E2629,'1-SETUP'!$A$52:$AN$144,33,FALSE),"")</f>
        <v/>
      </c>
      <c r="R2629" s="148"/>
      <c r="S2629" s="148"/>
      <c r="T2629" s="148"/>
      <c r="U2629" s="148"/>
    </row>
    <row r="2630" spans="2:21" x14ac:dyDescent="0.45">
      <c r="B2630" s="154" t="str">
        <f t="shared" ca="1" si="158"/>
        <v/>
      </c>
      <c r="C2630" s="154" t="str">
        <f t="shared" ca="1" si="160"/>
        <v/>
      </c>
      <c r="D2630" s="154"/>
      <c r="E2630" s="153" t="str">
        <f t="shared" ca="1" si="159"/>
        <v/>
      </c>
      <c r="F2630" s="153"/>
      <c r="G2630" s="153"/>
      <c r="H2630" s="153"/>
      <c r="I2630" s="153"/>
      <c r="J2630" s="153"/>
      <c r="K2630" s="153"/>
      <c r="L2630" s="147" t="str">
        <f ca="1">IFERROR(VLOOKUP(E2630,'1-SETUP'!$A$52:$N$144,11,FALSE),"")</f>
        <v/>
      </c>
      <c r="M2630" s="147"/>
      <c r="N2630" s="147"/>
      <c r="O2630" s="147"/>
      <c r="P2630" s="147"/>
      <c r="Q2630" s="148" t="str">
        <f ca="1">IFERROR(VLOOKUP(E2630,'1-SETUP'!$A$52:$AN$144,33,FALSE),"")</f>
        <v/>
      </c>
      <c r="R2630" s="148"/>
      <c r="S2630" s="148"/>
      <c r="T2630" s="148"/>
      <c r="U2630" s="148"/>
    </row>
    <row r="2631" spans="2:21" x14ac:dyDescent="0.45">
      <c r="B2631" s="154" t="str">
        <f t="shared" ref="B2631:B2694" ca="1" si="161">H730</f>
        <v/>
      </c>
      <c r="C2631" s="154" t="str">
        <f t="shared" ca="1" si="160"/>
        <v/>
      </c>
      <c r="D2631" s="154"/>
      <c r="E2631" s="153" t="str">
        <f t="shared" ref="E2631:E2694" ca="1" si="162">I730</f>
        <v/>
      </c>
      <c r="F2631" s="153"/>
      <c r="G2631" s="153"/>
      <c r="H2631" s="153"/>
      <c r="I2631" s="153"/>
      <c r="J2631" s="153"/>
      <c r="K2631" s="153"/>
      <c r="L2631" s="147" t="str">
        <f ca="1">IFERROR(VLOOKUP(E2631,'1-SETUP'!$A$52:$N$144,11,FALSE),"")</f>
        <v/>
      </c>
      <c r="M2631" s="147"/>
      <c r="N2631" s="147"/>
      <c r="O2631" s="147"/>
      <c r="P2631" s="147"/>
      <c r="Q2631" s="148" t="str">
        <f ca="1">IFERROR(VLOOKUP(E2631,'1-SETUP'!$A$52:$AN$144,33,FALSE),"")</f>
        <v/>
      </c>
      <c r="R2631" s="148"/>
      <c r="S2631" s="148"/>
      <c r="T2631" s="148"/>
      <c r="U2631" s="148"/>
    </row>
    <row r="2632" spans="2:21" x14ac:dyDescent="0.45">
      <c r="B2632" s="154" t="str">
        <f t="shared" ca="1" si="161"/>
        <v/>
      </c>
      <c r="C2632" s="154" t="str">
        <f t="shared" ref="C2632:C2695" ca="1" si="163">I731</f>
        <v/>
      </c>
      <c r="D2632" s="154"/>
      <c r="E2632" s="153" t="str">
        <f t="shared" ca="1" si="162"/>
        <v/>
      </c>
      <c r="F2632" s="153"/>
      <c r="G2632" s="153"/>
      <c r="H2632" s="153"/>
      <c r="I2632" s="153"/>
      <c r="J2632" s="153"/>
      <c r="K2632" s="153"/>
      <c r="L2632" s="147" t="str">
        <f ca="1">IFERROR(VLOOKUP(E2632,'1-SETUP'!$A$52:$N$144,11,FALSE),"")</f>
        <v/>
      </c>
      <c r="M2632" s="147"/>
      <c r="N2632" s="147"/>
      <c r="O2632" s="147"/>
      <c r="P2632" s="147"/>
      <c r="Q2632" s="148" t="str">
        <f ca="1">IFERROR(VLOOKUP(E2632,'1-SETUP'!$A$52:$AN$144,33,FALSE),"")</f>
        <v/>
      </c>
      <c r="R2632" s="148"/>
      <c r="S2632" s="148"/>
      <c r="T2632" s="148"/>
      <c r="U2632" s="148"/>
    </row>
    <row r="2633" spans="2:21" x14ac:dyDescent="0.45">
      <c r="B2633" s="154" t="str">
        <f t="shared" ca="1" si="161"/>
        <v/>
      </c>
      <c r="C2633" s="154" t="str">
        <f t="shared" ca="1" si="163"/>
        <v/>
      </c>
      <c r="D2633" s="154"/>
      <c r="E2633" s="153" t="str">
        <f t="shared" ca="1" si="162"/>
        <v/>
      </c>
      <c r="F2633" s="153"/>
      <c r="G2633" s="153"/>
      <c r="H2633" s="153"/>
      <c r="I2633" s="153"/>
      <c r="J2633" s="153"/>
      <c r="K2633" s="153"/>
      <c r="L2633" s="147" t="str">
        <f ca="1">IFERROR(VLOOKUP(E2633,'1-SETUP'!$A$52:$N$144,11,FALSE),"")</f>
        <v/>
      </c>
      <c r="M2633" s="147"/>
      <c r="N2633" s="147"/>
      <c r="O2633" s="147"/>
      <c r="P2633" s="147"/>
      <c r="Q2633" s="148" t="str">
        <f ca="1">IFERROR(VLOOKUP(E2633,'1-SETUP'!$A$52:$AN$144,33,FALSE),"")</f>
        <v/>
      </c>
      <c r="R2633" s="148"/>
      <c r="S2633" s="148"/>
      <c r="T2633" s="148"/>
      <c r="U2633" s="148"/>
    </row>
    <row r="2634" spans="2:21" x14ac:dyDescent="0.45">
      <c r="B2634" s="154" t="str">
        <f t="shared" ca="1" si="161"/>
        <v/>
      </c>
      <c r="C2634" s="154" t="str">
        <f t="shared" ca="1" si="163"/>
        <v/>
      </c>
      <c r="D2634" s="154"/>
      <c r="E2634" s="153" t="str">
        <f t="shared" ca="1" si="162"/>
        <v/>
      </c>
      <c r="F2634" s="153"/>
      <c r="G2634" s="153"/>
      <c r="H2634" s="153"/>
      <c r="I2634" s="153"/>
      <c r="J2634" s="153"/>
      <c r="K2634" s="153"/>
      <c r="L2634" s="147" t="str">
        <f ca="1">IFERROR(VLOOKUP(E2634,'1-SETUP'!$A$52:$N$144,11,FALSE),"")</f>
        <v/>
      </c>
      <c r="M2634" s="147"/>
      <c r="N2634" s="147"/>
      <c r="O2634" s="147"/>
      <c r="P2634" s="147"/>
      <c r="Q2634" s="148" t="str">
        <f ca="1">IFERROR(VLOOKUP(E2634,'1-SETUP'!$A$52:$AN$144,33,FALSE),"")</f>
        <v/>
      </c>
      <c r="R2634" s="148"/>
      <c r="S2634" s="148"/>
      <c r="T2634" s="148"/>
      <c r="U2634" s="148"/>
    </row>
    <row r="2635" spans="2:21" x14ac:dyDescent="0.45">
      <c r="B2635" s="154" t="str">
        <f t="shared" ca="1" si="161"/>
        <v/>
      </c>
      <c r="C2635" s="154" t="str">
        <f t="shared" ca="1" si="163"/>
        <v/>
      </c>
      <c r="D2635" s="154"/>
      <c r="E2635" s="153" t="str">
        <f t="shared" ca="1" si="162"/>
        <v/>
      </c>
      <c r="F2635" s="153"/>
      <c r="G2635" s="153"/>
      <c r="H2635" s="153"/>
      <c r="I2635" s="153"/>
      <c r="J2635" s="153"/>
      <c r="K2635" s="153"/>
      <c r="L2635" s="147" t="str">
        <f ca="1">IFERROR(VLOOKUP(E2635,'1-SETUP'!$A$52:$N$144,11,FALSE),"")</f>
        <v/>
      </c>
      <c r="M2635" s="147"/>
      <c r="N2635" s="147"/>
      <c r="O2635" s="147"/>
      <c r="P2635" s="147"/>
      <c r="Q2635" s="148" t="str">
        <f ca="1">IFERROR(VLOOKUP(E2635,'1-SETUP'!$A$52:$AN$144,33,FALSE),"")</f>
        <v/>
      </c>
      <c r="R2635" s="148"/>
      <c r="S2635" s="148"/>
      <c r="T2635" s="148"/>
      <c r="U2635" s="148"/>
    </row>
    <row r="2636" spans="2:21" x14ac:dyDescent="0.45">
      <c r="B2636" s="154" t="str">
        <f t="shared" ca="1" si="161"/>
        <v/>
      </c>
      <c r="C2636" s="154" t="str">
        <f t="shared" ca="1" si="163"/>
        <v/>
      </c>
      <c r="D2636" s="154"/>
      <c r="E2636" s="153" t="str">
        <f t="shared" ca="1" si="162"/>
        <v/>
      </c>
      <c r="F2636" s="153"/>
      <c r="G2636" s="153"/>
      <c r="H2636" s="153"/>
      <c r="I2636" s="153"/>
      <c r="J2636" s="153"/>
      <c r="K2636" s="153"/>
      <c r="L2636" s="147" t="str">
        <f ca="1">IFERROR(VLOOKUP(E2636,'1-SETUP'!$A$52:$N$144,11,FALSE),"")</f>
        <v/>
      </c>
      <c r="M2636" s="147"/>
      <c r="N2636" s="147"/>
      <c r="O2636" s="147"/>
      <c r="P2636" s="147"/>
      <c r="Q2636" s="148" t="str">
        <f ca="1">IFERROR(VLOOKUP(E2636,'1-SETUP'!$A$52:$AN$144,33,FALSE),"")</f>
        <v/>
      </c>
      <c r="R2636" s="148"/>
      <c r="S2636" s="148"/>
      <c r="T2636" s="148"/>
      <c r="U2636" s="148"/>
    </row>
    <row r="2637" spans="2:21" x14ac:dyDescent="0.45">
      <c r="B2637" s="154" t="str">
        <f t="shared" ca="1" si="161"/>
        <v/>
      </c>
      <c r="C2637" s="154" t="str">
        <f t="shared" ca="1" si="163"/>
        <v/>
      </c>
      <c r="D2637" s="154"/>
      <c r="E2637" s="153" t="str">
        <f t="shared" ca="1" si="162"/>
        <v/>
      </c>
      <c r="F2637" s="153"/>
      <c r="G2637" s="153"/>
      <c r="H2637" s="153"/>
      <c r="I2637" s="153"/>
      <c r="J2637" s="153"/>
      <c r="K2637" s="153"/>
      <c r="L2637" s="147" t="str">
        <f ca="1">IFERROR(VLOOKUP(E2637,'1-SETUP'!$A$52:$N$144,11,FALSE),"")</f>
        <v/>
      </c>
      <c r="M2637" s="147"/>
      <c r="N2637" s="147"/>
      <c r="O2637" s="147"/>
      <c r="P2637" s="147"/>
      <c r="Q2637" s="148" t="str">
        <f ca="1">IFERROR(VLOOKUP(E2637,'1-SETUP'!$A$52:$AN$144,33,FALSE),"")</f>
        <v/>
      </c>
      <c r="R2637" s="148"/>
      <c r="S2637" s="148"/>
      <c r="T2637" s="148"/>
      <c r="U2637" s="148"/>
    </row>
    <row r="2638" spans="2:21" x14ac:dyDescent="0.45">
      <c r="B2638" s="154" t="str">
        <f t="shared" ca="1" si="161"/>
        <v/>
      </c>
      <c r="C2638" s="154" t="str">
        <f t="shared" ca="1" si="163"/>
        <v/>
      </c>
      <c r="D2638" s="154"/>
      <c r="E2638" s="153" t="str">
        <f t="shared" ca="1" si="162"/>
        <v/>
      </c>
      <c r="F2638" s="153"/>
      <c r="G2638" s="153"/>
      <c r="H2638" s="153"/>
      <c r="I2638" s="153"/>
      <c r="J2638" s="153"/>
      <c r="K2638" s="153"/>
      <c r="L2638" s="147" t="str">
        <f ca="1">IFERROR(VLOOKUP(E2638,'1-SETUP'!$A$52:$N$144,11,FALSE),"")</f>
        <v/>
      </c>
      <c r="M2638" s="147"/>
      <c r="N2638" s="147"/>
      <c r="O2638" s="147"/>
      <c r="P2638" s="147"/>
      <c r="Q2638" s="148" t="str">
        <f ca="1">IFERROR(VLOOKUP(E2638,'1-SETUP'!$A$52:$AN$144,33,FALSE),"")</f>
        <v/>
      </c>
      <c r="R2638" s="148"/>
      <c r="S2638" s="148"/>
      <c r="T2638" s="148"/>
      <c r="U2638" s="148"/>
    </row>
    <row r="2639" spans="2:21" x14ac:dyDescent="0.45">
      <c r="B2639" s="154" t="str">
        <f t="shared" ca="1" si="161"/>
        <v/>
      </c>
      <c r="C2639" s="154" t="str">
        <f t="shared" ca="1" si="163"/>
        <v/>
      </c>
      <c r="D2639" s="154"/>
      <c r="E2639" s="153" t="str">
        <f t="shared" ca="1" si="162"/>
        <v/>
      </c>
      <c r="F2639" s="153"/>
      <c r="G2639" s="153"/>
      <c r="H2639" s="153"/>
      <c r="I2639" s="153"/>
      <c r="J2639" s="153"/>
      <c r="K2639" s="153"/>
      <c r="L2639" s="147" t="str">
        <f ca="1">IFERROR(VLOOKUP(E2639,'1-SETUP'!$A$52:$N$144,11,FALSE),"")</f>
        <v/>
      </c>
      <c r="M2639" s="147"/>
      <c r="N2639" s="147"/>
      <c r="O2639" s="147"/>
      <c r="P2639" s="147"/>
      <c r="Q2639" s="148" t="str">
        <f ca="1">IFERROR(VLOOKUP(E2639,'1-SETUP'!$A$52:$AN$144,33,FALSE),"")</f>
        <v/>
      </c>
      <c r="R2639" s="148"/>
      <c r="S2639" s="148"/>
      <c r="T2639" s="148"/>
      <c r="U2639" s="148"/>
    </row>
    <row r="2640" spans="2:21" x14ac:dyDescent="0.45">
      <c r="B2640" s="154" t="str">
        <f t="shared" ca="1" si="161"/>
        <v/>
      </c>
      <c r="C2640" s="154" t="str">
        <f t="shared" ca="1" si="163"/>
        <v/>
      </c>
      <c r="D2640" s="154"/>
      <c r="E2640" s="153" t="str">
        <f t="shared" ca="1" si="162"/>
        <v/>
      </c>
      <c r="F2640" s="153"/>
      <c r="G2640" s="153"/>
      <c r="H2640" s="153"/>
      <c r="I2640" s="153"/>
      <c r="J2640" s="153"/>
      <c r="K2640" s="153"/>
      <c r="L2640" s="147" t="str">
        <f ca="1">IFERROR(VLOOKUP(E2640,'1-SETUP'!$A$52:$N$144,11,FALSE),"")</f>
        <v/>
      </c>
      <c r="M2640" s="147"/>
      <c r="N2640" s="147"/>
      <c r="O2640" s="147"/>
      <c r="P2640" s="147"/>
      <c r="Q2640" s="148" t="str">
        <f ca="1">IFERROR(VLOOKUP(E2640,'1-SETUP'!$A$52:$AN$144,33,FALSE),"")</f>
        <v/>
      </c>
      <c r="R2640" s="148"/>
      <c r="S2640" s="148"/>
      <c r="T2640" s="148"/>
      <c r="U2640" s="148"/>
    </row>
    <row r="2641" spans="2:21" x14ac:dyDescent="0.45">
      <c r="B2641" s="154" t="str">
        <f t="shared" ca="1" si="161"/>
        <v/>
      </c>
      <c r="C2641" s="154" t="str">
        <f t="shared" ca="1" si="163"/>
        <v/>
      </c>
      <c r="D2641" s="154"/>
      <c r="E2641" s="153" t="str">
        <f t="shared" ca="1" si="162"/>
        <v/>
      </c>
      <c r="F2641" s="153"/>
      <c r="G2641" s="153"/>
      <c r="H2641" s="153"/>
      <c r="I2641" s="153"/>
      <c r="J2641" s="153"/>
      <c r="K2641" s="153"/>
      <c r="L2641" s="147" t="str">
        <f ca="1">IFERROR(VLOOKUP(E2641,'1-SETUP'!$A$52:$N$144,11,FALSE),"")</f>
        <v/>
      </c>
      <c r="M2641" s="147"/>
      <c r="N2641" s="147"/>
      <c r="O2641" s="147"/>
      <c r="P2641" s="147"/>
      <c r="Q2641" s="148" t="str">
        <f ca="1">IFERROR(VLOOKUP(E2641,'1-SETUP'!$A$52:$AN$144,33,FALSE),"")</f>
        <v/>
      </c>
      <c r="R2641" s="148"/>
      <c r="S2641" s="148"/>
      <c r="T2641" s="148"/>
      <c r="U2641" s="148"/>
    </row>
    <row r="2642" spans="2:21" x14ac:dyDescent="0.45">
      <c r="B2642" s="154" t="str">
        <f t="shared" ca="1" si="161"/>
        <v/>
      </c>
      <c r="C2642" s="154" t="str">
        <f t="shared" ca="1" si="163"/>
        <v/>
      </c>
      <c r="D2642" s="154"/>
      <c r="E2642" s="153" t="str">
        <f t="shared" ca="1" si="162"/>
        <v/>
      </c>
      <c r="F2642" s="153"/>
      <c r="G2642" s="153"/>
      <c r="H2642" s="153"/>
      <c r="I2642" s="153"/>
      <c r="J2642" s="153"/>
      <c r="K2642" s="153"/>
      <c r="L2642" s="147" t="str">
        <f ca="1">IFERROR(VLOOKUP(E2642,'1-SETUP'!$A$52:$N$144,11,FALSE),"")</f>
        <v/>
      </c>
      <c r="M2642" s="147"/>
      <c r="N2642" s="147"/>
      <c r="O2642" s="147"/>
      <c r="P2642" s="147"/>
      <c r="Q2642" s="148" t="str">
        <f ca="1">IFERROR(VLOOKUP(E2642,'1-SETUP'!$A$52:$AN$144,33,FALSE),"")</f>
        <v/>
      </c>
      <c r="R2642" s="148"/>
      <c r="S2642" s="148"/>
      <c r="T2642" s="148"/>
      <c r="U2642" s="148"/>
    </row>
    <row r="2643" spans="2:21" x14ac:dyDescent="0.45">
      <c r="B2643" s="154" t="str">
        <f t="shared" ca="1" si="161"/>
        <v/>
      </c>
      <c r="C2643" s="154" t="str">
        <f t="shared" ca="1" si="163"/>
        <v/>
      </c>
      <c r="D2643" s="154"/>
      <c r="E2643" s="153" t="str">
        <f t="shared" ca="1" si="162"/>
        <v/>
      </c>
      <c r="F2643" s="153"/>
      <c r="G2643" s="153"/>
      <c r="H2643" s="153"/>
      <c r="I2643" s="153"/>
      <c r="J2643" s="153"/>
      <c r="K2643" s="153"/>
      <c r="L2643" s="147" t="str">
        <f ca="1">IFERROR(VLOOKUP(E2643,'1-SETUP'!$A$52:$N$144,11,FALSE),"")</f>
        <v/>
      </c>
      <c r="M2643" s="147"/>
      <c r="N2643" s="147"/>
      <c r="O2643" s="147"/>
      <c r="P2643" s="147"/>
      <c r="Q2643" s="148" t="str">
        <f ca="1">IFERROR(VLOOKUP(E2643,'1-SETUP'!$A$52:$AN$144,33,FALSE),"")</f>
        <v/>
      </c>
      <c r="R2643" s="148"/>
      <c r="S2643" s="148"/>
      <c r="T2643" s="148"/>
      <c r="U2643" s="148"/>
    </row>
    <row r="2644" spans="2:21" x14ac:dyDescent="0.45">
      <c r="B2644" s="154" t="str">
        <f t="shared" ca="1" si="161"/>
        <v/>
      </c>
      <c r="C2644" s="154" t="str">
        <f t="shared" ca="1" si="163"/>
        <v/>
      </c>
      <c r="D2644" s="154"/>
      <c r="E2644" s="153" t="str">
        <f t="shared" ca="1" si="162"/>
        <v/>
      </c>
      <c r="F2644" s="153"/>
      <c r="G2644" s="153"/>
      <c r="H2644" s="153"/>
      <c r="I2644" s="153"/>
      <c r="J2644" s="153"/>
      <c r="K2644" s="153"/>
      <c r="L2644" s="147" t="str">
        <f ca="1">IFERROR(VLOOKUP(E2644,'1-SETUP'!$A$52:$N$144,11,FALSE),"")</f>
        <v/>
      </c>
      <c r="M2644" s="147"/>
      <c r="N2644" s="147"/>
      <c r="O2644" s="147"/>
      <c r="P2644" s="147"/>
      <c r="Q2644" s="148" t="str">
        <f ca="1">IFERROR(VLOOKUP(E2644,'1-SETUP'!$A$52:$AN$144,33,FALSE),"")</f>
        <v/>
      </c>
      <c r="R2644" s="148"/>
      <c r="S2644" s="148"/>
      <c r="T2644" s="148"/>
      <c r="U2644" s="148"/>
    </row>
    <row r="2645" spans="2:21" x14ac:dyDescent="0.45">
      <c r="B2645" s="154" t="str">
        <f t="shared" ca="1" si="161"/>
        <v/>
      </c>
      <c r="C2645" s="154" t="str">
        <f t="shared" ca="1" si="163"/>
        <v/>
      </c>
      <c r="D2645" s="154"/>
      <c r="E2645" s="153" t="str">
        <f t="shared" ca="1" si="162"/>
        <v/>
      </c>
      <c r="F2645" s="153"/>
      <c r="G2645" s="153"/>
      <c r="H2645" s="153"/>
      <c r="I2645" s="153"/>
      <c r="J2645" s="153"/>
      <c r="K2645" s="153"/>
      <c r="L2645" s="147" t="str">
        <f ca="1">IFERROR(VLOOKUP(E2645,'1-SETUP'!$A$52:$N$144,11,FALSE),"")</f>
        <v/>
      </c>
      <c r="M2645" s="147"/>
      <c r="N2645" s="147"/>
      <c r="O2645" s="147"/>
      <c r="P2645" s="147"/>
      <c r="Q2645" s="148" t="str">
        <f ca="1">IFERROR(VLOOKUP(E2645,'1-SETUP'!$A$52:$AN$144,33,FALSE),"")</f>
        <v/>
      </c>
      <c r="R2645" s="148"/>
      <c r="S2645" s="148"/>
      <c r="T2645" s="148"/>
      <c r="U2645" s="148"/>
    </row>
    <row r="2646" spans="2:21" x14ac:dyDescent="0.45">
      <c r="B2646" s="154" t="str">
        <f t="shared" ca="1" si="161"/>
        <v/>
      </c>
      <c r="C2646" s="154" t="str">
        <f t="shared" ca="1" si="163"/>
        <v/>
      </c>
      <c r="D2646" s="154"/>
      <c r="E2646" s="153" t="str">
        <f t="shared" ca="1" si="162"/>
        <v/>
      </c>
      <c r="F2646" s="153"/>
      <c r="G2646" s="153"/>
      <c r="H2646" s="153"/>
      <c r="I2646" s="153"/>
      <c r="J2646" s="153"/>
      <c r="K2646" s="153"/>
      <c r="L2646" s="147" t="str">
        <f ca="1">IFERROR(VLOOKUP(E2646,'1-SETUP'!$A$52:$N$144,11,FALSE),"")</f>
        <v/>
      </c>
      <c r="M2646" s="147"/>
      <c r="N2646" s="147"/>
      <c r="O2646" s="147"/>
      <c r="P2646" s="147"/>
      <c r="Q2646" s="148" t="str">
        <f ca="1">IFERROR(VLOOKUP(E2646,'1-SETUP'!$A$52:$AN$144,33,FALSE),"")</f>
        <v/>
      </c>
      <c r="R2646" s="148"/>
      <c r="S2646" s="148"/>
      <c r="T2646" s="148"/>
      <c r="U2646" s="148"/>
    </row>
    <row r="2647" spans="2:21" x14ac:dyDescent="0.45">
      <c r="B2647" s="154" t="str">
        <f t="shared" ca="1" si="161"/>
        <v/>
      </c>
      <c r="C2647" s="154" t="str">
        <f t="shared" ca="1" si="163"/>
        <v/>
      </c>
      <c r="D2647" s="154"/>
      <c r="E2647" s="153" t="str">
        <f t="shared" ca="1" si="162"/>
        <v/>
      </c>
      <c r="F2647" s="153"/>
      <c r="G2647" s="153"/>
      <c r="H2647" s="153"/>
      <c r="I2647" s="153"/>
      <c r="J2647" s="153"/>
      <c r="K2647" s="153"/>
      <c r="L2647" s="147" t="str">
        <f ca="1">IFERROR(VLOOKUP(E2647,'1-SETUP'!$A$52:$N$144,11,FALSE),"")</f>
        <v/>
      </c>
      <c r="M2647" s="147"/>
      <c r="N2647" s="147"/>
      <c r="O2647" s="147"/>
      <c r="P2647" s="147"/>
      <c r="Q2647" s="148" t="str">
        <f ca="1">IFERROR(VLOOKUP(E2647,'1-SETUP'!$A$52:$AN$144,33,FALSE),"")</f>
        <v/>
      </c>
      <c r="R2647" s="148"/>
      <c r="S2647" s="148"/>
      <c r="T2647" s="148"/>
      <c r="U2647" s="148"/>
    </row>
    <row r="2648" spans="2:21" x14ac:dyDescent="0.45">
      <c r="B2648" s="154" t="str">
        <f t="shared" ca="1" si="161"/>
        <v/>
      </c>
      <c r="C2648" s="154" t="str">
        <f t="shared" ca="1" si="163"/>
        <v/>
      </c>
      <c r="D2648" s="154"/>
      <c r="E2648" s="153" t="str">
        <f t="shared" ca="1" si="162"/>
        <v/>
      </c>
      <c r="F2648" s="153"/>
      <c r="G2648" s="153"/>
      <c r="H2648" s="153"/>
      <c r="I2648" s="153"/>
      <c r="J2648" s="153"/>
      <c r="K2648" s="153"/>
      <c r="L2648" s="147" t="str">
        <f ca="1">IFERROR(VLOOKUP(E2648,'1-SETUP'!$A$52:$N$144,11,FALSE),"")</f>
        <v/>
      </c>
      <c r="M2648" s="147"/>
      <c r="N2648" s="147"/>
      <c r="O2648" s="147"/>
      <c r="P2648" s="147"/>
      <c r="Q2648" s="148" t="str">
        <f ca="1">IFERROR(VLOOKUP(E2648,'1-SETUP'!$A$52:$AN$144,33,FALSE),"")</f>
        <v/>
      </c>
      <c r="R2648" s="148"/>
      <c r="S2648" s="148"/>
      <c r="T2648" s="148"/>
      <c r="U2648" s="148"/>
    </row>
    <row r="2649" spans="2:21" x14ac:dyDescent="0.45">
      <c r="B2649" s="154" t="str">
        <f t="shared" ca="1" si="161"/>
        <v/>
      </c>
      <c r="C2649" s="154" t="str">
        <f t="shared" ca="1" si="163"/>
        <v/>
      </c>
      <c r="D2649" s="154"/>
      <c r="E2649" s="153" t="str">
        <f t="shared" ca="1" si="162"/>
        <v/>
      </c>
      <c r="F2649" s="153"/>
      <c r="G2649" s="153"/>
      <c r="H2649" s="153"/>
      <c r="I2649" s="153"/>
      <c r="J2649" s="153"/>
      <c r="K2649" s="153"/>
      <c r="L2649" s="147" t="str">
        <f ca="1">IFERROR(VLOOKUP(E2649,'1-SETUP'!$A$52:$N$144,11,FALSE),"")</f>
        <v/>
      </c>
      <c r="M2649" s="147"/>
      <c r="N2649" s="147"/>
      <c r="O2649" s="147"/>
      <c r="P2649" s="147"/>
      <c r="Q2649" s="148" t="str">
        <f ca="1">IFERROR(VLOOKUP(E2649,'1-SETUP'!$A$52:$AN$144,33,FALSE),"")</f>
        <v/>
      </c>
      <c r="R2649" s="148"/>
      <c r="S2649" s="148"/>
      <c r="T2649" s="148"/>
      <c r="U2649" s="148"/>
    </row>
    <row r="2650" spans="2:21" x14ac:dyDescent="0.45">
      <c r="B2650" s="154" t="str">
        <f t="shared" ca="1" si="161"/>
        <v/>
      </c>
      <c r="C2650" s="154" t="str">
        <f t="shared" ca="1" si="163"/>
        <v/>
      </c>
      <c r="D2650" s="154"/>
      <c r="E2650" s="153" t="str">
        <f t="shared" ca="1" si="162"/>
        <v/>
      </c>
      <c r="F2650" s="153"/>
      <c r="G2650" s="153"/>
      <c r="H2650" s="153"/>
      <c r="I2650" s="153"/>
      <c r="J2650" s="153"/>
      <c r="K2650" s="153"/>
      <c r="L2650" s="147" t="str">
        <f ca="1">IFERROR(VLOOKUP(E2650,'1-SETUP'!$A$52:$N$144,11,FALSE),"")</f>
        <v/>
      </c>
      <c r="M2650" s="147"/>
      <c r="N2650" s="147"/>
      <c r="O2650" s="147"/>
      <c r="P2650" s="147"/>
      <c r="Q2650" s="148" t="str">
        <f ca="1">IFERROR(VLOOKUP(E2650,'1-SETUP'!$A$52:$AN$144,33,FALSE),"")</f>
        <v/>
      </c>
      <c r="R2650" s="148"/>
      <c r="S2650" s="148"/>
      <c r="T2650" s="148"/>
      <c r="U2650" s="148"/>
    </row>
    <row r="2651" spans="2:21" x14ac:dyDescent="0.45">
      <c r="B2651" s="154" t="str">
        <f t="shared" ca="1" si="161"/>
        <v/>
      </c>
      <c r="C2651" s="154" t="str">
        <f t="shared" ca="1" si="163"/>
        <v/>
      </c>
      <c r="D2651" s="154"/>
      <c r="E2651" s="153" t="str">
        <f t="shared" ca="1" si="162"/>
        <v/>
      </c>
      <c r="F2651" s="153"/>
      <c r="G2651" s="153"/>
      <c r="H2651" s="153"/>
      <c r="I2651" s="153"/>
      <c r="J2651" s="153"/>
      <c r="K2651" s="153"/>
      <c r="L2651" s="147" t="str">
        <f ca="1">IFERROR(VLOOKUP(E2651,'1-SETUP'!$A$52:$N$144,11,FALSE),"")</f>
        <v/>
      </c>
      <c r="M2651" s="147"/>
      <c r="N2651" s="147"/>
      <c r="O2651" s="147"/>
      <c r="P2651" s="147"/>
      <c r="Q2651" s="148" t="str">
        <f ca="1">IFERROR(VLOOKUP(E2651,'1-SETUP'!$A$52:$AN$144,33,FALSE),"")</f>
        <v/>
      </c>
      <c r="R2651" s="148"/>
      <c r="S2651" s="148"/>
      <c r="T2651" s="148"/>
      <c r="U2651" s="148"/>
    </row>
    <row r="2652" spans="2:21" x14ac:dyDescent="0.45">
      <c r="B2652" s="154" t="str">
        <f t="shared" ca="1" si="161"/>
        <v/>
      </c>
      <c r="C2652" s="154" t="str">
        <f t="shared" ca="1" si="163"/>
        <v/>
      </c>
      <c r="D2652" s="154"/>
      <c r="E2652" s="153" t="str">
        <f t="shared" ca="1" si="162"/>
        <v/>
      </c>
      <c r="F2652" s="153"/>
      <c r="G2652" s="153"/>
      <c r="H2652" s="153"/>
      <c r="I2652" s="153"/>
      <c r="J2652" s="153"/>
      <c r="K2652" s="153"/>
      <c r="L2652" s="147" t="str">
        <f ca="1">IFERROR(VLOOKUP(E2652,'1-SETUP'!$A$52:$N$144,11,FALSE),"")</f>
        <v/>
      </c>
      <c r="M2652" s="147"/>
      <c r="N2652" s="147"/>
      <c r="O2652" s="147"/>
      <c r="P2652" s="147"/>
      <c r="Q2652" s="148" t="str">
        <f ca="1">IFERROR(VLOOKUP(E2652,'1-SETUP'!$A$52:$AN$144,33,FALSE),"")</f>
        <v/>
      </c>
      <c r="R2652" s="148"/>
      <c r="S2652" s="148"/>
      <c r="T2652" s="148"/>
      <c r="U2652" s="148"/>
    </row>
    <row r="2653" spans="2:21" x14ac:dyDescent="0.45">
      <c r="B2653" s="154" t="str">
        <f t="shared" ca="1" si="161"/>
        <v/>
      </c>
      <c r="C2653" s="154" t="str">
        <f t="shared" ca="1" si="163"/>
        <v/>
      </c>
      <c r="D2653" s="154"/>
      <c r="E2653" s="153" t="str">
        <f t="shared" ca="1" si="162"/>
        <v/>
      </c>
      <c r="F2653" s="153"/>
      <c r="G2653" s="153"/>
      <c r="H2653" s="153"/>
      <c r="I2653" s="153"/>
      <c r="J2653" s="153"/>
      <c r="K2653" s="153"/>
      <c r="L2653" s="147" t="str">
        <f ca="1">IFERROR(VLOOKUP(E2653,'1-SETUP'!$A$52:$N$144,11,FALSE),"")</f>
        <v/>
      </c>
      <c r="M2653" s="147"/>
      <c r="N2653" s="147"/>
      <c r="O2653" s="147"/>
      <c r="P2653" s="147"/>
      <c r="Q2653" s="148" t="str">
        <f ca="1">IFERROR(VLOOKUP(E2653,'1-SETUP'!$A$52:$AN$144,33,FALSE),"")</f>
        <v/>
      </c>
      <c r="R2653" s="148"/>
      <c r="S2653" s="148"/>
      <c r="T2653" s="148"/>
      <c r="U2653" s="148"/>
    </row>
    <row r="2654" spans="2:21" x14ac:dyDescent="0.45">
      <c r="B2654" s="154" t="str">
        <f t="shared" ca="1" si="161"/>
        <v/>
      </c>
      <c r="C2654" s="154" t="str">
        <f t="shared" ca="1" si="163"/>
        <v/>
      </c>
      <c r="D2654" s="154"/>
      <c r="E2654" s="153" t="str">
        <f t="shared" ca="1" si="162"/>
        <v/>
      </c>
      <c r="F2654" s="153"/>
      <c r="G2654" s="153"/>
      <c r="H2654" s="153"/>
      <c r="I2654" s="153"/>
      <c r="J2654" s="153"/>
      <c r="K2654" s="153"/>
      <c r="L2654" s="147" t="str">
        <f ca="1">IFERROR(VLOOKUP(E2654,'1-SETUP'!$A$52:$N$144,11,FALSE),"")</f>
        <v/>
      </c>
      <c r="M2654" s="147"/>
      <c r="N2654" s="147"/>
      <c r="O2654" s="147"/>
      <c r="P2654" s="147"/>
      <c r="Q2654" s="148" t="str">
        <f ca="1">IFERROR(VLOOKUP(E2654,'1-SETUP'!$A$52:$AN$144,33,FALSE),"")</f>
        <v/>
      </c>
      <c r="R2654" s="148"/>
      <c r="S2654" s="148"/>
      <c r="T2654" s="148"/>
      <c r="U2654" s="148"/>
    </row>
    <row r="2655" spans="2:21" x14ac:dyDescent="0.45">
      <c r="B2655" s="154" t="str">
        <f t="shared" ca="1" si="161"/>
        <v/>
      </c>
      <c r="C2655" s="154" t="str">
        <f t="shared" ca="1" si="163"/>
        <v/>
      </c>
      <c r="D2655" s="154"/>
      <c r="E2655" s="153" t="str">
        <f t="shared" ca="1" si="162"/>
        <v/>
      </c>
      <c r="F2655" s="153"/>
      <c r="G2655" s="153"/>
      <c r="H2655" s="153"/>
      <c r="I2655" s="153"/>
      <c r="J2655" s="153"/>
      <c r="K2655" s="153"/>
      <c r="L2655" s="147" t="str">
        <f ca="1">IFERROR(VLOOKUP(E2655,'1-SETUP'!$A$52:$N$144,11,FALSE),"")</f>
        <v/>
      </c>
      <c r="M2655" s="147"/>
      <c r="N2655" s="147"/>
      <c r="O2655" s="147"/>
      <c r="P2655" s="147"/>
      <c r="Q2655" s="148" t="str">
        <f ca="1">IFERROR(VLOOKUP(E2655,'1-SETUP'!$A$52:$AN$144,33,FALSE),"")</f>
        <v/>
      </c>
      <c r="R2655" s="148"/>
      <c r="S2655" s="148"/>
      <c r="T2655" s="148"/>
      <c r="U2655" s="148"/>
    </row>
    <row r="2656" spans="2:21" x14ac:dyDescent="0.45">
      <c r="B2656" s="154" t="str">
        <f t="shared" ca="1" si="161"/>
        <v/>
      </c>
      <c r="C2656" s="154" t="str">
        <f t="shared" ca="1" si="163"/>
        <v/>
      </c>
      <c r="D2656" s="154"/>
      <c r="E2656" s="153" t="str">
        <f t="shared" ca="1" si="162"/>
        <v/>
      </c>
      <c r="F2656" s="153"/>
      <c r="G2656" s="153"/>
      <c r="H2656" s="153"/>
      <c r="I2656" s="153"/>
      <c r="J2656" s="153"/>
      <c r="K2656" s="153"/>
      <c r="L2656" s="147" t="str">
        <f ca="1">IFERROR(VLOOKUP(E2656,'1-SETUP'!$A$52:$N$144,11,FALSE),"")</f>
        <v/>
      </c>
      <c r="M2656" s="147"/>
      <c r="N2656" s="147"/>
      <c r="O2656" s="147"/>
      <c r="P2656" s="147"/>
      <c r="Q2656" s="148" t="str">
        <f ca="1">IFERROR(VLOOKUP(E2656,'1-SETUP'!$A$52:$AN$144,33,FALSE),"")</f>
        <v/>
      </c>
      <c r="R2656" s="148"/>
      <c r="S2656" s="148"/>
      <c r="T2656" s="148"/>
      <c r="U2656" s="148"/>
    </row>
    <row r="2657" spans="2:21" x14ac:dyDescent="0.45">
      <c r="B2657" s="154" t="str">
        <f t="shared" ca="1" si="161"/>
        <v/>
      </c>
      <c r="C2657" s="154" t="str">
        <f t="shared" ca="1" si="163"/>
        <v/>
      </c>
      <c r="D2657" s="154"/>
      <c r="E2657" s="153" t="str">
        <f t="shared" ca="1" si="162"/>
        <v/>
      </c>
      <c r="F2657" s="153"/>
      <c r="G2657" s="153"/>
      <c r="H2657" s="153"/>
      <c r="I2657" s="153"/>
      <c r="J2657" s="153"/>
      <c r="K2657" s="153"/>
      <c r="L2657" s="147" t="str">
        <f ca="1">IFERROR(VLOOKUP(E2657,'1-SETUP'!$A$52:$N$144,11,FALSE),"")</f>
        <v/>
      </c>
      <c r="M2657" s="147"/>
      <c r="N2657" s="147"/>
      <c r="O2657" s="147"/>
      <c r="P2657" s="147"/>
      <c r="Q2657" s="148" t="str">
        <f ca="1">IFERROR(VLOOKUP(E2657,'1-SETUP'!$A$52:$AN$144,33,FALSE),"")</f>
        <v/>
      </c>
      <c r="R2657" s="148"/>
      <c r="S2657" s="148"/>
      <c r="T2657" s="148"/>
      <c r="U2657" s="148"/>
    </row>
    <row r="2658" spans="2:21" x14ac:dyDescent="0.45">
      <c r="B2658" s="154" t="str">
        <f t="shared" ca="1" si="161"/>
        <v/>
      </c>
      <c r="C2658" s="154" t="str">
        <f t="shared" ca="1" si="163"/>
        <v/>
      </c>
      <c r="D2658" s="154"/>
      <c r="E2658" s="153" t="str">
        <f t="shared" ca="1" si="162"/>
        <v/>
      </c>
      <c r="F2658" s="153"/>
      <c r="G2658" s="153"/>
      <c r="H2658" s="153"/>
      <c r="I2658" s="153"/>
      <c r="J2658" s="153"/>
      <c r="K2658" s="153"/>
      <c r="L2658" s="147" t="str">
        <f ca="1">IFERROR(VLOOKUP(E2658,'1-SETUP'!$A$52:$N$144,11,FALSE),"")</f>
        <v/>
      </c>
      <c r="M2658" s="147"/>
      <c r="N2658" s="147"/>
      <c r="O2658" s="147"/>
      <c r="P2658" s="147"/>
      <c r="Q2658" s="148" t="str">
        <f ca="1">IFERROR(VLOOKUP(E2658,'1-SETUP'!$A$52:$AN$144,33,FALSE),"")</f>
        <v/>
      </c>
      <c r="R2658" s="148"/>
      <c r="S2658" s="148"/>
      <c r="T2658" s="148"/>
      <c r="U2658" s="148"/>
    </row>
    <row r="2659" spans="2:21" x14ac:dyDescent="0.45">
      <c r="B2659" s="154" t="str">
        <f t="shared" ca="1" si="161"/>
        <v/>
      </c>
      <c r="C2659" s="154" t="str">
        <f t="shared" ca="1" si="163"/>
        <v/>
      </c>
      <c r="D2659" s="154"/>
      <c r="E2659" s="153" t="str">
        <f t="shared" ca="1" si="162"/>
        <v/>
      </c>
      <c r="F2659" s="153"/>
      <c r="G2659" s="153"/>
      <c r="H2659" s="153"/>
      <c r="I2659" s="153"/>
      <c r="J2659" s="153"/>
      <c r="K2659" s="153"/>
      <c r="L2659" s="147" t="str">
        <f ca="1">IFERROR(VLOOKUP(E2659,'1-SETUP'!$A$52:$N$144,11,FALSE),"")</f>
        <v/>
      </c>
      <c r="M2659" s="147"/>
      <c r="N2659" s="147"/>
      <c r="O2659" s="147"/>
      <c r="P2659" s="147"/>
      <c r="Q2659" s="148" t="str">
        <f ca="1">IFERROR(VLOOKUP(E2659,'1-SETUP'!$A$52:$AN$144,33,FALSE),"")</f>
        <v/>
      </c>
      <c r="R2659" s="148"/>
      <c r="S2659" s="148"/>
      <c r="T2659" s="148"/>
      <c r="U2659" s="148"/>
    </row>
    <row r="2660" spans="2:21" x14ac:dyDescent="0.45">
      <c r="B2660" s="154" t="str">
        <f t="shared" ca="1" si="161"/>
        <v/>
      </c>
      <c r="C2660" s="154" t="str">
        <f t="shared" ca="1" si="163"/>
        <v/>
      </c>
      <c r="D2660" s="154"/>
      <c r="E2660" s="153" t="str">
        <f t="shared" ca="1" si="162"/>
        <v/>
      </c>
      <c r="F2660" s="153"/>
      <c r="G2660" s="153"/>
      <c r="H2660" s="153"/>
      <c r="I2660" s="153"/>
      <c r="J2660" s="153"/>
      <c r="K2660" s="153"/>
      <c r="L2660" s="147" t="str">
        <f ca="1">IFERROR(VLOOKUP(E2660,'1-SETUP'!$A$52:$N$144,11,FALSE),"")</f>
        <v/>
      </c>
      <c r="M2660" s="147"/>
      <c r="N2660" s="147"/>
      <c r="O2660" s="147"/>
      <c r="P2660" s="147"/>
      <c r="Q2660" s="148" t="str">
        <f ca="1">IFERROR(VLOOKUP(E2660,'1-SETUP'!$A$52:$AN$144,33,FALSE),"")</f>
        <v/>
      </c>
      <c r="R2660" s="148"/>
      <c r="S2660" s="148"/>
      <c r="T2660" s="148"/>
      <c r="U2660" s="148"/>
    </row>
    <row r="2661" spans="2:21" x14ac:dyDescent="0.45">
      <c r="B2661" s="154" t="str">
        <f t="shared" ca="1" si="161"/>
        <v/>
      </c>
      <c r="C2661" s="154" t="str">
        <f t="shared" ca="1" si="163"/>
        <v/>
      </c>
      <c r="D2661" s="154"/>
      <c r="E2661" s="153" t="str">
        <f t="shared" ca="1" si="162"/>
        <v/>
      </c>
      <c r="F2661" s="153"/>
      <c r="G2661" s="153"/>
      <c r="H2661" s="153"/>
      <c r="I2661" s="153"/>
      <c r="J2661" s="153"/>
      <c r="K2661" s="153"/>
      <c r="L2661" s="147" t="str">
        <f ca="1">IFERROR(VLOOKUP(E2661,'1-SETUP'!$A$52:$N$144,11,FALSE),"")</f>
        <v/>
      </c>
      <c r="M2661" s="147"/>
      <c r="N2661" s="147"/>
      <c r="O2661" s="147"/>
      <c r="P2661" s="147"/>
      <c r="Q2661" s="148" t="str">
        <f ca="1">IFERROR(VLOOKUP(E2661,'1-SETUP'!$A$52:$AN$144,33,FALSE),"")</f>
        <v/>
      </c>
      <c r="R2661" s="148"/>
      <c r="S2661" s="148"/>
      <c r="T2661" s="148"/>
      <c r="U2661" s="148"/>
    </row>
    <row r="2662" spans="2:21" x14ac:dyDescent="0.45">
      <c r="B2662" s="154" t="str">
        <f t="shared" ca="1" si="161"/>
        <v/>
      </c>
      <c r="C2662" s="154" t="str">
        <f t="shared" ca="1" si="163"/>
        <v/>
      </c>
      <c r="D2662" s="154"/>
      <c r="E2662" s="153" t="str">
        <f t="shared" ca="1" si="162"/>
        <v/>
      </c>
      <c r="F2662" s="153"/>
      <c r="G2662" s="153"/>
      <c r="H2662" s="153"/>
      <c r="I2662" s="153"/>
      <c r="J2662" s="153"/>
      <c r="K2662" s="153"/>
      <c r="L2662" s="147" t="str">
        <f ca="1">IFERROR(VLOOKUP(E2662,'1-SETUP'!$A$52:$N$144,11,FALSE),"")</f>
        <v/>
      </c>
      <c r="M2662" s="147"/>
      <c r="N2662" s="147"/>
      <c r="O2662" s="147"/>
      <c r="P2662" s="147"/>
      <c r="Q2662" s="148" t="str">
        <f ca="1">IFERROR(VLOOKUP(E2662,'1-SETUP'!$A$52:$AN$144,33,FALSE),"")</f>
        <v/>
      </c>
      <c r="R2662" s="148"/>
      <c r="S2662" s="148"/>
      <c r="T2662" s="148"/>
      <c r="U2662" s="148"/>
    </row>
    <row r="2663" spans="2:21" x14ac:dyDescent="0.45">
      <c r="B2663" s="154" t="str">
        <f t="shared" ca="1" si="161"/>
        <v/>
      </c>
      <c r="C2663" s="154" t="str">
        <f t="shared" ca="1" si="163"/>
        <v/>
      </c>
      <c r="D2663" s="154"/>
      <c r="E2663" s="153" t="str">
        <f t="shared" ca="1" si="162"/>
        <v/>
      </c>
      <c r="F2663" s="153"/>
      <c r="G2663" s="153"/>
      <c r="H2663" s="153"/>
      <c r="I2663" s="153"/>
      <c r="J2663" s="153"/>
      <c r="K2663" s="153"/>
      <c r="L2663" s="147" t="str">
        <f ca="1">IFERROR(VLOOKUP(E2663,'1-SETUP'!$A$52:$N$144,11,FALSE),"")</f>
        <v/>
      </c>
      <c r="M2663" s="147"/>
      <c r="N2663" s="147"/>
      <c r="O2663" s="147"/>
      <c r="P2663" s="147"/>
      <c r="Q2663" s="148" t="str">
        <f ca="1">IFERROR(VLOOKUP(E2663,'1-SETUP'!$A$52:$AN$144,33,FALSE),"")</f>
        <v/>
      </c>
      <c r="R2663" s="148"/>
      <c r="S2663" s="148"/>
      <c r="T2663" s="148"/>
      <c r="U2663" s="148"/>
    </row>
    <row r="2664" spans="2:21" x14ac:dyDescent="0.45">
      <c r="B2664" s="154" t="str">
        <f t="shared" ca="1" si="161"/>
        <v/>
      </c>
      <c r="C2664" s="154" t="str">
        <f t="shared" ca="1" si="163"/>
        <v/>
      </c>
      <c r="D2664" s="154"/>
      <c r="E2664" s="153" t="str">
        <f t="shared" ca="1" si="162"/>
        <v/>
      </c>
      <c r="F2664" s="153"/>
      <c r="G2664" s="153"/>
      <c r="H2664" s="153"/>
      <c r="I2664" s="153"/>
      <c r="J2664" s="153"/>
      <c r="K2664" s="153"/>
      <c r="L2664" s="147" t="str">
        <f ca="1">IFERROR(VLOOKUP(E2664,'1-SETUP'!$A$52:$N$144,11,FALSE),"")</f>
        <v/>
      </c>
      <c r="M2664" s="147"/>
      <c r="N2664" s="147"/>
      <c r="O2664" s="147"/>
      <c r="P2664" s="147"/>
      <c r="Q2664" s="148" t="str">
        <f ca="1">IFERROR(VLOOKUP(E2664,'1-SETUP'!$A$52:$AN$144,33,FALSE),"")</f>
        <v/>
      </c>
      <c r="R2664" s="148"/>
      <c r="S2664" s="148"/>
      <c r="T2664" s="148"/>
      <c r="U2664" s="148"/>
    </row>
    <row r="2665" spans="2:21" x14ac:dyDescent="0.45">
      <c r="B2665" s="154" t="str">
        <f t="shared" ca="1" si="161"/>
        <v/>
      </c>
      <c r="C2665" s="154" t="str">
        <f t="shared" ca="1" si="163"/>
        <v/>
      </c>
      <c r="D2665" s="154"/>
      <c r="E2665" s="153" t="str">
        <f t="shared" ca="1" si="162"/>
        <v/>
      </c>
      <c r="F2665" s="153"/>
      <c r="G2665" s="153"/>
      <c r="H2665" s="153"/>
      <c r="I2665" s="153"/>
      <c r="J2665" s="153"/>
      <c r="K2665" s="153"/>
      <c r="L2665" s="147" t="str">
        <f ca="1">IFERROR(VLOOKUP(E2665,'1-SETUP'!$A$52:$N$144,11,FALSE),"")</f>
        <v/>
      </c>
      <c r="M2665" s="147"/>
      <c r="N2665" s="147"/>
      <c r="O2665" s="147"/>
      <c r="P2665" s="147"/>
      <c r="Q2665" s="148" t="str">
        <f ca="1">IFERROR(VLOOKUP(E2665,'1-SETUP'!$A$52:$AN$144,33,FALSE),"")</f>
        <v/>
      </c>
      <c r="R2665" s="148"/>
      <c r="S2665" s="148"/>
      <c r="T2665" s="148"/>
      <c r="U2665" s="148"/>
    </row>
    <row r="2666" spans="2:21" x14ac:dyDescent="0.45">
      <c r="B2666" s="154" t="str">
        <f t="shared" ca="1" si="161"/>
        <v/>
      </c>
      <c r="C2666" s="154" t="str">
        <f t="shared" ca="1" si="163"/>
        <v/>
      </c>
      <c r="D2666" s="154"/>
      <c r="E2666" s="153" t="str">
        <f t="shared" ca="1" si="162"/>
        <v/>
      </c>
      <c r="F2666" s="153"/>
      <c r="G2666" s="153"/>
      <c r="H2666" s="153"/>
      <c r="I2666" s="153"/>
      <c r="J2666" s="153"/>
      <c r="K2666" s="153"/>
      <c r="L2666" s="147" t="str">
        <f ca="1">IFERROR(VLOOKUP(E2666,'1-SETUP'!$A$52:$N$144,11,FALSE),"")</f>
        <v/>
      </c>
      <c r="M2666" s="147"/>
      <c r="N2666" s="147"/>
      <c r="O2666" s="147"/>
      <c r="P2666" s="147"/>
      <c r="Q2666" s="148" t="str">
        <f ca="1">IFERROR(VLOOKUP(E2666,'1-SETUP'!$A$52:$AN$144,33,FALSE),"")</f>
        <v/>
      </c>
      <c r="R2666" s="148"/>
      <c r="S2666" s="148"/>
      <c r="T2666" s="148"/>
      <c r="U2666" s="148"/>
    </row>
    <row r="2667" spans="2:21" x14ac:dyDescent="0.45">
      <c r="B2667" s="154" t="str">
        <f t="shared" ca="1" si="161"/>
        <v/>
      </c>
      <c r="C2667" s="154" t="str">
        <f t="shared" ca="1" si="163"/>
        <v/>
      </c>
      <c r="D2667" s="154"/>
      <c r="E2667" s="153" t="str">
        <f t="shared" ca="1" si="162"/>
        <v/>
      </c>
      <c r="F2667" s="153"/>
      <c r="G2667" s="153"/>
      <c r="H2667" s="153"/>
      <c r="I2667" s="153"/>
      <c r="J2667" s="153"/>
      <c r="K2667" s="153"/>
      <c r="L2667" s="147" t="str">
        <f ca="1">IFERROR(VLOOKUP(E2667,'1-SETUP'!$A$52:$N$144,11,FALSE),"")</f>
        <v/>
      </c>
      <c r="M2667" s="147"/>
      <c r="N2667" s="147"/>
      <c r="O2667" s="147"/>
      <c r="P2667" s="147"/>
      <c r="Q2667" s="148" t="str">
        <f ca="1">IFERROR(VLOOKUP(E2667,'1-SETUP'!$A$52:$AN$144,33,FALSE),"")</f>
        <v/>
      </c>
      <c r="R2667" s="148"/>
      <c r="S2667" s="148"/>
      <c r="T2667" s="148"/>
      <c r="U2667" s="148"/>
    </row>
    <row r="2668" spans="2:21" x14ac:dyDescent="0.45">
      <c r="B2668" s="154" t="str">
        <f t="shared" ca="1" si="161"/>
        <v/>
      </c>
      <c r="C2668" s="154" t="str">
        <f t="shared" ca="1" si="163"/>
        <v/>
      </c>
      <c r="D2668" s="154"/>
      <c r="E2668" s="153" t="str">
        <f t="shared" ca="1" si="162"/>
        <v/>
      </c>
      <c r="F2668" s="153"/>
      <c r="G2668" s="153"/>
      <c r="H2668" s="153"/>
      <c r="I2668" s="153"/>
      <c r="J2668" s="153"/>
      <c r="K2668" s="153"/>
      <c r="L2668" s="147" t="str">
        <f ca="1">IFERROR(VLOOKUP(E2668,'1-SETUP'!$A$52:$N$144,11,FALSE),"")</f>
        <v/>
      </c>
      <c r="M2668" s="147"/>
      <c r="N2668" s="147"/>
      <c r="O2668" s="147"/>
      <c r="P2668" s="147"/>
      <c r="Q2668" s="148" t="str">
        <f ca="1">IFERROR(VLOOKUP(E2668,'1-SETUP'!$A$52:$AN$144,33,FALSE),"")</f>
        <v/>
      </c>
      <c r="R2668" s="148"/>
      <c r="S2668" s="148"/>
      <c r="T2668" s="148"/>
      <c r="U2668" s="148"/>
    </row>
    <row r="2669" spans="2:21" x14ac:dyDescent="0.45">
      <c r="B2669" s="154" t="str">
        <f t="shared" ca="1" si="161"/>
        <v/>
      </c>
      <c r="C2669" s="154" t="str">
        <f t="shared" ca="1" si="163"/>
        <v/>
      </c>
      <c r="D2669" s="154"/>
      <c r="E2669" s="153" t="str">
        <f t="shared" ca="1" si="162"/>
        <v/>
      </c>
      <c r="F2669" s="153"/>
      <c r="G2669" s="153"/>
      <c r="H2669" s="153"/>
      <c r="I2669" s="153"/>
      <c r="J2669" s="153"/>
      <c r="K2669" s="153"/>
      <c r="L2669" s="147" t="str">
        <f ca="1">IFERROR(VLOOKUP(E2669,'1-SETUP'!$A$52:$N$144,11,FALSE),"")</f>
        <v/>
      </c>
      <c r="M2669" s="147"/>
      <c r="N2669" s="147"/>
      <c r="O2669" s="147"/>
      <c r="P2669" s="147"/>
      <c r="Q2669" s="148" t="str">
        <f ca="1">IFERROR(VLOOKUP(E2669,'1-SETUP'!$A$52:$AN$144,33,FALSE),"")</f>
        <v/>
      </c>
      <c r="R2669" s="148"/>
      <c r="S2669" s="148"/>
      <c r="T2669" s="148"/>
      <c r="U2669" s="148"/>
    </row>
    <row r="2670" spans="2:21" x14ac:dyDescent="0.45">
      <c r="B2670" s="154" t="str">
        <f t="shared" ca="1" si="161"/>
        <v/>
      </c>
      <c r="C2670" s="154" t="str">
        <f t="shared" ca="1" si="163"/>
        <v/>
      </c>
      <c r="D2670" s="154"/>
      <c r="E2670" s="153" t="str">
        <f t="shared" ca="1" si="162"/>
        <v/>
      </c>
      <c r="F2670" s="153"/>
      <c r="G2670" s="153"/>
      <c r="H2670" s="153"/>
      <c r="I2670" s="153"/>
      <c r="J2670" s="153"/>
      <c r="K2670" s="153"/>
      <c r="L2670" s="147" t="str">
        <f ca="1">IFERROR(VLOOKUP(E2670,'1-SETUP'!$A$52:$N$144,11,FALSE),"")</f>
        <v/>
      </c>
      <c r="M2670" s="147"/>
      <c r="N2670" s="147"/>
      <c r="O2670" s="147"/>
      <c r="P2670" s="147"/>
      <c r="Q2670" s="148" t="str">
        <f ca="1">IFERROR(VLOOKUP(E2670,'1-SETUP'!$A$52:$AN$144,33,FALSE),"")</f>
        <v/>
      </c>
      <c r="R2670" s="148"/>
      <c r="S2670" s="148"/>
      <c r="T2670" s="148"/>
      <c r="U2670" s="148"/>
    </row>
    <row r="2671" spans="2:21" x14ac:dyDescent="0.45">
      <c r="B2671" s="154" t="str">
        <f t="shared" ca="1" si="161"/>
        <v/>
      </c>
      <c r="C2671" s="154" t="str">
        <f t="shared" ca="1" si="163"/>
        <v/>
      </c>
      <c r="D2671" s="154"/>
      <c r="E2671" s="153" t="str">
        <f t="shared" ca="1" si="162"/>
        <v/>
      </c>
      <c r="F2671" s="153"/>
      <c r="G2671" s="153"/>
      <c r="H2671" s="153"/>
      <c r="I2671" s="153"/>
      <c r="J2671" s="153"/>
      <c r="K2671" s="153"/>
      <c r="L2671" s="147" t="str">
        <f ca="1">IFERROR(VLOOKUP(E2671,'1-SETUP'!$A$52:$N$144,11,FALSE),"")</f>
        <v/>
      </c>
      <c r="M2671" s="147"/>
      <c r="N2671" s="147"/>
      <c r="O2671" s="147"/>
      <c r="P2671" s="147"/>
      <c r="Q2671" s="148" t="str">
        <f ca="1">IFERROR(VLOOKUP(E2671,'1-SETUP'!$A$52:$AN$144,33,FALSE),"")</f>
        <v/>
      </c>
      <c r="R2671" s="148"/>
      <c r="S2671" s="148"/>
      <c r="T2671" s="148"/>
      <c r="U2671" s="148"/>
    </row>
    <row r="2672" spans="2:21" x14ac:dyDescent="0.45">
      <c r="B2672" s="154" t="str">
        <f t="shared" ca="1" si="161"/>
        <v/>
      </c>
      <c r="C2672" s="154" t="str">
        <f t="shared" ca="1" si="163"/>
        <v/>
      </c>
      <c r="D2672" s="154"/>
      <c r="E2672" s="153" t="str">
        <f t="shared" ca="1" si="162"/>
        <v/>
      </c>
      <c r="F2672" s="153"/>
      <c r="G2672" s="153"/>
      <c r="H2672" s="153"/>
      <c r="I2672" s="153"/>
      <c r="J2672" s="153"/>
      <c r="K2672" s="153"/>
      <c r="L2672" s="147" t="str">
        <f ca="1">IFERROR(VLOOKUP(E2672,'1-SETUP'!$A$52:$N$144,11,FALSE),"")</f>
        <v/>
      </c>
      <c r="M2672" s="147"/>
      <c r="N2672" s="147"/>
      <c r="O2672" s="147"/>
      <c r="P2672" s="147"/>
      <c r="Q2672" s="148" t="str">
        <f ca="1">IFERROR(VLOOKUP(E2672,'1-SETUP'!$A$52:$AN$144,33,FALSE),"")</f>
        <v/>
      </c>
      <c r="R2672" s="148"/>
      <c r="S2672" s="148"/>
      <c r="T2672" s="148"/>
      <c r="U2672" s="148"/>
    </row>
    <row r="2673" spans="2:21" x14ac:dyDescent="0.45">
      <c r="B2673" s="154" t="str">
        <f t="shared" ca="1" si="161"/>
        <v/>
      </c>
      <c r="C2673" s="154" t="str">
        <f t="shared" ca="1" si="163"/>
        <v/>
      </c>
      <c r="D2673" s="154"/>
      <c r="E2673" s="153" t="str">
        <f t="shared" ca="1" si="162"/>
        <v/>
      </c>
      <c r="F2673" s="153"/>
      <c r="G2673" s="153"/>
      <c r="H2673" s="153"/>
      <c r="I2673" s="153"/>
      <c r="J2673" s="153"/>
      <c r="K2673" s="153"/>
      <c r="L2673" s="147" t="str">
        <f ca="1">IFERROR(VLOOKUP(E2673,'1-SETUP'!$A$52:$N$144,11,FALSE),"")</f>
        <v/>
      </c>
      <c r="M2673" s="147"/>
      <c r="N2673" s="147"/>
      <c r="O2673" s="147"/>
      <c r="P2673" s="147"/>
      <c r="Q2673" s="148" t="str">
        <f ca="1">IFERROR(VLOOKUP(E2673,'1-SETUP'!$A$52:$AN$144,33,FALSE),"")</f>
        <v/>
      </c>
      <c r="R2673" s="148"/>
      <c r="S2673" s="148"/>
      <c r="T2673" s="148"/>
      <c r="U2673" s="148"/>
    </row>
    <row r="2674" spans="2:21" x14ac:dyDescent="0.45">
      <c r="B2674" s="154" t="str">
        <f t="shared" ca="1" si="161"/>
        <v/>
      </c>
      <c r="C2674" s="154" t="str">
        <f t="shared" ca="1" si="163"/>
        <v/>
      </c>
      <c r="D2674" s="154"/>
      <c r="E2674" s="153" t="str">
        <f t="shared" ca="1" si="162"/>
        <v/>
      </c>
      <c r="F2674" s="153"/>
      <c r="G2674" s="153"/>
      <c r="H2674" s="153"/>
      <c r="I2674" s="153"/>
      <c r="J2674" s="153"/>
      <c r="K2674" s="153"/>
      <c r="L2674" s="147" t="str">
        <f ca="1">IFERROR(VLOOKUP(E2674,'1-SETUP'!$A$52:$N$144,11,FALSE),"")</f>
        <v/>
      </c>
      <c r="M2674" s="147"/>
      <c r="N2674" s="147"/>
      <c r="O2674" s="147"/>
      <c r="P2674" s="147"/>
      <c r="Q2674" s="148" t="str">
        <f ca="1">IFERROR(VLOOKUP(E2674,'1-SETUP'!$A$52:$AN$144,33,FALSE),"")</f>
        <v/>
      </c>
      <c r="R2674" s="148"/>
      <c r="S2674" s="148"/>
      <c r="T2674" s="148"/>
      <c r="U2674" s="148"/>
    </row>
    <row r="2675" spans="2:21" x14ac:dyDescent="0.45">
      <c r="B2675" s="154" t="str">
        <f t="shared" ca="1" si="161"/>
        <v/>
      </c>
      <c r="C2675" s="154" t="str">
        <f t="shared" ca="1" si="163"/>
        <v/>
      </c>
      <c r="D2675" s="154"/>
      <c r="E2675" s="153" t="str">
        <f t="shared" ca="1" si="162"/>
        <v/>
      </c>
      <c r="F2675" s="153"/>
      <c r="G2675" s="153"/>
      <c r="H2675" s="153"/>
      <c r="I2675" s="153"/>
      <c r="J2675" s="153"/>
      <c r="K2675" s="153"/>
      <c r="L2675" s="147" t="str">
        <f ca="1">IFERROR(VLOOKUP(E2675,'1-SETUP'!$A$52:$N$144,11,FALSE),"")</f>
        <v/>
      </c>
      <c r="M2675" s="147"/>
      <c r="N2675" s="147"/>
      <c r="O2675" s="147"/>
      <c r="P2675" s="147"/>
      <c r="Q2675" s="148" t="str">
        <f ca="1">IFERROR(VLOOKUP(E2675,'1-SETUP'!$A$52:$AN$144,33,FALSE),"")</f>
        <v/>
      </c>
      <c r="R2675" s="148"/>
      <c r="S2675" s="148"/>
      <c r="T2675" s="148"/>
      <c r="U2675" s="148"/>
    </row>
    <row r="2676" spans="2:21" x14ac:dyDescent="0.45">
      <c r="B2676" s="154" t="str">
        <f t="shared" ca="1" si="161"/>
        <v/>
      </c>
      <c r="C2676" s="154" t="str">
        <f t="shared" ca="1" si="163"/>
        <v/>
      </c>
      <c r="D2676" s="154"/>
      <c r="E2676" s="153" t="str">
        <f t="shared" ca="1" si="162"/>
        <v/>
      </c>
      <c r="F2676" s="153"/>
      <c r="G2676" s="153"/>
      <c r="H2676" s="153"/>
      <c r="I2676" s="153"/>
      <c r="J2676" s="153"/>
      <c r="K2676" s="153"/>
      <c r="L2676" s="147" t="str">
        <f ca="1">IFERROR(VLOOKUP(E2676,'1-SETUP'!$A$52:$N$144,11,FALSE),"")</f>
        <v/>
      </c>
      <c r="M2676" s="147"/>
      <c r="N2676" s="147"/>
      <c r="O2676" s="147"/>
      <c r="P2676" s="147"/>
      <c r="Q2676" s="148" t="str">
        <f ca="1">IFERROR(VLOOKUP(E2676,'1-SETUP'!$A$52:$AN$144,33,FALSE),"")</f>
        <v/>
      </c>
      <c r="R2676" s="148"/>
      <c r="S2676" s="148"/>
      <c r="T2676" s="148"/>
      <c r="U2676" s="148"/>
    </row>
    <row r="2677" spans="2:21" x14ac:dyDescent="0.45">
      <c r="B2677" s="154" t="str">
        <f t="shared" ca="1" si="161"/>
        <v/>
      </c>
      <c r="C2677" s="154" t="str">
        <f t="shared" ca="1" si="163"/>
        <v/>
      </c>
      <c r="D2677" s="154"/>
      <c r="E2677" s="153" t="str">
        <f t="shared" ca="1" si="162"/>
        <v/>
      </c>
      <c r="F2677" s="153"/>
      <c r="G2677" s="153"/>
      <c r="H2677" s="153"/>
      <c r="I2677" s="153"/>
      <c r="J2677" s="153"/>
      <c r="K2677" s="153"/>
      <c r="L2677" s="147" t="str">
        <f ca="1">IFERROR(VLOOKUP(E2677,'1-SETUP'!$A$52:$N$144,11,FALSE),"")</f>
        <v/>
      </c>
      <c r="M2677" s="147"/>
      <c r="N2677" s="147"/>
      <c r="O2677" s="147"/>
      <c r="P2677" s="147"/>
      <c r="Q2677" s="148" t="str">
        <f ca="1">IFERROR(VLOOKUP(E2677,'1-SETUP'!$A$52:$AN$144,33,FALSE),"")</f>
        <v/>
      </c>
      <c r="R2677" s="148"/>
      <c r="S2677" s="148"/>
      <c r="T2677" s="148"/>
      <c r="U2677" s="148"/>
    </row>
    <row r="2678" spans="2:21" x14ac:dyDescent="0.45">
      <c r="B2678" s="154" t="str">
        <f t="shared" ca="1" si="161"/>
        <v/>
      </c>
      <c r="C2678" s="154" t="str">
        <f t="shared" ca="1" si="163"/>
        <v/>
      </c>
      <c r="D2678" s="154"/>
      <c r="E2678" s="153" t="str">
        <f t="shared" ca="1" si="162"/>
        <v/>
      </c>
      <c r="F2678" s="153"/>
      <c r="G2678" s="153"/>
      <c r="H2678" s="153"/>
      <c r="I2678" s="153"/>
      <c r="J2678" s="153"/>
      <c r="K2678" s="153"/>
      <c r="L2678" s="147" t="str">
        <f ca="1">IFERROR(VLOOKUP(E2678,'1-SETUP'!$A$52:$N$144,11,FALSE),"")</f>
        <v/>
      </c>
      <c r="M2678" s="147"/>
      <c r="N2678" s="147"/>
      <c r="O2678" s="147"/>
      <c r="P2678" s="147"/>
      <c r="Q2678" s="148" t="str">
        <f ca="1">IFERROR(VLOOKUP(E2678,'1-SETUP'!$A$52:$AN$144,33,FALSE),"")</f>
        <v/>
      </c>
      <c r="R2678" s="148"/>
      <c r="S2678" s="148"/>
      <c r="T2678" s="148"/>
      <c r="U2678" s="148"/>
    </row>
    <row r="2679" spans="2:21" x14ac:dyDescent="0.45">
      <c r="B2679" s="154" t="str">
        <f t="shared" ca="1" si="161"/>
        <v/>
      </c>
      <c r="C2679" s="154" t="str">
        <f t="shared" ca="1" si="163"/>
        <v/>
      </c>
      <c r="D2679" s="154"/>
      <c r="E2679" s="153" t="str">
        <f t="shared" ca="1" si="162"/>
        <v/>
      </c>
      <c r="F2679" s="153"/>
      <c r="G2679" s="153"/>
      <c r="H2679" s="153"/>
      <c r="I2679" s="153"/>
      <c r="J2679" s="153"/>
      <c r="K2679" s="153"/>
      <c r="L2679" s="147" t="str">
        <f ca="1">IFERROR(VLOOKUP(E2679,'1-SETUP'!$A$52:$N$144,11,FALSE),"")</f>
        <v/>
      </c>
      <c r="M2679" s="147"/>
      <c r="N2679" s="147"/>
      <c r="O2679" s="147"/>
      <c r="P2679" s="147"/>
      <c r="Q2679" s="148" t="str">
        <f ca="1">IFERROR(VLOOKUP(E2679,'1-SETUP'!$A$52:$AN$144,33,FALSE),"")</f>
        <v/>
      </c>
      <c r="R2679" s="148"/>
      <c r="S2679" s="148"/>
      <c r="T2679" s="148"/>
      <c r="U2679" s="148"/>
    </row>
    <row r="2680" spans="2:21" x14ac:dyDescent="0.45">
      <c r="B2680" s="154" t="str">
        <f t="shared" ca="1" si="161"/>
        <v/>
      </c>
      <c r="C2680" s="154" t="str">
        <f t="shared" ca="1" si="163"/>
        <v/>
      </c>
      <c r="D2680" s="154"/>
      <c r="E2680" s="153" t="str">
        <f t="shared" ca="1" si="162"/>
        <v/>
      </c>
      <c r="F2680" s="153"/>
      <c r="G2680" s="153"/>
      <c r="H2680" s="153"/>
      <c r="I2680" s="153"/>
      <c r="J2680" s="153"/>
      <c r="K2680" s="153"/>
      <c r="L2680" s="147" t="str">
        <f ca="1">IFERROR(VLOOKUP(E2680,'1-SETUP'!$A$52:$N$144,11,FALSE),"")</f>
        <v/>
      </c>
      <c r="M2680" s="147"/>
      <c r="N2680" s="147"/>
      <c r="O2680" s="147"/>
      <c r="P2680" s="147"/>
      <c r="Q2680" s="148" t="str">
        <f ca="1">IFERROR(VLOOKUP(E2680,'1-SETUP'!$A$52:$AN$144,33,FALSE),"")</f>
        <v/>
      </c>
      <c r="R2680" s="148"/>
      <c r="S2680" s="148"/>
      <c r="T2680" s="148"/>
      <c r="U2680" s="148"/>
    </row>
    <row r="2681" spans="2:21" x14ac:dyDescent="0.45">
      <c r="B2681" s="154" t="str">
        <f t="shared" ca="1" si="161"/>
        <v/>
      </c>
      <c r="C2681" s="154" t="str">
        <f t="shared" ca="1" si="163"/>
        <v/>
      </c>
      <c r="D2681" s="154"/>
      <c r="E2681" s="153" t="str">
        <f t="shared" ca="1" si="162"/>
        <v/>
      </c>
      <c r="F2681" s="153"/>
      <c r="G2681" s="153"/>
      <c r="H2681" s="153"/>
      <c r="I2681" s="153"/>
      <c r="J2681" s="153"/>
      <c r="K2681" s="153"/>
      <c r="L2681" s="147" t="str">
        <f ca="1">IFERROR(VLOOKUP(E2681,'1-SETUP'!$A$52:$N$144,11,FALSE),"")</f>
        <v/>
      </c>
      <c r="M2681" s="147"/>
      <c r="N2681" s="147"/>
      <c r="O2681" s="147"/>
      <c r="P2681" s="147"/>
      <c r="Q2681" s="148" t="str">
        <f ca="1">IFERROR(VLOOKUP(E2681,'1-SETUP'!$A$52:$AN$144,33,FALSE),"")</f>
        <v/>
      </c>
      <c r="R2681" s="148"/>
      <c r="S2681" s="148"/>
      <c r="T2681" s="148"/>
      <c r="U2681" s="148"/>
    </row>
    <row r="2682" spans="2:21" x14ac:dyDescent="0.45">
      <c r="B2682" s="154" t="str">
        <f t="shared" ca="1" si="161"/>
        <v/>
      </c>
      <c r="C2682" s="154" t="str">
        <f t="shared" ca="1" si="163"/>
        <v/>
      </c>
      <c r="D2682" s="154"/>
      <c r="E2682" s="153" t="str">
        <f t="shared" ca="1" si="162"/>
        <v/>
      </c>
      <c r="F2682" s="153"/>
      <c r="G2682" s="153"/>
      <c r="H2682" s="153"/>
      <c r="I2682" s="153"/>
      <c r="J2682" s="153"/>
      <c r="K2682" s="153"/>
      <c r="L2682" s="147" t="str">
        <f ca="1">IFERROR(VLOOKUP(E2682,'1-SETUP'!$A$52:$N$144,11,FALSE),"")</f>
        <v/>
      </c>
      <c r="M2682" s="147"/>
      <c r="N2682" s="147"/>
      <c r="O2682" s="147"/>
      <c r="P2682" s="147"/>
      <c r="Q2682" s="148" t="str">
        <f ca="1">IFERROR(VLOOKUP(E2682,'1-SETUP'!$A$52:$AN$144,33,FALSE),"")</f>
        <v/>
      </c>
      <c r="R2682" s="148"/>
      <c r="S2682" s="148"/>
      <c r="T2682" s="148"/>
      <c r="U2682" s="148"/>
    </row>
    <row r="2683" spans="2:21" x14ac:dyDescent="0.45">
      <c r="B2683" s="154" t="str">
        <f t="shared" ca="1" si="161"/>
        <v/>
      </c>
      <c r="C2683" s="154" t="str">
        <f t="shared" ca="1" si="163"/>
        <v/>
      </c>
      <c r="D2683" s="154"/>
      <c r="E2683" s="153" t="str">
        <f t="shared" ca="1" si="162"/>
        <v/>
      </c>
      <c r="F2683" s="153"/>
      <c r="G2683" s="153"/>
      <c r="H2683" s="153"/>
      <c r="I2683" s="153"/>
      <c r="J2683" s="153"/>
      <c r="K2683" s="153"/>
      <c r="L2683" s="147" t="str">
        <f ca="1">IFERROR(VLOOKUP(E2683,'1-SETUP'!$A$52:$N$144,11,FALSE),"")</f>
        <v/>
      </c>
      <c r="M2683" s="147"/>
      <c r="N2683" s="147"/>
      <c r="O2683" s="147"/>
      <c r="P2683" s="147"/>
      <c r="Q2683" s="148" t="str">
        <f ca="1">IFERROR(VLOOKUP(E2683,'1-SETUP'!$A$52:$AN$144,33,FALSE),"")</f>
        <v/>
      </c>
      <c r="R2683" s="148"/>
      <c r="S2683" s="148"/>
      <c r="T2683" s="148"/>
      <c r="U2683" s="148"/>
    </row>
    <row r="2684" spans="2:21" x14ac:dyDescent="0.45">
      <c r="B2684" s="154" t="str">
        <f t="shared" ca="1" si="161"/>
        <v/>
      </c>
      <c r="C2684" s="154" t="str">
        <f t="shared" ca="1" si="163"/>
        <v/>
      </c>
      <c r="D2684" s="154"/>
      <c r="E2684" s="153" t="str">
        <f t="shared" ca="1" si="162"/>
        <v/>
      </c>
      <c r="F2684" s="153"/>
      <c r="G2684" s="153"/>
      <c r="H2684" s="153"/>
      <c r="I2684" s="153"/>
      <c r="J2684" s="153"/>
      <c r="K2684" s="153"/>
      <c r="L2684" s="147" t="str">
        <f ca="1">IFERROR(VLOOKUP(E2684,'1-SETUP'!$A$52:$N$144,11,FALSE),"")</f>
        <v/>
      </c>
      <c r="M2684" s="147"/>
      <c r="N2684" s="147"/>
      <c r="O2684" s="147"/>
      <c r="P2684" s="147"/>
      <c r="Q2684" s="148" t="str">
        <f ca="1">IFERROR(VLOOKUP(E2684,'1-SETUP'!$A$52:$AN$144,33,FALSE),"")</f>
        <v/>
      </c>
      <c r="R2684" s="148"/>
      <c r="S2684" s="148"/>
      <c r="T2684" s="148"/>
      <c r="U2684" s="148"/>
    </row>
    <row r="2685" spans="2:21" x14ac:dyDescent="0.45">
      <c r="B2685" s="154" t="str">
        <f t="shared" ca="1" si="161"/>
        <v/>
      </c>
      <c r="C2685" s="154" t="str">
        <f t="shared" ca="1" si="163"/>
        <v/>
      </c>
      <c r="D2685" s="154"/>
      <c r="E2685" s="153" t="str">
        <f t="shared" ca="1" si="162"/>
        <v/>
      </c>
      <c r="F2685" s="153"/>
      <c r="G2685" s="153"/>
      <c r="H2685" s="153"/>
      <c r="I2685" s="153"/>
      <c r="J2685" s="153"/>
      <c r="K2685" s="153"/>
      <c r="L2685" s="147" t="str">
        <f ca="1">IFERROR(VLOOKUP(E2685,'1-SETUP'!$A$52:$N$144,11,FALSE),"")</f>
        <v/>
      </c>
      <c r="M2685" s="147"/>
      <c r="N2685" s="147"/>
      <c r="O2685" s="147"/>
      <c r="P2685" s="147"/>
      <c r="Q2685" s="148" t="str">
        <f ca="1">IFERROR(VLOOKUP(E2685,'1-SETUP'!$A$52:$AN$144,33,FALSE),"")</f>
        <v/>
      </c>
      <c r="R2685" s="148"/>
      <c r="S2685" s="148"/>
      <c r="T2685" s="148"/>
      <c r="U2685" s="148"/>
    </row>
    <row r="2686" spans="2:21" x14ac:dyDescent="0.45">
      <c r="B2686" s="154" t="str">
        <f t="shared" ca="1" si="161"/>
        <v/>
      </c>
      <c r="C2686" s="154" t="str">
        <f t="shared" ca="1" si="163"/>
        <v/>
      </c>
      <c r="D2686" s="154"/>
      <c r="E2686" s="153" t="str">
        <f t="shared" ca="1" si="162"/>
        <v/>
      </c>
      <c r="F2686" s="153"/>
      <c r="G2686" s="153"/>
      <c r="H2686" s="153"/>
      <c r="I2686" s="153"/>
      <c r="J2686" s="153"/>
      <c r="K2686" s="153"/>
      <c r="L2686" s="147" t="str">
        <f ca="1">IFERROR(VLOOKUP(E2686,'1-SETUP'!$A$52:$N$144,11,FALSE),"")</f>
        <v/>
      </c>
      <c r="M2686" s="147"/>
      <c r="N2686" s="147"/>
      <c r="O2686" s="147"/>
      <c r="P2686" s="147"/>
      <c r="Q2686" s="148" t="str">
        <f ca="1">IFERROR(VLOOKUP(E2686,'1-SETUP'!$A$52:$AN$144,33,FALSE),"")</f>
        <v/>
      </c>
      <c r="R2686" s="148"/>
      <c r="S2686" s="148"/>
      <c r="T2686" s="148"/>
      <c r="U2686" s="148"/>
    </row>
    <row r="2687" spans="2:21" x14ac:dyDescent="0.45">
      <c r="B2687" s="154" t="str">
        <f t="shared" ca="1" si="161"/>
        <v/>
      </c>
      <c r="C2687" s="154" t="str">
        <f t="shared" ca="1" si="163"/>
        <v/>
      </c>
      <c r="D2687" s="154"/>
      <c r="E2687" s="153" t="str">
        <f t="shared" ca="1" si="162"/>
        <v/>
      </c>
      <c r="F2687" s="153"/>
      <c r="G2687" s="153"/>
      <c r="H2687" s="153"/>
      <c r="I2687" s="153"/>
      <c r="J2687" s="153"/>
      <c r="K2687" s="153"/>
      <c r="L2687" s="147" t="str">
        <f ca="1">IFERROR(VLOOKUP(E2687,'1-SETUP'!$A$52:$N$144,11,FALSE),"")</f>
        <v/>
      </c>
      <c r="M2687" s="147"/>
      <c r="N2687" s="147"/>
      <c r="O2687" s="147"/>
      <c r="P2687" s="147"/>
      <c r="Q2687" s="148" t="str">
        <f ca="1">IFERROR(VLOOKUP(E2687,'1-SETUP'!$A$52:$AN$144,33,FALSE),"")</f>
        <v/>
      </c>
      <c r="R2687" s="148"/>
      <c r="S2687" s="148"/>
      <c r="T2687" s="148"/>
      <c r="U2687" s="148"/>
    </row>
    <row r="2688" spans="2:21" x14ac:dyDescent="0.45">
      <c r="B2688" s="154" t="str">
        <f t="shared" ca="1" si="161"/>
        <v/>
      </c>
      <c r="C2688" s="154" t="str">
        <f t="shared" ca="1" si="163"/>
        <v/>
      </c>
      <c r="D2688" s="154"/>
      <c r="E2688" s="153" t="str">
        <f t="shared" ca="1" si="162"/>
        <v/>
      </c>
      <c r="F2688" s="153"/>
      <c r="G2688" s="153"/>
      <c r="H2688" s="153"/>
      <c r="I2688" s="153"/>
      <c r="J2688" s="153"/>
      <c r="K2688" s="153"/>
      <c r="L2688" s="147" t="str">
        <f ca="1">IFERROR(VLOOKUP(E2688,'1-SETUP'!$A$52:$N$144,11,FALSE),"")</f>
        <v/>
      </c>
      <c r="M2688" s="147"/>
      <c r="N2688" s="147"/>
      <c r="O2688" s="147"/>
      <c r="P2688" s="147"/>
      <c r="Q2688" s="148" t="str">
        <f ca="1">IFERROR(VLOOKUP(E2688,'1-SETUP'!$A$52:$AN$144,33,FALSE),"")</f>
        <v/>
      </c>
      <c r="R2688" s="148"/>
      <c r="S2688" s="148"/>
      <c r="T2688" s="148"/>
      <c r="U2688" s="148"/>
    </row>
    <row r="2689" spans="2:21" x14ac:dyDescent="0.45">
      <c r="B2689" s="154" t="str">
        <f t="shared" ca="1" si="161"/>
        <v/>
      </c>
      <c r="C2689" s="154" t="str">
        <f t="shared" ca="1" si="163"/>
        <v/>
      </c>
      <c r="D2689" s="154"/>
      <c r="E2689" s="153" t="str">
        <f t="shared" ca="1" si="162"/>
        <v/>
      </c>
      <c r="F2689" s="153"/>
      <c r="G2689" s="153"/>
      <c r="H2689" s="153"/>
      <c r="I2689" s="153"/>
      <c r="J2689" s="153"/>
      <c r="K2689" s="153"/>
      <c r="L2689" s="147" t="str">
        <f ca="1">IFERROR(VLOOKUP(E2689,'1-SETUP'!$A$52:$N$144,11,FALSE),"")</f>
        <v/>
      </c>
      <c r="M2689" s="147"/>
      <c r="N2689" s="147"/>
      <c r="O2689" s="147"/>
      <c r="P2689" s="147"/>
      <c r="Q2689" s="148" t="str">
        <f ca="1">IFERROR(VLOOKUP(E2689,'1-SETUP'!$A$52:$AN$144,33,FALSE),"")</f>
        <v/>
      </c>
      <c r="R2689" s="148"/>
      <c r="S2689" s="148"/>
      <c r="T2689" s="148"/>
      <c r="U2689" s="148"/>
    </row>
    <row r="2690" spans="2:21" x14ac:dyDescent="0.45">
      <c r="B2690" s="154" t="str">
        <f t="shared" ca="1" si="161"/>
        <v/>
      </c>
      <c r="C2690" s="154" t="str">
        <f t="shared" ca="1" si="163"/>
        <v/>
      </c>
      <c r="D2690" s="154"/>
      <c r="E2690" s="153" t="str">
        <f t="shared" ca="1" si="162"/>
        <v/>
      </c>
      <c r="F2690" s="153"/>
      <c r="G2690" s="153"/>
      <c r="H2690" s="153"/>
      <c r="I2690" s="153"/>
      <c r="J2690" s="153"/>
      <c r="K2690" s="153"/>
      <c r="L2690" s="147" t="str">
        <f ca="1">IFERROR(VLOOKUP(E2690,'1-SETUP'!$A$52:$N$144,11,FALSE),"")</f>
        <v/>
      </c>
      <c r="M2690" s="147"/>
      <c r="N2690" s="147"/>
      <c r="O2690" s="147"/>
      <c r="P2690" s="147"/>
      <c r="Q2690" s="148" t="str">
        <f ca="1">IFERROR(VLOOKUP(E2690,'1-SETUP'!$A$52:$AN$144,33,FALSE),"")</f>
        <v/>
      </c>
      <c r="R2690" s="148"/>
      <c r="S2690" s="148"/>
      <c r="T2690" s="148"/>
      <c r="U2690" s="148"/>
    </row>
    <row r="2691" spans="2:21" x14ac:dyDescent="0.45">
      <c r="B2691" s="154" t="str">
        <f t="shared" ca="1" si="161"/>
        <v/>
      </c>
      <c r="C2691" s="154" t="str">
        <f t="shared" ca="1" si="163"/>
        <v/>
      </c>
      <c r="D2691" s="154"/>
      <c r="E2691" s="153" t="str">
        <f t="shared" ca="1" si="162"/>
        <v/>
      </c>
      <c r="F2691" s="153"/>
      <c r="G2691" s="153"/>
      <c r="H2691" s="153"/>
      <c r="I2691" s="153"/>
      <c r="J2691" s="153"/>
      <c r="K2691" s="153"/>
      <c r="L2691" s="147" t="str">
        <f ca="1">IFERROR(VLOOKUP(E2691,'1-SETUP'!$A$52:$N$144,11,FALSE),"")</f>
        <v/>
      </c>
      <c r="M2691" s="147"/>
      <c r="N2691" s="147"/>
      <c r="O2691" s="147"/>
      <c r="P2691" s="147"/>
      <c r="Q2691" s="148" t="str">
        <f ca="1">IFERROR(VLOOKUP(E2691,'1-SETUP'!$A$52:$AN$144,33,FALSE),"")</f>
        <v/>
      </c>
      <c r="R2691" s="148"/>
      <c r="S2691" s="148"/>
      <c r="T2691" s="148"/>
      <c r="U2691" s="148"/>
    </row>
    <row r="2692" spans="2:21" x14ac:dyDescent="0.45">
      <c r="B2692" s="154" t="str">
        <f t="shared" ca="1" si="161"/>
        <v/>
      </c>
      <c r="C2692" s="154" t="str">
        <f t="shared" ca="1" si="163"/>
        <v/>
      </c>
      <c r="D2692" s="154"/>
      <c r="E2692" s="153" t="str">
        <f t="shared" ca="1" si="162"/>
        <v/>
      </c>
      <c r="F2692" s="153"/>
      <c r="G2692" s="153"/>
      <c r="H2692" s="153"/>
      <c r="I2692" s="153"/>
      <c r="J2692" s="153"/>
      <c r="K2692" s="153"/>
      <c r="L2692" s="147" t="str">
        <f ca="1">IFERROR(VLOOKUP(E2692,'1-SETUP'!$A$52:$N$144,11,FALSE),"")</f>
        <v/>
      </c>
      <c r="M2692" s="147"/>
      <c r="N2692" s="147"/>
      <c r="O2692" s="147"/>
      <c r="P2692" s="147"/>
      <c r="Q2692" s="148" t="str">
        <f ca="1">IFERROR(VLOOKUP(E2692,'1-SETUP'!$A$52:$AN$144,33,FALSE),"")</f>
        <v/>
      </c>
      <c r="R2692" s="148"/>
      <c r="S2692" s="148"/>
      <c r="T2692" s="148"/>
      <c r="U2692" s="148"/>
    </row>
    <row r="2693" spans="2:21" x14ac:dyDescent="0.45">
      <c r="B2693" s="154" t="str">
        <f t="shared" ca="1" si="161"/>
        <v/>
      </c>
      <c r="C2693" s="154" t="str">
        <f t="shared" ca="1" si="163"/>
        <v/>
      </c>
      <c r="D2693" s="154"/>
      <c r="E2693" s="153" t="str">
        <f t="shared" ca="1" si="162"/>
        <v/>
      </c>
      <c r="F2693" s="153"/>
      <c r="G2693" s="153"/>
      <c r="H2693" s="153"/>
      <c r="I2693" s="153"/>
      <c r="J2693" s="153"/>
      <c r="K2693" s="153"/>
      <c r="L2693" s="147" t="str">
        <f ca="1">IFERROR(VLOOKUP(E2693,'1-SETUP'!$A$52:$N$144,11,FALSE),"")</f>
        <v/>
      </c>
      <c r="M2693" s="147"/>
      <c r="N2693" s="147"/>
      <c r="O2693" s="147"/>
      <c r="P2693" s="147"/>
      <c r="Q2693" s="148" t="str">
        <f ca="1">IFERROR(VLOOKUP(E2693,'1-SETUP'!$A$52:$AN$144,33,FALSE),"")</f>
        <v/>
      </c>
      <c r="R2693" s="148"/>
      <c r="S2693" s="148"/>
      <c r="T2693" s="148"/>
      <c r="U2693" s="148"/>
    </row>
    <row r="2694" spans="2:21" x14ac:dyDescent="0.45">
      <c r="B2694" s="154" t="str">
        <f t="shared" ca="1" si="161"/>
        <v/>
      </c>
      <c r="C2694" s="154" t="str">
        <f t="shared" ca="1" si="163"/>
        <v/>
      </c>
      <c r="D2694" s="154"/>
      <c r="E2694" s="153" t="str">
        <f t="shared" ca="1" si="162"/>
        <v/>
      </c>
      <c r="F2694" s="153"/>
      <c r="G2694" s="153"/>
      <c r="H2694" s="153"/>
      <c r="I2694" s="153"/>
      <c r="J2694" s="153"/>
      <c r="K2694" s="153"/>
      <c r="L2694" s="147" t="str">
        <f ca="1">IFERROR(VLOOKUP(E2694,'1-SETUP'!$A$52:$N$144,11,FALSE),"")</f>
        <v/>
      </c>
      <c r="M2694" s="147"/>
      <c r="N2694" s="147"/>
      <c r="O2694" s="147"/>
      <c r="P2694" s="147"/>
      <c r="Q2694" s="148" t="str">
        <f ca="1">IFERROR(VLOOKUP(E2694,'1-SETUP'!$A$52:$AN$144,33,FALSE),"")</f>
        <v/>
      </c>
      <c r="R2694" s="148"/>
      <c r="S2694" s="148"/>
      <c r="T2694" s="148"/>
      <c r="U2694" s="148"/>
    </row>
    <row r="2695" spans="2:21" x14ac:dyDescent="0.45">
      <c r="B2695" s="154" t="str">
        <f t="shared" ref="B2695:B2758" ca="1" si="164">H794</f>
        <v/>
      </c>
      <c r="C2695" s="154" t="str">
        <f t="shared" ca="1" si="163"/>
        <v/>
      </c>
      <c r="D2695" s="154"/>
      <c r="E2695" s="153" t="str">
        <f t="shared" ref="E2695:E2758" ca="1" si="165">I794</f>
        <v/>
      </c>
      <c r="F2695" s="153"/>
      <c r="G2695" s="153"/>
      <c r="H2695" s="153"/>
      <c r="I2695" s="153"/>
      <c r="J2695" s="153"/>
      <c r="K2695" s="153"/>
      <c r="L2695" s="147" t="str">
        <f ca="1">IFERROR(VLOOKUP(E2695,'1-SETUP'!$A$52:$N$144,11,FALSE),"")</f>
        <v/>
      </c>
      <c r="M2695" s="147"/>
      <c r="N2695" s="147"/>
      <c r="O2695" s="147"/>
      <c r="P2695" s="147"/>
      <c r="Q2695" s="148" t="str">
        <f ca="1">IFERROR(VLOOKUP(E2695,'1-SETUP'!$A$52:$AN$144,33,FALSE),"")</f>
        <v/>
      </c>
      <c r="R2695" s="148"/>
      <c r="S2695" s="148"/>
      <c r="T2695" s="148"/>
      <c r="U2695" s="148"/>
    </row>
    <row r="2696" spans="2:21" x14ac:dyDescent="0.45">
      <c r="B2696" s="154" t="str">
        <f t="shared" ca="1" si="164"/>
        <v/>
      </c>
      <c r="C2696" s="154" t="str">
        <f t="shared" ref="C2696:C2759" ca="1" si="166">I795</f>
        <v/>
      </c>
      <c r="D2696" s="154"/>
      <c r="E2696" s="153" t="str">
        <f t="shared" ca="1" si="165"/>
        <v/>
      </c>
      <c r="F2696" s="153"/>
      <c r="G2696" s="153"/>
      <c r="H2696" s="153"/>
      <c r="I2696" s="153"/>
      <c r="J2696" s="153"/>
      <c r="K2696" s="153"/>
      <c r="L2696" s="147" t="str">
        <f ca="1">IFERROR(VLOOKUP(E2696,'1-SETUP'!$A$52:$N$144,11,FALSE),"")</f>
        <v/>
      </c>
      <c r="M2696" s="147"/>
      <c r="N2696" s="147"/>
      <c r="O2696" s="147"/>
      <c r="P2696" s="147"/>
      <c r="Q2696" s="148" t="str">
        <f ca="1">IFERROR(VLOOKUP(E2696,'1-SETUP'!$A$52:$AN$144,33,FALSE),"")</f>
        <v/>
      </c>
      <c r="R2696" s="148"/>
      <c r="S2696" s="148"/>
      <c r="T2696" s="148"/>
      <c r="U2696" s="148"/>
    </row>
    <row r="2697" spans="2:21" x14ac:dyDescent="0.45">
      <c r="B2697" s="154" t="str">
        <f t="shared" ca="1" si="164"/>
        <v/>
      </c>
      <c r="C2697" s="154" t="str">
        <f t="shared" ca="1" si="166"/>
        <v/>
      </c>
      <c r="D2697" s="154"/>
      <c r="E2697" s="153" t="str">
        <f t="shared" ca="1" si="165"/>
        <v/>
      </c>
      <c r="F2697" s="153"/>
      <c r="G2697" s="153"/>
      <c r="H2697" s="153"/>
      <c r="I2697" s="153"/>
      <c r="J2697" s="153"/>
      <c r="K2697" s="153"/>
      <c r="L2697" s="147" t="str">
        <f ca="1">IFERROR(VLOOKUP(E2697,'1-SETUP'!$A$52:$N$144,11,FALSE),"")</f>
        <v/>
      </c>
      <c r="M2697" s="147"/>
      <c r="N2697" s="147"/>
      <c r="O2697" s="147"/>
      <c r="P2697" s="147"/>
      <c r="Q2697" s="148" t="str">
        <f ca="1">IFERROR(VLOOKUP(E2697,'1-SETUP'!$A$52:$AN$144,33,FALSE),"")</f>
        <v/>
      </c>
      <c r="R2697" s="148"/>
      <c r="S2697" s="148"/>
      <c r="T2697" s="148"/>
      <c r="U2697" s="148"/>
    </row>
    <row r="2698" spans="2:21" x14ac:dyDescent="0.45">
      <c r="B2698" s="154" t="str">
        <f t="shared" ca="1" si="164"/>
        <v/>
      </c>
      <c r="C2698" s="154" t="str">
        <f t="shared" ca="1" si="166"/>
        <v/>
      </c>
      <c r="D2698" s="154"/>
      <c r="E2698" s="153" t="str">
        <f t="shared" ca="1" si="165"/>
        <v/>
      </c>
      <c r="F2698" s="153"/>
      <c r="G2698" s="153"/>
      <c r="H2698" s="153"/>
      <c r="I2698" s="153"/>
      <c r="J2698" s="153"/>
      <c r="K2698" s="153"/>
      <c r="L2698" s="147" t="str">
        <f ca="1">IFERROR(VLOOKUP(E2698,'1-SETUP'!$A$52:$N$144,11,FALSE),"")</f>
        <v/>
      </c>
      <c r="M2698" s="147"/>
      <c r="N2698" s="147"/>
      <c r="O2698" s="147"/>
      <c r="P2698" s="147"/>
      <c r="Q2698" s="148" t="str">
        <f ca="1">IFERROR(VLOOKUP(E2698,'1-SETUP'!$A$52:$AN$144,33,FALSE),"")</f>
        <v/>
      </c>
      <c r="R2698" s="148"/>
      <c r="S2698" s="148"/>
      <c r="T2698" s="148"/>
      <c r="U2698" s="148"/>
    </row>
    <row r="2699" spans="2:21" x14ac:dyDescent="0.45">
      <c r="B2699" s="154" t="str">
        <f t="shared" ca="1" si="164"/>
        <v/>
      </c>
      <c r="C2699" s="154" t="str">
        <f t="shared" ca="1" si="166"/>
        <v/>
      </c>
      <c r="D2699" s="154"/>
      <c r="E2699" s="153" t="str">
        <f t="shared" ca="1" si="165"/>
        <v/>
      </c>
      <c r="F2699" s="153"/>
      <c r="G2699" s="153"/>
      <c r="H2699" s="153"/>
      <c r="I2699" s="153"/>
      <c r="J2699" s="153"/>
      <c r="K2699" s="153"/>
      <c r="L2699" s="147" t="str">
        <f ca="1">IFERROR(VLOOKUP(E2699,'1-SETUP'!$A$52:$N$144,11,FALSE),"")</f>
        <v/>
      </c>
      <c r="M2699" s="147"/>
      <c r="N2699" s="147"/>
      <c r="O2699" s="147"/>
      <c r="P2699" s="147"/>
      <c r="Q2699" s="148" t="str">
        <f ca="1">IFERROR(VLOOKUP(E2699,'1-SETUP'!$A$52:$AN$144,33,FALSE),"")</f>
        <v/>
      </c>
      <c r="R2699" s="148"/>
      <c r="S2699" s="148"/>
      <c r="T2699" s="148"/>
      <c r="U2699" s="148"/>
    </row>
    <row r="2700" spans="2:21" x14ac:dyDescent="0.45">
      <c r="B2700" s="154" t="str">
        <f t="shared" ca="1" si="164"/>
        <v/>
      </c>
      <c r="C2700" s="154" t="str">
        <f t="shared" ca="1" si="166"/>
        <v/>
      </c>
      <c r="D2700" s="154"/>
      <c r="E2700" s="153" t="str">
        <f t="shared" ca="1" si="165"/>
        <v/>
      </c>
      <c r="F2700" s="153"/>
      <c r="G2700" s="153"/>
      <c r="H2700" s="153"/>
      <c r="I2700" s="153"/>
      <c r="J2700" s="153"/>
      <c r="K2700" s="153"/>
      <c r="L2700" s="147" t="str">
        <f ca="1">IFERROR(VLOOKUP(E2700,'1-SETUP'!$A$52:$N$144,11,FALSE),"")</f>
        <v/>
      </c>
      <c r="M2700" s="147"/>
      <c r="N2700" s="147"/>
      <c r="O2700" s="147"/>
      <c r="P2700" s="147"/>
      <c r="Q2700" s="148" t="str">
        <f ca="1">IFERROR(VLOOKUP(E2700,'1-SETUP'!$A$52:$AN$144,33,FALSE),"")</f>
        <v/>
      </c>
      <c r="R2700" s="148"/>
      <c r="S2700" s="148"/>
      <c r="T2700" s="148"/>
      <c r="U2700" s="148"/>
    </row>
    <row r="2701" spans="2:21" x14ac:dyDescent="0.45">
      <c r="B2701" s="154" t="str">
        <f t="shared" ca="1" si="164"/>
        <v/>
      </c>
      <c r="C2701" s="154" t="str">
        <f t="shared" ca="1" si="166"/>
        <v/>
      </c>
      <c r="D2701" s="154"/>
      <c r="E2701" s="153" t="str">
        <f t="shared" ca="1" si="165"/>
        <v/>
      </c>
      <c r="F2701" s="153"/>
      <c r="G2701" s="153"/>
      <c r="H2701" s="153"/>
      <c r="I2701" s="153"/>
      <c r="J2701" s="153"/>
      <c r="K2701" s="153"/>
      <c r="L2701" s="147" t="str">
        <f ca="1">IFERROR(VLOOKUP(E2701,'1-SETUP'!$A$52:$N$144,11,FALSE),"")</f>
        <v/>
      </c>
      <c r="M2701" s="147"/>
      <c r="N2701" s="147"/>
      <c r="O2701" s="147"/>
      <c r="P2701" s="147"/>
      <c r="Q2701" s="148" t="str">
        <f ca="1">IFERROR(VLOOKUP(E2701,'1-SETUP'!$A$52:$AN$144,33,FALSE),"")</f>
        <v/>
      </c>
      <c r="R2701" s="148"/>
      <c r="S2701" s="148"/>
      <c r="T2701" s="148"/>
      <c r="U2701" s="148"/>
    </row>
    <row r="2702" spans="2:21" x14ac:dyDescent="0.45">
      <c r="B2702" s="154" t="str">
        <f t="shared" ca="1" si="164"/>
        <v/>
      </c>
      <c r="C2702" s="154" t="str">
        <f t="shared" ca="1" si="166"/>
        <v/>
      </c>
      <c r="D2702" s="154"/>
      <c r="E2702" s="153" t="str">
        <f t="shared" ca="1" si="165"/>
        <v/>
      </c>
      <c r="F2702" s="153"/>
      <c r="G2702" s="153"/>
      <c r="H2702" s="153"/>
      <c r="I2702" s="153"/>
      <c r="J2702" s="153"/>
      <c r="K2702" s="153"/>
      <c r="L2702" s="147" t="str">
        <f ca="1">IFERROR(VLOOKUP(E2702,'1-SETUP'!$A$52:$N$144,11,FALSE),"")</f>
        <v/>
      </c>
      <c r="M2702" s="147"/>
      <c r="N2702" s="147"/>
      <c r="O2702" s="147"/>
      <c r="P2702" s="147"/>
      <c r="Q2702" s="148" t="str">
        <f ca="1">IFERROR(VLOOKUP(E2702,'1-SETUP'!$A$52:$AN$144,33,FALSE),"")</f>
        <v/>
      </c>
      <c r="R2702" s="148"/>
      <c r="S2702" s="148"/>
      <c r="T2702" s="148"/>
      <c r="U2702" s="148"/>
    </row>
    <row r="2703" spans="2:21" x14ac:dyDescent="0.45">
      <c r="B2703" s="154" t="str">
        <f t="shared" ca="1" si="164"/>
        <v/>
      </c>
      <c r="C2703" s="154" t="str">
        <f t="shared" ca="1" si="166"/>
        <v/>
      </c>
      <c r="D2703" s="154"/>
      <c r="E2703" s="153" t="str">
        <f t="shared" ca="1" si="165"/>
        <v/>
      </c>
      <c r="F2703" s="153"/>
      <c r="G2703" s="153"/>
      <c r="H2703" s="153"/>
      <c r="I2703" s="153"/>
      <c r="J2703" s="153"/>
      <c r="K2703" s="153"/>
      <c r="L2703" s="147" t="str">
        <f ca="1">IFERROR(VLOOKUP(E2703,'1-SETUP'!$A$52:$N$144,11,FALSE),"")</f>
        <v/>
      </c>
      <c r="M2703" s="147"/>
      <c r="N2703" s="147"/>
      <c r="O2703" s="147"/>
      <c r="P2703" s="147"/>
      <c r="Q2703" s="148" t="str">
        <f ca="1">IFERROR(VLOOKUP(E2703,'1-SETUP'!$A$52:$AN$144,33,FALSE),"")</f>
        <v/>
      </c>
      <c r="R2703" s="148"/>
      <c r="S2703" s="148"/>
      <c r="T2703" s="148"/>
      <c r="U2703" s="148"/>
    </row>
    <row r="2704" spans="2:21" x14ac:dyDescent="0.45">
      <c r="B2704" s="154" t="str">
        <f t="shared" ca="1" si="164"/>
        <v/>
      </c>
      <c r="C2704" s="154" t="str">
        <f t="shared" ca="1" si="166"/>
        <v/>
      </c>
      <c r="D2704" s="154"/>
      <c r="E2704" s="153" t="str">
        <f t="shared" ca="1" si="165"/>
        <v/>
      </c>
      <c r="F2704" s="153"/>
      <c r="G2704" s="153"/>
      <c r="H2704" s="153"/>
      <c r="I2704" s="153"/>
      <c r="J2704" s="153"/>
      <c r="K2704" s="153"/>
      <c r="L2704" s="147" t="str">
        <f ca="1">IFERROR(VLOOKUP(E2704,'1-SETUP'!$A$52:$N$144,11,FALSE),"")</f>
        <v/>
      </c>
      <c r="M2704" s="147"/>
      <c r="N2704" s="147"/>
      <c r="O2704" s="147"/>
      <c r="P2704" s="147"/>
      <c r="Q2704" s="148" t="str">
        <f ca="1">IFERROR(VLOOKUP(E2704,'1-SETUP'!$A$52:$AN$144,33,FALSE),"")</f>
        <v/>
      </c>
      <c r="R2704" s="148"/>
      <c r="S2704" s="148"/>
      <c r="T2704" s="148"/>
      <c r="U2704" s="148"/>
    </row>
    <row r="2705" spans="2:21" x14ac:dyDescent="0.45">
      <c r="B2705" s="154" t="str">
        <f t="shared" ca="1" si="164"/>
        <v/>
      </c>
      <c r="C2705" s="154" t="str">
        <f t="shared" ca="1" si="166"/>
        <v/>
      </c>
      <c r="D2705" s="154"/>
      <c r="E2705" s="153" t="str">
        <f t="shared" ca="1" si="165"/>
        <v/>
      </c>
      <c r="F2705" s="153"/>
      <c r="G2705" s="153"/>
      <c r="H2705" s="153"/>
      <c r="I2705" s="153"/>
      <c r="J2705" s="153"/>
      <c r="K2705" s="153"/>
      <c r="L2705" s="147" t="str">
        <f ca="1">IFERROR(VLOOKUP(E2705,'1-SETUP'!$A$52:$N$144,11,FALSE),"")</f>
        <v/>
      </c>
      <c r="M2705" s="147"/>
      <c r="N2705" s="147"/>
      <c r="O2705" s="147"/>
      <c r="P2705" s="147"/>
      <c r="Q2705" s="148" t="str">
        <f ca="1">IFERROR(VLOOKUP(E2705,'1-SETUP'!$A$52:$AN$144,33,FALSE),"")</f>
        <v/>
      </c>
      <c r="R2705" s="148"/>
      <c r="S2705" s="148"/>
      <c r="T2705" s="148"/>
      <c r="U2705" s="148"/>
    </row>
    <row r="2706" spans="2:21" x14ac:dyDescent="0.45">
      <c r="B2706" s="154" t="str">
        <f t="shared" ca="1" si="164"/>
        <v/>
      </c>
      <c r="C2706" s="154" t="str">
        <f t="shared" ca="1" si="166"/>
        <v/>
      </c>
      <c r="D2706" s="154"/>
      <c r="E2706" s="153" t="str">
        <f t="shared" ca="1" si="165"/>
        <v/>
      </c>
      <c r="F2706" s="153"/>
      <c r="G2706" s="153"/>
      <c r="H2706" s="153"/>
      <c r="I2706" s="153"/>
      <c r="J2706" s="153"/>
      <c r="K2706" s="153"/>
      <c r="L2706" s="147" t="str">
        <f ca="1">IFERROR(VLOOKUP(E2706,'1-SETUP'!$A$52:$N$144,11,FALSE),"")</f>
        <v/>
      </c>
      <c r="M2706" s="147"/>
      <c r="N2706" s="147"/>
      <c r="O2706" s="147"/>
      <c r="P2706" s="147"/>
      <c r="Q2706" s="148" t="str">
        <f ca="1">IFERROR(VLOOKUP(E2706,'1-SETUP'!$A$52:$AN$144,33,FALSE),"")</f>
        <v/>
      </c>
      <c r="R2706" s="148"/>
      <c r="S2706" s="148"/>
      <c r="T2706" s="148"/>
      <c r="U2706" s="148"/>
    </row>
    <row r="2707" spans="2:21" x14ac:dyDescent="0.45">
      <c r="B2707" s="154" t="str">
        <f t="shared" ca="1" si="164"/>
        <v/>
      </c>
      <c r="C2707" s="154" t="str">
        <f t="shared" ca="1" si="166"/>
        <v/>
      </c>
      <c r="D2707" s="154"/>
      <c r="E2707" s="153" t="str">
        <f t="shared" ca="1" si="165"/>
        <v/>
      </c>
      <c r="F2707" s="153"/>
      <c r="G2707" s="153"/>
      <c r="H2707" s="153"/>
      <c r="I2707" s="153"/>
      <c r="J2707" s="153"/>
      <c r="K2707" s="153"/>
      <c r="L2707" s="147" t="str">
        <f ca="1">IFERROR(VLOOKUP(E2707,'1-SETUP'!$A$52:$N$144,11,FALSE),"")</f>
        <v/>
      </c>
      <c r="M2707" s="147"/>
      <c r="N2707" s="147"/>
      <c r="O2707" s="147"/>
      <c r="P2707" s="147"/>
      <c r="Q2707" s="148" t="str">
        <f ca="1">IFERROR(VLOOKUP(E2707,'1-SETUP'!$A$52:$AN$144,33,FALSE),"")</f>
        <v/>
      </c>
      <c r="R2707" s="148"/>
      <c r="S2707" s="148"/>
      <c r="T2707" s="148"/>
      <c r="U2707" s="148"/>
    </row>
    <row r="2708" spans="2:21" x14ac:dyDescent="0.45">
      <c r="B2708" s="154" t="str">
        <f t="shared" ca="1" si="164"/>
        <v/>
      </c>
      <c r="C2708" s="154" t="str">
        <f t="shared" ca="1" si="166"/>
        <v/>
      </c>
      <c r="D2708" s="154"/>
      <c r="E2708" s="153" t="str">
        <f t="shared" ca="1" si="165"/>
        <v/>
      </c>
      <c r="F2708" s="153"/>
      <c r="G2708" s="153"/>
      <c r="H2708" s="153"/>
      <c r="I2708" s="153"/>
      <c r="J2708" s="153"/>
      <c r="K2708" s="153"/>
      <c r="L2708" s="147" t="str">
        <f ca="1">IFERROR(VLOOKUP(E2708,'1-SETUP'!$A$52:$N$144,11,FALSE),"")</f>
        <v/>
      </c>
      <c r="M2708" s="147"/>
      <c r="N2708" s="147"/>
      <c r="O2708" s="147"/>
      <c r="P2708" s="147"/>
      <c r="Q2708" s="148" t="str">
        <f ca="1">IFERROR(VLOOKUP(E2708,'1-SETUP'!$A$52:$AN$144,33,FALSE),"")</f>
        <v/>
      </c>
      <c r="R2708" s="148"/>
      <c r="S2708" s="148"/>
      <c r="T2708" s="148"/>
      <c r="U2708" s="148"/>
    </row>
    <row r="2709" spans="2:21" x14ac:dyDescent="0.45">
      <c r="B2709" s="154" t="str">
        <f t="shared" ca="1" si="164"/>
        <v/>
      </c>
      <c r="C2709" s="154" t="str">
        <f t="shared" ca="1" si="166"/>
        <v/>
      </c>
      <c r="D2709" s="154"/>
      <c r="E2709" s="153" t="str">
        <f t="shared" ca="1" si="165"/>
        <v/>
      </c>
      <c r="F2709" s="153"/>
      <c r="G2709" s="153"/>
      <c r="H2709" s="153"/>
      <c r="I2709" s="153"/>
      <c r="J2709" s="153"/>
      <c r="K2709" s="153"/>
      <c r="L2709" s="147" t="str">
        <f ca="1">IFERROR(VLOOKUP(E2709,'1-SETUP'!$A$52:$N$144,11,FALSE),"")</f>
        <v/>
      </c>
      <c r="M2709" s="147"/>
      <c r="N2709" s="147"/>
      <c r="O2709" s="147"/>
      <c r="P2709" s="147"/>
      <c r="Q2709" s="148" t="str">
        <f ca="1">IFERROR(VLOOKUP(E2709,'1-SETUP'!$A$52:$AN$144,33,FALSE),"")</f>
        <v/>
      </c>
      <c r="R2709" s="148"/>
      <c r="S2709" s="148"/>
      <c r="T2709" s="148"/>
      <c r="U2709" s="148"/>
    </row>
    <row r="2710" spans="2:21" x14ac:dyDescent="0.45">
      <c r="B2710" s="154" t="str">
        <f t="shared" ca="1" si="164"/>
        <v/>
      </c>
      <c r="C2710" s="154" t="str">
        <f t="shared" ca="1" si="166"/>
        <v/>
      </c>
      <c r="D2710" s="154"/>
      <c r="E2710" s="153" t="str">
        <f t="shared" ca="1" si="165"/>
        <v/>
      </c>
      <c r="F2710" s="153"/>
      <c r="G2710" s="153"/>
      <c r="H2710" s="153"/>
      <c r="I2710" s="153"/>
      <c r="J2710" s="153"/>
      <c r="K2710" s="153"/>
      <c r="L2710" s="147" t="str">
        <f ca="1">IFERROR(VLOOKUP(E2710,'1-SETUP'!$A$52:$N$144,11,FALSE),"")</f>
        <v/>
      </c>
      <c r="M2710" s="147"/>
      <c r="N2710" s="147"/>
      <c r="O2710" s="147"/>
      <c r="P2710" s="147"/>
      <c r="Q2710" s="148" t="str">
        <f ca="1">IFERROR(VLOOKUP(E2710,'1-SETUP'!$A$52:$AN$144,33,FALSE),"")</f>
        <v/>
      </c>
      <c r="R2710" s="148"/>
      <c r="S2710" s="148"/>
      <c r="T2710" s="148"/>
      <c r="U2710" s="148"/>
    </row>
    <row r="2711" spans="2:21" x14ac:dyDescent="0.45">
      <c r="B2711" s="154" t="str">
        <f t="shared" ca="1" si="164"/>
        <v/>
      </c>
      <c r="C2711" s="154" t="str">
        <f t="shared" ca="1" si="166"/>
        <v/>
      </c>
      <c r="D2711" s="154"/>
      <c r="E2711" s="153" t="str">
        <f t="shared" ca="1" si="165"/>
        <v/>
      </c>
      <c r="F2711" s="153"/>
      <c r="G2711" s="153"/>
      <c r="H2711" s="153"/>
      <c r="I2711" s="153"/>
      <c r="J2711" s="153"/>
      <c r="K2711" s="153"/>
      <c r="L2711" s="147" t="str">
        <f ca="1">IFERROR(VLOOKUP(E2711,'1-SETUP'!$A$52:$N$144,11,FALSE),"")</f>
        <v/>
      </c>
      <c r="M2711" s="147"/>
      <c r="N2711" s="147"/>
      <c r="O2711" s="147"/>
      <c r="P2711" s="147"/>
      <c r="Q2711" s="148" t="str">
        <f ca="1">IFERROR(VLOOKUP(E2711,'1-SETUP'!$A$52:$AN$144,33,FALSE),"")</f>
        <v/>
      </c>
      <c r="R2711" s="148"/>
      <c r="S2711" s="148"/>
      <c r="T2711" s="148"/>
      <c r="U2711" s="148"/>
    </row>
    <row r="2712" spans="2:21" x14ac:dyDescent="0.45">
      <c r="B2712" s="154" t="str">
        <f t="shared" ca="1" si="164"/>
        <v/>
      </c>
      <c r="C2712" s="154" t="str">
        <f t="shared" ca="1" si="166"/>
        <v/>
      </c>
      <c r="D2712" s="154"/>
      <c r="E2712" s="153" t="str">
        <f t="shared" ca="1" si="165"/>
        <v/>
      </c>
      <c r="F2712" s="153"/>
      <c r="G2712" s="153"/>
      <c r="H2712" s="153"/>
      <c r="I2712" s="153"/>
      <c r="J2712" s="153"/>
      <c r="K2712" s="153"/>
      <c r="L2712" s="147" t="str">
        <f ca="1">IFERROR(VLOOKUP(E2712,'1-SETUP'!$A$52:$N$144,11,FALSE),"")</f>
        <v/>
      </c>
      <c r="M2712" s="147"/>
      <c r="N2712" s="147"/>
      <c r="O2712" s="147"/>
      <c r="P2712" s="147"/>
      <c r="Q2712" s="148" t="str">
        <f ca="1">IFERROR(VLOOKUP(E2712,'1-SETUP'!$A$52:$AN$144,33,FALSE),"")</f>
        <v/>
      </c>
      <c r="R2712" s="148"/>
      <c r="S2712" s="148"/>
      <c r="T2712" s="148"/>
      <c r="U2712" s="148"/>
    </row>
    <row r="2713" spans="2:21" x14ac:dyDescent="0.45">
      <c r="B2713" s="154" t="str">
        <f t="shared" ca="1" si="164"/>
        <v/>
      </c>
      <c r="C2713" s="154" t="str">
        <f t="shared" ca="1" si="166"/>
        <v/>
      </c>
      <c r="D2713" s="154"/>
      <c r="E2713" s="153" t="str">
        <f t="shared" ca="1" si="165"/>
        <v/>
      </c>
      <c r="F2713" s="153"/>
      <c r="G2713" s="153"/>
      <c r="H2713" s="153"/>
      <c r="I2713" s="153"/>
      <c r="J2713" s="153"/>
      <c r="K2713" s="153"/>
      <c r="L2713" s="147" t="str">
        <f ca="1">IFERROR(VLOOKUP(E2713,'1-SETUP'!$A$52:$N$144,11,FALSE),"")</f>
        <v/>
      </c>
      <c r="M2713" s="147"/>
      <c r="N2713" s="147"/>
      <c r="O2713" s="147"/>
      <c r="P2713" s="147"/>
      <c r="Q2713" s="148" t="str">
        <f ca="1">IFERROR(VLOOKUP(E2713,'1-SETUP'!$A$52:$AN$144,33,FALSE),"")</f>
        <v/>
      </c>
      <c r="R2713" s="148"/>
      <c r="S2713" s="148"/>
      <c r="T2713" s="148"/>
      <c r="U2713" s="148"/>
    </row>
    <row r="2714" spans="2:21" x14ac:dyDescent="0.45">
      <c r="B2714" s="154" t="str">
        <f t="shared" ca="1" si="164"/>
        <v/>
      </c>
      <c r="C2714" s="154" t="str">
        <f t="shared" ca="1" si="166"/>
        <v/>
      </c>
      <c r="D2714" s="154"/>
      <c r="E2714" s="153" t="str">
        <f t="shared" ca="1" si="165"/>
        <v/>
      </c>
      <c r="F2714" s="153"/>
      <c r="G2714" s="153"/>
      <c r="H2714" s="153"/>
      <c r="I2714" s="153"/>
      <c r="J2714" s="153"/>
      <c r="K2714" s="153"/>
      <c r="L2714" s="147" t="str">
        <f ca="1">IFERROR(VLOOKUP(E2714,'1-SETUP'!$A$52:$N$144,11,FALSE),"")</f>
        <v/>
      </c>
      <c r="M2714" s="147"/>
      <c r="N2714" s="147"/>
      <c r="O2714" s="147"/>
      <c r="P2714" s="147"/>
      <c r="Q2714" s="148" t="str">
        <f ca="1">IFERROR(VLOOKUP(E2714,'1-SETUP'!$A$52:$AN$144,33,FALSE),"")</f>
        <v/>
      </c>
      <c r="R2714" s="148"/>
      <c r="S2714" s="148"/>
      <c r="T2714" s="148"/>
      <c r="U2714" s="148"/>
    </row>
    <row r="2715" spans="2:21" x14ac:dyDescent="0.45">
      <c r="B2715" s="154" t="str">
        <f t="shared" ca="1" si="164"/>
        <v/>
      </c>
      <c r="C2715" s="154" t="str">
        <f t="shared" ca="1" si="166"/>
        <v/>
      </c>
      <c r="D2715" s="154"/>
      <c r="E2715" s="153" t="str">
        <f t="shared" ca="1" si="165"/>
        <v/>
      </c>
      <c r="F2715" s="153"/>
      <c r="G2715" s="153"/>
      <c r="H2715" s="153"/>
      <c r="I2715" s="153"/>
      <c r="J2715" s="153"/>
      <c r="K2715" s="153"/>
      <c r="L2715" s="147" t="str">
        <f ca="1">IFERROR(VLOOKUP(E2715,'1-SETUP'!$A$52:$N$144,11,FALSE),"")</f>
        <v/>
      </c>
      <c r="M2715" s="147"/>
      <c r="N2715" s="147"/>
      <c r="O2715" s="147"/>
      <c r="P2715" s="147"/>
      <c r="Q2715" s="148" t="str">
        <f ca="1">IFERROR(VLOOKUP(E2715,'1-SETUP'!$A$52:$AN$144,33,FALSE),"")</f>
        <v/>
      </c>
      <c r="R2715" s="148"/>
      <c r="S2715" s="148"/>
      <c r="T2715" s="148"/>
      <c r="U2715" s="148"/>
    </row>
    <row r="2716" spans="2:21" x14ac:dyDescent="0.45">
      <c r="B2716" s="154" t="str">
        <f t="shared" ca="1" si="164"/>
        <v/>
      </c>
      <c r="C2716" s="154" t="str">
        <f t="shared" ca="1" si="166"/>
        <v/>
      </c>
      <c r="D2716" s="154"/>
      <c r="E2716" s="153" t="str">
        <f t="shared" ca="1" si="165"/>
        <v/>
      </c>
      <c r="F2716" s="153"/>
      <c r="G2716" s="153"/>
      <c r="H2716" s="153"/>
      <c r="I2716" s="153"/>
      <c r="J2716" s="153"/>
      <c r="K2716" s="153"/>
      <c r="L2716" s="147" t="str">
        <f ca="1">IFERROR(VLOOKUP(E2716,'1-SETUP'!$A$52:$N$144,11,FALSE),"")</f>
        <v/>
      </c>
      <c r="M2716" s="147"/>
      <c r="N2716" s="147"/>
      <c r="O2716" s="147"/>
      <c r="P2716" s="147"/>
      <c r="Q2716" s="148" t="str">
        <f ca="1">IFERROR(VLOOKUP(E2716,'1-SETUP'!$A$52:$AN$144,33,FALSE),"")</f>
        <v/>
      </c>
      <c r="R2716" s="148"/>
      <c r="S2716" s="148"/>
      <c r="T2716" s="148"/>
      <c r="U2716" s="148"/>
    </row>
    <row r="2717" spans="2:21" x14ac:dyDescent="0.45">
      <c r="B2717" s="154" t="str">
        <f t="shared" ca="1" si="164"/>
        <v/>
      </c>
      <c r="C2717" s="154" t="str">
        <f t="shared" ca="1" si="166"/>
        <v/>
      </c>
      <c r="D2717" s="154"/>
      <c r="E2717" s="153" t="str">
        <f t="shared" ca="1" si="165"/>
        <v/>
      </c>
      <c r="F2717" s="153"/>
      <c r="G2717" s="153"/>
      <c r="H2717" s="153"/>
      <c r="I2717" s="153"/>
      <c r="J2717" s="153"/>
      <c r="K2717" s="153"/>
      <c r="L2717" s="147" t="str">
        <f ca="1">IFERROR(VLOOKUP(E2717,'1-SETUP'!$A$52:$N$144,11,FALSE),"")</f>
        <v/>
      </c>
      <c r="M2717" s="147"/>
      <c r="N2717" s="147"/>
      <c r="O2717" s="147"/>
      <c r="P2717" s="147"/>
      <c r="Q2717" s="148" t="str">
        <f ca="1">IFERROR(VLOOKUP(E2717,'1-SETUP'!$A$52:$AN$144,33,FALSE),"")</f>
        <v/>
      </c>
      <c r="R2717" s="148"/>
      <c r="S2717" s="148"/>
      <c r="T2717" s="148"/>
      <c r="U2717" s="148"/>
    </row>
    <row r="2718" spans="2:21" x14ac:dyDescent="0.45">
      <c r="B2718" s="154" t="str">
        <f t="shared" ca="1" si="164"/>
        <v/>
      </c>
      <c r="C2718" s="154" t="str">
        <f t="shared" ca="1" si="166"/>
        <v/>
      </c>
      <c r="D2718" s="154"/>
      <c r="E2718" s="153" t="str">
        <f t="shared" ca="1" si="165"/>
        <v/>
      </c>
      <c r="F2718" s="153"/>
      <c r="G2718" s="153"/>
      <c r="H2718" s="153"/>
      <c r="I2718" s="153"/>
      <c r="J2718" s="153"/>
      <c r="K2718" s="153"/>
      <c r="L2718" s="147" t="str">
        <f ca="1">IFERROR(VLOOKUP(E2718,'1-SETUP'!$A$52:$N$144,11,FALSE),"")</f>
        <v/>
      </c>
      <c r="M2718" s="147"/>
      <c r="N2718" s="147"/>
      <c r="O2718" s="147"/>
      <c r="P2718" s="147"/>
      <c r="Q2718" s="148" t="str">
        <f ca="1">IFERROR(VLOOKUP(E2718,'1-SETUP'!$A$52:$AN$144,33,FALSE),"")</f>
        <v/>
      </c>
      <c r="R2718" s="148"/>
      <c r="S2718" s="148"/>
      <c r="T2718" s="148"/>
      <c r="U2718" s="148"/>
    </row>
    <row r="2719" spans="2:21" x14ac:dyDescent="0.45">
      <c r="B2719" s="154" t="str">
        <f t="shared" ca="1" si="164"/>
        <v/>
      </c>
      <c r="C2719" s="154" t="str">
        <f t="shared" ca="1" si="166"/>
        <v/>
      </c>
      <c r="D2719" s="154"/>
      <c r="E2719" s="153" t="str">
        <f t="shared" ca="1" si="165"/>
        <v/>
      </c>
      <c r="F2719" s="153"/>
      <c r="G2719" s="153"/>
      <c r="H2719" s="153"/>
      <c r="I2719" s="153"/>
      <c r="J2719" s="153"/>
      <c r="K2719" s="153"/>
      <c r="L2719" s="147" t="str">
        <f ca="1">IFERROR(VLOOKUP(E2719,'1-SETUP'!$A$52:$N$144,11,FALSE),"")</f>
        <v/>
      </c>
      <c r="M2719" s="147"/>
      <c r="N2719" s="147"/>
      <c r="O2719" s="147"/>
      <c r="P2719" s="147"/>
      <c r="Q2719" s="148" t="str">
        <f ca="1">IFERROR(VLOOKUP(E2719,'1-SETUP'!$A$52:$AN$144,33,FALSE),"")</f>
        <v/>
      </c>
      <c r="R2719" s="148"/>
      <c r="S2719" s="148"/>
      <c r="T2719" s="148"/>
      <c r="U2719" s="148"/>
    </row>
    <row r="2720" spans="2:21" x14ac:dyDescent="0.45">
      <c r="B2720" s="154" t="str">
        <f t="shared" ca="1" si="164"/>
        <v/>
      </c>
      <c r="C2720" s="154" t="str">
        <f t="shared" ca="1" si="166"/>
        <v/>
      </c>
      <c r="D2720" s="154"/>
      <c r="E2720" s="153" t="str">
        <f t="shared" ca="1" si="165"/>
        <v/>
      </c>
      <c r="F2720" s="153"/>
      <c r="G2720" s="153"/>
      <c r="H2720" s="153"/>
      <c r="I2720" s="153"/>
      <c r="J2720" s="153"/>
      <c r="K2720" s="153"/>
      <c r="L2720" s="147" t="str">
        <f ca="1">IFERROR(VLOOKUP(E2720,'1-SETUP'!$A$52:$N$144,11,FALSE),"")</f>
        <v/>
      </c>
      <c r="M2720" s="147"/>
      <c r="N2720" s="147"/>
      <c r="O2720" s="147"/>
      <c r="P2720" s="147"/>
      <c r="Q2720" s="148" t="str">
        <f ca="1">IFERROR(VLOOKUP(E2720,'1-SETUP'!$A$52:$AN$144,33,FALSE),"")</f>
        <v/>
      </c>
      <c r="R2720" s="148"/>
      <c r="S2720" s="148"/>
      <c r="T2720" s="148"/>
      <c r="U2720" s="148"/>
    </row>
    <row r="2721" spans="2:21" x14ac:dyDescent="0.45">
      <c r="B2721" s="154" t="str">
        <f t="shared" ca="1" si="164"/>
        <v/>
      </c>
      <c r="C2721" s="154" t="str">
        <f t="shared" ca="1" si="166"/>
        <v/>
      </c>
      <c r="D2721" s="154"/>
      <c r="E2721" s="153" t="str">
        <f t="shared" ca="1" si="165"/>
        <v/>
      </c>
      <c r="F2721" s="153"/>
      <c r="G2721" s="153"/>
      <c r="H2721" s="153"/>
      <c r="I2721" s="153"/>
      <c r="J2721" s="153"/>
      <c r="K2721" s="153"/>
      <c r="L2721" s="147" t="str">
        <f ca="1">IFERROR(VLOOKUP(E2721,'1-SETUP'!$A$52:$N$144,11,FALSE),"")</f>
        <v/>
      </c>
      <c r="M2721" s="147"/>
      <c r="N2721" s="147"/>
      <c r="O2721" s="147"/>
      <c r="P2721" s="147"/>
      <c r="Q2721" s="148" t="str">
        <f ca="1">IFERROR(VLOOKUP(E2721,'1-SETUP'!$A$52:$AN$144,33,FALSE),"")</f>
        <v/>
      </c>
      <c r="R2721" s="148"/>
      <c r="S2721" s="148"/>
      <c r="T2721" s="148"/>
      <c r="U2721" s="148"/>
    </row>
    <row r="2722" spans="2:21" x14ac:dyDescent="0.45">
      <c r="B2722" s="154" t="str">
        <f t="shared" ca="1" si="164"/>
        <v/>
      </c>
      <c r="C2722" s="154" t="str">
        <f t="shared" ca="1" si="166"/>
        <v/>
      </c>
      <c r="D2722" s="154"/>
      <c r="E2722" s="153" t="str">
        <f t="shared" ca="1" si="165"/>
        <v/>
      </c>
      <c r="F2722" s="153"/>
      <c r="G2722" s="153"/>
      <c r="H2722" s="153"/>
      <c r="I2722" s="153"/>
      <c r="J2722" s="153"/>
      <c r="K2722" s="153"/>
      <c r="L2722" s="147" t="str">
        <f ca="1">IFERROR(VLOOKUP(E2722,'1-SETUP'!$A$52:$N$144,11,FALSE),"")</f>
        <v/>
      </c>
      <c r="M2722" s="147"/>
      <c r="N2722" s="147"/>
      <c r="O2722" s="147"/>
      <c r="P2722" s="147"/>
      <c r="Q2722" s="148" t="str">
        <f ca="1">IFERROR(VLOOKUP(E2722,'1-SETUP'!$A$52:$AN$144,33,FALSE),"")</f>
        <v/>
      </c>
      <c r="R2722" s="148"/>
      <c r="S2722" s="148"/>
      <c r="T2722" s="148"/>
      <c r="U2722" s="148"/>
    </row>
    <row r="2723" spans="2:21" x14ac:dyDescent="0.45">
      <c r="B2723" s="154" t="str">
        <f t="shared" ca="1" si="164"/>
        <v/>
      </c>
      <c r="C2723" s="154" t="str">
        <f t="shared" ca="1" si="166"/>
        <v/>
      </c>
      <c r="D2723" s="154"/>
      <c r="E2723" s="153" t="str">
        <f t="shared" ca="1" si="165"/>
        <v/>
      </c>
      <c r="F2723" s="153"/>
      <c r="G2723" s="153"/>
      <c r="H2723" s="153"/>
      <c r="I2723" s="153"/>
      <c r="J2723" s="153"/>
      <c r="K2723" s="153"/>
      <c r="L2723" s="147" t="str">
        <f ca="1">IFERROR(VLOOKUP(E2723,'1-SETUP'!$A$52:$N$144,11,FALSE),"")</f>
        <v/>
      </c>
      <c r="M2723" s="147"/>
      <c r="N2723" s="147"/>
      <c r="O2723" s="147"/>
      <c r="P2723" s="147"/>
      <c r="Q2723" s="148" t="str">
        <f ca="1">IFERROR(VLOOKUP(E2723,'1-SETUP'!$A$52:$AN$144,33,FALSE),"")</f>
        <v/>
      </c>
      <c r="R2723" s="148"/>
      <c r="S2723" s="148"/>
      <c r="T2723" s="148"/>
      <c r="U2723" s="148"/>
    </row>
    <row r="2724" spans="2:21" x14ac:dyDescent="0.45">
      <c r="B2724" s="154" t="str">
        <f t="shared" ca="1" si="164"/>
        <v/>
      </c>
      <c r="C2724" s="154" t="str">
        <f t="shared" ca="1" si="166"/>
        <v/>
      </c>
      <c r="D2724" s="154"/>
      <c r="E2724" s="153" t="str">
        <f t="shared" ca="1" si="165"/>
        <v/>
      </c>
      <c r="F2724" s="153"/>
      <c r="G2724" s="153"/>
      <c r="H2724" s="153"/>
      <c r="I2724" s="153"/>
      <c r="J2724" s="153"/>
      <c r="K2724" s="153"/>
      <c r="L2724" s="147" t="str">
        <f ca="1">IFERROR(VLOOKUP(E2724,'1-SETUP'!$A$52:$N$144,11,FALSE),"")</f>
        <v/>
      </c>
      <c r="M2724" s="147"/>
      <c r="N2724" s="147"/>
      <c r="O2724" s="147"/>
      <c r="P2724" s="147"/>
      <c r="Q2724" s="148" t="str">
        <f ca="1">IFERROR(VLOOKUP(E2724,'1-SETUP'!$A$52:$AN$144,33,FALSE),"")</f>
        <v/>
      </c>
      <c r="R2724" s="148"/>
      <c r="S2724" s="148"/>
      <c r="T2724" s="148"/>
      <c r="U2724" s="148"/>
    </row>
    <row r="2725" spans="2:21" x14ac:dyDescent="0.45">
      <c r="B2725" s="154" t="str">
        <f t="shared" ca="1" si="164"/>
        <v/>
      </c>
      <c r="C2725" s="154" t="str">
        <f t="shared" ca="1" si="166"/>
        <v/>
      </c>
      <c r="D2725" s="154"/>
      <c r="E2725" s="153" t="str">
        <f t="shared" ca="1" si="165"/>
        <v/>
      </c>
      <c r="F2725" s="153"/>
      <c r="G2725" s="153"/>
      <c r="H2725" s="153"/>
      <c r="I2725" s="153"/>
      <c r="J2725" s="153"/>
      <c r="K2725" s="153"/>
      <c r="L2725" s="147" t="str">
        <f ca="1">IFERROR(VLOOKUP(E2725,'1-SETUP'!$A$52:$N$144,11,FALSE),"")</f>
        <v/>
      </c>
      <c r="M2725" s="147"/>
      <c r="N2725" s="147"/>
      <c r="O2725" s="147"/>
      <c r="P2725" s="147"/>
      <c r="Q2725" s="148" t="str">
        <f ca="1">IFERROR(VLOOKUP(E2725,'1-SETUP'!$A$52:$AN$144,33,FALSE),"")</f>
        <v/>
      </c>
      <c r="R2725" s="148"/>
      <c r="S2725" s="148"/>
      <c r="T2725" s="148"/>
      <c r="U2725" s="148"/>
    </row>
    <row r="2726" spans="2:21" x14ac:dyDescent="0.45">
      <c r="B2726" s="154" t="str">
        <f t="shared" ca="1" si="164"/>
        <v/>
      </c>
      <c r="C2726" s="154" t="str">
        <f t="shared" ca="1" si="166"/>
        <v/>
      </c>
      <c r="D2726" s="154"/>
      <c r="E2726" s="153" t="str">
        <f t="shared" ca="1" si="165"/>
        <v/>
      </c>
      <c r="F2726" s="153"/>
      <c r="G2726" s="153"/>
      <c r="H2726" s="153"/>
      <c r="I2726" s="153"/>
      <c r="J2726" s="153"/>
      <c r="K2726" s="153"/>
      <c r="L2726" s="147" t="str">
        <f ca="1">IFERROR(VLOOKUP(E2726,'1-SETUP'!$A$52:$N$144,11,FALSE),"")</f>
        <v/>
      </c>
      <c r="M2726" s="147"/>
      <c r="N2726" s="147"/>
      <c r="O2726" s="147"/>
      <c r="P2726" s="147"/>
      <c r="Q2726" s="148" t="str">
        <f ca="1">IFERROR(VLOOKUP(E2726,'1-SETUP'!$A$52:$AN$144,33,FALSE),"")</f>
        <v/>
      </c>
      <c r="R2726" s="148"/>
      <c r="S2726" s="148"/>
      <c r="T2726" s="148"/>
      <c r="U2726" s="148"/>
    </row>
    <row r="2727" spans="2:21" x14ac:dyDescent="0.45">
      <c r="B2727" s="154" t="str">
        <f t="shared" ca="1" si="164"/>
        <v/>
      </c>
      <c r="C2727" s="154" t="str">
        <f t="shared" ca="1" si="166"/>
        <v/>
      </c>
      <c r="D2727" s="154"/>
      <c r="E2727" s="153" t="str">
        <f t="shared" ca="1" si="165"/>
        <v/>
      </c>
      <c r="F2727" s="153"/>
      <c r="G2727" s="153"/>
      <c r="H2727" s="153"/>
      <c r="I2727" s="153"/>
      <c r="J2727" s="153"/>
      <c r="K2727" s="153"/>
      <c r="L2727" s="147" t="str">
        <f ca="1">IFERROR(VLOOKUP(E2727,'1-SETUP'!$A$52:$N$144,11,FALSE),"")</f>
        <v/>
      </c>
      <c r="M2727" s="147"/>
      <c r="N2727" s="147"/>
      <c r="O2727" s="147"/>
      <c r="P2727" s="147"/>
      <c r="Q2727" s="148" t="str">
        <f ca="1">IFERROR(VLOOKUP(E2727,'1-SETUP'!$A$52:$AN$144,33,FALSE),"")</f>
        <v/>
      </c>
      <c r="R2727" s="148"/>
      <c r="S2727" s="148"/>
      <c r="T2727" s="148"/>
      <c r="U2727" s="148"/>
    </row>
    <row r="2728" spans="2:21" x14ac:dyDescent="0.45">
      <c r="B2728" s="154" t="str">
        <f t="shared" ca="1" si="164"/>
        <v/>
      </c>
      <c r="C2728" s="154" t="str">
        <f t="shared" ca="1" si="166"/>
        <v/>
      </c>
      <c r="D2728" s="154"/>
      <c r="E2728" s="153" t="str">
        <f t="shared" ca="1" si="165"/>
        <v/>
      </c>
      <c r="F2728" s="153"/>
      <c r="G2728" s="153"/>
      <c r="H2728" s="153"/>
      <c r="I2728" s="153"/>
      <c r="J2728" s="153"/>
      <c r="K2728" s="153"/>
      <c r="L2728" s="147" t="str">
        <f ca="1">IFERROR(VLOOKUP(E2728,'1-SETUP'!$A$52:$N$144,11,FALSE),"")</f>
        <v/>
      </c>
      <c r="M2728" s="147"/>
      <c r="N2728" s="147"/>
      <c r="O2728" s="147"/>
      <c r="P2728" s="147"/>
      <c r="Q2728" s="148" t="str">
        <f ca="1">IFERROR(VLOOKUP(E2728,'1-SETUP'!$A$52:$AN$144,33,FALSE),"")</f>
        <v/>
      </c>
      <c r="R2728" s="148"/>
      <c r="S2728" s="148"/>
      <c r="T2728" s="148"/>
      <c r="U2728" s="148"/>
    </row>
    <row r="2729" spans="2:21" x14ac:dyDescent="0.45">
      <c r="B2729" s="154" t="str">
        <f t="shared" ca="1" si="164"/>
        <v/>
      </c>
      <c r="C2729" s="154" t="str">
        <f t="shared" ca="1" si="166"/>
        <v/>
      </c>
      <c r="D2729" s="154"/>
      <c r="E2729" s="153" t="str">
        <f t="shared" ca="1" si="165"/>
        <v/>
      </c>
      <c r="F2729" s="153"/>
      <c r="G2729" s="153"/>
      <c r="H2729" s="153"/>
      <c r="I2729" s="153"/>
      <c r="J2729" s="153"/>
      <c r="K2729" s="153"/>
      <c r="L2729" s="147" t="str">
        <f ca="1">IFERROR(VLOOKUP(E2729,'1-SETUP'!$A$52:$N$144,11,FALSE),"")</f>
        <v/>
      </c>
      <c r="M2729" s="147"/>
      <c r="N2729" s="147"/>
      <c r="O2729" s="147"/>
      <c r="P2729" s="147"/>
      <c r="Q2729" s="148" t="str">
        <f ca="1">IFERROR(VLOOKUP(E2729,'1-SETUP'!$A$52:$AN$144,33,FALSE),"")</f>
        <v/>
      </c>
      <c r="R2729" s="148"/>
      <c r="S2729" s="148"/>
      <c r="T2729" s="148"/>
      <c r="U2729" s="148"/>
    </row>
    <row r="2730" spans="2:21" x14ac:dyDescent="0.45">
      <c r="B2730" s="154" t="str">
        <f t="shared" ca="1" si="164"/>
        <v/>
      </c>
      <c r="C2730" s="154" t="str">
        <f t="shared" ca="1" si="166"/>
        <v/>
      </c>
      <c r="D2730" s="154"/>
      <c r="E2730" s="153" t="str">
        <f t="shared" ca="1" si="165"/>
        <v/>
      </c>
      <c r="F2730" s="153"/>
      <c r="G2730" s="153"/>
      <c r="H2730" s="153"/>
      <c r="I2730" s="153"/>
      <c r="J2730" s="153"/>
      <c r="K2730" s="153"/>
      <c r="L2730" s="147" t="str">
        <f ca="1">IFERROR(VLOOKUP(E2730,'1-SETUP'!$A$52:$N$144,11,FALSE),"")</f>
        <v/>
      </c>
      <c r="M2730" s="147"/>
      <c r="N2730" s="147"/>
      <c r="O2730" s="147"/>
      <c r="P2730" s="147"/>
      <c r="Q2730" s="148" t="str">
        <f ca="1">IFERROR(VLOOKUP(E2730,'1-SETUP'!$A$52:$AN$144,33,FALSE),"")</f>
        <v/>
      </c>
      <c r="R2730" s="148"/>
      <c r="S2730" s="148"/>
      <c r="T2730" s="148"/>
      <c r="U2730" s="148"/>
    </row>
    <row r="2731" spans="2:21" x14ac:dyDescent="0.45">
      <c r="B2731" s="154" t="str">
        <f t="shared" ca="1" si="164"/>
        <v/>
      </c>
      <c r="C2731" s="154" t="str">
        <f t="shared" ca="1" si="166"/>
        <v/>
      </c>
      <c r="D2731" s="154"/>
      <c r="E2731" s="153" t="str">
        <f t="shared" ca="1" si="165"/>
        <v/>
      </c>
      <c r="F2731" s="153"/>
      <c r="G2731" s="153"/>
      <c r="H2731" s="153"/>
      <c r="I2731" s="153"/>
      <c r="J2731" s="153"/>
      <c r="K2731" s="153"/>
      <c r="L2731" s="147" t="str">
        <f ca="1">IFERROR(VLOOKUP(E2731,'1-SETUP'!$A$52:$N$144,11,FALSE),"")</f>
        <v/>
      </c>
      <c r="M2731" s="147"/>
      <c r="N2731" s="147"/>
      <c r="O2731" s="147"/>
      <c r="P2731" s="147"/>
      <c r="Q2731" s="148" t="str">
        <f ca="1">IFERROR(VLOOKUP(E2731,'1-SETUP'!$A$52:$AN$144,33,FALSE),"")</f>
        <v/>
      </c>
      <c r="R2731" s="148"/>
      <c r="S2731" s="148"/>
      <c r="T2731" s="148"/>
      <c r="U2731" s="148"/>
    </row>
    <row r="2732" spans="2:21" x14ac:dyDescent="0.45">
      <c r="B2732" s="154" t="str">
        <f t="shared" ca="1" si="164"/>
        <v/>
      </c>
      <c r="C2732" s="154" t="str">
        <f t="shared" ca="1" si="166"/>
        <v/>
      </c>
      <c r="D2732" s="154"/>
      <c r="E2732" s="153" t="str">
        <f t="shared" ca="1" si="165"/>
        <v/>
      </c>
      <c r="F2732" s="153"/>
      <c r="G2732" s="153"/>
      <c r="H2732" s="153"/>
      <c r="I2732" s="153"/>
      <c r="J2732" s="153"/>
      <c r="K2732" s="153"/>
      <c r="L2732" s="147" t="str">
        <f ca="1">IFERROR(VLOOKUP(E2732,'1-SETUP'!$A$52:$N$144,11,FALSE),"")</f>
        <v/>
      </c>
      <c r="M2732" s="147"/>
      <c r="N2732" s="147"/>
      <c r="O2732" s="147"/>
      <c r="P2732" s="147"/>
      <c r="Q2732" s="148" t="str">
        <f ca="1">IFERROR(VLOOKUP(E2732,'1-SETUP'!$A$52:$AN$144,33,FALSE),"")</f>
        <v/>
      </c>
      <c r="R2732" s="148"/>
      <c r="S2732" s="148"/>
      <c r="T2732" s="148"/>
      <c r="U2732" s="148"/>
    </row>
    <row r="2733" spans="2:21" x14ac:dyDescent="0.45">
      <c r="B2733" s="154" t="str">
        <f t="shared" ca="1" si="164"/>
        <v/>
      </c>
      <c r="C2733" s="154" t="str">
        <f t="shared" ca="1" si="166"/>
        <v/>
      </c>
      <c r="D2733" s="154"/>
      <c r="E2733" s="153" t="str">
        <f t="shared" ca="1" si="165"/>
        <v/>
      </c>
      <c r="F2733" s="153"/>
      <c r="G2733" s="153"/>
      <c r="H2733" s="153"/>
      <c r="I2733" s="153"/>
      <c r="J2733" s="153"/>
      <c r="K2733" s="153"/>
      <c r="L2733" s="147" t="str">
        <f ca="1">IFERROR(VLOOKUP(E2733,'1-SETUP'!$A$52:$N$144,11,FALSE),"")</f>
        <v/>
      </c>
      <c r="M2733" s="147"/>
      <c r="N2733" s="147"/>
      <c r="O2733" s="147"/>
      <c r="P2733" s="147"/>
      <c r="Q2733" s="148" t="str">
        <f ca="1">IFERROR(VLOOKUP(E2733,'1-SETUP'!$A$52:$AN$144,33,FALSE),"")</f>
        <v/>
      </c>
      <c r="R2733" s="148"/>
      <c r="S2733" s="148"/>
      <c r="T2733" s="148"/>
      <c r="U2733" s="148"/>
    </row>
    <row r="2734" spans="2:21" x14ac:dyDescent="0.45">
      <c r="B2734" s="154" t="str">
        <f t="shared" ca="1" si="164"/>
        <v/>
      </c>
      <c r="C2734" s="154" t="str">
        <f t="shared" ca="1" si="166"/>
        <v/>
      </c>
      <c r="D2734" s="154"/>
      <c r="E2734" s="153" t="str">
        <f t="shared" ca="1" si="165"/>
        <v/>
      </c>
      <c r="F2734" s="153"/>
      <c r="G2734" s="153"/>
      <c r="H2734" s="153"/>
      <c r="I2734" s="153"/>
      <c r="J2734" s="153"/>
      <c r="K2734" s="153"/>
      <c r="L2734" s="147" t="str">
        <f ca="1">IFERROR(VLOOKUP(E2734,'1-SETUP'!$A$52:$N$144,11,FALSE),"")</f>
        <v/>
      </c>
      <c r="M2734" s="147"/>
      <c r="N2734" s="147"/>
      <c r="O2734" s="147"/>
      <c r="P2734" s="147"/>
      <c r="Q2734" s="148" t="str">
        <f ca="1">IFERROR(VLOOKUP(E2734,'1-SETUP'!$A$52:$AN$144,33,FALSE),"")</f>
        <v/>
      </c>
      <c r="R2734" s="148"/>
      <c r="S2734" s="148"/>
      <c r="T2734" s="148"/>
      <c r="U2734" s="148"/>
    </row>
    <row r="2735" spans="2:21" x14ac:dyDescent="0.45">
      <c r="B2735" s="154" t="str">
        <f t="shared" ca="1" si="164"/>
        <v/>
      </c>
      <c r="C2735" s="154" t="str">
        <f t="shared" ca="1" si="166"/>
        <v/>
      </c>
      <c r="D2735" s="154"/>
      <c r="E2735" s="153" t="str">
        <f t="shared" ca="1" si="165"/>
        <v/>
      </c>
      <c r="F2735" s="153"/>
      <c r="G2735" s="153"/>
      <c r="H2735" s="153"/>
      <c r="I2735" s="153"/>
      <c r="J2735" s="153"/>
      <c r="K2735" s="153"/>
      <c r="L2735" s="147" t="str">
        <f ca="1">IFERROR(VLOOKUP(E2735,'1-SETUP'!$A$52:$N$144,11,FALSE),"")</f>
        <v/>
      </c>
      <c r="M2735" s="147"/>
      <c r="N2735" s="147"/>
      <c r="O2735" s="147"/>
      <c r="P2735" s="147"/>
      <c r="Q2735" s="148" t="str">
        <f ca="1">IFERROR(VLOOKUP(E2735,'1-SETUP'!$A$52:$AN$144,33,FALSE),"")</f>
        <v/>
      </c>
      <c r="R2735" s="148"/>
      <c r="S2735" s="148"/>
      <c r="T2735" s="148"/>
      <c r="U2735" s="148"/>
    </row>
    <row r="2736" spans="2:21" x14ac:dyDescent="0.45">
      <c r="B2736" s="154" t="str">
        <f t="shared" ca="1" si="164"/>
        <v/>
      </c>
      <c r="C2736" s="154" t="str">
        <f t="shared" ca="1" si="166"/>
        <v/>
      </c>
      <c r="D2736" s="154"/>
      <c r="E2736" s="153" t="str">
        <f t="shared" ca="1" si="165"/>
        <v/>
      </c>
      <c r="F2736" s="153"/>
      <c r="G2736" s="153"/>
      <c r="H2736" s="153"/>
      <c r="I2736" s="153"/>
      <c r="J2736" s="153"/>
      <c r="K2736" s="153"/>
      <c r="L2736" s="147" t="str">
        <f ca="1">IFERROR(VLOOKUP(E2736,'1-SETUP'!$A$52:$N$144,11,FALSE),"")</f>
        <v/>
      </c>
      <c r="M2736" s="147"/>
      <c r="N2736" s="147"/>
      <c r="O2736" s="147"/>
      <c r="P2736" s="147"/>
      <c r="Q2736" s="148" t="str">
        <f ca="1">IFERROR(VLOOKUP(E2736,'1-SETUP'!$A$52:$AN$144,33,FALSE),"")</f>
        <v/>
      </c>
      <c r="R2736" s="148"/>
      <c r="S2736" s="148"/>
      <c r="T2736" s="148"/>
      <c r="U2736" s="148"/>
    </row>
    <row r="2737" spans="2:21" x14ac:dyDescent="0.45">
      <c r="B2737" s="154" t="str">
        <f t="shared" ca="1" si="164"/>
        <v/>
      </c>
      <c r="C2737" s="154" t="str">
        <f t="shared" ca="1" si="166"/>
        <v/>
      </c>
      <c r="D2737" s="154"/>
      <c r="E2737" s="153" t="str">
        <f t="shared" ca="1" si="165"/>
        <v/>
      </c>
      <c r="F2737" s="153"/>
      <c r="G2737" s="153"/>
      <c r="H2737" s="153"/>
      <c r="I2737" s="153"/>
      <c r="J2737" s="153"/>
      <c r="K2737" s="153"/>
      <c r="L2737" s="147" t="str">
        <f ca="1">IFERROR(VLOOKUP(E2737,'1-SETUP'!$A$52:$N$144,11,FALSE),"")</f>
        <v/>
      </c>
      <c r="M2737" s="147"/>
      <c r="N2737" s="147"/>
      <c r="O2737" s="147"/>
      <c r="P2737" s="147"/>
      <c r="Q2737" s="148" t="str">
        <f ca="1">IFERROR(VLOOKUP(E2737,'1-SETUP'!$A$52:$AN$144,33,FALSE),"")</f>
        <v/>
      </c>
      <c r="R2737" s="148"/>
      <c r="S2737" s="148"/>
      <c r="T2737" s="148"/>
      <c r="U2737" s="148"/>
    </row>
    <row r="2738" spans="2:21" x14ac:dyDescent="0.45">
      <c r="B2738" s="154" t="str">
        <f t="shared" ca="1" si="164"/>
        <v/>
      </c>
      <c r="C2738" s="154" t="str">
        <f t="shared" ca="1" si="166"/>
        <v/>
      </c>
      <c r="D2738" s="154"/>
      <c r="E2738" s="153" t="str">
        <f t="shared" ca="1" si="165"/>
        <v/>
      </c>
      <c r="F2738" s="153"/>
      <c r="G2738" s="153"/>
      <c r="H2738" s="153"/>
      <c r="I2738" s="153"/>
      <c r="J2738" s="153"/>
      <c r="K2738" s="153"/>
      <c r="L2738" s="147" t="str">
        <f ca="1">IFERROR(VLOOKUP(E2738,'1-SETUP'!$A$52:$N$144,11,FALSE),"")</f>
        <v/>
      </c>
      <c r="M2738" s="147"/>
      <c r="N2738" s="147"/>
      <c r="O2738" s="147"/>
      <c r="P2738" s="147"/>
      <c r="Q2738" s="148" t="str">
        <f ca="1">IFERROR(VLOOKUP(E2738,'1-SETUP'!$A$52:$AN$144,33,FALSE),"")</f>
        <v/>
      </c>
      <c r="R2738" s="148"/>
      <c r="S2738" s="148"/>
      <c r="T2738" s="148"/>
      <c r="U2738" s="148"/>
    </row>
    <row r="2739" spans="2:21" x14ac:dyDescent="0.45">
      <c r="B2739" s="154" t="str">
        <f t="shared" ca="1" si="164"/>
        <v/>
      </c>
      <c r="C2739" s="154" t="str">
        <f t="shared" ca="1" si="166"/>
        <v/>
      </c>
      <c r="D2739" s="154"/>
      <c r="E2739" s="153" t="str">
        <f t="shared" ca="1" si="165"/>
        <v/>
      </c>
      <c r="F2739" s="153"/>
      <c r="G2739" s="153"/>
      <c r="H2739" s="153"/>
      <c r="I2739" s="153"/>
      <c r="J2739" s="153"/>
      <c r="K2739" s="153"/>
      <c r="L2739" s="147" t="str">
        <f ca="1">IFERROR(VLOOKUP(E2739,'1-SETUP'!$A$52:$N$144,11,FALSE),"")</f>
        <v/>
      </c>
      <c r="M2739" s="147"/>
      <c r="N2739" s="147"/>
      <c r="O2739" s="147"/>
      <c r="P2739" s="147"/>
      <c r="Q2739" s="148" t="str">
        <f ca="1">IFERROR(VLOOKUP(E2739,'1-SETUP'!$A$52:$AN$144,33,FALSE),"")</f>
        <v/>
      </c>
      <c r="R2739" s="148"/>
      <c r="S2739" s="148"/>
      <c r="T2739" s="148"/>
      <c r="U2739" s="148"/>
    </row>
    <row r="2740" spans="2:21" x14ac:dyDescent="0.45">
      <c r="B2740" s="154" t="str">
        <f t="shared" ca="1" si="164"/>
        <v/>
      </c>
      <c r="C2740" s="154" t="str">
        <f t="shared" ca="1" si="166"/>
        <v/>
      </c>
      <c r="D2740" s="154"/>
      <c r="E2740" s="153" t="str">
        <f t="shared" ca="1" si="165"/>
        <v/>
      </c>
      <c r="F2740" s="153"/>
      <c r="G2740" s="153"/>
      <c r="H2740" s="153"/>
      <c r="I2740" s="153"/>
      <c r="J2740" s="153"/>
      <c r="K2740" s="153"/>
      <c r="L2740" s="147" t="str">
        <f ca="1">IFERROR(VLOOKUP(E2740,'1-SETUP'!$A$52:$N$144,11,FALSE),"")</f>
        <v/>
      </c>
      <c r="M2740" s="147"/>
      <c r="N2740" s="147"/>
      <c r="O2740" s="147"/>
      <c r="P2740" s="147"/>
      <c r="Q2740" s="148" t="str">
        <f ca="1">IFERROR(VLOOKUP(E2740,'1-SETUP'!$A$52:$AN$144,33,FALSE),"")</f>
        <v/>
      </c>
      <c r="R2740" s="148"/>
      <c r="S2740" s="148"/>
      <c r="T2740" s="148"/>
      <c r="U2740" s="148"/>
    </row>
    <row r="2741" spans="2:21" x14ac:dyDescent="0.45">
      <c r="B2741" s="154" t="str">
        <f t="shared" ca="1" si="164"/>
        <v/>
      </c>
      <c r="C2741" s="154" t="str">
        <f t="shared" ca="1" si="166"/>
        <v/>
      </c>
      <c r="D2741" s="154"/>
      <c r="E2741" s="153" t="str">
        <f t="shared" ca="1" si="165"/>
        <v/>
      </c>
      <c r="F2741" s="153"/>
      <c r="G2741" s="153"/>
      <c r="H2741" s="153"/>
      <c r="I2741" s="153"/>
      <c r="J2741" s="153"/>
      <c r="K2741" s="153"/>
      <c r="L2741" s="147" t="str">
        <f ca="1">IFERROR(VLOOKUP(E2741,'1-SETUP'!$A$52:$N$144,11,FALSE),"")</f>
        <v/>
      </c>
      <c r="M2741" s="147"/>
      <c r="N2741" s="147"/>
      <c r="O2741" s="147"/>
      <c r="P2741" s="147"/>
      <c r="Q2741" s="148" t="str">
        <f ca="1">IFERROR(VLOOKUP(E2741,'1-SETUP'!$A$52:$AN$144,33,FALSE),"")</f>
        <v/>
      </c>
      <c r="R2741" s="148"/>
      <c r="S2741" s="148"/>
      <c r="T2741" s="148"/>
      <c r="U2741" s="148"/>
    </row>
    <row r="2742" spans="2:21" x14ac:dyDescent="0.45">
      <c r="B2742" s="154" t="str">
        <f t="shared" ca="1" si="164"/>
        <v/>
      </c>
      <c r="C2742" s="154" t="str">
        <f t="shared" ca="1" si="166"/>
        <v/>
      </c>
      <c r="D2742" s="154"/>
      <c r="E2742" s="153" t="str">
        <f t="shared" ca="1" si="165"/>
        <v/>
      </c>
      <c r="F2742" s="153"/>
      <c r="G2742" s="153"/>
      <c r="H2742" s="153"/>
      <c r="I2742" s="153"/>
      <c r="J2742" s="153"/>
      <c r="K2742" s="153"/>
      <c r="L2742" s="147" t="str">
        <f ca="1">IFERROR(VLOOKUP(E2742,'1-SETUP'!$A$52:$N$144,11,FALSE),"")</f>
        <v/>
      </c>
      <c r="M2742" s="147"/>
      <c r="N2742" s="147"/>
      <c r="O2742" s="147"/>
      <c r="P2742" s="147"/>
      <c r="Q2742" s="148" t="str">
        <f ca="1">IFERROR(VLOOKUP(E2742,'1-SETUP'!$A$52:$AN$144,33,FALSE),"")</f>
        <v/>
      </c>
      <c r="R2742" s="148"/>
      <c r="S2742" s="148"/>
      <c r="T2742" s="148"/>
      <c r="U2742" s="148"/>
    </row>
    <row r="2743" spans="2:21" x14ac:dyDescent="0.45">
      <c r="B2743" s="154" t="str">
        <f t="shared" ca="1" si="164"/>
        <v/>
      </c>
      <c r="C2743" s="154" t="str">
        <f t="shared" ca="1" si="166"/>
        <v/>
      </c>
      <c r="D2743" s="154"/>
      <c r="E2743" s="153" t="str">
        <f t="shared" ca="1" si="165"/>
        <v/>
      </c>
      <c r="F2743" s="153"/>
      <c r="G2743" s="153"/>
      <c r="H2743" s="153"/>
      <c r="I2743" s="153"/>
      <c r="J2743" s="153"/>
      <c r="K2743" s="153"/>
      <c r="L2743" s="147" t="str">
        <f ca="1">IFERROR(VLOOKUP(E2743,'1-SETUP'!$A$52:$N$144,11,FALSE),"")</f>
        <v/>
      </c>
      <c r="M2743" s="147"/>
      <c r="N2743" s="147"/>
      <c r="O2743" s="147"/>
      <c r="P2743" s="147"/>
      <c r="Q2743" s="148" t="str">
        <f ca="1">IFERROR(VLOOKUP(E2743,'1-SETUP'!$A$52:$AN$144,33,FALSE),"")</f>
        <v/>
      </c>
      <c r="R2743" s="148"/>
      <c r="S2743" s="148"/>
      <c r="T2743" s="148"/>
      <c r="U2743" s="148"/>
    </row>
    <row r="2744" spans="2:21" x14ac:dyDescent="0.45">
      <c r="B2744" s="154" t="str">
        <f t="shared" ca="1" si="164"/>
        <v/>
      </c>
      <c r="C2744" s="154" t="str">
        <f t="shared" ca="1" si="166"/>
        <v/>
      </c>
      <c r="D2744" s="154"/>
      <c r="E2744" s="153" t="str">
        <f t="shared" ca="1" si="165"/>
        <v/>
      </c>
      <c r="F2744" s="153"/>
      <c r="G2744" s="153"/>
      <c r="H2744" s="153"/>
      <c r="I2744" s="153"/>
      <c r="J2744" s="153"/>
      <c r="K2744" s="153"/>
      <c r="L2744" s="147" t="str">
        <f ca="1">IFERROR(VLOOKUP(E2744,'1-SETUP'!$A$52:$N$144,11,FALSE),"")</f>
        <v/>
      </c>
      <c r="M2744" s="147"/>
      <c r="N2744" s="147"/>
      <c r="O2744" s="147"/>
      <c r="P2744" s="147"/>
      <c r="Q2744" s="148" t="str">
        <f ca="1">IFERROR(VLOOKUP(E2744,'1-SETUP'!$A$52:$AN$144,33,FALSE),"")</f>
        <v/>
      </c>
      <c r="R2744" s="148"/>
      <c r="S2744" s="148"/>
      <c r="T2744" s="148"/>
      <c r="U2744" s="148"/>
    </row>
    <row r="2745" spans="2:21" x14ac:dyDescent="0.45">
      <c r="B2745" s="154" t="str">
        <f t="shared" ca="1" si="164"/>
        <v/>
      </c>
      <c r="C2745" s="154" t="str">
        <f t="shared" ca="1" si="166"/>
        <v/>
      </c>
      <c r="D2745" s="154"/>
      <c r="E2745" s="153" t="str">
        <f t="shared" ca="1" si="165"/>
        <v/>
      </c>
      <c r="F2745" s="153"/>
      <c r="G2745" s="153"/>
      <c r="H2745" s="153"/>
      <c r="I2745" s="153"/>
      <c r="J2745" s="153"/>
      <c r="K2745" s="153"/>
      <c r="L2745" s="147" t="str">
        <f ca="1">IFERROR(VLOOKUP(E2745,'1-SETUP'!$A$52:$N$144,11,FALSE),"")</f>
        <v/>
      </c>
      <c r="M2745" s="147"/>
      <c r="N2745" s="147"/>
      <c r="O2745" s="147"/>
      <c r="P2745" s="147"/>
      <c r="Q2745" s="148" t="str">
        <f ca="1">IFERROR(VLOOKUP(E2745,'1-SETUP'!$A$52:$AN$144,33,FALSE),"")</f>
        <v/>
      </c>
      <c r="R2745" s="148"/>
      <c r="S2745" s="148"/>
      <c r="T2745" s="148"/>
      <c r="U2745" s="148"/>
    </row>
    <row r="2746" spans="2:21" x14ac:dyDescent="0.45">
      <c r="B2746" s="154" t="str">
        <f t="shared" ca="1" si="164"/>
        <v/>
      </c>
      <c r="C2746" s="154" t="str">
        <f t="shared" ca="1" si="166"/>
        <v/>
      </c>
      <c r="D2746" s="154"/>
      <c r="E2746" s="153" t="str">
        <f t="shared" ca="1" si="165"/>
        <v/>
      </c>
      <c r="F2746" s="153"/>
      <c r="G2746" s="153"/>
      <c r="H2746" s="153"/>
      <c r="I2746" s="153"/>
      <c r="J2746" s="153"/>
      <c r="K2746" s="153"/>
      <c r="L2746" s="147" t="str">
        <f ca="1">IFERROR(VLOOKUP(E2746,'1-SETUP'!$A$52:$N$144,11,FALSE),"")</f>
        <v/>
      </c>
      <c r="M2746" s="147"/>
      <c r="N2746" s="147"/>
      <c r="O2746" s="147"/>
      <c r="P2746" s="147"/>
      <c r="Q2746" s="148" t="str">
        <f ca="1">IFERROR(VLOOKUP(E2746,'1-SETUP'!$A$52:$AN$144,33,FALSE),"")</f>
        <v/>
      </c>
      <c r="R2746" s="148"/>
      <c r="S2746" s="148"/>
      <c r="T2746" s="148"/>
      <c r="U2746" s="148"/>
    </row>
    <row r="2747" spans="2:21" x14ac:dyDescent="0.45">
      <c r="B2747" s="154" t="str">
        <f t="shared" ca="1" si="164"/>
        <v/>
      </c>
      <c r="C2747" s="154" t="str">
        <f t="shared" ca="1" si="166"/>
        <v/>
      </c>
      <c r="D2747" s="154"/>
      <c r="E2747" s="153" t="str">
        <f t="shared" ca="1" si="165"/>
        <v/>
      </c>
      <c r="F2747" s="153"/>
      <c r="G2747" s="153"/>
      <c r="H2747" s="153"/>
      <c r="I2747" s="153"/>
      <c r="J2747" s="153"/>
      <c r="K2747" s="153"/>
      <c r="L2747" s="147" t="str">
        <f ca="1">IFERROR(VLOOKUP(E2747,'1-SETUP'!$A$52:$N$144,11,FALSE),"")</f>
        <v/>
      </c>
      <c r="M2747" s="147"/>
      <c r="N2747" s="147"/>
      <c r="O2747" s="147"/>
      <c r="P2747" s="147"/>
      <c r="Q2747" s="148" t="str">
        <f ca="1">IFERROR(VLOOKUP(E2747,'1-SETUP'!$A$52:$AN$144,33,FALSE),"")</f>
        <v/>
      </c>
      <c r="R2747" s="148"/>
      <c r="S2747" s="148"/>
      <c r="T2747" s="148"/>
      <c r="U2747" s="148"/>
    </row>
    <row r="2748" spans="2:21" x14ac:dyDescent="0.45">
      <c r="B2748" s="154" t="str">
        <f t="shared" ca="1" si="164"/>
        <v/>
      </c>
      <c r="C2748" s="154" t="str">
        <f t="shared" ca="1" si="166"/>
        <v/>
      </c>
      <c r="D2748" s="154"/>
      <c r="E2748" s="153" t="str">
        <f t="shared" ca="1" si="165"/>
        <v/>
      </c>
      <c r="F2748" s="153"/>
      <c r="G2748" s="153"/>
      <c r="H2748" s="153"/>
      <c r="I2748" s="153"/>
      <c r="J2748" s="153"/>
      <c r="K2748" s="153"/>
      <c r="L2748" s="147" t="str">
        <f ca="1">IFERROR(VLOOKUP(E2748,'1-SETUP'!$A$52:$N$144,11,FALSE),"")</f>
        <v/>
      </c>
      <c r="M2748" s="147"/>
      <c r="N2748" s="147"/>
      <c r="O2748" s="147"/>
      <c r="P2748" s="147"/>
      <c r="Q2748" s="148" t="str">
        <f ca="1">IFERROR(VLOOKUP(E2748,'1-SETUP'!$A$52:$AN$144,33,FALSE),"")</f>
        <v/>
      </c>
      <c r="R2748" s="148"/>
      <c r="S2748" s="148"/>
      <c r="T2748" s="148"/>
      <c r="U2748" s="148"/>
    </row>
    <row r="2749" spans="2:21" x14ac:dyDescent="0.45">
      <c r="B2749" s="154" t="str">
        <f t="shared" ca="1" si="164"/>
        <v/>
      </c>
      <c r="C2749" s="154" t="str">
        <f t="shared" ca="1" si="166"/>
        <v/>
      </c>
      <c r="D2749" s="154"/>
      <c r="E2749" s="153" t="str">
        <f t="shared" ca="1" si="165"/>
        <v/>
      </c>
      <c r="F2749" s="153"/>
      <c r="G2749" s="153"/>
      <c r="H2749" s="153"/>
      <c r="I2749" s="153"/>
      <c r="J2749" s="153"/>
      <c r="K2749" s="153"/>
      <c r="L2749" s="147" t="str">
        <f ca="1">IFERROR(VLOOKUP(E2749,'1-SETUP'!$A$52:$N$144,11,FALSE),"")</f>
        <v/>
      </c>
      <c r="M2749" s="147"/>
      <c r="N2749" s="147"/>
      <c r="O2749" s="147"/>
      <c r="P2749" s="147"/>
      <c r="Q2749" s="148" t="str">
        <f ca="1">IFERROR(VLOOKUP(E2749,'1-SETUP'!$A$52:$AN$144,33,FALSE),"")</f>
        <v/>
      </c>
      <c r="R2749" s="148"/>
      <c r="S2749" s="148"/>
      <c r="T2749" s="148"/>
      <c r="U2749" s="148"/>
    </row>
    <row r="2750" spans="2:21" x14ac:dyDescent="0.45">
      <c r="B2750" s="154" t="str">
        <f t="shared" ca="1" si="164"/>
        <v/>
      </c>
      <c r="C2750" s="154" t="str">
        <f t="shared" ca="1" si="166"/>
        <v/>
      </c>
      <c r="D2750" s="154"/>
      <c r="E2750" s="153" t="str">
        <f t="shared" ca="1" si="165"/>
        <v/>
      </c>
      <c r="F2750" s="153"/>
      <c r="G2750" s="153"/>
      <c r="H2750" s="153"/>
      <c r="I2750" s="153"/>
      <c r="J2750" s="153"/>
      <c r="K2750" s="153"/>
      <c r="L2750" s="147" t="str">
        <f ca="1">IFERROR(VLOOKUP(E2750,'1-SETUP'!$A$52:$N$144,11,FALSE),"")</f>
        <v/>
      </c>
      <c r="M2750" s="147"/>
      <c r="N2750" s="147"/>
      <c r="O2750" s="147"/>
      <c r="P2750" s="147"/>
      <c r="Q2750" s="148" t="str">
        <f ca="1">IFERROR(VLOOKUP(E2750,'1-SETUP'!$A$52:$AN$144,33,FALSE),"")</f>
        <v/>
      </c>
      <c r="R2750" s="148"/>
      <c r="S2750" s="148"/>
      <c r="T2750" s="148"/>
      <c r="U2750" s="148"/>
    </row>
    <row r="2751" spans="2:21" x14ac:dyDescent="0.45">
      <c r="B2751" s="154" t="str">
        <f t="shared" ca="1" si="164"/>
        <v/>
      </c>
      <c r="C2751" s="154" t="str">
        <f t="shared" ca="1" si="166"/>
        <v/>
      </c>
      <c r="D2751" s="154"/>
      <c r="E2751" s="153" t="str">
        <f t="shared" ca="1" si="165"/>
        <v/>
      </c>
      <c r="F2751" s="153"/>
      <c r="G2751" s="153"/>
      <c r="H2751" s="153"/>
      <c r="I2751" s="153"/>
      <c r="J2751" s="153"/>
      <c r="K2751" s="153"/>
      <c r="L2751" s="147" t="str">
        <f ca="1">IFERROR(VLOOKUP(E2751,'1-SETUP'!$A$52:$N$144,11,FALSE),"")</f>
        <v/>
      </c>
      <c r="M2751" s="147"/>
      <c r="N2751" s="147"/>
      <c r="O2751" s="147"/>
      <c r="P2751" s="147"/>
      <c r="Q2751" s="148" t="str">
        <f ca="1">IFERROR(VLOOKUP(E2751,'1-SETUP'!$A$52:$AN$144,33,FALSE),"")</f>
        <v/>
      </c>
      <c r="R2751" s="148"/>
      <c r="S2751" s="148"/>
      <c r="T2751" s="148"/>
      <c r="U2751" s="148"/>
    </row>
    <row r="2752" spans="2:21" x14ac:dyDescent="0.45">
      <c r="B2752" s="154" t="str">
        <f t="shared" ca="1" si="164"/>
        <v/>
      </c>
      <c r="C2752" s="154" t="str">
        <f t="shared" ca="1" si="166"/>
        <v/>
      </c>
      <c r="D2752" s="154"/>
      <c r="E2752" s="153" t="str">
        <f t="shared" ca="1" si="165"/>
        <v/>
      </c>
      <c r="F2752" s="153"/>
      <c r="G2752" s="153"/>
      <c r="H2752" s="153"/>
      <c r="I2752" s="153"/>
      <c r="J2752" s="153"/>
      <c r="K2752" s="153"/>
      <c r="L2752" s="147" t="str">
        <f ca="1">IFERROR(VLOOKUP(E2752,'1-SETUP'!$A$52:$N$144,11,FALSE),"")</f>
        <v/>
      </c>
      <c r="M2752" s="147"/>
      <c r="N2752" s="147"/>
      <c r="O2752" s="147"/>
      <c r="P2752" s="147"/>
      <c r="Q2752" s="148" t="str">
        <f ca="1">IFERROR(VLOOKUP(E2752,'1-SETUP'!$A$52:$AN$144,33,FALSE),"")</f>
        <v/>
      </c>
      <c r="R2752" s="148"/>
      <c r="S2752" s="148"/>
      <c r="T2752" s="148"/>
      <c r="U2752" s="148"/>
    </row>
    <row r="2753" spans="2:21" x14ac:dyDescent="0.45">
      <c r="B2753" s="154" t="str">
        <f t="shared" ca="1" si="164"/>
        <v/>
      </c>
      <c r="C2753" s="154" t="str">
        <f t="shared" ca="1" si="166"/>
        <v/>
      </c>
      <c r="D2753" s="154"/>
      <c r="E2753" s="153" t="str">
        <f t="shared" ca="1" si="165"/>
        <v/>
      </c>
      <c r="F2753" s="153"/>
      <c r="G2753" s="153"/>
      <c r="H2753" s="153"/>
      <c r="I2753" s="153"/>
      <c r="J2753" s="153"/>
      <c r="K2753" s="153"/>
      <c r="L2753" s="147" t="str">
        <f ca="1">IFERROR(VLOOKUP(E2753,'1-SETUP'!$A$52:$N$144,11,FALSE),"")</f>
        <v/>
      </c>
      <c r="M2753" s="147"/>
      <c r="N2753" s="147"/>
      <c r="O2753" s="147"/>
      <c r="P2753" s="147"/>
      <c r="Q2753" s="148" t="str">
        <f ca="1">IFERROR(VLOOKUP(E2753,'1-SETUP'!$A$52:$AN$144,33,FALSE),"")</f>
        <v/>
      </c>
      <c r="R2753" s="148"/>
      <c r="S2753" s="148"/>
      <c r="T2753" s="148"/>
      <c r="U2753" s="148"/>
    </row>
    <row r="2754" spans="2:21" x14ac:dyDescent="0.45">
      <c r="B2754" s="154" t="str">
        <f t="shared" ca="1" si="164"/>
        <v/>
      </c>
      <c r="C2754" s="154" t="str">
        <f t="shared" ca="1" si="166"/>
        <v/>
      </c>
      <c r="D2754" s="154"/>
      <c r="E2754" s="153" t="str">
        <f t="shared" ca="1" si="165"/>
        <v/>
      </c>
      <c r="F2754" s="153"/>
      <c r="G2754" s="153"/>
      <c r="H2754" s="153"/>
      <c r="I2754" s="153"/>
      <c r="J2754" s="153"/>
      <c r="K2754" s="153"/>
      <c r="L2754" s="147" t="str">
        <f ca="1">IFERROR(VLOOKUP(E2754,'1-SETUP'!$A$52:$N$144,11,FALSE),"")</f>
        <v/>
      </c>
      <c r="M2754" s="147"/>
      <c r="N2754" s="147"/>
      <c r="O2754" s="147"/>
      <c r="P2754" s="147"/>
      <c r="Q2754" s="148" t="str">
        <f ca="1">IFERROR(VLOOKUP(E2754,'1-SETUP'!$A$52:$AN$144,33,FALSE),"")</f>
        <v/>
      </c>
      <c r="R2754" s="148"/>
      <c r="S2754" s="148"/>
      <c r="T2754" s="148"/>
      <c r="U2754" s="148"/>
    </row>
    <row r="2755" spans="2:21" x14ac:dyDescent="0.45">
      <c r="B2755" s="154" t="str">
        <f t="shared" ca="1" si="164"/>
        <v/>
      </c>
      <c r="C2755" s="154" t="str">
        <f t="shared" ca="1" si="166"/>
        <v/>
      </c>
      <c r="D2755" s="154"/>
      <c r="E2755" s="153" t="str">
        <f t="shared" ca="1" si="165"/>
        <v/>
      </c>
      <c r="F2755" s="153"/>
      <c r="G2755" s="153"/>
      <c r="H2755" s="153"/>
      <c r="I2755" s="153"/>
      <c r="J2755" s="153"/>
      <c r="K2755" s="153"/>
      <c r="L2755" s="147" t="str">
        <f ca="1">IFERROR(VLOOKUP(E2755,'1-SETUP'!$A$52:$N$144,11,FALSE),"")</f>
        <v/>
      </c>
      <c r="M2755" s="147"/>
      <c r="N2755" s="147"/>
      <c r="O2755" s="147"/>
      <c r="P2755" s="147"/>
      <c r="Q2755" s="148" t="str">
        <f ca="1">IFERROR(VLOOKUP(E2755,'1-SETUP'!$A$52:$AN$144,33,FALSE),"")</f>
        <v/>
      </c>
      <c r="R2755" s="148"/>
      <c r="S2755" s="148"/>
      <c r="T2755" s="148"/>
      <c r="U2755" s="148"/>
    </row>
    <row r="2756" spans="2:21" x14ac:dyDescent="0.45">
      <c r="B2756" s="154" t="str">
        <f t="shared" ca="1" si="164"/>
        <v/>
      </c>
      <c r="C2756" s="154" t="str">
        <f t="shared" ca="1" si="166"/>
        <v/>
      </c>
      <c r="D2756" s="154"/>
      <c r="E2756" s="153" t="str">
        <f t="shared" ca="1" si="165"/>
        <v/>
      </c>
      <c r="F2756" s="153"/>
      <c r="G2756" s="153"/>
      <c r="H2756" s="153"/>
      <c r="I2756" s="153"/>
      <c r="J2756" s="153"/>
      <c r="K2756" s="153"/>
      <c r="L2756" s="147" t="str">
        <f ca="1">IFERROR(VLOOKUP(E2756,'1-SETUP'!$A$52:$N$144,11,FALSE),"")</f>
        <v/>
      </c>
      <c r="M2756" s="147"/>
      <c r="N2756" s="147"/>
      <c r="O2756" s="147"/>
      <c r="P2756" s="147"/>
      <c r="Q2756" s="148" t="str">
        <f ca="1">IFERROR(VLOOKUP(E2756,'1-SETUP'!$A$52:$AN$144,33,FALSE),"")</f>
        <v/>
      </c>
      <c r="R2756" s="148"/>
      <c r="S2756" s="148"/>
      <c r="T2756" s="148"/>
      <c r="U2756" s="148"/>
    </row>
    <row r="2757" spans="2:21" x14ac:dyDescent="0.45">
      <c r="B2757" s="154" t="str">
        <f t="shared" ca="1" si="164"/>
        <v/>
      </c>
      <c r="C2757" s="154" t="str">
        <f t="shared" ca="1" si="166"/>
        <v/>
      </c>
      <c r="D2757" s="154"/>
      <c r="E2757" s="153" t="str">
        <f t="shared" ca="1" si="165"/>
        <v/>
      </c>
      <c r="F2757" s="153"/>
      <c r="G2757" s="153"/>
      <c r="H2757" s="153"/>
      <c r="I2757" s="153"/>
      <c r="J2757" s="153"/>
      <c r="K2757" s="153"/>
      <c r="L2757" s="147" t="str">
        <f ca="1">IFERROR(VLOOKUP(E2757,'1-SETUP'!$A$52:$N$144,11,FALSE),"")</f>
        <v/>
      </c>
      <c r="M2757" s="147"/>
      <c r="N2757" s="147"/>
      <c r="O2757" s="147"/>
      <c r="P2757" s="147"/>
      <c r="Q2757" s="148" t="str">
        <f ca="1">IFERROR(VLOOKUP(E2757,'1-SETUP'!$A$52:$AN$144,33,FALSE),"")</f>
        <v/>
      </c>
      <c r="R2757" s="148"/>
      <c r="S2757" s="148"/>
      <c r="T2757" s="148"/>
      <c r="U2757" s="148"/>
    </row>
    <row r="2758" spans="2:21" x14ac:dyDescent="0.45">
      <c r="B2758" s="154" t="str">
        <f t="shared" ca="1" si="164"/>
        <v/>
      </c>
      <c r="C2758" s="154" t="str">
        <f t="shared" ca="1" si="166"/>
        <v/>
      </c>
      <c r="D2758" s="154"/>
      <c r="E2758" s="153" t="str">
        <f t="shared" ca="1" si="165"/>
        <v/>
      </c>
      <c r="F2758" s="153"/>
      <c r="G2758" s="153"/>
      <c r="H2758" s="153"/>
      <c r="I2758" s="153"/>
      <c r="J2758" s="153"/>
      <c r="K2758" s="153"/>
      <c r="L2758" s="147" t="str">
        <f ca="1">IFERROR(VLOOKUP(E2758,'1-SETUP'!$A$52:$N$144,11,FALSE),"")</f>
        <v/>
      </c>
      <c r="M2758" s="147"/>
      <c r="N2758" s="147"/>
      <c r="O2758" s="147"/>
      <c r="P2758" s="147"/>
      <c r="Q2758" s="148" t="str">
        <f ca="1">IFERROR(VLOOKUP(E2758,'1-SETUP'!$A$52:$AN$144,33,FALSE),"")</f>
        <v/>
      </c>
      <c r="R2758" s="148"/>
      <c r="S2758" s="148"/>
      <c r="T2758" s="148"/>
      <c r="U2758" s="148"/>
    </row>
    <row r="2759" spans="2:21" x14ac:dyDescent="0.45">
      <c r="B2759" s="154" t="str">
        <f t="shared" ref="B2759:B2822" ca="1" si="167">H858</f>
        <v/>
      </c>
      <c r="C2759" s="154" t="str">
        <f t="shared" ca="1" si="166"/>
        <v/>
      </c>
      <c r="D2759" s="154"/>
      <c r="E2759" s="153" t="str">
        <f t="shared" ref="E2759:E2822" ca="1" si="168">I858</f>
        <v/>
      </c>
      <c r="F2759" s="153"/>
      <c r="G2759" s="153"/>
      <c r="H2759" s="153"/>
      <c r="I2759" s="153"/>
      <c r="J2759" s="153"/>
      <c r="K2759" s="153"/>
      <c r="L2759" s="147" t="str">
        <f ca="1">IFERROR(VLOOKUP(E2759,'1-SETUP'!$A$52:$N$144,11,FALSE),"")</f>
        <v/>
      </c>
      <c r="M2759" s="147"/>
      <c r="N2759" s="147"/>
      <c r="O2759" s="147"/>
      <c r="P2759" s="147"/>
      <c r="Q2759" s="148" t="str">
        <f ca="1">IFERROR(VLOOKUP(E2759,'1-SETUP'!$A$52:$AN$144,33,FALSE),"")</f>
        <v/>
      </c>
      <c r="R2759" s="148"/>
      <c r="S2759" s="148"/>
      <c r="T2759" s="148"/>
      <c r="U2759" s="148"/>
    </row>
    <row r="2760" spans="2:21" x14ac:dyDescent="0.45">
      <c r="B2760" s="154" t="str">
        <f t="shared" ca="1" si="167"/>
        <v/>
      </c>
      <c r="C2760" s="154" t="str">
        <f t="shared" ref="C2760:C2823" ca="1" si="169">I859</f>
        <v/>
      </c>
      <c r="D2760" s="154"/>
      <c r="E2760" s="153" t="str">
        <f t="shared" ca="1" si="168"/>
        <v/>
      </c>
      <c r="F2760" s="153"/>
      <c r="G2760" s="153"/>
      <c r="H2760" s="153"/>
      <c r="I2760" s="153"/>
      <c r="J2760" s="153"/>
      <c r="K2760" s="153"/>
      <c r="L2760" s="147" t="str">
        <f ca="1">IFERROR(VLOOKUP(E2760,'1-SETUP'!$A$52:$N$144,11,FALSE),"")</f>
        <v/>
      </c>
      <c r="M2760" s="147"/>
      <c r="N2760" s="147"/>
      <c r="O2760" s="147"/>
      <c r="P2760" s="147"/>
      <c r="Q2760" s="148" t="str">
        <f ca="1">IFERROR(VLOOKUP(E2760,'1-SETUP'!$A$52:$AN$144,33,FALSE),"")</f>
        <v/>
      </c>
      <c r="R2760" s="148"/>
      <c r="S2760" s="148"/>
      <c r="T2760" s="148"/>
      <c r="U2760" s="148"/>
    </row>
    <row r="2761" spans="2:21" x14ac:dyDescent="0.45">
      <c r="B2761" s="154" t="str">
        <f t="shared" ca="1" si="167"/>
        <v/>
      </c>
      <c r="C2761" s="154" t="str">
        <f t="shared" ca="1" si="169"/>
        <v/>
      </c>
      <c r="D2761" s="154"/>
      <c r="E2761" s="153" t="str">
        <f t="shared" ca="1" si="168"/>
        <v/>
      </c>
      <c r="F2761" s="153"/>
      <c r="G2761" s="153"/>
      <c r="H2761" s="153"/>
      <c r="I2761" s="153"/>
      <c r="J2761" s="153"/>
      <c r="K2761" s="153"/>
      <c r="L2761" s="147" t="str">
        <f ca="1">IFERROR(VLOOKUP(E2761,'1-SETUP'!$A$52:$N$144,11,FALSE),"")</f>
        <v/>
      </c>
      <c r="M2761" s="147"/>
      <c r="N2761" s="147"/>
      <c r="O2761" s="147"/>
      <c r="P2761" s="147"/>
      <c r="Q2761" s="148" t="str">
        <f ca="1">IFERROR(VLOOKUP(E2761,'1-SETUP'!$A$52:$AN$144,33,FALSE),"")</f>
        <v/>
      </c>
      <c r="R2761" s="148"/>
      <c r="S2761" s="148"/>
      <c r="T2761" s="148"/>
      <c r="U2761" s="148"/>
    </row>
    <row r="2762" spans="2:21" x14ac:dyDescent="0.45">
      <c r="B2762" s="154" t="str">
        <f t="shared" ca="1" si="167"/>
        <v/>
      </c>
      <c r="C2762" s="154" t="str">
        <f t="shared" ca="1" si="169"/>
        <v/>
      </c>
      <c r="D2762" s="154"/>
      <c r="E2762" s="153" t="str">
        <f t="shared" ca="1" si="168"/>
        <v/>
      </c>
      <c r="F2762" s="153"/>
      <c r="G2762" s="153"/>
      <c r="H2762" s="153"/>
      <c r="I2762" s="153"/>
      <c r="J2762" s="153"/>
      <c r="K2762" s="153"/>
      <c r="L2762" s="147" t="str">
        <f ca="1">IFERROR(VLOOKUP(E2762,'1-SETUP'!$A$52:$N$144,11,FALSE),"")</f>
        <v/>
      </c>
      <c r="M2762" s="147"/>
      <c r="N2762" s="147"/>
      <c r="O2762" s="147"/>
      <c r="P2762" s="147"/>
      <c r="Q2762" s="148" t="str">
        <f ca="1">IFERROR(VLOOKUP(E2762,'1-SETUP'!$A$52:$AN$144,33,FALSE),"")</f>
        <v/>
      </c>
      <c r="R2762" s="148"/>
      <c r="S2762" s="148"/>
      <c r="T2762" s="148"/>
      <c r="U2762" s="148"/>
    </row>
    <row r="2763" spans="2:21" x14ac:dyDescent="0.45">
      <c r="B2763" s="154" t="str">
        <f t="shared" ca="1" si="167"/>
        <v/>
      </c>
      <c r="C2763" s="154" t="str">
        <f t="shared" ca="1" si="169"/>
        <v/>
      </c>
      <c r="D2763" s="154"/>
      <c r="E2763" s="153" t="str">
        <f t="shared" ca="1" si="168"/>
        <v/>
      </c>
      <c r="F2763" s="153"/>
      <c r="G2763" s="153"/>
      <c r="H2763" s="153"/>
      <c r="I2763" s="153"/>
      <c r="J2763" s="153"/>
      <c r="K2763" s="153"/>
      <c r="L2763" s="147" t="str">
        <f ca="1">IFERROR(VLOOKUP(E2763,'1-SETUP'!$A$52:$N$144,11,FALSE),"")</f>
        <v/>
      </c>
      <c r="M2763" s="147"/>
      <c r="N2763" s="147"/>
      <c r="O2763" s="147"/>
      <c r="P2763" s="147"/>
      <c r="Q2763" s="148" t="str">
        <f ca="1">IFERROR(VLOOKUP(E2763,'1-SETUP'!$A$52:$AN$144,33,FALSE),"")</f>
        <v/>
      </c>
      <c r="R2763" s="148"/>
      <c r="S2763" s="148"/>
      <c r="T2763" s="148"/>
      <c r="U2763" s="148"/>
    </row>
    <row r="2764" spans="2:21" x14ac:dyDescent="0.45">
      <c r="B2764" s="154" t="str">
        <f t="shared" ca="1" si="167"/>
        <v/>
      </c>
      <c r="C2764" s="154" t="str">
        <f t="shared" ca="1" si="169"/>
        <v/>
      </c>
      <c r="D2764" s="154"/>
      <c r="E2764" s="153" t="str">
        <f t="shared" ca="1" si="168"/>
        <v/>
      </c>
      <c r="F2764" s="153"/>
      <c r="G2764" s="153"/>
      <c r="H2764" s="153"/>
      <c r="I2764" s="153"/>
      <c r="J2764" s="153"/>
      <c r="K2764" s="153"/>
      <c r="L2764" s="147" t="str">
        <f ca="1">IFERROR(VLOOKUP(E2764,'1-SETUP'!$A$52:$N$144,11,FALSE),"")</f>
        <v/>
      </c>
      <c r="M2764" s="147"/>
      <c r="N2764" s="147"/>
      <c r="O2764" s="147"/>
      <c r="P2764" s="147"/>
      <c r="Q2764" s="148" t="str">
        <f ca="1">IFERROR(VLOOKUP(E2764,'1-SETUP'!$A$52:$AN$144,33,FALSE),"")</f>
        <v/>
      </c>
      <c r="R2764" s="148"/>
      <c r="S2764" s="148"/>
      <c r="T2764" s="148"/>
      <c r="U2764" s="148"/>
    </row>
    <row r="2765" spans="2:21" x14ac:dyDescent="0.45">
      <c r="B2765" s="154" t="str">
        <f t="shared" ca="1" si="167"/>
        <v/>
      </c>
      <c r="C2765" s="154" t="str">
        <f t="shared" ca="1" si="169"/>
        <v/>
      </c>
      <c r="D2765" s="154"/>
      <c r="E2765" s="153" t="str">
        <f t="shared" ca="1" si="168"/>
        <v/>
      </c>
      <c r="F2765" s="153"/>
      <c r="G2765" s="153"/>
      <c r="H2765" s="153"/>
      <c r="I2765" s="153"/>
      <c r="J2765" s="153"/>
      <c r="K2765" s="153"/>
      <c r="L2765" s="147" t="str">
        <f ca="1">IFERROR(VLOOKUP(E2765,'1-SETUP'!$A$52:$N$144,11,FALSE),"")</f>
        <v/>
      </c>
      <c r="M2765" s="147"/>
      <c r="N2765" s="147"/>
      <c r="O2765" s="147"/>
      <c r="P2765" s="147"/>
      <c r="Q2765" s="148" t="str">
        <f ca="1">IFERROR(VLOOKUP(E2765,'1-SETUP'!$A$52:$AN$144,33,FALSE),"")</f>
        <v/>
      </c>
      <c r="R2765" s="148"/>
      <c r="S2765" s="148"/>
      <c r="T2765" s="148"/>
      <c r="U2765" s="148"/>
    </row>
    <row r="2766" spans="2:21" x14ac:dyDescent="0.45">
      <c r="B2766" s="154" t="str">
        <f t="shared" ca="1" si="167"/>
        <v/>
      </c>
      <c r="C2766" s="154" t="str">
        <f t="shared" ca="1" si="169"/>
        <v/>
      </c>
      <c r="D2766" s="154"/>
      <c r="E2766" s="153" t="str">
        <f t="shared" ca="1" si="168"/>
        <v/>
      </c>
      <c r="F2766" s="153"/>
      <c r="G2766" s="153"/>
      <c r="H2766" s="153"/>
      <c r="I2766" s="153"/>
      <c r="J2766" s="153"/>
      <c r="K2766" s="153"/>
      <c r="L2766" s="147" t="str">
        <f ca="1">IFERROR(VLOOKUP(E2766,'1-SETUP'!$A$52:$N$144,11,FALSE),"")</f>
        <v/>
      </c>
      <c r="M2766" s="147"/>
      <c r="N2766" s="147"/>
      <c r="O2766" s="147"/>
      <c r="P2766" s="147"/>
      <c r="Q2766" s="148" t="str">
        <f ca="1">IFERROR(VLOOKUP(E2766,'1-SETUP'!$A$52:$AN$144,33,FALSE),"")</f>
        <v/>
      </c>
      <c r="R2766" s="148"/>
      <c r="S2766" s="148"/>
      <c r="T2766" s="148"/>
      <c r="U2766" s="148"/>
    </row>
    <row r="2767" spans="2:21" x14ac:dyDescent="0.45">
      <c r="B2767" s="154" t="str">
        <f t="shared" ca="1" si="167"/>
        <v/>
      </c>
      <c r="C2767" s="154" t="str">
        <f t="shared" ca="1" si="169"/>
        <v/>
      </c>
      <c r="D2767" s="154"/>
      <c r="E2767" s="153" t="str">
        <f t="shared" ca="1" si="168"/>
        <v/>
      </c>
      <c r="F2767" s="153"/>
      <c r="G2767" s="153"/>
      <c r="H2767" s="153"/>
      <c r="I2767" s="153"/>
      <c r="J2767" s="153"/>
      <c r="K2767" s="153"/>
      <c r="L2767" s="147" t="str">
        <f ca="1">IFERROR(VLOOKUP(E2767,'1-SETUP'!$A$52:$N$144,11,FALSE),"")</f>
        <v/>
      </c>
      <c r="M2767" s="147"/>
      <c r="N2767" s="147"/>
      <c r="O2767" s="147"/>
      <c r="P2767" s="147"/>
      <c r="Q2767" s="148" t="str">
        <f ca="1">IFERROR(VLOOKUP(E2767,'1-SETUP'!$A$52:$AN$144,33,FALSE),"")</f>
        <v/>
      </c>
      <c r="R2767" s="148"/>
      <c r="S2767" s="148"/>
      <c r="T2767" s="148"/>
      <c r="U2767" s="148"/>
    </row>
    <row r="2768" spans="2:21" x14ac:dyDescent="0.45">
      <c r="B2768" s="154" t="str">
        <f t="shared" ca="1" si="167"/>
        <v/>
      </c>
      <c r="C2768" s="154" t="str">
        <f t="shared" ca="1" si="169"/>
        <v/>
      </c>
      <c r="D2768" s="154"/>
      <c r="E2768" s="153" t="str">
        <f t="shared" ca="1" si="168"/>
        <v/>
      </c>
      <c r="F2768" s="153"/>
      <c r="G2768" s="153"/>
      <c r="H2768" s="153"/>
      <c r="I2768" s="153"/>
      <c r="J2768" s="153"/>
      <c r="K2768" s="153"/>
      <c r="L2768" s="147" t="str">
        <f ca="1">IFERROR(VLOOKUP(E2768,'1-SETUP'!$A$52:$N$144,11,FALSE),"")</f>
        <v/>
      </c>
      <c r="M2768" s="147"/>
      <c r="N2768" s="147"/>
      <c r="O2768" s="147"/>
      <c r="P2768" s="147"/>
      <c r="Q2768" s="148" t="str">
        <f ca="1">IFERROR(VLOOKUP(E2768,'1-SETUP'!$A$52:$AN$144,33,FALSE),"")</f>
        <v/>
      </c>
      <c r="R2768" s="148"/>
      <c r="S2768" s="148"/>
      <c r="T2768" s="148"/>
      <c r="U2768" s="148"/>
    </row>
    <row r="2769" spans="2:21" x14ac:dyDescent="0.45">
      <c r="B2769" s="154" t="str">
        <f t="shared" ca="1" si="167"/>
        <v/>
      </c>
      <c r="C2769" s="154" t="str">
        <f t="shared" ca="1" si="169"/>
        <v/>
      </c>
      <c r="D2769" s="154"/>
      <c r="E2769" s="153" t="str">
        <f t="shared" ca="1" si="168"/>
        <v/>
      </c>
      <c r="F2769" s="153"/>
      <c r="G2769" s="153"/>
      <c r="H2769" s="153"/>
      <c r="I2769" s="153"/>
      <c r="J2769" s="153"/>
      <c r="K2769" s="153"/>
      <c r="L2769" s="147" t="str">
        <f ca="1">IFERROR(VLOOKUP(E2769,'1-SETUP'!$A$52:$N$144,11,FALSE),"")</f>
        <v/>
      </c>
      <c r="M2769" s="147"/>
      <c r="N2769" s="147"/>
      <c r="O2769" s="147"/>
      <c r="P2769" s="147"/>
      <c r="Q2769" s="148" t="str">
        <f ca="1">IFERROR(VLOOKUP(E2769,'1-SETUP'!$A$52:$AN$144,33,FALSE),"")</f>
        <v/>
      </c>
      <c r="R2769" s="148"/>
      <c r="S2769" s="148"/>
      <c r="T2769" s="148"/>
      <c r="U2769" s="148"/>
    </row>
    <row r="2770" spans="2:21" x14ac:dyDescent="0.45">
      <c r="B2770" s="154" t="str">
        <f t="shared" ca="1" si="167"/>
        <v/>
      </c>
      <c r="C2770" s="154" t="str">
        <f t="shared" ca="1" si="169"/>
        <v/>
      </c>
      <c r="D2770" s="154"/>
      <c r="E2770" s="153" t="str">
        <f t="shared" ca="1" si="168"/>
        <v/>
      </c>
      <c r="F2770" s="153"/>
      <c r="G2770" s="153"/>
      <c r="H2770" s="153"/>
      <c r="I2770" s="153"/>
      <c r="J2770" s="153"/>
      <c r="K2770" s="153"/>
      <c r="L2770" s="147" t="str">
        <f ca="1">IFERROR(VLOOKUP(E2770,'1-SETUP'!$A$52:$N$144,11,FALSE),"")</f>
        <v/>
      </c>
      <c r="M2770" s="147"/>
      <c r="N2770" s="147"/>
      <c r="O2770" s="147"/>
      <c r="P2770" s="147"/>
      <c r="Q2770" s="148" t="str">
        <f ca="1">IFERROR(VLOOKUP(E2770,'1-SETUP'!$A$52:$AN$144,33,FALSE),"")</f>
        <v/>
      </c>
      <c r="R2770" s="148"/>
      <c r="S2770" s="148"/>
      <c r="T2770" s="148"/>
      <c r="U2770" s="148"/>
    </row>
    <row r="2771" spans="2:21" x14ac:dyDescent="0.45">
      <c r="B2771" s="154" t="str">
        <f t="shared" ca="1" si="167"/>
        <v/>
      </c>
      <c r="C2771" s="154" t="str">
        <f t="shared" ca="1" si="169"/>
        <v/>
      </c>
      <c r="D2771" s="154"/>
      <c r="E2771" s="153" t="str">
        <f t="shared" ca="1" si="168"/>
        <v/>
      </c>
      <c r="F2771" s="153"/>
      <c r="G2771" s="153"/>
      <c r="H2771" s="153"/>
      <c r="I2771" s="153"/>
      <c r="J2771" s="153"/>
      <c r="K2771" s="153"/>
      <c r="L2771" s="147" t="str">
        <f ca="1">IFERROR(VLOOKUP(E2771,'1-SETUP'!$A$52:$N$144,11,FALSE),"")</f>
        <v/>
      </c>
      <c r="M2771" s="147"/>
      <c r="N2771" s="147"/>
      <c r="O2771" s="147"/>
      <c r="P2771" s="147"/>
      <c r="Q2771" s="148" t="str">
        <f ca="1">IFERROR(VLOOKUP(E2771,'1-SETUP'!$A$52:$AN$144,33,FALSE),"")</f>
        <v/>
      </c>
      <c r="R2771" s="148"/>
      <c r="S2771" s="148"/>
      <c r="T2771" s="148"/>
      <c r="U2771" s="148"/>
    </row>
    <row r="2772" spans="2:21" x14ac:dyDescent="0.45">
      <c r="B2772" s="154" t="str">
        <f t="shared" ca="1" si="167"/>
        <v/>
      </c>
      <c r="C2772" s="154" t="str">
        <f t="shared" ca="1" si="169"/>
        <v/>
      </c>
      <c r="D2772" s="154"/>
      <c r="E2772" s="153" t="str">
        <f t="shared" ca="1" si="168"/>
        <v/>
      </c>
      <c r="F2772" s="153"/>
      <c r="G2772" s="153"/>
      <c r="H2772" s="153"/>
      <c r="I2772" s="153"/>
      <c r="J2772" s="153"/>
      <c r="K2772" s="153"/>
      <c r="L2772" s="147" t="str">
        <f ca="1">IFERROR(VLOOKUP(E2772,'1-SETUP'!$A$52:$N$144,11,FALSE),"")</f>
        <v/>
      </c>
      <c r="M2772" s="147"/>
      <c r="N2772" s="147"/>
      <c r="O2772" s="147"/>
      <c r="P2772" s="147"/>
      <c r="Q2772" s="148" t="str">
        <f ca="1">IFERROR(VLOOKUP(E2772,'1-SETUP'!$A$52:$AN$144,33,FALSE),"")</f>
        <v/>
      </c>
      <c r="R2772" s="148"/>
      <c r="S2772" s="148"/>
      <c r="T2772" s="148"/>
      <c r="U2772" s="148"/>
    </row>
    <row r="2773" spans="2:21" x14ac:dyDescent="0.45">
      <c r="B2773" s="154" t="str">
        <f t="shared" ca="1" si="167"/>
        <v/>
      </c>
      <c r="C2773" s="154" t="str">
        <f t="shared" ca="1" si="169"/>
        <v/>
      </c>
      <c r="D2773" s="154"/>
      <c r="E2773" s="153" t="str">
        <f t="shared" ca="1" si="168"/>
        <v/>
      </c>
      <c r="F2773" s="153"/>
      <c r="G2773" s="153"/>
      <c r="H2773" s="153"/>
      <c r="I2773" s="153"/>
      <c r="J2773" s="153"/>
      <c r="K2773" s="153"/>
      <c r="L2773" s="147" t="str">
        <f ca="1">IFERROR(VLOOKUP(E2773,'1-SETUP'!$A$52:$N$144,11,FALSE),"")</f>
        <v/>
      </c>
      <c r="M2773" s="147"/>
      <c r="N2773" s="147"/>
      <c r="O2773" s="147"/>
      <c r="P2773" s="147"/>
      <c r="Q2773" s="148" t="str">
        <f ca="1">IFERROR(VLOOKUP(E2773,'1-SETUP'!$A$52:$AN$144,33,FALSE),"")</f>
        <v/>
      </c>
      <c r="R2773" s="148"/>
      <c r="S2773" s="148"/>
      <c r="T2773" s="148"/>
      <c r="U2773" s="148"/>
    </row>
    <row r="2774" spans="2:21" x14ac:dyDescent="0.45">
      <c r="B2774" s="154" t="str">
        <f t="shared" ca="1" si="167"/>
        <v/>
      </c>
      <c r="C2774" s="154" t="str">
        <f t="shared" ca="1" si="169"/>
        <v/>
      </c>
      <c r="D2774" s="154"/>
      <c r="E2774" s="153" t="str">
        <f t="shared" ca="1" si="168"/>
        <v/>
      </c>
      <c r="F2774" s="153"/>
      <c r="G2774" s="153"/>
      <c r="H2774" s="153"/>
      <c r="I2774" s="153"/>
      <c r="J2774" s="153"/>
      <c r="K2774" s="153"/>
      <c r="L2774" s="147" t="str">
        <f ca="1">IFERROR(VLOOKUP(E2774,'1-SETUP'!$A$52:$N$144,11,FALSE),"")</f>
        <v/>
      </c>
      <c r="M2774" s="147"/>
      <c r="N2774" s="147"/>
      <c r="O2774" s="147"/>
      <c r="P2774" s="147"/>
      <c r="Q2774" s="148" t="str">
        <f ca="1">IFERROR(VLOOKUP(E2774,'1-SETUP'!$A$52:$AN$144,33,FALSE),"")</f>
        <v/>
      </c>
      <c r="R2774" s="148"/>
      <c r="S2774" s="148"/>
      <c r="T2774" s="148"/>
      <c r="U2774" s="148"/>
    </row>
    <row r="2775" spans="2:21" x14ac:dyDescent="0.45">
      <c r="B2775" s="154" t="str">
        <f t="shared" ca="1" si="167"/>
        <v/>
      </c>
      <c r="C2775" s="154" t="str">
        <f t="shared" ca="1" si="169"/>
        <v/>
      </c>
      <c r="D2775" s="154"/>
      <c r="E2775" s="153" t="str">
        <f t="shared" ca="1" si="168"/>
        <v/>
      </c>
      <c r="F2775" s="153"/>
      <c r="G2775" s="153"/>
      <c r="H2775" s="153"/>
      <c r="I2775" s="153"/>
      <c r="J2775" s="153"/>
      <c r="K2775" s="153"/>
      <c r="L2775" s="147" t="str">
        <f ca="1">IFERROR(VLOOKUP(E2775,'1-SETUP'!$A$52:$N$144,11,FALSE),"")</f>
        <v/>
      </c>
      <c r="M2775" s="147"/>
      <c r="N2775" s="147"/>
      <c r="O2775" s="147"/>
      <c r="P2775" s="147"/>
      <c r="Q2775" s="148" t="str">
        <f ca="1">IFERROR(VLOOKUP(E2775,'1-SETUP'!$A$52:$AN$144,33,FALSE),"")</f>
        <v/>
      </c>
      <c r="R2775" s="148"/>
      <c r="S2775" s="148"/>
      <c r="T2775" s="148"/>
      <c r="U2775" s="148"/>
    </row>
    <row r="2776" spans="2:21" x14ac:dyDescent="0.45">
      <c r="B2776" s="154" t="str">
        <f t="shared" ca="1" si="167"/>
        <v/>
      </c>
      <c r="C2776" s="154" t="str">
        <f t="shared" ca="1" si="169"/>
        <v/>
      </c>
      <c r="D2776" s="154"/>
      <c r="E2776" s="153" t="str">
        <f t="shared" ca="1" si="168"/>
        <v/>
      </c>
      <c r="F2776" s="153"/>
      <c r="G2776" s="153"/>
      <c r="H2776" s="153"/>
      <c r="I2776" s="153"/>
      <c r="J2776" s="153"/>
      <c r="K2776" s="153"/>
      <c r="L2776" s="147" t="str">
        <f ca="1">IFERROR(VLOOKUP(E2776,'1-SETUP'!$A$52:$N$144,11,FALSE),"")</f>
        <v/>
      </c>
      <c r="M2776" s="147"/>
      <c r="N2776" s="147"/>
      <c r="O2776" s="147"/>
      <c r="P2776" s="147"/>
      <c r="Q2776" s="148" t="str">
        <f ca="1">IFERROR(VLOOKUP(E2776,'1-SETUP'!$A$52:$AN$144,33,FALSE),"")</f>
        <v/>
      </c>
      <c r="R2776" s="148"/>
      <c r="S2776" s="148"/>
      <c r="T2776" s="148"/>
      <c r="U2776" s="148"/>
    </row>
    <row r="2777" spans="2:21" x14ac:dyDescent="0.45">
      <c r="B2777" s="154" t="str">
        <f t="shared" ca="1" si="167"/>
        <v/>
      </c>
      <c r="C2777" s="154" t="str">
        <f t="shared" ca="1" si="169"/>
        <v/>
      </c>
      <c r="D2777" s="154"/>
      <c r="E2777" s="153" t="str">
        <f t="shared" ca="1" si="168"/>
        <v/>
      </c>
      <c r="F2777" s="153"/>
      <c r="G2777" s="153"/>
      <c r="H2777" s="153"/>
      <c r="I2777" s="153"/>
      <c r="J2777" s="153"/>
      <c r="K2777" s="153"/>
      <c r="L2777" s="147" t="str">
        <f ca="1">IFERROR(VLOOKUP(E2777,'1-SETUP'!$A$52:$N$144,11,FALSE),"")</f>
        <v/>
      </c>
      <c r="M2777" s="147"/>
      <c r="N2777" s="147"/>
      <c r="O2777" s="147"/>
      <c r="P2777" s="147"/>
      <c r="Q2777" s="148" t="str">
        <f ca="1">IFERROR(VLOOKUP(E2777,'1-SETUP'!$A$52:$AN$144,33,FALSE),"")</f>
        <v/>
      </c>
      <c r="R2777" s="148"/>
      <c r="S2777" s="148"/>
      <c r="T2777" s="148"/>
      <c r="U2777" s="148"/>
    </row>
    <row r="2778" spans="2:21" x14ac:dyDescent="0.45">
      <c r="B2778" s="154" t="str">
        <f t="shared" ca="1" si="167"/>
        <v/>
      </c>
      <c r="C2778" s="154" t="str">
        <f t="shared" ca="1" si="169"/>
        <v/>
      </c>
      <c r="D2778" s="154"/>
      <c r="E2778" s="153" t="str">
        <f t="shared" ca="1" si="168"/>
        <v/>
      </c>
      <c r="F2778" s="153"/>
      <c r="G2778" s="153"/>
      <c r="H2778" s="153"/>
      <c r="I2778" s="153"/>
      <c r="J2778" s="153"/>
      <c r="K2778" s="153"/>
      <c r="L2778" s="147" t="str">
        <f ca="1">IFERROR(VLOOKUP(E2778,'1-SETUP'!$A$52:$N$144,11,FALSE),"")</f>
        <v/>
      </c>
      <c r="M2778" s="147"/>
      <c r="N2778" s="147"/>
      <c r="O2778" s="147"/>
      <c r="P2778" s="147"/>
      <c r="Q2778" s="148" t="str">
        <f ca="1">IFERROR(VLOOKUP(E2778,'1-SETUP'!$A$52:$AN$144,33,FALSE),"")</f>
        <v/>
      </c>
      <c r="R2778" s="148"/>
      <c r="S2778" s="148"/>
      <c r="T2778" s="148"/>
      <c r="U2778" s="148"/>
    </row>
    <row r="2779" spans="2:21" x14ac:dyDescent="0.45">
      <c r="B2779" s="154" t="str">
        <f t="shared" ca="1" si="167"/>
        <v/>
      </c>
      <c r="C2779" s="154" t="str">
        <f t="shared" ca="1" si="169"/>
        <v/>
      </c>
      <c r="D2779" s="154"/>
      <c r="E2779" s="153" t="str">
        <f t="shared" ca="1" si="168"/>
        <v/>
      </c>
      <c r="F2779" s="153"/>
      <c r="G2779" s="153"/>
      <c r="H2779" s="153"/>
      <c r="I2779" s="153"/>
      <c r="J2779" s="153"/>
      <c r="K2779" s="153"/>
      <c r="L2779" s="147" t="str">
        <f ca="1">IFERROR(VLOOKUP(E2779,'1-SETUP'!$A$52:$N$144,11,FALSE),"")</f>
        <v/>
      </c>
      <c r="M2779" s="147"/>
      <c r="N2779" s="147"/>
      <c r="O2779" s="147"/>
      <c r="P2779" s="147"/>
      <c r="Q2779" s="148" t="str">
        <f ca="1">IFERROR(VLOOKUP(E2779,'1-SETUP'!$A$52:$AN$144,33,FALSE),"")</f>
        <v/>
      </c>
      <c r="R2779" s="148"/>
      <c r="S2779" s="148"/>
      <c r="T2779" s="148"/>
      <c r="U2779" s="148"/>
    </row>
    <row r="2780" spans="2:21" x14ac:dyDescent="0.45">
      <c r="B2780" s="154" t="str">
        <f t="shared" ca="1" si="167"/>
        <v/>
      </c>
      <c r="C2780" s="154" t="str">
        <f t="shared" ca="1" si="169"/>
        <v/>
      </c>
      <c r="D2780" s="154"/>
      <c r="E2780" s="153" t="str">
        <f t="shared" ca="1" si="168"/>
        <v/>
      </c>
      <c r="F2780" s="153"/>
      <c r="G2780" s="153"/>
      <c r="H2780" s="153"/>
      <c r="I2780" s="153"/>
      <c r="J2780" s="153"/>
      <c r="K2780" s="153"/>
      <c r="L2780" s="147" t="str">
        <f ca="1">IFERROR(VLOOKUP(E2780,'1-SETUP'!$A$52:$N$144,11,FALSE),"")</f>
        <v/>
      </c>
      <c r="M2780" s="147"/>
      <c r="N2780" s="147"/>
      <c r="O2780" s="147"/>
      <c r="P2780" s="147"/>
      <c r="Q2780" s="148" t="str">
        <f ca="1">IFERROR(VLOOKUP(E2780,'1-SETUP'!$A$52:$AN$144,33,FALSE),"")</f>
        <v/>
      </c>
      <c r="R2780" s="148"/>
      <c r="S2780" s="148"/>
      <c r="T2780" s="148"/>
      <c r="U2780" s="148"/>
    </row>
    <row r="2781" spans="2:21" x14ac:dyDescent="0.45">
      <c r="B2781" s="154" t="str">
        <f t="shared" ca="1" si="167"/>
        <v/>
      </c>
      <c r="C2781" s="154" t="str">
        <f t="shared" ca="1" si="169"/>
        <v/>
      </c>
      <c r="D2781" s="154"/>
      <c r="E2781" s="153" t="str">
        <f t="shared" ca="1" si="168"/>
        <v/>
      </c>
      <c r="F2781" s="153"/>
      <c r="G2781" s="153"/>
      <c r="H2781" s="153"/>
      <c r="I2781" s="153"/>
      <c r="J2781" s="153"/>
      <c r="K2781" s="153"/>
      <c r="L2781" s="147" t="str">
        <f ca="1">IFERROR(VLOOKUP(E2781,'1-SETUP'!$A$52:$N$144,11,FALSE),"")</f>
        <v/>
      </c>
      <c r="M2781" s="147"/>
      <c r="N2781" s="147"/>
      <c r="O2781" s="147"/>
      <c r="P2781" s="147"/>
      <c r="Q2781" s="148" t="str">
        <f ca="1">IFERROR(VLOOKUP(E2781,'1-SETUP'!$A$52:$AN$144,33,FALSE),"")</f>
        <v/>
      </c>
      <c r="R2781" s="148"/>
      <c r="S2781" s="148"/>
      <c r="T2781" s="148"/>
      <c r="U2781" s="148"/>
    </row>
    <row r="2782" spans="2:21" x14ac:dyDescent="0.45">
      <c r="B2782" s="154" t="str">
        <f t="shared" ca="1" si="167"/>
        <v/>
      </c>
      <c r="C2782" s="154" t="str">
        <f t="shared" ca="1" si="169"/>
        <v/>
      </c>
      <c r="D2782" s="154"/>
      <c r="E2782" s="153" t="str">
        <f t="shared" ca="1" si="168"/>
        <v/>
      </c>
      <c r="F2782" s="153"/>
      <c r="G2782" s="153"/>
      <c r="H2782" s="153"/>
      <c r="I2782" s="153"/>
      <c r="J2782" s="153"/>
      <c r="K2782" s="153"/>
      <c r="L2782" s="147" t="str">
        <f ca="1">IFERROR(VLOOKUP(E2782,'1-SETUP'!$A$52:$N$144,11,FALSE),"")</f>
        <v/>
      </c>
      <c r="M2782" s="147"/>
      <c r="N2782" s="147"/>
      <c r="O2782" s="147"/>
      <c r="P2782" s="147"/>
      <c r="Q2782" s="148" t="str">
        <f ca="1">IFERROR(VLOOKUP(E2782,'1-SETUP'!$A$52:$AN$144,33,FALSE),"")</f>
        <v/>
      </c>
      <c r="R2782" s="148"/>
      <c r="S2782" s="148"/>
      <c r="T2782" s="148"/>
      <c r="U2782" s="148"/>
    </row>
    <row r="2783" spans="2:21" x14ac:dyDescent="0.45">
      <c r="B2783" s="154" t="str">
        <f t="shared" ca="1" si="167"/>
        <v/>
      </c>
      <c r="C2783" s="154" t="str">
        <f t="shared" ca="1" si="169"/>
        <v/>
      </c>
      <c r="D2783" s="154"/>
      <c r="E2783" s="153" t="str">
        <f t="shared" ca="1" si="168"/>
        <v/>
      </c>
      <c r="F2783" s="153"/>
      <c r="G2783" s="153"/>
      <c r="H2783" s="153"/>
      <c r="I2783" s="153"/>
      <c r="J2783" s="153"/>
      <c r="K2783" s="153"/>
      <c r="L2783" s="147" t="str">
        <f ca="1">IFERROR(VLOOKUP(E2783,'1-SETUP'!$A$52:$N$144,11,FALSE),"")</f>
        <v/>
      </c>
      <c r="M2783" s="147"/>
      <c r="N2783" s="147"/>
      <c r="O2783" s="147"/>
      <c r="P2783" s="147"/>
      <c r="Q2783" s="148" t="str">
        <f ca="1">IFERROR(VLOOKUP(E2783,'1-SETUP'!$A$52:$AN$144,33,FALSE),"")</f>
        <v/>
      </c>
      <c r="R2783" s="148"/>
      <c r="S2783" s="148"/>
      <c r="T2783" s="148"/>
      <c r="U2783" s="148"/>
    </row>
    <row r="2784" spans="2:21" x14ac:dyDescent="0.45">
      <c r="B2784" s="154" t="str">
        <f t="shared" ca="1" si="167"/>
        <v/>
      </c>
      <c r="C2784" s="154" t="str">
        <f t="shared" ca="1" si="169"/>
        <v/>
      </c>
      <c r="D2784" s="154"/>
      <c r="E2784" s="153" t="str">
        <f t="shared" ca="1" si="168"/>
        <v/>
      </c>
      <c r="F2784" s="153"/>
      <c r="G2784" s="153"/>
      <c r="H2784" s="153"/>
      <c r="I2784" s="153"/>
      <c r="J2784" s="153"/>
      <c r="K2784" s="153"/>
      <c r="L2784" s="147" t="str">
        <f ca="1">IFERROR(VLOOKUP(E2784,'1-SETUP'!$A$52:$N$144,11,FALSE),"")</f>
        <v/>
      </c>
      <c r="M2784" s="147"/>
      <c r="N2784" s="147"/>
      <c r="O2784" s="147"/>
      <c r="P2784" s="147"/>
      <c r="Q2784" s="148" t="str">
        <f ca="1">IFERROR(VLOOKUP(E2784,'1-SETUP'!$A$52:$AN$144,33,FALSE),"")</f>
        <v/>
      </c>
      <c r="R2784" s="148"/>
      <c r="S2784" s="148"/>
      <c r="T2784" s="148"/>
      <c r="U2784" s="148"/>
    </row>
    <row r="2785" spans="2:21" x14ac:dyDescent="0.45">
      <c r="B2785" s="154" t="str">
        <f t="shared" ca="1" si="167"/>
        <v/>
      </c>
      <c r="C2785" s="154" t="str">
        <f t="shared" ca="1" si="169"/>
        <v/>
      </c>
      <c r="D2785" s="154"/>
      <c r="E2785" s="153" t="str">
        <f t="shared" ca="1" si="168"/>
        <v/>
      </c>
      <c r="F2785" s="153"/>
      <c r="G2785" s="153"/>
      <c r="H2785" s="153"/>
      <c r="I2785" s="153"/>
      <c r="J2785" s="153"/>
      <c r="K2785" s="153"/>
      <c r="L2785" s="147" t="str">
        <f ca="1">IFERROR(VLOOKUP(E2785,'1-SETUP'!$A$52:$N$144,11,FALSE),"")</f>
        <v/>
      </c>
      <c r="M2785" s="147"/>
      <c r="N2785" s="147"/>
      <c r="O2785" s="147"/>
      <c r="P2785" s="147"/>
      <c r="Q2785" s="148" t="str">
        <f ca="1">IFERROR(VLOOKUP(E2785,'1-SETUP'!$A$52:$AN$144,33,FALSE),"")</f>
        <v/>
      </c>
      <c r="R2785" s="148"/>
      <c r="S2785" s="148"/>
      <c r="T2785" s="148"/>
      <c r="U2785" s="148"/>
    </row>
    <row r="2786" spans="2:21" x14ac:dyDescent="0.45">
      <c r="B2786" s="154" t="str">
        <f t="shared" ca="1" si="167"/>
        <v/>
      </c>
      <c r="C2786" s="154" t="str">
        <f t="shared" ca="1" si="169"/>
        <v/>
      </c>
      <c r="D2786" s="154"/>
      <c r="E2786" s="153" t="str">
        <f t="shared" ca="1" si="168"/>
        <v/>
      </c>
      <c r="F2786" s="153"/>
      <c r="G2786" s="153"/>
      <c r="H2786" s="153"/>
      <c r="I2786" s="153"/>
      <c r="J2786" s="153"/>
      <c r="K2786" s="153"/>
      <c r="L2786" s="147" t="str">
        <f ca="1">IFERROR(VLOOKUP(E2786,'1-SETUP'!$A$52:$N$144,11,FALSE),"")</f>
        <v/>
      </c>
      <c r="M2786" s="147"/>
      <c r="N2786" s="147"/>
      <c r="O2786" s="147"/>
      <c r="P2786" s="147"/>
      <c r="Q2786" s="148" t="str">
        <f ca="1">IFERROR(VLOOKUP(E2786,'1-SETUP'!$A$52:$AN$144,33,FALSE),"")</f>
        <v/>
      </c>
      <c r="R2786" s="148"/>
      <c r="S2786" s="148"/>
      <c r="T2786" s="148"/>
      <c r="U2786" s="148"/>
    </row>
    <row r="2787" spans="2:21" x14ac:dyDescent="0.45">
      <c r="B2787" s="154" t="str">
        <f t="shared" ca="1" si="167"/>
        <v/>
      </c>
      <c r="C2787" s="154" t="str">
        <f t="shared" ca="1" si="169"/>
        <v/>
      </c>
      <c r="D2787" s="154"/>
      <c r="E2787" s="153" t="str">
        <f t="shared" ca="1" si="168"/>
        <v/>
      </c>
      <c r="F2787" s="153"/>
      <c r="G2787" s="153"/>
      <c r="H2787" s="153"/>
      <c r="I2787" s="153"/>
      <c r="J2787" s="153"/>
      <c r="K2787" s="153"/>
      <c r="L2787" s="147" t="str">
        <f ca="1">IFERROR(VLOOKUP(E2787,'1-SETUP'!$A$52:$N$144,11,FALSE),"")</f>
        <v/>
      </c>
      <c r="M2787" s="147"/>
      <c r="N2787" s="147"/>
      <c r="O2787" s="147"/>
      <c r="P2787" s="147"/>
      <c r="Q2787" s="148" t="str">
        <f ca="1">IFERROR(VLOOKUP(E2787,'1-SETUP'!$A$52:$AN$144,33,FALSE),"")</f>
        <v/>
      </c>
      <c r="R2787" s="148"/>
      <c r="S2787" s="148"/>
      <c r="T2787" s="148"/>
      <c r="U2787" s="148"/>
    </row>
    <row r="2788" spans="2:21" x14ac:dyDescent="0.45">
      <c r="B2788" s="154" t="str">
        <f t="shared" ca="1" si="167"/>
        <v/>
      </c>
      <c r="C2788" s="154" t="str">
        <f t="shared" ca="1" si="169"/>
        <v/>
      </c>
      <c r="D2788" s="154"/>
      <c r="E2788" s="153" t="str">
        <f t="shared" ca="1" si="168"/>
        <v/>
      </c>
      <c r="F2788" s="153"/>
      <c r="G2788" s="153"/>
      <c r="H2788" s="153"/>
      <c r="I2788" s="153"/>
      <c r="J2788" s="153"/>
      <c r="K2788" s="153"/>
      <c r="L2788" s="147" t="str">
        <f ca="1">IFERROR(VLOOKUP(E2788,'1-SETUP'!$A$52:$N$144,11,FALSE),"")</f>
        <v/>
      </c>
      <c r="M2788" s="147"/>
      <c r="N2788" s="147"/>
      <c r="O2788" s="147"/>
      <c r="P2788" s="147"/>
      <c r="Q2788" s="148" t="str">
        <f ca="1">IFERROR(VLOOKUP(E2788,'1-SETUP'!$A$52:$AN$144,33,FALSE),"")</f>
        <v/>
      </c>
      <c r="R2788" s="148"/>
      <c r="S2788" s="148"/>
      <c r="T2788" s="148"/>
      <c r="U2788" s="148"/>
    </row>
    <row r="2789" spans="2:21" x14ac:dyDescent="0.45">
      <c r="B2789" s="154" t="str">
        <f t="shared" ca="1" si="167"/>
        <v/>
      </c>
      <c r="C2789" s="154" t="str">
        <f t="shared" ca="1" si="169"/>
        <v/>
      </c>
      <c r="D2789" s="154"/>
      <c r="E2789" s="153" t="str">
        <f t="shared" ca="1" si="168"/>
        <v/>
      </c>
      <c r="F2789" s="153"/>
      <c r="G2789" s="153"/>
      <c r="H2789" s="153"/>
      <c r="I2789" s="153"/>
      <c r="J2789" s="153"/>
      <c r="K2789" s="153"/>
      <c r="L2789" s="147" t="str">
        <f ca="1">IFERROR(VLOOKUP(E2789,'1-SETUP'!$A$52:$N$144,11,FALSE),"")</f>
        <v/>
      </c>
      <c r="M2789" s="147"/>
      <c r="N2789" s="147"/>
      <c r="O2789" s="147"/>
      <c r="P2789" s="147"/>
      <c r="Q2789" s="148" t="str">
        <f ca="1">IFERROR(VLOOKUP(E2789,'1-SETUP'!$A$52:$AN$144,33,FALSE),"")</f>
        <v/>
      </c>
      <c r="R2789" s="148"/>
      <c r="S2789" s="148"/>
      <c r="T2789" s="148"/>
      <c r="U2789" s="148"/>
    </row>
    <row r="2790" spans="2:21" x14ac:dyDescent="0.45">
      <c r="B2790" s="154" t="str">
        <f t="shared" ca="1" si="167"/>
        <v/>
      </c>
      <c r="C2790" s="154" t="str">
        <f t="shared" ca="1" si="169"/>
        <v/>
      </c>
      <c r="D2790" s="154"/>
      <c r="E2790" s="153" t="str">
        <f t="shared" ca="1" si="168"/>
        <v/>
      </c>
      <c r="F2790" s="153"/>
      <c r="G2790" s="153"/>
      <c r="H2790" s="153"/>
      <c r="I2790" s="153"/>
      <c r="J2790" s="153"/>
      <c r="K2790" s="153"/>
      <c r="L2790" s="147" t="str">
        <f ca="1">IFERROR(VLOOKUP(E2790,'1-SETUP'!$A$52:$N$144,11,FALSE),"")</f>
        <v/>
      </c>
      <c r="M2790" s="147"/>
      <c r="N2790" s="147"/>
      <c r="O2790" s="147"/>
      <c r="P2790" s="147"/>
      <c r="Q2790" s="148" t="str">
        <f ca="1">IFERROR(VLOOKUP(E2790,'1-SETUP'!$A$52:$AN$144,33,FALSE),"")</f>
        <v/>
      </c>
      <c r="R2790" s="148"/>
      <c r="S2790" s="148"/>
      <c r="T2790" s="148"/>
      <c r="U2790" s="148"/>
    </row>
    <row r="2791" spans="2:21" x14ac:dyDescent="0.45">
      <c r="B2791" s="154" t="str">
        <f t="shared" ca="1" si="167"/>
        <v/>
      </c>
      <c r="C2791" s="154" t="str">
        <f t="shared" ca="1" si="169"/>
        <v/>
      </c>
      <c r="D2791" s="154"/>
      <c r="E2791" s="153" t="str">
        <f t="shared" ca="1" si="168"/>
        <v/>
      </c>
      <c r="F2791" s="153"/>
      <c r="G2791" s="153"/>
      <c r="H2791" s="153"/>
      <c r="I2791" s="153"/>
      <c r="J2791" s="153"/>
      <c r="K2791" s="153"/>
      <c r="L2791" s="147" t="str">
        <f ca="1">IFERROR(VLOOKUP(E2791,'1-SETUP'!$A$52:$N$144,11,FALSE),"")</f>
        <v/>
      </c>
      <c r="M2791" s="147"/>
      <c r="N2791" s="147"/>
      <c r="O2791" s="147"/>
      <c r="P2791" s="147"/>
      <c r="Q2791" s="148" t="str">
        <f ca="1">IFERROR(VLOOKUP(E2791,'1-SETUP'!$A$52:$AN$144,33,FALSE),"")</f>
        <v/>
      </c>
      <c r="R2791" s="148"/>
      <c r="S2791" s="148"/>
      <c r="T2791" s="148"/>
      <c r="U2791" s="148"/>
    </row>
    <row r="2792" spans="2:21" x14ac:dyDescent="0.45">
      <c r="B2792" s="154" t="str">
        <f t="shared" ca="1" si="167"/>
        <v/>
      </c>
      <c r="C2792" s="154" t="str">
        <f t="shared" ca="1" si="169"/>
        <v/>
      </c>
      <c r="D2792" s="154"/>
      <c r="E2792" s="153" t="str">
        <f t="shared" ca="1" si="168"/>
        <v/>
      </c>
      <c r="F2792" s="153"/>
      <c r="G2792" s="153"/>
      <c r="H2792" s="153"/>
      <c r="I2792" s="153"/>
      <c r="J2792" s="153"/>
      <c r="K2792" s="153"/>
      <c r="L2792" s="147" t="str">
        <f ca="1">IFERROR(VLOOKUP(E2792,'1-SETUP'!$A$52:$N$144,11,FALSE),"")</f>
        <v/>
      </c>
      <c r="M2792" s="147"/>
      <c r="N2792" s="147"/>
      <c r="O2792" s="147"/>
      <c r="P2792" s="147"/>
      <c r="Q2792" s="148" t="str">
        <f ca="1">IFERROR(VLOOKUP(E2792,'1-SETUP'!$A$52:$AN$144,33,FALSE),"")</f>
        <v/>
      </c>
      <c r="R2792" s="148"/>
      <c r="S2792" s="148"/>
      <c r="T2792" s="148"/>
      <c r="U2792" s="148"/>
    </row>
    <row r="2793" spans="2:21" x14ac:dyDescent="0.45">
      <c r="B2793" s="154" t="str">
        <f t="shared" ca="1" si="167"/>
        <v/>
      </c>
      <c r="C2793" s="154" t="str">
        <f t="shared" ca="1" si="169"/>
        <v/>
      </c>
      <c r="D2793" s="154"/>
      <c r="E2793" s="153" t="str">
        <f t="shared" ca="1" si="168"/>
        <v/>
      </c>
      <c r="F2793" s="153"/>
      <c r="G2793" s="153"/>
      <c r="H2793" s="153"/>
      <c r="I2793" s="153"/>
      <c r="J2793" s="153"/>
      <c r="K2793" s="153"/>
      <c r="L2793" s="147" t="str">
        <f ca="1">IFERROR(VLOOKUP(E2793,'1-SETUP'!$A$52:$N$144,11,FALSE),"")</f>
        <v/>
      </c>
      <c r="M2793" s="147"/>
      <c r="N2793" s="147"/>
      <c r="O2793" s="147"/>
      <c r="P2793" s="147"/>
      <c r="Q2793" s="148" t="str">
        <f ca="1">IFERROR(VLOOKUP(E2793,'1-SETUP'!$A$52:$AN$144,33,FALSE),"")</f>
        <v/>
      </c>
      <c r="R2793" s="148"/>
      <c r="S2793" s="148"/>
      <c r="T2793" s="148"/>
      <c r="U2793" s="148"/>
    </row>
    <row r="2794" spans="2:21" x14ac:dyDescent="0.45">
      <c r="B2794" s="154" t="str">
        <f t="shared" ca="1" si="167"/>
        <v/>
      </c>
      <c r="C2794" s="154" t="str">
        <f t="shared" ca="1" si="169"/>
        <v/>
      </c>
      <c r="D2794" s="154"/>
      <c r="E2794" s="153" t="str">
        <f t="shared" ca="1" si="168"/>
        <v/>
      </c>
      <c r="F2794" s="153"/>
      <c r="G2794" s="153"/>
      <c r="H2794" s="153"/>
      <c r="I2794" s="153"/>
      <c r="J2794" s="153"/>
      <c r="K2794" s="153"/>
      <c r="L2794" s="147" t="str">
        <f ca="1">IFERROR(VLOOKUP(E2794,'1-SETUP'!$A$52:$N$144,11,FALSE),"")</f>
        <v/>
      </c>
      <c r="M2794" s="147"/>
      <c r="N2794" s="147"/>
      <c r="O2794" s="147"/>
      <c r="P2794" s="147"/>
      <c r="Q2794" s="148" t="str">
        <f ca="1">IFERROR(VLOOKUP(E2794,'1-SETUP'!$A$52:$AN$144,33,FALSE),"")</f>
        <v/>
      </c>
      <c r="R2794" s="148"/>
      <c r="S2794" s="148"/>
      <c r="T2794" s="148"/>
      <c r="U2794" s="148"/>
    </row>
    <row r="2795" spans="2:21" x14ac:dyDescent="0.45">
      <c r="B2795" s="154" t="str">
        <f t="shared" ca="1" si="167"/>
        <v/>
      </c>
      <c r="C2795" s="154" t="str">
        <f t="shared" ca="1" si="169"/>
        <v/>
      </c>
      <c r="D2795" s="154"/>
      <c r="E2795" s="153" t="str">
        <f t="shared" ca="1" si="168"/>
        <v/>
      </c>
      <c r="F2795" s="153"/>
      <c r="G2795" s="153"/>
      <c r="H2795" s="153"/>
      <c r="I2795" s="153"/>
      <c r="J2795" s="153"/>
      <c r="K2795" s="153"/>
      <c r="L2795" s="147" t="str">
        <f ca="1">IFERROR(VLOOKUP(E2795,'1-SETUP'!$A$52:$N$144,11,FALSE),"")</f>
        <v/>
      </c>
      <c r="M2795" s="147"/>
      <c r="N2795" s="147"/>
      <c r="O2795" s="147"/>
      <c r="P2795" s="147"/>
      <c r="Q2795" s="148" t="str">
        <f ca="1">IFERROR(VLOOKUP(E2795,'1-SETUP'!$A$52:$AN$144,33,FALSE),"")</f>
        <v/>
      </c>
      <c r="R2795" s="148"/>
      <c r="S2795" s="148"/>
      <c r="T2795" s="148"/>
      <c r="U2795" s="148"/>
    </row>
    <row r="2796" spans="2:21" x14ac:dyDescent="0.45">
      <c r="B2796" s="154" t="str">
        <f t="shared" ca="1" si="167"/>
        <v/>
      </c>
      <c r="C2796" s="154" t="str">
        <f t="shared" ca="1" si="169"/>
        <v/>
      </c>
      <c r="D2796" s="154"/>
      <c r="E2796" s="153" t="str">
        <f t="shared" ca="1" si="168"/>
        <v/>
      </c>
      <c r="F2796" s="153"/>
      <c r="G2796" s="153"/>
      <c r="H2796" s="153"/>
      <c r="I2796" s="153"/>
      <c r="J2796" s="153"/>
      <c r="K2796" s="153"/>
      <c r="L2796" s="147" t="str">
        <f ca="1">IFERROR(VLOOKUP(E2796,'1-SETUP'!$A$52:$N$144,11,FALSE),"")</f>
        <v/>
      </c>
      <c r="M2796" s="147"/>
      <c r="N2796" s="147"/>
      <c r="O2796" s="147"/>
      <c r="P2796" s="147"/>
      <c r="Q2796" s="148" t="str">
        <f ca="1">IFERROR(VLOOKUP(E2796,'1-SETUP'!$A$52:$AN$144,33,FALSE),"")</f>
        <v/>
      </c>
      <c r="R2796" s="148"/>
      <c r="S2796" s="148"/>
      <c r="T2796" s="148"/>
      <c r="U2796" s="148"/>
    </row>
    <row r="2797" spans="2:21" x14ac:dyDescent="0.45">
      <c r="B2797" s="154" t="str">
        <f t="shared" ca="1" si="167"/>
        <v/>
      </c>
      <c r="C2797" s="154" t="str">
        <f t="shared" ca="1" si="169"/>
        <v/>
      </c>
      <c r="D2797" s="154"/>
      <c r="E2797" s="153" t="str">
        <f t="shared" ca="1" si="168"/>
        <v/>
      </c>
      <c r="F2797" s="153"/>
      <c r="G2797" s="153"/>
      <c r="H2797" s="153"/>
      <c r="I2797" s="153"/>
      <c r="J2797" s="153"/>
      <c r="K2797" s="153"/>
      <c r="L2797" s="147" t="str">
        <f ca="1">IFERROR(VLOOKUP(E2797,'1-SETUP'!$A$52:$N$144,11,FALSE),"")</f>
        <v/>
      </c>
      <c r="M2797" s="147"/>
      <c r="N2797" s="147"/>
      <c r="O2797" s="147"/>
      <c r="P2797" s="147"/>
      <c r="Q2797" s="148" t="str">
        <f ca="1">IFERROR(VLOOKUP(E2797,'1-SETUP'!$A$52:$AN$144,33,FALSE),"")</f>
        <v/>
      </c>
      <c r="R2797" s="148"/>
      <c r="S2797" s="148"/>
      <c r="T2797" s="148"/>
      <c r="U2797" s="148"/>
    </row>
    <row r="2798" spans="2:21" x14ac:dyDescent="0.45">
      <c r="B2798" s="154" t="str">
        <f t="shared" ca="1" si="167"/>
        <v/>
      </c>
      <c r="C2798" s="154" t="str">
        <f t="shared" ca="1" si="169"/>
        <v/>
      </c>
      <c r="D2798" s="154"/>
      <c r="E2798" s="153" t="str">
        <f t="shared" ca="1" si="168"/>
        <v/>
      </c>
      <c r="F2798" s="153"/>
      <c r="G2798" s="153"/>
      <c r="H2798" s="153"/>
      <c r="I2798" s="153"/>
      <c r="J2798" s="153"/>
      <c r="K2798" s="153"/>
      <c r="L2798" s="147" t="str">
        <f ca="1">IFERROR(VLOOKUP(E2798,'1-SETUP'!$A$52:$N$144,11,FALSE),"")</f>
        <v/>
      </c>
      <c r="M2798" s="147"/>
      <c r="N2798" s="147"/>
      <c r="O2798" s="147"/>
      <c r="P2798" s="147"/>
      <c r="Q2798" s="148" t="str">
        <f ca="1">IFERROR(VLOOKUP(E2798,'1-SETUP'!$A$52:$AN$144,33,FALSE),"")</f>
        <v/>
      </c>
      <c r="R2798" s="148"/>
      <c r="S2798" s="148"/>
      <c r="T2798" s="148"/>
      <c r="U2798" s="148"/>
    </row>
    <row r="2799" spans="2:21" x14ac:dyDescent="0.45">
      <c r="B2799" s="154" t="str">
        <f t="shared" ca="1" si="167"/>
        <v/>
      </c>
      <c r="C2799" s="154" t="str">
        <f t="shared" ca="1" si="169"/>
        <v/>
      </c>
      <c r="D2799" s="154"/>
      <c r="E2799" s="153" t="str">
        <f t="shared" ca="1" si="168"/>
        <v/>
      </c>
      <c r="F2799" s="153"/>
      <c r="G2799" s="153"/>
      <c r="H2799" s="153"/>
      <c r="I2799" s="153"/>
      <c r="J2799" s="153"/>
      <c r="K2799" s="153"/>
      <c r="L2799" s="147" t="str">
        <f ca="1">IFERROR(VLOOKUP(E2799,'1-SETUP'!$A$52:$N$144,11,FALSE),"")</f>
        <v/>
      </c>
      <c r="M2799" s="147"/>
      <c r="N2799" s="147"/>
      <c r="O2799" s="147"/>
      <c r="P2799" s="147"/>
      <c r="Q2799" s="148" t="str">
        <f ca="1">IFERROR(VLOOKUP(E2799,'1-SETUP'!$A$52:$AN$144,33,FALSE),"")</f>
        <v/>
      </c>
      <c r="R2799" s="148"/>
      <c r="S2799" s="148"/>
      <c r="T2799" s="148"/>
      <c r="U2799" s="148"/>
    </row>
    <row r="2800" spans="2:21" x14ac:dyDescent="0.45">
      <c r="B2800" s="154" t="str">
        <f t="shared" ca="1" si="167"/>
        <v/>
      </c>
      <c r="C2800" s="154" t="str">
        <f t="shared" ca="1" si="169"/>
        <v/>
      </c>
      <c r="D2800" s="154"/>
      <c r="E2800" s="153" t="str">
        <f t="shared" ca="1" si="168"/>
        <v/>
      </c>
      <c r="F2800" s="153"/>
      <c r="G2800" s="153"/>
      <c r="H2800" s="153"/>
      <c r="I2800" s="153"/>
      <c r="J2800" s="153"/>
      <c r="K2800" s="153"/>
      <c r="L2800" s="147" t="str">
        <f ca="1">IFERROR(VLOOKUP(E2800,'1-SETUP'!$A$52:$N$144,11,FALSE),"")</f>
        <v/>
      </c>
      <c r="M2800" s="147"/>
      <c r="N2800" s="147"/>
      <c r="O2800" s="147"/>
      <c r="P2800" s="147"/>
      <c r="Q2800" s="148" t="str">
        <f ca="1">IFERROR(VLOOKUP(E2800,'1-SETUP'!$A$52:$AN$144,33,FALSE),"")</f>
        <v/>
      </c>
      <c r="R2800" s="148"/>
      <c r="S2800" s="148"/>
      <c r="T2800" s="148"/>
      <c r="U2800" s="148"/>
    </row>
    <row r="2801" spans="2:21" x14ac:dyDescent="0.45">
      <c r="B2801" s="154" t="str">
        <f t="shared" ca="1" si="167"/>
        <v/>
      </c>
      <c r="C2801" s="154" t="str">
        <f t="shared" ca="1" si="169"/>
        <v/>
      </c>
      <c r="D2801" s="154"/>
      <c r="E2801" s="153" t="str">
        <f t="shared" ca="1" si="168"/>
        <v/>
      </c>
      <c r="F2801" s="153"/>
      <c r="G2801" s="153"/>
      <c r="H2801" s="153"/>
      <c r="I2801" s="153"/>
      <c r="J2801" s="153"/>
      <c r="K2801" s="153"/>
      <c r="L2801" s="147" t="str">
        <f ca="1">IFERROR(VLOOKUP(E2801,'1-SETUP'!$A$52:$N$144,11,FALSE),"")</f>
        <v/>
      </c>
      <c r="M2801" s="147"/>
      <c r="N2801" s="147"/>
      <c r="O2801" s="147"/>
      <c r="P2801" s="147"/>
      <c r="Q2801" s="148" t="str">
        <f ca="1">IFERROR(VLOOKUP(E2801,'1-SETUP'!$A$52:$AN$144,33,FALSE),"")</f>
        <v/>
      </c>
      <c r="R2801" s="148"/>
      <c r="S2801" s="148"/>
      <c r="T2801" s="148"/>
      <c r="U2801" s="148"/>
    </row>
    <row r="2802" spans="2:21" x14ac:dyDescent="0.45">
      <c r="B2802" s="154" t="str">
        <f t="shared" ca="1" si="167"/>
        <v/>
      </c>
      <c r="C2802" s="154" t="str">
        <f t="shared" ca="1" si="169"/>
        <v/>
      </c>
      <c r="D2802" s="154"/>
      <c r="E2802" s="153" t="str">
        <f t="shared" ca="1" si="168"/>
        <v/>
      </c>
      <c r="F2802" s="153"/>
      <c r="G2802" s="153"/>
      <c r="H2802" s="153"/>
      <c r="I2802" s="153"/>
      <c r="J2802" s="153"/>
      <c r="K2802" s="153"/>
      <c r="L2802" s="147" t="str">
        <f ca="1">IFERROR(VLOOKUP(E2802,'1-SETUP'!$A$52:$N$144,11,FALSE),"")</f>
        <v/>
      </c>
      <c r="M2802" s="147"/>
      <c r="N2802" s="147"/>
      <c r="O2802" s="147"/>
      <c r="P2802" s="147"/>
      <c r="Q2802" s="148" t="str">
        <f ca="1">IFERROR(VLOOKUP(E2802,'1-SETUP'!$A$52:$AN$144,33,FALSE),"")</f>
        <v/>
      </c>
      <c r="R2802" s="148"/>
      <c r="S2802" s="148"/>
      <c r="T2802" s="148"/>
      <c r="U2802" s="148"/>
    </row>
    <row r="2803" spans="2:21" x14ac:dyDescent="0.45">
      <c r="B2803" s="154" t="str">
        <f t="shared" ca="1" si="167"/>
        <v/>
      </c>
      <c r="C2803" s="154" t="str">
        <f t="shared" ca="1" si="169"/>
        <v/>
      </c>
      <c r="D2803" s="154"/>
      <c r="E2803" s="153" t="str">
        <f t="shared" ca="1" si="168"/>
        <v/>
      </c>
      <c r="F2803" s="153"/>
      <c r="G2803" s="153"/>
      <c r="H2803" s="153"/>
      <c r="I2803" s="153"/>
      <c r="J2803" s="153"/>
      <c r="K2803" s="153"/>
      <c r="L2803" s="147" t="str">
        <f ca="1">IFERROR(VLOOKUP(E2803,'1-SETUP'!$A$52:$N$144,11,FALSE),"")</f>
        <v/>
      </c>
      <c r="M2803" s="147"/>
      <c r="N2803" s="147"/>
      <c r="O2803" s="147"/>
      <c r="P2803" s="147"/>
      <c r="Q2803" s="148" t="str">
        <f ca="1">IFERROR(VLOOKUP(E2803,'1-SETUP'!$A$52:$AN$144,33,FALSE),"")</f>
        <v/>
      </c>
      <c r="R2803" s="148"/>
      <c r="S2803" s="148"/>
      <c r="T2803" s="148"/>
      <c r="U2803" s="148"/>
    </row>
    <row r="2804" spans="2:21" x14ac:dyDescent="0.45">
      <c r="B2804" s="154" t="str">
        <f t="shared" ca="1" si="167"/>
        <v/>
      </c>
      <c r="C2804" s="154" t="str">
        <f t="shared" ca="1" si="169"/>
        <v/>
      </c>
      <c r="D2804" s="154"/>
      <c r="E2804" s="153" t="str">
        <f t="shared" ca="1" si="168"/>
        <v/>
      </c>
      <c r="F2804" s="153"/>
      <c r="G2804" s="153"/>
      <c r="H2804" s="153"/>
      <c r="I2804" s="153"/>
      <c r="J2804" s="153"/>
      <c r="K2804" s="153"/>
      <c r="L2804" s="147" t="str">
        <f ca="1">IFERROR(VLOOKUP(E2804,'1-SETUP'!$A$52:$N$144,11,FALSE),"")</f>
        <v/>
      </c>
      <c r="M2804" s="147"/>
      <c r="N2804" s="147"/>
      <c r="O2804" s="147"/>
      <c r="P2804" s="147"/>
      <c r="Q2804" s="148" t="str">
        <f ca="1">IFERROR(VLOOKUP(E2804,'1-SETUP'!$A$52:$AN$144,33,FALSE),"")</f>
        <v/>
      </c>
      <c r="R2804" s="148"/>
      <c r="S2804" s="148"/>
      <c r="T2804" s="148"/>
      <c r="U2804" s="148"/>
    </row>
    <row r="2805" spans="2:21" x14ac:dyDescent="0.45">
      <c r="B2805" s="154" t="str">
        <f t="shared" ca="1" si="167"/>
        <v/>
      </c>
      <c r="C2805" s="154" t="str">
        <f t="shared" ca="1" si="169"/>
        <v/>
      </c>
      <c r="D2805" s="154"/>
      <c r="E2805" s="153" t="str">
        <f t="shared" ca="1" si="168"/>
        <v/>
      </c>
      <c r="F2805" s="153"/>
      <c r="G2805" s="153"/>
      <c r="H2805" s="153"/>
      <c r="I2805" s="153"/>
      <c r="J2805" s="153"/>
      <c r="K2805" s="153"/>
      <c r="L2805" s="147" t="str">
        <f ca="1">IFERROR(VLOOKUP(E2805,'1-SETUP'!$A$52:$N$144,11,FALSE),"")</f>
        <v/>
      </c>
      <c r="M2805" s="147"/>
      <c r="N2805" s="147"/>
      <c r="O2805" s="147"/>
      <c r="P2805" s="147"/>
      <c r="Q2805" s="148" t="str">
        <f ca="1">IFERROR(VLOOKUP(E2805,'1-SETUP'!$A$52:$AN$144,33,FALSE),"")</f>
        <v/>
      </c>
      <c r="R2805" s="148"/>
      <c r="S2805" s="148"/>
      <c r="T2805" s="148"/>
      <c r="U2805" s="148"/>
    </row>
    <row r="2806" spans="2:21" x14ac:dyDescent="0.45">
      <c r="B2806" s="154" t="str">
        <f t="shared" ca="1" si="167"/>
        <v/>
      </c>
      <c r="C2806" s="154" t="str">
        <f t="shared" ca="1" si="169"/>
        <v/>
      </c>
      <c r="D2806" s="154"/>
      <c r="E2806" s="153" t="str">
        <f t="shared" ca="1" si="168"/>
        <v/>
      </c>
      <c r="F2806" s="153"/>
      <c r="G2806" s="153"/>
      <c r="H2806" s="153"/>
      <c r="I2806" s="153"/>
      <c r="J2806" s="153"/>
      <c r="K2806" s="153"/>
      <c r="L2806" s="147" t="str">
        <f ca="1">IFERROR(VLOOKUP(E2806,'1-SETUP'!$A$52:$N$144,11,FALSE),"")</f>
        <v/>
      </c>
      <c r="M2806" s="147"/>
      <c r="N2806" s="147"/>
      <c r="O2806" s="147"/>
      <c r="P2806" s="147"/>
      <c r="Q2806" s="148" t="str">
        <f ca="1">IFERROR(VLOOKUP(E2806,'1-SETUP'!$A$52:$AN$144,33,FALSE),"")</f>
        <v/>
      </c>
      <c r="R2806" s="148"/>
      <c r="S2806" s="148"/>
      <c r="T2806" s="148"/>
      <c r="U2806" s="148"/>
    </row>
    <row r="2807" spans="2:21" x14ac:dyDescent="0.45">
      <c r="B2807" s="154" t="str">
        <f t="shared" ca="1" si="167"/>
        <v/>
      </c>
      <c r="C2807" s="154" t="str">
        <f t="shared" ca="1" si="169"/>
        <v/>
      </c>
      <c r="D2807" s="154"/>
      <c r="E2807" s="153" t="str">
        <f t="shared" ca="1" si="168"/>
        <v/>
      </c>
      <c r="F2807" s="153"/>
      <c r="G2807" s="153"/>
      <c r="H2807" s="153"/>
      <c r="I2807" s="153"/>
      <c r="J2807" s="153"/>
      <c r="K2807" s="153"/>
      <c r="L2807" s="147" t="str">
        <f ca="1">IFERROR(VLOOKUP(E2807,'1-SETUP'!$A$52:$N$144,11,FALSE),"")</f>
        <v/>
      </c>
      <c r="M2807" s="147"/>
      <c r="N2807" s="147"/>
      <c r="O2807" s="147"/>
      <c r="P2807" s="147"/>
      <c r="Q2807" s="148" t="str">
        <f ca="1">IFERROR(VLOOKUP(E2807,'1-SETUP'!$A$52:$AN$144,33,FALSE),"")</f>
        <v/>
      </c>
      <c r="R2807" s="148"/>
      <c r="S2807" s="148"/>
      <c r="T2807" s="148"/>
      <c r="U2807" s="148"/>
    </row>
    <row r="2808" spans="2:21" x14ac:dyDescent="0.45">
      <c r="B2808" s="154" t="str">
        <f t="shared" ca="1" si="167"/>
        <v/>
      </c>
      <c r="C2808" s="154" t="str">
        <f t="shared" ca="1" si="169"/>
        <v/>
      </c>
      <c r="D2808" s="154"/>
      <c r="E2808" s="153" t="str">
        <f t="shared" ca="1" si="168"/>
        <v/>
      </c>
      <c r="F2808" s="153"/>
      <c r="G2808" s="153"/>
      <c r="H2808" s="153"/>
      <c r="I2808" s="153"/>
      <c r="J2808" s="153"/>
      <c r="K2808" s="153"/>
      <c r="L2808" s="147" t="str">
        <f ca="1">IFERROR(VLOOKUP(E2808,'1-SETUP'!$A$52:$N$144,11,FALSE),"")</f>
        <v/>
      </c>
      <c r="M2808" s="147"/>
      <c r="N2808" s="147"/>
      <c r="O2808" s="147"/>
      <c r="P2808" s="147"/>
      <c r="Q2808" s="148" t="str">
        <f ca="1">IFERROR(VLOOKUP(E2808,'1-SETUP'!$A$52:$AN$144,33,FALSE),"")</f>
        <v/>
      </c>
      <c r="R2808" s="148"/>
      <c r="S2808" s="148"/>
      <c r="T2808" s="148"/>
      <c r="U2808" s="148"/>
    </row>
    <row r="2809" spans="2:21" x14ac:dyDescent="0.45">
      <c r="B2809" s="154" t="str">
        <f t="shared" ca="1" si="167"/>
        <v/>
      </c>
      <c r="C2809" s="154" t="str">
        <f t="shared" ca="1" si="169"/>
        <v/>
      </c>
      <c r="D2809" s="154"/>
      <c r="E2809" s="153" t="str">
        <f t="shared" ca="1" si="168"/>
        <v/>
      </c>
      <c r="F2809" s="153"/>
      <c r="G2809" s="153"/>
      <c r="H2809" s="153"/>
      <c r="I2809" s="153"/>
      <c r="J2809" s="153"/>
      <c r="K2809" s="153"/>
      <c r="L2809" s="147" t="str">
        <f ca="1">IFERROR(VLOOKUP(E2809,'1-SETUP'!$A$52:$N$144,11,FALSE),"")</f>
        <v/>
      </c>
      <c r="M2809" s="147"/>
      <c r="N2809" s="147"/>
      <c r="O2809" s="147"/>
      <c r="P2809" s="147"/>
      <c r="Q2809" s="148" t="str">
        <f ca="1">IFERROR(VLOOKUP(E2809,'1-SETUP'!$A$52:$AN$144,33,FALSE),"")</f>
        <v/>
      </c>
      <c r="R2809" s="148"/>
      <c r="S2809" s="148"/>
      <c r="T2809" s="148"/>
      <c r="U2809" s="148"/>
    </row>
    <row r="2810" spans="2:21" x14ac:dyDescent="0.45">
      <c r="B2810" s="154" t="str">
        <f t="shared" ca="1" si="167"/>
        <v/>
      </c>
      <c r="C2810" s="154" t="str">
        <f t="shared" ca="1" si="169"/>
        <v/>
      </c>
      <c r="D2810" s="154"/>
      <c r="E2810" s="153" t="str">
        <f t="shared" ca="1" si="168"/>
        <v/>
      </c>
      <c r="F2810" s="153"/>
      <c r="G2810" s="153"/>
      <c r="H2810" s="153"/>
      <c r="I2810" s="153"/>
      <c r="J2810" s="153"/>
      <c r="K2810" s="153"/>
      <c r="L2810" s="147" t="str">
        <f ca="1">IFERROR(VLOOKUP(E2810,'1-SETUP'!$A$52:$N$144,11,FALSE),"")</f>
        <v/>
      </c>
      <c r="M2810" s="147"/>
      <c r="N2810" s="147"/>
      <c r="O2810" s="147"/>
      <c r="P2810" s="147"/>
      <c r="Q2810" s="148" t="str">
        <f ca="1">IFERROR(VLOOKUP(E2810,'1-SETUP'!$A$52:$AN$144,33,FALSE),"")</f>
        <v/>
      </c>
      <c r="R2810" s="148"/>
      <c r="S2810" s="148"/>
      <c r="T2810" s="148"/>
      <c r="U2810" s="148"/>
    </row>
    <row r="2811" spans="2:21" x14ac:dyDescent="0.45">
      <c r="B2811" s="154" t="str">
        <f t="shared" ca="1" si="167"/>
        <v/>
      </c>
      <c r="C2811" s="154" t="str">
        <f t="shared" ca="1" si="169"/>
        <v/>
      </c>
      <c r="D2811" s="154"/>
      <c r="E2811" s="153" t="str">
        <f t="shared" ca="1" si="168"/>
        <v/>
      </c>
      <c r="F2811" s="153"/>
      <c r="G2811" s="153"/>
      <c r="H2811" s="153"/>
      <c r="I2811" s="153"/>
      <c r="J2811" s="153"/>
      <c r="K2811" s="153"/>
      <c r="L2811" s="147" t="str">
        <f ca="1">IFERROR(VLOOKUP(E2811,'1-SETUP'!$A$52:$N$144,11,FALSE),"")</f>
        <v/>
      </c>
      <c r="M2811" s="147"/>
      <c r="N2811" s="147"/>
      <c r="O2811" s="147"/>
      <c r="P2811" s="147"/>
      <c r="Q2811" s="148" t="str">
        <f ca="1">IFERROR(VLOOKUP(E2811,'1-SETUP'!$A$52:$AN$144,33,FALSE),"")</f>
        <v/>
      </c>
      <c r="R2811" s="148"/>
      <c r="S2811" s="148"/>
      <c r="T2811" s="148"/>
      <c r="U2811" s="148"/>
    </row>
    <row r="2812" spans="2:21" x14ac:dyDescent="0.45">
      <c r="B2812" s="154" t="str">
        <f t="shared" ca="1" si="167"/>
        <v/>
      </c>
      <c r="C2812" s="154" t="str">
        <f t="shared" ca="1" si="169"/>
        <v/>
      </c>
      <c r="D2812" s="154"/>
      <c r="E2812" s="153" t="str">
        <f t="shared" ca="1" si="168"/>
        <v/>
      </c>
      <c r="F2812" s="153"/>
      <c r="G2812" s="153"/>
      <c r="H2812" s="153"/>
      <c r="I2812" s="153"/>
      <c r="J2812" s="153"/>
      <c r="K2812" s="153"/>
      <c r="L2812" s="147" t="str">
        <f ca="1">IFERROR(VLOOKUP(E2812,'1-SETUP'!$A$52:$N$144,11,FALSE),"")</f>
        <v/>
      </c>
      <c r="M2812" s="147"/>
      <c r="N2812" s="147"/>
      <c r="O2812" s="147"/>
      <c r="P2812" s="147"/>
      <c r="Q2812" s="148" t="str">
        <f ca="1">IFERROR(VLOOKUP(E2812,'1-SETUP'!$A$52:$AN$144,33,FALSE),"")</f>
        <v/>
      </c>
      <c r="R2812" s="148"/>
      <c r="S2812" s="148"/>
      <c r="T2812" s="148"/>
      <c r="U2812" s="148"/>
    </row>
    <row r="2813" spans="2:21" x14ac:dyDescent="0.45">
      <c r="B2813" s="154" t="str">
        <f t="shared" ca="1" si="167"/>
        <v/>
      </c>
      <c r="C2813" s="154" t="str">
        <f t="shared" ca="1" si="169"/>
        <v/>
      </c>
      <c r="D2813" s="154"/>
      <c r="E2813" s="153" t="str">
        <f t="shared" ca="1" si="168"/>
        <v/>
      </c>
      <c r="F2813" s="153"/>
      <c r="G2813" s="153"/>
      <c r="H2813" s="153"/>
      <c r="I2813" s="153"/>
      <c r="J2813" s="153"/>
      <c r="K2813" s="153"/>
      <c r="L2813" s="147" t="str">
        <f ca="1">IFERROR(VLOOKUP(E2813,'1-SETUP'!$A$52:$N$144,11,FALSE),"")</f>
        <v/>
      </c>
      <c r="M2813" s="147"/>
      <c r="N2813" s="147"/>
      <c r="O2813" s="147"/>
      <c r="P2813" s="147"/>
      <c r="Q2813" s="148" t="str">
        <f ca="1">IFERROR(VLOOKUP(E2813,'1-SETUP'!$A$52:$AN$144,33,FALSE),"")</f>
        <v/>
      </c>
      <c r="R2813" s="148"/>
      <c r="S2813" s="148"/>
      <c r="T2813" s="148"/>
      <c r="U2813" s="148"/>
    </row>
    <row r="2814" spans="2:21" x14ac:dyDescent="0.45">
      <c r="B2814" s="154" t="str">
        <f t="shared" ca="1" si="167"/>
        <v/>
      </c>
      <c r="C2814" s="154" t="str">
        <f t="shared" ca="1" si="169"/>
        <v/>
      </c>
      <c r="D2814" s="154"/>
      <c r="E2814" s="153" t="str">
        <f t="shared" ca="1" si="168"/>
        <v/>
      </c>
      <c r="F2814" s="153"/>
      <c r="G2814" s="153"/>
      <c r="H2814" s="153"/>
      <c r="I2814" s="153"/>
      <c r="J2814" s="153"/>
      <c r="K2814" s="153"/>
      <c r="L2814" s="147" t="str">
        <f ca="1">IFERROR(VLOOKUP(E2814,'1-SETUP'!$A$52:$N$144,11,FALSE),"")</f>
        <v/>
      </c>
      <c r="M2814" s="147"/>
      <c r="N2814" s="147"/>
      <c r="O2814" s="147"/>
      <c r="P2814" s="147"/>
      <c r="Q2814" s="148" t="str">
        <f ca="1">IFERROR(VLOOKUP(E2814,'1-SETUP'!$A$52:$AN$144,33,FALSE),"")</f>
        <v/>
      </c>
      <c r="R2814" s="148"/>
      <c r="S2814" s="148"/>
      <c r="T2814" s="148"/>
      <c r="U2814" s="148"/>
    </row>
    <row r="2815" spans="2:21" x14ac:dyDescent="0.45">
      <c r="B2815" s="154" t="str">
        <f t="shared" ca="1" si="167"/>
        <v/>
      </c>
      <c r="C2815" s="154" t="str">
        <f t="shared" ca="1" si="169"/>
        <v/>
      </c>
      <c r="D2815" s="154"/>
      <c r="E2815" s="153" t="str">
        <f t="shared" ca="1" si="168"/>
        <v/>
      </c>
      <c r="F2815" s="153"/>
      <c r="G2815" s="153"/>
      <c r="H2815" s="153"/>
      <c r="I2815" s="153"/>
      <c r="J2815" s="153"/>
      <c r="K2815" s="153"/>
      <c r="L2815" s="147" t="str">
        <f ca="1">IFERROR(VLOOKUP(E2815,'1-SETUP'!$A$52:$N$144,11,FALSE),"")</f>
        <v/>
      </c>
      <c r="M2815" s="147"/>
      <c r="N2815" s="147"/>
      <c r="O2815" s="147"/>
      <c r="P2815" s="147"/>
      <c r="Q2815" s="148" t="str">
        <f ca="1">IFERROR(VLOOKUP(E2815,'1-SETUP'!$A$52:$AN$144,33,FALSE),"")</f>
        <v/>
      </c>
      <c r="R2815" s="148"/>
      <c r="S2815" s="148"/>
      <c r="T2815" s="148"/>
      <c r="U2815" s="148"/>
    </row>
    <row r="2816" spans="2:21" x14ac:dyDescent="0.45">
      <c r="B2816" s="154" t="str">
        <f t="shared" ca="1" si="167"/>
        <v/>
      </c>
      <c r="C2816" s="154" t="str">
        <f t="shared" ca="1" si="169"/>
        <v/>
      </c>
      <c r="D2816" s="154"/>
      <c r="E2816" s="153" t="str">
        <f t="shared" ca="1" si="168"/>
        <v/>
      </c>
      <c r="F2816" s="153"/>
      <c r="G2816" s="153"/>
      <c r="H2816" s="153"/>
      <c r="I2816" s="153"/>
      <c r="J2816" s="153"/>
      <c r="K2816" s="153"/>
      <c r="L2816" s="147" t="str">
        <f ca="1">IFERROR(VLOOKUP(E2816,'1-SETUP'!$A$52:$N$144,11,FALSE),"")</f>
        <v/>
      </c>
      <c r="M2816" s="147"/>
      <c r="N2816" s="147"/>
      <c r="O2816" s="147"/>
      <c r="P2816" s="147"/>
      <c r="Q2816" s="148" t="str">
        <f ca="1">IFERROR(VLOOKUP(E2816,'1-SETUP'!$A$52:$AN$144,33,FALSE),"")</f>
        <v/>
      </c>
      <c r="R2816" s="148"/>
      <c r="S2816" s="148"/>
      <c r="T2816" s="148"/>
      <c r="U2816" s="148"/>
    </row>
    <row r="2817" spans="2:21" x14ac:dyDescent="0.45">
      <c r="B2817" s="154" t="str">
        <f t="shared" ca="1" si="167"/>
        <v/>
      </c>
      <c r="C2817" s="154" t="str">
        <f t="shared" ca="1" si="169"/>
        <v/>
      </c>
      <c r="D2817" s="154"/>
      <c r="E2817" s="153" t="str">
        <f t="shared" ca="1" si="168"/>
        <v/>
      </c>
      <c r="F2817" s="153"/>
      <c r="G2817" s="153"/>
      <c r="H2817" s="153"/>
      <c r="I2817" s="153"/>
      <c r="J2817" s="153"/>
      <c r="K2817" s="153"/>
      <c r="L2817" s="147" t="str">
        <f ca="1">IFERROR(VLOOKUP(E2817,'1-SETUP'!$A$52:$N$144,11,FALSE),"")</f>
        <v/>
      </c>
      <c r="M2817" s="147"/>
      <c r="N2817" s="147"/>
      <c r="O2817" s="147"/>
      <c r="P2817" s="147"/>
      <c r="Q2817" s="148" t="str">
        <f ca="1">IFERROR(VLOOKUP(E2817,'1-SETUP'!$A$52:$AN$144,33,FALSE),"")</f>
        <v/>
      </c>
      <c r="R2817" s="148"/>
      <c r="S2817" s="148"/>
      <c r="T2817" s="148"/>
      <c r="U2817" s="148"/>
    </row>
    <row r="2818" spans="2:21" x14ac:dyDescent="0.45">
      <c r="B2818" s="154" t="str">
        <f t="shared" ca="1" si="167"/>
        <v/>
      </c>
      <c r="C2818" s="154" t="str">
        <f t="shared" ca="1" si="169"/>
        <v/>
      </c>
      <c r="D2818" s="154"/>
      <c r="E2818" s="153" t="str">
        <f t="shared" ca="1" si="168"/>
        <v/>
      </c>
      <c r="F2818" s="153"/>
      <c r="G2818" s="153"/>
      <c r="H2818" s="153"/>
      <c r="I2818" s="153"/>
      <c r="J2818" s="153"/>
      <c r="K2818" s="153"/>
      <c r="L2818" s="147" t="str">
        <f ca="1">IFERROR(VLOOKUP(E2818,'1-SETUP'!$A$52:$N$144,11,FALSE),"")</f>
        <v/>
      </c>
      <c r="M2818" s="147"/>
      <c r="N2818" s="147"/>
      <c r="O2818" s="147"/>
      <c r="P2818" s="147"/>
      <c r="Q2818" s="148" t="str">
        <f ca="1">IFERROR(VLOOKUP(E2818,'1-SETUP'!$A$52:$AN$144,33,FALSE),"")</f>
        <v/>
      </c>
      <c r="R2818" s="148"/>
      <c r="S2818" s="148"/>
      <c r="T2818" s="148"/>
      <c r="U2818" s="148"/>
    </row>
    <row r="2819" spans="2:21" x14ac:dyDescent="0.45">
      <c r="B2819" s="154" t="str">
        <f t="shared" ca="1" si="167"/>
        <v/>
      </c>
      <c r="C2819" s="154" t="str">
        <f t="shared" ca="1" si="169"/>
        <v/>
      </c>
      <c r="D2819" s="154"/>
      <c r="E2819" s="153" t="str">
        <f t="shared" ca="1" si="168"/>
        <v/>
      </c>
      <c r="F2819" s="153"/>
      <c r="G2819" s="153"/>
      <c r="H2819" s="153"/>
      <c r="I2819" s="153"/>
      <c r="J2819" s="153"/>
      <c r="K2819" s="153"/>
      <c r="L2819" s="147" t="str">
        <f ca="1">IFERROR(VLOOKUP(E2819,'1-SETUP'!$A$52:$N$144,11,FALSE),"")</f>
        <v/>
      </c>
      <c r="M2819" s="147"/>
      <c r="N2819" s="147"/>
      <c r="O2819" s="147"/>
      <c r="P2819" s="147"/>
      <c r="Q2819" s="148" t="str">
        <f ca="1">IFERROR(VLOOKUP(E2819,'1-SETUP'!$A$52:$AN$144,33,FALSE),"")</f>
        <v/>
      </c>
      <c r="R2819" s="148"/>
      <c r="S2819" s="148"/>
      <c r="T2819" s="148"/>
      <c r="U2819" s="148"/>
    </row>
    <row r="2820" spans="2:21" x14ac:dyDescent="0.45">
      <c r="B2820" s="154" t="str">
        <f t="shared" ca="1" si="167"/>
        <v/>
      </c>
      <c r="C2820" s="154" t="str">
        <f t="shared" ca="1" si="169"/>
        <v/>
      </c>
      <c r="D2820" s="154"/>
      <c r="E2820" s="153" t="str">
        <f t="shared" ca="1" si="168"/>
        <v/>
      </c>
      <c r="F2820" s="153"/>
      <c r="G2820" s="153"/>
      <c r="H2820" s="153"/>
      <c r="I2820" s="153"/>
      <c r="J2820" s="153"/>
      <c r="K2820" s="153"/>
      <c r="L2820" s="147" t="str">
        <f ca="1">IFERROR(VLOOKUP(E2820,'1-SETUP'!$A$52:$N$144,11,FALSE),"")</f>
        <v/>
      </c>
      <c r="M2820" s="147"/>
      <c r="N2820" s="147"/>
      <c r="O2820" s="147"/>
      <c r="P2820" s="147"/>
      <c r="Q2820" s="148" t="str">
        <f ca="1">IFERROR(VLOOKUP(E2820,'1-SETUP'!$A$52:$AN$144,33,FALSE),"")</f>
        <v/>
      </c>
      <c r="R2820" s="148"/>
      <c r="S2820" s="148"/>
      <c r="T2820" s="148"/>
      <c r="U2820" s="148"/>
    </row>
    <row r="2821" spans="2:21" x14ac:dyDescent="0.45">
      <c r="B2821" s="154" t="str">
        <f t="shared" ca="1" si="167"/>
        <v/>
      </c>
      <c r="C2821" s="154" t="str">
        <f t="shared" ca="1" si="169"/>
        <v/>
      </c>
      <c r="D2821" s="154"/>
      <c r="E2821" s="153" t="str">
        <f t="shared" ca="1" si="168"/>
        <v/>
      </c>
      <c r="F2821" s="153"/>
      <c r="G2821" s="153"/>
      <c r="H2821" s="153"/>
      <c r="I2821" s="153"/>
      <c r="J2821" s="153"/>
      <c r="K2821" s="153"/>
      <c r="L2821" s="147" t="str">
        <f ca="1">IFERROR(VLOOKUP(E2821,'1-SETUP'!$A$52:$N$144,11,FALSE),"")</f>
        <v/>
      </c>
      <c r="M2821" s="147"/>
      <c r="N2821" s="147"/>
      <c r="O2821" s="147"/>
      <c r="P2821" s="147"/>
      <c r="Q2821" s="148" t="str">
        <f ca="1">IFERROR(VLOOKUP(E2821,'1-SETUP'!$A$52:$AN$144,33,FALSE),"")</f>
        <v/>
      </c>
      <c r="R2821" s="148"/>
      <c r="S2821" s="148"/>
      <c r="T2821" s="148"/>
      <c r="U2821" s="148"/>
    </row>
    <row r="2822" spans="2:21" x14ac:dyDescent="0.45">
      <c r="B2822" s="154" t="str">
        <f t="shared" ca="1" si="167"/>
        <v/>
      </c>
      <c r="C2822" s="154" t="str">
        <f t="shared" ca="1" si="169"/>
        <v/>
      </c>
      <c r="D2822" s="154"/>
      <c r="E2822" s="153" t="str">
        <f t="shared" ca="1" si="168"/>
        <v/>
      </c>
      <c r="F2822" s="153"/>
      <c r="G2822" s="153"/>
      <c r="H2822" s="153"/>
      <c r="I2822" s="153"/>
      <c r="J2822" s="153"/>
      <c r="K2822" s="153"/>
      <c r="L2822" s="147" t="str">
        <f ca="1">IFERROR(VLOOKUP(E2822,'1-SETUP'!$A$52:$N$144,11,FALSE),"")</f>
        <v/>
      </c>
      <c r="M2822" s="147"/>
      <c r="N2822" s="147"/>
      <c r="O2822" s="147"/>
      <c r="P2822" s="147"/>
      <c r="Q2822" s="148" t="str">
        <f ca="1">IFERROR(VLOOKUP(E2822,'1-SETUP'!$A$52:$AN$144,33,FALSE),"")</f>
        <v/>
      </c>
      <c r="R2822" s="148"/>
      <c r="S2822" s="148"/>
      <c r="T2822" s="148"/>
      <c r="U2822" s="148"/>
    </row>
    <row r="2823" spans="2:21" x14ac:dyDescent="0.45">
      <c r="B2823" s="154" t="str">
        <f t="shared" ref="B2823:B2886" ca="1" si="170">H922</f>
        <v/>
      </c>
      <c r="C2823" s="154" t="str">
        <f t="shared" ca="1" si="169"/>
        <v/>
      </c>
      <c r="D2823" s="154"/>
      <c r="E2823" s="153" t="str">
        <f t="shared" ref="E2823:E2886" ca="1" si="171">I922</f>
        <v/>
      </c>
      <c r="F2823" s="153"/>
      <c r="G2823" s="153"/>
      <c r="H2823" s="153"/>
      <c r="I2823" s="153"/>
      <c r="J2823" s="153"/>
      <c r="K2823" s="153"/>
      <c r="L2823" s="147" t="str">
        <f ca="1">IFERROR(VLOOKUP(E2823,'1-SETUP'!$A$52:$N$144,11,FALSE),"")</f>
        <v/>
      </c>
      <c r="M2823" s="147"/>
      <c r="N2823" s="147"/>
      <c r="O2823" s="147"/>
      <c r="P2823" s="147"/>
      <c r="Q2823" s="148" t="str">
        <f ca="1">IFERROR(VLOOKUP(E2823,'1-SETUP'!$A$52:$AN$144,33,FALSE),"")</f>
        <v/>
      </c>
      <c r="R2823" s="148"/>
      <c r="S2823" s="148"/>
      <c r="T2823" s="148"/>
      <c r="U2823" s="148"/>
    </row>
    <row r="2824" spans="2:21" x14ac:dyDescent="0.45">
      <c r="B2824" s="154" t="str">
        <f t="shared" ca="1" si="170"/>
        <v/>
      </c>
      <c r="C2824" s="154" t="str">
        <f t="shared" ref="C2824:C2887" ca="1" si="172">I923</f>
        <v/>
      </c>
      <c r="D2824" s="154"/>
      <c r="E2824" s="153" t="str">
        <f t="shared" ca="1" si="171"/>
        <v/>
      </c>
      <c r="F2824" s="153"/>
      <c r="G2824" s="153"/>
      <c r="H2824" s="153"/>
      <c r="I2824" s="153"/>
      <c r="J2824" s="153"/>
      <c r="K2824" s="153"/>
      <c r="L2824" s="147" t="str">
        <f ca="1">IFERROR(VLOOKUP(E2824,'1-SETUP'!$A$52:$N$144,11,FALSE),"")</f>
        <v/>
      </c>
      <c r="M2824" s="147"/>
      <c r="N2824" s="147"/>
      <c r="O2824" s="147"/>
      <c r="P2824" s="147"/>
      <c r="Q2824" s="148" t="str">
        <f ca="1">IFERROR(VLOOKUP(E2824,'1-SETUP'!$A$52:$AN$144,33,FALSE),"")</f>
        <v/>
      </c>
      <c r="R2824" s="148"/>
      <c r="S2824" s="148"/>
      <c r="T2824" s="148"/>
      <c r="U2824" s="148"/>
    </row>
    <row r="2825" spans="2:21" x14ac:dyDescent="0.45">
      <c r="B2825" s="154" t="str">
        <f t="shared" ca="1" si="170"/>
        <v/>
      </c>
      <c r="C2825" s="154" t="str">
        <f t="shared" ca="1" si="172"/>
        <v/>
      </c>
      <c r="D2825" s="154"/>
      <c r="E2825" s="153" t="str">
        <f t="shared" ca="1" si="171"/>
        <v/>
      </c>
      <c r="F2825" s="153"/>
      <c r="G2825" s="153"/>
      <c r="H2825" s="153"/>
      <c r="I2825" s="153"/>
      <c r="J2825" s="153"/>
      <c r="K2825" s="153"/>
      <c r="L2825" s="147" t="str">
        <f ca="1">IFERROR(VLOOKUP(E2825,'1-SETUP'!$A$52:$N$144,11,FALSE),"")</f>
        <v/>
      </c>
      <c r="M2825" s="147"/>
      <c r="N2825" s="147"/>
      <c r="O2825" s="147"/>
      <c r="P2825" s="147"/>
      <c r="Q2825" s="148" t="str">
        <f ca="1">IFERROR(VLOOKUP(E2825,'1-SETUP'!$A$52:$AN$144,33,FALSE),"")</f>
        <v/>
      </c>
      <c r="R2825" s="148"/>
      <c r="S2825" s="148"/>
      <c r="T2825" s="148"/>
      <c r="U2825" s="148"/>
    </row>
    <row r="2826" spans="2:21" x14ac:dyDescent="0.45">
      <c r="B2826" s="154" t="str">
        <f t="shared" ca="1" si="170"/>
        <v/>
      </c>
      <c r="C2826" s="154" t="str">
        <f t="shared" ca="1" si="172"/>
        <v/>
      </c>
      <c r="D2826" s="154"/>
      <c r="E2826" s="153" t="str">
        <f t="shared" ca="1" si="171"/>
        <v/>
      </c>
      <c r="F2826" s="153"/>
      <c r="G2826" s="153"/>
      <c r="H2826" s="153"/>
      <c r="I2826" s="153"/>
      <c r="J2826" s="153"/>
      <c r="K2826" s="153"/>
      <c r="L2826" s="147" t="str">
        <f ca="1">IFERROR(VLOOKUP(E2826,'1-SETUP'!$A$52:$N$144,11,FALSE),"")</f>
        <v/>
      </c>
      <c r="M2826" s="147"/>
      <c r="N2826" s="147"/>
      <c r="O2826" s="147"/>
      <c r="P2826" s="147"/>
      <c r="Q2826" s="148" t="str">
        <f ca="1">IFERROR(VLOOKUP(E2826,'1-SETUP'!$A$52:$AN$144,33,FALSE),"")</f>
        <v/>
      </c>
      <c r="R2826" s="148"/>
      <c r="S2826" s="148"/>
      <c r="T2826" s="148"/>
      <c r="U2826" s="148"/>
    </row>
    <row r="2827" spans="2:21" x14ac:dyDescent="0.45">
      <c r="B2827" s="154" t="str">
        <f t="shared" ca="1" si="170"/>
        <v/>
      </c>
      <c r="C2827" s="154" t="str">
        <f t="shared" ca="1" si="172"/>
        <v/>
      </c>
      <c r="D2827" s="154"/>
      <c r="E2827" s="153" t="str">
        <f t="shared" ca="1" si="171"/>
        <v/>
      </c>
      <c r="F2827" s="153"/>
      <c r="G2827" s="153"/>
      <c r="H2827" s="153"/>
      <c r="I2827" s="153"/>
      <c r="J2827" s="153"/>
      <c r="K2827" s="153"/>
      <c r="L2827" s="147" t="str">
        <f ca="1">IFERROR(VLOOKUP(E2827,'1-SETUP'!$A$52:$N$144,11,FALSE),"")</f>
        <v/>
      </c>
      <c r="M2827" s="147"/>
      <c r="N2827" s="147"/>
      <c r="O2827" s="147"/>
      <c r="P2827" s="147"/>
      <c r="Q2827" s="148" t="str">
        <f ca="1">IFERROR(VLOOKUP(E2827,'1-SETUP'!$A$52:$AN$144,33,FALSE),"")</f>
        <v/>
      </c>
      <c r="R2827" s="148"/>
      <c r="S2827" s="148"/>
      <c r="T2827" s="148"/>
      <c r="U2827" s="148"/>
    </row>
    <row r="2828" spans="2:21" x14ac:dyDescent="0.45">
      <c r="B2828" s="154" t="str">
        <f t="shared" ca="1" si="170"/>
        <v/>
      </c>
      <c r="C2828" s="154" t="str">
        <f t="shared" ca="1" si="172"/>
        <v/>
      </c>
      <c r="D2828" s="154"/>
      <c r="E2828" s="153" t="str">
        <f t="shared" ca="1" si="171"/>
        <v/>
      </c>
      <c r="F2828" s="153"/>
      <c r="G2828" s="153"/>
      <c r="H2828" s="153"/>
      <c r="I2828" s="153"/>
      <c r="J2828" s="153"/>
      <c r="K2828" s="153"/>
      <c r="L2828" s="147" t="str">
        <f ca="1">IFERROR(VLOOKUP(E2828,'1-SETUP'!$A$52:$N$144,11,FALSE),"")</f>
        <v/>
      </c>
      <c r="M2828" s="147"/>
      <c r="N2828" s="147"/>
      <c r="O2828" s="147"/>
      <c r="P2828" s="147"/>
      <c r="Q2828" s="148" t="str">
        <f ca="1">IFERROR(VLOOKUP(E2828,'1-SETUP'!$A$52:$AN$144,33,FALSE),"")</f>
        <v/>
      </c>
      <c r="R2828" s="148"/>
      <c r="S2828" s="148"/>
      <c r="T2828" s="148"/>
      <c r="U2828" s="148"/>
    </row>
    <row r="2829" spans="2:21" x14ac:dyDescent="0.45">
      <c r="B2829" s="154" t="str">
        <f t="shared" ca="1" si="170"/>
        <v/>
      </c>
      <c r="C2829" s="154" t="str">
        <f t="shared" ca="1" si="172"/>
        <v/>
      </c>
      <c r="D2829" s="154"/>
      <c r="E2829" s="153" t="str">
        <f t="shared" ca="1" si="171"/>
        <v/>
      </c>
      <c r="F2829" s="153"/>
      <c r="G2829" s="153"/>
      <c r="H2829" s="153"/>
      <c r="I2829" s="153"/>
      <c r="J2829" s="153"/>
      <c r="K2829" s="153"/>
      <c r="L2829" s="147" t="str">
        <f ca="1">IFERROR(VLOOKUP(E2829,'1-SETUP'!$A$52:$N$144,11,FALSE),"")</f>
        <v/>
      </c>
      <c r="M2829" s="147"/>
      <c r="N2829" s="147"/>
      <c r="O2829" s="147"/>
      <c r="P2829" s="147"/>
      <c r="Q2829" s="148" t="str">
        <f ca="1">IFERROR(VLOOKUP(E2829,'1-SETUP'!$A$52:$AN$144,33,FALSE),"")</f>
        <v/>
      </c>
      <c r="R2829" s="148"/>
      <c r="S2829" s="148"/>
      <c r="T2829" s="148"/>
      <c r="U2829" s="148"/>
    </row>
    <row r="2830" spans="2:21" x14ac:dyDescent="0.45">
      <c r="B2830" s="154" t="str">
        <f t="shared" ca="1" si="170"/>
        <v/>
      </c>
      <c r="C2830" s="154" t="str">
        <f t="shared" ca="1" si="172"/>
        <v/>
      </c>
      <c r="D2830" s="154"/>
      <c r="E2830" s="153" t="str">
        <f t="shared" ca="1" si="171"/>
        <v/>
      </c>
      <c r="F2830" s="153"/>
      <c r="G2830" s="153"/>
      <c r="H2830" s="153"/>
      <c r="I2830" s="153"/>
      <c r="J2830" s="153"/>
      <c r="K2830" s="153"/>
      <c r="L2830" s="147" t="str">
        <f ca="1">IFERROR(VLOOKUP(E2830,'1-SETUP'!$A$52:$N$144,11,FALSE),"")</f>
        <v/>
      </c>
      <c r="M2830" s="147"/>
      <c r="N2830" s="147"/>
      <c r="O2830" s="147"/>
      <c r="P2830" s="147"/>
      <c r="Q2830" s="148" t="str">
        <f ca="1">IFERROR(VLOOKUP(E2830,'1-SETUP'!$A$52:$AN$144,33,FALSE),"")</f>
        <v/>
      </c>
      <c r="R2830" s="148"/>
      <c r="S2830" s="148"/>
      <c r="T2830" s="148"/>
      <c r="U2830" s="148"/>
    </row>
    <row r="2831" spans="2:21" x14ac:dyDescent="0.45">
      <c r="B2831" s="154" t="str">
        <f t="shared" ca="1" si="170"/>
        <v/>
      </c>
      <c r="C2831" s="154" t="str">
        <f t="shared" ca="1" si="172"/>
        <v/>
      </c>
      <c r="D2831" s="154"/>
      <c r="E2831" s="153" t="str">
        <f t="shared" ca="1" si="171"/>
        <v/>
      </c>
      <c r="F2831" s="153"/>
      <c r="G2831" s="153"/>
      <c r="H2831" s="153"/>
      <c r="I2831" s="153"/>
      <c r="J2831" s="153"/>
      <c r="K2831" s="153"/>
      <c r="L2831" s="147" t="str">
        <f ca="1">IFERROR(VLOOKUP(E2831,'1-SETUP'!$A$52:$N$144,11,FALSE),"")</f>
        <v/>
      </c>
      <c r="M2831" s="147"/>
      <c r="N2831" s="147"/>
      <c r="O2831" s="147"/>
      <c r="P2831" s="147"/>
      <c r="Q2831" s="148" t="str">
        <f ca="1">IFERROR(VLOOKUP(E2831,'1-SETUP'!$A$52:$AN$144,33,FALSE),"")</f>
        <v/>
      </c>
      <c r="R2831" s="148"/>
      <c r="S2831" s="148"/>
      <c r="T2831" s="148"/>
      <c r="U2831" s="148"/>
    </row>
    <row r="2832" spans="2:21" x14ac:dyDescent="0.45">
      <c r="B2832" s="154" t="str">
        <f t="shared" ca="1" si="170"/>
        <v/>
      </c>
      <c r="C2832" s="154" t="str">
        <f t="shared" ca="1" si="172"/>
        <v/>
      </c>
      <c r="D2832" s="154"/>
      <c r="E2832" s="153" t="str">
        <f t="shared" ca="1" si="171"/>
        <v/>
      </c>
      <c r="F2832" s="153"/>
      <c r="G2832" s="153"/>
      <c r="H2832" s="153"/>
      <c r="I2832" s="153"/>
      <c r="J2832" s="153"/>
      <c r="K2832" s="153"/>
      <c r="L2832" s="147" t="str">
        <f ca="1">IFERROR(VLOOKUP(E2832,'1-SETUP'!$A$52:$N$144,11,FALSE),"")</f>
        <v/>
      </c>
      <c r="M2832" s="147"/>
      <c r="N2832" s="147"/>
      <c r="O2832" s="147"/>
      <c r="P2832" s="147"/>
      <c r="Q2832" s="148" t="str">
        <f ca="1">IFERROR(VLOOKUP(E2832,'1-SETUP'!$A$52:$AN$144,33,FALSE),"")</f>
        <v/>
      </c>
      <c r="R2832" s="148"/>
      <c r="S2832" s="148"/>
      <c r="T2832" s="148"/>
      <c r="U2832" s="148"/>
    </row>
    <row r="2833" spans="2:21" x14ac:dyDescent="0.45">
      <c r="B2833" s="154" t="str">
        <f t="shared" ca="1" si="170"/>
        <v/>
      </c>
      <c r="C2833" s="154" t="str">
        <f t="shared" ca="1" si="172"/>
        <v/>
      </c>
      <c r="D2833" s="154"/>
      <c r="E2833" s="153" t="str">
        <f t="shared" ca="1" si="171"/>
        <v/>
      </c>
      <c r="F2833" s="153"/>
      <c r="G2833" s="153"/>
      <c r="H2833" s="153"/>
      <c r="I2833" s="153"/>
      <c r="J2833" s="153"/>
      <c r="K2833" s="153"/>
      <c r="L2833" s="147" t="str">
        <f ca="1">IFERROR(VLOOKUP(E2833,'1-SETUP'!$A$52:$N$144,11,FALSE),"")</f>
        <v/>
      </c>
      <c r="M2833" s="147"/>
      <c r="N2833" s="147"/>
      <c r="O2833" s="147"/>
      <c r="P2833" s="147"/>
      <c r="Q2833" s="148" t="str">
        <f ca="1">IFERROR(VLOOKUP(E2833,'1-SETUP'!$A$52:$AN$144,33,FALSE),"")</f>
        <v/>
      </c>
      <c r="R2833" s="148"/>
      <c r="S2833" s="148"/>
      <c r="T2833" s="148"/>
      <c r="U2833" s="148"/>
    </row>
    <row r="2834" spans="2:21" x14ac:dyDescent="0.45">
      <c r="B2834" s="154" t="str">
        <f t="shared" ca="1" si="170"/>
        <v/>
      </c>
      <c r="C2834" s="154" t="str">
        <f t="shared" ca="1" si="172"/>
        <v/>
      </c>
      <c r="D2834" s="154"/>
      <c r="E2834" s="153" t="str">
        <f t="shared" ca="1" si="171"/>
        <v/>
      </c>
      <c r="F2834" s="153"/>
      <c r="G2834" s="153"/>
      <c r="H2834" s="153"/>
      <c r="I2834" s="153"/>
      <c r="J2834" s="153"/>
      <c r="K2834" s="153"/>
      <c r="L2834" s="147" t="str">
        <f ca="1">IFERROR(VLOOKUP(E2834,'1-SETUP'!$A$52:$N$144,11,FALSE),"")</f>
        <v/>
      </c>
      <c r="M2834" s="147"/>
      <c r="N2834" s="147"/>
      <c r="O2834" s="147"/>
      <c r="P2834" s="147"/>
      <c r="Q2834" s="148" t="str">
        <f ca="1">IFERROR(VLOOKUP(E2834,'1-SETUP'!$A$52:$AN$144,33,FALSE),"")</f>
        <v/>
      </c>
      <c r="R2834" s="148"/>
      <c r="S2834" s="148"/>
      <c r="T2834" s="148"/>
      <c r="U2834" s="148"/>
    </row>
    <row r="2835" spans="2:21" x14ac:dyDescent="0.45">
      <c r="B2835" s="154" t="str">
        <f t="shared" ca="1" si="170"/>
        <v/>
      </c>
      <c r="C2835" s="154" t="str">
        <f t="shared" ca="1" si="172"/>
        <v/>
      </c>
      <c r="D2835" s="154"/>
      <c r="E2835" s="153" t="str">
        <f t="shared" ca="1" si="171"/>
        <v/>
      </c>
      <c r="F2835" s="153"/>
      <c r="G2835" s="153"/>
      <c r="H2835" s="153"/>
      <c r="I2835" s="153"/>
      <c r="J2835" s="153"/>
      <c r="K2835" s="153"/>
      <c r="L2835" s="147" t="str">
        <f ca="1">IFERROR(VLOOKUP(E2835,'1-SETUP'!$A$52:$N$144,11,FALSE),"")</f>
        <v/>
      </c>
      <c r="M2835" s="147"/>
      <c r="N2835" s="147"/>
      <c r="O2835" s="147"/>
      <c r="P2835" s="147"/>
      <c r="Q2835" s="148" t="str">
        <f ca="1">IFERROR(VLOOKUP(E2835,'1-SETUP'!$A$52:$AN$144,33,FALSE),"")</f>
        <v/>
      </c>
      <c r="R2835" s="148"/>
      <c r="S2835" s="148"/>
      <c r="T2835" s="148"/>
      <c r="U2835" s="148"/>
    </row>
    <row r="2836" spans="2:21" x14ac:dyDescent="0.45">
      <c r="B2836" s="154" t="str">
        <f t="shared" ca="1" si="170"/>
        <v/>
      </c>
      <c r="C2836" s="154" t="str">
        <f t="shared" ca="1" si="172"/>
        <v/>
      </c>
      <c r="D2836" s="154"/>
      <c r="E2836" s="153" t="str">
        <f t="shared" ca="1" si="171"/>
        <v/>
      </c>
      <c r="F2836" s="153"/>
      <c r="G2836" s="153"/>
      <c r="H2836" s="153"/>
      <c r="I2836" s="153"/>
      <c r="J2836" s="153"/>
      <c r="K2836" s="153"/>
      <c r="L2836" s="147" t="str">
        <f ca="1">IFERROR(VLOOKUP(E2836,'1-SETUP'!$A$52:$N$144,11,FALSE),"")</f>
        <v/>
      </c>
      <c r="M2836" s="147"/>
      <c r="N2836" s="147"/>
      <c r="O2836" s="147"/>
      <c r="P2836" s="147"/>
      <c r="Q2836" s="148" t="str">
        <f ca="1">IFERROR(VLOOKUP(E2836,'1-SETUP'!$A$52:$AN$144,33,FALSE),"")</f>
        <v/>
      </c>
      <c r="R2836" s="148"/>
      <c r="S2836" s="148"/>
      <c r="T2836" s="148"/>
      <c r="U2836" s="148"/>
    </row>
    <row r="2837" spans="2:21" x14ac:dyDescent="0.45">
      <c r="B2837" s="154" t="str">
        <f t="shared" ca="1" si="170"/>
        <v/>
      </c>
      <c r="C2837" s="154" t="str">
        <f t="shared" ca="1" si="172"/>
        <v/>
      </c>
      <c r="D2837" s="154"/>
      <c r="E2837" s="153" t="str">
        <f t="shared" ca="1" si="171"/>
        <v/>
      </c>
      <c r="F2837" s="153"/>
      <c r="G2837" s="153"/>
      <c r="H2837" s="153"/>
      <c r="I2837" s="153"/>
      <c r="J2837" s="153"/>
      <c r="K2837" s="153"/>
      <c r="L2837" s="147" t="str">
        <f ca="1">IFERROR(VLOOKUP(E2837,'1-SETUP'!$A$52:$N$144,11,FALSE),"")</f>
        <v/>
      </c>
      <c r="M2837" s="147"/>
      <c r="N2837" s="147"/>
      <c r="O2837" s="147"/>
      <c r="P2837" s="147"/>
      <c r="Q2837" s="148" t="str">
        <f ca="1">IFERROR(VLOOKUP(E2837,'1-SETUP'!$A$52:$AN$144,33,FALSE),"")</f>
        <v/>
      </c>
      <c r="R2837" s="148"/>
      <c r="S2837" s="148"/>
      <c r="T2837" s="148"/>
      <c r="U2837" s="148"/>
    </row>
    <row r="2838" spans="2:21" x14ac:dyDescent="0.45">
      <c r="B2838" s="154" t="str">
        <f t="shared" ca="1" si="170"/>
        <v/>
      </c>
      <c r="C2838" s="154" t="str">
        <f t="shared" ca="1" si="172"/>
        <v/>
      </c>
      <c r="D2838" s="154"/>
      <c r="E2838" s="153" t="str">
        <f t="shared" ca="1" si="171"/>
        <v/>
      </c>
      <c r="F2838" s="153"/>
      <c r="G2838" s="153"/>
      <c r="H2838" s="153"/>
      <c r="I2838" s="153"/>
      <c r="J2838" s="153"/>
      <c r="K2838" s="153"/>
      <c r="L2838" s="147" t="str">
        <f ca="1">IFERROR(VLOOKUP(E2838,'1-SETUP'!$A$52:$N$144,11,FALSE),"")</f>
        <v/>
      </c>
      <c r="M2838" s="147"/>
      <c r="N2838" s="147"/>
      <c r="O2838" s="147"/>
      <c r="P2838" s="147"/>
      <c r="Q2838" s="148" t="str">
        <f ca="1">IFERROR(VLOOKUP(E2838,'1-SETUP'!$A$52:$AN$144,33,FALSE),"")</f>
        <v/>
      </c>
      <c r="R2838" s="148"/>
      <c r="S2838" s="148"/>
      <c r="T2838" s="148"/>
      <c r="U2838" s="148"/>
    </row>
    <row r="2839" spans="2:21" x14ac:dyDescent="0.45">
      <c r="B2839" s="154" t="str">
        <f t="shared" ca="1" si="170"/>
        <v/>
      </c>
      <c r="C2839" s="154" t="str">
        <f t="shared" ca="1" si="172"/>
        <v/>
      </c>
      <c r="D2839" s="154"/>
      <c r="E2839" s="153" t="str">
        <f t="shared" ca="1" si="171"/>
        <v/>
      </c>
      <c r="F2839" s="153"/>
      <c r="G2839" s="153"/>
      <c r="H2839" s="153"/>
      <c r="I2839" s="153"/>
      <c r="J2839" s="153"/>
      <c r="K2839" s="153"/>
      <c r="L2839" s="147" t="str">
        <f ca="1">IFERROR(VLOOKUP(E2839,'1-SETUP'!$A$52:$N$144,11,FALSE),"")</f>
        <v/>
      </c>
      <c r="M2839" s="147"/>
      <c r="N2839" s="147"/>
      <c r="O2839" s="147"/>
      <c r="P2839" s="147"/>
      <c r="Q2839" s="148" t="str">
        <f ca="1">IFERROR(VLOOKUP(E2839,'1-SETUP'!$A$52:$AN$144,33,FALSE),"")</f>
        <v/>
      </c>
      <c r="R2839" s="148"/>
      <c r="S2839" s="148"/>
      <c r="T2839" s="148"/>
      <c r="U2839" s="148"/>
    </row>
    <row r="2840" spans="2:21" x14ac:dyDescent="0.45">
      <c r="B2840" s="154" t="str">
        <f t="shared" ca="1" si="170"/>
        <v/>
      </c>
      <c r="C2840" s="154" t="str">
        <f t="shared" ca="1" si="172"/>
        <v/>
      </c>
      <c r="D2840" s="154"/>
      <c r="E2840" s="153" t="str">
        <f t="shared" ca="1" si="171"/>
        <v/>
      </c>
      <c r="F2840" s="153"/>
      <c r="G2840" s="153"/>
      <c r="H2840" s="153"/>
      <c r="I2840" s="153"/>
      <c r="J2840" s="153"/>
      <c r="K2840" s="153"/>
      <c r="L2840" s="147" t="str">
        <f ca="1">IFERROR(VLOOKUP(E2840,'1-SETUP'!$A$52:$N$144,11,FALSE),"")</f>
        <v/>
      </c>
      <c r="M2840" s="147"/>
      <c r="N2840" s="147"/>
      <c r="O2840" s="147"/>
      <c r="P2840" s="147"/>
      <c r="Q2840" s="148" t="str">
        <f ca="1">IFERROR(VLOOKUP(E2840,'1-SETUP'!$A$52:$AN$144,33,FALSE),"")</f>
        <v/>
      </c>
      <c r="R2840" s="148"/>
      <c r="S2840" s="148"/>
      <c r="T2840" s="148"/>
      <c r="U2840" s="148"/>
    </row>
    <row r="2841" spans="2:21" x14ac:dyDescent="0.45">
      <c r="B2841" s="154" t="str">
        <f t="shared" ca="1" si="170"/>
        <v/>
      </c>
      <c r="C2841" s="154" t="str">
        <f t="shared" ca="1" si="172"/>
        <v/>
      </c>
      <c r="D2841" s="154"/>
      <c r="E2841" s="153" t="str">
        <f t="shared" ca="1" si="171"/>
        <v/>
      </c>
      <c r="F2841" s="153"/>
      <c r="G2841" s="153"/>
      <c r="H2841" s="153"/>
      <c r="I2841" s="153"/>
      <c r="J2841" s="153"/>
      <c r="K2841" s="153"/>
      <c r="L2841" s="147" t="str">
        <f ca="1">IFERROR(VLOOKUP(E2841,'1-SETUP'!$A$52:$N$144,11,FALSE),"")</f>
        <v/>
      </c>
      <c r="M2841" s="147"/>
      <c r="N2841" s="147"/>
      <c r="O2841" s="147"/>
      <c r="P2841" s="147"/>
      <c r="Q2841" s="148" t="str">
        <f ca="1">IFERROR(VLOOKUP(E2841,'1-SETUP'!$A$52:$AN$144,33,FALSE),"")</f>
        <v/>
      </c>
      <c r="R2841" s="148"/>
      <c r="S2841" s="148"/>
      <c r="T2841" s="148"/>
      <c r="U2841" s="148"/>
    </row>
    <row r="2842" spans="2:21" x14ac:dyDescent="0.45">
      <c r="B2842" s="154" t="str">
        <f t="shared" ca="1" si="170"/>
        <v/>
      </c>
      <c r="C2842" s="154" t="str">
        <f t="shared" ca="1" si="172"/>
        <v/>
      </c>
      <c r="D2842" s="154"/>
      <c r="E2842" s="153" t="str">
        <f t="shared" ca="1" si="171"/>
        <v/>
      </c>
      <c r="F2842" s="153"/>
      <c r="G2842" s="153"/>
      <c r="H2842" s="153"/>
      <c r="I2842" s="153"/>
      <c r="J2842" s="153"/>
      <c r="K2842" s="153"/>
      <c r="L2842" s="147" t="str">
        <f ca="1">IFERROR(VLOOKUP(E2842,'1-SETUP'!$A$52:$N$144,11,FALSE),"")</f>
        <v/>
      </c>
      <c r="M2842" s="147"/>
      <c r="N2842" s="147"/>
      <c r="O2842" s="147"/>
      <c r="P2842" s="147"/>
      <c r="Q2842" s="148" t="str">
        <f ca="1">IFERROR(VLOOKUP(E2842,'1-SETUP'!$A$52:$AN$144,33,FALSE),"")</f>
        <v/>
      </c>
      <c r="R2842" s="148"/>
      <c r="S2842" s="148"/>
      <c r="T2842" s="148"/>
      <c r="U2842" s="148"/>
    </row>
    <row r="2843" spans="2:21" x14ac:dyDescent="0.45">
      <c r="B2843" s="154" t="str">
        <f t="shared" ca="1" si="170"/>
        <v/>
      </c>
      <c r="C2843" s="154" t="str">
        <f t="shared" ca="1" si="172"/>
        <v/>
      </c>
      <c r="D2843" s="154"/>
      <c r="E2843" s="153" t="str">
        <f t="shared" ca="1" si="171"/>
        <v/>
      </c>
      <c r="F2843" s="153"/>
      <c r="G2843" s="153"/>
      <c r="H2843" s="153"/>
      <c r="I2843" s="153"/>
      <c r="J2843" s="153"/>
      <c r="K2843" s="153"/>
      <c r="L2843" s="147" t="str">
        <f ca="1">IFERROR(VLOOKUP(E2843,'1-SETUP'!$A$52:$N$144,11,FALSE),"")</f>
        <v/>
      </c>
      <c r="M2843" s="147"/>
      <c r="N2843" s="147"/>
      <c r="O2843" s="147"/>
      <c r="P2843" s="147"/>
      <c r="Q2843" s="148" t="str">
        <f ca="1">IFERROR(VLOOKUP(E2843,'1-SETUP'!$A$52:$AN$144,33,FALSE),"")</f>
        <v/>
      </c>
      <c r="R2843" s="148"/>
      <c r="S2843" s="148"/>
      <c r="T2843" s="148"/>
      <c r="U2843" s="148"/>
    </row>
    <row r="2844" spans="2:21" x14ac:dyDescent="0.45">
      <c r="B2844" s="154" t="str">
        <f t="shared" ca="1" si="170"/>
        <v/>
      </c>
      <c r="C2844" s="154" t="str">
        <f t="shared" ca="1" si="172"/>
        <v/>
      </c>
      <c r="D2844" s="154"/>
      <c r="E2844" s="153" t="str">
        <f t="shared" ca="1" si="171"/>
        <v/>
      </c>
      <c r="F2844" s="153"/>
      <c r="G2844" s="153"/>
      <c r="H2844" s="153"/>
      <c r="I2844" s="153"/>
      <c r="J2844" s="153"/>
      <c r="K2844" s="153"/>
      <c r="L2844" s="147" t="str">
        <f ca="1">IFERROR(VLOOKUP(E2844,'1-SETUP'!$A$52:$N$144,11,FALSE),"")</f>
        <v/>
      </c>
      <c r="M2844" s="147"/>
      <c r="N2844" s="147"/>
      <c r="O2844" s="147"/>
      <c r="P2844" s="147"/>
      <c r="Q2844" s="148" t="str">
        <f ca="1">IFERROR(VLOOKUP(E2844,'1-SETUP'!$A$52:$AN$144,33,FALSE),"")</f>
        <v/>
      </c>
      <c r="R2844" s="148"/>
      <c r="S2844" s="148"/>
      <c r="T2844" s="148"/>
      <c r="U2844" s="148"/>
    </row>
    <row r="2845" spans="2:21" x14ac:dyDescent="0.45">
      <c r="B2845" s="154" t="str">
        <f t="shared" ca="1" si="170"/>
        <v/>
      </c>
      <c r="C2845" s="154" t="str">
        <f t="shared" ca="1" si="172"/>
        <v/>
      </c>
      <c r="D2845" s="154"/>
      <c r="E2845" s="153" t="str">
        <f t="shared" ca="1" si="171"/>
        <v/>
      </c>
      <c r="F2845" s="153"/>
      <c r="G2845" s="153"/>
      <c r="H2845" s="153"/>
      <c r="I2845" s="153"/>
      <c r="J2845" s="153"/>
      <c r="K2845" s="153"/>
      <c r="L2845" s="147" t="str">
        <f ca="1">IFERROR(VLOOKUP(E2845,'1-SETUP'!$A$52:$N$144,11,FALSE),"")</f>
        <v/>
      </c>
      <c r="M2845" s="147"/>
      <c r="N2845" s="147"/>
      <c r="O2845" s="147"/>
      <c r="P2845" s="147"/>
      <c r="Q2845" s="148" t="str">
        <f ca="1">IFERROR(VLOOKUP(E2845,'1-SETUP'!$A$52:$AN$144,33,FALSE),"")</f>
        <v/>
      </c>
      <c r="R2845" s="148"/>
      <c r="S2845" s="148"/>
      <c r="T2845" s="148"/>
      <c r="U2845" s="148"/>
    </row>
    <row r="2846" spans="2:21" x14ac:dyDescent="0.45">
      <c r="B2846" s="154" t="str">
        <f t="shared" ca="1" si="170"/>
        <v/>
      </c>
      <c r="C2846" s="154" t="str">
        <f t="shared" ca="1" si="172"/>
        <v/>
      </c>
      <c r="D2846" s="154"/>
      <c r="E2846" s="153" t="str">
        <f t="shared" ca="1" si="171"/>
        <v/>
      </c>
      <c r="F2846" s="153"/>
      <c r="G2846" s="153"/>
      <c r="H2846" s="153"/>
      <c r="I2846" s="153"/>
      <c r="J2846" s="153"/>
      <c r="K2846" s="153"/>
      <c r="L2846" s="147" t="str">
        <f ca="1">IFERROR(VLOOKUP(E2846,'1-SETUP'!$A$52:$N$144,11,FALSE),"")</f>
        <v/>
      </c>
      <c r="M2846" s="147"/>
      <c r="N2846" s="147"/>
      <c r="O2846" s="147"/>
      <c r="P2846" s="147"/>
      <c r="Q2846" s="148" t="str">
        <f ca="1">IFERROR(VLOOKUP(E2846,'1-SETUP'!$A$52:$AN$144,33,FALSE),"")</f>
        <v/>
      </c>
      <c r="R2846" s="148"/>
      <c r="S2846" s="148"/>
      <c r="T2846" s="148"/>
      <c r="U2846" s="148"/>
    </row>
    <row r="2847" spans="2:21" x14ac:dyDescent="0.45">
      <c r="B2847" s="154" t="str">
        <f t="shared" ca="1" si="170"/>
        <v/>
      </c>
      <c r="C2847" s="154" t="str">
        <f t="shared" ca="1" si="172"/>
        <v/>
      </c>
      <c r="D2847" s="154"/>
      <c r="E2847" s="153" t="str">
        <f t="shared" ca="1" si="171"/>
        <v/>
      </c>
      <c r="F2847" s="153"/>
      <c r="G2847" s="153"/>
      <c r="H2847" s="153"/>
      <c r="I2847" s="153"/>
      <c r="J2847" s="153"/>
      <c r="K2847" s="153"/>
      <c r="L2847" s="147" t="str">
        <f ca="1">IFERROR(VLOOKUP(E2847,'1-SETUP'!$A$52:$N$144,11,FALSE),"")</f>
        <v/>
      </c>
      <c r="M2847" s="147"/>
      <c r="N2847" s="147"/>
      <c r="O2847" s="147"/>
      <c r="P2847" s="147"/>
      <c r="Q2847" s="148" t="str">
        <f ca="1">IFERROR(VLOOKUP(E2847,'1-SETUP'!$A$52:$AN$144,33,FALSE),"")</f>
        <v/>
      </c>
      <c r="R2847" s="148"/>
      <c r="S2847" s="148"/>
      <c r="T2847" s="148"/>
      <c r="U2847" s="148"/>
    </row>
    <row r="2848" spans="2:21" x14ac:dyDescent="0.45">
      <c r="B2848" s="154" t="str">
        <f t="shared" ca="1" si="170"/>
        <v/>
      </c>
      <c r="C2848" s="154" t="str">
        <f t="shared" ca="1" si="172"/>
        <v/>
      </c>
      <c r="D2848" s="154"/>
      <c r="E2848" s="153" t="str">
        <f t="shared" ca="1" si="171"/>
        <v/>
      </c>
      <c r="F2848" s="153"/>
      <c r="G2848" s="153"/>
      <c r="H2848" s="153"/>
      <c r="I2848" s="153"/>
      <c r="J2848" s="153"/>
      <c r="K2848" s="153"/>
      <c r="L2848" s="147" t="str">
        <f ca="1">IFERROR(VLOOKUP(E2848,'1-SETUP'!$A$52:$N$144,11,FALSE),"")</f>
        <v/>
      </c>
      <c r="M2848" s="147"/>
      <c r="N2848" s="147"/>
      <c r="O2848" s="147"/>
      <c r="P2848" s="147"/>
      <c r="Q2848" s="148" t="str">
        <f ca="1">IFERROR(VLOOKUP(E2848,'1-SETUP'!$A$52:$AN$144,33,FALSE),"")</f>
        <v/>
      </c>
      <c r="R2848" s="148"/>
      <c r="S2848" s="148"/>
      <c r="T2848" s="148"/>
      <c r="U2848" s="148"/>
    </row>
    <row r="2849" spans="2:21" x14ac:dyDescent="0.45">
      <c r="B2849" s="154" t="str">
        <f t="shared" ca="1" si="170"/>
        <v/>
      </c>
      <c r="C2849" s="154" t="str">
        <f t="shared" ca="1" si="172"/>
        <v/>
      </c>
      <c r="D2849" s="154"/>
      <c r="E2849" s="153" t="str">
        <f t="shared" ca="1" si="171"/>
        <v/>
      </c>
      <c r="F2849" s="153"/>
      <c r="G2849" s="153"/>
      <c r="H2849" s="153"/>
      <c r="I2849" s="153"/>
      <c r="J2849" s="153"/>
      <c r="K2849" s="153"/>
      <c r="L2849" s="147" t="str">
        <f ca="1">IFERROR(VLOOKUP(E2849,'1-SETUP'!$A$52:$N$144,11,FALSE),"")</f>
        <v/>
      </c>
      <c r="M2849" s="147"/>
      <c r="N2849" s="147"/>
      <c r="O2849" s="147"/>
      <c r="P2849" s="147"/>
      <c r="Q2849" s="148" t="str">
        <f ca="1">IFERROR(VLOOKUP(E2849,'1-SETUP'!$A$52:$AN$144,33,FALSE),"")</f>
        <v/>
      </c>
      <c r="R2849" s="148"/>
      <c r="S2849" s="148"/>
      <c r="T2849" s="148"/>
      <c r="U2849" s="148"/>
    </row>
    <row r="2850" spans="2:21" x14ac:dyDescent="0.45">
      <c r="B2850" s="154" t="str">
        <f t="shared" ca="1" si="170"/>
        <v/>
      </c>
      <c r="C2850" s="154" t="str">
        <f t="shared" ca="1" si="172"/>
        <v/>
      </c>
      <c r="D2850" s="154"/>
      <c r="E2850" s="153" t="str">
        <f t="shared" ca="1" si="171"/>
        <v/>
      </c>
      <c r="F2850" s="153"/>
      <c r="G2850" s="153"/>
      <c r="H2850" s="153"/>
      <c r="I2850" s="153"/>
      <c r="J2850" s="153"/>
      <c r="K2850" s="153"/>
      <c r="L2850" s="147" t="str">
        <f ca="1">IFERROR(VLOOKUP(E2850,'1-SETUP'!$A$52:$N$144,11,FALSE),"")</f>
        <v/>
      </c>
      <c r="M2850" s="147"/>
      <c r="N2850" s="147"/>
      <c r="O2850" s="147"/>
      <c r="P2850" s="147"/>
      <c r="Q2850" s="148" t="str">
        <f ca="1">IFERROR(VLOOKUP(E2850,'1-SETUP'!$A$52:$AN$144,33,FALSE),"")</f>
        <v/>
      </c>
      <c r="R2850" s="148"/>
      <c r="S2850" s="148"/>
      <c r="T2850" s="148"/>
      <c r="U2850" s="148"/>
    </row>
    <row r="2851" spans="2:21" x14ac:dyDescent="0.45">
      <c r="B2851" s="154" t="str">
        <f t="shared" ca="1" si="170"/>
        <v/>
      </c>
      <c r="C2851" s="154" t="str">
        <f t="shared" ca="1" si="172"/>
        <v/>
      </c>
      <c r="D2851" s="154"/>
      <c r="E2851" s="153" t="str">
        <f t="shared" ca="1" si="171"/>
        <v/>
      </c>
      <c r="F2851" s="153"/>
      <c r="G2851" s="153"/>
      <c r="H2851" s="153"/>
      <c r="I2851" s="153"/>
      <c r="J2851" s="153"/>
      <c r="K2851" s="153"/>
      <c r="L2851" s="147" t="str">
        <f ca="1">IFERROR(VLOOKUP(E2851,'1-SETUP'!$A$52:$N$144,11,FALSE),"")</f>
        <v/>
      </c>
      <c r="M2851" s="147"/>
      <c r="N2851" s="147"/>
      <c r="O2851" s="147"/>
      <c r="P2851" s="147"/>
      <c r="Q2851" s="148" t="str">
        <f ca="1">IFERROR(VLOOKUP(E2851,'1-SETUP'!$A$52:$AN$144,33,FALSE),"")</f>
        <v/>
      </c>
      <c r="R2851" s="148"/>
      <c r="S2851" s="148"/>
      <c r="T2851" s="148"/>
      <c r="U2851" s="148"/>
    </row>
    <row r="2852" spans="2:21" x14ac:dyDescent="0.45">
      <c r="B2852" s="154" t="str">
        <f t="shared" ca="1" si="170"/>
        <v/>
      </c>
      <c r="C2852" s="154" t="str">
        <f t="shared" ca="1" si="172"/>
        <v/>
      </c>
      <c r="D2852" s="154"/>
      <c r="E2852" s="153" t="str">
        <f t="shared" ca="1" si="171"/>
        <v/>
      </c>
      <c r="F2852" s="153"/>
      <c r="G2852" s="153"/>
      <c r="H2852" s="153"/>
      <c r="I2852" s="153"/>
      <c r="J2852" s="153"/>
      <c r="K2852" s="153"/>
      <c r="L2852" s="147" t="str">
        <f ca="1">IFERROR(VLOOKUP(E2852,'1-SETUP'!$A$52:$N$144,11,FALSE),"")</f>
        <v/>
      </c>
      <c r="M2852" s="147"/>
      <c r="N2852" s="147"/>
      <c r="O2852" s="147"/>
      <c r="P2852" s="147"/>
      <c r="Q2852" s="148" t="str">
        <f ca="1">IFERROR(VLOOKUP(E2852,'1-SETUP'!$A$52:$AN$144,33,FALSE),"")</f>
        <v/>
      </c>
      <c r="R2852" s="148"/>
      <c r="S2852" s="148"/>
      <c r="T2852" s="148"/>
      <c r="U2852" s="148"/>
    </row>
    <row r="2853" spans="2:21" x14ac:dyDescent="0.45">
      <c r="B2853" s="154" t="str">
        <f t="shared" ca="1" si="170"/>
        <v/>
      </c>
      <c r="C2853" s="154" t="str">
        <f t="shared" ca="1" si="172"/>
        <v/>
      </c>
      <c r="D2853" s="154"/>
      <c r="E2853" s="153" t="str">
        <f t="shared" ca="1" si="171"/>
        <v/>
      </c>
      <c r="F2853" s="153"/>
      <c r="G2853" s="153"/>
      <c r="H2853" s="153"/>
      <c r="I2853" s="153"/>
      <c r="J2853" s="153"/>
      <c r="K2853" s="153"/>
      <c r="L2853" s="147" t="str">
        <f ca="1">IFERROR(VLOOKUP(E2853,'1-SETUP'!$A$52:$N$144,11,FALSE),"")</f>
        <v/>
      </c>
      <c r="M2853" s="147"/>
      <c r="N2853" s="147"/>
      <c r="O2853" s="147"/>
      <c r="P2853" s="147"/>
      <c r="Q2853" s="148" t="str">
        <f ca="1">IFERROR(VLOOKUP(E2853,'1-SETUP'!$A$52:$AN$144,33,FALSE),"")</f>
        <v/>
      </c>
      <c r="R2853" s="148"/>
      <c r="S2853" s="148"/>
      <c r="T2853" s="148"/>
      <c r="U2853" s="148"/>
    </row>
    <row r="2854" spans="2:21" x14ac:dyDescent="0.45">
      <c r="B2854" s="154" t="str">
        <f t="shared" ca="1" si="170"/>
        <v/>
      </c>
      <c r="C2854" s="154" t="str">
        <f t="shared" ca="1" si="172"/>
        <v/>
      </c>
      <c r="D2854" s="154"/>
      <c r="E2854" s="153" t="str">
        <f t="shared" ca="1" si="171"/>
        <v/>
      </c>
      <c r="F2854" s="153"/>
      <c r="G2854" s="153"/>
      <c r="H2854" s="153"/>
      <c r="I2854" s="153"/>
      <c r="J2854" s="153"/>
      <c r="K2854" s="153"/>
      <c r="L2854" s="147" t="str">
        <f ca="1">IFERROR(VLOOKUP(E2854,'1-SETUP'!$A$52:$N$144,11,FALSE),"")</f>
        <v/>
      </c>
      <c r="M2854" s="147"/>
      <c r="N2854" s="147"/>
      <c r="O2854" s="147"/>
      <c r="P2854" s="147"/>
      <c r="Q2854" s="148" t="str">
        <f ca="1">IFERROR(VLOOKUP(E2854,'1-SETUP'!$A$52:$AN$144,33,FALSE),"")</f>
        <v/>
      </c>
      <c r="R2854" s="148"/>
      <c r="S2854" s="148"/>
      <c r="T2854" s="148"/>
      <c r="U2854" s="148"/>
    </row>
    <row r="2855" spans="2:21" x14ac:dyDescent="0.45">
      <c r="B2855" s="154" t="str">
        <f t="shared" ca="1" si="170"/>
        <v/>
      </c>
      <c r="C2855" s="154" t="str">
        <f t="shared" ca="1" si="172"/>
        <v/>
      </c>
      <c r="D2855" s="154"/>
      <c r="E2855" s="153" t="str">
        <f t="shared" ca="1" si="171"/>
        <v/>
      </c>
      <c r="F2855" s="153"/>
      <c r="G2855" s="153"/>
      <c r="H2855" s="153"/>
      <c r="I2855" s="153"/>
      <c r="J2855" s="153"/>
      <c r="K2855" s="153"/>
      <c r="L2855" s="147" t="str">
        <f ca="1">IFERROR(VLOOKUP(E2855,'1-SETUP'!$A$52:$N$144,11,FALSE),"")</f>
        <v/>
      </c>
      <c r="M2855" s="147"/>
      <c r="N2855" s="147"/>
      <c r="O2855" s="147"/>
      <c r="P2855" s="147"/>
      <c r="Q2855" s="148" t="str">
        <f ca="1">IFERROR(VLOOKUP(E2855,'1-SETUP'!$A$52:$AN$144,33,FALSE),"")</f>
        <v/>
      </c>
      <c r="R2855" s="148"/>
      <c r="S2855" s="148"/>
      <c r="T2855" s="148"/>
      <c r="U2855" s="148"/>
    </row>
    <row r="2856" spans="2:21" x14ac:dyDescent="0.45">
      <c r="B2856" s="154" t="str">
        <f t="shared" ca="1" si="170"/>
        <v/>
      </c>
      <c r="C2856" s="154" t="str">
        <f t="shared" ca="1" si="172"/>
        <v/>
      </c>
      <c r="D2856" s="154"/>
      <c r="E2856" s="153" t="str">
        <f t="shared" ca="1" si="171"/>
        <v/>
      </c>
      <c r="F2856" s="153"/>
      <c r="G2856" s="153"/>
      <c r="H2856" s="153"/>
      <c r="I2856" s="153"/>
      <c r="J2856" s="153"/>
      <c r="K2856" s="153"/>
      <c r="L2856" s="147" t="str">
        <f ca="1">IFERROR(VLOOKUP(E2856,'1-SETUP'!$A$52:$N$144,11,FALSE),"")</f>
        <v/>
      </c>
      <c r="M2856" s="147"/>
      <c r="N2856" s="147"/>
      <c r="O2856" s="147"/>
      <c r="P2856" s="147"/>
      <c r="Q2856" s="148" t="str">
        <f ca="1">IFERROR(VLOOKUP(E2856,'1-SETUP'!$A$52:$AN$144,33,FALSE),"")</f>
        <v/>
      </c>
      <c r="R2856" s="148"/>
      <c r="S2856" s="148"/>
      <c r="T2856" s="148"/>
      <c r="U2856" s="148"/>
    </row>
    <row r="2857" spans="2:21" x14ac:dyDescent="0.45">
      <c r="B2857" s="154" t="str">
        <f t="shared" ca="1" si="170"/>
        <v/>
      </c>
      <c r="C2857" s="154" t="str">
        <f t="shared" ca="1" si="172"/>
        <v/>
      </c>
      <c r="D2857" s="154"/>
      <c r="E2857" s="153" t="str">
        <f t="shared" ca="1" si="171"/>
        <v/>
      </c>
      <c r="F2857" s="153"/>
      <c r="G2857" s="153"/>
      <c r="H2857" s="153"/>
      <c r="I2857" s="153"/>
      <c r="J2857" s="153"/>
      <c r="K2857" s="153"/>
      <c r="L2857" s="147" t="str">
        <f ca="1">IFERROR(VLOOKUP(E2857,'1-SETUP'!$A$52:$N$144,11,FALSE),"")</f>
        <v/>
      </c>
      <c r="M2857" s="147"/>
      <c r="N2857" s="147"/>
      <c r="O2857" s="147"/>
      <c r="P2857" s="147"/>
      <c r="Q2857" s="148" t="str">
        <f ca="1">IFERROR(VLOOKUP(E2857,'1-SETUP'!$A$52:$AN$144,33,FALSE),"")</f>
        <v/>
      </c>
      <c r="R2857" s="148"/>
      <c r="S2857" s="148"/>
      <c r="T2857" s="148"/>
      <c r="U2857" s="148"/>
    </row>
    <row r="2858" spans="2:21" x14ac:dyDescent="0.45">
      <c r="B2858" s="154" t="str">
        <f t="shared" ca="1" si="170"/>
        <v/>
      </c>
      <c r="C2858" s="154" t="str">
        <f t="shared" ca="1" si="172"/>
        <v/>
      </c>
      <c r="D2858" s="154"/>
      <c r="E2858" s="153" t="str">
        <f t="shared" ca="1" si="171"/>
        <v/>
      </c>
      <c r="F2858" s="153"/>
      <c r="G2858" s="153"/>
      <c r="H2858" s="153"/>
      <c r="I2858" s="153"/>
      <c r="J2858" s="153"/>
      <c r="K2858" s="153"/>
      <c r="L2858" s="147" t="str">
        <f ca="1">IFERROR(VLOOKUP(E2858,'1-SETUP'!$A$52:$N$144,11,FALSE),"")</f>
        <v/>
      </c>
      <c r="M2858" s="147"/>
      <c r="N2858" s="147"/>
      <c r="O2858" s="147"/>
      <c r="P2858" s="147"/>
      <c r="Q2858" s="148" t="str">
        <f ca="1">IFERROR(VLOOKUP(E2858,'1-SETUP'!$A$52:$AN$144,33,FALSE),"")</f>
        <v/>
      </c>
      <c r="R2858" s="148"/>
      <c r="S2858" s="148"/>
      <c r="T2858" s="148"/>
      <c r="U2858" s="148"/>
    </row>
    <row r="2859" spans="2:21" x14ac:dyDescent="0.45">
      <c r="B2859" s="154" t="str">
        <f t="shared" ca="1" si="170"/>
        <v/>
      </c>
      <c r="C2859" s="154" t="str">
        <f t="shared" ca="1" si="172"/>
        <v/>
      </c>
      <c r="D2859" s="154"/>
      <c r="E2859" s="153" t="str">
        <f t="shared" ca="1" si="171"/>
        <v/>
      </c>
      <c r="F2859" s="153"/>
      <c r="G2859" s="153"/>
      <c r="H2859" s="153"/>
      <c r="I2859" s="153"/>
      <c r="J2859" s="153"/>
      <c r="K2859" s="153"/>
      <c r="L2859" s="147" t="str">
        <f ca="1">IFERROR(VLOOKUP(E2859,'1-SETUP'!$A$52:$N$144,11,FALSE),"")</f>
        <v/>
      </c>
      <c r="M2859" s="147"/>
      <c r="N2859" s="147"/>
      <c r="O2859" s="147"/>
      <c r="P2859" s="147"/>
      <c r="Q2859" s="148" t="str">
        <f ca="1">IFERROR(VLOOKUP(E2859,'1-SETUP'!$A$52:$AN$144,33,FALSE),"")</f>
        <v/>
      </c>
      <c r="R2859" s="148"/>
      <c r="S2859" s="148"/>
      <c r="T2859" s="148"/>
      <c r="U2859" s="148"/>
    </row>
    <row r="2860" spans="2:21" x14ac:dyDescent="0.45">
      <c r="B2860" s="154" t="str">
        <f t="shared" ca="1" si="170"/>
        <v/>
      </c>
      <c r="C2860" s="154" t="str">
        <f t="shared" ca="1" si="172"/>
        <v/>
      </c>
      <c r="D2860" s="154"/>
      <c r="E2860" s="153" t="str">
        <f t="shared" ca="1" si="171"/>
        <v/>
      </c>
      <c r="F2860" s="153"/>
      <c r="G2860" s="153"/>
      <c r="H2860" s="153"/>
      <c r="I2860" s="153"/>
      <c r="J2860" s="153"/>
      <c r="K2860" s="153"/>
      <c r="L2860" s="147" t="str">
        <f ca="1">IFERROR(VLOOKUP(E2860,'1-SETUP'!$A$52:$N$144,11,FALSE),"")</f>
        <v/>
      </c>
      <c r="M2860" s="147"/>
      <c r="N2860" s="147"/>
      <c r="O2860" s="147"/>
      <c r="P2860" s="147"/>
      <c r="Q2860" s="148" t="str">
        <f ca="1">IFERROR(VLOOKUP(E2860,'1-SETUP'!$A$52:$AN$144,33,FALSE),"")</f>
        <v/>
      </c>
      <c r="R2860" s="148"/>
      <c r="S2860" s="148"/>
      <c r="T2860" s="148"/>
      <c r="U2860" s="148"/>
    </row>
    <row r="2861" spans="2:21" x14ac:dyDescent="0.45">
      <c r="B2861" s="154" t="str">
        <f t="shared" ca="1" si="170"/>
        <v/>
      </c>
      <c r="C2861" s="154" t="str">
        <f t="shared" ca="1" si="172"/>
        <v/>
      </c>
      <c r="D2861" s="154"/>
      <c r="E2861" s="153" t="str">
        <f t="shared" ca="1" si="171"/>
        <v/>
      </c>
      <c r="F2861" s="153"/>
      <c r="G2861" s="153"/>
      <c r="H2861" s="153"/>
      <c r="I2861" s="153"/>
      <c r="J2861" s="153"/>
      <c r="K2861" s="153"/>
      <c r="L2861" s="147" t="str">
        <f ca="1">IFERROR(VLOOKUP(E2861,'1-SETUP'!$A$52:$N$144,11,FALSE),"")</f>
        <v/>
      </c>
      <c r="M2861" s="147"/>
      <c r="N2861" s="147"/>
      <c r="O2861" s="147"/>
      <c r="P2861" s="147"/>
      <c r="Q2861" s="148" t="str">
        <f ca="1">IFERROR(VLOOKUP(E2861,'1-SETUP'!$A$52:$AN$144,33,FALSE),"")</f>
        <v/>
      </c>
      <c r="R2861" s="148"/>
      <c r="S2861" s="148"/>
      <c r="T2861" s="148"/>
      <c r="U2861" s="148"/>
    </row>
    <row r="2862" spans="2:21" x14ac:dyDescent="0.45">
      <c r="B2862" s="154" t="str">
        <f t="shared" ca="1" si="170"/>
        <v/>
      </c>
      <c r="C2862" s="154" t="str">
        <f t="shared" ca="1" si="172"/>
        <v/>
      </c>
      <c r="D2862" s="154"/>
      <c r="E2862" s="153" t="str">
        <f t="shared" ca="1" si="171"/>
        <v/>
      </c>
      <c r="F2862" s="153"/>
      <c r="G2862" s="153"/>
      <c r="H2862" s="153"/>
      <c r="I2862" s="153"/>
      <c r="J2862" s="153"/>
      <c r="K2862" s="153"/>
      <c r="L2862" s="147" t="str">
        <f ca="1">IFERROR(VLOOKUP(E2862,'1-SETUP'!$A$52:$N$144,11,FALSE),"")</f>
        <v/>
      </c>
      <c r="M2862" s="147"/>
      <c r="N2862" s="147"/>
      <c r="O2862" s="147"/>
      <c r="P2862" s="147"/>
      <c r="Q2862" s="148" t="str">
        <f ca="1">IFERROR(VLOOKUP(E2862,'1-SETUP'!$A$52:$AN$144,33,FALSE),"")</f>
        <v/>
      </c>
      <c r="R2862" s="148"/>
      <c r="S2862" s="148"/>
      <c r="T2862" s="148"/>
      <c r="U2862" s="148"/>
    </row>
    <row r="2863" spans="2:21" x14ac:dyDescent="0.45">
      <c r="B2863" s="154" t="str">
        <f t="shared" ca="1" si="170"/>
        <v/>
      </c>
      <c r="C2863" s="154" t="str">
        <f t="shared" ca="1" si="172"/>
        <v/>
      </c>
      <c r="D2863" s="154"/>
      <c r="E2863" s="153" t="str">
        <f t="shared" ca="1" si="171"/>
        <v/>
      </c>
      <c r="F2863" s="153"/>
      <c r="G2863" s="153"/>
      <c r="H2863" s="153"/>
      <c r="I2863" s="153"/>
      <c r="J2863" s="153"/>
      <c r="K2863" s="153"/>
      <c r="L2863" s="147" t="str">
        <f ca="1">IFERROR(VLOOKUP(E2863,'1-SETUP'!$A$52:$N$144,11,FALSE),"")</f>
        <v/>
      </c>
      <c r="M2863" s="147"/>
      <c r="N2863" s="147"/>
      <c r="O2863" s="147"/>
      <c r="P2863" s="147"/>
      <c r="Q2863" s="148" t="str">
        <f ca="1">IFERROR(VLOOKUP(E2863,'1-SETUP'!$A$52:$AN$144,33,FALSE),"")</f>
        <v/>
      </c>
      <c r="R2863" s="148"/>
      <c r="S2863" s="148"/>
      <c r="T2863" s="148"/>
      <c r="U2863" s="148"/>
    </row>
    <row r="2864" spans="2:21" x14ac:dyDescent="0.45">
      <c r="B2864" s="154" t="str">
        <f t="shared" ca="1" si="170"/>
        <v/>
      </c>
      <c r="C2864" s="154" t="str">
        <f t="shared" ca="1" si="172"/>
        <v/>
      </c>
      <c r="D2864" s="154"/>
      <c r="E2864" s="153" t="str">
        <f t="shared" ca="1" si="171"/>
        <v/>
      </c>
      <c r="F2864" s="153"/>
      <c r="G2864" s="153"/>
      <c r="H2864" s="153"/>
      <c r="I2864" s="153"/>
      <c r="J2864" s="153"/>
      <c r="K2864" s="153"/>
      <c r="L2864" s="147" t="str">
        <f ca="1">IFERROR(VLOOKUP(E2864,'1-SETUP'!$A$52:$N$144,11,FALSE),"")</f>
        <v/>
      </c>
      <c r="M2864" s="147"/>
      <c r="N2864" s="147"/>
      <c r="O2864" s="147"/>
      <c r="P2864" s="147"/>
      <c r="Q2864" s="148" t="str">
        <f ca="1">IFERROR(VLOOKUP(E2864,'1-SETUP'!$A$52:$AN$144,33,FALSE),"")</f>
        <v/>
      </c>
      <c r="R2864" s="148"/>
      <c r="S2864" s="148"/>
      <c r="T2864" s="148"/>
      <c r="U2864" s="148"/>
    </row>
    <row r="2865" spans="2:21" x14ac:dyDescent="0.45">
      <c r="B2865" s="154" t="str">
        <f t="shared" ca="1" si="170"/>
        <v/>
      </c>
      <c r="C2865" s="154" t="str">
        <f t="shared" ca="1" si="172"/>
        <v/>
      </c>
      <c r="D2865" s="154"/>
      <c r="E2865" s="153" t="str">
        <f t="shared" ca="1" si="171"/>
        <v/>
      </c>
      <c r="F2865" s="153"/>
      <c r="G2865" s="153"/>
      <c r="H2865" s="153"/>
      <c r="I2865" s="153"/>
      <c r="J2865" s="153"/>
      <c r="K2865" s="153"/>
      <c r="L2865" s="147" t="str">
        <f ca="1">IFERROR(VLOOKUP(E2865,'1-SETUP'!$A$52:$N$144,11,FALSE),"")</f>
        <v/>
      </c>
      <c r="M2865" s="147"/>
      <c r="N2865" s="147"/>
      <c r="O2865" s="147"/>
      <c r="P2865" s="147"/>
      <c r="Q2865" s="148" t="str">
        <f ca="1">IFERROR(VLOOKUP(E2865,'1-SETUP'!$A$52:$AN$144,33,FALSE),"")</f>
        <v/>
      </c>
      <c r="R2865" s="148"/>
      <c r="S2865" s="148"/>
      <c r="T2865" s="148"/>
      <c r="U2865" s="148"/>
    </row>
    <row r="2866" spans="2:21" x14ac:dyDescent="0.45">
      <c r="B2866" s="154" t="str">
        <f t="shared" ca="1" si="170"/>
        <v/>
      </c>
      <c r="C2866" s="154" t="str">
        <f t="shared" ca="1" si="172"/>
        <v/>
      </c>
      <c r="D2866" s="154"/>
      <c r="E2866" s="153" t="str">
        <f t="shared" ca="1" si="171"/>
        <v/>
      </c>
      <c r="F2866" s="153"/>
      <c r="G2866" s="153"/>
      <c r="H2866" s="153"/>
      <c r="I2866" s="153"/>
      <c r="J2866" s="153"/>
      <c r="K2866" s="153"/>
      <c r="L2866" s="147" t="str">
        <f ca="1">IFERROR(VLOOKUP(E2866,'1-SETUP'!$A$52:$N$144,11,FALSE),"")</f>
        <v/>
      </c>
      <c r="M2866" s="147"/>
      <c r="N2866" s="147"/>
      <c r="O2866" s="147"/>
      <c r="P2866" s="147"/>
      <c r="Q2866" s="148" t="str">
        <f ca="1">IFERROR(VLOOKUP(E2866,'1-SETUP'!$A$52:$AN$144,33,FALSE),"")</f>
        <v/>
      </c>
      <c r="R2866" s="148"/>
      <c r="S2866" s="148"/>
      <c r="T2866" s="148"/>
      <c r="U2866" s="148"/>
    </row>
    <row r="2867" spans="2:21" x14ac:dyDescent="0.45">
      <c r="B2867" s="154" t="str">
        <f t="shared" ca="1" si="170"/>
        <v/>
      </c>
      <c r="C2867" s="154" t="str">
        <f t="shared" ca="1" si="172"/>
        <v/>
      </c>
      <c r="D2867" s="154"/>
      <c r="E2867" s="153" t="str">
        <f t="shared" ca="1" si="171"/>
        <v/>
      </c>
      <c r="F2867" s="153"/>
      <c r="G2867" s="153"/>
      <c r="H2867" s="153"/>
      <c r="I2867" s="153"/>
      <c r="J2867" s="153"/>
      <c r="K2867" s="153"/>
      <c r="L2867" s="147" t="str">
        <f ca="1">IFERROR(VLOOKUP(E2867,'1-SETUP'!$A$52:$N$144,11,FALSE),"")</f>
        <v/>
      </c>
      <c r="M2867" s="147"/>
      <c r="N2867" s="147"/>
      <c r="O2867" s="147"/>
      <c r="P2867" s="147"/>
      <c r="Q2867" s="148" t="str">
        <f ca="1">IFERROR(VLOOKUP(E2867,'1-SETUP'!$A$52:$AN$144,33,FALSE),"")</f>
        <v/>
      </c>
      <c r="R2867" s="148"/>
      <c r="S2867" s="148"/>
      <c r="T2867" s="148"/>
      <c r="U2867" s="148"/>
    </row>
    <row r="2868" spans="2:21" x14ac:dyDescent="0.45">
      <c r="B2868" s="154" t="str">
        <f t="shared" ca="1" si="170"/>
        <v/>
      </c>
      <c r="C2868" s="154" t="str">
        <f t="shared" ca="1" si="172"/>
        <v/>
      </c>
      <c r="D2868" s="154"/>
      <c r="E2868" s="153" t="str">
        <f t="shared" ca="1" si="171"/>
        <v/>
      </c>
      <c r="F2868" s="153"/>
      <c r="G2868" s="153"/>
      <c r="H2868" s="153"/>
      <c r="I2868" s="153"/>
      <c r="J2868" s="153"/>
      <c r="K2868" s="153"/>
      <c r="L2868" s="147" t="str">
        <f ca="1">IFERROR(VLOOKUP(E2868,'1-SETUP'!$A$52:$N$144,11,FALSE),"")</f>
        <v/>
      </c>
      <c r="M2868" s="147"/>
      <c r="N2868" s="147"/>
      <c r="O2868" s="147"/>
      <c r="P2868" s="147"/>
      <c r="Q2868" s="148" t="str">
        <f ca="1">IFERROR(VLOOKUP(E2868,'1-SETUP'!$A$52:$AN$144,33,FALSE),"")</f>
        <v/>
      </c>
      <c r="R2868" s="148"/>
      <c r="S2868" s="148"/>
      <c r="T2868" s="148"/>
      <c r="U2868" s="148"/>
    </row>
    <row r="2869" spans="2:21" x14ac:dyDescent="0.45">
      <c r="B2869" s="154" t="str">
        <f t="shared" ca="1" si="170"/>
        <v/>
      </c>
      <c r="C2869" s="154" t="str">
        <f t="shared" ca="1" si="172"/>
        <v/>
      </c>
      <c r="D2869" s="154"/>
      <c r="E2869" s="153" t="str">
        <f t="shared" ca="1" si="171"/>
        <v/>
      </c>
      <c r="F2869" s="153"/>
      <c r="G2869" s="153"/>
      <c r="H2869" s="153"/>
      <c r="I2869" s="153"/>
      <c r="J2869" s="153"/>
      <c r="K2869" s="153"/>
      <c r="L2869" s="147" t="str">
        <f ca="1">IFERROR(VLOOKUP(E2869,'1-SETUP'!$A$52:$N$144,11,FALSE),"")</f>
        <v/>
      </c>
      <c r="M2869" s="147"/>
      <c r="N2869" s="147"/>
      <c r="O2869" s="147"/>
      <c r="P2869" s="147"/>
      <c r="Q2869" s="148" t="str">
        <f ca="1">IFERROR(VLOOKUP(E2869,'1-SETUP'!$A$52:$AN$144,33,FALSE),"")</f>
        <v/>
      </c>
      <c r="R2869" s="148"/>
      <c r="S2869" s="148"/>
      <c r="T2869" s="148"/>
      <c r="U2869" s="148"/>
    </row>
    <row r="2870" spans="2:21" x14ac:dyDescent="0.45">
      <c r="B2870" s="154" t="str">
        <f t="shared" ca="1" si="170"/>
        <v/>
      </c>
      <c r="C2870" s="154" t="str">
        <f t="shared" ca="1" si="172"/>
        <v/>
      </c>
      <c r="D2870" s="154"/>
      <c r="E2870" s="153" t="str">
        <f t="shared" ca="1" si="171"/>
        <v/>
      </c>
      <c r="F2870" s="153"/>
      <c r="G2870" s="153"/>
      <c r="H2870" s="153"/>
      <c r="I2870" s="153"/>
      <c r="J2870" s="153"/>
      <c r="K2870" s="153"/>
      <c r="L2870" s="147" t="str">
        <f ca="1">IFERROR(VLOOKUP(E2870,'1-SETUP'!$A$52:$N$144,11,FALSE),"")</f>
        <v/>
      </c>
      <c r="M2870" s="147"/>
      <c r="N2870" s="147"/>
      <c r="O2870" s="147"/>
      <c r="P2870" s="147"/>
      <c r="Q2870" s="148" t="str">
        <f ca="1">IFERROR(VLOOKUP(E2870,'1-SETUP'!$A$52:$AN$144,33,FALSE),"")</f>
        <v/>
      </c>
      <c r="R2870" s="148"/>
      <c r="S2870" s="148"/>
      <c r="T2870" s="148"/>
      <c r="U2870" s="148"/>
    </row>
    <row r="2871" spans="2:21" x14ac:dyDescent="0.45">
      <c r="B2871" s="154" t="str">
        <f t="shared" ca="1" si="170"/>
        <v/>
      </c>
      <c r="C2871" s="154" t="str">
        <f t="shared" ca="1" si="172"/>
        <v/>
      </c>
      <c r="D2871" s="154"/>
      <c r="E2871" s="153" t="str">
        <f t="shared" ca="1" si="171"/>
        <v/>
      </c>
      <c r="F2871" s="153"/>
      <c r="G2871" s="153"/>
      <c r="H2871" s="153"/>
      <c r="I2871" s="153"/>
      <c r="J2871" s="153"/>
      <c r="K2871" s="153"/>
      <c r="L2871" s="147" t="str">
        <f ca="1">IFERROR(VLOOKUP(E2871,'1-SETUP'!$A$52:$N$144,11,FALSE),"")</f>
        <v/>
      </c>
      <c r="M2871" s="147"/>
      <c r="N2871" s="147"/>
      <c r="O2871" s="147"/>
      <c r="P2871" s="147"/>
      <c r="Q2871" s="148" t="str">
        <f ca="1">IFERROR(VLOOKUP(E2871,'1-SETUP'!$A$52:$AN$144,33,FALSE),"")</f>
        <v/>
      </c>
      <c r="R2871" s="148"/>
      <c r="S2871" s="148"/>
      <c r="T2871" s="148"/>
      <c r="U2871" s="148"/>
    </row>
    <row r="2872" spans="2:21" x14ac:dyDescent="0.45">
      <c r="B2872" s="154" t="str">
        <f t="shared" ca="1" si="170"/>
        <v/>
      </c>
      <c r="C2872" s="154" t="str">
        <f t="shared" ca="1" si="172"/>
        <v/>
      </c>
      <c r="D2872" s="154"/>
      <c r="E2872" s="153" t="str">
        <f t="shared" ca="1" si="171"/>
        <v/>
      </c>
      <c r="F2872" s="153"/>
      <c r="G2872" s="153"/>
      <c r="H2872" s="153"/>
      <c r="I2872" s="153"/>
      <c r="J2872" s="153"/>
      <c r="K2872" s="153"/>
      <c r="L2872" s="147" t="str">
        <f ca="1">IFERROR(VLOOKUP(E2872,'1-SETUP'!$A$52:$N$144,11,FALSE),"")</f>
        <v/>
      </c>
      <c r="M2872" s="147"/>
      <c r="N2872" s="147"/>
      <c r="O2872" s="147"/>
      <c r="P2872" s="147"/>
      <c r="Q2872" s="148" t="str">
        <f ca="1">IFERROR(VLOOKUP(E2872,'1-SETUP'!$A$52:$AN$144,33,FALSE),"")</f>
        <v/>
      </c>
      <c r="R2872" s="148"/>
      <c r="S2872" s="148"/>
      <c r="T2872" s="148"/>
      <c r="U2872" s="148"/>
    </row>
    <row r="2873" spans="2:21" x14ac:dyDescent="0.45">
      <c r="B2873" s="154" t="str">
        <f t="shared" ca="1" si="170"/>
        <v/>
      </c>
      <c r="C2873" s="154" t="str">
        <f t="shared" ca="1" si="172"/>
        <v/>
      </c>
      <c r="D2873" s="154"/>
      <c r="E2873" s="153" t="str">
        <f t="shared" ca="1" si="171"/>
        <v/>
      </c>
      <c r="F2873" s="153"/>
      <c r="G2873" s="153"/>
      <c r="H2873" s="153"/>
      <c r="I2873" s="153"/>
      <c r="J2873" s="153"/>
      <c r="K2873" s="153"/>
      <c r="L2873" s="147" t="str">
        <f ca="1">IFERROR(VLOOKUP(E2873,'1-SETUP'!$A$52:$N$144,11,FALSE),"")</f>
        <v/>
      </c>
      <c r="M2873" s="147"/>
      <c r="N2873" s="147"/>
      <c r="O2873" s="147"/>
      <c r="P2873" s="147"/>
      <c r="Q2873" s="148" t="str">
        <f ca="1">IFERROR(VLOOKUP(E2873,'1-SETUP'!$A$52:$AN$144,33,FALSE),"")</f>
        <v/>
      </c>
      <c r="R2873" s="148"/>
      <c r="S2873" s="148"/>
      <c r="T2873" s="148"/>
      <c r="U2873" s="148"/>
    </row>
    <row r="2874" spans="2:21" x14ac:dyDescent="0.45">
      <c r="B2874" s="154" t="str">
        <f t="shared" ca="1" si="170"/>
        <v/>
      </c>
      <c r="C2874" s="154" t="str">
        <f t="shared" ca="1" si="172"/>
        <v/>
      </c>
      <c r="D2874" s="154"/>
      <c r="E2874" s="153" t="str">
        <f t="shared" ca="1" si="171"/>
        <v/>
      </c>
      <c r="F2874" s="153"/>
      <c r="G2874" s="153"/>
      <c r="H2874" s="153"/>
      <c r="I2874" s="153"/>
      <c r="J2874" s="153"/>
      <c r="K2874" s="153"/>
      <c r="L2874" s="147" t="str">
        <f ca="1">IFERROR(VLOOKUP(E2874,'1-SETUP'!$A$52:$N$144,11,FALSE),"")</f>
        <v/>
      </c>
      <c r="M2874" s="147"/>
      <c r="N2874" s="147"/>
      <c r="O2874" s="147"/>
      <c r="P2874" s="147"/>
      <c r="Q2874" s="148" t="str">
        <f ca="1">IFERROR(VLOOKUP(E2874,'1-SETUP'!$A$52:$AN$144,33,FALSE),"")</f>
        <v/>
      </c>
      <c r="R2874" s="148"/>
      <c r="S2874" s="148"/>
      <c r="T2874" s="148"/>
      <c r="U2874" s="148"/>
    </row>
    <row r="2875" spans="2:21" x14ac:dyDescent="0.45">
      <c r="B2875" s="154" t="str">
        <f t="shared" ca="1" si="170"/>
        <v/>
      </c>
      <c r="C2875" s="154" t="str">
        <f t="shared" ca="1" si="172"/>
        <v/>
      </c>
      <c r="D2875" s="154"/>
      <c r="E2875" s="153" t="str">
        <f t="shared" ca="1" si="171"/>
        <v/>
      </c>
      <c r="F2875" s="153"/>
      <c r="G2875" s="153"/>
      <c r="H2875" s="153"/>
      <c r="I2875" s="153"/>
      <c r="J2875" s="153"/>
      <c r="K2875" s="153"/>
      <c r="L2875" s="147" t="str">
        <f ca="1">IFERROR(VLOOKUP(E2875,'1-SETUP'!$A$52:$N$144,11,FALSE),"")</f>
        <v/>
      </c>
      <c r="M2875" s="147"/>
      <c r="N2875" s="147"/>
      <c r="O2875" s="147"/>
      <c r="P2875" s="147"/>
      <c r="Q2875" s="148" t="str">
        <f ca="1">IFERROR(VLOOKUP(E2875,'1-SETUP'!$A$52:$AN$144,33,FALSE),"")</f>
        <v/>
      </c>
      <c r="R2875" s="148"/>
      <c r="S2875" s="148"/>
      <c r="T2875" s="148"/>
      <c r="U2875" s="148"/>
    </row>
    <row r="2876" spans="2:21" x14ac:dyDescent="0.45">
      <c r="B2876" s="154" t="str">
        <f t="shared" ca="1" si="170"/>
        <v/>
      </c>
      <c r="C2876" s="154" t="str">
        <f t="shared" ca="1" si="172"/>
        <v/>
      </c>
      <c r="D2876" s="154"/>
      <c r="E2876" s="153" t="str">
        <f t="shared" ca="1" si="171"/>
        <v/>
      </c>
      <c r="F2876" s="153"/>
      <c r="G2876" s="153"/>
      <c r="H2876" s="153"/>
      <c r="I2876" s="153"/>
      <c r="J2876" s="153"/>
      <c r="K2876" s="153"/>
      <c r="L2876" s="147" t="str">
        <f ca="1">IFERROR(VLOOKUP(E2876,'1-SETUP'!$A$52:$N$144,11,FALSE),"")</f>
        <v/>
      </c>
      <c r="M2876" s="147"/>
      <c r="N2876" s="147"/>
      <c r="O2876" s="147"/>
      <c r="P2876" s="147"/>
      <c r="Q2876" s="148" t="str">
        <f ca="1">IFERROR(VLOOKUP(E2876,'1-SETUP'!$A$52:$AN$144,33,FALSE),"")</f>
        <v/>
      </c>
      <c r="R2876" s="148"/>
      <c r="S2876" s="148"/>
      <c r="T2876" s="148"/>
      <c r="U2876" s="148"/>
    </row>
    <row r="2877" spans="2:21" x14ac:dyDescent="0.45">
      <c r="B2877" s="154" t="str">
        <f t="shared" ca="1" si="170"/>
        <v/>
      </c>
      <c r="C2877" s="154" t="str">
        <f t="shared" ca="1" si="172"/>
        <v/>
      </c>
      <c r="D2877" s="154"/>
      <c r="E2877" s="153" t="str">
        <f t="shared" ca="1" si="171"/>
        <v/>
      </c>
      <c r="F2877" s="153"/>
      <c r="G2877" s="153"/>
      <c r="H2877" s="153"/>
      <c r="I2877" s="153"/>
      <c r="J2877" s="153"/>
      <c r="K2877" s="153"/>
      <c r="L2877" s="147" t="str">
        <f ca="1">IFERROR(VLOOKUP(E2877,'1-SETUP'!$A$52:$N$144,11,FALSE),"")</f>
        <v/>
      </c>
      <c r="M2877" s="147"/>
      <c r="N2877" s="147"/>
      <c r="O2877" s="147"/>
      <c r="P2877" s="147"/>
      <c r="Q2877" s="148" t="str">
        <f ca="1">IFERROR(VLOOKUP(E2877,'1-SETUP'!$A$52:$AN$144,33,FALSE),"")</f>
        <v/>
      </c>
      <c r="R2877" s="148"/>
      <c r="S2877" s="148"/>
      <c r="T2877" s="148"/>
      <c r="U2877" s="148"/>
    </row>
    <row r="2878" spans="2:21" x14ac:dyDescent="0.45">
      <c r="B2878" s="154" t="str">
        <f t="shared" ca="1" si="170"/>
        <v/>
      </c>
      <c r="C2878" s="154" t="str">
        <f t="shared" ca="1" si="172"/>
        <v/>
      </c>
      <c r="D2878" s="154"/>
      <c r="E2878" s="153" t="str">
        <f t="shared" ca="1" si="171"/>
        <v/>
      </c>
      <c r="F2878" s="153"/>
      <c r="G2878" s="153"/>
      <c r="H2878" s="153"/>
      <c r="I2878" s="153"/>
      <c r="J2878" s="153"/>
      <c r="K2878" s="153"/>
      <c r="L2878" s="147" t="str">
        <f ca="1">IFERROR(VLOOKUP(E2878,'1-SETUP'!$A$52:$N$144,11,FALSE),"")</f>
        <v/>
      </c>
      <c r="M2878" s="147"/>
      <c r="N2878" s="147"/>
      <c r="O2878" s="147"/>
      <c r="P2878" s="147"/>
      <c r="Q2878" s="148" t="str">
        <f ca="1">IFERROR(VLOOKUP(E2878,'1-SETUP'!$A$52:$AN$144,33,FALSE),"")</f>
        <v/>
      </c>
      <c r="R2878" s="148"/>
      <c r="S2878" s="148"/>
      <c r="T2878" s="148"/>
      <c r="U2878" s="148"/>
    </row>
    <row r="2879" spans="2:21" x14ac:dyDescent="0.45">
      <c r="B2879" s="154" t="str">
        <f t="shared" ca="1" si="170"/>
        <v/>
      </c>
      <c r="C2879" s="154" t="str">
        <f t="shared" ca="1" si="172"/>
        <v/>
      </c>
      <c r="D2879" s="154"/>
      <c r="E2879" s="153" t="str">
        <f t="shared" ca="1" si="171"/>
        <v/>
      </c>
      <c r="F2879" s="153"/>
      <c r="G2879" s="153"/>
      <c r="H2879" s="153"/>
      <c r="I2879" s="153"/>
      <c r="J2879" s="153"/>
      <c r="K2879" s="153"/>
      <c r="L2879" s="147" t="str">
        <f ca="1">IFERROR(VLOOKUP(E2879,'1-SETUP'!$A$52:$N$144,11,FALSE),"")</f>
        <v/>
      </c>
      <c r="M2879" s="147"/>
      <c r="N2879" s="147"/>
      <c r="O2879" s="147"/>
      <c r="P2879" s="147"/>
      <c r="Q2879" s="148" t="str">
        <f ca="1">IFERROR(VLOOKUP(E2879,'1-SETUP'!$A$52:$AN$144,33,FALSE),"")</f>
        <v/>
      </c>
      <c r="R2879" s="148"/>
      <c r="S2879" s="148"/>
      <c r="T2879" s="148"/>
      <c r="U2879" s="148"/>
    </row>
    <row r="2880" spans="2:21" x14ac:dyDescent="0.45">
      <c r="B2880" s="154" t="str">
        <f t="shared" ca="1" si="170"/>
        <v/>
      </c>
      <c r="C2880" s="154" t="str">
        <f t="shared" ca="1" si="172"/>
        <v/>
      </c>
      <c r="D2880" s="154"/>
      <c r="E2880" s="153" t="str">
        <f t="shared" ca="1" si="171"/>
        <v/>
      </c>
      <c r="F2880" s="153"/>
      <c r="G2880" s="153"/>
      <c r="H2880" s="153"/>
      <c r="I2880" s="153"/>
      <c r="J2880" s="153"/>
      <c r="K2880" s="153"/>
      <c r="L2880" s="147" t="str">
        <f ca="1">IFERROR(VLOOKUP(E2880,'1-SETUP'!$A$52:$N$144,11,FALSE),"")</f>
        <v/>
      </c>
      <c r="M2880" s="147"/>
      <c r="N2880" s="147"/>
      <c r="O2880" s="147"/>
      <c r="P2880" s="147"/>
      <c r="Q2880" s="148" t="str">
        <f ca="1">IFERROR(VLOOKUP(E2880,'1-SETUP'!$A$52:$AN$144,33,FALSE),"")</f>
        <v/>
      </c>
      <c r="R2880" s="148"/>
      <c r="S2880" s="148"/>
      <c r="T2880" s="148"/>
      <c r="U2880" s="148"/>
    </row>
    <row r="2881" spans="2:21" x14ac:dyDescent="0.45">
      <c r="B2881" s="154" t="str">
        <f t="shared" ca="1" si="170"/>
        <v/>
      </c>
      <c r="C2881" s="154" t="str">
        <f t="shared" ca="1" si="172"/>
        <v/>
      </c>
      <c r="D2881" s="154"/>
      <c r="E2881" s="153" t="str">
        <f t="shared" ca="1" si="171"/>
        <v/>
      </c>
      <c r="F2881" s="153"/>
      <c r="G2881" s="153"/>
      <c r="H2881" s="153"/>
      <c r="I2881" s="153"/>
      <c r="J2881" s="153"/>
      <c r="K2881" s="153"/>
      <c r="L2881" s="147" t="str">
        <f ca="1">IFERROR(VLOOKUP(E2881,'1-SETUP'!$A$52:$N$144,11,FALSE),"")</f>
        <v/>
      </c>
      <c r="M2881" s="147"/>
      <c r="N2881" s="147"/>
      <c r="O2881" s="147"/>
      <c r="P2881" s="147"/>
      <c r="Q2881" s="148" t="str">
        <f ca="1">IFERROR(VLOOKUP(E2881,'1-SETUP'!$A$52:$AN$144,33,FALSE),"")</f>
        <v/>
      </c>
      <c r="R2881" s="148"/>
      <c r="S2881" s="148"/>
      <c r="T2881" s="148"/>
      <c r="U2881" s="148"/>
    </row>
    <row r="2882" spans="2:21" x14ac:dyDescent="0.45">
      <c r="B2882" s="154" t="str">
        <f t="shared" ca="1" si="170"/>
        <v/>
      </c>
      <c r="C2882" s="154" t="str">
        <f t="shared" ca="1" si="172"/>
        <v/>
      </c>
      <c r="D2882" s="154"/>
      <c r="E2882" s="153" t="str">
        <f t="shared" ca="1" si="171"/>
        <v/>
      </c>
      <c r="F2882" s="153"/>
      <c r="G2882" s="153"/>
      <c r="H2882" s="153"/>
      <c r="I2882" s="153"/>
      <c r="J2882" s="153"/>
      <c r="K2882" s="153"/>
      <c r="L2882" s="147" t="str">
        <f ca="1">IFERROR(VLOOKUP(E2882,'1-SETUP'!$A$52:$N$144,11,FALSE),"")</f>
        <v/>
      </c>
      <c r="M2882" s="147"/>
      <c r="N2882" s="147"/>
      <c r="O2882" s="147"/>
      <c r="P2882" s="147"/>
      <c r="Q2882" s="148" t="str">
        <f ca="1">IFERROR(VLOOKUP(E2882,'1-SETUP'!$A$52:$AN$144,33,FALSE),"")</f>
        <v/>
      </c>
      <c r="R2882" s="148"/>
      <c r="S2882" s="148"/>
      <c r="T2882" s="148"/>
      <c r="U2882" s="148"/>
    </row>
    <row r="2883" spans="2:21" x14ac:dyDescent="0.45">
      <c r="B2883" s="154" t="str">
        <f t="shared" ca="1" si="170"/>
        <v/>
      </c>
      <c r="C2883" s="154" t="str">
        <f t="shared" ca="1" si="172"/>
        <v/>
      </c>
      <c r="D2883" s="154"/>
      <c r="E2883" s="153" t="str">
        <f t="shared" ca="1" si="171"/>
        <v/>
      </c>
      <c r="F2883" s="153"/>
      <c r="G2883" s="153"/>
      <c r="H2883" s="153"/>
      <c r="I2883" s="153"/>
      <c r="J2883" s="153"/>
      <c r="K2883" s="153"/>
      <c r="L2883" s="147" t="str">
        <f ca="1">IFERROR(VLOOKUP(E2883,'1-SETUP'!$A$52:$N$144,11,FALSE),"")</f>
        <v/>
      </c>
      <c r="M2883" s="147"/>
      <c r="N2883" s="147"/>
      <c r="O2883" s="147"/>
      <c r="P2883" s="147"/>
      <c r="Q2883" s="148" t="str">
        <f ca="1">IFERROR(VLOOKUP(E2883,'1-SETUP'!$A$52:$AN$144,33,FALSE),"")</f>
        <v/>
      </c>
      <c r="R2883" s="148"/>
      <c r="S2883" s="148"/>
      <c r="T2883" s="148"/>
      <c r="U2883" s="148"/>
    </row>
    <row r="2884" spans="2:21" x14ac:dyDescent="0.45">
      <c r="B2884" s="154" t="str">
        <f t="shared" ca="1" si="170"/>
        <v/>
      </c>
      <c r="C2884" s="154" t="str">
        <f t="shared" ca="1" si="172"/>
        <v/>
      </c>
      <c r="D2884" s="154"/>
      <c r="E2884" s="153" t="str">
        <f t="shared" ca="1" si="171"/>
        <v/>
      </c>
      <c r="F2884" s="153"/>
      <c r="G2884" s="153"/>
      <c r="H2884" s="153"/>
      <c r="I2884" s="153"/>
      <c r="J2884" s="153"/>
      <c r="K2884" s="153"/>
      <c r="L2884" s="147" t="str">
        <f ca="1">IFERROR(VLOOKUP(E2884,'1-SETUP'!$A$52:$N$144,11,FALSE),"")</f>
        <v/>
      </c>
      <c r="M2884" s="147"/>
      <c r="N2884" s="147"/>
      <c r="O2884" s="147"/>
      <c r="P2884" s="147"/>
      <c r="Q2884" s="148" t="str">
        <f ca="1">IFERROR(VLOOKUP(E2884,'1-SETUP'!$A$52:$AN$144,33,FALSE),"")</f>
        <v/>
      </c>
      <c r="R2884" s="148"/>
      <c r="S2884" s="148"/>
      <c r="T2884" s="148"/>
      <c r="U2884" s="148"/>
    </row>
    <row r="2885" spans="2:21" x14ac:dyDescent="0.45">
      <c r="B2885" s="154" t="str">
        <f t="shared" ca="1" si="170"/>
        <v/>
      </c>
      <c r="C2885" s="154" t="str">
        <f t="shared" ca="1" si="172"/>
        <v/>
      </c>
      <c r="D2885" s="154"/>
      <c r="E2885" s="153" t="str">
        <f t="shared" ca="1" si="171"/>
        <v/>
      </c>
      <c r="F2885" s="153"/>
      <c r="G2885" s="153"/>
      <c r="H2885" s="153"/>
      <c r="I2885" s="153"/>
      <c r="J2885" s="153"/>
      <c r="K2885" s="153"/>
      <c r="L2885" s="147" t="str">
        <f ca="1">IFERROR(VLOOKUP(E2885,'1-SETUP'!$A$52:$N$144,11,FALSE),"")</f>
        <v/>
      </c>
      <c r="M2885" s="147"/>
      <c r="N2885" s="147"/>
      <c r="O2885" s="147"/>
      <c r="P2885" s="147"/>
      <c r="Q2885" s="148" t="str">
        <f ca="1">IFERROR(VLOOKUP(E2885,'1-SETUP'!$A$52:$AN$144,33,FALSE),"")</f>
        <v/>
      </c>
      <c r="R2885" s="148"/>
      <c r="S2885" s="148"/>
      <c r="T2885" s="148"/>
      <c r="U2885" s="148"/>
    </row>
    <row r="2886" spans="2:21" x14ac:dyDescent="0.45">
      <c r="B2886" s="154" t="str">
        <f t="shared" ca="1" si="170"/>
        <v/>
      </c>
      <c r="C2886" s="154" t="str">
        <f t="shared" ca="1" si="172"/>
        <v/>
      </c>
      <c r="D2886" s="154"/>
      <c r="E2886" s="153" t="str">
        <f t="shared" ca="1" si="171"/>
        <v/>
      </c>
      <c r="F2886" s="153"/>
      <c r="G2886" s="153"/>
      <c r="H2886" s="153"/>
      <c r="I2886" s="153"/>
      <c r="J2886" s="153"/>
      <c r="K2886" s="153"/>
      <c r="L2886" s="147" t="str">
        <f ca="1">IFERROR(VLOOKUP(E2886,'1-SETUP'!$A$52:$N$144,11,FALSE),"")</f>
        <v/>
      </c>
      <c r="M2886" s="147"/>
      <c r="N2886" s="147"/>
      <c r="O2886" s="147"/>
      <c r="P2886" s="147"/>
      <c r="Q2886" s="148" t="str">
        <f ca="1">IFERROR(VLOOKUP(E2886,'1-SETUP'!$A$52:$AN$144,33,FALSE),"")</f>
        <v/>
      </c>
      <c r="R2886" s="148"/>
      <c r="S2886" s="148"/>
      <c r="T2886" s="148"/>
      <c r="U2886" s="148"/>
    </row>
    <row r="2887" spans="2:21" x14ac:dyDescent="0.45">
      <c r="B2887" s="154" t="str">
        <f t="shared" ref="B2887:B2950" ca="1" si="173">H986</f>
        <v/>
      </c>
      <c r="C2887" s="154" t="str">
        <f t="shared" ca="1" si="172"/>
        <v/>
      </c>
      <c r="D2887" s="154"/>
      <c r="E2887" s="153" t="str">
        <f t="shared" ref="E2887:E2950" ca="1" si="174">I986</f>
        <v/>
      </c>
      <c r="F2887" s="153"/>
      <c r="G2887" s="153"/>
      <c r="H2887" s="153"/>
      <c r="I2887" s="153"/>
      <c r="J2887" s="153"/>
      <c r="K2887" s="153"/>
      <c r="L2887" s="147" t="str">
        <f ca="1">IFERROR(VLOOKUP(E2887,'1-SETUP'!$A$52:$N$144,11,FALSE),"")</f>
        <v/>
      </c>
      <c r="M2887" s="147"/>
      <c r="N2887" s="147"/>
      <c r="O2887" s="147"/>
      <c r="P2887" s="147"/>
      <c r="Q2887" s="148" t="str">
        <f ca="1">IFERROR(VLOOKUP(E2887,'1-SETUP'!$A$52:$AN$144,33,FALSE),"")</f>
        <v/>
      </c>
      <c r="R2887" s="148"/>
      <c r="S2887" s="148"/>
      <c r="T2887" s="148"/>
      <c r="U2887" s="148"/>
    </row>
    <row r="2888" spans="2:21" x14ac:dyDescent="0.45">
      <c r="B2888" s="154" t="str">
        <f t="shared" ca="1" si="173"/>
        <v/>
      </c>
      <c r="C2888" s="154" t="str">
        <f t="shared" ref="C2888:C2951" ca="1" si="175">I987</f>
        <v/>
      </c>
      <c r="D2888" s="154"/>
      <c r="E2888" s="153" t="str">
        <f t="shared" ca="1" si="174"/>
        <v/>
      </c>
      <c r="F2888" s="153"/>
      <c r="G2888" s="153"/>
      <c r="H2888" s="153"/>
      <c r="I2888" s="153"/>
      <c r="J2888" s="153"/>
      <c r="K2888" s="153"/>
      <c r="L2888" s="147" t="str">
        <f ca="1">IFERROR(VLOOKUP(E2888,'1-SETUP'!$A$52:$N$144,11,FALSE),"")</f>
        <v/>
      </c>
      <c r="M2888" s="147"/>
      <c r="N2888" s="147"/>
      <c r="O2888" s="147"/>
      <c r="P2888" s="147"/>
      <c r="Q2888" s="148" t="str">
        <f ca="1">IFERROR(VLOOKUP(E2888,'1-SETUP'!$A$52:$AN$144,33,FALSE),"")</f>
        <v/>
      </c>
      <c r="R2888" s="148"/>
      <c r="S2888" s="148"/>
      <c r="T2888" s="148"/>
      <c r="U2888" s="148"/>
    </row>
    <row r="2889" spans="2:21" x14ac:dyDescent="0.45">
      <c r="B2889" s="154" t="str">
        <f t="shared" ca="1" si="173"/>
        <v/>
      </c>
      <c r="C2889" s="154" t="str">
        <f t="shared" ca="1" si="175"/>
        <v/>
      </c>
      <c r="D2889" s="154"/>
      <c r="E2889" s="153" t="str">
        <f t="shared" ca="1" si="174"/>
        <v/>
      </c>
      <c r="F2889" s="153"/>
      <c r="G2889" s="153"/>
      <c r="H2889" s="153"/>
      <c r="I2889" s="153"/>
      <c r="J2889" s="153"/>
      <c r="K2889" s="153"/>
      <c r="L2889" s="147" t="str">
        <f ca="1">IFERROR(VLOOKUP(E2889,'1-SETUP'!$A$52:$N$144,11,FALSE),"")</f>
        <v/>
      </c>
      <c r="M2889" s="147"/>
      <c r="N2889" s="147"/>
      <c r="O2889" s="147"/>
      <c r="P2889" s="147"/>
      <c r="Q2889" s="148" t="str">
        <f ca="1">IFERROR(VLOOKUP(E2889,'1-SETUP'!$A$52:$AN$144,33,FALSE),"")</f>
        <v/>
      </c>
      <c r="R2889" s="148"/>
      <c r="S2889" s="148"/>
      <c r="T2889" s="148"/>
      <c r="U2889" s="148"/>
    </row>
    <row r="2890" spans="2:21" x14ac:dyDescent="0.45">
      <c r="B2890" s="154" t="str">
        <f t="shared" ca="1" si="173"/>
        <v/>
      </c>
      <c r="C2890" s="154" t="str">
        <f t="shared" ca="1" si="175"/>
        <v/>
      </c>
      <c r="D2890" s="154"/>
      <c r="E2890" s="153" t="str">
        <f t="shared" ca="1" si="174"/>
        <v/>
      </c>
      <c r="F2890" s="153"/>
      <c r="G2890" s="153"/>
      <c r="H2890" s="153"/>
      <c r="I2890" s="153"/>
      <c r="J2890" s="153"/>
      <c r="K2890" s="153"/>
      <c r="L2890" s="147" t="str">
        <f ca="1">IFERROR(VLOOKUP(E2890,'1-SETUP'!$A$52:$N$144,11,FALSE),"")</f>
        <v/>
      </c>
      <c r="M2890" s="147"/>
      <c r="N2890" s="147"/>
      <c r="O2890" s="147"/>
      <c r="P2890" s="147"/>
      <c r="Q2890" s="148" t="str">
        <f ca="1">IFERROR(VLOOKUP(E2890,'1-SETUP'!$A$52:$AN$144,33,FALSE),"")</f>
        <v/>
      </c>
      <c r="R2890" s="148"/>
      <c r="S2890" s="148"/>
      <c r="T2890" s="148"/>
      <c r="U2890" s="148"/>
    </row>
    <row r="2891" spans="2:21" x14ac:dyDescent="0.45">
      <c r="B2891" s="154" t="str">
        <f t="shared" ca="1" si="173"/>
        <v/>
      </c>
      <c r="C2891" s="154" t="str">
        <f t="shared" ca="1" si="175"/>
        <v/>
      </c>
      <c r="D2891" s="154"/>
      <c r="E2891" s="153" t="str">
        <f t="shared" ca="1" si="174"/>
        <v/>
      </c>
      <c r="F2891" s="153"/>
      <c r="G2891" s="153"/>
      <c r="H2891" s="153"/>
      <c r="I2891" s="153"/>
      <c r="J2891" s="153"/>
      <c r="K2891" s="153"/>
      <c r="L2891" s="147" t="str">
        <f ca="1">IFERROR(VLOOKUP(E2891,'1-SETUP'!$A$52:$N$144,11,FALSE),"")</f>
        <v/>
      </c>
      <c r="M2891" s="147"/>
      <c r="N2891" s="147"/>
      <c r="O2891" s="147"/>
      <c r="P2891" s="147"/>
      <c r="Q2891" s="148" t="str">
        <f ca="1">IFERROR(VLOOKUP(E2891,'1-SETUP'!$A$52:$AN$144,33,FALSE),"")</f>
        <v/>
      </c>
      <c r="R2891" s="148"/>
      <c r="S2891" s="148"/>
      <c r="T2891" s="148"/>
      <c r="U2891" s="148"/>
    </row>
    <row r="2892" spans="2:21" x14ac:dyDescent="0.45">
      <c r="B2892" s="154" t="str">
        <f t="shared" ca="1" si="173"/>
        <v/>
      </c>
      <c r="C2892" s="154" t="str">
        <f t="shared" ca="1" si="175"/>
        <v/>
      </c>
      <c r="D2892" s="154"/>
      <c r="E2892" s="153" t="str">
        <f t="shared" ca="1" si="174"/>
        <v/>
      </c>
      <c r="F2892" s="153"/>
      <c r="G2892" s="153"/>
      <c r="H2892" s="153"/>
      <c r="I2892" s="153"/>
      <c r="J2892" s="153"/>
      <c r="K2892" s="153"/>
      <c r="L2892" s="147" t="str">
        <f ca="1">IFERROR(VLOOKUP(E2892,'1-SETUP'!$A$52:$N$144,11,FALSE),"")</f>
        <v/>
      </c>
      <c r="M2892" s="147"/>
      <c r="N2892" s="147"/>
      <c r="O2892" s="147"/>
      <c r="P2892" s="147"/>
      <c r="Q2892" s="148" t="str">
        <f ca="1">IFERROR(VLOOKUP(E2892,'1-SETUP'!$A$52:$AN$144,33,FALSE),"")</f>
        <v/>
      </c>
      <c r="R2892" s="148"/>
      <c r="S2892" s="148"/>
      <c r="T2892" s="148"/>
      <c r="U2892" s="148"/>
    </row>
    <row r="2893" spans="2:21" x14ac:dyDescent="0.45">
      <c r="B2893" s="154" t="str">
        <f t="shared" ca="1" si="173"/>
        <v/>
      </c>
      <c r="C2893" s="154" t="str">
        <f t="shared" ca="1" si="175"/>
        <v/>
      </c>
      <c r="D2893" s="154"/>
      <c r="E2893" s="153" t="str">
        <f t="shared" ca="1" si="174"/>
        <v/>
      </c>
      <c r="F2893" s="153"/>
      <c r="G2893" s="153"/>
      <c r="H2893" s="153"/>
      <c r="I2893" s="153"/>
      <c r="J2893" s="153"/>
      <c r="K2893" s="153"/>
      <c r="L2893" s="147" t="str">
        <f ca="1">IFERROR(VLOOKUP(E2893,'1-SETUP'!$A$52:$N$144,11,FALSE),"")</f>
        <v/>
      </c>
      <c r="M2893" s="147"/>
      <c r="N2893" s="147"/>
      <c r="O2893" s="147"/>
      <c r="P2893" s="147"/>
      <c r="Q2893" s="148" t="str">
        <f ca="1">IFERROR(VLOOKUP(E2893,'1-SETUP'!$A$52:$AN$144,33,FALSE),"")</f>
        <v/>
      </c>
      <c r="R2893" s="148"/>
      <c r="S2893" s="148"/>
      <c r="T2893" s="148"/>
      <c r="U2893" s="148"/>
    </row>
    <row r="2894" spans="2:21" x14ac:dyDescent="0.45">
      <c r="B2894" s="154" t="str">
        <f t="shared" ca="1" si="173"/>
        <v/>
      </c>
      <c r="C2894" s="154" t="str">
        <f t="shared" ca="1" si="175"/>
        <v/>
      </c>
      <c r="D2894" s="154"/>
      <c r="E2894" s="153" t="str">
        <f t="shared" ca="1" si="174"/>
        <v/>
      </c>
      <c r="F2894" s="153"/>
      <c r="G2894" s="153"/>
      <c r="H2894" s="153"/>
      <c r="I2894" s="153"/>
      <c r="J2894" s="153"/>
      <c r="K2894" s="153"/>
      <c r="L2894" s="147" t="str">
        <f ca="1">IFERROR(VLOOKUP(E2894,'1-SETUP'!$A$52:$N$144,11,FALSE),"")</f>
        <v/>
      </c>
      <c r="M2894" s="147"/>
      <c r="N2894" s="147"/>
      <c r="O2894" s="147"/>
      <c r="P2894" s="147"/>
      <c r="Q2894" s="148" t="str">
        <f ca="1">IFERROR(VLOOKUP(E2894,'1-SETUP'!$A$52:$AN$144,33,FALSE),"")</f>
        <v/>
      </c>
      <c r="R2894" s="148"/>
      <c r="S2894" s="148"/>
      <c r="T2894" s="148"/>
      <c r="U2894" s="148"/>
    </row>
    <row r="2895" spans="2:21" x14ac:dyDescent="0.45">
      <c r="B2895" s="154" t="str">
        <f t="shared" ca="1" si="173"/>
        <v/>
      </c>
      <c r="C2895" s="154" t="str">
        <f t="shared" ca="1" si="175"/>
        <v/>
      </c>
      <c r="D2895" s="154"/>
      <c r="E2895" s="153" t="str">
        <f t="shared" ca="1" si="174"/>
        <v/>
      </c>
      <c r="F2895" s="153"/>
      <c r="G2895" s="153"/>
      <c r="H2895" s="153"/>
      <c r="I2895" s="153"/>
      <c r="J2895" s="153"/>
      <c r="K2895" s="153"/>
      <c r="L2895" s="147" t="str">
        <f ca="1">IFERROR(VLOOKUP(E2895,'1-SETUP'!$A$52:$N$144,11,FALSE),"")</f>
        <v/>
      </c>
      <c r="M2895" s="147"/>
      <c r="N2895" s="147"/>
      <c r="O2895" s="147"/>
      <c r="P2895" s="147"/>
      <c r="Q2895" s="148" t="str">
        <f ca="1">IFERROR(VLOOKUP(E2895,'1-SETUP'!$A$52:$AN$144,33,FALSE),"")</f>
        <v/>
      </c>
      <c r="R2895" s="148"/>
      <c r="S2895" s="148"/>
      <c r="T2895" s="148"/>
      <c r="U2895" s="148"/>
    </row>
    <row r="2896" spans="2:21" x14ac:dyDescent="0.45">
      <c r="B2896" s="154" t="str">
        <f t="shared" ca="1" si="173"/>
        <v/>
      </c>
      <c r="C2896" s="154" t="str">
        <f t="shared" ca="1" si="175"/>
        <v/>
      </c>
      <c r="D2896" s="154"/>
      <c r="E2896" s="153" t="str">
        <f t="shared" ca="1" si="174"/>
        <v/>
      </c>
      <c r="F2896" s="153"/>
      <c r="G2896" s="153"/>
      <c r="H2896" s="153"/>
      <c r="I2896" s="153"/>
      <c r="J2896" s="153"/>
      <c r="K2896" s="153"/>
      <c r="L2896" s="147" t="str">
        <f ca="1">IFERROR(VLOOKUP(E2896,'1-SETUP'!$A$52:$N$144,11,FALSE),"")</f>
        <v/>
      </c>
      <c r="M2896" s="147"/>
      <c r="N2896" s="147"/>
      <c r="O2896" s="147"/>
      <c r="P2896" s="147"/>
      <c r="Q2896" s="148" t="str">
        <f ca="1">IFERROR(VLOOKUP(E2896,'1-SETUP'!$A$52:$AN$144,33,FALSE),"")</f>
        <v/>
      </c>
      <c r="R2896" s="148"/>
      <c r="S2896" s="148"/>
      <c r="T2896" s="148"/>
      <c r="U2896" s="148"/>
    </row>
    <row r="2897" spans="2:21" x14ac:dyDescent="0.45">
      <c r="B2897" s="154" t="str">
        <f t="shared" ca="1" si="173"/>
        <v/>
      </c>
      <c r="C2897" s="154" t="str">
        <f t="shared" ca="1" si="175"/>
        <v/>
      </c>
      <c r="D2897" s="154"/>
      <c r="E2897" s="153" t="str">
        <f t="shared" ca="1" si="174"/>
        <v/>
      </c>
      <c r="F2897" s="153"/>
      <c r="G2897" s="153"/>
      <c r="H2897" s="153"/>
      <c r="I2897" s="153"/>
      <c r="J2897" s="153"/>
      <c r="K2897" s="153"/>
      <c r="L2897" s="147" t="str">
        <f ca="1">IFERROR(VLOOKUP(E2897,'1-SETUP'!$A$52:$N$144,11,FALSE),"")</f>
        <v/>
      </c>
      <c r="M2897" s="147"/>
      <c r="N2897" s="147"/>
      <c r="O2897" s="147"/>
      <c r="P2897" s="147"/>
      <c r="Q2897" s="148" t="str">
        <f ca="1">IFERROR(VLOOKUP(E2897,'1-SETUP'!$A$52:$AN$144,33,FALSE),"")</f>
        <v/>
      </c>
      <c r="R2897" s="148"/>
      <c r="S2897" s="148"/>
      <c r="T2897" s="148"/>
      <c r="U2897" s="148"/>
    </row>
    <row r="2898" spans="2:21" x14ac:dyDescent="0.45">
      <c r="B2898" s="154" t="str">
        <f t="shared" ca="1" si="173"/>
        <v/>
      </c>
      <c r="C2898" s="154" t="str">
        <f t="shared" ca="1" si="175"/>
        <v/>
      </c>
      <c r="D2898" s="154"/>
      <c r="E2898" s="153" t="str">
        <f t="shared" ca="1" si="174"/>
        <v/>
      </c>
      <c r="F2898" s="153"/>
      <c r="G2898" s="153"/>
      <c r="H2898" s="153"/>
      <c r="I2898" s="153"/>
      <c r="J2898" s="153"/>
      <c r="K2898" s="153"/>
      <c r="L2898" s="147" t="str">
        <f ca="1">IFERROR(VLOOKUP(E2898,'1-SETUP'!$A$52:$N$144,11,FALSE),"")</f>
        <v/>
      </c>
      <c r="M2898" s="147"/>
      <c r="N2898" s="147"/>
      <c r="O2898" s="147"/>
      <c r="P2898" s="147"/>
      <c r="Q2898" s="148" t="str">
        <f ca="1">IFERROR(VLOOKUP(E2898,'1-SETUP'!$A$52:$AN$144,33,FALSE),"")</f>
        <v/>
      </c>
      <c r="R2898" s="148"/>
      <c r="S2898" s="148"/>
      <c r="T2898" s="148"/>
      <c r="U2898" s="148"/>
    </row>
    <row r="2899" spans="2:21" x14ac:dyDescent="0.45">
      <c r="B2899" s="154" t="str">
        <f t="shared" ca="1" si="173"/>
        <v/>
      </c>
      <c r="C2899" s="154" t="str">
        <f t="shared" ca="1" si="175"/>
        <v/>
      </c>
      <c r="D2899" s="154"/>
      <c r="E2899" s="153" t="str">
        <f t="shared" ca="1" si="174"/>
        <v/>
      </c>
      <c r="F2899" s="153"/>
      <c r="G2899" s="153"/>
      <c r="H2899" s="153"/>
      <c r="I2899" s="153"/>
      <c r="J2899" s="153"/>
      <c r="K2899" s="153"/>
      <c r="L2899" s="147" t="str">
        <f ca="1">IFERROR(VLOOKUP(E2899,'1-SETUP'!$A$52:$N$144,11,FALSE),"")</f>
        <v/>
      </c>
      <c r="M2899" s="147"/>
      <c r="N2899" s="147"/>
      <c r="O2899" s="147"/>
      <c r="P2899" s="147"/>
      <c r="Q2899" s="148" t="str">
        <f ca="1">IFERROR(VLOOKUP(E2899,'1-SETUP'!$A$52:$AN$144,33,FALSE),"")</f>
        <v/>
      </c>
      <c r="R2899" s="148"/>
      <c r="S2899" s="148"/>
      <c r="T2899" s="148"/>
      <c r="U2899" s="148"/>
    </row>
    <row r="2900" spans="2:21" x14ac:dyDescent="0.45">
      <c r="B2900" s="154" t="str">
        <f t="shared" ca="1" si="173"/>
        <v/>
      </c>
      <c r="C2900" s="154" t="str">
        <f t="shared" ca="1" si="175"/>
        <v/>
      </c>
      <c r="D2900" s="154"/>
      <c r="E2900" s="153" t="str">
        <f t="shared" ca="1" si="174"/>
        <v/>
      </c>
      <c r="F2900" s="153"/>
      <c r="G2900" s="153"/>
      <c r="H2900" s="153"/>
      <c r="I2900" s="153"/>
      <c r="J2900" s="153"/>
      <c r="K2900" s="153"/>
      <c r="L2900" s="147" t="str">
        <f ca="1">IFERROR(VLOOKUP(E2900,'1-SETUP'!$A$52:$N$144,11,FALSE),"")</f>
        <v/>
      </c>
      <c r="M2900" s="147"/>
      <c r="N2900" s="147"/>
      <c r="O2900" s="147"/>
      <c r="P2900" s="147"/>
      <c r="Q2900" s="148" t="str">
        <f ca="1">IFERROR(VLOOKUP(E2900,'1-SETUP'!$A$52:$AN$144,33,FALSE),"")</f>
        <v/>
      </c>
      <c r="R2900" s="148"/>
      <c r="S2900" s="148"/>
      <c r="T2900" s="148"/>
      <c r="U2900" s="148"/>
    </row>
    <row r="2901" spans="2:21" x14ac:dyDescent="0.45">
      <c r="B2901" s="154" t="str">
        <f t="shared" ca="1" si="173"/>
        <v/>
      </c>
      <c r="C2901" s="154" t="str">
        <f t="shared" ca="1" si="175"/>
        <v/>
      </c>
      <c r="D2901" s="154"/>
      <c r="E2901" s="153" t="str">
        <f t="shared" ca="1" si="174"/>
        <v/>
      </c>
      <c r="F2901" s="153"/>
      <c r="G2901" s="153"/>
      <c r="H2901" s="153"/>
      <c r="I2901" s="153"/>
      <c r="J2901" s="153"/>
      <c r="K2901" s="153"/>
      <c r="L2901" s="147" t="str">
        <f ca="1">IFERROR(VLOOKUP(E2901,'1-SETUP'!$A$52:$N$144,11,FALSE),"")</f>
        <v/>
      </c>
      <c r="M2901" s="147"/>
      <c r="N2901" s="147"/>
      <c r="O2901" s="147"/>
      <c r="P2901" s="147"/>
      <c r="Q2901" s="148" t="str">
        <f ca="1">IFERROR(VLOOKUP(E2901,'1-SETUP'!$A$52:$AN$144,33,FALSE),"")</f>
        <v/>
      </c>
      <c r="R2901" s="148"/>
      <c r="S2901" s="148"/>
      <c r="T2901" s="148"/>
      <c r="U2901" s="148"/>
    </row>
    <row r="2902" spans="2:21" x14ac:dyDescent="0.45">
      <c r="B2902" s="154" t="str">
        <f t="shared" ca="1" si="173"/>
        <v/>
      </c>
      <c r="C2902" s="154" t="str">
        <f t="shared" ca="1" si="175"/>
        <v/>
      </c>
      <c r="D2902" s="154"/>
      <c r="E2902" s="153" t="str">
        <f t="shared" ca="1" si="174"/>
        <v/>
      </c>
      <c r="F2902" s="153"/>
      <c r="G2902" s="153"/>
      <c r="H2902" s="153"/>
      <c r="I2902" s="153"/>
      <c r="J2902" s="153"/>
      <c r="K2902" s="153"/>
      <c r="L2902" s="147" t="str">
        <f ca="1">IFERROR(VLOOKUP(E2902,'1-SETUP'!$A$52:$N$144,11,FALSE),"")</f>
        <v/>
      </c>
      <c r="M2902" s="147"/>
      <c r="N2902" s="147"/>
      <c r="O2902" s="147"/>
      <c r="P2902" s="147"/>
      <c r="Q2902" s="148" t="str">
        <f ca="1">IFERROR(VLOOKUP(E2902,'1-SETUP'!$A$52:$AN$144,33,FALSE),"")</f>
        <v/>
      </c>
      <c r="R2902" s="148"/>
      <c r="S2902" s="148"/>
      <c r="T2902" s="148"/>
      <c r="U2902" s="148"/>
    </row>
    <row r="2903" spans="2:21" x14ac:dyDescent="0.45">
      <c r="B2903" s="154" t="str">
        <f t="shared" ca="1" si="173"/>
        <v/>
      </c>
      <c r="C2903" s="154" t="str">
        <f t="shared" ca="1" si="175"/>
        <v/>
      </c>
      <c r="D2903" s="154"/>
      <c r="E2903" s="153" t="str">
        <f t="shared" ca="1" si="174"/>
        <v/>
      </c>
      <c r="F2903" s="153"/>
      <c r="G2903" s="153"/>
      <c r="H2903" s="153"/>
      <c r="I2903" s="153"/>
      <c r="J2903" s="153"/>
      <c r="K2903" s="153"/>
      <c r="L2903" s="147" t="str">
        <f ca="1">IFERROR(VLOOKUP(E2903,'1-SETUP'!$A$52:$N$144,11,FALSE),"")</f>
        <v/>
      </c>
      <c r="M2903" s="147"/>
      <c r="N2903" s="147"/>
      <c r="O2903" s="147"/>
      <c r="P2903" s="147"/>
      <c r="Q2903" s="148" t="str">
        <f ca="1">IFERROR(VLOOKUP(E2903,'1-SETUP'!$A$52:$AN$144,33,FALSE),"")</f>
        <v/>
      </c>
      <c r="R2903" s="148"/>
      <c r="S2903" s="148"/>
      <c r="T2903" s="148"/>
      <c r="U2903" s="148"/>
    </row>
    <row r="2904" spans="2:21" x14ac:dyDescent="0.45">
      <c r="B2904" s="154" t="str">
        <f t="shared" ca="1" si="173"/>
        <v/>
      </c>
      <c r="C2904" s="154" t="str">
        <f t="shared" ca="1" si="175"/>
        <v/>
      </c>
      <c r="D2904" s="154"/>
      <c r="E2904" s="153" t="str">
        <f t="shared" ca="1" si="174"/>
        <v/>
      </c>
      <c r="F2904" s="153"/>
      <c r="G2904" s="153"/>
      <c r="H2904" s="153"/>
      <c r="I2904" s="153"/>
      <c r="J2904" s="153"/>
      <c r="K2904" s="153"/>
      <c r="L2904" s="147" t="str">
        <f ca="1">IFERROR(VLOOKUP(E2904,'1-SETUP'!$A$52:$N$144,11,FALSE),"")</f>
        <v/>
      </c>
      <c r="M2904" s="147"/>
      <c r="N2904" s="147"/>
      <c r="O2904" s="147"/>
      <c r="P2904" s="147"/>
      <c r="Q2904" s="148" t="str">
        <f ca="1">IFERROR(VLOOKUP(E2904,'1-SETUP'!$A$52:$AN$144,33,FALSE),"")</f>
        <v/>
      </c>
      <c r="R2904" s="148"/>
      <c r="S2904" s="148"/>
      <c r="T2904" s="148"/>
      <c r="U2904" s="148"/>
    </row>
    <row r="2905" spans="2:21" x14ac:dyDescent="0.45">
      <c r="B2905" s="154" t="str">
        <f t="shared" ca="1" si="173"/>
        <v/>
      </c>
      <c r="C2905" s="154" t="str">
        <f t="shared" ca="1" si="175"/>
        <v/>
      </c>
      <c r="D2905" s="154"/>
      <c r="E2905" s="153" t="str">
        <f t="shared" ca="1" si="174"/>
        <v/>
      </c>
      <c r="F2905" s="153"/>
      <c r="G2905" s="153"/>
      <c r="H2905" s="153"/>
      <c r="I2905" s="153"/>
      <c r="J2905" s="153"/>
      <c r="K2905" s="153"/>
      <c r="L2905" s="147" t="str">
        <f ca="1">IFERROR(VLOOKUP(E2905,'1-SETUP'!$A$52:$N$144,11,FALSE),"")</f>
        <v/>
      </c>
      <c r="M2905" s="147"/>
      <c r="N2905" s="147"/>
      <c r="O2905" s="147"/>
      <c r="P2905" s="147"/>
      <c r="Q2905" s="148" t="str">
        <f ca="1">IFERROR(VLOOKUP(E2905,'1-SETUP'!$A$52:$AN$144,33,FALSE),"")</f>
        <v/>
      </c>
      <c r="R2905" s="148"/>
      <c r="S2905" s="148"/>
      <c r="T2905" s="148"/>
      <c r="U2905" s="148"/>
    </row>
    <row r="2906" spans="2:21" x14ac:dyDescent="0.45">
      <c r="B2906" s="154" t="str">
        <f t="shared" ca="1" si="173"/>
        <v/>
      </c>
      <c r="C2906" s="154" t="str">
        <f t="shared" ca="1" si="175"/>
        <v/>
      </c>
      <c r="D2906" s="154"/>
      <c r="E2906" s="153" t="str">
        <f t="shared" ca="1" si="174"/>
        <v/>
      </c>
      <c r="F2906" s="153"/>
      <c r="G2906" s="153"/>
      <c r="H2906" s="153"/>
      <c r="I2906" s="153"/>
      <c r="J2906" s="153"/>
      <c r="K2906" s="153"/>
      <c r="L2906" s="147" t="str">
        <f ca="1">IFERROR(VLOOKUP(E2906,'1-SETUP'!$A$52:$N$144,11,FALSE),"")</f>
        <v/>
      </c>
      <c r="M2906" s="147"/>
      <c r="N2906" s="147"/>
      <c r="O2906" s="147"/>
      <c r="P2906" s="147"/>
      <c r="Q2906" s="148" t="str">
        <f ca="1">IFERROR(VLOOKUP(E2906,'1-SETUP'!$A$52:$AN$144,33,FALSE),"")</f>
        <v/>
      </c>
      <c r="R2906" s="148"/>
      <c r="S2906" s="148"/>
      <c r="T2906" s="148"/>
      <c r="U2906" s="148"/>
    </row>
    <row r="2907" spans="2:21" x14ac:dyDescent="0.45">
      <c r="B2907" s="154" t="str">
        <f t="shared" ca="1" si="173"/>
        <v/>
      </c>
      <c r="C2907" s="154" t="str">
        <f t="shared" ca="1" si="175"/>
        <v/>
      </c>
      <c r="D2907" s="154"/>
      <c r="E2907" s="153" t="str">
        <f t="shared" ca="1" si="174"/>
        <v/>
      </c>
      <c r="F2907" s="153"/>
      <c r="G2907" s="153"/>
      <c r="H2907" s="153"/>
      <c r="I2907" s="153"/>
      <c r="J2907" s="153"/>
      <c r="K2907" s="153"/>
      <c r="L2907" s="147" t="str">
        <f ca="1">IFERROR(VLOOKUP(E2907,'1-SETUP'!$A$52:$N$144,11,FALSE),"")</f>
        <v/>
      </c>
      <c r="M2907" s="147"/>
      <c r="N2907" s="147"/>
      <c r="O2907" s="147"/>
      <c r="P2907" s="147"/>
      <c r="Q2907" s="148" t="str">
        <f ca="1">IFERROR(VLOOKUP(E2907,'1-SETUP'!$A$52:$AN$144,33,FALSE),"")</f>
        <v/>
      </c>
      <c r="R2907" s="148"/>
      <c r="S2907" s="148"/>
      <c r="T2907" s="148"/>
      <c r="U2907" s="148"/>
    </row>
    <row r="2908" spans="2:21" x14ac:dyDescent="0.45">
      <c r="B2908" s="154" t="str">
        <f t="shared" ca="1" si="173"/>
        <v/>
      </c>
      <c r="C2908" s="154" t="str">
        <f t="shared" ca="1" si="175"/>
        <v/>
      </c>
      <c r="D2908" s="154"/>
      <c r="E2908" s="153" t="str">
        <f t="shared" ca="1" si="174"/>
        <v/>
      </c>
      <c r="F2908" s="153"/>
      <c r="G2908" s="153"/>
      <c r="H2908" s="153"/>
      <c r="I2908" s="153"/>
      <c r="J2908" s="153"/>
      <c r="K2908" s="153"/>
      <c r="L2908" s="147" t="str">
        <f ca="1">IFERROR(VLOOKUP(E2908,'1-SETUP'!$A$52:$N$144,11,FALSE),"")</f>
        <v/>
      </c>
      <c r="M2908" s="147"/>
      <c r="N2908" s="147"/>
      <c r="O2908" s="147"/>
      <c r="P2908" s="147"/>
      <c r="Q2908" s="148" t="str">
        <f ca="1">IFERROR(VLOOKUP(E2908,'1-SETUP'!$A$52:$AN$144,33,FALSE),"")</f>
        <v/>
      </c>
      <c r="R2908" s="148"/>
      <c r="S2908" s="148"/>
      <c r="T2908" s="148"/>
      <c r="U2908" s="148"/>
    </row>
    <row r="2909" spans="2:21" x14ac:dyDescent="0.45">
      <c r="B2909" s="154" t="str">
        <f t="shared" ca="1" si="173"/>
        <v/>
      </c>
      <c r="C2909" s="154" t="str">
        <f t="shared" ca="1" si="175"/>
        <v/>
      </c>
      <c r="D2909" s="154"/>
      <c r="E2909" s="153" t="str">
        <f t="shared" ca="1" si="174"/>
        <v/>
      </c>
      <c r="F2909" s="153"/>
      <c r="G2909" s="153"/>
      <c r="H2909" s="153"/>
      <c r="I2909" s="153"/>
      <c r="J2909" s="153"/>
      <c r="K2909" s="153"/>
      <c r="L2909" s="147" t="str">
        <f ca="1">IFERROR(VLOOKUP(E2909,'1-SETUP'!$A$52:$N$144,11,FALSE),"")</f>
        <v/>
      </c>
      <c r="M2909" s="147"/>
      <c r="N2909" s="147"/>
      <c r="O2909" s="147"/>
      <c r="P2909" s="147"/>
      <c r="Q2909" s="148" t="str">
        <f ca="1">IFERROR(VLOOKUP(E2909,'1-SETUP'!$A$52:$AN$144,33,FALSE),"")</f>
        <v/>
      </c>
      <c r="R2909" s="148"/>
      <c r="S2909" s="148"/>
      <c r="T2909" s="148"/>
      <c r="U2909" s="148"/>
    </row>
    <row r="2910" spans="2:21" x14ac:dyDescent="0.45">
      <c r="B2910" s="154" t="str">
        <f t="shared" ca="1" si="173"/>
        <v/>
      </c>
      <c r="C2910" s="154" t="str">
        <f t="shared" ca="1" si="175"/>
        <v/>
      </c>
      <c r="D2910" s="154"/>
      <c r="E2910" s="153" t="str">
        <f t="shared" ca="1" si="174"/>
        <v/>
      </c>
      <c r="F2910" s="153"/>
      <c r="G2910" s="153"/>
      <c r="H2910" s="153"/>
      <c r="I2910" s="153"/>
      <c r="J2910" s="153"/>
      <c r="K2910" s="153"/>
      <c r="L2910" s="147" t="str">
        <f ca="1">IFERROR(VLOOKUP(E2910,'1-SETUP'!$A$52:$N$144,11,FALSE),"")</f>
        <v/>
      </c>
      <c r="M2910" s="147"/>
      <c r="N2910" s="147"/>
      <c r="O2910" s="147"/>
      <c r="P2910" s="147"/>
      <c r="Q2910" s="148" t="str">
        <f ca="1">IFERROR(VLOOKUP(E2910,'1-SETUP'!$A$52:$AN$144,33,FALSE),"")</f>
        <v/>
      </c>
      <c r="R2910" s="148"/>
      <c r="S2910" s="148"/>
      <c r="T2910" s="148"/>
      <c r="U2910" s="148"/>
    </row>
    <row r="2911" spans="2:21" x14ac:dyDescent="0.45">
      <c r="B2911" s="154" t="str">
        <f t="shared" ca="1" si="173"/>
        <v/>
      </c>
      <c r="C2911" s="154" t="str">
        <f t="shared" ca="1" si="175"/>
        <v/>
      </c>
      <c r="D2911" s="154"/>
      <c r="E2911" s="153" t="str">
        <f t="shared" ca="1" si="174"/>
        <v/>
      </c>
      <c r="F2911" s="153"/>
      <c r="G2911" s="153"/>
      <c r="H2911" s="153"/>
      <c r="I2911" s="153"/>
      <c r="J2911" s="153"/>
      <c r="K2911" s="153"/>
      <c r="L2911" s="147" t="str">
        <f ca="1">IFERROR(VLOOKUP(E2911,'1-SETUP'!$A$52:$N$144,11,FALSE),"")</f>
        <v/>
      </c>
      <c r="M2911" s="147"/>
      <c r="N2911" s="147"/>
      <c r="O2911" s="147"/>
      <c r="P2911" s="147"/>
      <c r="Q2911" s="148" t="str">
        <f ca="1">IFERROR(VLOOKUP(E2911,'1-SETUP'!$A$52:$AN$144,33,FALSE),"")</f>
        <v/>
      </c>
      <c r="R2911" s="148"/>
      <c r="S2911" s="148"/>
      <c r="T2911" s="148"/>
      <c r="U2911" s="148"/>
    </row>
    <row r="2912" spans="2:21" x14ac:dyDescent="0.45">
      <c r="B2912" s="154" t="str">
        <f t="shared" ca="1" si="173"/>
        <v/>
      </c>
      <c r="C2912" s="154" t="str">
        <f t="shared" ca="1" si="175"/>
        <v/>
      </c>
      <c r="D2912" s="154"/>
      <c r="E2912" s="153" t="str">
        <f t="shared" ca="1" si="174"/>
        <v/>
      </c>
      <c r="F2912" s="153"/>
      <c r="G2912" s="153"/>
      <c r="H2912" s="153"/>
      <c r="I2912" s="153"/>
      <c r="J2912" s="153"/>
      <c r="K2912" s="153"/>
      <c r="L2912" s="147" t="str">
        <f ca="1">IFERROR(VLOOKUP(E2912,'1-SETUP'!$A$52:$N$144,11,FALSE),"")</f>
        <v/>
      </c>
      <c r="M2912" s="147"/>
      <c r="N2912" s="147"/>
      <c r="O2912" s="147"/>
      <c r="P2912" s="147"/>
      <c r="Q2912" s="148" t="str">
        <f ca="1">IFERROR(VLOOKUP(E2912,'1-SETUP'!$A$52:$AN$144,33,FALSE),"")</f>
        <v/>
      </c>
      <c r="R2912" s="148"/>
      <c r="S2912" s="148"/>
      <c r="T2912" s="148"/>
      <c r="U2912" s="148"/>
    </row>
    <row r="2913" spans="2:21" x14ac:dyDescent="0.45">
      <c r="B2913" s="154" t="str">
        <f t="shared" ca="1" si="173"/>
        <v/>
      </c>
      <c r="C2913" s="154" t="str">
        <f t="shared" ca="1" si="175"/>
        <v/>
      </c>
      <c r="D2913" s="154"/>
      <c r="E2913" s="153" t="str">
        <f t="shared" ca="1" si="174"/>
        <v/>
      </c>
      <c r="F2913" s="153"/>
      <c r="G2913" s="153"/>
      <c r="H2913" s="153"/>
      <c r="I2913" s="153"/>
      <c r="J2913" s="153"/>
      <c r="K2913" s="153"/>
      <c r="L2913" s="147" t="str">
        <f ca="1">IFERROR(VLOOKUP(E2913,'1-SETUP'!$A$52:$N$144,11,FALSE),"")</f>
        <v/>
      </c>
      <c r="M2913" s="147"/>
      <c r="N2913" s="147"/>
      <c r="O2913" s="147"/>
      <c r="P2913" s="147"/>
      <c r="Q2913" s="148" t="str">
        <f ca="1">IFERROR(VLOOKUP(E2913,'1-SETUP'!$A$52:$AN$144,33,FALSE),"")</f>
        <v/>
      </c>
      <c r="R2913" s="148"/>
      <c r="S2913" s="148"/>
      <c r="T2913" s="148"/>
      <c r="U2913" s="148"/>
    </row>
    <row r="2914" spans="2:21" x14ac:dyDescent="0.45">
      <c r="B2914" s="154" t="str">
        <f t="shared" ca="1" si="173"/>
        <v/>
      </c>
      <c r="C2914" s="154" t="str">
        <f t="shared" ca="1" si="175"/>
        <v/>
      </c>
      <c r="D2914" s="154"/>
      <c r="E2914" s="153" t="str">
        <f t="shared" ca="1" si="174"/>
        <v/>
      </c>
      <c r="F2914" s="153"/>
      <c r="G2914" s="153"/>
      <c r="H2914" s="153"/>
      <c r="I2914" s="153"/>
      <c r="J2914" s="153"/>
      <c r="K2914" s="153"/>
      <c r="L2914" s="147" t="str">
        <f ca="1">IFERROR(VLOOKUP(E2914,'1-SETUP'!$A$52:$N$144,11,FALSE),"")</f>
        <v/>
      </c>
      <c r="M2914" s="147"/>
      <c r="N2914" s="147"/>
      <c r="O2914" s="147"/>
      <c r="P2914" s="147"/>
      <c r="Q2914" s="148" t="str">
        <f ca="1">IFERROR(VLOOKUP(E2914,'1-SETUP'!$A$52:$AN$144,33,FALSE),"")</f>
        <v/>
      </c>
      <c r="R2914" s="148"/>
      <c r="S2914" s="148"/>
      <c r="T2914" s="148"/>
      <c r="U2914" s="148"/>
    </row>
    <row r="2915" spans="2:21" x14ac:dyDescent="0.45">
      <c r="B2915" s="154" t="str">
        <f t="shared" ca="1" si="173"/>
        <v/>
      </c>
      <c r="C2915" s="154" t="str">
        <f t="shared" ca="1" si="175"/>
        <v/>
      </c>
      <c r="D2915" s="154"/>
      <c r="E2915" s="153" t="str">
        <f t="shared" ca="1" si="174"/>
        <v/>
      </c>
      <c r="F2915" s="153"/>
      <c r="G2915" s="153"/>
      <c r="H2915" s="153"/>
      <c r="I2915" s="153"/>
      <c r="J2915" s="153"/>
      <c r="K2915" s="153"/>
      <c r="L2915" s="147" t="str">
        <f ca="1">IFERROR(VLOOKUP(E2915,'1-SETUP'!$A$52:$N$144,11,FALSE),"")</f>
        <v/>
      </c>
      <c r="M2915" s="147"/>
      <c r="N2915" s="147"/>
      <c r="O2915" s="147"/>
      <c r="P2915" s="147"/>
      <c r="Q2915" s="148" t="str">
        <f ca="1">IFERROR(VLOOKUP(E2915,'1-SETUP'!$A$52:$AN$144,33,FALSE),"")</f>
        <v/>
      </c>
      <c r="R2915" s="148"/>
      <c r="S2915" s="148"/>
      <c r="T2915" s="148"/>
      <c r="U2915" s="148"/>
    </row>
    <row r="2916" spans="2:21" x14ac:dyDescent="0.45">
      <c r="B2916" s="154" t="str">
        <f t="shared" ca="1" si="173"/>
        <v/>
      </c>
      <c r="C2916" s="154" t="str">
        <f t="shared" ca="1" si="175"/>
        <v/>
      </c>
      <c r="D2916" s="154"/>
      <c r="E2916" s="153" t="str">
        <f t="shared" ca="1" si="174"/>
        <v/>
      </c>
      <c r="F2916" s="153"/>
      <c r="G2916" s="153"/>
      <c r="H2916" s="153"/>
      <c r="I2916" s="153"/>
      <c r="J2916" s="153"/>
      <c r="K2916" s="153"/>
      <c r="L2916" s="147" t="str">
        <f ca="1">IFERROR(VLOOKUP(E2916,'1-SETUP'!$A$52:$N$144,11,FALSE),"")</f>
        <v/>
      </c>
      <c r="M2916" s="147"/>
      <c r="N2916" s="147"/>
      <c r="O2916" s="147"/>
      <c r="P2916" s="147"/>
      <c r="Q2916" s="148" t="str">
        <f ca="1">IFERROR(VLOOKUP(E2916,'1-SETUP'!$A$52:$AN$144,33,FALSE),"")</f>
        <v/>
      </c>
      <c r="R2916" s="148"/>
      <c r="S2916" s="148"/>
      <c r="T2916" s="148"/>
      <c r="U2916" s="148"/>
    </row>
    <row r="2917" spans="2:21" x14ac:dyDescent="0.45">
      <c r="B2917" s="154" t="str">
        <f t="shared" ca="1" si="173"/>
        <v/>
      </c>
      <c r="C2917" s="154" t="str">
        <f t="shared" ca="1" si="175"/>
        <v/>
      </c>
      <c r="D2917" s="154"/>
      <c r="E2917" s="153" t="str">
        <f t="shared" ca="1" si="174"/>
        <v/>
      </c>
      <c r="F2917" s="153"/>
      <c r="G2917" s="153"/>
      <c r="H2917" s="153"/>
      <c r="I2917" s="153"/>
      <c r="J2917" s="153"/>
      <c r="K2917" s="153"/>
      <c r="L2917" s="147" t="str">
        <f ca="1">IFERROR(VLOOKUP(E2917,'1-SETUP'!$A$52:$N$144,11,FALSE),"")</f>
        <v/>
      </c>
      <c r="M2917" s="147"/>
      <c r="N2917" s="147"/>
      <c r="O2917" s="147"/>
      <c r="P2917" s="147"/>
      <c r="Q2917" s="148" t="str">
        <f ca="1">IFERROR(VLOOKUP(E2917,'1-SETUP'!$A$52:$AN$144,33,FALSE),"")</f>
        <v/>
      </c>
      <c r="R2917" s="148"/>
      <c r="S2917" s="148"/>
      <c r="T2917" s="148"/>
      <c r="U2917" s="148"/>
    </row>
    <row r="2918" spans="2:21" x14ac:dyDescent="0.45">
      <c r="B2918" s="154" t="str">
        <f t="shared" ca="1" si="173"/>
        <v/>
      </c>
      <c r="C2918" s="154" t="str">
        <f t="shared" ca="1" si="175"/>
        <v/>
      </c>
      <c r="D2918" s="154"/>
      <c r="E2918" s="153" t="str">
        <f t="shared" ca="1" si="174"/>
        <v/>
      </c>
      <c r="F2918" s="153"/>
      <c r="G2918" s="153"/>
      <c r="H2918" s="153"/>
      <c r="I2918" s="153"/>
      <c r="J2918" s="153"/>
      <c r="K2918" s="153"/>
      <c r="L2918" s="147" t="str">
        <f ca="1">IFERROR(VLOOKUP(E2918,'1-SETUP'!$A$52:$N$144,11,FALSE),"")</f>
        <v/>
      </c>
      <c r="M2918" s="147"/>
      <c r="N2918" s="147"/>
      <c r="O2918" s="147"/>
      <c r="P2918" s="147"/>
      <c r="Q2918" s="148" t="str">
        <f ca="1">IFERROR(VLOOKUP(E2918,'1-SETUP'!$A$52:$AN$144,33,FALSE),"")</f>
        <v/>
      </c>
      <c r="R2918" s="148"/>
      <c r="S2918" s="148"/>
      <c r="T2918" s="148"/>
      <c r="U2918" s="148"/>
    </row>
    <row r="2919" spans="2:21" x14ac:dyDescent="0.45">
      <c r="B2919" s="154" t="str">
        <f t="shared" ca="1" si="173"/>
        <v/>
      </c>
      <c r="C2919" s="154" t="str">
        <f t="shared" ca="1" si="175"/>
        <v/>
      </c>
      <c r="D2919" s="154"/>
      <c r="E2919" s="153" t="str">
        <f t="shared" ca="1" si="174"/>
        <v/>
      </c>
      <c r="F2919" s="153"/>
      <c r="G2919" s="153"/>
      <c r="H2919" s="153"/>
      <c r="I2919" s="153"/>
      <c r="J2919" s="153"/>
      <c r="K2919" s="153"/>
      <c r="L2919" s="147" t="str">
        <f ca="1">IFERROR(VLOOKUP(E2919,'1-SETUP'!$A$52:$N$144,11,FALSE),"")</f>
        <v/>
      </c>
      <c r="M2919" s="147"/>
      <c r="N2919" s="147"/>
      <c r="O2919" s="147"/>
      <c r="P2919" s="147"/>
      <c r="Q2919" s="148" t="str">
        <f ca="1">IFERROR(VLOOKUP(E2919,'1-SETUP'!$A$52:$AN$144,33,FALSE),"")</f>
        <v/>
      </c>
      <c r="R2919" s="148"/>
      <c r="S2919" s="148"/>
      <c r="T2919" s="148"/>
      <c r="U2919" s="148"/>
    </row>
    <row r="2920" spans="2:21" x14ac:dyDescent="0.45">
      <c r="B2920" s="154" t="str">
        <f t="shared" ca="1" si="173"/>
        <v/>
      </c>
      <c r="C2920" s="154" t="str">
        <f t="shared" ca="1" si="175"/>
        <v/>
      </c>
      <c r="D2920" s="154"/>
      <c r="E2920" s="153" t="str">
        <f t="shared" ca="1" si="174"/>
        <v/>
      </c>
      <c r="F2920" s="153"/>
      <c r="G2920" s="153"/>
      <c r="H2920" s="153"/>
      <c r="I2920" s="153"/>
      <c r="J2920" s="153"/>
      <c r="K2920" s="153"/>
      <c r="L2920" s="147" t="str">
        <f ca="1">IFERROR(VLOOKUP(E2920,'1-SETUP'!$A$52:$N$144,11,FALSE),"")</f>
        <v/>
      </c>
      <c r="M2920" s="147"/>
      <c r="N2920" s="147"/>
      <c r="O2920" s="147"/>
      <c r="P2920" s="147"/>
      <c r="Q2920" s="148" t="str">
        <f ca="1">IFERROR(VLOOKUP(E2920,'1-SETUP'!$A$52:$AN$144,33,FALSE),"")</f>
        <v/>
      </c>
      <c r="R2920" s="148"/>
      <c r="S2920" s="148"/>
      <c r="T2920" s="148"/>
      <c r="U2920" s="148"/>
    </row>
    <row r="2921" spans="2:21" x14ac:dyDescent="0.45">
      <c r="B2921" s="154" t="str">
        <f t="shared" ca="1" si="173"/>
        <v/>
      </c>
      <c r="C2921" s="154" t="str">
        <f t="shared" ca="1" si="175"/>
        <v/>
      </c>
      <c r="D2921" s="154"/>
      <c r="E2921" s="153" t="str">
        <f t="shared" ca="1" si="174"/>
        <v/>
      </c>
      <c r="F2921" s="153"/>
      <c r="G2921" s="153"/>
      <c r="H2921" s="153"/>
      <c r="I2921" s="153"/>
      <c r="J2921" s="153"/>
      <c r="K2921" s="153"/>
      <c r="L2921" s="147" t="str">
        <f ca="1">IFERROR(VLOOKUP(E2921,'1-SETUP'!$A$52:$N$144,11,FALSE),"")</f>
        <v/>
      </c>
      <c r="M2921" s="147"/>
      <c r="N2921" s="147"/>
      <c r="O2921" s="147"/>
      <c r="P2921" s="147"/>
      <c r="Q2921" s="148" t="str">
        <f ca="1">IFERROR(VLOOKUP(E2921,'1-SETUP'!$A$52:$AN$144,33,FALSE),"")</f>
        <v/>
      </c>
      <c r="R2921" s="148"/>
      <c r="S2921" s="148"/>
      <c r="T2921" s="148"/>
      <c r="U2921" s="148"/>
    </row>
    <row r="2922" spans="2:21" x14ac:dyDescent="0.45">
      <c r="B2922" s="154" t="str">
        <f t="shared" ca="1" si="173"/>
        <v/>
      </c>
      <c r="C2922" s="154" t="str">
        <f t="shared" ca="1" si="175"/>
        <v/>
      </c>
      <c r="D2922" s="154"/>
      <c r="E2922" s="153" t="str">
        <f t="shared" ca="1" si="174"/>
        <v/>
      </c>
      <c r="F2922" s="153"/>
      <c r="G2922" s="153"/>
      <c r="H2922" s="153"/>
      <c r="I2922" s="153"/>
      <c r="J2922" s="153"/>
      <c r="K2922" s="153"/>
      <c r="L2922" s="147" t="str">
        <f ca="1">IFERROR(VLOOKUP(E2922,'1-SETUP'!$A$52:$N$144,11,FALSE),"")</f>
        <v/>
      </c>
      <c r="M2922" s="147"/>
      <c r="N2922" s="147"/>
      <c r="O2922" s="147"/>
      <c r="P2922" s="147"/>
      <c r="Q2922" s="148" t="str">
        <f ca="1">IFERROR(VLOOKUP(E2922,'1-SETUP'!$A$52:$AN$144,33,FALSE),"")</f>
        <v/>
      </c>
      <c r="R2922" s="148"/>
      <c r="S2922" s="148"/>
      <c r="T2922" s="148"/>
      <c r="U2922" s="148"/>
    </row>
    <row r="2923" spans="2:21" x14ac:dyDescent="0.45">
      <c r="B2923" s="154" t="str">
        <f t="shared" ca="1" si="173"/>
        <v/>
      </c>
      <c r="C2923" s="154" t="str">
        <f t="shared" ca="1" si="175"/>
        <v/>
      </c>
      <c r="D2923" s="154"/>
      <c r="E2923" s="153" t="str">
        <f t="shared" ca="1" si="174"/>
        <v/>
      </c>
      <c r="F2923" s="153"/>
      <c r="G2923" s="153"/>
      <c r="H2923" s="153"/>
      <c r="I2923" s="153"/>
      <c r="J2923" s="153"/>
      <c r="K2923" s="153"/>
      <c r="L2923" s="147" t="str">
        <f ca="1">IFERROR(VLOOKUP(E2923,'1-SETUP'!$A$52:$N$144,11,FALSE),"")</f>
        <v/>
      </c>
      <c r="M2923" s="147"/>
      <c r="N2923" s="147"/>
      <c r="O2923" s="147"/>
      <c r="P2923" s="147"/>
      <c r="Q2923" s="148" t="str">
        <f ca="1">IFERROR(VLOOKUP(E2923,'1-SETUP'!$A$52:$AN$144,33,FALSE),"")</f>
        <v/>
      </c>
      <c r="R2923" s="148"/>
      <c r="S2923" s="148"/>
      <c r="T2923" s="148"/>
      <c r="U2923" s="148"/>
    </row>
    <row r="2924" spans="2:21" x14ac:dyDescent="0.45">
      <c r="B2924" s="154" t="str">
        <f t="shared" ca="1" si="173"/>
        <v/>
      </c>
      <c r="C2924" s="154" t="str">
        <f t="shared" ca="1" si="175"/>
        <v/>
      </c>
      <c r="D2924" s="154"/>
      <c r="E2924" s="153" t="str">
        <f t="shared" ca="1" si="174"/>
        <v/>
      </c>
      <c r="F2924" s="153"/>
      <c r="G2924" s="153"/>
      <c r="H2924" s="153"/>
      <c r="I2924" s="153"/>
      <c r="J2924" s="153"/>
      <c r="K2924" s="153"/>
      <c r="L2924" s="147" t="str">
        <f ca="1">IFERROR(VLOOKUP(E2924,'1-SETUP'!$A$52:$N$144,11,FALSE),"")</f>
        <v/>
      </c>
      <c r="M2924" s="147"/>
      <c r="N2924" s="147"/>
      <c r="O2924" s="147"/>
      <c r="P2924" s="147"/>
      <c r="Q2924" s="148" t="str">
        <f ca="1">IFERROR(VLOOKUP(E2924,'1-SETUP'!$A$52:$AN$144,33,FALSE),"")</f>
        <v/>
      </c>
      <c r="R2924" s="148"/>
      <c r="S2924" s="148"/>
      <c r="T2924" s="148"/>
      <c r="U2924" s="148"/>
    </row>
    <row r="2925" spans="2:21" x14ac:dyDescent="0.45">
      <c r="B2925" s="154" t="str">
        <f t="shared" ca="1" si="173"/>
        <v/>
      </c>
      <c r="C2925" s="154" t="str">
        <f t="shared" ca="1" si="175"/>
        <v/>
      </c>
      <c r="D2925" s="154"/>
      <c r="E2925" s="153" t="str">
        <f t="shared" ca="1" si="174"/>
        <v/>
      </c>
      <c r="F2925" s="153"/>
      <c r="G2925" s="153"/>
      <c r="H2925" s="153"/>
      <c r="I2925" s="153"/>
      <c r="J2925" s="153"/>
      <c r="K2925" s="153"/>
      <c r="L2925" s="147" t="str">
        <f ca="1">IFERROR(VLOOKUP(E2925,'1-SETUP'!$A$52:$N$144,11,FALSE),"")</f>
        <v/>
      </c>
      <c r="M2925" s="147"/>
      <c r="N2925" s="147"/>
      <c r="O2925" s="147"/>
      <c r="P2925" s="147"/>
      <c r="Q2925" s="148" t="str">
        <f ca="1">IFERROR(VLOOKUP(E2925,'1-SETUP'!$A$52:$AN$144,33,FALSE),"")</f>
        <v/>
      </c>
      <c r="R2925" s="148"/>
      <c r="S2925" s="148"/>
      <c r="T2925" s="148"/>
      <c r="U2925" s="148"/>
    </row>
    <row r="2926" spans="2:21" x14ac:dyDescent="0.45">
      <c r="B2926" s="154" t="str">
        <f t="shared" ca="1" si="173"/>
        <v/>
      </c>
      <c r="C2926" s="154" t="str">
        <f t="shared" ca="1" si="175"/>
        <v/>
      </c>
      <c r="D2926" s="154"/>
      <c r="E2926" s="153" t="str">
        <f t="shared" ca="1" si="174"/>
        <v/>
      </c>
      <c r="F2926" s="153"/>
      <c r="G2926" s="153"/>
      <c r="H2926" s="153"/>
      <c r="I2926" s="153"/>
      <c r="J2926" s="153"/>
      <c r="K2926" s="153"/>
      <c r="L2926" s="147" t="str">
        <f ca="1">IFERROR(VLOOKUP(E2926,'1-SETUP'!$A$52:$N$144,11,FALSE),"")</f>
        <v/>
      </c>
      <c r="M2926" s="147"/>
      <c r="N2926" s="147"/>
      <c r="O2926" s="147"/>
      <c r="P2926" s="147"/>
      <c r="Q2926" s="148" t="str">
        <f ca="1">IFERROR(VLOOKUP(E2926,'1-SETUP'!$A$52:$AN$144,33,FALSE),"")</f>
        <v/>
      </c>
      <c r="R2926" s="148"/>
      <c r="S2926" s="148"/>
      <c r="T2926" s="148"/>
      <c r="U2926" s="148"/>
    </row>
    <row r="2927" spans="2:21" x14ac:dyDescent="0.45">
      <c r="B2927" s="154" t="str">
        <f t="shared" ca="1" si="173"/>
        <v/>
      </c>
      <c r="C2927" s="154" t="str">
        <f t="shared" ca="1" si="175"/>
        <v/>
      </c>
      <c r="D2927" s="154"/>
      <c r="E2927" s="153" t="str">
        <f t="shared" ca="1" si="174"/>
        <v/>
      </c>
      <c r="F2927" s="153"/>
      <c r="G2927" s="153"/>
      <c r="H2927" s="153"/>
      <c r="I2927" s="153"/>
      <c r="J2927" s="153"/>
      <c r="K2927" s="153"/>
      <c r="L2927" s="147" t="str">
        <f ca="1">IFERROR(VLOOKUP(E2927,'1-SETUP'!$A$52:$N$144,11,FALSE),"")</f>
        <v/>
      </c>
      <c r="M2927" s="147"/>
      <c r="N2927" s="147"/>
      <c r="O2927" s="147"/>
      <c r="P2927" s="147"/>
      <c r="Q2927" s="148" t="str">
        <f ca="1">IFERROR(VLOOKUP(E2927,'1-SETUP'!$A$52:$AN$144,33,FALSE),"")</f>
        <v/>
      </c>
      <c r="R2927" s="148"/>
      <c r="S2927" s="148"/>
      <c r="T2927" s="148"/>
      <c r="U2927" s="148"/>
    </row>
    <row r="2928" spans="2:21" x14ac:dyDescent="0.45">
      <c r="B2928" s="154" t="str">
        <f t="shared" ca="1" si="173"/>
        <v/>
      </c>
      <c r="C2928" s="154" t="str">
        <f t="shared" ca="1" si="175"/>
        <v/>
      </c>
      <c r="D2928" s="154"/>
      <c r="E2928" s="153" t="str">
        <f t="shared" ca="1" si="174"/>
        <v/>
      </c>
      <c r="F2928" s="153"/>
      <c r="G2928" s="153"/>
      <c r="H2928" s="153"/>
      <c r="I2928" s="153"/>
      <c r="J2928" s="153"/>
      <c r="K2928" s="153"/>
      <c r="L2928" s="147" t="str">
        <f ca="1">IFERROR(VLOOKUP(E2928,'1-SETUP'!$A$52:$N$144,11,FALSE),"")</f>
        <v/>
      </c>
      <c r="M2928" s="147"/>
      <c r="N2928" s="147"/>
      <c r="O2928" s="147"/>
      <c r="P2928" s="147"/>
      <c r="Q2928" s="148" t="str">
        <f ca="1">IFERROR(VLOOKUP(E2928,'1-SETUP'!$A$52:$AN$144,33,FALSE),"")</f>
        <v/>
      </c>
      <c r="R2928" s="148"/>
      <c r="S2928" s="148"/>
      <c r="T2928" s="148"/>
      <c r="U2928" s="148"/>
    </row>
    <row r="2929" spans="2:21" x14ac:dyDescent="0.45">
      <c r="B2929" s="154" t="str">
        <f t="shared" ca="1" si="173"/>
        <v/>
      </c>
      <c r="C2929" s="154" t="str">
        <f t="shared" ca="1" si="175"/>
        <v/>
      </c>
      <c r="D2929" s="154"/>
      <c r="E2929" s="153" t="str">
        <f t="shared" ca="1" si="174"/>
        <v/>
      </c>
      <c r="F2929" s="153"/>
      <c r="G2929" s="153"/>
      <c r="H2929" s="153"/>
      <c r="I2929" s="153"/>
      <c r="J2929" s="153"/>
      <c r="K2929" s="153"/>
      <c r="L2929" s="147" t="str">
        <f ca="1">IFERROR(VLOOKUP(E2929,'1-SETUP'!$A$52:$N$144,11,FALSE),"")</f>
        <v/>
      </c>
      <c r="M2929" s="147"/>
      <c r="N2929" s="147"/>
      <c r="O2929" s="147"/>
      <c r="P2929" s="147"/>
      <c r="Q2929" s="148" t="str">
        <f ca="1">IFERROR(VLOOKUP(E2929,'1-SETUP'!$A$52:$AN$144,33,FALSE),"")</f>
        <v/>
      </c>
      <c r="R2929" s="148"/>
      <c r="S2929" s="148"/>
      <c r="T2929" s="148"/>
      <c r="U2929" s="148"/>
    </row>
    <row r="2930" spans="2:21" x14ac:dyDescent="0.45">
      <c r="B2930" s="154" t="str">
        <f t="shared" ca="1" si="173"/>
        <v/>
      </c>
      <c r="C2930" s="154" t="str">
        <f t="shared" ca="1" si="175"/>
        <v/>
      </c>
      <c r="D2930" s="154"/>
      <c r="E2930" s="153" t="str">
        <f t="shared" ca="1" si="174"/>
        <v/>
      </c>
      <c r="F2930" s="153"/>
      <c r="G2930" s="153"/>
      <c r="H2930" s="153"/>
      <c r="I2930" s="153"/>
      <c r="J2930" s="153"/>
      <c r="K2930" s="153"/>
      <c r="L2930" s="147" t="str">
        <f ca="1">IFERROR(VLOOKUP(E2930,'1-SETUP'!$A$52:$N$144,11,FALSE),"")</f>
        <v/>
      </c>
      <c r="M2930" s="147"/>
      <c r="N2930" s="147"/>
      <c r="O2930" s="147"/>
      <c r="P2930" s="147"/>
      <c r="Q2930" s="148" t="str">
        <f ca="1">IFERROR(VLOOKUP(E2930,'1-SETUP'!$A$52:$AN$144,33,FALSE),"")</f>
        <v/>
      </c>
      <c r="R2930" s="148"/>
      <c r="S2930" s="148"/>
      <c r="T2930" s="148"/>
      <c r="U2930" s="148"/>
    </row>
    <row r="2931" spans="2:21" x14ac:dyDescent="0.45">
      <c r="B2931" s="154" t="str">
        <f t="shared" ca="1" si="173"/>
        <v/>
      </c>
      <c r="C2931" s="154" t="str">
        <f t="shared" ca="1" si="175"/>
        <v/>
      </c>
      <c r="D2931" s="154"/>
      <c r="E2931" s="153" t="str">
        <f t="shared" ca="1" si="174"/>
        <v/>
      </c>
      <c r="F2931" s="153"/>
      <c r="G2931" s="153"/>
      <c r="H2931" s="153"/>
      <c r="I2931" s="153"/>
      <c r="J2931" s="153"/>
      <c r="K2931" s="153"/>
      <c r="L2931" s="147" t="str">
        <f ca="1">IFERROR(VLOOKUP(E2931,'1-SETUP'!$A$52:$N$144,11,FALSE),"")</f>
        <v/>
      </c>
      <c r="M2931" s="147"/>
      <c r="N2931" s="147"/>
      <c r="O2931" s="147"/>
      <c r="P2931" s="147"/>
      <c r="Q2931" s="148" t="str">
        <f ca="1">IFERROR(VLOOKUP(E2931,'1-SETUP'!$A$52:$AN$144,33,FALSE),"")</f>
        <v/>
      </c>
      <c r="R2931" s="148"/>
      <c r="S2931" s="148"/>
      <c r="T2931" s="148"/>
      <c r="U2931" s="148"/>
    </row>
    <row r="2932" spans="2:21" x14ac:dyDescent="0.45">
      <c r="B2932" s="154" t="str">
        <f t="shared" ca="1" si="173"/>
        <v/>
      </c>
      <c r="C2932" s="154" t="str">
        <f t="shared" ca="1" si="175"/>
        <v/>
      </c>
      <c r="D2932" s="154"/>
      <c r="E2932" s="153" t="str">
        <f t="shared" ca="1" si="174"/>
        <v/>
      </c>
      <c r="F2932" s="153"/>
      <c r="G2932" s="153"/>
      <c r="H2932" s="153"/>
      <c r="I2932" s="153"/>
      <c r="J2932" s="153"/>
      <c r="K2932" s="153"/>
      <c r="L2932" s="147" t="str">
        <f ca="1">IFERROR(VLOOKUP(E2932,'1-SETUP'!$A$52:$N$144,11,FALSE),"")</f>
        <v/>
      </c>
      <c r="M2932" s="147"/>
      <c r="N2932" s="147"/>
      <c r="O2932" s="147"/>
      <c r="P2932" s="147"/>
      <c r="Q2932" s="148" t="str">
        <f ca="1">IFERROR(VLOOKUP(E2932,'1-SETUP'!$A$52:$AN$144,33,FALSE),"")</f>
        <v/>
      </c>
      <c r="R2932" s="148"/>
      <c r="S2932" s="148"/>
      <c r="T2932" s="148"/>
      <c r="U2932" s="148"/>
    </row>
    <row r="2933" spans="2:21" x14ac:dyDescent="0.45">
      <c r="B2933" s="154" t="str">
        <f t="shared" ca="1" si="173"/>
        <v/>
      </c>
      <c r="C2933" s="154" t="str">
        <f t="shared" ca="1" si="175"/>
        <v/>
      </c>
      <c r="D2933" s="154"/>
      <c r="E2933" s="153" t="str">
        <f t="shared" ca="1" si="174"/>
        <v/>
      </c>
      <c r="F2933" s="153"/>
      <c r="G2933" s="153"/>
      <c r="H2933" s="153"/>
      <c r="I2933" s="153"/>
      <c r="J2933" s="153"/>
      <c r="K2933" s="153"/>
      <c r="L2933" s="147" t="str">
        <f ca="1">IFERROR(VLOOKUP(E2933,'1-SETUP'!$A$52:$N$144,11,FALSE),"")</f>
        <v/>
      </c>
      <c r="M2933" s="147"/>
      <c r="N2933" s="147"/>
      <c r="O2933" s="147"/>
      <c r="P2933" s="147"/>
      <c r="Q2933" s="148" t="str">
        <f ca="1">IFERROR(VLOOKUP(E2933,'1-SETUP'!$A$52:$AN$144,33,FALSE),"")</f>
        <v/>
      </c>
      <c r="R2933" s="148"/>
      <c r="S2933" s="148"/>
      <c r="T2933" s="148"/>
      <c r="U2933" s="148"/>
    </row>
    <row r="2934" spans="2:21" x14ac:dyDescent="0.45">
      <c r="B2934" s="154" t="str">
        <f t="shared" ca="1" si="173"/>
        <v/>
      </c>
      <c r="C2934" s="154" t="str">
        <f t="shared" ca="1" si="175"/>
        <v/>
      </c>
      <c r="D2934" s="154"/>
      <c r="E2934" s="153" t="str">
        <f t="shared" ca="1" si="174"/>
        <v/>
      </c>
      <c r="F2934" s="153"/>
      <c r="G2934" s="153"/>
      <c r="H2934" s="153"/>
      <c r="I2934" s="153"/>
      <c r="J2934" s="153"/>
      <c r="K2934" s="153"/>
      <c r="L2934" s="147" t="str">
        <f ca="1">IFERROR(VLOOKUP(E2934,'1-SETUP'!$A$52:$N$144,11,FALSE),"")</f>
        <v/>
      </c>
      <c r="M2934" s="147"/>
      <c r="N2934" s="147"/>
      <c r="O2934" s="147"/>
      <c r="P2934" s="147"/>
      <c r="Q2934" s="148" t="str">
        <f ca="1">IFERROR(VLOOKUP(E2934,'1-SETUP'!$A$52:$AN$144,33,FALSE),"")</f>
        <v/>
      </c>
      <c r="R2934" s="148"/>
      <c r="S2934" s="148"/>
      <c r="T2934" s="148"/>
      <c r="U2934" s="148"/>
    </row>
    <row r="2935" spans="2:21" x14ac:dyDescent="0.45">
      <c r="B2935" s="154" t="str">
        <f t="shared" ca="1" si="173"/>
        <v/>
      </c>
      <c r="C2935" s="154" t="str">
        <f t="shared" ca="1" si="175"/>
        <v/>
      </c>
      <c r="D2935" s="154"/>
      <c r="E2935" s="153" t="str">
        <f t="shared" ca="1" si="174"/>
        <v/>
      </c>
      <c r="F2935" s="153"/>
      <c r="G2935" s="153"/>
      <c r="H2935" s="153"/>
      <c r="I2935" s="153"/>
      <c r="J2935" s="153"/>
      <c r="K2935" s="153"/>
      <c r="L2935" s="147" t="str">
        <f ca="1">IFERROR(VLOOKUP(E2935,'1-SETUP'!$A$52:$N$144,11,FALSE),"")</f>
        <v/>
      </c>
      <c r="M2935" s="147"/>
      <c r="N2935" s="147"/>
      <c r="O2935" s="147"/>
      <c r="P2935" s="147"/>
      <c r="Q2935" s="148" t="str">
        <f ca="1">IFERROR(VLOOKUP(E2935,'1-SETUP'!$A$52:$AN$144,33,FALSE),"")</f>
        <v/>
      </c>
      <c r="R2935" s="148"/>
      <c r="S2935" s="148"/>
      <c r="T2935" s="148"/>
      <c r="U2935" s="148"/>
    </row>
    <row r="2936" spans="2:21" x14ac:dyDescent="0.45">
      <c r="B2936" s="154" t="str">
        <f t="shared" ca="1" si="173"/>
        <v/>
      </c>
      <c r="C2936" s="154" t="str">
        <f t="shared" ca="1" si="175"/>
        <v/>
      </c>
      <c r="D2936" s="154"/>
      <c r="E2936" s="153" t="str">
        <f t="shared" ca="1" si="174"/>
        <v/>
      </c>
      <c r="F2936" s="153"/>
      <c r="G2936" s="153"/>
      <c r="H2936" s="153"/>
      <c r="I2936" s="153"/>
      <c r="J2936" s="153"/>
      <c r="K2936" s="153"/>
      <c r="L2936" s="147" t="str">
        <f ca="1">IFERROR(VLOOKUP(E2936,'1-SETUP'!$A$52:$N$144,11,FALSE),"")</f>
        <v/>
      </c>
      <c r="M2936" s="147"/>
      <c r="N2936" s="147"/>
      <c r="O2936" s="147"/>
      <c r="P2936" s="147"/>
      <c r="Q2936" s="148" t="str">
        <f ca="1">IFERROR(VLOOKUP(E2936,'1-SETUP'!$A$52:$AN$144,33,FALSE),"")</f>
        <v/>
      </c>
      <c r="R2936" s="148"/>
      <c r="S2936" s="148"/>
      <c r="T2936" s="148"/>
      <c r="U2936" s="148"/>
    </row>
    <row r="2937" spans="2:21" x14ac:dyDescent="0.45">
      <c r="B2937" s="154" t="str">
        <f t="shared" ca="1" si="173"/>
        <v/>
      </c>
      <c r="C2937" s="154" t="str">
        <f t="shared" ca="1" si="175"/>
        <v/>
      </c>
      <c r="D2937" s="154"/>
      <c r="E2937" s="153" t="str">
        <f t="shared" ca="1" si="174"/>
        <v/>
      </c>
      <c r="F2937" s="153"/>
      <c r="G2937" s="153"/>
      <c r="H2937" s="153"/>
      <c r="I2937" s="153"/>
      <c r="J2937" s="153"/>
      <c r="K2937" s="153"/>
      <c r="L2937" s="147" t="str">
        <f ca="1">IFERROR(VLOOKUP(E2937,'1-SETUP'!$A$52:$N$144,11,FALSE),"")</f>
        <v/>
      </c>
      <c r="M2937" s="147"/>
      <c r="N2937" s="147"/>
      <c r="O2937" s="147"/>
      <c r="P2937" s="147"/>
      <c r="Q2937" s="148" t="str">
        <f ca="1">IFERROR(VLOOKUP(E2937,'1-SETUP'!$A$52:$AN$144,33,FALSE),"")</f>
        <v/>
      </c>
      <c r="R2937" s="148"/>
      <c r="S2937" s="148"/>
      <c r="T2937" s="148"/>
      <c r="U2937" s="148"/>
    </row>
    <row r="2938" spans="2:21" x14ac:dyDescent="0.45">
      <c r="B2938" s="154" t="str">
        <f t="shared" ca="1" si="173"/>
        <v/>
      </c>
      <c r="C2938" s="154" t="str">
        <f t="shared" ca="1" si="175"/>
        <v/>
      </c>
      <c r="D2938" s="154"/>
      <c r="E2938" s="153" t="str">
        <f t="shared" ca="1" si="174"/>
        <v/>
      </c>
      <c r="F2938" s="153"/>
      <c r="G2938" s="153"/>
      <c r="H2938" s="153"/>
      <c r="I2938" s="153"/>
      <c r="J2938" s="153"/>
      <c r="K2938" s="153"/>
      <c r="L2938" s="147" t="str">
        <f ca="1">IFERROR(VLOOKUP(E2938,'1-SETUP'!$A$52:$N$144,11,FALSE),"")</f>
        <v/>
      </c>
      <c r="M2938" s="147"/>
      <c r="N2938" s="147"/>
      <c r="O2938" s="147"/>
      <c r="P2938" s="147"/>
      <c r="Q2938" s="148" t="str">
        <f ca="1">IFERROR(VLOOKUP(E2938,'1-SETUP'!$A$52:$AN$144,33,FALSE),"")</f>
        <v/>
      </c>
      <c r="R2938" s="148"/>
      <c r="S2938" s="148"/>
      <c r="T2938" s="148"/>
      <c r="U2938" s="148"/>
    </row>
    <row r="2939" spans="2:21" x14ac:dyDescent="0.45">
      <c r="B2939" s="154" t="str">
        <f t="shared" ca="1" si="173"/>
        <v/>
      </c>
      <c r="C2939" s="154" t="str">
        <f t="shared" ca="1" si="175"/>
        <v/>
      </c>
      <c r="D2939" s="154"/>
      <c r="E2939" s="153" t="str">
        <f t="shared" ca="1" si="174"/>
        <v/>
      </c>
      <c r="F2939" s="153"/>
      <c r="G2939" s="153"/>
      <c r="H2939" s="153"/>
      <c r="I2939" s="153"/>
      <c r="J2939" s="153"/>
      <c r="K2939" s="153"/>
      <c r="L2939" s="147" t="str">
        <f ca="1">IFERROR(VLOOKUP(E2939,'1-SETUP'!$A$52:$N$144,11,FALSE),"")</f>
        <v/>
      </c>
      <c r="M2939" s="147"/>
      <c r="N2939" s="147"/>
      <c r="O2939" s="147"/>
      <c r="P2939" s="147"/>
      <c r="Q2939" s="148" t="str">
        <f ca="1">IFERROR(VLOOKUP(E2939,'1-SETUP'!$A$52:$AN$144,33,FALSE),"")</f>
        <v/>
      </c>
      <c r="R2939" s="148"/>
      <c r="S2939" s="148"/>
      <c r="T2939" s="148"/>
      <c r="U2939" s="148"/>
    </row>
    <row r="2940" spans="2:21" x14ac:dyDescent="0.45">
      <c r="B2940" s="154" t="str">
        <f t="shared" ca="1" si="173"/>
        <v/>
      </c>
      <c r="C2940" s="154" t="str">
        <f t="shared" ca="1" si="175"/>
        <v/>
      </c>
      <c r="D2940" s="154"/>
      <c r="E2940" s="153" t="str">
        <f t="shared" ca="1" si="174"/>
        <v/>
      </c>
      <c r="F2940" s="153"/>
      <c r="G2940" s="153"/>
      <c r="H2940" s="153"/>
      <c r="I2940" s="153"/>
      <c r="J2940" s="153"/>
      <c r="K2940" s="153"/>
      <c r="L2940" s="147" t="str">
        <f ca="1">IFERROR(VLOOKUP(E2940,'1-SETUP'!$A$52:$N$144,11,FALSE),"")</f>
        <v/>
      </c>
      <c r="M2940" s="147"/>
      <c r="N2940" s="147"/>
      <c r="O2940" s="147"/>
      <c r="P2940" s="147"/>
      <c r="Q2940" s="148" t="str">
        <f ca="1">IFERROR(VLOOKUP(E2940,'1-SETUP'!$A$52:$AN$144,33,FALSE),"")</f>
        <v/>
      </c>
      <c r="R2940" s="148"/>
      <c r="S2940" s="148"/>
      <c r="T2940" s="148"/>
      <c r="U2940" s="148"/>
    </row>
    <row r="2941" spans="2:21" x14ac:dyDescent="0.45">
      <c r="B2941" s="154" t="str">
        <f t="shared" ca="1" si="173"/>
        <v/>
      </c>
      <c r="C2941" s="154" t="str">
        <f t="shared" ca="1" si="175"/>
        <v/>
      </c>
      <c r="D2941" s="154"/>
      <c r="E2941" s="153" t="str">
        <f t="shared" ca="1" si="174"/>
        <v/>
      </c>
      <c r="F2941" s="153"/>
      <c r="G2941" s="153"/>
      <c r="H2941" s="153"/>
      <c r="I2941" s="153"/>
      <c r="J2941" s="153"/>
      <c r="K2941" s="153"/>
      <c r="L2941" s="147" t="str">
        <f ca="1">IFERROR(VLOOKUP(E2941,'1-SETUP'!$A$52:$N$144,11,FALSE),"")</f>
        <v/>
      </c>
      <c r="M2941" s="147"/>
      <c r="N2941" s="147"/>
      <c r="O2941" s="147"/>
      <c r="P2941" s="147"/>
      <c r="Q2941" s="148" t="str">
        <f ca="1">IFERROR(VLOOKUP(E2941,'1-SETUP'!$A$52:$AN$144,33,FALSE),"")</f>
        <v/>
      </c>
      <c r="R2941" s="148"/>
      <c r="S2941" s="148"/>
      <c r="T2941" s="148"/>
      <c r="U2941" s="148"/>
    </row>
    <row r="2942" spans="2:21" x14ac:dyDescent="0.45">
      <c r="B2942" s="154" t="str">
        <f t="shared" ca="1" si="173"/>
        <v/>
      </c>
      <c r="C2942" s="154" t="str">
        <f t="shared" ca="1" si="175"/>
        <v/>
      </c>
      <c r="D2942" s="154"/>
      <c r="E2942" s="153" t="str">
        <f t="shared" ca="1" si="174"/>
        <v/>
      </c>
      <c r="F2942" s="153"/>
      <c r="G2942" s="153"/>
      <c r="H2942" s="153"/>
      <c r="I2942" s="153"/>
      <c r="J2942" s="153"/>
      <c r="K2942" s="153"/>
      <c r="L2942" s="147" t="str">
        <f ca="1">IFERROR(VLOOKUP(E2942,'1-SETUP'!$A$52:$N$144,11,FALSE),"")</f>
        <v/>
      </c>
      <c r="M2942" s="147"/>
      <c r="N2942" s="147"/>
      <c r="O2942" s="147"/>
      <c r="P2942" s="147"/>
      <c r="Q2942" s="148" t="str">
        <f ca="1">IFERROR(VLOOKUP(E2942,'1-SETUP'!$A$52:$AN$144,33,FALSE),"")</f>
        <v/>
      </c>
      <c r="R2942" s="148"/>
      <c r="S2942" s="148"/>
      <c r="T2942" s="148"/>
      <c r="U2942" s="148"/>
    </row>
    <row r="2943" spans="2:21" x14ac:dyDescent="0.45">
      <c r="B2943" s="154" t="str">
        <f t="shared" ca="1" si="173"/>
        <v/>
      </c>
      <c r="C2943" s="154" t="str">
        <f t="shared" ca="1" si="175"/>
        <v/>
      </c>
      <c r="D2943" s="154"/>
      <c r="E2943" s="153" t="str">
        <f t="shared" ca="1" si="174"/>
        <v/>
      </c>
      <c r="F2943" s="153"/>
      <c r="G2943" s="153"/>
      <c r="H2943" s="153"/>
      <c r="I2943" s="153"/>
      <c r="J2943" s="153"/>
      <c r="K2943" s="153"/>
      <c r="L2943" s="147" t="str">
        <f ca="1">IFERROR(VLOOKUP(E2943,'1-SETUP'!$A$52:$N$144,11,FALSE),"")</f>
        <v/>
      </c>
      <c r="M2943" s="147"/>
      <c r="N2943" s="147"/>
      <c r="O2943" s="147"/>
      <c r="P2943" s="147"/>
      <c r="Q2943" s="148" t="str">
        <f ca="1">IFERROR(VLOOKUP(E2943,'1-SETUP'!$A$52:$AN$144,33,FALSE),"")</f>
        <v/>
      </c>
      <c r="R2943" s="148"/>
      <c r="S2943" s="148"/>
      <c r="T2943" s="148"/>
      <c r="U2943" s="148"/>
    </row>
    <row r="2944" spans="2:21" x14ac:dyDescent="0.45">
      <c r="B2944" s="154" t="str">
        <f t="shared" ca="1" si="173"/>
        <v/>
      </c>
      <c r="C2944" s="154" t="str">
        <f t="shared" ca="1" si="175"/>
        <v/>
      </c>
      <c r="D2944" s="154"/>
      <c r="E2944" s="153" t="str">
        <f t="shared" ca="1" si="174"/>
        <v/>
      </c>
      <c r="F2944" s="153"/>
      <c r="G2944" s="153"/>
      <c r="H2944" s="153"/>
      <c r="I2944" s="153"/>
      <c r="J2944" s="153"/>
      <c r="K2944" s="153"/>
      <c r="L2944" s="147" t="str">
        <f ca="1">IFERROR(VLOOKUP(E2944,'1-SETUP'!$A$52:$N$144,11,FALSE),"")</f>
        <v/>
      </c>
      <c r="M2944" s="147"/>
      <c r="N2944" s="147"/>
      <c r="O2944" s="147"/>
      <c r="P2944" s="147"/>
      <c r="Q2944" s="148" t="str">
        <f ca="1">IFERROR(VLOOKUP(E2944,'1-SETUP'!$A$52:$AN$144,33,FALSE),"")</f>
        <v/>
      </c>
      <c r="R2944" s="148"/>
      <c r="S2944" s="148"/>
      <c r="T2944" s="148"/>
      <c r="U2944" s="148"/>
    </row>
    <row r="2945" spans="2:21" x14ac:dyDescent="0.45">
      <c r="B2945" s="154" t="str">
        <f t="shared" ca="1" si="173"/>
        <v/>
      </c>
      <c r="C2945" s="154" t="str">
        <f t="shared" ca="1" si="175"/>
        <v/>
      </c>
      <c r="D2945" s="154"/>
      <c r="E2945" s="153" t="str">
        <f t="shared" ca="1" si="174"/>
        <v/>
      </c>
      <c r="F2945" s="153"/>
      <c r="G2945" s="153"/>
      <c r="H2945" s="153"/>
      <c r="I2945" s="153"/>
      <c r="J2945" s="153"/>
      <c r="K2945" s="153"/>
      <c r="L2945" s="147" t="str">
        <f ca="1">IFERROR(VLOOKUP(E2945,'1-SETUP'!$A$52:$N$144,11,FALSE),"")</f>
        <v/>
      </c>
      <c r="M2945" s="147"/>
      <c r="N2945" s="147"/>
      <c r="O2945" s="147"/>
      <c r="P2945" s="147"/>
      <c r="Q2945" s="148" t="str">
        <f ca="1">IFERROR(VLOOKUP(E2945,'1-SETUP'!$A$52:$AN$144,33,FALSE),"")</f>
        <v/>
      </c>
      <c r="R2945" s="148"/>
      <c r="S2945" s="148"/>
      <c r="T2945" s="148"/>
      <c r="U2945" s="148"/>
    </row>
    <row r="2946" spans="2:21" x14ac:dyDescent="0.45">
      <c r="B2946" s="154" t="str">
        <f t="shared" ca="1" si="173"/>
        <v/>
      </c>
      <c r="C2946" s="154" t="str">
        <f t="shared" ca="1" si="175"/>
        <v/>
      </c>
      <c r="D2946" s="154"/>
      <c r="E2946" s="153" t="str">
        <f t="shared" ca="1" si="174"/>
        <v/>
      </c>
      <c r="F2946" s="153"/>
      <c r="G2946" s="153"/>
      <c r="H2946" s="153"/>
      <c r="I2946" s="153"/>
      <c r="J2946" s="153"/>
      <c r="K2946" s="153"/>
      <c r="L2946" s="147" t="str">
        <f ca="1">IFERROR(VLOOKUP(E2946,'1-SETUP'!$A$52:$N$144,11,FALSE),"")</f>
        <v/>
      </c>
      <c r="M2946" s="147"/>
      <c r="N2946" s="147"/>
      <c r="O2946" s="147"/>
      <c r="P2946" s="147"/>
      <c r="Q2946" s="148" t="str">
        <f ca="1">IFERROR(VLOOKUP(E2946,'1-SETUP'!$A$52:$AN$144,33,FALSE),"")</f>
        <v/>
      </c>
      <c r="R2946" s="148"/>
      <c r="S2946" s="148"/>
      <c r="T2946" s="148"/>
      <c r="U2946" s="148"/>
    </row>
    <row r="2947" spans="2:21" x14ac:dyDescent="0.45">
      <c r="B2947" s="154" t="str">
        <f t="shared" ca="1" si="173"/>
        <v/>
      </c>
      <c r="C2947" s="154" t="str">
        <f t="shared" ca="1" si="175"/>
        <v/>
      </c>
      <c r="D2947" s="154"/>
      <c r="E2947" s="153" t="str">
        <f t="shared" ca="1" si="174"/>
        <v/>
      </c>
      <c r="F2947" s="153"/>
      <c r="G2947" s="153"/>
      <c r="H2947" s="153"/>
      <c r="I2947" s="153"/>
      <c r="J2947" s="153"/>
      <c r="K2947" s="153"/>
      <c r="L2947" s="147" t="str">
        <f ca="1">IFERROR(VLOOKUP(E2947,'1-SETUP'!$A$52:$N$144,11,FALSE),"")</f>
        <v/>
      </c>
      <c r="M2947" s="147"/>
      <c r="N2947" s="147"/>
      <c r="O2947" s="147"/>
      <c r="P2947" s="147"/>
      <c r="Q2947" s="148" t="str">
        <f ca="1">IFERROR(VLOOKUP(E2947,'1-SETUP'!$A$52:$AN$144,33,FALSE),"")</f>
        <v/>
      </c>
      <c r="R2947" s="148"/>
      <c r="S2947" s="148"/>
      <c r="T2947" s="148"/>
      <c r="U2947" s="148"/>
    </row>
    <row r="2948" spans="2:21" x14ac:dyDescent="0.45">
      <c r="B2948" s="154" t="str">
        <f t="shared" ca="1" si="173"/>
        <v/>
      </c>
      <c r="C2948" s="154" t="str">
        <f t="shared" ca="1" si="175"/>
        <v/>
      </c>
      <c r="D2948" s="154"/>
      <c r="E2948" s="153" t="str">
        <f t="shared" ca="1" si="174"/>
        <v/>
      </c>
      <c r="F2948" s="153"/>
      <c r="G2948" s="153"/>
      <c r="H2948" s="153"/>
      <c r="I2948" s="153"/>
      <c r="J2948" s="153"/>
      <c r="K2948" s="153"/>
      <c r="L2948" s="147" t="str">
        <f ca="1">IFERROR(VLOOKUP(E2948,'1-SETUP'!$A$52:$N$144,11,FALSE),"")</f>
        <v/>
      </c>
      <c r="M2948" s="147"/>
      <c r="N2948" s="147"/>
      <c r="O2948" s="147"/>
      <c r="P2948" s="147"/>
      <c r="Q2948" s="148" t="str">
        <f ca="1">IFERROR(VLOOKUP(E2948,'1-SETUP'!$A$52:$AN$144,33,FALSE),"")</f>
        <v/>
      </c>
      <c r="R2948" s="148"/>
      <c r="S2948" s="148"/>
      <c r="T2948" s="148"/>
      <c r="U2948" s="148"/>
    </row>
    <row r="2949" spans="2:21" x14ac:dyDescent="0.45">
      <c r="B2949" s="154" t="str">
        <f t="shared" ca="1" si="173"/>
        <v/>
      </c>
      <c r="C2949" s="154" t="str">
        <f t="shared" ca="1" si="175"/>
        <v/>
      </c>
      <c r="D2949" s="154"/>
      <c r="E2949" s="153" t="str">
        <f t="shared" ca="1" si="174"/>
        <v/>
      </c>
      <c r="F2949" s="153"/>
      <c r="G2949" s="153"/>
      <c r="H2949" s="153"/>
      <c r="I2949" s="153"/>
      <c r="J2949" s="153"/>
      <c r="K2949" s="153"/>
      <c r="L2949" s="147" t="str">
        <f ca="1">IFERROR(VLOOKUP(E2949,'1-SETUP'!$A$52:$N$144,11,FALSE),"")</f>
        <v/>
      </c>
      <c r="M2949" s="147"/>
      <c r="N2949" s="147"/>
      <c r="O2949" s="147"/>
      <c r="P2949" s="147"/>
      <c r="Q2949" s="148" t="str">
        <f ca="1">IFERROR(VLOOKUP(E2949,'1-SETUP'!$A$52:$AN$144,33,FALSE),"")</f>
        <v/>
      </c>
      <c r="R2949" s="148"/>
      <c r="S2949" s="148"/>
      <c r="T2949" s="148"/>
      <c r="U2949" s="148"/>
    </row>
    <row r="2950" spans="2:21" x14ac:dyDescent="0.45">
      <c r="B2950" s="154" t="str">
        <f t="shared" ca="1" si="173"/>
        <v/>
      </c>
      <c r="C2950" s="154" t="str">
        <f t="shared" ca="1" si="175"/>
        <v/>
      </c>
      <c r="D2950" s="154"/>
      <c r="E2950" s="153" t="str">
        <f t="shared" ca="1" si="174"/>
        <v/>
      </c>
      <c r="F2950" s="153"/>
      <c r="G2950" s="153"/>
      <c r="H2950" s="153"/>
      <c r="I2950" s="153"/>
      <c r="J2950" s="153"/>
      <c r="K2950" s="153"/>
      <c r="L2950" s="147" t="str">
        <f ca="1">IFERROR(VLOOKUP(E2950,'1-SETUP'!$A$52:$N$144,11,FALSE),"")</f>
        <v/>
      </c>
      <c r="M2950" s="147"/>
      <c r="N2950" s="147"/>
      <c r="O2950" s="147"/>
      <c r="P2950" s="147"/>
      <c r="Q2950" s="148" t="str">
        <f ca="1">IFERROR(VLOOKUP(E2950,'1-SETUP'!$A$52:$AN$144,33,FALSE),"")</f>
        <v/>
      </c>
      <c r="R2950" s="148"/>
      <c r="S2950" s="148"/>
      <c r="T2950" s="148"/>
      <c r="U2950" s="148"/>
    </row>
    <row r="2951" spans="2:21" x14ac:dyDescent="0.45">
      <c r="B2951" s="154" t="str">
        <f t="shared" ref="B2951:B3014" ca="1" si="176">H1050</f>
        <v/>
      </c>
      <c r="C2951" s="154" t="str">
        <f t="shared" ca="1" si="175"/>
        <v/>
      </c>
      <c r="D2951" s="154"/>
      <c r="E2951" s="153" t="str">
        <f t="shared" ref="E2951:E3014" ca="1" si="177">I1050</f>
        <v/>
      </c>
      <c r="F2951" s="153"/>
      <c r="G2951" s="153"/>
      <c r="H2951" s="153"/>
      <c r="I2951" s="153"/>
      <c r="J2951" s="153"/>
      <c r="K2951" s="153"/>
      <c r="L2951" s="147" t="str">
        <f ca="1">IFERROR(VLOOKUP(E2951,'1-SETUP'!$A$52:$N$144,11,FALSE),"")</f>
        <v/>
      </c>
      <c r="M2951" s="147"/>
      <c r="N2951" s="147"/>
      <c r="O2951" s="147"/>
      <c r="P2951" s="147"/>
      <c r="Q2951" s="148" t="str">
        <f ca="1">IFERROR(VLOOKUP(E2951,'1-SETUP'!$A$52:$AN$144,33,FALSE),"")</f>
        <v/>
      </c>
      <c r="R2951" s="148"/>
      <c r="S2951" s="148"/>
      <c r="T2951" s="148"/>
      <c r="U2951" s="148"/>
    </row>
    <row r="2952" spans="2:21" x14ac:dyDescent="0.45">
      <c r="B2952" s="154" t="str">
        <f t="shared" ca="1" si="176"/>
        <v/>
      </c>
      <c r="C2952" s="154" t="str">
        <f t="shared" ref="C2952:C3015" ca="1" si="178">I1051</f>
        <v/>
      </c>
      <c r="D2952" s="154"/>
      <c r="E2952" s="153" t="str">
        <f t="shared" ca="1" si="177"/>
        <v/>
      </c>
      <c r="F2952" s="153"/>
      <c r="G2952" s="153"/>
      <c r="H2952" s="153"/>
      <c r="I2952" s="153"/>
      <c r="J2952" s="153"/>
      <c r="K2952" s="153"/>
      <c r="L2952" s="147" t="str">
        <f ca="1">IFERROR(VLOOKUP(E2952,'1-SETUP'!$A$52:$N$144,11,FALSE),"")</f>
        <v/>
      </c>
      <c r="M2952" s="147"/>
      <c r="N2952" s="147"/>
      <c r="O2952" s="147"/>
      <c r="P2952" s="147"/>
      <c r="Q2952" s="148" t="str">
        <f ca="1">IFERROR(VLOOKUP(E2952,'1-SETUP'!$A$52:$AN$144,33,FALSE),"")</f>
        <v/>
      </c>
      <c r="R2952" s="148"/>
      <c r="S2952" s="148"/>
      <c r="T2952" s="148"/>
      <c r="U2952" s="148"/>
    </row>
    <row r="2953" spans="2:21" x14ac:dyDescent="0.45">
      <c r="B2953" s="154" t="str">
        <f t="shared" ca="1" si="176"/>
        <v/>
      </c>
      <c r="C2953" s="154" t="str">
        <f t="shared" ca="1" si="178"/>
        <v/>
      </c>
      <c r="D2953" s="154"/>
      <c r="E2953" s="153" t="str">
        <f t="shared" ca="1" si="177"/>
        <v/>
      </c>
      <c r="F2953" s="153"/>
      <c r="G2953" s="153"/>
      <c r="H2953" s="153"/>
      <c r="I2953" s="153"/>
      <c r="J2953" s="153"/>
      <c r="K2953" s="153"/>
      <c r="L2953" s="147" t="str">
        <f ca="1">IFERROR(VLOOKUP(E2953,'1-SETUP'!$A$52:$N$144,11,FALSE),"")</f>
        <v/>
      </c>
      <c r="M2953" s="147"/>
      <c r="N2953" s="147"/>
      <c r="O2953" s="147"/>
      <c r="P2953" s="147"/>
      <c r="Q2953" s="148" t="str">
        <f ca="1">IFERROR(VLOOKUP(E2953,'1-SETUP'!$A$52:$AN$144,33,FALSE),"")</f>
        <v/>
      </c>
      <c r="R2953" s="148"/>
      <c r="S2953" s="148"/>
      <c r="T2953" s="148"/>
      <c r="U2953" s="148"/>
    </row>
    <row r="2954" spans="2:21" x14ac:dyDescent="0.45">
      <c r="B2954" s="154" t="str">
        <f t="shared" ca="1" si="176"/>
        <v/>
      </c>
      <c r="C2954" s="154" t="str">
        <f t="shared" ca="1" si="178"/>
        <v/>
      </c>
      <c r="D2954" s="154"/>
      <c r="E2954" s="153" t="str">
        <f t="shared" ca="1" si="177"/>
        <v/>
      </c>
      <c r="F2954" s="153"/>
      <c r="G2954" s="153"/>
      <c r="H2954" s="153"/>
      <c r="I2954" s="153"/>
      <c r="J2954" s="153"/>
      <c r="K2954" s="153"/>
      <c r="L2954" s="147" t="str">
        <f ca="1">IFERROR(VLOOKUP(E2954,'1-SETUP'!$A$52:$N$144,11,FALSE),"")</f>
        <v/>
      </c>
      <c r="M2954" s="147"/>
      <c r="N2954" s="147"/>
      <c r="O2954" s="147"/>
      <c r="P2954" s="147"/>
      <c r="Q2954" s="148" t="str">
        <f ca="1">IFERROR(VLOOKUP(E2954,'1-SETUP'!$A$52:$AN$144,33,FALSE),"")</f>
        <v/>
      </c>
      <c r="R2954" s="148"/>
      <c r="S2954" s="148"/>
      <c r="T2954" s="148"/>
      <c r="U2954" s="148"/>
    </row>
    <row r="2955" spans="2:21" x14ac:dyDescent="0.45">
      <c r="B2955" s="154" t="str">
        <f t="shared" ca="1" si="176"/>
        <v/>
      </c>
      <c r="C2955" s="154" t="str">
        <f t="shared" ca="1" si="178"/>
        <v/>
      </c>
      <c r="D2955" s="154"/>
      <c r="E2955" s="153" t="str">
        <f t="shared" ca="1" si="177"/>
        <v/>
      </c>
      <c r="F2955" s="153"/>
      <c r="G2955" s="153"/>
      <c r="H2955" s="153"/>
      <c r="I2955" s="153"/>
      <c r="J2955" s="153"/>
      <c r="K2955" s="153"/>
      <c r="L2955" s="147" t="str">
        <f ca="1">IFERROR(VLOOKUP(E2955,'1-SETUP'!$A$52:$N$144,11,FALSE),"")</f>
        <v/>
      </c>
      <c r="M2955" s="147"/>
      <c r="N2955" s="147"/>
      <c r="O2955" s="147"/>
      <c r="P2955" s="147"/>
      <c r="Q2955" s="148" t="str">
        <f ca="1">IFERROR(VLOOKUP(E2955,'1-SETUP'!$A$52:$AN$144,33,FALSE),"")</f>
        <v/>
      </c>
      <c r="R2955" s="148"/>
      <c r="S2955" s="148"/>
      <c r="T2955" s="148"/>
      <c r="U2955" s="148"/>
    </row>
    <row r="2956" spans="2:21" x14ac:dyDescent="0.45">
      <c r="B2956" s="154" t="str">
        <f t="shared" ca="1" si="176"/>
        <v/>
      </c>
      <c r="C2956" s="154" t="str">
        <f t="shared" ca="1" si="178"/>
        <v/>
      </c>
      <c r="D2956" s="154"/>
      <c r="E2956" s="153" t="str">
        <f t="shared" ca="1" si="177"/>
        <v/>
      </c>
      <c r="F2956" s="153"/>
      <c r="G2956" s="153"/>
      <c r="H2956" s="153"/>
      <c r="I2956" s="153"/>
      <c r="J2956" s="153"/>
      <c r="K2956" s="153"/>
      <c r="L2956" s="147" t="str">
        <f ca="1">IFERROR(VLOOKUP(E2956,'1-SETUP'!$A$52:$N$144,11,FALSE),"")</f>
        <v/>
      </c>
      <c r="M2956" s="147"/>
      <c r="N2956" s="147"/>
      <c r="O2956" s="147"/>
      <c r="P2956" s="147"/>
      <c r="Q2956" s="148" t="str">
        <f ca="1">IFERROR(VLOOKUP(E2956,'1-SETUP'!$A$52:$AN$144,33,FALSE),"")</f>
        <v/>
      </c>
      <c r="R2956" s="148"/>
      <c r="S2956" s="148"/>
      <c r="T2956" s="148"/>
      <c r="U2956" s="148"/>
    </row>
    <row r="2957" spans="2:21" x14ac:dyDescent="0.45">
      <c r="B2957" s="154" t="str">
        <f t="shared" ca="1" si="176"/>
        <v/>
      </c>
      <c r="C2957" s="154" t="str">
        <f t="shared" ca="1" si="178"/>
        <v/>
      </c>
      <c r="D2957" s="154"/>
      <c r="E2957" s="153" t="str">
        <f t="shared" ca="1" si="177"/>
        <v/>
      </c>
      <c r="F2957" s="153"/>
      <c r="G2957" s="153"/>
      <c r="H2957" s="153"/>
      <c r="I2957" s="153"/>
      <c r="J2957" s="153"/>
      <c r="K2957" s="153"/>
      <c r="L2957" s="147" t="str">
        <f ca="1">IFERROR(VLOOKUP(E2957,'1-SETUP'!$A$52:$N$144,11,FALSE),"")</f>
        <v/>
      </c>
      <c r="M2957" s="147"/>
      <c r="N2957" s="147"/>
      <c r="O2957" s="147"/>
      <c r="P2957" s="147"/>
      <c r="Q2957" s="148" t="str">
        <f ca="1">IFERROR(VLOOKUP(E2957,'1-SETUP'!$A$52:$AN$144,33,FALSE),"")</f>
        <v/>
      </c>
      <c r="R2957" s="148"/>
      <c r="S2957" s="148"/>
      <c r="T2957" s="148"/>
      <c r="U2957" s="148"/>
    </row>
    <row r="2958" spans="2:21" x14ac:dyDescent="0.45">
      <c r="B2958" s="154" t="str">
        <f t="shared" ca="1" si="176"/>
        <v/>
      </c>
      <c r="C2958" s="154" t="str">
        <f t="shared" ca="1" si="178"/>
        <v/>
      </c>
      <c r="D2958" s="154"/>
      <c r="E2958" s="153" t="str">
        <f t="shared" ca="1" si="177"/>
        <v/>
      </c>
      <c r="F2958" s="153"/>
      <c r="G2958" s="153"/>
      <c r="H2958" s="153"/>
      <c r="I2958" s="153"/>
      <c r="J2958" s="153"/>
      <c r="K2958" s="153"/>
      <c r="L2958" s="147" t="str">
        <f ca="1">IFERROR(VLOOKUP(E2958,'1-SETUP'!$A$52:$N$144,11,FALSE),"")</f>
        <v/>
      </c>
      <c r="M2958" s="147"/>
      <c r="N2958" s="147"/>
      <c r="O2958" s="147"/>
      <c r="P2958" s="147"/>
      <c r="Q2958" s="148" t="str">
        <f ca="1">IFERROR(VLOOKUP(E2958,'1-SETUP'!$A$52:$AN$144,33,FALSE),"")</f>
        <v/>
      </c>
      <c r="R2958" s="148"/>
      <c r="S2958" s="148"/>
      <c r="T2958" s="148"/>
      <c r="U2958" s="148"/>
    </row>
    <row r="2959" spans="2:21" x14ac:dyDescent="0.45">
      <c r="B2959" s="154" t="str">
        <f t="shared" ca="1" si="176"/>
        <v/>
      </c>
      <c r="C2959" s="154" t="str">
        <f t="shared" ca="1" si="178"/>
        <v/>
      </c>
      <c r="D2959" s="154"/>
      <c r="E2959" s="153" t="str">
        <f t="shared" ca="1" si="177"/>
        <v/>
      </c>
      <c r="F2959" s="153"/>
      <c r="G2959" s="153"/>
      <c r="H2959" s="153"/>
      <c r="I2959" s="153"/>
      <c r="J2959" s="153"/>
      <c r="K2959" s="153"/>
      <c r="L2959" s="147" t="str">
        <f ca="1">IFERROR(VLOOKUP(E2959,'1-SETUP'!$A$52:$N$144,11,FALSE),"")</f>
        <v/>
      </c>
      <c r="M2959" s="147"/>
      <c r="N2959" s="147"/>
      <c r="O2959" s="147"/>
      <c r="P2959" s="147"/>
      <c r="Q2959" s="148" t="str">
        <f ca="1">IFERROR(VLOOKUP(E2959,'1-SETUP'!$A$52:$AN$144,33,FALSE),"")</f>
        <v/>
      </c>
      <c r="R2959" s="148"/>
      <c r="S2959" s="148"/>
      <c r="T2959" s="148"/>
      <c r="U2959" s="148"/>
    </row>
    <row r="2960" spans="2:21" x14ac:dyDescent="0.45">
      <c r="B2960" s="154" t="str">
        <f t="shared" ca="1" si="176"/>
        <v/>
      </c>
      <c r="C2960" s="154" t="str">
        <f t="shared" ca="1" si="178"/>
        <v/>
      </c>
      <c r="D2960" s="154"/>
      <c r="E2960" s="153" t="str">
        <f t="shared" ca="1" si="177"/>
        <v/>
      </c>
      <c r="F2960" s="153"/>
      <c r="G2960" s="153"/>
      <c r="H2960" s="153"/>
      <c r="I2960" s="153"/>
      <c r="J2960" s="153"/>
      <c r="K2960" s="153"/>
      <c r="L2960" s="147" t="str">
        <f ca="1">IFERROR(VLOOKUP(E2960,'1-SETUP'!$A$52:$N$144,11,FALSE),"")</f>
        <v/>
      </c>
      <c r="M2960" s="147"/>
      <c r="N2960" s="147"/>
      <c r="O2960" s="147"/>
      <c r="P2960" s="147"/>
      <c r="Q2960" s="148" t="str">
        <f ca="1">IFERROR(VLOOKUP(E2960,'1-SETUP'!$A$52:$AN$144,33,FALSE),"")</f>
        <v/>
      </c>
      <c r="R2960" s="148"/>
      <c r="S2960" s="148"/>
      <c r="T2960" s="148"/>
      <c r="U2960" s="148"/>
    </row>
    <row r="2961" spans="2:21" x14ac:dyDescent="0.45">
      <c r="B2961" s="154" t="str">
        <f t="shared" ca="1" si="176"/>
        <v/>
      </c>
      <c r="C2961" s="154" t="str">
        <f t="shared" ca="1" si="178"/>
        <v/>
      </c>
      <c r="D2961" s="154"/>
      <c r="E2961" s="153" t="str">
        <f t="shared" ca="1" si="177"/>
        <v/>
      </c>
      <c r="F2961" s="153"/>
      <c r="G2961" s="153"/>
      <c r="H2961" s="153"/>
      <c r="I2961" s="153"/>
      <c r="J2961" s="153"/>
      <c r="K2961" s="153"/>
      <c r="L2961" s="147" t="str">
        <f ca="1">IFERROR(VLOOKUP(E2961,'1-SETUP'!$A$52:$N$144,11,FALSE),"")</f>
        <v/>
      </c>
      <c r="M2961" s="147"/>
      <c r="N2961" s="147"/>
      <c r="O2961" s="147"/>
      <c r="P2961" s="147"/>
      <c r="Q2961" s="148" t="str">
        <f ca="1">IFERROR(VLOOKUP(E2961,'1-SETUP'!$A$52:$AN$144,33,FALSE),"")</f>
        <v/>
      </c>
      <c r="R2961" s="148"/>
      <c r="S2961" s="148"/>
      <c r="T2961" s="148"/>
      <c r="U2961" s="148"/>
    </row>
    <row r="2962" spans="2:21" x14ac:dyDescent="0.45">
      <c r="B2962" s="154" t="str">
        <f t="shared" ca="1" si="176"/>
        <v/>
      </c>
      <c r="C2962" s="154" t="str">
        <f t="shared" ca="1" si="178"/>
        <v/>
      </c>
      <c r="D2962" s="154"/>
      <c r="E2962" s="153" t="str">
        <f t="shared" ca="1" si="177"/>
        <v/>
      </c>
      <c r="F2962" s="153"/>
      <c r="G2962" s="153"/>
      <c r="H2962" s="153"/>
      <c r="I2962" s="153"/>
      <c r="J2962" s="153"/>
      <c r="K2962" s="153"/>
      <c r="L2962" s="147" t="str">
        <f ca="1">IFERROR(VLOOKUP(E2962,'1-SETUP'!$A$52:$N$144,11,FALSE),"")</f>
        <v/>
      </c>
      <c r="M2962" s="147"/>
      <c r="N2962" s="147"/>
      <c r="O2962" s="147"/>
      <c r="P2962" s="147"/>
      <c r="Q2962" s="148" t="str">
        <f ca="1">IFERROR(VLOOKUP(E2962,'1-SETUP'!$A$52:$AN$144,33,FALSE),"")</f>
        <v/>
      </c>
      <c r="R2962" s="148"/>
      <c r="S2962" s="148"/>
      <c r="T2962" s="148"/>
      <c r="U2962" s="148"/>
    </row>
    <row r="2963" spans="2:21" x14ac:dyDescent="0.45">
      <c r="B2963" s="154" t="str">
        <f t="shared" ca="1" si="176"/>
        <v/>
      </c>
      <c r="C2963" s="154" t="str">
        <f t="shared" ca="1" si="178"/>
        <v/>
      </c>
      <c r="D2963" s="154"/>
      <c r="E2963" s="153" t="str">
        <f t="shared" ca="1" si="177"/>
        <v/>
      </c>
      <c r="F2963" s="153"/>
      <c r="G2963" s="153"/>
      <c r="H2963" s="153"/>
      <c r="I2963" s="153"/>
      <c r="J2963" s="153"/>
      <c r="K2963" s="153"/>
      <c r="L2963" s="147" t="str">
        <f ca="1">IFERROR(VLOOKUP(E2963,'1-SETUP'!$A$52:$N$144,11,FALSE),"")</f>
        <v/>
      </c>
      <c r="M2963" s="147"/>
      <c r="N2963" s="147"/>
      <c r="O2963" s="147"/>
      <c r="P2963" s="147"/>
      <c r="Q2963" s="148" t="str">
        <f ca="1">IFERROR(VLOOKUP(E2963,'1-SETUP'!$A$52:$AN$144,33,FALSE),"")</f>
        <v/>
      </c>
      <c r="R2963" s="148"/>
      <c r="S2963" s="148"/>
      <c r="T2963" s="148"/>
      <c r="U2963" s="148"/>
    </row>
    <row r="2964" spans="2:21" x14ac:dyDescent="0.45">
      <c r="B2964" s="154" t="str">
        <f t="shared" ca="1" si="176"/>
        <v/>
      </c>
      <c r="C2964" s="154" t="str">
        <f t="shared" ca="1" si="178"/>
        <v/>
      </c>
      <c r="D2964" s="154"/>
      <c r="E2964" s="153" t="str">
        <f t="shared" ca="1" si="177"/>
        <v/>
      </c>
      <c r="F2964" s="153"/>
      <c r="G2964" s="153"/>
      <c r="H2964" s="153"/>
      <c r="I2964" s="153"/>
      <c r="J2964" s="153"/>
      <c r="K2964" s="153"/>
      <c r="L2964" s="147" t="str">
        <f ca="1">IFERROR(VLOOKUP(E2964,'1-SETUP'!$A$52:$N$144,11,FALSE),"")</f>
        <v/>
      </c>
      <c r="M2964" s="147"/>
      <c r="N2964" s="147"/>
      <c r="O2964" s="147"/>
      <c r="P2964" s="147"/>
      <c r="Q2964" s="148" t="str">
        <f ca="1">IFERROR(VLOOKUP(E2964,'1-SETUP'!$A$52:$AN$144,33,FALSE),"")</f>
        <v/>
      </c>
      <c r="R2964" s="148"/>
      <c r="S2964" s="148"/>
      <c r="T2964" s="148"/>
      <c r="U2964" s="148"/>
    </row>
    <row r="2965" spans="2:21" x14ac:dyDescent="0.45">
      <c r="B2965" s="154" t="str">
        <f t="shared" ca="1" si="176"/>
        <v/>
      </c>
      <c r="C2965" s="154" t="str">
        <f t="shared" ca="1" si="178"/>
        <v/>
      </c>
      <c r="D2965" s="154"/>
      <c r="E2965" s="153" t="str">
        <f t="shared" ca="1" si="177"/>
        <v/>
      </c>
      <c r="F2965" s="153"/>
      <c r="G2965" s="153"/>
      <c r="H2965" s="153"/>
      <c r="I2965" s="153"/>
      <c r="J2965" s="153"/>
      <c r="K2965" s="153"/>
      <c r="L2965" s="147" t="str">
        <f ca="1">IFERROR(VLOOKUP(E2965,'1-SETUP'!$A$52:$N$144,11,FALSE),"")</f>
        <v/>
      </c>
      <c r="M2965" s="147"/>
      <c r="N2965" s="147"/>
      <c r="O2965" s="147"/>
      <c r="P2965" s="147"/>
      <c r="Q2965" s="148" t="str">
        <f ca="1">IFERROR(VLOOKUP(E2965,'1-SETUP'!$A$52:$AN$144,33,FALSE),"")</f>
        <v/>
      </c>
      <c r="R2965" s="148"/>
      <c r="S2965" s="148"/>
      <c r="T2965" s="148"/>
      <c r="U2965" s="148"/>
    </row>
    <row r="2966" spans="2:21" x14ac:dyDescent="0.45">
      <c r="B2966" s="154" t="str">
        <f t="shared" ca="1" si="176"/>
        <v/>
      </c>
      <c r="C2966" s="154" t="str">
        <f t="shared" ca="1" si="178"/>
        <v/>
      </c>
      <c r="D2966" s="154"/>
      <c r="E2966" s="153" t="str">
        <f t="shared" ca="1" si="177"/>
        <v/>
      </c>
      <c r="F2966" s="153"/>
      <c r="G2966" s="153"/>
      <c r="H2966" s="153"/>
      <c r="I2966" s="153"/>
      <c r="J2966" s="153"/>
      <c r="K2966" s="153"/>
      <c r="L2966" s="147" t="str">
        <f ca="1">IFERROR(VLOOKUP(E2966,'1-SETUP'!$A$52:$N$144,11,FALSE),"")</f>
        <v/>
      </c>
      <c r="M2966" s="147"/>
      <c r="N2966" s="147"/>
      <c r="O2966" s="147"/>
      <c r="P2966" s="147"/>
      <c r="Q2966" s="148" t="str">
        <f ca="1">IFERROR(VLOOKUP(E2966,'1-SETUP'!$A$52:$AN$144,33,FALSE),"")</f>
        <v/>
      </c>
      <c r="R2966" s="148"/>
      <c r="S2966" s="148"/>
      <c r="T2966" s="148"/>
      <c r="U2966" s="148"/>
    </row>
    <row r="2967" spans="2:21" x14ac:dyDescent="0.45">
      <c r="B2967" s="154" t="str">
        <f t="shared" ca="1" si="176"/>
        <v/>
      </c>
      <c r="C2967" s="154" t="str">
        <f t="shared" ca="1" si="178"/>
        <v/>
      </c>
      <c r="D2967" s="154"/>
      <c r="E2967" s="153" t="str">
        <f t="shared" ca="1" si="177"/>
        <v/>
      </c>
      <c r="F2967" s="153"/>
      <c r="G2967" s="153"/>
      <c r="H2967" s="153"/>
      <c r="I2967" s="153"/>
      <c r="J2967" s="153"/>
      <c r="K2967" s="153"/>
      <c r="L2967" s="147" t="str">
        <f ca="1">IFERROR(VLOOKUP(E2967,'1-SETUP'!$A$52:$N$144,11,FALSE),"")</f>
        <v/>
      </c>
      <c r="M2967" s="147"/>
      <c r="N2967" s="147"/>
      <c r="O2967" s="147"/>
      <c r="P2967" s="147"/>
      <c r="Q2967" s="148" t="str">
        <f ca="1">IFERROR(VLOOKUP(E2967,'1-SETUP'!$A$52:$AN$144,33,FALSE),"")</f>
        <v/>
      </c>
      <c r="R2967" s="148"/>
      <c r="S2967" s="148"/>
      <c r="T2967" s="148"/>
      <c r="U2967" s="148"/>
    </row>
    <row r="2968" spans="2:21" x14ac:dyDescent="0.45">
      <c r="B2968" s="154" t="str">
        <f t="shared" ca="1" si="176"/>
        <v/>
      </c>
      <c r="C2968" s="154" t="str">
        <f t="shared" ca="1" si="178"/>
        <v/>
      </c>
      <c r="D2968" s="154"/>
      <c r="E2968" s="153" t="str">
        <f t="shared" ca="1" si="177"/>
        <v/>
      </c>
      <c r="F2968" s="153"/>
      <c r="G2968" s="153"/>
      <c r="H2968" s="153"/>
      <c r="I2968" s="153"/>
      <c r="J2968" s="153"/>
      <c r="K2968" s="153"/>
      <c r="L2968" s="147" t="str">
        <f ca="1">IFERROR(VLOOKUP(E2968,'1-SETUP'!$A$52:$N$144,11,FALSE),"")</f>
        <v/>
      </c>
      <c r="M2968" s="147"/>
      <c r="N2968" s="147"/>
      <c r="O2968" s="147"/>
      <c r="P2968" s="147"/>
      <c r="Q2968" s="148" t="str">
        <f ca="1">IFERROR(VLOOKUP(E2968,'1-SETUP'!$A$52:$AN$144,33,FALSE),"")</f>
        <v/>
      </c>
      <c r="R2968" s="148"/>
      <c r="S2968" s="148"/>
      <c r="T2968" s="148"/>
      <c r="U2968" s="148"/>
    </row>
    <row r="2969" spans="2:21" x14ac:dyDescent="0.45">
      <c r="B2969" s="154" t="str">
        <f t="shared" ca="1" si="176"/>
        <v/>
      </c>
      <c r="C2969" s="154" t="str">
        <f t="shared" ca="1" si="178"/>
        <v/>
      </c>
      <c r="D2969" s="154"/>
      <c r="E2969" s="153" t="str">
        <f t="shared" ca="1" si="177"/>
        <v/>
      </c>
      <c r="F2969" s="153"/>
      <c r="G2969" s="153"/>
      <c r="H2969" s="153"/>
      <c r="I2969" s="153"/>
      <c r="J2969" s="153"/>
      <c r="K2969" s="153"/>
      <c r="L2969" s="147" t="str">
        <f ca="1">IFERROR(VLOOKUP(E2969,'1-SETUP'!$A$52:$N$144,11,FALSE),"")</f>
        <v/>
      </c>
      <c r="M2969" s="147"/>
      <c r="N2969" s="147"/>
      <c r="O2969" s="147"/>
      <c r="P2969" s="147"/>
      <c r="Q2969" s="148" t="str">
        <f ca="1">IFERROR(VLOOKUP(E2969,'1-SETUP'!$A$52:$AN$144,33,FALSE),"")</f>
        <v/>
      </c>
      <c r="R2969" s="148"/>
      <c r="S2969" s="148"/>
      <c r="T2969" s="148"/>
      <c r="U2969" s="148"/>
    </row>
    <row r="2970" spans="2:21" x14ac:dyDescent="0.45">
      <c r="B2970" s="154" t="str">
        <f t="shared" ca="1" si="176"/>
        <v/>
      </c>
      <c r="C2970" s="154" t="str">
        <f t="shared" ca="1" si="178"/>
        <v/>
      </c>
      <c r="D2970" s="154"/>
      <c r="E2970" s="153" t="str">
        <f t="shared" ca="1" si="177"/>
        <v/>
      </c>
      <c r="F2970" s="153"/>
      <c r="G2970" s="153"/>
      <c r="H2970" s="153"/>
      <c r="I2970" s="153"/>
      <c r="J2970" s="153"/>
      <c r="K2970" s="153"/>
      <c r="L2970" s="147" t="str">
        <f ca="1">IFERROR(VLOOKUP(E2970,'1-SETUP'!$A$52:$N$144,11,FALSE),"")</f>
        <v/>
      </c>
      <c r="M2970" s="147"/>
      <c r="N2970" s="147"/>
      <c r="O2970" s="147"/>
      <c r="P2970" s="147"/>
      <c r="Q2970" s="148" t="str">
        <f ca="1">IFERROR(VLOOKUP(E2970,'1-SETUP'!$A$52:$AN$144,33,FALSE),"")</f>
        <v/>
      </c>
      <c r="R2970" s="148"/>
      <c r="S2970" s="148"/>
      <c r="T2970" s="148"/>
      <c r="U2970" s="148"/>
    </row>
    <row r="2971" spans="2:21" x14ac:dyDescent="0.45">
      <c r="B2971" s="154" t="str">
        <f t="shared" ca="1" si="176"/>
        <v/>
      </c>
      <c r="C2971" s="154" t="str">
        <f t="shared" ca="1" si="178"/>
        <v/>
      </c>
      <c r="D2971" s="154"/>
      <c r="E2971" s="153" t="str">
        <f t="shared" ca="1" si="177"/>
        <v/>
      </c>
      <c r="F2971" s="153"/>
      <c r="G2971" s="153"/>
      <c r="H2971" s="153"/>
      <c r="I2971" s="153"/>
      <c r="J2971" s="153"/>
      <c r="K2971" s="153"/>
      <c r="L2971" s="147" t="str">
        <f ca="1">IFERROR(VLOOKUP(E2971,'1-SETUP'!$A$52:$N$144,11,FALSE),"")</f>
        <v/>
      </c>
      <c r="M2971" s="147"/>
      <c r="N2971" s="147"/>
      <c r="O2971" s="147"/>
      <c r="P2971" s="147"/>
      <c r="Q2971" s="148" t="str">
        <f ca="1">IFERROR(VLOOKUP(E2971,'1-SETUP'!$A$52:$AN$144,33,FALSE),"")</f>
        <v/>
      </c>
      <c r="R2971" s="148"/>
      <c r="S2971" s="148"/>
      <c r="T2971" s="148"/>
      <c r="U2971" s="148"/>
    </row>
    <row r="2972" spans="2:21" x14ac:dyDescent="0.45">
      <c r="B2972" s="154" t="str">
        <f t="shared" ca="1" si="176"/>
        <v/>
      </c>
      <c r="C2972" s="154" t="str">
        <f t="shared" ca="1" si="178"/>
        <v/>
      </c>
      <c r="D2972" s="154"/>
      <c r="E2972" s="153" t="str">
        <f t="shared" ca="1" si="177"/>
        <v/>
      </c>
      <c r="F2972" s="153"/>
      <c r="G2972" s="153"/>
      <c r="H2972" s="153"/>
      <c r="I2972" s="153"/>
      <c r="J2972" s="153"/>
      <c r="K2972" s="153"/>
      <c r="L2972" s="147" t="str">
        <f ca="1">IFERROR(VLOOKUP(E2972,'1-SETUP'!$A$52:$N$144,11,FALSE),"")</f>
        <v/>
      </c>
      <c r="M2972" s="147"/>
      <c r="N2972" s="147"/>
      <c r="O2972" s="147"/>
      <c r="P2972" s="147"/>
      <c r="Q2972" s="148" t="str">
        <f ca="1">IFERROR(VLOOKUP(E2972,'1-SETUP'!$A$52:$AN$144,33,FALSE),"")</f>
        <v/>
      </c>
      <c r="R2972" s="148"/>
      <c r="S2972" s="148"/>
      <c r="T2972" s="148"/>
      <c r="U2972" s="148"/>
    </row>
    <row r="2973" spans="2:21" x14ac:dyDescent="0.45">
      <c r="B2973" s="154" t="str">
        <f t="shared" ca="1" si="176"/>
        <v/>
      </c>
      <c r="C2973" s="154" t="str">
        <f t="shared" ca="1" si="178"/>
        <v/>
      </c>
      <c r="D2973" s="154"/>
      <c r="E2973" s="153" t="str">
        <f t="shared" ca="1" si="177"/>
        <v/>
      </c>
      <c r="F2973" s="153"/>
      <c r="G2973" s="153"/>
      <c r="H2973" s="153"/>
      <c r="I2973" s="153"/>
      <c r="J2973" s="153"/>
      <c r="K2973" s="153"/>
      <c r="L2973" s="147" t="str">
        <f ca="1">IFERROR(VLOOKUP(E2973,'1-SETUP'!$A$52:$N$144,11,FALSE),"")</f>
        <v/>
      </c>
      <c r="M2973" s="147"/>
      <c r="N2973" s="147"/>
      <c r="O2973" s="147"/>
      <c r="P2973" s="147"/>
      <c r="Q2973" s="148" t="str">
        <f ca="1">IFERROR(VLOOKUP(E2973,'1-SETUP'!$A$52:$AN$144,33,FALSE),"")</f>
        <v/>
      </c>
      <c r="R2973" s="148"/>
      <c r="S2973" s="148"/>
      <c r="T2973" s="148"/>
      <c r="U2973" s="148"/>
    </row>
    <row r="2974" spans="2:21" x14ac:dyDescent="0.45">
      <c r="B2974" s="154" t="str">
        <f t="shared" ca="1" si="176"/>
        <v/>
      </c>
      <c r="C2974" s="154" t="str">
        <f t="shared" ca="1" si="178"/>
        <v/>
      </c>
      <c r="D2974" s="154"/>
      <c r="E2974" s="153" t="str">
        <f t="shared" ca="1" si="177"/>
        <v/>
      </c>
      <c r="F2974" s="153"/>
      <c r="G2974" s="153"/>
      <c r="H2974" s="153"/>
      <c r="I2974" s="153"/>
      <c r="J2974" s="153"/>
      <c r="K2974" s="153"/>
      <c r="L2974" s="147" t="str">
        <f ca="1">IFERROR(VLOOKUP(E2974,'1-SETUP'!$A$52:$N$144,11,FALSE),"")</f>
        <v/>
      </c>
      <c r="M2974" s="147"/>
      <c r="N2974" s="147"/>
      <c r="O2974" s="147"/>
      <c r="P2974" s="147"/>
      <c r="Q2974" s="148" t="str">
        <f ca="1">IFERROR(VLOOKUP(E2974,'1-SETUP'!$A$52:$AN$144,33,FALSE),"")</f>
        <v/>
      </c>
      <c r="R2974" s="148"/>
      <c r="S2974" s="148"/>
      <c r="T2974" s="148"/>
      <c r="U2974" s="148"/>
    </row>
    <row r="2975" spans="2:21" x14ac:dyDescent="0.45">
      <c r="B2975" s="154" t="str">
        <f t="shared" ca="1" si="176"/>
        <v/>
      </c>
      <c r="C2975" s="154" t="str">
        <f t="shared" ca="1" si="178"/>
        <v/>
      </c>
      <c r="D2975" s="154"/>
      <c r="E2975" s="153" t="str">
        <f t="shared" ca="1" si="177"/>
        <v/>
      </c>
      <c r="F2975" s="153"/>
      <c r="G2975" s="153"/>
      <c r="H2975" s="153"/>
      <c r="I2975" s="153"/>
      <c r="J2975" s="153"/>
      <c r="K2975" s="153"/>
      <c r="L2975" s="147" t="str">
        <f ca="1">IFERROR(VLOOKUP(E2975,'1-SETUP'!$A$52:$N$144,11,FALSE),"")</f>
        <v/>
      </c>
      <c r="M2975" s="147"/>
      <c r="N2975" s="147"/>
      <c r="O2975" s="147"/>
      <c r="P2975" s="147"/>
      <c r="Q2975" s="148" t="str">
        <f ca="1">IFERROR(VLOOKUP(E2975,'1-SETUP'!$A$52:$AN$144,33,FALSE),"")</f>
        <v/>
      </c>
      <c r="R2975" s="148"/>
      <c r="S2975" s="148"/>
      <c r="T2975" s="148"/>
      <c r="U2975" s="148"/>
    </row>
    <row r="2976" spans="2:21" x14ac:dyDescent="0.45">
      <c r="B2976" s="154" t="str">
        <f t="shared" ca="1" si="176"/>
        <v/>
      </c>
      <c r="C2976" s="154" t="str">
        <f t="shared" ca="1" si="178"/>
        <v/>
      </c>
      <c r="D2976" s="154"/>
      <c r="E2976" s="153" t="str">
        <f t="shared" ca="1" si="177"/>
        <v/>
      </c>
      <c r="F2976" s="153"/>
      <c r="G2976" s="153"/>
      <c r="H2976" s="153"/>
      <c r="I2976" s="153"/>
      <c r="J2976" s="153"/>
      <c r="K2976" s="153"/>
      <c r="L2976" s="147" t="str">
        <f ca="1">IFERROR(VLOOKUP(E2976,'1-SETUP'!$A$52:$N$144,11,FALSE),"")</f>
        <v/>
      </c>
      <c r="M2976" s="147"/>
      <c r="N2976" s="147"/>
      <c r="O2976" s="147"/>
      <c r="P2976" s="147"/>
      <c r="Q2976" s="148" t="str">
        <f ca="1">IFERROR(VLOOKUP(E2976,'1-SETUP'!$A$52:$AN$144,33,FALSE),"")</f>
        <v/>
      </c>
      <c r="R2976" s="148"/>
      <c r="S2976" s="148"/>
      <c r="T2976" s="148"/>
      <c r="U2976" s="148"/>
    </row>
    <row r="2977" spans="2:21" x14ac:dyDescent="0.45">
      <c r="B2977" s="154" t="str">
        <f t="shared" ca="1" si="176"/>
        <v/>
      </c>
      <c r="C2977" s="154" t="str">
        <f t="shared" ca="1" si="178"/>
        <v/>
      </c>
      <c r="D2977" s="154"/>
      <c r="E2977" s="153" t="str">
        <f t="shared" ca="1" si="177"/>
        <v/>
      </c>
      <c r="F2977" s="153"/>
      <c r="G2977" s="153"/>
      <c r="H2977" s="153"/>
      <c r="I2977" s="153"/>
      <c r="J2977" s="153"/>
      <c r="K2977" s="153"/>
      <c r="L2977" s="147" t="str">
        <f ca="1">IFERROR(VLOOKUP(E2977,'1-SETUP'!$A$52:$N$144,11,FALSE),"")</f>
        <v/>
      </c>
      <c r="M2977" s="147"/>
      <c r="N2977" s="147"/>
      <c r="O2977" s="147"/>
      <c r="P2977" s="147"/>
      <c r="Q2977" s="148" t="str">
        <f ca="1">IFERROR(VLOOKUP(E2977,'1-SETUP'!$A$52:$AN$144,33,FALSE),"")</f>
        <v/>
      </c>
      <c r="R2977" s="148"/>
      <c r="S2977" s="148"/>
      <c r="T2977" s="148"/>
      <c r="U2977" s="148"/>
    </row>
    <row r="2978" spans="2:21" x14ac:dyDescent="0.45">
      <c r="B2978" s="154" t="str">
        <f t="shared" ca="1" si="176"/>
        <v/>
      </c>
      <c r="C2978" s="154" t="str">
        <f t="shared" ca="1" si="178"/>
        <v/>
      </c>
      <c r="D2978" s="154"/>
      <c r="E2978" s="153" t="str">
        <f t="shared" ca="1" si="177"/>
        <v/>
      </c>
      <c r="F2978" s="153"/>
      <c r="G2978" s="153"/>
      <c r="H2978" s="153"/>
      <c r="I2978" s="153"/>
      <c r="J2978" s="153"/>
      <c r="K2978" s="153"/>
      <c r="L2978" s="147" t="str">
        <f ca="1">IFERROR(VLOOKUP(E2978,'1-SETUP'!$A$52:$N$144,11,FALSE),"")</f>
        <v/>
      </c>
      <c r="M2978" s="147"/>
      <c r="N2978" s="147"/>
      <c r="O2978" s="147"/>
      <c r="P2978" s="147"/>
      <c r="Q2978" s="148" t="str">
        <f ca="1">IFERROR(VLOOKUP(E2978,'1-SETUP'!$A$52:$AN$144,33,FALSE),"")</f>
        <v/>
      </c>
      <c r="R2978" s="148"/>
      <c r="S2978" s="148"/>
      <c r="T2978" s="148"/>
      <c r="U2978" s="148"/>
    </row>
    <row r="2979" spans="2:21" x14ac:dyDescent="0.45">
      <c r="B2979" s="154" t="str">
        <f t="shared" ca="1" si="176"/>
        <v/>
      </c>
      <c r="C2979" s="154" t="str">
        <f t="shared" ca="1" si="178"/>
        <v/>
      </c>
      <c r="D2979" s="154"/>
      <c r="E2979" s="153" t="str">
        <f t="shared" ca="1" si="177"/>
        <v/>
      </c>
      <c r="F2979" s="153"/>
      <c r="G2979" s="153"/>
      <c r="H2979" s="153"/>
      <c r="I2979" s="153"/>
      <c r="J2979" s="153"/>
      <c r="K2979" s="153"/>
      <c r="L2979" s="147" t="str">
        <f ca="1">IFERROR(VLOOKUP(E2979,'1-SETUP'!$A$52:$N$144,11,FALSE),"")</f>
        <v/>
      </c>
      <c r="M2979" s="147"/>
      <c r="N2979" s="147"/>
      <c r="O2979" s="147"/>
      <c r="P2979" s="147"/>
      <c r="Q2979" s="148" t="str">
        <f ca="1">IFERROR(VLOOKUP(E2979,'1-SETUP'!$A$52:$AN$144,33,FALSE),"")</f>
        <v/>
      </c>
      <c r="R2979" s="148"/>
      <c r="S2979" s="148"/>
      <c r="T2979" s="148"/>
      <c r="U2979" s="148"/>
    </row>
    <row r="2980" spans="2:21" x14ac:dyDescent="0.45">
      <c r="B2980" s="154" t="str">
        <f t="shared" ca="1" si="176"/>
        <v/>
      </c>
      <c r="C2980" s="154" t="str">
        <f t="shared" ca="1" si="178"/>
        <v/>
      </c>
      <c r="D2980" s="154"/>
      <c r="E2980" s="153" t="str">
        <f t="shared" ca="1" si="177"/>
        <v/>
      </c>
      <c r="F2980" s="153"/>
      <c r="G2980" s="153"/>
      <c r="H2980" s="153"/>
      <c r="I2980" s="153"/>
      <c r="J2980" s="153"/>
      <c r="K2980" s="153"/>
      <c r="L2980" s="147" t="str">
        <f ca="1">IFERROR(VLOOKUP(E2980,'1-SETUP'!$A$52:$N$144,11,FALSE),"")</f>
        <v/>
      </c>
      <c r="M2980" s="147"/>
      <c r="N2980" s="147"/>
      <c r="O2980" s="147"/>
      <c r="P2980" s="147"/>
      <c r="Q2980" s="148" t="str">
        <f ca="1">IFERROR(VLOOKUP(E2980,'1-SETUP'!$A$52:$AN$144,33,FALSE),"")</f>
        <v/>
      </c>
      <c r="R2980" s="148"/>
      <c r="S2980" s="148"/>
      <c r="T2980" s="148"/>
      <c r="U2980" s="148"/>
    </row>
    <row r="2981" spans="2:21" x14ac:dyDescent="0.45">
      <c r="B2981" s="154" t="str">
        <f t="shared" ca="1" si="176"/>
        <v/>
      </c>
      <c r="C2981" s="154" t="str">
        <f t="shared" ca="1" si="178"/>
        <v/>
      </c>
      <c r="D2981" s="154"/>
      <c r="E2981" s="153" t="str">
        <f t="shared" ca="1" si="177"/>
        <v/>
      </c>
      <c r="F2981" s="153"/>
      <c r="G2981" s="153"/>
      <c r="H2981" s="153"/>
      <c r="I2981" s="153"/>
      <c r="J2981" s="153"/>
      <c r="K2981" s="153"/>
      <c r="L2981" s="147" t="str">
        <f ca="1">IFERROR(VLOOKUP(E2981,'1-SETUP'!$A$52:$N$144,11,FALSE),"")</f>
        <v/>
      </c>
      <c r="M2981" s="147"/>
      <c r="N2981" s="147"/>
      <c r="O2981" s="147"/>
      <c r="P2981" s="147"/>
      <c r="Q2981" s="148" t="str">
        <f ca="1">IFERROR(VLOOKUP(E2981,'1-SETUP'!$A$52:$AN$144,33,FALSE),"")</f>
        <v/>
      </c>
      <c r="R2981" s="148"/>
      <c r="S2981" s="148"/>
      <c r="T2981" s="148"/>
      <c r="U2981" s="148"/>
    </row>
    <row r="2982" spans="2:21" x14ac:dyDescent="0.45">
      <c r="B2982" s="154" t="str">
        <f t="shared" ca="1" si="176"/>
        <v/>
      </c>
      <c r="C2982" s="154" t="str">
        <f t="shared" ca="1" si="178"/>
        <v/>
      </c>
      <c r="D2982" s="154"/>
      <c r="E2982" s="153" t="str">
        <f t="shared" ca="1" si="177"/>
        <v/>
      </c>
      <c r="F2982" s="153"/>
      <c r="G2982" s="153"/>
      <c r="H2982" s="153"/>
      <c r="I2982" s="153"/>
      <c r="J2982" s="153"/>
      <c r="K2982" s="153"/>
      <c r="L2982" s="147" t="str">
        <f ca="1">IFERROR(VLOOKUP(E2982,'1-SETUP'!$A$52:$N$144,11,FALSE),"")</f>
        <v/>
      </c>
      <c r="M2982" s="147"/>
      <c r="N2982" s="147"/>
      <c r="O2982" s="147"/>
      <c r="P2982" s="147"/>
      <c r="Q2982" s="148" t="str">
        <f ca="1">IFERROR(VLOOKUP(E2982,'1-SETUP'!$A$52:$AN$144,33,FALSE),"")</f>
        <v/>
      </c>
      <c r="R2982" s="148"/>
      <c r="S2982" s="148"/>
      <c r="T2982" s="148"/>
      <c r="U2982" s="148"/>
    </row>
    <row r="2983" spans="2:21" x14ac:dyDescent="0.45">
      <c r="B2983" s="154" t="str">
        <f t="shared" ca="1" si="176"/>
        <v/>
      </c>
      <c r="C2983" s="154" t="str">
        <f t="shared" ca="1" si="178"/>
        <v/>
      </c>
      <c r="D2983" s="154"/>
      <c r="E2983" s="153" t="str">
        <f t="shared" ca="1" si="177"/>
        <v/>
      </c>
      <c r="F2983" s="153"/>
      <c r="G2983" s="153"/>
      <c r="H2983" s="153"/>
      <c r="I2983" s="153"/>
      <c r="J2983" s="153"/>
      <c r="K2983" s="153"/>
      <c r="L2983" s="147" t="str">
        <f ca="1">IFERROR(VLOOKUP(E2983,'1-SETUP'!$A$52:$N$144,11,FALSE),"")</f>
        <v/>
      </c>
      <c r="M2983" s="147"/>
      <c r="N2983" s="147"/>
      <c r="O2983" s="147"/>
      <c r="P2983" s="147"/>
      <c r="Q2983" s="148" t="str">
        <f ca="1">IFERROR(VLOOKUP(E2983,'1-SETUP'!$A$52:$AN$144,33,FALSE),"")</f>
        <v/>
      </c>
      <c r="R2983" s="148"/>
      <c r="S2983" s="148"/>
      <c r="T2983" s="148"/>
      <c r="U2983" s="148"/>
    </row>
    <row r="2984" spans="2:21" x14ac:dyDescent="0.45">
      <c r="B2984" s="154" t="str">
        <f t="shared" ca="1" si="176"/>
        <v/>
      </c>
      <c r="C2984" s="154" t="str">
        <f t="shared" ca="1" si="178"/>
        <v/>
      </c>
      <c r="D2984" s="154"/>
      <c r="E2984" s="153" t="str">
        <f t="shared" ca="1" si="177"/>
        <v/>
      </c>
      <c r="F2984" s="153"/>
      <c r="G2984" s="153"/>
      <c r="H2984" s="153"/>
      <c r="I2984" s="153"/>
      <c r="J2984" s="153"/>
      <c r="K2984" s="153"/>
      <c r="L2984" s="147" t="str">
        <f ca="1">IFERROR(VLOOKUP(E2984,'1-SETUP'!$A$52:$N$144,11,FALSE),"")</f>
        <v/>
      </c>
      <c r="M2984" s="147"/>
      <c r="N2984" s="147"/>
      <c r="O2984" s="147"/>
      <c r="P2984" s="147"/>
      <c r="Q2984" s="148" t="str">
        <f ca="1">IFERROR(VLOOKUP(E2984,'1-SETUP'!$A$52:$AN$144,33,FALSE),"")</f>
        <v/>
      </c>
      <c r="R2984" s="148"/>
      <c r="S2984" s="148"/>
      <c r="T2984" s="148"/>
      <c r="U2984" s="148"/>
    </row>
    <row r="2985" spans="2:21" x14ac:dyDescent="0.45">
      <c r="B2985" s="154" t="str">
        <f t="shared" ca="1" si="176"/>
        <v/>
      </c>
      <c r="C2985" s="154" t="str">
        <f t="shared" ca="1" si="178"/>
        <v/>
      </c>
      <c r="D2985" s="154"/>
      <c r="E2985" s="153" t="str">
        <f t="shared" ca="1" si="177"/>
        <v/>
      </c>
      <c r="F2985" s="153"/>
      <c r="G2985" s="153"/>
      <c r="H2985" s="153"/>
      <c r="I2985" s="153"/>
      <c r="J2985" s="153"/>
      <c r="K2985" s="153"/>
      <c r="L2985" s="147" t="str">
        <f ca="1">IFERROR(VLOOKUP(E2985,'1-SETUP'!$A$52:$N$144,11,FALSE),"")</f>
        <v/>
      </c>
      <c r="M2985" s="147"/>
      <c r="N2985" s="147"/>
      <c r="O2985" s="147"/>
      <c r="P2985" s="147"/>
      <c r="Q2985" s="148" t="str">
        <f ca="1">IFERROR(VLOOKUP(E2985,'1-SETUP'!$A$52:$AN$144,33,FALSE),"")</f>
        <v/>
      </c>
      <c r="R2985" s="148"/>
      <c r="S2985" s="148"/>
      <c r="T2985" s="148"/>
      <c r="U2985" s="148"/>
    </row>
    <row r="2986" spans="2:21" x14ac:dyDescent="0.45">
      <c r="B2986" s="154" t="str">
        <f t="shared" ca="1" si="176"/>
        <v/>
      </c>
      <c r="C2986" s="154" t="str">
        <f t="shared" ca="1" si="178"/>
        <v/>
      </c>
      <c r="D2986" s="154"/>
      <c r="E2986" s="153" t="str">
        <f t="shared" ca="1" si="177"/>
        <v/>
      </c>
      <c r="F2986" s="153"/>
      <c r="G2986" s="153"/>
      <c r="H2986" s="153"/>
      <c r="I2986" s="153"/>
      <c r="J2986" s="153"/>
      <c r="K2986" s="153"/>
      <c r="L2986" s="147" t="str">
        <f ca="1">IFERROR(VLOOKUP(E2986,'1-SETUP'!$A$52:$N$144,11,FALSE),"")</f>
        <v/>
      </c>
      <c r="M2986" s="147"/>
      <c r="N2986" s="147"/>
      <c r="O2986" s="147"/>
      <c r="P2986" s="147"/>
      <c r="Q2986" s="148" t="str">
        <f ca="1">IFERROR(VLOOKUP(E2986,'1-SETUP'!$A$52:$AN$144,33,FALSE),"")</f>
        <v/>
      </c>
      <c r="R2986" s="148"/>
      <c r="S2986" s="148"/>
      <c r="T2986" s="148"/>
      <c r="U2986" s="148"/>
    </row>
    <row r="2987" spans="2:21" x14ac:dyDescent="0.45">
      <c r="B2987" s="154" t="str">
        <f t="shared" ca="1" si="176"/>
        <v/>
      </c>
      <c r="C2987" s="154" t="str">
        <f t="shared" ca="1" si="178"/>
        <v/>
      </c>
      <c r="D2987" s="154"/>
      <c r="E2987" s="153" t="str">
        <f t="shared" ca="1" si="177"/>
        <v/>
      </c>
      <c r="F2987" s="153"/>
      <c r="G2987" s="153"/>
      <c r="H2987" s="153"/>
      <c r="I2987" s="153"/>
      <c r="J2987" s="153"/>
      <c r="K2987" s="153"/>
      <c r="L2987" s="147" t="str">
        <f ca="1">IFERROR(VLOOKUP(E2987,'1-SETUP'!$A$52:$N$144,11,FALSE),"")</f>
        <v/>
      </c>
      <c r="M2987" s="147"/>
      <c r="N2987" s="147"/>
      <c r="O2987" s="147"/>
      <c r="P2987" s="147"/>
      <c r="Q2987" s="148" t="str">
        <f ca="1">IFERROR(VLOOKUP(E2987,'1-SETUP'!$A$52:$AN$144,33,FALSE),"")</f>
        <v/>
      </c>
      <c r="R2987" s="148"/>
      <c r="S2987" s="148"/>
      <c r="T2987" s="148"/>
      <c r="U2987" s="148"/>
    </row>
    <row r="2988" spans="2:21" x14ac:dyDescent="0.45">
      <c r="B2988" s="154" t="str">
        <f t="shared" ca="1" si="176"/>
        <v/>
      </c>
      <c r="C2988" s="154" t="str">
        <f t="shared" ca="1" si="178"/>
        <v/>
      </c>
      <c r="D2988" s="154"/>
      <c r="E2988" s="153" t="str">
        <f t="shared" ca="1" si="177"/>
        <v/>
      </c>
      <c r="F2988" s="153"/>
      <c r="G2988" s="153"/>
      <c r="H2988" s="153"/>
      <c r="I2988" s="153"/>
      <c r="J2988" s="153"/>
      <c r="K2988" s="153"/>
      <c r="L2988" s="147" t="str">
        <f ca="1">IFERROR(VLOOKUP(E2988,'1-SETUP'!$A$52:$N$144,11,FALSE),"")</f>
        <v/>
      </c>
      <c r="M2988" s="147"/>
      <c r="N2988" s="147"/>
      <c r="O2988" s="147"/>
      <c r="P2988" s="147"/>
      <c r="Q2988" s="148" t="str">
        <f ca="1">IFERROR(VLOOKUP(E2988,'1-SETUP'!$A$52:$AN$144,33,FALSE),"")</f>
        <v/>
      </c>
      <c r="R2988" s="148"/>
      <c r="S2988" s="148"/>
      <c r="T2988" s="148"/>
      <c r="U2988" s="148"/>
    </row>
    <row r="2989" spans="2:21" x14ac:dyDescent="0.45">
      <c r="B2989" s="154" t="str">
        <f t="shared" ca="1" si="176"/>
        <v/>
      </c>
      <c r="C2989" s="154" t="str">
        <f t="shared" ca="1" si="178"/>
        <v/>
      </c>
      <c r="D2989" s="154"/>
      <c r="E2989" s="153" t="str">
        <f t="shared" ca="1" si="177"/>
        <v/>
      </c>
      <c r="F2989" s="153"/>
      <c r="G2989" s="153"/>
      <c r="H2989" s="153"/>
      <c r="I2989" s="153"/>
      <c r="J2989" s="153"/>
      <c r="K2989" s="153"/>
      <c r="L2989" s="147" t="str">
        <f ca="1">IFERROR(VLOOKUP(E2989,'1-SETUP'!$A$52:$N$144,11,FALSE),"")</f>
        <v/>
      </c>
      <c r="M2989" s="147"/>
      <c r="N2989" s="147"/>
      <c r="O2989" s="147"/>
      <c r="P2989" s="147"/>
      <c r="Q2989" s="148" t="str">
        <f ca="1">IFERROR(VLOOKUP(E2989,'1-SETUP'!$A$52:$AN$144,33,FALSE),"")</f>
        <v/>
      </c>
      <c r="R2989" s="148"/>
      <c r="S2989" s="148"/>
      <c r="T2989" s="148"/>
      <c r="U2989" s="148"/>
    </row>
    <row r="2990" spans="2:21" x14ac:dyDescent="0.45">
      <c r="B2990" s="154" t="str">
        <f t="shared" ca="1" si="176"/>
        <v/>
      </c>
      <c r="C2990" s="154" t="str">
        <f t="shared" ca="1" si="178"/>
        <v/>
      </c>
      <c r="D2990" s="154"/>
      <c r="E2990" s="153" t="str">
        <f t="shared" ca="1" si="177"/>
        <v/>
      </c>
      <c r="F2990" s="153"/>
      <c r="G2990" s="153"/>
      <c r="H2990" s="153"/>
      <c r="I2990" s="153"/>
      <c r="J2990" s="153"/>
      <c r="K2990" s="153"/>
      <c r="L2990" s="147" t="str">
        <f ca="1">IFERROR(VLOOKUP(E2990,'1-SETUP'!$A$52:$N$144,11,FALSE),"")</f>
        <v/>
      </c>
      <c r="M2990" s="147"/>
      <c r="N2990" s="147"/>
      <c r="O2990" s="147"/>
      <c r="P2990" s="147"/>
      <c r="Q2990" s="148" t="str">
        <f ca="1">IFERROR(VLOOKUP(E2990,'1-SETUP'!$A$52:$AN$144,33,FALSE),"")</f>
        <v/>
      </c>
      <c r="R2990" s="148"/>
      <c r="S2990" s="148"/>
      <c r="T2990" s="148"/>
      <c r="U2990" s="148"/>
    </row>
    <row r="2991" spans="2:21" x14ac:dyDescent="0.45">
      <c r="B2991" s="154" t="str">
        <f t="shared" ca="1" si="176"/>
        <v/>
      </c>
      <c r="C2991" s="154" t="str">
        <f t="shared" ca="1" si="178"/>
        <v/>
      </c>
      <c r="D2991" s="154"/>
      <c r="E2991" s="153" t="str">
        <f t="shared" ca="1" si="177"/>
        <v/>
      </c>
      <c r="F2991" s="153"/>
      <c r="G2991" s="153"/>
      <c r="H2991" s="153"/>
      <c r="I2991" s="153"/>
      <c r="J2991" s="153"/>
      <c r="K2991" s="153"/>
      <c r="L2991" s="147" t="str">
        <f ca="1">IFERROR(VLOOKUP(E2991,'1-SETUP'!$A$52:$N$144,11,FALSE),"")</f>
        <v/>
      </c>
      <c r="M2991" s="147"/>
      <c r="N2991" s="147"/>
      <c r="O2991" s="147"/>
      <c r="P2991" s="147"/>
      <c r="Q2991" s="148" t="str">
        <f ca="1">IFERROR(VLOOKUP(E2991,'1-SETUP'!$A$52:$AN$144,33,FALSE),"")</f>
        <v/>
      </c>
      <c r="R2991" s="148"/>
      <c r="S2991" s="148"/>
      <c r="T2991" s="148"/>
      <c r="U2991" s="148"/>
    </row>
    <row r="2992" spans="2:21" x14ac:dyDescent="0.45">
      <c r="B2992" s="154" t="str">
        <f t="shared" ca="1" si="176"/>
        <v/>
      </c>
      <c r="C2992" s="154" t="str">
        <f t="shared" ca="1" si="178"/>
        <v/>
      </c>
      <c r="D2992" s="154"/>
      <c r="E2992" s="153" t="str">
        <f t="shared" ca="1" si="177"/>
        <v/>
      </c>
      <c r="F2992" s="153"/>
      <c r="G2992" s="153"/>
      <c r="H2992" s="153"/>
      <c r="I2992" s="153"/>
      <c r="J2992" s="153"/>
      <c r="K2992" s="153"/>
      <c r="L2992" s="147" t="str">
        <f ca="1">IFERROR(VLOOKUP(E2992,'1-SETUP'!$A$52:$N$144,11,FALSE),"")</f>
        <v/>
      </c>
      <c r="M2992" s="147"/>
      <c r="N2992" s="147"/>
      <c r="O2992" s="147"/>
      <c r="P2992" s="147"/>
      <c r="Q2992" s="148" t="str">
        <f ca="1">IFERROR(VLOOKUP(E2992,'1-SETUP'!$A$52:$AN$144,33,FALSE),"")</f>
        <v/>
      </c>
      <c r="R2992" s="148"/>
      <c r="S2992" s="148"/>
      <c r="T2992" s="148"/>
      <c r="U2992" s="148"/>
    </row>
    <row r="2993" spans="2:21" x14ac:dyDescent="0.45">
      <c r="B2993" s="154" t="str">
        <f t="shared" ca="1" si="176"/>
        <v/>
      </c>
      <c r="C2993" s="154" t="str">
        <f t="shared" ca="1" si="178"/>
        <v/>
      </c>
      <c r="D2993" s="154"/>
      <c r="E2993" s="153" t="str">
        <f t="shared" ca="1" si="177"/>
        <v/>
      </c>
      <c r="F2993" s="153"/>
      <c r="G2993" s="153"/>
      <c r="H2993" s="153"/>
      <c r="I2993" s="153"/>
      <c r="J2993" s="153"/>
      <c r="K2993" s="153"/>
      <c r="L2993" s="147" t="str">
        <f ca="1">IFERROR(VLOOKUP(E2993,'1-SETUP'!$A$52:$N$144,11,FALSE),"")</f>
        <v/>
      </c>
      <c r="M2993" s="147"/>
      <c r="N2993" s="147"/>
      <c r="O2993" s="147"/>
      <c r="P2993" s="147"/>
      <c r="Q2993" s="148" t="str">
        <f ca="1">IFERROR(VLOOKUP(E2993,'1-SETUP'!$A$52:$AN$144,33,FALSE),"")</f>
        <v/>
      </c>
      <c r="R2993" s="148"/>
      <c r="S2993" s="148"/>
      <c r="T2993" s="148"/>
      <c r="U2993" s="148"/>
    </row>
    <row r="2994" spans="2:21" x14ac:dyDescent="0.45">
      <c r="B2994" s="154" t="str">
        <f t="shared" ca="1" si="176"/>
        <v/>
      </c>
      <c r="C2994" s="154" t="str">
        <f t="shared" ca="1" si="178"/>
        <v/>
      </c>
      <c r="D2994" s="154"/>
      <c r="E2994" s="153" t="str">
        <f t="shared" ca="1" si="177"/>
        <v/>
      </c>
      <c r="F2994" s="153"/>
      <c r="G2994" s="153"/>
      <c r="H2994" s="153"/>
      <c r="I2994" s="153"/>
      <c r="J2994" s="153"/>
      <c r="K2994" s="153"/>
      <c r="L2994" s="147" t="str">
        <f ca="1">IFERROR(VLOOKUP(E2994,'1-SETUP'!$A$52:$N$144,11,FALSE),"")</f>
        <v/>
      </c>
      <c r="M2994" s="147"/>
      <c r="N2994" s="147"/>
      <c r="O2994" s="147"/>
      <c r="P2994" s="147"/>
      <c r="Q2994" s="148" t="str">
        <f ca="1">IFERROR(VLOOKUP(E2994,'1-SETUP'!$A$52:$AN$144,33,FALSE),"")</f>
        <v/>
      </c>
      <c r="R2994" s="148"/>
      <c r="S2994" s="148"/>
      <c r="T2994" s="148"/>
      <c r="U2994" s="148"/>
    </row>
    <row r="2995" spans="2:21" x14ac:dyDescent="0.45">
      <c r="B2995" s="154" t="str">
        <f t="shared" ca="1" si="176"/>
        <v/>
      </c>
      <c r="C2995" s="154" t="str">
        <f t="shared" ca="1" si="178"/>
        <v/>
      </c>
      <c r="D2995" s="154"/>
      <c r="E2995" s="153" t="str">
        <f t="shared" ca="1" si="177"/>
        <v/>
      </c>
      <c r="F2995" s="153"/>
      <c r="G2995" s="153"/>
      <c r="H2995" s="153"/>
      <c r="I2995" s="153"/>
      <c r="J2995" s="153"/>
      <c r="K2995" s="153"/>
      <c r="L2995" s="147" t="str">
        <f ca="1">IFERROR(VLOOKUP(E2995,'1-SETUP'!$A$52:$N$144,11,FALSE),"")</f>
        <v/>
      </c>
      <c r="M2995" s="147"/>
      <c r="N2995" s="147"/>
      <c r="O2995" s="147"/>
      <c r="P2995" s="147"/>
      <c r="Q2995" s="148" t="str">
        <f ca="1">IFERROR(VLOOKUP(E2995,'1-SETUP'!$A$52:$AN$144,33,FALSE),"")</f>
        <v/>
      </c>
      <c r="R2995" s="148"/>
      <c r="S2995" s="148"/>
      <c r="T2995" s="148"/>
      <c r="U2995" s="148"/>
    </row>
    <row r="2996" spans="2:21" x14ac:dyDescent="0.45">
      <c r="B2996" s="154" t="str">
        <f t="shared" ca="1" si="176"/>
        <v/>
      </c>
      <c r="C2996" s="154" t="str">
        <f t="shared" ca="1" si="178"/>
        <v/>
      </c>
      <c r="D2996" s="154"/>
      <c r="E2996" s="153" t="str">
        <f t="shared" ca="1" si="177"/>
        <v/>
      </c>
      <c r="F2996" s="153"/>
      <c r="G2996" s="153"/>
      <c r="H2996" s="153"/>
      <c r="I2996" s="153"/>
      <c r="J2996" s="153"/>
      <c r="K2996" s="153"/>
      <c r="L2996" s="147" t="str">
        <f ca="1">IFERROR(VLOOKUP(E2996,'1-SETUP'!$A$52:$N$144,11,FALSE),"")</f>
        <v/>
      </c>
      <c r="M2996" s="147"/>
      <c r="N2996" s="147"/>
      <c r="O2996" s="147"/>
      <c r="P2996" s="147"/>
      <c r="Q2996" s="148" t="str">
        <f ca="1">IFERROR(VLOOKUP(E2996,'1-SETUP'!$A$52:$AN$144,33,FALSE),"")</f>
        <v/>
      </c>
      <c r="R2996" s="148"/>
      <c r="S2996" s="148"/>
      <c r="T2996" s="148"/>
      <c r="U2996" s="148"/>
    </row>
    <row r="2997" spans="2:21" x14ac:dyDescent="0.45">
      <c r="B2997" s="154" t="str">
        <f t="shared" ca="1" si="176"/>
        <v/>
      </c>
      <c r="C2997" s="154" t="str">
        <f t="shared" ca="1" si="178"/>
        <v/>
      </c>
      <c r="D2997" s="154"/>
      <c r="E2997" s="153" t="str">
        <f t="shared" ca="1" si="177"/>
        <v/>
      </c>
      <c r="F2997" s="153"/>
      <c r="G2997" s="153"/>
      <c r="H2997" s="153"/>
      <c r="I2997" s="153"/>
      <c r="J2997" s="153"/>
      <c r="K2997" s="153"/>
      <c r="L2997" s="147" t="str">
        <f ca="1">IFERROR(VLOOKUP(E2997,'1-SETUP'!$A$52:$N$144,11,FALSE),"")</f>
        <v/>
      </c>
      <c r="M2997" s="147"/>
      <c r="N2997" s="147"/>
      <c r="O2997" s="147"/>
      <c r="P2997" s="147"/>
      <c r="Q2997" s="148" t="str">
        <f ca="1">IFERROR(VLOOKUP(E2997,'1-SETUP'!$A$52:$AN$144,33,FALSE),"")</f>
        <v/>
      </c>
      <c r="R2997" s="148"/>
      <c r="S2997" s="148"/>
      <c r="T2997" s="148"/>
      <c r="U2997" s="148"/>
    </row>
    <row r="2998" spans="2:21" x14ac:dyDescent="0.45">
      <c r="B2998" s="154" t="str">
        <f t="shared" ca="1" si="176"/>
        <v/>
      </c>
      <c r="C2998" s="154" t="str">
        <f t="shared" ca="1" si="178"/>
        <v/>
      </c>
      <c r="D2998" s="154"/>
      <c r="E2998" s="153" t="str">
        <f t="shared" ca="1" si="177"/>
        <v/>
      </c>
      <c r="F2998" s="153"/>
      <c r="G2998" s="153"/>
      <c r="H2998" s="153"/>
      <c r="I2998" s="153"/>
      <c r="J2998" s="153"/>
      <c r="K2998" s="153"/>
      <c r="L2998" s="147" t="str">
        <f ca="1">IFERROR(VLOOKUP(E2998,'1-SETUP'!$A$52:$N$144,11,FALSE),"")</f>
        <v/>
      </c>
      <c r="M2998" s="147"/>
      <c r="N2998" s="147"/>
      <c r="O2998" s="147"/>
      <c r="P2998" s="147"/>
      <c r="Q2998" s="148" t="str">
        <f ca="1">IFERROR(VLOOKUP(E2998,'1-SETUP'!$A$52:$AN$144,33,FALSE),"")</f>
        <v/>
      </c>
      <c r="R2998" s="148"/>
      <c r="S2998" s="148"/>
      <c r="T2998" s="148"/>
      <c r="U2998" s="148"/>
    </row>
    <row r="2999" spans="2:21" x14ac:dyDescent="0.45">
      <c r="B2999" s="154" t="str">
        <f t="shared" ca="1" si="176"/>
        <v/>
      </c>
      <c r="C2999" s="154" t="str">
        <f t="shared" ca="1" si="178"/>
        <v/>
      </c>
      <c r="D2999" s="154"/>
      <c r="E2999" s="153" t="str">
        <f t="shared" ca="1" si="177"/>
        <v/>
      </c>
      <c r="F2999" s="153"/>
      <c r="G2999" s="153"/>
      <c r="H2999" s="153"/>
      <c r="I2999" s="153"/>
      <c r="J2999" s="153"/>
      <c r="K2999" s="153"/>
      <c r="L2999" s="147" t="str">
        <f ca="1">IFERROR(VLOOKUP(E2999,'1-SETUP'!$A$52:$N$144,11,FALSE),"")</f>
        <v/>
      </c>
      <c r="M2999" s="147"/>
      <c r="N2999" s="147"/>
      <c r="O2999" s="147"/>
      <c r="P2999" s="147"/>
      <c r="Q2999" s="148" t="str">
        <f ca="1">IFERROR(VLOOKUP(E2999,'1-SETUP'!$A$52:$AN$144,33,FALSE),"")</f>
        <v/>
      </c>
      <c r="R2999" s="148"/>
      <c r="S2999" s="148"/>
      <c r="T2999" s="148"/>
      <c r="U2999" s="148"/>
    </row>
    <row r="3000" spans="2:21" x14ac:dyDescent="0.45">
      <c r="B3000" s="154" t="str">
        <f t="shared" ca="1" si="176"/>
        <v/>
      </c>
      <c r="C3000" s="154" t="str">
        <f t="shared" ca="1" si="178"/>
        <v/>
      </c>
      <c r="D3000" s="154"/>
      <c r="E3000" s="153" t="str">
        <f t="shared" ca="1" si="177"/>
        <v/>
      </c>
      <c r="F3000" s="153"/>
      <c r="G3000" s="153"/>
      <c r="H3000" s="153"/>
      <c r="I3000" s="153"/>
      <c r="J3000" s="153"/>
      <c r="K3000" s="153"/>
      <c r="L3000" s="147" t="str">
        <f ca="1">IFERROR(VLOOKUP(E3000,'1-SETUP'!$A$52:$N$144,11,FALSE),"")</f>
        <v/>
      </c>
      <c r="M3000" s="147"/>
      <c r="N3000" s="147"/>
      <c r="O3000" s="147"/>
      <c r="P3000" s="147"/>
      <c r="Q3000" s="148" t="str">
        <f ca="1">IFERROR(VLOOKUP(E3000,'1-SETUP'!$A$52:$AN$144,33,FALSE),"")</f>
        <v/>
      </c>
      <c r="R3000" s="148"/>
      <c r="S3000" s="148"/>
      <c r="T3000" s="148"/>
      <c r="U3000" s="148"/>
    </row>
    <row r="3001" spans="2:21" x14ac:dyDescent="0.45">
      <c r="B3001" s="154" t="str">
        <f t="shared" ca="1" si="176"/>
        <v/>
      </c>
      <c r="C3001" s="154" t="str">
        <f t="shared" ca="1" si="178"/>
        <v/>
      </c>
      <c r="D3001" s="154"/>
      <c r="E3001" s="153" t="str">
        <f t="shared" ca="1" si="177"/>
        <v/>
      </c>
      <c r="F3001" s="153"/>
      <c r="G3001" s="153"/>
      <c r="H3001" s="153"/>
      <c r="I3001" s="153"/>
      <c r="J3001" s="153"/>
      <c r="K3001" s="153"/>
      <c r="L3001" s="147" t="str">
        <f ca="1">IFERROR(VLOOKUP(E3001,'1-SETUP'!$A$52:$N$144,11,FALSE),"")</f>
        <v/>
      </c>
      <c r="M3001" s="147"/>
      <c r="N3001" s="147"/>
      <c r="O3001" s="147"/>
      <c r="P3001" s="147"/>
      <c r="Q3001" s="148" t="str">
        <f ca="1">IFERROR(VLOOKUP(E3001,'1-SETUP'!$A$52:$AN$144,33,FALSE),"")</f>
        <v/>
      </c>
      <c r="R3001" s="148"/>
      <c r="S3001" s="148"/>
      <c r="T3001" s="148"/>
      <c r="U3001" s="148"/>
    </row>
    <row r="3002" spans="2:21" x14ac:dyDescent="0.45">
      <c r="B3002" s="154" t="str">
        <f t="shared" ca="1" si="176"/>
        <v/>
      </c>
      <c r="C3002" s="154" t="str">
        <f t="shared" ca="1" si="178"/>
        <v/>
      </c>
      <c r="D3002" s="154"/>
      <c r="E3002" s="153" t="str">
        <f t="shared" ca="1" si="177"/>
        <v/>
      </c>
      <c r="F3002" s="153"/>
      <c r="G3002" s="153"/>
      <c r="H3002" s="153"/>
      <c r="I3002" s="153"/>
      <c r="J3002" s="153"/>
      <c r="K3002" s="153"/>
      <c r="L3002" s="147" t="str">
        <f ca="1">IFERROR(VLOOKUP(E3002,'1-SETUP'!$A$52:$N$144,11,FALSE),"")</f>
        <v/>
      </c>
      <c r="M3002" s="147"/>
      <c r="N3002" s="147"/>
      <c r="O3002" s="147"/>
      <c r="P3002" s="147"/>
      <c r="Q3002" s="148" t="str">
        <f ca="1">IFERROR(VLOOKUP(E3002,'1-SETUP'!$A$52:$AN$144,33,FALSE),"")</f>
        <v/>
      </c>
      <c r="R3002" s="148"/>
      <c r="S3002" s="148"/>
      <c r="T3002" s="148"/>
      <c r="U3002" s="148"/>
    </row>
    <row r="3003" spans="2:21" x14ac:dyDescent="0.45">
      <c r="B3003" s="154" t="str">
        <f t="shared" ca="1" si="176"/>
        <v/>
      </c>
      <c r="C3003" s="154" t="str">
        <f t="shared" ca="1" si="178"/>
        <v/>
      </c>
      <c r="D3003" s="154"/>
      <c r="E3003" s="153" t="str">
        <f t="shared" ca="1" si="177"/>
        <v/>
      </c>
      <c r="F3003" s="153"/>
      <c r="G3003" s="153"/>
      <c r="H3003" s="153"/>
      <c r="I3003" s="153"/>
      <c r="J3003" s="153"/>
      <c r="K3003" s="153"/>
      <c r="L3003" s="147" t="str">
        <f ca="1">IFERROR(VLOOKUP(E3003,'1-SETUP'!$A$52:$N$144,11,FALSE),"")</f>
        <v/>
      </c>
      <c r="M3003" s="147"/>
      <c r="N3003" s="147"/>
      <c r="O3003" s="147"/>
      <c r="P3003" s="147"/>
      <c r="Q3003" s="148" t="str">
        <f ca="1">IFERROR(VLOOKUP(E3003,'1-SETUP'!$A$52:$AN$144,33,FALSE),"")</f>
        <v/>
      </c>
      <c r="R3003" s="148"/>
      <c r="S3003" s="148"/>
      <c r="T3003" s="148"/>
      <c r="U3003" s="148"/>
    </row>
    <row r="3004" spans="2:21" x14ac:dyDescent="0.45">
      <c r="B3004" s="154" t="str">
        <f t="shared" ca="1" si="176"/>
        <v/>
      </c>
      <c r="C3004" s="154" t="str">
        <f t="shared" ca="1" si="178"/>
        <v/>
      </c>
      <c r="D3004" s="154"/>
      <c r="E3004" s="153" t="str">
        <f t="shared" ca="1" si="177"/>
        <v/>
      </c>
      <c r="F3004" s="153"/>
      <c r="G3004" s="153"/>
      <c r="H3004" s="153"/>
      <c r="I3004" s="153"/>
      <c r="J3004" s="153"/>
      <c r="K3004" s="153"/>
      <c r="L3004" s="147" t="str">
        <f ca="1">IFERROR(VLOOKUP(E3004,'1-SETUP'!$A$52:$N$144,11,FALSE),"")</f>
        <v/>
      </c>
      <c r="M3004" s="147"/>
      <c r="N3004" s="147"/>
      <c r="O3004" s="147"/>
      <c r="P3004" s="147"/>
      <c r="Q3004" s="148" t="str">
        <f ca="1">IFERROR(VLOOKUP(E3004,'1-SETUP'!$A$52:$AN$144,33,FALSE),"")</f>
        <v/>
      </c>
      <c r="R3004" s="148"/>
      <c r="S3004" s="148"/>
      <c r="T3004" s="148"/>
      <c r="U3004" s="148"/>
    </row>
    <row r="3005" spans="2:21" x14ac:dyDescent="0.45">
      <c r="B3005" s="154" t="str">
        <f t="shared" ca="1" si="176"/>
        <v/>
      </c>
      <c r="C3005" s="154" t="str">
        <f t="shared" ca="1" si="178"/>
        <v/>
      </c>
      <c r="D3005" s="154"/>
      <c r="E3005" s="153" t="str">
        <f t="shared" ca="1" si="177"/>
        <v/>
      </c>
      <c r="F3005" s="153"/>
      <c r="G3005" s="153"/>
      <c r="H3005" s="153"/>
      <c r="I3005" s="153"/>
      <c r="J3005" s="153"/>
      <c r="K3005" s="153"/>
      <c r="L3005" s="147" t="str">
        <f ca="1">IFERROR(VLOOKUP(E3005,'1-SETUP'!$A$52:$N$144,11,FALSE),"")</f>
        <v/>
      </c>
      <c r="M3005" s="147"/>
      <c r="N3005" s="147"/>
      <c r="O3005" s="147"/>
      <c r="P3005" s="147"/>
      <c r="Q3005" s="148" t="str">
        <f ca="1">IFERROR(VLOOKUP(E3005,'1-SETUP'!$A$52:$AN$144,33,FALSE),"")</f>
        <v/>
      </c>
      <c r="R3005" s="148"/>
      <c r="S3005" s="148"/>
      <c r="T3005" s="148"/>
      <c r="U3005" s="148"/>
    </row>
    <row r="3006" spans="2:21" x14ac:dyDescent="0.45">
      <c r="B3006" s="154" t="str">
        <f t="shared" ca="1" si="176"/>
        <v/>
      </c>
      <c r="C3006" s="154" t="str">
        <f t="shared" ca="1" si="178"/>
        <v/>
      </c>
      <c r="D3006" s="154"/>
      <c r="E3006" s="153" t="str">
        <f t="shared" ca="1" si="177"/>
        <v/>
      </c>
      <c r="F3006" s="153"/>
      <c r="G3006" s="153"/>
      <c r="H3006" s="153"/>
      <c r="I3006" s="153"/>
      <c r="J3006" s="153"/>
      <c r="K3006" s="153"/>
      <c r="L3006" s="147" t="str">
        <f ca="1">IFERROR(VLOOKUP(E3006,'1-SETUP'!$A$52:$N$144,11,FALSE),"")</f>
        <v/>
      </c>
      <c r="M3006" s="147"/>
      <c r="N3006" s="147"/>
      <c r="O3006" s="147"/>
      <c r="P3006" s="147"/>
      <c r="Q3006" s="148" t="str">
        <f ca="1">IFERROR(VLOOKUP(E3006,'1-SETUP'!$A$52:$AN$144,33,FALSE),"")</f>
        <v/>
      </c>
      <c r="R3006" s="148"/>
      <c r="S3006" s="148"/>
      <c r="T3006" s="148"/>
      <c r="U3006" s="148"/>
    </row>
    <row r="3007" spans="2:21" x14ac:dyDescent="0.45">
      <c r="B3007" s="154" t="str">
        <f t="shared" ca="1" si="176"/>
        <v/>
      </c>
      <c r="C3007" s="154" t="str">
        <f t="shared" ca="1" si="178"/>
        <v/>
      </c>
      <c r="D3007" s="154"/>
      <c r="E3007" s="153" t="str">
        <f t="shared" ca="1" si="177"/>
        <v/>
      </c>
      <c r="F3007" s="153"/>
      <c r="G3007" s="153"/>
      <c r="H3007" s="153"/>
      <c r="I3007" s="153"/>
      <c r="J3007" s="153"/>
      <c r="K3007" s="153"/>
      <c r="L3007" s="147" t="str">
        <f ca="1">IFERROR(VLOOKUP(E3007,'1-SETUP'!$A$52:$N$144,11,FALSE),"")</f>
        <v/>
      </c>
      <c r="M3007" s="147"/>
      <c r="N3007" s="147"/>
      <c r="O3007" s="147"/>
      <c r="P3007" s="147"/>
      <c r="Q3007" s="148" t="str">
        <f ca="1">IFERROR(VLOOKUP(E3007,'1-SETUP'!$A$52:$AN$144,33,FALSE),"")</f>
        <v/>
      </c>
      <c r="R3007" s="148"/>
      <c r="S3007" s="148"/>
      <c r="T3007" s="148"/>
      <c r="U3007" s="148"/>
    </row>
    <row r="3008" spans="2:21" x14ac:dyDescent="0.45">
      <c r="B3008" s="154" t="str">
        <f t="shared" ca="1" si="176"/>
        <v/>
      </c>
      <c r="C3008" s="154" t="str">
        <f t="shared" ca="1" si="178"/>
        <v/>
      </c>
      <c r="D3008" s="154"/>
      <c r="E3008" s="153" t="str">
        <f t="shared" ca="1" si="177"/>
        <v/>
      </c>
      <c r="F3008" s="153"/>
      <c r="G3008" s="153"/>
      <c r="H3008" s="153"/>
      <c r="I3008" s="153"/>
      <c r="J3008" s="153"/>
      <c r="K3008" s="153"/>
      <c r="L3008" s="147" t="str">
        <f ca="1">IFERROR(VLOOKUP(E3008,'1-SETUP'!$A$52:$N$144,11,FALSE),"")</f>
        <v/>
      </c>
      <c r="M3008" s="147"/>
      <c r="N3008" s="147"/>
      <c r="O3008" s="147"/>
      <c r="P3008" s="147"/>
      <c r="Q3008" s="148" t="str">
        <f ca="1">IFERROR(VLOOKUP(E3008,'1-SETUP'!$A$52:$AN$144,33,FALSE),"")</f>
        <v/>
      </c>
      <c r="R3008" s="148"/>
      <c r="S3008" s="148"/>
      <c r="T3008" s="148"/>
      <c r="U3008" s="148"/>
    </row>
    <row r="3009" spans="2:21" x14ac:dyDescent="0.45">
      <c r="B3009" s="154" t="str">
        <f t="shared" ca="1" si="176"/>
        <v/>
      </c>
      <c r="C3009" s="154" t="str">
        <f t="shared" ca="1" si="178"/>
        <v/>
      </c>
      <c r="D3009" s="154"/>
      <c r="E3009" s="153" t="str">
        <f t="shared" ca="1" si="177"/>
        <v/>
      </c>
      <c r="F3009" s="153"/>
      <c r="G3009" s="153"/>
      <c r="H3009" s="153"/>
      <c r="I3009" s="153"/>
      <c r="J3009" s="153"/>
      <c r="K3009" s="153"/>
      <c r="L3009" s="147" t="str">
        <f ca="1">IFERROR(VLOOKUP(E3009,'1-SETUP'!$A$52:$N$144,11,FALSE),"")</f>
        <v/>
      </c>
      <c r="M3009" s="147"/>
      <c r="N3009" s="147"/>
      <c r="O3009" s="147"/>
      <c r="P3009" s="147"/>
      <c r="Q3009" s="148" t="str">
        <f ca="1">IFERROR(VLOOKUP(E3009,'1-SETUP'!$A$52:$AN$144,33,FALSE),"")</f>
        <v/>
      </c>
      <c r="R3009" s="148"/>
      <c r="S3009" s="148"/>
      <c r="T3009" s="148"/>
      <c r="U3009" s="148"/>
    </row>
    <row r="3010" spans="2:21" x14ac:dyDescent="0.45">
      <c r="B3010" s="154" t="str">
        <f t="shared" ca="1" si="176"/>
        <v/>
      </c>
      <c r="C3010" s="154" t="str">
        <f t="shared" ca="1" si="178"/>
        <v/>
      </c>
      <c r="D3010" s="154"/>
      <c r="E3010" s="153" t="str">
        <f t="shared" ca="1" si="177"/>
        <v/>
      </c>
      <c r="F3010" s="153"/>
      <c r="G3010" s="153"/>
      <c r="H3010" s="153"/>
      <c r="I3010" s="153"/>
      <c r="J3010" s="153"/>
      <c r="K3010" s="153"/>
      <c r="L3010" s="147" t="str">
        <f ca="1">IFERROR(VLOOKUP(E3010,'1-SETUP'!$A$52:$N$144,11,FALSE),"")</f>
        <v/>
      </c>
      <c r="M3010" s="147"/>
      <c r="N3010" s="147"/>
      <c r="O3010" s="147"/>
      <c r="P3010" s="147"/>
      <c r="Q3010" s="148" t="str">
        <f ca="1">IFERROR(VLOOKUP(E3010,'1-SETUP'!$A$52:$AN$144,33,FALSE),"")</f>
        <v/>
      </c>
      <c r="R3010" s="148"/>
      <c r="S3010" s="148"/>
      <c r="T3010" s="148"/>
      <c r="U3010" s="148"/>
    </row>
    <row r="3011" spans="2:21" x14ac:dyDescent="0.45">
      <c r="B3011" s="154" t="str">
        <f t="shared" ca="1" si="176"/>
        <v/>
      </c>
      <c r="C3011" s="154" t="str">
        <f t="shared" ca="1" si="178"/>
        <v/>
      </c>
      <c r="D3011" s="154"/>
      <c r="E3011" s="153" t="str">
        <f t="shared" ca="1" si="177"/>
        <v/>
      </c>
      <c r="F3011" s="153"/>
      <c r="G3011" s="153"/>
      <c r="H3011" s="153"/>
      <c r="I3011" s="153"/>
      <c r="J3011" s="153"/>
      <c r="K3011" s="153"/>
      <c r="L3011" s="147" t="str">
        <f ca="1">IFERROR(VLOOKUP(E3011,'1-SETUP'!$A$52:$N$144,11,FALSE),"")</f>
        <v/>
      </c>
      <c r="M3011" s="147"/>
      <c r="N3011" s="147"/>
      <c r="O3011" s="147"/>
      <c r="P3011" s="147"/>
      <c r="Q3011" s="148" t="str">
        <f ca="1">IFERROR(VLOOKUP(E3011,'1-SETUP'!$A$52:$AN$144,33,FALSE),"")</f>
        <v/>
      </c>
      <c r="R3011" s="148"/>
      <c r="S3011" s="148"/>
      <c r="T3011" s="148"/>
      <c r="U3011" s="148"/>
    </row>
    <row r="3012" spans="2:21" x14ac:dyDescent="0.45">
      <c r="B3012" s="154" t="str">
        <f t="shared" ca="1" si="176"/>
        <v/>
      </c>
      <c r="C3012" s="154" t="str">
        <f t="shared" ca="1" si="178"/>
        <v/>
      </c>
      <c r="D3012" s="154"/>
      <c r="E3012" s="153" t="str">
        <f t="shared" ca="1" si="177"/>
        <v/>
      </c>
      <c r="F3012" s="153"/>
      <c r="G3012" s="153"/>
      <c r="H3012" s="153"/>
      <c r="I3012" s="153"/>
      <c r="J3012" s="153"/>
      <c r="K3012" s="153"/>
      <c r="L3012" s="147" t="str">
        <f ca="1">IFERROR(VLOOKUP(E3012,'1-SETUP'!$A$52:$N$144,11,FALSE),"")</f>
        <v/>
      </c>
      <c r="M3012" s="147"/>
      <c r="N3012" s="147"/>
      <c r="O3012" s="147"/>
      <c r="P3012" s="147"/>
      <c r="Q3012" s="148" t="str">
        <f ca="1">IFERROR(VLOOKUP(E3012,'1-SETUP'!$A$52:$AN$144,33,FALSE),"")</f>
        <v/>
      </c>
      <c r="R3012" s="148"/>
      <c r="S3012" s="148"/>
      <c r="T3012" s="148"/>
      <c r="U3012" s="148"/>
    </row>
    <row r="3013" spans="2:21" x14ac:dyDescent="0.45">
      <c r="B3013" s="154" t="str">
        <f t="shared" ca="1" si="176"/>
        <v/>
      </c>
      <c r="C3013" s="154" t="str">
        <f t="shared" ca="1" si="178"/>
        <v/>
      </c>
      <c r="D3013" s="154"/>
      <c r="E3013" s="153" t="str">
        <f t="shared" ca="1" si="177"/>
        <v/>
      </c>
      <c r="F3013" s="153"/>
      <c r="G3013" s="153"/>
      <c r="H3013" s="153"/>
      <c r="I3013" s="153"/>
      <c r="J3013" s="153"/>
      <c r="K3013" s="153"/>
      <c r="L3013" s="147" t="str">
        <f ca="1">IFERROR(VLOOKUP(E3013,'1-SETUP'!$A$52:$N$144,11,FALSE),"")</f>
        <v/>
      </c>
      <c r="M3013" s="147"/>
      <c r="N3013" s="147"/>
      <c r="O3013" s="147"/>
      <c r="P3013" s="147"/>
      <c r="Q3013" s="148" t="str">
        <f ca="1">IFERROR(VLOOKUP(E3013,'1-SETUP'!$A$52:$AN$144,33,FALSE),"")</f>
        <v/>
      </c>
      <c r="R3013" s="148"/>
      <c r="S3013" s="148"/>
      <c r="T3013" s="148"/>
      <c r="U3013" s="148"/>
    </row>
    <row r="3014" spans="2:21" x14ac:dyDescent="0.45">
      <c r="B3014" s="154" t="str">
        <f t="shared" ca="1" si="176"/>
        <v/>
      </c>
      <c r="C3014" s="154" t="str">
        <f t="shared" ca="1" si="178"/>
        <v/>
      </c>
      <c r="D3014" s="154"/>
      <c r="E3014" s="153" t="str">
        <f t="shared" ca="1" si="177"/>
        <v/>
      </c>
      <c r="F3014" s="153"/>
      <c r="G3014" s="153"/>
      <c r="H3014" s="153"/>
      <c r="I3014" s="153"/>
      <c r="J3014" s="153"/>
      <c r="K3014" s="153"/>
      <c r="L3014" s="147" t="str">
        <f ca="1">IFERROR(VLOOKUP(E3014,'1-SETUP'!$A$52:$N$144,11,FALSE),"")</f>
        <v/>
      </c>
      <c r="M3014" s="147"/>
      <c r="N3014" s="147"/>
      <c r="O3014" s="147"/>
      <c r="P3014" s="147"/>
      <c r="Q3014" s="148" t="str">
        <f ca="1">IFERROR(VLOOKUP(E3014,'1-SETUP'!$A$52:$AN$144,33,FALSE),"")</f>
        <v/>
      </c>
      <c r="R3014" s="148"/>
      <c r="S3014" s="148"/>
      <c r="T3014" s="148"/>
      <c r="U3014" s="148"/>
    </row>
    <row r="3015" spans="2:21" x14ac:dyDescent="0.45">
      <c r="B3015" s="154" t="str">
        <f t="shared" ref="B3015:B3078" ca="1" si="179">H1114</f>
        <v/>
      </c>
      <c r="C3015" s="154" t="str">
        <f t="shared" ca="1" si="178"/>
        <v/>
      </c>
      <c r="D3015" s="154"/>
      <c r="E3015" s="153" t="str">
        <f t="shared" ref="E3015:E3078" ca="1" si="180">I1114</f>
        <v/>
      </c>
      <c r="F3015" s="153"/>
      <c r="G3015" s="153"/>
      <c r="H3015" s="153"/>
      <c r="I3015" s="153"/>
      <c r="J3015" s="153"/>
      <c r="K3015" s="153"/>
      <c r="L3015" s="147" t="str">
        <f ca="1">IFERROR(VLOOKUP(E3015,'1-SETUP'!$A$52:$N$144,11,FALSE),"")</f>
        <v/>
      </c>
      <c r="M3015" s="147"/>
      <c r="N3015" s="147"/>
      <c r="O3015" s="147"/>
      <c r="P3015" s="147"/>
      <c r="Q3015" s="148" t="str">
        <f ca="1">IFERROR(VLOOKUP(E3015,'1-SETUP'!$A$52:$AN$144,33,FALSE),"")</f>
        <v/>
      </c>
      <c r="R3015" s="148"/>
      <c r="S3015" s="148"/>
      <c r="T3015" s="148"/>
      <c r="U3015" s="148"/>
    </row>
    <row r="3016" spans="2:21" x14ac:dyDescent="0.45">
      <c r="B3016" s="154" t="str">
        <f t="shared" ca="1" si="179"/>
        <v/>
      </c>
      <c r="C3016" s="154" t="str">
        <f t="shared" ref="C3016:C3079" ca="1" si="181">I1115</f>
        <v/>
      </c>
      <c r="D3016" s="154"/>
      <c r="E3016" s="153" t="str">
        <f t="shared" ca="1" si="180"/>
        <v/>
      </c>
      <c r="F3016" s="153"/>
      <c r="G3016" s="153"/>
      <c r="H3016" s="153"/>
      <c r="I3016" s="153"/>
      <c r="J3016" s="153"/>
      <c r="K3016" s="153"/>
      <c r="L3016" s="147" t="str">
        <f ca="1">IFERROR(VLOOKUP(E3016,'1-SETUP'!$A$52:$N$144,11,FALSE),"")</f>
        <v/>
      </c>
      <c r="M3016" s="147"/>
      <c r="N3016" s="147"/>
      <c r="O3016" s="147"/>
      <c r="P3016" s="147"/>
      <c r="Q3016" s="148" t="str">
        <f ca="1">IFERROR(VLOOKUP(E3016,'1-SETUP'!$A$52:$AN$144,33,FALSE),"")</f>
        <v/>
      </c>
      <c r="R3016" s="148"/>
      <c r="S3016" s="148"/>
      <c r="T3016" s="148"/>
      <c r="U3016" s="148"/>
    </row>
    <row r="3017" spans="2:21" x14ac:dyDescent="0.45">
      <c r="B3017" s="154" t="str">
        <f t="shared" ca="1" si="179"/>
        <v/>
      </c>
      <c r="C3017" s="154" t="str">
        <f t="shared" ca="1" si="181"/>
        <v/>
      </c>
      <c r="D3017" s="154"/>
      <c r="E3017" s="153" t="str">
        <f t="shared" ca="1" si="180"/>
        <v/>
      </c>
      <c r="F3017" s="153"/>
      <c r="G3017" s="153"/>
      <c r="H3017" s="153"/>
      <c r="I3017" s="153"/>
      <c r="J3017" s="153"/>
      <c r="K3017" s="153"/>
      <c r="L3017" s="147" t="str">
        <f ca="1">IFERROR(VLOOKUP(E3017,'1-SETUP'!$A$52:$N$144,11,FALSE),"")</f>
        <v/>
      </c>
      <c r="M3017" s="147"/>
      <c r="N3017" s="147"/>
      <c r="O3017" s="147"/>
      <c r="P3017" s="147"/>
      <c r="Q3017" s="148" t="str">
        <f ca="1">IFERROR(VLOOKUP(E3017,'1-SETUP'!$A$52:$AN$144,33,FALSE),"")</f>
        <v/>
      </c>
      <c r="R3017" s="148"/>
      <c r="S3017" s="148"/>
      <c r="T3017" s="148"/>
      <c r="U3017" s="148"/>
    </row>
    <row r="3018" spans="2:21" x14ac:dyDescent="0.45">
      <c r="B3018" s="154" t="str">
        <f t="shared" ca="1" si="179"/>
        <v/>
      </c>
      <c r="C3018" s="154" t="str">
        <f t="shared" ca="1" si="181"/>
        <v/>
      </c>
      <c r="D3018" s="154"/>
      <c r="E3018" s="153" t="str">
        <f t="shared" ca="1" si="180"/>
        <v/>
      </c>
      <c r="F3018" s="153"/>
      <c r="G3018" s="153"/>
      <c r="H3018" s="153"/>
      <c r="I3018" s="153"/>
      <c r="J3018" s="153"/>
      <c r="K3018" s="153"/>
      <c r="L3018" s="147" t="str">
        <f ca="1">IFERROR(VLOOKUP(E3018,'1-SETUP'!$A$52:$N$144,11,FALSE),"")</f>
        <v/>
      </c>
      <c r="M3018" s="147"/>
      <c r="N3018" s="147"/>
      <c r="O3018" s="147"/>
      <c r="P3018" s="147"/>
      <c r="Q3018" s="148" t="str">
        <f ca="1">IFERROR(VLOOKUP(E3018,'1-SETUP'!$A$52:$AN$144,33,FALSE),"")</f>
        <v/>
      </c>
      <c r="R3018" s="148"/>
      <c r="S3018" s="148"/>
      <c r="T3018" s="148"/>
      <c r="U3018" s="148"/>
    </row>
    <row r="3019" spans="2:21" x14ac:dyDescent="0.45">
      <c r="B3019" s="154" t="str">
        <f t="shared" ca="1" si="179"/>
        <v/>
      </c>
      <c r="C3019" s="154" t="str">
        <f t="shared" ca="1" si="181"/>
        <v/>
      </c>
      <c r="D3019" s="154"/>
      <c r="E3019" s="153" t="str">
        <f t="shared" ca="1" si="180"/>
        <v/>
      </c>
      <c r="F3019" s="153"/>
      <c r="G3019" s="153"/>
      <c r="H3019" s="153"/>
      <c r="I3019" s="153"/>
      <c r="J3019" s="153"/>
      <c r="K3019" s="153"/>
      <c r="L3019" s="147" t="str">
        <f ca="1">IFERROR(VLOOKUP(E3019,'1-SETUP'!$A$52:$N$144,11,FALSE),"")</f>
        <v/>
      </c>
      <c r="M3019" s="147"/>
      <c r="N3019" s="147"/>
      <c r="O3019" s="147"/>
      <c r="P3019" s="147"/>
      <c r="Q3019" s="148" t="str">
        <f ca="1">IFERROR(VLOOKUP(E3019,'1-SETUP'!$A$52:$AN$144,33,FALSE),"")</f>
        <v/>
      </c>
      <c r="R3019" s="148"/>
      <c r="S3019" s="148"/>
      <c r="T3019" s="148"/>
      <c r="U3019" s="148"/>
    </row>
    <row r="3020" spans="2:21" x14ac:dyDescent="0.45">
      <c r="B3020" s="154" t="str">
        <f t="shared" ca="1" si="179"/>
        <v/>
      </c>
      <c r="C3020" s="154" t="str">
        <f t="shared" ca="1" si="181"/>
        <v/>
      </c>
      <c r="D3020" s="154"/>
      <c r="E3020" s="153" t="str">
        <f t="shared" ca="1" si="180"/>
        <v/>
      </c>
      <c r="F3020" s="153"/>
      <c r="G3020" s="153"/>
      <c r="H3020" s="153"/>
      <c r="I3020" s="153"/>
      <c r="J3020" s="153"/>
      <c r="K3020" s="153"/>
      <c r="L3020" s="147" t="str">
        <f ca="1">IFERROR(VLOOKUP(E3020,'1-SETUP'!$A$52:$N$144,11,FALSE),"")</f>
        <v/>
      </c>
      <c r="M3020" s="147"/>
      <c r="N3020" s="147"/>
      <c r="O3020" s="147"/>
      <c r="P3020" s="147"/>
      <c r="Q3020" s="148" t="str">
        <f ca="1">IFERROR(VLOOKUP(E3020,'1-SETUP'!$A$52:$AN$144,33,FALSE),"")</f>
        <v/>
      </c>
      <c r="R3020" s="148"/>
      <c r="S3020" s="148"/>
      <c r="T3020" s="148"/>
      <c r="U3020" s="148"/>
    </row>
    <row r="3021" spans="2:21" x14ac:dyDescent="0.45">
      <c r="B3021" s="154" t="str">
        <f t="shared" ca="1" si="179"/>
        <v/>
      </c>
      <c r="C3021" s="154" t="str">
        <f t="shared" ca="1" si="181"/>
        <v/>
      </c>
      <c r="D3021" s="154"/>
      <c r="E3021" s="153" t="str">
        <f t="shared" ca="1" si="180"/>
        <v/>
      </c>
      <c r="F3021" s="153"/>
      <c r="G3021" s="153"/>
      <c r="H3021" s="153"/>
      <c r="I3021" s="153"/>
      <c r="J3021" s="153"/>
      <c r="K3021" s="153"/>
      <c r="L3021" s="147" t="str">
        <f ca="1">IFERROR(VLOOKUP(E3021,'1-SETUP'!$A$52:$N$144,11,FALSE),"")</f>
        <v/>
      </c>
      <c r="M3021" s="147"/>
      <c r="N3021" s="147"/>
      <c r="O3021" s="147"/>
      <c r="P3021" s="147"/>
      <c r="Q3021" s="148" t="str">
        <f ca="1">IFERROR(VLOOKUP(E3021,'1-SETUP'!$A$52:$AN$144,33,FALSE),"")</f>
        <v/>
      </c>
      <c r="R3021" s="148"/>
      <c r="S3021" s="148"/>
      <c r="T3021" s="148"/>
      <c r="U3021" s="148"/>
    </row>
    <row r="3022" spans="2:21" x14ac:dyDescent="0.45">
      <c r="B3022" s="154" t="str">
        <f t="shared" ca="1" si="179"/>
        <v/>
      </c>
      <c r="C3022" s="154" t="str">
        <f t="shared" ca="1" si="181"/>
        <v/>
      </c>
      <c r="D3022" s="154"/>
      <c r="E3022" s="153" t="str">
        <f t="shared" ca="1" si="180"/>
        <v/>
      </c>
      <c r="F3022" s="153"/>
      <c r="G3022" s="153"/>
      <c r="H3022" s="153"/>
      <c r="I3022" s="153"/>
      <c r="J3022" s="153"/>
      <c r="K3022" s="153"/>
      <c r="L3022" s="147" t="str">
        <f ca="1">IFERROR(VLOOKUP(E3022,'1-SETUP'!$A$52:$N$144,11,FALSE),"")</f>
        <v/>
      </c>
      <c r="M3022" s="147"/>
      <c r="N3022" s="147"/>
      <c r="O3022" s="147"/>
      <c r="P3022" s="147"/>
      <c r="Q3022" s="148" t="str">
        <f ca="1">IFERROR(VLOOKUP(E3022,'1-SETUP'!$A$52:$AN$144,33,FALSE),"")</f>
        <v/>
      </c>
      <c r="R3022" s="148"/>
      <c r="S3022" s="148"/>
      <c r="T3022" s="148"/>
      <c r="U3022" s="148"/>
    </row>
    <row r="3023" spans="2:21" x14ac:dyDescent="0.45">
      <c r="B3023" s="154" t="str">
        <f t="shared" ca="1" si="179"/>
        <v/>
      </c>
      <c r="C3023" s="154" t="str">
        <f t="shared" ca="1" si="181"/>
        <v/>
      </c>
      <c r="D3023" s="154"/>
      <c r="E3023" s="153" t="str">
        <f t="shared" ca="1" si="180"/>
        <v/>
      </c>
      <c r="F3023" s="153"/>
      <c r="G3023" s="153"/>
      <c r="H3023" s="153"/>
      <c r="I3023" s="153"/>
      <c r="J3023" s="153"/>
      <c r="K3023" s="153"/>
      <c r="L3023" s="147" t="str">
        <f ca="1">IFERROR(VLOOKUP(E3023,'1-SETUP'!$A$52:$N$144,11,FALSE),"")</f>
        <v/>
      </c>
      <c r="M3023" s="147"/>
      <c r="N3023" s="147"/>
      <c r="O3023" s="147"/>
      <c r="P3023" s="147"/>
      <c r="Q3023" s="148" t="str">
        <f ca="1">IFERROR(VLOOKUP(E3023,'1-SETUP'!$A$52:$AN$144,33,FALSE),"")</f>
        <v/>
      </c>
      <c r="R3023" s="148"/>
      <c r="S3023" s="148"/>
      <c r="T3023" s="148"/>
      <c r="U3023" s="148"/>
    </row>
    <row r="3024" spans="2:21" x14ac:dyDescent="0.45">
      <c r="B3024" s="154" t="str">
        <f t="shared" ca="1" si="179"/>
        <v/>
      </c>
      <c r="C3024" s="154" t="str">
        <f t="shared" ca="1" si="181"/>
        <v/>
      </c>
      <c r="D3024" s="154"/>
      <c r="E3024" s="153" t="str">
        <f t="shared" ca="1" si="180"/>
        <v/>
      </c>
      <c r="F3024" s="153"/>
      <c r="G3024" s="153"/>
      <c r="H3024" s="153"/>
      <c r="I3024" s="153"/>
      <c r="J3024" s="153"/>
      <c r="K3024" s="153"/>
      <c r="L3024" s="147" t="str">
        <f ca="1">IFERROR(VLOOKUP(E3024,'1-SETUP'!$A$52:$N$144,11,FALSE),"")</f>
        <v/>
      </c>
      <c r="M3024" s="147"/>
      <c r="N3024" s="147"/>
      <c r="O3024" s="147"/>
      <c r="P3024" s="147"/>
      <c r="Q3024" s="148" t="str">
        <f ca="1">IFERROR(VLOOKUP(E3024,'1-SETUP'!$A$52:$AN$144,33,FALSE),"")</f>
        <v/>
      </c>
      <c r="R3024" s="148"/>
      <c r="S3024" s="148"/>
      <c r="T3024" s="148"/>
      <c r="U3024" s="148"/>
    </row>
    <row r="3025" spans="2:21" x14ac:dyDescent="0.45">
      <c r="B3025" s="154" t="str">
        <f t="shared" ca="1" si="179"/>
        <v/>
      </c>
      <c r="C3025" s="154" t="str">
        <f t="shared" ca="1" si="181"/>
        <v/>
      </c>
      <c r="D3025" s="154"/>
      <c r="E3025" s="153" t="str">
        <f t="shared" ca="1" si="180"/>
        <v/>
      </c>
      <c r="F3025" s="153"/>
      <c r="G3025" s="153"/>
      <c r="H3025" s="153"/>
      <c r="I3025" s="153"/>
      <c r="J3025" s="153"/>
      <c r="K3025" s="153"/>
      <c r="L3025" s="147" t="str">
        <f ca="1">IFERROR(VLOOKUP(E3025,'1-SETUP'!$A$52:$N$144,11,FALSE),"")</f>
        <v/>
      </c>
      <c r="M3025" s="147"/>
      <c r="N3025" s="147"/>
      <c r="O3025" s="147"/>
      <c r="P3025" s="147"/>
      <c r="Q3025" s="148" t="str">
        <f ca="1">IFERROR(VLOOKUP(E3025,'1-SETUP'!$A$52:$AN$144,33,FALSE),"")</f>
        <v/>
      </c>
      <c r="R3025" s="148"/>
      <c r="S3025" s="148"/>
      <c r="T3025" s="148"/>
      <c r="U3025" s="148"/>
    </row>
    <row r="3026" spans="2:21" x14ac:dyDescent="0.45">
      <c r="B3026" s="154" t="str">
        <f t="shared" ca="1" si="179"/>
        <v/>
      </c>
      <c r="C3026" s="154" t="str">
        <f t="shared" ca="1" si="181"/>
        <v/>
      </c>
      <c r="D3026" s="154"/>
      <c r="E3026" s="153" t="str">
        <f t="shared" ca="1" si="180"/>
        <v/>
      </c>
      <c r="F3026" s="153"/>
      <c r="G3026" s="153"/>
      <c r="H3026" s="153"/>
      <c r="I3026" s="153"/>
      <c r="J3026" s="153"/>
      <c r="K3026" s="153"/>
      <c r="L3026" s="147" t="str">
        <f ca="1">IFERROR(VLOOKUP(E3026,'1-SETUP'!$A$52:$N$144,11,FALSE),"")</f>
        <v/>
      </c>
      <c r="M3026" s="147"/>
      <c r="N3026" s="147"/>
      <c r="O3026" s="147"/>
      <c r="P3026" s="147"/>
      <c r="Q3026" s="148" t="str">
        <f ca="1">IFERROR(VLOOKUP(E3026,'1-SETUP'!$A$52:$AN$144,33,FALSE),"")</f>
        <v/>
      </c>
      <c r="R3026" s="148"/>
      <c r="S3026" s="148"/>
      <c r="T3026" s="148"/>
      <c r="U3026" s="148"/>
    </row>
    <row r="3027" spans="2:21" x14ac:dyDescent="0.45">
      <c r="B3027" s="154" t="str">
        <f t="shared" ca="1" si="179"/>
        <v/>
      </c>
      <c r="C3027" s="154" t="str">
        <f t="shared" ca="1" si="181"/>
        <v/>
      </c>
      <c r="D3027" s="154"/>
      <c r="E3027" s="153" t="str">
        <f t="shared" ca="1" si="180"/>
        <v/>
      </c>
      <c r="F3027" s="153"/>
      <c r="G3027" s="153"/>
      <c r="H3027" s="153"/>
      <c r="I3027" s="153"/>
      <c r="J3027" s="153"/>
      <c r="K3027" s="153"/>
      <c r="L3027" s="147" t="str">
        <f ca="1">IFERROR(VLOOKUP(E3027,'1-SETUP'!$A$52:$N$144,11,FALSE),"")</f>
        <v/>
      </c>
      <c r="M3027" s="147"/>
      <c r="N3027" s="147"/>
      <c r="O3027" s="147"/>
      <c r="P3027" s="147"/>
      <c r="Q3027" s="148" t="str">
        <f ca="1">IFERROR(VLOOKUP(E3027,'1-SETUP'!$A$52:$AN$144,33,FALSE),"")</f>
        <v/>
      </c>
      <c r="R3027" s="148"/>
      <c r="S3027" s="148"/>
      <c r="T3027" s="148"/>
      <c r="U3027" s="148"/>
    </row>
    <row r="3028" spans="2:21" x14ac:dyDescent="0.45">
      <c r="B3028" s="154" t="str">
        <f t="shared" ca="1" si="179"/>
        <v/>
      </c>
      <c r="C3028" s="154" t="str">
        <f t="shared" ca="1" si="181"/>
        <v/>
      </c>
      <c r="D3028" s="154"/>
      <c r="E3028" s="153" t="str">
        <f t="shared" ca="1" si="180"/>
        <v/>
      </c>
      <c r="F3028" s="153"/>
      <c r="G3028" s="153"/>
      <c r="H3028" s="153"/>
      <c r="I3028" s="153"/>
      <c r="J3028" s="153"/>
      <c r="K3028" s="153"/>
      <c r="L3028" s="147" t="str">
        <f ca="1">IFERROR(VLOOKUP(E3028,'1-SETUP'!$A$52:$N$144,11,FALSE),"")</f>
        <v/>
      </c>
      <c r="M3028" s="147"/>
      <c r="N3028" s="147"/>
      <c r="O3028" s="147"/>
      <c r="P3028" s="147"/>
      <c r="Q3028" s="148" t="str">
        <f ca="1">IFERROR(VLOOKUP(E3028,'1-SETUP'!$A$52:$AN$144,33,FALSE),"")</f>
        <v/>
      </c>
      <c r="R3028" s="148"/>
      <c r="S3028" s="148"/>
      <c r="T3028" s="148"/>
      <c r="U3028" s="148"/>
    </row>
    <row r="3029" spans="2:21" x14ac:dyDescent="0.45">
      <c r="B3029" s="154" t="str">
        <f t="shared" ca="1" si="179"/>
        <v/>
      </c>
      <c r="C3029" s="154" t="str">
        <f t="shared" ca="1" si="181"/>
        <v/>
      </c>
      <c r="D3029" s="154"/>
      <c r="E3029" s="153" t="str">
        <f t="shared" ca="1" si="180"/>
        <v/>
      </c>
      <c r="F3029" s="153"/>
      <c r="G3029" s="153"/>
      <c r="H3029" s="153"/>
      <c r="I3029" s="153"/>
      <c r="J3029" s="153"/>
      <c r="K3029" s="153"/>
      <c r="L3029" s="147" t="str">
        <f ca="1">IFERROR(VLOOKUP(E3029,'1-SETUP'!$A$52:$N$144,11,FALSE),"")</f>
        <v/>
      </c>
      <c r="M3029" s="147"/>
      <c r="N3029" s="147"/>
      <c r="O3029" s="147"/>
      <c r="P3029" s="147"/>
      <c r="Q3029" s="148" t="str">
        <f ca="1">IFERROR(VLOOKUP(E3029,'1-SETUP'!$A$52:$AN$144,33,FALSE),"")</f>
        <v/>
      </c>
      <c r="R3029" s="148"/>
      <c r="S3029" s="148"/>
      <c r="T3029" s="148"/>
      <c r="U3029" s="148"/>
    </row>
    <row r="3030" spans="2:21" x14ac:dyDescent="0.45">
      <c r="B3030" s="154" t="str">
        <f t="shared" ca="1" si="179"/>
        <v/>
      </c>
      <c r="C3030" s="154" t="str">
        <f t="shared" ca="1" si="181"/>
        <v/>
      </c>
      <c r="D3030" s="154"/>
      <c r="E3030" s="153" t="str">
        <f t="shared" ca="1" si="180"/>
        <v/>
      </c>
      <c r="F3030" s="153"/>
      <c r="G3030" s="153"/>
      <c r="H3030" s="153"/>
      <c r="I3030" s="153"/>
      <c r="J3030" s="153"/>
      <c r="K3030" s="153"/>
      <c r="L3030" s="147" t="str">
        <f ca="1">IFERROR(VLOOKUP(E3030,'1-SETUP'!$A$52:$N$144,11,FALSE),"")</f>
        <v/>
      </c>
      <c r="M3030" s="147"/>
      <c r="N3030" s="147"/>
      <c r="O3030" s="147"/>
      <c r="P3030" s="147"/>
      <c r="Q3030" s="148" t="str">
        <f ca="1">IFERROR(VLOOKUP(E3030,'1-SETUP'!$A$52:$AN$144,33,FALSE),"")</f>
        <v/>
      </c>
      <c r="R3030" s="148"/>
      <c r="S3030" s="148"/>
      <c r="T3030" s="148"/>
      <c r="U3030" s="148"/>
    </row>
    <row r="3031" spans="2:21" x14ac:dyDescent="0.45">
      <c r="B3031" s="154" t="str">
        <f t="shared" ca="1" si="179"/>
        <v/>
      </c>
      <c r="C3031" s="154" t="str">
        <f t="shared" ca="1" si="181"/>
        <v/>
      </c>
      <c r="D3031" s="154"/>
      <c r="E3031" s="153" t="str">
        <f t="shared" ca="1" si="180"/>
        <v/>
      </c>
      <c r="F3031" s="153"/>
      <c r="G3031" s="153"/>
      <c r="H3031" s="153"/>
      <c r="I3031" s="153"/>
      <c r="J3031" s="153"/>
      <c r="K3031" s="153"/>
      <c r="L3031" s="147" t="str">
        <f ca="1">IFERROR(VLOOKUP(E3031,'1-SETUP'!$A$52:$N$144,11,FALSE),"")</f>
        <v/>
      </c>
      <c r="M3031" s="147"/>
      <c r="N3031" s="147"/>
      <c r="O3031" s="147"/>
      <c r="P3031" s="147"/>
      <c r="Q3031" s="148" t="str">
        <f ca="1">IFERROR(VLOOKUP(E3031,'1-SETUP'!$A$52:$AN$144,33,FALSE),"")</f>
        <v/>
      </c>
      <c r="R3031" s="148"/>
      <c r="S3031" s="148"/>
      <c r="T3031" s="148"/>
      <c r="U3031" s="148"/>
    </row>
    <row r="3032" spans="2:21" x14ac:dyDescent="0.45">
      <c r="B3032" s="154" t="str">
        <f t="shared" ca="1" si="179"/>
        <v/>
      </c>
      <c r="C3032" s="154" t="str">
        <f t="shared" ca="1" si="181"/>
        <v/>
      </c>
      <c r="D3032" s="154"/>
      <c r="E3032" s="153" t="str">
        <f t="shared" ca="1" si="180"/>
        <v/>
      </c>
      <c r="F3032" s="153"/>
      <c r="G3032" s="153"/>
      <c r="H3032" s="153"/>
      <c r="I3032" s="153"/>
      <c r="J3032" s="153"/>
      <c r="K3032" s="153"/>
      <c r="L3032" s="147" t="str">
        <f ca="1">IFERROR(VLOOKUP(E3032,'1-SETUP'!$A$52:$N$144,11,FALSE),"")</f>
        <v/>
      </c>
      <c r="M3032" s="147"/>
      <c r="N3032" s="147"/>
      <c r="O3032" s="147"/>
      <c r="P3032" s="147"/>
      <c r="Q3032" s="148" t="str">
        <f ca="1">IFERROR(VLOOKUP(E3032,'1-SETUP'!$A$52:$AN$144,33,FALSE),"")</f>
        <v/>
      </c>
      <c r="R3032" s="148"/>
      <c r="S3032" s="148"/>
      <c r="T3032" s="148"/>
      <c r="U3032" s="148"/>
    </row>
    <row r="3033" spans="2:21" x14ac:dyDescent="0.45">
      <c r="B3033" s="154" t="str">
        <f t="shared" ca="1" si="179"/>
        <v/>
      </c>
      <c r="C3033" s="154" t="str">
        <f t="shared" ca="1" si="181"/>
        <v/>
      </c>
      <c r="D3033" s="154"/>
      <c r="E3033" s="153" t="str">
        <f t="shared" ca="1" si="180"/>
        <v/>
      </c>
      <c r="F3033" s="153"/>
      <c r="G3033" s="153"/>
      <c r="H3033" s="153"/>
      <c r="I3033" s="153"/>
      <c r="J3033" s="153"/>
      <c r="K3033" s="153"/>
      <c r="L3033" s="147" t="str">
        <f ca="1">IFERROR(VLOOKUP(E3033,'1-SETUP'!$A$52:$N$144,11,FALSE),"")</f>
        <v/>
      </c>
      <c r="M3033" s="147"/>
      <c r="N3033" s="147"/>
      <c r="O3033" s="147"/>
      <c r="P3033" s="147"/>
      <c r="Q3033" s="148" t="str">
        <f ca="1">IFERROR(VLOOKUP(E3033,'1-SETUP'!$A$52:$AN$144,33,FALSE),"")</f>
        <v/>
      </c>
      <c r="R3033" s="148"/>
      <c r="S3033" s="148"/>
      <c r="T3033" s="148"/>
      <c r="U3033" s="148"/>
    </row>
    <row r="3034" spans="2:21" x14ac:dyDescent="0.45">
      <c r="B3034" s="154" t="str">
        <f t="shared" ca="1" si="179"/>
        <v/>
      </c>
      <c r="C3034" s="154" t="str">
        <f t="shared" ca="1" si="181"/>
        <v/>
      </c>
      <c r="D3034" s="154"/>
      <c r="E3034" s="153" t="str">
        <f t="shared" ca="1" si="180"/>
        <v/>
      </c>
      <c r="F3034" s="153"/>
      <c r="G3034" s="153"/>
      <c r="H3034" s="153"/>
      <c r="I3034" s="153"/>
      <c r="J3034" s="153"/>
      <c r="K3034" s="153"/>
      <c r="L3034" s="147" t="str">
        <f ca="1">IFERROR(VLOOKUP(E3034,'1-SETUP'!$A$52:$N$144,11,FALSE),"")</f>
        <v/>
      </c>
      <c r="M3034" s="147"/>
      <c r="N3034" s="147"/>
      <c r="O3034" s="147"/>
      <c r="P3034" s="147"/>
      <c r="Q3034" s="148" t="str">
        <f ca="1">IFERROR(VLOOKUP(E3034,'1-SETUP'!$A$52:$AN$144,33,FALSE),"")</f>
        <v/>
      </c>
      <c r="R3034" s="148"/>
      <c r="S3034" s="148"/>
      <c r="T3034" s="148"/>
      <c r="U3034" s="148"/>
    </row>
    <row r="3035" spans="2:21" x14ac:dyDescent="0.45">
      <c r="B3035" s="154" t="str">
        <f t="shared" ca="1" si="179"/>
        <v/>
      </c>
      <c r="C3035" s="154" t="str">
        <f t="shared" ca="1" si="181"/>
        <v/>
      </c>
      <c r="D3035" s="154"/>
      <c r="E3035" s="153" t="str">
        <f t="shared" ca="1" si="180"/>
        <v/>
      </c>
      <c r="F3035" s="153"/>
      <c r="G3035" s="153"/>
      <c r="H3035" s="153"/>
      <c r="I3035" s="153"/>
      <c r="J3035" s="153"/>
      <c r="K3035" s="153"/>
      <c r="L3035" s="147" t="str">
        <f ca="1">IFERROR(VLOOKUP(E3035,'1-SETUP'!$A$52:$N$144,11,FALSE),"")</f>
        <v/>
      </c>
      <c r="M3035" s="147"/>
      <c r="N3035" s="147"/>
      <c r="O3035" s="147"/>
      <c r="P3035" s="147"/>
      <c r="Q3035" s="148" t="str">
        <f ca="1">IFERROR(VLOOKUP(E3035,'1-SETUP'!$A$52:$AN$144,33,FALSE),"")</f>
        <v/>
      </c>
      <c r="R3035" s="148"/>
      <c r="S3035" s="148"/>
      <c r="T3035" s="148"/>
      <c r="U3035" s="148"/>
    </row>
    <row r="3036" spans="2:21" x14ac:dyDescent="0.45">
      <c r="B3036" s="154" t="str">
        <f t="shared" ca="1" si="179"/>
        <v/>
      </c>
      <c r="C3036" s="154" t="str">
        <f t="shared" ca="1" si="181"/>
        <v/>
      </c>
      <c r="D3036" s="154"/>
      <c r="E3036" s="153" t="str">
        <f t="shared" ca="1" si="180"/>
        <v/>
      </c>
      <c r="F3036" s="153"/>
      <c r="G3036" s="153"/>
      <c r="H3036" s="153"/>
      <c r="I3036" s="153"/>
      <c r="J3036" s="153"/>
      <c r="K3036" s="153"/>
      <c r="L3036" s="147" t="str">
        <f ca="1">IFERROR(VLOOKUP(E3036,'1-SETUP'!$A$52:$N$144,11,FALSE),"")</f>
        <v/>
      </c>
      <c r="M3036" s="147"/>
      <c r="N3036" s="147"/>
      <c r="O3036" s="147"/>
      <c r="P3036" s="147"/>
      <c r="Q3036" s="148" t="str">
        <f ca="1">IFERROR(VLOOKUP(E3036,'1-SETUP'!$A$52:$AN$144,33,FALSE),"")</f>
        <v/>
      </c>
      <c r="R3036" s="148"/>
      <c r="S3036" s="148"/>
      <c r="T3036" s="148"/>
      <c r="U3036" s="148"/>
    </row>
    <row r="3037" spans="2:21" x14ac:dyDescent="0.45">
      <c r="B3037" s="154" t="str">
        <f t="shared" ca="1" si="179"/>
        <v/>
      </c>
      <c r="C3037" s="154" t="str">
        <f t="shared" ca="1" si="181"/>
        <v/>
      </c>
      <c r="D3037" s="154"/>
      <c r="E3037" s="153" t="str">
        <f t="shared" ca="1" si="180"/>
        <v/>
      </c>
      <c r="F3037" s="153"/>
      <c r="G3037" s="153"/>
      <c r="H3037" s="153"/>
      <c r="I3037" s="153"/>
      <c r="J3037" s="153"/>
      <c r="K3037" s="153"/>
      <c r="L3037" s="147" t="str">
        <f ca="1">IFERROR(VLOOKUP(E3037,'1-SETUP'!$A$52:$N$144,11,FALSE),"")</f>
        <v/>
      </c>
      <c r="M3037" s="147"/>
      <c r="N3037" s="147"/>
      <c r="O3037" s="147"/>
      <c r="P3037" s="147"/>
      <c r="Q3037" s="148" t="str">
        <f ca="1">IFERROR(VLOOKUP(E3037,'1-SETUP'!$A$52:$AN$144,33,FALSE),"")</f>
        <v/>
      </c>
      <c r="R3037" s="148"/>
      <c r="S3037" s="148"/>
      <c r="T3037" s="148"/>
      <c r="U3037" s="148"/>
    </row>
    <row r="3038" spans="2:21" x14ac:dyDescent="0.45">
      <c r="B3038" s="154" t="str">
        <f t="shared" ca="1" si="179"/>
        <v/>
      </c>
      <c r="C3038" s="154" t="str">
        <f t="shared" ca="1" si="181"/>
        <v/>
      </c>
      <c r="D3038" s="154"/>
      <c r="E3038" s="153" t="str">
        <f t="shared" ca="1" si="180"/>
        <v/>
      </c>
      <c r="F3038" s="153"/>
      <c r="G3038" s="153"/>
      <c r="H3038" s="153"/>
      <c r="I3038" s="153"/>
      <c r="J3038" s="153"/>
      <c r="K3038" s="153"/>
      <c r="L3038" s="147" t="str">
        <f ca="1">IFERROR(VLOOKUP(E3038,'1-SETUP'!$A$52:$N$144,11,FALSE),"")</f>
        <v/>
      </c>
      <c r="M3038" s="147"/>
      <c r="N3038" s="147"/>
      <c r="O3038" s="147"/>
      <c r="P3038" s="147"/>
      <c r="Q3038" s="148" t="str">
        <f ca="1">IFERROR(VLOOKUP(E3038,'1-SETUP'!$A$52:$AN$144,33,FALSE),"")</f>
        <v/>
      </c>
      <c r="R3038" s="148"/>
      <c r="S3038" s="148"/>
      <c r="T3038" s="148"/>
      <c r="U3038" s="148"/>
    </row>
    <row r="3039" spans="2:21" x14ac:dyDescent="0.45">
      <c r="B3039" s="154" t="str">
        <f t="shared" ca="1" si="179"/>
        <v/>
      </c>
      <c r="C3039" s="154" t="str">
        <f t="shared" ca="1" si="181"/>
        <v/>
      </c>
      <c r="D3039" s="154"/>
      <c r="E3039" s="153" t="str">
        <f t="shared" ca="1" si="180"/>
        <v/>
      </c>
      <c r="F3039" s="153"/>
      <c r="G3039" s="153"/>
      <c r="H3039" s="153"/>
      <c r="I3039" s="153"/>
      <c r="J3039" s="153"/>
      <c r="K3039" s="153"/>
      <c r="L3039" s="147" t="str">
        <f ca="1">IFERROR(VLOOKUP(E3039,'1-SETUP'!$A$52:$N$144,11,FALSE),"")</f>
        <v/>
      </c>
      <c r="M3039" s="147"/>
      <c r="N3039" s="147"/>
      <c r="O3039" s="147"/>
      <c r="P3039" s="147"/>
      <c r="Q3039" s="148" t="str">
        <f ca="1">IFERROR(VLOOKUP(E3039,'1-SETUP'!$A$52:$AN$144,33,FALSE),"")</f>
        <v/>
      </c>
      <c r="R3039" s="148"/>
      <c r="S3039" s="148"/>
      <c r="T3039" s="148"/>
      <c r="U3039" s="148"/>
    </row>
    <row r="3040" spans="2:21" x14ac:dyDescent="0.45">
      <c r="B3040" s="154" t="str">
        <f t="shared" ca="1" si="179"/>
        <v/>
      </c>
      <c r="C3040" s="154" t="str">
        <f t="shared" ca="1" si="181"/>
        <v/>
      </c>
      <c r="D3040" s="154"/>
      <c r="E3040" s="153" t="str">
        <f t="shared" ca="1" si="180"/>
        <v/>
      </c>
      <c r="F3040" s="153"/>
      <c r="G3040" s="153"/>
      <c r="H3040" s="153"/>
      <c r="I3040" s="153"/>
      <c r="J3040" s="153"/>
      <c r="K3040" s="153"/>
      <c r="L3040" s="147" t="str">
        <f ca="1">IFERROR(VLOOKUP(E3040,'1-SETUP'!$A$52:$N$144,11,FALSE),"")</f>
        <v/>
      </c>
      <c r="M3040" s="147"/>
      <c r="N3040" s="147"/>
      <c r="O3040" s="147"/>
      <c r="P3040" s="147"/>
      <c r="Q3040" s="148" t="str">
        <f ca="1">IFERROR(VLOOKUP(E3040,'1-SETUP'!$A$52:$AN$144,33,FALSE),"")</f>
        <v/>
      </c>
      <c r="R3040" s="148"/>
      <c r="S3040" s="148"/>
      <c r="T3040" s="148"/>
      <c r="U3040" s="148"/>
    </row>
    <row r="3041" spans="2:21" x14ac:dyDescent="0.45">
      <c r="B3041" s="154" t="str">
        <f t="shared" ca="1" si="179"/>
        <v/>
      </c>
      <c r="C3041" s="154" t="str">
        <f t="shared" ca="1" si="181"/>
        <v/>
      </c>
      <c r="D3041" s="154"/>
      <c r="E3041" s="153" t="str">
        <f t="shared" ca="1" si="180"/>
        <v/>
      </c>
      <c r="F3041" s="153"/>
      <c r="G3041" s="153"/>
      <c r="H3041" s="153"/>
      <c r="I3041" s="153"/>
      <c r="J3041" s="153"/>
      <c r="K3041" s="153"/>
      <c r="L3041" s="147" t="str">
        <f ca="1">IFERROR(VLOOKUP(E3041,'1-SETUP'!$A$52:$N$144,11,FALSE),"")</f>
        <v/>
      </c>
      <c r="M3041" s="147"/>
      <c r="N3041" s="147"/>
      <c r="O3041" s="147"/>
      <c r="P3041" s="147"/>
      <c r="Q3041" s="148" t="str">
        <f ca="1">IFERROR(VLOOKUP(E3041,'1-SETUP'!$A$52:$AN$144,33,FALSE),"")</f>
        <v/>
      </c>
      <c r="R3041" s="148"/>
      <c r="S3041" s="148"/>
      <c r="T3041" s="148"/>
      <c r="U3041" s="148"/>
    </row>
    <row r="3042" spans="2:21" x14ac:dyDescent="0.45">
      <c r="B3042" s="154" t="str">
        <f t="shared" ca="1" si="179"/>
        <v/>
      </c>
      <c r="C3042" s="154" t="str">
        <f t="shared" ca="1" si="181"/>
        <v/>
      </c>
      <c r="D3042" s="154"/>
      <c r="E3042" s="153" t="str">
        <f t="shared" ca="1" si="180"/>
        <v/>
      </c>
      <c r="F3042" s="153"/>
      <c r="G3042" s="153"/>
      <c r="H3042" s="153"/>
      <c r="I3042" s="153"/>
      <c r="J3042" s="153"/>
      <c r="K3042" s="153"/>
      <c r="L3042" s="147" t="str">
        <f ca="1">IFERROR(VLOOKUP(E3042,'1-SETUP'!$A$52:$N$144,11,FALSE),"")</f>
        <v/>
      </c>
      <c r="M3042" s="147"/>
      <c r="N3042" s="147"/>
      <c r="O3042" s="147"/>
      <c r="P3042" s="147"/>
      <c r="Q3042" s="148" t="str">
        <f ca="1">IFERROR(VLOOKUP(E3042,'1-SETUP'!$A$52:$AN$144,33,FALSE),"")</f>
        <v/>
      </c>
      <c r="R3042" s="148"/>
      <c r="S3042" s="148"/>
      <c r="T3042" s="148"/>
      <c r="U3042" s="148"/>
    </row>
    <row r="3043" spans="2:21" x14ac:dyDescent="0.45">
      <c r="B3043" s="154" t="str">
        <f t="shared" ca="1" si="179"/>
        <v/>
      </c>
      <c r="C3043" s="154" t="str">
        <f t="shared" ca="1" si="181"/>
        <v/>
      </c>
      <c r="D3043" s="154"/>
      <c r="E3043" s="153" t="str">
        <f t="shared" ca="1" si="180"/>
        <v/>
      </c>
      <c r="F3043" s="153"/>
      <c r="G3043" s="153"/>
      <c r="H3043" s="153"/>
      <c r="I3043" s="153"/>
      <c r="J3043" s="153"/>
      <c r="K3043" s="153"/>
      <c r="L3043" s="147" t="str">
        <f ca="1">IFERROR(VLOOKUP(E3043,'1-SETUP'!$A$52:$N$144,11,FALSE),"")</f>
        <v/>
      </c>
      <c r="M3043" s="147"/>
      <c r="N3043" s="147"/>
      <c r="O3043" s="147"/>
      <c r="P3043" s="147"/>
      <c r="Q3043" s="148" t="str">
        <f ca="1">IFERROR(VLOOKUP(E3043,'1-SETUP'!$A$52:$AN$144,33,FALSE),"")</f>
        <v/>
      </c>
      <c r="R3043" s="148"/>
      <c r="S3043" s="148"/>
      <c r="T3043" s="148"/>
      <c r="U3043" s="148"/>
    </row>
    <row r="3044" spans="2:21" x14ac:dyDescent="0.45">
      <c r="B3044" s="154" t="str">
        <f t="shared" ca="1" si="179"/>
        <v/>
      </c>
      <c r="C3044" s="154" t="str">
        <f t="shared" ca="1" si="181"/>
        <v/>
      </c>
      <c r="D3044" s="154"/>
      <c r="E3044" s="153" t="str">
        <f t="shared" ca="1" si="180"/>
        <v/>
      </c>
      <c r="F3044" s="153"/>
      <c r="G3044" s="153"/>
      <c r="H3044" s="153"/>
      <c r="I3044" s="153"/>
      <c r="J3044" s="153"/>
      <c r="K3044" s="153"/>
      <c r="L3044" s="147" t="str">
        <f ca="1">IFERROR(VLOOKUP(E3044,'1-SETUP'!$A$52:$N$144,11,FALSE),"")</f>
        <v/>
      </c>
      <c r="M3044" s="147"/>
      <c r="N3044" s="147"/>
      <c r="O3044" s="147"/>
      <c r="P3044" s="147"/>
      <c r="Q3044" s="148" t="str">
        <f ca="1">IFERROR(VLOOKUP(E3044,'1-SETUP'!$A$52:$AN$144,33,FALSE),"")</f>
        <v/>
      </c>
      <c r="R3044" s="148"/>
      <c r="S3044" s="148"/>
      <c r="T3044" s="148"/>
      <c r="U3044" s="148"/>
    </row>
    <row r="3045" spans="2:21" x14ac:dyDescent="0.45">
      <c r="B3045" s="154" t="str">
        <f t="shared" ca="1" si="179"/>
        <v/>
      </c>
      <c r="C3045" s="154" t="str">
        <f t="shared" ca="1" si="181"/>
        <v/>
      </c>
      <c r="D3045" s="154"/>
      <c r="E3045" s="153" t="str">
        <f t="shared" ca="1" si="180"/>
        <v/>
      </c>
      <c r="F3045" s="153"/>
      <c r="G3045" s="153"/>
      <c r="H3045" s="153"/>
      <c r="I3045" s="153"/>
      <c r="J3045" s="153"/>
      <c r="K3045" s="153"/>
      <c r="L3045" s="147" t="str">
        <f ca="1">IFERROR(VLOOKUP(E3045,'1-SETUP'!$A$52:$N$144,11,FALSE),"")</f>
        <v/>
      </c>
      <c r="M3045" s="147"/>
      <c r="N3045" s="147"/>
      <c r="O3045" s="147"/>
      <c r="P3045" s="147"/>
      <c r="Q3045" s="148" t="str">
        <f ca="1">IFERROR(VLOOKUP(E3045,'1-SETUP'!$A$52:$AN$144,33,FALSE),"")</f>
        <v/>
      </c>
      <c r="R3045" s="148"/>
      <c r="S3045" s="148"/>
      <c r="T3045" s="148"/>
      <c r="U3045" s="148"/>
    </row>
    <row r="3046" spans="2:21" x14ac:dyDescent="0.45">
      <c r="B3046" s="154" t="str">
        <f t="shared" ca="1" si="179"/>
        <v/>
      </c>
      <c r="C3046" s="154" t="str">
        <f t="shared" ca="1" si="181"/>
        <v/>
      </c>
      <c r="D3046" s="154"/>
      <c r="E3046" s="153" t="str">
        <f t="shared" ca="1" si="180"/>
        <v/>
      </c>
      <c r="F3046" s="153"/>
      <c r="G3046" s="153"/>
      <c r="H3046" s="153"/>
      <c r="I3046" s="153"/>
      <c r="J3046" s="153"/>
      <c r="K3046" s="153"/>
      <c r="L3046" s="147" t="str">
        <f ca="1">IFERROR(VLOOKUP(E3046,'1-SETUP'!$A$52:$N$144,11,FALSE),"")</f>
        <v/>
      </c>
      <c r="M3046" s="147"/>
      <c r="N3046" s="147"/>
      <c r="O3046" s="147"/>
      <c r="P3046" s="147"/>
      <c r="Q3046" s="148" t="str">
        <f ca="1">IFERROR(VLOOKUP(E3046,'1-SETUP'!$A$52:$AN$144,33,FALSE),"")</f>
        <v/>
      </c>
      <c r="R3046" s="148"/>
      <c r="S3046" s="148"/>
      <c r="T3046" s="148"/>
      <c r="U3046" s="148"/>
    </row>
    <row r="3047" spans="2:21" x14ac:dyDescent="0.45">
      <c r="B3047" s="154" t="str">
        <f t="shared" ca="1" si="179"/>
        <v/>
      </c>
      <c r="C3047" s="154" t="str">
        <f t="shared" ca="1" si="181"/>
        <v/>
      </c>
      <c r="D3047" s="154"/>
      <c r="E3047" s="153" t="str">
        <f t="shared" ca="1" si="180"/>
        <v/>
      </c>
      <c r="F3047" s="153"/>
      <c r="G3047" s="153"/>
      <c r="H3047" s="153"/>
      <c r="I3047" s="153"/>
      <c r="J3047" s="153"/>
      <c r="K3047" s="153"/>
      <c r="L3047" s="147" t="str">
        <f ca="1">IFERROR(VLOOKUP(E3047,'1-SETUP'!$A$52:$N$144,11,FALSE),"")</f>
        <v/>
      </c>
      <c r="M3047" s="147"/>
      <c r="N3047" s="147"/>
      <c r="O3047" s="147"/>
      <c r="P3047" s="147"/>
      <c r="Q3047" s="148" t="str">
        <f ca="1">IFERROR(VLOOKUP(E3047,'1-SETUP'!$A$52:$AN$144,33,FALSE),"")</f>
        <v/>
      </c>
      <c r="R3047" s="148"/>
      <c r="S3047" s="148"/>
      <c r="T3047" s="148"/>
      <c r="U3047" s="148"/>
    </row>
    <row r="3048" spans="2:21" x14ac:dyDescent="0.45">
      <c r="B3048" s="154" t="str">
        <f t="shared" ca="1" si="179"/>
        <v/>
      </c>
      <c r="C3048" s="154" t="str">
        <f t="shared" ca="1" si="181"/>
        <v/>
      </c>
      <c r="D3048" s="154"/>
      <c r="E3048" s="153" t="str">
        <f t="shared" ca="1" si="180"/>
        <v/>
      </c>
      <c r="F3048" s="153"/>
      <c r="G3048" s="153"/>
      <c r="H3048" s="153"/>
      <c r="I3048" s="153"/>
      <c r="J3048" s="153"/>
      <c r="K3048" s="153"/>
      <c r="L3048" s="147" t="str">
        <f ca="1">IFERROR(VLOOKUP(E3048,'1-SETUP'!$A$52:$N$144,11,FALSE),"")</f>
        <v/>
      </c>
      <c r="M3048" s="147"/>
      <c r="N3048" s="147"/>
      <c r="O3048" s="147"/>
      <c r="P3048" s="147"/>
      <c r="Q3048" s="148" t="str">
        <f ca="1">IFERROR(VLOOKUP(E3048,'1-SETUP'!$A$52:$AN$144,33,FALSE),"")</f>
        <v/>
      </c>
      <c r="R3048" s="148"/>
      <c r="S3048" s="148"/>
      <c r="T3048" s="148"/>
      <c r="U3048" s="148"/>
    </row>
    <row r="3049" spans="2:21" x14ac:dyDescent="0.45">
      <c r="B3049" s="154" t="str">
        <f t="shared" ca="1" si="179"/>
        <v/>
      </c>
      <c r="C3049" s="154" t="str">
        <f t="shared" ca="1" si="181"/>
        <v/>
      </c>
      <c r="D3049" s="154"/>
      <c r="E3049" s="153" t="str">
        <f t="shared" ca="1" si="180"/>
        <v/>
      </c>
      <c r="F3049" s="153"/>
      <c r="G3049" s="153"/>
      <c r="H3049" s="153"/>
      <c r="I3049" s="153"/>
      <c r="J3049" s="153"/>
      <c r="K3049" s="153"/>
      <c r="L3049" s="147" t="str">
        <f ca="1">IFERROR(VLOOKUP(E3049,'1-SETUP'!$A$52:$N$144,11,FALSE),"")</f>
        <v/>
      </c>
      <c r="M3049" s="147"/>
      <c r="N3049" s="147"/>
      <c r="O3049" s="147"/>
      <c r="P3049" s="147"/>
      <c r="Q3049" s="148" t="str">
        <f ca="1">IFERROR(VLOOKUP(E3049,'1-SETUP'!$A$52:$AN$144,33,FALSE),"")</f>
        <v/>
      </c>
      <c r="R3049" s="148"/>
      <c r="S3049" s="148"/>
      <c r="T3049" s="148"/>
      <c r="U3049" s="148"/>
    </row>
    <row r="3050" spans="2:21" x14ac:dyDescent="0.45">
      <c r="B3050" s="154" t="str">
        <f t="shared" ca="1" si="179"/>
        <v/>
      </c>
      <c r="C3050" s="154" t="str">
        <f t="shared" ca="1" si="181"/>
        <v/>
      </c>
      <c r="D3050" s="154"/>
      <c r="E3050" s="153" t="str">
        <f t="shared" ca="1" si="180"/>
        <v/>
      </c>
      <c r="F3050" s="153"/>
      <c r="G3050" s="153"/>
      <c r="H3050" s="153"/>
      <c r="I3050" s="153"/>
      <c r="J3050" s="153"/>
      <c r="K3050" s="153"/>
      <c r="L3050" s="147" t="str">
        <f ca="1">IFERROR(VLOOKUP(E3050,'1-SETUP'!$A$52:$N$144,11,FALSE),"")</f>
        <v/>
      </c>
      <c r="M3050" s="147"/>
      <c r="N3050" s="147"/>
      <c r="O3050" s="147"/>
      <c r="P3050" s="147"/>
      <c r="Q3050" s="148" t="str">
        <f ca="1">IFERROR(VLOOKUP(E3050,'1-SETUP'!$A$52:$AN$144,33,FALSE),"")</f>
        <v/>
      </c>
      <c r="R3050" s="148"/>
      <c r="S3050" s="148"/>
      <c r="T3050" s="148"/>
      <c r="U3050" s="148"/>
    </row>
    <row r="3051" spans="2:21" x14ac:dyDescent="0.45">
      <c r="B3051" s="154" t="str">
        <f t="shared" ca="1" si="179"/>
        <v/>
      </c>
      <c r="C3051" s="154" t="str">
        <f t="shared" ca="1" si="181"/>
        <v/>
      </c>
      <c r="D3051" s="154"/>
      <c r="E3051" s="153" t="str">
        <f t="shared" ca="1" si="180"/>
        <v/>
      </c>
      <c r="F3051" s="153"/>
      <c r="G3051" s="153"/>
      <c r="H3051" s="153"/>
      <c r="I3051" s="153"/>
      <c r="J3051" s="153"/>
      <c r="K3051" s="153"/>
      <c r="L3051" s="147" t="str">
        <f ca="1">IFERROR(VLOOKUP(E3051,'1-SETUP'!$A$52:$N$144,11,FALSE),"")</f>
        <v/>
      </c>
      <c r="M3051" s="147"/>
      <c r="N3051" s="147"/>
      <c r="O3051" s="147"/>
      <c r="P3051" s="147"/>
      <c r="Q3051" s="148" t="str">
        <f ca="1">IFERROR(VLOOKUP(E3051,'1-SETUP'!$A$52:$AN$144,33,FALSE),"")</f>
        <v/>
      </c>
      <c r="R3051" s="148"/>
      <c r="S3051" s="148"/>
      <c r="T3051" s="148"/>
      <c r="U3051" s="148"/>
    </row>
    <row r="3052" spans="2:21" x14ac:dyDescent="0.45">
      <c r="B3052" s="154" t="str">
        <f t="shared" ca="1" si="179"/>
        <v/>
      </c>
      <c r="C3052" s="154" t="str">
        <f t="shared" ca="1" si="181"/>
        <v/>
      </c>
      <c r="D3052" s="154"/>
      <c r="E3052" s="153" t="str">
        <f t="shared" ca="1" si="180"/>
        <v/>
      </c>
      <c r="F3052" s="153"/>
      <c r="G3052" s="153"/>
      <c r="H3052" s="153"/>
      <c r="I3052" s="153"/>
      <c r="J3052" s="153"/>
      <c r="K3052" s="153"/>
      <c r="L3052" s="147" t="str">
        <f ca="1">IFERROR(VLOOKUP(E3052,'1-SETUP'!$A$52:$N$144,11,FALSE),"")</f>
        <v/>
      </c>
      <c r="M3052" s="147"/>
      <c r="N3052" s="147"/>
      <c r="O3052" s="147"/>
      <c r="P3052" s="147"/>
      <c r="Q3052" s="148" t="str">
        <f ca="1">IFERROR(VLOOKUP(E3052,'1-SETUP'!$A$52:$AN$144,33,FALSE),"")</f>
        <v/>
      </c>
      <c r="R3052" s="148"/>
      <c r="S3052" s="148"/>
      <c r="T3052" s="148"/>
      <c r="U3052" s="148"/>
    </row>
    <row r="3053" spans="2:21" x14ac:dyDescent="0.45">
      <c r="B3053" s="154" t="str">
        <f t="shared" ca="1" si="179"/>
        <v/>
      </c>
      <c r="C3053" s="154" t="str">
        <f t="shared" ca="1" si="181"/>
        <v/>
      </c>
      <c r="D3053" s="154"/>
      <c r="E3053" s="153" t="str">
        <f t="shared" ca="1" si="180"/>
        <v/>
      </c>
      <c r="F3053" s="153"/>
      <c r="G3053" s="153"/>
      <c r="H3053" s="153"/>
      <c r="I3053" s="153"/>
      <c r="J3053" s="153"/>
      <c r="K3053" s="153"/>
      <c r="L3053" s="147" t="str">
        <f ca="1">IFERROR(VLOOKUP(E3053,'1-SETUP'!$A$52:$N$144,11,FALSE),"")</f>
        <v/>
      </c>
      <c r="M3053" s="147"/>
      <c r="N3053" s="147"/>
      <c r="O3053" s="147"/>
      <c r="P3053" s="147"/>
      <c r="Q3053" s="148" t="str">
        <f ca="1">IFERROR(VLOOKUP(E3053,'1-SETUP'!$A$52:$AN$144,33,FALSE),"")</f>
        <v/>
      </c>
      <c r="R3053" s="148"/>
      <c r="S3053" s="148"/>
      <c r="T3053" s="148"/>
      <c r="U3053" s="148"/>
    </row>
    <row r="3054" spans="2:21" x14ac:dyDescent="0.45">
      <c r="B3054" s="154" t="str">
        <f t="shared" ca="1" si="179"/>
        <v/>
      </c>
      <c r="C3054" s="154" t="str">
        <f t="shared" ca="1" si="181"/>
        <v/>
      </c>
      <c r="D3054" s="154"/>
      <c r="E3054" s="153" t="str">
        <f t="shared" ca="1" si="180"/>
        <v/>
      </c>
      <c r="F3054" s="153"/>
      <c r="G3054" s="153"/>
      <c r="H3054" s="153"/>
      <c r="I3054" s="153"/>
      <c r="J3054" s="153"/>
      <c r="K3054" s="153"/>
      <c r="L3054" s="147" t="str">
        <f ca="1">IFERROR(VLOOKUP(E3054,'1-SETUP'!$A$52:$N$144,11,FALSE),"")</f>
        <v/>
      </c>
      <c r="M3054" s="147"/>
      <c r="N3054" s="147"/>
      <c r="O3054" s="147"/>
      <c r="P3054" s="147"/>
      <c r="Q3054" s="148" t="str">
        <f ca="1">IFERROR(VLOOKUP(E3054,'1-SETUP'!$A$52:$AN$144,33,FALSE),"")</f>
        <v/>
      </c>
      <c r="R3054" s="148"/>
      <c r="S3054" s="148"/>
      <c r="T3054" s="148"/>
      <c r="U3054" s="148"/>
    </row>
    <row r="3055" spans="2:21" x14ac:dyDescent="0.45">
      <c r="B3055" s="154" t="str">
        <f t="shared" ca="1" si="179"/>
        <v/>
      </c>
      <c r="C3055" s="154" t="str">
        <f t="shared" ca="1" si="181"/>
        <v/>
      </c>
      <c r="D3055" s="154"/>
      <c r="E3055" s="153" t="str">
        <f t="shared" ca="1" si="180"/>
        <v/>
      </c>
      <c r="F3055" s="153"/>
      <c r="G3055" s="153"/>
      <c r="H3055" s="153"/>
      <c r="I3055" s="153"/>
      <c r="J3055" s="153"/>
      <c r="K3055" s="153"/>
      <c r="L3055" s="147" t="str">
        <f ca="1">IFERROR(VLOOKUP(E3055,'1-SETUP'!$A$52:$N$144,11,FALSE),"")</f>
        <v/>
      </c>
      <c r="M3055" s="147"/>
      <c r="N3055" s="147"/>
      <c r="O3055" s="147"/>
      <c r="P3055" s="147"/>
      <c r="Q3055" s="148" t="str">
        <f ca="1">IFERROR(VLOOKUP(E3055,'1-SETUP'!$A$52:$AN$144,33,FALSE),"")</f>
        <v/>
      </c>
      <c r="R3055" s="148"/>
      <c r="S3055" s="148"/>
      <c r="T3055" s="148"/>
      <c r="U3055" s="148"/>
    </row>
    <row r="3056" spans="2:21" x14ac:dyDescent="0.45">
      <c r="B3056" s="154" t="str">
        <f t="shared" ca="1" si="179"/>
        <v/>
      </c>
      <c r="C3056" s="154" t="str">
        <f t="shared" ca="1" si="181"/>
        <v/>
      </c>
      <c r="D3056" s="154"/>
      <c r="E3056" s="153" t="str">
        <f t="shared" ca="1" si="180"/>
        <v/>
      </c>
      <c r="F3056" s="153"/>
      <c r="G3056" s="153"/>
      <c r="H3056" s="153"/>
      <c r="I3056" s="153"/>
      <c r="J3056" s="153"/>
      <c r="K3056" s="153"/>
      <c r="L3056" s="147" t="str">
        <f ca="1">IFERROR(VLOOKUP(E3056,'1-SETUP'!$A$52:$N$144,11,FALSE),"")</f>
        <v/>
      </c>
      <c r="M3056" s="147"/>
      <c r="N3056" s="147"/>
      <c r="O3056" s="147"/>
      <c r="P3056" s="147"/>
      <c r="Q3056" s="148" t="str">
        <f ca="1">IFERROR(VLOOKUP(E3056,'1-SETUP'!$A$52:$AN$144,33,FALSE),"")</f>
        <v/>
      </c>
      <c r="R3056" s="148"/>
      <c r="S3056" s="148"/>
      <c r="T3056" s="148"/>
      <c r="U3056" s="148"/>
    </row>
    <row r="3057" spans="2:21" x14ac:dyDescent="0.45">
      <c r="B3057" s="154" t="str">
        <f t="shared" ca="1" si="179"/>
        <v/>
      </c>
      <c r="C3057" s="154" t="str">
        <f t="shared" ca="1" si="181"/>
        <v/>
      </c>
      <c r="D3057" s="154"/>
      <c r="E3057" s="153" t="str">
        <f t="shared" ca="1" si="180"/>
        <v/>
      </c>
      <c r="F3057" s="153"/>
      <c r="G3057" s="153"/>
      <c r="H3057" s="153"/>
      <c r="I3057" s="153"/>
      <c r="J3057" s="153"/>
      <c r="K3057" s="153"/>
      <c r="L3057" s="147" t="str">
        <f ca="1">IFERROR(VLOOKUP(E3057,'1-SETUP'!$A$52:$N$144,11,FALSE),"")</f>
        <v/>
      </c>
      <c r="M3057" s="147"/>
      <c r="N3057" s="147"/>
      <c r="O3057" s="147"/>
      <c r="P3057" s="147"/>
      <c r="Q3057" s="148" t="str">
        <f ca="1">IFERROR(VLOOKUP(E3057,'1-SETUP'!$A$52:$AN$144,33,FALSE),"")</f>
        <v/>
      </c>
      <c r="R3057" s="148"/>
      <c r="S3057" s="148"/>
      <c r="T3057" s="148"/>
      <c r="U3057" s="148"/>
    </row>
    <row r="3058" spans="2:21" x14ac:dyDescent="0.45">
      <c r="B3058" s="154" t="str">
        <f t="shared" ca="1" si="179"/>
        <v/>
      </c>
      <c r="C3058" s="154" t="str">
        <f t="shared" ca="1" si="181"/>
        <v/>
      </c>
      <c r="D3058" s="154"/>
      <c r="E3058" s="153" t="str">
        <f t="shared" ca="1" si="180"/>
        <v/>
      </c>
      <c r="F3058" s="153"/>
      <c r="G3058" s="153"/>
      <c r="H3058" s="153"/>
      <c r="I3058" s="153"/>
      <c r="J3058" s="153"/>
      <c r="K3058" s="153"/>
      <c r="L3058" s="147" t="str">
        <f ca="1">IFERROR(VLOOKUP(E3058,'1-SETUP'!$A$52:$N$144,11,FALSE),"")</f>
        <v/>
      </c>
      <c r="M3058" s="147"/>
      <c r="N3058" s="147"/>
      <c r="O3058" s="147"/>
      <c r="P3058" s="147"/>
      <c r="Q3058" s="148" t="str">
        <f ca="1">IFERROR(VLOOKUP(E3058,'1-SETUP'!$A$52:$AN$144,33,FALSE),"")</f>
        <v/>
      </c>
      <c r="R3058" s="148"/>
      <c r="S3058" s="148"/>
      <c r="T3058" s="148"/>
      <c r="U3058" s="148"/>
    </row>
    <row r="3059" spans="2:21" x14ac:dyDescent="0.45">
      <c r="B3059" s="154" t="str">
        <f t="shared" ca="1" si="179"/>
        <v/>
      </c>
      <c r="C3059" s="154" t="str">
        <f t="shared" ca="1" si="181"/>
        <v/>
      </c>
      <c r="D3059" s="154"/>
      <c r="E3059" s="153" t="str">
        <f t="shared" ca="1" si="180"/>
        <v/>
      </c>
      <c r="F3059" s="153"/>
      <c r="G3059" s="153"/>
      <c r="H3059" s="153"/>
      <c r="I3059" s="153"/>
      <c r="J3059" s="153"/>
      <c r="K3059" s="153"/>
      <c r="L3059" s="147" t="str">
        <f ca="1">IFERROR(VLOOKUP(E3059,'1-SETUP'!$A$52:$N$144,11,FALSE),"")</f>
        <v/>
      </c>
      <c r="M3059" s="147"/>
      <c r="N3059" s="147"/>
      <c r="O3059" s="147"/>
      <c r="P3059" s="147"/>
      <c r="Q3059" s="148" t="str">
        <f ca="1">IFERROR(VLOOKUP(E3059,'1-SETUP'!$A$52:$AN$144,33,FALSE),"")</f>
        <v/>
      </c>
      <c r="R3059" s="148"/>
      <c r="S3059" s="148"/>
      <c r="T3059" s="148"/>
      <c r="U3059" s="148"/>
    </row>
    <row r="3060" spans="2:21" x14ac:dyDescent="0.45">
      <c r="B3060" s="154" t="str">
        <f t="shared" ca="1" si="179"/>
        <v/>
      </c>
      <c r="C3060" s="154" t="str">
        <f t="shared" ca="1" si="181"/>
        <v/>
      </c>
      <c r="D3060" s="154"/>
      <c r="E3060" s="153" t="str">
        <f t="shared" ca="1" si="180"/>
        <v/>
      </c>
      <c r="F3060" s="153"/>
      <c r="G3060" s="153"/>
      <c r="H3060" s="153"/>
      <c r="I3060" s="153"/>
      <c r="J3060" s="153"/>
      <c r="K3060" s="153"/>
      <c r="L3060" s="147" t="str">
        <f ca="1">IFERROR(VLOOKUP(E3060,'1-SETUP'!$A$52:$N$144,11,FALSE),"")</f>
        <v/>
      </c>
      <c r="M3060" s="147"/>
      <c r="N3060" s="147"/>
      <c r="O3060" s="147"/>
      <c r="P3060" s="147"/>
      <c r="Q3060" s="148" t="str">
        <f ca="1">IFERROR(VLOOKUP(E3060,'1-SETUP'!$A$52:$AN$144,33,FALSE),"")</f>
        <v/>
      </c>
      <c r="R3060" s="148"/>
      <c r="S3060" s="148"/>
      <c r="T3060" s="148"/>
      <c r="U3060" s="148"/>
    </row>
    <row r="3061" spans="2:21" x14ac:dyDescent="0.45">
      <c r="B3061" s="154" t="str">
        <f t="shared" ca="1" si="179"/>
        <v/>
      </c>
      <c r="C3061" s="154" t="str">
        <f t="shared" ca="1" si="181"/>
        <v/>
      </c>
      <c r="D3061" s="154"/>
      <c r="E3061" s="153" t="str">
        <f t="shared" ca="1" si="180"/>
        <v/>
      </c>
      <c r="F3061" s="153"/>
      <c r="G3061" s="153"/>
      <c r="H3061" s="153"/>
      <c r="I3061" s="153"/>
      <c r="J3061" s="153"/>
      <c r="K3061" s="153"/>
      <c r="L3061" s="147" t="str">
        <f ca="1">IFERROR(VLOOKUP(E3061,'1-SETUP'!$A$52:$N$144,11,FALSE),"")</f>
        <v/>
      </c>
      <c r="M3061" s="147"/>
      <c r="N3061" s="147"/>
      <c r="O3061" s="147"/>
      <c r="P3061" s="147"/>
      <c r="Q3061" s="148" t="str">
        <f ca="1">IFERROR(VLOOKUP(E3061,'1-SETUP'!$A$52:$AN$144,33,FALSE),"")</f>
        <v/>
      </c>
      <c r="R3061" s="148"/>
      <c r="S3061" s="148"/>
      <c r="T3061" s="148"/>
      <c r="U3061" s="148"/>
    </row>
    <row r="3062" spans="2:21" x14ac:dyDescent="0.45">
      <c r="B3062" s="154" t="str">
        <f t="shared" ca="1" si="179"/>
        <v/>
      </c>
      <c r="C3062" s="154" t="str">
        <f t="shared" ca="1" si="181"/>
        <v/>
      </c>
      <c r="D3062" s="154"/>
      <c r="E3062" s="153" t="str">
        <f t="shared" ca="1" si="180"/>
        <v/>
      </c>
      <c r="F3062" s="153"/>
      <c r="G3062" s="153"/>
      <c r="H3062" s="153"/>
      <c r="I3062" s="153"/>
      <c r="J3062" s="153"/>
      <c r="K3062" s="153"/>
      <c r="L3062" s="147" t="str">
        <f ca="1">IFERROR(VLOOKUP(E3062,'1-SETUP'!$A$52:$N$144,11,FALSE),"")</f>
        <v/>
      </c>
      <c r="M3062" s="147"/>
      <c r="N3062" s="147"/>
      <c r="O3062" s="147"/>
      <c r="P3062" s="147"/>
      <c r="Q3062" s="148" t="str">
        <f ca="1">IFERROR(VLOOKUP(E3062,'1-SETUP'!$A$52:$AN$144,33,FALSE),"")</f>
        <v/>
      </c>
      <c r="R3062" s="148"/>
      <c r="S3062" s="148"/>
      <c r="T3062" s="148"/>
      <c r="U3062" s="148"/>
    </row>
    <row r="3063" spans="2:21" x14ac:dyDescent="0.45">
      <c r="B3063" s="154" t="str">
        <f t="shared" ca="1" si="179"/>
        <v/>
      </c>
      <c r="C3063" s="154" t="str">
        <f t="shared" ca="1" si="181"/>
        <v/>
      </c>
      <c r="D3063" s="154"/>
      <c r="E3063" s="153" t="str">
        <f t="shared" ca="1" si="180"/>
        <v/>
      </c>
      <c r="F3063" s="153"/>
      <c r="G3063" s="153"/>
      <c r="H3063" s="153"/>
      <c r="I3063" s="153"/>
      <c r="J3063" s="153"/>
      <c r="K3063" s="153"/>
      <c r="L3063" s="147" t="str">
        <f ca="1">IFERROR(VLOOKUP(E3063,'1-SETUP'!$A$52:$N$144,11,FALSE),"")</f>
        <v/>
      </c>
      <c r="M3063" s="147"/>
      <c r="N3063" s="147"/>
      <c r="O3063" s="147"/>
      <c r="P3063" s="147"/>
      <c r="Q3063" s="148" t="str">
        <f ca="1">IFERROR(VLOOKUP(E3063,'1-SETUP'!$A$52:$AN$144,33,FALSE),"")</f>
        <v/>
      </c>
      <c r="R3063" s="148"/>
      <c r="S3063" s="148"/>
      <c r="T3063" s="148"/>
      <c r="U3063" s="148"/>
    </row>
    <row r="3064" spans="2:21" x14ac:dyDescent="0.45">
      <c r="B3064" s="154" t="str">
        <f t="shared" ca="1" si="179"/>
        <v/>
      </c>
      <c r="C3064" s="154" t="str">
        <f t="shared" ca="1" si="181"/>
        <v/>
      </c>
      <c r="D3064" s="154"/>
      <c r="E3064" s="153" t="str">
        <f t="shared" ca="1" si="180"/>
        <v/>
      </c>
      <c r="F3064" s="153"/>
      <c r="G3064" s="153"/>
      <c r="H3064" s="153"/>
      <c r="I3064" s="153"/>
      <c r="J3064" s="153"/>
      <c r="K3064" s="153"/>
      <c r="L3064" s="147" t="str">
        <f ca="1">IFERROR(VLOOKUP(E3064,'1-SETUP'!$A$52:$N$144,11,FALSE),"")</f>
        <v/>
      </c>
      <c r="M3064" s="147"/>
      <c r="N3064" s="147"/>
      <c r="O3064" s="147"/>
      <c r="P3064" s="147"/>
      <c r="Q3064" s="148" t="str">
        <f ca="1">IFERROR(VLOOKUP(E3064,'1-SETUP'!$A$52:$AN$144,33,FALSE),"")</f>
        <v/>
      </c>
      <c r="R3064" s="148"/>
      <c r="S3064" s="148"/>
      <c r="T3064" s="148"/>
      <c r="U3064" s="148"/>
    </row>
    <row r="3065" spans="2:21" x14ac:dyDescent="0.45">
      <c r="B3065" s="154" t="str">
        <f t="shared" ca="1" si="179"/>
        <v/>
      </c>
      <c r="C3065" s="154" t="str">
        <f t="shared" ca="1" si="181"/>
        <v/>
      </c>
      <c r="D3065" s="154"/>
      <c r="E3065" s="153" t="str">
        <f t="shared" ca="1" si="180"/>
        <v/>
      </c>
      <c r="F3065" s="153"/>
      <c r="G3065" s="153"/>
      <c r="H3065" s="153"/>
      <c r="I3065" s="153"/>
      <c r="J3065" s="153"/>
      <c r="K3065" s="153"/>
      <c r="L3065" s="147" t="str">
        <f ca="1">IFERROR(VLOOKUP(E3065,'1-SETUP'!$A$52:$N$144,11,FALSE),"")</f>
        <v/>
      </c>
      <c r="M3065" s="147"/>
      <c r="N3065" s="147"/>
      <c r="O3065" s="147"/>
      <c r="P3065" s="147"/>
      <c r="Q3065" s="148" t="str">
        <f ca="1">IFERROR(VLOOKUP(E3065,'1-SETUP'!$A$52:$AN$144,33,FALSE),"")</f>
        <v/>
      </c>
      <c r="R3065" s="148"/>
      <c r="S3065" s="148"/>
      <c r="T3065" s="148"/>
      <c r="U3065" s="148"/>
    </row>
    <row r="3066" spans="2:21" x14ac:dyDescent="0.45">
      <c r="B3066" s="154" t="str">
        <f t="shared" ca="1" si="179"/>
        <v/>
      </c>
      <c r="C3066" s="154" t="str">
        <f t="shared" ca="1" si="181"/>
        <v/>
      </c>
      <c r="D3066" s="154"/>
      <c r="E3066" s="153" t="str">
        <f t="shared" ca="1" si="180"/>
        <v/>
      </c>
      <c r="F3066" s="153"/>
      <c r="G3066" s="153"/>
      <c r="H3066" s="153"/>
      <c r="I3066" s="153"/>
      <c r="J3066" s="153"/>
      <c r="K3066" s="153"/>
      <c r="L3066" s="147" t="str">
        <f ca="1">IFERROR(VLOOKUP(E3066,'1-SETUP'!$A$52:$N$144,11,FALSE),"")</f>
        <v/>
      </c>
      <c r="M3066" s="147"/>
      <c r="N3066" s="147"/>
      <c r="O3066" s="147"/>
      <c r="P3066" s="147"/>
      <c r="Q3066" s="148" t="str">
        <f ca="1">IFERROR(VLOOKUP(E3066,'1-SETUP'!$A$52:$AN$144,33,FALSE),"")</f>
        <v/>
      </c>
      <c r="R3066" s="148"/>
      <c r="S3066" s="148"/>
      <c r="T3066" s="148"/>
      <c r="U3066" s="148"/>
    </row>
    <row r="3067" spans="2:21" x14ac:dyDescent="0.45">
      <c r="B3067" s="154" t="str">
        <f t="shared" ca="1" si="179"/>
        <v/>
      </c>
      <c r="C3067" s="154" t="str">
        <f t="shared" ca="1" si="181"/>
        <v/>
      </c>
      <c r="D3067" s="154"/>
      <c r="E3067" s="153" t="str">
        <f t="shared" ca="1" si="180"/>
        <v/>
      </c>
      <c r="F3067" s="153"/>
      <c r="G3067" s="153"/>
      <c r="H3067" s="153"/>
      <c r="I3067" s="153"/>
      <c r="J3067" s="153"/>
      <c r="K3067" s="153"/>
      <c r="L3067" s="147" t="str">
        <f ca="1">IFERROR(VLOOKUP(E3067,'1-SETUP'!$A$52:$N$144,11,FALSE),"")</f>
        <v/>
      </c>
      <c r="M3067" s="147"/>
      <c r="N3067" s="147"/>
      <c r="O3067" s="147"/>
      <c r="P3067" s="147"/>
      <c r="Q3067" s="148" t="str">
        <f ca="1">IFERROR(VLOOKUP(E3067,'1-SETUP'!$A$52:$AN$144,33,FALSE),"")</f>
        <v/>
      </c>
      <c r="R3067" s="148"/>
      <c r="S3067" s="148"/>
      <c r="T3067" s="148"/>
      <c r="U3067" s="148"/>
    </row>
    <row r="3068" spans="2:21" x14ac:dyDescent="0.45">
      <c r="B3068" s="154" t="str">
        <f t="shared" ca="1" si="179"/>
        <v/>
      </c>
      <c r="C3068" s="154" t="str">
        <f t="shared" ca="1" si="181"/>
        <v/>
      </c>
      <c r="D3068" s="154"/>
      <c r="E3068" s="153" t="str">
        <f t="shared" ca="1" si="180"/>
        <v/>
      </c>
      <c r="F3068" s="153"/>
      <c r="G3068" s="153"/>
      <c r="H3068" s="153"/>
      <c r="I3068" s="153"/>
      <c r="J3068" s="153"/>
      <c r="K3068" s="153"/>
      <c r="L3068" s="147" t="str">
        <f ca="1">IFERROR(VLOOKUP(E3068,'1-SETUP'!$A$52:$N$144,11,FALSE),"")</f>
        <v/>
      </c>
      <c r="M3068" s="147"/>
      <c r="N3068" s="147"/>
      <c r="O3068" s="147"/>
      <c r="P3068" s="147"/>
      <c r="Q3068" s="148" t="str">
        <f ca="1">IFERROR(VLOOKUP(E3068,'1-SETUP'!$A$52:$AN$144,33,FALSE),"")</f>
        <v/>
      </c>
      <c r="R3068" s="148"/>
      <c r="S3068" s="148"/>
      <c r="T3068" s="148"/>
      <c r="U3068" s="148"/>
    </row>
    <row r="3069" spans="2:21" x14ac:dyDescent="0.45">
      <c r="B3069" s="154" t="str">
        <f t="shared" ca="1" si="179"/>
        <v/>
      </c>
      <c r="C3069" s="154" t="str">
        <f t="shared" ca="1" si="181"/>
        <v/>
      </c>
      <c r="D3069" s="154"/>
      <c r="E3069" s="153" t="str">
        <f t="shared" ca="1" si="180"/>
        <v/>
      </c>
      <c r="F3069" s="153"/>
      <c r="G3069" s="153"/>
      <c r="H3069" s="153"/>
      <c r="I3069" s="153"/>
      <c r="J3069" s="153"/>
      <c r="K3069" s="153"/>
      <c r="L3069" s="147" t="str">
        <f ca="1">IFERROR(VLOOKUP(E3069,'1-SETUP'!$A$52:$N$144,11,FALSE),"")</f>
        <v/>
      </c>
      <c r="M3069" s="147"/>
      <c r="N3069" s="147"/>
      <c r="O3069" s="147"/>
      <c r="P3069" s="147"/>
      <c r="Q3069" s="148" t="str">
        <f ca="1">IFERROR(VLOOKUP(E3069,'1-SETUP'!$A$52:$AN$144,33,FALSE),"")</f>
        <v/>
      </c>
      <c r="R3069" s="148"/>
      <c r="S3069" s="148"/>
      <c r="T3069" s="148"/>
      <c r="U3069" s="148"/>
    </row>
    <row r="3070" spans="2:21" x14ac:dyDescent="0.45">
      <c r="B3070" s="154" t="str">
        <f t="shared" ca="1" si="179"/>
        <v/>
      </c>
      <c r="C3070" s="154" t="str">
        <f t="shared" ca="1" si="181"/>
        <v/>
      </c>
      <c r="D3070" s="154"/>
      <c r="E3070" s="153" t="str">
        <f t="shared" ca="1" si="180"/>
        <v/>
      </c>
      <c r="F3070" s="153"/>
      <c r="G3070" s="153"/>
      <c r="H3070" s="153"/>
      <c r="I3070" s="153"/>
      <c r="J3070" s="153"/>
      <c r="K3070" s="153"/>
      <c r="L3070" s="147" t="str">
        <f ca="1">IFERROR(VLOOKUP(E3070,'1-SETUP'!$A$52:$N$144,11,FALSE),"")</f>
        <v/>
      </c>
      <c r="M3070" s="147"/>
      <c r="N3070" s="147"/>
      <c r="O3070" s="147"/>
      <c r="P3070" s="147"/>
      <c r="Q3070" s="148" t="str">
        <f ca="1">IFERROR(VLOOKUP(E3070,'1-SETUP'!$A$52:$AN$144,33,FALSE),"")</f>
        <v/>
      </c>
      <c r="R3070" s="148"/>
      <c r="S3070" s="148"/>
      <c r="T3070" s="148"/>
      <c r="U3070" s="148"/>
    </row>
    <row r="3071" spans="2:21" x14ac:dyDescent="0.45">
      <c r="B3071" s="154" t="str">
        <f t="shared" ca="1" si="179"/>
        <v/>
      </c>
      <c r="C3071" s="154" t="str">
        <f t="shared" ca="1" si="181"/>
        <v/>
      </c>
      <c r="D3071" s="154"/>
      <c r="E3071" s="153" t="str">
        <f t="shared" ca="1" si="180"/>
        <v/>
      </c>
      <c r="F3071" s="153"/>
      <c r="G3071" s="153"/>
      <c r="H3071" s="153"/>
      <c r="I3071" s="153"/>
      <c r="J3071" s="153"/>
      <c r="K3071" s="153"/>
      <c r="L3071" s="147" t="str">
        <f ca="1">IFERROR(VLOOKUP(E3071,'1-SETUP'!$A$52:$N$144,11,FALSE),"")</f>
        <v/>
      </c>
      <c r="M3071" s="147"/>
      <c r="N3071" s="147"/>
      <c r="O3071" s="147"/>
      <c r="P3071" s="147"/>
      <c r="Q3071" s="148" t="str">
        <f ca="1">IFERROR(VLOOKUP(E3071,'1-SETUP'!$A$52:$AN$144,33,FALSE),"")</f>
        <v/>
      </c>
      <c r="R3071" s="148"/>
      <c r="S3071" s="148"/>
      <c r="T3071" s="148"/>
      <c r="U3071" s="148"/>
    </row>
    <row r="3072" spans="2:21" x14ac:dyDescent="0.45">
      <c r="B3072" s="154" t="str">
        <f t="shared" ca="1" si="179"/>
        <v/>
      </c>
      <c r="C3072" s="154" t="str">
        <f t="shared" ca="1" si="181"/>
        <v/>
      </c>
      <c r="D3072" s="154"/>
      <c r="E3072" s="153" t="str">
        <f t="shared" ca="1" si="180"/>
        <v/>
      </c>
      <c r="F3072" s="153"/>
      <c r="G3072" s="153"/>
      <c r="H3072" s="153"/>
      <c r="I3072" s="153"/>
      <c r="J3072" s="153"/>
      <c r="K3072" s="153"/>
      <c r="L3072" s="147" t="str">
        <f ca="1">IFERROR(VLOOKUP(E3072,'1-SETUP'!$A$52:$N$144,11,FALSE),"")</f>
        <v/>
      </c>
      <c r="M3072" s="147"/>
      <c r="N3072" s="147"/>
      <c r="O3072" s="147"/>
      <c r="P3072" s="147"/>
      <c r="Q3072" s="148" t="str">
        <f ca="1">IFERROR(VLOOKUP(E3072,'1-SETUP'!$A$52:$AN$144,33,FALSE),"")</f>
        <v/>
      </c>
      <c r="R3072" s="148"/>
      <c r="S3072" s="148"/>
      <c r="T3072" s="148"/>
      <c r="U3072" s="148"/>
    </row>
    <row r="3073" spans="2:21" x14ac:dyDescent="0.45">
      <c r="B3073" s="154" t="str">
        <f t="shared" ca="1" si="179"/>
        <v/>
      </c>
      <c r="C3073" s="154" t="str">
        <f t="shared" ca="1" si="181"/>
        <v/>
      </c>
      <c r="D3073" s="154"/>
      <c r="E3073" s="153" t="str">
        <f t="shared" ca="1" si="180"/>
        <v/>
      </c>
      <c r="F3073" s="153"/>
      <c r="G3073" s="153"/>
      <c r="H3073" s="153"/>
      <c r="I3073" s="153"/>
      <c r="J3073" s="153"/>
      <c r="K3073" s="153"/>
      <c r="L3073" s="147" t="str">
        <f ca="1">IFERROR(VLOOKUP(E3073,'1-SETUP'!$A$52:$N$144,11,FALSE),"")</f>
        <v/>
      </c>
      <c r="M3073" s="147"/>
      <c r="N3073" s="147"/>
      <c r="O3073" s="147"/>
      <c r="P3073" s="147"/>
      <c r="Q3073" s="148" t="str">
        <f ca="1">IFERROR(VLOOKUP(E3073,'1-SETUP'!$A$52:$AN$144,33,FALSE),"")</f>
        <v/>
      </c>
      <c r="R3073" s="148"/>
      <c r="S3073" s="148"/>
      <c r="T3073" s="148"/>
      <c r="U3073" s="148"/>
    </row>
    <row r="3074" spans="2:21" x14ac:dyDescent="0.45">
      <c r="B3074" s="154" t="str">
        <f t="shared" ca="1" si="179"/>
        <v/>
      </c>
      <c r="C3074" s="154" t="str">
        <f t="shared" ca="1" si="181"/>
        <v/>
      </c>
      <c r="D3074" s="154"/>
      <c r="E3074" s="153" t="str">
        <f t="shared" ca="1" si="180"/>
        <v/>
      </c>
      <c r="F3074" s="153"/>
      <c r="G3074" s="153"/>
      <c r="H3074" s="153"/>
      <c r="I3074" s="153"/>
      <c r="J3074" s="153"/>
      <c r="K3074" s="153"/>
      <c r="L3074" s="147" t="str">
        <f ca="1">IFERROR(VLOOKUP(E3074,'1-SETUP'!$A$52:$N$144,11,FALSE),"")</f>
        <v/>
      </c>
      <c r="M3074" s="147"/>
      <c r="N3074" s="147"/>
      <c r="O3074" s="147"/>
      <c r="P3074" s="147"/>
      <c r="Q3074" s="148" t="str">
        <f ca="1">IFERROR(VLOOKUP(E3074,'1-SETUP'!$A$52:$AN$144,33,FALSE),"")</f>
        <v/>
      </c>
      <c r="R3074" s="148"/>
      <c r="S3074" s="148"/>
      <c r="T3074" s="148"/>
      <c r="U3074" s="148"/>
    </row>
    <row r="3075" spans="2:21" x14ac:dyDescent="0.45">
      <c r="B3075" s="154" t="str">
        <f t="shared" ca="1" si="179"/>
        <v/>
      </c>
      <c r="C3075" s="154" t="str">
        <f t="shared" ca="1" si="181"/>
        <v/>
      </c>
      <c r="D3075" s="154"/>
      <c r="E3075" s="153" t="str">
        <f t="shared" ca="1" si="180"/>
        <v/>
      </c>
      <c r="F3075" s="153"/>
      <c r="G3075" s="153"/>
      <c r="H3075" s="153"/>
      <c r="I3075" s="153"/>
      <c r="J3075" s="153"/>
      <c r="K3075" s="153"/>
      <c r="L3075" s="147" t="str">
        <f ca="1">IFERROR(VLOOKUP(E3075,'1-SETUP'!$A$52:$N$144,11,FALSE),"")</f>
        <v/>
      </c>
      <c r="M3075" s="147"/>
      <c r="N3075" s="147"/>
      <c r="O3075" s="147"/>
      <c r="P3075" s="147"/>
      <c r="Q3075" s="148" t="str">
        <f ca="1">IFERROR(VLOOKUP(E3075,'1-SETUP'!$A$52:$AN$144,33,FALSE),"")</f>
        <v/>
      </c>
      <c r="R3075" s="148"/>
      <c r="S3075" s="148"/>
      <c r="T3075" s="148"/>
      <c r="U3075" s="148"/>
    </row>
    <row r="3076" spans="2:21" x14ac:dyDescent="0.45">
      <c r="B3076" s="154" t="str">
        <f t="shared" ca="1" si="179"/>
        <v/>
      </c>
      <c r="C3076" s="154" t="str">
        <f t="shared" ca="1" si="181"/>
        <v/>
      </c>
      <c r="D3076" s="154"/>
      <c r="E3076" s="153" t="str">
        <f t="shared" ca="1" si="180"/>
        <v/>
      </c>
      <c r="F3076" s="153"/>
      <c r="G3076" s="153"/>
      <c r="H3076" s="153"/>
      <c r="I3076" s="153"/>
      <c r="J3076" s="153"/>
      <c r="K3076" s="153"/>
      <c r="L3076" s="147" t="str">
        <f ca="1">IFERROR(VLOOKUP(E3076,'1-SETUP'!$A$52:$N$144,11,FALSE),"")</f>
        <v/>
      </c>
      <c r="M3076" s="147"/>
      <c r="N3076" s="147"/>
      <c r="O3076" s="147"/>
      <c r="P3076" s="147"/>
      <c r="Q3076" s="148" t="str">
        <f ca="1">IFERROR(VLOOKUP(E3076,'1-SETUP'!$A$52:$AN$144,33,FALSE),"")</f>
        <v/>
      </c>
      <c r="R3076" s="148"/>
      <c r="S3076" s="148"/>
      <c r="T3076" s="148"/>
      <c r="U3076" s="148"/>
    </row>
    <row r="3077" spans="2:21" x14ac:dyDescent="0.45">
      <c r="B3077" s="154" t="str">
        <f t="shared" ca="1" si="179"/>
        <v/>
      </c>
      <c r="C3077" s="154" t="str">
        <f t="shared" ca="1" si="181"/>
        <v/>
      </c>
      <c r="D3077" s="154"/>
      <c r="E3077" s="153" t="str">
        <f t="shared" ca="1" si="180"/>
        <v/>
      </c>
      <c r="F3077" s="153"/>
      <c r="G3077" s="153"/>
      <c r="H3077" s="153"/>
      <c r="I3077" s="153"/>
      <c r="J3077" s="153"/>
      <c r="K3077" s="153"/>
      <c r="L3077" s="147" t="str">
        <f ca="1">IFERROR(VLOOKUP(E3077,'1-SETUP'!$A$52:$N$144,11,FALSE),"")</f>
        <v/>
      </c>
      <c r="M3077" s="147"/>
      <c r="N3077" s="147"/>
      <c r="O3077" s="147"/>
      <c r="P3077" s="147"/>
      <c r="Q3077" s="148" t="str">
        <f ca="1">IFERROR(VLOOKUP(E3077,'1-SETUP'!$A$52:$AN$144,33,FALSE),"")</f>
        <v/>
      </c>
      <c r="R3077" s="148"/>
      <c r="S3077" s="148"/>
      <c r="T3077" s="148"/>
      <c r="U3077" s="148"/>
    </row>
    <row r="3078" spans="2:21" x14ac:dyDescent="0.45">
      <c r="B3078" s="154" t="str">
        <f t="shared" ca="1" si="179"/>
        <v/>
      </c>
      <c r="C3078" s="154" t="str">
        <f t="shared" ca="1" si="181"/>
        <v/>
      </c>
      <c r="D3078" s="154"/>
      <c r="E3078" s="153" t="str">
        <f t="shared" ca="1" si="180"/>
        <v/>
      </c>
      <c r="F3078" s="153"/>
      <c r="G3078" s="153"/>
      <c r="H3078" s="153"/>
      <c r="I3078" s="153"/>
      <c r="J3078" s="153"/>
      <c r="K3078" s="153"/>
      <c r="L3078" s="147" t="str">
        <f ca="1">IFERROR(VLOOKUP(E3078,'1-SETUP'!$A$52:$N$144,11,FALSE),"")</f>
        <v/>
      </c>
      <c r="M3078" s="147"/>
      <c r="N3078" s="147"/>
      <c r="O3078" s="147"/>
      <c r="P3078" s="147"/>
      <c r="Q3078" s="148" t="str">
        <f ca="1">IFERROR(VLOOKUP(E3078,'1-SETUP'!$A$52:$AN$144,33,FALSE),"")</f>
        <v/>
      </c>
      <c r="R3078" s="148"/>
      <c r="S3078" s="148"/>
      <c r="T3078" s="148"/>
      <c r="U3078" s="148"/>
    </row>
    <row r="3079" spans="2:21" x14ac:dyDescent="0.45">
      <c r="B3079" s="154" t="str">
        <f t="shared" ref="B3079:B3084" ca="1" si="182">H1178</f>
        <v/>
      </c>
      <c r="C3079" s="154" t="str">
        <f t="shared" ca="1" si="181"/>
        <v/>
      </c>
      <c r="D3079" s="154"/>
      <c r="E3079" s="153" t="str">
        <f t="shared" ref="E3079:E3084" ca="1" si="183">I1178</f>
        <v/>
      </c>
      <c r="F3079" s="153"/>
      <c r="G3079" s="153"/>
      <c r="H3079" s="153"/>
      <c r="I3079" s="153"/>
      <c r="J3079" s="153"/>
      <c r="K3079" s="153"/>
      <c r="L3079" s="147" t="str">
        <f ca="1">IFERROR(VLOOKUP(E3079,'1-SETUP'!$A$52:$N$144,11,FALSE),"")</f>
        <v/>
      </c>
      <c r="M3079" s="147"/>
      <c r="N3079" s="147"/>
      <c r="O3079" s="147"/>
      <c r="P3079" s="147"/>
      <c r="Q3079" s="148" t="str">
        <f ca="1">IFERROR(VLOOKUP(E3079,'1-SETUP'!$A$52:$AN$144,33,FALSE),"")</f>
        <v/>
      </c>
      <c r="R3079" s="148"/>
      <c r="S3079" s="148"/>
      <c r="T3079" s="148"/>
      <c r="U3079" s="148"/>
    </row>
    <row r="3080" spans="2:21" x14ac:dyDescent="0.45">
      <c r="B3080" s="154" t="str">
        <f t="shared" ca="1" si="182"/>
        <v/>
      </c>
      <c r="C3080" s="154" t="str">
        <f t="shared" ref="C3080:C3084" ca="1" si="184">I1179</f>
        <v/>
      </c>
      <c r="D3080" s="154"/>
      <c r="E3080" s="153" t="str">
        <f t="shared" ca="1" si="183"/>
        <v/>
      </c>
      <c r="F3080" s="153"/>
      <c r="G3080" s="153"/>
      <c r="H3080" s="153"/>
      <c r="I3080" s="153"/>
      <c r="J3080" s="153"/>
      <c r="K3080" s="153"/>
      <c r="L3080" s="147" t="str">
        <f ca="1">IFERROR(VLOOKUP(E3080,'1-SETUP'!$A$52:$N$144,11,FALSE),"")</f>
        <v/>
      </c>
      <c r="M3080" s="147"/>
      <c r="N3080" s="147"/>
      <c r="O3080" s="147"/>
      <c r="P3080" s="147"/>
      <c r="Q3080" s="148" t="str">
        <f ca="1">IFERROR(VLOOKUP(E3080,'1-SETUP'!$A$52:$AN$144,33,FALSE),"")</f>
        <v/>
      </c>
      <c r="R3080" s="148"/>
      <c r="S3080" s="148"/>
      <c r="T3080" s="148"/>
      <c r="U3080" s="148"/>
    </row>
    <row r="3081" spans="2:21" x14ac:dyDescent="0.45">
      <c r="B3081" s="154" t="str">
        <f t="shared" ca="1" si="182"/>
        <v/>
      </c>
      <c r="C3081" s="154" t="str">
        <f t="shared" ca="1" si="184"/>
        <v/>
      </c>
      <c r="D3081" s="154"/>
      <c r="E3081" s="153" t="str">
        <f t="shared" ca="1" si="183"/>
        <v/>
      </c>
      <c r="F3081" s="153"/>
      <c r="G3081" s="153"/>
      <c r="H3081" s="153"/>
      <c r="I3081" s="153"/>
      <c r="J3081" s="153"/>
      <c r="K3081" s="153"/>
      <c r="L3081" s="147" t="str">
        <f ca="1">IFERROR(VLOOKUP(E3081,'1-SETUP'!$A$52:$N$144,11,FALSE),"")</f>
        <v/>
      </c>
      <c r="M3081" s="147"/>
      <c r="N3081" s="147"/>
      <c r="O3081" s="147"/>
      <c r="P3081" s="147"/>
      <c r="Q3081" s="148" t="str">
        <f ca="1">IFERROR(VLOOKUP(E3081,'1-SETUP'!$A$52:$AN$144,37,FALSE),"")</f>
        <v/>
      </c>
      <c r="R3081" s="148"/>
      <c r="S3081" s="148"/>
      <c r="T3081" s="148"/>
      <c r="U3081" s="148"/>
    </row>
    <row r="3082" spans="2:21" x14ac:dyDescent="0.45">
      <c r="B3082" s="154" t="str">
        <f t="shared" ca="1" si="182"/>
        <v/>
      </c>
      <c r="C3082" s="154" t="str">
        <f t="shared" ca="1" si="184"/>
        <v/>
      </c>
      <c r="D3082" s="154"/>
      <c r="E3082" s="153" t="str">
        <f t="shared" ca="1" si="183"/>
        <v/>
      </c>
      <c r="F3082" s="153"/>
      <c r="G3082" s="153"/>
      <c r="H3082" s="153"/>
      <c r="I3082" s="153"/>
      <c r="J3082" s="153"/>
      <c r="K3082" s="153"/>
      <c r="L3082" s="147" t="str">
        <f ca="1">IFERROR(VLOOKUP(E3082,'1-SETUP'!$A$52:$N$144,11,FALSE),"")</f>
        <v/>
      </c>
      <c r="M3082" s="147"/>
      <c r="N3082" s="147"/>
      <c r="O3082" s="147"/>
      <c r="P3082" s="147"/>
      <c r="Q3082" s="148" t="str">
        <f ca="1">IFERROR(VLOOKUP(E3082,'1-SETUP'!$A$52:$AN$144,37,FALSE),"")</f>
        <v/>
      </c>
      <c r="R3082" s="148"/>
      <c r="S3082" s="148"/>
      <c r="T3082" s="148"/>
      <c r="U3082" s="148"/>
    </row>
    <row r="3083" spans="2:21" x14ac:dyDescent="0.45">
      <c r="B3083" s="154" t="str">
        <f t="shared" ca="1" si="182"/>
        <v/>
      </c>
      <c r="C3083" s="154" t="str">
        <f t="shared" ca="1" si="184"/>
        <v/>
      </c>
      <c r="D3083" s="154"/>
      <c r="E3083" s="153" t="str">
        <f t="shared" ca="1" si="183"/>
        <v/>
      </c>
      <c r="F3083" s="153"/>
      <c r="G3083" s="153"/>
      <c r="H3083" s="153"/>
      <c r="I3083" s="153"/>
      <c r="J3083" s="153"/>
      <c r="K3083" s="153"/>
      <c r="L3083" s="147" t="str">
        <f ca="1">IFERROR(VLOOKUP(E3083,'1-SETUP'!$A$52:$N$144,11,FALSE),"")</f>
        <v/>
      </c>
      <c r="M3083" s="147"/>
      <c r="N3083" s="147"/>
      <c r="O3083" s="147"/>
      <c r="P3083" s="147"/>
      <c r="Q3083" s="148" t="str">
        <f ca="1">IFERROR(VLOOKUP(E3083,'1-SETUP'!$A$52:$AN$144,37,FALSE),"")</f>
        <v/>
      </c>
      <c r="R3083" s="148"/>
      <c r="S3083" s="148"/>
      <c r="T3083" s="148"/>
      <c r="U3083" s="148"/>
    </row>
    <row r="3084" spans="2:21" x14ac:dyDescent="0.45">
      <c r="B3084" s="154" t="str">
        <f t="shared" ca="1" si="182"/>
        <v/>
      </c>
      <c r="C3084" s="154" t="str">
        <f t="shared" ca="1" si="184"/>
        <v/>
      </c>
      <c r="D3084" s="154"/>
      <c r="E3084" s="153" t="str">
        <f t="shared" ca="1" si="183"/>
        <v/>
      </c>
      <c r="F3084" s="153"/>
      <c r="G3084" s="153"/>
      <c r="H3084" s="153"/>
      <c r="I3084" s="153"/>
      <c r="J3084" s="153"/>
      <c r="K3084" s="153"/>
      <c r="L3084" s="147" t="str">
        <f ca="1">IFERROR(VLOOKUP(E3084,'1-SETUP'!$A$52:$N$144,11,FALSE),"")</f>
        <v/>
      </c>
      <c r="M3084" s="147"/>
      <c r="N3084" s="147"/>
      <c r="O3084" s="147"/>
      <c r="P3084" s="147"/>
      <c r="Q3084" s="148" t="str">
        <f ca="1">IFERROR(VLOOKUP(E3084,'1-SETUP'!$A$52:$AN$144,37,FALSE),"")</f>
        <v/>
      </c>
      <c r="R3084" s="148"/>
      <c r="S3084" s="148"/>
      <c r="T3084" s="148"/>
      <c r="U3084" s="148"/>
    </row>
  </sheetData>
  <sheetProtection algorithmName="SHA-512" hashValue="rdEsaUgcpJP/x6n34g756hs+4VEdBt13Vpsti4BAHOaaug8UiOD7m5L2Bd5XpxU3Twkk3Txbo6F6WghIl/NeRw==" saltValue="+sPdVu7yL/upQ/SBWvoQ4g==" spinCount="100000" sheet="1" objects="1" scenarios="1"/>
  <mergeCells count="4699">
    <mergeCell ref="Q1918:U1918"/>
    <mergeCell ref="B1:CQ1"/>
    <mergeCell ref="CS1:GH1"/>
    <mergeCell ref="B24:C24"/>
    <mergeCell ref="E24:F24"/>
    <mergeCell ref="H24:I24"/>
    <mergeCell ref="B1913:P1913"/>
    <mergeCell ref="Q1913:U1913"/>
    <mergeCell ref="B1914:P1914"/>
    <mergeCell ref="Q1914:U1914"/>
    <mergeCell ref="B1915:P1915"/>
    <mergeCell ref="Q1915:U1915"/>
    <mergeCell ref="B1910:P1910"/>
    <mergeCell ref="Q1910:U1910"/>
    <mergeCell ref="B1911:P1911"/>
    <mergeCell ref="Q1911:U1911"/>
    <mergeCell ref="B1912:P1912"/>
    <mergeCell ref="Q1912:U1912"/>
    <mergeCell ref="B1899:U1899"/>
    <mergeCell ref="B1908:U1908"/>
    <mergeCell ref="B1909:P1909"/>
    <mergeCell ref="Q1909:U1909"/>
    <mergeCell ref="B1901:U1901"/>
    <mergeCell ref="B1902:P1902"/>
    <mergeCell ref="Q1902:U1902"/>
    <mergeCell ref="Q1903:U1903"/>
    <mergeCell ref="Q1904:U1904"/>
    <mergeCell ref="Q1905:U1905"/>
    <mergeCell ref="Q1906:U1906"/>
    <mergeCell ref="W1898:AP1898"/>
    <mergeCell ref="R1894:U1894"/>
    <mergeCell ref="B1939:D1939"/>
    <mergeCell ref="B1940:D1940"/>
    <mergeCell ref="B1941:D1941"/>
    <mergeCell ref="B1942:D1942"/>
    <mergeCell ref="B1943:D1943"/>
    <mergeCell ref="B1934:D1934"/>
    <mergeCell ref="B1935:D1935"/>
    <mergeCell ref="B1936:D1936"/>
    <mergeCell ref="B1937:D1937"/>
    <mergeCell ref="B1938:D1938"/>
    <mergeCell ref="B1929:D1929"/>
    <mergeCell ref="B1930:D1930"/>
    <mergeCell ref="B1931:D1931"/>
    <mergeCell ref="B1932:D1932"/>
    <mergeCell ref="B1933:D1933"/>
    <mergeCell ref="Q1925:U1925"/>
    <mergeCell ref="B1927:D1927"/>
    <mergeCell ref="B1928:D1928"/>
    <mergeCell ref="L1936:P1936"/>
    <mergeCell ref="Q1936:U1936"/>
    <mergeCell ref="L1937:P1937"/>
    <mergeCell ref="Q1937:U1937"/>
    <mergeCell ref="L1938:P1938"/>
    <mergeCell ref="Q1938:U1938"/>
    <mergeCell ref="Q1933:U1933"/>
    <mergeCell ref="L1934:P1934"/>
    <mergeCell ref="Q1934:U1934"/>
    <mergeCell ref="L1935:P1935"/>
    <mergeCell ref="Q1935:U1935"/>
    <mergeCell ref="B1926:D1926"/>
    <mergeCell ref="E1926:K1926"/>
    <mergeCell ref="L1926:P1926"/>
    <mergeCell ref="B1959:D1959"/>
    <mergeCell ref="B1960:D1960"/>
    <mergeCell ref="B1961:D1961"/>
    <mergeCell ref="B1962:D1962"/>
    <mergeCell ref="B1963:D1963"/>
    <mergeCell ref="B1954:D1954"/>
    <mergeCell ref="B1955:D1955"/>
    <mergeCell ref="B1956:D1956"/>
    <mergeCell ref="B1957:D1957"/>
    <mergeCell ref="B1958:D1958"/>
    <mergeCell ref="B1949:D1949"/>
    <mergeCell ref="B1950:D1950"/>
    <mergeCell ref="B1951:D1951"/>
    <mergeCell ref="B1952:D1952"/>
    <mergeCell ref="B1953:D1953"/>
    <mergeCell ref="B1944:D1944"/>
    <mergeCell ref="B1945:D1945"/>
    <mergeCell ref="B1946:D1946"/>
    <mergeCell ref="B1947:D1947"/>
    <mergeCell ref="B1948:D1948"/>
    <mergeCell ref="B1979:D1979"/>
    <mergeCell ref="B1980:D1980"/>
    <mergeCell ref="B1981:D1981"/>
    <mergeCell ref="B1982:D1982"/>
    <mergeCell ref="B1983:D1983"/>
    <mergeCell ref="B1974:D1974"/>
    <mergeCell ref="B1975:D1975"/>
    <mergeCell ref="B1976:D1976"/>
    <mergeCell ref="B1977:D1977"/>
    <mergeCell ref="B1978:D1978"/>
    <mergeCell ref="B1969:D1969"/>
    <mergeCell ref="B1970:D1970"/>
    <mergeCell ref="B1971:D1971"/>
    <mergeCell ref="B1972:D1972"/>
    <mergeCell ref="B1973:D1973"/>
    <mergeCell ref="B1964:D1964"/>
    <mergeCell ref="B1965:D1965"/>
    <mergeCell ref="B1966:D1966"/>
    <mergeCell ref="B1967:D1967"/>
    <mergeCell ref="B1968:D1968"/>
    <mergeCell ref="B1999:D1999"/>
    <mergeCell ref="B2000:D2000"/>
    <mergeCell ref="B2001:D2001"/>
    <mergeCell ref="B2002:D2002"/>
    <mergeCell ref="B2003:D2003"/>
    <mergeCell ref="B1994:D1994"/>
    <mergeCell ref="B1995:D1995"/>
    <mergeCell ref="B1996:D1996"/>
    <mergeCell ref="B1997:D1997"/>
    <mergeCell ref="B1998:D1998"/>
    <mergeCell ref="B1989:D1989"/>
    <mergeCell ref="B1990:D1990"/>
    <mergeCell ref="B1991:D1991"/>
    <mergeCell ref="B1992:D1992"/>
    <mergeCell ref="B1993:D1993"/>
    <mergeCell ref="B1984:D1984"/>
    <mergeCell ref="B1985:D1985"/>
    <mergeCell ref="B1986:D1986"/>
    <mergeCell ref="B1987:D1987"/>
    <mergeCell ref="B1988:D1988"/>
    <mergeCell ref="B2019:D2019"/>
    <mergeCell ref="B2020:D2020"/>
    <mergeCell ref="B2021:D2021"/>
    <mergeCell ref="B2022:D2022"/>
    <mergeCell ref="B2023:D2023"/>
    <mergeCell ref="B2014:D2014"/>
    <mergeCell ref="B2015:D2015"/>
    <mergeCell ref="B2016:D2016"/>
    <mergeCell ref="B2017:D2017"/>
    <mergeCell ref="B2018:D2018"/>
    <mergeCell ref="B2009:D2009"/>
    <mergeCell ref="B2010:D2010"/>
    <mergeCell ref="B2011:D2011"/>
    <mergeCell ref="B2012:D2012"/>
    <mergeCell ref="B2013:D2013"/>
    <mergeCell ref="B2004:D2004"/>
    <mergeCell ref="B2005:D2005"/>
    <mergeCell ref="B2006:D2006"/>
    <mergeCell ref="B2007:D2007"/>
    <mergeCell ref="B2008:D2008"/>
    <mergeCell ref="B2039:D2039"/>
    <mergeCell ref="B2040:D2040"/>
    <mergeCell ref="B2041:D2041"/>
    <mergeCell ref="B2042:D2042"/>
    <mergeCell ref="B2043:D2043"/>
    <mergeCell ref="B2034:D2034"/>
    <mergeCell ref="B2035:D2035"/>
    <mergeCell ref="B2036:D2036"/>
    <mergeCell ref="B2037:D2037"/>
    <mergeCell ref="B2038:D2038"/>
    <mergeCell ref="B2029:D2029"/>
    <mergeCell ref="B2030:D2030"/>
    <mergeCell ref="B2031:D2031"/>
    <mergeCell ref="B2032:D2032"/>
    <mergeCell ref="B2033:D2033"/>
    <mergeCell ref="B2024:D2024"/>
    <mergeCell ref="B2025:D2025"/>
    <mergeCell ref="B2026:D2026"/>
    <mergeCell ref="B2027:D2027"/>
    <mergeCell ref="B2028:D2028"/>
    <mergeCell ref="B2059:D2059"/>
    <mergeCell ref="B2060:D2060"/>
    <mergeCell ref="B2061:D2061"/>
    <mergeCell ref="B2062:D2062"/>
    <mergeCell ref="B2063:D2063"/>
    <mergeCell ref="B2054:D2054"/>
    <mergeCell ref="B2055:D2055"/>
    <mergeCell ref="B2056:D2056"/>
    <mergeCell ref="B2057:D2057"/>
    <mergeCell ref="B2058:D2058"/>
    <mergeCell ref="B2049:D2049"/>
    <mergeCell ref="B2050:D2050"/>
    <mergeCell ref="B2051:D2051"/>
    <mergeCell ref="B2052:D2052"/>
    <mergeCell ref="B2053:D2053"/>
    <mergeCell ref="B2044:D2044"/>
    <mergeCell ref="B2045:D2045"/>
    <mergeCell ref="B2046:D2046"/>
    <mergeCell ref="B2047:D2047"/>
    <mergeCell ref="B2048:D2048"/>
    <mergeCell ref="B2079:D2079"/>
    <mergeCell ref="B2080:D2080"/>
    <mergeCell ref="B2081:D2081"/>
    <mergeCell ref="B2082:D2082"/>
    <mergeCell ref="B2083:D2083"/>
    <mergeCell ref="B2074:D2074"/>
    <mergeCell ref="B2075:D2075"/>
    <mergeCell ref="B2076:D2076"/>
    <mergeCell ref="B2077:D2077"/>
    <mergeCell ref="B2078:D2078"/>
    <mergeCell ref="B2069:D2069"/>
    <mergeCell ref="B2070:D2070"/>
    <mergeCell ref="B2071:D2071"/>
    <mergeCell ref="B2072:D2072"/>
    <mergeCell ref="B2073:D2073"/>
    <mergeCell ref="B2064:D2064"/>
    <mergeCell ref="B2065:D2065"/>
    <mergeCell ref="B2066:D2066"/>
    <mergeCell ref="B2067:D2067"/>
    <mergeCell ref="B2068:D2068"/>
    <mergeCell ref="B2099:D2099"/>
    <mergeCell ref="B2100:D2100"/>
    <mergeCell ref="B2101:D2101"/>
    <mergeCell ref="B2102:D2102"/>
    <mergeCell ref="B2103:D2103"/>
    <mergeCell ref="B2094:D2094"/>
    <mergeCell ref="B2095:D2095"/>
    <mergeCell ref="B2096:D2096"/>
    <mergeCell ref="B2097:D2097"/>
    <mergeCell ref="B2098:D2098"/>
    <mergeCell ref="B2089:D2089"/>
    <mergeCell ref="B2090:D2090"/>
    <mergeCell ref="B2091:D2091"/>
    <mergeCell ref="B2092:D2092"/>
    <mergeCell ref="B2093:D2093"/>
    <mergeCell ref="B2084:D2084"/>
    <mergeCell ref="B2085:D2085"/>
    <mergeCell ref="B2086:D2086"/>
    <mergeCell ref="B2087:D2087"/>
    <mergeCell ref="B2088:D2088"/>
    <mergeCell ref="B2119:D2119"/>
    <mergeCell ref="B2120:D2120"/>
    <mergeCell ref="B2121:D2121"/>
    <mergeCell ref="B2122:D2122"/>
    <mergeCell ref="B2123:D2123"/>
    <mergeCell ref="B2114:D2114"/>
    <mergeCell ref="B2115:D2115"/>
    <mergeCell ref="B2116:D2116"/>
    <mergeCell ref="B2117:D2117"/>
    <mergeCell ref="B2118:D2118"/>
    <mergeCell ref="B2109:D2109"/>
    <mergeCell ref="B2110:D2110"/>
    <mergeCell ref="B2111:D2111"/>
    <mergeCell ref="B2112:D2112"/>
    <mergeCell ref="B2113:D2113"/>
    <mergeCell ref="B2104:D2104"/>
    <mergeCell ref="B2105:D2105"/>
    <mergeCell ref="B2106:D2106"/>
    <mergeCell ref="B2107:D2107"/>
    <mergeCell ref="B2108:D2108"/>
    <mergeCell ref="B2139:D2139"/>
    <mergeCell ref="B2140:D2140"/>
    <mergeCell ref="B2141:D2141"/>
    <mergeCell ref="B2142:D2142"/>
    <mergeCell ref="B2143:D2143"/>
    <mergeCell ref="B2134:D2134"/>
    <mergeCell ref="B2135:D2135"/>
    <mergeCell ref="B2136:D2136"/>
    <mergeCell ref="B2137:D2137"/>
    <mergeCell ref="B2138:D2138"/>
    <mergeCell ref="B2129:D2129"/>
    <mergeCell ref="B2130:D2130"/>
    <mergeCell ref="B2131:D2131"/>
    <mergeCell ref="B2132:D2132"/>
    <mergeCell ref="B2133:D2133"/>
    <mergeCell ref="B2124:D2124"/>
    <mergeCell ref="B2125:D2125"/>
    <mergeCell ref="B2126:D2126"/>
    <mergeCell ref="B2127:D2127"/>
    <mergeCell ref="B2128:D2128"/>
    <mergeCell ref="B2159:D2159"/>
    <mergeCell ref="B2160:D2160"/>
    <mergeCell ref="B2161:D2161"/>
    <mergeCell ref="B2162:D2162"/>
    <mergeCell ref="B2163:D2163"/>
    <mergeCell ref="B2154:D2154"/>
    <mergeCell ref="B2155:D2155"/>
    <mergeCell ref="B2156:D2156"/>
    <mergeCell ref="B2157:D2157"/>
    <mergeCell ref="B2158:D2158"/>
    <mergeCell ref="B2149:D2149"/>
    <mergeCell ref="B2150:D2150"/>
    <mergeCell ref="B2151:D2151"/>
    <mergeCell ref="B2152:D2152"/>
    <mergeCell ref="B2153:D2153"/>
    <mergeCell ref="B2144:D2144"/>
    <mergeCell ref="B2145:D2145"/>
    <mergeCell ref="B2146:D2146"/>
    <mergeCell ref="B2147:D2147"/>
    <mergeCell ref="B2148:D2148"/>
    <mergeCell ref="B2179:D2179"/>
    <mergeCell ref="B2180:D2180"/>
    <mergeCell ref="B2181:D2181"/>
    <mergeCell ref="B2182:D2182"/>
    <mergeCell ref="B2183:D2183"/>
    <mergeCell ref="B2174:D2174"/>
    <mergeCell ref="B2175:D2175"/>
    <mergeCell ref="B2176:D2176"/>
    <mergeCell ref="B2177:D2177"/>
    <mergeCell ref="B2178:D2178"/>
    <mergeCell ref="B2169:D2169"/>
    <mergeCell ref="B2170:D2170"/>
    <mergeCell ref="B2171:D2171"/>
    <mergeCell ref="B2172:D2172"/>
    <mergeCell ref="B2173:D2173"/>
    <mergeCell ref="B2164:D2164"/>
    <mergeCell ref="B2165:D2165"/>
    <mergeCell ref="B2166:D2166"/>
    <mergeCell ref="B2167:D2167"/>
    <mergeCell ref="B2168:D2168"/>
    <mergeCell ref="B2199:D2199"/>
    <mergeCell ref="B2200:D2200"/>
    <mergeCell ref="B2201:D2201"/>
    <mergeCell ref="B2202:D2202"/>
    <mergeCell ref="B2203:D2203"/>
    <mergeCell ref="B2194:D2194"/>
    <mergeCell ref="B2195:D2195"/>
    <mergeCell ref="B2196:D2196"/>
    <mergeCell ref="B2197:D2197"/>
    <mergeCell ref="B2198:D2198"/>
    <mergeCell ref="B2189:D2189"/>
    <mergeCell ref="B2190:D2190"/>
    <mergeCell ref="B2191:D2191"/>
    <mergeCell ref="B2192:D2192"/>
    <mergeCell ref="B2193:D2193"/>
    <mergeCell ref="B2184:D2184"/>
    <mergeCell ref="B2185:D2185"/>
    <mergeCell ref="B2186:D2186"/>
    <mergeCell ref="B2187:D2187"/>
    <mergeCell ref="B2188:D2188"/>
    <mergeCell ref="B2219:D2219"/>
    <mergeCell ref="B2220:D2220"/>
    <mergeCell ref="B2221:D2221"/>
    <mergeCell ref="B2222:D2222"/>
    <mergeCell ref="B2223:D2223"/>
    <mergeCell ref="B2214:D2214"/>
    <mergeCell ref="B2215:D2215"/>
    <mergeCell ref="B2216:D2216"/>
    <mergeCell ref="B2217:D2217"/>
    <mergeCell ref="B2218:D2218"/>
    <mergeCell ref="B2209:D2209"/>
    <mergeCell ref="B2210:D2210"/>
    <mergeCell ref="B2211:D2211"/>
    <mergeCell ref="B2212:D2212"/>
    <mergeCell ref="B2213:D2213"/>
    <mergeCell ref="B2204:D2204"/>
    <mergeCell ref="B2205:D2205"/>
    <mergeCell ref="B2206:D2206"/>
    <mergeCell ref="B2207:D2207"/>
    <mergeCell ref="B2208:D2208"/>
    <mergeCell ref="B2239:D2239"/>
    <mergeCell ref="B2240:D2240"/>
    <mergeCell ref="B2241:D2241"/>
    <mergeCell ref="B2242:D2242"/>
    <mergeCell ref="B2243:D2243"/>
    <mergeCell ref="B2234:D2234"/>
    <mergeCell ref="B2235:D2235"/>
    <mergeCell ref="B2236:D2236"/>
    <mergeCell ref="B2237:D2237"/>
    <mergeCell ref="B2238:D2238"/>
    <mergeCell ref="B2229:D2229"/>
    <mergeCell ref="B2230:D2230"/>
    <mergeCell ref="B2231:D2231"/>
    <mergeCell ref="B2232:D2232"/>
    <mergeCell ref="B2233:D2233"/>
    <mergeCell ref="B2224:D2224"/>
    <mergeCell ref="B2225:D2225"/>
    <mergeCell ref="B2226:D2226"/>
    <mergeCell ref="B2227:D2227"/>
    <mergeCell ref="B2228:D2228"/>
    <mergeCell ref="B2259:D2259"/>
    <mergeCell ref="B2260:D2260"/>
    <mergeCell ref="B2261:D2261"/>
    <mergeCell ref="B2262:D2262"/>
    <mergeCell ref="B2263:D2263"/>
    <mergeCell ref="B2254:D2254"/>
    <mergeCell ref="B2255:D2255"/>
    <mergeCell ref="B2256:D2256"/>
    <mergeCell ref="B2257:D2257"/>
    <mergeCell ref="B2258:D2258"/>
    <mergeCell ref="B2249:D2249"/>
    <mergeCell ref="B2250:D2250"/>
    <mergeCell ref="B2251:D2251"/>
    <mergeCell ref="B2252:D2252"/>
    <mergeCell ref="B2253:D2253"/>
    <mergeCell ref="B2244:D2244"/>
    <mergeCell ref="B2245:D2245"/>
    <mergeCell ref="B2246:D2246"/>
    <mergeCell ref="B2247:D2247"/>
    <mergeCell ref="B2248:D2248"/>
    <mergeCell ref="B2279:D2279"/>
    <mergeCell ref="B2280:D2280"/>
    <mergeCell ref="B2281:D2281"/>
    <mergeCell ref="B2282:D2282"/>
    <mergeCell ref="B2283:D2283"/>
    <mergeCell ref="B2274:D2274"/>
    <mergeCell ref="B2275:D2275"/>
    <mergeCell ref="B2276:D2276"/>
    <mergeCell ref="B2277:D2277"/>
    <mergeCell ref="B2278:D2278"/>
    <mergeCell ref="B2269:D2269"/>
    <mergeCell ref="B2270:D2270"/>
    <mergeCell ref="B2271:D2271"/>
    <mergeCell ref="B2272:D2272"/>
    <mergeCell ref="B2273:D2273"/>
    <mergeCell ref="B2264:D2264"/>
    <mergeCell ref="B2265:D2265"/>
    <mergeCell ref="B2266:D2266"/>
    <mergeCell ref="B2267:D2267"/>
    <mergeCell ref="B2268:D2268"/>
    <mergeCell ref="B2299:D2299"/>
    <mergeCell ref="B2300:D2300"/>
    <mergeCell ref="B2301:D2301"/>
    <mergeCell ref="B2302:D2302"/>
    <mergeCell ref="B2303:D2303"/>
    <mergeCell ref="B2294:D2294"/>
    <mergeCell ref="B2295:D2295"/>
    <mergeCell ref="B2296:D2296"/>
    <mergeCell ref="B2297:D2297"/>
    <mergeCell ref="B2298:D2298"/>
    <mergeCell ref="B2289:D2289"/>
    <mergeCell ref="B2290:D2290"/>
    <mergeCell ref="B2291:D2291"/>
    <mergeCell ref="B2292:D2292"/>
    <mergeCell ref="B2293:D2293"/>
    <mergeCell ref="B2284:D2284"/>
    <mergeCell ref="B2285:D2285"/>
    <mergeCell ref="B2286:D2286"/>
    <mergeCell ref="B2287:D2287"/>
    <mergeCell ref="B2288:D2288"/>
    <mergeCell ref="B2319:D2319"/>
    <mergeCell ref="B2320:D2320"/>
    <mergeCell ref="B2321:D2321"/>
    <mergeCell ref="B2322:D2322"/>
    <mergeCell ref="B2323:D2323"/>
    <mergeCell ref="B2314:D2314"/>
    <mergeCell ref="B2315:D2315"/>
    <mergeCell ref="B2316:D2316"/>
    <mergeCell ref="B2317:D2317"/>
    <mergeCell ref="B2318:D2318"/>
    <mergeCell ref="B2309:D2309"/>
    <mergeCell ref="B2310:D2310"/>
    <mergeCell ref="B2311:D2311"/>
    <mergeCell ref="B2312:D2312"/>
    <mergeCell ref="B2313:D2313"/>
    <mergeCell ref="B2304:D2304"/>
    <mergeCell ref="B2305:D2305"/>
    <mergeCell ref="B2306:D2306"/>
    <mergeCell ref="B2307:D2307"/>
    <mergeCell ref="B2308:D2308"/>
    <mergeCell ref="B2339:D2339"/>
    <mergeCell ref="B2340:D2340"/>
    <mergeCell ref="B2341:D2341"/>
    <mergeCell ref="B2342:D2342"/>
    <mergeCell ref="B2343:D2343"/>
    <mergeCell ref="B2334:D2334"/>
    <mergeCell ref="B2335:D2335"/>
    <mergeCell ref="B2336:D2336"/>
    <mergeCell ref="B2337:D2337"/>
    <mergeCell ref="B2338:D2338"/>
    <mergeCell ref="B2329:D2329"/>
    <mergeCell ref="B2330:D2330"/>
    <mergeCell ref="B2331:D2331"/>
    <mergeCell ref="B2332:D2332"/>
    <mergeCell ref="B2333:D2333"/>
    <mergeCell ref="B2324:D2324"/>
    <mergeCell ref="B2325:D2325"/>
    <mergeCell ref="B2326:D2326"/>
    <mergeCell ref="B2327:D2327"/>
    <mergeCell ref="B2328:D2328"/>
    <mergeCell ref="B2359:D2359"/>
    <mergeCell ref="B2360:D2360"/>
    <mergeCell ref="B2361:D2361"/>
    <mergeCell ref="B2362:D2362"/>
    <mergeCell ref="B2363:D2363"/>
    <mergeCell ref="B2354:D2354"/>
    <mergeCell ref="B2355:D2355"/>
    <mergeCell ref="B2356:D2356"/>
    <mergeCell ref="B2357:D2357"/>
    <mergeCell ref="B2358:D2358"/>
    <mergeCell ref="B2349:D2349"/>
    <mergeCell ref="B2350:D2350"/>
    <mergeCell ref="B2351:D2351"/>
    <mergeCell ref="B2352:D2352"/>
    <mergeCell ref="B2353:D2353"/>
    <mergeCell ref="B2344:D2344"/>
    <mergeCell ref="B2345:D2345"/>
    <mergeCell ref="B2346:D2346"/>
    <mergeCell ref="B2347:D2347"/>
    <mergeCell ref="B2348:D2348"/>
    <mergeCell ref="B2379:D2379"/>
    <mergeCell ref="B2380:D2380"/>
    <mergeCell ref="B2381:D2381"/>
    <mergeCell ref="B2382:D2382"/>
    <mergeCell ref="B2383:D2383"/>
    <mergeCell ref="B2374:D2374"/>
    <mergeCell ref="B2375:D2375"/>
    <mergeCell ref="B2376:D2376"/>
    <mergeCell ref="B2377:D2377"/>
    <mergeCell ref="B2378:D2378"/>
    <mergeCell ref="B2369:D2369"/>
    <mergeCell ref="B2370:D2370"/>
    <mergeCell ref="B2371:D2371"/>
    <mergeCell ref="B2372:D2372"/>
    <mergeCell ref="B2373:D2373"/>
    <mergeCell ref="B2364:D2364"/>
    <mergeCell ref="B2365:D2365"/>
    <mergeCell ref="B2366:D2366"/>
    <mergeCell ref="B2367:D2367"/>
    <mergeCell ref="B2368:D2368"/>
    <mergeCell ref="B2399:D2399"/>
    <mergeCell ref="B2400:D2400"/>
    <mergeCell ref="B2401:D2401"/>
    <mergeCell ref="B2402:D2402"/>
    <mergeCell ref="B2403:D2403"/>
    <mergeCell ref="B2394:D2394"/>
    <mergeCell ref="B2395:D2395"/>
    <mergeCell ref="B2396:D2396"/>
    <mergeCell ref="B2397:D2397"/>
    <mergeCell ref="B2398:D2398"/>
    <mergeCell ref="B2389:D2389"/>
    <mergeCell ref="B2390:D2390"/>
    <mergeCell ref="B2391:D2391"/>
    <mergeCell ref="B2392:D2392"/>
    <mergeCell ref="B2393:D2393"/>
    <mergeCell ref="B2384:D2384"/>
    <mergeCell ref="B2385:D2385"/>
    <mergeCell ref="B2386:D2386"/>
    <mergeCell ref="B2387:D2387"/>
    <mergeCell ref="B2388:D2388"/>
    <mergeCell ref="B2419:D2419"/>
    <mergeCell ref="B2420:D2420"/>
    <mergeCell ref="B2421:D2421"/>
    <mergeCell ref="B2422:D2422"/>
    <mergeCell ref="B2423:D2423"/>
    <mergeCell ref="B2414:D2414"/>
    <mergeCell ref="B2415:D2415"/>
    <mergeCell ref="B2416:D2416"/>
    <mergeCell ref="B2417:D2417"/>
    <mergeCell ref="B2418:D2418"/>
    <mergeCell ref="B2409:D2409"/>
    <mergeCell ref="B2410:D2410"/>
    <mergeCell ref="B2411:D2411"/>
    <mergeCell ref="B2412:D2412"/>
    <mergeCell ref="B2413:D2413"/>
    <mergeCell ref="B2404:D2404"/>
    <mergeCell ref="B2405:D2405"/>
    <mergeCell ref="B2406:D2406"/>
    <mergeCell ref="B2407:D2407"/>
    <mergeCell ref="B2408:D2408"/>
    <mergeCell ref="B2439:D2439"/>
    <mergeCell ref="B2440:D2440"/>
    <mergeCell ref="B2441:D2441"/>
    <mergeCell ref="B2442:D2442"/>
    <mergeCell ref="B2443:D2443"/>
    <mergeCell ref="B2434:D2434"/>
    <mergeCell ref="B2435:D2435"/>
    <mergeCell ref="B2436:D2436"/>
    <mergeCell ref="B2437:D2437"/>
    <mergeCell ref="B2438:D2438"/>
    <mergeCell ref="B2429:D2429"/>
    <mergeCell ref="B2430:D2430"/>
    <mergeCell ref="B2431:D2431"/>
    <mergeCell ref="B2432:D2432"/>
    <mergeCell ref="B2433:D2433"/>
    <mergeCell ref="B2424:D2424"/>
    <mergeCell ref="B2425:D2425"/>
    <mergeCell ref="B2426:D2426"/>
    <mergeCell ref="B2427:D2427"/>
    <mergeCell ref="B2428:D2428"/>
    <mergeCell ref="B2459:D2459"/>
    <mergeCell ref="B2460:D2460"/>
    <mergeCell ref="B2461:D2461"/>
    <mergeCell ref="B2462:D2462"/>
    <mergeCell ref="B2463:D2463"/>
    <mergeCell ref="B2454:D2454"/>
    <mergeCell ref="B2455:D2455"/>
    <mergeCell ref="B2456:D2456"/>
    <mergeCell ref="B2457:D2457"/>
    <mergeCell ref="B2458:D2458"/>
    <mergeCell ref="B2449:D2449"/>
    <mergeCell ref="B2450:D2450"/>
    <mergeCell ref="B2451:D2451"/>
    <mergeCell ref="B2452:D2452"/>
    <mergeCell ref="B2453:D2453"/>
    <mergeCell ref="B2444:D2444"/>
    <mergeCell ref="B2445:D2445"/>
    <mergeCell ref="B2446:D2446"/>
    <mergeCell ref="B2447:D2447"/>
    <mergeCell ref="B2448:D2448"/>
    <mergeCell ref="B2479:D2479"/>
    <mergeCell ref="B2480:D2480"/>
    <mergeCell ref="B2481:D2481"/>
    <mergeCell ref="B2482:D2482"/>
    <mergeCell ref="B2483:D2483"/>
    <mergeCell ref="B2474:D2474"/>
    <mergeCell ref="B2475:D2475"/>
    <mergeCell ref="B2476:D2476"/>
    <mergeCell ref="B2477:D2477"/>
    <mergeCell ref="B2478:D2478"/>
    <mergeCell ref="B2469:D2469"/>
    <mergeCell ref="B2470:D2470"/>
    <mergeCell ref="B2471:D2471"/>
    <mergeCell ref="B2472:D2472"/>
    <mergeCell ref="B2473:D2473"/>
    <mergeCell ref="B2464:D2464"/>
    <mergeCell ref="B2465:D2465"/>
    <mergeCell ref="B2466:D2466"/>
    <mergeCell ref="B2467:D2467"/>
    <mergeCell ref="B2468:D2468"/>
    <mergeCell ref="B2499:D2499"/>
    <mergeCell ref="B2500:D2500"/>
    <mergeCell ref="B2501:D2501"/>
    <mergeCell ref="B2502:D2502"/>
    <mergeCell ref="B2503:D2503"/>
    <mergeCell ref="B2494:D2494"/>
    <mergeCell ref="B2495:D2495"/>
    <mergeCell ref="B2496:D2496"/>
    <mergeCell ref="B2497:D2497"/>
    <mergeCell ref="B2498:D2498"/>
    <mergeCell ref="B2489:D2489"/>
    <mergeCell ref="B2490:D2490"/>
    <mergeCell ref="B2491:D2491"/>
    <mergeCell ref="B2492:D2492"/>
    <mergeCell ref="B2493:D2493"/>
    <mergeCell ref="B2484:D2484"/>
    <mergeCell ref="B2485:D2485"/>
    <mergeCell ref="B2486:D2486"/>
    <mergeCell ref="B2487:D2487"/>
    <mergeCell ref="B2488:D2488"/>
    <mergeCell ref="B2519:D2519"/>
    <mergeCell ref="B2520:D2520"/>
    <mergeCell ref="B2521:D2521"/>
    <mergeCell ref="B2522:D2522"/>
    <mergeCell ref="B2523:D2523"/>
    <mergeCell ref="B2514:D2514"/>
    <mergeCell ref="B2515:D2515"/>
    <mergeCell ref="B2516:D2516"/>
    <mergeCell ref="B2517:D2517"/>
    <mergeCell ref="B2518:D2518"/>
    <mergeCell ref="B2509:D2509"/>
    <mergeCell ref="B2510:D2510"/>
    <mergeCell ref="B2511:D2511"/>
    <mergeCell ref="B2512:D2512"/>
    <mergeCell ref="B2513:D2513"/>
    <mergeCell ref="B2504:D2504"/>
    <mergeCell ref="B2505:D2505"/>
    <mergeCell ref="B2506:D2506"/>
    <mergeCell ref="B2507:D2507"/>
    <mergeCell ref="B2508:D2508"/>
    <mergeCell ref="B2539:D2539"/>
    <mergeCell ref="B2540:D2540"/>
    <mergeCell ref="B2541:D2541"/>
    <mergeCell ref="B2542:D2542"/>
    <mergeCell ref="B2543:D2543"/>
    <mergeCell ref="B2534:D2534"/>
    <mergeCell ref="B2535:D2535"/>
    <mergeCell ref="B2536:D2536"/>
    <mergeCell ref="B2537:D2537"/>
    <mergeCell ref="B2538:D2538"/>
    <mergeCell ref="B2529:D2529"/>
    <mergeCell ref="B2530:D2530"/>
    <mergeCell ref="B2531:D2531"/>
    <mergeCell ref="B2532:D2532"/>
    <mergeCell ref="B2533:D2533"/>
    <mergeCell ref="B2524:D2524"/>
    <mergeCell ref="B2525:D2525"/>
    <mergeCell ref="B2526:D2526"/>
    <mergeCell ref="B2527:D2527"/>
    <mergeCell ref="B2528:D2528"/>
    <mergeCell ref="B2559:D2559"/>
    <mergeCell ref="B2560:D2560"/>
    <mergeCell ref="B2561:D2561"/>
    <mergeCell ref="B2562:D2562"/>
    <mergeCell ref="B2563:D2563"/>
    <mergeCell ref="B2554:D2554"/>
    <mergeCell ref="B2555:D2555"/>
    <mergeCell ref="B2556:D2556"/>
    <mergeCell ref="B2557:D2557"/>
    <mergeCell ref="B2558:D2558"/>
    <mergeCell ref="B2549:D2549"/>
    <mergeCell ref="B2550:D2550"/>
    <mergeCell ref="B2551:D2551"/>
    <mergeCell ref="B2552:D2552"/>
    <mergeCell ref="B2553:D2553"/>
    <mergeCell ref="B2544:D2544"/>
    <mergeCell ref="B2545:D2545"/>
    <mergeCell ref="B2546:D2546"/>
    <mergeCell ref="B2547:D2547"/>
    <mergeCell ref="B2548:D2548"/>
    <mergeCell ref="B2579:D2579"/>
    <mergeCell ref="B2580:D2580"/>
    <mergeCell ref="B2581:D2581"/>
    <mergeCell ref="B2582:D2582"/>
    <mergeCell ref="B2583:D2583"/>
    <mergeCell ref="B2574:D2574"/>
    <mergeCell ref="B2575:D2575"/>
    <mergeCell ref="B2576:D2576"/>
    <mergeCell ref="B2577:D2577"/>
    <mergeCell ref="B2578:D2578"/>
    <mergeCell ref="B2569:D2569"/>
    <mergeCell ref="B2570:D2570"/>
    <mergeCell ref="B2571:D2571"/>
    <mergeCell ref="B2572:D2572"/>
    <mergeCell ref="B2573:D2573"/>
    <mergeCell ref="B2564:D2564"/>
    <mergeCell ref="B2565:D2565"/>
    <mergeCell ref="B2566:D2566"/>
    <mergeCell ref="B2567:D2567"/>
    <mergeCell ref="B2568:D2568"/>
    <mergeCell ref="B2599:D2599"/>
    <mergeCell ref="B2600:D2600"/>
    <mergeCell ref="B2601:D2601"/>
    <mergeCell ref="B2602:D2602"/>
    <mergeCell ref="B2603:D2603"/>
    <mergeCell ref="B2594:D2594"/>
    <mergeCell ref="B2595:D2595"/>
    <mergeCell ref="B2596:D2596"/>
    <mergeCell ref="B2597:D2597"/>
    <mergeCell ref="B2598:D2598"/>
    <mergeCell ref="B2589:D2589"/>
    <mergeCell ref="B2590:D2590"/>
    <mergeCell ref="B2591:D2591"/>
    <mergeCell ref="B2592:D2592"/>
    <mergeCell ref="B2593:D2593"/>
    <mergeCell ref="B2584:D2584"/>
    <mergeCell ref="B2585:D2585"/>
    <mergeCell ref="B2586:D2586"/>
    <mergeCell ref="B2587:D2587"/>
    <mergeCell ref="B2588:D2588"/>
    <mergeCell ref="B2619:D2619"/>
    <mergeCell ref="B2620:D2620"/>
    <mergeCell ref="B2621:D2621"/>
    <mergeCell ref="B2622:D2622"/>
    <mergeCell ref="B2623:D2623"/>
    <mergeCell ref="B2614:D2614"/>
    <mergeCell ref="B2615:D2615"/>
    <mergeCell ref="B2616:D2616"/>
    <mergeCell ref="B2617:D2617"/>
    <mergeCell ref="B2618:D2618"/>
    <mergeCell ref="B2609:D2609"/>
    <mergeCell ref="B2610:D2610"/>
    <mergeCell ref="B2611:D2611"/>
    <mergeCell ref="B2612:D2612"/>
    <mergeCell ref="B2613:D2613"/>
    <mergeCell ref="B2604:D2604"/>
    <mergeCell ref="B2605:D2605"/>
    <mergeCell ref="B2606:D2606"/>
    <mergeCell ref="B2607:D2607"/>
    <mergeCell ref="B2608:D2608"/>
    <mergeCell ref="B2639:D2639"/>
    <mergeCell ref="B2640:D2640"/>
    <mergeCell ref="B2641:D2641"/>
    <mergeCell ref="B2642:D2642"/>
    <mergeCell ref="B2643:D2643"/>
    <mergeCell ref="B2634:D2634"/>
    <mergeCell ref="B2635:D2635"/>
    <mergeCell ref="B2636:D2636"/>
    <mergeCell ref="B2637:D2637"/>
    <mergeCell ref="B2638:D2638"/>
    <mergeCell ref="B2629:D2629"/>
    <mergeCell ref="B2630:D2630"/>
    <mergeCell ref="B2631:D2631"/>
    <mergeCell ref="B2632:D2632"/>
    <mergeCell ref="B2633:D2633"/>
    <mergeCell ref="B2624:D2624"/>
    <mergeCell ref="B2625:D2625"/>
    <mergeCell ref="B2626:D2626"/>
    <mergeCell ref="B2627:D2627"/>
    <mergeCell ref="B2628:D2628"/>
    <mergeCell ref="B2659:D2659"/>
    <mergeCell ref="B2660:D2660"/>
    <mergeCell ref="B2661:D2661"/>
    <mergeCell ref="B2662:D2662"/>
    <mergeCell ref="B2663:D2663"/>
    <mergeCell ref="B2654:D2654"/>
    <mergeCell ref="B2655:D2655"/>
    <mergeCell ref="B2656:D2656"/>
    <mergeCell ref="B2657:D2657"/>
    <mergeCell ref="B2658:D2658"/>
    <mergeCell ref="B2649:D2649"/>
    <mergeCell ref="B2650:D2650"/>
    <mergeCell ref="B2651:D2651"/>
    <mergeCell ref="B2652:D2652"/>
    <mergeCell ref="B2653:D2653"/>
    <mergeCell ref="B2644:D2644"/>
    <mergeCell ref="B2645:D2645"/>
    <mergeCell ref="B2646:D2646"/>
    <mergeCell ref="B2647:D2647"/>
    <mergeCell ref="B2648:D2648"/>
    <mergeCell ref="B2679:D2679"/>
    <mergeCell ref="B2680:D2680"/>
    <mergeCell ref="B2681:D2681"/>
    <mergeCell ref="B2682:D2682"/>
    <mergeCell ref="B2683:D2683"/>
    <mergeCell ref="B2674:D2674"/>
    <mergeCell ref="B2675:D2675"/>
    <mergeCell ref="B2676:D2676"/>
    <mergeCell ref="B2677:D2677"/>
    <mergeCell ref="B2678:D2678"/>
    <mergeCell ref="B2669:D2669"/>
    <mergeCell ref="B2670:D2670"/>
    <mergeCell ref="B2671:D2671"/>
    <mergeCell ref="B2672:D2672"/>
    <mergeCell ref="B2673:D2673"/>
    <mergeCell ref="B2664:D2664"/>
    <mergeCell ref="B2665:D2665"/>
    <mergeCell ref="B2666:D2666"/>
    <mergeCell ref="B2667:D2667"/>
    <mergeCell ref="B2668:D2668"/>
    <mergeCell ref="B2699:D2699"/>
    <mergeCell ref="B2700:D2700"/>
    <mergeCell ref="B2701:D2701"/>
    <mergeCell ref="B2702:D2702"/>
    <mergeCell ref="B2703:D2703"/>
    <mergeCell ref="B2694:D2694"/>
    <mergeCell ref="B2695:D2695"/>
    <mergeCell ref="B2696:D2696"/>
    <mergeCell ref="B2697:D2697"/>
    <mergeCell ref="B2698:D2698"/>
    <mergeCell ref="B2689:D2689"/>
    <mergeCell ref="B2690:D2690"/>
    <mergeCell ref="B2691:D2691"/>
    <mergeCell ref="B2692:D2692"/>
    <mergeCell ref="B2693:D2693"/>
    <mergeCell ref="B2684:D2684"/>
    <mergeCell ref="B2685:D2685"/>
    <mergeCell ref="B2686:D2686"/>
    <mergeCell ref="B2687:D2687"/>
    <mergeCell ref="B2688:D2688"/>
    <mergeCell ref="B2719:D2719"/>
    <mergeCell ref="B2720:D2720"/>
    <mergeCell ref="B2721:D2721"/>
    <mergeCell ref="B2722:D2722"/>
    <mergeCell ref="B2723:D2723"/>
    <mergeCell ref="B2714:D2714"/>
    <mergeCell ref="B2715:D2715"/>
    <mergeCell ref="B2716:D2716"/>
    <mergeCell ref="B2717:D2717"/>
    <mergeCell ref="B2718:D2718"/>
    <mergeCell ref="B2709:D2709"/>
    <mergeCell ref="B2710:D2710"/>
    <mergeCell ref="B2711:D2711"/>
    <mergeCell ref="B2712:D2712"/>
    <mergeCell ref="B2713:D2713"/>
    <mergeCell ref="B2704:D2704"/>
    <mergeCell ref="B2705:D2705"/>
    <mergeCell ref="B2706:D2706"/>
    <mergeCell ref="B2707:D2707"/>
    <mergeCell ref="B2708:D2708"/>
    <mergeCell ref="B2739:D2739"/>
    <mergeCell ref="B2740:D2740"/>
    <mergeCell ref="B2741:D2741"/>
    <mergeCell ref="B2742:D2742"/>
    <mergeCell ref="B2743:D2743"/>
    <mergeCell ref="B2734:D2734"/>
    <mergeCell ref="B2735:D2735"/>
    <mergeCell ref="B2736:D2736"/>
    <mergeCell ref="B2737:D2737"/>
    <mergeCell ref="B2738:D2738"/>
    <mergeCell ref="B2729:D2729"/>
    <mergeCell ref="B2730:D2730"/>
    <mergeCell ref="B2731:D2731"/>
    <mergeCell ref="B2732:D2732"/>
    <mergeCell ref="B2733:D2733"/>
    <mergeCell ref="B2724:D2724"/>
    <mergeCell ref="B2725:D2725"/>
    <mergeCell ref="B2726:D2726"/>
    <mergeCell ref="B2727:D2727"/>
    <mergeCell ref="B2728:D2728"/>
    <mergeCell ref="B2759:D2759"/>
    <mergeCell ref="B2760:D2760"/>
    <mergeCell ref="B2761:D2761"/>
    <mergeCell ref="B2762:D2762"/>
    <mergeCell ref="B2763:D2763"/>
    <mergeCell ref="B2754:D2754"/>
    <mergeCell ref="B2755:D2755"/>
    <mergeCell ref="B2756:D2756"/>
    <mergeCell ref="B2757:D2757"/>
    <mergeCell ref="B2758:D2758"/>
    <mergeCell ref="B2749:D2749"/>
    <mergeCell ref="B2750:D2750"/>
    <mergeCell ref="B2751:D2751"/>
    <mergeCell ref="B2752:D2752"/>
    <mergeCell ref="B2753:D2753"/>
    <mergeCell ref="B2744:D2744"/>
    <mergeCell ref="B2745:D2745"/>
    <mergeCell ref="B2746:D2746"/>
    <mergeCell ref="B2747:D2747"/>
    <mergeCell ref="B2748:D2748"/>
    <mergeCell ref="B2779:D2779"/>
    <mergeCell ref="B2780:D2780"/>
    <mergeCell ref="B2781:D2781"/>
    <mergeCell ref="B2782:D2782"/>
    <mergeCell ref="B2783:D2783"/>
    <mergeCell ref="B2774:D2774"/>
    <mergeCell ref="B2775:D2775"/>
    <mergeCell ref="B2776:D2776"/>
    <mergeCell ref="B2777:D2777"/>
    <mergeCell ref="B2778:D2778"/>
    <mergeCell ref="B2769:D2769"/>
    <mergeCell ref="B2770:D2770"/>
    <mergeCell ref="B2771:D2771"/>
    <mergeCell ref="B2772:D2772"/>
    <mergeCell ref="B2773:D2773"/>
    <mergeCell ref="B2764:D2764"/>
    <mergeCell ref="B2765:D2765"/>
    <mergeCell ref="B2766:D2766"/>
    <mergeCell ref="B2767:D2767"/>
    <mergeCell ref="B2768:D2768"/>
    <mergeCell ref="B2799:D2799"/>
    <mergeCell ref="B2800:D2800"/>
    <mergeCell ref="B2801:D2801"/>
    <mergeCell ref="B2802:D2802"/>
    <mergeCell ref="B2803:D2803"/>
    <mergeCell ref="B2794:D2794"/>
    <mergeCell ref="B2795:D2795"/>
    <mergeCell ref="B2796:D2796"/>
    <mergeCell ref="B2797:D2797"/>
    <mergeCell ref="B2798:D2798"/>
    <mergeCell ref="B2789:D2789"/>
    <mergeCell ref="B2790:D2790"/>
    <mergeCell ref="B2791:D2791"/>
    <mergeCell ref="B2792:D2792"/>
    <mergeCell ref="B2793:D2793"/>
    <mergeCell ref="B2784:D2784"/>
    <mergeCell ref="B2785:D2785"/>
    <mergeCell ref="B2786:D2786"/>
    <mergeCell ref="B2787:D2787"/>
    <mergeCell ref="B2788:D2788"/>
    <mergeCell ref="B2819:D2819"/>
    <mergeCell ref="B2820:D2820"/>
    <mergeCell ref="B2821:D2821"/>
    <mergeCell ref="B2822:D2822"/>
    <mergeCell ref="B2823:D2823"/>
    <mergeCell ref="B2814:D2814"/>
    <mergeCell ref="B2815:D2815"/>
    <mergeCell ref="B2816:D2816"/>
    <mergeCell ref="B2817:D2817"/>
    <mergeCell ref="B2818:D2818"/>
    <mergeCell ref="B2809:D2809"/>
    <mergeCell ref="B2810:D2810"/>
    <mergeCell ref="B2811:D2811"/>
    <mergeCell ref="B2812:D2812"/>
    <mergeCell ref="B2813:D2813"/>
    <mergeCell ref="B2804:D2804"/>
    <mergeCell ref="B2805:D2805"/>
    <mergeCell ref="B2806:D2806"/>
    <mergeCell ref="B2807:D2807"/>
    <mergeCell ref="B2808:D2808"/>
    <mergeCell ref="B2839:D2839"/>
    <mergeCell ref="B2840:D2840"/>
    <mergeCell ref="B2841:D2841"/>
    <mergeCell ref="B2842:D2842"/>
    <mergeCell ref="B2843:D2843"/>
    <mergeCell ref="B2834:D2834"/>
    <mergeCell ref="B2835:D2835"/>
    <mergeCell ref="B2836:D2836"/>
    <mergeCell ref="B2837:D2837"/>
    <mergeCell ref="B2838:D2838"/>
    <mergeCell ref="B2829:D2829"/>
    <mergeCell ref="B2830:D2830"/>
    <mergeCell ref="B2831:D2831"/>
    <mergeCell ref="B2832:D2832"/>
    <mergeCell ref="B2833:D2833"/>
    <mergeCell ref="B2824:D2824"/>
    <mergeCell ref="B2825:D2825"/>
    <mergeCell ref="B2826:D2826"/>
    <mergeCell ref="B2827:D2827"/>
    <mergeCell ref="B2828:D2828"/>
    <mergeCell ref="B2859:D2859"/>
    <mergeCell ref="B2860:D2860"/>
    <mergeCell ref="B2861:D2861"/>
    <mergeCell ref="B2862:D2862"/>
    <mergeCell ref="B2863:D2863"/>
    <mergeCell ref="B2854:D2854"/>
    <mergeCell ref="B2855:D2855"/>
    <mergeCell ref="B2856:D2856"/>
    <mergeCell ref="B2857:D2857"/>
    <mergeCell ref="B2858:D2858"/>
    <mergeCell ref="B2849:D2849"/>
    <mergeCell ref="B2850:D2850"/>
    <mergeCell ref="B2851:D2851"/>
    <mergeCell ref="B2852:D2852"/>
    <mergeCell ref="B2853:D2853"/>
    <mergeCell ref="B2844:D2844"/>
    <mergeCell ref="B2845:D2845"/>
    <mergeCell ref="B2846:D2846"/>
    <mergeCell ref="B2847:D2847"/>
    <mergeCell ref="B2848:D2848"/>
    <mergeCell ref="B2879:D2879"/>
    <mergeCell ref="B2880:D2880"/>
    <mergeCell ref="B2881:D2881"/>
    <mergeCell ref="B2882:D2882"/>
    <mergeCell ref="B2883:D2883"/>
    <mergeCell ref="B2874:D2874"/>
    <mergeCell ref="B2875:D2875"/>
    <mergeCell ref="B2876:D2876"/>
    <mergeCell ref="B2877:D2877"/>
    <mergeCell ref="B2878:D2878"/>
    <mergeCell ref="B2869:D2869"/>
    <mergeCell ref="B2870:D2870"/>
    <mergeCell ref="B2871:D2871"/>
    <mergeCell ref="B2872:D2872"/>
    <mergeCell ref="B2873:D2873"/>
    <mergeCell ref="B2864:D2864"/>
    <mergeCell ref="B2865:D2865"/>
    <mergeCell ref="B2866:D2866"/>
    <mergeCell ref="B2867:D2867"/>
    <mergeCell ref="B2868:D2868"/>
    <mergeCell ref="B2899:D2899"/>
    <mergeCell ref="B2900:D2900"/>
    <mergeCell ref="B2901:D2901"/>
    <mergeCell ref="B2902:D2902"/>
    <mergeCell ref="B2903:D2903"/>
    <mergeCell ref="B2894:D2894"/>
    <mergeCell ref="B2895:D2895"/>
    <mergeCell ref="B2896:D2896"/>
    <mergeCell ref="B2897:D2897"/>
    <mergeCell ref="B2898:D2898"/>
    <mergeCell ref="B2889:D2889"/>
    <mergeCell ref="B2890:D2890"/>
    <mergeCell ref="B2891:D2891"/>
    <mergeCell ref="B2892:D2892"/>
    <mergeCell ref="B2893:D2893"/>
    <mergeCell ref="B2884:D2884"/>
    <mergeCell ref="B2885:D2885"/>
    <mergeCell ref="B2886:D2886"/>
    <mergeCell ref="B2887:D2887"/>
    <mergeCell ref="B2888:D2888"/>
    <mergeCell ref="B2919:D2919"/>
    <mergeCell ref="B2920:D2920"/>
    <mergeCell ref="B2921:D2921"/>
    <mergeCell ref="B2922:D2922"/>
    <mergeCell ref="B2923:D2923"/>
    <mergeCell ref="B2914:D2914"/>
    <mergeCell ref="B2915:D2915"/>
    <mergeCell ref="B2916:D2916"/>
    <mergeCell ref="B2917:D2917"/>
    <mergeCell ref="B2918:D2918"/>
    <mergeCell ref="B2909:D2909"/>
    <mergeCell ref="B2910:D2910"/>
    <mergeCell ref="B2911:D2911"/>
    <mergeCell ref="B2912:D2912"/>
    <mergeCell ref="B2913:D2913"/>
    <mergeCell ref="B2904:D2904"/>
    <mergeCell ref="B2905:D2905"/>
    <mergeCell ref="B2906:D2906"/>
    <mergeCell ref="B2907:D2907"/>
    <mergeCell ref="B2908:D2908"/>
    <mergeCell ref="B2939:D2939"/>
    <mergeCell ref="B2940:D2940"/>
    <mergeCell ref="B2941:D2941"/>
    <mergeCell ref="B2942:D2942"/>
    <mergeCell ref="B2943:D2943"/>
    <mergeCell ref="B2934:D2934"/>
    <mergeCell ref="B2935:D2935"/>
    <mergeCell ref="B2936:D2936"/>
    <mergeCell ref="B2937:D2937"/>
    <mergeCell ref="B2938:D2938"/>
    <mergeCell ref="B2929:D2929"/>
    <mergeCell ref="B2930:D2930"/>
    <mergeCell ref="B2931:D2931"/>
    <mergeCell ref="B2932:D2932"/>
    <mergeCell ref="B2933:D2933"/>
    <mergeCell ref="B2924:D2924"/>
    <mergeCell ref="B2925:D2925"/>
    <mergeCell ref="B2926:D2926"/>
    <mergeCell ref="B2927:D2927"/>
    <mergeCell ref="B2928:D2928"/>
    <mergeCell ref="B2959:D2959"/>
    <mergeCell ref="B2960:D2960"/>
    <mergeCell ref="B2961:D2961"/>
    <mergeCell ref="B2962:D2962"/>
    <mergeCell ref="B2963:D2963"/>
    <mergeCell ref="B2954:D2954"/>
    <mergeCell ref="B2955:D2955"/>
    <mergeCell ref="B2956:D2956"/>
    <mergeCell ref="B2957:D2957"/>
    <mergeCell ref="B2958:D2958"/>
    <mergeCell ref="B2949:D2949"/>
    <mergeCell ref="B2950:D2950"/>
    <mergeCell ref="B2951:D2951"/>
    <mergeCell ref="B2952:D2952"/>
    <mergeCell ref="B2953:D2953"/>
    <mergeCell ref="B2944:D2944"/>
    <mergeCell ref="B2945:D2945"/>
    <mergeCell ref="B2946:D2946"/>
    <mergeCell ref="B2947:D2947"/>
    <mergeCell ref="B2948:D2948"/>
    <mergeCell ref="B2979:D2979"/>
    <mergeCell ref="B2980:D2980"/>
    <mergeCell ref="B2981:D2981"/>
    <mergeCell ref="B2982:D2982"/>
    <mergeCell ref="B2983:D2983"/>
    <mergeCell ref="B2974:D2974"/>
    <mergeCell ref="B2975:D2975"/>
    <mergeCell ref="B2976:D2976"/>
    <mergeCell ref="B2977:D2977"/>
    <mergeCell ref="B2978:D2978"/>
    <mergeCell ref="B2969:D2969"/>
    <mergeCell ref="B2970:D2970"/>
    <mergeCell ref="B2971:D2971"/>
    <mergeCell ref="B2972:D2972"/>
    <mergeCell ref="B2973:D2973"/>
    <mergeCell ref="B2964:D2964"/>
    <mergeCell ref="B2965:D2965"/>
    <mergeCell ref="B2966:D2966"/>
    <mergeCell ref="B2967:D2967"/>
    <mergeCell ref="B2968:D2968"/>
    <mergeCell ref="B2999:D2999"/>
    <mergeCell ref="B3000:D3000"/>
    <mergeCell ref="B3001:D3001"/>
    <mergeCell ref="B3002:D3002"/>
    <mergeCell ref="B3003:D3003"/>
    <mergeCell ref="B2994:D2994"/>
    <mergeCell ref="B2995:D2995"/>
    <mergeCell ref="B2996:D2996"/>
    <mergeCell ref="B2997:D2997"/>
    <mergeCell ref="B2998:D2998"/>
    <mergeCell ref="B2989:D2989"/>
    <mergeCell ref="B2990:D2990"/>
    <mergeCell ref="B2991:D2991"/>
    <mergeCell ref="B2992:D2992"/>
    <mergeCell ref="B2993:D2993"/>
    <mergeCell ref="B2984:D2984"/>
    <mergeCell ref="B2985:D2985"/>
    <mergeCell ref="B2986:D2986"/>
    <mergeCell ref="B2987:D2987"/>
    <mergeCell ref="B2988:D2988"/>
    <mergeCell ref="B3019:D3019"/>
    <mergeCell ref="B3020:D3020"/>
    <mergeCell ref="B3021:D3021"/>
    <mergeCell ref="B3022:D3022"/>
    <mergeCell ref="B3023:D3023"/>
    <mergeCell ref="B3014:D3014"/>
    <mergeCell ref="B3015:D3015"/>
    <mergeCell ref="B3016:D3016"/>
    <mergeCell ref="B3017:D3017"/>
    <mergeCell ref="B3018:D3018"/>
    <mergeCell ref="B3009:D3009"/>
    <mergeCell ref="B3010:D3010"/>
    <mergeCell ref="B3011:D3011"/>
    <mergeCell ref="B3012:D3012"/>
    <mergeCell ref="B3013:D3013"/>
    <mergeCell ref="B3004:D3004"/>
    <mergeCell ref="B3005:D3005"/>
    <mergeCell ref="B3006:D3006"/>
    <mergeCell ref="B3007:D3007"/>
    <mergeCell ref="B3008:D3008"/>
    <mergeCell ref="B3039:D3039"/>
    <mergeCell ref="B3040:D3040"/>
    <mergeCell ref="B3041:D3041"/>
    <mergeCell ref="B3042:D3042"/>
    <mergeCell ref="B3043:D3043"/>
    <mergeCell ref="B3034:D3034"/>
    <mergeCell ref="B3035:D3035"/>
    <mergeCell ref="B3036:D3036"/>
    <mergeCell ref="B3037:D3037"/>
    <mergeCell ref="B3038:D3038"/>
    <mergeCell ref="B3029:D3029"/>
    <mergeCell ref="B3030:D3030"/>
    <mergeCell ref="B3031:D3031"/>
    <mergeCell ref="B3032:D3032"/>
    <mergeCell ref="B3033:D3033"/>
    <mergeCell ref="B3024:D3024"/>
    <mergeCell ref="B3025:D3025"/>
    <mergeCell ref="B3026:D3026"/>
    <mergeCell ref="B3027:D3027"/>
    <mergeCell ref="B3028:D3028"/>
    <mergeCell ref="B3059:D3059"/>
    <mergeCell ref="B3060:D3060"/>
    <mergeCell ref="B3061:D3061"/>
    <mergeCell ref="B3062:D3062"/>
    <mergeCell ref="B3063:D3063"/>
    <mergeCell ref="B3054:D3054"/>
    <mergeCell ref="B3055:D3055"/>
    <mergeCell ref="B3056:D3056"/>
    <mergeCell ref="B3057:D3057"/>
    <mergeCell ref="B3058:D3058"/>
    <mergeCell ref="B3049:D3049"/>
    <mergeCell ref="B3050:D3050"/>
    <mergeCell ref="B3051:D3051"/>
    <mergeCell ref="B3052:D3052"/>
    <mergeCell ref="B3053:D3053"/>
    <mergeCell ref="B3044:D3044"/>
    <mergeCell ref="B3045:D3045"/>
    <mergeCell ref="B3046:D3046"/>
    <mergeCell ref="B3047:D3047"/>
    <mergeCell ref="B3048:D3048"/>
    <mergeCell ref="B3080:D3080"/>
    <mergeCell ref="B3081:D3081"/>
    <mergeCell ref="B3082:D3082"/>
    <mergeCell ref="B3083:D3083"/>
    <mergeCell ref="B3074:D3074"/>
    <mergeCell ref="B3075:D3075"/>
    <mergeCell ref="B3076:D3076"/>
    <mergeCell ref="B3077:D3077"/>
    <mergeCell ref="B3078:D3078"/>
    <mergeCell ref="B3069:D3069"/>
    <mergeCell ref="B3070:D3070"/>
    <mergeCell ref="B3071:D3071"/>
    <mergeCell ref="B3072:D3072"/>
    <mergeCell ref="B3073:D3073"/>
    <mergeCell ref="B3064:D3064"/>
    <mergeCell ref="B3065:D3065"/>
    <mergeCell ref="B3066:D3066"/>
    <mergeCell ref="B3067:D3067"/>
    <mergeCell ref="B3068:D3068"/>
    <mergeCell ref="E1952:K1952"/>
    <mergeCell ref="E1953:K1953"/>
    <mergeCell ref="E1954:K1954"/>
    <mergeCell ref="E1955:K1955"/>
    <mergeCell ref="E1956:K1956"/>
    <mergeCell ref="E1947:K1947"/>
    <mergeCell ref="E1948:K1948"/>
    <mergeCell ref="E1949:K1949"/>
    <mergeCell ref="E1950:K1950"/>
    <mergeCell ref="E1951:K1951"/>
    <mergeCell ref="E1942:K1942"/>
    <mergeCell ref="E1943:K1943"/>
    <mergeCell ref="E1944:K1944"/>
    <mergeCell ref="E1945:K1945"/>
    <mergeCell ref="E1946:K1946"/>
    <mergeCell ref="B3084:D3084"/>
    <mergeCell ref="E1927:K1927"/>
    <mergeCell ref="E1928:K1928"/>
    <mergeCell ref="E1929:K1929"/>
    <mergeCell ref="E1930:K1930"/>
    <mergeCell ref="E1931:K1931"/>
    <mergeCell ref="E1932:K1932"/>
    <mergeCell ref="E1933:K1933"/>
    <mergeCell ref="E1934:K1934"/>
    <mergeCell ref="E1935:K1935"/>
    <mergeCell ref="E1936:K1936"/>
    <mergeCell ref="E1937:K1937"/>
    <mergeCell ref="E1938:K1938"/>
    <mergeCell ref="E1939:K1939"/>
    <mergeCell ref="E1940:K1940"/>
    <mergeCell ref="E1941:K1941"/>
    <mergeCell ref="B3079:D3079"/>
    <mergeCell ref="E1972:K1972"/>
    <mergeCell ref="E1973:K1973"/>
    <mergeCell ref="E1974:K1974"/>
    <mergeCell ref="E1975:K1975"/>
    <mergeCell ref="E1976:K1976"/>
    <mergeCell ref="E1967:K1967"/>
    <mergeCell ref="E1968:K1968"/>
    <mergeCell ref="E1969:K1969"/>
    <mergeCell ref="E1970:K1970"/>
    <mergeCell ref="E1971:K1971"/>
    <mergeCell ref="E1962:K1962"/>
    <mergeCell ref="E1963:K1963"/>
    <mergeCell ref="E1964:K1964"/>
    <mergeCell ref="E1965:K1965"/>
    <mergeCell ref="E1966:K1966"/>
    <mergeCell ref="E1957:K1957"/>
    <mergeCell ref="E1958:K1958"/>
    <mergeCell ref="E1959:K1959"/>
    <mergeCell ref="E1960:K1960"/>
    <mergeCell ref="E1961:K1961"/>
    <mergeCell ref="E1992:K1992"/>
    <mergeCell ref="E1993:K1993"/>
    <mergeCell ref="E1994:K1994"/>
    <mergeCell ref="E1995:K1995"/>
    <mergeCell ref="E1996:K1996"/>
    <mergeCell ref="E1987:K1987"/>
    <mergeCell ref="E1988:K1988"/>
    <mergeCell ref="E1989:K1989"/>
    <mergeCell ref="E1990:K1990"/>
    <mergeCell ref="E1991:K1991"/>
    <mergeCell ref="E1982:K1982"/>
    <mergeCell ref="E1983:K1983"/>
    <mergeCell ref="E1984:K1984"/>
    <mergeCell ref="E1985:K1985"/>
    <mergeCell ref="E1986:K1986"/>
    <mergeCell ref="E1977:K1977"/>
    <mergeCell ref="E1978:K1978"/>
    <mergeCell ref="E1979:K1979"/>
    <mergeCell ref="E1980:K1980"/>
    <mergeCell ref="E1981:K1981"/>
    <mergeCell ref="E2012:K2012"/>
    <mergeCell ref="E2013:K2013"/>
    <mergeCell ref="E2014:K2014"/>
    <mergeCell ref="E2015:K2015"/>
    <mergeCell ref="E2016:K2016"/>
    <mergeCell ref="E2007:K2007"/>
    <mergeCell ref="E2008:K2008"/>
    <mergeCell ref="E2009:K2009"/>
    <mergeCell ref="E2010:K2010"/>
    <mergeCell ref="E2011:K2011"/>
    <mergeCell ref="E2002:K2002"/>
    <mergeCell ref="E2003:K2003"/>
    <mergeCell ref="E2004:K2004"/>
    <mergeCell ref="E2005:K2005"/>
    <mergeCell ref="E2006:K2006"/>
    <mergeCell ref="E1997:K1997"/>
    <mergeCell ref="E1998:K1998"/>
    <mergeCell ref="E1999:K1999"/>
    <mergeCell ref="E2000:K2000"/>
    <mergeCell ref="E2001:K2001"/>
    <mergeCell ref="E2032:K2032"/>
    <mergeCell ref="E2033:K2033"/>
    <mergeCell ref="E2034:K2034"/>
    <mergeCell ref="E2035:K2035"/>
    <mergeCell ref="E2036:K2036"/>
    <mergeCell ref="E2027:K2027"/>
    <mergeCell ref="E2028:K2028"/>
    <mergeCell ref="E2029:K2029"/>
    <mergeCell ref="E2030:K2030"/>
    <mergeCell ref="E2031:K2031"/>
    <mergeCell ref="E2022:K2022"/>
    <mergeCell ref="E2023:K2023"/>
    <mergeCell ref="E2024:K2024"/>
    <mergeCell ref="E2025:K2025"/>
    <mergeCell ref="E2026:K2026"/>
    <mergeCell ref="E2017:K2017"/>
    <mergeCell ref="E2018:K2018"/>
    <mergeCell ref="E2019:K2019"/>
    <mergeCell ref="E2020:K2020"/>
    <mergeCell ref="E2021:K2021"/>
    <mergeCell ref="E2052:K2052"/>
    <mergeCell ref="E2053:K2053"/>
    <mergeCell ref="E2054:K2054"/>
    <mergeCell ref="E2055:K2055"/>
    <mergeCell ref="E2056:K2056"/>
    <mergeCell ref="E2047:K2047"/>
    <mergeCell ref="E2048:K2048"/>
    <mergeCell ref="E2049:K2049"/>
    <mergeCell ref="E2050:K2050"/>
    <mergeCell ref="E2051:K2051"/>
    <mergeCell ref="E2042:K2042"/>
    <mergeCell ref="E2043:K2043"/>
    <mergeCell ref="E2044:K2044"/>
    <mergeCell ref="E2045:K2045"/>
    <mergeCell ref="E2046:K2046"/>
    <mergeCell ref="E2037:K2037"/>
    <mergeCell ref="E2038:K2038"/>
    <mergeCell ref="E2039:K2039"/>
    <mergeCell ref="E2040:K2040"/>
    <mergeCell ref="E2041:K2041"/>
    <mergeCell ref="E2072:K2072"/>
    <mergeCell ref="E2073:K2073"/>
    <mergeCell ref="E2074:K2074"/>
    <mergeCell ref="E2075:K2075"/>
    <mergeCell ref="E2076:K2076"/>
    <mergeCell ref="E2067:K2067"/>
    <mergeCell ref="E2068:K2068"/>
    <mergeCell ref="E2069:K2069"/>
    <mergeCell ref="E2070:K2070"/>
    <mergeCell ref="E2071:K2071"/>
    <mergeCell ref="E2062:K2062"/>
    <mergeCell ref="E2063:K2063"/>
    <mergeCell ref="E2064:K2064"/>
    <mergeCell ref="E2065:K2065"/>
    <mergeCell ref="E2066:K2066"/>
    <mergeCell ref="E2057:K2057"/>
    <mergeCell ref="E2058:K2058"/>
    <mergeCell ref="E2059:K2059"/>
    <mergeCell ref="E2060:K2060"/>
    <mergeCell ref="E2061:K2061"/>
    <mergeCell ref="E2092:K2092"/>
    <mergeCell ref="E2093:K2093"/>
    <mergeCell ref="E2094:K2094"/>
    <mergeCell ref="E2095:K2095"/>
    <mergeCell ref="E2096:K2096"/>
    <mergeCell ref="E2087:K2087"/>
    <mergeCell ref="E2088:K2088"/>
    <mergeCell ref="E2089:K2089"/>
    <mergeCell ref="E2090:K2090"/>
    <mergeCell ref="E2091:K2091"/>
    <mergeCell ref="E2082:K2082"/>
    <mergeCell ref="E2083:K2083"/>
    <mergeCell ref="E2084:K2084"/>
    <mergeCell ref="E2085:K2085"/>
    <mergeCell ref="E2086:K2086"/>
    <mergeCell ref="E2077:K2077"/>
    <mergeCell ref="E2078:K2078"/>
    <mergeCell ref="E2079:K2079"/>
    <mergeCell ref="E2080:K2080"/>
    <mergeCell ref="E2081:K2081"/>
    <mergeCell ref="E2112:K2112"/>
    <mergeCell ref="E2113:K2113"/>
    <mergeCell ref="E2114:K2114"/>
    <mergeCell ref="E2115:K2115"/>
    <mergeCell ref="E2116:K2116"/>
    <mergeCell ref="E2107:K2107"/>
    <mergeCell ref="E2108:K2108"/>
    <mergeCell ref="E2109:K2109"/>
    <mergeCell ref="E2110:K2110"/>
    <mergeCell ref="E2111:K2111"/>
    <mergeCell ref="E2102:K2102"/>
    <mergeCell ref="E2103:K2103"/>
    <mergeCell ref="E2104:K2104"/>
    <mergeCell ref="E2105:K2105"/>
    <mergeCell ref="E2106:K2106"/>
    <mergeCell ref="E2097:K2097"/>
    <mergeCell ref="E2098:K2098"/>
    <mergeCell ref="E2099:K2099"/>
    <mergeCell ref="E2100:K2100"/>
    <mergeCell ref="E2101:K2101"/>
    <mergeCell ref="E2132:K2132"/>
    <mergeCell ref="E2133:K2133"/>
    <mergeCell ref="E2134:K2134"/>
    <mergeCell ref="E2135:K2135"/>
    <mergeCell ref="E2136:K2136"/>
    <mergeCell ref="E2127:K2127"/>
    <mergeCell ref="E2128:K2128"/>
    <mergeCell ref="E2129:K2129"/>
    <mergeCell ref="E2130:K2130"/>
    <mergeCell ref="E2131:K2131"/>
    <mergeCell ref="E2122:K2122"/>
    <mergeCell ref="E2123:K2123"/>
    <mergeCell ref="E2124:K2124"/>
    <mergeCell ref="E2125:K2125"/>
    <mergeCell ref="E2126:K2126"/>
    <mergeCell ref="E2117:K2117"/>
    <mergeCell ref="E2118:K2118"/>
    <mergeCell ref="E2119:K2119"/>
    <mergeCell ref="E2120:K2120"/>
    <mergeCell ref="E2121:K2121"/>
    <mergeCell ref="E2152:K2152"/>
    <mergeCell ref="E2153:K2153"/>
    <mergeCell ref="E2154:K2154"/>
    <mergeCell ref="E2155:K2155"/>
    <mergeCell ref="E2156:K2156"/>
    <mergeCell ref="E2147:K2147"/>
    <mergeCell ref="E2148:K2148"/>
    <mergeCell ref="E2149:K2149"/>
    <mergeCell ref="E2150:K2150"/>
    <mergeCell ref="E2151:K2151"/>
    <mergeCell ref="E2142:K2142"/>
    <mergeCell ref="E2143:K2143"/>
    <mergeCell ref="E2144:K2144"/>
    <mergeCell ref="E2145:K2145"/>
    <mergeCell ref="E2146:K2146"/>
    <mergeCell ref="E2137:K2137"/>
    <mergeCell ref="E2138:K2138"/>
    <mergeCell ref="E2139:K2139"/>
    <mergeCell ref="E2140:K2140"/>
    <mergeCell ref="E2141:K2141"/>
    <mergeCell ref="E2172:K2172"/>
    <mergeCell ref="E2173:K2173"/>
    <mergeCell ref="E2174:K2174"/>
    <mergeCell ref="E2175:K2175"/>
    <mergeCell ref="E2176:K2176"/>
    <mergeCell ref="E2167:K2167"/>
    <mergeCell ref="E2168:K2168"/>
    <mergeCell ref="E2169:K2169"/>
    <mergeCell ref="E2170:K2170"/>
    <mergeCell ref="E2171:K2171"/>
    <mergeCell ref="E2162:K2162"/>
    <mergeCell ref="E2163:K2163"/>
    <mergeCell ref="E2164:K2164"/>
    <mergeCell ref="E2165:K2165"/>
    <mergeCell ref="E2166:K2166"/>
    <mergeCell ref="E2157:K2157"/>
    <mergeCell ref="E2158:K2158"/>
    <mergeCell ref="E2159:K2159"/>
    <mergeCell ref="E2160:K2160"/>
    <mergeCell ref="E2161:K2161"/>
    <mergeCell ref="E2192:K2192"/>
    <mergeCell ref="E2193:K2193"/>
    <mergeCell ref="E2194:K2194"/>
    <mergeCell ref="E2195:K2195"/>
    <mergeCell ref="E2196:K2196"/>
    <mergeCell ref="E2187:K2187"/>
    <mergeCell ref="E2188:K2188"/>
    <mergeCell ref="E2189:K2189"/>
    <mergeCell ref="E2190:K2190"/>
    <mergeCell ref="E2191:K2191"/>
    <mergeCell ref="E2182:K2182"/>
    <mergeCell ref="E2183:K2183"/>
    <mergeCell ref="E2184:K2184"/>
    <mergeCell ref="E2185:K2185"/>
    <mergeCell ref="E2186:K2186"/>
    <mergeCell ref="E2177:K2177"/>
    <mergeCell ref="E2178:K2178"/>
    <mergeCell ref="E2179:K2179"/>
    <mergeCell ref="E2180:K2180"/>
    <mergeCell ref="E2181:K2181"/>
    <mergeCell ref="E2212:K2212"/>
    <mergeCell ref="E2213:K2213"/>
    <mergeCell ref="E2214:K2214"/>
    <mergeCell ref="E2215:K2215"/>
    <mergeCell ref="E2216:K2216"/>
    <mergeCell ref="E2207:K2207"/>
    <mergeCell ref="E2208:K2208"/>
    <mergeCell ref="E2209:K2209"/>
    <mergeCell ref="E2210:K2210"/>
    <mergeCell ref="E2211:K2211"/>
    <mergeCell ref="E2202:K2202"/>
    <mergeCell ref="E2203:K2203"/>
    <mergeCell ref="E2204:K2204"/>
    <mergeCell ref="E2205:K2205"/>
    <mergeCell ref="E2206:K2206"/>
    <mergeCell ref="E2197:K2197"/>
    <mergeCell ref="E2198:K2198"/>
    <mergeCell ref="E2199:K2199"/>
    <mergeCell ref="E2200:K2200"/>
    <mergeCell ref="E2201:K2201"/>
    <mergeCell ref="E2232:K2232"/>
    <mergeCell ref="E2233:K2233"/>
    <mergeCell ref="E2234:K2234"/>
    <mergeCell ref="E2235:K2235"/>
    <mergeCell ref="E2236:K2236"/>
    <mergeCell ref="E2227:K2227"/>
    <mergeCell ref="E2228:K2228"/>
    <mergeCell ref="E2229:K2229"/>
    <mergeCell ref="E2230:K2230"/>
    <mergeCell ref="E2231:K2231"/>
    <mergeCell ref="E2222:K2222"/>
    <mergeCell ref="E2223:K2223"/>
    <mergeCell ref="E2224:K2224"/>
    <mergeCell ref="E2225:K2225"/>
    <mergeCell ref="E2226:K2226"/>
    <mergeCell ref="E2217:K2217"/>
    <mergeCell ref="E2218:K2218"/>
    <mergeCell ref="E2219:K2219"/>
    <mergeCell ref="E2220:K2220"/>
    <mergeCell ref="E2221:K2221"/>
    <mergeCell ref="E2252:K2252"/>
    <mergeCell ref="E2253:K2253"/>
    <mergeCell ref="E2254:K2254"/>
    <mergeCell ref="E2255:K2255"/>
    <mergeCell ref="E2256:K2256"/>
    <mergeCell ref="E2247:K2247"/>
    <mergeCell ref="E2248:K2248"/>
    <mergeCell ref="E2249:K2249"/>
    <mergeCell ref="E2250:K2250"/>
    <mergeCell ref="E2251:K2251"/>
    <mergeCell ref="E2242:K2242"/>
    <mergeCell ref="E2243:K2243"/>
    <mergeCell ref="E2244:K2244"/>
    <mergeCell ref="E2245:K2245"/>
    <mergeCell ref="E2246:K2246"/>
    <mergeCell ref="E2237:K2237"/>
    <mergeCell ref="E2238:K2238"/>
    <mergeCell ref="E2239:K2239"/>
    <mergeCell ref="E2240:K2240"/>
    <mergeCell ref="E2241:K2241"/>
    <mergeCell ref="E2272:K2272"/>
    <mergeCell ref="E2273:K2273"/>
    <mergeCell ref="E2274:K2274"/>
    <mergeCell ref="E2275:K2275"/>
    <mergeCell ref="E2276:K2276"/>
    <mergeCell ref="E2267:K2267"/>
    <mergeCell ref="E2268:K2268"/>
    <mergeCell ref="E2269:K2269"/>
    <mergeCell ref="E2270:K2270"/>
    <mergeCell ref="E2271:K2271"/>
    <mergeCell ref="E2262:K2262"/>
    <mergeCell ref="E2263:K2263"/>
    <mergeCell ref="E2264:K2264"/>
    <mergeCell ref="E2265:K2265"/>
    <mergeCell ref="E2266:K2266"/>
    <mergeCell ref="E2257:K2257"/>
    <mergeCell ref="E2258:K2258"/>
    <mergeCell ref="E2259:K2259"/>
    <mergeCell ref="E2260:K2260"/>
    <mergeCell ref="E2261:K2261"/>
    <mergeCell ref="E2292:K2292"/>
    <mergeCell ref="E2293:K2293"/>
    <mergeCell ref="E2294:K2294"/>
    <mergeCell ref="E2295:K2295"/>
    <mergeCell ref="E2296:K2296"/>
    <mergeCell ref="E2287:K2287"/>
    <mergeCell ref="E2288:K2288"/>
    <mergeCell ref="E2289:K2289"/>
    <mergeCell ref="E2290:K2290"/>
    <mergeCell ref="E2291:K2291"/>
    <mergeCell ref="E2282:K2282"/>
    <mergeCell ref="E2283:K2283"/>
    <mergeCell ref="E2284:K2284"/>
    <mergeCell ref="E2285:K2285"/>
    <mergeCell ref="E2286:K2286"/>
    <mergeCell ref="E2277:K2277"/>
    <mergeCell ref="E2278:K2278"/>
    <mergeCell ref="E2279:K2279"/>
    <mergeCell ref="E2280:K2280"/>
    <mergeCell ref="E2281:K2281"/>
    <mergeCell ref="E2312:K2312"/>
    <mergeCell ref="E2313:K2313"/>
    <mergeCell ref="E2314:K2314"/>
    <mergeCell ref="E2315:K2315"/>
    <mergeCell ref="E2316:K2316"/>
    <mergeCell ref="E2307:K2307"/>
    <mergeCell ref="E2308:K2308"/>
    <mergeCell ref="E2309:K2309"/>
    <mergeCell ref="E2310:K2310"/>
    <mergeCell ref="E2311:K2311"/>
    <mergeCell ref="E2302:K2302"/>
    <mergeCell ref="E2303:K2303"/>
    <mergeCell ref="E2304:K2304"/>
    <mergeCell ref="E2305:K2305"/>
    <mergeCell ref="E2306:K2306"/>
    <mergeCell ref="E2297:K2297"/>
    <mergeCell ref="E2298:K2298"/>
    <mergeCell ref="E2299:K2299"/>
    <mergeCell ref="E2300:K2300"/>
    <mergeCell ref="E2301:K2301"/>
    <mergeCell ref="E2332:K2332"/>
    <mergeCell ref="E2333:K2333"/>
    <mergeCell ref="E2334:K2334"/>
    <mergeCell ref="E2335:K2335"/>
    <mergeCell ref="E2336:K2336"/>
    <mergeCell ref="E2327:K2327"/>
    <mergeCell ref="E2328:K2328"/>
    <mergeCell ref="E2329:K2329"/>
    <mergeCell ref="E2330:K2330"/>
    <mergeCell ref="E2331:K2331"/>
    <mergeCell ref="E2322:K2322"/>
    <mergeCell ref="E2323:K2323"/>
    <mergeCell ref="E2324:K2324"/>
    <mergeCell ref="E2325:K2325"/>
    <mergeCell ref="E2326:K2326"/>
    <mergeCell ref="E2317:K2317"/>
    <mergeCell ref="E2318:K2318"/>
    <mergeCell ref="E2319:K2319"/>
    <mergeCell ref="E2320:K2320"/>
    <mergeCell ref="E2321:K2321"/>
    <mergeCell ref="E2352:K2352"/>
    <mergeCell ref="E2353:K2353"/>
    <mergeCell ref="E2354:K2354"/>
    <mergeCell ref="E2355:K2355"/>
    <mergeCell ref="E2356:K2356"/>
    <mergeCell ref="E2347:K2347"/>
    <mergeCell ref="E2348:K2348"/>
    <mergeCell ref="E2349:K2349"/>
    <mergeCell ref="E2350:K2350"/>
    <mergeCell ref="E2351:K2351"/>
    <mergeCell ref="E2342:K2342"/>
    <mergeCell ref="E2343:K2343"/>
    <mergeCell ref="E2344:K2344"/>
    <mergeCell ref="E2345:K2345"/>
    <mergeCell ref="E2346:K2346"/>
    <mergeCell ref="E2337:K2337"/>
    <mergeCell ref="E2338:K2338"/>
    <mergeCell ref="E2339:K2339"/>
    <mergeCell ref="E2340:K2340"/>
    <mergeCell ref="E2341:K2341"/>
    <mergeCell ref="E2372:K2372"/>
    <mergeCell ref="E2373:K2373"/>
    <mergeCell ref="E2374:K2374"/>
    <mergeCell ref="E2375:K2375"/>
    <mergeCell ref="E2376:K2376"/>
    <mergeCell ref="E2367:K2367"/>
    <mergeCell ref="E2368:K2368"/>
    <mergeCell ref="E2369:K2369"/>
    <mergeCell ref="E2370:K2370"/>
    <mergeCell ref="E2371:K2371"/>
    <mergeCell ref="E2362:K2362"/>
    <mergeCell ref="E2363:K2363"/>
    <mergeCell ref="E2364:K2364"/>
    <mergeCell ref="E2365:K2365"/>
    <mergeCell ref="E2366:K2366"/>
    <mergeCell ref="E2357:K2357"/>
    <mergeCell ref="E2358:K2358"/>
    <mergeCell ref="E2359:K2359"/>
    <mergeCell ref="E2360:K2360"/>
    <mergeCell ref="E2361:K2361"/>
    <mergeCell ref="E2392:K2392"/>
    <mergeCell ref="E2393:K2393"/>
    <mergeCell ref="E2394:K2394"/>
    <mergeCell ref="E2395:K2395"/>
    <mergeCell ref="E2396:K2396"/>
    <mergeCell ref="E2387:K2387"/>
    <mergeCell ref="E2388:K2388"/>
    <mergeCell ref="E2389:K2389"/>
    <mergeCell ref="E2390:K2390"/>
    <mergeCell ref="E2391:K2391"/>
    <mergeCell ref="E2382:K2382"/>
    <mergeCell ref="E2383:K2383"/>
    <mergeCell ref="E2384:K2384"/>
    <mergeCell ref="E2385:K2385"/>
    <mergeCell ref="E2386:K2386"/>
    <mergeCell ref="E2377:K2377"/>
    <mergeCell ref="E2378:K2378"/>
    <mergeCell ref="E2379:K2379"/>
    <mergeCell ref="E2380:K2380"/>
    <mergeCell ref="E2381:K2381"/>
    <mergeCell ref="E2412:K2412"/>
    <mergeCell ref="E2413:K2413"/>
    <mergeCell ref="E2414:K2414"/>
    <mergeCell ref="E2415:K2415"/>
    <mergeCell ref="E2416:K2416"/>
    <mergeCell ref="E2407:K2407"/>
    <mergeCell ref="E2408:K2408"/>
    <mergeCell ref="E2409:K2409"/>
    <mergeCell ref="E2410:K2410"/>
    <mergeCell ref="E2411:K2411"/>
    <mergeCell ref="E2402:K2402"/>
    <mergeCell ref="E2403:K2403"/>
    <mergeCell ref="E2404:K2404"/>
    <mergeCell ref="E2405:K2405"/>
    <mergeCell ref="E2406:K2406"/>
    <mergeCell ref="E2397:K2397"/>
    <mergeCell ref="E2398:K2398"/>
    <mergeCell ref="E2399:K2399"/>
    <mergeCell ref="E2400:K2400"/>
    <mergeCell ref="E2401:K2401"/>
    <mergeCell ref="E2432:K2432"/>
    <mergeCell ref="E2433:K2433"/>
    <mergeCell ref="E2434:K2434"/>
    <mergeCell ref="E2435:K2435"/>
    <mergeCell ref="E2436:K2436"/>
    <mergeCell ref="E2427:K2427"/>
    <mergeCell ref="E2428:K2428"/>
    <mergeCell ref="E2429:K2429"/>
    <mergeCell ref="E2430:K2430"/>
    <mergeCell ref="E2431:K2431"/>
    <mergeCell ref="E2422:K2422"/>
    <mergeCell ref="E2423:K2423"/>
    <mergeCell ref="E2424:K2424"/>
    <mergeCell ref="E2425:K2425"/>
    <mergeCell ref="E2426:K2426"/>
    <mergeCell ref="E2417:K2417"/>
    <mergeCell ref="E2418:K2418"/>
    <mergeCell ref="E2419:K2419"/>
    <mergeCell ref="E2420:K2420"/>
    <mergeCell ref="E2421:K2421"/>
    <mergeCell ref="E2452:K2452"/>
    <mergeCell ref="E2453:K2453"/>
    <mergeCell ref="E2454:K2454"/>
    <mergeCell ref="E2455:K2455"/>
    <mergeCell ref="E2456:K2456"/>
    <mergeCell ref="E2447:K2447"/>
    <mergeCell ref="E2448:K2448"/>
    <mergeCell ref="E2449:K2449"/>
    <mergeCell ref="E2450:K2450"/>
    <mergeCell ref="E2451:K2451"/>
    <mergeCell ref="E2442:K2442"/>
    <mergeCell ref="E2443:K2443"/>
    <mergeCell ref="E2444:K2444"/>
    <mergeCell ref="E2445:K2445"/>
    <mergeCell ref="E2446:K2446"/>
    <mergeCell ref="E2437:K2437"/>
    <mergeCell ref="E2438:K2438"/>
    <mergeCell ref="E2439:K2439"/>
    <mergeCell ref="E2440:K2440"/>
    <mergeCell ref="E2441:K2441"/>
    <mergeCell ref="E2472:K2472"/>
    <mergeCell ref="E2473:K2473"/>
    <mergeCell ref="E2474:K2474"/>
    <mergeCell ref="E2475:K2475"/>
    <mergeCell ref="E2476:K2476"/>
    <mergeCell ref="E2467:K2467"/>
    <mergeCell ref="E2468:K2468"/>
    <mergeCell ref="E2469:K2469"/>
    <mergeCell ref="E2470:K2470"/>
    <mergeCell ref="E2471:K2471"/>
    <mergeCell ref="E2462:K2462"/>
    <mergeCell ref="E2463:K2463"/>
    <mergeCell ref="E2464:K2464"/>
    <mergeCell ref="E2465:K2465"/>
    <mergeCell ref="E2466:K2466"/>
    <mergeCell ref="E2457:K2457"/>
    <mergeCell ref="E2458:K2458"/>
    <mergeCell ref="E2459:K2459"/>
    <mergeCell ref="E2460:K2460"/>
    <mergeCell ref="E2461:K2461"/>
    <mergeCell ref="E2492:K2492"/>
    <mergeCell ref="E2493:K2493"/>
    <mergeCell ref="E2494:K2494"/>
    <mergeCell ref="E2495:K2495"/>
    <mergeCell ref="E2496:K2496"/>
    <mergeCell ref="E2487:K2487"/>
    <mergeCell ref="E2488:K2488"/>
    <mergeCell ref="E2489:K2489"/>
    <mergeCell ref="E2490:K2490"/>
    <mergeCell ref="E2491:K2491"/>
    <mergeCell ref="E2482:K2482"/>
    <mergeCell ref="E2483:K2483"/>
    <mergeCell ref="E2484:K2484"/>
    <mergeCell ref="E2485:K2485"/>
    <mergeCell ref="E2486:K2486"/>
    <mergeCell ref="E2477:K2477"/>
    <mergeCell ref="E2478:K2478"/>
    <mergeCell ref="E2479:K2479"/>
    <mergeCell ref="E2480:K2480"/>
    <mergeCell ref="E2481:K2481"/>
    <mergeCell ref="E2512:K2512"/>
    <mergeCell ref="E2513:K2513"/>
    <mergeCell ref="E2514:K2514"/>
    <mergeCell ref="E2515:K2515"/>
    <mergeCell ref="E2516:K2516"/>
    <mergeCell ref="E2507:K2507"/>
    <mergeCell ref="E2508:K2508"/>
    <mergeCell ref="E2509:K2509"/>
    <mergeCell ref="E2510:K2510"/>
    <mergeCell ref="E2511:K2511"/>
    <mergeCell ref="E2502:K2502"/>
    <mergeCell ref="E2503:K2503"/>
    <mergeCell ref="E2504:K2504"/>
    <mergeCell ref="E2505:K2505"/>
    <mergeCell ref="E2506:K2506"/>
    <mergeCell ref="E2497:K2497"/>
    <mergeCell ref="E2498:K2498"/>
    <mergeCell ref="E2499:K2499"/>
    <mergeCell ref="E2500:K2500"/>
    <mergeCell ref="E2501:K2501"/>
    <mergeCell ref="E2532:K2532"/>
    <mergeCell ref="E2533:K2533"/>
    <mergeCell ref="E2534:K2534"/>
    <mergeCell ref="E2535:K2535"/>
    <mergeCell ref="E2536:K2536"/>
    <mergeCell ref="E2527:K2527"/>
    <mergeCell ref="E2528:K2528"/>
    <mergeCell ref="E2529:K2529"/>
    <mergeCell ref="E2530:K2530"/>
    <mergeCell ref="E2531:K2531"/>
    <mergeCell ref="E2522:K2522"/>
    <mergeCell ref="E2523:K2523"/>
    <mergeCell ref="E2524:K2524"/>
    <mergeCell ref="E2525:K2525"/>
    <mergeCell ref="E2526:K2526"/>
    <mergeCell ref="E2517:K2517"/>
    <mergeCell ref="E2518:K2518"/>
    <mergeCell ref="E2519:K2519"/>
    <mergeCell ref="E2520:K2520"/>
    <mergeCell ref="E2521:K2521"/>
    <mergeCell ref="E2552:K2552"/>
    <mergeCell ref="E2553:K2553"/>
    <mergeCell ref="E2554:K2554"/>
    <mergeCell ref="E2555:K2555"/>
    <mergeCell ref="E2556:K2556"/>
    <mergeCell ref="E2547:K2547"/>
    <mergeCell ref="E2548:K2548"/>
    <mergeCell ref="E2549:K2549"/>
    <mergeCell ref="E2550:K2550"/>
    <mergeCell ref="E2551:K2551"/>
    <mergeCell ref="E2542:K2542"/>
    <mergeCell ref="E2543:K2543"/>
    <mergeCell ref="E2544:K2544"/>
    <mergeCell ref="E2545:K2545"/>
    <mergeCell ref="E2546:K2546"/>
    <mergeCell ref="E2537:K2537"/>
    <mergeCell ref="E2538:K2538"/>
    <mergeCell ref="E2539:K2539"/>
    <mergeCell ref="E2540:K2540"/>
    <mergeCell ref="E2541:K2541"/>
    <mergeCell ref="E2572:K2572"/>
    <mergeCell ref="E2573:K2573"/>
    <mergeCell ref="E2574:K2574"/>
    <mergeCell ref="E2575:K2575"/>
    <mergeCell ref="E2576:K2576"/>
    <mergeCell ref="E2567:K2567"/>
    <mergeCell ref="E2568:K2568"/>
    <mergeCell ref="E2569:K2569"/>
    <mergeCell ref="E2570:K2570"/>
    <mergeCell ref="E2571:K2571"/>
    <mergeCell ref="E2562:K2562"/>
    <mergeCell ref="E2563:K2563"/>
    <mergeCell ref="E2564:K2564"/>
    <mergeCell ref="E2565:K2565"/>
    <mergeCell ref="E2566:K2566"/>
    <mergeCell ref="E2557:K2557"/>
    <mergeCell ref="E2558:K2558"/>
    <mergeCell ref="E2559:K2559"/>
    <mergeCell ref="E2560:K2560"/>
    <mergeCell ref="E2561:K2561"/>
    <mergeCell ref="E2592:K2592"/>
    <mergeCell ref="E2593:K2593"/>
    <mergeCell ref="E2594:K2594"/>
    <mergeCell ref="E2595:K2595"/>
    <mergeCell ref="E2596:K2596"/>
    <mergeCell ref="E2587:K2587"/>
    <mergeCell ref="E2588:K2588"/>
    <mergeCell ref="E2589:K2589"/>
    <mergeCell ref="E2590:K2590"/>
    <mergeCell ref="E2591:K2591"/>
    <mergeCell ref="E2582:K2582"/>
    <mergeCell ref="E2583:K2583"/>
    <mergeCell ref="E2584:K2584"/>
    <mergeCell ref="E2585:K2585"/>
    <mergeCell ref="E2586:K2586"/>
    <mergeCell ref="E2577:K2577"/>
    <mergeCell ref="E2578:K2578"/>
    <mergeCell ref="E2579:K2579"/>
    <mergeCell ref="E2580:K2580"/>
    <mergeCell ref="E2581:K2581"/>
    <mergeCell ref="E2612:K2612"/>
    <mergeCell ref="E2613:K2613"/>
    <mergeCell ref="E2614:K2614"/>
    <mergeCell ref="E2615:K2615"/>
    <mergeCell ref="E2616:K2616"/>
    <mergeCell ref="E2607:K2607"/>
    <mergeCell ref="E2608:K2608"/>
    <mergeCell ref="E2609:K2609"/>
    <mergeCell ref="E2610:K2610"/>
    <mergeCell ref="E2611:K2611"/>
    <mergeCell ref="E2602:K2602"/>
    <mergeCell ref="E2603:K2603"/>
    <mergeCell ref="E2604:K2604"/>
    <mergeCell ref="E2605:K2605"/>
    <mergeCell ref="E2606:K2606"/>
    <mergeCell ref="E2597:K2597"/>
    <mergeCell ref="E2598:K2598"/>
    <mergeCell ref="E2599:K2599"/>
    <mergeCell ref="E2600:K2600"/>
    <mergeCell ref="E2601:K2601"/>
    <mergeCell ref="E2632:K2632"/>
    <mergeCell ref="E2633:K2633"/>
    <mergeCell ref="E2634:K2634"/>
    <mergeCell ref="E2635:K2635"/>
    <mergeCell ref="E2636:K2636"/>
    <mergeCell ref="E2627:K2627"/>
    <mergeCell ref="E2628:K2628"/>
    <mergeCell ref="E2629:K2629"/>
    <mergeCell ref="E2630:K2630"/>
    <mergeCell ref="E2631:K2631"/>
    <mergeCell ref="E2622:K2622"/>
    <mergeCell ref="E2623:K2623"/>
    <mergeCell ref="E2624:K2624"/>
    <mergeCell ref="E2625:K2625"/>
    <mergeCell ref="E2626:K2626"/>
    <mergeCell ref="E2617:K2617"/>
    <mergeCell ref="E2618:K2618"/>
    <mergeCell ref="E2619:K2619"/>
    <mergeCell ref="E2620:K2620"/>
    <mergeCell ref="E2621:K2621"/>
    <mergeCell ref="E2652:K2652"/>
    <mergeCell ref="E2653:K2653"/>
    <mergeCell ref="E2654:K2654"/>
    <mergeCell ref="E2655:K2655"/>
    <mergeCell ref="E2656:K2656"/>
    <mergeCell ref="E2647:K2647"/>
    <mergeCell ref="E2648:K2648"/>
    <mergeCell ref="E2649:K2649"/>
    <mergeCell ref="E2650:K2650"/>
    <mergeCell ref="E2651:K2651"/>
    <mergeCell ref="E2642:K2642"/>
    <mergeCell ref="E2643:K2643"/>
    <mergeCell ref="E2644:K2644"/>
    <mergeCell ref="E2645:K2645"/>
    <mergeCell ref="E2646:K2646"/>
    <mergeCell ref="E2637:K2637"/>
    <mergeCell ref="E2638:K2638"/>
    <mergeCell ref="E2639:K2639"/>
    <mergeCell ref="E2640:K2640"/>
    <mergeCell ref="E2641:K2641"/>
    <mergeCell ref="E2672:K2672"/>
    <mergeCell ref="E2673:K2673"/>
    <mergeCell ref="E2674:K2674"/>
    <mergeCell ref="E2675:K2675"/>
    <mergeCell ref="E2676:K2676"/>
    <mergeCell ref="E2667:K2667"/>
    <mergeCell ref="E2668:K2668"/>
    <mergeCell ref="E2669:K2669"/>
    <mergeCell ref="E2670:K2670"/>
    <mergeCell ref="E2671:K2671"/>
    <mergeCell ref="E2662:K2662"/>
    <mergeCell ref="E2663:K2663"/>
    <mergeCell ref="E2664:K2664"/>
    <mergeCell ref="E2665:K2665"/>
    <mergeCell ref="E2666:K2666"/>
    <mergeCell ref="E2657:K2657"/>
    <mergeCell ref="E2658:K2658"/>
    <mergeCell ref="E2659:K2659"/>
    <mergeCell ref="E2660:K2660"/>
    <mergeCell ref="E2661:K2661"/>
    <mergeCell ref="E2692:K2692"/>
    <mergeCell ref="E2693:K2693"/>
    <mergeCell ref="E2694:K2694"/>
    <mergeCell ref="E2695:K2695"/>
    <mergeCell ref="E2696:K2696"/>
    <mergeCell ref="E2687:K2687"/>
    <mergeCell ref="E2688:K2688"/>
    <mergeCell ref="E2689:K2689"/>
    <mergeCell ref="E2690:K2690"/>
    <mergeCell ref="E2691:K2691"/>
    <mergeCell ref="E2682:K2682"/>
    <mergeCell ref="E2683:K2683"/>
    <mergeCell ref="E2684:K2684"/>
    <mergeCell ref="E2685:K2685"/>
    <mergeCell ref="E2686:K2686"/>
    <mergeCell ref="E2677:K2677"/>
    <mergeCell ref="E2678:K2678"/>
    <mergeCell ref="E2679:K2679"/>
    <mergeCell ref="E2680:K2680"/>
    <mergeCell ref="E2681:K2681"/>
    <mergeCell ref="E2712:K2712"/>
    <mergeCell ref="E2713:K2713"/>
    <mergeCell ref="E2714:K2714"/>
    <mergeCell ref="E2715:K2715"/>
    <mergeCell ref="E2716:K2716"/>
    <mergeCell ref="E2707:K2707"/>
    <mergeCell ref="E2708:K2708"/>
    <mergeCell ref="E2709:K2709"/>
    <mergeCell ref="E2710:K2710"/>
    <mergeCell ref="E2711:K2711"/>
    <mergeCell ref="E2702:K2702"/>
    <mergeCell ref="E2703:K2703"/>
    <mergeCell ref="E2704:K2704"/>
    <mergeCell ref="E2705:K2705"/>
    <mergeCell ref="E2706:K2706"/>
    <mergeCell ref="E2697:K2697"/>
    <mergeCell ref="E2698:K2698"/>
    <mergeCell ref="E2699:K2699"/>
    <mergeCell ref="E2700:K2700"/>
    <mergeCell ref="E2701:K2701"/>
    <mergeCell ref="E2732:K2732"/>
    <mergeCell ref="E2733:K2733"/>
    <mergeCell ref="E2734:K2734"/>
    <mergeCell ref="E2735:K2735"/>
    <mergeCell ref="E2736:K2736"/>
    <mergeCell ref="E2727:K2727"/>
    <mergeCell ref="E2728:K2728"/>
    <mergeCell ref="E2729:K2729"/>
    <mergeCell ref="E2730:K2730"/>
    <mergeCell ref="E2731:K2731"/>
    <mergeCell ref="E2722:K2722"/>
    <mergeCell ref="E2723:K2723"/>
    <mergeCell ref="E2724:K2724"/>
    <mergeCell ref="E2725:K2725"/>
    <mergeCell ref="E2726:K2726"/>
    <mergeCell ref="E2717:K2717"/>
    <mergeCell ref="E2718:K2718"/>
    <mergeCell ref="E2719:K2719"/>
    <mergeCell ref="E2720:K2720"/>
    <mergeCell ref="E2721:K2721"/>
    <mergeCell ref="E2752:K2752"/>
    <mergeCell ref="E2753:K2753"/>
    <mergeCell ref="E2754:K2754"/>
    <mergeCell ref="E2755:K2755"/>
    <mergeCell ref="E2756:K2756"/>
    <mergeCell ref="E2747:K2747"/>
    <mergeCell ref="E2748:K2748"/>
    <mergeCell ref="E2749:K2749"/>
    <mergeCell ref="E2750:K2750"/>
    <mergeCell ref="E2751:K2751"/>
    <mergeCell ref="E2742:K2742"/>
    <mergeCell ref="E2743:K2743"/>
    <mergeCell ref="E2744:K2744"/>
    <mergeCell ref="E2745:K2745"/>
    <mergeCell ref="E2746:K2746"/>
    <mergeCell ref="E2737:K2737"/>
    <mergeCell ref="E2738:K2738"/>
    <mergeCell ref="E2739:K2739"/>
    <mergeCell ref="E2740:K2740"/>
    <mergeCell ref="E2741:K2741"/>
    <mergeCell ref="E2772:K2772"/>
    <mergeCell ref="E2773:K2773"/>
    <mergeCell ref="E2774:K2774"/>
    <mergeCell ref="E2775:K2775"/>
    <mergeCell ref="E2776:K2776"/>
    <mergeCell ref="E2767:K2767"/>
    <mergeCell ref="E2768:K2768"/>
    <mergeCell ref="E2769:K2769"/>
    <mergeCell ref="E2770:K2770"/>
    <mergeCell ref="E2771:K2771"/>
    <mergeCell ref="E2762:K2762"/>
    <mergeCell ref="E2763:K2763"/>
    <mergeCell ref="E2764:K2764"/>
    <mergeCell ref="E2765:K2765"/>
    <mergeCell ref="E2766:K2766"/>
    <mergeCell ref="E2757:K2757"/>
    <mergeCell ref="E2758:K2758"/>
    <mergeCell ref="E2759:K2759"/>
    <mergeCell ref="E2760:K2760"/>
    <mergeCell ref="E2761:K2761"/>
    <mergeCell ref="E2792:K2792"/>
    <mergeCell ref="E2793:K2793"/>
    <mergeCell ref="E2794:K2794"/>
    <mergeCell ref="E2795:K2795"/>
    <mergeCell ref="E2796:K2796"/>
    <mergeCell ref="E2787:K2787"/>
    <mergeCell ref="E2788:K2788"/>
    <mergeCell ref="E2789:K2789"/>
    <mergeCell ref="E2790:K2790"/>
    <mergeCell ref="E2791:K2791"/>
    <mergeCell ref="E2782:K2782"/>
    <mergeCell ref="E2783:K2783"/>
    <mergeCell ref="E2784:K2784"/>
    <mergeCell ref="E2785:K2785"/>
    <mergeCell ref="E2786:K2786"/>
    <mergeCell ref="E2777:K2777"/>
    <mergeCell ref="E2778:K2778"/>
    <mergeCell ref="E2779:K2779"/>
    <mergeCell ref="E2780:K2780"/>
    <mergeCell ref="E2781:K2781"/>
    <mergeCell ref="E2812:K2812"/>
    <mergeCell ref="E2813:K2813"/>
    <mergeCell ref="E2814:K2814"/>
    <mergeCell ref="E2815:K2815"/>
    <mergeCell ref="E2816:K2816"/>
    <mergeCell ref="E2807:K2807"/>
    <mergeCell ref="E2808:K2808"/>
    <mergeCell ref="E2809:K2809"/>
    <mergeCell ref="E2810:K2810"/>
    <mergeCell ref="E2811:K2811"/>
    <mergeCell ref="E2802:K2802"/>
    <mergeCell ref="E2803:K2803"/>
    <mergeCell ref="E2804:K2804"/>
    <mergeCell ref="E2805:K2805"/>
    <mergeCell ref="E2806:K2806"/>
    <mergeCell ref="E2797:K2797"/>
    <mergeCell ref="E2798:K2798"/>
    <mergeCell ref="E2799:K2799"/>
    <mergeCell ref="E2800:K2800"/>
    <mergeCell ref="E2801:K2801"/>
    <mergeCell ref="E2832:K2832"/>
    <mergeCell ref="E2833:K2833"/>
    <mergeCell ref="E2834:K2834"/>
    <mergeCell ref="E2835:K2835"/>
    <mergeCell ref="E2836:K2836"/>
    <mergeCell ref="E2827:K2827"/>
    <mergeCell ref="E2828:K2828"/>
    <mergeCell ref="E2829:K2829"/>
    <mergeCell ref="E2830:K2830"/>
    <mergeCell ref="E2831:K2831"/>
    <mergeCell ref="E2822:K2822"/>
    <mergeCell ref="E2823:K2823"/>
    <mergeCell ref="E2824:K2824"/>
    <mergeCell ref="E2825:K2825"/>
    <mergeCell ref="E2826:K2826"/>
    <mergeCell ref="E2817:K2817"/>
    <mergeCell ref="E2818:K2818"/>
    <mergeCell ref="E2819:K2819"/>
    <mergeCell ref="E2820:K2820"/>
    <mergeCell ref="E2821:K2821"/>
    <mergeCell ref="E2852:K2852"/>
    <mergeCell ref="E2853:K2853"/>
    <mergeCell ref="E2854:K2854"/>
    <mergeCell ref="E2855:K2855"/>
    <mergeCell ref="E2856:K2856"/>
    <mergeCell ref="E2847:K2847"/>
    <mergeCell ref="E2848:K2848"/>
    <mergeCell ref="E2849:K2849"/>
    <mergeCell ref="E2850:K2850"/>
    <mergeCell ref="E2851:K2851"/>
    <mergeCell ref="E2842:K2842"/>
    <mergeCell ref="E2843:K2843"/>
    <mergeCell ref="E2844:K2844"/>
    <mergeCell ref="E2845:K2845"/>
    <mergeCell ref="E2846:K2846"/>
    <mergeCell ref="E2837:K2837"/>
    <mergeCell ref="E2838:K2838"/>
    <mergeCell ref="E2839:K2839"/>
    <mergeCell ref="E2840:K2840"/>
    <mergeCell ref="E2841:K2841"/>
    <mergeCell ref="E2872:K2872"/>
    <mergeCell ref="E2873:K2873"/>
    <mergeCell ref="E2874:K2874"/>
    <mergeCell ref="E2875:K2875"/>
    <mergeCell ref="E2876:K2876"/>
    <mergeCell ref="E2867:K2867"/>
    <mergeCell ref="E2868:K2868"/>
    <mergeCell ref="E2869:K2869"/>
    <mergeCell ref="E2870:K2870"/>
    <mergeCell ref="E2871:K2871"/>
    <mergeCell ref="E2862:K2862"/>
    <mergeCell ref="E2863:K2863"/>
    <mergeCell ref="E2864:K2864"/>
    <mergeCell ref="E2865:K2865"/>
    <mergeCell ref="E2866:K2866"/>
    <mergeCell ref="E2857:K2857"/>
    <mergeCell ref="E2858:K2858"/>
    <mergeCell ref="E2859:K2859"/>
    <mergeCell ref="E2860:K2860"/>
    <mergeCell ref="E2861:K2861"/>
    <mergeCell ref="E2892:K2892"/>
    <mergeCell ref="E2893:K2893"/>
    <mergeCell ref="E2894:K2894"/>
    <mergeCell ref="E2895:K2895"/>
    <mergeCell ref="E2896:K2896"/>
    <mergeCell ref="E2887:K2887"/>
    <mergeCell ref="E2888:K2888"/>
    <mergeCell ref="E2889:K2889"/>
    <mergeCell ref="E2890:K2890"/>
    <mergeCell ref="E2891:K2891"/>
    <mergeCell ref="E2882:K2882"/>
    <mergeCell ref="E2883:K2883"/>
    <mergeCell ref="E2884:K2884"/>
    <mergeCell ref="E2885:K2885"/>
    <mergeCell ref="E2886:K2886"/>
    <mergeCell ref="E2877:K2877"/>
    <mergeCell ref="E2878:K2878"/>
    <mergeCell ref="E2879:K2879"/>
    <mergeCell ref="E2880:K2880"/>
    <mergeCell ref="E2881:K2881"/>
    <mergeCell ref="E2912:K2912"/>
    <mergeCell ref="E2913:K2913"/>
    <mergeCell ref="E2914:K2914"/>
    <mergeCell ref="E2915:K2915"/>
    <mergeCell ref="E2916:K2916"/>
    <mergeCell ref="E2907:K2907"/>
    <mergeCell ref="E2908:K2908"/>
    <mergeCell ref="E2909:K2909"/>
    <mergeCell ref="E2910:K2910"/>
    <mergeCell ref="E2911:K2911"/>
    <mergeCell ref="E2902:K2902"/>
    <mergeCell ref="E2903:K2903"/>
    <mergeCell ref="E2904:K2904"/>
    <mergeCell ref="E2905:K2905"/>
    <mergeCell ref="E2906:K2906"/>
    <mergeCell ref="E2897:K2897"/>
    <mergeCell ref="E2898:K2898"/>
    <mergeCell ref="E2899:K2899"/>
    <mergeCell ref="E2900:K2900"/>
    <mergeCell ref="E2901:K2901"/>
    <mergeCell ref="E2932:K2932"/>
    <mergeCell ref="E2933:K2933"/>
    <mergeCell ref="E2934:K2934"/>
    <mergeCell ref="E2935:K2935"/>
    <mergeCell ref="E2936:K2936"/>
    <mergeCell ref="E2927:K2927"/>
    <mergeCell ref="E2928:K2928"/>
    <mergeCell ref="E2929:K2929"/>
    <mergeCell ref="E2930:K2930"/>
    <mergeCell ref="E2931:K2931"/>
    <mergeCell ref="E2922:K2922"/>
    <mergeCell ref="E2923:K2923"/>
    <mergeCell ref="E2924:K2924"/>
    <mergeCell ref="E2925:K2925"/>
    <mergeCell ref="E2926:K2926"/>
    <mergeCell ref="E2917:K2917"/>
    <mergeCell ref="E2918:K2918"/>
    <mergeCell ref="E2919:K2919"/>
    <mergeCell ref="E2920:K2920"/>
    <mergeCell ref="E2921:K2921"/>
    <mergeCell ref="E2952:K2952"/>
    <mergeCell ref="E2953:K2953"/>
    <mergeCell ref="E2954:K2954"/>
    <mergeCell ref="E2955:K2955"/>
    <mergeCell ref="E2956:K2956"/>
    <mergeCell ref="E2947:K2947"/>
    <mergeCell ref="E2948:K2948"/>
    <mergeCell ref="E2949:K2949"/>
    <mergeCell ref="E2950:K2950"/>
    <mergeCell ref="E2951:K2951"/>
    <mergeCell ref="E2942:K2942"/>
    <mergeCell ref="E2943:K2943"/>
    <mergeCell ref="E2944:K2944"/>
    <mergeCell ref="E2945:K2945"/>
    <mergeCell ref="E2946:K2946"/>
    <mergeCell ref="E2937:K2937"/>
    <mergeCell ref="E2938:K2938"/>
    <mergeCell ref="E2939:K2939"/>
    <mergeCell ref="E2940:K2940"/>
    <mergeCell ref="E2941:K2941"/>
    <mergeCell ref="E2972:K2972"/>
    <mergeCell ref="E2973:K2973"/>
    <mergeCell ref="E2974:K2974"/>
    <mergeCell ref="E2975:K2975"/>
    <mergeCell ref="E2976:K2976"/>
    <mergeCell ref="E2967:K2967"/>
    <mergeCell ref="E2968:K2968"/>
    <mergeCell ref="E2969:K2969"/>
    <mergeCell ref="E2970:K2970"/>
    <mergeCell ref="E2971:K2971"/>
    <mergeCell ref="E2962:K2962"/>
    <mergeCell ref="E2963:K2963"/>
    <mergeCell ref="E2964:K2964"/>
    <mergeCell ref="E2965:K2965"/>
    <mergeCell ref="E2966:K2966"/>
    <mergeCell ref="E2957:K2957"/>
    <mergeCell ref="E2958:K2958"/>
    <mergeCell ref="E2959:K2959"/>
    <mergeCell ref="E2960:K2960"/>
    <mergeCell ref="E2961:K2961"/>
    <mergeCell ref="E2992:K2992"/>
    <mergeCell ref="E2993:K2993"/>
    <mergeCell ref="E2994:K2994"/>
    <mergeCell ref="E2995:K2995"/>
    <mergeCell ref="E2996:K2996"/>
    <mergeCell ref="E2987:K2987"/>
    <mergeCell ref="E2988:K2988"/>
    <mergeCell ref="E2989:K2989"/>
    <mergeCell ref="E2990:K2990"/>
    <mergeCell ref="E2991:K2991"/>
    <mergeCell ref="E2982:K2982"/>
    <mergeCell ref="E2983:K2983"/>
    <mergeCell ref="E2984:K2984"/>
    <mergeCell ref="E2985:K2985"/>
    <mergeCell ref="E2986:K2986"/>
    <mergeCell ref="E2977:K2977"/>
    <mergeCell ref="E2978:K2978"/>
    <mergeCell ref="E2979:K2979"/>
    <mergeCell ref="E2980:K2980"/>
    <mergeCell ref="E2981:K2981"/>
    <mergeCell ref="E3012:K3012"/>
    <mergeCell ref="E3013:K3013"/>
    <mergeCell ref="E3014:K3014"/>
    <mergeCell ref="E3015:K3015"/>
    <mergeCell ref="E3016:K3016"/>
    <mergeCell ref="E3007:K3007"/>
    <mergeCell ref="E3008:K3008"/>
    <mergeCell ref="E3009:K3009"/>
    <mergeCell ref="E3010:K3010"/>
    <mergeCell ref="E3011:K3011"/>
    <mergeCell ref="E3002:K3002"/>
    <mergeCell ref="E3003:K3003"/>
    <mergeCell ref="E3004:K3004"/>
    <mergeCell ref="E3005:K3005"/>
    <mergeCell ref="E3006:K3006"/>
    <mergeCell ref="E2997:K2997"/>
    <mergeCell ref="E2998:K2998"/>
    <mergeCell ref="E2999:K2999"/>
    <mergeCell ref="E3000:K3000"/>
    <mergeCell ref="E3001:K3001"/>
    <mergeCell ref="E3032:K3032"/>
    <mergeCell ref="E3033:K3033"/>
    <mergeCell ref="E3034:K3034"/>
    <mergeCell ref="E3035:K3035"/>
    <mergeCell ref="E3036:K3036"/>
    <mergeCell ref="E3027:K3027"/>
    <mergeCell ref="E3028:K3028"/>
    <mergeCell ref="E3029:K3029"/>
    <mergeCell ref="E3030:K3030"/>
    <mergeCell ref="E3031:K3031"/>
    <mergeCell ref="E3022:K3022"/>
    <mergeCell ref="E3023:K3023"/>
    <mergeCell ref="E3024:K3024"/>
    <mergeCell ref="E3025:K3025"/>
    <mergeCell ref="E3026:K3026"/>
    <mergeCell ref="E3017:K3017"/>
    <mergeCell ref="E3018:K3018"/>
    <mergeCell ref="E3019:K3019"/>
    <mergeCell ref="E3020:K3020"/>
    <mergeCell ref="E3021:K3021"/>
    <mergeCell ref="E3052:K3052"/>
    <mergeCell ref="E3053:K3053"/>
    <mergeCell ref="E3054:K3054"/>
    <mergeCell ref="E3055:K3055"/>
    <mergeCell ref="E3056:K3056"/>
    <mergeCell ref="E3047:K3047"/>
    <mergeCell ref="E3048:K3048"/>
    <mergeCell ref="E3049:K3049"/>
    <mergeCell ref="E3050:K3050"/>
    <mergeCell ref="E3051:K3051"/>
    <mergeCell ref="E3042:K3042"/>
    <mergeCell ref="E3043:K3043"/>
    <mergeCell ref="E3044:K3044"/>
    <mergeCell ref="E3045:K3045"/>
    <mergeCell ref="E3046:K3046"/>
    <mergeCell ref="E3037:K3037"/>
    <mergeCell ref="E3038:K3038"/>
    <mergeCell ref="E3039:K3039"/>
    <mergeCell ref="E3040:K3040"/>
    <mergeCell ref="E3041:K3041"/>
    <mergeCell ref="E3072:K3072"/>
    <mergeCell ref="E3073:K3073"/>
    <mergeCell ref="E3074:K3074"/>
    <mergeCell ref="E3075:K3075"/>
    <mergeCell ref="E3076:K3076"/>
    <mergeCell ref="E3067:K3067"/>
    <mergeCell ref="E3068:K3068"/>
    <mergeCell ref="E3069:K3069"/>
    <mergeCell ref="E3070:K3070"/>
    <mergeCell ref="E3071:K3071"/>
    <mergeCell ref="E3062:K3062"/>
    <mergeCell ref="E3063:K3063"/>
    <mergeCell ref="E3064:K3064"/>
    <mergeCell ref="E3065:K3065"/>
    <mergeCell ref="E3066:K3066"/>
    <mergeCell ref="E3057:K3057"/>
    <mergeCell ref="E3058:K3058"/>
    <mergeCell ref="E3059:K3059"/>
    <mergeCell ref="E3060:K3060"/>
    <mergeCell ref="E3061:K3061"/>
    <mergeCell ref="E3082:K3082"/>
    <mergeCell ref="E3083:K3083"/>
    <mergeCell ref="E3084:K3084"/>
    <mergeCell ref="L1927:P1927"/>
    <mergeCell ref="Q1927:U1927"/>
    <mergeCell ref="L1928:P1928"/>
    <mergeCell ref="Q1928:U1928"/>
    <mergeCell ref="L1929:P1929"/>
    <mergeCell ref="Q1929:U1929"/>
    <mergeCell ref="L1930:P1930"/>
    <mergeCell ref="Q1930:U1930"/>
    <mergeCell ref="L1931:P1931"/>
    <mergeCell ref="Q1931:U1931"/>
    <mergeCell ref="L1932:P1932"/>
    <mergeCell ref="Q1932:U1932"/>
    <mergeCell ref="L1933:P1933"/>
    <mergeCell ref="E3077:K3077"/>
    <mergeCell ref="E3078:K3078"/>
    <mergeCell ref="E3079:K3079"/>
    <mergeCell ref="E3080:K3080"/>
    <mergeCell ref="E3081:K3081"/>
    <mergeCell ref="L1945:P1945"/>
    <mergeCell ref="Q1945:U1945"/>
    <mergeCell ref="L1946:P1946"/>
    <mergeCell ref="Q1946:U1946"/>
    <mergeCell ref="L1947:P1947"/>
    <mergeCell ref="Q1947:U1947"/>
    <mergeCell ref="L1942:P1942"/>
    <mergeCell ref="Q1942:U1942"/>
    <mergeCell ref="L1943:P1943"/>
    <mergeCell ref="Q1943:U1943"/>
    <mergeCell ref="L1944:P1944"/>
    <mergeCell ref="L1957:P1957"/>
    <mergeCell ref="Q1957:U1957"/>
    <mergeCell ref="L1958:P1958"/>
    <mergeCell ref="Q1958:U1958"/>
    <mergeCell ref="L1959:P1959"/>
    <mergeCell ref="Q1959:U1959"/>
    <mergeCell ref="Q1944:U1944"/>
    <mergeCell ref="L1939:P1939"/>
    <mergeCell ref="Q1939:U1939"/>
    <mergeCell ref="L1940:P1940"/>
    <mergeCell ref="Q1940:U1940"/>
    <mergeCell ref="L1941:P1941"/>
    <mergeCell ref="Q1941:U1941"/>
    <mergeCell ref="L1954:P1954"/>
    <mergeCell ref="Q1954:U1954"/>
    <mergeCell ref="L1955:P1955"/>
    <mergeCell ref="Q1955:U1955"/>
    <mergeCell ref="L1956:P1956"/>
    <mergeCell ref="Q1956:U1956"/>
    <mergeCell ref="L1951:P1951"/>
    <mergeCell ref="Q1951:U1951"/>
    <mergeCell ref="L1952:P1952"/>
    <mergeCell ref="Q1952:U1952"/>
    <mergeCell ref="L1953:P1953"/>
    <mergeCell ref="Q1953:U1953"/>
    <mergeCell ref="L1948:P1948"/>
    <mergeCell ref="Q1948:U1948"/>
    <mergeCell ref="L1949:P1949"/>
    <mergeCell ref="Q1949:U1949"/>
    <mergeCell ref="L1950:P1950"/>
    <mergeCell ref="Q1950:U1950"/>
    <mergeCell ref="L1966:P1966"/>
    <mergeCell ref="Q1966:U1966"/>
    <mergeCell ref="L1967:P1967"/>
    <mergeCell ref="Q1967:U1967"/>
    <mergeCell ref="L1968:P1968"/>
    <mergeCell ref="Q1968:U1968"/>
    <mergeCell ref="L1963:P1963"/>
    <mergeCell ref="Q1963:U1963"/>
    <mergeCell ref="L1964:P1964"/>
    <mergeCell ref="Q1964:U1964"/>
    <mergeCell ref="L1965:P1965"/>
    <mergeCell ref="Q1965:U1965"/>
    <mergeCell ref="L1960:P1960"/>
    <mergeCell ref="Q1960:U1960"/>
    <mergeCell ref="L1961:P1961"/>
    <mergeCell ref="Q1961:U1961"/>
    <mergeCell ref="L1962:P1962"/>
    <mergeCell ref="Q1962:U1962"/>
    <mergeCell ref="L1975:P1975"/>
    <mergeCell ref="Q1975:U1975"/>
    <mergeCell ref="L1976:P1976"/>
    <mergeCell ref="Q1976:U1976"/>
    <mergeCell ref="L1977:P1977"/>
    <mergeCell ref="Q1977:U1977"/>
    <mergeCell ref="L1972:P1972"/>
    <mergeCell ref="Q1972:U1972"/>
    <mergeCell ref="L1973:P1973"/>
    <mergeCell ref="Q1973:U1973"/>
    <mergeCell ref="L1974:P1974"/>
    <mergeCell ref="Q1974:U1974"/>
    <mergeCell ref="L1969:P1969"/>
    <mergeCell ref="Q1969:U1969"/>
    <mergeCell ref="L1970:P1970"/>
    <mergeCell ref="Q1970:U1970"/>
    <mergeCell ref="L1971:P1971"/>
    <mergeCell ref="Q1971:U1971"/>
    <mergeCell ref="L1984:P1984"/>
    <mergeCell ref="Q1984:U1984"/>
    <mergeCell ref="L1985:P1985"/>
    <mergeCell ref="Q1985:U1985"/>
    <mergeCell ref="L1986:P1986"/>
    <mergeCell ref="Q1986:U1986"/>
    <mergeCell ref="L1981:P1981"/>
    <mergeCell ref="Q1981:U1981"/>
    <mergeCell ref="L1982:P1982"/>
    <mergeCell ref="Q1982:U1982"/>
    <mergeCell ref="L1983:P1983"/>
    <mergeCell ref="Q1983:U1983"/>
    <mergeCell ref="L1978:P1978"/>
    <mergeCell ref="Q1978:U1978"/>
    <mergeCell ref="L1979:P1979"/>
    <mergeCell ref="Q1979:U1979"/>
    <mergeCell ref="L1980:P1980"/>
    <mergeCell ref="Q1980:U1980"/>
    <mergeCell ref="L1993:P1993"/>
    <mergeCell ref="Q1993:U1993"/>
    <mergeCell ref="L1994:P1994"/>
    <mergeCell ref="Q1994:U1994"/>
    <mergeCell ref="L1995:P1995"/>
    <mergeCell ref="Q1995:U1995"/>
    <mergeCell ref="L1990:P1990"/>
    <mergeCell ref="Q1990:U1990"/>
    <mergeCell ref="L1991:P1991"/>
    <mergeCell ref="Q1991:U1991"/>
    <mergeCell ref="L1992:P1992"/>
    <mergeCell ref="Q1992:U1992"/>
    <mergeCell ref="L1987:P1987"/>
    <mergeCell ref="Q1987:U1987"/>
    <mergeCell ref="L1988:P1988"/>
    <mergeCell ref="Q1988:U1988"/>
    <mergeCell ref="L1989:P1989"/>
    <mergeCell ref="Q1989:U1989"/>
    <mergeCell ref="L2002:P2002"/>
    <mergeCell ref="Q2002:U2002"/>
    <mergeCell ref="L2003:P2003"/>
    <mergeCell ref="Q2003:U2003"/>
    <mergeCell ref="L2004:P2004"/>
    <mergeCell ref="Q2004:U2004"/>
    <mergeCell ref="L1999:P1999"/>
    <mergeCell ref="Q1999:U1999"/>
    <mergeCell ref="L2000:P2000"/>
    <mergeCell ref="Q2000:U2000"/>
    <mergeCell ref="L2001:P2001"/>
    <mergeCell ref="Q2001:U2001"/>
    <mergeCell ref="L1996:P1996"/>
    <mergeCell ref="Q1996:U1996"/>
    <mergeCell ref="L1997:P1997"/>
    <mergeCell ref="Q1997:U1997"/>
    <mergeCell ref="L1998:P1998"/>
    <mergeCell ref="Q1998:U1998"/>
    <mergeCell ref="L2011:P2011"/>
    <mergeCell ref="Q2011:U2011"/>
    <mergeCell ref="L2012:P2012"/>
    <mergeCell ref="Q2012:U2012"/>
    <mergeCell ref="L2013:P2013"/>
    <mergeCell ref="Q2013:U2013"/>
    <mergeCell ref="L2008:P2008"/>
    <mergeCell ref="Q2008:U2008"/>
    <mergeCell ref="L2009:P2009"/>
    <mergeCell ref="Q2009:U2009"/>
    <mergeCell ref="L2010:P2010"/>
    <mergeCell ref="Q2010:U2010"/>
    <mergeCell ref="L2005:P2005"/>
    <mergeCell ref="Q2005:U2005"/>
    <mergeCell ref="L2006:P2006"/>
    <mergeCell ref="Q2006:U2006"/>
    <mergeCell ref="L2007:P2007"/>
    <mergeCell ref="Q2007:U2007"/>
    <mergeCell ref="L2020:P2020"/>
    <mergeCell ref="Q2020:U2020"/>
    <mergeCell ref="L2021:P2021"/>
    <mergeCell ref="Q2021:U2021"/>
    <mergeCell ref="L2022:P2022"/>
    <mergeCell ref="Q2022:U2022"/>
    <mergeCell ref="L2017:P2017"/>
    <mergeCell ref="Q2017:U2017"/>
    <mergeCell ref="L2018:P2018"/>
    <mergeCell ref="Q2018:U2018"/>
    <mergeCell ref="L2019:P2019"/>
    <mergeCell ref="Q2019:U2019"/>
    <mergeCell ref="L2014:P2014"/>
    <mergeCell ref="Q2014:U2014"/>
    <mergeCell ref="L2015:P2015"/>
    <mergeCell ref="Q2015:U2015"/>
    <mergeCell ref="L2016:P2016"/>
    <mergeCell ref="Q2016:U2016"/>
    <mergeCell ref="L2029:P2029"/>
    <mergeCell ref="Q2029:U2029"/>
    <mergeCell ref="L2030:P2030"/>
    <mergeCell ref="Q2030:U2030"/>
    <mergeCell ref="L2031:P2031"/>
    <mergeCell ref="Q2031:U2031"/>
    <mergeCell ref="L2026:P2026"/>
    <mergeCell ref="Q2026:U2026"/>
    <mergeCell ref="L2027:P2027"/>
    <mergeCell ref="Q2027:U2027"/>
    <mergeCell ref="L2028:P2028"/>
    <mergeCell ref="Q2028:U2028"/>
    <mergeCell ref="L2023:P2023"/>
    <mergeCell ref="Q2023:U2023"/>
    <mergeCell ref="L2024:P2024"/>
    <mergeCell ref="Q2024:U2024"/>
    <mergeCell ref="L2025:P2025"/>
    <mergeCell ref="Q2025:U2025"/>
    <mergeCell ref="L2038:P2038"/>
    <mergeCell ref="Q2038:U2038"/>
    <mergeCell ref="L2039:P2039"/>
    <mergeCell ref="Q2039:U2039"/>
    <mergeCell ref="L2040:P2040"/>
    <mergeCell ref="Q2040:U2040"/>
    <mergeCell ref="L2035:P2035"/>
    <mergeCell ref="Q2035:U2035"/>
    <mergeCell ref="L2036:P2036"/>
    <mergeCell ref="Q2036:U2036"/>
    <mergeCell ref="L2037:P2037"/>
    <mergeCell ref="Q2037:U2037"/>
    <mergeCell ref="L2032:P2032"/>
    <mergeCell ref="Q2032:U2032"/>
    <mergeCell ref="L2033:P2033"/>
    <mergeCell ref="Q2033:U2033"/>
    <mergeCell ref="L2034:P2034"/>
    <mergeCell ref="Q2034:U2034"/>
    <mergeCell ref="L2047:P2047"/>
    <mergeCell ref="Q2047:U2047"/>
    <mergeCell ref="L2048:P2048"/>
    <mergeCell ref="Q2048:U2048"/>
    <mergeCell ref="L2049:P2049"/>
    <mergeCell ref="Q2049:U2049"/>
    <mergeCell ref="L2044:P2044"/>
    <mergeCell ref="Q2044:U2044"/>
    <mergeCell ref="L2045:P2045"/>
    <mergeCell ref="Q2045:U2045"/>
    <mergeCell ref="L2046:P2046"/>
    <mergeCell ref="Q2046:U2046"/>
    <mergeCell ref="L2041:P2041"/>
    <mergeCell ref="Q2041:U2041"/>
    <mergeCell ref="L2042:P2042"/>
    <mergeCell ref="Q2042:U2042"/>
    <mergeCell ref="L2043:P2043"/>
    <mergeCell ref="Q2043:U2043"/>
    <mergeCell ref="L2056:P2056"/>
    <mergeCell ref="Q2056:U2056"/>
    <mergeCell ref="L2057:P2057"/>
    <mergeCell ref="Q2057:U2057"/>
    <mergeCell ref="L2058:P2058"/>
    <mergeCell ref="Q2058:U2058"/>
    <mergeCell ref="L2053:P2053"/>
    <mergeCell ref="Q2053:U2053"/>
    <mergeCell ref="L2054:P2054"/>
    <mergeCell ref="Q2054:U2054"/>
    <mergeCell ref="L2055:P2055"/>
    <mergeCell ref="Q2055:U2055"/>
    <mergeCell ref="L2050:P2050"/>
    <mergeCell ref="Q2050:U2050"/>
    <mergeCell ref="L2051:P2051"/>
    <mergeCell ref="Q2051:U2051"/>
    <mergeCell ref="L2052:P2052"/>
    <mergeCell ref="Q2052:U2052"/>
    <mergeCell ref="L2065:P2065"/>
    <mergeCell ref="Q2065:U2065"/>
    <mergeCell ref="L2066:P2066"/>
    <mergeCell ref="Q2066:U2066"/>
    <mergeCell ref="L2067:P2067"/>
    <mergeCell ref="Q2067:U2067"/>
    <mergeCell ref="L2062:P2062"/>
    <mergeCell ref="Q2062:U2062"/>
    <mergeCell ref="L2063:P2063"/>
    <mergeCell ref="Q2063:U2063"/>
    <mergeCell ref="L2064:P2064"/>
    <mergeCell ref="Q2064:U2064"/>
    <mergeCell ref="L2059:P2059"/>
    <mergeCell ref="Q2059:U2059"/>
    <mergeCell ref="L2060:P2060"/>
    <mergeCell ref="Q2060:U2060"/>
    <mergeCell ref="L2061:P2061"/>
    <mergeCell ref="Q2061:U2061"/>
    <mergeCell ref="L2074:P2074"/>
    <mergeCell ref="Q2074:U2074"/>
    <mergeCell ref="L2075:P2075"/>
    <mergeCell ref="Q2075:U2075"/>
    <mergeCell ref="L2076:P2076"/>
    <mergeCell ref="Q2076:U2076"/>
    <mergeCell ref="L2071:P2071"/>
    <mergeCell ref="Q2071:U2071"/>
    <mergeCell ref="L2072:P2072"/>
    <mergeCell ref="Q2072:U2072"/>
    <mergeCell ref="L2073:P2073"/>
    <mergeCell ref="Q2073:U2073"/>
    <mergeCell ref="L2068:P2068"/>
    <mergeCell ref="Q2068:U2068"/>
    <mergeCell ref="L2069:P2069"/>
    <mergeCell ref="Q2069:U2069"/>
    <mergeCell ref="L2070:P2070"/>
    <mergeCell ref="Q2070:U2070"/>
    <mergeCell ref="L2083:P2083"/>
    <mergeCell ref="Q2083:U2083"/>
    <mergeCell ref="L2084:P2084"/>
    <mergeCell ref="Q2084:U2084"/>
    <mergeCell ref="L2085:P2085"/>
    <mergeCell ref="Q2085:U2085"/>
    <mergeCell ref="L2080:P2080"/>
    <mergeCell ref="Q2080:U2080"/>
    <mergeCell ref="L2081:P2081"/>
    <mergeCell ref="Q2081:U2081"/>
    <mergeCell ref="L2082:P2082"/>
    <mergeCell ref="Q2082:U2082"/>
    <mergeCell ref="L2077:P2077"/>
    <mergeCell ref="Q2077:U2077"/>
    <mergeCell ref="L2078:P2078"/>
    <mergeCell ref="Q2078:U2078"/>
    <mergeCell ref="L2079:P2079"/>
    <mergeCell ref="Q2079:U2079"/>
    <mergeCell ref="L2092:P2092"/>
    <mergeCell ref="Q2092:U2092"/>
    <mergeCell ref="L2093:P2093"/>
    <mergeCell ref="Q2093:U2093"/>
    <mergeCell ref="L2094:P2094"/>
    <mergeCell ref="Q2094:U2094"/>
    <mergeCell ref="L2089:P2089"/>
    <mergeCell ref="Q2089:U2089"/>
    <mergeCell ref="L2090:P2090"/>
    <mergeCell ref="Q2090:U2090"/>
    <mergeCell ref="L2091:P2091"/>
    <mergeCell ref="Q2091:U2091"/>
    <mergeCell ref="L2086:P2086"/>
    <mergeCell ref="Q2086:U2086"/>
    <mergeCell ref="L2087:P2087"/>
    <mergeCell ref="Q2087:U2087"/>
    <mergeCell ref="L2088:P2088"/>
    <mergeCell ref="Q2088:U2088"/>
    <mergeCell ref="L2101:P2101"/>
    <mergeCell ref="Q2101:U2101"/>
    <mergeCell ref="L2102:P2102"/>
    <mergeCell ref="Q2102:U2102"/>
    <mergeCell ref="L2103:P2103"/>
    <mergeCell ref="Q2103:U2103"/>
    <mergeCell ref="L2098:P2098"/>
    <mergeCell ref="Q2098:U2098"/>
    <mergeCell ref="L2099:P2099"/>
    <mergeCell ref="Q2099:U2099"/>
    <mergeCell ref="L2100:P2100"/>
    <mergeCell ref="Q2100:U2100"/>
    <mergeCell ref="L2095:P2095"/>
    <mergeCell ref="Q2095:U2095"/>
    <mergeCell ref="L2096:P2096"/>
    <mergeCell ref="Q2096:U2096"/>
    <mergeCell ref="L2097:P2097"/>
    <mergeCell ref="Q2097:U2097"/>
    <mergeCell ref="L2110:P2110"/>
    <mergeCell ref="Q2110:U2110"/>
    <mergeCell ref="L2111:P2111"/>
    <mergeCell ref="Q2111:U2111"/>
    <mergeCell ref="L2112:P2112"/>
    <mergeCell ref="Q2112:U2112"/>
    <mergeCell ref="L2107:P2107"/>
    <mergeCell ref="Q2107:U2107"/>
    <mergeCell ref="L2108:P2108"/>
    <mergeCell ref="Q2108:U2108"/>
    <mergeCell ref="L2109:P2109"/>
    <mergeCell ref="Q2109:U2109"/>
    <mergeCell ref="L2104:P2104"/>
    <mergeCell ref="Q2104:U2104"/>
    <mergeCell ref="L2105:P2105"/>
    <mergeCell ref="Q2105:U2105"/>
    <mergeCell ref="L2106:P2106"/>
    <mergeCell ref="Q2106:U2106"/>
    <mergeCell ref="L2119:P2119"/>
    <mergeCell ref="Q2119:U2119"/>
    <mergeCell ref="L2120:P2120"/>
    <mergeCell ref="Q2120:U2120"/>
    <mergeCell ref="L2121:P2121"/>
    <mergeCell ref="Q2121:U2121"/>
    <mergeCell ref="L2116:P2116"/>
    <mergeCell ref="Q2116:U2116"/>
    <mergeCell ref="L2117:P2117"/>
    <mergeCell ref="Q2117:U2117"/>
    <mergeCell ref="L2118:P2118"/>
    <mergeCell ref="Q2118:U2118"/>
    <mergeCell ref="L2113:P2113"/>
    <mergeCell ref="Q2113:U2113"/>
    <mergeCell ref="L2114:P2114"/>
    <mergeCell ref="Q2114:U2114"/>
    <mergeCell ref="L2115:P2115"/>
    <mergeCell ref="Q2115:U2115"/>
    <mergeCell ref="L2128:P2128"/>
    <mergeCell ref="Q2128:U2128"/>
    <mergeCell ref="L2129:P2129"/>
    <mergeCell ref="Q2129:U2129"/>
    <mergeCell ref="L2130:P2130"/>
    <mergeCell ref="Q2130:U2130"/>
    <mergeCell ref="L2125:P2125"/>
    <mergeCell ref="Q2125:U2125"/>
    <mergeCell ref="L2126:P2126"/>
    <mergeCell ref="Q2126:U2126"/>
    <mergeCell ref="L2127:P2127"/>
    <mergeCell ref="Q2127:U2127"/>
    <mergeCell ref="L2122:P2122"/>
    <mergeCell ref="Q2122:U2122"/>
    <mergeCell ref="L2123:P2123"/>
    <mergeCell ref="Q2123:U2123"/>
    <mergeCell ref="L2124:P2124"/>
    <mergeCell ref="Q2124:U2124"/>
    <mergeCell ref="L2137:P2137"/>
    <mergeCell ref="Q2137:U2137"/>
    <mergeCell ref="L2138:P2138"/>
    <mergeCell ref="Q2138:U2138"/>
    <mergeCell ref="L2139:P2139"/>
    <mergeCell ref="Q2139:U2139"/>
    <mergeCell ref="L2134:P2134"/>
    <mergeCell ref="Q2134:U2134"/>
    <mergeCell ref="L2135:P2135"/>
    <mergeCell ref="Q2135:U2135"/>
    <mergeCell ref="L2136:P2136"/>
    <mergeCell ref="Q2136:U2136"/>
    <mergeCell ref="L2131:P2131"/>
    <mergeCell ref="Q2131:U2131"/>
    <mergeCell ref="L2132:P2132"/>
    <mergeCell ref="Q2132:U2132"/>
    <mergeCell ref="L2133:P2133"/>
    <mergeCell ref="Q2133:U2133"/>
    <mergeCell ref="L2146:P2146"/>
    <mergeCell ref="Q2146:U2146"/>
    <mergeCell ref="L2147:P2147"/>
    <mergeCell ref="Q2147:U2147"/>
    <mergeCell ref="L2148:P2148"/>
    <mergeCell ref="Q2148:U2148"/>
    <mergeCell ref="L2143:P2143"/>
    <mergeCell ref="Q2143:U2143"/>
    <mergeCell ref="L2144:P2144"/>
    <mergeCell ref="Q2144:U2144"/>
    <mergeCell ref="L2145:P2145"/>
    <mergeCell ref="Q2145:U2145"/>
    <mergeCell ref="L2140:P2140"/>
    <mergeCell ref="Q2140:U2140"/>
    <mergeCell ref="L2141:P2141"/>
    <mergeCell ref="Q2141:U2141"/>
    <mergeCell ref="L2142:P2142"/>
    <mergeCell ref="Q2142:U2142"/>
    <mergeCell ref="L2155:P2155"/>
    <mergeCell ref="Q2155:U2155"/>
    <mergeCell ref="L2156:P2156"/>
    <mergeCell ref="Q2156:U2156"/>
    <mergeCell ref="L2157:P2157"/>
    <mergeCell ref="Q2157:U2157"/>
    <mergeCell ref="L2152:P2152"/>
    <mergeCell ref="Q2152:U2152"/>
    <mergeCell ref="L2153:P2153"/>
    <mergeCell ref="Q2153:U2153"/>
    <mergeCell ref="L2154:P2154"/>
    <mergeCell ref="Q2154:U2154"/>
    <mergeCell ref="L2149:P2149"/>
    <mergeCell ref="Q2149:U2149"/>
    <mergeCell ref="L2150:P2150"/>
    <mergeCell ref="Q2150:U2150"/>
    <mergeCell ref="L2151:P2151"/>
    <mergeCell ref="Q2151:U2151"/>
    <mergeCell ref="L2164:P2164"/>
    <mergeCell ref="Q2164:U2164"/>
    <mergeCell ref="L2165:P2165"/>
    <mergeCell ref="Q2165:U2165"/>
    <mergeCell ref="L2166:P2166"/>
    <mergeCell ref="Q2166:U2166"/>
    <mergeCell ref="L2161:P2161"/>
    <mergeCell ref="Q2161:U2161"/>
    <mergeCell ref="L2162:P2162"/>
    <mergeCell ref="Q2162:U2162"/>
    <mergeCell ref="L2163:P2163"/>
    <mergeCell ref="Q2163:U2163"/>
    <mergeCell ref="L2158:P2158"/>
    <mergeCell ref="Q2158:U2158"/>
    <mergeCell ref="L2159:P2159"/>
    <mergeCell ref="Q2159:U2159"/>
    <mergeCell ref="L2160:P2160"/>
    <mergeCell ref="Q2160:U2160"/>
    <mergeCell ref="L2173:P2173"/>
    <mergeCell ref="Q2173:U2173"/>
    <mergeCell ref="L2174:P2174"/>
    <mergeCell ref="Q2174:U2174"/>
    <mergeCell ref="L2175:P2175"/>
    <mergeCell ref="Q2175:U2175"/>
    <mergeCell ref="L2170:P2170"/>
    <mergeCell ref="Q2170:U2170"/>
    <mergeCell ref="L2171:P2171"/>
    <mergeCell ref="Q2171:U2171"/>
    <mergeCell ref="L2172:P2172"/>
    <mergeCell ref="Q2172:U2172"/>
    <mergeCell ref="L2167:P2167"/>
    <mergeCell ref="Q2167:U2167"/>
    <mergeCell ref="L2168:P2168"/>
    <mergeCell ref="Q2168:U2168"/>
    <mergeCell ref="L2169:P2169"/>
    <mergeCell ref="Q2169:U2169"/>
    <mergeCell ref="L2182:P2182"/>
    <mergeCell ref="Q2182:U2182"/>
    <mergeCell ref="L2183:P2183"/>
    <mergeCell ref="Q2183:U2183"/>
    <mergeCell ref="L2184:P2184"/>
    <mergeCell ref="Q2184:U2184"/>
    <mergeCell ref="L2179:P2179"/>
    <mergeCell ref="Q2179:U2179"/>
    <mergeCell ref="L2180:P2180"/>
    <mergeCell ref="Q2180:U2180"/>
    <mergeCell ref="L2181:P2181"/>
    <mergeCell ref="Q2181:U2181"/>
    <mergeCell ref="L2176:P2176"/>
    <mergeCell ref="Q2176:U2176"/>
    <mergeCell ref="L2177:P2177"/>
    <mergeCell ref="Q2177:U2177"/>
    <mergeCell ref="L2178:P2178"/>
    <mergeCell ref="Q2178:U2178"/>
    <mergeCell ref="L2191:P2191"/>
    <mergeCell ref="Q2191:U2191"/>
    <mergeCell ref="L2192:P2192"/>
    <mergeCell ref="Q2192:U2192"/>
    <mergeCell ref="L2193:P2193"/>
    <mergeCell ref="Q2193:U2193"/>
    <mergeCell ref="L2188:P2188"/>
    <mergeCell ref="Q2188:U2188"/>
    <mergeCell ref="L2189:P2189"/>
    <mergeCell ref="Q2189:U2189"/>
    <mergeCell ref="L2190:P2190"/>
    <mergeCell ref="Q2190:U2190"/>
    <mergeCell ref="L2185:P2185"/>
    <mergeCell ref="Q2185:U2185"/>
    <mergeCell ref="L2186:P2186"/>
    <mergeCell ref="Q2186:U2186"/>
    <mergeCell ref="L2187:P2187"/>
    <mergeCell ref="Q2187:U2187"/>
    <mergeCell ref="L2200:P2200"/>
    <mergeCell ref="Q2200:U2200"/>
    <mergeCell ref="L2201:P2201"/>
    <mergeCell ref="Q2201:U2201"/>
    <mergeCell ref="L2202:P2202"/>
    <mergeCell ref="Q2202:U2202"/>
    <mergeCell ref="L2197:P2197"/>
    <mergeCell ref="Q2197:U2197"/>
    <mergeCell ref="L2198:P2198"/>
    <mergeCell ref="Q2198:U2198"/>
    <mergeCell ref="L2199:P2199"/>
    <mergeCell ref="Q2199:U2199"/>
    <mergeCell ref="L2194:P2194"/>
    <mergeCell ref="Q2194:U2194"/>
    <mergeCell ref="L2195:P2195"/>
    <mergeCell ref="Q2195:U2195"/>
    <mergeCell ref="L2196:P2196"/>
    <mergeCell ref="Q2196:U2196"/>
    <mergeCell ref="L2209:P2209"/>
    <mergeCell ref="Q2209:U2209"/>
    <mergeCell ref="L2210:P2210"/>
    <mergeCell ref="Q2210:U2210"/>
    <mergeCell ref="L2211:P2211"/>
    <mergeCell ref="Q2211:U2211"/>
    <mergeCell ref="L2206:P2206"/>
    <mergeCell ref="Q2206:U2206"/>
    <mergeCell ref="L2207:P2207"/>
    <mergeCell ref="Q2207:U2207"/>
    <mergeCell ref="L2208:P2208"/>
    <mergeCell ref="Q2208:U2208"/>
    <mergeCell ref="L2203:P2203"/>
    <mergeCell ref="Q2203:U2203"/>
    <mergeCell ref="L2204:P2204"/>
    <mergeCell ref="Q2204:U2204"/>
    <mergeCell ref="L2205:P2205"/>
    <mergeCell ref="Q2205:U2205"/>
    <mergeCell ref="L2218:P2218"/>
    <mergeCell ref="Q2218:U2218"/>
    <mergeCell ref="L2219:P2219"/>
    <mergeCell ref="Q2219:U2219"/>
    <mergeCell ref="L2220:P2220"/>
    <mergeCell ref="Q2220:U2220"/>
    <mergeCell ref="L2215:P2215"/>
    <mergeCell ref="Q2215:U2215"/>
    <mergeCell ref="L2216:P2216"/>
    <mergeCell ref="Q2216:U2216"/>
    <mergeCell ref="L2217:P2217"/>
    <mergeCell ref="Q2217:U2217"/>
    <mergeCell ref="L2212:P2212"/>
    <mergeCell ref="Q2212:U2212"/>
    <mergeCell ref="L2213:P2213"/>
    <mergeCell ref="Q2213:U2213"/>
    <mergeCell ref="L2214:P2214"/>
    <mergeCell ref="Q2214:U2214"/>
    <mergeCell ref="L2227:P2227"/>
    <mergeCell ref="Q2227:U2227"/>
    <mergeCell ref="L2228:P2228"/>
    <mergeCell ref="Q2228:U2228"/>
    <mergeCell ref="L2229:P2229"/>
    <mergeCell ref="Q2229:U2229"/>
    <mergeCell ref="L2224:P2224"/>
    <mergeCell ref="Q2224:U2224"/>
    <mergeCell ref="L2225:P2225"/>
    <mergeCell ref="Q2225:U2225"/>
    <mergeCell ref="L2226:P2226"/>
    <mergeCell ref="Q2226:U2226"/>
    <mergeCell ref="L2221:P2221"/>
    <mergeCell ref="Q2221:U2221"/>
    <mergeCell ref="L2222:P2222"/>
    <mergeCell ref="Q2222:U2222"/>
    <mergeCell ref="L2223:P2223"/>
    <mergeCell ref="Q2223:U2223"/>
    <mergeCell ref="L2236:P2236"/>
    <mergeCell ref="Q2236:U2236"/>
    <mergeCell ref="L2237:P2237"/>
    <mergeCell ref="Q2237:U2237"/>
    <mergeCell ref="L2238:P2238"/>
    <mergeCell ref="Q2238:U2238"/>
    <mergeCell ref="L2233:P2233"/>
    <mergeCell ref="Q2233:U2233"/>
    <mergeCell ref="L2234:P2234"/>
    <mergeCell ref="Q2234:U2234"/>
    <mergeCell ref="L2235:P2235"/>
    <mergeCell ref="Q2235:U2235"/>
    <mergeCell ref="L2230:P2230"/>
    <mergeCell ref="Q2230:U2230"/>
    <mergeCell ref="L2231:P2231"/>
    <mergeCell ref="Q2231:U2231"/>
    <mergeCell ref="L2232:P2232"/>
    <mergeCell ref="Q2232:U2232"/>
    <mergeCell ref="L2245:P2245"/>
    <mergeCell ref="Q2245:U2245"/>
    <mergeCell ref="L2246:P2246"/>
    <mergeCell ref="Q2246:U2246"/>
    <mergeCell ref="L2247:P2247"/>
    <mergeCell ref="Q2247:U2247"/>
    <mergeCell ref="L2242:P2242"/>
    <mergeCell ref="Q2242:U2242"/>
    <mergeCell ref="L2243:P2243"/>
    <mergeCell ref="Q2243:U2243"/>
    <mergeCell ref="L2244:P2244"/>
    <mergeCell ref="Q2244:U2244"/>
    <mergeCell ref="L2239:P2239"/>
    <mergeCell ref="Q2239:U2239"/>
    <mergeCell ref="L2240:P2240"/>
    <mergeCell ref="Q2240:U2240"/>
    <mergeCell ref="L2241:P2241"/>
    <mergeCell ref="Q2241:U2241"/>
    <mergeCell ref="L2254:P2254"/>
    <mergeCell ref="Q2254:U2254"/>
    <mergeCell ref="L2255:P2255"/>
    <mergeCell ref="Q2255:U2255"/>
    <mergeCell ref="L2256:P2256"/>
    <mergeCell ref="Q2256:U2256"/>
    <mergeCell ref="L2251:P2251"/>
    <mergeCell ref="Q2251:U2251"/>
    <mergeCell ref="L2252:P2252"/>
    <mergeCell ref="Q2252:U2252"/>
    <mergeCell ref="L2253:P2253"/>
    <mergeCell ref="Q2253:U2253"/>
    <mergeCell ref="L2248:P2248"/>
    <mergeCell ref="Q2248:U2248"/>
    <mergeCell ref="L2249:P2249"/>
    <mergeCell ref="Q2249:U2249"/>
    <mergeCell ref="L2250:P2250"/>
    <mergeCell ref="Q2250:U2250"/>
    <mergeCell ref="L2263:P2263"/>
    <mergeCell ref="Q2263:U2263"/>
    <mergeCell ref="L2264:P2264"/>
    <mergeCell ref="Q2264:U2264"/>
    <mergeCell ref="L2265:P2265"/>
    <mergeCell ref="Q2265:U2265"/>
    <mergeCell ref="L2260:P2260"/>
    <mergeCell ref="Q2260:U2260"/>
    <mergeCell ref="L2261:P2261"/>
    <mergeCell ref="Q2261:U2261"/>
    <mergeCell ref="L2262:P2262"/>
    <mergeCell ref="Q2262:U2262"/>
    <mergeCell ref="L2257:P2257"/>
    <mergeCell ref="Q2257:U2257"/>
    <mergeCell ref="L2258:P2258"/>
    <mergeCell ref="Q2258:U2258"/>
    <mergeCell ref="L2259:P2259"/>
    <mergeCell ref="Q2259:U2259"/>
    <mergeCell ref="L2272:P2272"/>
    <mergeCell ref="Q2272:U2272"/>
    <mergeCell ref="L2273:P2273"/>
    <mergeCell ref="Q2273:U2273"/>
    <mergeCell ref="L2274:P2274"/>
    <mergeCell ref="Q2274:U2274"/>
    <mergeCell ref="L2269:P2269"/>
    <mergeCell ref="Q2269:U2269"/>
    <mergeCell ref="L2270:P2270"/>
    <mergeCell ref="Q2270:U2270"/>
    <mergeCell ref="L2271:P2271"/>
    <mergeCell ref="Q2271:U2271"/>
    <mergeCell ref="L2266:P2266"/>
    <mergeCell ref="Q2266:U2266"/>
    <mergeCell ref="L2267:P2267"/>
    <mergeCell ref="Q2267:U2267"/>
    <mergeCell ref="L2268:P2268"/>
    <mergeCell ref="Q2268:U2268"/>
    <mergeCell ref="L2281:P2281"/>
    <mergeCell ref="Q2281:U2281"/>
    <mergeCell ref="L2282:P2282"/>
    <mergeCell ref="Q2282:U2282"/>
    <mergeCell ref="L2283:P2283"/>
    <mergeCell ref="Q2283:U2283"/>
    <mergeCell ref="L2278:P2278"/>
    <mergeCell ref="Q2278:U2278"/>
    <mergeCell ref="L2279:P2279"/>
    <mergeCell ref="Q2279:U2279"/>
    <mergeCell ref="L2280:P2280"/>
    <mergeCell ref="Q2280:U2280"/>
    <mergeCell ref="L2275:P2275"/>
    <mergeCell ref="Q2275:U2275"/>
    <mergeCell ref="L2276:P2276"/>
    <mergeCell ref="Q2276:U2276"/>
    <mergeCell ref="L2277:P2277"/>
    <mergeCell ref="Q2277:U2277"/>
    <mergeCell ref="L2290:P2290"/>
    <mergeCell ref="Q2290:U2290"/>
    <mergeCell ref="L2291:P2291"/>
    <mergeCell ref="Q2291:U2291"/>
    <mergeCell ref="L2292:P2292"/>
    <mergeCell ref="Q2292:U2292"/>
    <mergeCell ref="L2287:P2287"/>
    <mergeCell ref="Q2287:U2287"/>
    <mergeCell ref="L2288:P2288"/>
    <mergeCell ref="Q2288:U2288"/>
    <mergeCell ref="L2289:P2289"/>
    <mergeCell ref="Q2289:U2289"/>
    <mergeCell ref="L2284:P2284"/>
    <mergeCell ref="Q2284:U2284"/>
    <mergeCell ref="L2285:P2285"/>
    <mergeCell ref="Q2285:U2285"/>
    <mergeCell ref="L2286:P2286"/>
    <mergeCell ref="Q2286:U2286"/>
    <mergeCell ref="L2299:P2299"/>
    <mergeCell ref="Q2299:U2299"/>
    <mergeCell ref="L2300:P2300"/>
    <mergeCell ref="Q2300:U2300"/>
    <mergeCell ref="L2301:P2301"/>
    <mergeCell ref="Q2301:U2301"/>
    <mergeCell ref="L2296:P2296"/>
    <mergeCell ref="Q2296:U2296"/>
    <mergeCell ref="L2297:P2297"/>
    <mergeCell ref="Q2297:U2297"/>
    <mergeCell ref="L2298:P2298"/>
    <mergeCell ref="Q2298:U2298"/>
    <mergeCell ref="L2293:P2293"/>
    <mergeCell ref="Q2293:U2293"/>
    <mergeCell ref="L2294:P2294"/>
    <mergeCell ref="Q2294:U2294"/>
    <mergeCell ref="L2295:P2295"/>
    <mergeCell ref="Q2295:U2295"/>
    <mergeCell ref="L2308:P2308"/>
    <mergeCell ref="Q2308:U2308"/>
    <mergeCell ref="L2309:P2309"/>
    <mergeCell ref="Q2309:U2309"/>
    <mergeCell ref="L2310:P2310"/>
    <mergeCell ref="Q2310:U2310"/>
    <mergeCell ref="L2305:P2305"/>
    <mergeCell ref="Q2305:U2305"/>
    <mergeCell ref="L2306:P2306"/>
    <mergeCell ref="Q2306:U2306"/>
    <mergeCell ref="L2307:P2307"/>
    <mergeCell ref="Q2307:U2307"/>
    <mergeCell ref="L2302:P2302"/>
    <mergeCell ref="Q2302:U2302"/>
    <mergeCell ref="L2303:P2303"/>
    <mergeCell ref="Q2303:U2303"/>
    <mergeCell ref="L2304:P2304"/>
    <mergeCell ref="Q2304:U2304"/>
    <mergeCell ref="L2317:P2317"/>
    <mergeCell ref="Q2317:U2317"/>
    <mergeCell ref="L2318:P2318"/>
    <mergeCell ref="Q2318:U2318"/>
    <mergeCell ref="L2319:P2319"/>
    <mergeCell ref="Q2319:U2319"/>
    <mergeCell ref="L2314:P2314"/>
    <mergeCell ref="Q2314:U2314"/>
    <mergeCell ref="L2315:P2315"/>
    <mergeCell ref="Q2315:U2315"/>
    <mergeCell ref="L2316:P2316"/>
    <mergeCell ref="Q2316:U2316"/>
    <mergeCell ref="L2311:P2311"/>
    <mergeCell ref="Q2311:U2311"/>
    <mergeCell ref="L2312:P2312"/>
    <mergeCell ref="Q2312:U2312"/>
    <mergeCell ref="L2313:P2313"/>
    <mergeCell ref="Q2313:U2313"/>
    <mergeCell ref="L2326:P2326"/>
    <mergeCell ref="Q2326:U2326"/>
    <mergeCell ref="L2327:P2327"/>
    <mergeCell ref="Q2327:U2327"/>
    <mergeCell ref="L2328:P2328"/>
    <mergeCell ref="Q2328:U2328"/>
    <mergeCell ref="L2323:P2323"/>
    <mergeCell ref="Q2323:U2323"/>
    <mergeCell ref="L2324:P2324"/>
    <mergeCell ref="Q2324:U2324"/>
    <mergeCell ref="L2325:P2325"/>
    <mergeCell ref="Q2325:U2325"/>
    <mergeCell ref="L2320:P2320"/>
    <mergeCell ref="Q2320:U2320"/>
    <mergeCell ref="L2321:P2321"/>
    <mergeCell ref="Q2321:U2321"/>
    <mergeCell ref="L2322:P2322"/>
    <mergeCell ref="Q2322:U2322"/>
    <mergeCell ref="L2335:P2335"/>
    <mergeCell ref="Q2335:U2335"/>
    <mergeCell ref="L2336:P2336"/>
    <mergeCell ref="Q2336:U2336"/>
    <mergeCell ref="L2337:P2337"/>
    <mergeCell ref="Q2337:U2337"/>
    <mergeCell ref="L2332:P2332"/>
    <mergeCell ref="Q2332:U2332"/>
    <mergeCell ref="L2333:P2333"/>
    <mergeCell ref="Q2333:U2333"/>
    <mergeCell ref="L2334:P2334"/>
    <mergeCell ref="Q2334:U2334"/>
    <mergeCell ref="L2329:P2329"/>
    <mergeCell ref="Q2329:U2329"/>
    <mergeCell ref="L2330:P2330"/>
    <mergeCell ref="Q2330:U2330"/>
    <mergeCell ref="L2331:P2331"/>
    <mergeCell ref="Q2331:U2331"/>
    <mergeCell ref="L2344:P2344"/>
    <mergeCell ref="Q2344:U2344"/>
    <mergeCell ref="L2345:P2345"/>
    <mergeCell ref="Q2345:U2345"/>
    <mergeCell ref="L2346:P2346"/>
    <mergeCell ref="Q2346:U2346"/>
    <mergeCell ref="L2341:P2341"/>
    <mergeCell ref="Q2341:U2341"/>
    <mergeCell ref="L2342:P2342"/>
    <mergeCell ref="Q2342:U2342"/>
    <mergeCell ref="L2343:P2343"/>
    <mergeCell ref="Q2343:U2343"/>
    <mergeCell ref="L2338:P2338"/>
    <mergeCell ref="Q2338:U2338"/>
    <mergeCell ref="L2339:P2339"/>
    <mergeCell ref="Q2339:U2339"/>
    <mergeCell ref="L2340:P2340"/>
    <mergeCell ref="Q2340:U2340"/>
    <mergeCell ref="L2353:P2353"/>
    <mergeCell ref="Q2353:U2353"/>
    <mergeCell ref="L2354:P2354"/>
    <mergeCell ref="Q2354:U2354"/>
    <mergeCell ref="L2355:P2355"/>
    <mergeCell ref="Q2355:U2355"/>
    <mergeCell ref="L2350:P2350"/>
    <mergeCell ref="Q2350:U2350"/>
    <mergeCell ref="L2351:P2351"/>
    <mergeCell ref="Q2351:U2351"/>
    <mergeCell ref="L2352:P2352"/>
    <mergeCell ref="Q2352:U2352"/>
    <mergeCell ref="L2347:P2347"/>
    <mergeCell ref="Q2347:U2347"/>
    <mergeCell ref="L2348:P2348"/>
    <mergeCell ref="Q2348:U2348"/>
    <mergeCell ref="L2349:P2349"/>
    <mergeCell ref="Q2349:U2349"/>
    <mergeCell ref="L2362:P2362"/>
    <mergeCell ref="Q2362:U2362"/>
    <mergeCell ref="L2363:P2363"/>
    <mergeCell ref="Q2363:U2363"/>
    <mergeCell ref="L2364:P2364"/>
    <mergeCell ref="Q2364:U2364"/>
    <mergeCell ref="L2359:P2359"/>
    <mergeCell ref="Q2359:U2359"/>
    <mergeCell ref="L2360:P2360"/>
    <mergeCell ref="Q2360:U2360"/>
    <mergeCell ref="L2361:P2361"/>
    <mergeCell ref="Q2361:U2361"/>
    <mergeCell ref="L2356:P2356"/>
    <mergeCell ref="Q2356:U2356"/>
    <mergeCell ref="L2357:P2357"/>
    <mergeCell ref="Q2357:U2357"/>
    <mergeCell ref="L2358:P2358"/>
    <mergeCell ref="Q2358:U2358"/>
    <mergeCell ref="L2371:P2371"/>
    <mergeCell ref="Q2371:U2371"/>
    <mergeCell ref="L2372:P2372"/>
    <mergeCell ref="Q2372:U2372"/>
    <mergeCell ref="L2373:P2373"/>
    <mergeCell ref="Q2373:U2373"/>
    <mergeCell ref="L2368:P2368"/>
    <mergeCell ref="Q2368:U2368"/>
    <mergeCell ref="L2369:P2369"/>
    <mergeCell ref="Q2369:U2369"/>
    <mergeCell ref="L2370:P2370"/>
    <mergeCell ref="Q2370:U2370"/>
    <mergeCell ref="L2365:P2365"/>
    <mergeCell ref="Q2365:U2365"/>
    <mergeCell ref="L2366:P2366"/>
    <mergeCell ref="Q2366:U2366"/>
    <mergeCell ref="L2367:P2367"/>
    <mergeCell ref="Q2367:U2367"/>
    <mergeCell ref="L2380:P2380"/>
    <mergeCell ref="Q2380:U2380"/>
    <mergeCell ref="L2381:P2381"/>
    <mergeCell ref="Q2381:U2381"/>
    <mergeCell ref="L2382:P2382"/>
    <mergeCell ref="Q2382:U2382"/>
    <mergeCell ref="L2377:P2377"/>
    <mergeCell ref="Q2377:U2377"/>
    <mergeCell ref="L2378:P2378"/>
    <mergeCell ref="Q2378:U2378"/>
    <mergeCell ref="L2379:P2379"/>
    <mergeCell ref="Q2379:U2379"/>
    <mergeCell ref="L2374:P2374"/>
    <mergeCell ref="Q2374:U2374"/>
    <mergeCell ref="L2375:P2375"/>
    <mergeCell ref="Q2375:U2375"/>
    <mergeCell ref="L2376:P2376"/>
    <mergeCell ref="Q2376:U2376"/>
    <mergeCell ref="L2389:P2389"/>
    <mergeCell ref="Q2389:U2389"/>
    <mergeCell ref="L2390:P2390"/>
    <mergeCell ref="Q2390:U2390"/>
    <mergeCell ref="L2391:P2391"/>
    <mergeCell ref="Q2391:U2391"/>
    <mergeCell ref="L2386:P2386"/>
    <mergeCell ref="Q2386:U2386"/>
    <mergeCell ref="L2387:P2387"/>
    <mergeCell ref="Q2387:U2387"/>
    <mergeCell ref="L2388:P2388"/>
    <mergeCell ref="Q2388:U2388"/>
    <mergeCell ref="L2383:P2383"/>
    <mergeCell ref="Q2383:U2383"/>
    <mergeCell ref="L2384:P2384"/>
    <mergeCell ref="Q2384:U2384"/>
    <mergeCell ref="L2385:P2385"/>
    <mergeCell ref="Q2385:U2385"/>
    <mergeCell ref="L2398:P2398"/>
    <mergeCell ref="Q2398:U2398"/>
    <mergeCell ref="L2399:P2399"/>
    <mergeCell ref="Q2399:U2399"/>
    <mergeCell ref="L2400:P2400"/>
    <mergeCell ref="Q2400:U2400"/>
    <mergeCell ref="L2395:P2395"/>
    <mergeCell ref="Q2395:U2395"/>
    <mergeCell ref="L2396:P2396"/>
    <mergeCell ref="Q2396:U2396"/>
    <mergeCell ref="L2397:P2397"/>
    <mergeCell ref="Q2397:U2397"/>
    <mergeCell ref="L2392:P2392"/>
    <mergeCell ref="Q2392:U2392"/>
    <mergeCell ref="L2393:P2393"/>
    <mergeCell ref="Q2393:U2393"/>
    <mergeCell ref="L2394:P2394"/>
    <mergeCell ref="Q2394:U2394"/>
    <mergeCell ref="L2407:P2407"/>
    <mergeCell ref="Q2407:U2407"/>
    <mergeCell ref="L2408:P2408"/>
    <mergeCell ref="Q2408:U2408"/>
    <mergeCell ref="L2409:P2409"/>
    <mergeCell ref="Q2409:U2409"/>
    <mergeCell ref="L2404:P2404"/>
    <mergeCell ref="Q2404:U2404"/>
    <mergeCell ref="L2405:P2405"/>
    <mergeCell ref="Q2405:U2405"/>
    <mergeCell ref="L2406:P2406"/>
    <mergeCell ref="Q2406:U2406"/>
    <mergeCell ref="L2401:P2401"/>
    <mergeCell ref="Q2401:U2401"/>
    <mergeCell ref="L2402:P2402"/>
    <mergeCell ref="Q2402:U2402"/>
    <mergeCell ref="L2403:P2403"/>
    <mergeCell ref="Q2403:U2403"/>
    <mergeCell ref="L2416:P2416"/>
    <mergeCell ref="Q2416:U2416"/>
    <mergeCell ref="L2417:P2417"/>
    <mergeCell ref="Q2417:U2417"/>
    <mergeCell ref="L2418:P2418"/>
    <mergeCell ref="Q2418:U2418"/>
    <mergeCell ref="L2413:P2413"/>
    <mergeCell ref="Q2413:U2413"/>
    <mergeCell ref="L2414:P2414"/>
    <mergeCell ref="Q2414:U2414"/>
    <mergeCell ref="L2415:P2415"/>
    <mergeCell ref="Q2415:U2415"/>
    <mergeCell ref="L2410:P2410"/>
    <mergeCell ref="Q2410:U2410"/>
    <mergeCell ref="L2411:P2411"/>
    <mergeCell ref="Q2411:U2411"/>
    <mergeCell ref="L2412:P2412"/>
    <mergeCell ref="Q2412:U2412"/>
    <mergeCell ref="L2425:P2425"/>
    <mergeCell ref="Q2425:U2425"/>
    <mergeCell ref="L2426:P2426"/>
    <mergeCell ref="Q2426:U2426"/>
    <mergeCell ref="L2427:P2427"/>
    <mergeCell ref="Q2427:U2427"/>
    <mergeCell ref="L2422:P2422"/>
    <mergeCell ref="Q2422:U2422"/>
    <mergeCell ref="L2423:P2423"/>
    <mergeCell ref="Q2423:U2423"/>
    <mergeCell ref="L2424:P2424"/>
    <mergeCell ref="Q2424:U2424"/>
    <mergeCell ref="L2419:P2419"/>
    <mergeCell ref="Q2419:U2419"/>
    <mergeCell ref="L2420:P2420"/>
    <mergeCell ref="Q2420:U2420"/>
    <mergeCell ref="L2421:P2421"/>
    <mergeCell ref="Q2421:U2421"/>
    <mergeCell ref="L2434:P2434"/>
    <mergeCell ref="Q2434:U2434"/>
    <mergeCell ref="L2435:P2435"/>
    <mergeCell ref="Q2435:U2435"/>
    <mergeCell ref="L2436:P2436"/>
    <mergeCell ref="Q2436:U2436"/>
    <mergeCell ref="L2431:P2431"/>
    <mergeCell ref="Q2431:U2431"/>
    <mergeCell ref="L2432:P2432"/>
    <mergeCell ref="Q2432:U2432"/>
    <mergeCell ref="L2433:P2433"/>
    <mergeCell ref="Q2433:U2433"/>
    <mergeCell ref="L2428:P2428"/>
    <mergeCell ref="Q2428:U2428"/>
    <mergeCell ref="L2429:P2429"/>
    <mergeCell ref="Q2429:U2429"/>
    <mergeCell ref="L2430:P2430"/>
    <mergeCell ref="Q2430:U2430"/>
    <mergeCell ref="L2443:P2443"/>
    <mergeCell ref="Q2443:U2443"/>
    <mergeCell ref="L2444:P2444"/>
    <mergeCell ref="Q2444:U2444"/>
    <mergeCell ref="L2445:P2445"/>
    <mergeCell ref="Q2445:U2445"/>
    <mergeCell ref="L2440:P2440"/>
    <mergeCell ref="Q2440:U2440"/>
    <mergeCell ref="L2441:P2441"/>
    <mergeCell ref="Q2441:U2441"/>
    <mergeCell ref="L2442:P2442"/>
    <mergeCell ref="Q2442:U2442"/>
    <mergeCell ref="L2437:P2437"/>
    <mergeCell ref="Q2437:U2437"/>
    <mergeCell ref="L2438:P2438"/>
    <mergeCell ref="Q2438:U2438"/>
    <mergeCell ref="L2439:P2439"/>
    <mergeCell ref="Q2439:U2439"/>
    <mergeCell ref="L2452:P2452"/>
    <mergeCell ref="Q2452:U2452"/>
    <mergeCell ref="L2453:P2453"/>
    <mergeCell ref="Q2453:U2453"/>
    <mergeCell ref="L2454:P2454"/>
    <mergeCell ref="Q2454:U2454"/>
    <mergeCell ref="L2449:P2449"/>
    <mergeCell ref="Q2449:U2449"/>
    <mergeCell ref="L2450:P2450"/>
    <mergeCell ref="Q2450:U2450"/>
    <mergeCell ref="L2451:P2451"/>
    <mergeCell ref="Q2451:U2451"/>
    <mergeCell ref="L2446:P2446"/>
    <mergeCell ref="Q2446:U2446"/>
    <mergeCell ref="L2447:P2447"/>
    <mergeCell ref="Q2447:U2447"/>
    <mergeCell ref="L2448:P2448"/>
    <mergeCell ref="Q2448:U2448"/>
    <mergeCell ref="L2461:P2461"/>
    <mergeCell ref="Q2461:U2461"/>
    <mergeCell ref="L2462:P2462"/>
    <mergeCell ref="Q2462:U2462"/>
    <mergeCell ref="L2463:P2463"/>
    <mergeCell ref="Q2463:U2463"/>
    <mergeCell ref="L2458:P2458"/>
    <mergeCell ref="Q2458:U2458"/>
    <mergeCell ref="L2459:P2459"/>
    <mergeCell ref="Q2459:U2459"/>
    <mergeCell ref="L2460:P2460"/>
    <mergeCell ref="Q2460:U2460"/>
    <mergeCell ref="L2455:P2455"/>
    <mergeCell ref="Q2455:U2455"/>
    <mergeCell ref="L2456:P2456"/>
    <mergeCell ref="Q2456:U2456"/>
    <mergeCell ref="L2457:P2457"/>
    <mergeCell ref="Q2457:U2457"/>
    <mergeCell ref="L2470:P2470"/>
    <mergeCell ref="Q2470:U2470"/>
    <mergeCell ref="L2471:P2471"/>
    <mergeCell ref="Q2471:U2471"/>
    <mergeCell ref="L2472:P2472"/>
    <mergeCell ref="Q2472:U2472"/>
    <mergeCell ref="L2467:P2467"/>
    <mergeCell ref="Q2467:U2467"/>
    <mergeCell ref="L2468:P2468"/>
    <mergeCell ref="Q2468:U2468"/>
    <mergeCell ref="L2469:P2469"/>
    <mergeCell ref="Q2469:U2469"/>
    <mergeCell ref="L2464:P2464"/>
    <mergeCell ref="Q2464:U2464"/>
    <mergeCell ref="L2465:P2465"/>
    <mergeCell ref="Q2465:U2465"/>
    <mergeCell ref="L2466:P2466"/>
    <mergeCell ref="Q2466:U2466"/>
    <mergeCell ref="L2479:P2479"/>
    <mergeCell ref="Q2479:U2479"/>
    <mergeCell ref="L2480:P2480"/>
    <mergeCell ref="Q2480:U2480"/>
    <mergeCell ref="L2481:P2481"/>
    <mergeCell ref="Q2481:U2481"/>
    <mergeCell ref="L2476:P2476"/>
    <mergeCell ref="Q2476:U2476"/>
    <mergeCell ref="L2477:P2477"/>
    <mergeCell ref="Q2477:U2477"/>
    <mergeCell ref="L2478:P2478"/>
    <mergeCell ref="Q2478:U2478"/>
    <mergeCell ref="L2473:P2473"/>
    <mergeCell ref="Q2473:U2473"/>
    <mergeCell ref="L2474:P2474"/>
    <mergeCell ref="Q2474:U2474"/>
    <mergeCell ref="L2475:P2475"/>
    <mergeCell ref="Q2475:U2475"/>
    <mergeCell ref="L2488:P2488"/>
    <mergeCell ref="Q2488:U2488"/>
    <mergeCell ref="L2489:P2489"/>
    <mergeCell ref="Q2489:U2489"/>
    <mergeCell ref="L2490:P2490"/>
    <mergeCell ref="Q2490:U2490"/>
    <mergeCell ref="L2485:P2485"/>
    <mergeCell ref="Q2485:U2485"/>
    <mergeCell ref="L2486:P2486"/>
    <mergeCell ref="Q2486:U2486"/>
    <mergeCell ref="L2487:P2487"/>
    <mergeCell ref="Q2487:U2487"/>
    <mergeCell ref="L2482:P2482"/>
    <mergeCell ref="Q2482:U2482"/>
    <mergeCell ref="L2483:P2483"/>
    <mergeCell ref="Q2483:U2483"/>
    <mergeCell ref="L2484:P2484"/>
    <mergeCell ref="Q2484:U2484"/>
    <mergeCell ref="L2497:P2497"/>
    <mergeCell ref="Q2497:U2497"/>
    <mergeCell ref="L2498:P2498"/>
    <mergeCell ref="Q2498:U2498"/>
    <mergeCell ref="L2499:P2499"/>
    <mergeCell ref="Q2499:U2499"/>
    <mergeCell ref="L2494:P2494"/>
    <mergeCell ref="Q2494:U2494"/>
    <mergeCell ref="L2495:P2495"/>
    <mergeCell ref="Q2495:U2495"/>
    <mergeCell ref="L2496:P2496"/>
    <mergeCell ref="Q2496:U2496"/>
    <mergeCell ref="L2491:P2491"/>
    <mergeCell ref="Q2491:U2491"/>
    <mergeCell ref="L2492:P2492"/>
    <mergeCell ref="Q2492:U2492"/>
    <mergeCell ref="L2493:P2493"/>
    <mergeCell ref="Q2493:U2493"/>
    <mergeCell ref="L2506:P2506"/>
    <mergeCell ref="Q2506:U2506"/>
    <mergeCell ref="L2507:P2507"/>
    <mergeCell ref="Q2507:U2507"/>
    <mergeCell ref="L2508:P2508"/>
    <mergeCell ref="Q2508:U2508"/>
    <mergeCell ref="L2503:P2503"/>
    <mergeCell ref="Q2503:U2503"/>
    <mergeCell ref="L2504:P2504"/>
    <mergeCell ref="Q2504:U2504"/>
    <mergeCell ref="L2505:P2505"/>
    <mergeCell ref="Q2505:U2505"/>
    <mergeCell ref="L2500:P2500"/>
    <mergeCell ref="Q2500:U2500"/>
    <mergeCell ref="L2501:P2501"/>
    <mergeCell ref="Q2501:U2501"/>
    <mergeCell ref="L2502:P2502"/>
    <mergeCell ref="Q2502:U2502"/>
    <mergeCell ref="L2515:P2515"/>
    <mergeCell ref="Q2515:U2515"/>
    <mergeCell ref="L2516:P2516"/>
    <mergeCell ref="Q2516:U2516"/>
    <mergeCell ref="L2517:P2517"/>
    <mergeCell ref="Q2517:U2517"/>
    <mergeCell ref="L2512:P2512"/>
    <mergeCell ref="Q2512:U2512"/>
    <mergeCell ref="L2513:P2513"/>
    <mergeCell ref="Q2513:U2513"/>
    <mergeCell ref="L2514:P2514"/>
    <mergeCell ref="Q2514:U2514"/>
    <mergeCell ref="L2509:P2509"/>
    <mergeCell ref="Q2509:U2509"/>
    <mergeCell ref="L2510:P2510"/>
    <mergeCell ref="Q2510:U2510"/>
    <mergeCell ref="L2511:P2511"/>
    <mergeCell ref="Q2511:U2511"/>
    <mergeCell ref="L2524:P2524"/>
    <mergeCell ref="Q2524:U2524"/>
    <mergeCell ref="L2525:P2525"/>
    <mergeCell ref="Q2525:U2525"/>
    <mergeCell ref="L2526:P2526"/>
    <mergeCell ref="Q2526:U2526"/>
    <mergeCell ref="L2521:P2521"/>
    <mergeCell ref="Q2521:U2521"/>
    <mergeCell ref="L2522:P2522"/>
    <mergeCell ref="Q2522:U2522"/>
    <mergeCell ref="L2523:P2523"/>
    <mergeCell ref="Q2523:U2523"/>
    <mergeCell ref="L2518:P2518"/>
    <mergeCell ref="Q2518:U2518"/>
    <mergeCell ref="L2519:P2519"/>
    <mergeCell ref="Q2519:U2519"/>
    <mergeCell ref="L2520:P2520"/>
    <mergeCell ref="Q2520:U2520"/>
    <mergeCell ref="L2533:P2533"/>
    <mergeCell ref="Q2533:U2533"/>
    <mergeCell ref="L2534:P2534"/>
    <mergeCell ref="Q2534:U2534"/>
    <mergeCell ref="L2535:P2535"/>
    <mergeCell ref="Q2535:U2535"/>
    <mergeCell ref="L2530:P2530"/>
    <mergeCell ref="Q2530:U2530"/>
    <mergeCell ref="L2531:P2531"/>
    <mergeCell ref="Q2531:U2531"/>
    <mergeCell ref="L2532:P2532"/>
    <mergeCell ref="Q2532:U2532"/>
    <mergeCell ref="L2527:P2527"/>
    <mergeCell ref="Q2527:U2527"/>
    <mergeCell ref="L2528:P2528"/>
    <mergeCell ref="Q2528:U2528"/>
    <mergeCell ref="L2529:P2529"/>
    <mergeCell ref="Q2529:U2529"/>
    <mergeCell ref="L2542:P2542"/>
    <mergeCell ref="Q2542:U2542"/>
    <mergeCell ref="L2543:P2543"/>
    <mergeCell ref="Q2543:U2543"/>
    <mergeCell ref="L2544:P2544"/>
    <mergeCell ref="Q2544:U2544"/>
    <mergeCell ref="L2539:P2539"/>
    <mergeCell ref="Q2539:U2539"/>
    <mergeCell ref="L2540:P2540"/>
    <mergeCell ref="Q2540:U2540"/>
    <mergeCell ref="L2541:P2541"/>
    <mergeCell ref="Q2541:U2541"/>
    <mergeCell ref="L2536:P2536"/>
    <mergeCell ref="Q2536:U2536"/>
    <mergeCell ref="L2537:P2537"/>
    <mergeCell ref="Q2537:U2537"/>
    <mergeCell ref="L2538:P2538"/>
    <mergeCell ref="Q2538:U2538"/>
    <mergeCell ref="L2551:P2551"/>
    <mergeCell ref="Q2551:U2551"/>
    <mergeCell ref="L2552:P2552"/>
    <mergeCell ref="Q2552:U2552"/>
    <mergeCell ref="L2553:P2553"/>
    <mergeCell ref="Q2553:U2553"/>
    <mergeCell ref="L2548:P2548"/>
    <mergeCell ref="Q2548:U2548"/>
    <mergeCell ref="L2549:P2549"/>
    <mergeCell ref="Q2549:U2549"/>
    <mergeCell ref="L2550:P2550"/>
    <mergeCell ref="Q2550:U2550"/>
    <mergeCell ref="L2545:P2545"/>
    <mergeCell ref="Q2545:U2545"/>
    <mergeCell ref="L2546:P2546"/>
    <mergeCell ref="Q2546:U2546"/>
    <mergeCell ref="L2547:P2547"/>
    <mergeCell ref="Q2547:U2547"/>
    <mergeCell ref="L2560:P2560"/>
    <mergeCell ref="Q2560:U2560"/>
    <mergeCell ref="L2561:P2561"/>
    <mergeCell ref="Q2561:U2561"/>
    <mergeCell ref="L2562:P2562"/>
    <mergeCell ref="Q2562:U2562"/>
    <mergeCell ref="L2557:P2557"/>
    <mergeCell ref="Q2557:U2557"/>
    <mergeCell ref="L2558:P2558"/>
    <mergeCell ref="Q2558:U2558"/>
    <mergeCell ref="L2559:P2559"/>
    <mergeCell ref="Q2559:U2559"/>
    <mergeCell ref="L2554:P2554"/>
    <mergeCell ref="Q2554:U2554"/>
    <mergeCell ref="L2555:P2555"/>
    <mergeCell ref="Q2555:U2555"/>
    <mergeCell ref="L2556:P2556"/>
    <mergeCell ref="Q2556:U2556"/>
    <mergeCell ref="L2569:P2569"/>
    <mergeCell ref="Q2569:U2569"/>
    <mergeCell ref="L2570:P2570"/>
    <mergeCell ref="Q2570:U2570"/>
    <mergeCell ref="L2571:P2571"/>
    <mergeCell ref="Q2571:U2571"/>
    <mergeCell ref="L2566:P2566"/>
    <mergeCell ref="Q2566:U2566"/>
    <mergeCell ref="L2567:P2567"/>
    <mergeCell ref="Q2567:U2567"/>
    <mergeCell ref="L2568:P2568"/>
    <mergeCell ref="Q2568:U2568"/>
    <mergeCell ref="L2563:P2563"/>
    <mergeCell ref="Q2563:U2563"/>
    <mergeCell ref="L2564:P2564"/>
    <mergeCell ref="Q2564:U2564"/>
    <mergeCell ref="L2565:P2565"/>
    <mergeCell ref="Q2565:U2565"/>
    <mergeCell ref="L2578:P2578"/>
    <mergeCell ref="Q2578:U2578"/>
    <mergeCell ref="L2579:P2579"/>
    <mergeCell ref="Q2579:U2579"/>
    <mergeCell ref="L2580:P2580"/>
    <mergeCell ref="Q2580:U2580"/>
    <mergeCell ref="L2575:P2575"/>
    <mergeCell ref="Q2575:U2575"/>
    <mergeCell ref="L2576:P2576"/>
    <mergeCell ref="Q2576:U2576"/>
    <mergeCell ref="L2577:P2577"/>
    <mergeCell ref="Q2577:U2577"/>
    <mergeCell ref="L2572:P2572"/>
    <mergeCell ref="Q2572:U2572"/>
    <mergeCell ref="L2573:P2573"/>
    <mergeCell ref="Q2573:U2573"/>
    <mergeCell ref="L2574:P2574"/>
    <mergeCell ref="Q2574:U2574"/>
    <mergeCell ref="L2587:P2587"/>
    <mergeCell ref="Q2587:U2587"/>
    <mergeCell ref="L2588:P2588"/>
    <mergeCell ref="Q2588:U2588"/>
    <mergeCell ref="L2589:P2589"/>
    <mergeCell ref="Q2589:U2589"/>
    <mergeCell ref="L2584:P2584"/>
    <mergeCell ref="Q2584:U2584"/>
    <mergeCell ref="L2585:P2585"/>
    <mergeCell ref="Q2585:U2585"/>
    <mergeCell ref="L2586:P2586"/>
    <mergeCell ref="Q2586:U2586"/>
    <mergeCell ref="L2581:P2581"/>
    <mergeCell ref="Q2581:U2581"/>
    <mergeCell ref="L2582:P2582"/>
    <mergeCell ref="Q2582:U2582"/>
    <mergeCell ref="L2583:P2583"/>
    <mergeCell ref="Q2583:U2583"/>
    <mergeCell ref="L2596:P2596"/>
    <mergeCell ref="Q2596:U2596"/>
    <mergeCell ref="L2597:P2597"/>
    <mergeCell ref="Q2597:U2597"/>
    <mergeCell ref="L2598:P2598"/>
    <mergeCell ref="Q2598:U2598"/>
    <mergeCell ref="L2593:P2593"/>
    <mergeCell ref="Q2593:U2593"/>
    <mergeCell ref="L2594:P2594"/>
    <mergeCell ref="Q2594:U2594"/>
    <mergeCell ref="L2595:P2595"/>
    <mergeCell ref="Q2595:U2595"/>
    <mergeCell ref="L2590:P2590"/>
    <mergeCell ref="Q2590:U2590"/>
    <mergeCell ref="L2591:P2591"/>
    <mergeCell ref="Q2591:U2591"/>
    <mergeCell ref="L2592:P2592"/>
    <mergeCell ref="Q2592:U2592"/>
    <mergeCell ref="L2605:P2605"/>
    <mergeCell ref="Q2605:U2605"/>
    <mergeCell ref="L2606:P2606"/>
    <mergeCell ref="Q2606:U2606"/>
    <mergeCell ref="L2607:P2607"/>
    <mergeCell ref="Q2607:U2607"/>
    <mergeCell ref="L2602:P2602"/>
    <mergeCell ref="Q2602:U2602"/>
    <mergeCell ref="L2603:P2603"/>
    <mergeCell ref="Q2603:U2603"/>
    <mergeCell ref="L2604:P2604"/>
    <mergeCell ref="Q2604:U2604"/>
    <mergeCell ref="L2599:P2599"/>
    <mergeCell ref="Q2599:U2599"/>
    <mergeCell ref="L2600:P2600"/>
    <mergeCell ref="Q2600:U2600"/>
    <mergeCell ref="L2601:P2601"/>
    <mergeCell ref="Q2601:U2601"/>
    <mergeCell ref="L2614:P2614"/>
    <mergeCell ref="Q2614:U2614"/>
    <mergeCell ref="L2615:P2615"/>
    <mergeCell ref="Q2615:U2615"/>
    <mergeCell ref="L2616:P2616"/>
    <mergeCell ref="Q2616:U2616"/>
    <mergeCell ref="L2611:P2611"/>
    <mergeCell ref="Q2611:U2611"/>
    <mergeCell ref="L2612:P2612"/>
    <mergeCell ref="Q2612:U2612"/>
    <mergeCell ref="L2613:P2613"/>
    <mergeCell ref="Q2613:U2613"/>
    <mergeCell ref="L2608:P2608"/>
    <mergeCell ref="Q2608:U2608"/>
    <mergeCell ref="L2609:P2609"/>
    <mergeCell ref="Q2609:U2609"/>
    <mergeCell ref="L2610:P2610"/>
    <mergeCell ref="Q2610:U2610"/>
    <mergeCell ref="L2623:P2623"/>
    <mergeCell ref="Q2623:U2623"/>
    <mergeCell ref="L2624:P2624"/>
    <mergeCell ref="Q2624:U2624"/>
    <mergeCell ref="L2625:P2625"/>
    <mergeCell ref="Q2625:U2625"/>
    <mergeCell ref="L2620:P2620"/>
    <mergeCell ref="Q2620:U2620"/>
    <mergeCell ref="L2621:P2621"/>
    <mergeCell ref="Q2621:U2621"/>
    <mergeCell ref="L2622:P2622"/>
    <mergeCell ref="Q2622:U2622"/>
    <mergeCell ref="L2617:P2617"/>
    <mergeCell ref="Q2617:U2617"/>
    <mergeCell ref="L2618:P2618"/>
    <mergeCell ref="Q2618:U2618"/>
    <mergeCell ref="L2619:P2619"/>
    <mergeCell ref="Q2619:U2619"/>
    <mergeCell ref="L2632:P2632"/>
    <mergeCell ref="Q2632:U2632"/>
    <mergeCell ref="L2633:P2633"/>
    <mergeCell ref="Q2633:U2633"/>
    <mergeCell ref="L2634:P2634"/>
    <mergeCell ref="Q2634:U2634"/>
    <mergeCell ref="L2629:P2629"/>
    <mergeCell ref="Q2629:U2629"/>
    <mergeCell ref="L2630:P2630"/>
    <mergeCell ref="Q2630:U2630"/>
    <mergeCell ref="L2631:P2631"/>
    <mergeCell ref="Q2631:U2631"/>
    <mergeCell ref="L2626:P2626"/>
    <mergeCell ref="Q2626:U2626"/>
    <mergeCell ref="L2627:P2627"/>
    <mergeCell ref="Q2627:U2627"/>
    <mergeCell ref="L2628:P2628"/>
    <mergeCell ref="Q2628:U2628"/>
    <mergeCell ref="L2641:P2641"/>
    <mergeCell ref="Q2641:U2641"/>
    <mergeCell ref="L2642:P2642"/>
    <mergeCell ref="Q2642:U2642"/>
    <mergeCell ref="L2643:P2643"/>
    <mergeCell ref="Q2643:U2643"/>
    <mergeCell ref="L2638:P2638"/>
    <mergeCell ref="Q2638:U2638"/>
    <mergeCell ref="L2639:P2639"/>
    <mergeCell ref="Q2639:U2639"/>
    <mergeCell ref="L2640:P2640"/>
    <mergeCell ref="Q2640:U2640"/>
    <mergeCell ref="L2635:P2635"/>
    <mergeCell ref="Q2635:U2635"/>
    <mergeCell ref="L2636:P2636"/>
    <mergeCell ref="Q2636:U2636"/>
    <mergeCell ref="L2637:P2637"/>
    <mergeCell ref="Q2637:U2637"/>
    <mergeCell ref="L2650:P2650"/>
    <mergeCell ref="Q2650:U2650"/>
    <mergeCell ref="L2651:P2651"/>
    <mergeCell ref="Q2651:U2651"/>
    <mergeCell ref="L2652:P2652"/>
    <mergeCell ref="Q2652:U2652"/>
    <mergeCell ref="L2647:P2647"/>
    <mergeCell ref="Q2647:U2647"/>
    <mergeCell ref="L2648:P2648"/>
    <mergeCell ref="Q2648:U2648"/>
    <mergeCell ref="L2649:P2649"/>
    <mergeCell ref="Q2649:U2649"/>
    <mergeCell ref="L2644:P2644"/>
    <mergeCell ref="Q2644:U2644"/>
    <mergeCell ref="L2645:P2645"/>
    <mergeCell ref="Q2645:U2645"/>
    <mergeCell ref="L2646:P2646"/>
    <mergeCell ref="Q2646:U2646"/>
    <mergeCell ref="L2659:P2659"/>
    <mergeCell ref="Q2659:U2659"/>
    <mergeCell ref="L2660:P2660"/>
    <mergeCell ref="Q2660:U2660"/>
    <mergeCell ref="L2661:P2661"/>
    <mergeCell ref="Q2661:U2661"/>
    <mergeCell ref="L2656:P2656"/>
    <mergeCell ref="Q2656:U2656"/>
    <mergeCell ref="L2657:P2657"/>
    <mergeCell ref="Q2657:U2657"/>
    <mergeCell ref="L2658:P2658"/>
    <mergeCell ref="Q2658:U2658"/>
    <mergeCell ref="L2653:P2653"/>
    <mergeCell ref="Q2653:U2653"/>
    <mergeCell ref="L2654:P2654"/>
    <mergeCell ref="Q2654:U2654"/>
    <mergeCell ref="L2655:P2655"/>
    <mergeCell ref="Q2655:U2655"/>
    <mergeCell ref="L2668:P2668"/>
    <mergeCell ref="Q2668:U2668"/>
    <mergeCell ref="L2669:P2669"/>
    <mergeCell ref="Q2669:U2669"/>
    <mergeCell ref="L2670:P2670"/>
    <mergeCell ref="Q2670:U2670"/>
    <mergeCell ref="L2665:P2665"/>
    <mergeCell ref="Q2665:U2665"/>
    <mergeCell ref="L2666:P2666"/>
    <mergeCell ref="Q2666:U2666"/>
    <mergeCell ref="L2667:P2667"/>
    <mergeCell ref="Q2667:U2667"/>
    <mergeCell ref="L2662:P2662"/>
    <mergeCell ref="Q2662:U2662"/>
    <mergeCell ref="L2663:P2663"/>
    <mergeCell ref="Q2663:U2663"/>
    <mergeCell ref="L2664:P2664"/>
    <mergeCell ref="Q2664:U2664"/>
    <mergeCell ref="L2677:P2677"/>
    <mergeCell ref="Q2677:U2677"/>
    <mergeCell ref="L2678:P2678"/>
    <mergeCell ref="Q2678:U2678"/>
    <mergeCell ref="L2679:P2679"/>
    <mergeCell ref="Q2679:U2679"/>
    <mergeCell ref="L2674:P2674"/>
    <mergeCell ref="Q2674:U2674"/>
    <mergeCell ref="L2675:P2675"/>
    <mergeCell ref="Q2675:U2675"/>
    <mergeCell ref="L2676:P2676"/>
    <mergeCell ref="Q2676:U2676"/>
    <mergeCell ref="L2671:P2671"/>
    <mergeCell ref="Q2671:U2671"/>
    <mergeCell ref="L2672:P2672"/>
    <mergeCell ref="Q2672:U2672"/>
    <mergeCell ref="L2673:P2673"/>
    <mergeCell ref="Q2673:U2673"/>
    <mergeCell ref="L2686:P2686"/>
    <mergeCell ref="Q2686:U2686"/>
    <mergeCell ref="L2687:P2687"/>
    <mergeCell ref="Q2687:U2687"/>
    <mergeCell ref="L2688:P2688"/>
    <mergeCell ref="Q2688:U2688"/>
    <mergeCell ref="L2683:P2683"/>
    <mergeCell ref="Q2683:U2683"/>
    <mergeCell ref="L2684:P2684"/>
    <mergeCell ref="Q2684:U2684"/>
    <mergeCell ref="L2685:P2685"/>
    <mergeCell ref="Q2685:U2685"/>
    <mergeCell ref="L2680:P2680"/>
    <mergeCell ref="Q2680:U2680"/>
    <mergeCell ref="L2681:P2681"/>
    <mergeCell ref="Q2681:U2681"/>
    <mergeCell ref="L2682:P2682"/>
    <mergeCell ref="Q2682:U2682"/>
    <mergeCell ref="L2695:P2695"/>
    <mergeCell ref="Q2695:U2695"/>
    <mergeCell ref="L2696:P2696"/>
    <mergeCell ref="Q2696:U2696"/>
    <mergeCell ref="L2697:P2697"/>
    <mergeCell ref="Q2697:U2697"/>
    <mergeCell ref="L2692:P2692"/>
    <mergeCell ref="Q2692:U2692"/>
    <mergeCell ref="L2693:P2693"/>
    <mergeCell ref="Q2693:U2693"/>
    <mergeCell ref="L2694:P2694"/>
    <mergeCell ref="Q2694:U2694"/>
    <mergeCell ref="L2689:P2689"/>
    <mergeCell ref="Q2689:U2689"/>
    <mergeCell ref="L2690:P2690"/>
    <mergeCell ref="Q2690:U2690"/>
    <mergeCell ref="L2691:P2691"/>
    <mergeCell ref="Q2691:U2691"/>
    <mergeCell ref="L2704:P2704"/>
    <mergeCell ref="Q2704:U2704"/>
    <mergeCell ref="L2705:P2705"/>
    <mergeCell ref="Q2705:U2705"/>
    <mergeCell ref="L2706:P2706"/>
    <mergeCell ref="Q2706:U2706"/>
    <mergeCell ref="L2701:P2701"/>
    <mergeCell ref="Q2701:U2701"/>
    <mergeCell ref="L2702:P2702"/>
    <mergeCell ref="Q2702:U2702"/>
    <mergeCell ref="L2703:P2703"/>
    <mergeCell ref="Q2703:U2703"/>
    <mergeCell ref="L2698:P2698"/>
    <mergeCell ref="Q2698:U2698"/>
    <mergeCell ref="L2699:P2699"/>
    <mergeCell ref="Q2699:U2699"/>
    <mergeCell ref="L2700:P2700"/>
    <mergeCell ref="Q2700:U2700"/>
    <mergeCell ref="L2713:P2713"/>
    <mergeCell ref="Q2713:U2713"/>
    <mergeCell ref="L2714:P2714"/>
    <mergeCell ref="Q2714:U2714"/>
    <mergeCell ref="L2715:P2715"/>
    <mergeCell ref="Q2715:U2715"/>
    <mergeCell ref="L2710:P2710"/>
    <mergeCell ref="Q2710:U2710"/>
    <mergeCell ref="L2711:P2711"/>
    <mergeCell ref="Q2711:U2711"/>
    <mergeCell ref="L2712:P2712"/>
    <mergeCell ref="Q2712:U2712"/>
    <mergeCell ref="L2707:P2707"/>
    <mergeCell ref="Q2707:U2707"/>
    <mergeCell ref="L2708:P2708"/>
    <mergeCell ref="Q2708:U2708"/>
    <mergeCell ref="L2709:P2709"/>
    <mergeCell ref="Q2709:U2709"/>
    <mergeCell ref="L2722:P2722"/>
    <mergeCell ref="Q2722:U2722"/>
    <mergeCell ref="L2723:P2723"/>
    <mergeCell ref="Q2723:U2723"/>
    <mergeCell ref="L2724:P2724"/>
    <mergeCell ref="Q2724:U2724"/>
    <mergeCell ref="L2719:P2719"/>
    <mergeCell ref="Q2719:U2719"/>
    <mergeCell ref="L2720:P2720"/>
    <mergeCell ref="Q2720:U2720"/>
    <mergeCell ref="L2721:P2721"/>
    <mergeCell ref="Q2721:U2721"/>
    <mergeCell ref="L2716:P2716"/>
    <mergeCell ref="Q2716:U2716"/>
    <mergeCell ref="L2717:P2717"/>
    <mergeCell ref="Q2717:U2717"/>
    <mergeCell ref="L2718:P2718"/>
    <mergeCell ref="Q2718:U2718"/>
    <mergeCell ref="L2731:P2731"/>
    <mergeCell ref="Q2731:U2731"/>
    <mergeCell ref="L2732:P2732"/>
    <mergeCell ref="Q2732:U2732"/>
    <mergeCell ref="L2733:P2733"/>
    <mergeCell ref="Q2733:U2733"/>
    <mergeCell ref="L2728:P2728"/>
    <mergeCell ref="Q2728:U2728"/>
    <mergeCell ref="L2729:P2729"/>
    <mergeCell ref="Q2729:U2729"/>
    <mergeCell ref="L2730:P2730"/>
    <mergeCell ref="Q2730:U2730"/>
    <mergeCell ref="L2725:P2725"/>
    <mergeCell ref="Q2725:U2725"/>
    <mergeCell ref="L2726:P2726"/>
    <mergeCell ref="Q2726:U2726"/>
    <mergeCell ref="L2727:P2727"/>
    <mergeCell ref="Q2727:U2727"/>
    <mergeCell ref="L2740:P2740"/>
    <mergeCell ref="Q2740:U2740"/>
    <mergeCell ref="L2741:P2741"/>
    <mergeCell ref="Q2741:U2741"/>
    <mergeCell ref="L2742:P2742"/>
    <mergeCell ref="Q2742:U2742"/>
    <mergeCell ref="L2737:P2737"/>
    <mergeCell ref="Q2737:U2737"/>
    <mergeCell ref="L2738:P2738"/>
    <mergeCell ref="Q2738:U2738"/>
    <mergeCell ref="L2739:P2739"/>
    <mergeCell ref="Q2739:U2739"/>
    <mergeCell ref="L2734:P2734"/>
    <mergeCell ref="Q2734:U2734"/>
    <mergeCell ref="L2735:P2735"/>
    <mergeCell ref="Q2735:U2735"/>
    <mergeCell ref="L2736:P2736"/>
    <mergeCell ref="Q2736:U2736"/>
    <mergeCell ref="L2749:P2749"/>
    <mergeCell ref="Q2749:U2749"/>
    <mergeCell ref="L2750:P2750"/>
    <mergeCell ref="Q2750:U2750"/>
    <mergeCell ref="L2751:P2751"/>
    <mergeCell ref="Q2751:U2751"/>
    <mergeCell ref="L2746:P2746"/>
    <mergeCell ref="Q2746:U2746"/>
    <mergeCell ref="L2747:P2747"/>
    <mergeCell ref="Q2747:U2747"/>
    <mergeCell ref="L2748:P2748"/>
    <mergeCell ref="Q2748:U2748"/>
    <mergeCell ref="L2743:P2743"/>
    <mergeCell ref="Q2743:U2743"/>
    <mergeCell ref="L2744:P2744"/>
    <mergeCell ref="Q2744:U2744"/>
    <mergeCell ref="L2745:P2745"/>
    <mergeCell ref="Q2745:U2745"/>
    <mergeCell ref="L2758:P2758"/>
    <mergeCell ref="Q2758:U2758"/>
    <mergeCell ref="L2759:P2759"/>
    <mergeCell ref="Q2759:U2759"/>
    <mergeCell ref="L2760:P2760"/>
    <mergeCell ref="Q2760:U2760"/>
    <mergeCell ref="L2755:P2755"/>
    <mergeCell ref="Q2755:U2755"/>
    <mergeCell ref="L2756:P2756"/>
    <mergeCell ref="Q2756:U2756"/>
    <mergeCell ref="L2757:P2757"/>
    <mergeCell ref="Q2757:U2757"/>
    <mergeCell ref="L2752:P2752"/>
    <mergeCell ref="Q2752:U2752"/>
    <mergeCell ref="L2753:P2753"/>
    <mergeCell ref="Q2753:U2753"/>
    <mergeCell ref="L2754:P2754"/>
    <mergeCell ref="Q2754:U2754"/>
    <mergeCell ref="L2767:P2767"/>
    <mergeCell ref="Q2767:U2767"/>
    <mergeCell ref="L2768:P2768"/>
    <mergeCell ref="Q2768:U2768"/>
    <mergeCell ref="L2769:P2769"/>
    <mergeCell ref="Q2769:U2769"/>
    <mergeCell ref="L2764:P2764"/>
    <mergeCell ref="Q2764:U2764"/>
    <mergeCell ref="L2765:P2765"/>
    <mergeCell ref="Q2765:U2765"/>
    <mergeCell ref="L2766:P2766"/>
    <mergeCell ref="Q2766:U2766"/>
    <mergeCell ref="L2761:P2761"/>
    <mergeCell ref="Q2761:U2761"/>
    <mergeCell ref="L2762:P2762"/>
    <mergeCell ref="Q2762:U2762"/>
    <mergeCell ref="L2763:P2763"/>
    <mergeCell ref="Q2763:U2763"/>
    <mergeCell ref="L2776:P2776"/>
    <mergeCell ref="Q2776:U2776"/>
    <mergeCell ref="L2777:P2777"/>
    <mergeCell ref="Q2777:U2777"/>
    <mergeCell ref="L2778:P2778"/>
    <mergeCell ref="Q2778:U2778"/>
    <mergeCell ref="L2773:P2773"/>
    <mergeCell ref="Q2773:U2773"/>
    <mergeCell ref="L2774:P2774"/>
    <mergeCell ref="Q2774:U2774"/>
    <mergeCell ref="L2775:P2775"/>
    <mergeCell ref="Q2775:U2775"/>
    <mergeCell ref="L2770:P2770"/>
    <mergeCell ref="Q2770:U2770"/>
    <mergeCell ref="L2771:P2771"/>
    <mergeCell ref="Q2771:U2771"/>
    <mergeCell ref="L2772:P2772"/>
    <mergeCell ref="Q2772:U2772"/>
    <mergeCell ref="L2785:P2785"/>
    <mergeCell ref="Q2785:U2785"/>
    <mergeCell ref="L2786:P2786"/>
    <mergeCell ref="Q2786:U2786"/>
    <mergeCell ref="L2787:P2787"/>
    <mergeCell ref="Q2787:U2787"/>
    <mergeCell ref="L2782:P2782"/>
    <mergeCell ref="Q2782:U2782"/>
    <mergeCell ref="L2783:P2783"/>
    <mergeCell ref="Q2783:U2783"/>
    <mergeCell ref="L2784:P2784"/>
    <mergeCell ref="Q2784:U2784"/>
    <mergeCell ref="L2779:P2779"/>
    <mergeCell ref="Q2779:U2779"/>
    <mergeCell ref="L2780:P2780"/>
    <mergeCell ref="Q2780:U2780"/>
    <mergeCell ref="L2781:P2781"/>
    <mergeCell ref="Q2781:U2781"/>
    <mergeCell ref="L2794:P2794"/>
    <mergeCell ref="Q2794:U2794"/>
    <mergeCell ref="L2795:P2795"/>
    <mergeCell ref="Q2795:U2795"/>
    <mergeCell ref="L2796:P2796"/>
    <mergeCell ref="Q2796:U2796"/>
    <mergeCell ref="L2791:P2791"/>
    <mergeCell ref="Q2791:U2791"/>
    <mergeCell ref="L2792:P2792"/>
    <mergeCell ref="Q2792:U2792"/>
    <mergeCell ref="L2793:P2793"/>
    <mergeCell ref="Q2793:U2793"/>
    <mergeCell ref="L2788:P2788"/>
    <mergeCell ref="Q2788:U2788"/>
    <mergeCell ref="L2789:P2789"/>
    <mergeCell ref="Q2789:U2789"/>
    <mergeCell ref="L2790:P2790"/>
    <mergeCell ref="Q2790:U2790"/>
    <mergeCell ref="L2803:P2803"/>
    <mergeCell ref="Q2803:U2803"/>
    <mergeCell ref="L2804:P2804"/>
    <mergeCell ref="Q2804:U2804"/>
    <mergeCell ref="L2805:P2805"/>
    <mergeCell ref="Q2805:U2805"/>
    <mergeCell ref="L2800:P2800"/>
    <mergeCell ref="Q2800:U2800"/>
    <mergeCell ref="L2801:P2801"/>
    <mergeCell ref="Q2801:U2801"/>
    <mergeCell ref="L2802:P2802"/>
    <mergeCell ref="Q2802:U2802"/>
    <mergeCell ref="L2797:P2797"/>
    <mergeCell ref="Q2797:U2797"/>
    <mergeCell ref="L2798:P2798"/>
    <mergeCell ref="Q2798:U2798"/>
    <mergeCell ref="L2799:P2799"/>
    <mergeCell ref="Q2799:U2799"/>
    <mergeCell ref="L2812:P2812"/>
    <mergeCell ref="Q2812:U2812"/>
    <mergeCell ref="L2813:P2813"/>
    <mergeCell ref="Q2813:U2813"/>
    <mergeCell ref="L2814:P2814"/>
    <mergeCell ref="Q2814:U2814"/>
    <mergeCell ref="L2809:P2809"/>
    <mergeCell ref="Q2809:U2809"/>
    <mergeCell ref="L2810:P2810"/>
    <mergeCell ref="Q2810:U2810"/>
    <mergeCell ref="L2811:P2811"/>
    <mergeCell ref="Q2811:U2811"/>
    <mergeCell ref="L2806:P2806"/>
    <mergeCell ref="Q2806:U2806"/>
    <mergeCell ref="L2807:P2807"/>
    <mergeCell ref="Q2807:U2807"/>
    <mergeCell ref="L2808:P2808"/>
    <mergeCell ref="Q2808:U2808"/>
    <mergeCell ref="L2821:P2821"/>
    <mergeCell ref="Q2821:U2821"/>
    <mergeCell ref="L2822:P2822"/>
    <mergeCell ref="Q2822:U2822"/>
    <mergeCell ref="L2823:P2823"/>
    <mergeCell ref="Q2823:U2823"/>
    <mergeCell ref="L2818:P2818"/>
    <mergeCell ref="Q2818:U2818"/>
    <mergeCell ref="L2819:P2819"/>
    <mergeCell ref="Q2819:U2819"/>
    <mergeCell ref="L2820:P2820"/>
    <mergeCell ref="Q2820:U2820"/>
    <mergeCell ref="L2815:P2815"/>
    <mergeCell ref="Q2815:U2815"/>
    <mergeCell ref="L2816:P2816"/>
    <mergeCell ref="Q2816:U2816"/>
    <mergeCell ref="L2817:P2817"/>
    <mergeCell ref="Q2817:U2817"/>
    <mergeCell ref="L2830:P2830"/>
    <mergeCell ref="Q2830:U2830"/>
    <mergeCell ref="L2831:P2831"/>
    <mergeCell ref="Q2831:U2831"/>
    <mergeCell ref="L2832:P2832"/>
    <mergeCell ref="Q2832:U2832"/>
    <mergeCell ref="L2827:P2827"/>
    <mergeCell ref="Q2827:U2827"/>
    <mergeCell ref="L2828:P2828"/>
    <mergeCell ref="Q2828:U2828"/>
    <mergeCell ref="L2829:P2829"/>
    <mergeCell ref="Q2829:U2829"/>
    <mergeCell ref="L2824:P2824"/>
    <mergeCell ref="Q2824:U2824"/>
    <mergeCell ref="L2825:P2825"/>
    <mergeCell ref="Q2825:U2825"/>
    <mergeCell ref="L2826:P2826"/>
    <mergeCell ref="Q2826:U2826"/>
    <mergeCell ref="L2839:P2839"/>
    <mergeCell ref="Q2839:U2839"/>
    <mergeCell ref="L2840:P2840"/>
    <mergeCell ref="Q2840:U2840"/>
    <mergeCell ref="L2841:P2841"/>
    <mergeCell ref="Q2841:U2841"/>
    <mergeCell ref="L2836:P2836"/>
    <mergeCell ref="Q2836:U2836"/>
    <mergeCell ref="L2837:P2837"/>
    <mergeCell ref="Q2837:U2837"/>
    <mergeCell ref="L2838:P2838"/>
    <mergeCell ref="Q2838:U2838"/>
    <mergeCell ref="L2833:P2833"/>
    <mergeCell ref="Q2833:U2833"/>
    <mergeCell ref="L2834:P2834"/>
    <mergeCell ref="Q2834:U2834"/>
    <mergeCell ref="L2835:P2835"/>
    <mergeCell ref="Q2835:U2835"/>
    <mergeCell ref="L2848:P2848"/>
    <mergeCell ref="Q2848:U2848"/>
    <mergeCell ref="L2849:P2849"/>
    <mergeCell ref="Q2849:U2849"/>
    <mergeCell ref="L2850:P2850"/>
    <mergeCell ref="Q2850:U2850"/>
    <mergeCell ref="L2845:P2845"/>
    <mergeCell ref="Q2845:U2845"/>
    <mergeCell ref="L2846:P2846"/>
    <mergeCell ref="Q2846:U2846"/>
    <mergeCell ref="L2847:P2847"/>
    <mergeCell ref="Q2847:U2847"/>
    <mergeCell ref="L2842:P2842"/>
    <mergeCell ref="Q2842:U2842"/>
    <mergeCell ref="L2843:P2843"/>
    <mergeCell ref="Q2843:U2843"/>
    <mergeCell ref="L2844:P2844"/>
    <mergeCell ref="Q2844:U2844"/>
    <mergeCell ref="L2857:P2857"/>
    <mergeCell ref="Q2857:U2857"/>
    <mergeCell ref="L2858:P2858"/>
    <mergeCell ref="Q2858:U2858"/>
    <mergeCell ref="L2859:P2859"/>
    <mergeCell ref="Q2859:U2859"/>
    <mergeCell ref="L2854:P2854"/>
    <mergeCell ref="Q2854:U2854"/>
    <mergeCell ref="L2855:P2855"/>
    <mergeCell ref="Q2855:U2855"/>
    <mergeCell ref="L2856:P2856"/>
    <mergeCell ref="Q2856:U2856"/>
    <mergeCell ref="L2851:P2851"/>
    <mergeCell ref="Q2851:U2851"/>
    <mergeCell ref="L2852:P2852"/>
    <mergeCell ref="Q2852:U2852"/>
    <mergeCell ref="L2853:P2853"/>
    <mergeCell ref="Q2853:U2853"/>
    <mergeCell ref="L2866:P2866"/>
    <mergeCell ref="Q2866:U2866"/>
    <mergeCell ref="L2867:P2867"/>
    <mergeCell ref="Q2867:U2867"/>
    <mergeCell ref="L2868:P2868"/>
    <mergeCell ref="Q2868:U2868"/>
    <mergeCell ref="L2863:P2863"/>
    <mergeCell ref="Q2863:U2863"/>
    <mergeCell ref="L2864:P2864"/>
    <mergeCell ref="Q2864:U2864"/>
    <mergeCell ref="L2865:P2865"/>
    <mergeCell ref="Q2865:U2865"/>
    <mergeCell ref="L2860:P2860"/>
    <mergeCell ref="Q2860:U2860"/>
    <mergeCell ref="L2861:P2861"/>
    <mergeCell ref="Q2861:U2861"/>
    <mergeCell ref="L2862:P2862"/>
    <mergeCell ref="Q2862:U2862"/>
    <mergeCell ref="L2875:P2875"/>
    <mergeCell ref="Q2875:U2875"/>
    <mergeCell ref="L2876:P2876"/>
    <mergeCell ref="Q2876:U2876"/>
    <mergeCell ref="L2877:P2877"/>
    <mergeCell ref="Q2877:U2877"/>
    <mergeCell ref="L2872:P2872"/>
    <mergeCell ref="Q2872:U2872"/>
    <mergeCell ref="L2873:P2873"/>
    <mergeCell ref="Q2873:U2873"/>
    <mergeCell ref="L2874:P2874"/>
    <mergeCell ref="Q2874:U2874"/>
    <mergeCell ref="L2869:P2869"/>
    <mergeCell ref="Q2869:U2869"/>
    <mergeCell ref="L2870:P2870"/>
    <mergeCell ref="Q2870:U2870"/>
    <mergeCell ref="L2871:P2871"/>
    <mergeCell ref="Q2871:U2871"/>
    <mergeCell ref="L2884:P2884"/>
    <mergeCell ref="Q2884:U2884"/>
    <mergeCell ref="L2885:P2885"/>
    <mergeCell ref="Q2885:U2885"/>
    <mergeCell ref="L2886:P2886"/>
    <mergeCell ref="Q2886:U2886"/>
    <mergeCell ref="L2881:P2881"/>
    <mergeCell ref="Q2881:U2881"/>
    <mergeCell ref="L2882:P2882"/>
    <mergeCell ref="Q2882:U2882"/>
    <mergeCell ref="L2883:P2883"/>
    <mergeCell ref="Q2883:U2883"/>
    <mergeCell ref="L2878:P2878"/>
    <mergeCell ref="Q2878:U2878"/>
    <mergeCell ref="L2879:P2879"/>
    <mergeCell ref="Q2879:U2879"/>
    <mergeCell ref="L2880:P2880"/>
    <mergeCell ref="Q2880:U2880"/>
    <mergeCell ref="L2893:P2893"/>
    <mergeCell ref="Q2893:U2893"/>
    <mergeCell ref="L2894:P2894"/>
    <mergeCell ref="Q2894:U2894"/>
    <mergeCell ref="L2895:P2895"/>
    <mergeCell ref="Q2895:U2895"/>
    <mergeCell ref="L2890:P2890"/>
    <mergeCell ref="Q2890:U2890"/>
    <mergeCell ref="L2891:P2891"/>
    <mergeCell ref="Q2891:U2891"/>
    <mergeCell ref="L2892:P2892"/>
    <mergeCell ref="Q2892:U2892"/>
    <mergeCell ref="L2887:P2887"/>
    <mergeCell ref="Q2887:U2887"/>
    <mergeCell ref="L2888:P2888"/>
    <mergeCell ref="Q2888:U2888"/>
    <mergeCell ref="L2889:P2889"/>
    <mergeCell ref="Q2889:U2889"/>
    <mergeCell ref="L2902:P2902"/>
    <mergeCell ref="Q2902:U2902"/>
    <mergeCell ref="L2903:P2903"/>
    <mergeCell ref="Q2903:U2903"/>
    <mergeCell ref="L2904:P2904"/>
    <mergeCell ref="Q2904:U2904"/>
    <mergeCell ref="L2899:P2899"/>
    <mergeCell ref="Q2899:U2899"/>
    <mergeCell ref="L2900:P2900"/>
    <mergeCell ref="Q2900:U2900"/>
    <mergeCell ref="L2901:P2901"/>
    <mergeCell ref="Q2901:U2901"/>
    <mergeCell ref="L2896:P2896"/>
    <mergeCell ref="Q2896:U2896"/>
    <mergeCell ref="L2897:P2897"/>
    <mergeCell ref="Q2897:U2897"/>
    <mergeCell ref="L2898:P2898"/>
    <mergeCell ref="Q2898:U2898"/>
    <mergeCell ref="L2911:P2911"/>
    <mergeCell ref="Q2911:U2911"/>
    <mergeCell ref="L2912:P2912"/>
    <mergeCell ref="Q2912:U2912"/>
    <mergeCell ref="L2913:P2913"/>
    <mergeCell ref="Q2913:U2913"/>
    <mergeCell ref="L2908:P2908"/>
    <mergeCell ref="Q2908:U2908"/>
    <mergeCell ref="L2909:P2909"/>
    <mergeCell ref="Q2909:U2909"/>
    <mergeCell ref="L2910:P2910"/>
    <mergeCell ref="Q2910:U2910"/>
    <mergeCell ref="L2905:P2905"/>
    <mergeCell ref="Q2905:U2905"/>
    <mergeCell ref="L2906:P2906"/>
    <mergeCell ref="Q2906:U2906"/>
    <mergeCell ref="L2907:P2907"/>
    <mergeCell ref="Q2907:U2907"/>
    <mergeCell ref="L2920:P2920"/>
    <mergeCell ref="Q2920:U2920"/>
    <mergeCell ref="L2921:P2921"/>
    <mergeCell ref="Q2921:U2921"/>
    <mergeCell ref="L2922:P2922"/>
    <mergeCell ref="Q2922:U2922"/>
    <mergeCell ref="L2917:P2917"/>
    <mergeCell ref="Q2917:U2917"/>
    <mergeCell ref="L2918:P2918"/>
    <mergeCell ref="Q2918:U2918"/>
    <mergeCell ref="L2919:P2919"/>
    <mergeCell ref="Q2919:U2919"/>
    <mergeCell ref="L2914:P2914"/>
    <mergeCell ref="Q2914:U2914"/>
    <mergeCell ref="L2915:P2915"/>
    <mergeCell ref="Q2915:U2915"/>
    <mergeCell ref="L2916:P2916"/>
    <mergeCell ref="Q2916:U2916"/>
    <mergeCell ref="L2929:P2929"/>
    <mergeCell ref="Q2929:U2929"/>
    <mergeCell ref="L2930:P2930"/>
    <mergeCell ref="Q2930:U2930"/>
    <mergeCell ref="L2931:P2931"/>
    <mergeCell ref="Q2931:U2931"/>
    <mergeCell ref="L2926:P2926"/>
    <mergeCell ref="Q2926:U2926"/>
    <mergeCell ref="L2927:P2927"/>
    <mergeCell ref="Q2927:U2927"/>
    <mergeCell ref="L2928:P2928"/>
    <mergeCell ref="Q2928:U2928"/>
    <mergeCell ref="L2923:P2923"/>
    <mergeCell ref="Q2923:U2923"/>
    <mergeCell ref="L2924:P2924"/>
    <mergeCell ref="Q2924:U2924"/>
    <mergeCell ref="L2925:P2925"/>
    <mergeCell ref="Q2925:U2925"/>
    <mergeCell ref="L2938:P2938"/>
    <mergeCell ref="Q2938:U2938"/>
    <mergeCell ref="L2939:P2939"/>
    <mergeCell ref="Q2939:U2939"/>
    <mergeCell ref="L2940:P2940"/>
    <mergeCell ref="Q2940:U2940"/>
    <mergeCell ref="L2935:P2935"/>
    <mergeCell ref="Q2935:U2935"/>
    <mergeCell ref="L2936:P2936"/>
    <mergeCell ref="Q2936:U2936"/>
    <mergeCell ref="L2937:P2937"/>
    <mergeCell ref="Q2937:U2937"/>
    <mergeCell ref="L2932:P2932"/>
    <mergeCell ref="Q2932:U2932"/>
    <mergeCell ref="L2933:P2933"/>
    <mergeCell ref="Q2933:U2933"/>
    <mergeCell ref="L2934:P2934"/>
    <mergeCell ref="Q2934:U2934"/>
    <mergeCell ref="L2947:P2947"/>
    <mergeCell ref="Q2947:U2947"/>
    <mergeCell ref="L2948:P2948"/>
    <mergeCell ref="Q2948:U2948"/>
    <mergeCell ref="L2949:P2949"/>
    <mergeCell ref="Q2949:U2949"/>
    <mergeCell ref="L2944:P2944"/>
    <mergeCell ref="Q2944:U2944"/>
    <mergeCell ref="L2945:P2945"/>
    <mergeCell ref="Q2945:U2945"/>
    <mergeCell ref="L2946:P2946"/>
    <mergeCell ref="Q2946:U2946"/>
    <mergeCell ref="L2941:P2941"/>
    <mergeCell ref="Q2941:U2941"/>
    <mergeCell ref="L2942:P2942"/>
    <mergeCell ref="Q2942:U2942"/>
    <mergeCell ref="L2943:P2943"/>
    <mergeCell ref="Q2943:U2943"/>
    <mergeCell ref="L2956:P2956"/>
    <mergeCell ref="Q2956:U2956"/>
    <mergeCell ref="L2957:P2957"/>
    <mergeCell ref="Q2957:U2957"/>
    <mergeCell ref="L2958:P2958"/>
    <mergeCell ref="Q2958:U2958"/>
    <mergeCell ref="L2953:P2953"/>
    <mergeCell ref="Q2953:U2953"/>
    <mergeCell ref="L2954:P2954"/>
    <mergeCell ref="Q2954:U2954"/>
    <mergeCell ref="L2955:P2955"/>
    <mergeCell ref="Q2955:U2955"/>
    <mergeCell ref="L2950:P2950"/>
    <mergeCell ref="Q2950:U2950"/>
    <mergeCell ref="L2951:P2951"/>
    <mergeCell ref="Q2951:U2951"/>
    <mergeCell ref="L2952:P2952"/>
    <mergeCell ref="Q2952:U2952"/>
    <mergeCell ref="L2965:P2965"/>
    <mergeCell ref="Q2965:U2965"/>
    <mergeCell ref="L2966:P2966"/>
    <mergeCell ref="Q2966:U2966"/>
    <mergeCell ref="L2967:P2967"/>
    <mergeCell ref="Q2967:U2967"/>
    <mergeCell ref="L2962:P2962"/>
    <mergeCell ref="Q2962:U2962"/>
    <mergeCell ref="L2963:P2963"/>
    <mergeCell ref="Q2963:U2963"/>
    <mergeCell ref="L2964:P2964"/>
    <mergeCell ref="Q2964:U2964"/>
    <mergeCell ref="L2959:P2959"/>
    <mergeCell ref="Q2959:U2959"/>
    <mergeCell ref="L2960:P2960"/>
    <mergeCell ref="Q2960:U2960"/>
    <mergeCell ref="L2961:P2961"/>
    <mergeCell ref="Q2961:U2961"/>
    <mergeCell ref="L2974:P2974"/>
    <mergeCell ref="Q2974:U2974"/>
    <mergeCell ref="L2975:P2975"/>
    <mergeCell ref="Q2975:U2975"/>
    <mergeCell ref="L2976:P2976"/>
    <mergeCell ref="Q2976:U2976"/>
    <mergeCell ref="L2971:P2971"/>
    <mergeCell ref="Q2971:U2971"/>
    <mergeCell ref="L2972:P2972"/>
    <mergeCell ref="Q2972:U2972"/>
    <mergeCell ref="L2973:P2973"/>
    <mergeCell ref="Q2973:U2973"/>
    <mergeCell ref="L2968:P2968"/>
    <mergeCell ref="Q2968:U2968"/>
    <mergeCell ref="L2969:P2969"/>
    <mergeCell ref="Q2969:U2969"/>
    <mergeCell ref="L2970:P2970"/>
    <mergeCell ref="Q2970:U2970"/>
    <mergeCell ref="L2983:P2983"/>
    <mergeCell ref="Q2983:U2983"/>
    <mergeCell ref="L2984:P2984"/>
    <mergeCell ref="Q2984:U2984"/>
    <mergeCell ref="L2985:P2985"/>
    <mergeCell ref="Q2985:U2985"/>
    <mergeCell ref="L2980:P2980"/>
    <mergeCell ref="Q2980:U2980"/>
    <mergeCell ref="L2981:P2981"/>
    <mergeCell ref="Q2981:U2981"/>
    <mergeCell ref="L2982:P2982"/>
    <mergeCell ref="Q2982:U2982"/>
    <mergeCell ref="L2977:P2977"/>
    <mergeCell ref="Q2977:U2977"/>
    <mergeCell ref="L2978:P2978"/>
    <mergeCell ref="Q2978:U2978"/>
    <mergeCell ref="L2979:P2979"/>
    <mergeCell ref="Q2979:U2979"/>
    <mergeCell ref="L2992:P2992"/>
    <mergeCell ref="Q2992:U2992"/>
    <mergeCell ref="L2993:P2993"/>
    <mergeCell ref="Q2993:U2993"/>
    <mergeCell ref="L2994:P2994"/>
    <mergeCell ref="Q2994:U2994"/>
    <mergeCell ref="L2989:P2989"/>
    <mergeCell ref="Q2989:U2989"/>
    <mergeCell ref="L2990:P2990"/>
    <mergeCell ref="Q2990:U2990"/>
    <mergeCell ref="L2991:P2991"/>
    <mergeCell ref="Q2991:U2991"/>
    <mergeCell ref="L2986:P2986"/>
    <mergeCell ref="Q2986:U2986"/>
    <mergeCell ref="L2987:P2987"/>
    <mergeCell ref="Q2987:U2987"/>
    <mergeCell ref="L2988:P2988"/>
    <mergeCell ref="Q2988:U2988"/>
    <mergeCell ref="L3001:P3001"/>
    <mergeCell ref="Q3001:U3001"/>
    <mergeCell ref="L3002:P3002"/>
    <mergeCell ref="Q3002:U3002"/>
    <mergeCell ref="L3003:P3003"/>
    <mergeCell ref="Q3003:U3003"/>
    <mergeCell ref="L2998:P2998"/>
    <mergeCell ref="Q2998:U2998"/>
    <mergeCell ref="L2999:P2999"/>
    <mergeCell ref="Q2999:U2999"/>
    <mergeCell ref="L3000:P3000"/>
    <mergeCell ref="Q3000:U3000"/>
    <mergeCell ref="L2995:P2995"/>
    <mergeCell ref="Q2995:U2995"/>
    <mergeCell ref="L2996:P2996"/>
    <mergeCell ref="Q2996:U2996"/>
    <mergeCell ref="L2997:P2997"/>
    <mergeCell ref="Q2997:U2997"/>
    <mergeCell ref="L3010:P3010"/>
    <mergeCell ref="Q3010:U3010"/>
    <mergeCell ref="L3011:P3011"/>
    <mergeCell ref="Q3011:U3011"/>
    <mergeCell ref="L3012:P3012"/>
    <mergeCell ref="Q3012:U3012"/>
    <mergeCell ref="L3007:P3007"/>
    <mergeCell ref="Q3007:U3007"/>
    <mergeCell ref="L3008:P3008"/>
    <mergeCell ref="Q3008:U3008"/>
    <mergeCell ref="L3009:P3009"/>
    <mergeCell ref="Q3009:U3009"/>
    <mergeCell ref="L3004:P3004"/>
    <mergeCell ref="Q3004:U3004"/>
    <mergeCell ref="L3005:P3005"/>
    <mergeCell ref="Q3005:U3005"/>
    <mergeCell ref="L3006:P3006"/>
    <mergeCell ref="Q3006:U3006"/>
    <mergeCell ref="L3019:P3019"/>
    <mergeCell ref="Q3019:U3019"/>
    <mergeCell ref="L3020:P3020"/>
    <mergeCell ref="Q3020:U3020"/>
    <mergeCell ref="L3021:P3021"/>
    <mergeCell ref="Q3021:U3021"/>
    <mergeCell ref="L3016:P3016"/>
    <mergeCell ref="Q3016:U3016"/>
    <mergeCell ref="L3017:P3017"/>
    <mergeCell ref="Q3017:U3017"/>
    <mergeCell ref="L3018:P3018"/>
    <mergeCell ref="Q3018:U3018"/>
    <mergeCell ref="L3013:P3013"/>
    <mergeCell ref="Q3013:U3013"/>
    <mergeCell ref="L3014:P3014"/>
    <mergeCell ref="Q3014:U3014"/>
    <mergeCell ref="L3015:P3015"/>
    <mergeCell ref="Q3015:U3015"/>
    <mergeCell ref="L3028:P3028"/>
    <mergeCell ref="Q3028:U3028"/>
    <mergeCell ref="L3029:P3029"/>
    <mergeCell ref="Q3029:U3029"/>
    <mergeCell ref="L3030:P3030"/>
    <mergeCell ref="Q3030:U3030"/>
    <mergeCell ref="L3025:P3025"/>
    <mergeCell ref="Q3025:U3025"/>
    <mergeCell ref="L3026:P3026"/>
    <mergeCell ref="Q3026:U3026"/>
    <mergeCell ref="L3027:P3027"/>
    <mergeCell ref="Q3027:U3027"/>
    <mergeCell ref="L3022:P3022"/>
    <mergeCell ref="Q3022:U3022"/>
    <mergeCell ref="L3023:P3023"/>
    <mergeCell ref="Q3023:U3023"/>
    <mergeCell ref="L3024:P3024"/>
    <mergeCell ref="Q3024:U3024"/>
    <mergeCell ref="L3037:P3037"/>
    <mergeCell ref="Q3037:U3037"/>
    <mergeCell ref="L3038:P3038"/>
    <mergeCell ref="Q3038:U3038"/>
    <mergeCell ref="L3039:P3039"/>
    <mergeCell ref="Q3039:U3039"/>
    <mergeCell ref="L3034:P3034"/>
    <mergeCell ref="Q3034:U3034"/>
    <mergeCell ref="L3035:P3035"/>
    <mergeCell ref="Q3035:U3035"/>
    <mergeCell ref="L3036:P3036"/>
    <mergeCell ref="Q3036:U3036"/>
    <mergeCell ref="L3031:P3031"/>
    <mergeCell ref="Q3031:U3031"/>
    <mergeCell ref="L3032:P3032"/>
    <mergeCell ref="Q3032:U3032"/>
    <mergeCell ref="L3033:P3033"/>
    <mergeCell ref="Q3033:U3033"/>
    <mergeCell ref="L3046:P3046"/>
    <mergeCell ref="Q3046:U3046"/>
    <mergeCell ref="L3047:P3047"/>
    <mergeCell ref="Q3047:U3047"/>
    <mergeCell ref="L3048:P3048"/>
    <mergeCell ref="Q3048:U3048"/>
    <mergeCell ref="L3043:P3043"/>
    <mergeCell ref="Q3043:U3043"/>
    <mergeCell ref="L3044:P3044"/>
    <mergeCell ref="Q3044:U3044"/>
    <mergeCell ref="L3045:P3045"/>
    <mergeCell ref="Q3045:U3045"/>
    <mergeCell ref="L3040:P3040"/>
    <mergeCell ref="Q3040:U3040"/>
    <mergeCell ref="L3041:P3041"/>
    <mergeCell ref="Q3041:U3041"/>
    <mergeCell ref="L3042:P3042"/>
    <mergeCell ref="Q3042:U3042"/>
    <mergeCell ref="L3055:P3055"/>
    <mergeCell ref="Q3055:U3055"/>
    <mergeCell ref="L3056:P3056"/>
    <mergeCell ref="Q3056:U3056"/>
    <mergeCell ref="L3057:P3057"/>
    <mergeCell ref="Q3057:U3057"/>
    <mergeCell ref="L3052:P3052"/>
    <mergeCell ref="Q3052:U3052"/>
    <mergeCell ref="L3053:P3053"/>
    <mergeCell ref="Q3053:U3053"/>
    <mergeCell ref="L3054:P3054"/>
    <mergeCell ref="Q3054:U3054"/>
    <mergeCell ref="L3049:P3049"/>
    <mergeCell ref="Q3049:U3049"/>
    <mergeCell ref="L3050:P3050"/>
    <mergeCell ref="Q3050:U3050"/>
    <mergeCell ref="L3051:P3051"/>
    <mergeCell ref="Q3051:U3051"/>
    <mergeCell ref="L3064:P3064"/>
    <mergeCell ref="Q3064:U3064"/>
    <mergeCell ref="L3065:P3065"/>
    <mergeCell ref="Q3065:U3065"/>
    <mergeCell ref="L3066:P3066"/>
    <mergeCell ref="Q3066:U3066"/>
    <mergeCell ref="L3061:P3061"/>
    <mergeCell ref="Q3061:U3061"/>
    <mergeCell ref="L3062:P3062"/>
    <mergeCell ref="Q3062:U3062"/>
    <mergeCell ref="L3063:P3063"/>
    <mergeCell ref="Q3063:U3063"/>
    <mergeCell ref="L3058:P3058"/>
    <mergeCell ref="Q3058:U3058"/>
    <mergeCell ref="L3059:P3059"/>
    <mergeCell ref="Q3059:U3059"/>
    <mergeCell ref="L3060:P3060"/>
    <mergeCell ref="Q3060:U3060"/>
    <mergeCell ref="L3073:P3073"/>
    <mergeCell ref="Q3073:U3073"/>
    <mergeCell ref="L3074:P3074"/>
    <mergeCell ref="Q3074:U3074"/>
    <mergeCell ref="L3075:P3075"/>
    <mergeCell ref="Q3075:U3075"/>
    <mergeCell ref="L3070:P3070"/>
    <mergeCell ref="Q3070:U3070"/>
    <mergeCell ref="L3071:P3071"/>
    <mergeCell ref="Q3071:U3071"/>
    <mergeCell ref="L3072:P3072"/>
    <mergeCell ref="Q3072:U3072"/>
    <mergeCell ref="L3067:P3067"/>
    <mergeCell ref="Q3067:U3067"/>
    <mergeCell ref="L3068:P3068"/>
    <mergeCell ref="Q3068:U3068"/>
    <mergeCell ref="L3069:P3069"/>
    <mergeCell ref="Q3069:U3069"/>
    <mergeCell ref="L3082:P3082"/>
    <mergeCell ref="Q3082:U3082"/>
    <mergeCell ref="L3083:P3083"/>
    <mergeCell ref="Q3083:U3083"/>
    <mergeCell ref="L3084:P3084"/>
    <mergeCell ref="Q3084:U3084"/>
    <mergeCell ref="L3079:P3079"/>
    <mergeCell ref="Q3079:U3079"/>
    <mergeCell ref="L3080:P3080"/>
    <mergeCell ref="Q3080:U3080"/>
    <mergeCell ref="L3081:P3081"/>
    <mergeCell ref="Q3081:U3081"/>
    <mergeCell ref="L3076:P3076"/>
    <mergeCell ref="Q3076:U3076"/>
    <mergeCell ref="L3077:P3077"/>
    <mergeCell ref="Q3077:U3077"/>
    <mergeCell ref="L3078:P3078"/>
    <mergeCell ref="Q3078:U3078"/>
    <mergeCell ref="R1895:U1895"/>
    <mergeCell ref="B1890:U1890"/>
    <mergeCell ref="B1889:U1889"/>
    <mergeCell ref="B1893:Q1893"/>
    <mergeCell ref="B1894:Q1894"/>
    <mergeCell ref="B1895:Q1895"/>
    <mergeCell ref="B1892:U1892"/>
    <mergeCell ref="B1888:U1888"/>
    <mergeCell ref="B1898:U1898"/>
    <mergeCell ref="R1893:U1893"/>
    <mergeCell ref="B1896:Q1896"/>
    <mergeCell ref="R1896:U1896"/>
    <mergeCell ref="Q1926:U1926"/>
    <mergeCell ref="L1925:P1925"/>
    <mergeCell ref="E1925:K1925"/>
    <mergeCell ref="B1925:D1925"/>
    <mergeCell ref="B1922:P1922"/>
    <mergeCell ref="Q1922:U1922"/>
    <mergeCell ref="B1923:P1923"/>
    <mergeCell ref="Q1923:U1923"/>
    <mergeCell ref="B1924:U1924"/>
    <mergeCell ref="B1919:P1919"/>
    <mergeCell ref="Q1919:U1919"/>
    <mergeCell ref="B1920:P1920"/>
    <mergeCell ref="Q1920:U1920"/>
    <mergeCell ref="B1921:P1921"/>
    <mergeCell ref="Q1921:U1921"/>
    <mergeCell ref="B1916:P1916"/>
    <mergeCell ref="Q1916:U1916"/>
    <mergeCell ref="B1917:P1917"/>
    <mergeCell ref="Q1917:U1917"/>
    <mergeCell ref="B1918:P1918"/>
  </mergeCells>
  <conditionalFormatting sqref="C26:C118">
    <cfRule type="cellIs" dxfId="18" priority="20" operator="equal">
      <formula>93</formula>
    </cfRule>
  </conditionalFormatting>
  <conditionalFormatting sqref="C119:C211">
    <cfRule type="cellIs" dxfId="17" priority="19" operator="equal">
      <formula>93</formula>
    </cfRule>
  </conditionalFormatting>
  <conditionalFormatting sqref="C212:C304">
    <cfRule type="cellIs" dxfId="16" priority="18" operator="equal">
      <formula>93</formula>
    </cfRule>
  </conditionalFormatting>
  <conditionalFormatting sqref="C305:C397">
    <cfRule type="cellIs" dxfId="15" priority="17" operator="equal">
      <formula>93</formula>
    </cfRule>
  </conditionalFormatting>
  <conditionalFormatting sqref="C398:C490">
    <cfRule type="cellIs" dxfId="14" priority="16" operator="equal">
      <formula>93</formula>
    </cfRule>
  </conditionalFormatting>
  <conditionalFormatting sqref="C491:C583">
    <cfRule type="cellIs" dxfId="13" priority="15" operator="equal">
      <formula>93</formula>
    </cfRule>
  </conditionalFormatting>
  <conditionalFormatting sqref="C584:C676">
    <cfRule type="cellIs" dxfId="12" priority="14" operator="equal">
      <formula>93</formula>
    </cfRule>
  </conditionalFormatting>
  <conditionalFormatting sqref="C677:C769">
    <cfRule type="cellIs" dxfId="11" priority="13" operator="equal">
      <formula>93</formula>
    </cfRule>
  </conditionalFormatting>
  <conditionalFormatting sqref="C770:C862">
    <cfRule type="cellIs" dxfId="10" priority="12" operator="equal">
      <formula>93</formula>
    </cfRule>
  </conditionalFormatting>
  <conditionalFormatting sqref="C863:C955">
    <cfRule type="cellIs" dxfId="9" priority="11" operator="equal">
      <formula>93</formula>
    </cfRule>
  </conditionalFormatting>
  <conditionalFormatting sqref="C956:C1048">
    <cfRule type="cellIs" dxfId="8" priority="10" operator="equal">
      <formula>93</formula>
    </cfRule>
  </conditionalFormatting>
  <conditionalFormatting sqref="C1049:C1141">
    <cfRule type="cellIs" dxfId="7" priority="9" operator="equal">
      <formula>93</formula>
    </cfRule>
  </conditionalFormatting>
  <conditionalFormatting sqref="C1142:C1234">
    <cfRule type="cellIs" dxfId="6" priority="8" operator="equal">
      <formula>93</formula>
    </cfRule>
  </conditionalFormatting>
  <conditionalFormatting sqref="C1235:C1327">
    <cfRule type="cellIs" dxfId="5" priority="6" operator="equal">
      <formula>93</formula>
    </cfRule>
  </conditionalFormatting>
  <conditionalFormatting sqref="C1328:C1420">
    <cfRule type="cellIs" dxfId="4" priority="5" operator="equal">
      <formula>93</formula>
    </cfRule>
  </conditionalFormatting>
  <conditionalFormatting sqref="C1421:C1513">
    <cfRule type="cellIs" dxfId="3" priority="4" operator="equal">
      <formula>93</formula>
    </cfRule>
  </conditionalFormatting>
  <conditionalFormatting sqref="C1514:C1606 C1793:C1885">
    <cfRule type="cellIs" dxfId="2" priority="3" operator="equal">
      <formula>93</formula>
    </cfRule>
  </conditionalFormatting>
  <conditionalFormatting sqref="C1607:C1699">
    <cfRule type="cellIs" dxfId="1" priority="2" operator="equal">
      <formula>93</formula>
    </cfRule>
  </conditionalFormatting>
  <conditionalFormatting sqref="C1700:C1792">
    <cfRule type="cellIs" dxfId="0" priority="1" operator="equal">
      <formula>93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8D9FDB5-56D5-4E56-8C44-08C3E4F918D2}">
          <x14:formula1>
            <xm:f>IF('1-SETUP'!$AA$4=24,CALC!$AF$115:$AF$138,IF('1-SETUP'!$AA$4=26,CALC!$AF$141:$AF$166,"Select Pay Period on 1-SETUP Sheet"))</xm:f>
          </x14:formula1>
          <xm:sqref>B1890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60314-78F5-40E7-926A-F159DF0E6CD6}">
  <dimension ref="A1:NC302"/>
  <sheetViews>
    <sheetView topLeftCell="A167" workbookViewId="0">
      <selection activeCell="A170" sqref="A170"/>
    </sheetView>
  </sheetViews>
  <sheetFormatPr defaultRowHeight="14.25" x14ac:dyDescent="0.45"/>
  <cols>
    <col min="1" max="1" width="14.19921875" customWidth="1"/>
    <col min="2" max="2" width="43.796875" bestFit="1" customWidth="1"/>
    <col min="3" max="3" width="11.86328125" bestFit="1" customWidth="1"/>
    <col min="4" max="4" width="10.53125" style="10" customWidth="1"/>
    <col min="5" max="32" width="10.53125" customWidth="1"/>
    <col min="33" max="33" width="43.796875" customWidth="1"/>
    <col min="34" max="367" width="10.53125" customWidth="1"/>
  </cols>
  <sheetData>
    <row r="1" spans="1:367" x14ac:dyDescent="0.45">
      <c r="A1" s="177" t="s">
        <v>82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  <c r="BL1" s="177"/>
      <c r="BM1" s="177"/>
      <c r="BN1" s="177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7"/>
      <c r="CF1" s="177"/>
      <c r="CG1" s="177"/>
      <c r="CH1" s="177"/>
      <c r="CI1" s="177"/>
      <c r="CJ1" s="177"/>
      <c r="CK1" s="177"/>
      <c r="CL1" s="177"/>
      <c r="CM1" s="177"/>
      <c r="CN1" s="177"/>
      <c r="CO1" s="177"/>
      <c r="CP1" s="177"/>
      <c r="CQ1" s="177"/>
      <c r="CR1" s="177"/>
      <c r="CS1" s="177"/>
      <c r="CT1" s="177"/>
      <c r="CU1" s="177"/>
      <c r="CV1" s="177"/>
      <c r="CW1" s="177"/>
      <c r="CX1" s="177"/>
      <c r="CY1" s="177"/>
      <c r="CZ1" s="177"/>
      <c r="DA1" s="177"/>
      <c r="DB1" s="177"/>
      <c r="DC1" s="177"/>
      <c r="DD1" s="177"/>
      <c r="DE1" s="177"/>
      <c r="DF1" s="177"/>
      <c r="DG1" s="177"/>
      <c r="DH1" s="177"/>
      <c r="DI1" s="177"/>
      <c r="DJ1" s="177"/>
      <c r="DK1" s="177"/>
      <c r="DL1" s="177"/>
      <c r="DM1" s="177"/>
      <c r="DN1" s="177"/>
      <c r="DO1" s="177"/>
      <c r="DP1" s="177"/>
      <c r="DQ1" s="177"/>
      <c r="DR1" s="177"/>
      <c r="DS1" s="177"/>
      <c r="DT1" s="177"/>
      <c r="DU1" s="177"/>
      <c r="DV1" s="177"/>
      <c r="DW1" s="177"/>
      <c r="DX1" s="177"/>
      <c r="DY1" s="177"/>
      <c r="DZ1" s="177"/>
      <c r="EA1" s="177"/>
      <c r="EB1" s="177"/>
      <c r="EC1" s="177"/>
      <c r="ED1" s="177"/>
      <c r="EE1" s="177"/>
      <c r="EF1" s="177"/>
      <c r="EG1" s="177"/>
      <c r="EH1" s="177"/>
      <c r="EI1" s="177"/>
      <c r="EJ1" s="177"/>
      <c r="EK1" s="177"/>
      <c r="EL1" s="177"/>
      <c r="EM1" s="177"/>
      <c r="EN1" s="177"/>
      <c r="EO1" s="177"/>
      <c r="EP1" s="177"/>
      <c r="EQ1" s="177"/>
      <c r="ER1" s="177"/>
      <c r="ES1" s="177"/>
      <c r="ET1" s="177"/>
      <c r="EU1" s="177"/>
      <c r="EV1" s="177"/>
      <c r="EW1" s="177"/>
      <c r="EX1" s="177"/>
      <c r="EY1" s="177"/>
      <c r="EZ1" s="177"/>
      <c r="FA1" s="177"/>
      <c r="FB1" s="177"/>
      <c r="FC1" s="177"/>
      <c r="FD1" s="177"/>
      <c r="FE1" s="177"/>
      <c r="FF1" s="177"/>
      <c r="FG1" s="177"/>
      <c r="FH1" s="177"/>
      <c r="FI1" s="177"/>
      <c r="FJ1" s="177"/>
      <c r="FK1" s="177"/>
      <c r="FL1" s="177"/>
      <c r="FM1" s="177"/>
      <c r="FN1" s="177"/>
      <c r="FO1" s="177"/>
      <c r="FP1" s="177"/>
      <c r="FQ1" s="177"/>
      <c r="FR1" s="177"/>
      <c r="FS1" s="177"/>
      <c r="FT1" s="177"/>
      <c r="FU1" s="177"/>
      <c r="FV1" s="177"/>
      <c r="FW1" s="177"/>
      <c r="FX1" s="177"/>
      <c r="FY1" s="177"/>
      <c r="FZ1" s="177"/>
      <c r="GA1" s="177"/>
      <c r="GB1" s="177"/>
      <c r="GC1" s="177"/>
      <c r="GD1" s="177"/>
      <c r="GE1" s="177"/>
      <c r="GF1" s="177"/>
      <c r="GG1" s="177"/>
      <c r="GH1" s="177"/>
      <c r="GI1" s="177"/>
      <c r="GJ1" s="177"/>
      <c r="GK1" s="177"/>
      <c r="GL1" s="177"/>
      <c r="GM1" s="177"/>
      <c r="GN1" s="177"/>
      <c r="GO1" s="177"/>
      <c r="GP1" s="177"/>
      <c r="GQ1" s="177"/>
      <c r="GR1" s="177"/>
      <c r="GS1" s="177"/>
      <c r="GT1" s="177"/>
      <c r="GU1" s="177"/>
      <c r="GV1" s="177"/>
      <c r="GW1" s="177"/>
      <c r="GX1" s="177"/>
      <c r="GY1" s="177"/>
      <c r="GZ1" s="177"/>
      <c r="HA1" s="177"/>
      <c r="HB1" s="177"/>
      <c r="HC1" s="177"/>
      <c r="HD1" s="177"/>
      <c r="HE1" s="177"/>
      <c r="HF1" s="177"/>
      <c r="HG1" s="177"/>
      <c r="HH1" s="177"/>
      <c r="HI1" s="177"/>
      <c r="HJ1" s="177"/>
      <c r="HK1" s="177"/>
      <c r="HL1" s="177"/>
      <c r="HM1" s="177"/>
      <c r="HN1" s="177"/>
      <c r="HO1" s="177"/>
      <c r="HP1" s="177"/>
      <c r="HQ1" s="177"/>
      <c r="HR1" s="177"/>
      <c r="HS1" s="177"/>
      <c r="HT1" s="177"/>
      <c r="HU1" s="177"/>
      <c r="HV1" s="177"/>
      <c r="HW1" s="177"/>
      <c r="HX1" s="177"/>
      <c r="HY1" s="177"/>
      <c r="HZ1" s="177"/>
      <c r="IA1" s="177"/>
      <c r="IB1" s="177"/>
      <c r="IC1" s="177"/>
      <c r="ID1" s="177"/>
      <c r="IE1" s="177"/>
      <c r="IF1" s="177"/>
      <c r="IG1" s="177"/>
      <c r="IH1" s="177"/>
      <c r="II1" s="177"/>
      <c r="IJ1" s="177"/>
      <c r="IK1" s="177"/>
      <c r="IL1" s="177"/>
      <c r="IM1" s="177"/>
      <c r="IN1" s="177"/>
      <c r="IO1" s="177"/>
      <c r="IP1" s="177"/>
      <c r="IQ1" s="177"/>
      <c r="IR1" s="177"/>
      <c r="IS1" s="177"/>
      <c r="IT1" s="177"/>
      <c r="IU1" s="177"/>
      <c r="IV1" s="177"/>
      <c r="IW1" s="177"/>
      <c r="IX1" s="177"/>
      <c r="IY1" s="177"/>
      <c r="IZ1" s="177"/>
      <c r="JA1" s="177"/>
      <c r="JB1" s="177"/>
      <c r="JC1" s="177"/>
      <c r="JD1" s="177"/>
      <c r="JE1" s="177"/>
      <c r="JF1" s="177"/>
      <c r="JG1" s="177"/>
      <c r="JH1" s="177"/>
      <c r="JI1" s="177"/>
      <c r="JJ1" s="177"/>
      <c r="JK1" s="177"/>
      <c r="JL1" s="177"/>
      <c r="JM1" s="177"/>
      <c r="JN1" s="177"/>
      <c r="JO1" s="177"/>
      <c r="JP1" s="177"/>
      <c r="JQ1" s="177"/>
      <c r="JR1" s="177"/>
      <c r="JS1" s="177"/>
      <c r="JT1" s="177"/>
      <c r="JU1" s="177"/>
      <c r="JV1" s="177"/>
      <c r="JW1" s="177"/>
      <c r="JX1" s="177"/>
      <c r="JY1" s="177"/>
      <c r="JZ1" s="177"/>
      <c r="KA1" s="177"/>
      <c r="KB1" s="177"/>
      <c r="KC1" s="177"/>
      <c r="KD1" s="177"/>
      <c r="KE1" s="177"/>
      <c r="KF1" s="177"/>
      <c r="KG1" s="177"/>
      <c r="KH1" s="177"/>
      <c r="KI1" s="177"/>
      <c r="KJ1" s="177"/>
      <c r="KK1" s="177"/>
      <c r="KL1" s="177"/>
      <c r="KM1" s="177"/>
      <c r="KN1" s="177"/>
      <c r="KO1" s="177"/>
      <c r="KP1" s="177"/>
      <c r="KQ1" s="177"/>
      <c r="KR1" s="177"/>
      <c r="KS1" s="177"/>
      <c r="KT1" s="177"/>
      <c r="KU1" s="177"/>
      <c r="KV1" s="177"/>
      <c r="KW1" s="177"/>
      <c r="KX1" s="177"/>
      <c r="KY1" s="177"/>
      <c r="KZ1" s="177"/>
      <c r="LA1" s="177"/>
      <c r="LB1" s="177"/>
      <c r="LC1" s="177"/>
      <c r="LD1" s="177"/>
      <c r="LE1" s="177"/>
      <c r="LF1" s="177"/>
      <c r="LG1" s="177"/>
      <c r="LH1" s="177"/>
      <c r="LI1" s="177"/>
      <c r="LJ1" s="177"/>
      <c r="LK1" s="177"/>
      <c r="LL1" s="177"/>
      <c r="LM1" s="177"/>
      <c r="LN1" s="177"/>
      <c r="LO1" s="177"/>
      <c r="LP1" s="177"/>
      <c r="LQ1" s="177"/>
      <c r="LR1" s="177"/>
      <c r="LS1" s="177"/>
      <c r="LT1" s="177"/>
      <c r="LU1" s="177"/>
      <c r="LV1" s="177"/>
      <c r="LW1" s="177"/>
      <c r="LX1" s="177"/>
      <c r="LY1" s="177"/>
      <c r="LZ1" s="177"/>
      <c r="MA1" s="177"/>
      <c r="MB1" s="177"/>
      <c r="MC1" s="177"/>
      <c r="MD1" s="177"/>
      <c r="ME1" s="177"/>
      <c r="MF1" s="177"/>
      <c r="MG1" s="177"/>
      <c r="MH1" s="177"/>
      <c r="MI1" s="177"/>
      <c r="MJ1" s="177"/>
      <c r="MK1" s="177"/>
      <c r="ML1" s="177"/>
      <c r="MM1" s="177"/>
      <c r="MN1" s="177"/>
      <c r="MO1" s="177"/>
      <c r="MP1" s="177"/>
      <c r="MQ1" s="177"/>
      <c r="MR1" s="177"/>
      <c r="MS1" s="177"/>
      <c r="MT1" s="177"/>
      <c r="MU1" s="177"/>
      <c r="MV1" s="177"/>
      <c r="MW1" s="177"/>
      <c r="MX1" s="177"/>
      <c r="MY1" s="177"/>
      <c r="MZ1" s="177"/>
      <c r="NA1" s="177"/>
      <c r="NB1" s="177"/>
      <c r="NC1" s="177"/>
    </row>
    <row r="2" spans="1:367" s="17" customFormat="1" x14ac:dyDescent="0.45">
      <c r="A2" s="18" t="s">
        <v>6</v>
      </c>
      <c r="B2" s="18" t="s">
        <v>79</v>
      </c>
      <c r="C2" s="18">
        <v>1</v>
      </c>
      <c r="D2" s="19">
        <v>2</v>
      </c>
      <c r="E2" s="19">
        <v>3</v>
      </c>
      <c r="F2" s="18">
        <v>4</v>
      </c>
      <c r="G2" s="18">
        <v>5</v>
      </c>
      <c r="H2" s="18">
        <v>6</v>
      </c>
      <c r="I2" s="19">
        <v>7</v>
      </c>
      <c r="J2" s="18">
        <v>8</v>
      </c>
      <c r="K2" s="18">
        <v>9</v>
      </c>
      <c r="L2" s="18">
        <v>10</v>
      </c>
      <c r="M2" s="19">
        <v>11</v>
      </c>
      <c r="N2" s="18">
        <v>12</v>
      </c>
      <c r="O2" s="18">
        <v>13</v>
      </c>
      <c r="P2" s="18">
        <v>14</v>
      </c>
      <c r="Q2" s="19">
        <v>15</v>
      </c>
      <c r="R2" s="18">
        <v>16</v>
      </c>
      <c r="S2" s="18">
        <v>17</v>
      </c>
      <c r="T2" s="18">
        <v>18</v>
      </c>
      <c r="U2" s="19">
        <v>19</v>
      </c>
      <c r="V2" s="18">
        <v>20</v>
      </c>
      <c r="W2" s="18">
        <v>21</v>
      </c>
      <c r="X2" s="18">
        <v>22</v>
      </c>
      <c r="Y2" s="19">
        <v>23</v>
      </c>
      <c r="Z2" s="18">
        <v>24</v>
      </c>
      <c r="AA2" s="18">
        <v>25</v>
      </c>
      <c r="AB2" s="18">
        <v>26</v>
      </c>
      <c r="AC2" s="19">
        <v>27</v>
      </c>
      <c r="AD2" s="18">
        <v>28</v>
      </c>
      <c r="AE2" s="18">
        <v>29</v>
      </c>
      <c r="AF2" s="18">
        <v>30</v>
      </c>
      <c r="AG2" s="19">
        <v>31</v>
      </c>
      <c r="AH2" s="18">
        <v>32</v>
      </c>
      <c r="AI2" s="18">
        <v>33</v>
      </c>
      <c r="AJ2" s="18">
        <v>34</v>
      </c>
      <c r="AK2" s="19">
        <v>35</v>
      </c>
      <c r="AL2" s="18">
        <v>36</v>
      </c>
      <c r="AM2" s="18">
        <v>37</v>
      </c>
      <c r="AN2" s="18">
        <v>38</v>
      </c>
      <c r="AO2" s="19">
        <v>39</v>
      </c>
      <c r="AP2" s="18">
        <v>40</v>
      </c>
      <c r="AQ2" s="18">
        <v>41</v>
      </c>
      <c r="AR2" s="18">
        <v>42</v>
      </c>
      <c r="AS2" s="19">
        <v>43</v>
      </c>
      <c r="AT2" s="18">
        <v>44</v>
      </c>
      <c r="AU2" s="18">
        <v>45</v>
      </c>
      <c r="AV2" s="18">
        <v>46</v>
      </c>
      <c r="AW2" s="19">
        <v>47</v>
      </c>
      <c r="AX2" s="18">
        <v>48</v>
      </c>
      <c r="AY2" s="18">
        <v>49</v>
      </c>
      <c r="AZ2" s="18">
        <v>50</v>
      </c>
      <c r="BA2" s="19">
        <v>51</v>
      </c>
      <c r="BB2" s="18">
        <v>52</v>
      </c>
      <c r="BC2" s="18">
        <v>53</v>
      </c>
      <c r="BD2" s="18">
        <v>54</v>
      </c>
      <c r="BE2" s="19">
        <v>55</v>
      </c>
      <c r="BF2" s="18">
        <v>56</v>
      </c>
      <c r="BG2" s="18">
        <v>57</v>
      </c>
      <c r="BH2" s="18">
        <v>58</v>
      </c>
      <c r="BI2" s="19">
        <v>59</v>
      </c>
      <c r="BJ2" s="18">
        <v>60</v>
      </c>
      <c r="BK2" s="18">
        <v>61</v>
      </c>
      <c r="BL2" s="18">
        <v>62</v>
      </c>
      <c r="BM2" s="19">
        <v>63</v>
      </c>
      <c r="BN2" s="18">
        <v>64</v>
      </c>
      <c r="BO2" s="18">
        <v>65</v>
      </c>
      <c r="BP2" s="18">
        <v>66</v>
      </c>
      <c r="BQ2" s="19">
        <v>67</v>
      </c>
      <c r="BR2" s="18">
        <v>68</v>
      </c>
      <c r="BS2" s="18">
        <v>69</v>
      </c>
      <c r="BT2" s="18">
        <v>70</v>
      </c>
      <c r="BU2" s="19">
        <v>71</v>
      </c>
      <c r="BV2" s="18">
        <v>72</v>
      </c>
      <c r="BW2" s="18">
        <v>73</v>
      </c>
      <c r="BX2" s="18">
        <v>74</v>
      </c>
      <c r="BY2" s="19">
        <v>75</v>
      </c>
      <c r="BZ2" s="18">
        <v>76</v>
      </c>
      <c r="CA2" s="18">
        <v>77</v>
      </c>
      <c r="CB2" s="18">
        <v>78</v>
      </c>
      <c r="CC2" s="19">
        <v>79</v>
      </c>
      <c r="CD2" s="18">
        <v>80</v>
      </c>
      <c r="CE2" s="18">
        <v>81</v>
      </c>
      <c r="CF2" s="18">
        <v>82</v>
      </c>
      <c r="CG2" s="19">
        <v>83</v>
      </c>
      <c r="CH2" s="18">
        <v>84</v>
      </c>
      <c r="CI2" s="18">
        <v>85</v>
      </c>
      <c r="CJ2" s="18">
        <v>86</v>
      </c>
      <c r="CK2" s="19">
        <v>87</v>
      </c>
      <c r="CL2" s="18">
        <v>88</v>
      </c>
      <c r="CM2" s="18">
        <v>89</v>
      </c>
      <c r="CN2" s="18">
        <v>90</v>
      </c>
      <c r="CO2" s="19">
        <v>91</v>
      </c>
      <c r="CP2" s="18">
        <v>92</v>
      </c>
      <c r="CQ2" s="18">
        <v>93</v>
      </c>
      <c r="CR2" s="18">
        <v>94</v>
      </c>
      <c r="CS2" s="19">
        <v>95</v>
      </c>
      <c r="CT2" s="18">
        <v>96</v>
      </c>
      <c r="CU2" s="18">
        <v>97</v>
      </c>
      <c r="CV2" s="18">
        <v>98</v>
      </c>
      <c r="CW2" s="19">
        <v>99</v>
      </c>
      <c r="CX2" s="18">
        <v>100</v>
      </c>
      <c r="CY2" s="18">
        <v>101</v>
      </c>
      <c r="CZ2" s="18">
        <v>102</v>
      </c>
      <c r="DA2" s="19">
        <v>103</v>
      </c>
      <c r="DB2" s="18">
        <v>104</v>
      </c>
      <c r="DC2" s="18">
        <v>105</v>
      </c>
      <c r="DD2" s="18">
        <v>106</v>
      </c>
      <c r="DE2" s="19">
        <v>107</v>
      </c>
      <c r="DF2" s="18">
        <v>108</v>
      </c>
      <c r="DG2" s="18">
        <v>109</v>
      </c>
      <c r="DH2" s="18">
        <v>110</v>
      </c>
      <c r="DI2" s="19">
        <v>111</v>
      </c>
      <c r="DJ2" s="18">
        <v>112</v>
      </c>
      <c r="DK2" s="18">
        <v>113</v>
      </c>
      <c r="DL2" s="18">
        <v>114</v>
      </c>
      <c r="DM2" s="19">
        <v>115</v>
      </c>
      <c r="DN2" s="18">
        <v>116</v>
      </c>
      <c r="DO2" s="18">
        <v>117</v>
      </c>
      <c r="DP2" s="18">
        <v>118</v>
      </c>
      <c r="DQ2" s="19">
        <v>119</v>
      </c>
      <c r="DR2" s="18">
        <v>120</v>
      </c>
      <c r="DS2" s="18">
        <v>121</v>
      </c>
      <c r="DT2" s="18">
        <v>122</v>
      </c>
      <c r="DU2" s="19">
        <v>123</v>
      </c>
      <c r="DV2" s="18">
        <v>124</v>
      </c>
      <c r="DW2" s="18">
        <v>125</v>
      </c>
      <c r="DX2" s="18">
        <v>126</v>
      </c>
      <c r="DY2" s="19">
        <v>127</v>
      </c>
      <c r="DZ2" s="18">
        <v>128</v>
      </c>
      <c r="EA2" s="18">
        <v>129</v>
      </c>
      <c r="EB2" s="18">
        <v>130</v>
      </c>
      <c r="EC2" s="19">
        <v>131</v>
      </c>
      <c r="ED2" s="18">
        <v>132</v>
      </c>
      <c r="EE2" s="18">
        <v>133</v>
      </c>
      <c r="EF2" s="18">
        <v>134</v>
      </c>
      <c r="EG2" s="19">
        <v>135</v>
      </c>
      <c r="EH2" s="18">
        <v>136</v>
      </c>
      <c r="EI2" s="18">
        <v>137</v>
      </c>
      <c r="EJ2" s="18">
        <v>138</v>
      </c>
      <c r="EK2" s="19">
        <v>139</v>
      </c>
      <c r="EL2" s="18">
        <v>140</v>
      </c>
      <c r="EM2" s="18">
        <v>141</v>
      </c>
      <c r="EN2" s="18">
        <v>142</v>
      </c>
      <c r="EO2" s="19">
        <v>143</v>
      </c>
      <c r="EP2" s="18">
        <v>144</v>
      </c>
      <c r="EQ2" s="18">
        <v>145</v>
      </c>
      <c r="ER2" s="18">
        <v>146</v>
      </c>
      <c r="ES2" s="19">
        <v>147</v>
      </c>
      <c r="ET2" s="18">
        <v>148</v>
      </c>
      <c r="EU2" s="18">
        <v>149</v>
      </c>
      <c r="EV2" s="18">
        <v>150</v>
      </c>
      <c r="EW2" s="19">
        <v>151</v>
      </c>
      <c r="EX2" s="18">
        <v>152</v>
      </c>
      <c r="EY2" s="18">
        <v>153</v>
      </c>
      <c r="EZ2" s="18">
        <v>154</v>
      </c>
      <c r="FA2" s="19">
        <v>155</v>
      </c>
      <c r="FB2" s="18">
        <v>156</v>
      </c>
      <c r="FC2" s="18">
        <v>157</v>
      </c>
      <c r="FD2" s="18">
        <v>158</v>
      </c>
      <c r="FE2" s="19">
        <v>159</v>
      </c>
      <c r="FF2" s="18">
        <v>160</v>
      </c>
      <c r="FG2" s="18">
        <v>161</v>
      </c>
      <c r="FH2" s="18">
        <v>162</v>
      </c>
      <c r="FI2" s="19">
        <v>163</v>
      </c>
      <c r="FJ2" s="18">
        <v>164</v>
      </c>
      <c r="FK2" s="18">
        <v>165</v>
      </c>
      <c r="FL2" s="18">
        <v>166</v>
      </c>
      <c r="FM2" s="19">
        <v>167</v>
      </c>
      <c r="FN2" s="18">
        <v>168</v>
      </c>
      <c r="FO2" s="18">
        <v>169</v>
      </c>
      <c r="FP2" s="18">
        <v>170</v>
      </c>
      <c r="FQ2" s="19">
        <v>171</v>
      </c>
      <c r="FR2" s="18">
        <v>172</v>
      </c>
      <c r="FS2" s="18">
        <v>173</v>
      </c>
      <c r="FT2" s="18">
        <v>174</v>
      </c>
      <c r="FU2" s="19">
        <v>175</v>
      </c>
      <c r="FV2" s="18">
        <v>176</v>
      </c>
      <c r="FW2" s="18">
        <v>177</v>
      </c>
      <c r="FX2" s="18">
        <v>178</v>
      </c>
      <c r="FY2" s="19">
        <v>179</v>
      </c>
      <c r="FZ2" s="18">
        <v>180</v>
      </c>
      <c r="GA2" s="18">
        <v>181</v>
      </c>
      <c r="GB2" s="18">
        <v>182</v>
      </c>
      <c r="GC2" s="19">
        <v>183</v>
      </c>
      <c r="GD2" s="18">
        <v>184</v>
      </c>
      <c r="GE2" s="18">
        <v>185</v>
      </c>
      <c r="GF2" s="18">
        <v>186</v>
      </c>
      <c r="GG2" s="19">
        <v>187</v>
      </c>
      <c r="GH2" s="18">
        <v>188</v>
      </c>
      <c r="GI2" s="18">
        <v>189</v>
      </c>
      <c r="GJ2" s="18">
        <v>190</v>
      </c>
      <c r="GK2" s="19">
        <v>191</v>
      </c>
      <c r="GL2" s="18">
        <v>192</v>
      </c>
      <c r="GM2" s="18">
        <v>193</v>
      </c>
      <c r="GN2" s="18">
        <v>194</v>
      </c>
      <c r="GO2" s="19">
        <v>195</v>
      </c>
      <c r="GP2" s="18">
        <v>196</v>
      </c>
      <c r="GQ2" s="18">
        <v>197</v>
      </c>
      <c r="GR2" s="18">
        <v>198</v>
      </c>
      <c r="GS2" s="19">
        <v>199</v>
      </c>
      <c r="GT2" s="18">
        <v>200</v>
      </c>
      <c r="GU2" s="18">
        <v>201</v>
      </c>
      <c r="GV2" s="18">
        <v>202</v>
      </c>
      <c r="GW2" s="19">
        <v>203</v>
      </c>
      <c r="GX2" s="18">
        <v>204</v>
      </c>
      <c r="GY2" s="18">
        <v>205</v>
      </c>
      <c r="GZ2" s="18">
        <v>206</v>
      </c>
      <c r="HA2" s="19">
        <v>207</v>
      </c>
      <c r="HB2" s="18">
        <v>208</v>
      </c>
      <c r="HC2" s="18">
        <v>209</v>
      </c>
      <c r="HD2" s="18">
        <v>210</v>
      </c>
      <c r="HE2" s="19">
        <v>211</v>
      </c>
      <c r="HF2" s="18">
        <v>212</v>
      </c>
      <c r="HG2" s="18">
        <v>213</v>
      </c>
      <c r="HH2" s="18">
        <v>214</v>
      </c>
      <c r="HI2" s="19">
        <v>215</v>
      </c>
      <c r="HJ2" s="18">
        <v>216</v>
      </c>
      <c r="HK2" s="18">
        <v>217</v>
      </c>
      <c r="HL2" s="18">
        <v>218</v>
      </c>
      <c r="HM2" s="19">
        <v>219</v>
      </c>
      <c r="HN2" s="18">
        <v>220</v>
      </c>
      <c r="HO2" s="18">
        <v>221</v>
      </c>
      <c r="HP2" s="18">
        <v>222</v>
      </c>
      <c r="HQ2" s="19">
        <v>223</v>
      </c>
      <c r="HR2" s="18">
        <v>224</v>
      </c>
      <c r="HS2" s="18">
        <v>225</v>
      </c>
      <c r="HT2" s="18">
        <v>226</v>
      </c>
      <c r="HU2" s="19">
        <v>227</v>
      </c>
      <c r="HV2" s="18">
        <v>228</v>
      </c>
      <c r="HW2" s="18">
        <v>229</v>
      </c>
      <c r="HX2" s="18">
        <v>230</v>
      </c>
      <c r="HY2" s="19">
        <v>231</v>
      </c>
      <c r="HZ2" s="18">
        <v>232</v>
      </c>
      <c r="IA2" s="18">
        <v>233</v>
      </c>
      <c r="IB2" s="18">
        <v>234</v>
      </c>
      <c r="IC2" s="19">
        <v>235</v>
      </c>
      <c r="ID2" s="18">
        <v>236</v>
      </c>
      <c r="IE2" s="18">
        <v>237</v>
      </c>
      <c r="IF2" s="18">
        <v>238</v>
      </c>
      <c r="IG2" s="19">
        <v>239</v>
      </c>
      <c r="IH2" s="18">
        <v>240</v>
      </c>
      <c r="II2" s="18">
        <v>241</v>
      </c>
      <c r="IJ2" s="18">
        <v>242</v>
      </c>
      <c r="IK2" s="19">
        <v>243</v>
      </c>
      <c r="IL2" s="18">
        <v>244</v>
      </c>
      <c r="IM2" s="18">
        <v>245</v>
      </c>
      <c r="IN2" s="18">
        <v>246</v>
      </c>
      <c r="IO2" s="19">
        <v>247</v>
      </c>
      <c r="IP2" s="18">
        <v>248</v>
      </c>
      <c r="IQ2" s="18">
        <v>249</v>
      </c>
      <c r="IR2" s="18">
        <v>250</v>
      </c>
      <c r="IS2" s="19">
        <v>251</v>
      </c>
      <c r="IT2" s="18">
        <v>252</v>
      </c>
      <c r="IU2" s="18">
        <v>253</v>
      </c>
      <c r="IV2" s="18">
        <v>254</v>
      </c>
      <c r="IW2" s="19">
        <v>255</v>
      </c>
      <c r="IX2" s="18">
        <v>256</v>
      </c>
      <c r="IY2" s="18">
        <v>257</v>
      </c>
      <c r="IZ2" s="18">
        <v>258</v>
      </c>
      <c r="JA2" s="19">
        <v>259</v>
      </c>
      <c r="JB2" s="18">
        <v>260</v>
      </c>
      <c r="JC2" s="18">
        <v>261</v>
      </c>
      <c r="JD2" s="18">
        <v>262</v>
      </c>
      <c r="JE2" s="19">
        <v>263</v>
      </c>
      <c r="JF2" s="18">
        <v>264</v>
      </c>
      <c r="JG2" s="18">
        <v>265</v>
      </c>
      <c r="JH2" s="18">
        <v>266</v>
      </c>
      <c r="JI2" s="19">
        <v>267</v>
      </c>
      <c r="JJ2" s="18">
        <v>268</v>
      </c>
      <c r="JK2" s="18">
        <v>269</v>
      </c>
      <c r="JL2" s="18">
        <v>270</v>
      </c>
      <c r="JM2" s="19">
        <v>271</v>
      </c>
      <c r="JN2" s="18">
        <v>272</v>
      </c>
      <c r="JO2" s="18">
        <v>273</v>
      </c>
      <c r="JP2" s="18">
        <v>274</v>
      </c>
      <c r="JQ2" s="19">
        <v>275</v>
      </c>
      <c r="JR2" s="18">
        <v>276</v>
      </c>
      <c r="JS2" s="18">
        <v>277</v>
      </c>
      <c r="JT2" s="18">
        <v>278</v>
      </c>
      <c r="JU2" s="19">
        <v>279</v>
      </c>
      <c r="JV2" s="18">
        <v>280</v>
      </c>
      <c r="JW2" s="18">
        <v>281</v>
      </c>
      <c r="JX2" s="18">
        <v>282</v>
      </c>
      <c r="JY2" s="19">
        <v>283</v>
      </c>
      <c r="JZ2" s="18">
        <v>284</v>
      </c>
      <c r="KA2" s="18">
        <v>285</v>
      </c>
      <c r="KB2" s="18">
        <v>286</v>
      </c>
      <c r="KC2" s="19">
        <v>287</v>
      </c>
      <c r="KD2" s="18">
        <v>288</v>
      </c>
      <c r="KE2" s="18">
        <v>289</v>
      </c>
      <c r="KF2" s="18">
        <v>290</v>
      </c>
      <c r="KG2" s="19">
        <v>291</v>
      </c>
      <c r="KH2" s="18">
        <v>292</v>
      </c>
      <c r="KI2" s="18">
        <v>293</v>
      </c>
      <c r="KJ2" s="18">
        <v>294</v>
      </c>
      <c r="KK2" s="19">
        <v>295</v>
      </c>
      <c r="KL2" s="18">
        <v>296</v>
      </c>
      <c r="KM2" s="18">
        <v>297</v>
      </c>
      <c r="KN2" s="18">
        <v>298</v>
      </c>
      <c r="KO2" s="19">
        <v>299</v>
      </c>
      <c r="KP2" s="18">
        <v>300</v>
      </c>
      <c r="KQ2" s="18">
        <v>301</v>
      </c>
      <c r="KR2" s="18">
        <v>302</v>
      </c>
      <c r="KS2" s="19">
        <v>303</v>
      </c>
      <c r="KT2" s="18">
        <v>304</v>
      </c>
      <c r="KU2" s="18">
        <v>305</v>
      </c>
      <c r="KV2" s="18">
        <v>306</v>
      </c>
      <c r="KW2" s="19">
        <v>307</v>
      </c>
      <c r="KX2" s="18">
        <v>308</v>
      </c>
      <c r="KY2" s="18">
        <v>309</v>
      </c>
      <c r="KZ2" s="18">
        <v>310</v>
      </c>
      <c r="LA2" s="19">
        <v>311</v>
      </c>
      <c r="LB2" s="18">
        <v>312</v>
      </c>
      <c r="LC2" s="18">
        <v>313</v>
      </c>
      <c r="LD2" s="18">
        <v>314</v>
      </c>
      <c r="LE2" s="19">
        <v>315</v>
      </c>
      <c r="LF2" s="18">
        <v>316</v>
      </c>
      <c r="LG2" s="18">
        <v>317</v>
      </c>
      <c r="LH2" s="18">
        <v>318</v>
      </c>
      <c r="LI2" s="19">
        <v>319</v>
      </c>
      <c r="LJ2" s="18">
        <v>320</v>
      </c>
      <c r="LK2" s="18">
        <v>321</v>
      </c>
      <c r="LL2" s="18">
        <v>322</v>
      </c>
      <c r="LM2" s="19">
        <v>323</v>
      </c>
      <c r="LN2" s="18">
        <v>324</v>
      </c>
      <c r="LO2" s="18">
        <v>325</v>
      </c>
      <c r="LP2" s="18">
        <v>326</v>
      </c>
      <c r="LQ2" s="19">
        <v>327</v>
      </c>
      <c r="LR2" s="18">
        <v>328</v>
      </c>
      <c r="LS2" s="18">
        <v>329</v>
      </c>
      <c r="LT2" s="18">
        <v>330</v>
      </c>
      <c r="LU2" s="19">
        <v>331</v>
      </c>
      <c r="LV2" s="18">
        <v>332</v>
      </c>
      <c r="LW2" s="18">
        <v>333</v>
      </c>
      <c r="LX2" s="18">
        <v>334</v>
      </c>
      <c r="LY2" s="19">
        <v>335</v>
      </c>
      <c r="LZ2" s="18">
        <v>336</v>
      </c>
      <c r="MA2" s="18">
        <v>337</v>
      </c>
      <c r="MB2" s="18">
        <v>338</v>
      </c>
      <c r="MC2" s="19">
        <v>339</v>
      </c>
      <c r="MD2" s="18">
        <v>340</v>
      </c>
      <c r="ME2" s="18">
        <v>341</v>
      </c>
      <c r="MF2" s="18">
        <v>342</v>
      </c>
      <c r="MG2" s="19">
        <v>343</v>
      </c>
      <c r="MH2" s="18">
        <v>344</v>
      </c>
      <c r="MI2" s="18">
        <v>345</v>
      </c>
      <c r="MJ2" s="18">
        <v>346</v>
      </c>
      <c r="MK2" s="19">
        <v>347</v>
      </c>
      <c r="ML2" s="18">
        <v>348</v>
      </c>
      <c r="MM2" s="18">
        <v>349</v>
      </c>
      <c r="MN2" s="18">
        <v>350</v>
      </c>
      <c r="MO2" s="19">
        <v>351</v>
      </c>
      <c r="MP2" s="18">
        <v>352</v>
      </c>
      <c r="MQ2" s="18">
        <v>353</v>
      </c>
      <c r="MR2" s="18">
        <v>354</v>
      </c>
      <c r="MS2" s="19">
        <v>355</v>
      </c>
      <c r="MT2" s="18">
        <v>356</v>
      </c>
      <c r="MU2" s="18">
        <v>357</v>
      </c>
      <c r="MV2" s="18">
        <v>358</v>
      </c>
      <c r="MW2" s="19">
        <v>359</v>
      </c>
      <c r="MX2" s="18">
        <v>360</v>
      </c>
      <c r="MY2" s="18">
        <v>361</v>
      </c>
      <c r="MZ2" s="18">
        <v>362</v>
      </c>
      <c r="NA2" s="19">
        <v>363</v>
      </c>
      <c r="NB2" s="18">
        <v>364</v>
      </c>
      <c r="NC2" s="18">
        <v>365</v>
      </c>
    </row>
    <row r="3" spans="1:367" x14ac:dyDescent="0.45">
      <c r="A3" t="str">
        <f>'1-SETUP'!A52</f>
        <v>MORTGAGE</v>
      </c>
      <c r="B3" t="str">
        <f>_xlfn.CONCAT('1-SETUP'!$O52," ",'1-SETUP'!$Q52," ",'1-SETUP'!$T52," ",'1-SETUP'!$V52," ",'1-SETUP'!$W52," ",'1-SETUP'!$Z52," ",TEXT('1-SETUP'!$AC52,"mm/dd/yyyy"))</f>
        <v xml:space="preserve">      01/00/1900</v>
      </c>
      <c r="C3" s="10">
        <f>'1-SETUP'!$AC52</f>
        <v>0</v>
      </c>
      <c r="D3" s="10" t="str">
        <f>IF('1-SETUP'!$Q52="DAILY",C3+'1-SETUP'!$V52,IF('1-SETUP'!$Q52="WEEKLY",C3+'1-SETUP'!$V52*7,IF('1-SETUP'!$Q52="MONTHLY",EDATE(C3,'1-SETUP'!$V52),IF('1-SETUP'!$Q52="YEARLY",EDATE(C3,12*'1-SETUP'!$V52),""))))</f>
        <v/>
      </c>
      <c r="E3" s="10" t="str">
        <f>IF('1-SETUP'!$Q52="DAILY",D3+'1-SETUP'!$V52,IF('1-SETUP'!$Q52="WEEKLY",D3+'1-SETUP'!$V52*7,IF('1-SETUP'!$Q52="MONTHLY",EDATE(D3,'1-SETUP'!$V52),IF('1-SETUP'!$Q52="YEARLY",EDATE(D3,12*'1-SETUP'!$V52),""))))</f>
        <v/>
      </c>
      <c r="F3" s="10" t="str">
        <f>IF('1-SETUP'!$Q52="DAILY",E3+'1-SETUP'!$V52,IF('1-SETUP'!$Q52="WEEKLY",E3+'1-SETUP'!$V52*7,IF('1-SETUP'!$Q52="MONTHLY",EDATE(E3,'1-SETUP'!$V52),IF('1-SETUP'!$Q52="YEARLY",EDATE(E3,12*'1-SETUP'!$V52),""))))</f>
        <v/>
      </c>
      <c r="G3" s="10" t="str">
        <f>IF('1-SETUP'!$Q52="DAILY",F3+'1-SETUP'!$V52,IF('1-SETUP'!$Q52="WEEKLY",F3+'1-SETUP'!$V52*7,IF('1-SETUP'!$Q52="MONTHLY",EDATE(F3,'1-SETUP'!$V52),IF('1-SETUP'!$Q52="YEARLY",EDATE(F3,12*'1-SETUP'!$V52),""))))</f>
        <v/>
      </c>
      <c r="H3" s="10" t="str">
        <f>IF('1-SETUP'!$Q52="DAILY",G3+'1-SETUP'!$V52,IF('1-SETUP'!$Q52="WEEKLY",G3+'1-SETUP'!$V52*7,IF('1-SETUP'!$Q52="MONTHLY",EDATE(G3,'1-SETUP'!$V52),IF('1-SETUP'!$Q52="YEARLY",EDATE(G3,12*'1-SETUP'!$V52),""))))</f>
        <v/>
      </c>
      <c r="I3" s="10" t="str">
        <f>IF('1-SETUP'!$Q52="DAILY",H3+'1-SETUP'!$V52,IF('1-SETUP'!$Q52="WEEKLY",H3+'1-SETUP'!$V52*7,IF('1-SETUP'!$Q52="MONTHLY",EDATE(H3,'1-SETUP'!$V52),IF('1-SETUP'!$Q52="YEARLY",EDATE(H3,12*'1-SETUP'!$V52),""))))</f>
        <v/>
      </c>
      <c r="J3" s="10" t="str">
        <f>IF('1-SETUP'!$Q52="DAILY",I3+'1-SETUP'!$V52,IF('1-SETUP'!$Q52="WEEKLY",I3+'1-SETUP'!$V52*7,IF('1-SETUP'!$Q52="MONTHLY",EDATE(I3,'1-SETUP'!$V52),IF('1-SETUP'!$Q52="YEARLY",EDATE(I3,12*'1-SETUP'!$V52),""))))</f>
        <v/>
      </c>
      <c r="K3" s="10" t="str">
        <f>IF('1-SETUP'!$Q52="DAILY",J3+'1-SETUP'!$V52,IF('1-SETUP'!$Q52="WEEKLY",J3+'1-SETUP'!$V52*7,IF('1-SETUP'!$Q52="MONTHLY",EDATE(J3,'1-SETUP'!$V52),IF('1-SETUP'!$Q52="YEARLY",EDATE(J3,12*'1-SETUP'!$V52),""))))</f>
        <v/>
      </c>
      <c r="L3" s="10" t="str">
        <f>IF('1-SETUP'!$Q52="DAILY",K3+'1-SETUP'!$V52,IF('1-SETUP'!$Q52="WEEKLY",K3+'1-SETUP'!$V52*7,IF('1-SETUP'!$Q52="MONTHLY",EDATE(K3,'1-SETUP'!$V52),IF('1-SETUP'!$Q52="YEARLY",EDATE(K3,12*'1-SETUP'!$V52),""))))</f>
        <v/>
      </c>
      <c r="M3" s="10" t="str">
        <f>IF('1-SETUP'!$Q52="DAILY",L3+'1-SETUP'!$V52,IF('1-SETUP'!$Q52="WEEKLY",L3+'1-SETUP'!$V52*7,IF('1-SETUP'!$Q52="MONTHLY",EDATE(L3,'1-SETUP'!$V52),IF('1-SETUP'!$Q52="YEARLY",EDATE(L3,12*'1-SETUP'!$V52),""))))</f>
        <v/>
      </c>
      <c r="N3" s="10" t="str">
        <f>IF('1-SETUP'!$Q52="DAILY",M3+'1-SETUP'!$V52,IF('1-SETUP'!$Q52="WEEKLY",M3+'1-SETUP'!$V52*7,IF('1-SETUP'!$Q52="MONTHLY",EDATE(M3,'1-SETUP'!$V52),IF('1-SETUP'!$Q52="YEARLY",EDATE(M3,12*'1-SETUP'!$V52),""))))</f>
        <v/>
      </c>
      <c r="O3" s="10" t="str">
        <f>IF('1-SETUP'!$Q52="DAILY",N3+'1-SETUP'!$V52,IF('1-SETUP'!$Q52="WEEKLY",N3+'1-SETUP'!$V52*7,IF('1-SETUP'!$Q52="MONTHLY",EDATE(N3,'1-SETUP'!$V52),IF('1-SETUP'!$Q52="YEARLY",EDATE(N3,12*'1-SETUP'!$V52),""))))</f>
        <v/>
      </c>
      <c r="P3" s="10" t="str">
        <f>IF('1-SETUP'!$Q52="DAILY",O3+'1-SETUP'!$V52,IF('1-SETUP'!$Q52="WEEKLY",O3+'1-SETUP'!$V52*7,IF('1-SETUP'!$Q52="MONTHLY",EDATE(O3,'1-SETUP'!$V52),IF('1-SETUP'!$Q52="YEARLY",EDATE(O3,12*'1-SETUP'!$V52),""))))</f>
        <v/>
      </c>
      <c r="Q3" s="10" t="str">
        <f>IF('1-SETUP'!$Q52="DAILY",P3+'1-SETUP'!$V52,IF('1-SETUP'!$Q52="WEEKLY",P3+'1-SETUP'!$V52*7,IF('1-SETUP'!$Q52="MONTHLY",EDATE(P3,'1-SETUP'!$V52),IF('1-SETUP'!$Q52="YEARLY",EDATE(P3,12*'1-SETUP'!$V52),""))))</f>
        <v/>
      </c>
      <c r="R3" s="10" t="str">
        <f>IF('1-SETUP'!$Q52="DAILY",Q3+'1-SETUP'!$V52,IF('1-SETUP'!$Q52="WEEKLY",Q3+'1-SETUP'!$V52*7,IF('1-SETUP'!$Q52="MONTHLY",EDATE(Q3,'1-SETUP'!$V52),IF('1-SETUP'!$Q52="YEARLY",EDATE(Q3,12*'1-SETUP'!$V52),""))))</f>
        <v/>
      </c>
      <c r="S3" s="10" t="str">
        <f>IF('1-SETUP'!$Q52="DAILY",R3+'1-SETUP'!$V52,IF('1-SETUP'!$Q52="WEEKLY",R3+'1-SETUP'!$V52*7,IF('1-SETUP'!$Q52="MONTHLY",EDATE(R3,'1-SETUP'!$V52),IF('1-SETUP'!$Q52="YEARLY",EDATE(R3,12*'1-SETUP'!$V52),""))))</f>
        <v/>
      </c>
      <c r="T3" s="10" t="str">
        <f>IF('1-SETUP'!$Q52="DAILY",S3+'1-SETUP'!$V52,IF('1-SETUP'!$Q52="WEEKLY",S3+'1-SETUP'!$V52*7,IF('1-SETUP'!$Q52="MONTHLY",EDATE(S3,'1-SETUP'!$V52),IF('1-SETUP'!$Q52="YEARLY",EDATE(S3,12*'1-SETUP'!$V52),""))))</f>
        <v/>
      </c>
      <c r="U3" s="10" t="str">
        <f>IF('1-SETUP'!$Q52="DAILY",T3+'1-SETUP'!$V52,IF('1-SETUP'!$Q52="WEEKLY",T3+'1-SETUP'!$V52*7,IF('1-SETUP'!$Q52="MONTHLY",EDATE(T3,'1-SETUP'!$V52),IF('1-SETUP'!$Q52="YEARLY",EDATE(T3,12*'1-SETUP'!$V52),""))))</f>
        <v/>
      </c>
      <c r="V3" s="10" t="str">
        <f>IF('1-SETUP'!$Q52="DAILY",U3+'1-SETUP'!$V52,IF('1-SETUP'!$Q52="WEEKLY",U3+'1-SETUP'!$V52*7,IF('1-SETUP'!$Q52="MONTHLY",EDATE(U3,'1-SETUP'!$V52),IF('1-SETUP'!$Q52="YEARLY",EDATE(U3,12*'1-SETUP'!$V52),""))))</f>
        <v/>
      </c>
      <c r="W3" s="10" t="str">
        <f>IF('1-SETUP'!$Q52="DAILY",V3+'1-SETUP'!$V52,IF('1-SETUP'!$Q52="WEEKLY",V3+'1-SETUP'!$V52*7,IF('1-SETUP'!$Q52="MONTHLY",EDATE(V3,'1-SETUP'!$V52),IF('1-SETUP'!$Q52="YEARLY",EDATE(V3,12*'1-SETUP'!$V52),""))))</f>
        <v/>
      </c>
      <c r="X3" s="10" t="str">
        <f>IF('1-SETUP'!$Q52="DAILY",W3+'1-SETUP'!$V52,IF('1-SETUP'!$Q52="WEEKLY",W3+'1-SETUP'!$V52*7,IF('1-SETUP'!$Q52="MONTHLY",EDATE(W3,'1-SETUP'!$V52),IF('1-SETUP'!$Q52="YEARLY",EDATE(W3,12*'1-SETUP'!$V52),""))))</f>
        <v/>
      </c>
      <c r="Y3" s="10" t="str">
        <f>IF('1-SETUP'!$Q52="DAILY",X3+'1-SETUP'!$V52,IF('1-SETUP'!$Q52="WEEKLY",X3+'1-SETUP'!$V52*7,IF('1-SETUP'!$Q52="MONTHLY",EDATE(X3,'1-SETUP'!$V52),IF('1-SETUP'!$Q52="YEARLY",EDATE(X3,12*'1-SETUP'!$V52),""))))</f>
        <v/>
      </c>
      <c r="Z3" s="10" t="str">
        <f>IF('1-SETUP'!$Q52="DAILY",Y3+'1-SETUP'!$V52,IF('1-SETUP'!$Q52="WEEKLY",Y3+'1-SETUP'!$V52*7,IF('1-SETUP'!$Q52="MONTHLY",EDATE(Y3,'1-SETUP'!$V52),IF('1-SETUP'!$Q52="YEARLY",EDATE(Y3,12*'1-SETUP'!$V52),""))))</f>
        <v/>
      </c>
      <c r="AA3" s="10" t="str">
        <f>IF('1-SETUP'!$Q52="DAILY",Z3+'1-SETUP'!$V52,IF('1-SETUP'!$Q52="WEEKLY",Z3+'1-SETUP'!$V52*7,IF('1-SETUP'!$Q52="MONTHLY",EDATE(Z3,'1-SETUP'!$V52),IF('1-SETUP'!$Q52="YEARLY",EDATE(Z3,12*'1-SETUP'!$V52),""))))</f>
        <v/>
      </c>
      <c r="AB3" s="10" t="str">
        <f>IF('1-SETUP'!$Q52="DAILY",AA3+'1-SETUP'!$V52,IF('1-SETUP'!$Q52="WEEKLY",AA3+'1-SETUP'!$V52*7,IF('1-SETUP'!$Q52="MONTHLY",EDATE(AA3,'1-SETUP'!$V52),IF('1-SETUP'!$Q52="YEARLY",EDATE(AA3,12*'1-SETUP'!$V52),""))))</f>
        <v/>
      </c>
      <c r="AC3" s="10" t="str">
        <f>IF('1-SETUP'!$Q52="DAILY",AB3+'1-SETUP'!$V52,IF('1-SETUP'!$Q52="WEEKLY",AB3+'1-SETUP'!$V52*7,IF('1-SETUP'!$Q52="MONTHLY",EDATE(AB3,'1-SETUP'!$V52),IF('1-SETUP'!$Q52="YEARLY",EDATE(AB3,12*'1-SETUP'!$V52),""))))</f>
        <v/>
      </c>
      <c r="AD3" s="10" t="str">
        <f>IF('1-SETUP'!$Q52="DAILY",AC3+'1-SETUP'!$V52,IF('1-SETUP'!$Q52="WEEKLY",AC3+'1-SETUP'!$V52*7,IF('1-SETUP'!$Q52="MONTHLY",EDATE(AC3,'1-SETUP'!$V52),IF('1-SETUP'!$Q52="YEARLY",EDATE(AC3,12*'1-SETUP'!$V52),""))))</f>
        <v/>
      </c>
      <c r="AE3" s="10" t="str">
        <f>IF('1-SETUP'!$Q52="DAILY",AD3+'1-SETUP'!$V52,IF('1-SETUP'!$Q52="WEEKLY",AD3+'1-SETUP'!$V52*7,IF('1-SETUP'!$Q52="MONTHLY",EDATE(AD3,'1-SETUP'!$V52),IF('1-SETUP'!$Q52="YEARLY",EDATE(AD3,12*'1-SETUP'!$V52),""))))</f>
        <v/>
      </c>
      <c r="AF3" s="10" t="str">
        <f>IF('1-SETUP'!$Q52="DAILY",AE3+'1-SETUP'!$V52,IF('1-SETUP'!$Q52="WEEKLY",AE3+'1-SETUP'!$V52*7,IF('1-SETUP'!$Q52="MONTHLY",EDATE(AE3,'1-SETUP'!$V52),IF('1-SETUP'!$Q52="YEARLY",EDATE(AE3,12*'1-SETUP'!$V52),""))))</f>
        <v/>
      </c>
      <c r="AG3" s="10" t="str">
        <f>IF('1-SETUP'!$Q52="DAILY",AF3+'1-SETUP'!$V52,IF('1-SETUP'!$Q52="WEEKLY",AF3+'1-SETUP'!$V52*7,IF('1-SETUP'!$Q52="MONTHLY",EDATE(AF3,'1-SETUP'!$V52),IF('1-SETUP'!$Q52="YEARLY",EDATE(AF3,12*'1-SETUP'!$V52),""))))</f>
        <v/>
      </c>
      <c r="AH3" s="10" t="str">
        <f>IF('1-SETUP'!$Q52="DAILY",AG3+'1-SETUP'!$V52,IF('1-SETUP'!$Q52="WEEKLY",AG3+'1-SETUP'!$V52*7,IF('1-SETUP'!$Q52="MONTHLY",EDATE(AG3,'1-SETUP'!$V52),IF('1-SETUP'!$Q52="YEARLY",EDATE(AG3,12*'1-SETUP'!$V52),""))))</f>
        <v/>
      </c>
      <c r="AI3" s="10" t="str">
        <f>IF('1-SETUP'!$Q52="DAILY",AH3+'1-SETUP'!$V52,IF('1-SETUP'!$Q52="WEEKLY",AH3+'1-SETUP'!$V52*7,IF('1-SETUP'!$Q52="MONTHLY",EDATE(AH3,'1-SETUP'!$V52),IF('1-SETUP'!$Q52="YEARLY",EDATE(AH3,12*'1-SETUP'!$V52),""))))</f>
        <v/>
      </c>
      <c r="AJ3" s="10" t="str">
        <f>IF('1-SETUP'!$Q52="DAILY",AI3+'1-SETUP'!$V52,IF('1-SETUP'!$Q52="WEEKLY",AI3+'1-SETUP'!$V52*7,IF('1-SETUP'!$Q52="MONTHLY",EDATE(AI3,'1-SETUP'!$V52),IF('1-SETUP'!$Q52="YEARLY",EDATE(AI3,12*'1-SETUP'!$V52),""))))</f>
        <v/>
      </c>
      <c r="AK3" s="10" t="str">
        <f>IF('1-SETUP'!$Q52="DAILY",AJ3+'1-SETUP'!$V52,IF('1-SETUP'!$Q52="WEEKLY",AJ3+'1-SETUP'!$V52*7,IF('1-SETUP'!$Q52="MONTHLY",EDATE(AJ3,'1-SETUP'!$V52),IF('1-SETUP'!$Q52="YEARLY",EDATE(AJ3,12*'1-SETUP'!$V52),""))))</f>
        <v/>
      </c>
      <c r="AL3" s="10" t="str">
        <f>IF('1-SETUP'!$Q52="DAILY",AK3+'1-SETUP'!$V52,IF('1-SETUP'!$Q52="WEEKLY",AK3+'1-SETUP'!$V52*7,IF('1-SETUP'!$Q52="MONTHLY",EDATE(AK3,'1-SETUP'!$V52),IF('1-SETUP'!$Q52="YEARLY",EDATE(AK3,12*'1-SETUP'!$V52),""))))</f>
        <v/>
      </c>
      <c r="AM3" s="10" t="str">
        <f>IF('1-SETUP'!$Q52="DAILY",AL3+'1-SETUP'!$V52,IF('1-SETUP'!$Q52="WEEKLY",AL3+'1-SETUP'!$V52*7,IF('1-SETUP'!$Q52="MONTHLY",EDATE(AL3,'1-SETUP'!$V52),IF('1-SETUP'!$Q52="YEARLY",EDATE(AL3,12*'1-SETUP'!$V52),""))))</f>
        <v/>
      </c>
      <c r="AN3" s="10" t="str">
        <f>IF('1-SETUP'!$Q52="DAILY",AM3+'1-SETUP'!$V52,IF('1-SETUP'!$Q52="WEEKLY",AM3+'1-SETUP'!$V52*7,IF('1-SETUP'!$Q52="MONTHLY",EDATE(AM3,'1-SETUP'!$V52),IF('1-SETUP'!$Q52="YEARLY",EDATE(AM3,12*'1-SETUP'!$V52),""))))</f>
        <v/>
      </c>
      <c r="AO3" s="10" t="str">
        <f>IF('1-SETUP'!$Q52="DAILY",AN3+'1-SETUP'!$V52,IF('1-SETUP'!$Q52="WEEKLY",AN3+'1-SETUP'!$V52*7,IF('1-SETUP'!$Q52="MONTHLY",EDATE(AN3,'1-SETUP'!$V52),IF('1-SETUP'!$Q52="YEARLY",EDATE(AN3,12*'1-SETUP'!$V52),""))))</f>
        <v/>
      </c>
      <c r="AP3" s="10" t="str">
        <f>IF('1-SETUP'!$Q52="DAILY",AO3+'1-SETUP'!$V52,IF('1-SETUP'!$Q52="WEEKLY",AO3+'1-SETUP'!$V52*7,IF('1-SETUP'!$Q52="MONTHLY",EDATE(AO3,'1-SETUP'!$V52),IF('1-SETUP'!$Q52="YEARLY",EDATE(AO3,12*'1-SETUP'!$V52),""))))</f>
        <v/>
      </c>
      <c r="AQ3" s="10" t="str">
        <f>IF('1-SETUP'!$Q52="DAILY",AP3+'1-SETUP'!$V52,IF('1-SETUP'!$Q52="WEEKLY",AP3+'1-SETUP'!$V52*7,IF('1-SETUP'!$Q52="MONTHLY",EDATE(AP3,'1-SETUP'!$V52),IF('1-SETUP'!$Q52="YEARLY",EDATE(AP3,12*'1-SETUP'!$V52),""))))</f>
        <v/>
      </c>
      <c r="AR3" s="10" t="str">
        <f>IF('1-SETUP'!$Q52="DAILY",AQ3+'1-SETUP'!$V52,IF('1-SETUP'!$Q52="WEEKLY",AQ3+'1-SETUP'!$V52*7,IF('1-SETUP'!$Q52="MONTHLY",EDATE(AQ3,'1-SETUP'!$V52),IF('1-SETUP'!$Q52="YEARLY",EDATE(AQ3,12*'1-SETUP'!$V52),""))))</f>
        <v/>
      </c>
      <c r="AS3" s="10" t="str">
        <f>IF('1-SETUP'!$Q52="DAILY",AR3+'1-SETUP'!$V52,IF('1-SETUP'!$Q52="WEEKLY",AR3+'1-SETUP'!$V52*7,IF('1-SETUP'!$Q52="MONTHLY",EDATE(AR3,'1-SETUP'!$V52),IF('1-SETUP'!$Q52="YEARLY",EDATE(AR3,12*'1-SETUP'!$V52),""))))</f>
        <v/>
      </c>
      <c r="AT3" s="10" t="str">
        <f>IF('1-SETUP'!$Q52="DAILY",AS3+'1-SETUP'!$V52,IF('1-SETUP'!$Q52="WEEKLY",AS3+'1-SETUP'!$V52*7,IF('1-SETUP'!$Q52="MONTHLY",EDATE(AS3,'1-SETUP'!$V52),IF('1-SETUP'!$Q52="YEARLY",EDATE(AS3,12*'1-SETUP'!$V52),""))))</f>
        <v/>
      </c>
      <c r="AU3" s="10" t="str">
        <f>IF('1-SETUP'!$Q52="DAILY",AT3+'1-SETUP'!$V52,IF('1-SETUP'!$Q52="WEEKLY",AT3+'1-SETUP'!$V52*7,IF('1-SETUP'!$Q52="MONTHLY",EDATE(AT3,'1-SETUP'!$V52),IF('1-SETUP'!$Q52="YEARLY",EDATE(AT3,12*'1-SETUP'!$V52),""))))</f>
        <v/>
      </c>
      <c r="AV3" s="10" t="str">
        <f>IF('1-SETUP'!$Q52="DAILY",AU3+'1-SETUP'!$V52,IF('1-SETUP'!$Q52="WEEKLY",AU3+'1-SETUP'!$V52*7,IF('1-SETUP'!$Q52="MONTHLY",EDATE(AU3,'1-SETUP'!$V52),IF('1-SETUP'!$Q52="YEARLY",EDATE(AU3,12*'1-SETUP'!$V52),""))))</f>
        <v/>
      </c>
      <c r="AW3" s="10" t="str">
        <f>IF('1-SETUP'!$Q52="DAILY",AV3+'1-SETUP'!$V52,IF('1-SETUP'!$Q52="WEEKLY",AV3+'1-SETUP'!$V52*7,IF('1-SETUP'!$Q52="MONTHLY",EDATE(AV3,'1-SETUP'!$V52),IF('1-SETUP'!$Q52="YEARLY",EDATE(AV3,12*'1-SETUP'!$V52),""))))</f>
        <v/>
      </c>
      <c r="AX3" s="10" t="str">
        <f>IF('1-SETUP'!$Q52="DAILY",AW3+'1-SETUP'!$V52,IF('1-SETUP'!$Q52="WEEKLY",AW3+'1-SETUP'!$V52*7,IF('1-SETUP'!$Q52="MONTHLY",EDATE(AW3,'1-SETUP'!$V52),IF('1-SETUP'!$Q52="YEARLY",EDATE(AW3,12*'1-SETUP'!$V52),""))))</f>
        <v/>
      </c>
      <c r="AY3" s="10" t="str">
        <f>IF('1-SETUP'!$Q52="DAILY",AX3+'1-SETUP'!$V52,IF('1-SETUP'!$Q52="WEEKLY",AX3+'1-SETUP'!$V52*7,IF('1-SETUP'!$Q52="MONTHLY",EDATE(AX3,'1-SETUP'!$V52),IF('1-SETUP'!$Q52="YEARLY",EDATE(AX3,12*'1-SETUP'!$V52),""))))</f>
        <v/>
      </c>
      <c r="AZ3" s="10" t="str">
        <f>IF('1-SETUP'!$Q52="DAILY",AY3+'1-SETUP'!$V52,IF('1-SETUP'!$Q52="WEEKLY",AY3+'1-SETUP'!$V52*7,IF('1-SETUP'!$Q52="MONTHLY",EDATE(AY3,'1-SETUP'!$V52),IF('1-SETUP'!$Q52="YEARLY",EDATE(AY3,12*'1-SETUP'!$V52),""))))</f>
        <v/>
      </c>
      <c r="BA3" s="10" t="str">
        <f>IF('1-SETUP'!$Q52="DAILY",AZ3+'1-SETUP'!$V52,IF('1-SETUP'!$Q52="WEEKLY",AZ3+'1-SETUP'!$V52*7,IF('1-SETUP'!$Q52="MONTHLY",EDATE(AZ3,'1-SETUP'!$V52),IF('1-SETUP'!$Q52="YEARLY",EDATE(AZ3,12*'1-SETUP'!$V52),""))))</f>
        <v/>
      </c>
      <c r="BB3" s="10" t="str">
        <f>IF('1-SETUP'!$Q52="DAILY",BA3+'1-SETUP'!$V52,IF('1-SETUP'!$Q52="WEEKLY",BA3+'1-SETUP'!$V52*7,IF('1-SETUP'!$Q52="MONTHLY",EDATE(BA3,'1-SETUP'!$V52),IF('1-SETUP'!$Q52="YEARLY",EDATE(BA3,12*'1-SETUP'!$V52),""))))</f>
        <v/>
      </c>
      <c r="BC3" s="10" t="str">
        <f>IF('1-SETUP'!$Q52="DAILY",BB3+'1-SETUP'!$V52,IF('1-SETUP'!$Q52="WEEKLY",BB3+'1-SETUP'!$V52*7,IF('1-SETUP'!$Q52="MONTHLY",EDATE(BB3,'1-SETUP'!$V52),IF('1-SETUP'!$Q52="YEARLY",EDATE(BB3,12*'1-SETUP'!$V52),""))))</f>
        <v/>
      </c>
      <c r="BD3" s="10" t="str">
        <f>IF('1-SETUP'!$Q52="DAILY",BC3+'1-SETUP'!$V52,IF('1-SETUP'!$Q52="WEEKLY",BC3+'1-SETUP'!$V52*7,IF('1-SETUP'!$Q52="MONTHLY",EDATE(BC3,'1-SETUP'!$V52),IF('1-SETUP'!$Q52="YEARLY",EDATE(BC3,12*'1-SETUP'!$V52),""))))</f>
        <v/>
      </c>
      <c r="BE3" s="10" t="str">
        <f>IF('1-SETUP'!$Q52="DAILY",BD3+'1-SETUP'!$V52,IF('1-SETUP'!$Q52="WEEKLY",BD3+'1-SETUP'!$V52*7,IF('1-SETUP'!$Q52="MONTHLY",EDATE(BD3,'1-SETUP'!$V52),IF('1-SETUP'!$Q52="YEARLY",EDATE(BD3,12*'1-SETUP'!$V52),""))))</f>
        <v/>
      </c>
      <c r="BF3" s="10" t="str">
        <f>IF('1-SETUP'!$Q52="DAILY",BE3+'1-SETUP'!$V52,IF('1-SETUP'!$Q52="WEEKLY",BE3+'1-SETUP'!$V52*7,IF('1-SETUP'!$Q52="MONTHLY",EDATE(BE3,'1-SETUP'!$V52),IF('1-SETUP'!$Q52="YEARLY",EDATE(BE3,12*'1-SETUP'!$V52),""))))</f>
        <v/>
      </c>
      <c r="BG3" s="10" t="str">
        <f>IF('1-SETUP'!$Q52="DAILY",BF3+'1-SETUP'!$V52,IF('1-SETUP'!$Q52="WEEKLY",BF3+'1-SETUP'!$V52*7,IF('1-SETUP'!$Q52="MONTHLY",EDATE(BF3,'1-SETUP'!$V52),IF('1-SETUP'!$Q52="YEARLY",EDATE(BF3,12*'1-SETUP'!$V52),""))))</f>
        <v/>
      </c>
      <c r="BH3" s="10" t="str">
        <f>IF('1-SETUP'!$Q52="DAILY",BG3+'1-SETUP'!$V52,IF('1-SETUP'!$Q52="WEEKLY",BG3+'1-SETUP'!$V52*7,IF('1-SETUP'!$Q52="MONTHLY",EDATE(BG3,'1-SETUP'!$V52),IF('1-SETUP'!$Q52="YEARLY",EDATE(BG3,12*'1-SETUP'!$V52),""))))</f>
        <v/>
      </c>
      <c r="BI3" s="10" t="str">
        <f>IF('1-SETUP'!$Q52="DAILY",BH3+'1-SETUP'!$V52,IF('1-SETUP'!$Q52="WEEKLY",BH3+'1-SETUP'!$V52*7,IF('1-SETUP'!$Q52="MONTHLY",EDATE(BH3,'1-SETUP'!$V52),IF('1-SETUP'!$Q52="YEARLY",EDATE(BH3,12*'1-SETUP'!$V52),""))))</f>
        <v/>
      </c>
      <c r="BJ3" s="10" t="str">
        <f>IF('1-SETUP'!$Q52="DAILY",BI3+'1-SETUP'!$V52,IF('1-SETUP'!$Q52="WEEKLY",BI3+'1-SETUP'!$V52*7,IF('1-SETUP'!$Q52="MONTHLY",EDATE(BI3,'1-SETUP'!$V52),IF('1-SETUP'!$Q52="YEARLY",EDATE(BI3,12*'1-SETUP'!$V52),""))))</f>
        <v/>
      </c>
      <c r="BK3" s="10" t="str">
        <f>IF('1-SETUP'!$Q52="DAILY",BJ3+'1-SETUP'!$V52,IF('1-SETUP'!$Q52="WEEKLY",BJ3+'1-SETUP'!$V52*7,IF('1-SETUP'!$Q52="MONTHLY",EDATE(BJ3,'1-SETUP'!$V52),IF('1-SETUP'!$Q52="YEARLY",EDATE(BJ3,12*'1-SETUP'!$V52),""))))</f>
        <v/>
      </c>
      <c r="BL3" s="10" t="str">
        <f>IF('1-SETUP'!$Q52="DAILY",BK3+'1-SETUP'!$V52,IF('1-SETUP'!$Q52="WEEKLY",BK3+'1-SETUP'!$V52*7,IF('1-SETUP'!$Q52="MONTHLY",EDATE(BK3,'1-SETUP'!$V52),IF('1-SETUP'!$Q52="YEARLY",EDATE(BK3,12*'1-SETUP'!$V52),""))))</f>
        <v/>
      </c>
      <c r="BM3" s="10" t="str">
        <f>IF('1-SETUP'!$Q52="DAILY",BL3+'1-SETUP'!$V52,IF('1-SETUP'!$Q52="WEEKLY",BL3+'1-SETUP'!$V52*7,IF('1-SETUP'!$Q52="MONTHLY",EDATE(BL3,'1-SETUP'!$V52),IF('1-SETUP'!$Q52="YEARLY",EDATE(BL3,12*'1-SETUP'!$V52),""))))</f>
        <v/>
      </c>
      <c r="BN3" s="10" t="str">
        <f>IF('1-SETUP'!$Q52="DAILY",BM3+'1-SETUP'!$V52,IF('1-SETUP'!$Q52="WEEKLY",BM3+'1-SETUP'!$V52*7,IF('1-SETUP'!$Q52="MONTHLY",EDATE(BM3,'1-SETUP'!$V52),IF('1-SETUP'!$Q52="YEARLY",EDATE(BM3,12*'1-SETUP'!$V52),""))))</f>
        <v/>
      </c>
      <c r="BO3" s="10" t="str">
        <f>IF('1-SETUP'!$Q52="DAILY",BN3+'1-SETUP'!$V52,IF('1-SETUP'!$Q52="WEEKLY",BN3+'1-SETUP'!$V52*7,IF('1-SETUP'!$Q52="MONTHLY",EDATE(BN3,'1-SETUP'!$V52),IF('1-SETUP'!$Q52="YEARLY",EDATE(BN3,12*'1-SETUP'!$V52),""))))</f>
        <v/>
      </c>
      <c r="BP3" s="10" t="str">
        <f>IF('1-SETUP'!$Q52="DAILY",BO3+'1-SETUP'!$V52,IF('1-SETUP'!$Q52="WEEKLY",BO3+'1-SETUP'!$V52*7,IF('1-SETUP'!$Q52="MONTHLY",EDATE(BO3,'1-SETUP'!$V52),IF('1-SETUP'!$Q52="YEARLY",EDATE(BO3,12*'1-SETUP'!$V52),""))))</f>
        <v/>
      </c>
      <c r="BQ3" s="10" t="str">
        <f>IF('1-SETUP'!$Q52="DAILY",BP3+'1-SETUP'!$V52,IF('1-SETUP'!$Q52="WEEKLY",BP3+'1-SETUP'!$V52*7,IF('1-SETUP'!$Q52="MONTHLY",EDATE(BP3,'1-SETUP'!$V52),IF('1-SETUP'!$Q52="YEARLY",EDATE(BP3,12*'1-SETUP'!$V52),""))))</f>
        <v/>
      </c>
      <c r="BR3" s="10" t="str">
        <f>IF('1-SETUP'!$Q52="DAILY",BQ3+'1-SETUP'!$V52,IF('1-SETUP'!$Q52="WEEKLY",BQ3+'1-SETUP'!$V52*7,IF('1-SETUP'!$Q52="MONTHLY",EDATE(BQ3,'1-SETUP'!$V52),IF('1-SETUP'!$Q52="YEARLY",EDATE(BQ3,12*'1-SETUP'!$V52),""))))</f>
        <v/>
      </c>
      <c r="BS3" s="10" t="str">
        <f>IF('1-SETUP'!$Q52="DAILY",BR3+'1-SETUP'!$V52,IF('1-SETUP'!$Q52="WEEKLY",BR3+'1-SETUP'!$V52*7,IF('1-SETUP'!$Q52="MONTHLY",EDATE(BR3,'1-SETUP'!$V52),IF('1-SETUP'!$Q52="YEARLY",EDATE(BR3,12*'1-SETUP'!$V52),""))))</f>
        <v/>
      </c>
      <c r="BT3" s="10" t="str">
        <f>IF('1-SETUP'!$Q52="DAILY",BS3+'1-SETUP'!$V52,IF('1-SETUP'!$Q52="WEEKLY",BS3+'1-SETUP'!$V52*7,IF('1-SETUP'!$Q52="MONTHLY",EDATE(BS3,'1-SETUP'!$V52),IF('1-SETUP'!$Q52="YEARLY",EDATE(BS3,12*'1-SETUP'!$V52),""))))</f>
        <v/>
      </c>
      <c r="BU3" s="10" t="str">
        <f>IF('1-SETUP'!$Q52="DAILY",BT3+'1-SETUP'!$V52,IF('1-SETUP'!$Q52="WEEKLY",BT3+'1-SETUP'!$V52*7,IF('1-SETUP'!$Q52="MONTHLY",EDATE(BT3,'1-SETUP'!$V52),IF('1-SETUP'!$Q52="YEARLY",EDATE(BT3,12*'1-SETUP'!$V52),""))))</f>
        <v/>
      </c>
      <c r="BV3" s="10" t="str">
        <f>IF('1-SETUP'!$Q52="DAILY",BU3+'1-SETUP'!$V52,IF('1-SETUP'!$Q52="WEEKLY",BU3+'1-SETUP'!$V52*7,IF('1-SETUP'!$Q52="MONTHLY",EDATE(BU3,'1-SETUP'!$V52),IF('1-SETUP'!$Q52="YEARLY",EDATE(BU3,12*'1-SETUP'!$V52),""))))</f>
        <v/>
      </c>
      <c r="BW3" s="10" t="str">
        <f>IF('1-SETUP'!$Q52="DAILY",BV3+'1-SETUP'!$V52,IF('1-SETUP'!$Q52="WEEKLY",BV3+'1-SETUP'!$V52*7,IF('1-SETUP'!$Q52="MONTHLY",EDATE(BV3,'1-SETUP'!$V52),IF('1-SETUP'!$Q52="YEARLY",EDATE(BV3,12*'1-SETUP'!$V52),""))))</f>
        <v/>
      </c>
      <c r="BX3" s="10" t="str">
        <f>IF('1-SETUP'!$Q52="DAILY",BW3+'1-SETUP'!$V52,IF('1-SETUP'!$Q52="WEEKLY",BW3+'1-SETUP'!$V52*7,IF('1-SETUP'!$Q52="MONTHLY",EDATE(BW3,'1-SETUP'!$V52),IF('1-SETUP'!$Q52="YEARLY",EDATE(BW3,12*'1-SETUP'!$V52),""))))</f>
        <v/>
      </c>
      <c r="BY3" s="10" t="str">
        <f>IF('1-SETUP'!$Q52="DAILY",BX3+'1-SETUP'!$V52,IF('1-SETUP'!$Q52="WEEKLY",BX3+'1-SETUP'!$V52*7,IF('1-SETUP'!$Q52="MONTHLY",EDATE(BX3,'1-SETUP'!$V52),IF('1-SETUP'!$Q52="YEARLY",EDATE(BX3,12*'1-SETUP'!$V52),""))))</f>
        <v/>
      </c>
      <c r="BZ3" s="10" t="str">
        <f>IF('1-SETUP'!$Q52="DAILY",BY3+'1-SETUP'!$V52,IF('1-SETUP'!$Q52="WEEKLY",BY3+'1-SETUP'!$V52*7,IF('1-SETUP'!$Q52="MONTHLY",EDATE(BY3,'1-SETUP'!$V52),IF('1-SETUP'!$Q52="YEARLY",EDATE(BY3,12*'1-SETUP'!$V52),""))))</f>
        <v/>
      </c>
      <c r="CA3" s="10" t="str">
        <f>IF('1-SETUP'!$Q52="DAILY",BZ3+'1-SETUP'!$V52,IF('1-SETUP'!$Q52="WEEKLY",BZ3+'1-SETUP'!$V52*7,IF('1-SETUP'!$Q52="MONTHLY",EDATE(BZ3,'1-SETUP'!$V52),IF('1-SETUP'!$Q52="YEARLY",EDATE(BZ3,12*'1-SETUP'!$V52),""))))</f>
        <v/>
      </c>
      <c r="CB3" s="10" t="str">
        <f>IF('1-SETUP'!$Q52="DAILY",CA3+'1-SETUP'!$V52,IF('1-SETUP'!$Q52="WEEKLY",CA3+'1-SETUP'!$V52*7,IF('1-SETUP'!$Q52="MONTHLY",EDATE(CA3,'1-SETUP'!$V52),IF('1-SETUP'!$Q52="YEARLY",EDATE(CA3,12*'1-SETUP'!$V52),""))))</f>
        <v/>
      </c>
      <c r="CC3" s="10" t="str">
        <f>IF('1-SETUP'!$Q52="DAILY",CB3+'1-SETUP'!$V52,IF('1-SETUP'!$Q52="WEEKLY",CB3+'1-SETUP'!$V52*7,IF('1-SETUP'!$Q52="MONTHLY",EDATE(CB3,'1-SETUP'!$V52),IF('1-SETUP'!$Q52="YEARLY",EDATE(CB3,12*'1-SETUP'!$V52),""))))</f>
        <v/>
      </c>
      <c r="CD3" s="10" t="str">
        <f>IF('1-SETUP'!$Q52="DAILY",CC3+'1-SETUP'!$V52,IF('1-SETUP'!$Q52="WEEKLY",CC3+'1-SETUP'!$V52*7,IF('1-SETUP'!$Q52="MONTHLY",EDATE(CC3,'1-SETUP'!$V52),IF('1-SETUP'!$Q52="YEARLY",EDATE(CC3,12*'1-SETUP'!$V52),""))))</f>
        <v/>
      </c>
      <c r="CE3" s="10" t="str">
        <f>IF('1-SETUP'!$Q52="DAILY",CD3+'1-SETUP'!$V52,IF('1-SETUP'!$Q52="WEEKLY",CD3+'1-SETUP'!$V52*7,IF('1-SETUP'!$Q52="MONTHLY",EDATE(CD3,'1-SETUP'!$V52),IF('1-SETUP'!$Q52="YEARLY",EDATE(CD3,12*'1-SETUP'!$V52),""))))</f>
        <v/>
      </c>
      <c r="CF3" s="10" t="str">
        <f>IF('1-SETUP'!$Q52="DAILY",CE3+'1-SETUP'!$V52,IF('1-SETUP'!$Q52="WEEKLY",CE3+'1-SETUP'!$V52*7,IF('1-SETUP'!$Q52="MONTHLY",EDATE(CE3,'1-SETUP'!$V52),IF('1-SETUP'!$Q52="YEARLY",EDATE(CE3,12*'1-SETUP'!$V52),""))))</f>
        <v/>
      </c>
      <c r="CG3" s="10" t="str">
        <f>IF('1-SETUP'!$Q52="DAILY",CF3+'1-SETUP'!$V52,IF('1-SETUP'!$Q52="WEEKLY",CF3+'1-SETUP'!$V52*7,IF('1-SETUP'!$Q52="MONTHLY",EDATE(CF3,'1-SETUP'!$V52),IF('1-SETUP'!$Q52="YEARLY",EDATE(CF3,12*'1-SETUP'!$V52),""))))</f>
        <v/>
      </c>
      <c r="CH3" s="10" t="str">
        <f>IF('1-SETUP'!$Q52="DAILY",CG3+'1-SETUP'!$V52,IF('1-SETUP'!$Q52="WEEKLY",CG3+'1-SETUP'!$V52*7,IF('1-SETUP'!$Q52="MONTHLY",EDATE(CG3,'1-SETUP'!$V52),IF('1-SETUP'!$Q52="YEARLY",EDATE(CG3,12*'1-SETUP'!$V52),""))))</f>
        <v/>
      </c>
      <c r="CI3" s="10" t="str">
        <f>IF('1-SETUP'!$Q52="DAILY",CH3+'1-SETUP'!$V52,IF('1-SETUP'!$Q52="WEEKLY",CH3+'1-SETUP'!$V52*7,IF('1-SETUP'!$Q52="MONTHLY",EDATE(CH3,'1-SETUP'!$V52),IF('1-SETUP'!$Q52="YEARLY",EDATE(CH3,12*'1-SETUP'!$V52),""))))</f>
        <v/>
      </c>
      <c r="CJ3" s="10" t="str">
        <f>IF('1-SETUP'!$Q52="DAILY",CI3+'1-SETUP'!$V52,IF('1-SETUP'!$Q52="WEEKLY",CI3+'1-SETUP'!$V52*7,IF('1-SETUP'!$Q52="MONTHLY",EDATE(CI3,'1-SETUP'!$V52),IF('1-SETUP'!$Q52="YEARLY",EDATE(CI3,12*'1-SETUP'!$V52),""))))</f>
        <v/>
      </c>
      <c r="CK3" s="10" t="str">
        <f>IF('1-SETUP'!$Q52="DAILY",CJ3+'1-SETUP'!$V52,IF('1-SETUP'!$Q52="WEEKLY",CJ3+'1-SETUP'!$V52*7,IF('1-SETUP'!$Q52="MONTHLY",EDATE(CJ3,'1-SETUP'!$V52),IF('1-SETUP'!$Q52="YEARLY",EDATE(CJ3,12*'1-SETUP'!$V52),""))))</f>
        <v/>
      </c>
      <c r="CL3" s="10" t="str">
        <f>IF('1-SETUP'!$Q52="DAILY",CK3+'1-SETUP'!$V52,IF('1-SETUP'!$Q52="WEEKLY",CK3+'1-SETUP'!$V52*7,IF('1-SETUP'!$Q52="MONTHLY",EDATE(CK3,'1-SETUP'!$V52),IF('1-SETUP'!$Q52="YEARLY",EDATE(CK3,12*'1-SETUP'!$V52),""))))</f>
        <v/>
      </c>
      <c r="CM3" s="10" t="str">
        <f>IF('1-SETUP'!$Q52="DAILY",CL3+'1-SETUP'!$V52,IF('1-SETUP'!$Q52="WEEKLY",CL3+'1-SETUP'!$V52*7,IF('1-SETUP'!$Q52="MONTHLY",EDATE(CL3,'1-SETUP'!$V52),IF('1-SETUP'!$Q52="YEARLY",EDATE(CL3,12*'1-SETUP'!$V52),""))))</f>
        <v/>
      </c>
      <c r="CN3" s="10" t="str">
        <f>IF('1-SETUP'!$Q52="DAILY",CM3+'1-SETUP'!$V52,IF('1-SETUP'!$Q52="WEEKLY",CM3+'1-SETUP'!$V52*7,IF('1-SETUP'!$Q52="MONTHLY",EDATE(CM3,'1-SETUP'!$V52),IF('1-SETUP'!$Q52="YEARLY",EDATE(CM3,12*'1-SETUP'!$V52),""))))</f>
        <v/>
      </c>
      <c r="CO3" s="10" t="str">
        <f>IF('1-SETUP'!$Q52="DAILY",CN3+'1-SETUP'!$V52,IF('1-SETUP'!$Q52="WEEKLY",CN3+'1-SETUP'!$V52*7,IF('1-SETUP'!$Q52="MONTHLY",EDATE(CN3,'1-SETUP'!$V52),IF('1-SETUP'!$Q52="YEARLY",EDATE(CN3,12*'1-SETUP'!$V52),""))))</f>
        <v/>
      </c>
      <c r="CP3" s="10" t="str">
        <f>IF('1-SETUP'!$Q52="DAILY",CO3+'1-SETUP'!$V52,IF('1-SETUP'!$Q52="WEEKLY",CO3+'1-SETUP'!$V52*7,IF('1-SETUP'!$Q52="MONTHLY",EDATE(CO3,'1-SETUP'!$V52),IF('1-SETUP'!$Q52="YEARLY",EDATE(CO3,12*'1-SETUP'!$V52),""))))</f>
        <v/>
      </c>
      <c r="CQ3" s="10" t="str">
        <f>IF('1-SETUP'!$Q52="DAILY",CP3+'1-SETUP'!$V52,IF('1-SETUP'!$Q52="WEEKLY",CP3+'1-SETUP'!$V52*7,IF('1-SETUP'!$Q52="MONTHLY",EDATE(CP3,'1-SETUP'!$V52),IF('1-SETUP'!$Q52="YEARLY",EDATE(CP3,12*'1-SETUP'!$V52),""))))</f>
        <v/>
      </c>
      <c r="CR3" s="10" t="str">
        <f>IF('1-SETUP'!$Q52="DAILY",CQ3+'1-SETUP'!$V52,IF('1-SETUP'!$Q52="WEEKLY",CQ3+'1-SETUP'!$V52*7,IF('1-SETUP'!$Q52="MONTHLY",EDATE(CQ3,'1-SETUP'!$V52),IF('1-SETUP'!$Q52="YEARLY",EDATE(CQ3,12*'1-SETUP'!$V52),""))))</f>
        <v/>
      </c>
      <c r="CS3" s="10" t="str">
        <f>IF('1-SETUP'!$Q52="DAILY",CR3+'1-SETUP'!$V52,IF('1-SETUP'!$Q52="WEEKLY",CR3+'1-SETUP'!$V52*7,IF('1-SETUP'!$Q52="MONTHLY",EDATE(CR3,'1-SETUP'!$V52),IF('1-SETUP'!$Q52="YEARLY",EDATE(CR3,12*'1-SETUP'!$V52),""))))</f>
        <v/>
      </c>
      <c r="CT3" s="10" t="str">
        <f>IF('1-SETUP'!$Q52="DAILY",CS3+'1-SETUP'!$V52,IF('1-SETUP'!$Q52="WEEKLY",CS3+'1-SETUP'!$V52*7,IF('1-SETUP'!$Q52="MONTHLY",EDATE(CS3,'1-SETUP'!$V52),IF('1-SETUP'!$Q52="YEARLY",EDATE(CS3,12*'1-SETUP'!$V52),""))))</f>
        <v/>
      </c>
      <c r="CU3" s="10" t="str">
        <f>IF('1-SETUP'!$Q52="DAILY",CT3+'1-SETUP'!$V52,IF('1-SETUP'!$Q52="WEEKLY",CT3+'1-SETUP'!$V52*7,IF('1-SETUP'!$Q52="MONTHLY",EDATE(CT3,'1-SETUP'!$V52),IF('1-SETUP'!$Q52="YEARLY",EDATE(CT3,12*'1-SETUP'!$V52),""))))</f>
        <v/>
      </c>
      <c r="CV3" s="10" t="str">
        <f>IF('1-SETUP'!$Q52="DAILY",CU3+'1-SETUP'!$V52,IF('1-SETUP'!$Q52="WEEKLY",CU3+'1-SETUP'!$V52*7,IF('1-SETUP'!$Q52="MONTHLY",EDATE(CU3,'1-SETUP'!$V52),IF('1-SETUP'!$Q52="YEARLY",EDATE(CU3,12*'1-SETUP'!$V52),""))))</f>
        <v/>
      </c>
      <c r="CW3" s="10" t="str">
        <f>IF('1-SETUP'!$Q52="DAILY",CV3+'1-SETUP'!$V52,IF('1-SETUP'!$Q52="WEEKLY",CV3+'1-SETUP'!$V52*7,IF('1-SETUP'!$Q52="MONTHLY",EDATE(CV3,'1-SETUP'!$V52),IF('1-SETUP'!$Q52="YEARLY",EDATE(CV3,12*'1-SETUP'!$V52),""))))</f>
        <v/>
      </c>
      <c r="CX3" s="10" t="str">
        <f>IF('1-SETUP'!$Q52="DAILY",CW3+'1-SETUP'!$V52,IF('1-SETUP'!$Q52="WEEKLY",CW3+'1-SETUP'!$V52*7,IF('1-SETUP'!$Q52="MONTHLY",EDATE(CW3,'1-SETUP'!$V52),IF('1-SETUP'!$Q52="YEARLY",EDATE(CW3,12*'1-SETUP'!$V52),""))))</f>
        <v/>
      </c>
      <c r="CY3" s="10" t="str">
        <f>IF('1-SETUP'!$Q52="DAILY",CX3+'1-SETUP'!$V52,IF('1-SETUP'!$Q52="WEEKLY",CX3+'1-SETUP'!$V52*7,IF('1-SETUP'!$Q52="MONTHLY",EDATE(CX3,'1-SETUP'!$V52),IF('1-SETUP'!$Q52="YEARLY",EDATE(CX3,12*'1-SETUP'!$V52),""))))</f>
        <v/>
      </c>
      <c r="CZ3" s="10" t="str">
        <f>IF('1-SETUP'!$Q52="DAILY",CY3+'1-SETUP'!$V52,IF('1-SETUP'!$Q52="WEEKLY",CY3+'1-SETUP'!$V52*7,IF('1-SETUP'!$Q52="MONTHLY",EDATE(CY3,'1-SETUP'!$V52),IF('1-SETUP'!$Q52="YEARLY",EDATE(CY3,12*'1-SETUP'!$V52),""))))</f>
        <v/>
      </c>
      <c r="DA3" s="10" t="str">
        <f>IF('1-SETUP'!$Q52="DAILY",CZ3+'1-SETUP'!$V52,IF('1-SETUP'!$Q52="WEEKLY",CZ3+'1-SETUP'!$V52*7,IF('1-SETUP'!$Q52="MONTHLY",EDATE(CZ3,'1-SETUP'!$V52),IF('1-SETUP'!$Q52="YEARLY",EDATE(CZ3,12*'1-SETUP'!$V52),""))))</f>
        <v/>
      </c>
      <c r="DB3" s="10" t="str">
        <f>IF('1-SETUP'!$Q52="DAILY",DA3+'1-SETUP'!$V52,IF('1-SETUP'!$Q52="WEEKLY",DA3+'1-SETUP'!$V52*7,IF('1-SETUP'!$Q52="MONTHLY",EDATE(DA3,'1-SETUP'!$V52),IF('1-SETUP'!$Q52="YEARLY",EDATE(DA3,12*'1-SETUP'!$V52),""))))</f>
        <v/>
      </c>
      <c r="DC3" s="10" t="str">
        <f>IF('1-SETUP'!$Q52="DAILY",DB3+'1-SETUP'!$V52,IF('1-SETUP'!$Q52="WEEKLY",DB3+'1-SETUP'!$V52*7,IF('1-SETUP'!$Q52="MONTHLY",EDATE(DB3,'1-SETUP'!$V52),IF('1-SETUP'!$Q52="YEARLY",EDATE(DB3,12*'1-SETUP'!$V52),""))))</f>
        <v/>
      </c>
      <c r="DD3" s="10" t="str">
        <f>IF('1-SETUP'!$Q52="DAILY",DC3+'1-SETUP'!$V52,IF('1-SETUP'!$Q52="WEEKLY",DC3+'1-SETUP'!$V52*7,IF('1-SETUP'!$Q52="MONTHLY",EDATE(DC3,'1-SETUP'!$V52),IF('1-SETUP'!$Q52="YEARLY",EDATE(DC3,12*'1-SETUP'!$V52),""))))</f>
        <v/>
      </c>
      <c r="DE3" s="10" t="str">
        <f>IF('1-SETUP'!$Q52="DAILY",DD3+'1-SETUP'!$V52,IF('1-SETUP'!$Q52="WEEKLY",DD3+'1-SETUP'!$V52*7,IF('1-SETUP'!$Q52="MONTHLY",EDATE(DD3,'1-SETUP'!$V52),IF('1-SETUP'!$Q52="YEARLY",EDATE(DD3,12*'1-SETUP'!$V52),""))))</f>
        <v/>
      </c>
      <c r="DF3" s="10" t="str">
        <f>IF('1-SETUP'!$Q52="DAILY",DE3+'1-SETUP'!$V52,IF('1-SETUP'!$Q52="WEEKLY",DE3+'1-SETUP'!$V52*7,IF('1-SETUP'!$Q52="MONTHLY",EDATE(DE3,'1-SETUP'!$V52),IF('1-SETUP'!$Q52="YEARLY",EDATE(DE3,12*'1-SETUP'!$V52),""))))</f>
        <v/>
      </c>
      <c r="DG3" s="10" t="str">
        <f>IF('1-SETUP'!$Q52="DAILY",DF3+'1-SETUP'!$V52,IF('1-SETUP'!$Q52="WEEKLY",DF3+'1-SETUP'!$V52*7,IF('1-SETUP'!$Q52="MONTHLY",EDATE(DF3,'1-SETUP'!$V52),IF('1-SETUP'!$Q52="YEARLY",EDATE(DF3,12*'1-SETUP'!$V52),""))))</f>
        <v/>
      </c>
      <c r="DH3" s="10" t="str">
        <f>IF('1-SETUP'!$Q52="DAILY",DG3+'1-SETUP'!$V52,IF('1-SETUP'!$Q52="WEEKLY",DG3+'1-SETUP'!$V52*7,IF('1-SETUP'!$Q52="MONTHLY",EDATE(DG3,'1-SETUP'!$V52),IF('1-SETUP'!$Q52="YEARLY",EDATE(DG3,12*'1-SETUP'!$V52),""))))</f>
        <v/>
      </c>
      <c r="DI3" s="10" t="str">
        <f>IF('1-SETUP'!$Q52="DAILY",DH3+'1-SETUP'!$V52,IF('1-SETUP'!$Q52="WEEKLY",DH3+'1-SETUP'!$V52*7,IF('1-SETUP'!$Q52="MONTHLY",EDATE(DH3,'1-SETUP'!$V52),IF('1-SETUP'!$Q52="YEARLY",EDATE(DH3,12*'1-SETUP'!$V52),""))))</f>
        <v/>
      </c>
      <c r="DJ3" s="10" t="str">
        <f>IF('1-SETUP'!$Q52="DAILY",DI3+'1-SETUP'!$V52,IF('1-SETUP'!$Q52="WEEKLY",DI3+'1-SETUP'!$V52*7,IF('1-SETUP'!$Q52="MONTHLY",EDATE(DI3,'1-SETUP'!$V52),IF('1-SETUP'!$Q52="YEARLY",EDATE(DI3,12*'1-SETUP'!$V52),""))))</f>
        <v/>
      </c>
      <c r="DK3" s="10" t="str">
        <f>IF('1-SETUP'!$Q52="DAILY",DJ3+'1-SETUP'!$V52,IF('1-SETUP'!$Q52="WEEKLY",DJ3+'1-SETUP'!$V52*7,IF('1-SETUP'!$Q52="MONTHLY",EDATE(DJ3,'1-SETUP'!$V52),IF('1-SETUP'!$Q52="YEARLY",EDATE(DJ3,12*'1-SETUP'!$V52),""))))</f>
        <v/>
      </c>
      <c r="DL3" s="10" t="str">
        <f>IF('1-SETUP'!$Q52="DAILY",DK3+'1-SETUP'!$V52,IF('1-SETUP'!$Q52="WEEKLY",DK3+'1-SETUP'!$V52*7,IF('1-SETUP'!$Q52="MONTHLY",EDATE(DK3,'1-SETUP'!$V52),IF('1-SETUP'!$Q52="YEARLY",EDATE(DK3,12*'1-SETUP'!$V52),""))))</f>
        <v/>
      </c>
      <c r="DM3" s="10" t="str">
        <f>IF('1-SETUP'!$Q52="DAILY",DL3+'1-SETUP'!$V52,IF('1-SETUP'!$Q52="WEEKLY",DL3+'1-SETUP'!$V52*7,IF('1-SETUP'!$Q52="MONTHLY",EDATE(DL3,'1-SETUP'!$V52),IF('1-SETUP'!$Q52="YEARLY",EDATE(DL3,12*'1-SETUP'!$V52),""))))</f>
        <v/>
      </c>
      <c r="DN3" s="10" t="str">
        <f>IF('1-SETUP'!$Q52="DAILY",DM3+'1-SETUP'!$V52,IF('1-SETUP'!$Q52="WEEKLY",DM3+'1-SETUP'!$V52*7,IF('1-SETUP'!$Q52="MONTHLY",EDATE(DM3,'1-SETUP'!$V52),IF('1-SETUP'!$Q52="YEARLY",EDATE(DM3,12*'1-SETUP'!$V52),""))))</f>
        <v/>
      </c>
      <c r="DO3" s="10" t="str">
        <f>IF('1-SETUP'!$Q52="DAILY",DN3+'1-SETUP'!$V52,IF('1-SETUP'!$Q52="WEEKLY",DN3+'1-SETUP'!$V52*7,IF('1-SETUP'!$Q52="MONTHLY",EDATE(DN3,'1-SETUP'!$V52),IF('1-SETUP'!$Q52="YEARLY",EDATE(DN3,12*'1-SETUP'!$V52),""))))</f>
        <v/>
      </c>
      <c r="DP3" s="10" t="str">
        <f>IF('1-SETUP'!$Q52="DAILY",DO3+'1-SETUP'!$V52,IF('1-SETUP'!$Q52="WEEKLY",DO3+'1-SETUP'!$V52*7,IF('1-SETUP'!$Q52="MONTHLY",EDATE(DO3,'1-SETUP'!$V52),IF('1-SETUP'!$Q52="YEARLY",EDATE(DO3,12*'1-SETUP'!$V52),""))))</f>
        <v/>
      </c>
      <c r="DQ3" s="10" t="str">
        <f>IF('1-SETUP'!$Q52="DAILY",DP3+'1-SETUP'!$V52,IF('1-SETUP'!$Q52="WEEKLY",DP3+'1-SETUP'!$V52*7,IF('1-SETUP'!$Q52="MONTHLY",EDATE(DP3,'1-SETUP'!$V52),IF('1-SETUP'!$Q52="YEARLY",EDATE(DP3,12*'1-SETUP'!$V52),""))))</f>
        <v/>
      </c>
      <c r="DR3" s="10" t="str">
        <f>IF('1-SETUP'!$Q52="DAILY",DQ3+'1-SETUP'!$V52,IF('1-SETUP'!$Q52="WEEKLY",DQ3+'1-SETUP'!$V52*7,IF('1-SETUP'!$Q52="MONTHLY",EDATE(DQ3,'1-SETUP'!$V52),IF('1-SETUP'!$Q52="YEARLY",EDATE(DQ3,12*'1-SETUP'!$V52),""))))</f>
        <v/>
      </c>
      <c r="DS3" s="10" t="str">
        <f>IF('1-SETUP'!$Q52="DAILY",DR3+'1-SETUP'!$V52,IF('1-SETUP'!$Q52="WEEKLY",DR3+'1-SETUP'!$V52*7,IF('1-SETUP'!$Q52="MONTHLY",EDATE(DR3,'1-SETUP'!$V52),IF('1-SETUP'!$Q52="YEARLY",EDATE(DR3,12*'1-SETUP'!$V52),""))))</f>
        <v/>
      </c>
      <c r="DT3" s="10" t="str">
        <f>IF('1-SETUP'!$Q52="DAILY",DS3+'1-SETUP'!$V52,IF('1-SETUP'!$Q52="WEEKLY",DS3+'1-SETUP'!$V52*7,IF('1-SETUP'!$Q52="MONTHLY",EDATE(DS3,'1-SETUP'!$V52),IF('1-SETUP'!$Q52="YEARLY",EDATE(DS3,12*'1-SETUP'!$V52),""))))</f>
        <v/>
      </c>
      <c r="DU3" s="10" t="str">
        <f>IF('1-SETUP'!$Q52="DAILY",DT3+'1-SETUP'!$V52,IF('1-SETUP'!$Q52="WEEKLY",DT3+'1-SETUP'!$V52*7,IF('1-SETUP'!$Q52="MONTHLY",EDATE(DT3,'1-SETUP'!$V52),IF('1-SETUP'!$Q52="YEARLY",EDATE(DT3,12*'1-SETUP'!$V52),""))))</f>
        <v/>
      </c>
      <c r="DV3" s="10" t="str">
        <f>IF('1-SETUP'!$Q52="DAILY",DU3+'1-SETUP'!$V52,IF('1-SETUP'!$Q52="WEEKLY",DU3+'1-SETUP'!$V52*7,IF('1-SETUP'!$Q52="MONTHLY",EDATE(DU3,'1-SETUP'!$V52),IF('1-SETUP'!$Q52="YEARLY",EDATE(DU3,12*'1-SETUP'!$V52),""))))</f>
        <v/>
      </c>
      <c r="DW3" s="10" t="str">
        <f>IF('1-SETUP'!$Q52="DAILY",DV3+'1-SETUP'!$V52,IF('1-SETUP'!$Q52="WEEKLY",DV3+'1-SETUP'!$V52*7,IF('1-SETUP'!$Q52="MONTHLY",EDATE(DV3,'1-SETUP'!$V52),IF('1-SETUP'!$Q52="YEARLY",EDATE(DV3,12*'1-SETUP'!$V52),""))))</f>
        <v/>
      </c>
      <c r="DX3" s="10" t="str">
        <f>IF('1-SETUP'!$Q52="DAILY",DW3+'1-SETUP'!$V52,IF('1-SETUP'!$Q52="WEEKLY",DW3+'1-SETUP'!$V52*7,IF('1-SETUP'!$Q52="MONTHLY",EDATE(DW3,'1-SETUP'!$V52),IF('1-SETUP'!$Q52="YEARLY",EDATE(DW3,12*'1-SETUP'!$V52),""))))</f>
        <v/>
      </c>
      <c r="DY3" s="10" t="str">
        <f>IF('1-SETUP'!$Q52="DAILY",DX3+'1-SETUP'!$V52,IF('1-SETUP'!$Q52="WEEKLY",DX3+'1-SETUP'!$V52*7,IF('1-SETUP'!$Q52="MONTHLY",EDATE(DX3,'1-SETUP'!$V52),IF('1-SETUP'!$Q52="YEARLY",EDATE(DX3,12*'1-SETUP'!$V52),""))))</f>
        <v/>
      </c>
      <c r="DZ3" s="10" t="str">
        <f>IF('1-SETUP'!$Q52="DAILY",DY3+'1-SETUP'!$V52,IF('1-SETUP'!$Q52="WEEKLY",DY3+'1-SETUP'!$V52*7,IF('1-SETUP'!$Q52="MONTHLY",EDATE(DY3,'1-SETUP'!$V52),IF('1-SETUP'!$Q52="YEARLY",EDATE(DY3,12*'1-SETUP'!$V52),""))))</f>
        <v/>
      </c>
      <c r="EA3" s="10" t="str">
        <f>IF('1-SETUP'!$Q52="DAILY",DZ3+'1-SETUP'!$V52,IF('1-SETUP'!$Q52="WEEKLY",DZ3+'1-SETUP'!$V52*7,IF('1-SETUP'!$Q52="MONTHLY",EDATE(DZ3,'1-SETUP'!$V52),IF('1-SETUP'!$Q52="YEARLY",EDATE(DZ3,12*'1-SETUP'!$V52),""))))</f>
        <v/>
      </c>
      <c r="EB3" s="10" t="str">
        <f>IF('1-SETUP'!$Q52="DAILY",EA3+'1-SETUP'!$V52,IF('1-SETUP'!$Q52="WEEKLY",EA3+'1-SETUP'!$V52*7,IF('1-SETUP'!$Q52="MONTHLY",EDATE(EA3,'1-SETUP'!$V52),IF('1-SETUP'!$Q52="YEARLY",EDATE(EA3,12*'1-SETUP'!$V52),""))))</f>
        <v/>
      </c>
      <c r="EC3" s="10" t="str">
        <f>IF('1-SETUP'!$Q52="DAILY",EB3+'1-SETUP'!$V52,IF('1-SETUP'!$Q52="WEEKLY",EB3+'1-SETUP'!$V52*7,IF('1-SETUP'!$Q52="MONTHLY",EDATE(EB3,'1-SETUP'!$V52),IF('1-SETUP'!$Q52="YEARLY",EDATE(EB3,12*'1-SETUP'!$V52),""))))</f>
        <v/>
      </c>
      <c r="ED3" s="10" t="str">
        <f>IF('1-SETUP'!$Q52="DAILY",EC3+'1-SETUP'!$V52,IF('1-SETUP'!$Q52="WEEKLY",EC3+'1-SETUP'!$V52*7,IF('1-SETUP'!$Q52="MONTHLY",EDATE(EC3,'1-SETUP'!$V52),IF('1-SETUP'!$Q52="YEARLY",EDATE(EC3,12*'1-SETUP'!$V52),""))))</f>
        <v/>
      </c>
      <c r="EE3" s="10" t="str">
        <f>IF('1-SETUP'!$Q52="DAILY",ED3+'1-SETUP'!$V52,IF('1-SETUP'!$Q52="WEEKLY",ED3+'1-SETUP'!$V52*7,IF('1-SETUP'!$Q52="MONTHLY",EDATE(ED3,'1-SETUP'!$V52),IF('1-SETUP'!$Q52="YEARLY",EDATE(ED3,12*'1-SETUP'!$V52),""))))</f>
        <v/>
      </c>
      <c r="EF3" s="10" t="str">
        <f>IF('1-SETUP'!$Q52="DAILY",EE3+'1-SETUP'!$V52,IF('1-SETUP'!$Q52="WEEKLY",EE3+'1-SETUP'!$V52*7,IF('1-SETUP'!$Q52="MONTHLY",EDATE(EE3,'1-SETUP'!$V52),IF('1-SETUP'!$Q52="YEARLY",EDATE(EE3,12*'1-SETUP'!$V52),""))))</f>
        <v/>
      </c>
      <c r="EG3" s="10" t="str">
        <f>IF('1-SETUP'!$Q52="DAILY",EF3+'1-SETUP'!$V52,IF('1-SETUP'!$Q52="WEEKLY",EF3+'1-SETUP'!$V52*7,IF('1-SETUP'!$Q52="MONTHLY",EDATE(EF3,'1-SETUP'!$V52),IF('1-SETUP'!$Q52="YEARLY",EDATE(EF3,12*'1-SETUP'!$V52),""))))</f>
        <v/>
      </c>
      <c r="EH3" s="10" t="str">
        <f>IF('1-SETUP'!$Q52="DAILY",EG3+'1-SETUP'!$V52,IF('1-SETUP'!$Q52="WEEKLY",EG3+'1-SETUP'!$V52*7,IF('1-SETUP'!$Q52="MONTHLY",EDATE(EG3,'1-SETUP'!$V52),IF('1-SETUP'!$Q52="YEARLY",EDATE(EG3,12*'1-SETUP'!$V52),""))))</f>
        <v/>
      </c>
      <c r="EI3" s="10" t="str">
        <f>IF('1-SETUP'!$Q52="DAILY",EH3+'1-SETUP'!$V52,IF('1-SETUP'!$Q52="WEEKLY",EH3+'1-SETUP'!$V52*7,IF('1-SETUP'!$Q52="MONTHLY",EDATE(EH3,'1-SETUP'!$V52),IF('1-SETUP'!$Q52="YEARLY",EDATE(EH3,12*'1-SETUP'!$V52),""))))</f>
        <v/>
      </c>
      <c r="EJ3" s="10" t="str">
        <f>IF('1-SETUP'!$Q52="DAILY",EI3+'1-SETUP'!$V52,IF('1-SETUP'!$Q52="WEEKLY",EI3+'1-SETUP'!$V52*7,IF('1-SETUP'!$Q52="MONTHLY",EDATE(EI3,'1-SETUP'!$V52),IF('1-SETUP'!$Q52="YEARLY",EDATE(EI3,12*'1-SETUP'!$V52),""))))</f>
        <v/>
      </c>
      <c r="EK3" s="10" t="str">
        <f>IF('1-SETUP'!$Q52="DAILY",EJ3+'1-SETUP'!$V52,IF('1-SETUP'!$Q52="WEEKLY",EJ3+'1-SETUP'!$V52*7,IF('1-SETUP'!$Q52="MONTHLY",EDATE(EJ3,'1-SETUP'!$V52),IF('1-SETUP'!$Q52="YEARLY",EDATE(EJ3,12*'1-SETUP'!$V52),""))))</f>
        <v/>
      </c>
      <c r="EL3" s="10" t="str">
        <f>IF('1-SETUP'!$Q52="DAILY",EK3+'1-SETUP'!$V52,IF('1-SETUP'!$Q52="WEEKLY",EK3+'1-SETUP'!$V52*7,IF('1-SETUP'!$Q52="MONTHLY",EDATE(EK3,'1-SETUP'!$V52),IF('1-SETUP'!$Q52="YEARLY",EDATE(EK3,12*'1-SETUP'!$V52),""))))</f>
        <v/>
      </c>
      <c r="EM3" s="10" t="str">
        <f>IF('1-SETUP'!$Q52="DAILY",EL3+'1-SETUP'!$V52,IF('1-SETUP'!$Q52="WEEKLY",EL3+'1-SETUP'!$V52*7,IF('1-SETUP'!$Q52="MONTHLY",EDATE(EL3,'1-SETUP'!$V52),IF('1-SETUP'!$Q52="YEARLY",EDATE(EL3,12*'1-SETUP'!$V52),""))))</f>
        <v/>
      </c>
      <c r="EN3" s="10" t="str">
        <f>IF('1-SETUP'!$Q52="DAILY",EM3+'1-SETUP'!$V52,IF('1-SETUP'!$Q52="WEEKLY",EM3+'1-SETUP'!$V52*7,IF('1-SETUP'!$Q52="MONTHLY",EDATE(EM3,'1-SETUP'!$V52),IF('1-SETUP'!$Q52="YEARLY",EDATE(EM3,12*'1-SETUP'!$V52),""))))</f>
        <v/>
      </c>
      <c r="EO3" s="10" t="str">
        <f>IF('1-SETUP'!$Q52="DAILY",EN3+'1-SETUP'!$V52,IF('1-SETUP'!$Q52="WEEKLY",EN3+'1-SETUP'!$V52*7,IF('1-SETUP'!$Q52="MONTHLY",EDATE(EN3,'1-SETUP'!$V52),IF('1-SETUP'!$Q52="YEARLY",EDATE(EN3,12*'1-SETUP'!$V52),""))))</f>
        <v/>
      </c>
      <c r="EP3" s="10" t="str">
        <f>IF('1-SETUP'!$Q52="DAILY",EO3+'1-SETUP'!$V52,IF('1-SETUP'!$Q52="WEEKLY",EO3+'1-SETUP'!$V52*7,IF('1-SETUP'!$Q52="MONTHLY",EDATE(EO3,'1-SETUP'!$V52),IF('1-SETUP'!$Q52="YEARLY",EDATE(EO3,12*'1-SETUP'!$V52),""))))</f>
        <v/>
      </c>
      <c r="EQ3" s="10" t="str">
        <f>IF('1-SETUP'!$Q52="DAILY",EP3+'1-SETUP'!$V52,IF('1-SETUP'!$Q52="WEEKLY",EP3+'1-SETUP'!$V52*7,IF('1-SETUP'!$Q52="MONTHLY",EDATE(EP3,'1-SETUP'!$V52),IF('1-SETUP'!$Q52="YEARLY",EDATE(EP3,12*'1-SETUP'!$V52),""))))</f>
        <v/>
      </c>
      <c r="ER3" s="10" t="str">
        <f>IF('1-SETUP'!$Q52="DAILY",EQ3+'1-SETUP'!$V52,IF('1-SETUP'!$Q52="WEEKLY",EQ3+'1-SETUP'!$V52*7,IF('1-SETUP'!$Q52="MONTHLY",EDATE(EQ3,'1-SETUP'!$V52),IF('1-SETUP'!$Q52="YEARLY",EDATE(EQ3,12*'1-SETUP'!$V52),""))))</f>
        <v/>
      </c>
      <c r="ES3" s="10" t="str">
        <f>IF('1-SETUP'!$Q52="DAILY",ER3+'1-SETUP'!$V52,IF('1-SETUP'!$Q52="WEEKLY",ER3+'1-SETUP'!$V52*7,IF('1-SETUP'!$Q52="MONTHLY",EDATE(ER3,'1-SETUP'!$V52),IF('1-SETUP'!$Q52="YEARLY",EDATE(ER3,12*'1-SETUP'!$V52),""))))</f>
        <v/>
      </c>
      <c r="ET3" s="10" t="str">
        <f>IF('1-SETUP'!$Q52="DAILY",ES3+'1-SETUP'!$V52,IF('1-SETUP'!$Q52="WEEKLY",ES3+'1-SETUP'!$V52*7,IF('1-SETUP'!$Q52="MONTHLY",EDATE(ES3,'1-SETUP'!$V52),IF('1-SETUP'!$Q52="YEARLY",EDATE(ES3,12*'1-SETUP'!$V52),""))))</f>
        <v/>
      </c>
      <c r="EU3" s="10" t="str">
        <f>IF('1-SETUP'!$Q52="DAILY",ET3+'1-SETUP'!$V52,IF('1-SETUP'!$Q52="WEEKLY",ET3+'1-SETUP'!$V52*7,IF('1-SETUP'!$Q52="MONTHLY",EDATE(ET3,'1-SETUP'!$V52),IF('1-SETUP'!$Q52="YEARLY",EDATE(ET3,12*'1-SETUP'!$V52),""))))</f>
        <v/>
      </c>
      <c r="EV3" s="10" t="str">
        <f>IF('1-SETUP'!$Q52="DAILY",EU3+'1-SETUP'!$V52,IF('1-SETUP'!$Q52="WEEKLY",EU3+'1-SETUP'!$V52*7,IF('1-SETUP'!$Q52="MONTHLY",EDATE(EU3,'1-SETUP'!$V52),IF('1-SETUP'!$Q52="YEARLY",EDATE(EU3,12*'1-SETUP'!$V52),""))))</f>
        <v/>
      </c>
      <c r="EW3" s="10" t="str">
        <f>IF('1-SETUP'!$Q52="DAILY",EV3+'1-SETUP'!$V52,IF('1-SETUP'!$Q52="WEEKLY",EV3+'1-SETUP'!$V52*7,IF('1-SETUP'!$Q52="MONTHLY",EDATE(EV3,'1-SETUP'!$V52),IF('1-SETUP'!$Q52="YEARLY",EDATE(EV3,12*'1-SETUP'!$V52),""))))</f>
        <v/>
      </c>
      <c r="EX3" s="10" t="str">
        <f>IF('1-SETUP'!$Q52="DAILY",EW3+'1-SETUP'!$V52,IF('1-SETUP'!$Q52="WEEKLY",EW3+'1-SETUP'!$V52*7,IF('1-SETUP'!$Q52="MONTHLY",EDATE(EW3,'1-SETUP'!$V52),IF('1-SETUP'!$Q52="YEARLY",EDATE(EW3,12*'1-SETUP'!$V52),""))))</f>
        <v/>
      </c>
      <c r="EY3" s="10" t="str">
        <f>IF('1-SETUP'!$Q52="DAILY",EX3+'1-SETUP'!$V52,IF('1-SETUP'!$Q52="WEEKLY",EX3+'1-SETUP'!$V52*7,IF('1-SETUP'!$Q52="MONTHLY",EDATE(EX3,'1-SETUP'!$V52),IF('1-SETUP'!$Q52="YEARLY",EDATE(EX3,12*'1-SETUP'!$V52),""))))</f>
        <v/>
      </c>
      <c r="EZ3" s="10" t="str">
        <f>IF('1-SETUP'!$Q52="DAILY",EY3+'1-SETUP'!$V52,IF('1-SETUP'!$Q52="WEEKLY",EY3+'1-SETUP'!$V52*7,IF('1-SETUP'!$Q52="MONTHLY",EDATE(EY3,'1-SETUP'!$V52),IF('1-SETUP'!$Q52="YEARLY",EDATE(EY3,12*'1-SETUP'!$V52),""))))</f>
        <v/>
      </c>
      <c r="FA3" s="10" t="str">
        <f>IF('1-SETUP'!$Q52="DAILY",EZ3+'1-SETUP'!$V52,IF('1-SETUP'!$Q52="WEEKLY",EZ3+'1-SETUP'!$V52*7,IF('1-SETUP'!$Q52="MONTHLY",EDATE(EZ3,'1-SETUP'!$V52),IF('1-SETUP'!$Q52="YEARLY",EDATE(EZ3,12*'1-SETUP'!$V52),""))))</f>
        <v/>
      </c>
      <c r="FB3" s="10" t="str">
        <f>IF('1-SETUP'!$Q52="DAILY",FA3+'1-SETUP'!$V52,IF('1-SETUP'!$Q52="WEEKLY",FA3+'1-SETUP'!$V52*7,IF('1-SETUP'!$Q52="MONTHLY",EDATE(FA3,'1-SETUP'!$V52),IF('1-SETUP'!$Q52="YEARLY",EDATE(FA3,12*'1-SETUP'!$V52),""))))</f>
        <v/>
      </c>
      <c r="FC3" s="10" t="str">
        <f>IF('1-SETUP'!$Q52="DAILY",FB3+'1-SETUP'!$V52,IF('1-SETUP'!$Q52="WEEKLY",FB3+'1-SETUP'!$V52*7,IF('1-SETUP'!$Q52="MONTHLY",EDATE(FB3,'1-SETUP'!$V52),IF('1-SETUP'!$Q52="YEARLY",EDATE(FB3,12*'1-SETUP'!$V52),""))))</f>
        <v/>
      </c>
      <c r="FD3" s="10" t="str">
        <f>IF('1-SETUP'!$Q52="DAILY",FC3+'1-SETUP'!$V52,IF('1-SETUP'!$Q52="WEEKLY",FC3+'1-SETUP'!$V52*7,IF('1-SETUP'!$Q52="MONTHLY",EDATE(FC3,'1-SETUP'!$V52),IF('1-SETUP'!$Q52="YEARLY",EDATE(FC3,12*'1-SETUP'!$V52),""))))</f>
        <v/>
      </c>
      <c r="FE3" s="10" t="str">
        <f>IF('1-SETUP'!$Q52="DAILY",FD3+'1-SETUP'!$V52,IF('1-SETUP'!$Q52="WEEKLY",FD3+'1-SETUP'!$V52*7,IF('1-SETUP'!$Q52="MONTHLY",EDATE(FD3,'1-SETUP'!$V52),IF('1-SETUP'!$Q52="YEARLY",EDATE(FD3,12*'1-SETUP'!$V52),""))))</f>
        <v/>
      </c>
      <c r="FF3" s="10" t="str">
        <f>IF('1-SETUP'!$Q52="DAILY",FE3+'1-SETUP'!$V52,IF('1-SETUP'!$Q52="WEEKLY",FE3+'1-SETUP'!$V52*7,IF('1-SETUP'!$Q52="MONTHLY",EDATE(FE3,'1-SETUP'!$V52),IF('1-SETUP'!$Q52="YEARLY",EDATE(FE3,12*'1-SETUP'!$V52),""))))</f>
        <v/>
      </c>
      <c r="FG3" s="10" t="str">
        <f>IF('1-SETUP'!$Q52="DAILY",FF3+'1-SETUP'!$V52,IF('1-SETUP'!$Q52="WEEKLY",FF3+'1-SETUP'!$V52*7,IF('1-SETUP'!$Q52="MONTHLY",EDATE(FF3,'1-SETUP'!$V52),IF('1-SETUP'!$Q52="YEARLY",EDATE(FF3,12*'1-SETUP'!$V52),""))))</f>
        <v/>
      </c>
      <c r="FH3" s="10" t="str">
        <f>IF('1-SETUP'!$Q52="DAILY",FG3+'1-SETUP'!$V52,IF('1-SETUP'!$Q52="WEEKLY",FG3+'1-SETUP'!$V52*7,IF('1-SETUP'!$Q52="MONTHLY",EDATE(FG3,'1-SETUP'!$V52),IF('1-SETUP'!$Q52="YEARLY",EDATE(FG3,12*'1-SETUP'!$V52),""))))</f>
        <v/>
      </c>
      <c r="FI3" s="10" t="str">
        <f>IF('1-SETUP'!$Q52="DAILY",FH3+'1-SETUP'!$V52,IF('1-SETUP'!$Q52="WEEKLY",FH3+'1-SETUP'!$V52*7,IF('1-SETUP'!$Q52="MONTHLY",EDATE(FH3,'1-SETUP'!$V52),IF('1-SETUP'!$Q52="YEARLY",EDATE(FH3,12*'1-SETUP'!$V52),""))))</f>
        <v/>
      </c>
      <c r="FJ3" s="10" t="str">
        <f>IF('1-SETUP'!$Q52="DAILY",FI3+'1-SETUP'!$V52,IF('1-SETUP'!$Q52="WEEKLY",FI3+'1-SETUP'!$V52*7,IF('1-SETUP'!$Q52="MONTHLY",EDATE(FI3,'1-SETUP'!$V52),IF('1-SETUP'!$Q52="YEARLY",EDATE(FI3,12*'1-SETUP'!$V52),""))))</f>
        <v/>
      </c>
      <c r="FK3" s="10" t="str">
        <f>IF('1-SETUP'!$Q52="DAILY",FJ3+'1-SETUP'!$V52,IF('1-SETUP'!$Q52="WEEKLY",FJ3+'1-SETUP'!$V52*7,IF('1-SETUP'!$Q52="MONTHLY",EDATE(FJ3,'1-SETUP'!$V52),IF('1-SETUP'!$Q52="YEARLY",EDATE(FJ3,12*'1-SETUP'!$V52),""))))</f>
        <v/>
      </c>
      <c r="FL3" s="10" t="str">
        <f>IF('1-SETUP'!$Q52="DAILY",FK3+'1-SETUP'!$V52,IF('1-SETUP'!$Q52="WEEKLY",FK3+'1-SETUP'!$V52*7,IF('1-SETUP'!$Q52="MONTHLY",EDATE(FK3,'1-SETUP'!$V52),IF('1-SETUP'!$Q52="YEARLY",EDATE(FK3,12*'1-SETUP'!$V52),""))))</f>
        <v/>
      </c>
      <c r="FM3" s="10" t="str">
        <f>IF('1-SETUP'!$Q52="DAILY",FL3+'1-SETUP'!$V52,IF('1-SETUP'!$Q52="WEEKLY",FL3+'1-SETUP'!$V52*7,IF('1-SETUP'!$Q52="MONTHLY",EDATE(FL3,'1-SETUP'!$V52),IF('1-SETUP'!$Q52="YEARLY",EDATE(FL3,12*'1-SETUP'!$V52),""))))</f>
        <v/>
      </c>
      <c r="FN3" s="10" t="str">
        <f>IF('1-SETUP'!$Q52="DAILY",FM3+'1-SETUP'!$V52,IF('1-SETUP'!$Q52="WEEKLY",FM3+'1-SETUP'!$V52*7,IF('1-SETUP'!$Q52="MONTHLY",EDATE(FM3,'1-SETUP'!$V52),IF('1-SETUP'!$Q52="YEARLY",EDATE(FM3,12*'1-SETUP'!$V52),""))))</f>
        <v/>
      </c>
      <c r="FO3" s="10" t="str">
        <f>IF('1-SETUP'!$Q52="DAILY",FN3+'1-SETUP'!$V52,IF('1-SETUP'!$Q52="WEEKLY",FN3+'1-SETUP'!$V52*7,IF('1-SETUP'!$Q52="MONTHLY",EDATE(FN3,'1-SETUP'!$V52),IF('1-SETUP'!$Q52="YEARLY",EDATE(FN3,12*'1-SETUP'!$V52),""))))</f>
        <v/>
      </c>
      <c r="FP3" s="10" t="str">
        <f>IF('1-SETUP'!$Q52="DAILY",FO3+'1-SETUP'!$V52,IF('1-SETUP'!$Q52="WEEKLY",FO3+'1-SETUP'!$V52*7,IF('1-SETUP'!$Q52="MONTHLY",EDATE(FO3,'1-SETUP'!$V52),IF('1-SETUP'!$Q52="YEARLY",EDATE(FO3,12*'1-SETUP'!$V52),""))))</f>
        <v/>
      </c>
      <c r="FQ3" s="10" t="str">
        <f>IF('1-SETUP'!$Q52="DAILY",FP3+'1-SETUP'!$V52,IF('1-SETUP'!$Q52="WEEKLY",FP3+'1-SETUP'!$V52*7,IF('1-SETUP'!$Q52="MONTHLY",EDATE(FP3,'1-SETUP'!$V52),IF('1-SETUP'!$Q52="YEARLY",EDATE(FP3,12*'1-SETUP'!$V52),""))))</f>
        <v/>
      </c>
      <c r="FR3" s="10" t="str">
        <f>IF('1-SETUP'!$Q52="DAILY",FQ3+'1-SETUP'!$V52,IF('1-SETUP'!$Q52="WEEKLY",FQ3+'1-SETUP'!$V52*7,IF('1-SETUP'!$Q52="MONTHLY",EDATE(FQ3,'1-SETUP'!$V52),IF('1-SETUP'!$Q52="YEARLY",EDATE(FQ3,12*'1-SETUP'!$V52),""))))</f>
        <v/>
      </c>
      <c r="FS3" s="10" t="str">
        <f>IF('1-SETUP'!$Q52="DAILY",FR3+'1-SETUP'!$V52,IF('1-SETUP'!$Q52="WEEKLY",FR3+'1-SETUP'!$V52*7,IF('1-SETUP'!$Q52="MONTHLY",EDATE(FR3,'1-SETUP'!$V52),IF('1-SETUP'!$Q52="YEARLY",EDATE(FR3,12*'1-SETUP'!$V52),""))))</f>
        <v/>
      </c>
      <c r="FT3" s="10" t="str">
        <f>IF('1-SETUP'!$Q52="DAILY",FS3+'1-SETUP'!$V52,IF('1-SETUP'!$Q52="WEEKLY",FS3+'1-SETUP'!$V52*7,IF('1-SETUP'!$Q52="MONTHLY",EDATE(FS3,'1-SETUP'!$V52),IF('1-SETUP'!$Q52="YEARLY",EDATE(FS3,12*'1-SETUP'!$V52),""))))</f>
        <v/>
      </c>
      <c r="FU3" s="10" t="str">
        <f>IF('1-SETUP'!$Q52="DAILY",FT3+'1-SETUP'!$V52,IF('1-SETUP'!$Q52="WEEKLY",FT3+'1-SETUP'!$V52*7,IF('1-SETUP'!$Q52="MONTHLY",EDATE(FT3,'1-SETUP'!$V52),IF('1-SETUP'!$Q52="YEARLY",EDATE(FT3,12*'1-SETUP'!$V52),""))))</f>
        <v/>
      </c>
      <c r="FV3" s="10" t="str">
        <f>IF('1-SETUP'!$Q52="DAILY",FU3+'1-SETUP'!$V52,IF('1-SETUP'!$Q52="WEEKLY",FU3+'1-SETUP'!$V52*7,IF('1-SETUP'!$Q52="MONTHLY",EDATE(FU3,'1-SETUP'!$V52),IF('1-SETUP'!$Q52="YEARLY",EDATE(FU3,12*'1-SETUP'!$V52),""))))</f>
        <v/>
      </c>
      <c r="FW3" s="10" t="str">
        <f>IF('1-SETUP'!$Q52="DAILY",FV3+'1-SETUP'!$V52,IF('1-SETUP'!$Q52="WEEKLY",FV3+'1-SETUP'!$V52*7,IF('1-SETUP'!$Q52="MONTHLY",EDATE(FV3,'1-SETUP'!$V52),IF('1-SETUP'!$Q52="YEARLY",EDATE(FV3,12*'1-SETUP'!$V52),""))))</f>
        <v/>
      </c>
      <c r="FX3" s="10" t="str">
        <f>IF('1-SETUP'!$Q52="DAILY",FW3+'1-SETUP'!$V52,IF('1-SETUP'!$Q52="WEEKLY",FW3+'1-SETUP'!$V52*7,IF('1-SETUP'!$Q52="MONTHLY",EDATE(FW3,'1-SETUP'!$V52),IF('1-SETUP'!$Q52="YEARLY",EDATE(FW3,12*'1-SETUP'!$V52),""))))</f>
        <v/>
      </c>
      <c r="FY3" s="10" t="str">
        <f>IF('1-SETUP'!$Q52="DAILY",FX3+'1-SETUP'!$V52,IF('1-SETUP'!$Q52="WEEKLY",FX3+'1-SETUP'!$V52*7,IF('1-SETUP'!$Q52="MONTHLY",EDATE(FX3,'1-SETUP'!$V52),IF('1-SETUP'!$Q52="YEARLY",EDATE(FX3,12*'1-SETUP'!$V52),""))))</f>
        <v/>
      </c>
      <c r="FZ3" s="10" t="str">
        <f>IF('1-SETUP'!$Q52="DAILY",FY3+'1-SETUP'!$V52,IF('1-SETUP'!$Q52="WEEKLY",FY3+'1-SETUP'!$V52*7,IF('1-SETUP'!$Q52="MONTHLY",EDATE(FY3,'1-SETUP'!$V52),IF('1-SETUP'!$Q52="YEARLY",EDATE(FY3,12*'1-SETUP'!$V52),""))))</f>
        <v/>
      </c>
      <c r="GA3" s="10" t="str">
        <f>IF('1-SETUP'!$Q52="DAILY",FZ3+'1-SETUP'!$V52,IF('1-SETUP'!$Q52="WEEKLY",FZ3+'1-SETUP'!$V52*7,IF('1-SETUP'!$Q52="MONTHLY",EDATE(FZ3,'1-SETUP'!$V52),IF('1-SETUP'!$Q52="YEARLY",EDATE(FZ3,12*'1-SETUP'!$V52),""))))</f>
        <v/>
      </c>
      <c r="GB3" s="10" t="str">
        <f>IF('1-SETUP'!$Q52="DAILY",GA3+'1-SETUP'!$V52,IF('1-SETUP'!$Q52="WEEKLY",GA3+'1-SETUP'!$V52*7,IF('1-SETUP'!$Q52="MONTHLY",EDATE(GA3,'1-SETUP'!$V52),IF('1-SETUP'!$Q52="YEARLY",EDATE(GA3,12*'1-SETUP'!$V52),""))))</f>
        <v/>
      </c>
      <c r="GC3" s="10" t="str">
        <f>IF('1-SETUP'!$Q52="DAILY",GB3+'1-SETUP'!$V52,IF('1-SETUP'!$Q52="WEEKLY",GB3+'1-SETUP'!$V52*7,IF('1-SETUP'!$Q52="MONTHLY",EDATE(GB3,'1-SETUP'!$V52),IF('1-SETUP'!$Q52="YEARLY",EDATE(GB3,12*'1-SETUP'!$V52),""))))</f>
        <v/>
      </c>
      <c r="GD3" s="10" t="str">
        <f>IF('1-SETUP'!$Q52="DAILY",GC3+'1-SETUP'!$V52,IF('1-SETUP'!$Q52="WEEKLY",GC3+'1-SETUP'!$V52*7,IF('1-SETUP'!$Q52="MONTHLY",EDATE(GC3,'1-SETUP'!$V52),IF('1-SETUP'!$Q52="YEARLY",EDATE(GC3,12*'1-SETUP'!$V52),""))))</f>
        <v/>
      </c>
      <c r="GE3" s="10" t="str">
        <f>IF('1-SETUP'!$Q52="DAILY",GD3+'1-SETUP'!$V52,IF('1-SETUP'!$Q52="WEEKLY",GD3+'1-SETUP'!$V52*7,IF('1-SETUP'!$Q52="MONTHLY",EDATE(GD3,'1-SETUP'!$V52),IF('1-SETUP'!$Q52="YEARLY",EDATE(GD3,12*'1-SETUP'!$V52),""))))</f>
        <v/>
      </c>
      <c r="GF3" s="10" t="str">
        <f>IF('1-SETUP'!$Q52="DAILY",GE3+'1-SETUP'!$V52,IF('1-SETUP'!$Q52="WEEKLY",GE3+'1-SETUP'!$V52*7,IF('1-SETUP'!$Q52="MONTHLY",EDATE(GE3,'1-SETUP'!$V52),IF('1-SETUP'!$Q52="YEARLY",EDATE(GE3,12*'1-SETUP'!$V52),""))))</f>
        <v/>
      </c>
      <c r="GG3" s="10" t="str">
        <f>IF('1-SETUP'!$Q52="DAILY",GF3+'1-SETUP'!$V52,IF('1-SETUP'!$Q52="WEEKLY",GF3+'1-SETUP'!$V52*7,IF('1-SETUP'!$Q52="MONTHLY",EDATE(GF3,'1-SETUP'!$V52),IF('1-SETUP'!$Q52="YEARLY",EDATE(GF3,12*'1-SETUP'!$V52),""))))</f>
        <v/>
      </c>
      <c r="GH3" s="10" t="str">
        <f>IF('1-SETUP'!$Q52="DAILY",GG3+'1-SETUP'!$V52,IF('1-SETUP'!$Q52="WEEKLY",GG3+'1-SETUP'!$V52*7,IF('1-SETUP'!$Q52="MONTHLY",EDATE(GG3,'1-SETUP'!$V52),IF('1-SETUP'!$Q52="YEARLY",EDATE(GG3,12*'1-SETUP'!$V52),""))))</f>
        <v/>
      </c>
      <c r="GI3" s="10" t="str">
        <f>IF('1-SETUP'!$Q52="DAILY",GH3+'1-SETUP'!$V52,IF('1-SETUP'!$Q52="WEEKLY",GH3+'1-SETUP'!$V52*7,IF('1-SETUP'!$Q52="MONTHLY",EDATE(GH3,'1-SETUP'!$V52),IF('1-SETUP'!$Q52="YEARLY",EDATE(GH3,12*'1-SETUP'!$V52),""))))</f>
        <v/>
      </c>
      <c r="GJ3" s="10" t="str">
        <f>IF('1-SETUP'!$Q52="DAILY",GI3+'1-SETUP'!$V52,IF('1-SETUP'!$Q52="WEEKLY",GI3+'1-SETUP'!$V52*7,IF('1-SETUP'!$Q52="MONTHLY",EDATE(GI3,'1-SETUP'!$V52),IF('1-SETUP'!$Q52="YEARLY",EDATE(GI3,12*'1-SETUP'!$V52),""))))</f>
        <v/>
      </c>
      <c r="GK3" s="10" t="str">
        <f>IF('1-SETUP'!$Q52="DAILY",GJ3+'1-SETUP'!$V52,IF('1-SETUP'!$Q52="WEEKLY",GJ3+'1-SETUP'!$V52*7,IF('1-SETUP'!$Q52="MONTHLY",EDATE(GJ3,'1-SETUP'!$V52),IF('1-SETUP'!$Q52="YEARLY",EDATE(GJ3,12*'1-SETUP'!$V52),""))))</f>
        <v/>
      </c>
      <c r="GL3" s="10" t="str">
        <f>IF('1-SETUP'!$Q52="DAILY",GK3+'1-SETUP'!$V52,IF('1-SETUP'!$Q52="WEEKLY",GK3+'1-SETUP'!$V52*7,IF('1-SETUP'!$Q52="MONTHLY",EDATE(GK3,'1-SETUP'!$V52),IF('1-SETUP'!$Q52="YEARLY",EDATE(GK3,12*'1-SETUP'!$V52),""))))</f>
        <v/>
      </c>
      <c r="GM3" s="10" t="str">
        <f>IF('1-SETUP'!$Q52="DAILY",GL3+'1-SETUP'!$V52,IF('1-SETUP'!$Q52="WEEKLY",GL3+'1-SETUP'!$V52*7,IF('1-SETUP'!$Q52="MONTHLY",EDATE(GL3,'1-SETUP'!$V52),IF('1-SETUP'!$Q52="YEARLY",EDATE(GL3,12*'1-SETUP'!$V52),""))))</f>
        <v/>
      </c>
      <c r="GN3" s="10" t="str">
        <f>IF('1-SETUP'!$Q52="DAILY",GM3+'1-SETUP'!$V52,IF('1-SETUP'!$Q52="WEEKLY",GM3+'1-SETUP'!$V52*7,IF('1-SETUP'!$Q52="MONTHLY",EDATE(GM3,'1-SETUP'!$V52),IF('1-SETUP'!$Q52="YEARLY",EDATE(GM3,12*'1-SETUP'!$V52),""))))</f>
        <v/>
      </c>
      <c r="GO3" s="10" t="str">
        <f>IF('1-SETUP'!$Q52="DAILY",GN3+'1-SETUP'!$V52,IF('1-SETUP'!$Q52="WEEKLY",GN3+'1-SETUP'!$V52*7,IF('1-SETUP'!$Q52="MONTHLY",EDATE(GN3,'1-SETUP'!$V52),IF('1-SETUP'!$Q52="YEARLY",EDATE(GN3,12*'1-SETUP'!$V52),""))))</f>
        <v/>
      </c>
      <c r="GP3" s="10" t="str">
        <f>IF('1-SETUP'!$Q52="DAILY",GO3+'1-SETUP'!$V52,IF('1-SETUP'!$Q52="WEEKLY",GO3+'1-SETUP'!$V52*7,IF('1-SETUP'!$Q52="MONTHLY",EDATE(GO3,'1-SETUP'!$V52),IF('1-SETUP'!$Q52="YEARLY",EDATE(GO3,12*'1-SETUP'!$V52),""))))</f>
        <v/>
      </c>
      <c r="GQ3" s="10" t="str">
        <f>IF('1-SETUP'!$Q52="DAILY",GP3+'1-SETUP'!$V52,IF('1-SETUP'!$Q52="WEEKLY",GP3+'1-SETUP'!$V52*7,IF('1-SETUP'!$Q52="MONTHLY",EDATE(GP3,'1-SETUP'!$V52),IF('1-SETUP'!$Q52="YEARLY",EDATE(GP3,12*'1-SETUP'!$V52),""))))</f>
        <v/>
      </c>
      <c r="GR3" s="10" t="str">
        <f>IF('1-SETUP'!$Q52="DAILY",GQ3+'1-SETUP'!$V52,IF('1-SETUP'!$Q52="WEEKLY",GQ3+'1-SETUP'!$V52*7,IF('1-SETUP'!$Q52="MONTHLY",EDATE(GQ3,'1-SETUP'!$V52),IF('1-SETUP'!$Q52="YEARLY",EDATE(GQ3,12*'1-SETUP'!$V52),""))))</f>
        <v/>
      </c>
      <c r="GS3" s="10" t="str">
        <f>IF('1-SETUP'!$Q52="DAILY",GR3+'1-SETUP'!$V52,IF('1-SETUP'!$Q52="WEEKLY",GR3+'1-SETUP'!$V52*7,IF('1-SETUP'!$Q52="MONTHLY",EDATE(GR3,'1-SETUP'!$V52),IF('1-SETUP'!$Q52="YEARLY",EDATE(GR3,12*'1-SETUP'!$V52),""))))</f>
        <v/>
      </c>
      <c r="GT3" s="10" t="str">
        <f>IF('1-SETUP'!$Q52="DAILY",GS3+'1-SETUP'!$V52,IF('1-SETUP'!$Q52="WEEKLY",GS3+'1-SETUP'!$V52*7,IF('1-SETUP'!$Q52="MONTHLY",EDATE(GS3,'1-SETUP'!$V52),IF('1-SETUP'!$Q52="YEARLY",EDATE(GS3,12*'1-SETUP'!$V52),""))))</f>
        <v/>
      </c>
      <c r="GU3" s="10" t="str">
        <f>IF('1-SETUP'!$Q52="DAILY",GT3+'1-SETUP'!$V52,IF('1-SETUP'!$Q52="WEEKLY",GT3+'1-SETUP'!$V52*7,IF('1-SETUP'!$Q52="MONTHLY",EDATE(GT3,'1-SETUP'!$V52),IF('1-SETUP'!$Q52="YEARLY",EDATE(GT3,12*'1-SETUP'!$V52),""))))</f>
        <v/>
      </c>
      <c r="GV3" s="10" t="str">
        <f>IF('1-SETUP'!$Q52="DAILY",GU3+'1-SETUP'!$V52,IF('1-SETUP'!$Q52="WEEKLY",GU3+'1-SETUP'!$V52*7,IF('1-SETUP'!$Q52="MONTHLY",EDATE(GU3,'1-SETUP'!$V52),IF('1-SETUP'!$Q52="YEARLY",EDATE(GU3,12*'1-SETUP'!$V52),""))))</f>
        <v/>
      </c>
      <c r="GW3" s="10" t="str">
        <f>IF('1-SETUP'!$Q52="DAILY",GV3+'1-SETUP'!$V52,IF('1-SETUP'!$Q52="WEEKLY",GV3+'1-SETUP'!$V52*7,IF('1-SETUP'!$Q52="MONTHLY",EDATE(GV3,'1-SETUP'!$V52),IF('1-SETUP'!$Q52="YEARLY",EDATE(GV3,12*'1-SETUP'!$V52),""))))</f>
        <v/>
      </c>
      <c r="GX3" s="10" t="str">
        <f>IF('1-SETUP'!$Q52="DAILY",GW3+'1-SETUP'!$V52,IF('1-SETUP'!$Q52="WEEKLY",GW3+'1-SETUP'!$V52*7,IF('1-SETUP'!$Q52="MONTHLY",EDATE(GW3,'1-SETUP'!$V52),IF('1-SETUP'!$Q52="YEARLY",EDATE(GW3,12*'1-SETUP'!$V52),""))))</f>
        <v/>
      </c>
      <c r="GY3" s="10" t="str">
        <f>IF('1-SETUP'!$Q52="DAILY",GX3+'1-SETUP'!$V52,IF('1-SETUP'!$Q52="WEEKLY",GX3+'1-SETUP'!$V52*7,IF('1-SETUP'!$Q52="MONTHLY",EDATE(GX3,'1-SETUP'!$V52),IF('1-SETUP'!$Q52="YEARLY",EDATE(GX3,12*'1-SETUP'!$V52),""))))</f>
        <v/>
      </c>
      <c r="GZ3" s="10" t="str">
        <f>IF('1-SETUP'!$Q52="DAILY",GY3+'1-SETUP'!$V52,IF('1-SETUP'!$Q52="WEEKLY",GY3+'1-SETUP'!$V52*7,IF('1-SETUP'!$Q52="MONTHLY",EDATE(GY3,'1-SETUP'!$V52),IF('1-SETUP'!$Q52="YEARLY",EDATE(GY3,12*'1-SETUP'!$V52),""))))</f>
        <v/>
      </c>
      <c r="HA3" s="10" t="str">
        <f>IF('1-SETUP'!$Q52="DAILY",GZ3+'1-SETUP'!$V52,IF('1-SETUP'!$Q52="WEEKLY",GZ3+'1-SETUP'!$V52*7,IF('1-SETUP'!$Q52="MONTHLY",EDATE(GZ3,'1-SETUP'!$V52),IF('1-SETUP'!$Q52="YEARLY",EDATE(GZ3,12*'1-SETUP'!$V52),""))))</f>
        <v/>
      </c>
      <c r="HB3" s="10" t="str">
        <f>IF('1-SETUP'!$Q52="DAILY",HA3+'1-SETUP'!$V52,IF('1-SETUP'!$Q52="WEEKLY",HA3+'1-SETUP'!$V52*7,IF('1-SETUP'!$Q52="MONTHLY",EDATE(HA3,'1-SETUP'!$V52),IF('1-SETUP'!$Q52="YEARLY",EDATE(HA3,12*'1-SETUP'!$V52),""))))</f>
        <v/>
      </c>
      <c r="HC3" s="10" t="str">
        <f>IF('1-SETUP'!$Q52="DAILY",HB3+'1-SETUP'!$V52,IF('1-SETUP'!$Q52="WEEKLY",HB3+'1-SETUP'!$V52*7,IF('1-SETUP'!$Q52="MONTHLY",EDATE(HB3,'1-SETUP'!$V52),IF('1-SETUP'!$Q52="YEARLY",EDATE(HB3,12*'1-SETUP'!$V52),""))))</f>
        <v/>
      </c>
      <c r="HD3" s="10" t="str">
        <f>IF('1-SETUP'!$Q52="DAILY",HC3+'1-SETUP'!$V52,IF('1-SETUP'!$Q52="WEEKLY",HC3+'1-SETUP'!$V52*7,IF('1-SETUP'!$Q52="MONTHLY",EDATE(HC3,'1-SETUP'!$V52),IF('1-SETUP'!$Q52="YEARLY",EDATE(HC3,12*'1-SETUP'!$V52),""))))</f>
        <v/>
      </c>
      <c r="HE3" s="10" t="str">
        <f>IF('1-SETUP'!$Q52="DAILY",HD3+'1-SETUP'!$V52,IF('1-SETUP'!$Q52="WEEKLY",HD3+'1-SETUP'!$V52*7,IF('1-SETUP'!$Q52="MONTHLY",EDATE(HD3,'1-SETUP'!$V52),IF('1-SETUP'!$Q52="YEARLY",EDATE(HD3,12*'1-SETUP'!$V52),""))))</f>
        <v/>
      </c>
      <c r="HF3" s="10" t="str">
        <f>IF('1-SETUP'!$Q52="DAILY",HE3+'1-SETUP'!$V52,IF('1-SETUP'!$Q52="WEEKLY",HE3+'1-SETUP'!$V52*7,IF('1-SETUP'!$Q52="MONTHLY",EDATE(HE3,'1-SETUP'!$V52),IF('1-SETUP'!$Q52="YEARLY",EDATE(HE3,12*'1-SETUP'!$V52),""))))</f>
        <v/>
      </c>
      <c r="HG3" s="10" t="str">
        <f>IF('1-SETUP'!$Q52="DAILY",HF3+'1-SETUP'!$V52,IF('1-SETUP'!$Q52="WEEKLY",HF3+'1-SETUP'!$V52*7,IF('1-SETUP'!$Q52="MONTHLY",EDATE(HF3,'1-SETUP'!$V52),IF('1-SETUP'!$Q52="YEARLY",EDATE(HF3,12*'1-SETUP'!$V52),""))))</f>
        <v/>
      </c>
      <c r="HH3" s="10" t="str">
        <f>IF('1-SETUP'!$Q52="DAILY",HG3+'1-SETUP'!$V52,IF('1-SETUP'!$Q52="WEEKLY",HG3+'1-SETUP'!$V52*7,IF('1-SETUP'!$Q52="MONTHLY",EDATE(HG3,'1-SETUP'!$V52),IF('1-SETUP'!$Q52="YEARLY",EDATE(HG3,12*'1-SETUP'!$V52),""))))</f>
        <v/>
      </c>
      <c r="HI3" s="10" t="str">
        <f>IF('1-SETUP'!$Q52="DAILY",HH3+'1-SETUP'!$V52,IF('1-SETUP'!$Q52="WEEKLY",HH3+'1-SETUP'!$V52*7,IF('1-SETUP'!$Q52="MONTHLY",EDATE(HH3,'1-SETUP'!$V52),IF('1-SETUP'!$Q52="YEARLY",EDATE(HH3,12*'1-SETUP'!$V52),""))))</f>
        <v/>
      </c>
      <c r="HJ3" s="10" t="str">
        <f>IF('1-SETUP'!$Q52="DAILY",HI3+'1-SETUP'!$V52,IF('1-SETUP'!$Q52="WEEKLY",HI3+'1-SETUP'!$V52*7,IF('1-SETUP'!$Q52="MONTHLY",EDATE(HI3,'1-SETUP'!$V52),IF('1-SETUP'!$Q52="YEARLY",EDATE(HI3,12*'1-SETUP'!$V52),""))))</f>
        <v/>
      </c>
      <c r="HK3" s="10" t="str">
        <f>IF('1-SETUP'!$Q52="DAILY",HJ3+'1-SETUP'!$V52,IF('1-SETUP'!$Q52="WEEKLY",HJ3+'1-SETUP'!$V52*7,IF('1-SETUP'!$Q52="MONTHLY",EDATE(HJ3,'1-SETUP'!$V52),IF('1-SETUP'!$Q52="YEARLY",EDATE(HJ3,12*'1-SETUP'!$V52),""))))</f>
        <v/>
      </c>
      <c r="HL3" s="10" t="str">
        <f>IF('1-SETUP'!$Q52="DAILY",HK3+'1-SETUP'!$V52,IF('1-SETUP'!$Q52="WEEKLY",HK3+'1-SETUP'!$V52*7,IF('1-SETUP'!$Q52="MONTHLY",EDATE(HK3,'1-SETUP'!$V52),IF('1-SETUP'!$Q52="YEARLY",EDATE(HK3,12*'1-SETUP'!$V52),""))))</f>
        <v/>
      </c>
      <c r="HM3" s="10" t="str">
        <f>IF('1-SETUP'!$Q52="DAILY",HL3+'1-SETUP'!$V52,IF('1-SETUP'!$Q52="WEEKLY",HL3+'1-SETUP'!$V52*7,IF('1-SETUP'!$Q52="MONTHLY",EDATE(HL3,'1-SETUP'!$V52),IF('1-SETUP'!$Q52="YEARLY",EDATE(HL3,12*'1-SETUP'!$V52),""))))</f>
        <v/>
      </c>
      <c r="HN3" s="10" t="str">
        <f>IF('1-SETUP'!$Q52="DAILY",HM3+'1-SETUP'!$V52,IF('1-SETUP'!$Q52="WEEKLY",HM3+'1-SETUP'!$V52*7,IF('1-SETUP'!$Q52="MONTHLY",EDATE(HM3,'1-SETUP'!$V52),IF('1-SETUP'!$Q52="YEARLY",EDATE(HM3,12*'1-SETUP'!$V52),""))))</f>
        <v/>
      </c>
      <c r="HO3" s="10" t="str">
        <f>IF('1-SETUP'!$Q52="DAILY",HN3+'1-SETUP'!$V52,IF('1-SETUP'!$Q52="WEEKLY",HN3+'1-SETUP'!$V52*7,IF('1-SETUP'!$Q52="MONTHLY",EDATE(HN3,'1-SETUP'!$V52),IF('1-SETUP'!$Q52="YEARLY",EDATE(HN3,12*'1-SETUP'!$V52),""))))</f>
        <v/>
      </c>
      <c r="HP3" s="10" t="str">
        <f>IF('1-SETUP'!$Q52="DAILY",HO3+'1-SETUP'!$V52,IF('1-SETUP'!$Q52="WEEKLY",HO3+'1-SETUP'!$V52*7,IF('1-SETUP'!$Q52="MONTHLY",EDATE(HO3,'1-SETUP'!$V52),IF('1-SETUP'!$Q52="YEARLY",EDATE(HO3,12*'1-SETUP'!$V52),""))))</f>
        <v/>
      </c>
      <c r="HQ3" s="10" t="str">
        <f>IF('1-SETUP'!$Q52="DAILY",HP3+'1-SETUP'!$V52,IF('1-SETUP'!$Q52="WEEKLY",HP3+'1-SETUP'!$V52*7,IF('1-SETUP'!$Q52="MONTHLY",EDATE(HP3,'1-SETUP'!$V52),IF('1-SETUP'!$Q52="YEARLY",EDATE(HP3,12*'1-SETUP'!$V52),""))))</f>
        <v/>
      </c>
      <c r="HR3" s="10" t="str">
        <f>IF('1-SETUP'!$Q52="DAILY",HQ3+'1-SETUP'!$V52,IF('1-SETUP'!$Q52="WEEKLY",HQ3+'1-SETUP'!$V52*7,IF('1-SETUP'!$Q52="MONTHLY",EDATE(HQ3,'1-SETUP'!$V52),IF('1-SETUP'!$Q52="YEARLY",EDATE(HQ3,12*'1-SETUP'!$V52),""))))</f>
        <v/>
      </c>
      <c r="HS3" s="10" t="str">
        <f>IF('1-SETUP'!$Q52="DAILY",HR3+'1-SETUP'!$V52,IF('1-SETUP'!$Q52="WEEKLY",HR3+'1-SETUP'!$V52*7,IF('1-SETUP'!$Q52="MONTHLY",EDATE(HR3,'1-SETUP'!$V52),IF('1-SETUP'!$Q52="YEARLY",EDATE(HR3,12*'1-SETUP'!$V52),""))))</f>
        <v/>
      </c>
      <c r="HT3" s="10" t="str">
        <f>IF('1-SETUP'!$Q52="DAILY",HS3+'1-SETUP'!$V52,IF('1-SETUP'!$Q52="WEEKLY",HS3+'1-SETUP'!$V52*7,IF('1-SETUP'!$Q52="MONTHLY",EDATE(HS3,'1-SETUP'!$V52),IF('1-SETUP'!$Q52="YEARLY",EDATE(HS3,12*'1-SETUP'!$V52),""))))</f>
        <v/>
      </c>
      <c r="HU3" s="10" t="str">
        <f>IF('1-SETUP'!$Q52="DAILY",HT3+'1-SETUP'!$V52,IF('1-SETUP'!$Q52="WEEKLY",HT3+'1-SETUP'!$V52*7,IF('1-SETUP'!$Q52="MONTHLY",EDATE(HT3,'1-SETUP'!$V52),IF('1-SETUP'!$Q52="YEARLY",EDATE(HT3,12*'1-SETUP'!$V52),""))))</f>
        <v/>
      </c>
      <c r="HV3" s="10" t="str">
        <f>IF('1-SETUP'!$Q52="DAILY",HU3+'1-SETUP'!$V52,IF('1-SETUP'!$Q52="WEEKLY",HU3+'1-SETUP'!$V52*7,IF('1-SETUP'!$Q52="MONTHLY",EDATE(HU3,'1-SETUP'!$V52),IF('1-SETUP'!$Q52="YEARLY",EDATE(HU3,12*'1-SETUP'!$V52),""))))</f>
        <v/>
      </c>
      <c r="HW3" s="10" t="str">
        <f>IF('1-SETUP'!$Q52="DAILY",HV3+'1-SETUP'!$V52,IF('1-SETUP'!$Q52="WEEKLY",HV3+'1-SETUP'!$V52*7,IF('1-SETUP'!$Q52="MONTHLY",EDATE(HV3,'1-SETUP'!$V52),IF('1-SETUP'!$Q52="YEARLY",EDATE(HV3,12*'1-SETUP'!$V52),""))))</f>
        <v/>
      </c>
      <c r="HX3" s="10" t="str">
        <f>IF('1-SETUP'!$Q52="DAILY",HW3+'1-SETUP'!$V52,IF('1-SETUP'!$Q52="WEEKLY",HW3+'1-SETUP'!$V52*7,IF('1-SETUP'!$Q52="MONTHLY",EDATE(HW3,'1-SETUP'!$V52),IF('1-SETUP'!$Q52="YEARLY",EDATE(HW3,12*'1-SETUP'!$V52),""))))</f>
        <v/>
      </c>
      <c r="HY3" s="10" t="str">
        <f>IF('1-SETUP'!$Q52="DAILY",HX3+'1-SETUP'!$V52,IF('1-SETUP'!$Q52="WEEKLY",HX3+'1-SETUP'!$V52*7,IF('1-SETUP'!$Q52="MONTHLY",EDATE(HX3,'1-SETUP'!$V52),IF('1-SETUP'!$Q52="YEARLY",EDATE(HX3,12*'1-SETUP'!$V52),""))))</f>
        <v/>
      </c>
      <c r="HZ3" s="10" t="str">
        <f>IF('1-SETUP'!$Q52="DAILY",HY3+'1-SETUP'!$V52,IF('1-SETUP'!$Q52="WEEKLY",HY3+'1-SETUP'!$V52*7,IF('1-SETUP'!$Q52="MONTHLY",EDATE(HY3,'1-SETUP'!$V52),IF('1-SETUP'!$Q52="YEARLY",EDATE(HY3,12*'1-SETUP'!$V52),""))))</f>
        <v/>
      </c>
      <c r="IA3" s="10" t="str">
        <f>IF('1-SETUP'!$Q52="DAILY",HZ3+'1-SETUP'!$V52,IF('1-SETUP'!$Q52="WEEKLY",HZ3+'1-SETUP'!$V52*7,IF('1-SETUP'!$Q52="MONTHLY",EDATE(HZ3,'1-SETUP'!$V52),IF('1-SETUP'!$Q52="YEARLY",EDATE(HZ3,12*'1-SETUP'!$V52),""))))</f>
        <v/>
      </c>
      <c r="IB3" s="10" t="str">
        <f>IF('1-SETUP'!$Q52="DAILY",IA3+'1-SETUP'!$V52,IF('1-SETUP'!$Q52="WEEKLY",IA3+'1-SETUP'!$V52*7,IF('1-SETUP'!$Q52="MONTHLY",EDATE(IA3,'1-SETUP'!$V52),IF('1-SETUP'!$Q52="YEARLY",EDATE(IA3,12*'1-SETUP'!$V52),""))))</f>
        <v/>
      </c>
      <c r="IC3" s="10" t="str">
        <f>IF('1-SETUP'!$Q52="DAILY",IB3+'1-SETUP'!$V52,IF('1-SETUP'!$Q52="WEEKLY",IB3+'1-SETUP'!$V52*7,IF('1-SETUP'!$Q52="MONTHLY",EDATE(IB3,'1-SETUP'!$V52),IF('1-SETUP'!$Q52="YEARLY",EDATE(IB3,12*'1-SETUP'!$V52),""))))</f>
        <v/>
      </c>
      <c r="ID3" s="10" t="str">
        <f>IF('1-SETUP'!$Q52="DAILY",IC3+'1-SETUP'!$V52,IF('1-SETUP'!$Q52="WEEKLY",IC3+'1-SETUP'!$V52*7,IF('1-SETUP'!$Q52="MONTHLY",EDATE(IC3,'1-SETUP'!$V52),IF('1-SETUP'!$Q52="YEARLY",EDATE(IC3,12*'1-SETUP'!$V52),""))))</f>
        <v/>
      </c>
      <c r="IE3" s="10" t="str">
        <f>IF('1-SETUP'!$Q52="DAILY",ID3+'1-SETUP'!$V52,IF('1-SETUP'!$Q52="WEEKLY",ID3+'1-SETUP'!$V52*7,IF('1-SETUP'!$Q52="MONTHLY",EDATE(ID3,'1-SETUP'!$V52),IF('1-SETUP'!$Q52="YEARLY",EDATE(ID3,12*'1-SETUP'!$V52),""))))</f>
        <v/>
      </c>
      <c r="IF3" s="10" t="str">
        <f>IF('1-SETUP'!$Q52="DAILY",IE3+'1-SETUP'!$V52,IF('1-SETUP'!$Q52="WEEKLY",IE3+'1-SETUP'!$V52*7,IF('1-SETUP'!$Q52="MONTHLY",EDATE(IE3,'1-SETUP'!$V52),IF('1-SETUP'!$Q52="YEARLY",EDATE(IE3,12*'1-SETUP'!$V52),""))))</f>
        <v/>
      </c>
      <c r="IG3" s="10" t="str">
        <f>IF('1-SETUP'!$Q52="DAILY",IF3+'1-SETUP'!$V52,IF('1-SETUP'!$Q52="WEEKLY",IF3+'1-SETUP'!$V52*7,IF('1-SETUP'!$Q52="MONTHLY",EDATE(IF3,'1-SETUP'!$V52),IF('1-SETUP'!$Q52="YEARLY",EDATE(IF3,12*'1-SETUP'!$V52),""))))</f>
        <v/>
      </c>
      <c r="IH3" s="10" t="str">
        <f>IF('1-SETUP'!$Q52="DAILY",IG3+'1-SETUP'!$V52,IF('1-SETUP'!$Q52="WEEKLY",IG3+'1-SETUP'!$V52*7,IF('1-SETUP'!$Q52="MONTHLY",EDATE(IG3,'1-SETUP'!$V52),IF('1-SETUP'!$Q52="YEARLY",EDATE(IG3,12*'1-SETUP'!$V52),""))))</f>
        <v/>
      </c>
      <c r="II3" s="10" t="str">
        <f>IF('1-SETUP'!$Q52="DAILY",IH3+'1-SETUP'!$V52,IF('1-SETUP'!$Q52="WEEKLY",IH3+'1-SETUP'!$V52*7,IF('1-SETUP'!$Q52="MONTHLY",EDATE(IH3,'1-SETUP'!$V52),IF('1-SETUP'!$Q52="YEARLY",EDATE(IH3,12*'1-SETUP'!$V52),""))))</f>
        <v/>
      </c>
      <c r="IJ3" s="10" t="str">
        <f>IF('1-SETUP'!$Q52="DAILY",II3+'1-SETUP'!$V52,IF('1-SETUP'!$Q52="WEEKLY",II3+'1-SETUP'!$V52*7,IF('1-SETUP'!$Q52="MONTHLY",EDATE(II3,'1-SETUP'!$V52),IF('1-SETUP'!$Q52="YEARLY",EDATE(II3,12*'1-SETUP'!$V52),""))))</f>
        <v/>
      </c>
      <c r="IK3" s="10" t="str">
        <f>IF('1-SETUP'!$Q52="DAILY",IJ3+'1-SETUP'!$V52,IF('1-SETUP'!$Q52="WEEKLY",IJ3+'1-SETUP'!$V52*7,IF('1-SETUP'!$Q52="MONTHLY",EDATE(IJ3,'1-SETUP'!$V52),IF('1-SETUP'!$Q52="YEARLY",EDATE(IJ3,12*'1-SETUP'!$V52),""))))</f>
        <v/>
      </c>
      <c r="IL3" s="10" t="str">
        <f>IF('1-SETUP'!$Q52="DAILY",IK3+'1-SETUP'!$V52,IF('1-SETUP'!$Q52="WEEKLY",IK3+'1-SETUP'!$V52*7,IF('1-SETUP'!$Q52="MONTHLY",EDATE(IK3,'1-SETUP'!$V52),IF('1-SETUP'!$Q52="YEARLY",EDATE(IK3,12*'1-SETUP'!$V52),""))))</f>
        <v/>
      </c>
      <c r="IM3" s="10" t="str">
        <f>IF('1-SETUP'!$Q52="DAILY",IL3+'1-SETUP'!$V52,IF('1-SETUP'!$Q52="WEEKLY",IL3+'1-SETUP'!$V52*7,IF('1-SETUP'!$Q52="MONTHLY",EDATE(IL3,'1-SETUP'!$V52),IF('1-SETUP'!$Q52="YEARLY",EDATE(IL3,12*'1-SETUP'!$V52),""))))</f>
        <v/>
      </c>
      <c r="IN3" s="10" t="str">
        <f>IF('1-SETUP'!$Q52="DAILY",IM3+'1-SETUP'!$V52,IF('1-SETUP'!$Q52="WEEKLY",IM3+'1-SETUP'!$V52*7,IF('1-SETUP'!$Q52="MONTHLY",EDATE(IM3,'1-SETUP'!$V52),IF('1-SETUP'!$Q52="YEARLY",EDATE(IM3,12*'1-SETUP'!$V52),""))))</f>
        <v/>
      </c>
      <c r="IO3" s="10" t="str">
        <f>IF('1-SETUP'!$Q52="DAILY",IN3+'1-SETUP'!$V52,IF('1-SETUP'!$Q52="WEEKLY",IN3+'1-SETUP'!$V52*7,IF('1-SETUP'!$Q52="MONTHLY",EDATE(IN3,'1-SETUP'!$V52),IF('1-SETUP'!$Q52="YEARLY",EDATE(IN3,12*'1-SETUP'!$V52),""))))</f>
        <v/>
      </c>
      <c r="IP3" s="10" t="str">
        <f>IF('1-SETUP'!$Q52="DAILY",IO3+'1-SETUP'!$V52,IF('1-SETUP'!$Q52="WEEKLY",IO3+'1-SETUP'!$V52*7,IF('1-SETUP'!$Q52="MONTHLY",EDATE(IO3,'1-SETUP'!$V52),IF('1-SETUP'!$Q52="YEARLY",EDATE(IO3,12*'1-SETUP'!$V52),""))))</f>
        <v/>
      </c>
      <c r="IQ3" s="10" t="str">
        <f>IF('1-SETUP'!$Q52="DAILY",IP3+'1-SETUP'!$V52,IF('1-SETUP'!$Q52="WEEKLY",IP3+'1-SETUP'!$V52*7,IF('1-SETUP'!$Q52="MONTHLY",EDATE(IP3,'1-SETUP'!$V52),IF('1-SETUP'!$Q52="YEARLY",EDATE(IP3,12*'1-SETUP'!$V52),""))))</f>
        <v/>
      </c>
      <c r="IR3" s="10" t="str">
        <f>IF('1-SETUP'!$Q52="DAILY",IQ3+'1-SETUP'!$V52,IF('1-SETUP'!$Q52="WEEKLY",IQ3+'1-SETUP'!$V52*7,IF('1-SETUP'!$Q52="MONTHLY",EDATE(IQ3,'1-SETUP'!$V52),IF('1-SETUP'!$Q52="YEARLY",EDATE(IQ3,12*'1-SETUP'!$V52),""))))</f>
        <v/>
      </c>
      <c r="IS3" s="10" t="str">
        <f>IF('1-SETUP'!$Q52="DAILY",IR3+'1-SETUP'!$V52,IF('1-SETUP'!$Q52="WEEKLY",IR3+'1-SETUP'!$V52*7,IF('1-SETUP'!$Q52="MONTHLY",EDATE(IR3,'1-SETUP'!$V52),IF('1-SETUP'!$Q52="YEARLY",EDATE(IR3,12*'1-SETUP'!$V52),""))))</f>
        <v/>
      </c>
      <c r="IT3" s="10" t="str">
        <f>IF('1-SETUP'!$Q52="DAILY",IS3+'1-SETUP'!$V52,IF('1-SETUP'!$Q52="WEEKLY",IS3+'1-SETUP'!$V52*7,IF('1-SETUP'!$Q52="MONTHLY",EDATE(IS3,'1-SETUP'!$V52),IF('1-SETUP'!$Q52="YEARLY",EDATE(IS3,12*'1-SETUP'!$V52),""))))</f>
        <v/>
      </c>
      <c r="IU3" s="10" t="str">
        <f>IF('1-SETUP'!$Q52="DAILY",IT3+'1-SETUP'!$V52,IF('1-SETUP'!$Q52="WEEKLY",IT3+'1-SETUP'!$V52*7,IF('1-SETUP'!$Q52="MONTHLY",EDATE(IT3,'1-SETUP'!$V52),IF('1-SETUP'!$Q52="YEARLY",EDATE(IT3,12*'1-SETUP'!$V52),""))))</f>
        <v/>
      </c>
      <c r="IV3" s="10" t="str">
        <f>IF('1-SETUP'!$Q52="DAILY",IU3+'1-SETUP'!$V52,IF('1-SETUP'!$Q52="WEEKLY",IU3+'1-SETUP'!$V52*7,IF('1-SETUP'!$Q52="MONTHLY",EDATE(IU3,'1-SETUP'!$V52),IF('1-SETUP'!$Q52="YEARLY",EDATE(IU3,12*'1-SETUP'!$V52),""))))</f>
        <v/>
      </c>
      <c r="IW3" s="10" t="str">
        <f>IF('1-SETUP'!$Q52="DAILY",IV3+'1-SETUP'!$V52,IF('1-SETUP'!$Q52="WEEKLY",IV3+'1-SETUP'!$V52*7,IF('1-SETUP'!$Q52="MONTHLY",EDATE(IV3,'1-SETUP'!$V52),IF('1-SETUP'!$Q52="YEARLY",EDATE(IV3,12*'1-SETUP'!$V52),""))))</f>
        <v/>
      </c>
      <c r="IX3" s="10" t="str">
        <f>IF('1-SETUP'!$Q52="DAILY",IW3+'1-SETUP'!$V52,IF('1-SETUP'!$Q52="WEEKLY",IW3+'1-SETUP'!$V52*7,IF('1-SETUP'!$Q52="MONTHLY",EDATE(IW3,'1-SETUP'!$V52),IF('1-SETUP'!$Q52="YEARLY",EDATE(IW3,12*'1-SETUP'!$V52),""))))</f>
        <v/>
      </c>
      <c r="IY3" s="10" t="str">
        <f>IF('1-SETUP'!$Q52="DAILY",IX3+'1-SETUP'!$V52,IF('1-SETUP'!$Q52="WEEKLY",IX3+'1-SETUP'!$V52*7,IF('1-SETUP'!$Q52="MONTHLY",EDATE(IX3,'1-SETUP'!$V52),IF('1-SETUP'!$Q52="YEARLY",EDATE(IX3,12*'1-SETUP'!$V52),""))))</f>
        <v/>
      </c>
      <c r="IZ3" s="10" t="str">
        <f>IF('1-SETUP'!$Q52="DAILY",IY3+'1-SETUP'!$V52,IF('1-SETUP'!$Q52="WEEKLY",IY3+'1-SETUP'!$V52*7,IF('1-SETUP'!$Q52="MONTHLY",EDATE(IY3,'1-SETUP'!$V52),IF('1-SETUP'!$Q52="YEARLY",EDATE(IY3,12*'1-SETUP'!$V52),""))))</f>
        <v/>
      </c>
      <c r="JA3" s="10" t="str">
        <f>IF('1-SETUP'!$Q52="DAILY",IZ3+'1-SETUP'!$V52,IF('1-SETUP'!$Q52="WEEKLY",IZ3+'1-SETUP'!$V52*7,IF('1-SETUP'!$Q52="MONTHLY",EDATE(IZ3,'1-SETUP'!$V52),IF('1-SETUP'!$Q52="YEARLY",EDATE(IZ3,12*'1-SETUP'!$V52),""))))</f>
        <v/>
      </c>
      <c r="JB3" s="10" t="str">
        <f>IF('1-SETUP'!$Q52="DAILY",JA3+'1-SETUP'!$V52,IF('1-SETUP'!$Q52="WEEKLY",JA3+'1-SETUP'!$V52*7,IF('1-SETUP'!$Q52="MONTHLY",EDATE(JA3,'1-SETUP'!$V52),IF('1-SETUP'!$Q52="YEARLY",EDATE(JA3,12*'1-SETUP'!$V52),""))))</f>
        <v/>
      </c>
      <c r="JC3" s="10" t="str">
        <f>IF('1-SETUP'!$Q52="DAILY",JB3+'1-SETUP'!$V52,IF('1-SETUP'!$Q52="WEEKLY",JB3+'1-SETUP'!$V52*7,IF('1-SETUP'!$Q52="MONTHLY",EDATE(JB3,'1-SETUP'!$V52),IF('1-SETUP'!$Q52="YEARLY",EDATE(JB3,12*'1-SETUP'!$V52),""))))</f>
        <v/>
      </c>
      <c r="JD3" s="10" t="str">
        <f>IF('1-SETUP'!$Q52="DAILY",JC3+'1-SETUP'!$V52,IF('1-SETUP'!$Q52="WEEKLY",JC3+'1-SETUP'!$V52*7,IF('1-SETUP'!$Q52="MONTHLY",EDATE(JC3,'1-SETUP'!$V52),IF('1-SETUP'!$Q52="YEARLY",EDATE(JC3,12*'1-SETUP'!$V52),""))))</f>
        <v/>
      </c>
      <c r="JE3" s="10" t="str">
        <f>IF('1-SETUP'!$Q52="DAILY",JD3+'1-SETUP'!$V52,IF('1-SETUP'!$Q52="WEEKLY",JD3+'1-SETUP'!$V52*7,IF('1-SETUP'!$Q52="MONTHLY",EDATE(JD3,'1-SETUP'!$V52),IF('1-SETUP'!$Q52="YEARLY",EDATE(JD3,12*'1-SETUP'!$V52),""))))</f>
        <v/>
      </c>
      <c r="JF3" s="10" t="str">
        <f>IF('1-SETUP'!$Q52="DAILY",JE3+'1-SETUP'!$V52,IF('1-SETUP'!$Q52="WEEKLY",JE3+'1-SETUP'!$V52*7,IF('1-SETUP'!$Q52="MONTHLY",EDATE(JE3,'1-SETUP'!$V52),IF('1-SETUP'!$Q52="YEARLY",EDATE(JE3,12*'1-SETUP'!$V52),""))))</f>
        <v/>
      </c>
      <c r="JG3" s="10" t="str">
        <f>IF('1-SETUP'!$Q52="DAILY",JF3+'1-SETUP'!$V52,IF('1-SETUP'!$Q52="WEEKLY",JF3+'1-SETUP'!$V52*7,IF('1-SETUP'!$Q52="MONTHLY",EDATE(JF3,'1-SETUP'!$V52),IF('1-SETUP'!$Q52="YEARLY",EDATE(JF3,12*'1-SETUP'!$V52),""))))</f>
        <v/>
      </c>
      <c r="JH3" s="10" t="str">
        <f>IF('1-SETUP'!$Q52="DAILY",JG3+'1-SETUP'!$V52,IF('1-SETUP'!$Q52="WEEKLY",JG3+'1-SETUP'!$V52*7,IF('1-SETUP'!$Q52="MONTHLY",EDATE(JG3,'1-SETUP'!$V52),IF('1-SETUP'!$Q52="YEARLY",EDATE(JG3,12*'1-SETUP'!$V52),""))))</f>
        <v/>
      </c>
      <c r="JI3" s="10" t="str">
        <f>IF('1-SETUP'!$Q52="DAILY",JH3+'1-SETUP'!$V52,IF('1-SETUP'!$Q52="WEEKLY",JH3+'1-SETUP'!$V52*7,IF('1-SETUP'!$Q52="MONTHLY",EDATE(JH3,'1-SETUP'!$V52),IF('1-SETUP'!$Q52="YEARLY",EDATE(JH3,12*'1-SETUP'!$V52),""))))</f>
        <v/>
      </c>
      <c r="JJ3" s="10" t="str">
        <f>IF('1-SETUP'!$Q52="DAILY",JI3+'1-SETUP'!$V52,IF('1-SETUP'!$Q52="WEEKLY",JI3+'1-SETUP'!$V52*7,IF('1-SETUP'!$Q52="MONTHLY",EDATE(JI3,'1-SETUP'!$V52),IF('1-SETUP'!$Q52="YEARLY",EDATE(JI3,12*'1-SETUP'!$V52),""))))</f>
        <v/>
      </c>
      <c r="JK3" s="10" t="str">
        <f>IF('1-SETUP'!$Q52="DAILY",JJ3+'1-SETUP'!$V52,IF('1-SETUP'!$Q52="WEEKLY",JJ3+'1-SETUP'!$V52*7,IF('1-SETUP'!$Q52="MONTHLY",EDATE(JJ3,'1-SETUP'!$V52),IF('1-SETUP'!$Q52="YEARLY",EDATE(JJ3,12*'1-SETUP'!$V52),""))))</f>
        <v/>
      </c>
      <c r="JL3" s="10" t="str">
        <f>IF('1-SETUP'!$Q52="DAILY",JK3+'1-SETUP'!$V52,IF('1-SETUP'!$Q52="WEEKLY",JK3+'1-SETUP'!$V52*7,IF('1-SETUP'!$Q52="MONTHLY",EDATE(JK3,'1-SETUP'!$V52),IF('1-SETUP'!$Q52="YEARLY",EDATE(JK3,12*'1-SETUP'!$V52),""))))</f>
        <v/>
      </c>
      <c r="JM3" s="10" t="str">
        <f>IF('1-SETUP'!$Q52="DAILY",JL3+'1-SETUP'!$V52,IF('1-SETUP'!$Q52="WEEKLY",JL3+'1-SETUP'!$V52*7,IF('1-SETUP'!$Q52="MONTHLY",EDATE(JL3,'1-SETUP'!$V52),IF('1-SETUP'!$Q52="YEARLY",EDATE(JL3,12*'1-SETUP'!$V52),""))))</f>
        <v/>
      </c>
      <c r="JN3" s="10" t="str">
        <f>IF('1-SETUP'!$Q52="DAILY",JM3+'1-SETUP'!$V52,IF('1-SETUP'!$Q52="WEEKLY",JM3+'1-SETUP'!$V52*7,IF('1-SETUP'!$Q52="MONTHLY",EDATE(JM3,'1-SETUP'!$V52),IF('1-SETUP'!$Q52="YEARLY",EDATE(JM3,12*'1-SETUP'!$V52),""))))</f>
        <v/>
      </c>
      <c r="JO3" s="10" t="str">
        <f>IF('1-SETUP'!$Q52="DAILY",JN3+'1-SETUP'!$V52,IF('1-SETUP'!$Q52="WEEKLY",JN3+'1-SETUP'!$V52*7,IF('1-SETUP'!$Q52="MONTHLY",EDATE(JN3,'1-SETUP'!$V52),IF('1-SETUP'!$Q52="YEARLY",EDATE(JN3,12*'1-SETUP'!$V52),""))))</f>
        <v/>
      </c>
      <c r="JP3" s="10" t="str">
        <f>IF('1-SETUP'!$Q52="DAILY",JO3+'1-SETUP'!$V52,IF('1-SETUP'!$Q52="WEEKLY",JO3+'1-SETUP'!$V52*7,IF('1-SETUP'!$Q52="MONTHLY",EDATE(JO3,'1-SETUP'!$V52),IF('1-SETUP'!$Q52="YEARLY",EDATE(JO3,12*'1-SETUP'!$V52),""))))</f>
        <v/>
      </c>
      <c r="JQ3" s="10" t="str">
        <f>IF('1-SETUP'!$Q52="DAILY",JP3+'1-SETUP'!$V52,IF('1-SETUP'!$Q52="WEEKLY",JP3+'1-SETUP'!$V52*7,IF('1-SETUP'!$Q52="MONTHLY",EDATE(JP3,'1-SETUP'!$V52),IF('1-SETUP'!$Q52="YEARLY",EDATE(JP3,12*'1-SETUP'!$V52),""))))</f>
        <v/>
      </c>
      <c r="JR3" s="10" t="str">
        <f>IF('1-SETUP'!$Q52="DAILY",JQ3+'1-SETUP'!$V52,IF('1-SETUP'!$Q52="WEEKLY",JQ3+'1-SETUP'!$V52*7,IF('1-SETUP'!$Q52="MONTHLY",EDATE(JQ3,'1-SETUP'!$V52),IF('1-SETUP'!$Q52="YEARLY",EDATE(JQ3,12*'1-SETUP'!$V52),""))))</f>
        <v/>
      </c>
      <c r="JS3" s="10" t="str">
        <f>IF('1-SETUP'!$Q52="DAILY",JR3+'1-SETUP'!$V52,IF('1-SETUP'!$Q52="WEEKLY",JR3+'1-SETUP'!$V52*7,IF('1-SETUP'!$Q52="MONTHLY",EDATE(JR3,'1-SETUP'!$V52),IF('1-SETUP'!$Q52="YEARLY",EDATE(JR3,12*'1-SETUP'!$V52),""))))</f>
        <v/>
      </c>
      <c r="JT3" s="10" t="str">
        <f>IF('1-SETUP'!$Q52="DAILY",JS3+'1-SETUP'!$V52,IF('1-SETUP'!$Q52="WEEKLY",JS3+'1-SETUP'!$V52*7,IF('1-SETUP'!$Q52="MONTHLY",EDATE(JS3,'1-SETUP'!$V52),IF('1-SETUP'!$Q52="YEARLY",EDATE(JS3,12*'1-SETUP'!$V52),""))))</f>
        <v/>
      </c>
      <c r="JU3" s="10" t="str">
        <f>IF('1-SETUP'!$Q52="DAILY",JT3+'1-SETUP'!$V52,IF('1-SETUP'!$Q52="WEEKLY",JT3+'1-SETUP'!$V52*7,IF('1-SETUP'!$Q52="MONTHLY",EDATE(JT3,'1-SETUP'!$V52),IF('1-SETUP'!$Q52="YEARLY",EDATE(JT3,12*'1-SETUP'!$V52),""))))</f>
        <v/>
      </c>
      <c r="JV3" s="10" t="str">
        <f>IF('1-SETUP'!$Q52="DAILY",JU3+'1-SETUP'!$V52,IF('1-SETUP'!$Q52="WEEKLY",JU3+'1-SETUP'!$V52*7,IF('1-SETUP'!$Q52="MONTHLY",EDATE(JU3,'1-SETUP'!$V52),IF('1-SETUP'!$Q52="YEARLY",EDATE(JU3,12*'1-SETUP'!$V52),""))))</f>
        <v/>
      </c>
      <c r="JW3" s="10" t="str">
        <f>IF('1-SETUP'!$Q52="DAILY",JV3+'1-SETUP'!$V52,IF('1-SETUP'!$Q52="WEEKLY",JV3+'1-SETUP'!$V52*7,IF('1-SETUP'!$Q52="MONTHLY",EDATE(JV3,'1-SETUP'!$V52),IF('1-SETUP'!$Q52="YEARLY",EDATE(JV3,12*'1-SETUP'!$V52),""))))</f>
        <v/>
      </c>
      <c r="JX3" s="10" t="str">
        <f>IF('1-SETUP'!$Q52="DAILY",JW3+'1-SETUP'!$V52,IF('1-SETUP'!$Q52="WEEKLY",JW3+'1-SETUP'!$V52*7,IF('1-SETUP'!$Q52="MONTHLY",EDATE(JW3,'1-SETUP'!$V52),IF('1-SETUP'!$Q52="YEARLY",EDATE(JW3,12*'1-SETUP'!$V52),""))))</f>
        <v/>
      </c>
      <c r="JY3" s="10" t="str">
        <f>IF('1-SETUP'!$Q52="DAILY",JX3+'1-SETUP'!$V52,IF('1-SETUP'!$Q52="WEEKLY",JX3+'1-SETUP'!$V52*7,IF('1-SETUP'!$Q52="MONTHLY",EDATE(JX3,'1-SETUP'!$V52),IF('1-SETUP'!$Q52="YEARLY",EDATE(JX3,12*'1-SETUP'!$V52),""))))</f>
        <v/>
      </c>
      <c r="JZ3" s="10" t="str">
        <f>IF('1-SETUP'!$Q52="DAILY",JY3+'1-SETUP'!$V52,IF('1-SETUP'!$Q52="WEEKLY",JY3+'1-SETUP'!$V52*7,IF('1-SETUP'!$Q52="MONTHLY",EDATE(JY3,'1-SETUP'!$V52),IF('1-SETUP'!$Q52="YEARLY",EDATE(JY3,12*'1-SETUP'!$V52),""))))</f>
        <v/>
      </c>
      <c r="KA3" s="10" t="str">
        <f>IF('1-SETUP'!$Q52="DAILY",JZ3+'1-SETUP'!$V52,IF('1-SETUP'!$Q52="WEEKLY",JZ3+'1-SETUP'!$V52*7,IF('1-SETUP'!$Q52="MONTHLY",EDATE(JZ3,'1-SETUP'!$V52),IF('1-SETUP'!$Q52="YEARLY",EDATE(JZ3,12*'1-SETUP'!$V52),""))))</f>
        <v/>
      </c>
      <c r="KB3" s="10" t="str">
        <f>IF('1-SETUP'!$Q52="DAILY",KA3+'1-SETUP'!$V52,IF('1-SETUP'!$Q52="WEEKLY",KA3+'1-SETUP'!$V52*7,IF('1-SETUP'!$Q52="MONTHLY",EDATE(KA3,'1-SETUP'!$V52),IF('1-SETUP'!$Q52="YEARLY",EDATE(KA3,12*'1-SETUP'!$V52),""))))</f>
        <v/>
      </c>
      <c r="KC3" s="10" t="str">
        <f>IF('1-SETUP'!$Q52="DAILY",KB3+'1-SETUP'!$V52,IF('1-SETUP'!$Q52="WEEKLY",KB3+'1-SETUP'!$V52*7,IF('1-SETUP'!$Q52="MONTHLY",EDATE(KB3,'1-SETUP'!$V52),IF('1-SETUP'!$Q52="YEARLY",EDATE(KB3,12*'1-SETUP'!$V52),""))))</f>
        <v/>
      </c>
      <c r="KD3" s="10" t="str">
        <f>IF('1-SETUP'!$Q52="DAILY",KC3+'1-SETUP'!$V52,IF('1-SETUP'!$Q52="WEEKLY",KC3+'1-SETUP'!$V52*7,IF('1-SETUP'!$Q52="MONTHLY",EDATE(KC3,'1-SETUP'!$V52),IF('1-SETUP'!$Q52="YEARLY",EDATE(KC3,12*'1-SETUP'!$V52),""))))</f>
        <v/>
      </c>
      <c r="KE3" s="10" t="str">
        <f>IF('1-SETUP'!$Q52="DAILY",KD3+'1-SETUP'!$V52,IF('1-SETUP'!$Q52="WEEKLY",KD3+'1-SETUP'!$V52*7,IF('1-SETUP'!$Q52="MONTHLY",EDATE(KD3,'1-SETUP'!$V52),IF('1-SETUP'!$Q52="YEARLY",EDATE(KD3,12*'1-SETUP'!$V52),""))))</f>
        <v/>
      </c>
      <c r="KF3" s="10" t="str">
        <f>IF('1-SETUP'!$Q52="DAILY",KE3+'1-SETUP'!$V52,IF('1-SETUP'!$Q52="WEEKLY",KE3+'1-SETUP'!$V52*7,IF('1-SETUP'!$Q52="MONTHLY",EDATE(KE3,'1-SETUP'!$V52),IF('1-SETUP'!$Q52="YEARLY",EDATE(KE3,12*'1-SETUP'!$V52),""))))</f>
        <v/>
      </c>
      <c r="KG3" s="10" t="str">
        <f>IF('1-SETUP'!$Q52="DAILY",KF3+'1-SETUP'!$V52,IF('1-SETUP'!$Q52="WEEKLY",KF3+'1-SETUP'!$V52*7,IF('1-SETUP'!$Q52="MONTHLY",EDATE(KF3,'1-SETUP'!$V52),IF('1-SETUP'!$Q52="YEARLY",EDATE(KF3,12*'1-SETUP'!$V52),""))))</f>
        <v/>
      </c>
      <c r="KH3" s="10" t="str">
        <f>IF('1-SETUP'!$Q52="DAILY",KG3+'1-SETUP'!$V52,IF('1-SETUP'!$Q52="WEEKLY",KG3+'1-SETUP'!$V52*7,IF('1-SETUP'!$Q52="MONTHLY",EDATE(KG3,'1-SETUP'!$V52),IF('1-SETUP'!$Q52="YEARLY",EDATE(KG3,12*'1-SETUP'!$V52),""))))</f>
        <v/>
      </c>
      <c r="KI3" s="10" t="str">
        <f>IF('1-SETUP'!$Q52="DAILY",KH3+'1-SETUP'!$V52,IF('1-SETUP'!$Q52="WEEKLY",KH3+'1-SETUP'!$V52*7,IF('1-SETUP'!$Q52="MONTHLY",EDATE(KH3,'1-SETUP'!$V52),IF('1-SETUP'!$Q52="YEARLY",EDATE(KH3,12*'1-SETUP'!$V52),""))))</f>
        <v/>
      </c>
      <c r="KJ3" s="10" t="str">
        <f>IF('1-SETUP'!$Q52="DAILY",KI3+'1-SETUP'!$V52,IF('1-SETUP'!$Q52="WEEKLY",KI3+'1-SETUP'!$V52*7,IF('1-SETUP'!$Q52="MONTHLY",EDATE(KI3,'1-SETUP'!$V52),IF('1-SETUP'!$Q52="YEARLY",EDATE(KI3,12*'1-SETUP'!$V52),""))))</f>
        <v/>
      </c>
      <c r="KK3" s="10" t="str">
        <f>IF('1-SETUP'!$Q52="DAILY",KJ3+'1-SETUP'!$V52,IF('1-SETUP'!$Q52="WEEKLY",KJ3+'1-SETUP'!$V52*7,IF('1-SETUP'!$Q52="MONTHLY",EDATE(KJ3,'1-SETUP'!$V52),IF('1-SETUP'!$Q52="YEARLY",EDATE(KJ3,12*'1-SETUP'!$V52),""))))</f>
        <v/>
      </c>
      <c r="KL3" s="10" t="str">
        <f>IF('1-SETUP'!$Q52="DAILY",KK3+'1-SETUP'!$V52,IF('1-SETUP'!$Q52="WEEKLY",KK3+'1-SETUP'!$V52*7,IF('1-SETUP'!$Q52="MONTHLY",EDATE(KK3,'1-SETUP'!$V52),IF('1-SETUP'!$Q52="YEARLY",EDATE(KK3,12*'1-SETUP'!$V52),""))))</f>
        <v/>
      </c>
      <c r="KM3" s="10" t="str">
        <f>IF('1-SETUP'!$Q52="DAILY",KL3+'1-SETUP'!$V52,IF('1-SETUP'!$Q52="WEEKLY",KL3+'1-SETUP'!$V52*7,IF('1-SETUP'!$Q52="MONTHLY",EDATE(KL3,'1-SETUP'!$V52),IF('1-SETUP'!$Q52="YEARLY",EDATE(KL3,12*'1-SETUP'!$V52),""))))</f>
        <v/>
      </c>
      <c r="KN3" s="10" t="str">
        <f>IF('1-SETUP'!$Q52="DAILY",KM3+'1-SETUP'!$V52,IF('1-SETUP'!$Q52="WEEKLY",KM3+'1-SETUP'!$V52*7,IF('1-SETUP'!$Q52="MONTHLY",EDATE(KM3,'1-SETUP'!$V52),IF('1-SETUP'!$Q52="YEARLY",EDATE(KM3,12*'1-SETUP'!$V52),""))))</f>
        <v/>
      </c>
      <c r="KO3" s="10" t="str">
        <f>IF('1-SETUP'!$Q52="DAILY",KN3+'1-SETUP'!$V52,IF('1-SETUP'!$Q52="WEEKLY",KN3+'1-SETUP'!$V52*7,IF('1-SETUP'!$Q52="MONTHLY",EDATE(KN3,'1-SETUP'!$V52),IF('1-SETUP'!$Q52="YEARLY",EDATE(KN3,12*'1-SETUP'!$V52),""))))</f>
        <v/>
      </c>
      <c r="KP3" s="10" t="str">
        <f>IF('1-SETUP'!$Q52="DAILY",KO3+'1-SETUP'!$V52,IF('1-SETUP'!$Q52="WEEKLY",KO3+'1-SETUP'!$V52*7,IF('1-SETUP'!$Q52="MONTHLY",EDATE(KO3,'1-SETUP'!$V52),IF('1-SETUP'!$Q52="YEARLY",EDATE(KO3,12*'1-SETUP'!$V52),""))))</f>
        <v/>
      </c>
      <c r="KQ3" s="10" t="str">
        <f>IF('1-SETUP'!$Q52="DAILY",KP3+'1-SETUP'!$V52,IF('1-SETUP'!$Q52="WEEKLY",KP3+'1-SETUP'!$V52*7,IF('1-SETUP'!$Q52="MONTHLY",EDATE(KP3,'1-SETUP'!$V52),IF('1-SETUP'!$Q52="YEARLY",EDATE(KP3,12*'1-SETUP'!$V52),""))))</f>
        <v/>
      </c>
      <c r="KR3" s="10" t="str">
        <f>IF('1-SETUP'!$Q52="DAILY",KQ3+'1-SETUP'!$V52,IF('1-SETUP'!$Q52="WEEKLY",KQ3+'1-SETUP'!$V52*7,IF('1-SETUP'!$Q52="MONTHLY",EDATE(KQ3,'1-SETUP'!$V52),IF('1-SETUP'!$Q52="YEARLY",EDATE(KQ3,12*'1-SETUP'!$V52),""))))</f>
        <v/>
      </c>
      <c r="KS3" s="10" t="str">
        <f>IF('1-SETUP'!$Q52="DAILY",KR3+'1-SETUP'!$V52,IF('1-SETUP'!$Q52="WEEKLY",KR3+'1-SETUP'!$V52*7,IF('1-SETUP'!$Q52="MONTHLY",EDATE(KR3,'1-SETUP'!$V52),IF('1-SETUP'!$Q52="YEARLY",EDATE(KR3,12*'1-SETUP'!$V52),""))))</f>
        <v/>
      </c>
      <c r="KT3" s="10" t="str">
        <f>IF('1-SETUP'!$Q52="DAILY",KS3+'1-SETUP'!$V52,IF('1-SETUP'!$Q52="WEEKLY",KS3+'1-SETUP'!$V52*7,IF('1-SETUP'!$Q52="MONTHLY",EDATE(KS3,'1-SETUP'!$V52),IF('1-SETUP'!$Q52="YEARLY",EDATE(KS3,12*'1-SETUP'!$V52),""))))</f>
        <v/>
      </c>
      <c r="KU3" s="10" t="str">
        <f>IF('1-SETUP'!$Q52="DAILY",KT3+'1-SETUP'!$V52,IF('1-SETUP'!$Q52="WEEKLY",KT3+'1-SETUP'!$V52*7,IF('1-SETUP'!$Q52="MONTHLY",EDATE(KT3,'1-SETUP'!$V52),IF('1-SETUP'!$Q52="YEARLY",EDATE(KT3,12*'1-SETUP'!$V52),""))))</f>
        <v/>
      </c>
      <c r="KV3" s="10" t="str">
        <f>IF('1-SETUP'!$Q52="DAILY",KU3+'1-SETUP'!$V52,IF('1-SETUP'!$Q52="WEEKLY",KU3+'1-SETUP'!$V52*7,IF('1-SETUP'!$Q52="MONTHLY",EDATE(KU3,'1-SETUP'!$V52),IF('1-SETUP'!$Q52="YEARLY",EDATE(KU3,12*'1-SETUP'!$V52),""))))</f>
        <v/>
      </c>
      <c r="KW3" s="10" t="str">
        <f>IF('1-SETUP'!$Q52="DAILY",KV3+'1-SETUP'!$V52,IF('1-SETUP'!$Q52="WEEKLY",KV3+'1-SETUP'!$V52*7,IF('1-SETUP'!$Q52="MONTHLY",EDATE(KV3,'1-SETUP'!$V52),IF('1-SETUP'!$Q52="YEARLY",EDATE(KV3,12*'1-SETUP'!$V52),""))))</f>
        <v/>
      </c>
      <c r="KX3" s="10" t="str">
        <f>IF('1-SETUP'!$Q52="DAILY",KW3+'1-SETUP'!$V52,IF('1-SETUP'!$Q52="WEEKLY",KW3+'1-SETUP'!$V52*7,IF('1-SETUP'!$Q52="MONTHLY",EDATE(KW3,'1-SETUP'!$V52),IF('1-SETUP'!$Q52="YEARLY",EDATE(KW3,12*'1-SETUP'!$V52),""))))</f>
        <v/>
      </c>
      <c r="KY3" s="10" t="str">
        <f>IF('1-SETUP'!$Q52="DAILY",KX3+'1-SETUP'!$V52,IF('1-SETUP'!$Q52="WEEKLY",KX3+'1-SETUP'!$V52*7,IF('1-SETUP'!$Q52="MONTHLY",EDATE(KX3,'1-SETUP'!$V52),IF('1-SETUP'!$Q52="YEARLY",EDATE(KX3,12*'1-SETUP'!$V52),""))))</f>
        <v/>
      </c>
      <c r="KZ3" s="10" t="str">
        <f>IF('1-SETUP'!$Q52="DAILY",KY3+'1-SETUP'!$V52,IF('1-SETUP'!$Q52="WEEKLY",KY3+'1-SETUP'!$V52*7,IF('1-SETUP'!$Q52="MONTHLY",EDATE(KY3,'1-SETUP'!$V52),IF('1-SETUP'!$Q52="YEARLY",EDATE(KY3,12*'1-SETUP'!$V52),""))))</f>
        <v/>
      </c>
      <c r="LA3" s="10" t="str">
        <f>IF('1-SETUP'!$Q52="DAILY",KZ3+'1-SETUP'!$V52,IF('1-SETUP'!$Q52="WEEKLY",KZ3+'1-SETUP'!$V52*7,IF('1-SETUP'!$Q52="MONTHLY",EDATE(KZ3,'1-SETUP'!$V52),IF('1-SETUP'!$Q52="YEARLY",EDATE(KZ3,12*'1-SETUP'!$V52),""))))</f>
        <v/>
      </c>
      <c r="LB3" s="10" t="str">
        <f>IF('1-SETUP'!$Q52="DAILY",LA3+'1-SETUP'!$V52,IF('1-SETUP'!$Q52="WEEKLY",LA3+'1-SETUP'!$V52*7,IF('1-SETUP'!$Q52="MONTHLY",EDATE(LA3,'1-SETUP'!$V52),IF('1-SETUP'!$Q52="YEARLY",EDATE(LA3,12*'1-SETUP'!$V52),""))))</f>
        <v/>
      </c>
      <c r="LC3" s="10" t="str">
        <f>IF('1-SETUP'!$Q52="DAILY",LB3+'1-SETUP'!$V52,IF('1-SETUP'!$Q52="WEEKLY",LB3+'1-SETUP'!$V52*7,IF('1-SETUP'!$Q52="MONTHLY",EDATE(LB3,'1-SETUP'!$V52),IF('1-SETUP'!$Q52="YEARLY",EDATE(LB3,12*'1-SETUP'!$V52),""))))</f>
        <v/>
      </c>
      <c r="LD3" s="10" t="str">
        <f>IF('1-SETUP'!$Q52="DAILY",LC3+'1-SETUP'!$V52,IF('1-SETUP'!$Q52="WEEKLY",LC3+'1-SETUP'!$V52*7,IF('1-SETUP'!$Q52="MONTHLY",EDATE(LC3,'1-SETUP'!$V52),IF('1-SETUP'!$Q52="YEARLY",EDATE(LC3,12*'1-SETUP'!$V52),""))))</f>
        <v/>
      </c>
      <c r="LE3" s="10" t="str">
        <f>IF('1-SETUP'!$Q52="DAILY",LD3+'1-SETUP'!$V52,IF('1-SETUP'!$Q52="WEEKLY",LD3+'1-SETUP'!$V52*7,IF('1-SETUP'!$Q52="MONTHLY",EDATE(LD3,'1-SETUP'!$V52),IF('1-SETUP'!$Q52="YEARLY",EDATE(LD3,12*'1-SETUP'!$V52),""))))</f>
        <v/>
      </c>
      <c r="LF3" s="10" t="str">
        <f>IF('1-SETUP'!$Q52="DAILY",LE3+'1-SETUP'!$V52,IF('1-SETUP'!$Q52="WEEKLY",LE3+'1-SETUP'!$V52*7,IF('1-SETUP'!$Q52="MONTHLY",EDATE(LE3,'1-SETUP'!$V52),IF('1-SETUP'!$Q52="YEARLY",EDATE(LE3,12*'1-SETUP'!$V52),""))))</f>
        <v/>
      </c>
      <c r="LG3" s="10" t="str">
        <f>IF('1-SETUP'!$Q52="DAILY",LF3+'1-SETUP'!$V52,IF('1-SETUP'!$Q52="WEEKLY",LF3+'1-SETUP'!$V52*7,IF('1-SETUP'!$Q52="MONTHLY",EDATE(LF3,'1-SETUP'!$V52),IF('1-SETUP'!$Q52="YEARLY",EDATE(LF3,12*'1-SETUP'!$V52),""))))</f>
        <v/>
      </c>
      <c r="LH3" s="10" t="str">
        <f>IF('1-SETUP'!$Q52="DAILY",LG3+'1-SETUP'!$V52,IF('1-SETUP'!$Q52="WEEKLY",LG3+'1-SETUP'!$V52*7,IF('1-SETUP'!$Q52="MONTHLY",EDATE(LG3,'1-SETUP'!$V52),IF('1-SETUP'!$Q52="YEARLY",EDATE(LG3,12*'1-SETUP'!$V52),""))))</f>
        <v/>
      </c>
      <c r="LI3" s="10" t="str">
        <f>IF('1-SETUP'!$Q52="DAILY",LH3+'1-SETUP'!$V52,IF('1-SETUP'!$Q52="WEEKLY",LH3+'1-SETUP'!$V52*7,IF('1-SETUP'!$Q52="MONTHLY",EDATE(LH3,'1-SETUP'!$V52),IF('1-SETUP'!$Q52="YEARLY",EDATE(LH3,12*'1-SETUP'!$V52),""))))</f>
        <v/>
      </c>
      <c r="LJ3" s="10" t="str">
        <f>IF('1-SETUP'!$Q52="DAILY",LI3+'1-SETUP'!$V52,IF('1-SETUP'!$Q52="WEEKLY",LI3+'1-SETUP'!$V52*7,IF('1-SETUP'!$Q52="MONTHLY",EDATE(LI3,'1-SETUP'!$V52),IF('1-SETUP'!$Q52="YEARLY",EDATE(LI3,12*'1-SETUP'!$V52),""))))</f>
        <v/>
      </c>
      <c r="LK3" s="10" t="str">
        <f>IF('1-SETUP'!$Q52="DAILY",LJ3+'1-SETUP'!$V52,IF('1-SETUP'!$Q52="WEEKLY",LJ3+'1-SETUP'!$V52*7,IF('1-SETUP'!$Q52="MONTHLY",EDATE(LJ3,'1-SETUP'!$V52),IF('1-SETUP'!$Q52="YEARLY",EDATE(LJ3,12*'1-SETUP'!$V52),""))))</f>
        <v/>
      </c>
      <c r="LL3" s="10" t="str">
        <f>IF('1-SETUP'!$Q52="DAILY",LK3+'1-SETUP'!$V52,IF('1-SETUP'!$Q52="WEEKLY",LK3+'1-SETUP'!$V52*7,IF('1-SETUP'!$Q52="MONTHLY",EDATE(LK3,'1-SETUP'!$V52),IF('1-SETUP'!$Q52="YEARLY",EDATE(LK3,12*'1-SETUP'!$V52),""))))</f>
        <v/>
      </c>
      <c r="LM3" s="10" t="str">
        <f>IF('1-SETUP'!$Q52="DAILY",LL3+'1-SETUP'!$V52,IF('1-SETUP'!$Q52="WEEKLY",LL3+'1-SETUP'!$V52*7,IF('1-SETUP'!$Q52="MONTHLY",EDATE(LL3,'1-SETUP'!$V52),IF('1-SETUP'!$Q52="YEARLY",EDATE(LL3,12*'1-SETUP'!$V52),""))))</f>
        <v/>
      </c>
      <c r="LN3" s="10" t="str">
        <f>IF('1-SETUP'!$Q52="DAILY",LM3+'1-SETUP'!$V52,IF('1-SETUP'!$Q52="WEEKLY",LM3+'1-SETUP'!$V52*7,IF('1-SETUP'!$Q52="MONTHLY",EDATE(LM3,'1-SETUP'!$V52),IF('1-SETUP'!$Q52="YEARLY",EDATE(LM3,12*'1-SETUP'!$V52),""))))</f>
        <v/>
      </c>
      <c r="LO3" s="10" t="str">
        <f>IF('1-SETUP'!$Q52="DAILY",LN3+'1-SETUP'!$V52,IF('1-SETUP'!$Q52="WEEKLY",LN3+'1-SETUP'!$V52*7,IF('1-SETUP'!$Q52="MONTHLY",EDATE(LN3,'1-SETUP'!$V52),IF('1-SETUP'!$Q52="YEARLY",EDATE(LN3,12*'1-SETUP'!$V52),""))))</f>
        <v/>
      </c>
      <c r="LP3" s="10" t="str">
        <f>IF('1-SETUP'!$Q52="DAILY",LO3+'1-SETUP'!$V52,IF('1-SETUP'!$Q52="WEEKLY",LO3+'1-SETUP'!$V52*7,IF('1-SETUP'!$Q52="MONTHLY",EDATE(LO3,'1-SETUP'!$V52),IF('1-SETUP'!$Q52="YEARLY",EDATE(LO3,12*'1-SETUP'!$V52),""))))</f>
        <v/>
      </c>
      <c r="LQ3" s="10" t="str">
        <f>IF('1-SETUP'!$Q52="DAILY",LP3+'1-SETUP'!$V52,IF('1-SETUP'!$Q52="WEEKLY",LP3+'1-SETUP'!$V52*7,IF('1-SETUP'!$Q52="MONTHLY",EDATE(LP3,'1-SETUP'!$V52),IF('1-SETUP'!$Q52="YEARLY",EDATE(LP3,12*'1-SETUP'!$V52),""))))</f>
        <v/>
      </c>
      <c r="LR3" s="10" t="str">
        <f>IF('1-SETUP'!$Q52="DAILY",LQ3+'1-SETUP'!$V52,IF('1-SETUP'!$Q52="WEEKLY",LQ3+'1-SETUP'!$V52*7,IF('1-SETUP'!$Q52="MONTHLY",EDATE(LQ3,'1-SETUP'!$V52),IF('1-SETUP'!$Q52="YEARLY",EDATE(LQ3,12*'1-SETUP'!$V52),""))))</f>
        <v/>
      </c>
      <c r="LS3" s="10" t="str">
        <f>IF('1-SETUP'!$Q52="DAILY",LR3+'1-SETUP'!$V52,IF('1-SETUP'!$Q52="WEEKLY",LR3+'1-SETUP'!$V52*7,IF('1-SETUP'!$Q52="MONTHLY",EDATE(LR3,'1-SETUP'!$V52),IF('1-SETUP'!$Q52="YEARLY",EDATE(LR3,12*'1-SETUP'!$V52),""))))</f>
        <v/>
      </c>
      <c r="LT3" s="10" t="str">
        <f>IF('1-SETUP'!$Q52="DAILY",LS3+'1-SETUP'!$V52,IF('1-SETUP'!$Q52="WEEKLY",LS3+'1-SETUP'!$V52*7,IF('1-SETUP'!$Q52="MONTHLY",EDATE(LS3,'1-SETUP'!$V52),IF('1-SETUP'!$Q52="YEARLY",EDATE(LS3,12*'1-SETUP'!$V52),""))))</f>
        <v/>
      </c>
      <c r="LU3" s="10" t="str">
        <f>IF('1-SETUP'!$Q52="DAILY",LT3+'1-SETUP'!$V52,IF('1-SETUP'!$Q52="WEEKLY",LT3+'1-SETUP'!$V52*7,IF('1-SETUP'!$Q52="MONTHLY",EDATE(LT3,'1-SETUP'!$V52),IF('1-SETUP'!$Q52="YEARLY",EDATE(LT3,12*'1-SETUP'!$V52),""))))</f>
        <v/>
      </c>
      <c r="LV3" s="10" t="str">
        <f>IF('1-SETUP'!$Q52="DAILY",LU3+'1-SETUP'!$V52,IF('1-SETUP'!$Q52="WEEKLY",LU3+'1-SETUP'!$V52*7,IF('1-SETUP'!$Q52="MONTHLY",EDATE(LU3,'1-SETUP'!$V52),IF('1-SETUP'!$Q52="YEARLY",EDATE(LU3,12*'1-SETUP'!$V52),""))))</f>
        <v/>
      </c>
      <c r="LW3" s="10" t="str">
        <f>IF('1-SETUP'!$Q52="DAILY",LV3+'1-SETUP'!$V52,IF('1-SETUP'!$Q52="WEEKLY",LV3+'1-SETUP'!$V52*7,IF('1-SETUP'!$Q52="MONTHLY",EDATE(LV3,'1-SETUP'!$V52),IF('1-SETUP'!$Q52="YEARLY",EDATE(LV3,12*'1-SETUP'!$V52),""))))</f>
        <v/>
      </c>
      <c r="LX3" s="10" t="str">
        <f>IF('1-SETUP'!$Q52="DAILY",LW3+'1-SETUP'!$V52,IF('1-SETUP'!$Q52="WEEKLY",LW3+'1-SETUP'!$V52*7,IF('1-SETUP'!$Q52="MONTHLY",EDATE(LW3,'1-SETUP'!$V52),IF('1-SETUP'!$Q52="YEARLY",EDATE(LW3,12*'1-SETUP'!$V52),""))))</f>
        <v/>
      </c>
      <c r="LY3" s="10" t="str">
        <f>IF('1-SETUP'!$Q52="DAILY",LX3+'1-SETUP'!$V52,IF('1-SETUP'!$Q52="WEEKLY",LX3+'1-SETUP'!$V52*7,IF('1-SETUP'!$Q52="MONTHLY",EDATE(LX3,'1-SETUP'!$V52),IF('1-SETUP'!$Q52="YEARLY",EDATE(LX3,12*'1-SETUP'!$V52),""))))</f>
        <v/>
      </c>
      <c r="LZ3" s="10" t="str">
        <f>IF('1-SETUP'!$Q52="DAILY",LY3+'1-SETUP'!$V52,IF('1-SETUP'!$Q52="WEEKLY",LY3+'1-SETUP'!$V52*7,IF('1-SETUP'!$Q52="MONTHLY",EDATE(LY3,'1-SETUP'!$V52),IF('1-SETUP'!$Q52="YEARLY",EDATE(LY3,12*'1-SETUP'!$V52),""))))</f>
        <v/>
      </c>
      <c r="MA3" s="10" t="str">
        <f>IF('1-SETUP'!$Q52="DAILY",LZ3+'1-SETUP'!$V52,IF('1-SETUP'!$Q52="WEEKLY",LZ3+'1-SETUP'!$V52*7,IF('1-SETUP'!$Q52="MONTHLY",EDATE(LZ3,'1-SETUP'!$V52),IF('1-SETUP'!$Q52="YEARLY",EDATE(LZ3,12*'1-SETUP'!$V52),""))))</f>
        <v/>
      </c>
      <c r="MB3" s="10" t="str">
        <f>IF('1-SETUP'!$Q52="DAILY",MA3+'1-SETUP'!$V52,IF('1-SETUP'!$Q52="WEEKLY",MA3+'1-SETUP'!$V52*7,IF('1-SETUP'!$Q52="MONTHLY",EDATE(MA3,'1-SETUP'!$V52),IF('1-SETUP'!$Q52="YEARLY",EDATE(MA3,12*'1-SETUP'!$V52),""))))</f>
        <v/>
      </c>
      <c r="MC3" s="10" t="str">
        <f>IF('1-SETUP'!$Q52="DAILY",MB3+'1-SETUP'!$V52,IF('1-SETUP'!$Q52="WEEKLY",MB3+'1-SETUP'!$V52*7,IF('1-SETUP'!$Q52="MONTHLY",EDATE(MB3,'1-SETUP'!$V52),IF('1-SETUP'!$Q52="YEARLY",EDATE(MB3,12*'1-SETUP'!$V52),""))))</f>
        <v/>
      </c>
      <c r="MD3" s="10" t="str">
        <f>IF('1-SETUP'!$Q52="DAILY",MC3+'1-SETUP'!$V52,IF('1-SETUP'!$Q52="WEEKLY",MC3+'1-SETUP'!$V52*7,IF('1-SETUP'!$Q52="MONTHLY",EDATE(MC3,'1-SETUP'!$V52),IF('1-SETUP'!$Q52="YEARLY",EDATE(MC3,12*'1-SETUP'!$V52),""))))</f>
        <v/>
      </c>
      <c r="ME3" s="10" t="str">
        <f>IF('1-SETUP'!$Q52="DAILY",MD3+'1-SETUP'!$V52,IF('1-SETUP'!$Q52="WEEKLY",MD3+'1-SETUP'!$V52*7,IF('1-SETUP'!$Q52="MONTHLY",EDATE(MD3,'1-SETUP'!$V52),IF('1-SETUP'!$Q52="YEARLY",EDATE(MD3,12*'1-SETUP'!$V52),""))))</f>
        <v/>
      </c>
      <c r="MF3" s="10" t="str">
        <f>IF('1-SETUP'!$Q52="DAILY",ME3+'1-SETUP'!$V52,IF('1-SETUP'!$Q52="WEEKLY",ME3+'1-SETUP'!$V52*7,IF('1-SETUP'!$Q52="MONTHLY",EDATE(ME3,'1-SETUP'!$V52),IF('1-SETUP'!$Q52="YEARLY",EDATE(ME3,12*'1-SETUP'!$V52),""))))</f>
        <v/>
      </c>
      <c r="MG3" s="10" t="str">
        <f>IF('1-SETUP'!$Q52="DAILY",MF3+'1-SETUP'!$V52,IF('1-SETUP'!$Q52="WEEKLY",MF3+'1-SETUP'!$V52*7,IF('1-SETUP'!$Q52="MONTHLY",EDATE(MF3,'1-SETUP'!$V52),IF('1-SETUP'!$Q52="YEARLY",EDATE(MF3,12*'1-SETUP'!$V52),""))))</f>
        <v/>
      </c>
      <c r="MH3" s="10" t="str">
        <f>IF('1-SETUP'!$Q52="DAILY",MG3+'1-SETUP'!$V52,IF('1-SETUP'!$Q52="WEEKLY",MG3+'1-SETUP'!$V52*7,IF('1-SETUP'!$Q52="MONTHLY",EDATE(MG3,'1-SETUP'!$V52),IF('1-SETUP'!$Q52="YEARLY",EDATE(MG3,12*'1-SETUP'!$V52),""))))</f>
        <v/>
      </c>
      <c r="MI3" s="10" t="str">
        <f>IF('1-SETUP'!$Q52="DAILY",MH3+'1-SETUP'!$V52,IF('1-SETUP'!$Q52="WEEKLY",MH3+'1-SETUP'!$V52*7,IF('1-SETUP'!$Q52="MONTHLY",EDATE(MH3,'1-SETUP'!$V52),IF('1-SETUP'!$Q52="YEARLY",EDATE(MH3,12*'1-SETUP'!$V52),""))))</f>
        <v/>
      </c>
      <c r="MJ3" s="10" t="str">
        <f>IF('1-SETUP'!$Q52="DAILY",MI3+'1-SETUP'!$V52,IF('1-SETUP'!$Q52="WEEKLY",MI3+'1-SETUP'!$V52*7,IF('1-SETUP'!$Q52="MONTHLY",EDATE(MI3,'1-SETUP'!$V52),IF('1-SETUP'!$Q52="YEARLY",EDATE(MI3,12*'1-SETUP'!$V52),""))))</f>
        <v/>
      </c>
      <c r="MK3" s="10" t="str">
        <f>IF('1-SETUP'!$Q52="DAILY",MJ3+'1-SETUP'!$V52,IF('1-SETUP'!$Q52="WEEKLY",MJ3+'1-SETUP'!$V52*7,IF('1-SETUP'!$Q52="MONTHLY",EDATE(MJ3,'1-SETUP'!$V52),IF('1-SETUP'!$Q52="YEARLY",EDATE(MJ3,12*'1-SETUP'!$V52),""))))</f>
        <v/>
      </c>
      <c r="ML3" s="10" t="str">
        <f>IF('1-SETUP'!$Q52="DAILY",MK3+'1-SETUP'!$V52,IF('1-SETUP'!$Q52="WEEKLY",MK3+'1-SETUP'!$V52*7,IF('1-SETUP'!$Q52="MONTHLY",EDATE(MK3,'1-SETUP'!$V52),IF('1-SETUP'!$Q52="YEARLY",EDATE(MK3,12*'1-SETUP'!$V52),""))))</f>
        <v/>
      </c>
      <c r="MM3" s="10" t="str">
        <f>IF('1-SETUP'!$Q52="DAILY",ML3+'1-SETUP'!$V52,IF('1-SETUP'!$Q52="WEEKLY",ML3+'1-SETUP'!$V52*7,IF('1-SETUP'!$Q52="MONTHLY",EDATE(ML3,'1-SETUP'!$V52),IF('1-SETUP'!$Q52="YEARLY",EDATE(ML3,12*'1-SETUP'!$V52),""))))</f>
        <v/>
      </c>
      <c r="MN3" s="10" t="str">
        <f>IF('1-SETUP'!$Q52="DAILY",MM3+'1-SETUP'!$V52,IF('1-SETUP'!$Q52="WEEKLY",MM3+'1-SETUP'!$V52*7,IF('1-SETUP'!$Q52="MONTHLY",EDATE(MM3,'1-SETUP'!$V52),IF('1-SETUP'!$Q52="YEARLY",EDATE(MM3,12*'1-SETUP'!$V52),""))))</f>
        <v/>
      </c>
      <c r="MO3" s="10" t="str">
        <f>IF('1-SETUP'!$Q52="DAILY",MN3+'1-SETUP'!$V52,IF('1-SETUP'!$Q52="WEEKLY",MN3+'1-SETUP'!$V52*7,IF('1-SETUP'!$Q52="MONTHLY",EDATE(MN3,'1-SETUP'!$V52),IF('1-SETUP'!$Q52="YEARLY",EDATE(MN3,12*'1-SETUP'!$V52),""))))</f>
        <v/>
      </c>
      <c r="MP3" s="10" t="str">
        <f>IF('1-SETUP'!$Q52="DAILY",MO3+'1-SETUP'!$V52,IF('1-SETUP'!$Q52="WEEKLY",MO3+'1-SETUP'!$V52*7,IF('1-SETUP'!$Q52="MONTHLY",EDATE(MO3,'1-SETUP'!$V52),IF('1-SETUP'!$Q52="YEARLY",EDATE(MO3,12*'1-SETUP'!$V52),""))))</f>
        <v/>
      </c>
      <c r="MQ3" s="10" t="str">
        <f>IF('1-SETUP'!$Q52="DAILY",MP3+'1-SETUP'!$V52,IF('1-SETUP'!$Q52="WEEKLY",MP3+'1-SETUP'!$V52*7,IF('1-SETUP'!$Q52="MONTHLY",EDATE(MP3,'1-SETUP'!$V52),IF('1-SETUP'!$Q52="YEARLY",EDATE(MP3,12*'1-SETUP'!$V52),""))))</f>
        <v/>
      </c>
      <c r="MR3" s="10" t="str">
        <f>IF('1-SETUP'!$Q52="DAILY",MQ3+'1-SETUP'!$V52,IF('1-SETUP'!$Q52="WEEKLY",MQ3+'1-SETUP'!$V52*7,IF('1-SETUP'!$Q52="MONTHLY",EDATE(MQ3,'1-SETUP'!$V52),IF('1-SETUP'!$Q52="YEARLY",EDATE(MQ3,12*'1-SETUP'!$V52),""))))</f>
        <v/>
      </c>
      <c r="MS3" s="10" t="str">
        <f>IF('1-SETUP'!$Q52="DAILY",MR3+'1-SETUP'!$V52,IF('1-SETUP'!$Q52="WEEKLY",MR3+'1-SETUP'!$V52*7,IF('1-SETUP'!$Q52="MONTHLY",EDATE(MR3,'1-SETUP'!$V52),IF('1-SETUP'!$Q52="YEARLY",EDATE(MR3,12*'1-SETUP'!$V52),""))))</f>
        <v/>
      </c>
      <c r="MT3" s="10" t="str">
        <f>IF('1-SETUP'!$Q52="DAILY",MS3+'1-SETUP'!$V52,IF('1-SETUP'!$Q52="WEEKLY",MS3+'1-SETUP'!$V52*7,IF('1-SETUP'!$Q52="MONTHLY",EDATE(MS3,'1-SETUP'!$V52),IF('1-SETUP'!$Q52="YEARLY",EDATE(MS3,12*'1-SETUP'!$V52),""))))</f>
        <v/>
      </c>
      <c r="MU3" s="10" t="str">
        <f>IF('1-SETUP'!$Q52="DAILY",MT3+'1-SETUP'!$V52,IF('1-SETUP'!$Q52="WEEKLY",MT3+'1-SETUP'!$V52*7,IF('1-SETUP'!$Q52="MONTHLY",EDATE(MT3,'1-SETUP'!$V52),IF('1-SETUP'!$Q52="YEARLY",EDATE(MT3,12*'1-SETUP'!$V52),""))))</f>
        <v/>
      </c>
      <c r="MV3" s="10" t="str">
        <f>IF('1-SETUP'!$Q52="DAILY",MU3+'1-SETUP'!$V52,IF('1-SETUP'!$Q52="WEEKLY",MU3+'1-SETUP'!$V52*7,IF('1-SETUP'!$Q52="MONTHLY",EDATE(MU3,'1-SETUP'!$V52),IF('1-SETUP'!$Q52="YEARLY",EDATE(MU3,12*'1-SETUP'!$V52),""))))</f>
        <v/>
      </c>
      <c r="MW3" s="10" t="str">
        <f>IF('1-SETUP'!$Q52="DAILY",MV3+'1-SETUP'!$V52,IF('1-SETUP'!$Q52="WEEKLY",MV3+'1-SETUP'!$V52*7,IF('1-SETUP'!$Q52="MONTHLY",EDATE(MV3,'1-SETUP'!$V52),IF('1-SETUP'!$Q52="YEARLY",EDATE(MV3,12*'1-SETUP'!$V52),""))))</f>
        <v/>
      </c>
      <c r="MX3" s="10" t="str">
        <f>IF('1-SETUP'!$Q52="DAILY",MW3+'1-SETUP'!$V52,IF('1-SETUP'!$Q52="WEEKLY",MW3+'1-SETUP'!$V52*7,IF('1-SETUP'!$Q52="MONTHLY",EDATE(MW3,'1-SETUP'!$V52),IF('1-SETUP'!$Q52="YEARLY",EDATE(MW3,12*'1-SETUP'!$V52),""))))</f>
        <v/>
      </c>
      <c r="MY3" s="10" t="str">
        <f>IF('1-SETUP'!$Q52="DAILY",MX3+'1-SETUP'!$V52,IF('1-SETUP'!$Q52="WEEKLY",MX3+'1-SETUP'!$V52*7,IF('1-SETUP'!$Q52="MONTHLY",EDATE(MX3,'1-SETUP'!$V52),IF('1-SETUP'!$Q52="YEARLY",EDATE(MX3,12*'1-SETUP'!$V52),""))))</f>
        <v/>
      </c>
      <c r="MZ3" s="10" t="str">
        <f>IF('1-SETUP'!$Q52="DAILY",MY3+'1-SETUP'!$V52,IF('1-SETUP'!$Q52="WEEKLY",MY3+'1-SETUP'!$V52*7,IF('1-SETUP'!$Q52="MONTHLY",EDATE(MY3,'1-SETUP'!$V52),IF('1-SETUP'!$Q52="YEARLY",EDATE(MY3,12*'1-SETUP'!$V52),""))))</f>
        <v/>
      </c>
      <c r="NA3" s="10" t="str">
        <f>IF('1-SETUP'!$Q52="DAILY",MZ3+'1-SETUP'!$V52,IF('1-SETUP'!$Q52="WEEKLY",MZ3+'1-SETUP'!$V52*7,IF('1-SETUP'!$Q52="MONTHLY",EDATE(MZ3,'1-SETUP'!$V52),IF('1-SETUP'!$Q52="YEARLY",EDATE(MZ3,12*'1-SETUP'!$V52),""))))</f>
        <v/>
      </c>
      <c r="NB3" s="10" t="str">
        <f>IF('1-SETUP'!$Q52="DAILY",NA3+'1-SETUP'!$V52,IF('1-SETUP'!$Q52="WEEKLY",NA3+'1-SETUP'!$V52*7,IF('1-SETUP'!$Q52="MONTHLY",EDATE(NA3,'1-SETUP'!$V52),IF('1-SETUP'!$Q52="YEARLY",EDATE(NA3,12*'1-SETUP'!$V52),""))))</f>
        <v/>
      </c>
      <c r="NC3" s="10" t="str">
        <f>IF('1-SETUP'!$Q52="DAILY",NB3+'1-SETUP'!$V52,IF('1-SETUP'!$Q52="WEEKLY",NB3+'1-SETUP'!$V52*7,IF('1-SETUP'!$Q52="MONTHLY",EDATE(NB3,'1-SETUP'!$V52),IF('1-SETUP'!$Q52="YEARLY",EDATE(NB3,12*'1-SETUP'!$V52),""))))</f>
        <v/>
      </c>
    </row>
    <row r="4" spans="1:367" x14ac:dyDescent="0.45">
      <c r="A4" t="str">
        <f>'1-SETUP'!A53</f>
        <v>Home Mortgage - Cornerstone</v>
      </c>
      <c r="B4" t="str">
        <f>_xlfn.CONCAT('1-SETUP'!$O53," ",'1-SETUP'!$Q53," ",'1-SETUP'!$T53," ",'1-SETUP'!$V53," ",'1-SETUP'!$W53," ",'1-SETUP'!$Z53," ",TEXT('1-SETUP'!$AC53,"mm/dd/yyyy"))</f>
        <v>Repeat MONTHLY every 1 MONTH(S) starting on 10/01/2019</v>
      </c>
      <c r="C4" s="10">
        <f>'1-SETUP'!$AC53</f>
        <v>43739</v>
      </c>
      <c r="D4" s="10">
        <f>IF('1-SETUP'!$Q53="DAILY",C4+'1-SETUP'!$V53,IF('1-SETUP'!$Q53="WEEKLY",C4+'1-SETUP'!$V53*7,IF('1-SETUP'!$Q53="MONTHLY",EDATE(C4,'1-SETUP'!$V53),IF('1-SETUP'!$Q53="YEARLY",EDATE(C4,12*'1-SETUP'!$V53),""))))</f>
        <v>43770</v>
      </c>
      <c r="E4" s="10">
        <f>IF('1-SETUP'!$Q53="DAILY",D4+'1-SETUP'!$V53,IF('1-SETUP'!$Q53="WEEKLY",D4+'1-SETUP'!$V53*7,IF('1-SETUP'!$Q53="MONTHLY",EDATE(D4,'1-SETUP'!$V53),IF('1-SETUP'!$Q53="YEARLY",EDATE(D4,12*'1-SETUP'!$V53),""))))</f>
        <v>43800</v>
      </c>
      <c r="F4" s="10">
        <f>IF('1-SETUP'!$Q53="DAILY",E4+'1-SETUP'!$V53,IF('1-SETUP'!$Q53="WEEKLY",E4+'1-SETUP'!$V53*7,IF('1-SETUP'!$Q53="MONTHLY",EDATE(E4,'1-SETUP'!$V53),IF('1-SETUP'!$Q53="YEARLY",EDATE(E4,12*'1-SETUP'!$V53),""))))</f>
        <v>43831</v>
      </c>
      <c r="G4" s="10">
        <f>IF('1-SETUP'!$Q53="DAILY",F4+'1-SETUP'!$V53,IF('1-SETUP'!$Q53="WEEKLY",F4+'1-SETUP'!$V53*7,IF('1-SETUP'!$Q53="MONTHLY",EDATE(F4,'1-SETUP'!$V53),IF('1-SETUP'!$Q53="YEARLY",EDATE(F4,12*'1-SETUP'!$V53),""))))</f>
        <v>43862</v>
      </c>
      <c r="H4" s="10">
        <f>IF('1-SETUP'!$Q53="DAILY",G4+'1-SETUP'!$V53,IF('1-SETUP'!$Q53="WEEKLY",G4+'1-SETUP'!$V53*7,IF('1-SETUP'!$Q53="MONTHLY",EDATE(G4,'1-SETUP'!$V53),IF('1-SETUP'!$Q53="YEARLY",EDATE(G4,12*'1-SETUP'!$V53),""))))</f>
        <v>43891</v>
      </c>
      <c r="I4" s="10">
        <f>IF('1-SETUP'!$Q53="DAILY",H4+'1-SETUP'!$V53,IF('1-SETUP'!$Q53="WEEKLY",H4+'1-SETUP'!$V53*7,IF('1-SETUP'!$Q53="MONTHLY",EDATE(H4,'1-SETUP'!$V53),IF('1-SETUP'!$Q53="YEARLY",EDATE(H4,12*'1-SETUP'!$V53),""))))</f>
        <v>43922</v>
      </c>
      <c r="J4" s="10">
        <f>IF('1-SETUP'!$Q53="DAILY",I4+'1-SETUP'!$V53,IF('1-SETUP'!$Q53="WEEKLY",I4+'1-SETUP'!$V53*7,IF('1-SETUP'!$Q53="MONTHLY",EDATE(I4,'1-SETUP'!$V53),IF('1-SETUP'!$Q53="YEARLY",EDATE(I4,12*'1-SETUP'!$V53),""))))</f>
        <v>43952</v>
      </c>
      <c r="K4" s="10">
        <f>IF('1-SETUP'!$Q53="DAILY",J4+'1-SETUP'!$V53,IF('1-SETUP'!$Q53="WEEKLY",J4+'1-SETUP'!$V53*7,IF('1-SETUP'!$Q53="MONTHLY",EDATE(J4,'1-SETUP'!$V53),IF('1-SETUP'!$Q53="YEARLY",EDATE(J4,12*'1-SETUP'!$V53),""))))</f>
        <v>43983</v>
      </c>
      <c r="L4" s="10">
        <f>IF('1-SETUP'!$Q53="DAILY",K4+'1-SETUP'!$V53,IF('1-SETUP'!$Q53="WEEKLY",K4+'1-SETUP'!$V53*7,IF('1-SETUP'!$Q53="MONTHLY",EDATE(K4,'1-SETUP'!$V53),IF('1-SETUP'!$Q53="YEARLY",EDATE(K4,12*'1-SETUP'!$V53),""))))</f>
        <v>44013</v>
      </c>
      <c r="M4" s="10">
        <f>IF('1-SETUP'!$Q53="DAILY",L4+'1-SETUP'!$V53,IF('1-SETUP'!$Q53="WEEKLY",L4+'1-SETUP'!$V53*7,IF('1-SETUP'!$Q53="MONTHLY",EDATE(L4,'1-SETUP'!$V53),IF('1-SETUP'!$Q53="YEARLY",EDATE(L4,12*'1-SETUP'!$V53),""))))</f>
        <v>44044</v>
      </c>
      <c r="N4" s="10">
        <f>IF('1-SETUP'!$Q53="DAILY",M4+'1-SETUP'!$V53,IF('1-SETUP'!$Q53="WEEKLY",M4+'1-SETUP'!$V53*7,IF('1-SETUP'!$Q53="MONTHLY",EDATE(M4,'1-SETUP'!$V53),IF('1-SETUP'!$Q53="YEARLY",EDATE(M4,12*'1-SETUP'!$V53),""))))</f>
        <v>44075</v>
      </c>
      <c r="O4" s="10">
        <f>IF('1-SETUP'!$Q53="DAILY",N4+'1-SETUP'!$V53,IF('1-SETUP'!$Q53="WEEKLY",N4+'1-SETUP'!$V53*7,IF('1-SETUP'!$Q53="MONTHLY",EDATE(N4,'1-SETUP'!$V53),IF('1-SETUP'!$Q53="YEARLY",EDATE(N4,12*'1-SETUP'!$V53),""))))</f>
        <v>44105</v>
      </c>
      <c r="P4" s="10">
        <f>IF('1-SETUP'!$Q53="DAILY",O4+'1-SETUP'!$V53,IF('1-SETUP'!$Q53="WEEKLY",O4+'1-SETUP'!$V53*7,IF('1-SETUP'!$Q53="MONTHLY",EDATE(O4,'1-SETUP'!$V53),IF('1-SETUP'!$Q53="YEARLY",EDATE(O4,12*'1-SETUP'!$V53),""))))</f>
        <v>44136</v>
      </c>
      <c r="Q4" s="10">
        <f>IF('1-SETUP'!$Q53="DAILY",P4+'1-SETUP'!$V53,IF('1-SETUP'!$Q53="WEEKLY",P4+'1-SETUP'!$V53*7,IF('1-SETUP'!$Q53="MONTHLY",EDATE(P4,'1-SETUP'!$V53),IF('1-SETUP'!$Q53="YEARLY",EDATE(P4,12*'1-SETUP'!$V53),""))))</f>
        <v>44166</v>
      </c>
      <c r="R4" s="10">
        <f>IF('1-SETUP'!$Q53="DAILY",Q4+'1-SETUP'!$V53,IF('1-SETUP'!$Q53="WEEKLY",Q4+'1-SETUP'!$V53*7,IF('1-SETUP'!$Q53="MONTHLY",EDATE(Q4,'1-SETUP'!$V53),IF('1-SETUP'!$Q53="YEARLY",EDATE(Q4,12*'1-SETUP'!$V53),""))))</f>
        <v>44197</v>
      </c>
      <c r="S4" s="10">
        <f>IF('1-SETUP'!$Q53="DAILY",R4+'1-SETUP'!$V53,IF('1-SETUP'!$Q53="WEEKLY",R4+'1-SETUP'!$V53*7,IF('1-SETUP'!$Q53="MONTHLY",EDATE(R4,'1-SETUP'!$V53),IF('1-SETUP'!$Q53="YEARLY",EDATE(R4,12*'1-SETUP'!$V53),""))))</f>
        <v>44228</v>
      </c>
      <c r="T4" s="10">
        <f>IF('1-SETUP'!$Q53="DAILY",S4+'1-SETUP'!$V53,IF('1-SETUP'!$Q53="WEEKLY",S4+'1-SETUP'!$V53*7,IF('1-SETUP'!$Q53="MONTHLY",EDATE(S4,'1-SETUP'!$V53),IF('1-SETUP'!$Q53="YEARLY",EDATE(S4,12*'1-SETUP'!$V53),""))))</f>
        <v>44256</v>
      </c>
      <c r="U4" s="10">
        <f>IF('1-SETUP'!$Q53="DAILY",T4+'1-SETUP'!$V53,IF('1-SETUP'!$Q53="WEEKLY",T4+'1-SETUP'!$V53*7,IF('1-SETUP'!$Q53="MONTHLY",EDATE(T4,'1-SETUP'!$V53),IF('1-SETUP'!$Q53="YEARLY",EDATE(T4,12*'1-SETUP'!$V53),""))))</f>
        <v>44287</v>
      </c>
      <c r="V4" s="10">
        <f>IF('1-SETUP'!$Q53="DAILY",U4+'1-SETUP'!$V53,IF('1-SETUP'!$Q53="WEEKLY",U4+'1-SETUP'!$V53*7,IF('1-SETUP'!$Q53="MONTHLY",EDATE(U4,'1-SETUP'!$V53),IF('1-SETUP'!$Q53="YEARLY",EDATE(U4,12*'1-SETUP'!$V53),""))))</f>
        <v>44317</v>
      </c>
      <c r="W4" s="10">
        <f>IF('1-SETUP'!$Q53="DAILY",V4+'1-SETUP'!$V53,IF('1-SETUP'!$Q53="WEEKLY",V4+'1-SETUP'!$V53*7,IF('1-SETUP'!$Q53="MONTHLY",EDATE(V4,'1-SETUP'!$V53),IF('1-SETUP'!$Q53="YEARLY",EDATE(V4,12*'1-SETUP'!$V53),""))))</f>
        <v>44348</v>
      </c>
      <c r="X4" s="10">
        <f>IF('1-SETUP'!$Q53="DAILY",W4+'1-SETUP'!$V53,IF('1-SETUP'!$Q53="WEEKLY",W4+'1-SETUP'!$V53*7,IF('1-SETUP'!$Q53="MONTHLY",EDATE(W4,'1-SETUP'!$V53),IF('1-SETUP'!$Q53="YEARLY",EDATE(W4,12*'1-SETUP'!$V53),""))))</f>
        <v>44378</v>
      </c>
      <c r="Y4" s="10">
        <f>IF('1-SETUP'!$Q53="DAILY",X4+'1-SETUP'!$V53,IF('1-SETUP'!$Q53="WEEKLY",X4+'1-SETUP'!$V53*7,IF('1-SETUP'!$Q53="MONTHLY",EDATE(X4,'1-SETUP'!$V53),IF('1-SETUP'!$Q53="YEARLY",EDATE(X4,12*'1-SETUP'!$V53),""))))</f>
        <v>44409</v>
      </c>
      <c r="Z4" s="10">
        <f>IF('1-SETUP'!$Q53="DAILY",Y4+'1-SETUP'!$V53,IF('1-SETUP'!$Q53="WEEKLY",Y4+'1-SETUP'!$V53*7,IF('1-SETUP'!$Q53="MONTHLY",EDATE(Y4,'1-SETUP'!$V53),IF('1-SETUP'!$Q53="YEARLY",EDATE(Y4,12*'1-SETUP'!$V53),""))))</f>
        <v>44440</v>
      </c>
      <c r="AA4" s="10">
        <f>IF('1-SETUP'!$Q53="DAILY",Z4+'1-SETUP'!$V53,IF('1-SETUP'!$Q53="WEEKLY",Z4+'1-SETUP'!$V53*7,IF('1-SETUP'!$Q53="MONTHLY",EDATE(Z4,'1-SETUP'!$V53),IF('1-SETUP'!$Q53="YEARLY",EDATE(Z4,12*'1-SETUP'!$V53),""))))</f>
        <v>44470</v>
      </c>
      <c r="AB4" s="10">
        <f>IF('1-SETUP'!$Q53="DAILY",AA4+'1-SETUP'!$V53,IF('1-SETUP'!$Q53="WEEKLY",AA4+'1-SETUP'!$V53*7,IF('1-SETUP'!$Q53="MONTHLY",EDATE(AA4,'1-SETUP'!$V53),IF('1-SETUP'!$Q53="YEARLY",EDATE(AA4,12*'1-SETUP'!$V53),""))))</f>
        <v>44501</v>
      </c>
      <c r="AC4" s="10">
        <f>IF('1-SETUP'!$Q53="DAILY",AB4+'1-SETUP'!$V53,IF('1-SETUP'!$Q53="WEEKLY",AB4+'1-SETUP'!$V53*7,IF('1-SETUP'!$Q53="MONTHLY",EDATE(AB4,'1-SETUP'!$V53),IF('1-SETUP'!$Q53="YEARLY",EDATE(AB4,12*'1-SETUP'!$V53),""))))</f>
        <v>44531</v>
      </c>
      <c r="AD4" s="10">
        <f>IF('1-SETUP'!$Q53="DAILY",AC4+'1-SETUP'!$V53,IF('1-SETUP'!$Q53="WEEKLY",AC4+'1-SETUP'!$V53*7,IF('1-SETUP'!$Q53="MONTHLY",EDATE(AC4,'1-SETUP'!$V53),IF('1-SETUP'!$Q53="YEARLY",EDATE(AC4,12*'1-SETUP'!$V53),""))))</f>
        <v>44562</v>
      </c>
      <c r="AE4" s="10">
        <f>IF('1-SETUP'!$Q53="DAILY",AD4+'1-SETUP'!$V53,IF('1-SETUP'!$Q53="WEEKLY",AD4+'1-SETUP'!$V53*7,IF('1-SETUP'!$Q53="MONTHLY",EDATE(AD4,'1-SETUP'!$V53),IF('1-SETUP'!$Q53="YEARLY",EDATE(AD4,12*'1-SETUP'!$V53),""))))</f>
        <v>44593</v>
      </c>
      <c r="AF4" s="10">
        <f>IF('1-SETUP'!$Q53="DAILY",AE4+'1-SETUP'!$V53,IF('1-SETUP'!$Q53="WEEKLY",AE4+'1-SETUP'!$V53*7,IF('1-SETUP'!$Q53="MONTHLY",EDATE(AE4,'1-SETUP'!$V53),IF('1-SETUP'!$Q53="YEARLY",EDATE(AE4,12*'1-SETUP'!$V53),""))))</f>
        <v>44621</v>
      </c>
      <c r="AG4" s="10">
        <f>IF('1-SETUP'!$Q53="DAILY",AF4+'1-SETUP'!$V53,IF('1-SETUP'!$Q53="WEEKLY",AF4+'1-SETUP'!$V53*7,IF('1-SETUP'!$Q53="MONTHLY",EDATE(AF4,'1-SETUP'!$V53),IF('1-SETUP'!$Q53="YEARLY",EDATE(AF4,12*'1-SETUP'!$V53),""))))</f>
        <v>44652</v>
      </c>
      <c r="AH4" s="10">
        <f>IF('1-SETUP'!$Q53="DAILY",AG4+'1-SETUP'!$V53,IF('1-SETUP'!$Q53="WEEKLY",AG4+'1-SETUP'!$V53*7,IF('1-SETUP'!$Q53="MONTHLY",EDATE(AG4,'1-SETUP'!$V53),IF('1-SETUP'!$Q53="YEARLY",EDATE(AG4,12*'1-SETUP'!$V53),""))))</f>
        <v>44682</v>
      </c>
      <c r="AI4" s="10">
        <f>IF('1-SETUP'!$Q53="DAILY",AH4+'1-SETUP'!$V53,IF('1-SETUP'!$Q53="WEEKLY",AH4+'1-SETUP'!$V53*7,IF('1-SETUP'!$Q53="MONTHLY",EDATE(AH4,'1-SETUP'!$V53),IF('1-SETUP'!$Q53="YEARLY",EDATE(AH4,12*'1-SETUP'!$V53),""))))</f>
        <v>44713</v>
      </c>
      <c r="AJ4" s="10">
        <f>IF('1-SETUP'!$Q53="DAILY",AI4+'1-SETUP'!$V53,IF('1-SETUP'!$Q53="WEEKLY",AI4+'1-SETUP'!$V53*7,IF('1-SETUP'!$Q53="MONTHLY",EDATE(AI4,'1-SETUP'!$V53),IF('1-SETUP'!$Q53="YEARLY",EDATE(AI4,12*'1-SETUP'!$V53),""))))</f>
        <v>44743</v>
      </c>
      <c r="AK4" s="10">
        <f>IF('1-SETUP'!$Q53="DAILY",AJ4+'1-SETUP'!$V53,IF('1-SETUP'!$Q53="WEEKLY",AJ4+'1-SETUP'!$V53*7,IF('1-SETUP'!$Q53="MONTHLY",EDATE(AJ4,'1-SETUP'!$V53),IF('1-SETUP'!$Q53="YEARLY",EDATE(AJ4,12*'1-SETUP'!$V53),""))))</f>
        <v>44774</v>
      </c>
      <c r="AL4" s="10">
        <f>IF('1-SETUP'!$Q53="DAILY",AK4+'1-SETUP'!$V53,IF('1-SETUP'!$Q53="WEEKLY",AK4+'1-SETUP'!$V53*7,IF('1-SETUP'!$Q53="MONTHLY",EDATE(AK4,'1-SETUP'!$V53),IF('1-SETUP'!$Q53="YEARLY",EDATE(AK4,12*'1-SETUP'!$V53),""))))</f>
        <v>44805</v>
      </c>
      <c r="AM4" s="10">
        <f>IF('1-SETUP'!$Q53="DAILY",AL4+'1-SETUP'!$V53,IF('1-SETUP'!$Q53="WEEKLY",AL4+'1-SETUP'!$V53*7,IF('1-SETUP'!$Q53="MONTHLY",EDATE(AL4,'1-SETUP'!$V53),IF('1-SETUP'!$Q53="YEARLY",EDATE(AL4,12*'1-SETUP'!$V53),""))))</f>
        <v>44835</v>
      </c>
      <c r="AN4" s="10">
        <f>IF('1-SETUP'!$Q53="DAILY",AM4+'1-SETUP'!$V53,IF('1-SETUP'!$Q53="WEEKLY",AM4+'1-SETUP'!$V53*7,IF('1-SETUP'!$Q53="MONTHLY",EDATE(AM4,'1-SETUP'!$V53),IF('1-SETUP'!$Q53="YEARLY",EDATE(AM4,12*'1-SETUP'!$V53),""))))</f>
        <v>44866</v>
      </c>
      <c r="AO4" s="10">
        <f>IF('1-SETUP'!$Q53="DAILY",AN4+'1-SETUP'!$V53,IF('1-SETUP'!$Q53="WEEKLY",AN4+'1-SETUP'!$V53*7,IF('1-SETUP'!$Q53="MONTHLY",EDATE(AN4,'1-SETUP'!$V53),IF('1-SETUP'!$Q53="YEARLY",EDATE(AN4,12*'1-SETUP'!$V53),""))))</f>
        <v>44896</v>
      </c>
      <c r="AP4" s="10">
        <f>IF('1-SETUP'!$Q53="DAILY",AO4+'1-SETUP'!$V53,IF('1-SETUP'!$Q53="WEEKLY",AO4+'1-SETUP'!$V53*7,IF('1-SETUP'!$Q53="MONTHLY",EDATE(AO4,'1-SETUP'!$V53),IF('1-SETUP'!$Q53="YEARLY",EDATE(AO4,12*'1-SETUP'!$V53),""))))</f>
        <v>44927</v>
      </c>
      <c r="AQ4" s="10">
        <f>IF('1-SETUP'!$Q53="DAILY",AP4+'1-SETUP'!$V53,IF('1-SETUP'!$Q53="WEEKLY",AP4+'1-SETUP'!$V53*7,IF('1-SETUP'!$Q53="MONTHLY",EDATE(AP4,'1-SETUP'!$V53),IF('1-SETUP'!$Q53="YEARLY",EDATE(AP4,12*'1-SETUP'!$V53),""))))</f>
        <v>44958</v>
      </c>
      <c r="AR4" s="10">
        <f>IF('1-SETUP'!$Q53="DAILY",AQ4+'1-SETUP'!$V53,IF('1-SETUP'!$Q53="WEEKLY",AQ4+'1-SETUP'!$V53*7,IF('1-SETUP'!$Q53="MONTHLY",EDATE(AQ4,'1-SETUP'!$V53),IF('1-SETUP'!$Q53="YEARLY",EDATE(AQ4,12*'1-SETUP'!$V53),""))))</f>
        <v>44986</v>
      </c>
      <c r="AS4" s="10">
        <f>IF('1-SETUP'!$Q53="DAILY",AR4+'1-SETUP'!$V53,IF('1-SETUP'!$Q53="WEEKLY",AR4+'1-SETUP'!$V53*7,IF('1-SETUP'!$Q53="MONTHLY",EDATE(AR4,'1-SETUP'!$V53),IF('1-SETUP'!$Q53="YEARLY",EDATE(AR4,12*'1-SETUP'!$V53),""))))</f>
        <v>45017</v>
      </c>
      <c r="AT4" s="10">
        <f>IF('1-SETUP'!$Q53="DAILY",AS4+'1-SETUP'!$V53,IF('1-SETUP'!$Q53="WEEKLY",AS4+'1-SETUP'!$V53*7,IF('1-SETUP'!$Q53="MONTHLY",EDATE(AS4,'1-SETUP'!$V53),IF('1-SETUP'!$Q53="YEARLY",EDATE(AS4,12*'1-SETUP'!$V53),""))))</f>
        <v>45047</v>
      </c>
      <c r="AU4" s="10">
        <f>IF('1-SETUP'!$Q53="DAILY",AT4+'1-SETUP'!$V53,IF('1-SETUP'!$Q53="WEEKLY",AT4+'1-SETUP'!$V53*7,IF('1-SETUP'!$Q53="MONTHLY",EDATE(AT4,'1-SETUP'!$V53),IF('1-SETUP'!$Q53="YEARLY",EDATE(AT4,12*'1-SETUP'!$V53),""))))</f>
        <v>45078</v>
      </c>
      <c r="AV4" s="10">
        <f>IF('1-SETUP'!$Q53="DAILY",AU4+'1-SETUP'!$V53,IF('1-SETUP'!$Q53="WEEKLY",AU4+'1-SETUP'!$V53*7,IF('1-SETUP'!$Q53="MONTHLY",EDATE(AU4,'1-SETUP'!$V53),IF('1-SETUP'!$Q53="YEARLY",EDATE(AU4,12*'1-SETUP'!$V53),""))))</f>
        <v>45108</v>
      </c>
      <c r="AW4" s="10">
        <f>IF('1-SETUP'!$Q53="DAILY",AV4+'1-SETUP'!$V53,IF('1-SETUP'!$Q53="WEEKLY",AV4+'1-SETUP'!$V53*7,IF('1-SETUP'!$Q53="MONTHLY",EDATE(AV4,'1-SETUP'!$V53),IF('1-SETUP'!$Q53="YEARLY",EDATE(AV4,12*'1-SETUP'!$V53),""))))</f>
        <v>45139</v>
      </c>
      <c r="AX4" s="10">
        <f>IF('1-SETUP'!$Q53="DAILY",AW4+'1-SETUP'!$V53,IF('1-SETUP'!$Q53="WEEKLY",AW4+'1-SETUP'!$V53*7,IF('1-SETUP'!$Q53="MONTHLY",EDATE(AW4,'1-SETUP'!$V53),IF('1-SETUP'!$Q53="YEARLY",EDATE(AW4,12*'1-SETUP'!$V53),""))))</f>
        <v>45170</v>
      </c>
      <c r="AY4" s="10">
        <f>IF('1-SETUP'!$Q53="DAILY",AX4+'1-SETUP'!$V53,IF('1-SETUP'!$Q53="WEEKLY",AX4+'1-SETUP'!$V53*7,IF('1-SETUP'!$Q53="MONTHLY",EDATE(AX4,'1-SETUP'!$V53),IF('1-SETUP'!$Q53="YEARLY",EDATE(AX4,12*'1-SETUP'!$V53),""))))</f>
        <v>45200</v>
      </c>
      <c r="AZ4" s="10">
        <f>IF('1-SETUP'!$Q53="DAILY",AY4+'1-SETUP'!$V53,IF('1-SETUP'!$Q53="WEEKLY",AY4+'1-SETUP'!$V53*7,IF('1-SETUP'!$Q53="MONTHLY",EDATE(AY4,'1-SETUP'!$V53),IF('1-SETUP'!$Q53="YEARLY",EDATE(AY4,12*'1-SETUP'!$V53),""))))</f>
        <v>45231</v>
      </c>
      <c r="BA4" s="10">
        <f>IF('1-SETUP'!$Q53="DAILY",AZ4+'1-SETUP'!$V53,IF('1-SETUP'!$Q53="WEEKLY",AZ4+'1-SETUP'!$V53*7,IF('1-SETUP'!$Q53="MONTHLY",EDATE(AZ4,'1-SETUP'!$V53),IF('1-SETUP'!$Q53="YEARLY",EDATE(AZ4,12*'1-SETUP'!$V53),""))))</f>
        <v>45261</v>
      </c>
      <c r="BB4" s="10">
        <f>IF('1-SETUP'!$Q53="DAILY",BA4+'1-SETUP'!$V53,IF('1-SETUP'!$Q53="WEEKLY",BA4+'1-SETUP'!$V53*7,IF('1-SETUP'!$Q53="MONTHLY",EDATE(BA4,'1-SETUP'!$V53),IF('1-SETUP'!$Q53="YEARLY",EDATE(BA4,12*'1-SETUP'!$V53),""))))</f>
        <v>45292</v>
      </c>
      <c r="BC4" s="10">
        <f>IF('1-SETUP'!$Q53="DAILY",BB4+'1-SETUP'!$V53,IF('1-SETUP'!$Q53="WEEKLY",BB4+'1-SETUP'!$V53*7,IF('1-SETUP'!$Q53="MONTHLY",EDATE(BB4,'1-SETUP'!$V53),IF('1-SETUP'!$Q53="YEARLY",EDATE(BB4,12*'1-SETUP'!$V53),""))))</f>
        <v>45323</v>
      </c>
      <c r="BD4" s="10">
        <f>IF('1-SETUP'!$Q53="DAILY",BC4+'1-SETUP'!$V53,IF('1-SETUP'!$Q53="WEEKLY",BC4+'1-SETUP'!$V53*7,IF('1-SETUP'!$Q53="MONTHLY",EDATE(BC4,'1-SETUP'!$V53),IF('1-SETUP'!$Q53="YEARLY",EDATE(BC4,12*'1-SETUP'!$V53),""))))</f>
        <v>45352</v>
      </c>
      <c r="BE4" s="10">
        <f>IF('1-SETUP'!$Q53="DAILY",BD4+'1-SETUP'!$V53,IF('1-SETUP'!$Q53="WEEKLY",BD4+'1-SETUP'!$V53*7,IF('1-SETUP'!$Q53="MONTHLY",EDATE(BD4,'1-SETUP'!$V53),IF('1-SETUP'!$Q53="YEARLY",EDATE(BD4,12*'1-SETUP'!$V53),""))))</f>
        <v>45383</v>
      </c>
      <c r="BF4" s="10">
        <f>IF('1-SETUP'!$Q53="DAILY",BE4+'1-SETUP'!$V53,IF('1-SETUP'!$Q53="WEEKLY",BE4+'1-SETUP'!$V53*7,IF('1-SETUP'!$Q53="MONTHLY",EDATE(BE4,'1-SETUP'!$V53),IF('1-SETUP'!$Q53="YEARLY",EDATE(BE4,12*'1-SETUP'!$V53),""))))</f>
        <v>45413</v>
      </c>
      <c r="BG4" s="10">
        <f>IF('1-SETUP'!$Q53="DAILY",BF4+'1-SETUP'!$V53,IF('1-SETUP'!$Q53="WEEKLY",BF4+'1-SETUP'!$V53*7,IF('1-SETUP'!$Q53="MONTHLY",EDATE(BF4,'1-SETUP'!$V53),IF('1-SETUP'!$Q53="YEARLY",EDATE(BF4,12*'1-SETUP'!$V53),""))))</f>
        <v>45444</v>
      </c>
      <c r="BH4" s="10">
        <f>IF('1-SETUP'!$Q53="DAILY",BG4+'1-SETUP'!$V53,IF('1-SETUP'!$Q53="WEEKLY",BG4+'1-SETUP'!$V53*7,IF('1-SETUP'!$Q53="MONTHLY",EDATE(BG4,'1-SETUP'!$V53),IF('1-SETUP'!$Q53="YEARLY",EDATE(BG4,12*'1-SETUP'!$V53),""))))</f>
        <v>45474</v>
      </c>
      <c r="BI4" s="10">
        <f>IF('1-SETUP'!$Q53="DAILY",BH4+'1-SETUP'!$V53,IF('1-SETUP'!$Q53="WEEKLY",BH4+'1-SETUP'!$V53*7,IF('1-SETUP'!$Q53="MONTHLY",EDATE(BH4,'1-SETUP'!$V53),IF('1-SETUP'!$Q53="YEARLY",EDATE(BH4,12*'1-SETUP'!$V53),""))))</f>
        <v>45505</v>
      </c>
      <c r="BJ4" s="10">
        <f>IF('1-SETUP'!$Q53="DAILY",BI4+'1-SETUP'!$V53,IF('1-SETUP'!$Q53="WEEKLY",BI4+'1-SETUP'!$V53*7,IF('1-SETUP'!$Q53="MONTHLY",EDATE(BI4,'1-SETUP'!$V53),IF('1-SETUP'!$Q53="YEARLY",EDATE(BI4,12*'1-SETUP'!$V53),""))))</f>
        <v>45536</v>
      </c>
      <c r="BK4" s="10">
        <f>IF('1-SETUP'!$Q53="DAILY",BJ4+'1-SETUP'!$V53,IF('1-SETUP'!$Q53="WEEKLY",BJ4+'1-SETUP'!$V53*7,IF('1-SETUP'!$Q53="MONTHLY",EDATE(BJ4,'1-SETUP'!$V53),IF('1-SETUP'!$Q53="YEARLY",EDATE(BJ4,12*'1-SETUP'!$V53),""))))</f>
        <v>45566</v>
      </c>
      <c r="BL4" s="10">
        <f>IF('1-SETUP'!$Q53="DAILY",BK4+'1-SETUP'!$V53,IF('1-SETUP'!$Q53="WEEKLY",BK4+'1-SETUP'!$V53*7,IF('1-SETUP'!$Q53="MONTHLY",EDATE(BK4,'1-SETUP'!$V53),IF('1-SETUP'!$Q53="YEARLY",EDATE(BK4,12*'1-SETUP'!$V53),""))))</f>
        <v>45597</v>
      </c>
      <c r="BM4" s="10">
        <f>IF('1-SETUP'!$Q53="DAILY",BL4+'1-SETUP'!$V53,IF('1-SETUP'!$Q53="WEEKLY",BL4+'1-SETUP'!$V53*7,IF('1-SETUP'!$Q53="MONTHLY",EDATE(BL4,'1-SETUP'!$V53),IF('1-SETUP'!$Q53="YEARLY",EDATE(BL4,12*'1-SETUP'!$V53),""))))</f>
        <v>45627</v>
      </c>
      <c r="BN4" s="10">
        <f>IF('1-SETUP'!$Q53="DAILY",BM4+'1-SETUP'!$V53,IF('1-SETUP'!$Q53="WEEKLY",BM4+'1-SETUP'!$V53*7,IF('1-SETUP'!$Q53="MONTHLY",EDATE(BM4,'1-SETUP'!$V53),IF('1-SETUP'!$Q53="YEARLY",EDATE(BM4,12*'1-SETUP'!$V53),""))))</f>
        <v>45658</v>
      </c>
      <c r="BO4" s="10">
        <f>IF('1-SETUP'!$Q53="DAILY",BN4+'1-SETUP'!$V53,IF('1-SETUP'!$Q53="WEEKLY",BN4+'1-SETUP'!$V53*7,IF('1-SETUP'!$Q53="MONTHLY",EDATE(BN4,'1-SETUP'!$V53),IF('1-SETUP'!$Q53="YEARLY",EDATE(BN4,12*'1-SETUP'!$V53),""))))</f>
        <v>45689</v>
      </c>
      <c r="BP4" s="10">
        <f>IF('1-SETUP'!$Q53="DAILY",BO4+'1-SETUP'!$V53,IF('1-SETUP'!$Q53="WEEKLY",BO4+'1-SETUP'!$V53*7,IF('1-SETUP'!$Q53="MONTHLY",EDATE(BO4,'1-SETUP'!$V53),IF('1-SETUP'!$Q53="YEARLY",EDATE(BO4,12*'1-SETUP'!$V53),""))))</f>
        <v>45717</v>
      </c>
      <c r="BQ4" s="10">
        <f>IF('1-SETUP'!$Q53="DAILY",BP4+'1-SETUP'!$V53,IF('1-SETUP'!$Q53="WEEKLY",BP4+'1-SETUP'!$V53*7,IF('1-SETUP'!$Q53="MONTHLY",EDATE(BP4,'1-SETUP'!$V53),IF('1-SETUP'!$Q53="YEARLY",EDATE(BP4,12*'1-SETUP'!$V53),""))))</f>
        <v>45748</v>
      </c>
      <c r="BR4" s="10">
        <f>IF('1-SETUP'!$Q53="DAILY",BQ4+'1-SETUP'!$V53,IF('1-SETUP'!$Q53="WEEKLY",BQ4+'1-SETUP'!$V53*7,IF('1-SETUP'!$Q53="MONTHLY",EDATE(BQ4,'1-SETUP'!$V53),IF('1-SETUP'!$Q53="YEARLY",EDATE(BQ4,12*'1-SETUP'!$V53),""))))</f>
        <v>45778</v>
      </c>
      <c r="BS4" s="10">
        <f>IF('1-SETUP'!$Q53="DAILY",BR4+'1-SETUP'!$V53,IF('1-SETUP'!$Q53="WEEKLY",BR4+'1-SETUP'!$V53*7,IF('1-SETUP'!$Q53="MONTHLY",EDATE(BR4,'1-SETUP'!$V53),IF('1-SETUP'!$Q53="YEARLY",EDATE(BR4,12*'1-SETUP'!$V53),""))))</f>
        <v>45809</v>
      </c>
      <c r="BT4" s="10">
        <f>IF('1-SETUP'!$Q53="DAILY",BS4+'1-SETUP'!$V53,IF('1-SETUP'!$Q53="WEEKLY",BS4+'1-SETUP'!$V53*7,IF('1-SETUP'!$Q53="MONTHLY",EDATE(BS4,'1-SETUP'!$V53),IF('1-SETUP'!$Q53="YEARLY",EDATE(BS4,12*'1-SETUP'!$V53),""))))</f>
        <v>45839</v>
      </c>
      <c r="BU4" s="10">
        <f>IF('1-SETUP'!$Q53="DAILY",BT4+'1-SETUP'!$V53,IF('1-SETUP'!$Q53="WEEKLY",BT4+'1-SETUP'!$V53*7,IF('1-SETUP'!$Q53="MONTHLY",EDATE(BT4,'1-SETUP'!$V53),IF('1-SETUP'!$Q53="YEARLY",EDATE(BT4,12*'1-SETUP'!$V53),""))))</f>
        <v>45870</v>
      </c>
      <c r="BV4" s="10">
        <f>IF('1-SETUP'!$Q53="DAILY",BU4+'1-SETUP'!$V53,IF('1-SETUP'!$Q53="WEEKLY",BU4+'1-SETUP'!$V53*7,IF('1-SETUP'!$Q53="MONTHLY",EDATE(BU4,'1-SETUP'!$V53),IF('1-SETUP'!$Q53="YEARLY",EDATE(BU4,12*'1-SETUP'!$V53),""))))</f>
        <v>45901</v>
      </c>
      <c r="BW4" s="10">
        <f>IF('1-SETUP'!$Q53="DAILY",BV4+'1-SETUP'!$V53,IF('1-SETUP'!$Q53="WEEKLY",BV4+'1-SETUP'!$V53*7,IF('1-SETUP'!$Q53="MONTHLY",EDATE(BV4,'1-SETUP'!$V53),IF('1-SETUP'!$Q53="YEARLY",EDATE(BV4,12*'1-SETUP'!$V53),""))))</f>
        <v>45931</v>
      </c>
      <c r="BX4" s="10">
        <f>IF('1-SETUP'!$Q53="DAILY",BW4+'1-SETUP'!$V53,IF('1-SETUP'!$Q53="WEEKLY",BW4+'1-SETUP'!$V53*7,IF('1-SETUP'!$Q53="MONTHLY",EDATE(BW4,'1-SETUP'!$V53),IF('1-SETUP'!$Q53="YEARLY",EDATE(BW4,12*'1-SETUP'!$V53),""))))</f>
        <v>45962</v>
      </c>
      <c r="BY4" s="10">
        <f>IF('1-SETUP'!$Q53="DAILY",BX4+'1-SETUP'!$V53,IF('1-SETUP'!$Q53="WEEKLY",BX4+'1-SETUP'!$V53*7,IF('1-SETUP'!$Q53="MONTHLY",EDATE(BX4,'1-SETUP'!$V53),IF('1-SETUP'!$Q53="YEARLY",EDATE(BX4,12*'1-SETUP'!$V53),""))))</f>
        <v>45992</v>
      </c>
      <c r="BZ4" s="10">
        <f>IF('1-SETUP'!$Q53="DAILY",BY4+'1-SETUP'!$V53,IF('1-SETUP'!$Q53="WEEKLY",BY4+'1-SETUP'!$V53*7,IF('1-SETUP'!$Q53="MONTHLY",EDATE(BY4,'1-SETUP'!$V53),IF('1-SETUP'!$Q53="YEARLY",EDATE(BY4,12*'1-SETUP'!$V53),""))))</f>
        <v>46023</v>
      </c>
      <c r="CA4" s="10">
        <f>IF('1-SETUP'!$Q53="DAILY",BZ4+'1-SETUP'!$V53,IF('1-SETUP'!$Q53="WEEKLY",BZ4+'1-SETUP'!$V53*7,IF('1-SETUP'!$Q53="MONTHLY",EDATE(BZ4,'1-SETUP'!$V53),IF('1-SETUP'!$Q53="YEARLY",EDATE(BZ4,12*'1-SETUP'!$V53),""))))</f>
        <v>46054</v>
      </c>
      <c r="CB4" s="10">
        <f>IF('1-SETUP'!$Q53="DAILY",CA4+'1-SETUP'!$V53,IF('1-SETUP'!$Q53="WEEKLY",CA4+'1-SETUP'!$V53*7,IF('1-SETUP'!$Q53="MONTHLY",EDATE(CA4,'1-SETUP'!$V53),IF('1-SETUP'!$Q53="YEARLY",EDATE(CA4,12*'1-SETUP'!$V53),""))))</f>
        <v>46082</v>
      </c>
      <c r="CC4" s="10">
        <f>IF('1-SETUP'!$Q53="DAILY",CB4+'1-SETUP'!$V53,IF('1-SETUP'!$Q53="WEEKLY",CB4+'1-SETUP'!$V53*7,IF('1-SETUP'!$Q53="MONTHLY",EDATE(CB4,'1-SETUP'!$V53),IF('1-SETUP'!$Q53="YEARLY",EDATE(CB4,12*'1-SETUP'!$V53),""))))</f>
        <v>46113</v>
      </c>
      <c r="CD4" s="10">
        <f>IF('1-SETUP'!$Q53="DAILY",CC4+'1-SETUP'!$V53,IF('1-SETUP'!$Q53="WEEKLY",CC4+'1-SETUP'!$V53*7,IF('1-SETUP'!$Q53="MONTHLY",EDATE(CC4,'1-SETUP'!$V53),IF('1-SETUP'!$Q53="YEARLY",EDATE(CC4,12*'1-SETUP'!$V53),""))))</f>
        <v>46143</v>
      </c>
      <c r="CE4" s="10">
        <f>IF('1-SETUP'!$Q53="DAILY",CD4+'1-SETUP'!$V53,IF('1-SETUP'!$Q53="WEEKLY",CD4+'1-SETUP'!$V53*7,IF('1-SETUP'!$Q53="MONTHLY",EDATE(CD4,'1-SETUP'!$V53),IF('1-SETUP'!$Q53="YEARLY",EDATE(CD4,12*'1-SETUP'!$V53),""))))</f>
        <v>46174</v>
      </c>
      <c r="CF4" s="10">
        <f>IF('1-SETUP'!$Q53="DAILY",CE4+'1-SETUP'!$V53,IF('1-SETUP'!$Q53="WEEKLY",CE4+'1-SETUP'!$V53*7,IF('1-SETUP'!$Q53="MONTHLY",EDATE(CE4,'1-SETUP'!$V53),IF('1-SETUP'!$Q53="YEARLY",EDATE(CE4,12*'1-SETUP'!$V53),""))))</f>
        <v>46204</v>
      </c>
      <c r="CG4" s="10">
        <f>IF('1-SETUP'!$Q53="DAILY",CF4+'1-SETUP'!$V53,IF('1-SETUP'!$Q53="WEEKLY",CF4+'1-SETUP'!$V53*7,IF('1-SETUP'!$Q53="MONTHLY",EDATE(CF4,'1-SETUP'!$V53),IF('1-SETUP'!$Q53="YEARLY",EDATE(CF4,12*'1-SETUP'!$V53),""))))</f>
        <v>46235</v>
      </c>
      <c r="CH4" s="10">
        <f>IF('1-SETUP'!$Q53="DAILY",CG4+'1-SETUP'!$V53,IF('1-SETUP'!$Q53="WEEKLY",CG4+'1-SETUP'!$V53*7,IF('1-SETUP'!$Q53="MONTHLY",EDATE(CG4,'1-SETUP'!$V53),IF('1-SETUP'!$Q53="YEARLY",EDATE(CG4,12*'1-SETUP'!$V53),""))))</f>
        <v>46266</v>
      </c>
      <c r="CI4" s="10">
        <f>IF('1-SETUP'!$Q53="DAILY",CH4+'1-SETUP'!$V53,IF('1-SETUP'!$Q53="WEEKLY",CH4+'1-SETUP'!$V53*7,IF('1-SETUP'!$Q53="MONTHLY",EDATE(CH4,'1-SETUP'!$V53),IF('1-SETUP'!$Q53="YEARLY",EDATE(CH4,12*'1-SETUP'!$V53),""))))</f>
        <v>46296</v>
      </c>
      <c r="CJ4" s="10">
        <f>IF('1-SETUP'!$Q53="DAILY",CI4+'1-SETUP'!$V53,IF('1-SETUP'!$Q53="WEEKLY",CI4+'1-SETUP'!$V53*7,IF('1-SETUP'!$Q53="MONTHLY",EDATE(CI4,'1-SETUP'!$V53),IF('1-SETUP'!$Q53="YEARLY",EDATE(CI4,12*'1-SETUP'!$V53),""))))</f>
        <v>46327</v>
      </c>
      <c r="CK4" s="10">
        <f>IF('1-SETUP'!$Q53="DAILY",CJ4+'1-SETUP'!$V53,IF('1-SETUP'!$Q53="WEEKLY",CJ4+'1-SETUP'!$V53*7,IF('1-SETUP'!$Q53="MONTHLY",EDATE(CJ4,'1-SETUP'!$V53),IF('1-SETUP'!$Q53="YEARLY",EDATE(CJ4,12*'1-SETUP'!$V53),""))))</f>
        <v>46357</v>
      </c>
      <c r="CL4" s="10">
        <f>IF('1-SETUP'!$Q53="DAILY",CK4+'1-SETUP'!$V53,IF('1-SETUP'!$Q53="WEEKLY",CK4+'1-SETUP'!$V53*7,IF('1-SETUP'!$Q53="MONTHLY",EDATE(CK4,'1-SETUP'!$V53),IF('1-SETUP'!$Q53="YEARLY",EDATE(CK4,12*'1-SETUP'!$V53),""))))</f>
        <v>46388</v>
      </c>
      <c r="CM4" s="10">
        <f>IF('1-SETUP'!$Q53="DAILY",CL4+'1-SETUP'!$V53,IF('1-SETUP'!$Q53="WEEKLY",CL4+'1-SETUP'!$V53*7,IF('1-SETUP'!$Q53="MONTHLY",EDATE(CL4,'1-SETUP'!$V53),IF('1-SETUP'!$Q53="YEARLY",EDATE(CL4,12*'1-SETUP'!$V53),""))))</f>
        <v>46419</v>
      </c>
      <c r="CN4" s="10">
        <f>IF('1-SETUP'!$Q53="DAILY",CM4+'1-SETUP'!$V53,IF('1-SETUP'!$Q53="WEEKLY",CM4+'1-SETUP'!$V53*7,IF('1-SETUP'!$Q53="MONTHLY",EDATE(CM4,'1-SETUP'!$V53),IF('1-SETUP'!$Q53="YEARLY",EDATE(CM4,12*'1-SETUP'!$V53),""))))</f>
        <v>46447</v>
      </c>
      <c r="CO4" s="10">
        <f>IF('1-SETUP'!$Q53="DAILY",CN4+'1-SETUP'!$V53,IF('1-SETUP'!$Q53="WEEKLY",CN4+'1-SETUP'!$V53*7,IF('1-SETUP'!$Q53="MONTHLY",EDATE(CN4,'1-SETUP'!$V53),IF('1-SETUP'!$Q53="YEARLY",EDATE(CN4,12*'1-SETUP'!$V53),""))))</f>
        <v>46478</v>
      </c>
      <c r="CP4" s="10">
        <f>IF('1-SETUP'!$Q53="DAILY",CO4+'1-SETUP'!$V53,IF('1-SETUP'!$Q53="WEEKLY",CO4+'1-SETUP'!$V53*7,IF('1-SETUP'!$Q53="MONTHLY",EDATE(CO4,'1-SETUP'!$V53),IF('1-SETUP'!$Q53="YEARLY",EDATE(CO4,12*'1-SETUP'!$V53),""))))</f>
        <v>46508</v>
      </c>
      <c r="CQ4" s="10">
        <f>IF('1-SETUP'!$Q53="DAILY",CP4+'1-SETUP'!$V53,IF('1-SETUP'!$Q53="WEEKLY",CP4+'1-SETUP'!$V53*7,IF('1-SETUP'!$Q53="MONTHLY",EDATE(CP4,'1-SETUP'!$V53),IF('1-SETUP'!$Q53="YEARLY",EDATE(CP4,12*'1-SETUP'!$V53),""))))</f>
        <v>46539</v>
      </c>
      <c r="CR4" s="10">
        <f>IF('1-SETUP'!$Q53="DAILY",CQ4+'1-SETUP'!$V53,IF('1-SETUP'!$Q53="WEEKLY",CQ4+'1-SETUP'!$V53*7,IF('1-SETUP'!$Q53="MONTHLY",EDATE(CQ4,'1-SETUP'!$V53),IF('1-SETUP'!$Q53="YEARLY",EDATE(CQ4,12*'1-SETUP'!$V53),""))))</f>
        <v>46569</v>
      </c>
      <c r="CS4" s="10">
        <f>IF('1-SETUP'!$Q53="DAILY",CR4+'1-SETUP'!$V53,IF('1-SETUP'!$Q53="WEEKLY",CR4+'1-SETUP'!$V53*7,IF('1-SETUP'!$Q53="MONTHLY",EDATE(CR4,'1-SETUP'!$V53),IF('1-SETUP'!$Q53="YEARLY",EDATE(CR4,12*'1-SETUP'!$V53),""))))</f>
        <v>46600</v>
      </c>
      <c r="CT4" s="10">
        <f>IF('1-SETUP'!$Q53="DAILY",CS4+'1-SETUP'!$V53,IF('1-SETUP'!$Q53="WEEKLY",CS4+'1-SETUP'!$V53*7,IF('1-SETUP'!$Q53="MONTHLY",EDATE(CS4,'1-SETUP'!$V53),IF('1-SETUP'!$Q53="YEARLY",EDATE(CS4,12*'1-SETUP'!$V53),""))))</f>
        <v>46631</v>
      </c>
      <c r="CU4" s="10">
        <f>IF('1-SETUP'!$Q53="DAILY",CT4+'1-SETUP'!$V53,IF('1-SETUP'!$Q53="WEEKLY",CT4+'1-SETUP'!$V53*7,IF('1-SETUP'!$Q53="MONTHLY",EDATE(CT4,'1-SETUP'!$V53),IF('1-SETUP'!$Q53="YEARLY",EDATE(CT4,12*'1-SETUP'!$V53),""))))</f>
        <v>46661</v>
      </c>
      <c r="CV4" s="10">
        <f>IF('1-SETUP'!$Q53="DAILY",CU4+'1-SETUP'!$V53,IF('1-SETUP'!$Q53="WEEKLY",CU4+'1-SETUP'!$V53*7,IF('1-SETUP'!$Q53="MONTHLY",EDATE(CU4,'1-SETUP'!$V53),IF('1-SETUP'!$Q53="YEARLY",EDATE(CU4,12*'1-SETUP'!$V53),""))))</f>
        <v>46692</v>
      </c>
      <c r="CW4" s="10">
        <f>IF('1-SETUP'!$Q53="DAILY",CV4+'1-SETUP'!$V53,IF('1-SETUP'!$Q53="WEEKLY",CV4+'1-SETUP'!$V53*7,IF('1-SETUP'!$Q53="MONTHLY",EDATE(CV4,'1-SETUP'!$V53),IF('1-SETUP'!$Q53="YEARLY",EDATE(CV4,12*'1-SETUP'!$V53),""))))</f>
        <v>46722</v>
      </c>
      <c r="CX4" s="10">
        <f>IF('1-SETUP'!$Q53="DAILY",CW4+'1-SETUP'!$V53,IF('1-SETUP'!$Q53="WEEKLY",CW4+'1-SETUP'!$V53*7,IF('1-SETUP'!$Q53="MONTHLY",EDATE(CW4,'1-SETUP'!$V53),IF('1-SETUP'!$Q53="YEARLY",EDATE(CW4,12*'1-SETUP'!$V53),""))))</f>
        <v>46753</v>
      </c>
      <c r="CY4" s="10">
        <f>IF('1-SETUP'!$Q53="DAILY",CX4+'1-SETUP'!$V53,IF('1-SETUP'!$Q53="WEEKLY",CX4+'1-SETUP'!$V53*7,IF('1-SETUP'!$Q53="MONTHLY",EDATE(CX4,'1-SETUP'!$V53),IF('1-SETUP'!$Q53="YEARLY",EDATE(CX4,12*'1-SETUP'!$V53),""))))</f>
        <v>46784</v>
      </c>
      <c r="CZ4" s="10">
        <f>IF('1-SETUP'!$Q53="DAILY",CY4+'1-SETUP'!$V53,IF('1-SETUP'!$Q53="WEEKLY",CY4+'1-SETUP'!$V53*7,IF('1-SETUP'!$Q53="MONTHLY",EDATE(CY4,'1-SETUP'!$V53),IF('1-SETUP'!$Q53="YEARLY",EDATE(CY4,12*'1-SETUP'!$V53),""))))</f>
        <v>46813</v>
      </c>
      <c r="DA4" s="10">
        <f>IF('1-SETUP'!$Q53="DAILY",CZ4+'1-SETUP'!$V53,IF('1-SETUP'!$Q53="WEEKLY",CZ4+'1-SETUP'!$V53*7,IF('1-SETUP'!$Q53="MONTHLY",EDATE(CZ4,'1-SETUP'!$V53),IF('1-SETUP'!$Q53="YEARLY",EDATE(CZ4,12*'1-SETUP'!$V53),""))))</f>
        <v>46844</v>
      </c>
      <c r="DB4" s="10">
        <f>IF('1-SETUP'!$Q53="DAILY",DA4+'1-SETUP'!$V53,IF('1-SETUP'!$Q53="WEEKLY",DA4+'1-SETUP'!$V53*7,IF('1-SETUP'!$Q53="MONTHLY",EDATE(DA4,'1-SETUP'!$V53),IF('1-SETUP'!$Q53="YEARLY",EDATE(DA4,12*'1-SETUP'!$V53),""))))</f>
        <v>46874</v>
      </c>
      <c r="DC4" s="10">
        <f>IF('1-SETUP'!$Q53="DAILY",DB4+'1-SETUP'!$V53,IF('1-SETUP'!$Q53="WEEKLY",DB4+'1-SETUP'!$V53*7,IF('1-SETUP'!$Q53="MONTHLY",EDATE(DB4,'1-SETUP'!$V53),IF('1-SETUP'!$Q53="YEARLY",EDATE(DB4,12*'1-SETUP'!$V53),""))))</f>
        <v>46905</v>
      </c>
      <c r="DD4" s="10">
        <f>IF('1-SETUP'!$Q53="DAILY",DC4+'1-SETUP'!$V53,IF('1-SETUP'!$Q53="WEEKLY",DC4+'1-SETUP'!$V53*7,IF('1-SETUP'!$Q53="MONTHLY",EDATE(DC4,'1-SETUP'!$V53),IF('1-SETUP'!$Q53="YEARLY",EDATE(DC4,12*'1-SETUP'!$V53),""))))</f>
        <v>46935</v>
      </c>
      <c r="DE4" s="10">
        <f>IF('1-SETUP'!$Q53="DAILY",DD4+'1-SETUP'!$V53,IF('1-SETUP'!$Q53="WEEKLY",DD4+'1-SETUP'!$V53*7,IF('1-SETUP'!$Q53="MONTHLY",EDATE(DD4,'1-SETUP'!$V53),IF('1-SETUP'!$Q53="YEARLY",EDATE(DD4,12*'1-SETUP'!$V53),""))))</f>
        <v>46966</v>
      </c>
      <c r="DF4" s="10">
        <f>IF('1-SETUP'!$Q53="DAILY",DE4+'1-SETUP'!$V53,IF('1-SETUP'!$Q53="WEEKLY",DE4+'1-SETUP'!$V53*7,IF('1-SETUP'!$Q53="MONTHLY",EDATE(DE4,'1-SETUP'!$V53),IF('1-SETUP'!$Q53="YEARLY",EDATE(DE4,12*'1-SETUP'!$V53),""))))</f>
        <v>46997</v>
      </c>
      <c r="DG4" s="10">
        <f>IF('1-SETUP'!$Q53="DAILY",DF4+'1-SETUP'!$V53,IF('1-SETUP'!$Q53="WEEKLY",DF4+'1-SETUP'!$V53*7,IF('1-SETUP'!$Q53="MONTHLY",EDATE(DF4,'1-SETUP'!$V53),IF('1-SETUP'!$Q53="YEARLY",EDATE(DF4,12*'1-SETUP'!$V53),""))))</f>
        <v>47027</v>
      </c>
      <c r="DH4" s="10">
        <f>IF('1-SETUP'!$Q53="DAILY",DG4+'1-SETUP'!$V53,IF('1-SETUP'!$Q53="WEEKLY",DG4+'1-SETUP'!$V53*7,IF('1-SETUP'!$Q53="MONTHLY",EDATE(DG4,'1-SETUP'!$V53),IF('1-SETUP'!$Q53="YEARLY",EDATE(DG4,12*'1-SETUP'!$V53),""))))</f>
        <v>47058</v>
      </c>
      <c r="DI4" s="10">
        <f>IF('1-SETUP'!$Q53="DAILY",DH4+'1-SETUP'!$V53,IF('1-SETUP'!$Q53="WEEKLY",DH4+'1-SETUP'!$V53*7,IF('1-SETUP'!$Q53="MONTHLY",EDATE(DH4,'1-SETUP'!$V53),IF('1-SETUP'!$Q53="YEARLY",EDATE(DH4,12*'1-SETUP'!$V53),""))))</f>
        <v>47088</v>
      </c>
      <c r="DJ4" s="10">
        <f>IF('1-SETUP'!$Q53="DAILY",DI4+'1-SETUP'!$V53,IF('1-SETUP'!$Q53="WEEKLY",DI4+'1-SETUP'!$V53*7,IF('1-SETUP'!$Q53="MONTHLY",EDATE(DI4,'1-SETUP'!$V53),IF('1-SETUP'!$Q53="YEARLY",EDATE(DI4,12*'1-SETUP'!$V53),""))))</f>
        <v>47119</v>
      </c>
      <c r="DK4" s="10">
        <f>IF('1-SETUP'!$Q53="DAILY",DJ4+'1-SETUP'!$V53,IF('1-SETUP'!$Q53="WEEKLY",DJ4+'1-SETUP'!$V53*7,IF('1-SETUP'!$Q53="MONTHLY",EDATE(DJ4,'1-SETUP'!$V53),IF('1-SETUP'!$Q53="YEARLY",EDATE(DJ4,12*'1-SETUP'!$V53),""))))</f>
        <v>47150</v>
      </c>
      <c r="DL4" s="10">
        <f>IF('1-SETUP'!$Q53="DAILY",DK4+'1-SETUP'!$V53,IF('1-SETUP'!$Q53="WEEKLY",DK4+'1-SETUP'!$V53*7,IF('1-SETUP'!$Q53="MONTHLY",EDATE(DK4,'1-SETUP'!$V53),IF('1-SETUP'!$Q53="YEARLY",EDATE(DK4,12*'1-SETUP'!$V53),""))))</f>
        <v>47178</v>
      </c>
      <c r="DM4" s="10">
        <f>IF('1-SETUP'!$Q53="DAILY",DL4+'1-SETUP'!$V53,IF('1-SETUP'!$Q53="WEEKLY",DL4+'1-SETUP'!$V53*7,IF('1-SETUP'!$Q53="MONTHLY",EDATE(DL4,'1-SETUP'!$V53),IF('1-SETUP'!$Q53="YEARLY",EDATE(DL4,12*'1-SETUP'!$V53),""))))</f>
        <v>47209</v>
      </c>
      <c r="DN4" s="10">
        <f>IF('1-SETUP'!$Q53="DAILY",DM4+'1-SETUP'!$V53,IF('1-SETUP'!$Q53="WEEKLY",DM4+'1-SETUP'!$V53*7,IF('1-SETUP'!$Q53="MONTHLY",EDATE(DM4,'1-SETUP'!$V53),IF('1-SETUP'!$Q53="YEARLY",EDATE(DM4,12*'1-SETUP'!$V53),""))))</f>
        <v>47239</v>
      </c>
      <c r="DO4" s="10">
        <f>IF('1-SETUP'!$Q53="DAILY",DN4+'1-SETUP'!$V53,IF('1-SETUP'!$Q53="WEEKLY",DN4+'1-SETUP'!$V53*7,IF('1-SETUP'!$Q53="MONTHLY",EDATE(DN4,'1-SETUP'!$V53),IF('1-SETUP'!$Q53="YEARLY",EDATE(DN4,12*'1-SETUP'!$V53),""))))</f>
        <v>47270</v>
      </c>
      <c r="DP4" s="10">
        <f>IF('1-SETUP'!$Q53="DAILY",DO4+'1-SETUP'!$V53,IF('1-SETUP'!$Q53="WEEKLY",DO4+'1-SETUP'!$V53*7,IF('1-SETUP'!$Q53="MONTHLY",EDATE(DO4,'1-SETUP'!$V53),IF('1-SETUP'!$Q53="YEARLY",EDATE(DO4,12*'1-SETUP'!$V53),""))))</f>
        <v>47300</v>
      </c>
      <c r="DQ4" s="10">
        <f>IF('1-SETUP'!$Q53="DAILY",DP4+'1-SETUP'!$V53,IF('1-SETUP'!$Q53="WEEKLY",DP4+'1-SETUP'!$V53*7,IF('1-SETUP'!$Q53="MONTHLY",EDATE(DP4,'1-SETUP'!$V53),IF('1-SETUP'!$Q53="YEARLY",EDATE(DP4,12*'1-SETUP'!$V53),""))))</f>
        <v>47331</v>
      </c>
      <c r="DR4" s="10">
        <f>IF('1-SETUP'!$Q53="DAILY",DQ4+'1-SETUP'!$V53,IF('1-SETUP'!$Q53="WEEKLY",DQ4+'1-SETUP'!$V53*7,IF('1-SETUP'!$Q53="MONTHLY",EDATE(DQ4,'1-SETUP'!$V53),IF('1-SETUP'!$Q53="YEARLY",EDATE(DQ4,12*'1-SETUP'!$V53),""))))</f>
        <v>47362</v>
      </c>
      <c r="DS4" s="10">
        <f>IF('1-SETUP'!$Q53="DAILY",DR4+'1-SETUP'!$V53,IF('1-SETUP'!$Q53="WEEKLY",DR4+'1-SETUP'!$V53*7,IF('1-SETUP'!$Q53="MONTHLY",EDATE(DR4,'1-SETUP'!$V53),IF('1-SETUP'!$Q53="YEARLY",EDATE(DR4,12*'1-SETUP'!$V53),""))))</f>
        <v>47392</v>
      </c>
      <c r="DT4" s="10">
        <f>IF('1-SETUP'!$Q53="DAILY",DS4+'1-SETUP'!$V53,IF('1-SETUP'!$Q53="WEEKLY",DS4+'1-SETUP'!$V53*7,IF('1-SETUP'!$Q53="MONTHLY",EDATE(DS4,'1-SETUP'!$V53),IF('1-SETUP'!$Q53="YEARLY",EDATE(DS4,12*'1-SETUP'!$V53),""))))</f>
        <v>47423</v>
      </c>
      <c r="DU4" s="10">
        <f>IF('1-SETUP'!$Q53="DAILY",DT4+'1-SETUP'!$V53,IF('1-SETUP'!$Q53="WEEKLY",DT4+'1-SETUP'!$V53*7,IF('1-SETUP'!$Q53="MONTHLY",EDATE(DT4,'1-SETUP'!$V53),IF('1-SETUP'!$Q53="YEARLY",EDATE(DT4,12*'1-SETUP'!$V53),""))))</f>
        <v>47453</v>
      </c>
      <c r="DV4" s="10">
        <f>IF('1-SETUP'!$Q53="DAILY",DU4+'1-SETUP'!$V53,IF('1-SETUP'!$Q53="WEEKLY",DU4+'1-SETUP'!$V53*7,IF('1-SETUP'!$Q53="MONTHLY",EDATE(DU4,'1-SETUP'!$V53),IF('1-SETUP'!$Q53="YEARLY",EDATE(DU4,12*'1-SETUP'!$V53),""))))</f>
        <v>47484</v>
      </c>
      <c r="DW4" s="10">
        <f>IF('1-SETUP'!$Q53="DAILY",DV4+'1-SETUP'!$V53,IF('1-SETUP'!$Q53="WEEKLY",DV4+'1-SETUP'!$V53*7,IF('1-SETUP'!$Q53="MONTHLY",EDATE(DV4,'1-SETUP'!$V53),IF('1-SETUP'!$Q53="YEARLY",EDATE(DV4,12*'1-SETUP'!$V53),""))))</f>
        <v>47515</v>
      </c>
      <c r="DX4" s="10">
        <f>IF('1-SETUP'!$Q53="DAILY",DW4+'1-SETUP'!$V53,IF('1-SETUP'!$Q53="WEEKLY",DW4+'1-SETUP'!$V53*7,IF('1-SETUP'!$Q53="MONTHLY",EDATE(DW4,'1-SETUP'!$V53),IF('1-SETUP'!$Q53="YEARLY",EDATE(DW4,12*'1-SETUP'!$V53),""))))</f>
        <v>47543</v>
      </c>
      <c r="DY4" s="10">
        <f>IF('1-SETUP'!$Q53="DAILY",DX4+'1-SETUP'!$V53,IF('1-SETUP'!$Q53="WEEKLY",DX4+'1-SETUP'!$V53*7,IF('1-SETUP'!$Q53="MONTHLY",EDATE(DX4,'1-SETUP'!$V53),IF('1-SETUP'!$Q53="YEARLY",EDATE(DX4,12*'1-SETUP'!$V53),""))))</f>
        <v>47574</v>
      </c>
      <c r="DZ4" s="10">
        <f>IF('1-SETUP'!$Q53="DAILY",DY4+'1-SETUP'!$V53,IF('1-SETUP'!$Q53="WEEKLY",DY4+'1-SETUP'!$V53*7,IF('1-SETUP'!$Q53="MONTHLY",EDATE(DY4,'1-SETUP'!$V53),IF('1-SETUP'!$Q53="YEARLY",EDATE(DY4,12*'1-SETUP'!$V53),""))))</f>
        <v>47604</v>
      </c>
      <c r="EA4" s="10">
        <f>IF('1-SETUP'!$Q53="DAILY",DZ4+'1-SETUP'!$V53,IF('1-SETUP'!$Q53="WEEKLY",DZ4+'1-SETUP'!$V53*7,IF('1-SETUP'!$Q53="MONTHLY",EDATE(DZ4,'1-SETUP'!$V53),IF('1-SETUP'!$Q53="YEARLY",EDATE(DZ4,12*'1-SETUP'!$V53),""))))</f>
        <v>47635</v>
      </c>
      <c r="EB4" s="10">
        <f>IF('1-SETUP'!$Q53="DAILY",EA4+'1-SETUP'!$V53,IF('1-SETUP'!$Q53="WEEKLY",EA4+'1-SETUP'!$V53*7,IF('1-SETUP'!$Q53="MONTHLY",EDATE(EA4,'1-SETUP'!$V53),IF('1-SETUP'!$Q53="YEARLY",EDATE(EA4,12*'1-SETUP'!$V53),""))))</f>
        <v>47665</v>
      </c>
      <c r="EC4" s="10">
        <f>IF('1-SETUP'!$Q53="DAILY",EB4+'1-SETUP'!$V53,IF('1-SETUP'!$Q53="WEEKLY",EB4+'1-SETUP'!$V53*7,IF('1-SETUP'!$Q53="MONTHLY",EDATE(EB4,'1-SETUP'!$V53),IF('1-SETUP'!$Q53="YEARLY",EDATE(EB4,12*'1-SETUP'!$V53),""))))</f>
        <v>47696</v>
      </c>
      <c r="ED4" s="10">
        <f>IF('1-SETUP'!$Q53="DAILY",EC4+'1-SETUP'!$V53,IF('1-SETUP'!$Q53="WEEKLY",EC4+'1-SETUP'!$V53*7,IF('1-SETUP'!$Q53="MONTHLY",EDATE(EC4,'1-SETUP'!$V53),IF('1-SETUP'!$Q53="YEARLY",EDATE(EC4,12*'1-SETUP'!$V53),""))))</f>
        <v>47727</v>
      </c>
      <c r="EE4" s="10">
        <f>IF('1-SETUP'!$Q53="DAILY",ED4+'1-SETUP'!$V53,IF('1-SETUP'!$Q53="WEEKLY",ED4+'1-SETUP'!$V53*7,IF('1-SETUP'!$Q53="MONTHLY",EDATE(ED4,'1-SETUP'!$V53),IF('1-SETUP'!$Q53="YEARLY",EDATE(ED4,12*'1-SETUP'!$V53),""))))</f>
        <v>47757</v>
      </c>
      <c r="EF4" s="10">
        <f>IF('1-SETUP'!$Q53="DAILY",EE4+'1-SETUP'!$V53,IF('1-SETUP'!$Q53="WEEKLY",EE4+'1-SETUP'!$V53*7,IF('1-SETUP'!$Q53="MONTHLY",EDATE(EE4,'1-SETUP'!$V53),IF('1-SETUP'!$Q53="YEARLY",EDATE(EE4,12*'1-SETUP'!$V53),""))))</f>
        <v>47788</v>
      </c>
      <c r="EG4" s="10">
        <f>IF('1-SETUP'!$Q53="DAILY",EF4+'1-SETUP'!$V53,IF('1-SETUP'!$Q53="WEEKLY",EF4+'1-SETUP'!$V53*7,IF('1-SETUP'!$Q53="MONTHLY",EDATE(EF4,'1-SETUP'!$V53),IF('1-SETUP'!$Q53="YEARLY",EDATE(EF4,12*'1-SETUP'!$V53),""))))</f>
        <v>47818</v>
      </c>
      <c r="EH4" s="10">
        <f>IF('1-SETUP'!$Q53="DAILY",EG4+'1-SETUP'!$V53,IF('1-SETUP'!$Q53="WEEKLY",EG4+'1-SETUP'!$V53*7,IF('1-SETUP'!$Q53="MONTHLY",EDATE(EG4,'1-SETUP'!$V53),IF('1-SETUP'!$Q53="YEARLY",EDATE(EG4,12*'1-SETUP'!$V53),""))))</f>
        <v>47849</v>
      </c>
      <c r="EI4" s="10">
        <f>IF('1-SETUP'!$Q53="DAILY",EH4+'1-SETUP'!$V53,IF('1-SETUP'!$Q53="WEEKLY",EH4+'1-SETUP'!$V53*7,IF('1-SETUP'!$Q53="MONTHLY",EDATE(EH4,'1-SETUP'!$V53),IF('1-SETUP'!$Q53="YEARLY",EDATE(EH4,12*'1-SETUP'!$V53),""))))</f>
        <v>47880</v>
      </c>
      <c r="EJ4" s="10">
        <f>IF('1-SETUP'!$Q53="DAILY",EI4+'1-SETUP'!$V53,IF('1-SETUP'!$Q53="WEEKLY",EI4+'1-SETUP'!$V53*7,IF('1-SETUP'!$Q53="MONTHLY",EDATE(EI4,'1-SETUP'!$V53),IF('1-SETUP'!$Q53="YEARLY",EDATE(EI4,12*'1-SETUP'!$V53),""))))</f>
        <v>47908</v>
      </c>
      <c r="EK4" s="10">
        <f>IF('1-SETUP'!$Q53="DAILY",EJ4+'1-SETUP'!$V53,IF('1-SETUP'!$Q53="WEEKLY",EJ4+'1-SETUP'!$V53*7,IF('1-SETUP'!$Q53="MONTHLY",EDATE(EJ4,'1-SETUP'!$V53),IF('1-SETUP'!$Q53="YEARLY",EDATE(EJ4,12*'1-SETUP'!$V53),""))))</f>
        <v>47939</v>
      </c>
      <c r="EL4" s="10">
        <f>IF('1-SETUP'!$Q53="DAILY",EK4+'1-SETUP'!$V53,IF('1-SETUP'!$Q53="WEEKLY",EK4+'1-SETUP'!$V53*7,IF('1-SETUP'!$Q53="MONTHLY",EDATE(EK4,'1-SETUP'!$V53),IF('1-SETUP'!$Q53="YEARLY",EDATE(EK4,12*'1-SETUP'!$V53),""))))</f>
        <v>47969</v>
      </c>
      <c r="EM4" s="10">
        <f>IF('1-SETUP'!$Q53="DAILY",EL4+'1-SETUP'!$V53,IF('1-SETUP'!$Q53="WEEKLY",EL4+'1-SETUP'!$V53*7,IF('1-SETUP'!$Q53="MONTHLY",EDATE(EL4,'1-SETUP'!$V53),IF('1-SETUP'!$Q53="YEARLY",EDATE(EL4,12*'1-SETUP'!$V53),""))))</f>
        <v>48000</v>
      </c>
      <c r="EN4" s="10">
        <f>IF('1-SETUP'!$Q53="DAILY",EM4+'1-SETUP'!$V53,IF('1-SETUP'!$Q53="WEEKLY",EM4+'1-SETUP'!$V53*7,IF('1-SETUP'!$Q53="MONTHLY",EDATE(EM4,'1-SETUP'!$V53),IF('1-SETUP'!$Q53="YEARLY",EDATE(EM4,12*'1-SETUP'!$V53),""))))</f>
        <v>48030</v>
      </c>
      <c r="EO4" s="10">
        <f>IF('1-SETUP'!$Q53="DAILY",EN4+'1-SETUP'!$V53,IF('1-SETUP'!$Q53="WEEKLY",EN4+'1-SETUP'!$V53*7,IF('1-SETUP'!$Q53="MONTHLY",EDATE(EN4,'1-SETUP'!$V53),IF('1-SETUP'!$Q53="YEARLY",EDATE(EN4,12*'1-SETUP'!$V53),""))))</f>
        <v>48061</v>
      </c>
      <c r="EP4" s="10">
        <f>IF('1-SETUP'!$Q53="DAILY",EO4+'1-SETUP'!$V53,IF('1-SETUP'!$Q53="WEEKLY",EO4+'1-SETUP'!$V53*7,IF('1-SETUP'!$Q53="MONTHLY",EDATE(EO4,'1-SETUP'!$V53),IF('1-SETUP'!$Q53="YEARLY",EDATE(EO4,12*'1-SETUP'!$V53),""))))</f>
        <v>48092</v>
      </c>
      <c r="EQ4" s="10">
        <f>IF('1-SETUP'!$Q53="DAILY",EP4+'1-SETUP'!$V53,IF('1-SETUP'!$Q53="WEEKLY",EP4+'1-SETUP'!$V53*7,IF('1-SETUP'!$Q53="MONTHLY",EDATE(EP4,'1-SETUP'!$V53),IF('1-SETUP'!$Q53="YEARLY",EDATE(EP4,12*'1-SETUP'!$V53),""))))</f>
        <v>48122</v>
      </c>
      <c r="ER4" s="10">
        <f>IF('1-SETUP'!$Q53="DAILY",EQ4+'1-SETUP'!$V53,IF('1-SETUP'!$Q53="WEEKLY",EQ4+'1-SETUP'!$V53*7,IF('1-SETUP'!$Q53="MONTHLY",EDATE(EQ4,'1-SETUP'!$V53),IF('1-SETUP'!$Q53="YEARLY",EDATE(EQ4,12*'1-SETUP'!$V53),""))))</f>
        <v>48153</v>
      </c>
      <c r="ES4" s="10">
        <f>IF('1-SETUP'!$Q53="DAILY",ER4+'1-SETUP'!$V53,IF('1-SETUP'!$Q53="WEEKLY",ER4+'1-SETUP'!$V53*7,IF('1-SETUP'!$Q53="MONTHLY",EDATE(ER4,'1-SETUP'!$V53),IF('1-SETUP'!$Q53="YEARLY",EDATE(ER4,12*'1-SETUP'!$V53),""))))</f>
        <v>48183</v>
      </c>
      <c r="ET4" s="10">
        <f>IF('1-SETUP'!$Q53="DAILY",ES4+'1-SETUP'!$V53,IF('1-SETUP'!$Q53="WEEKLY",ES4+'1-SETUP'!$V53*7,IF('1-SETUP'!$Q53="MONTHLY",EDATE(ES4,'1-SETUP'!$V53),IF('1-SETUP'!$Q53="YEARLY",EDATE(ES4,12*'1-SETUP'!$V53),""))))</f>
        <v>48214</v>
      </c>
      <c r="EU4" s="10">
        <f>IF('1-SETUP'!$Q53="DAILY",ET4+'1-SETUP'!$V53,IF('1-SETUP'!$Q53="WEEKLY",ET4+'1-SETUP'!$V53*7,IF('1-SETUP'!$Q53="MONTHLY",EDATE(ET4,'1-SETUP'!$V53),IF('1-SETUP'!$Q53="YEARLY",EDATE(ET4,12*'1-SETUP'!$V53),""))))</f>
        <v>48245</v>
      </c>
      <c r="EV4" s="10">
        <f>IF('1-SETUP'!$Q53="DAILY",EU4+'1-SETUP'!$V53,IF('1-SETUP'!$Q53="WEEKLY",EU4+'1-SETUP'!$V53*7,IF('1-SETUP'!$Q53="MONTHLY",EDATE(EU4,'1-SETUP'!$V53),IF('1-SETUP'!$Q53="YEARLY",EDATE(EU4,12*'1-SETUP'!$V53),""))))</f>
        <v>48274</v>
      </c>
      <c r="EW4" s="10">
        <f>IF('1-SETUP'!$Q53="DAILY",EV4+'1-SETUP'!$V53,IF('1-SETUP'!$Q53="WEEKLY",EV4+'1-SETUP'!$V53*7,IF('1-SETUP'!$Q53="MONTHLY",EDATE(EV4,'1-SETUP'!$V53),IF('1-SETUP'!$Q53="YEARLY",EDATE(EV4,12*'1-SETUP'!$V53),""))))</f>
        <v>48305</v>
      </c>
      <c r="EX4" s="10">
        <f>IF('1-SETUP'!$Q53="DAILY",EW4+'1-SETUP'!$V53,IF('1-SETUP'!$Q53="WEEKLY",EW4+'1-SETUP'!$V53*7,IF('1-SETUP'!$Q53="MONTHLY",EDATE(EW4,'1-SETUP'!$V53),IF('1-SETUP'!$Q53="YEARLY",EDATE(EW4,12*'1-SETUP'!$V53),""))))</f>
        <v>48335</v>
      </c>
      <c r="EY4" s="10">
        <f>IF('1-SETUP'!$Q53="DAILY",EX4+'1-SETUP'!$V53,IF('1-SETUP'!$Q53="WEEKLY",EX4+'1-SETUP'!$V53*7,IF('1-SETUP'!$Q53="MONTHLY",EDATE(EX4,'1-SETUP'!$V53),IF('1-SETUP'!$Q53="YEARLY",EDATE(EX4,12*'1-SETUP'!$V53),""))))</f>
        <v>48366</v>
      </c>
      <c r="EZ4" s="10">
        <f>IF('1-SETUP'!$Q53="DAILY",EY4+'1-SETUP'!$V53,IF('1-SETUP'!$Q53="WEEKLY",EY4+'1-SETUP'!$V53*7,IF('1-SETUP'!$Q53="MONTHLY",EDATE(EY4,'1-SETUP'!$V53),IF('1-SETUP'!$Q53="YEARLY",EDATE(EY4,12*'1-SETUP'!$V53),""))))</f>
        <v>48396</v>
      </c>
      <c r="FA4" s="10">
        <f>IF('1-SETUP'!$Q53="DAILY",EZ4+'1-SETUP'!$V53,IF('1-SETUP'!$Q53="WEEKLY",EZ4+'1-SETUP'!$V53*7,IF('1-SETUP'!$Q53="MONTHLY",EDATE(EZ4,'1-SETUP'!$V53),IF('1-SETUP'!$Q53="YEARLY",EDATE(EZ4,12*'1-SETUP'!$V53),""))))</f>
        <v>48427</v>
      </c>
      <c r="FB4" s="10">
        <f>IF('1-SETUP'!$Q53="DAILY",FA4+'1-SETUP'!$V53,IF('1-SETUP'!$Q53="WEEKLY",FA4+'1-SETUP'!$V53*7,IF('1-SETUP'!$Q53="MONTHLY",EDATE(FA4,'1-SETUP'!$V53),IF('1-SETUP'!$Q53="YEARLY",EDATE(FA4,12*'1-SETUP'!$V53),""))))</f>
        <v>48458</v>
      </c>
      <c r="FC4" s="10">
        <f>IF('1-SETUP'!$Q53="DAILY",FB4+'1-SETUP'!$V53,IF('1-SETUP'!$Q53="WEEKLY",FB4+'1-SETUP'!$V53*7,IF('1-SETUP'!$Q53="MONTHLY",EDATE(FB4,'1-SETUP'!$V53),IF('1-SETUP'!$Q53="YEARLY",EDATE(FB4,12*'1-SETUP'!$V53),""))))</f>
        <v>48488</v>
      </c>
      <c r="FD4" s="10">
        <f>IF('1-SETUP'!$Q53="DAILY",FC4+'1-SETUP'!$V53,IF('1-SETUP'!$Q53="WEEKLY",FC4+'1-SETUP'!$V53*7,IF('1-SETUP'!$Q53="MONTHLY",EDATE(FC4,'1-SETUP'!$V53),IF('1-SETUP'!$Q53="YEARLY",EDATE(FC4,12*'1-SETUP'!$V53),""))))</f>
        <v>48519</v>
      </c>
      <c r="FE4" s="10">
        <f>IF('1-SETUP'!$Q53="DAILY",FD4+'1-SETUP'!$V53,IF('1-SETUP'!$Q53="WEEKLY",FD4+'1-SETUP'!$V53*7,IF('1-SETUP'!$Q53="MONTHLY",EDATE(FD4,'1-SETUP'!$V53),IF('1-SETUP'!$Q53="YEARLY",EDATE(FD4,12*'1-SETUP'!$V53),""))))</f>
        <v>48549</v>
      </c>
      <c r="FF4" s="10">
        <f>IF('1-SETUP'!$Q53="DAILY",FE4+'1-SETUP'!$V53,IF('1-SETUP'!$Q53="WEEKLY",FE4+'1-SETUP'!$V53*7,IF('1-SETUP'!$Q53="MONTHLY",EDATE(FE4,'1-SETUP'!$V53),IF('1-SETUP'!$Q53="YEARLY",EDATE(FE4,12*'1-SETUP'!$V53),""))))</f>
        <v>48580</v>
      </c>
      <c r="FG4" s="10">
        <f>IF('1-SETUP'!$Q53="DAILY",FF4+'1-SETUP'!$V53,IF('1-SETUP'!$Q53="WEEKLY",FF4+'1-SETUP'!$V53*7,IF('1-SETUP'!$Q53="MONTHLY",EDATE(FF4,'1-SETUP'!$V53),IF('1-SETUP'!$Q53="YEARLY",EDATE(FF4,12*'1-SETUP'!$V53),""))))</f>
        <v>48611</v>
      </c>
      <c r="FH4" s="10">
        <f>IF('1-SETUP'!$Q53="DAILY",FG4+'1-SETUP'!$V53,IF('1-SETUP'!$Q53="WEEKLY",FG4+'1-SETUP'!$V53*7,IF('1-SETUP'!$Q53="MONTHLY",EDATE(FG4,'1-SETUP'!$V53),IF('1-SETUP'!$Q53="YEARLY",EDATE(FG4,12*'1-SETUP'!$V53),""))))</f>
        <v>48639</v>
      </c>
      <c r="FI4" s="10">
        <f>IF('1-SETUP'!$Q53="DAILY",FH4+'1-SETUP'!$V53,IF('1-SETUP'!$Q53="WEEKLY",FH4+'1-SETUP'!$V53*7,IF('1-SETUP'!$Q53="MONTHLY",EDATE(FH4,'1-SETUP'!$V53),IF('1-SETUP'!$Q53="YEARLY",EDATE(FH4,12*'1-SETUP'!$V53),""))))</f>
        <v>48670</v>
      </c>
      <c r="FJ4" s="10">
        <f>IF('1-SETUP'!$Q53="DAILY",FI4+'1-SETUP'!$V53,IF('1-SETUP'!$Q53="WEEKLY",FI4+'1-SETUP'!$V53*7,IF('1-SETUP'!$Q53="MONTHLY",EDATE(FI4,'1-SETUP'!$V53),IF('1-SETUP'!$Q53="YEARLY",EDATE(FI4,12*'1-SETUP'!$V53),""))))</f>
        <v>48700</v>
      </c>
      <c r="FK4" s="10">
        <f>IF('1-SETUP'!$Q53="DAILY",FJ4+'1-SETUP'!$V53,IF('1-SETUP'!$Q53="WEEKLY",FJ4+'1-SETUP'!$V53*7,IF('1-SETUP'!$Q53="MONTHLY",EDATE(FJ4,'1-SETUP'!$V53),IF('1-SETUP'!$Q53="YEARLY",EDATE(FJ4,12*'1-SETUP'!$V53),""))))</f>
        <v>48731</v>
      </c>
      <c r="FL4" s="10">
        <f>IF('1-SETUP'!$Q53="DAILY",FK4+'1-SETUP'!$V53,IF('1-SETUP'!$Q53="WEEKLY",FK4+'1-SETUP'!$V53*7,IF('1-SETUP'!$Q53="MONTHLY",EDATE(FK4,'1-SETUP'!$V53),IF('1-SETUP'!$Q53="YEARLY",EDATE(FK4,12*'1-SETUP'!$V53),""))))</f>
        <v>48761</v>
      </c>
      <c r="FM4" s="10">
        <f>IF('1-SETUP'!$Q53="DAILY",FL4+'1-SETUP'!$V53,IF('1-SETUP'!$Q53="WEEKLY",FL4+'1-SETUP'!$V53*7,IF('1-SETUP'!$Q53="MONTHLY",EDATE(FL4,'1-SETUP'!$V53),IF('1-SETUP'!$Q53="YEARLY",EDATE(FL4,12*'1-SETUP'!$V53),""))))</f>
        <v>48792</v>
      </c>
      <c r="FN4" s="10">
        <f>IF('1-SETUP'!$Q53="DAILY",FM4+'1-SETUP'!$V53,IF('1-SETUP'!$Q53="WEEKLY",FM4+'1-SETUP'!$V53*7,IF('1-SETUP'!$Q53="MONTHLY",EDATE(FM4,'1-SETUP'!$V53),IF('1-SETUP'!$Q53="YEARLY",EDATE(FM4,12*'1-SETUP'!$V53),""))))</f>
        <v>48823</v>
      </c>
      <c r="FO4" s="10">
        <f>IF('1-SETUP'!$Q53="DAILY",FN4+'1-SETUP'!$V53,IF('1-SETUP'!$Q53="WEEKLY",FN4+'1-SETUP'!$V53*7,IF('1-SETUP'!$Q53="MONTHLY",EDATE(FN4,'1-SETUP'!$V53),IF('1-SETUP'!$Q53="YEARLY",EDATE(FN4,12*'1-SETUP'!$V53),""))))</f>
        <v>48853</v>
      </c>
      <c r="FP4" s="10">
        <f>IF('1-SETUP'!$Q53="DAILY",FO4+'1-SETUP'!$V53,IF('1-SETUP'!$Q53="WEEKLY",FO4+'1-SETUP'!$V53*7,IF('1-SETUP'!$Q53="MONTHLY",EDATE(FO4,'1-SETUP'!$V53),IF('1-SETUP'!$Q53="YEARLY",EDATE(FO4,12*'1-SETUP'!$V53),""))))</f>
        <v>48884</v>
      </c>
      <c r="FQ4" s="10">
        <f>IF('1-SETUP'!$Q53="DAILY",FP4+'1-SETUP'!$V53,IF('1-SETUP'!$Q53="WEEKLY",FP4+'1-SETUP'!$V53*7,IF('1-SETUP'!$Q53="MONTHLY",EDATE(FP4,'1-SETUP'!$V53),IF('1-SETUP'!$Q53="YEARLY",EDATE(FP4,12*'1-SETUP'!$V53),""))))</f>
        <v>48914</v>
      </c>
      <c r="FR4" s="10">
        <f>IF('1-SETUP'!$Q53="DAILY",FQ4+'1-SETUP'!$V53,IF('1-SETUP'!$Q53="WEEKLY",FQ4+'1-SETUP'!$V53*7,IF('1-SETUP'!$Q53="MONTHLY",EDATE(FQ4,'1-SETUP'!$V53),IF('1-SETUP'!$Q53="YEARLY",EDATE(FQ4,12*'1-SETUP'!$V53),""))))</f>
        <v>48945</v>
      </c>
      <c r="FS4" s="10">
        <f>IF('1-SETUP'!$Q53="DAILY",FR4+'1-SETUP'!$V53,IF('1-SETUP'!$Q53="WEEKLY",FR4+'1-SETUP'!$V53*7,IF('1-SETUP'!$Q53="MONTHLY",EDATE(FR4,'1-SETUP'!$V53),IF('1-SETUP'!$Q53="YEARLY",EDATE(FR4,12*'1-SETUP'!$V53),""))))</f>
        <v>48976</v>
      </c>
      <c r="FT4" s="10">
        <f>IF('1-SETUP'!$Q53="DAILY",FS4+'1-SETUP'!$V53,IF('1-SETUP'!$Q53="WEEKLY",FS4+'1-SETUP'!$V53*7,IF('1-SETUP'!$Q53="MONTHLY",EDATE(FS4,'1-SETUP'!$V53),IF('1-SETUP'!$Q53="YEARLY",EDATE(FS4,12*'1-SETUP'!$V53),""))))</f>
        <v>49004</v>
      </c>
      <c r="FU4" s="10">
        <f>IF('1-SETUP'!$Q53="DAILY",FT4+'1-SETUP'!$V53,IF('1-SETUP'!$Q53="WEEKLY",FT4+'1-SETUP'!$V53*7,IF('1-SETUP'!$Q53="MONTHLY",EDATE(FT4,'1-SETUP'!$V53),IF('1-SETUP'!$Q53="YEARLY",EDATE(FT4,12*'1-SETUP'!$V53),""))))</f>
        <v>49035</v>
      </c>
      <c r="FV4" s="10">
        <f>IF('1-SETUP'!$Q53="DAILY",FU4+'1-SETUP'!$V53,IF('1-SETUP'!$Q53="WEEKLY",FU4+'1-SETUP'!$V53*7,IF('1-SETUP'!$Q53="MONTHLY",EDATE(FU4,'1-SETUP'!$V53),IF('1-SETUP'!$Q53="YEARLY",EDATE(FU4,12*'1-SETUP'!$V53),""))))</f>
        <v>49065</v>
      </c>
      <c r="FW4" s="10">
        <f>IF('1-SETUP'!$Q53="DAILY",FV4+'1-SETUP'!$V53,IF('1-SETUP'!$Q53="WEEKLY",FV4+'1-SETUP'!$V53*7,IF('1-SETUP'!$Q53="MONTHLY",EDATE(FV4,'1-SETUP'!$V53),IF('1-SETUP'!$Q53="YEARLY",EDATE(FV4,12*'1-SETUP'!$V53),""))))</f>
        <v>49096</v>
      </c>
      <c r="FX4" s="10">
        <f>IF('1-SETUP'!$Q53="DAILY",FW4+'1-SETUP'!$V53,IF('1-SETUP'!$Q53="WEEKLY",FW4+'1-SETUP'!$V53*7,IF('1-SETUP'!$Q53="MONTHLY",EDATE(FW4,'1-SETUP'!$V53),IF('1-SETUP'!$Q53="YEARLY",EDATE(FW4,12*'1-SETUP'!$V53),""))))</f>
        <v>49126</v>
      </c>
      <c r="FY4" s="10">
        <f>IF('1-SETUP'!$Q53="DAILY",FX4+'1-SETUP'!$V53,IF('1-SETUP'!$Q53="WEEKLY",FX4+'1-SETUP'!$V53*7,IF('1-SETUP'!$Q53="MONTHLY",EDATE(FX4,'1-SETUP'!$V53),IF('1-SETUP'!$Q53="YEARLY",EDATE(FX4,12*'1-SETUP'!$V53),""))))</f>
        <v>49157</v>
      </c>
      <c r="FZ4" s="10">
        <f>IF('1-SETUP'!$Q53="DAILY",FY4+'1-SETUP'!$V53,IF('1-SETUP'!$Q53="WEEKLY",FY4+'1-SETUP'!$V53*7,IF('1-SETUP'!$Q53="MONTHLY",EDATE(FY4,'1-SETUP'!$V53),IF('1-SETUP'!$Q53="YEARLY",EDATE(FY4,12*'1-SETUP'!$V53),""))))</f>
        <v>49188</v>
      </c>
      <c r="GA4" s="10">
        <f>IF('1-SETUP'!$Q53="DAILY",FZ4+'1-SETUP'!$V53,IF('1-SETUP'!$Q53="WEEKLY",FZ4+'1-SETUP'!$V53*7,IF('1-SETUP'!$Q53="MONTHLY",EDATE(FZ4,'1-SETUP'!$V53),IF('1-SETUP'!$Q53="YEARLY",EDATE(FZ4,12*'1-SETUP'!$V53),""))))</f>
        <v>49218</v>
      </c>
      <c r="GB4" s="10">
        <f>IF('1-SETUP'!$Q53="DAILY",GA4+'1-SETUP'!$V53,IF('1-SETUP'!$Q53="WEEKLY",GA4+'1-SETUP'!$V53*7,IF('1-SETUP'!$Q53="MONTHLY",EDATE(GA4,'1-SETUP'!$V53),IF('1-SETUP'!$Q53="YEARLY",EDATE(GA4,12*'1-SETUP'!$V53),""))))</f>
        <v>49249</v>
      </c>
      <c r="GC4" s="10">
        <f>IF('1-SETUP'!$Q53="DAILY",GB4+'1-SETUP'!$V53,IF('1-SETUP'!$Q53="WEEKLY",GB4+'1-SETUP'!$V53*7,IF('1-SETUP'!$Q53="MONTHLY",EDATE(GB4,'1-SETUP'!$V53),IF('1-SETUP'!$Q53="YEARLY",EDATE(GB4,12*'1-SETUP'!$V53),""))))</f>
        <v>49279</v>
      </c>
      <c r="GD4" s="10">
        <f>IF('1-SETUP'!$Q53="DAILY",GC4+'1-SETUP'!$V53,IF('1-SETUP'!$Q53="WEEKLY",GC4+'1-SETUP'!$V53*7,IF('1-SETUP'!$Q53="MONTHLY",EDATE(GC4,'1-SETUP'!$V53),IF('1-SETUP'!$Q53="YEARLY",EDATE(GC4,12*'1-SETUP'!$V53),""))))</f>
        <v>49310</v>
      </c>
      <c r="GE4" s="10">
        <f>IF('1-SETUP'!$Q53="DAILY",GD4+'1-SETUP'!$V53,IF('1-SETUP'!$Q53="WEEKLY",GD4+'1-SETUP'!$V53*7,IF('1-SETUP'!$Q53="MONTHLY",EDATE(GD4,'1-SETUP'!$V53),IF('1-SETUP'!$Q53="YEARLY",EDATE(GD4,12*'1-SETUP'!$V53),""))))</f>
        <v>49341</v>
      </c>
      <c r="GF4" s="10">
        <f>IF('1-SETUP'!$Q53="DAILY",GE4+'1-SETUP'!$V53,IF('1-SETUP'!$Q53="WEEKLY",GE4+'1-SETUP'!$V53*7,IF('1-SETUP'!$Q53="MONTHLY",EDATE(GE4,'1-SETUP'!$V53),IF('1-SETUP'!$Q53="YEARLY",EDATE(GE4,12*'1-SETUP'!$V53),""))))</f>
        <v>49369</v>
      </c>
      <c r="GG4" s="10">
        <f>IF('1-SETUP'!$Q53="DAILY",GF4+'1-SETUP'!$V53,IF('1-SETUP'!$Q53="WEEKLY",GF4+'1-SETUP'!$V53*7,IF('1-SETUP'!$Q53="MONTHLY",EDATE(GF4,'1-SETUP'!$V53),IF('1-SETUP'!$Q53="YEARLY",EDATE(GF4,12*'1-SETUP'!$V53),""))))</f>
        <v>49400</v>
      </c>
      <c r="GH4" s="10">
        <f>IF('1-SETUP'!$Q53="DAILY",GG4+'1-SETUP'!$V53,IF('1-SETUP'!$Q53="WEEKLY",GG4+'1-SETUP'!$V53*7,IF('1-SETUP'!$Q53="MONTHLY",EDATE(GG4,'1-SETUP'!$V53),IF('1-SETUP'!$Q53="YEARLY",EDATE(GG4,12*'1-SETUP'!$V53),""))))</f>
        <v>49430</v>
      </c>
      <c r="GI4" s="10">
        <f>IF('1-SETUP'!$Q53="DAILY",GH4+'1-SETUP'!$V53,IF('1-SETUP'!$Q53="WEEKLY",GH4+'1-SETUP'!$V53*7,IF('1-SETUP'!$Q53="MONTHLY",EDATE(GH4,'1-SETUP'!$V53),IF('1-SETUP'!$Q53="YEARLY",EDATE(GH4,12*'1-SETUP'!$V53),""))))</f>
        <v>49461</v>
      </c>
      <c r="GJ4" s="10">
        <f>IF('1-SETUP'!$Q53="DAILY",GI4+'1-SETUP'!$V53,IF('1-SETUP'!$Q53="WEEKLY",GI4+'1-SETUP'!$V53*7,IF('1-SETUP'!$Q53="MONTHLY",EDATE(GI4,'1-SETUP'!$V53),IF('1-SETUP'!$Q53="YEARLY",EDATE(GI4,12*'1-SETUP'!$V53),""))))</f>
        <v>49491</v>
      </c>
      <c r="GK4" s="10">
        <f>IF('1-SETUP'!$Q53="DAILY",GJ4+'1-SETUP'!$V53,IF('1-SETUP'!$Q53="WEEKLY",GJ4+'1-SETUP'!$V53*7,IF('1-SETUP'!$Q53="MONTHLY",EDATE(GJ4,'1-SETUP'!$V53),IF('1-SETUP'!$Q53="YEARLY",EDATE(GJ4,12*'1-SETUP'!$V53),""))))</f>
        <v>49522</v>
      </c>
      <c r="GL4" s="10">
        <f>IF('1-SETUP'!$Q53="DAILY",GK4+'1-SETUP'!$V53,IF('1-SETUP'!$Q53="WEEKLY",GK4+'1-SETUP'!$V53*7,IF('1-SETUP'!$Q53="MONTHLY",EDATE(GK4,'1-SETUP'!$V53),IF('1-SETUP'!$Q53="YEARLY",EDATE(GK4,12*'1-SETUP'!$V53),""))))</f>
        <v>49553</v>
      </c>
      <c r="GM4" s="10">
        <f>IF('1-SETUP'!$Q53="DAILY",GL4+'1-SETUP'!$V53,IF('1-SETUP'!$Q53="WEEKLY",GL4+'1-SETUP'!$V53*7,IF('1-SETUP'!$Q53="MONTHLY",EDATE(GL4,'1-SETUP'!$V53),IF('1-SETUP'!$Q53="YEARLY",EDATE(GL4,12*'1-SETUP'!$V53),""))))</f>
        <v>49583</v>
      </c>
      <c r="GN4" s="10">
        <f>IF('1-SETUP'!$Q53="DAILY",GM4+'1-SETUP'!$V53,IF('1-SETUP'!$Q53="WEEKLY",GM4+'1-SETUP'!$V53*7,IF('1-SETUP'!$Q53="MONTHLY",EDATE(GM4,'1-SETUP'!$V53),IF('1-SETUP'!$Q53="YEARLY",EDATE(GM4,12*'1-SETUP'!$V53),""))))</f>
        <v>49614</v>
      </c>
      <c r="GO4" s="10">
        <f>IF('1-SETUP'!$Q53="DAILY",GN4+'1-SETUP'!$V53,IF('1-SETUP'!$Q53="WEEKLY",GN4+'1-SETUP'!$V53*7,IF('1-SETUP'!$Q53="MONTHLY",EDATE(GN4,'1-SETUP'!$V53),IF('1-SETUP'!$Q53="YEARLY",EDATE(GN4,12*'1-SETUP'!$V53),""))))</f>
        <v>49644</v>
      </c>
      <c r="GP4" s="10">
        <f>IF('1-SETUP'!$Q53="DAILY",GO4+'1-SETUP'!$V53,IF('1-SETUP'!$Q53="WEEKLY",GO4+'1-SETUP'!$V53*7,IF('1-SETUP'!$Q53="MONTHLY",EDATE(GO4,'1-SETUP'!$V53),IF('1-SETUP'!$Q53="YEARLY",EDATE(GO4,12*'1-SETUP'!$V53),""))))</f>
        <v>49675</v>
      </c>
      <c r="GQ4" s="10">
        <f>IF('1-SETUP'!$Q53="DAILY",GP4+'1-SETUP'!$V53,IF('1-SETUP'!$Q53="WEEKLY",GP4+'1-SETUP'!$V53*7,IF('1-SETUP'!$Q53="MONTHLY",EDATE(GP4,'1-SETUP'!$V53),IF('1-SETUP'!$Q53="YEARLY",EDATE(GP4,12*'1-SETUP'!$V53),""))))</f>
        <v>49706</v>
      </c>
      <c r="GR4" s="10">
        <f>IF('1-SETUP'!$Q53="DAILY",GQ4+'1-SETUP'!$V53,IF('1-SETUP'!$Q53="WEEKLY",GQ4+'1-SETUP'!$V53*7,IF('1-SETUP'!$Q53="MONTHLY",EDATE(GQ4,'1-SETUP'!$V53),IF('1-SETUP'!$Q53="YEARLY",EDATE(GQ4,12*'1-SETUP'!$V53),""))))</f>
        <v>49735</v>
      </c>
      <c r="GS4" s="10">
        <f>IF('1-SETUP'!$Q53="DAILY",GR4+'1-SETUP'!$V53,IF('1-SETUP'!$Q53="WEEKLY",GR4+'1-SETUP'!$V53*7,IF('1-SETUP'!$Q53="MONTHLY",EDATE(GR4,'1-SETUP'!$V53),IF('1-SETUP'!$Q53="YEARLY",EDATE(GR4,12*'1-SETUP'!$V53),""))))</f>
        <v>49766</v>
      </c>
      <c r="GT4" s="10">
        <f>IF('1-SETUP'!$Q53="DAILY",GS4+'1-SETUP'!$V53,IF('1-SETUP'!$Q53="WEEKLY",GS4+'1-SETUP'!$V53*7,IF('1-SETUP'!$Q53="MONTHLY",EDATE(GS4,'1-SETUP'!$V53),IF('1-SETUP'!$Q53="YEARLY",EDATE(GS4,12*'1-SETUP'!$V53),""))))</f>
        <v>49796</v>
      </c>
      <c r="GU4" s="10">
        <f>IF('1-SETUP'!$Q53="DAILY",GT4+'1-SETUP'!$V53,IF('1-SETUP'!$Q53="WEEKLY",GT4+'1-SETUP'!$V53*7,IF('1-SETUP'!$Q53="MONTHLY",EDATE(GT4,'1-SETUP'!$V53),IF('1-SETUP'!$Q53="YEARLY",EDATE(GT4,12*'1-SETUP'!$V53),""))))</f>
        <v>49827</v>
      </c>
      <c r="GV4" s="10">
        <f>IF('1-SETUP'!$Q53="DAILY",GU4+'1-SETUP'!$V53,IF('1-SETUP'!$Q53="WEEKLY",GU4+'1-SETUP'!$V53*7,IF('1-SETUP'!$Q53="MONTHLY",EDATE(GU4,'1-SETUP'!$V53),IF('1-SETUP'!$Q53="YEARLY",EDATE(GU4,12*'1-SETUP'!$V53),""))))</f>
        <v>49857</v>
      </c>
      <c r="GW4" s="10">
        <f>IF('1-SETUP'!$Q53="DAILY",GV4+'1-SETUP'!$V53,IF('1-SETUP'!$Q53="WEEKLY",GV4+'1-SETUP'!$V53*7,IF('1-SETUP'!$Q53="MONTHLY",EDATE(GV4,'1-SETUP'!$V53),IF('1-SETUP'!$Q53="YEARLY",EDATE(GV4,12*'1-SETUP'!$V53),""))))</f>
        <v>49888</v>
      </c>
      <c r="GX4" s="10">
        <f>IF('1-SETUP'!$Q53="DAILY",GW4+'1-SETUP'!$V53,IF('1-SETUP'!$Q53="WEEKLY",GW4+'1-SETUP'!$V53*7,IF('1-SETUP'!$Q53="MONTHLY",EDATE(GW4,'1-SETUP'!$V53),IF('1-SETUP'!$Q53="YEARLY",EDATE(GW4,12*'1-SETUP'!$V53),""))))</f>
        <v>49919</v>
      </c>
      <c r="GY4" s="10">
        <f>IF('1-SETUP'!$Q53="DAILY",GX4+'1-SETUP'!$V53,IF('1-SETUP'!$Q53="WEEKLY",GX4+'1-SETUP'!$V53*7,IF('1-SETUP'!$Q53="MONTHLY",EDATE(GX4,'1-SETUP'!$V53),IF('1-SETUP'!$Q53="YEARLY",EDATE(GX4,12*'1-SETUP'!$V53),""))))</f>
        <v>49949</v>
      </c>
      <c r="GZ4" s="10">
        <f>IF('1-SETUP'!$Q53="DAILY",GY4+'1-SETUP'!$V53,IF('1-SETUP'!$Q53="WEEKLY",GY4+'1-SETUP'!$V53*7,IF('1-SETUP'!$Q53="MONTHLY",EDATE(GY4,'1-SETUP'!$V53),IF('1-SETUP'!$Q53="YEARLY",EDATE(GY4,12*'1-SETUP'!$V53),""))))</f>
        <v>49980</v>
      </c>
      <c r="HA4" s="10">
        <f>IF('1-SETUP'!$Q53="DAILY",GZ4+'1-SETUP'!$V53,IF('1-SETUP'!$Q53="WEEKLY",GZ4+'1-SETUP'!$V53*7,IF('1-SETUP'!$Q53="MONTHLY",EDATE(GZ4,'1-SETUP'!$V53),IF('1-SETUP'!$Q53="YEARLY",EDATE(GZ4,12*'1-SETUP'!$V53),""))))</f>
        <v>50010</v>
      </c>
      <c r="HB4" s="10">
        <f>IF('1-SETUP'!$Q53="DAILY",HA4+'1-SETUP'!$V53,IF('1-SETUP'!$Q53="WEEKLY",HA4+'1-SETUP'!$V53*7,IF('1-SETUP'!$Q53="MONTHLY",EDATE(HA4,'1-SETUP'!$V53),IF('1-SETUP'!$Q53="YEARLY",EDATE(HA4,12*'1-SETUP'!$V53),""))))</f>
        <v>50041</v>
      </c>
      <c r="HC4" s="10">
        <f>IF('1-SETUP'!$Q53="DAILY",HB4+'1-SETUP'!$V53,IF('1-SETUP'!$Q53="WEEKLY",HB4+'1-SETUP'!$V53*7,IF('1-SETUP'!$Q53="MONTHLY",EDATE(HB4,'1-SETUP'!$V53),IF('1-SETUP'!$Q53="YEARLY",EDATE(HB4,12*'1-SETUP'!$V53),""))))</f>
        <v>50072</v>
      </c>
      <c r="HD4" s="10">
        <f>IF('1-SETUP'!$Q53="DAILY",HC4+'1-SETUP'!$V53,IF('1-SETUP'!$Q53="WEEKLY",HC4+'1-SETUP'!$V53*7,IF('1-SETUP'!$Q53="MONTHLY",EDATE(HC4,'1-SETUP'!$V53),IF('1-SETUP'!$Q53="YEARLY",EDATE(HC4,12*'1-SETUP'!$V53),""))))</f>
        <v>50100</v>
      </c>
      <c r="HE4" s="10">
        <f>IF('1-SETUP'!$Q53="DAILY",HD4+'1-SETUP'!$V53,IF('1-SETUP'!$Q53="WEEKLY",HD4+'1-SETUP'!$V53*7,IF('1-SETUP'!$Q53="MONTHLY",EDATE(HD4,'1-SETUP'!$V53),IF('1-SETUP'!$Q53="YEARLY",EDATE(HD4,12*'1-SETUP'!$V53),""))))</f>
        <v>50131</v>
      </c>
      <c r="HF4" s="10">
        <f>IF('1-SETUP'!$Q53="DAILY",HE4+'1-SETUP'!$V53,IF('1-SETUP'!$Q53="WEEKLY",HE4+'1-SETUP'!$V53*7,IF('1-SETUP'!$Q53="MONTHLY",EDATE(HE4,'1-SETUP'!$V53),IF('1-SETUP'!$Q53="YEARLY",EDATE(HE4,12*'1-SETUP'!$V53),""))))</f>
        <v>50161</v>
      </c>
      <c r="HG4" s="10">
        <f>IF('1-SETUP'!$Q53="DAILY",HF4+'1-SETUP'!$V53,IF('1-SETUP'!$Q53="WEEKLY",HF4+'1-SETUP'!$V53*7,IF('1-SETUP'!$Q53="MONTHLY",EDATE(HF4,'1-SETUP'!$V53),IF('1-SETUP'!$Q53="YEARLY",EDATE(HF4,12*'1-SETUP'!$V53),""))))</f>
        <v>50192</v>
      </c>
      <c r="HH4" s="10">
        <f>IF('1-SETUP'!$Q53="DAILY",HG4+'1-SETUP'!$V53,IF('1-SETUP'!$Q53="WEEKLY",HG4+'1-SETUP'!$V53*7,IF('1-SETUP'!$Q53="MONTHLY",EDATE(HG4,'1-SETUP'!$V53),IF('1-SETUP'!$Q53="YEARLY",EDATE(HG4,12*'1-SETUP'!$V53),""))))</f>
        <v>50222</v>
      </c>
      <c r="HI4" s="10">
        <f>IF('1-SETUP'!$Q53="DAILY",HH4+'1-SETUP'!$V53,IF('1-SETUP'!$Q53="WEEKLY",HH4+'1-SETUP'!$V53*7,IF('1-SETUP'!$Q53="MONTHLY",EDATE(HH4,'1-SETUP'!$V53),IF('1-SETUP'!$Q53="YEARLY",EDATE(HH4,12*'1-SETUP'!$V53),""))))</f>
        <v>50253</v>
      </c>
      <c r="HJ4" s="10">
        <f>IF('1-SETUP'!$Q53="DAILY",HI4+'1-SETUP'!$V53,IF('1-SETUP'!$Q53="WEEKLY",HI4+'1-SETUP'!$V53*7,IF('1-SETUP'!$Q53="MONTHLY",EDATE(HI4,'1-SETUP'!$V53),IF('1-SETUP'!$Q53="YEARLY",EDATE(HI4,12*'1-SETUP'!$V53),""))))</f>
        <v>50284</v>
      </c>
      <c r="HK4" s="10">
        <f>IF('1-SETUP'!$Q53="DAILY",HJ4+'1-SETUP'!$V53,IF('1-SETUP'!$Q53="WEEKLY",HJ4+'1-SETUP'!$V53*7,IF('1-SETUP'!$Q53="MONTHLY",EDATE(HJ4,'1-SETUP'!$V53),IF('1-SETUP'!$Q53="YEARLY",EDATE(HJ4,12*'1-SETUP'!$V53),""))))</f>
        <v>50314</v>
      </c>
      <c r="HL4" s="10">
        <f>IF('1-SETUP'!$Q53="DAILY",HK4+'1-SETUP'!$V53,IF('1-SETUP'!$Q53="WEEKLY",HK4+'1-SETUP'!$V53*7,IF('1-SETUP'!$Q53="MONTHLY",EDATE(HK4,'1-SETUP'!$V53),IF('1-SETUP'!$Q53="YEARLY",EDATE(HK4,12*'1-SETUP'!$V53),""))))</f>
        <v>50345</v>
      </c>
      <c r="HM4" s="10">
        <f>IF('1-SETUP'!$Q53="DAILY",HL4+'1-SETUP'!$V53,IF('1-SETUP'!$Q53="WEEKLY",HL4+'1-SETUP'!$V53*7,IF('1-SETUP'!$Q53="MONTHLY",EDATE(HL4,'1-SETUP'!$V53),IF('1-SETUP'!$Q53="YEARLY",EDATE(HL4,12*'1-SETUP'!$V53),""))))</f>
        <v>50375</v>
      </c>
      <c r="HN4" s="10">
        <f>IF('1-SETUP'!$Q53="DAILY",HM4+'1-SETUP'!$V53,IF('1-SETUP'!$Q53="WEEKLY",HM4+'1-SETUP'!$V53*7,IF('1-SETUP'!$Q53="MONTHLY",EDATE(HM4,'1-SETUP'!$V53),IF('1-SETUP'!$Q53="YEARLY",EDATE(HM4,12*'1-SETUP'!$V53),""))))</f>
        <v>50406</v>
      </c>
      <c r="HO4" s="10">
        <f>IF('1-SETUP'!$Q53="DAILY",HN4+'1-SETUP'!$V53,IF('1-SETUP'!$Q53="WEEKLY",HN4+'1-SETUP'!$V53*7,IF('1-SETUP'!$Q53="MONTHLY",EDATE(HN4,'1-SETUP'!$V53),IF('1-SETUP'!$Q53="YEARLY",EDATE(HN4,12*'1-SETUP'!$V53),""))))</f>
        <v>50437</v>
      </c>
      <c r="HP4" s="10">
        <f>IF('1-SETUP'!$Q53="DAILY",HO4+'1-SETUP'!$V53,IF('1-SETUP'!$Q53="WEEKLY",HO4+'1-SETUP'!$V53*7,IF('1-SETUP'!$Q53="MONTHLY",EDATE(HO4,'1-SETUP'!$V53),IF('1-SETUP'!$Q53="YEARLY",EDATE(HO4,12*'1-SETUP'!$V53),""))))</f>
        <v>50465</v>
      </c>
      <c r="HQ4" s="10">
        <f>IF('1-SETUP'!$Q53="DAILY",HP4+'1-SETUP'!$V53,IF('1-SETUP'!$Q53="WEEKLY",HP4+'1-SETUP'!$V53*7,IF('1-SETUP'!$Q53="MONTHLY",EDATE(HP4,'1-SETUP'!$V53),IF('1-SETUP'!$Q53="YEARLY",EDATE(HP4,12*'1-SETUP'!$V53),""))))</f>
        <v>50496</v>
      </c>
      <c r="HR4" s="10">
        <f>IF('1-SETUP'!$Q53="DAILY",HQ4+'1-SETUP'!$V53,IF('1-SETUP'!$Q53="WEEKLY",HQ4+'1-SETUP'!$V53*7,IF('1-SETUP'!$Q53="MONTHLY",EDATE(HQ4,'1-SETUP'!$V53),IF('1-SETUP'!$Q53="YEARLY",EDATE(HQ4,12*'1-SETUP'!$V53),""))))</f>
        <v>50526</v>
      </c>
      <c r="HS4" s="10">
        <f>IF('1-SETUP'!$Q53="DAILY",HR4+'1-SETUP'!$V53,IF('1-SETUP'!$Q53="WEEKLY",HR4+'1-SETUP'!$V53*7,IF('1-SETUP'!$Q53="MONTHLY",EDATE(HR4,'1-SETUP'!$V53),IF('1-SETUP'!$Q53="YEARLY",EDATE(HR4,12*'1-SETUP'!$V53),""))))</f>
        <v>50557</v>
      </c>
      <c r="HT4" s="10">
        <f>IF('1-SETUP'!$Q53="DAILY",HS4+'1-SETUP'!$V53,IF('1-SETUP'!$Q53="WEEKLY",HS4+'1-SETUP'!$V53*7,IF('1-SETUP'!$Q53="MONTHLY",EDATE(HS4,'1-SETUP'!$V53),IF('1-SETUP'!$Q53="YEARLY",EDATE(HS4,12*'1-SETUP'!$V53),""))))</f>
        <v>50587</v>
      </c>
      <c r="HU4" s="10">
        <f>IF('1-SETUP'!$Q53="DAILY",HT4+'1-SETUP'!$V53,IF('1-SETUP'!$Q53="WEEKLY",HT4+'1-SETUP'!$V53*7,IF('1-SETUP'!$Q53="MONTHLY",EDATE(HT4,'1-SETUP'!$V53),IF('1-SETUP'!$Q53="YEARLY",EDATE(HT4,12*'1-SETUP'!$V53),""))))</f>
        <v>50618</v>
      </c>
      <c r="HV4" s="10">
        <f>IF('1-SETUP'!$Q53="DAILY",HU4+'1-SETUP'!$V53,IF('1-SETUP'!$Q53="WEEKLY",HU4+'1-SETUP'!$V53*7,IF('1-SETUP'!$Q53="MONTHLY",EDATE(HU4,'1-SETUP'!$V53),IF('1-SETUP'!$Q53="YEARLY",EDATE(HU4,12*'1-SETUP'!$V53),""))))</f>
        <v>50649</v>
      </c>
      <c r="HW4" s="10">
        <f>IF('1-SETUP'!$Q53="DAILY",HV4+'1-SETUP'!$V53,IF('1-SETUP'!$Q53="WEEKLY",HV4+'1-SETUP'!$V53*7,IF('1-SETUP'!$Q53="MONTHLY",EDATE(HV4,'1-SETUP'!$V53),IF('1-SETUP'!$Q53="YEARLY",EDATE(HV4,12*'1-SETUP'!$V53),""))))</f>
        <v>50679</v>
      </c>
      <c r="HX4" s="10">
        <f>IF('1-SETUP'!$Q53="DAILY",HW4+'1-SETUP'!$V53,IF('1-SETUP'!$Q53="WEEKLY",HW4+'1-SETUP'!$V53*7,IF('1-SETUP'!$Q53="MONTHLY",EDATE(HW4,'1-SETUP'!$V53),IF('1-SETUP'!$Q53="YEARLY",EDATE(HW4,12*'1-SETUP'!$V53),""))))</f>
        <v>50710</v>
      </c>
      <c r="HY4" s="10">
        <f>IF('1-SETUP'!$Q53="DAILY",HX4+'1-SETUP'!$V53,IF('1-SETUP'!$Q53="WEEKLY",HX4+'1-SETUP'!$V53*7,IF('1-SETUP'!$Q53="MONTHLY",EDATE(HX4,'1-SETUP'!$V53),IF('1-SETUP'!$Q53="YEARLY",EDATE(HX4,12*'1-SETUP'!$V53),""))))</f>
        <v>50740</v>
      </c>
      <c r="HZ4" s="10">
        <f>IF('1-SETUP'!$Q53="DAILY",HY4+'1-SETUP'!$V53,IF('1-SETUP'!$Q53="WEEKLY",HY4+'1-SETUP'!$V53*7,IF('1-SETUP'!$Q53="MONTHLY",EDATE(HY4,'1-SETUP'!$V53),IF('1-SETUP'!$Q53="YEARLY",EDATE(HY4,12*'1-SETUP'!$V53),""))))</f>
        <v>50771</v>
      </c>
      <c r="IA4" s="10">
        <f>IF('1-SETUP'!$Q53="DAILY",HZ4+'1-SETUP'!$V53,IF('1-SETUP'!$Q53="WEEKLY",HZ4+'1-SETUP'!$V53*7,IF('1-SETUP'!$Q53="MONTHLY",EDATE(HZ4,'1-SETUP'!$V53),IF('1-SETUP'!$Q53="YEARLY",EDATE(HZ4,12*'1-SETUP'!$V53),""))))</f>
        <v>50802</v>
      </c>
      <c r="IB4" s="10">
        <f>IF('1-SETUP'!$Q53="DAILY",IA4+'1-SETUP'!$V53,IF('1-SETUP'!$Q53="WEEKLY",IA4+'1-SETUP'!$V53*7,IF('1-SETUP'!$Q53="MONTHLY",EDATE(IA4,'1-SETUP'!$V53),IF('1-SETUP'!$Q53="YEARLY",EDATE(IA4,12*'1-SETUP'!$V53),""))))</f>
        <v>50830</v>
      </c>
      <c r="IC4" s="10">
        <f>IF('1-SETUP'!$Q53="DAILY",IB4+'1-SETUP'!$V53,IF('1-SETUP'!$Q53="WEEKLY",IB4+'1-SETUP'!$V53*7,IF('1-SETUP'!$Q53="MONTHLY",EDATE(IB4,'1-SETUP'!$V53),IF('1-SETUP'!$Q53="YEARLY",EDATE(IB4,12*'1-SETUP'!$V53),""))))</f>
        <v>50861</v>
      </c>
      <c r="ID4" s="10">
        <f>IF('1-SETUP'!$Q53="DAILY",IC4+'1-SETUP'!$V53,IF('1-SETUP'!$Q53="WEEKLY",IC4+'1-SETUP'!$V53*7,IF('1-SETUP'!$Q53="MONTHLY",EDATE(IC4,'1-SETUP'!$V53),IF('1-SETUP'!$Q53="YEARLY",EDATE(IC4,12*'1-SETUP'!$V53),""))))</f>
        <v>50891</v>
      </c>
      <c r="IE4" s="10">
        <f>IF('1-SETUP'!$Q53="DAILY",ID4+'1-SETUP'!$V53,IF('1-SETUP'!$Q53="WEEKLY",ID4+'1-SETUP'!$V53*7,IF('1-SETUP'!$Q53="MONTHLY",EDATE(ID4,'1-SETUP'!$V53),IF('1-SETUP'!$Q53="YEARLY",EDATE(ID4,12*'1-SETUP'!$V53),""))))</f>
        <v>50922</v>
      </c>
      <c r="IF4" s="10">
        <f>IF('1-SETUP'!$Q53="DAILY",IE4+'1-SETUP'!$V53,IF('1-SETUP'!$Q53="WEEKLY",IE4+'1-SETUP'!$V53*7,IF('1-SETUP'!$Q53="MONTHLY",EDATE(IE4,'1-SETUP'!$V53),IF('1-SETUP'!$Q53="YEARLY",EDATE(IE4,12*'1-SETUP'!$V53),""))))</f>
        <v>50952</v>
      </c>
      <c r="IG4" s="10">
        <f>IF('1-SETUP'!$Q53="DAILY",IF4+'1-SETUP'!$V53,IF('1-SETUP'!$Q53="WEEKLY",IF4+'1-SETUP'!$V53*7,IF('1-SETUP'!$Q53="MONTHLY",EDATE(IF4,'1-SETUP'!$V53),IF('1-SETUP'!$Q53="YEARLY",EDATE(IF4,12*'1-SETUP'!$V53),""))))</f>
        <v>50983</v>
      </c>
      <c r="IH4" s="10">
        <f>IF('1-SETUP'!$Q53="DAILY",IG4+'1-SETUP'!$V53,IF('1-SETUP'!$Q53="WEEKLY",IG4+'1-SETUP'!$V53*7,IF('1-SETUP'!$Q53="MONTHLY",EDATE(IG4,'1-SETUP'!$V53),IF('1-SETUP'!$Q53="YEARLY",EDATE(IG4,12*'1-SETUP'!$V53),""))))</f>
        <v>51014</v>
      </c>
      <c r="II4" s="10">
        <f>IF('1-SETUP'!$Q53="DAILY",IH4+'1-SETUP'!$V53,IF('1-SETUP'!$Q53="WEEKLY",IH4+'1-SETUP'!$V53*7,IF('1-SETUP'!$Q53="MONTHLY",EDATE(IH4,'1-SETUP'!$V53),IF('1-SETUP'!$Q53="YEARLY",EDATE(IH4,12*'1-SETUP'!$V53),""))))</f>
        <v>51044</v>
      </c>
      <c r="IJ4" s="10">
        <f>IF('1-SETUP'!$Q53="DAILY",II4+'1-SETUP'!$V53,IF('1-SETUP'!$Q53="WEEKLY",II4+'1-SETUP'!$V53*7,IF('1-SETUP'!$Q53="MONTHLY",EDATE(II4,'1-SETUP'!$V53),IF('1-SETUP'!$Q53="YEARLY",EDATE(II4,12*'1-SETUP'!$V53),""))))</f>
        <v>51075</v>
      </c>
      <c r="IK4" s="10">
        <f>IF('1-SETUP'!$Q53="DAILY",IJ4+'1-SETUP'!$V53,IF('1-SETUP'!$Q53="WEEKLY",IJ4+'1-SETUP'!$V53*7,IF('1-SETUP'!$Q53="MONTHLY",EDATE(IJ4,'1-SETUP'!$V53),IF('1-SETUP'!$Q53="YEARLY",EDATE(IJ4,12*'1-SETUP'!$V53),""))))</f>
        <v>51105</v>
      </c>
      <c r="IL4" s="10">
        <f>IF('1-SETUP'!$Q53="DAILY",IK4+'1-SETUP'!$V53,IF('1-SETUP'!$Q53="WEEKLY",IK4+'1-SETUP'!$V53*7,IF('1-SETUP'!$Q53="MONTHLY",EDATE(IK4,'1-SETUP'!$V53),IF('1-SETUP'!$Q53="YEARLY",EDATE(IK4,12*'1-SETUP'!$V53),""))))</f>
        <v>51136</v>
      </c>
      <c r="IM4" s="10">
        <f>IF('1-SETUP'!$Q53="DAILY",IL4+'1-SETUP'!$V53,IF('1-SETUP'!$Q53="WEEKLY",IL4+'1-SETUP'!$V53*7,IF('1-SETUP'!$Q53="MONTHLY",EDATE(IL4,'1-SETUP'!$V53),IF('1-SETUP'!$Q53="YEARLY",EDATE(IL4,12*'1-SETUP'!$V53),""))))</f>
        <v>51167</v>
      </c>
      <c r="IN4" s="10">
        <f>IF('1-SETUP'!$Q53="DAILY",IM4+'1-SETUP'!$V53,IF('1-SETUP'!$Q53="WEEKLY",IM4+'1-SETUP'!$V53*7,IF('1-SETUP'!$Q53="MONTHLY",EDATE(IM4,'1-SETUP'!$V53),IF('1-SETUP'!$Q53="YEARLY",EDATE(IM4,12*'1-SETUP'!$V53),""))))</f>
        <v>51196</v>
      </c>
      <c r="IO4" s="10">
        <f>IF('1-SETUP'!$Q53="DAILY",IN4+'1-SETUP'!$V53,IF('1-SETUP'!$Q53="WEEKLY",IN4+'1-SETUP'!$V53*7,IF('1-SETUP'!$Q53="MONTHLY",EDATE(IN4,'1-SETUP'!$V53),IF('1-SETUP'!$Q53="YEARLY",EDATE(IN4,12*'1-SETUP'!$V53),""))))</f>
        <v>51227</v>
      </c>
      <c r="IP4" s="10">
        <f>IF('1-SETUP'!$Q53="DAILY",IO4+'1-SETUP'!$V53,IF('1-SETUP'!$Q53="WEEKLY",IO4+'1-SETUP'!$V53*7,IF('1-SETUP'!$Q53="MONTHLY",EDATE(IO4,'1-SETUP'!$V53),IF('1-SETUP'!$Q53="YEARLY",EDATE(IO4,12*'1-SETUP'!$V53),""))))</f>
        <v>51257</v>
      </c>
      <c r="IQ4" s="10">
        <f>IF('1-SETUP'!$Q53="DAILY",IP4+'1-SETUP'!$V53,IF('1-SETUP'!$Q53="WEEKLY",IP4+'1-SETUP'!$V53*7,IF('1-SETUP'!$Q53="MONTHLY",EDATE(IP4,'1-SETUP'!$V53),IF('1-SETUP'!$Q53="YEARLY",EDATE(IP4,12*'1-SETUP'!$V53),""))))</f>
        <v>51288</v>
      </c>
      <c r="IR4" s="10">
        <f>IF('1-SETUP'!$Q53="DAILY",IQ4+'1-SETUP'!$V53,IF('1-SETUP'!$Q53="WEEKLY",IQ4+'1-SETUP'!$V53*7,IF('1-SETUP'!$Q53="MONTHLY",EDATE(IQ4,'1-SETUP'!$V53),IF('1-SETUP'!$Q53="YEARLY",EDATE(IQ4,12*'1-SETUP'!$V53),""))))</f>
        <v>51318</v>
      </c>
      <c r="IS4" s="10">
        <f>IF('1-SETUP'!$Q53="DAILY",IR4+'1-SETUP'!$V53,IF('1-SETUP'!$Q53="WEEKLY",IR4+'1-SETUP'!$V53*7,IF('1-SETUP'!$Q53="MONTHLY",EDATE(IR4,'1-SETUP'!$V53),IF('1-SETUP'!$Q53="YEARLY",EDATE(IR4,12*'1-SETUP'!$V53),""))))</f>
        <v>51349</v>
      </c>
      <c r="IT4" s="10">
        <f>IF('1-SETUP'!$Q53="DAILY",IS4+'1-SETUP'!$V53,IF('1-SETUP'!$Q53="WEEKLY",IS4+'1-SETUP'!$V53*7,IF('1-SETUP'!$Q53="MONTHLY",EDATE(IS4,'1-SETUP'!$V53),IF('1-SETUP'!$Q53="YEARLY",EDATE(IS4,12*'1-SETUP'!$V53),""))))</f>
        <v>51380</v>
      </c>
      <c r="IU4" s="10">
        <f>IF('1-SETUP'!$Q53="DAILY",IT4+'1-SETUP'!$V53,IF('1-SETUP'!$Q53="WEEKLY",IT4+'1-SETUP'!$V53*7,IF('1-SETUP'!$Q53="MONTHLY",EDATE(IT4,'1-SETUP'!$V53),IF('1-SETUP'!$Q53="YEARLY",EDATE(IT4,12*'1-SETUP'!$V53),""))))</f>
        <v>51410</v>
      </c>
      <c r="IV4" s="10">
        <f>IF('1-SETUP'!$Q53="DAILY",IU4+'1-SETUP'!$V53,IF('1-SETUP'!$Q53="WEEKLY",IU4+'1-SETUP'!$V53*7,IF('1-SETUP'!$Q53="MONTHLY",EDATE(IU4,'1-SETUP'!$V53),IF('1-SETUP'!$Q53="YEARLY",EDATE(IU4,12*'1-SETUP'!$V53),""))))</f>
        <v>51441</v>
      </c>
      <c r="IW4" s="10">
        <f>IF('1-SETUP'!$Q53="DAILY",IV4+'1-SETUP'!$V53,IF('1-SETUP'!$Q53="WEEKLY",IV4+'1-SETUP'!$V53*7,IF('1-SETUP'!$Q53="MONTHLY",EDATE(IV4,'1-SETUP'!$V53),IF('1-SETUP'!$Q53="YEARLY",EDATE(IV4,12*'1-SETUP'!$V53),""))))</f>
        <v>51471</v>
      </c>
      <c r="IX4" s="10">
        <f>IF('1-SETUP'!$Q53="DAILY",IW4+'1-SETUP'!$V53,IF('1-SETUP'!$Q53="WEEKLY",IW4+'1-SETUP'!$V53*7,IF('1-SETUP'!$Q53="MONTHLY",EDATE(IW4,'1-SETUP'!$V53),IF('1-SETUP'!$Q53="YEARLY",EDATE(IW4,12*'1-SETUP'!$V53),""))))</f>
        <v>51502</v>
      </c>
      <c r="IY4" s="10">
        <f>IF('1-SETUP'!$Q53="DAILY",IX4+'1-SETUP'!$V53,IF('1-SETUP'!$Q53="WEEKLY",IX4+'1-SETUP'!$V53*7,IF('1-SETUP'!$Q53="MONTHLY",EDATE(IX4,'1-SETUP'!$V53),IF('1-SETUP'!$Q53="YEARLY",EDATE(IX4,12*'1-SETUP'!$V53),""))))</f>
        <v>51533</v>
      </c>
      <c r="IZ4" s="10">
        <f>IF('1-SETUP'!$Q53="DAILY",IY4+'1-SETUP'!$V53,IF('1-SETUP'!$Q53="WEEKLY",IY4+'1-SETUP'!$V53*7,IF('1-SETUP'!$Q53="MONTHLY",EDATE(IY4,'1-SETUP'!$V53),IF('1-SETUP'!$Q53="YEARLY",EDATE(IY4,12*'1-SETUP'!$V53),""))))</f>
        <v>51561</v>
      </c>
      <c r="JA4" s="10">
        <f>IF('1-SETUP'!$Q53="DAILY",IZ4+'1-SETUP'!$V53,IF('1-SETUP'!$Q53="WEEKLY",IZ4+'1-SETUP'!$V53*7,IF('1-SETUP'!$Q53="MONTHLY",EDATE(IZ4,'1-SETUP'!$V53),IF('1-SETUP'!$Q53="YEARLY",EDATE(IZ4,12*'1-SETUP'!$V53),""))))</f>
        <v>51592</v>
      </c>
      <c r="JB4" s="10">
        <f>IF('1-SETUP'!$Q53="DAILY",JA4+'1-SETUP'!$V53,IF('1-SETUP'!$Q53="WEEKLY",JA4+'1-SETUP'!$V53*7,IF('1-SETUP'!$Q53="MONTHLY",EDATE(JA4,'1-SETUP'!$V53),IF('1-SETUP'!$Q53="YEARLY",EDATE(JA4,12*'1-SETUP'!$V53),""))))</f>
        <v>51622</v>
      </c>
      <c r="JC4" s="10">
        <f>IF('1-SETUP'!$Q53="DAILY",JB4+'1-SETUP'!$V53,IF('1-SETUP'!$Q53="WEEKLY",JB4+'1-SETUP'!$V53*7,IF('1-SETUP'!$Q53="MONTHLY",EDATE(JB4,'1-SETUP'!$V53),IF('1-SETUP'!$Q53="YEARLY",EDATE(JB4,12*'1-SETUP'!$V53),""))))</f>
        <v>51653</v>
      </c>
      <c r="JD4" s="10">
        <f>IF('1-SETUP'!$Q53="DAILY",JC4+'1-SETUP'!$V53,IF('1-SETUP'!$Q53="WEEKLY",JC4+'1-SETUP'!$V53*7,IF('1-SETUP'!$Q53="MONTHLY",EDATE(JC4,'1-SETUP'!$V53),IF('1-SETUP'!$Q53="YEARLY",EDATE(JC4,12*'1-SETUP'!$V53),""))))</f>
        <v>51683</v>
      </c>
      <c r="JE4" s="10">
        <f>IF('1-SETUP'!$Q53="DAILY",JD4+'1-SETUP'!$V53,IF('1-SETUP'!$Q53="WEEKLY",JD4+'1-SETUP'!$V53*7,IF('1-SETUP'!$Q53="MONTHLY",EDATE(JD4,'1-SETUP'!$V53),IF('1-SETUP'!$Q53="YEARLY",EDATE(JD4,12*'1-SETUP'!$V53),""))))</f>
        <v>51714</v>
      </c>
      <c r="JF4" s="10">
        <f>IF('1-SETUP'!$Q53="DAILY",JE4+'1-SETUP'!$V53,IF('1-SETUP'!$Q53="WEEKLY",JE4+'1-SETUP'!$V53*7,IF('1-SETUP'!$Q53="MONTHLY",EDATE(JE4,'1-SETUP'!$V53),IF('1-SETUP'!$Q53="YEARLY",EDATE(JE4,12*'1-SETUP'!$V53),""))))</f>
        <v>51745</v>
      </c>
      <c r="JG4" s="10">
        <f>IF('1-SETUP'!$Q53="DAILY",JF4+'1-SETUP'!$V53,IF('1-SETUP'!$Q53="WEEKLY",JF4+'1-SETUP'!$V53*7,IF('1-SETUP'!$Q53="MONTHLY",EDATE(JF4,'1-SETUP'!$V53),IF('1-SETUP'!$Q53="YEARLY",EDATE(JF4,12*'1-SETUP'!$V53),""))))</f>
        <v>51775</v>
      </c>
      <c r="JH4" s="10">
        <f>IF('1-SETUP'!$Q53="DAILY",JG4+'1-SETUP'!$V53,IF('1-SETUP'!$Q53="WEEKLY",JG4+'1-SETUP'!$V53*7,IF('1-SETUP'!$Q53="MONTHLY",EDATE(JG4,'1-SETUP'!$V53),IF('1-SETUP'!$Q53="YEARLY",EDATE(JG4,12*'1-SETUP'!$V53),""))))</f>
        <v>51806</v>
      </c>
      <c r="JI4" s="10">
        <f>IF('1-SETUP'!$Q53="DAILY",JH4+'1-SETUP'!$V53,IF('1-SETUP'!$Q53="WEEKLY",JH4+'1-SETUP'!$V53*7,IF('1-SETUP'!$Q53="MONTHLY",EDATE(JH4,'1-SETUP'!$V53),IF('1-SETUP'!$Q53="YEARLY",EDATE(JH4,12*'1-SETUP'!$V53),""))))</f>
        <v>51836</v>
      </c>
      <c r="JJ4" s="10">
        <f>IF('1-SETUP'!$Q53="DAILY",JI4+'1-SETUP'!$V53,IF('1-SETUP'!$Q53="WEEKLY",JI4+'1-SETUP'!$V53*7,IF('1-SETUP'!$Q53="MONTHLY",EDATE(JI4,'1-SETUP'!$V53),IF('1-SETUP'!$Q53="YEARLY",EDATE(JI4,12*'1-SETUP'!$V53),""))))</f>
        <v>51867</v>
      </c>
      <c r="JK4" s="10">
        <f>IF('1-SETUP'!$Q53="DAILY",JJ4+'1-SETUP'!$V53,IF('1-SETUP'!$Q53="WEEKLY",JJ4+'1-SETUP'!$V53*7,IF('1-SETUP'!$Q53="MONTHLY",EDATE(JJ4,'1-SETUP'!$V53),IF('1-SETUP'!$Q53="YEARLY",EDATE(JJ4,12*'1-SETUP'!$V53),""))))</f>
        <v>51898</v>
      </c>
      <c r="JL4" s="10">
        <f>IF('1-SETUP'!$Q53="DAILY",JK4+'1-SETUP'!$V53,IF('1-SETUP'!$Q53="WEEKLY",JK4+'1-SETUP'!$V53*7,IF('1-SETUP'!$Q53="MONTHLY",EDATE(JK4,'1-SETUP'!$V53),IF('1-SETUP'!$Q53="YEARLY",EDATE(JK4,12*'1-SETUP'!$V53),""))))</f>
        <v>51926</v>
      </c>
      <c r="JM4" s="10">
        <f>IF('1-SETUP'!$Q53="DAILY",JL4+'1-SETUP'!$V53,IF('1-SETUP'!$Q53="WEEKLY",JL4+'1-SETUP'!$V53*7,IF('1-SETUP'!$Q53="MONTHLY",EDATE(JL4,'1-SETUP'!$V53),IF('1-SETUP'!$Q53="YEARLY",EDATE(JL4,12*'1-SETUP'!$V53),""))))</f>
        <v>51957</v>
      </c>
      <c r="JN4" s="10">
        <f>IF('1-SETUP'!$Q53="DAILY",JM4+'1-SETUP'!$V53,IF('1-SETUP'!$Q53="WEEKLY",JM4+'1-SETUP'!$V53*7,IF('1-SETUP'!$Q53="MONTHLY",EDATE(JM4,'1-SETUP'!$V53),IF('1-SETUP'!$Q53="YEARLY",EDATE(JM4,12*'1-SETUP'!$V53),""))))</f>
        <v>51987</v>
      </c>
      <c r="JO4" s="10">
        <f>IF('1-SETUP'!$Q53="DAILY",JN4+'1-SETUP'!$V53,IF('1-SETUP'!$Q53="WEEKLY",JN4+'1-SETUP'!$V53*7,IF('1-SETUP'!$Q53="MONTHLY",EDATE(JN4,'1-SETUP'!$V53),IF('1-SETUP'!$Q53="YEARLY",EDATE(JN4,12*'1-SETUP'!$V53),""))))</f>
        <v>52018</v>
      </c>
      <c r="JP4" s="10">
        <f>IF('1-SETUP'!$Q53="DAILY",JO4+'1-SETUP'!$V53,IF('1-SETUP'!$Q53="WEEKLY",JO4+'1-SETUP'!$V53*7,IF('1-SETUP'!$Q53="MONTHLY",EDATE(JO4,'1-SETUP'!$V53),IF('1-SETUP'!$Q53="YEARLY",EDATE(JO4,12*'1-SETUP'!$V53),""))))</f>
        <v>52048</v>
      </c>
      <c r="JQ4" s="10">
        <f>IF('1-SETUP'!$Q53="DAILY",JP4+'1-SETUP'!$V53,IF('1-SETUP'!$Q53="WEEKLY",JP4+'1-SETUP'!$V53*7,IF('1-SETUP'!$Q53="MONTHLY",EDATE(JP4,'1-SETUP'!$V53),IF('1-SETUP'!$Q53="YEARLY",EDATE(JP4,12*'1-SETUP'!$V53),""))))</f>
        <v>52079</v>
      </c>
      <c r="JR4" s="10">
        <f>IF('1-SETUP'!$Q53="DAILY",JQ4+'1-SETUP'!$V53,IF('1-SETUP'!$Q53="WEEKLY",JQ4+'1-SETUP'!$V53*7,IF('1-SETUP'!$Q53="MONTHLY",EDATE(JQ4,'1-SETUP'!$V53),IF('1-SETUP'!$Q53="YEARLY",EDATE(JQ4,12*'1-SETUP'!$V53),""))))</f>
        <v>52110</v>
      </c>
      <c r="JS4" s="10">
        <f>IF('1-SETUP'!$Q53="DAILY",JR4+'1-SETUP'!$V53,IF('1-SETUP'!$Q53="WEEKLY",JR4+'1-SETUP'!$V53*7,IF('1-SETUP'!$Q53="MONTHLY",EDATE(JR4,'1-SETUP'!$V53),IF('1-SETUP'!$Q53="YEARLY",EDATE(JR4,12*'1-SETUP'!$V53),""))))</f>
        <v>52140</v>
      </c>
      <c r="JT4" s="10">
        <f>IF('1-SETUP'!$Q53="DAILY",JS4+'1-SETUP'!$V53,IF('1-SETUP'!$Q53="WEEKLY",JS4+'1-SETUP'!$V53*7,IF('1-SETUP'!$Q53="MONTHLY",EDATE(JS4,'1-SETUP'!$V53),IF('1-SETUP'!$Q53="YEARLY",EDATE(JS4,12*'1-SETUP'!$V53),""))))</f>
        <v>52171</v>
      </c>
      <c r="JU4" s="10">
        <f>IF('1-SETUP'!$Q53="DAILY",JT4+'1-SETUP'!$V53,IF('1-SETUP'!$Q53="WEEKLY",JT4+'1-SETUP'!$V53*7,IF('1-SETUP'!$Q53="MONTHLY",EDATE(JT4,'1-SETUP'!$V53),IF('1-SETUP'!$Q53="YEARLY",EDATE(JT4,12*'1-SETUP'!$V53),""))))</f>
        <v>52201</v>
      </c>
      <c r="JV4" s="10">
        <f>IF('1-SETUP'!$Q53="DAILY",JU4+'1-SETUP'!$V53,IF('1-SETUP'!$Q53="WEEKLY",JU4+'1-SETUP'!$V53*7,IF('1-SETUP'!$Q53="MONTHLY",EDATE(JU4,'1-SETUP'!$V53),IF('1-SETUP'!$Q53="YEARLY",EDATE(JU4,12*'1-SETUP'!$V53),""))))</f>
        <v>52232</v>
      </c>
      <c r="JW4" s="10">
        <f>IF('1-SETUP'!$Q53="DAILY",JV4+'1-SETUP'!$V53,IF('1-SETUP'!$Q53="WEEKLY",JV4+'1-SETUP'!$V53*7,IF('1-SETUP'!$Q53="MONTHLY",EDATE(JV4,'1-SETUP'!$V53),IF('1-SETUP'!$Q53="YEARLY",EDATE(JV4,12*'1-SETUP'!$V53),""))))</f>
        <v>52263</v>
      </c>
      <c r="JX4" s="10">
        <f>IF('1-SETUP'!$Q53="DAILY",JW4+'1-SETUP'!$V53,IF('1-SETUP'!$Q53="WEEKLY",JW4+'1-SETUP'!$V53*7,IF('1-SETUP'!$Q53="MONTHLY",EDATE(JW4,'1-SETUP'!$V53),IF('1-SETUP'!$Q53="YEARLY",EDATE(JW4,12*'1-SETUP'!$V53),""))))</f>
        <v>52291</v>
      </c>
      <c r="JY4" s="10">
        <f>IF('1-SETUP'!$Q53="DAILY",JX4+'1-SETUP'!$V53,IF('1-SETUP'!$Q53="WEEKLY",JX4+'1-SETUP'!$V53*7,IF('1-SETUP'!$Q53="MONTHLY",EDATE(JX4,'1-SETUP'!$V53),IF('1-SETUP'!$Q53="YEARLY",EDATE(JX4,12*'1-SETUP'!$V53),""))))</f>
        <v>52322</v>
      </c>
      <c r="JZ4" s="10">
        <f>IF('1-SETUP'!$Q53="DAILY",JY4+'1-SETUP'!$V53,IF('1-SETUP'!$Q53="WEEKLY",JY4+'1-SETUP'!$V53*7,IF('1-SETUP'!$Q53="MONTHLY",EDATE(JY4,'1-SETUP'!$V53),IF('1-SETUP'!$Q53="YEARLY",EDATE(JY4,12*'1-SETUP'!$V53),""))))</f>
        <v>52352</v>
      </c>
      <c r="KA4" s="10">
        <f>IF('1-SETUP'!$Q53="DAILY",JZ4+'1-SETUP'!$V53,IF('1-SETUP'!$Q53="WEEKLY",JZ4+'1-SETUP'!$V53*7,IF('1-SETUP'!$Q53="MONTHLY",EDATE(JZ4,'1-SETUP'!$V53),IF('1-SETUP'!$Q53="YEARLY",EDATE(JZ4,12*'1-SETUP'!$V53),""))))</f>
        <v>52383</v>
      </c>
      <c r="KB4" s="10">
        <f>IF('1-SETUP'!$Q53="DAILY",KA4+'1-SETUP'!$V53,IF('1-SETUP'!$Q53="WEEKLY",KA4+'1-SETUP'!$V53*7,IF('1-SETUP'!$Q53="MONTHLY",EDATE(KA4,'1-SETUP'!$V53),IF('1-SETUP'!$Q53="YEARLY",EDATE(KA4,12*'1-SETUP'!$V53),""))))</f>
        <v>52413</v>
      </c>
      <c r="KC4" s="10">
        <f>IF('1-SETUP'!$Q53="DAILY",KB4+'1-SETUP'!$V53,IF('1-SETUP'!$Q53="WEEKLY",KB4+'1-SETUP'!$V53*7,IF('1-SETUP'!$Q53="MONTHLY",EDATE(KB4,'1-SETUP'!$V53),IF('1-SETUP'!$Q53="YEARLY",EDATE(KB4,12*'1-SETUP'!$V53),""))))</f>
        <v>52444</v>
      </c>
      <c r="KD4" s="10">
        <f>IF('1-SETUP'!$Q53="DAILY",KC4+'1-SETUP'!$V53,IF('1-SETUP'!$Q53="WEEKLY",KC4+'1-SETUP'!$V53*7,IF('1-SETUP'!$Q53="MONTHLY",EDATE(KC4,'1-SETUP'!$V53),IF('1-SETUP'!$Q53="YEARLY",EDATE(KC4,12*'1-SETUP'!$V53),""))))</f>
        <v>52475</v>
      </c>
      <c r="KE4" s="10">
        <f>IF('1-SETUP'!$Q53="DAILY",KD4+'1-SETUP'!$V53,IF('1-SETUP'!$Q53="WEEKLY",KD4+'1-SETUP'!$V53*7,IF('1-SETUP'!$Q53="MONTHLY",EDATE(KD4,'1-SETUP'!$V53),IF('1-SETUP'!$Q53="YEARLY",EDATE(KD4,12*'1-SETUP'!$V53),""))))</f>
        <v>52505</v>
      </c>
      <c r="KF4" s="10">
        <f>IF('1-SETUP'!$Q53="DAILY",KE4+'1-SETUP'!$V53,IF('1-SETUP'!$Q53="WEEKLY",KE4+'1-SETUP'!$V53*7,IF('1-SETUP'!$Q53="MONTHLY",EDATE(KE4,'1-SETUP'!$V53),IF('1-SETUP'!$Q53="YEARLY",EDATE(KE4,12*'1-SETUP'!$V53),""))))</f>
        <v>52536</v>
      </c>
      <c r="KG4" s="10">
        <f>IF('1-SETUP'!$Q53="DAILY",KF4+'1-SETUP'!$V53,IF('1-SETUP'!$Q53="WEEKLY",KF4+'1-SETUP'!$V53*7,IF('1-SETUP'!$Q53="MONTHLY",EDATE(KF4,'1-SETUP'!$V53),IF('1-SETUP'!$Q53="YEARLY",EDATE(KF4,12*'1-SETUP'!$V53),""))))</f>
        <v>52566</v>
      </c>
      <c r="KH4" s="10">
        <f>IF('1-SETUP'!$Q53="DAILY",KG4+'1-SETUP'!$V53,IF('1-SETUP'!$Q53="WEEKLY",KG4+'1-SETUP'!$V53*7,IF('1-SETUP'!$Q53="MONTHLY",EDATE(KG4,'1-SETUP'!$V53),IF('1-SETUP'!$Q53="YEARLY",EDATE(KG4,12*'1-SETUP'!$V53),""))))</f>
        <v>52597</v>
      </c>
      <c r="KI4" s="10">
        <f>IF('1-SETUP'!$Q53="DAILY",KH4+'1-SETUP'!$V53,IF('1-SETUP'!$Q53="WEEKLY",KH4+'1-SETUP'!$V53*7,IF('1-SETUP'!$Q53="MONTHLY",EDATE(KH4,'1-SETUP'!$V53),IF('1-SETUP'!$Q53="YEARLY",EDATE(KH4,12*'1-SETUP'!$V53),""))))</f>
        <v>52628</v>
      </c>
      <c r="KJ4" s="10">
        <f>IF('1-SETUP'!$Q53="DAILY",KI4+'1-SETUP'!$V53,IF('1-SETUP'!$Q53="WEEKLY",KI4+'1-SETUP'!$V53*7,IF('1-SETUP'!$Q53="MONTHLY",EDATE(KI4,'1-SETUP'!$V53),IF('1-SETUP'!$Q53="YEARLY",EDATE(KI4,12*'1-SETUP'!$V53),""))))</f>
        <v>52657</v>
      </c>
      <c r="KK4" s="10">
        <f>IF('1-SETUP'!$Q53="DAILY",KJ4+'1-SETUP'!$V53,IF('1-SETUP'!$Q53="WEEKLY",KJ4+'1-SETUP'!$V53*7,IF('1-SETUP'!$Q53="MONTHLY",EDATE(KJ4,'1-SETUP'!$V53),IF('1-SETUP'!$Q53="YEARLY",EDATE(KJ4,12*'1-SETUP'!$V53),""))))</f>
        <v>52688</v>
      </c>
      <c r="KL4" s="10">
        <f>IF('1-SETUP'!$Q53="DAILY",KK4+'1-SETUP'!$V53,IF('1-SETUP'!$Q53="WEEKLY",KK4+'1-SETUP'!$V53*7,IF('1-SETUP'!$Q53="MONTHLY",EDATE(KK4,'1-SETUP'!$V53),IF('1-SETUP'!$Q53="YEARLY",EDATE(KK4,12*'1-SETUP'!$V53),""))))</f>
        <v>52718</v>
      </c>
      <c r="KM4" s="10">
        <f>IF('1-SETUP'!$Q53="DAILY",KL4+'1-SETUP'!$V53,IF('1-SETUP'!$Q53="WEEKLY",KL4+'1-SETUP'!$V53*7,IF('1-SETUP'!$Q53="MONTHLY",EDATE(KL4,'1-SETUP'!$V53),IF('1-SETUP'!$Q53="YEARLY",EDATE(KL4,12*'1-SETUP'!$V53),""))))</f>
        <v>52749</v>
      </c>
      <c r="KN4" s="10">
        <f>IF('1-SETUP'!$Q53="DAILY",KM4+'1-SETUP'!$V53,IF('1-SETUP'!$Q53="WEEKLY",KM4+'1-SETUP'!$V53*7,IF('1-SETUP'!$Q53="MONTHLY",EDATE(KM4,'1-SETUP'!$V53),IF('1-SETUP'!$Q53="YEARLY",EDATE(KM4,12*'1-SETUP'!$V53),""))))</f>
        <v>52779</v>
      </c>
      <c r="KO4" s="10">
        <f>IF('1-SETUP'!$Q53="DAILY",KN4+'1-SETUP'!$V53,IF('1-SETUP'!$Q53="WEEKLY",KN4+'1-SETUP'!$V53*7,IF('1-SETUP'!$Q53="MONTHLY",EDATE(KN4,'1-SETUP'!$V53),IF('1-SETUP'!$Q53="YEARLY",EDATE(KN4,12*'1-SETUP'!$V53),""))))</f>
        <v>52810</v>
      </c>
      <c r="KP4" s="10">
        <f>IF('1-SETUP'!$Q53="DAILY",KO4+'1-SETUP'!$V53,IF('1-SETUP'!$Q53="WEEKLY",KO4+'1-SETUP'!$V53*7,IF('1-SETUP'!$Q53="MONTHLY",EDATE(KO4,'1-SETUP'!$V53),IF('1-SETUP'!$Q53="YEARLY",EDATE(KO4,12*'1-SETUP'!$V53),""))))</f>
        <v>52841</v>
      </c>
      <c r="KQ4" s="10">
        <f>IF('1-SETUP'!$Q53="DAILY",KP4+'1-SETUP'!$V53,IF('1-SETUP'!$Q53="WEEKLY",KP4+'1-SETUP'!$V53*7,IF('1-SETUP'!$Q53="MONTHLY",EDATE(KP4,'1-SETUP'!$V53),IF('1-SETUP'!$Q53="YEARLY",EDATE(KP4,12*'1-SETUP'!$V53),""))))</f>
        <v>52871</v>
      </c>
      <c r="KR4" s="10">
        <f>IF('1-SETUP'!$Q53="DAILY",KQ4+'1-SETUP'!$V53,IF('1-SETUP'!$Q53="WEEKLY",KQ4+'1-SETUP'!$V53*7,IF('1-SETUP'!$Q53="MONTHLY",EDATE(KQ4,'1-SETUP'!$V53),IF('1-SETUP'!$Q53="YEARLY",EDATE(KQ4,12*'1-SETUP'!$V53),""))))</f>
        <v>52902</v>
      </c>
      <c r="KS4" s="10">
        <f>IF('1-SETUP'!$Q53="DAILY",KR4+'1-SETUP'!$V53,IF('1-SETUP'!$Q53="WEEKLY",KR4+'1-SETUP'!$V53*7,IF('1-SETUP'!$Q53="MONTHLY",EDATE(KR4,'1-SETUP'!$V53),IF('1-SETUP'!$Q53="YEARLY",EDATE(KR4,12*'1-SETUP'!$V53),""))))</f>
        <v>52932</v>
      </c>
      <c r="KT4" s="10">
        <f>IF('1-SETUP'!$Q53="DAILY",KS4+'1-SETUP'!$V53,IF('1-SETUP'!$Q53="WEEKLY",KS4+'1-SETUP'!$V53*7,IF('1-SETUP'!$Q53="MONTHLY",EDATE(KS4,'1-SETUP'!$V53),IF('1-SETUP'!$Q53="YEARLY",EDATE(KS4,12*'1-SETUP'!$V53),""))))</f>
        <v>52963</v>
      </c>
      <c r="KU4" s="10">
        <f>IF('1-SETUP'!$Q53="DAILY",KT4+'1-SETUP'!$V53,IF('1-SETUP'!$Q53="WEEKLY",KT4+'1-SETUP'!$V53*7,IF('1-SETUP'!$Q53="MONTHLY",EDATE(KT4,'1-SETUP'!$V53),IF('1-SETUP'!$Q53="YEARLY",EDATE(KT4,12*'1-SETUP'!$V53),""))))</f>
        <v>52994</v>
      </c>
      <c r="KV4" s="10">
        <f>IF('1-SETUP'!$Q53="DAILY",KU4+'1-SETUP'!$V53,IF('1-SETUP'!$Q53="WEEKLY",KU4+'1-SETUP'!$V53*7,IF('1-SETUP'!$Q53="MONTHLY",EDATE(KU4,'1-SETUP'!$V53),IF('1-SETUP'!$Q53="YEARLY",EDATE(KU4,12*'1-SETUP'!$V53),""))))</f>
        <v>53022</v>
      </c>
      <c r="KW4" s="10">
        <f>IF('1-SETUP'!$Q53="DAILY",KV4+'1-SETUP'!$V53,IF('1-SETUP'!$Q53="WEEKLY",KV4+'1-SETUP'!$V53*7,IF('1-SETUP'!$Q53="MONTHLY",EDATE(KV4,'1-SETUP'!$V53),IF('1-SETUP'!$Q53="YEARLY",EDATE(KV4,12*'1-SETUP'!$V53),""))))</f>
        <v>53053</v>
      </c>
      <c r="KX4" s="10">
        <f>IF('1-SETUP'!$Q53="DAILY",KW4+'1-SETUP'!$V53,IF('1-SETUP'!$Q53="WEEKLY",KW4+'1-SETUP'!$V53*7,IF('1-SETUP'!$Q53="MONTHLY",EDATE(KW4,'1-SETUP'!$V53),IF('1-SETUP'!$Q53="YEARLY",EDATE(KW4,12*'1-SETUP'!$V53),""))))</f>
        <v>53083</v>
      </c>
      <c r="KY4" s="10">
        <f>IF('1-SETUP'!$Q53="DAILY",KX4+'1-SETUP'!$V53,IF('1-SETUP'!$Q53="WEEKLY",KX4+'1-SETUP'!$V53*7,IF('1-SETUP'!$Q53="MONTHLY",EDATE(KX4,'1-SETUP'!$V53),IF('1-SETUP'!$Q53="YEARLY",EDATE(KX4,12*'1-SETUP'!$V53),""))))</f>
        <v>53114</v>
      </c>
      <c r="KZ4" s="10">
        <f>IF('1-SETUP'!$Q53="DAILY",KY4+'1-SETUP'!$V53,IF('1-SETUP'!$Q53="WEEKLY",KY4+'1-SETUP'!$V53*7,IF('1-SETUP'!$Q53="MONTHLY",EDATE(KY4,'1-SETUP'!$V53),IF('1-SETUP'!$Q53="YEARLY",EDATE(KY4,12*'1-SETUP'!$V53),""))))</f>
        <v>53144</v>
      </c>
      <c r="LA4" s="10">
        <f>IF('1-SETUP'!$Q53="DAILY",KZ4+'1-SETUP'!$V53,IF('1-SETUP'!$Q53="WEEKLY",KZ4+'1-SETUP'!$V53*7,IF('1-SETUP'!$Q53="MONTHLY",EDATE(KZ4,'1-SETUP'!$V53),IF('1-SETUP'!$Q53="YEARLY",EDATE(KZ4,12*'1-SETUP'!$V53),""))))</f>
        <v>53175</v>
      </c>
      <c r="LB4" s="10">
        <f>IF('1-SETUP'!$Q53="DAILY",LA4+'1-SETUP'!$V53,IF('1-SETUP'!$Q53="WEEKLY",LA4+'1-SETUP'!$V53*7,IF('1-SETUP'!$Q53="MONTHLY",EDATE(LA4,'1-SETUP'!$V53),IF('1-SETUP'!$Q53="YEARLY",EDATE(LA4,12*'1-SETUP'!$V53),""))))</f>
        <v>53206</v>
      </c>
      <c r="LC4" s="10">
        <f>IF('1-SETUP'!$Q53="DAILY",LB4+'1-SETUP'!$V53,IF('1-SETUP'!$Q53="WEEKLY",LB4+'1-SETUP'!$V53*7,IF('1-SETUP'!$Q53="MONTHLY",EDATE(LB4,'1-SETUP'!$V53),IF('1-SETUP'!$Q53="YEARLY",EDATE(LB4,12*'1-SETUP'!$V53),""))))</f>
        <v>53236</v>
      </c>
      <c r="LD4" s="10">
        <f>IF('1-SETUP'!$Q53="DAILY",LC4+'1-SETUP'!$V53,IF('1-SETUP'!$Q53="WEEKLY",LC4+'1-SETUP'!$V53*7,IF('1-SETUP'!$Q53="MONTHLY",EDATE(LC4,'1-SETUP'!$V53),IF('1-SETUP'!$Q53="YEARLY",EDATE(LC4,12*'1-SETUP'!$V53),""))))</f>
        <v>53267</v>
      </c>
      <c r="LE4" s="10">
        <f>IF('1-SETUP'!$Q53="DAILY",LD4+'1-SETUP'!$V53,IF('1-SETUP'!$Q53="WEEKLY",LD4+'1-SETUP'!$V53*7,IF('1-SETUP'!$Q53="MONTHLY",EDATE(LD4,'1-SETUP'!$V53),IF('1-SETUP'!$Q53="YEARLY",EDATE(LD4,12*'1-SETUP'!$V53),""))))</f>
        <v>53297</v>
      </c>
      <c r="LF4" s="10">
        <f>IF('1-SETUP'!$Q53="DAILY",LE4+'1-SETUP'!$V53,IF('1-SETUP'!$Q53="WEEKLY",LE4+'1-SETUP'!$V53*7,IF('1-SETUP'!$Q53="MONTHLY",EDATE(LE4,'1-SETUP'!$V53),IF('1-SETUP'!$Q53="YEARLY",EDATE(LE4,12*'1-SETUP'!$V53),""))))</f>
        <v>53328</v>
      </c>
      <c r="LG4" s="10">
        <f>IF('1-SETUP'!$Q53="DAILY",LF4+'1-SETUP'!$V53,IF('1-SETUP'!$Q53="WEEKLY",LF4+'1-SETUP'!$V53*7,IF('1-SETUP'!$Q53="MONTHLY",EDATE(LF4,'1-SETUP'!$V53),IF('1-SETUP'!$Q53="YEARLY",EDATE(LF4,12*'1-SETUP'!$V53),""))))</f>
        <v>53359</v>
      </c>
      <c r="LH4" s="10">
        <f>IF('1-SETUP'!$Q53="DAILY",LG4+'1-SETUP'!$V53,IF('1-SETUP'!$Q53="WEEKLY",LG4+'1-SETUP'!$V53*7,IF('1-SETUP'!$Q53="MONTHLY",EDATE(LG4,'1-SETUP'!$V53),IF('1-SETUP'!$Q53="YEARLY",EDATE(LG4,12*'1-SETUP'!$V53),""))))</f>
        <v>53387</v>
      </c>
      <c r="LI4" s="10">
        <f>IF('1-SETUP'!$Q53="DAILY",LH4+'1-SETUP'!$V53,IF('1-SETUP'!$Q53="WEEKLY",LH4+'1-SETUP'!$V53*7,IF('1-SETUP'!$Q53="MONTHLY",EDATE(LH4,'1-SETUP'!$V53),IF('1-SETUP'!$Q53="YEARLY",EDATE(LH4,12*'1-SETUP'!$V53),""))))</f>
        <v>53418</v>
      </c>
      <c r="LJ4" s="10">
        <f>IF('1-SETUP'!$Q53="DAILY",LI4+'1-SETUP'!$V53,IF('1-SETUP'!$Q53="WEEKLY",LI4+'1-SETUP'!$V53*7,IF('1-SETUP'!$Q53="MONTHLY",EDATE(LI4,'1-SETUP'!$V53),IF('1-SETUP'!$Q53="YEARLY",EDATE(LI4,12*'1-SETUP'!$V53),""))))</f>
        <v>53448</v>
      </c>
      <c r="LK4" s="10">
        <f>IF('1-SETUP'!$Q53="DAILY",LJ4+'1-SETUP'!$V53,IF('1-SETUP'!$Q53="WEEKLY",LJ4+'1-SETUP'!$V53*7,IF('1-SETUP'!$Q53="MONTHLY",EDATE(LJ4,'1-SETUP'!$V53),IF('1-SETUP'!$Q53="YEARLY",EDATE(LJ4,12*'1-SETUP'!$V53),""))))</f>
        <v>53479</v>
      </c>
      <c r="LL4" s="10">
        <f>IF('1-SETUP'!$Q53="DAILY",LK4+'1-SETUP'!$V53,IF('1-SETUP'!$Q53="WEEKLY",LK4+'1-SETUP'!$V53*7,IF('1-SETUP'!$Q53="MONTHLY",EDATE(LK4,'1-SETUP'!$V53),IF('1-SETUP'!$Q53="YEARLY",EDATE(LK4,12*'1-SETUP'!$V53),""))))</f>
        <v>53509</v>
      </c>
      <c r="LM4" s="10">
        <f>IF('1-SETUP'!$Q53="DAILY",LL4+'1-SETUP'!$V53,IF('1-SETUP'!$Q53="WEEKLY",LL4+'1-SETUP'!$V53*7,IF('1-SETUP'!$Q53="MONTHLY",EDATE(LL4,'1-SETUP'!$V53),IF('1-SETUP'!$Q53="YEARLY",EDATE(LL4,12*'1-SETUP'!$V53),""))))</f>
        <v>53540</v>
      </c>
      <c r="LN4" s="10">
        <f>IF('1-SETUP'!$Q53="DAILY",LM4+'1-SETUP'!$V53,IF('1-SETUP'!$Q53="WEEKLY",LM4+'1-SETUP'!$V53*7,IF('1-SETUP'!$Q53="MONTHLY",EDATE(LM4,'1-SETUP'!$V53),IF('1-SETUP'!$Q53="YEARLY",EDATE(LM4,12*'1-SETUP'!$V53),""))))</f>
        <v>53571</v>
      </c>
      <c r="LO4" s="10">
        <f>IF('1-SETUP'!$Q53="DAILY",LN4+'1-SETUP'!$V53,IF('1-SETUP'!$Q53="WEEKLY",LN4+'1-SETUP'!$V53*7,IF('1-SETUP'!$Q53="MONTHLY",EDATE(LN4,'1-SETUP'!$V53),IF('1-SETUP'!$Q53="YEARLY",EDATE(LN4,12*'1-SETUP'!$V53),""))))</f>
        <v>53601</v>
      </c>
      <c r="LP4" s="10">
        <f>IF('1-SETUP'!$Q53="DAILY",LO4+'1-SETUP'!$V53,IF('1-SETUP'!$Q53="WEEKLY",LO4+'1-SETUP'!$V53*7,IF('1-SETUP'!$Q53="MONTHLY",EDATE(LO4,'1-SETUP'!$V53),IF('1-SETUP'!$Q53="YEARLY",EDATE(LO4,12*'1-SETUP'!$V53),""))))</f>
        <v>53632</v>
      </c>
      <c r="LQ4" s="10">
        <f>IF('1-SETUP'!$Q53="DAILY",LP4+'1-SETUP'!$V53,IF('1-SETUP'!$Q53="WEEKLY",LP4+'1-SETUP'!$V53*7,IF('1-SETUP'!$Q53="MONTHLY",EDATE(LP4,'1-SETUP'!$V53),IF('1-SETUP'!$Q53="YEARLY",EDATE(LP4,12*'1-SETUP'!$V53),""))))</f>
        <v>53662</v>
      </c>
      <c r="LR4" s="10">
        <f>IF('1-SETUP'!$Q53="DAILY",LQ4+'1-SETUP'!$V53,IF('1-SETUP'!$Q53="WEEKLY",LQ4+'1-SETUP'!$V53*7,IF('1-SETUP'!$Q53="MONTHLY",EDATE(LQ4,'1-SETUP'!$V53),IF('1-SETUP'!$Q53="YEARLY",EDATE(LQ4,12*'1-SETUP'!$V53),""))))</f>
        <v>53693</v>
      </c>
      <c r="LS4" s="10">
        <f>IF('1-SETUP'!$Q53="DAILY",LR4+'1-SETUP'!$V53,IF('1-SETUP'!$Q53="WEEKLY",LR4+'1-SETUP'!$V53*7,IF('1-SETUP'!$Q53="MONTHLY",EDATE(LR4,'1-SETUP'!$V53),IF('1-SETUP'!$Q53="YEARLY",EDATE(LR4,12*'1-SETUP'!$V53),""))))</f>
        <v>53724</v>
      </c>
      <c r="LT4" s="10">
        <f>IF('1-SETUP'!$Q53="DAILY",LS4+'1-SETUP'!$V53,IF('1-SETUP'!$Q53="WEEKLY",LS4+'1-SETUP'!$V53*7,IF('1-SETUP'!$Q53="MONTHLY",EDATE(LS4,'1-SETUP'!$V53),IF('1-SETUP'!$Q53="YEARLY",EDATE(LS4,12*'1-SETUP'!$V53),""))))</f>
        <v>53752</v>
      </c>
      <c r="LU4" s="10">
        <f>IF('1-SETUP'!$Q53="DAILY",LT4+'1-SETUP'!$V53,IF('1-SETUP'!$Q53="WEEKLY",LT4+'1-SETUP'!$V53*7,IF('1-SETUP'!$Q53="MONTHLY",EDATE(LT4,'1-SETUP'!$V53),IF('1-SETUP'!$Q53="YEARLY",EDATE(LT4,12*'1-SETUP'!$V53),""))))</f>
        <v>53783</v>
      </c>
      <c r="LV4" s="10">
        <f>IF('1-SETUP'!$Q53="DAILY",LU4+'1-SETUP'!$V53,IF('1-SETUP'!$Q53="WEEKLY",LU4+'1-SETUP'!$V53*7,IF('1-SETUP'!$Q53="MONTHLY",EDATE(LU4,'1-SETUP'!$V53),IF('1-SETUP'!$Q53="YEARLY",EDATE(LU4,12*'1-SETUP'!$V53),""))))</f>
        <v>53813</v>
      </c>
      <c r="LW4" s="10">
        <f>IF('1-SETUP'!$Q53="DAILY",LV4+'1-SETUP'!$V53,IF('1-SETUP'!$Q53="WEEKLY",LV4+'1-SETUP'!$V53*7,IF('1-SETUP'!$Q53="MONTHLY",EDATE(LV4,'1-SETUP'!$V53),IF('1-SETUP'!$Q53="YEARLY",EDATE(LV4,12*'1-SETUP'!$V53),""))))</f>
        <v>53844</v>
      </c>
      <c r="LX4" s="10">
        <f>IF('1-SETUP'!$Q53="DAILY",LW4+'1-SETUP'!$V53,IF('1-SETUP'!$Q53="WEEKLY",LW4+'1-SETUP'!$V53*7,IF('1-SETUP'!$Q53="MONTHLY",EDATE(LW4,'1-SETUP'!$V53),IF('1-SETUP'!$Q53="YEARLY",EDATE(LW4,12*'1-SETUP'!$V53),""))))</f>
        <v>53874</v>
      </c>
      <c r="LY4" s="10">
        <f>IF('1-SETUP'!$Q53="DAILY",LX4+'1-SETUP'!$V53,IF('1-SETUP'!$Q53="WEEKLY",LX4+'1-SETUP'!$V53*7,IF('1-SETUP'!$Q53="MONTHLY",EDATE(LX4,'1-SETUP'!$V53),IF('1-SETUP'!$Q53="YEARLY",EDATE(LX4,12*'1-SETUP'!$V53),""))))</f>
        <v>53905</v>
      </c>
      <c r="LZ4" s="10">
        <f>IF('1-SETUP'!$Q53="DAILY",LY4+'1-SETUP'!$V53,IF('1-SETUP'!$Q53="WEEKLY",LY4+'1-SETUP'!$V53*7,IF('1-SETUP'!$Q53="MONTHLY",EDATE(LY4,'1-SETUP'!$V53),IF('1-SETUP'!$Q53="YEARLY",EDATE(LY4,12*'1-SETUP'!$V53),""))))</f>
        <v>53936</v>
      </c>
      <c r="MA4" s="10">
        <f>IF('1-SETUP'!$Q53="DAILY",LZ4+'1-SETUP'!$V53,IF('1-SETUP'!$Q53="WEEKLY",LZ4+'1-SETUP'!$V53*7,IF('1-SETUP'!$Q53="MONTHLY",EDATE(LZ4,'1-SETUP'!$V53),IF('1-SETUP'!$Q53="YEARLY",EDATE(LZ4,12*'1-SETUP'!$V53),""))))</f>
        <v>53966</v>
      </c>
      <c r="MB4" s="10">
        <f>IF('1-SETUP'!$Q53="DAILY",MA4+'1-SETUP'!$V53,IF('1-SETUP'!$Q53="WEEKLY",MA4+'1-SETUP'!$V53*7,IF('1-SETUP'!$Q53="MONTHLY",EDATE(MA4,'1-SETUP'!$V53),IF('1-SETUP'!$Q53="YEARLY",EDATE(MA4,12*'1-SETUP'!$V53),""))))</f>
        <v>53997</v>
      </c>
      <c r="MC4" s="10">
        <f>IF('1-SETUP'!$Q53="DAILY",MB4+'1-SETUP'!$V53,IF('1-SETUP'!$Q53="WEEKLY",MB4+'1-SETUP'!$V53*7,IF('1-SETUP'!$Q53="MONTHLY",EDATE(MB4,'1-SETUP'!$V53),IF('1-SETUP'!$Q53="YEARLY",EDATE(MB4,12*'1-SETUP'!$V53),""))))</f>
        <v>54027</v>
      </c>
      <c r="MD4" s="10">
        <f>IF('1-SETUP'!$Q53="DAILY",MC4+'1-SETUP'!$V53,IF('1-SETUP'!$Q53="WEEKLY",MC4+'1-SETUP'!$V53*7,IF('1-SETUP'!$Q53="MONTHLY",EDATE(MC4,'1-SETUP'!$V53),IF('1-SETUP'!$Q53="YEARLY",EDATE(MC4,12*'1-SETUP'!$V53),""))))</f>
        <v>54058</v>
      </c>
      <c r="ME4" s="10">
        <f>IF('1-SETUP'!$Q53="DAILY",MD4+'1-SETUP'!$V53,IF('1-SETUP'!$Q53="WEEKLY",MD4+'1-SETUP'!$V53*7,IF('1-SETUP'!$Q53="MONTHLY",EDATE(MD4,'1-SETUP'!$V53),IF('1-SETUP'!$Q53="YEARLY",EDATE(MD4,12*'1-SETUP'!$V53),""))))</f>
        <v>54089</v>
      </c>
      <c r="MF4" s="10">
        <f>IF('1-SETUP'!$Q53="DAILY",ME4+'1-SETUP'!$V53,IF('1-SETUP'!$Q53="WEEKLY",ME4+'1-SETUP'!$V53*7,IF('1-SETUP'!$Q53="MONTHLY",EDATE(ME4,'1-SETUP'!$V53),IF('1-SETUP'!$Q53="YEARLY",EDATE(ME4,12*'1-SETUP'!$V53),""))))</f>
        <v>54118</v>
      </c>
      <c r="MG4" s="10">
        <f>IF('1-SETUP'!$Q53="DAILY",MF4+'1-SETUP'!$V53,IF('1-SETUP'!$Q53="WEEKLY",MF4+'1-SETUP'!$V53*7,IF('1-SETUP'!$Q53="MONTHLY",EDATE(MF4,'1-SETUP'!$V53),IF('1-SETUP'!$Q53="YEARLY",EDATE(MF4,12*'1-SETUP'!$V53),""))))</f>
        <v>54149</v>
      </c>
      <c r="MH4" s="10">
        <f>IF('1-SETUP'!$Q53="DAILY",MG4+'1-SETUP'!$V53,IF('1-SETUP'!$Q53="WEEKLY",MG4+'1-SETUP'!$V53*7,IF('1-SETUP'!$Q53="MONTHLY",EDATE(MG4,'1-SETUP'!$V53),IF('1-SETUP'!$Q53="YEARLY",EDATE(MG4,12*'1-SETUP'!$V53),""))))</f>
        <v>54179</v>
      </c>
      <c r="MI4" s="10">
        <f>IF('1-SETUP'!$Q53="DAILY",MH4+'1-SETUP'!$V53,IF('1-SETUP'!$Q53="WEEKLY",MH4+'1-SETUP'!$V53*7,IF('1-SETUP'!$Q53="MONTHLY",EDATE(MH4,'1-SETUP'!$V53),IF('1-SETUP'!$Q53="YEARLY",EDATE(MH4,12*'1-SETUP'!$V53),""))))</f>
        <v>54210</v>
      </c>
      <c r="MJ4" s="10">
        <f>IF('1-SETUP'!$Q53="DAILY",MI4+'1-SETUP'!$V53,IF('1-SETUP'!$Q53="WEEKLY",MI4+'1-SETUP'!$V53*7,IF('1-SETUP'!$Q53="MONTHLY",EDATE(MI4,'1-SETUP'!$V53),IF('1-SETUP'!$Q53="YEARLY",EDATE(MI4,12*'1-SETUP'!$V53),""))))</f>
        <v>54240</v>
      </c>
      <c r="MK4" s="10">
        <f>IF('1-SETUP'!$Q53="DAILY",MJ4+'1-SETUP'!$V53,IF('1-SETUP'!$Q53="WEEKLY",MJ4+'1-SETUP'!$V53*7,IF('1-SETUP'!$Q53="MONTHLY",EDATE(MJ4,'1-SETUP'!$V53),IF('1-SETUP'!$Q53="YEARLY",EDATE(MJ4,12*'1-SETUP'!$V53),""))))</f>
        <v>54271</v>
      </c>
      <c r="ML4" s="10">
        <f>IF('1-SETUP'!$Q53="DAILY",MK4+'1-SETUP'!$V53,IF('1-SETUP'!$Q53="WEEKLY",MK4+'1-SETUP'!$V53*7,IF('1-SETUP'!$Q53="MONTHLY",EDATE(MK4,'1-SETUP'!$V53),IF('1-SETUP'!$Q53="YEARLY",EDATE(MK4,12*'1-SETUP'!$V53),""))))</f>
        <v>54302</v>
      </c>
      <c r="MM4" s="10">
        <f>IF('1-SETUP'!$Q53="DAILY",ML4+'1-SETUP'!$V53,IF('1-SETUP'!$Q53="WEEKLY",ML4+'1-SETUP'!$V53*7,IF('1-SETUP'!$Q53="MONTHLY",EDATE(ML4,'1-SETUP'!$V53),IF('1-SETUP'!$Q53="YEARLY",EDATE(ML4,12*'1-SETUP'!$V53),""))))</f>
        <v>54332</v>
      </c>
      <c r="MN4" s="10">
        <f>IF('1-SETUP'!$Q53="DAILY",MM4+'1-SETUP'!$V53,IF('1-SETUP'!$Q53="WEEKLY",MM4+'1-SETUP'!$V53*7,IF('1-SETUP'!$Q53="MONTHLY",EDATE(MM4,'1-SETUP'!$V53),IF('1-SETUP'!$Q53="YEARLY",EDATE(MM4,12*'1-SETUP'!$V53),""))))</f>
        <v>54363</v>
      </c>
      <c r="MO4" s="10">
        <f>IF('1-SETUP'!$Q53="DAILY",MN4+'1-SETUP'!$V53,IF('1-SETUP'!$Q53="WEEKLY",MN4+'1-SETUP'!$V53*7,IF('1-SETUP'!$Q53="MONTHLY",EDATE(MN4,'1-SETUP'!$V53),IF('1-SETUP'!$Q53="YEARLY",EDATE(MN4,12*'1-SETUP'!$V53),""))))</f>
        <v>54393</v>
      </c>
      <c r="MP4" s="10">
        <f>IF('1-SETUP'!$Q53="DAILY",MO4+'1-SETUP'!$V53,IF('1-SETUP'!$Q53="WEEKLY",MO4+'1-SETUP'!$V53*7,IF('1-SETUP'!$Q53="MONTHLY",EDATE(MO4,'1-SETUP'!$V53),IF('1-SETUP'!$Q53="YEARLY",EDATE(MO4,12*'1-SETUP'!$V53),""))))</f>
        <v>54424</v>
      </c>
      <c r="MQ4" s="10">
        <f>IF('1-SETUP'!$Q53="DAILY",MP4+'1-SETUP'!$V53,IF('1-SETUP'!$Q53="WEEKLY",MP4+'1-SETUP'!$V53*7,IF('1-SETUP'!$Q53="MONTHLY",EDATE(MP4,'1-SETUP'!$V53),IF('1-SETUP'!$Q53="YEARLY",EDATE(MP4,12*'1-SETUP'!$V53),""))))</f>
        <v>54455</v>
      </c>
      <c r="MR4" s="10">
        <f>IF('1-SETUP'!$Q53="DAILY",MQ4+'1-SETUP'!$V53,IF('1-SETUP'!$Q53="WEEKLY",MQ4+'1-SETUP'!$V53*7,IF('1-SETUP'!$Q53="MONTHLY",EDATE(MQ4,'1-SETUP'!$V53),IF('1-SETUP'!$Q53="YEARLY",EDATE(MQ4,12*'1-SETUP'!$V53),""))))</f>
        <v>54483</v>
      </c>
      <c r="MS4" s="10">
        <f>IF('1-SETUP'!$Q53="DAILY",MR4+'1-SETUP'!$V53,IF('1-SETUP'!$Q53="WEEKLY",MR4+'1-SETUP'!$V53*7,IF('1-SETUP'!$Q53="MONTHLY",EDATE(MR4,'1-SETUP'!$V53),IF('1-SETUP'!$Q53="YEARLY",EDATE(MR4,12*'1-SETUP'!$V53),""))))</f>
        <v>54514</v>
      </c>
      <c r="MT4" s="10">
        <f>IF('1-SETUP'!$Q53="DAILY",MS4+'1-SETUP'!$V53,IF('1-SETUP'!$Q53="WEEKLY",MS4+'1-SETUP'!$V53*7,IF('1-SETUP'!$Q53="MONTHLY",EDATE(MS4,'1-SETUP'!$V53),IF('1-SETUP'!$Q53="YEARLY",EDATE(MS4,12*'1-SETUP'!$V53),""))))</f>
        <v>54544</v>
      </c>
      <c r="MU4" s="10">
        <f>IF('1-SETUP'!$Q53="DAILY",MT4+'1-SETUP'!$V53,IF('1-SETUP'!$Q53="WEEKLY",MT4+'1-SETUP'!$V53*7,IF('1-SETUP'!$Q53="MONTHLY",EDATE(MT4,'1-SETUP'!$V53),IF('1-SETUP'!$Q53="YEARLY",EDATE(MT4,12*'1-SETUP'!$V53),""))))</f>
        <v>54575</v>
      </c>
      <c r="MV4" s="10">
        <f>IF('1-SETUP'!$Q53="DAILY",MU4+'1-SETUP'!$V53,IF('1-SETUP'!$Q53="WEEKLY",MU4+'1-SETUP'!$V53*7,IF('1-SETUP'!$Q53="MONTHLY",EDATE(MU4,'1-SETUP'!$V53),IF('1-SETUP'!$Q53="YEARLY",EDATE(MU4,12*'1-SETUP'!$V53),""))))</f>
        <v>54605</v>
      </c>
      <c r="MW4" s="10">
        <f>IF('1-SETUP'!$Q53="DAILY",MV4+'1-SETUP'!$V53,IF('1-SETUP'!$Q53="WEEKLY",MV4+'1-SETUP'!$V53*7,IF('1-SETUP'!$Q53="MONTHLY",EDATE(MV4,'1-SETUP'!$V53),IF('1-SETUP'!$Q53="YEARLY",EDATE(MV4,12*'1-SETUP'!$V53),""))))</f>
        <v>54636</v>
      </c>
      <c r="MX4" s="10">
        <f>IF('1-SETUP'!$Q53="DAILY",MW4+'1-SETUP'!$V53,IF('1-SETUP'!$Q53="WEEKLY",MW4+'1-SETUP'!$V53*7,IF('1-SETUP'!$Q53="MONTHLY",EDATE(MW4,'1-SETUP'!$V53),IF('1-SETUP'!$Q53="YEARLY",EDATE(MW4,12*'1-SETUP'!$V53),""))))</f>
        <v>54667</v>
      </c>
      <c r="MY4" s="10">
        <f>IF('1-SETUP'!$Q53="DAILY",MX4+'1-SETUP'!$V53,IF('1-SETUP'!$Q53="WEEKLY",MX4+'1-SETUP'!$V53*7,IF('1-SETUP'!$Q53="MONTHLY",EDATE(MX4,'1-SETUP'!$V53),IF('1-SETUP'!$Q53="YEARLY",EDATE(MX4,12*'1-SETUP'!$V53),""))))</f>
        <v>54697</v>
      </c>
      <c r="MZ4" s="10">
        <f>IF('1-SETUP'!$Q53="DAILY",MY4+'1-SETUP'!$V53,IF('1-SETUP'!$Q53="WEEKLY",MY4+'1-SETUP'!$V53*7,IF('1-SETUP'!$Q53="MONTHLY",EDATE(MY4,'1-SETUP'!$V53),IF('1-SETUP'!$Q53="YEARLY",EDATE(MY4,12*'1-SETUP'!$V53),""))))</f>
        <v>54728</v>
      </c>
      <c r="NA4" s="10">
        <f>IF('1-SETUP'!$Q53="DAILY",MZ4+'1-SETUP'!$V53,IF('1-SETUP'!$Q53="WEEKLY",MZ4+'1-SETUP'!$V53*7,IF('1-SETUP'!$Q53="MONTHLY",EDATE(MZ4,'1-SETUP'!$V53),IF('1-SETUP'!$Q53="YEARLY",EDATE(MZ4,12*'1-SETUP'!$V53),""))))</f>
        <v>54758</v>
      </c>
      <c r="NB4" s="10">
        <f>IF('1-SETUP'!$Q53="DAILY",NA4+'1-SETUP'!$V53,IF('1-SETUP'!$Q53="WEEKLY",NA4+'1-SETUP'!$V53*7,IF('1-SETUP'!$Q53="MONTHLY",EDATE(NA4,'1-SETUP'!$V53),IF('1-SETUP'!$Q53="YEARLY",EDATE(NA4,12*'1-SETUP'!$V53),""))))</f>
        <v>54789</v>
      </c>
      <c r="NC4" s="10">
        <f>IF('1-SETUP'!$Q53="DAILY",NB4+'1-SETUP'!$V53,IF('1-SETUP'!$Q53="WEEKLY",NB4+'1-SETUP'!$V53*7,IF('1-SETUP'!$Q53="MONTHLY",EDATE(NB4,'1-SETUP'!$V53),IF('1-SETUP'!$Q53="YEARLY",EDATE(NB4,12*'1-SETUP'!$V53),""))))</f>
        <v>54820</v>
      </c>
    </row>
    <row r="5" spans="1:367" x14ac:dyDescent="0.45">
      <c r="A5" t="str">
        <f>'1-SETUP'!A54</f>
        <v>Home Mortgage - Additional Payment</v>
      </c>
      <c r="B5" t="str">
        <f>_xlfn.CONCAT('1-SETUP'!$O54," ",'1-SETUP'!$Q54," ",'1-SETUP'!$T54," ",'1-SETUP'!$V54," ",'1-SETUP'!$W54," ",'1-SETUP'!$Z54," ",TEXT('1-SETUP'!$AC54,"mm/dd/yyyy"))</f>
        <v>Repeat MONTHLY every 1 MONTH(S) starting on 10/01/2019</v>
      </c>
      <c r="C5" s="10">
        <f>'1-SETUP'!$AC54</f>
        <v>43739</v>
      </c>
      <c r="D5" s="10">
        <f>IF('1-SETUP'!$Q54="DAILY",C5+'1-SETUP'!$V54,IF('1-SETUP'!$Q54="WEEKLY",C5+'1-SETUP'!$V54*7,IF('1-SETUP'!$Q54="MONTHLY",EDATE(C5,'1-SETUP'!$V54),IF('1-SETUP'!$Q54="YEARLY",EDATE(C5,12*'1-SETUP'!$V54),""))))</f>
        <v>43770</v>
      </c>
      <c r="E5" s="10">
        <f>IF('1-SETUP'!$Q54="DAILY",D5+'1-SETUP'!$V54,IF('1-SETUP'!$Q54="WEEKLY",D5+'1-SETUP'!$V54*7,IF('1-SETUP'!$Q54="MONTHLY",EDATE(D5,'1-SETUP'!$V54),IF('1-SETUP'!$Q54="YEARLY",EDATE(D5,12*'1-SETUP'!$V54),""))))</f>
        <v>43800</v>
      </c>
      <c r="F5" s="10">
        <f>IF('1-SETUP'!$Q54="DAILY",E5+'1-SETUP'!$V54,IF('1-SETUP'!$Q54="WEEKLY",E5+'1-SETUP'!$V54*7,IF('1-SETUP'!$Q54="MONTHLY",EDATE(E5,'1-SETUP'!$V54),IF('1-SETUP'!$Q54="YEARLY",EDATE(E5,12*'1-SETUP'!$V54),""))))</f>
        <v>43831</v>
      </c>
      <c r="G5" s="10">
        <f>IF('1-SETUP'!$Q54="DAILY",F5+'1-SETUP'!$V54,IF('1-SETUP'!$Q54="WEEKLY",F5+'1-SETUP'!$V54*7,IF('1-SETUP'!$Q54="MONTHLY",EDATE(F5,'1-SETUP'!$V54),IF('1-SETUP'!$Q54="YEARLY",EDATE(F5,12*'1-SETUP'!$V54),""))))</f>
        <v>43862</v>
      </c>
      <c r="H5" s="10">
        <f>IF('1-SETUP'!$Q54="DAILY",G5+'1-SETUP'!$V54,IF('1-SETUP'!$Q54="WEEKLY",G5+'1-SETUP'!$V54*7,IF('1-SETUP'!$Q54="MONTHLY",EDATE(G5,'1-SETUP'!$V54),IF('1-SETUP'!$Q54="YEARLY",EDATE(G5,12*'1-SETUP'!$V54),""))))</f>
        <v>43891</v>
      </c>
      <c r="I5" s="10">
        <f>IF('1-SETUP'!$Q54="DAILY",H5+'1-SETUP'!$V54,IF('1-SETUP'!$Q54="WEEKLY",H5+'1-SETUP'!$V54*7,IF('1-SETUP'!$Q54="MONTHLY",EDATE(H5,'1-SETUP'!$V54),IF('1-SETUP'!$Q54="YEARLY",EDATE(H5,12*'1-SETUP'!$V54),""))))</f>
        <v>43922</v>
      </c>
      <c r="J5" s="10">
        <f>IF('1-SETUP'!$Q54="DAILY",I5+'1-SETUP'!$V54,IF('1-SETUP'!$Q54="WEEKLY",I5+'1-SETUP'!$V54*7,IF('1-SETUP'!$Q54="MONTHLY",EDATE(I5,'1-SETUP'!$V54),IF('1-SETUP'!$Q54="YEARLY",EDATE(I5,12*'1-SETUP'!$V54),""))))</f>
        <v>43952</v>
      </c>
      <c r="K5" s="10">
        <f>IF('1-SETUP'!$Q54="DAILY",J5+'1-SETUP'!$V54,IF('1-SETUP'!$Q54="WEEKLY",J5+'1-SETUP'!$V54*7,IF('1-SETUP'!$Q54="MONTHLY",EDATE(J5,'1-SETUP'!$V54),IF('1-SETUP'!$Q54="YEARLY",EDATE(J5,12*'1-SETUP'!$V54),""))))</f>
        <v>43983</v>
      </c>
      <c r="L5" s="10">
        <f>IF('1-SETUP'!$Q54="DAILY",K5+'1-SETUP'!$V54,IF('1-SETUP'!$Q54="WEEKLY",K5+'1-SETUP'!$V54*7,IF('1-SETUP'!$Q54="MONTHLY",EDATE(K5,'1-SETUP'!$V54),IF('1-SETUP'!$Q54="YEARLY",EDATE(K5,12*'1-SETUP'!$V54),""))))</f>
        <v>44013</v>
      </c>
      <c r="M5" s="10">
        <f>IF('1-SETUP'!$Q54="DAILY",L5+'1-SETUP'!$V54,IF('1-SETUP'!$Q54="WEEKLY",L5+'1-SETUP'!$V54*7,IF('1-SETUP'!$Q54="MONTHLY",EDATE(L5,'1-SETUP'!$V54),IF('1-SETUP'!$Q54="YEARLY",EDATE(L5,12*'1-SETUP'!$V54),""))))</f>
        <v>44044</v>
      </c>
      <c r="N5" s="10">
        <f>IF('1-SETUP'!$Q54="DAILY",M5+'1-SETUP'!$V54,IF('1-SETUP'!$Q54="WEEKLY",M5+'1-SETUP'!$V54*7,IF('1-SETUP'!$Q54="MONTHLY",EDATE(M5,'1-SETUP'!$V54),IF('1-SETUP'!$Q54="YEARLY",EDATE(M5,12*'1-SETUP'!$V54),""))))</f>
        <v>44075</v>
      </c>
      <c r="O5" s="10">
        <f>IF('1-SETUP'!$Q54="DAILY",N5+'1-SETUP'!$V54,IF('1-SETUP'!$Q54="WEEKLY",N5+'1-SETUP'!$V54*7,IF('1-SETUP'!$Q54="MONTHLY",EDATE(N5,'1-SETUP'!$V54),IF('1-SETUP'!$Q54="YEARLY",EDATE(N5,12*'1-SETUP'!$V54),""))))</f>
        <v>44105</v>
      </c>
      <c r="P5" s="10">
        <f>IF('1-SETUP'!$Q54="DAILY",O5+'1-SETUP'!$V54,IF('1-SETUP'!$Q54="WEEKLY",O5+'1-SETUP'!$V54*7,IF('1-SETUP'!$Q54="MONTHLY",EDATE(O5,'1-SETUP'!$V54),IF('1-SETUP'!$Q54="YEARLY",EDATE(O5,12*'1-SETUP'!$V54),""))))</f>
        <v>44136</v>
      </c>
      <c r="Q5" s="10">
        <f>IF('1-SETUP'!$Q54="DAILY",P5+'1-SETUP'!$V54,IF('1-SETUP'!$Q54="WEEKLY",P5+'1-SETUP'!$V54*7,IF('1-SETUP'!$Q54="MONTHLY",EDATE(P5,'1-SETUP'!$V54),IF('1-SETUP'!$Q54="YEARLY",EDATE(P5,12*'1-SETUP'!$V54),""))))</f>
        <v>44166</v>
      </c>
      <c r="R5" s="10">
        <f>IF('1-SETUP'!$Q54="DAILY",Q5+'1-SETUP'!$V54,IF('1-SETUP'!$Q54="WEEKLY",Q5+'1-SETUP'!$V54*7,IF('1-SETUP'!$Q54="MONTHLY",EDATE(Q5,'1-SETUP'!$V54),IF('1-SETUP'!$Q54="YEARLY",EDATE(Q5,12*'1-SETUP'!$V54),""))))</f>
        <v>44197</v>
      </c>
      <c r="S5" s="10">
        <f>IF('1-SETUP'!$Q54="DAILY",R5+'1-SETUP'!$V54,IF('1-SETUP'!$Q54="WEEKLY",R5+'1-SETUP'!$V54*7,IF('1-SETUP'!$Q54="MONTHLY",EDATE(R5,'1-SETUP'!$V54),IF('1-SETUP'!$Q54="YEARLY",EDATE(R5,12*'1-SETUP'!$V54),""))))</f>
        <v>44228</v>
      </c>
      <c r="T5" s="10">
        <f>IF('1-SETUP'!$Q54="DAILY",S5+'1-SETUP'!$V54,IF('1-SETUP'!$Q54="WEEKLY",S5+'1-SETUP'!$V54*7,IF('1-SETUP'!$Q54="MONTHLY",EDATE(S5,'1-SETUP'!$V54),IF('1-SETUP'!$Q54="YEARLY",EDATE(S5,12*'1-SETUP'!$V54),""))))</f>
        <v>44256</v>
      </c>
      <c r="U5" s="10">
        <f>IF('1-SETUP'!$Q54="DAILY",T5+'1-SETUP'!$V54,IF('1-SETUP'!$Q54="WEEKLY",T5+'1-SETUP'!$V54*7,IF('1-SETUP'!$Q54="MONTHLY",EDATE(T5,'1-SETUP'!$V54),IF('1-SETUP'!$Q54="YEARLY",EDATE(T5,12*'1-SETUP'!$V54),""))))</f>
        <v>44287</v>
      </c>
      <c r="V5" s="10">
        <f>IF('1-SETUP'!$Q54="DAILY",U5+'1-SETUP'!$V54,IF('1-SETUP'!$Q54="WEEKLY",U5+'1-SETUP'!$V54*7,IF('1-SETUP'!$Q54="MONTHLY",EDATE(U5,'1-SETUP'!$V54),IF('1-SETUP'!$Q54="YEARLY",EDATE(U5,12*'1-SETUP'!$V54),""))))</f>
        <v>44317</v>
      </c>
      <c r="W5" s="10">
        <f>IF('1-SETUP'!$Q54="DAILY",V5+'1-SETUP'!$V54,IF('1-SETUP'!$Q54="WEEKLY",V5+'1-SETUP'!$V54*7,IF('1-SETUP'!$Q54="MONTHLY",EDATE(V5,'1-SETUP'!$V54),IF('1-SETUP'!$Q54="YEARLY",EDATE(V5,12*'1-SETUP'!$V54),""))))</f>
        <v>44348</v>
      </c>
      <c r="X5" s="10">
        <f>IF('1-SETUP'!$Q54="DAILY",W5+'1-SETUP'!$V54,IF('1-SETUP'!$Q54="WEEKLY",W5+'1-SETUP'!$V54*7,IF('1-SETUP'!$Q54="MONTHLY",EDATE(W5,'1-SETUP'!$V54),IF('1-SETUP'!$Q54="YEARLY",EDATE(W5,12*'1-SETUP'!$V54),""))))</f>
        <v>44378</v>
      </c>
      <c r="Y5" s="10">
        <f>IF('1-SETUP'!$Q54="DAILY",X5+'1-SETUP'!$V54,IF('1-SETUP'!$Q54="WEEKLY",X5+'1-SETUP'!$V54*7,IF('1-SETUP'!$Q54="MONTHLY",EDATE(X5,'1-SETUP'!$V54),IF('1-SETUP'!$Q54="YEARLY",EDATE(X5,12*'1-SETUP'!$V54),""))))</f>
        <v>44409</v>
      </c>
      <c r="Z5" s="10">
        <f>IF('1-SETUP'!$Q54="DAILY",Y5+'1-SETUP'!$V54,IF('1-SETUP'!$Q54="WEEKLY",Y5+'1-SETUP'!$V54*7,IF('1-SETUP'!$Q54="MONTHLY",EDATE(Y5,'1-SETUP'!$V54),IF('1-SETUP'!$Q54="YEARLY",EDATE(Y5,12*'1-SETUP'!$V54),""))))</f>
        <v>44440</v>
      </c>
      <c r="AA5" s="10">
        <f>IF('1-SETUP'!$Q54="DAILY",Z5+'1-SETUP'!$V54,IF('1-SETUP'!$Q54="WEEKLY",Z5+'1-SETUP'!$V54*7,IF('1-SETUP'!$Q54="MONTHLY",EDATE(Z5,'1-SETUP'!$V54),IF('1-SETUP'!$Q54="YEARLY",EDATE(Z5,12*'1-SETUP'!$V54),""))))</f>
        <v>44470</v>
      </c>
      <c r="AB5" s="10">
        <f>IF('1-SETUP'!$Q54="DAILY",AA5+'1-SETUP'!$V54,IF('1-SETUP'!$Q54="WEEKLY",AA5+'1-SETUP'!$V54*7,IF('1-SETUP'!$Q54="MONTHLY",EDATE(AA5,'1-SETUP'!$V54),IF('1-SETUP'!$Q54="YEARLY",EDATE(AA5,12*'1-SETUP'!$V54),""))))</f>
        <v>44501</v>
      </c>
      <c r="AC5" s="10">
        <f>IF('1-SETUP'!$Q54="DAILY",AB5+'1-SETUP'!$V54,IF('1-SETUP'!$Q54="WEEKLY",AB5+'1-SETUP'!$V54*7,IF('1-SETUP'!$Q54="MONTHLY",EDATE(AB5,'1-SETUP'!$V54),IF('1-SETUP'!$Q54="YEARLY",EDATE(AB5,12*'1-SETUP'!$V54),""))))</f>
        <v>44531</v>
      </c>
      <c r="AD5" s="10">
        <f>IF('1-SETUP'!$Q54="DAILY",AC5+'1-SETUP'!$V54,IF('1-SETUP'!$Q54="WEEKLY",AC5+'1-SETUP'!$V54*7,IF('1-SETUP'!$Q54="MONTHLY",EDATE(AC5,'1-SETUP'!$V54),IF('1-SETUP'!$Q54="YEARLY",EDATE(AC5,12*'1-SETUP'!$V54),""))))</f>
        <v>44562</v>
      </c>
      <c r="AE5" s="10">
        <f>IF('1-SETUP'!$Q54="DAILY",AD5+'1-SETUP'!$V54,IF('1-SETUP'!$Q54="WEEKLY",AD5+'1-SETUP'!$V54*7,IF('1-SETUP'!$Q54="MONTHLY",EDATE(AD5,'1-SETUP'!$V54),IF('1-SETUP'!$Q54="YEARLY",EDATE(AD5,12*'1-SETUP'!$V54),""))))</f>
        <v>44593</v>
      </c>
      <c r="AF5" s="10">
        <f>IF('1-SETUP'!$Q54="DAILY",AE5+'1-SETUP'!$V54,IF('1-SETUP'!$Q54="WEEKLY",AE5+'1-SETUP'!$V54*7,IF('1-SETUP'!$Q54="MONTHLY",EDATE(AE5,'1-SETUP'!$V54),IF('1-SETUP'!$Q54="YEARLY",EDATE(AE5,12*'1-SETUP'!$V54),""))))</f>
        <v>44621</v>
      </c>
      <c r="AG5" s="10">
        <f>IF('1-SETUP'!$Q54="DAILY",AF5+'1-SETUP'!$V54,IF('1-SETUP'!$Q54="WEEKLY",AF5+'1-SETUP'!$V54*7,IF('1-SETUP'!$Q54="MONTHLY",EDATE(AF5,'1-SETUP'!$V54),IF('1-SETUP'!$Q54="YEARLY",EDATE(AF5,12*'1-SETUP'!$V54),""))))</f>
        <v>44652</v>
      </c>
      <c r="AH5" s="10">
        <f>IF('1-SETUP'!$Q54="DAILY",AG5+'1-SETUP'!$V54,IF('1-SETUP'!$Q54="WEEKLY",AG5+'1-SETUP'!$V54*7,IF('1-SETUP'!$Q54="MONTHLY",EDATE(AG5,'1-SETUP'!$V54),IF('1-SETUP'!$Q54="YEARLY",EDATE(AG5,12*'1-SETUP'!$V54),""))))</f>
        <v>44682</v>
      </c>
      <c r="AI5" s="10">
        <f>IF('1-SETUP'!$Q54="DAILY",AH5+'1-SETUP'!$V54,IF('1-SETUP'!$Q54="WEEKLY",AH5+'1-SETUP'!$V54*7,IF('1-SETUP'!$Q54="MONTHLY",EDATE(AH5,'1-SETUP'!$V54),IF('1-SETUP'!$Q54="YEARLY",EDATE(AH5,12*'1-SETUP'!$V54),""))))</f>
        <v>44713</v>
      </c>
      <c r="AJ5" s="10">
        <f>IF('1-SETUP'!$Q54="DAILY",AI5+'1-SETUP'!$V54,IF('1-SETUP'!$Q54="WEEKLY",AI5+'1-SETUP'!$V54*7,IF('1-SETUP'!$Q54="MONTHLY",EDATE(AI5,'1-SETUP'!$V54),IF('1-SETUP'!$Q54="YEARLY",EDATE(AI5,12*'1-SETUP'!$V54),""))))</f>
        <v>44743</v>
      </c>
      <c r="AK5" s="10">
        <f>IF('1-SETUP'!$Q54="DAILY",AJ5+'1-SETUP'!$V54,IF('1-SETUP'!$Q54="WEEKLY",AJ5+'1-SETUP'!$V54*7,IF('1-SETUP'!$Q54="MONTHLY",EDATE(AJ5,'1-SETUP'!$V54),IF('1-SETUP'!$Q54="YEARLY",EDATE(AJ5,12*'1-SETUP'!$V54),""))))</f>
        <v>44774</v>
      </c>
      <c r="AL5" s="10">
        <f>IF('1-SETUP'!$Q54="DAILY",AK5+'1-SETUP'!$V54,IF('1-SETUP'!$Q54="WEEKLY",AK5+'1-SETUP'!$V54*7,IF('1-SETUP'!$Q54="MONTHLY",EDATE(AK5,'1-SETUP'!$V54),IF('1-SETUP'!$Q54="YEARLY",EDATE(AK5,12*'1-SETUP'!$V54),""))))</f>
        <v>44805</v>
      </c>
      <c r="AM5" s="10">
        <f>IF('1-SETUP'!$Q54="DAILY",AL5+'1-SETUP'!$V54,IF('1-SETUP'!$Q54="WEEKLY",AL5+'1-SETUP'!$V54*7,IF('1-SETUP'!$Q54="MONTHLY",EDATE(AL5,'1-SETUP'!$V54),IF('1-SETUP'!$Q54="YEARLY",EDATE(AL5,12*'1-SETUP'!$V54),""))))</f>
        <v>44835</v>
      </c>
      <c r="AN5" s="10">
        <f>IF('1-SETUP'!$Q54="DAILY",AM5+'1-SETUP'!$V54,IF('1-SETUP'!$Q54="WEEKLY",AM5+'1-SETUP'!$V54*7,IF('1-SETUP'!$Q54="MONTHLY",EDATE(AM5,'1-SETUP'!$V54),IF('1-SETUP'!$Q54="YEARLY",EDATE(AM5,12*'1-SETUP'!$V54),""))))</f>
        <v>44866</v>
      </c>
      <c r="AO5" s="10">
        <f>IF('1-SETUP'!$Q54="DAILY",AN5+'1-SETUP'!$V54,IF('1-SETUP'!$Q54="WEEKLY",AN5+'1-SETUP'!$V54*7,IF('1-SETUP'!$Q54="MONTHLY",EDATE(AN5,'1-SETUP'!$V54),IF('1-SETUP'!$Q54="YEARLY",EDATE(AN5,12*'1-SETUP'!$V54),""))))</f>
        <v>44896</v>
      </c>
      <c r="AP5" s="10">
        <f>IF('1-SETUP'!$Q54="DAILY",AO5+'1-SETUP'!$V54,IF('1-SETUP'!$Q54="WEEKLY",AO5+'1-SETUP'!$V54*7,IF('1-SETUP'!$Q54="MONTHLY",EDATE(AO5,'1-SETUP'!$V54),IF('1-SETUP'!$Q54="YEARLY",EDATE(AO5,12*'1-SETUP'!$V54),""))))</f>
        <v>44927</v>
      </c>
      <c r="AQ5" s="10">
        <f>IF('1-SETUP'!$Q54="DAILY",AP5+'1-SETUP'!$V54,IF('1-SETUP'!$Q54="WEEKLY",AP5+'1-SETUP'!$V54*7,IF('1-SETUP'!$Q54="MONTHLY",EDATE(AP5,'1-SETUP'!$V54),IF('1-SETUP'!$Q54="YEARLY",EDATE(AP5,12*'1-SETUP'!$V54),""))))</f>
        <v>44958</v>
      </c>
      <c r="AR5" s="10">
        <f>IF('1-SETUP'!$Q54="DAILY",AQ5+'1-SETUP'!$V54,IF('1-SETUP'!$Q54="WEEKLY",AQ5+'1-SETUP'!$V54*7,IF('1-SETUP'!$Q54="MONTHLY",EDATE(AQ5,'1-SETUP'!$V54),IF('1-SETUP'!$Q54="YEARLY",EDATE(AQ5,12*'1-SETUP'!$V54),""))))</f>
        <v>44986</v>
      </c>
      <c r="AS5" s="10">
        <f>IF('1-SETUP'!$Q54="DAILY",AR5+'1-SETUP'!$V54,IF('1-SETUP'!$Q54="WEEKLY",AR5+'1-SETUP'!$V54*7,IF('1-SETUP'!$Q54="MONTHLY",EDATE(AR5,'1-SETUP'!$V54),IF('1-SETUP'!$Q54="YEARLY",EDATE(AR5,12*'1-SETUP'!$V54),""))))</f>
        <v>45017</v>
      </c>
      <c r="AT5" s="10">
        <f>IF('1-SETUP'!$Q54="DAILY",AS5+'1-SETUP'!$V54,IF('1-SETUP'!$Q54="WEEKLY",AS5+'1-SETUP'!$V54*7,IF('1-SETUP'!$Q54="MONTHLY",EDATE(AS5,'1-SETUP'!$V54),IF('1-SETUP'!$Q54="YEARLY",EDATE(AS5,12*'1-SETUP'!$V54),""))))</f>
        <v>45047</v>
      </c>
      <c r="AU5" s="10">
        <f>IF('1-SETUP'!$Q54="DAILY",AT5+'1-SETUP'!$V54,IF('1-SETUP'!$Q54="WEEKLY",AT5+'1-SETUP'!$V54*7,IF('1-SETUP'!$Q54="MONTHLY",EDATE(AT5,'1-SETUP'!$V54),IF('1-SETUP'!$Q54="YEARLY",EDATE(AT5,12*'1-SETUP'!$V54),""))))</f>
        <v>45078</v>
      </c>
      <c r="AV5" s="10">
        <f>IF('1-SETUP'!$Q54="DAILY",AU5+'1-SETUP'!$V54,IF('1-SETUP'!$Q54="WEEKLY",AU5+'1-SETUP'!$V54*7,IF('1-SETUP'!$Q54="MONTHLY",EDATE(AU5,'1-SETUP'!$V54),IF('1-SETUP'!$Q54="YEARLY",EDATE(AU5,12*'1-SETUP'!$V54),""))))</f>
        <v>45108</v>
      </c>
      <c r="AW5" s="10">
        <f>IF('1-SETUP'!$Q54="DAILY",AV5+'1-SETUP'!$V54,IF('1-SETUP'!$Q54="WEEKLY",AV5+'1-SETUP'!$V54*7,IF('1-SETUP'!$Q54="MONTHLY",EDATE(AV5,'1-SETUP'!$V54),IF('1-SETUP'!$Q54="YEARLY",EDATE(AV5,12*'1-SETUP'!$V54),""))))</f>
        <v>45139</v>
      </c>
      <c r="AX5" s="10">
        <f>IF('1-SETUP'!$Q54="DAILY",AW5+'1-SETUP'!$V54,IF('1-SETUP'!$Q54="WEEKLY",AW5+'1-SETUP'!$V54*7,IF('1-SETUP'!$Q54="MONTHLY",EDATE(AW5,'1-SETUP'!$V54),IF('1-SETUP'!$Q54="YEARLY",EDATE(AW5,12*'1-SETUP'!$V54),""))))</f>
        <v>45170</v>
      </c>
      <c r="AY5" s="10">
        <f>IF('1-SETUP'!$Q54="DAILY",AX5+'1-SETUP'!$V54,IF('1-SETUP'!$Q54="WEEKLY",AX5+'1-SETUP'!$V54*7,IF('1-SETUP'!$Q54="MONTHLY",EDATE(AX5,'1-SETUP'!$V54),IF('1-SETUP'!$Q54="YEARLY",EDATE(AX5,12*'1-SETUP'!$V54),""))))</f>
        <v>45200</v>
      </c>
      <c r="AZ5" s="10">
        <f>IF('1-SETUP'!$Q54="DAILY",AY5+'1-SETUP'!$V54,IF('1-SETUP'!$Q54="WEEKLY",AY5+'1-SETUP'!$V54*7,IF('1-SETUP'!$Q54="MONTHLY",EDATE(AY5,'1-SETUP'!$V54),IF('1-SETUP'!$Q54="YEARLY",EDATE(AY5,12*'1-SETUP'!$V54),""))))</f>
        <v>45231</v>
      </c>
      <c r="BA5" s="10">
        <f>IF('1-SETUP'!$Q54="DAILY",AZ5+'1-SETUP'!$V54,IF('1-SETUP'!$Q54="WEEKLY",AZ5+'1-SETUP'!$V54*7,IF('1-SETUP'!$Q54="MONTHLY",EDATE(AZ5,'1-SETUP'!$V54),IF('1-SETUP'!$Q54="YEARLY",EDATE(AZ5,12*'1-SETUP'!$V54),""))))</f>
        <v>45261</v>
      </c>
      <c r="BB5" s="10">
        <f>IF('1-SETUP'!$Q54="DAILY",BA5+'1-SETUP'!$V54,IF('1-SETUP'!$Q54="WEEKLY",BA5+'1-SETUP'!$V54*7,IF('1-SETUP'!$Q54="MONTHLY",EDATE(BA5,'1-SETUP'!$V54),IF('1-SETUP'!$Q54="YEARLY",EDATE(BA5,12*'1-SETUP'!$V54),""))))</f>
        <v>45292</v>
      </c>
      <c r="BC5" s="10">
        <f>IF('1-SETUP'!$Q54="DAILY",BB5+'1-SETUP'!$V54,IF('1-SETUP'!$Q54="WEEKLY",BB5+'1-SETUP'!$V54*7,IF('1-SETUP'!$Q54="MONTHLY",EDATE(BB5,'1-SETUP'!$V54),IF('1-SETUP'!$Q54="YEARLY",EDATE(BB5,12*'1-SETUP'!$V54),""))))</f>
        <v>45323</v>
      </c>
      <c r="BD5" s="10">
        <f>IF('1-SETUP'!$Q54="DAILY",BC5+'1-SETUP'!$V54,IF('1-SETUP'!$Q54="WEEKLY",BC5+'1-SETUP'!$V54*7,IF('1-SETUP'!$Q54="MONTHLY",EDATE(BC5,'1-SETUP'!$V54),IF('1-SETUP'!$Q54="YEARLY",EDATE(BC5,12*'1-SETUP'!$V54),""))))</f>
        <v>45352</v>
      </c>
      <c r="BE5" s="10">
        <f>IF('1-SETUP'!$Q54="DAILY",BD5+'1-SETUP'!$V54,IF('1-SETUP'!$Q54="WEEKLY",BD5+'1-SETUP'!$V54*7,IF('1-SETUP'!$Q54="MONTHLY",EDATE(BD5,'1-SETUP'!$V54),IF('1-SETUP'!$Q54="YEARLY",EDATE(BD5,12*'1-SETUP'!$V54),""))))</f>
        <v>45383</v>
      </c>
      <c r="BF5" s="10">
        <f>IF('1-SETUP'!$Q54="DAILY",BE5+'1-SETUP'!$V54,IF('1-SETUP'!$Q54="WEEKLY",BE5+'1-SETUP'!$V54*7,IF('1-SETUP'!$Q54="MONTHLY",EDATE(BE5,'1-SETUP'!$V54),IF('1-SETUP'!$Q54="YEARLY",EDATE(BE5,12*'1-SETUP'!$V54),""))))</f>
        <v>45413</v>
      </c>
      <c r="BG5" s="10">
        <f>IF('1-SETUP'!$Q54="DAILY",BF5+'1-SETUP'!$V54,IF('1-SETUP'!$Q54="WEEKLY",BF5+'1-SETUP'!$V54*7,IF('1-SETUP'!$Q54="MONTHLY",EDATE(BF5,'1-SETUP'!$V54),IF('1-SETUP'!$Q54="YEARLY",EDATE(BF5,12*'1-SETUP'!$V54),""))))</f>
        <v>45444</v>
      </c>
      <c r="BH5" s="10">
        <f>IF('1-SETUP'!$Q54="DAILY",BG5+'1-SETUP'!$V54,IF('1-SETUP'!$Q54="WEEKLY",BG5+'1-SETUP'!$V54*7,IF('1-SETUP'!$Q54="MONTHLY",EDATE(BG5,'1-SETUP'!$V54),IF('1-SETUP'!$Q54="YEARLY",EDATE(BG5,12*'1-SETUP'!$V54),""))))</f>
        <v>45474</v>
      </c>
      <c r="BI5" s="10">
        <f>IF('1-SETUP'!$Q54="DAILY",BH5+'1-SETUP'!$V54,IF('1-SETUP'!$Q54="WEEKLY",BH5+'1-SETUP'!$V54*7,IF('1-SETUP'!$Q54="MONTHLY",EDATE(BH5,'1-SETUP'!$V54),IF('1-SETUP'!$Q54="YEARLY",EDATE(BH5,12*'1-SETUP'!$V54),""))))</f>
        <v>45505</v>
      </c>
      <c r="BJ5" s="10">
        <f>IF('1-SETUP'!$Q54="DAILY",BI5+'1-SETUP'!$V54,IF('1-SETUP'!$Q54="WEEKLY",BI5+'1-SETUP'!$V54*7,IF('1-SETUP'!$Q54="MONTHLY",EDATE(BI5,'1-SETUP'!$V54),IF('1-SETUP'!$Q54="YEARLY",EDATE(BI5,12*'1-SETUP'!$V54),""))))</f>
        <v>45536</v>
      </c>
      <c r="BK5" s="10">
        <f>IF('1-SETUP'!$Q54="DAILY",BJ5+'1-SETUP'!$V54,IF('1-SETUP'!$Q54="WEEKLY",BJ5+'1-SETUP'!$V54*7,IF('1-SETUP'!$Q54="MONTHLY",EDATE(BJ5,'1-SETUP'!$V54),IF('1-SETUP'!$Q54="YEARLY",EDATE(BJ5,12*'1-SETUP'!$V54),""))))</f>
        <v>45566</v>
      </c>
      <c r="BL5" s="10">
        <f>IF('1-SETUP'!$Q54="DAILY",BK5+'1-SETUP'!$V54,IF('1-SETUP'!$Q54="WEEKLY",BK5+'1-SETUP'!$V54*7,IF('1-SETUP'!$Q54="MONTHLY",EDATE(BK5,'1-SETUP'!$V54),IF('1-SETUP'!$Q54="YEARLY",EDATE(BK5,12*'1-SETUP'!$V54),""))))</f>
        <v>45597</v>
      </c>
      <c r="BM5" s="10">
        <f>IF('1-SETUP'!$Q54="DAILY",BL5+'1-SETUP'!$V54,IF('1-SETUP'!$Q54="WEEKLY",BL5+'1-SETUP'!$V54*7,IF('1-SETUP'!$Q54="MONTHLY",EDATE(BL5,'1-SETUP'!$V54),IF('1-SETUP'!$Q54="YEARLY",EDATE(BL5,12*'1-SETUP'!$V54),""))))</f>
        <v>45627</v>
      </c>
      <c r="BN5" s="10">
        <f>IF('1-SETUP'!$Q54="DAILY",BM5+'1-SETUP'!$V54,IF('1-SETUP'!$Q54="WEEKLY",BM5+'1-SETUP'!$V54*7,IF('1-SETUP'!$Q54="MONTHLY",EDATE(BM5,'1-SETUP'!$V54),IF('1-SETUP'!$Q54="YEARLY",EDATE(BM5,12*'1-SETUP'!$V54),""))))</f>
        <v>45658</v>
      </c>
      <c r="BO5" s="10">
        <f>IF('1-SETUP'!$Q54="DAILY",BN5+'1-SETUP'!$V54,IF('1-SETUP'!$Q54="WEEKLY",BN5+'1-SETUP'!$V54*7,IF('1-SETUP'!$Q54="MONTHLY",EDATE(BN5,'1-SETUP'!$V54),IF('1-SETUP'!$Q54="YEARLY",EDATE(BN5,12*'1-SETUP'!$V54),""))))</f>
        <v>45689</v>
      </c>
      <c r="BP5" s="10">
        <f>IF('1-SETUP'!$Q54="DAILY",BO5+'1-SETUP'!$V54,IF('1-SETUP'!$Q54="WEEKLY",BO5+'1-SETUP'!$V54*7,IF('1-SETUP'!$Q54="MONTHLY",EDATE(BO5,'1-SETUP'!$V54),IF('1-SETUP'!$Q54="YEARLY",EDATE(BO5,12*'1-SETUP'!$V54),""))))</f>
        <v>45717</v>
      </c>
      <c r="BQ5" s="10">
        <f>IF('1-SETUP'!$Q54="DAILY",BP5+'1-SETUP'!$V54,IF('1-SETUP'!$Q54="WEEKLY",BP5+'1-SETUP'!$V54*7,IF('1-SETUP'!$Q54="MONTHLY",EDATE(BP5,'1-SETUP'!$V54),IF('1-SETUP'!$Q54="YEARLY",EDATE(BP5,12*'1-SETUP'!$V54),""))))</f>
        <v>45748</v>
      </c>
      <c r="BR5" s="10">
        <f>IF('1-SETUP'!$Q54="DAILY",BQ5+'1-SETUP'!$V54,IF('1-SETUP'!$Q54="WEEKLY",BQ5+'1-SETUP'!$V54*7,IF('1-SETUP'!$Q54="MONTHLY",EDATE(BQ5,'1-SETUP'!$V54),IF('1-SETUP'!$Q54="YEARLY",EDATE(BQ5,12*'1-SETUP'!$V54),""))))</f>
        <v>45778</v>
      </c>
      <c r="BS5" s="10">
        <f>IF('1-SETUP'!$Q54="DAILY",BR5+'1-SETUP'!$V54,IF('1-SETUP'!$Q54="WEEKLY",BR5+'1-SETUP'!$V54*7,IF('1-SETUP'!$Q54="MONTHLY",EDATE(BR5,'1-SETUP'!$V54),IF('1-SETUP'!$Q54="YEARLY",EDATE(BR5,12*'1-SETUP'!$V54),""))))</f>
        <v>45809</v>
      </c>
      <c r="BT5" s="10">
        <f>IF('1-SETUP'!$Q54="DAILY",BS5+'1-SETUP'!$V54,IF('1-SETUP'!$Q54="WEEKLY",BS5+'1-SETUP'!$V54*7,IF('1-SETUP'!$Q54="MONTHLY",EDATE(BS5,'1-SETUP'!$V54),IF('1-SETUP'!$Q54="YEARLY",EDATE(BS5,12*'1-SETUP'!$V54),""))))</f>
        <v>45839</v>
      </c>
      <c r="BU5" s="10">
        <f>IF('1-SETUP'!$Q54="DAILY",BT5+'1-SETUP'!$V54,IF('1-SETUP'!$Q54="WEEKLY",BT5+'1-SETUP'!$V54*7,IF('1-SETUP'!$Q54="MONTHLY",EDATE(BT5,'1-SETUP'!$V54),IF('1-SETUP'!$Q54="YEARLY",EDATE(BT5,12*'1-SETUP'!$V54),""))))</f>
        <v>45870</v>
      </c>
      <c r="BV5" s="10">
        <f>IF('1-SETUP'!$Q54="DAILY",BU5+'1-SETUP'!$V54,IF('1-SETUP'!$Q54="WEEKLY",BU5+'1-SETUP'!$V54*7,IF('1-SETUP'!$Q54="MONTHLY",EDATE(BU5,'1-SETUP'!$V54),IF('1-SETUP'!$Q54="YEARLY",EDATE(BU5,12*'1-SETUP'!$V54),""))))</f>
        <v>45901</v>
      </c>
      <c r="BW5" s="10">
        <f>IF('1-SETUP'!$Q54="DAILY",BV5+'1-SETUP'!$V54,IF('1-SETUP'!$Q54="WEEKLY",BV5+'1-SETUP'!$V54*7,IF('1-SETUP'!$Q54="MONTHLY",EDATE(BV5,'1-SETUP'!$V54),IF('1-SETUP'!$Q54="YEARLY",EDATE(BV5,12*'1-SETUP'!$V54),""))))</f>
        <v>45931</v>
      </c>
      <c r="BX5" s="10">
        <f>IF('1-SETUP'!$Q54="DAILY",BW5+'1-SETUP'!$V54,IF('1-SETUP'!$Q54="WEEKLY",BW5+'1-SETUP'!$V54*7,IF('1-SETUP'!$Q54="MONTHLY",EDATE(BW5,'1-SETUP'!$V54),IF('1-SETUP'!$Q54="YEARLY",EDATE(BW5,12*'1-SETUP'!$V54),""))))</f>
        <v>45962</v>
      </c>
      <c r="BY5" s="10">
        <f>IF('1-SETUP'!$Q54="DAILY",BX5+'1-SETUP'!$V54,IF('1-SETUP'!$Q54="WEEKLY",BX5+'1-SETUP'!$V54*7,IF('1-SETUP'!$Q54="MONTHLY",EDATE(BX5,'1-SETUP'!$V54),IF('1-SETUP'!$Q54="YEARLY",EDATE(BX5,12*'1-SETUP'!$V54),""))))</f>
        <v>45992</v>
      </c>
      <c r="BZ5" s="10">
        <f>IF('1-SETUP'!$Q54="DAILY",BY5+'1-SETUP'!$V54,IF('1-SETUP'!$Q54="WEEKLY",BY5+'1-SETUP'!$V54*7,IF('1-SETUP'!$Q54="MONTHLY",EDATE(BY5,'1-SETUP'!$V54),IF('1-SETUP'!$Q54="YEARLY",EDATE(BY5,12*'1-SETUP'!$V54),""))))</f>
        <v>46023</v>
      </c>
      <c r="CA5" s="10">
        <f>IF('1-SETUP'!$Q54="DAILY",BZ5+'1-SETUP'!$V54,IF('1-SETUP'!$Q54="WEEKLY",BZ5+'1-SETUP'!$V54*7,IF('1-SETUP'!$Q54="MONTHLY",EDATE(BZ5,'1-SETUP'!$V54),IF('1-SETUP'!$Q54="YEARLY",EDATE(BZ5,12*'1-SETUP'!$V54),""))))</f>
        <v>46054</v>
      </c>
      <c r="CB5" s="10">
        <f>IF('1-SETUP'!$Q54="DAILY",CA5+'1-SETUP'!$V54,IF('1-SETUP'!$Q54="WEEKLY",CA5+'1-SETUP'!$V54*7,IF('1-SETUP'!$Q54="MONTHLY",EDATE(CA5,'1-SETUP'!$V54),IF('1-SETUP'!$Q54="YEARLY",EDATE(CA5,12*'1-SETUP'!$V54),""))))</f>
        <v>46082</v>
      </c>
      <c r="CC5" s="10">
        <f>IF('1-SETUP'!$Q54="DAILY",CB5+'1-SETUP'!$V54,IF('1-SETUP'!$Q54="WEEKLY",CB5+'1-SETUP'!$V54*7,IF('1-SETUP'!$Q54="MONTHLY",EDATE(CB5,'1-SETUP'!$V54),IF('1-SETUP'!$Q54="YEARLY",EDATE(CB5,12*'1-SETUP'!$V54),""))))</f>
        <v>46113</v>
      </c>
      <c r="CD5" s="10">
        <f>IF('1-SETUP'!$Q54="DAILY",CC5+'1-SETUP'!$V54,IF('1-SETUP'!$Q54="WEEKLY",CC5+'1-SETUP'!$V54*7,IF('1-SETUP'!$Q54="MONTHLY",EDATE(CC5,'1-SETUP'!$V54),IF('1-SETUP'!$Q54="YEARLY",EDATE(CC5,12*'1-SETUP'!$V54),""))))</f>
        <v>46143</v>
      </c>
      <c r="CE5" s="10">
        <f>IF('1-SETUP'!$Q54="DAILY",CD5+'1-SETUP'!$V54,IF('1-SETUP'!$Q54="WEEKLY",CD5+'1-SETUP'!$V54*7,IF('1-SETUP'!$Q54="MONTHLY",EDATE(CD5,'1-SETUP'!$V54),IF('1-SETUP'!$Q54="YEARLY",EDATE(CD5,12*'1-SETUP'!$V54),""))))</f>
        <v>46174</v>
      </c>
      <c r="CF5" s="10">
        <f>IF('1-SETUP'!$Q54="DAILY",CE5+'1-SETUP'!$V54,IF('1-SETUP'!$Q54="WEEKLY",CE5+'1-SETUP'!$V54*7,IF('1-SETUP'!$Q54="MONTHLY",EDATE(CE5,'1-SETUP'!$V54),IF('1-SETUP'!$Q54="YEARLY",EDATE(CE5,12*'1-SETUP'!$V54),""))))</f>
        <v>46204</v>
      </c>
      <c r="CG5" s="10">
        <f>IF('1-SETUP'!$Q54="DAILY",CF5+'1-SETUP'!$V54,IF('1-SETUP'!$Q54="WEEKLY",CF5+'1-SETUP'!$V54*7,IF('1-SETUP'!$Q54="MONTHLY",EDATE(CF5,'1-SETUP'!$V54),IF('1-SETUP'!$Q54="YEARLY",EDATE(CF5,12*'1-SETUP'!$V54),""))))</f>
        <v>46235</v>
      </c>
      <c r="CH5" s="10">
        <f>IF('1-SETUP'!$Q54="DAILY",CG5+'1-SETUP'!$V54,IF('1-SETUP'!$Q54="WEEKLY",CG5+'1-SETUP'!$V54*7,IF('1-SETUP'!$Q54="MONTHLY",EDATE(CG5,'1-SETUP'!$V54),IF('1-SETUP'!$Q54="YEARLY",EDATE(CG5,12*'1-SETUP'!$V54),""))))</f>
        <v>46266</v>
      </c>
      <c r="CI5" s="10">
        <f>IF('1-SETUP'!$Q54="DAILY",CH5+'1-SETUP'!$V54,IF('1-SETUP'!$Q54="WEEKLY",CH5+'1-SETUP'!$V54*7,IF('1-SETUP'!$Q54="MONTHLY",EDATE(CH5,'1-SETUP'!$V54),IF('1-SETUP'!$Q54="YEARLY",EDATE(CH5,12*'1-SETUP'!$V54),""))))</f>
        <v>46296</v>
      </c>
      <c r="CJ5" s="10">
        <f>IF('1-SETUP'!$Q54="DAILY",CI5+'1-SETUP'!$V54,IF('1-SETUP'!$Q54="WEEKLY",CI5+'1-SETUP'!$V54*7,IF('1-SETUP'!$Q54="MONTHLY",EDATE(CI5,'1-SETUP'!$V54),IF('1-SETUP'!$Q54="YEARLY",EDATE(CI5,12*'1-SETUP'!$V54),""))))</f>
        <v>46327</v>
      </c>
      <c r="CK5" s="10">
        <f>IF('1-SETUP'!$Q54="DAILY",CJ5+'1-SETUP'!$V54,IF('1-SETUP'!$Q54="WEEKLY",CJ5+'1-SETUP'!$V54*7,IF('1-SETUP'!$Q54="MONTHLY",EDATE(CJ5,'1-SETUP'!$V54),IF('1-SETUP'!$Q54="YEARLY",EDATE(CJ5,12*'1-SETUP'!$V54),""))))</f>
        <v>46357</v>
      </c>
      <c r="CL5" s="10">
        <f>IF('1-SETUP'!$Q54="DAILY",CK5+'1-SETUP'!$V54,IF('1-SETUP'!$Q54="WEEKLY",CK5+'1-SETUP'!$V54*7,IF('1-SETUP'!$Q54="MONTHLY",EDATE(CK5,'1-SETUP'!$V54),IF('1-SETUP'!$Q54="YEARLY",EDATE(CK5,12*'1-SETUP'!$V54),""))))</f>
        <v>46388</v>
      </c>
      <c r="CM5" s="10">
        <f>IF('1-SETUP'!$Q54="DAILY",CL5+'1-SETUP'!$V54,IF('1-SETUP'!$Q54="WEEKLY",CL5+'1-SETUP'!$V54*7,IF('1-SETUP'!$Q54="MONTHLY",EDATE(CL5,'1-SETUP'!$V54),IF('1-SETUP'!$Q54="YEARLY",EDATE(CL5,12*'1-SETUP'!$V54),""))))</f>
        <v>46419</v>
      </c>
      <c r="CN5" s="10">
        <f>IF('1-SETUP'!$Q54="DAILY",CM5+'1-SETUP'!$V54,IF('1-SETUP'!$Q54="WEEKLY",CM5+'1-SETUP'!$V54*7,IF('1-SETUP'!$Q54="MONTHLY",EDATE(CM5,'1-SETUP'!$V54),IF('1-SETUP'!$Q54="YEARLY",EDATE(CM5,12*'1-SETUP'!$V54),""))))</f>
        <v>46447</v>
      </c>
      <c r="CO5" s="10">
        <f>IF('1-SETUP'!$Q54="DAILY",CN5+'1-SETUP'!$V54,IF('1-SETUP'!$Q54="WEEKLY",CN5+'1-SETUP'!$V54*7,IF('1-SETUP'!$Q54="MONTHLY",EDATE(CN5,'1-SETUP'!$V54),IF('1-SETUP'!$Q54="YEARLY",EDATE(CN5,12*'1-SETUP'!$V54),""))))</f>
        <v>46478</v>
      </c>
      <c r="CP5" s="10">
        <f>IF('1-SETUP'!$Q54="DAILY",CO5+'1-SETUP'!$V54,IF('1-SETUP'!$Q54="WEEKLY",CO5+'1-SETUP'!$V54*7,IF('1-SETUP'!$Q54="MONTHLY",EDATE(CO5,'1-SETUP'!$V54),IF('1-SETUP'!$Q54="YEARLY",EDATE(CO5,12*'1-SETUP'!$V54),""))))</f>
        <v>46508</v>
      </c>
      <c r="CQ5" s="10">
        <f>IF('1-SETUP'!$Q54="DAILY",CP5+'1-SETUP'!$V54,IF('1-SETUP'!$Q54="WEEKLY",CP5+'1-SETUP'!$V54*7,IF('1-SETUP'!$Q54="MONTHLY",EDATE(CP5,'1-SETUP'!$V54),IF('1-SETUP'!$Q54="YEARLY",EDATE(CP5,12*'1-SETUP'!$V54),""))))</f>
        <v>46539</v>
      </c>
      <c r="CR5" s="10">
        <f>IF('1-SETUP'!$Q54="DAILY",CQ5+'1-SETUP'!$V54,IF('1-SETUP'!$Q54="WEEKLY",CQ5+'1-SETUP'!$V54*7,IF('1-SETUP'!$Q54="MONTHLY",EDATE(CQ5,'1-SETUP'!$V54),IF('1-SETUP'!$Q54="YEARLY",EDATE(CQ5,12*'1-SETUP'!$V54),""))))</f>
        <v>46569</v>
      </c>
      <c r="CS5" s="10">
        <f>IF('1-SETUP'!$Q54="DAILY",CR5+'1-SETUP'!$V54,IF('1-SETUP'!$Q54="WEEKLY",CR5+'1-SETUP'!$V54*7,IF('1-SETUP'!$Q54="MONTHLY",EDATE(CR5,'1-SETUP'!$V54),IF('1-SETUP'!$Q54="YEARLY",EDATE(CR5,12*'1-SETUP'!$V54),""))))</f>
        <v>46600</v>
      </c>
      <c r="CT5" s="10">
        <f>IF('1-SETUP'!$Q54="DAILY",CS5+'1-SETUP'!$V54,IF('1-SETUP'!$Q54="WEEKLY",CS5+'1-SETUP'!$V54*7,IF('1-SETUP'!$Q54="MONTHLY",EDATE(CS5,'1-SETUP'!$V54),IF('1-SETUP'!$Q54="YEARLY",EDATE(CS5,12*'1-SETUP'!$V54),""))))</f>
        <v>46631</v>
      </c>
      <c r="CU5" s="10">
        <f>IF('1-SETUP'!$Q54="DAILY",CT5+'1-SETUP'!$V54,IF('1-SETUP'!$Q54="WEEKLY",CT5+'1-SETUP'!$V54*7,IF('1-SETUP'!$Q54="MONTHLY",EDATE(CT5,'1-SETUP'!$V54),IF('1-SETUP'!$Q54="YEARLY",EDATE(CT5,12*'1-SETUP'!$V54),""))))</f>
        <v>46661</v>
      </c>
      <c r="CV5" s="10">
        <f>IF('1-SETUP'!$Q54="DAILY",CU5+'1-SETUP'!$V54,IF('1-SETUP'!$Q54="WEEKLY",CU5+'1-SETUP'!$V54*7,IF('1-SETUP'!$Q54="MONTHLY",EDATE(CU5,'1-SETUP'!$V54),IF('1-SETUP'!$Q54="YEARLY",EDATE(CU5,12*'1-SETUP'!$V54),""))))</f>
        <v>46692</v>
      </c>
      <c r="CW5" s="10">
        <f>IF('1-SETUP'!$Q54="DAILY",CV5+'1-SETUP'!$V54,IF('1-SETUP'!$Q54="WEEKLY",CV5+'1-SETUP'!$V54*7,IF('1-SETUP'!$Q54="MONTHLY",EDATE(CV5,'1-SETUP'!$V54),IF('1-SETUP'!$Q54="YEARLY",EDATE(CV5,12*'1-SETUP'!$V54),""))))</f>
        <v>46722</v>
      </c>
      <c r="CX5" s="10">
        <f>IF('1-SETUP'!$Q54="DAILY",CW5+'1-SETUP'!$V54,IF('1-SETUP'!$Q54="WEEKLY",CW5+'1-SETUP'!$V54*7,IF('1-SETUP'!$Q54="MONTHLY",EDATE(CW5,'1-SETUP'!$V54),IF('1-SETUP'!$Q54="YEARLY",EDATE(CW5,12*'1-SETUP'!$V54),""))))</f>
        <v>46753</v>
      </c>
      <c r="CY5" s="10">
        <f>IF('1-SETUP'!$Q54="DAILY",CX5+'1-SETUP'!$V54,IF('1-SETUP'!$Q54="WEEKLY",CX5+'1-SETUP'!$V54*7,IF('1-SETUP'!$Q54="MONTHLY",EDATE(CX5,'1-SETUP'!$V54),IF('1-SETUP'!$Q54="YEARLY",EDATE(CX5,12*'1-SETUP'!$V54),""))))</f>
        <v>46784</v>
      </c>
      <c r="CZ5" s="10">
        <f>IF('1-SETUP'!$Q54="DAILY",CY5+'1-SETUP'!$V54,IF('1-SETUP'!$Q54="WEEKLY",CY5+'1-SETUP'!$V54*7,IF('1-SETUP'!$Q54="MONTHLY",EDATE(CY5,'1-SETUP'!$V54),IF('1-SETUP'!$Q54="YEARLY",EDATE(CY5,12*'1-SETUP'!$V54),""))))</f>
        <v>46813</v>
      </c>
      <c r="DA5" s="10">
        <f>IF('1-SETUP'!$Q54="DAILY",CZ5+'1-SETUP'!$V54,IF('1-SETUP'!$Q54="WEEKLY",CZ5+'1-SETUP'!$V54*7,IF('1-SETUP'!$Q54="MONTHLY",EDATE(CZ5,'1-SETUP'!$V54),IF('1-SETUP'!$Q54="YEARLY",EDATE(CZ5,12*'1-SETUP'!$V54),""))))</f>
        <v>46844</v>
      </c>
      <c r="DB5" s="10">
        <f>IF('1-SETUP'!$Q54="DAILY",DA5+'1-SETUP'!$V54,IF('1-SETUP'!$Q54="WEEKLY",DA5+'1-SETUP'!$V54*7,IF('1-SETUP'!$Q54="MONTHLY",EDATE(DA5,'1-SETUP'!$V54),IF('1-SETUP'!$Q54="YEARLY",EDATE(DA5,12*'1-SETUP'!$V54),""))))</f>
        <v>46874</v>
      </c>
      <c r="DC5" s="10">
        <f>IF('1-SETUP'!$Q54="DAILY",DB5+'1-SETUP'!$V54,IF('1-SETUP'!$Q54="WEEKLY",DB5+'1-SETUP'!$V54*7,IF('1-SETUP'!$Q54="MONTHLY",EDATE(DB5,'1-SETUP'!$V54),IF('1-SETUP'!$Q54="YEARLY",EDATE(DB5,12*'1-SETUP'!$V54),""))))</f>
        <v>46905</v>
      </c>
      <c r="DD5" s="10">
        <f>IF('1-SETUP'!$Q54="DAILY",DC5+'1-SETUP'!$V54,IF('1-SETUP'!$Q54="WEEKLY",DC5+'1-SETUP'!$V54*7,IF('1-SETUP'!$Q54="MONTHLY",EDATE(DC5,'1-SETUP'!$V54),IF('1-SETUP'!$Q54="YEARLY",EDATE(DC5,12*'1-SETUP'!$V54),""))))</f>
        <v>46935</v>
      </c>
      <c r="DE5" s="10">
        <f>IF('1-SETUP'!$Q54="DAILY",DD5+'1-SETUP'!$V54,IF('1-SETUP'!$Q54="WEEKLY",DD5+'1-SETUP'!$V54*7,IF('1-SETUP'!$Q54="MONTHLY",EDATE(DD5,'1-SETUP'!$V54),IF('1-SETUP'!$Q54="YEARLY",EDATE(DD5,12*'1-SETUP'!$V54),""))))</f>
        <v>46966</v>
      </c>
      <c r="DF5" s="10">
        <f>IF('1-SETUP'!$Q54="DAILY",DE5+'1-SETUP'!$V54,IF('1-SETUP'!$Q54="WEEKLY",DE5+'1-SETUP'!$V54*7,IF('1-SETUP'!$Q54="MONTHLY",EDATE(DE5,'1-SETUP'!$V54),IF('1-SETUP'!$Q54="YEARLY",EDATE(DE5,12*'1-SETUP'!$V54),""))))</f>
        <v>46997</v>
      </c>
      <c r="DG5" s="10">
        <f>IF('1-SETUP'!$Q54="DAILY",DF5+'1-SETUP'!$V54,IF('1-SETUP'!$Q54="WEEKLY",DF5+'1-SETUP'!$V54*7,IF('1-SETUP'!$Q54="MONTHLY",EDATE(DF5,'1-SETUP'!$V54),IF('1-SETUP'!$Q54="YEARLY",EDATE(DF5,12*'1-SETUP'!$V54),""))))</f>
        <v>47027</v>
      </c>
      <c r="DH5" s="10">
        <f>IF('1-SETUP'!$Q54="DAILY",DG5+'1-SETUP'!$V54,IF('1-SETUP'!$Q54="WEEKLY",DG5+'1-SETUP'!$V54*7,IF('1-SETUP'!$Q54="MONTHLY",EDATE(DG5,'1-SETUP'!$V54),IF('1-SETUP'!$Q54="YEARLY",EDATE(DG5,12*'1-SETUP'!$V54),""))))</f>
        <v>47058</v>
      </c>
      <c r="DI5" s="10">
        <f>IF('1-SETUP'!$Q54="DAILY",DH5+'1-SETUP'!$V54,IF('1-SETUP'!$Q54="WEEKLY",DH5+'1-SETUP'!$V54*7,IF('1-SETUP'!$Q54="MONTHLY",EDATE(DH5,'1-SETUP'!$V54),IF('1-SETUP'!$Q54="YEARLY",EDATE(DH5,12*'1-SETUP'!$V54),""))))</f>
        <v>47088</v>
      </c>
      <c r="DJ5" s="10">
        <f>IF('1-SETUP'!$Q54="DAILY",DI5+'1-SETUP'!$V54,IF('1-SETUP'!$Q54="WEEKLY",DI5+'1-SETUP'!$V54*7,IF('1-SETUP'!$Q54="MONTHLY",EDATE(DI5,'1-SETUP'!$V54),IF('1-SETUP'!$Q54="YEARLY",EDATE(DI5,12*'1-SETUP'!$V54),""))))</f>
        <v>47119</v>
      </c>
      <c r="DK5" s="10">
        <f>IF('1-SETUP'!$Q54="DAILY",DJ5+'1-SETUP'!$V54,IF('1-SETUP'!$Q54="WEEKLY",DJ5+'1-SETUP'!$V54*7,IF('1-SETUP'!$Q54="MONTHLY",EDATE(DJ5,'1-SETUP'!$V54),IF('1-SETUP'!$Q54="YEARLY",EDATE(DJ5,12*'1-SETUP'!$V54),""))))</f>
        <v>47150</v>
      </c>
      <c r="DL5" s="10">
        <f>IF('1-SETUP'!$Q54="DAILY",DK5+'1-SETUP'!$V54,IF('1-SETUP'!$Q54="WEEKLY",DK5+'1-SETUP'!$V54*7,IF('1-SETUP'!$Q54="MONTHLY",EDATE(DK5,'1-SETUP'!$V54),IF('1-SETUP'!$Q54="YEARLY",EDATE(DK5,12*'1-SETUP'!$V54),""))))</f>
        <v>47178</v>
      </c>
      <c r="DM5" s="10">
        <f>IF('1-SETUP'!$Q54="DAILY",DL5+'1-SETUP'!$V54,IF('1-SETUP'!$Q54="WEEKLY",DL5+'1-SETUP'!$V54*7,IF('1-SETUP'!$Q54="MONTHLY",EDATE(DL5,'1-SETUP'!$V54),IF('1-SETUP'!$Q54="YEARLY",EDATE(DL5,12*'1-SETUP'!$V54),""))))</f>
        <v>47209</v>
      </c>
      <c r="DN5" s="10">
        <f>IF('1-SETUP'!$Q54="DAILY",DM5+'1-SETUP'!$V54,IF('1-SETUP'!$Q54="WEEKLY",DM5+'1-SETUP'!$V54*7,IF('1-SETUP'!$Q54="MONTHLY",EDATE(DM5,'1-SETUP'!$V54),IF('1-SETUP'!$Q54="YEARLY",EDATE(DM5,12*'1-SETUP'!$V54),""))))</f>
        <v>47239</v>
      </c>
      <c r="DO5" s="10">
        <f>IF('1-SETUP'!$Q54="DAILY",DN5+'1-SETUP'!$V54,IF('1-SETUP'!$Q54="WEEKLY",DN5+'1-SETUP'!$V54*7,IF('1-SETUP'!$Q54="MONTHLY",EDATE(DN5,'1-SETUP'!$V54),IF('1-SETUP'!$Q54="YEARLY",EDATE(DN5,12*'1-SETUP'!$V54),""))))</f>
        <v>47270</v>
      </c>
      <c r="DP5" s="10">
        <f>IF('1-SETUP'!$Q54="DAILY",DO5+'1-SETUP'!$V54,IF('1-SETUP'!$Q54="WEEKLY",DO5+'1-SETUP'!$V54*7,IF('1-SETUP'!$Q54="MONTHLY",EDATE(DO5,'1-SETUP'!$V54),IF('1-SETUP'!$Q54="YEARLY",EDATE(DO5,12*'1-SETUP'!$V54),""))))</f>
        <v>47300</v>
      </c>
      <c r="DQ5" s="10">
        <f>IF('1-SETUP'!$Q54="DAILY",DP5+'1-SETUP'!$V54,IF('1-SETUP'!$Q54="WEEKLY",DP5+'1-SETUP'!$V54*7,IF('1-SETUP'!$Q54="MONTHLY",EDATE(DP5,'1-SETUP'!$V54),IF('1-SETUP'!$Q54="YEARLY",EDATE(DP5,12*'1-SETUP'!$V54),""))))</f>
        <v>47331</v>
      </c>
      <c r="DR5" s="10">
        <f>IF('1-SETUP'!$Q54="DAILY",DQ5+'1-SETUP'!$V54,IF('1-SETUP'!$Q54="WEEKLY",DQ5+'1-SETUP'!$V54*7,IF('1-SETUP'!$Q54="MONTHLY",EDATE(DQ5,'1-SETUP'!$V54),IF('1-SETUP'!$Q54="YEARLY",EDATE(DQ5,12*'1-SETUP'!$V54),""))))</f>
        <v>47362</v>
      </c>
      <c r="DS5" s="10">
        <f>IF('1-SETUP'!$Q54="DAILY",DR5+'1-SETUP'!$V54,IF('1-SETUP'!$Q54="WEEKLY",DR5+'1-SETUP'!$V54*7,IF('1-SETUP'!$Q54="MONTHLY",EDATE(DR5,'1-SETUP'!$V54),IF('1-SETUP'!$Q54="YEARLY",EDATE(DR5,12*'1-SETUP'!$V54),""))))</f>
        <v>47392</v>
      </c>
      <c r="DT5" s="10">
        <f>IF('1-SETUP'!$Q54="DAILY",DS5+'1-SETUP'!$V54,IF('1-SETUP'!$Q54="WEEKLY",DS5+'1-SETUP'!$V54*7,IF('1-SETUP'!$Q54="MONTHLY",EDATE(DS5,'1-SETUP'!$V54),IF('1-SETUP'!$Q54="YEARLY",EDATE(DS5,12*'1-SETUP'!$V54),""))))</f>
        <v>47423</v>
      </c>
      <c r="DU5" s="10">
        <f>IF('1-SETUP'!$Q54="DAILY",DT5+'1-SETUP'!$V54,IF('1-SETUP'!$Q54="WEEKLY",DT5+'1-SETUP'!$V54*7,IF('1-SETUP'!$Q54="MONTHLY",EDATE(DT5,'1-SETUP'!$V54),IF('1-SETUP'!$Q54="YEARLY",EDATE(DT5,12*'1-SETUP'!$V54),""))))</f>
        <v>47453</v>
      </c>
      <c r="DV5" s="10">
        <f>IF('1-SETUP'!$Q54="DAILY",DU5+'1-SETUP'!$V54,IF('1-SETUP'!$Q54="WEEKLY",DU5+'1-SETUP'!$V54*7,IF('1-SETUP'!$Q54="MONTHLY",EDATE(DU5,'1-SETUP'!$V54),IF('1-SETUP'!$Q54="YEARLY",EDATE(DU5,12*'1-SETUP'!$V54),""))))</f>
        <v>47484</v>
      </c>
      <c r="DW5" s="10">
        <f>IF('1-SETUP'!$Q54="DAILY",DV5+'1-SETUP'!$V54,IF('1-SETUP'!$Q54="WEEKLY",DV5+'1-SETUP'!$V54*7,IF('1-SETUP'!$Q54="MONTHLY",EDATE(DV5,'1-SETUP'!$V54),IF('1-SETUP'!$Q54="YEARLY",EDATE(DV5,12*'1-SETUP'!$V54),""))))</f>
        <v>47515</v>
      </c>
      <c r="DX5" s="10">
        <f>IF('1-SETUP'!$Q54="DAILY",DW5+'1-SETUP'!$V54,IF('1-SETUP'!$Q54="WEEKLY",DW5+'1-SETUP'!$V54*7,IF('1-SETUP'!$Q54="MONTHLY",EDATE(DW5,'1-SETUP'!$V54),IF('1-SETUP'!$Q54="YEARLY",EDATE(DW5,12*'1-SETUP'!$V54),""))))</f>
        <v>47543</v>
      </c>
      <c r="DY5" s="10">
        <f>IF('1-SETUP'!$Q54="DAILY",DX5+'1-SETUP'!$V54,IF('1-SETUP'!$Q54="WEEKLY",DX5+'1-SETUP'!$V54*7,IF('1-SETUP'!$Q54="MONTHLY",EDATE(DX5,'1-SETUP'!$V54),IF('1-SETUP'!$Q54="YEARLY",EDATE(DX5,12*'1-SETUP'!$V54),""))))</f>
        <v>47574</v>
      </c>
      <c r="DZ5" s="10">
        <f>IF('1-SETUP'!$Q54="DAILY",DY5+'1-SETUP'!$V54,IF('1-SETUP'!$Q54="WEEKLY",DY5+'1-SETUP'!$V54*7,IF('1-SETUP'!$Q54="MONTHLY",EDATE(DY5,'1-SETUP'!$V54),IF('1-SETUP'!$Q54="YEARLY",EDATE(DY5,12*'1-SETUP'!$V54),""))))</f>
        <v>47604</v>
      </c>
      <c r="EA5" s="10">
        <f>IF('1-SETUP'!$Q54="DAILY",DZ5+'1-SETUP'!$V54,IF('1-SETUP'!$Q54="WEEKLY",DZ5+'1-SETUP'!$V54*7,IF('1-SETUP'!$Q54="MONTHLY",EDATE(DZ5,'1-SETUP'!$V54),IF('1-SETUP'!$Q54="YEARLY",EDATE(DZ5,12*'1-SETUP'!$V54),""))))</f>
        <v>47635</v>
      </c>
      <c r="EB5" s="10">
        <f>IF('1-SETUP'!$Q54="DAILY",EA5+'1-SETUP'!$V54,IF('1-SETUP'!$Q54="WEEKLY",EA5+'1-SETUP'!$V54*7,IF('1-SETUP'!$Q54="MONTHLY",EDATE(EA5,'1-SETUP'!$V54),IF('1-SETUP'!$Q54="YEARLY",EDATE(EA5,12*'1-SETUP'!$V54),""))))</f>
        <v>47665</v>
      </c>
      <c r="EC5" s="10">
        <f>IF('1-SETUP'!$Q54="DAILY",EB5+'1-SETUP'!$V54,IF('1-SETUP'!$Q54="WEEKLY",EB5+'1-SETUP'!$V54*7,IF('1-SETUP'!$Q54="MONTHLY",EDATE(EB5,'1-SETUP'!$V54),IF('1-SETUP'!$Q54="YEARLY",EDATE(EB5,12*'1-SETUP'!$V54),""))))</f>
        <v>47696</v>
      </c>
      <c r="ED5" s="10">
        <f>IF('1-SETUP'!$Q54="DAILY",EC5+'1-SETUP'!$V54,IF('1-SETUP'!$Q54="WEEKLY",EC5+'1-SETUP'!$V54*7,IF('1-SETUP'!$Q54="MONTHLY",EDATE(EC5,'1-SETUP'!$V54),IF('1-SETUP'!$Q54="YEARLY",EDATE(EC5,12*'1-SETUP'!$V54),""))))</f>
        <v>47727</v>
      </c>
      <c r="EE5" s="10">
        <f>IF('1-SETUP'!$Q54="DAILY",ED5+'1-SETUP'!$V54,IF('1-SETUP'!$Q54="WEEKLY",ED5+'1-SETUP'!$V54*7,IF('1-SETUP'!$Q54="MONTHLY",EDATE(ED5,'1-SETUP'!$V54),IF('1-SETUP'!$Q54="YEARLY",EDATE(ED5,12*'1-SETUP'!$V54),""))))</f>
        <v>47757</v>
      </c>
      <c r="EF5" s="10">
        <f>IF('1-SETUP'!$Q54="DAILY",EE5+'1-SETUP'!$V54,IF('1-SETUP'!$Q54="WEEKLY",EE5+'1-SETUP'!$V54*7,IF('1-SETUP'!$Q54="MONTHLY",EDATE(EE5,'1-SETUP'!$V54),IF('1-SETUP'!$Q54="YEARLY",EDATE(EE5,12*'1-SETUP'!$V54),""))))</f>
        <v>47788</v>
      </c>
      <c r="EG5" s="10">
        <f>IF('1-SETUP'!$Q54="DAILY",EF5+'1-SETUP'!$V54,IF('1-SETUP'!$Q54="WEEKLY",EF5+'1-SETUP'!$V54*7,IF('1-SETUP'!$Q54="MONTHLY",EDATE(EF5,'1-SETUP'!$V54),IF('1-SETUP'!$Q54="YEARLY",EDATE(EF5,12*'1-SETUP'!$V54),""))))</f>
        <v>47818</v>
      </c>
      <c r="EH5" s="10">
        <f>IF('1-SETUP'!$Q54="DAILY",EG5+'1-SETUP'!$V54,IF('1-SETUP'!$Q54="WEEKLY",EG5+'1-SETUP'!$V54*7,IF('1-SETUP'!$Q54="MONTHLY",EDATE(EG5,'1-SETUP'!$V54),IF('1-SETUP'!$Q54="YEARLY",EDATE(EG5,12*'1-SETUP'!$V54),""))))</f>
        <v>47849</v>
      </c>
      <c r="EI5" s="10">
        <f>IF('1-SETUP'!$Q54="DAILY",EH5+'1-SETUP'!$V54,IF('1-SETUP'!$Q54="WEEKLY",EH5+'1-SETUP'!$V54*7,IF('1-SETUP'!$Q54="MONTHLY",EDATE(EH5,'1-SETUP'!$V54),IF('1-SETUP'!$Q54="YEARLY",EDATE(EH5,12*'1-SETUP'!$V54),""))))</f>
        <v>47880</v>
      </c>
      <c r="EJ5" s="10">
        <f>IF('1-SETUP'!$Q54="DAILY",EI5+'1-SETUP'!$V54,IF('1-SETUP'!$Q54="WEEKLY",EI5+'1-SETUP'!$V54*7,IF('1-SETUP'!$Q54="MONTHLY",EDATE(EI5,'1-SETUP'!$V54),IF('1-SETUP'!$Q54="YEARLY",EDATE(EI5,12*'1-SETUP'!$V54),""))))</f>
        <v>47908</v>
      </c>
      <c r="EK5" s="10">
        <f>IF('1-SETUP'!$Q54="DAILY",EJ5+'1-SETUP'!$V54,IF('1-SETUP'!$Q54="WEEKLY",EJ5+'1-SETUP'!$V54*7,IF('1-SETUP'!$Q54="MONTHLY",EDATE(EJ5,'1-SETUP'!$V54),IF('1-SETUP'!$Q54="YEARLY",EDATE(EJ5,12*'1-SETUP'!$V54),""))))</f>
        <v>47939</v>
      </c>
      <c r="EL5" s="10">
        <f>IF('1-SETUP'!$Q54="DAILY",EK5+'1-SETUP'!$V54,IF('1-SETUP'!$Q54="WEEKLY",EK5+'1-SETUP'!$V54*7,IF('1-SETUP'!$Q54="MONTHLY",EDATE(EK5,'1-SETUP'!$V54),IF('1-SETUP'!$Q54="YEARLY",EDATE(EK5,12*'1-SETUP'!$V54),""))))</f>
        <v>47969</v>
      </c>
      <c r="EM5" s="10">
        <f>IF('1-SETUP'!$Q54="DAILY",EL5+'1-SETUP'!$V54,IF('1-SETUP'!$Q54="WEEKLY",EL5+'1-SETUP'!$V54*7,IF('1-SETUP'!$Q54="MONTHLY",EDATE(EL5,'1-SETUP'!$V54),IF('1-SETUP'!$Q54="YEARLY",EDATE(EL5,12*'1-SETUP'!$V54),""))))</f>
        <v>48000</v>
      </c>
      <c r="EN5" s="10">
        <f>IF('1-SETUP'!$Q54="DAILY",EM5+'1-SETUP'!$V54,IF('1-SETUP'!$Q54="WEEKLY",EM5+'1-SETUP'!$V54*7,IF('1-SETUP'!$Q54="MONTHLY",EDATE(EM5,'1-SETUP'!$V54),IF('1-SETUP'!$Q54="YEARLY",EDATE(EM5,12*'1-SETUP'!$V54),""))))</f>
        <v>48030</v>
      </c>
      <c r="EO5" s="10">
        <f>IF('1-SETUP'!$Q54="DAILY",EN5+'1-SETUP'!$V54,IF('1-SETUP'!$Q54="WEEKLY",EN5+'1-SETUP'!$V54*7,IF('1-SETUP'!$Q54="MONTHLY",EDATE(EN5,'1-SETUP'!$V54),IF('1-SETUP'!$Q54="YEARLY",EDATE(EN5,12*'1-SETUP'!$V54),""))))</f>
        <v>48061</v>
      </c>
      <c r="EP5" s="10">
        <f>IF('1-SETUP'!$Q54="DAILY",EO5+'1-SETUP'!$V54,IF('1-SETUP'!$Q54="WEEKLY",EO5+'1-SETUP'!$V54*7,IF('1-SETUP'!$Q54="MONTHLY",EDATE(EO5,'1-SETUP'!$V54),IF('1-SETUP'!$Q54="YEARLY",EDATE(EO5,12*'1-SETUP'!$V54),""))))</f>
        <v>48092</v>
      </c>
      <c r="EQ5" s="10">
        <f>IF('1-SETUP'!$Q54="DAILY",EP5+'1-SETUP'!$V54,IF('1-SETUP'!$Q54="WEEKLY",EP5+'1-SETUP'!$V54*7,IF('1-SETUP'!$Q54="MONTHLY",EDATE(EP5,'1-SETUP'!$V54),IF('1-SETUP'!$Q54="YEARLY",EDATE(EP5,12*'1-SETUP'!$V54),""))))</f>
        <v>48122</v>
      </c>
      <c r="ER5" s="10">
        <f>IF('1-SETUP'!$Q54="DAILY",EQ5+'1-SETUP'!$V54,IF('1-SETUP'!$Q54="WEEKLY",EQ5+'1-SETUP'!$V54*7,IF('1-SETUP'!$Q54="MONTHLY",EDATE(EQ5,'1-SETUP'!$V54),IF('1-SETUP'!$Q54="YEARLY",EDATE(EQ5,12*'1-SETUP'!$V54),""))))</f>
        <v>48153</v>
      </c>
      <c r="ES5" s="10">
        <f>IF('1-SETUP'!$Q54="DAILY",ER5+'1-SETUP'!$V54,IF('1-SETUP'!$Q54="WEEKLY",ER5+'1-SETUP'!$V54*7,IF('1-SETUP'!$Q54="MONTHLY",EDATE(ER5,'1-SETUP'!$V54),IF('1-SETUP'!$Q54="YEARLY",EDATE(ER5,12*'1-SETUP'!$V54),""))))</f>
        <v>48183</v>
      </c>
      <c r="ET5" s="10">
        <f>IF('1-SETUP'!$Q54="DAILY",ES5+'1-SETUP'!$V54,IF('1-SETUP'!$Q54="WEEKLY",ES5+'1-SETUP'!$V54*7,IF('1-SETUP'!$Q54="MONTHLY",EDATE(ES5,'1-SETUP'!$V54),IF('1-SETUP'!$Q54="YEARLY",EDATE(ES5,12*'1-SETUP'!$V54),""))))</f>
        <v>48214</v>
      </c>
      <c r="EU5" s="10">
        <f>IF('1-SETUP'!$Q54="DAILY",ET5+'1-SETUP'!$V54,IF('1-SETUP'!$Q54="WEEKLY",ET5+'1-SETUP'!$V54*7,IF('1-SETUP'!$Q54="MONTHLY",EDATE(ET5,'1-SETUP'!$V54),IF('1-SETUP'!$Q54="YEARLY",EDATE(ET5,12*'1-SETUP'!$V54),""))))</f>
        <v>48245</v>
      </c>
      <c r="EV5" s="10">
        <f>IF('1-SETUP'!$Q54="DAILY",EU5+'1-SETUP'!$V54,IF('1-SETUP'!$Q54="WEEKLY",EU5+'1-SETUP'!$V54*7,IF('1-SETUP'!$Q54="MONTHLY",EDATE(EU5,'1-SETUP'!$V54),IF('1-SETUP'!$Q54="YEARLY",EDATE(EU5,12*'1-SETUP'!$V54),""))))</f>
        <v>48274</v>
      </c>
      <c r="EW5" s="10">
        <f>IF('1-SETUP'!$Q54="DAILY",EV5+'1-SETUP'!$V54,IF('1-SETUP'!$Q54="WEEKLY",EV5+'1-SETUP'!$V54*7,IF('1-SETUP'!$Q54="MONTHLY",EDATE(EV5,'1-SETUP'!$V54),IF('1-SETUP'!$Q54="YEARLY",EDATE(EV5,12*'1-SETUP'!$V54),""))))</f>
        <v>48305</v>
      </c>
      <c r="EX5" s="10">
        <f>IF('1-SETUP'!$Q54="DAILY",EW5+'1-SETUP'!$V54,IF('1-SETUP'!$Q54="WEEKLY",EW5+'1-SETUP'!$V54*7,IF('1-SETUP'!$Q54="MONTHLY",EDATE(EW5,'1-SETUP'!$V54),IF('1-SETUP'!$Q54="YEARLY",EDATE(EW5,12*'1-SETUP'!$V54),""))))</f>
        <v>48335</v>
      </c>
      <c r="EY5" s="10">
        <f>IF('1-SETUP'!$Q54="DAILY",EX5+'1-SETUP'!$V54,IF('1-SETUP'!$Q54="WEEKLY",EX5+'1-SETUP'!$V54*7,IF('1-SETUP'!$Q54="MONTHLY",EDATE(EX5,'1-SETUP'!$V54),IF('1-SETUP'!$Q54="YEARLY",EDATE(EX5,12*'1-SETUP'!$V54),""))))</f>
        <v>48366</v>
      </c>
      <c r="EZ5" s="10">
        <f>IF('1-SETUP'!$Q54="DAILY",EY5+'1-SETUP'!$V54,IF('1-SETUP'!$Q54="WEEKLY",EY5+'1-SETUP'!$V54*7,IF('1-SETUP'!$Q54="MONTHLY",EDATE(EY5,'1-SETUP'!$V54),IF('1-SETUP'!$Q54="YEARLY",EDATE(EY5,12*'1-SETUP'!$V54),""))))</f>
        <v>48396</v>
      </c>
      <c r="FA5" s="10">
        <f>IF('1-SETUP'!$Q54="DAILY",EZ5+'1-SETUP'!$V54,IF('1-SETUP'!$Q54="WEEKLY",EZ5+'1-SETUP'!$V54*7,IF('1-SETUP'!$Q54="MONTHLY",EDATE(EZ5,'1-SETUP'!$V54),IF('1-SETUP'!$Q54="YEARLY",EDATE(EZ5,12*'1-SETUP'!$V54),""))))</f>
        <v>48427</v>
      </c>
      <c r="FB5" s="10">
        <f>IF('1-SETUP'!$Q54="DAILY",FA5+'1-SETUP'!$V54,IF('1-SETUP'!$Q54="WEEKLY",FA5+'1-SETUP'!$V54*7,IF('1-SETUP'!$Q54="MONTHLY",EDATE(FA5,'1-SETUP'!$V54),IF('1-SETUP'!$Q54="YEARLY",EDATE(FA5,12*'1-SETUP'!$V54),""))))</f>
        <v>48458</v>
      </c>
      <c r="FC5" s="10">
        <f>IF('1-SETUP'!$Q54="DAILY",FB5+'1-SETUP'!$V54,IF('1-SETUP'!$Q54="WEEKLY",FB5+'1-SETUP'!$V54*7,IF('1-SETUP'!$Q54="MONTHLY",EDATE(FB5,'1-SETUP'!$V54),IF('1-SETUP'!$Q54="YEARLY",EDATE(FB5,12*'1-SETUP'!$V54),""))))</f>
        <v>48488</v>
      </c>
      <c r="FD5" s="10">
        <f>IF('1-SETUP'!$Q54="DAILY",FC5+'1-SETUP'!$V54,IF('1-SETUP'!$Q54="WEEKLY",FC5+'1-SETUP'!$V54*7,IF('1-SETUP'!$Q54="MONTHLY",EDATE(FC5,'1-SETUP'!$V54),IF('1-SETUP'!$Q54="YEARLY",EDATE(FC5,12*'1-SETUP'!$V54),""))))</f>
        <v>48519</v>
      </c>
      <c r="FE5" s="10">
        <f>IF('1-SETUP'!$Q54="DAILY",FD5+'1-SETUP'!$V54,IF('1-SETUP'!$Q54="WEEKLY",FD5+'1-SETUP'!$V54*7,IF('1-SETUP'!$Q54="MONTHLY",EDATE(FD5,'1-SETUP'!$V54),IF('1-SETUP'!$Q54="YEARLY",EDATE(FD5,12*'1-SETUP'!$V54),""))))</f>
        <v>48549</v>
      </c>
      <c r="FF5" s="10">
        <f>IF('1-SETUP'!$Q54="DAILY",FE5+'1-SETUP'!$V54,IF('1-SETUP'!$Q54="WEEKLY",FE5+'1-SETUP'!$V54*7,IF('1-SETUP'!$Q54="MONTHLY",EDATE(FE5,'1-SETUP'!$V54),IF('1-SETUP'!$Q54="YEARLY",EDATE(FE5,12*'1-SETUP'!$V54),""))))</f>
        <v>48580</v>
      </c>
      <c r="FG5" s="10">
        <f>IF('1-SETUP'!$Q54="DAILY",FF5+'1-SETUP'!$V54,IF('1-SETUP'!$Q54="WEEKLY",FF5+'1-SETUP'!$V54*7,IF('1-SETUP'!$Q54="MONTHLY",EDATE(FF5,'1-SETUP'!$V54),IF('1-SETUP'!$Q54="YEARLY",EDATE(FF5,12*'1-SETUP'!$V54),""))))</f>
        <v>48611</v>
      </c>
      <c r="FH5" s="10">
        <f>IF('1-SETUP'!$Q54="DAILY",FG5+'1-SETUP'!$V54,IF('1-SETUP'!$Q54="WEEKLY",FG5+'1-SETUP'!$V54*7,IF('1-SETUP'!$Q54="MONTHLY",EDATE(FG5,'1-SETUP'!$V54),IF('1-SETUP'!$Q54="YEARLY",EDATE(FG5,12*'1-SETUP'!$V54),""))))</f>
        <v>48639</v>
      </c>
      <c r="FI5" s="10">
        <f>IF('1-SETUP'!$Q54="DAILY",FH5+'1-SETUP'!$V54,IF('1-SETUP'!$Q54="WEEKLY",FH5+'1-SETUP'!$V54*7,IF('1-SETUP'!$Q54="MONTHLY",EDATE(FH5,'1-SETUP'!$V54),IF('1-SETUP'!$Q54="YEARLY",EDATE(FH5,12*'1-SETUP'!$V54),""))))</f>
        <v>48670</v>
      </c>
      <c r="FJ5" s="10">
        <f>IF('1-SETUP'!$Q54="DAILY",FI5+'1-SETUP'!$V54,IF('1-SETUP'!$Q54="WEEKLY",FI5+'1-SETUP'!$V54*7,IF('1-SETUP'!$Q54="MONTHLY",EDATE(FI5,'1-SETUP'!$V54),IF('1-SETUP'!$Q54="YEARLY",EDATE(FI5,12*'1-SETUP'!$V54),""))))</f>
        <v>48700</v>
      </c>
      <c r="FK5" s="10">
        <f>IF('1-SETUP'!$Q54="DAILY",FJ5+'1-SETUP'!$V54,IF('1-SETUP'!$Q54="WEEKLY",FJ5+'1-SETUP'!$V54*7,IF('1-SETUP'!$Q54="MONTHLY",EDATE(FJ5,'1-SETUP'!$V54),IF('1-SETUP'!$Q54="YEARLY",EDATE(FJ5,12*'1-SETUP'!$V54),""))))</f>
        <v>48731</v>
      </c>
      <c r="FL5" s="10">
        <f>IF('1-SETUP'!$Q54="DAILY",FK5+'1-SETUP'!$V54,IF('1-SETUP'!$Q54="WEEKLY",FK5+'1-SETUP'!$V54*7,IF('1-SETUP'!$Q54="MONTHLY",EDATE(FK5,'1-SETUP'!$V54),IF('1-SETUP'!$Q54="YEARLY",EDATE(FK5,12*'1-SETUP'!$V54),""))))</f>
        <v>48761</v>
      </c>
      <c r="FM5" s="10">
        <f>IF('1-SETUP'!$Q54="DAILY",FL5+'1-SETUP'!$V54,IF('1-SETUP'!$Q54="WEEKLY",FL5+'1-SETUP'!$V54*7,IF('1-SETUP'!$Q54="MONTHLY",EDATE(FL5,'1-SETUP'!$V54),IF('1-SETUP'!$Q54="YEARLY",EDATE(FL5,12*'1-SETUP'!$V54),""))))</f>
        <v>48792</v>
      </c>
      <c r="FN5" s="10">
        <f>IF('1-SETUP'!$Q54="DAILY",FM5+'1-SETUP'!$V54,IF('1-SETUP'!$Q54="WEEKLY",FM5+'1-SETUP'!$V54*7,IF('1-SETUP'!$Q54="MONTHLY",EDATE(FM5,'1-SETUP'!$V54),IF('1-SETUP'!$Q54="YEARLY",EDATE(FM5,12*'1-SETUP'!$V54),""))))</f>
        <v>48823</v>
      </c>
      <c r="FO5" s="10">
        <f>IF('1-SETUP'!$Q54="DAILY",FN5+'1-SETUP'!$V54,IF('1-SETUP'!$Q54="WEEKLY",FN5+'1-SETUP'!$V54*7,IF('1-SETUP'!$Q54="MONTHLY",EDATE(FN5,'1-SETUP'!$V54),IF('1-SETUP'!$Q54="YEARLY",EDATE(FN5,12*'1-SETUP'!$V54),""))))</f>
        <v>48853</v>
      </c>
      <c r="FP5" s="10">
        <f>IF('1-SETUP'!$Q54="DAILY",FO5+'1-SETUP'!$V54,IF('1-SETUP'!$Q54="WEEKLY",FO5+'1-SETUP'!$V54*7,IF('1-SETUP'!$Q54="MONTHLY",EDATE(FO5,'1-SETUP'!$V54),IF('1-SETUP'!$Q54="YEARLY",EDATE(FO5,12*'1-SETUP'!$V54),""))))</f>
        <v>48884</v>
      </c>
      <c r="FQ5" s="10">
        <f>IF('1-SETUP'!$Q54="DAILY",FP5+'1-SETUP'!$V54,IF('1-SETUP'!$Q54="WEEKLY",FP5+'1-SETUP'!$V54*7,IF('1-SETUP'!$Q54="MONTHLY",EDATE(FP5,'1-SETUP'!$V54),IF('1-SETUP'!$Q54="YEARLY",EDATE(FP5,12*'1-SETUP'!$V54),""))))</f>
        <v>48914</v>
      </c>
      <c r="FR5" s="10">
        <f>IF('1-SETUP'!$Q54="DAILY",FQ5+'1-SETUP'!$V54,IF('1-SETUP'!$Q54="WEEKLY",FQ5+'1-SETUP'!$V54*7,IF('1-SETUP'!$Q54="MONTHLY",EDATE(FQ5,'1-SETUP'!$V54),IF('1-SETUP'!$Q54="YEARLY",EDATE(FQ5,12*'1-SETUP'!$V54),""))))</f>
        <v>48945</v>
      </c>
      <c r="FS5" s="10">
        <f>IF('1-SETUP'!$Q54="DAILY",FR5+'1-SETUP'!$V54,IF('1-SETUP'!$Q54="WEEKLY",FR5+'1-SETUP'!$V54*7,IF('1-SETUP'!$Q54="MONTHLY",EDATE(FR5,'1-SETUP'!$V54),IF('1-SETUP'!$Q54="YEARLY",EDATE(FR5,12*'1-SETUP'!$V54),""))))</f>
        <v>48976</v>
      </c>
      <c r="FT5" s="10">
        <f>IF('1-SETUP'!$Q54="DAILY",FS5+'1-SETUP'!$V54,IF('1-SETUP'!$Q54="WEEKLY",FS5+'1-SETUP'!$V54*7,IF('1-SETUP'!$Q54="MONTHLY",EDATE(FS5,'1-SETUP'!$V54),IF('1-SETUP'!$Q54="YEARLY",EDATE(FS5,12*'1-SETUP'!$V54),""))))</f>
        <v>49004</v>
      </c>
      <c r="FU5" s="10">
        <f>IF('1-SETUP'!$Q54="DAILY",FT5+'1-SETUP'!$V54,IF('1-SETUP'!$Q54="WEEKLY",FT5+'1-SETUP'!$V54*7,IF('1-SETUP'!$Q54="MONTHLY",EDATE(FT5,'1-SETUP'!$V54),IF('1-SETUP'!$Q54="YEARLY",EDATE(FT5,12*'1-SETUP'!$V54),""))))</f>
        <v>49035</v>
      </c>
      <c r="FV5" s="10">
        <f>IF('1-SETUP'!$Q54="DAILY",FU5+'1-SETUP'!$V54,IF('1-SETUP'!$Q54="WEEKLY",FU5+'1-SETUP'!$V54*7,IF('1-SETUP'!$Q54="MONTHLY",EDATE(FU5,'1-SETUP'!$V54),IF('1-SETUP'!$Q54="YEARLY",EDATE(FU5,12*'1-SETUP'!$V54),""))))</f>
        <v>49065</v>
      </c>
      <c r="FW5" s="10">
        <f>IF('1-SETUP'!$Q54="DAILY",FV5+'1-SETUP'!$V54,IF('1-SETUP'!$Q54="WEEKLY",FV5+'1-SETUP'!$V54*7,IF('1-SETUP'!$Q54="MONTHLY",EDATE(FV5,'1-SETUP'!$V54),IF('1-SETUP'!$Q54="YEARLY",EDATE(FV5,12*'1-SETUP'!$V54),""))))</f>
        <v>49096</v>
      </c>
      <c r="FX5" s="10">
        <f>IF('1-SETUP'!$Q54="DAILY",FW5+'1-SETUP'!$V54,IF('1-SETUP'!$Q54="WEEKLY",FW5+'1-SETUP'!$V54*7,IF('1-SETUP'!$Q54="MONTHLY",EDATE(FW5,'1-SETUP'!$V54),IF('1-SETUP'!$Q54="YEARLY",EDATE(FW5,12*'1-SETUP'!$V54),""))))</f>
        <v>49126</v>
      </c>
      <c r="FY5" s="10">
        <f>IF('1-SETUP'!$Q54="DAILY",FX5+'1-SETUP'!$V54,IF('1-SETUP'!$Q54="WEEKLY",FX5+'1-SETUP'!$V54*7,IF('1-SETUP'!$Q54="MONTHLY",EDATE(FX5,'1-SETUP'!$V54),IF('1-SETUP'!$Q54="YEARLY",EDATE(FX5,12*'1-SETUP'!$V54),""))))</f>
        <v>49157</v>
      </c>
      <c r="FZ5" s="10">
        <f>IF('1-SETUP'!$Q54="DAILY",FY5+'1-SETUP'!$V54,IF('1-SETUP'!$Q54="WEEKLY",FY5+'1-SETUP'!$V54*7,IF('1-SETUP'!$Q54="MONTHLY",EDATE(FY5,'1-SETUP'!$V54),IF('1-SETUP'!$Q54="YEARLY",EDATE(FY5,12*'1-SETUP'!$V54),""))))</f>
        <v>49188</v>
      </c>
      <c r="GA5" s="10">
        <f>IF('1-SETUP'!$Q54="DAILY",FZ5+'1-SETUP'!$V54,IF('1-SETUP'!$Q54="WEEKLY",FZ5+'1-SETUP'!$V54*7,IF('1-SETUP'!$Q54="MONTHLY",EDATE(FZ5,'1-SETUP'!$V54),IF('1-SETUP'!$Q54="YEARLY",EDATE(FZ5,12*'1-SETUP'!$V54),""))))</f>
        <v>49218</v>
      </c>
      <c r="GB5" s="10">
        <f>IF('1-SETUP'!$Q54="DAILY",GA5+'1-SETUP'!$V54,IF('1-SETUP'!$Q54="WEEKLY",GA5+'1-SETUP'!$V54*7,IF('1-SETUP'!$Q54="MONTHLY",EDATE(GA5,'1-SETUP'!$V54),IF('1-SETUP'!$Q54="YEARLY",EDATE(GA5,12*'1-SETUP'!$V54),""))))</f>
        <v>49249</v>
      </c>
      <c r="GC5" s="10">
        <f>IF('1-SETUP'!$Q54="DAILY",GB5+'1-SETUP'!$V54,IF('1-SETUP'!$Q54="WEEKLY",GB5+'1-SETUP'!$V54*7,IF('1-SETUP'!$Q54="MONTHLY",EDATE(GB5,'1-SETUP'!$V54),IF('1-SETUP'!$Q54="YEARLY",EDATE(GB5,12*'1-SETUP'!$V54),""))))</f>
        <v>49279</v>
      </c>
      <c r="GD5" s="10">
        <f>IF('1-SETUP'!$Q54="DAILY",GC5+'1-SETUP'!$V54,IF('1-SETUP'!$Q54="WEEKLY",GC5+'1-SETUP'!$V54*7,IF('1-SETUP'!$Q54="MONTHLY",EDATE(GC5,'1-SETUP'!$V54),IF('1-SETUP'!$Q54="YEARLY",EDATE(GC5,12*'1-SETUP'!$V54),""))))</f>
        <v>49310</v>
      </c>
      <c r="GE5" s="10">
        <f>IF('1-SETUP'!$Q54="DAILY",GD5+'1-SETUP'!$V54,IF('1-SETUP'!$Q54="WEEKLY",GD5+'1-SETUP'!$V54*7,IF('1-SETUP'!$Q54="MONTHLY",EDATE(GD5,'1-SETUP'!$V54),IF('1-SETUP'!$Q54="YEARLY",EDATE(GD5,12*'1-SETUP'!$V54),""))))</f>
        <v>49341</v>
      </c>
      <c r="GF5" s="10">
        <f>IF('1-SETUP'!$Q54="DAILY",GE5+'1-SETUP'!$V54,IF('1-SETUP'!$Q54="WEEKLY",GE5+'1-SETUP'!$V54*7,IF('1-SETUP'!$Q54="MONTHLY",EDATE(GE5,'1-SETUP'!$V54),IF('1-SETUP'!$Q54="YEARLY",EDATE(GE5,12*'1-SETUP'!$V54),""))))</f>
        <v>49369</v>
      </c>
      <c r="GG5" s="10">
        <f>IF('1-SETUP'!$Q54="DAILY",GF5+'1-SETUP'!$V54,IF('1-SETUP'!$Q54="WEEKLY",GF5+'1-SETUP'!$V54*7,IF('1-SETUP'!$Q54="MONTHLY",EDATE(GF5,'1-SETUP'!$V54),IF('1-SETUP'!$Q54="YEARLY",EDATE(GF5,12*'1-SETUP'!$V54),""))))</f>
        <v>49400</v>
      </c>
      <c r="GH5" s="10">
        <f>IF('1-SETUP'!$Q54="DAILY",GG5+'1-SETUP'!$V54,IF('1-SETUP'!$Q54="WEEKLY",GG5+'1-SETUP'!$V54*7,IF('1-SETUP'!$Q54="MONTHLY",EDATE(GG5,'1-SETUP'!$V54),IF('1-SETUP'!$Q54="YEARLY",EDATE(GG5,12*'1-SETUP'!$V54),""))))</f>
        <v>49430</v>
      </c>
      <c r="GI5" s="10">
        <f>IF('1-SETUP'!$Q54="DAILY",GH5+'1-SETUP'!$V54,IF('1-SETUP'!$Q54="WEEKLY",GH5+'1-SETUP'!$V54*7,IF('1-SETUP'!$Q54="MONTHLY",EDATE(GH5,'1-SETUP'!$V54),IF('1-SETUP'!$Q54="YEARLY",EDATE(GH5,12*'1-SETUP'!$V54),""))))</f>
        <v>49461</v>
      </c>
      <c r="GJ5" s="10">
        <f>IF('1-SETUP'!$Q54="DAILY",GI5+'1-SETUP'!$V54,IF('1-SETUP'!$Q54="WEEKLY",GI5+'1-SETUP'!$V54*7,IF('1-SETUP'!$Q54="MONTHLY",EDATE(GI5,'1-SETUP'!$V54),IF('1-SETUP'!$Q54="YEARLY",EDATE(GI5,12*'1-SETUP'!$V54),""))))</f>
        <v>49491</v>
      </c>
      <c r="GK5" s="10">
        <f>IF('1-SETUP'!$Q54="DAILY",GJ5+'1-SETUP'!$V54,IF('1-SETUP'!$Q54="WEEKLY",GJ5+'1-SETUP'!$V54*7,IF('1-SETUP'!$Q54="MONTHLY",EDATE(GJ5,'1-SETUP'!$V54),IF('1-SETUP'!$Q54="YEARLY",EDATE(GJ5,12*'1-SETUP'!$V54),""))))</f>
        <v>49522</v>
      </c>
      <c r="GL5" s="10">
        <f>IF('1-SETUP'!$Q54="DAILY",GK5+'1-SETUP'!$V54,IF('1-SETUP'!$Q54="WEEKLY",GK5+'1-SETUP'!$V54*7,IF('1-SETUP'!$Q54="MONTHLY",EDATE(GK5,'1-SETUP'!$V54),IF('1-SETUP'!$Q54="YEARLY",EDATE(GK5,12*'1-SETUP'!$V54),""))))</f>
        <v>49553</v>
      </c>
      <c r="GM5" s="10">
        <f>IF('1-SETUP'!$Q54="DAILY",GL5+'1-SETUP'!$V54,IF('1-SETUP'!$Q54="WEEKLY",GL5+'1-SETUP'!$V54*7,IF('1-SETUP'!$Q54="MONTHLY",EDATE(GL5,'1-SETUP'!$V54),IF('1-SETUP'!$Q54="YEARLY",EDATE(GL5,12*'1-SETUP'!$V54),""))))</f>
        <v>49583</v>
      </c>
      <c r="GN5" s="10">
        <f>IF('1-SETUP'!$Q54="DAILY",GM5+'1-SETUP'!$V54,IF('1-SETUP'!$Q54="WEEKLY",GM5+'1-SETUP'!$V54*7,IF('1-SETUP'!$Q54="MONTHLY",EDATE(GM5,'1-SETUP'!$V54),IF('1-SETUP'!$Q54="YEARLY",EDATE(GM5,12*'1-SETUP'!$V54),""))))</f>
        <v>49614</v>
      </c>
      <c r="GO5" s="10">
        <f>IF('1-SETUP'!$Q54="DAILY",GN5+'1-SETUP'!$V54,IF('1-SETUP'!$Q54="WEEKLY",GN5+'1-SETUP'!$V54*7,IF('1-SETUP'!$Q54="MONTHLY",EDATE(GN5,'1-SETUP'!$V54),IF('1-SETUP'!$Q54="YEARLY",EDATE(GN5,12*'1-SETUP'!$V54),""))))</f>
        <v>49644</v>
      </c>
      <c r="GP5" s="10">
        <f>IF('1-SETUP'!$Q54="DAILY",GO5+'1-SETUP'!$V54,IF('1-SETUP'!$Q54="WEEKLY",GO5+'1-SETUP'!$V54*7,IF('1-SETUP'!$Q54="MONTHLY",EDATE(GO5,'1-SETUP'!$V54),IF('1-SETUP'!$Q54="YEARLY",EDATE(GO5,12*'1-SETUP'!$V54),""))))</f>
        <v>49675</v>
      </c>
      <c r="GQ5" s="10">
        <f>IF('1-SETUP'!$Q54="DAILY",GP5+'1-SETUP'!$V54,IF('1-SETUP'!$Q54="WEEKLY",GP5+'1-SETUP'!$V54*7,IF('1-SETUP'!$Q54="MONTHLY",EDATE(GP5,'1-SETUP'!$V54),IF('1-SETUP'!$Q54="YEARLY",EDATE(GP5,12*'1-SETUP'!$V54),""))))</f>
        <v>49706</v>
      </c>
      <c r="GR5" s="10">
        <f>IF('1-SETUP'!$Q54="DAILY",GQ5+'1-SETUP'!$V54,IF('1-SETUP'!$Q54="WEEKLY",GQ5+'1-SETUP'!$V54*7,IF('1-SETUP'!$Q54="MONTHLY",EDATE(GQ5,'1-SETUP'!$V54),IF('1-SETUP'!$Q54="YEARLY",EDATE(GQ5,12*'1-SETUP'!$V54),""))))</f>
        <v>49735</v>
      </c>
      <c r="GS5" s="10">
        <f>IF('1-SETUP'!$Q54="DAILY",GR5+'1-SETUP'!$V54,IF('1-SETUP'!$Q54="WEEKLY",GR5+'1-SETUP'!$V54*7,IF('1-SETUP'!$Q54="MONTHLY",EDATE(GR5,'1-SETUP'!$V54),IF('1-SETUP'!$Q54="YEARLY",EDATE(GR5,12*'1-SETUP'!$V54),""))))</f>
        <v>49766</v>
      </c>
      <c r="GT5" s="10">
        <f>IF('1-SETUP'!$Q54="DAILY",GS5+'1-SETUP'!$V54,IF('1-SETUP'!$Q54="WEEKLY",GS5+'1-SETUP'!$V54*7,IF('1-SETUP'!$Q54="MONTHLY",EDATE(GS5,'1-SETUP'!$V54),IF('1-SETUP'!$Q54="YEARLY",EDATE(GS5,12*'1-SETUP'!$V54),""))))</f>
        <v>49796</v>
      </c>
      <c r="GU5" s="10">
        <f>IF('1-SETUP'!$Q54="DAILY",GT5+'1-SETUP'!$V54,IF('1-SETUP'!$Q54="WEEKLY",GT5+'1-SETUP'!$V54*7,IF('1-SETUP'!$Q54="MONTHLY",EDATE(GT5,'1-SETUP'!$V54),IF('1-SETUP'!$Q54="YEARLY",EDATE(GT5,12*'1-SETUP'!$V54),""))))</f>
        <v>49827</v>
      </c>
      <c r="GV5" s="10">
        <f>IF('1-SETUP'!$Q54="DAILY",GU5+'1-SETUP'!$V54,IF('1-SETUP'!$Q54="WEEKLY",GU5+'1-SETUP'!$V54*7,IF('1-SETUP'!$Q54="MONTHLY",EDATE(GU5,'1-SETUP'!$V54),IF('1-SETUP'!$Q54="YEARLY",EDATE(GU5,12*'1-SETUP'!$V54),""))))</f>
        <v>49857</v>
      </c>
      <c r="GW5" s="10">
        <f>IF('1-SETUP'!$Q54="DAILY",GV5+'1-SETUP'!$V54,IF('1-SETUP'!$Q54="WEEKLY",GV5+'1-SETUP'!$V54*7,IF('1-SETUP'!$Q54="MONTHLY",EDATE(GV5,'1-SETUP'!$V54),IF('1-SETUP'!$Q54="YEARLY",EDATE(GV5,12*'1-SETUP'!$V54),""))))</f>
        <v>49888</v>
      </c>
      <c r="GX5" s="10">
        <f>IF('1-SETUP'!$Q54="DAILY",GW5+'1-SETUP'!$V54,IF('1-SETUP'!$Q54="WEEKLY",GW5+'1-SETUP'!$V54*7,IF('1-SETUP'!$Q54="MONTHLY",EDATE(GW5,'1-SETUP'!$V54),IF('1-SETUP'!$Q54="YEARLY",EDATE(GW5,12*'1-SETUP'!$V54),""))))</f>
        <v>49919</v>
      </c>
      <c r="GY5" s="10">
        <f>IF('1-SETUP'!$Q54="DAILY",GX5+'1-SETUP'!$V54,IF('1-SETUP'!$Q54="WEEKLY",GX5+'1-SETUP'!$V54*7,IF('1-SETUP'!$Q54="MONTHLY",EDATE(GX5,'1-SETUP'!$V54),IF('1-SETUP'!$Q54="YEARLY",EDATE(GX5,12*'1-SETUP'!$V54),""))))</f>
        <v>49949</v>
      </c>
      <c r="GZ5" s="10">
        <f>IF('1-SETUP'!$Q54="DAILY",GY5+'1-SETUP'!$V54,IF('1-SETUP'!$Q54="WEEKLY",GY5+'1-SETUP'!$V54*7,IF('1-SETUP'!$Q54="MONTHLY",EDATE(GY5,'1-SETUP'!$V54),IF('1-SETUP'!$Q54="YEARLY",EDATE(GY5,12*'1-SETUP'!$V54),""))))</f>
        <v>49980</v>
      </c>
      <c r="HA5" s="10">
        <f>IF('1-SETUP'!$Q54="DAILY",GZ5+'1-SETUP'!$V54,IF('1-SETUP'!$Q54="WEEKLY",GZ5+'1-SETUP'!$V54*7,IF('1-SETUP'!$Q54="MONTHLY",EDATE(GZ5,'1-SETUP'!$V54),IF('1-SETUP'!$Q54="YEARLY",EDATE(GZ5,12*'1-SETUP'!$V54),""))))</f>
        <v>50010</v>
      </c>
      <c r="HB5" s="10">
        <f>IF('1-SETUP'!$Q54="DAILY",HA5+'1-SETUP'!$V54,IF('1-SETUP'!$Q54="WEEKLY",HA5+'1-SETUP'!$V54*7,IF('1-SETUP'!$Q54="MONTHLY",EDATE(HA5,'1-SETUP'!$V54),IF('1-SETUP'!$Q54="YEARLY",EDATE(HA5,12*'1-SETUP'!$V54),""))))</f>
        <v>50041</v>
      </c>
      <c r="HC5" s="10">
        <f>IF('1-SETUP'!$Q54="DAILY",HB5+'1-SETUP'!$V54,IF('1-SETUP'!$Q54="WEEKLY",HB5+'1-SETUP'!$V54*7,IF('1-SETUP'!$Q54="MONTHLY",EDATE(HB5,'1-SETUP'!$V54),IF('1-SETUP'!$Q54="YEARLY",EDATE(HB5,12*'1-SETUP'!$V54),""))))</f>
        <v>50072</v>
      </c>
      <c r="HD5" s="10">
        <f>IF('1-SETUP'!$Q54="DAILY",HC5+'1-SETUP'!$V54,IF('1-SETUP'!$Q54="WEEKLY",HC5+'1-SETUP'!$V54*7,IF('1-SETUP'!$Q54="MONTHLY",EDATE(HC5,'1-SETUP'!$V54),IF('1-SETUP'!$Q54="YEARLY",EDATE(HC5,12*'1-SETUP'!$V54),""))))</f>
        <v>50100</v>
      </c>
      <c r="HE5" s="10">
        <f>IF('1-SETUP'!$Q54="DAILY",HD5+'1-SETUP'!$V54,IF('1-SETUP'!$Q54="WEEKLY",HD5+'1-SETUP'!$V54*7,IF('1-SETUP'!$Q54="MONTHLY",EDATE(HD5,'1-SETUP'!$V54),IF('1-SETUP'!$Q54="YEARLY",EDATE(HD5,12*'1-SETUP'!$V54),""))))</f>
        <v>50131</v>
      </c>
      <c r="HF5" s="10">
        <f>IF('1-SETUP'!$Q54="DAILY",HE5+'1-SETUP'!$V54,IF('1-SETUP'!$Q54="WEEKLY",HE5+'1-SETUP'!$V54*7,IF('1-SETUP'!$Q54="MONTHLY",EDATE(HE5,'1-SETUP'!$V54),IF('1-SETUP'!$Q54="YEARLY",EDATE(HE5,12*'1-SETUP'!$V54),""))))</f>
        <v>50161</v>
      </c>
      <c r="HG5" s="10">
        <f>IF('1-SETUP'!$Q54="DAILY",HF5+'1-SETUP'!$V54,IF('1-SETUP'!$Q54="WEEKLY",HF5+'1-SETUP'!$V54*7,IF('1-SETUP'!$Q54="MONTHLY",EDATE(HF5,'1-SETUP'!$V54),IF('1-SETUP'!$Q54="YEARLY",EDATE(HF5,12*'1-SETUP'!$V54),""))))</f>
        <v>50192</v>
      </c>
      <c r="HH5" s="10">
        <f>IF('1-SETUP'!$Q54="DAILY",HG5+'1-SETUP'!$V54,IF('1-SETUP'!$Q54="WEEKLY",HG5+'1-SETUP'!$V54*7,IF('1-SETUP'!$Q54="MONTHLY",EDATE(HG5,'1-SETUP'!$V54),IF('1-SETUP'!$Q54="YEARLY",EDATE(HG5,12*'1-SETUP'!$V54),""))))</f>
        <v>50222</v>
      </c>
      <c r="HI5" s="10">
        <f>IF('1-SETUP'!$Q54="DAILY",HH5+'1-SETUP'!$V54,IF('1-SETUP'!$Q54="WEEKLY",HH5+'1-SETUP'!$V54*7,IF('1-SETUP'!$Q54="MONTHLY",EDATE(HH5,'1-SETUP'!$V54),IF('1-SETUP'!$Q54="YEARLY",EDATE(HH5,12*'1-SETUP'!$V54),""))))</f>
        <v>50253</v>
      </c>
      <c r="HJ5" s="10">
        <f>IF('1-SETUP'!$Q54="DAILY",HI5+'1-SETUP'!$V54,IF('1-SETUP'!$Q54="WEEKLY",HI5+'1-SETUP'!$V54*7,IF('1-SETUP'!$Q54="MONTHLY",EDATE(HI5,'1-SETUP'!$V54),IF('1-SETUP'!$Q54="YEARLY",EDATE(HI5,12*'1-SETUP'!$V54),""))))</f>
        <v>50284</v>
      </c>
      <c r="HK5" s="10">
        <f>IF('1-SETUP'!$Q54="DAILY",HJ5+'1-SETUP'!$V54,IF('1-SETUP'!$Q54="WEEKLY",HJ5+'1-SETUP'!$V54*7,IF('1-SETUP'!$Q54="MONTHLY",EDATE(HJ5,'1-SETUP'!$V54),IF('1-SETUP'!$Q54="YEARLY",EDATE(HJ5,12*'1-SETUP'!$V54),""))))</f>
        <v>50314</v>
      </c>
      <c r="HL5" s="10">
        <f>IF('1-SETUP'!$Q54="DAILY",HK5+'1-SETUP'!$V54,IF('1-SETUP'!$Q54="WEEKLY",HK5+'1-SETUP'!$V54*7,IF('1-SETUP'!$Q54="MONTHLY",EDATE(HK5,'1-SETUP'!$V54),IF('1-SETUP'!$Q54="YEARLY",EDATE(HK5,12*'1-SETUP'!$V54),""))))</f>
        <v>50345</v>
      </c>
      <c r="HM5" s="10">
        <f>IF('1-SETUP'!$Q54="DAILY",HL5+'1-SETUP'!$V54,IF('1-SETUP'!$Q54="WEEKLY",HL5+'1-SETUP'!$V54*7,IF('1-SETUP'!$Q54="MONTHLY",EDATE(HL5,'1-SETUP'!$V54),IF('1-SETUP'!$Q54="YEARLY",EDATE(HL5,12*'1-SETUP'!$V54),""))))</f>
        <v>50375</v>
      </c>
      <c r="HN5" s="10">
        <f>IF('1-SETUP'!$Q54="DAILY",HM5+'1-SETUP'!$V54,IF('1-SETUP'!$Q54="WEEKLY",HM5+'1-SETUP'!$V54*7,IF('1-SETUP'!$Q54="MONTHLY",EDATE(HM5,'1-SETUP'!$V54),IF('1-SETUP'!$Q54="YEARLY",EDATE(HM5,12*'1-SETUP'!$V54),""))))</f>
        <v>50406</v>
      </c>
      <c r="HO5" s="10">
        <f>IF('1-SETUP'!$Q54="DAILY",HN5+'1-SETUP'!$V54,IF('1-SETUP'!$Q54="WEEKLY",HN5+'1-SETUP'!$V54*7,IF('1-SETUP'!$Q54="MONTHLY",EDATE(HN5,'1-SETUP'!$V54),IF('1-SETUP'!$Q54="YEARLY",EDATE(HN5,12*'1-SETUP'!$V54),""))))</f>
        <v>50437</v>
      </c>
      <c r="HP5" s="10">
        <f>IF('1-SETUP'!$Q54="DAILY",HO5+'1-SETUP'!$V54,IF('1-SETUP'!$Q54="WEEKLY",HO5+'1-SETUP'!$V54*7,IF('1-SETUP'!$Q54="MONTHLY",EDATE(HO5,'1-SETUP'!$V54),IF('1-SETUP'!$Q54="YEARLY",EDATE(HO5,12*'1-SETUP'!$V54),""))))</f>
        <v>50465</v>
      </c>
      <c r="HQ5" s="10">
        <f>IF('1-SETUP'!$Q54="DAILY",HP5+'1-SETUP'!$V54,IF('1-SETUP'!$Q54="WEEKLY",HP5+'1-SETUP'!$V54*7,IF('1-SETUP'!$Q54="MONTHLY",EDATE(HP5,'1-SETUP'!$V54),IF('1-SETUP'!$Q54="YEARLY",EDATE(HP5,12*'1-SETUP'!$V54),""))))</f>
        <v>50496</v>
      </c>
      <c r="HR5" s="10">
        <f>IF('1-SETUP'!$Q54="DAILY",HQ5+'1-SETUP'!$V54,IF('1-SETUP'!$Q54="WEEKLY",HQ5+'1-SETUP'!$V54*7,IF('1-SETUP'!$Q54="MONTHLY",EDATE(HQ5,'1-SETUP'!$V54),IF('1-SETUP'!$Q54="YEARLY",EDATE(HQ5,12*'1-SETUP'!$V54),""))))</f>
        <v>50526</v>
      </c>
      <c r="HS5" s="10">
        <f>IF('1-SETUP'!$Q54="DAILY",HR5+'1-SETUP'!$V54,IF('1-SETUP'!$Q54="WEEKLY",HR5+'1-SETUP'!$V54*7,IF('1-SETUP'!$Q54="MONTHLY",EDATE(HR5,'1-SETUP'!$V54),IF('1-SETUP'!$Q54="YEARLY",EDATE(HR5,12*'1-SETUP'!$V54),""))))</f>
        <v>50557</v>
      </c>
      <c r="HT5" s="10">
        <f>IF('1-SETUP'!$Q54="DAILY",HS5+'1-SETUP'!$V54,IF('1-SETUP'!$Q54="WEEKLY",HS5+'1-SETUP'!$V54*7,IF('1-SETUP'!$Q54="MONTHLY",EDATE(HS5,'1-SETUP'!$V54),IF('1-SETUP'!$Q54="YEARLY",EDATE(HS5,12*'1-SETUP'!$V54),""))))</f>
        <v>50587</v>
      </c>
      <c r="HU5" s="10">
        <f>IF('1-SETUP'!$Q54="DAILY",HT5+'1-SETUP'!$V54,IF('1-SETUP'!$Q54="WEEKLY",HT5+'1-SETUP'!$V54*7,IF('1-SETUP'!$Q54="MONTHLY",EDATE(HT5,'1-SETUP'!$V54),IF('1-SETUP'!$Q54="YEARLY",EDATE(HT5,12*'1-SETUP'!$V54),""))))</f>
        <v>50618</v>
      </c>
      <c r="HV5" s="10">
        <f>IF('1-SETUP'!$Q54="DAILY",HU5+'1-SETUP'!$V54,IF('1-SETUP'!$Q54="WEEKLY",HU5+'1-SETUP'!$V54*7,IF('1-SETUP'!$Q54="MONTHLY",EDATE(HU5,'1-SETUP'!$V54),IF('1-SETUP'!$Q54="YEARLY",EDATE(HU5,12*'1-SETUP'!$V54),""))))</f>
        <v>50649</v>
      </c>
      <c r="HW5" s="10">
        <f>IF('1-SETUP'!$Q54="DAILY",HV5+'1-SETUP'!$V54,IF('1-SETUP'!$Q54="WEEKLY",HV5+'1-SETUP'!$V54*7,IF('1-SETUP'!$Q54="MONTHLY",EDATE(HV5,'1-SETUP'!$V54),IF('1-SETUP'!$Q54="YEARLY",EDATE(HV5,12*'1-SETUP'!$V54),""))))</f>
        <v>50679</v>
      </c>
      <c r="HX5" s="10">
        <f>IF('1-SETUP'!$Q54="DAILY",HW5+'1-SETUP'!$V54,IF('1-SETUP'!$Q54="WEEKLY",HW5+'1-SETUP'!$V54*7,IF('1-SETUP'!$Q54="MONTHLY",EDATE(HW5,'1-SETUP'!$V54),IF('1-SETUP'!$Q54="YEARLY",EDATE(HW5,12*'1-SETUP'!$V54),""))))</f>
        <v>50710</v>
      </c>
      <c r="HY5" s="10">
        <f>IF('1-SETUP'!$Q54="DAILY",HX5+'1-SETUP'!$V54,IF('1-SETUP'!$Q54="WEEKLY",HX5+'1-SETUP'!$V54*7,IF('1-SETUP'!$Q54="MONTHLY",EDATE(HX5,'1-SETUP'!$V54),IF('1-SETUP'!$Q54="YEARLY",EDATE(HX5,12*'1-SETUP'!$V54),""))))</f>
        <v>50740</v>
      </c>
      <c r="HZ5" s="10">
        <f>IF('1-SETUP'!$Q54="DAILY",HY5+'1-SETUP'!$V54,IF('1-SETUP'!$Q54="WEEKLY",HY5+'1-SETUP'!$V54*7,IF('1-SETUP'!$Q54="MONTHLY",EDATE(HY5,'1-SETUP'!$V54),IF('1-SETUP'!$Q54="YEARLY",EDATE(HY5,12*'1-SETUP'!$V54),""))))</f>
        <v>50771</v>
      </c>
      <c r="IA5" s="10">
        <f>IF('1-SETUP'!$Q54="DAILY",HZ5+'1-SETUP'!$V54,IF('1-SETUP'!$Q54="WEEKLY",HZ5+'1-SETUP'!$V54*7,IF('1-SETUP'!$Q54="MONTHLY",EDATE(HZ5,'1-SETUP'!$V54),IF('1-SETUP'!$Q54="YEARLY",EDATE(HZ5,12*'1-SETUP'!$V54),""))))</f>
        <v>50802</v>
      </c>
      <c r="IB5" s="10">
        <f>IF('1-SETUP'!$Q54="DAILY",IA5+'1-SETUP'!$V54,IF('1-SETUP'!$Q54="WEEKLY",IA5+'1-SETUP'!$V54*7,IF('1-SETUP'!$Q54="MONTHLY",EDATE(IA5,'1-SETUP'!$V54),IF('1-SETUP'!$Q54="YEARLY",EDATE(IA5,12*'1-SETUP'!$V54),""))))</f>
        <v>50830</v>
      </c>
      <c r="IC5" s="10">
        <f>IF('1-SETUP'!$Q54="DAILY",IB5+'1-SETUP'!$V54,IF('1-SETUP'!$Q54="WEEKLY",IB5+'1-SETUP'!$V54*7,IF('1-SETUP'!$Q54="MONTHLY",EDATE(IB5,'1-SETUP'!$V54),IF('1-SETUP'!$Q54="YEARLY",EDATE(IB5,12*'1-SETUP'!$V54),""))))</f>
        <v>50861</v>
      </c>
      <c r="ID5" s="10">
        <f>IF('1-SETUP'!$Q54="DAILY",IC5+'1-SETUP'!$V54,IF('1-SETUP'!$Q54="WEEKLY",IC5+'1-SETUP'!$V54*7,IF('1-SETUP'!$Q54="MONTHLY",EDATE(IC5,'1-SETUP'!$V54),IF('1-SETUP'!$Q54="YEARLY",EDATE(IC5,12*'1-SETUP'!$V54),""))))</f>
        <v>50891</v>
      </c>
      <c r="IE5" s="10">
        <f>IF('1-SETUP'!$Q54="DAILY",ID5+'1-SETUP'!$V54,IF('1-SETUP'!$Q54="WEEKLY",ID5+'1-SETUP'!$V54*7,IF('1-SETUP'!$Q54="MONTHLY",EDATE(ID5,'1-SETUP'!$V54),IF('1-SETUP'!$Q54="YEARLY",EDATE(ID5,12*'1-SETUP'!$V54),""))))</f>
        <v>50922</v>
      </c>
      <c r="IF5" s="10">
        <f>IF('1-SETUP'!$Q54="DAILY",IE5+'1-SETUP'!$V54,IF('1-SETUP'!$Q54="WEEKLY",IE5+'1-SETUP'!$V54*7,IF('1-SETUP'!$Q54="MONTHLY",EDATE(IE5,'1-SETUP'!$V54),IF('1-SETUP'!$Q54="YEARLY",EDATE(IE5,12*'1-SETUP'!$V54),""))))</f>
        <v>50952</v>
      </c>
      <c r="IG5" s="10">
        <f>IF('1-SETUP'!$Q54="DAILY",IF5+'1-SETUP'!$V54,IF('1-SETUP'!$Q54="WEEKLY",IF5+'1-SETUP'!$V54*7,IF('1-SETUP'!$Q54="MONTHLY",EDATE(IF5,'1-SETUP'!$V54),IF('1-SETUP'!$Q54="YEARLY",EDATE(IF5,12*'1-SETUP'!$V54),""))))</f>
        <v>50983</v>
      </c>
      <c r="IH5" s="10">
        <f>IF('1-SETUP'!$Q54="DAILY",IG5+'1-SETUP'!$V54,IF('1-SETUP'!$Q54="WEEKLY",IG5+'1-SETUP'!$V54*7,IF('1-SETUP'!$Q54="MONTHLY",EDATE(IG5,'1-SETUP'!$V54),IF('1-SETUP'!$Q54="YEARLY",EDATE(IG5,12*'1-SETUP'!$V54),""))))</f>
        <v>51014</v>
      </c>
      <c r="II5" s="10">
        <f>IF('1-SETUP'!$Q54="DAILY",IH5+'1-SETUP'!$V54,IF('1-SETUP'!$Q54="WEEKLY",IH5+'1-SETUP'!$V54*7,IF('1-SETUP'!$Q54="MONTHLY",EDATE(IH5,'1-SETUP'!$V54),IF('1-SETUP'!$Q54="YEARLY",EDATE(IH5,12*'1-SETUP'!$V54),""))))</f>
        <v>51044</v>
      </c>
      <c r="IJ5" s="10">
        <f>IF('1-SETUP'!$Q54="DAILY",II5+'1-SETUP'!$V54,IF('1-SETUP'!$Q54="WEEKLY",II5+'1-SETUP'!$V54*7,IF('1-SETUP'!$Q54="MONTHLY",EDATE(II5,'1-SETUP'!$V54),IF('1-SETUP'!$Q54="YEARLY",EDATE(II5,12*'1-SETUP'!$V54),""))))</f>
        <v>51075</v>
      </c>
      <c r="IK5" s="10">
        <f>IF('1-SETUP'!$Q54="DAILY",IJ5+'1-SETUP'!$V54,IF('1-SETUP'!$Q54="WEEKLY",IJ5+'1-SETUP'!$V54*7,IF('1-SETUP'!$Q54="MONTHLY",EDATE(IJ5,'1-SETUP'!$V54),IF('1-SETUP'!$Q54="YEARLY",EDATE(IJ5,12*'1-SETUP'!$V54),""))))</f>
        <v>51105</v>
      </c>
      <c r="IL5" s="10">
        <f>IF('1-SETUP'!$Q54="DAILY",IK5+'1-SETUP'!$V54,IF('1-SETUP'!$Q54="WEEKLY",IK5+'1-SETUP'!$V54*7,IF('1-SETUP'!$Q54="MONTHLY",EDATE(IK5,'1-SETUP'!$V54),IF('1-SETUP'!$Q54="YEARLY",EDATE(IK5,12*'1-SETUP'!$V54),""))))</f>
        <v>51136</v>
      </c>
      <c r="IM5" s="10">
        <f>IF('1-SETUP'!$Q54="DAILY",IL5+'1-SETUP'!$V54,IF('1-SETUP'!$Q54="WEEKLY",IL5+'1-SETUP'!$V54*7,IF('1-SETUP'!$Q54="MONTHLY",EDATE(IL5,'1-SETUP'!$V54),IF('1-SETUP'!$Q54="YEARLY",EDATE(IL5,12*'1-SETUP'!$V54),""))))</f>
        <v>51167</v>
      </c>
      <c r="IN5" s="10">
        <f>IF('1-SETUP'!$Q54="DAILY",IM5+'1-SETUP'!$V54,IF('1-SETUP'!$Q54="WEEKLY",IM5+'1-SETUP'!$V54*7,IF('1-SETUP'!$Q54="MONTHLY",EDATE(IM5,'1-SETUP'!$V54),IF('1-SETUP'!$Q54="YEARLY",EDATE(IM5,12*'1-SETUP'!$V54),""))))</f>
        <v>51196</v>
      </c>
      <c r="IO5" s="10">
        <f>IF('1-SETUP'!$Q54="DAILY",IN5+'1-SETUP'!$V54,IF('1-SETUP'!$Q54="WEEKLY",IN5+'1-SETUP'!$V54*7,IF('1-SETUP'!$Q54="MONTHLY",EDATE(IN5,'1-SETUP'!$V54),IF('1-SETUP'!$Q54="YEARLY",EDATE(IN5,12*'1-SETUP'!$V54),""))))</f>
        <v>51227</v>
      </c>
      <c r="IP5" s="10">
        <f>IF('1-SETUP'!$Q54="DAILY",IO5+'1-SETUP'!$V54,IF('1-SETUP'!$Q54="WEEKLY",IO5+'1-SETUP'!$V54*7,IF('1-SETUP'!$Q54="MONTHLY",EDATE(IO5,'1-SETUP'!$V54),IF('1-SETUP'!$Q54="YEARLY",EDATE(IO5,12*'1-SETUP'!$V54),""))))</f>
        <v>51257</v>
      </c>
      <c r="IQ5" s="10">
        <f>IF('1-SETUP'!$Q54="DAILY",IP5+'1-SETUP'!$V54,IF('1-SETUP'!$Q54="WEEKLY",IP5+'1-SETUP'!$V54*7,IF('1-SETUP'!$Q54="MONTHLY",EDATE(IP5,'1-SETUP'!$V54),IF('1-SETUP'!$Q54="YEARLY",EDATE(IP5,12*'1-SETUP'!$V54),""))))</f>
        <v>51288</v>
      </c>
      <c r="IR5" s="10">
        <f>IF('1-SETUP'!$Q54="DAILY",IQ5+'1-SETUP'!$V54,IF('1-SETUP'!$Q54="WEEKLY",IQ5+'1-SETUP'!$V54*7,IF('1-SETUP'!$Q54="MONTHLY",EDATE(IQ5,'1-SETUP'!$V54),IF('1-SETUP'!$Q54="YEARLY",EDATE(IQ5,12*'1-SETUP'!$V54),""))))</f>
        <v>51318</v>
      </c>
      <c r="IS5" s="10">
        <f>IF('1-SETUP'!$Q54="DAILY",IR5+'1-SETUP'!$V54,IF('1-SETUP'!$Q54="WEEKLY",IR5+'1-SETUP'!$V54*7,IF('1-SETUP'!$Q54="MONTHLY",EDATE(IR5,'1-SETUP'!$V54),IF('1-SETUP'!$Q54="YEARLY",EDATE(IR5,12*'1-SETUP'!$V54),""))))</f>
        <v>51349</v>
      </c>
      <c r="IT5" s="10">
        <f>IF('1-SETUP'!$Q54="DAILY",IS5+'1-SETUP'!$V54,IF('1-SETUP'!$Q54="WEEKLY",IS5+'1-SETUP'!$V54*7,IF('1-SETUP'!$Q54="MONTHLY",EDATE(IS5,'1-SETUP'!$V54),IF('1-SETUP'!$Q54="YEARLY",EDATE(IS5,12*'1-SETUP'!$V54),""))))</f>
        <v>51380</v>
      </c>
      <c r="IU5" s="10">
        <f>IF('1-SETUP'!$Q54="DAILY",IT5+'1-SETUP'!$V54,IF('1-SETUP'!$Q54="WEEKLY",IT5+'1-SETUP'!$V54*7,IF('1-SETUP'!$Q54="MONTHLY",EDATE(IT5,'1-SETUP'!$V54),IF('1-SETUP'!$Q54="YEARLY",EDATE(IT5,12*'1-SETUP'!$V54),""))))</f>
        <v>51410</v>
      </c>
      <c r="IV5" s="10">
        <f>IF('1-SETUP'!$Q54="DAILY",IU5+'1-SETUP'!$V54,IF('1-SETUP'!$Q54="WEEKLY",IU5+'1-SETUP'!$V54*7,IF('1-SETUP'!$Q54="MONTHLY",EDATE(IU5,'1-SETUP'!$V54),IF('1-SETUP'!$Q54="YEARLY",EDATE(IU5,12*'1-SETUP'!$V54),""))))</f>
        <v>51441</v>
      </c>
      <c r="IW5" s="10">
        <f>IF('1-SETUP'!$Q54="DAILY",IV5+'1-SETUP'!$V54,IF('1-SETUP'!$Q54="WEEKLY",IV5+'1-SETUP'!$V54*7,IF('1-SETUP'!$Q54="MONTHLY",EDATE(IV5,'1-SETUP'!$V54),IF('1-SETUP'!$Q54="YEARLY",EDATE(IV5,12*'1-SETUP'!$V54),""))))</f>
        <v>51471</v>
      </c>
      <c r="IX5" s="10">
        <f>IF('1-SETUP'!$Q54="DAILY",IW5+'1-SETUP'!$V54,IF('1-SETUP'!$Q54="WEEKLY",IW5+'1-SETUP'!$V54*7,IF('1-SETUP'!$Q54="MONTHLY",EDATE(IW5,'1-SETUP'!$V54),IF('1-SETUP'!$Q54="YEARLY",EDATE(IW5,12*'1-SETUP'!$V54),""))))</f>
        <v>51502</v>
      </c>
      <c r="IY5" s="10">
        <f>IF('1-SETUP'!$Q54="DAILY",IX5+'1-SETUP'!$V54,IF('1-SETUP'!$Q54="WEEKLY",IX5+'1-SETUP'!$V54*7,IF('1-SETUP'!$Q54="MONTHLY",EDATE(IX5,'1-SETUP'!$V54),IF('1-SETUP'!$Q54="YEARLY",EDATE(IX5,12*'1-SETUP'!$V54),""))))</f>
        <v>51533</v>
      </c>
      <c r="IZ5" s="10">
        <f>IF('1-SETUP'!$Q54="DAILY",IY5+'1-SETUP'!$V54,IF('1-SETUP'!$Q54="WEEKLY",IY5+'1-SETUP'!$V54*7,IF('1-SETUP'!$Q54="MONTHLY",EDATE(IY5,'1-SETUP'!$V54),IF('1-SETUP'!$Q54="YEARLY",EDATE(IY5,12*'1-SETUP'!$V54),""))))</f>
        <v>51561</v>
      </c>
      <c r="JA5" s="10">
        <f>IF('1-SETUP'!$Q54="DAILY",IZ5+'1-SETUP'!$V54,IF('1-SETUP'!$Q54="WEEKLY",IZ5+'1-SETUP'!$V54*7,IF('1-SETUP'!$Q54="MONTHLY",EDATE(IZ5,'1-SETUP'!$V54),IF('1-SETUP'!$Q54="YEARLY",EDATE(IZ5,12*'1-SETUP'!$V54),""))))</f>
        <v>51592</v>
      </c>
      <c r="JB5" s="10">
        <f>IF('1-SETUP'!$Q54="DAILY",JA5+'1-SETUP'!$V54,IF('1-SETUP'!$Q54="WEEKLY",JA5+'1-SETUP'!$V54*7,IF('1-SETUP'!$Q54="MONTHLY",EDATE(JA5,'1-SETUP'!$V54),IF('1-SETUP'!$Q54="YEARLY",EDATE(JA5,12*'1-SETUP'!$V54),""))))</f>
        <v>51622</v>
      </c>
      <c r="JC5" s="10">
        <f>IF('1-SETUP'!$Q54="DAILY",JB5+'1-SETUP'!$V54,IF('1-SETUP'!$Q54="WEEKLY",JB5+'1-SETUP'!$V54*7,IF('1-SETUP'!$Q54="MONTHLY",EDATE(JB5,'1-SETUP'!$V54),IF('1-SETUP'!$Q54="YEARLY",EDATE(JB5,12*'1-SETUP'!$V54),""))))</f>
        <v>51653</v>
      </c>
      <c r="JD5" s="10">
        <f>IF('1-SETUP'!$Q54="DAILY",JC5+'1-SETUP'!$V54,IF('1-SETUP'!$Q54="WEEKLY",JC5+'1-SETUP'!$V54*7,IF('1-SETUP'!$Q54="MONTHLY",EDATE(JC5,'1-SETUP'!$V54),IF('1-SETUP'!$Q54="YEARLY",EDATE(JC5,12*'1-SETUP'!$V54),""))))</f>
        <v>51683</v>
      </c>
      <c r="JE5" s="10">
        <f>IF('1-SETUP'!$Q54="DAILY",JD5+'1-SETUP'!$V54,IF('1-SETUP'!$Q54="WEEKLY",JD5+'1-SETUP'!$V54*7,IF('1-SETUP'!$Q54="MONTHLY",EDATE(JD5,'1-SETUP'!$V54),IF('1-SETUP'!$Q54="YEARLY",EDATE(JD5,12*'1-SETUP'!$V54),""))))</f>
        <v>51714</v>
      </c>
      <c r="JF5" s="10">
        <f>IF('1-SETUP'!$Q54="DAILY",JE5+'1-SETUP'!$V54,IF('1-SETUP'!$Q54="WEEKLY",JE5+'1-SETUP'!$V54*7,IF('1-SETUP'!$Q54="MONTHLY",EDATE(JE5,'1-SETUP'!$V54),IF('1-SETUP'!$Q54="YEARLY",EDATE(JE5,12*'1-SETUP'!$V54),""))))</f>
        <v>51745</v>
      </c>
      <c r="JG5" s="10">
        <f>IF('1-SETUP'!$Q54="DAILY",JF5+'1-SETUP'!$V54,IF('1-SETUP'!$Q54="WEEKLY",JF5+'1-SETUP'!$V54*7,IF('1-SETUP'!$Q54="MONTHLY",EDATE(JF5,'1-SETUP'!$V54),IF('1-SETUP'!$Q54="YEARLY",EDATE(JF5,12*'1-SETUP'!$V54),""))))</f>
        <v>51775</v>
      </c>
      <c r="JH5" s="10">
        <f>IF('1-SETUP'!$Q54="DAILY",JG5+'1-SETUP'!$V54,IF('1-SETUP'!$Q54="WEEKLY",JG5+'1-SETUP'!$V54*7,IF('1-SETUP'!$Q54="MONTHLY",EDATE(JG5,'1-SETUP'!$V54),IF('1-SETUP'!$Q54="YEARLY",EDATE(JG5,12*'1-SETUP'!$V54),""))))</f>
        <v>51806</v>
      </c>
      <c r="JI5" s="10">
        <f>IF('1-SETUP'!$Q54="DAILY",JH5+'1-SETUP'!$V54,IF('1-SETUP'!$Q54="WEEKLY",JH5+'1-SETUP'!$V54*7,IF('1-SETUP'!$Q54="MONTHLY",EDATE(JH5,'1-SETUP'!$V54),IF('1-SETUP'!$Q54="YEARLY",EDATE(JH5,12*'1-SETUP'!$V54),""))))</f>
        <v>51836</v>
      </c>
      <c r="JJ5" s="10">
        <f>IF('1-SETUP'!$Q54="DAILY",JI5+'1-SETUP'!$V54,IF('1-SETUP'!$Q54="WEEKLY",JI5+'1-SETUP'!$V54*7,IF('1-SETUP'!$Q54="MONTHLY",EDATE(JI5,'1-SETUP'!$V54),IF('1-SETUP'!$Q54="YEARLY",EDATE(JI5,12*'1-SETUP'!$V54),""))))</f>
        <v>51867</v>
      </c>
      <c r="JK5" s="10">
        <f>IF('1-SETUP'!$Q54="DAILY",JJ5+'1-SETUP'!$V54,IF('1-SETUP'!$Q54="WEEKLY",JJ5+'1-SETUP'!$V54*7,IF('1-SETUP'!$Q54="MONTHLY",EDATE(JJ5,'1-SETUP'!$V54),IF('1-SETUP'!$Q54="YEARLY",EDATE(JJ5,12*'1-SETUP'!$V54),""))))</f>
        <v>51898</v>
      </c>
      <c r="JL5" s="10">
        <f>IF('1-SETUP'!$Q54="DAILY",JK5+'1-SETUP'!$V54,IF('1-SETUP'!$Q54="WEEKLY",JK5+'1-SETUP'!$V54*7,IF('1-SETUP'!$Q54="MONTHLY",EDATE(JK5,'1-SETUP'!$V54),IF('1-SETUP'!$Q54="YEARLY",EDATE(JK5,12*'1-SETUP'!$V54),""))))</f>
        <v>51926</v>
      </c>
      <c r="JM5" s="10">
        <f>IF('1-SETUP'!$Q54="DAILY",JL5+'1-SETUP'!$V54,IF('1-SETUP'!$Q54="WEEKLY",JL5+'1-SETUP'!$V54*7,IF('1-SETUP'!$Q54="MONTHLY",EDATE(JL5,'1-SETUP'!$V54),IF('1-SETUP'!$Q54="YEARLY",EDATE(JL5,12*'1-SETUP'!$V54),""))))</f>
        <v>51957</v>
      </c>
      <c r="JN5" s="10">
        <f>IF('1-SETUP'!$Q54="DAILY",JM5+'1-SETUP'!$V54,IF('1-SETUP'!$Q54="WEEKLY",JM5+'1-SETUP'!$V54*7,IF('1-SETUP'!$Q54="MONTHLY",EDATE(JM5,'1-SETUP'!$V54),IF('1-SETUP'!$Q54="YEARLY",EDATE(JM5,12*'1-SETUP'!$V54),""))))</f>
        <v>51987</v>
      </c>
      <c r="JO5" s="10">
        <f>IF('1-SETUP'!$Q54="DAILY",JN5+'1-SETUP'!$V54,IF('1-SETUP'!$Q54="WEEKLY",JN5+'1-SETUP'!$V54*7,IF('1-SETUP'!$Q54="MONTHLY",EDATE(JN5,'1-SETUP'!$V54),IF('1-SETUP'!$Q54="YEARLY",EDATE(JN5,12*'1-SETUP'!$V54),""))))</f>
        <v>52018</v>
      </c>
      <c r="JP5" s="10">
        <f>IF('1-SETUP'!$Q54="DAILY",JO5+'1-SETUP'!$V54,IF('1-SETUP'!$Q54="WEEKLY",JO5+'1-SETUP'!$V54*7,IF('1-SETUP'!$Q54="MONTHLY",EDATE(JO5,'1-SETUP'!$V54),IF('1-SETUP'!$Q54="YEARLY",EDATE(JO5,12*'1-SETUP'!$V54),""))))</f>
        <v>52048</v>
      </c>
      <c r="JQ5" s="10">
        <f>IF('1-SETUP'!$Q54="DAILY",JP5+'1-SETUP'!$V54,IF('1-SETUP'!$Q54="WEEKLY",JP5+'1-SETUP'!$V54*7,IF('1-SETUP'!$Q54="MONTHLY",EDATE(JP5,'1-SETUP'!$V54),IF('1-SETUP'!$Q54="YEARLY",EDATE(JP5,12*'1-SETUP'!$V54),""))))</f>
        <v>52079</v>
      </c>
      <c r="JR5" s="10">
        <f>IF('1-SETUP'!$Q54="DAILY",JQ5+'1-SETUP'!$V54,IF('1-SETUP'!$Q54="WEEKLY",JQ5+'1-SETUP'!$V54*7,IF('1-SETUP'!$Q54="MONTHLY",EDATE(JQ5,'1-SETUP'!$V54),IF('1-SETUP'!$Q54="YEARLY",EDATE(JQ5,12*'1-SETUP'!$V54),""))))</f>
        <v>52110</v>
      </c>
      <c r="JS5" s="10">
        <f>IF('1-SETUP'!$Q54="DAILY",JR5+'1-SETUP'!$V54,IF('1-SETUP'!$Q54="WEEKLY",JR5+'1-SETUP'!$V54*7,IF('1-SETUP'!$Q54="MONTHLY",EDATE(JR5,'1-SETUP'!$V54),IF('1-SETUP'!$Q54="YEARLY",EDATE(JR5,12*'1-SETUP'!$V54),""))))</f>
        <v>52140</v>
      </c>
      <c r="JT5" s="10">
        <f>IF('1-SETUP'!$Q54="DAILY",JS5+'1-SETUP'!$V54,IF('1-SETUP'!$Q54="WEEKLY",JS5+'1-SETUP'!$V54*7,IF('1-SETUP'!$Q54="MONTHLY",EDATE(JS5,'1-SETUP'!$V54),IF('1-SETUP'!$Q54="YEARLY",EDATE(JS5,12*'1-SETUP'!$V54),""))))</f>
        <v>52171</v>
      </c>
      <c r="JU5" s="10">
        <f>IF('1-SETUP'!$Q54="DAILY",JT5+'1-SETUP'!$V54,IF('1-SETUP'!$Q54="WEEKLY",JT5+'1-SETUP'!$V54*7,IF('1-SETUP'!$Q54="MONTHLY",EDATE(JT5,'1-SETUP'!$V54),IF('1-SETUP'!$Q54="YEARLY",EDATE(JT5,12*'1-SETUP'!$V54),""))))</f>
        <v>52201</v>
      </c>
      <c r="JV5" s="10">
        <f>IF('1-SETUP'!$Q54="DAILY",JU5+'1-SETUP'!$V54,IF('1-SETUP'!$Q54="WEEKLY",JU5+'1-SETUP'!$V54*7,IF('1-SETUP'!$Q54="MONTHLY",EDATE(JU5,'1-SETUP'!$V54),IF('1-SETUP'!$Q54="YEARLY",EDATE(JU5,12*'1-SETUP'!$V54),""))))</f>
        <v>52232</v>
      </c>
      <c r="JW5" s="10">
        <f>IF('1-SETUP'!$Q54="DAILY",JV5+'1-SETUP'!$V54,IF('1-SETUP'!$Q54="WEEKLY",JV5+'1-SETUP'!$V54*7,IF('1-SETUP'!$Q54="MONTHLY",EDATE(JV5,'1-SETUP'!$V54),IF('1-SETUP'!$Q54="YEARLY",EDATE(JV5,12*'1-SETUP'!$V54),""))))</f>
        <v>52263</v>
      </c>
      <c r="JX5" s="10">
        <f>IF('1-SETUP'!$Q54="DAILY",JW5+'1-SETUP'!$V54,IF('1-SETUP'!$Q54="WEEKLY",JW5+'1-SETUP'!$V54*7,IF('1-SETUP'!$Q54="MONTHLY",EDATE(JW5,'1-SETUP'!$V54),IF('1-SETUP'!$Q54="YEARLY",EDATE(JW5,12*'1-SETUP'!$V54),""))))</f>
        <v>52291</v>
      </c>
      <c r="JY5" s="10">
        <f>IF('1-SETUP'!$Q54="DAILY",JX5+'1-SETUP'!$V54,IF('1-SETUP'!$Q54="WEEKLY",JX5+'1-SETUP'!$V54*7,IF('1-SETUP'!$Q54="MONTHLY",EDATE(JX5,'1-SETUP'!$V54),IF('1-SETUP'!$Q54="YEARLY",EDATE(JX5,12*'1-SETUP'!$V54),""))))</f>
        <v>52322</v>
      </c>
      <c r="JZ5" s="10">
        <f>IF('1-SETUP'!$Q54="DAILY",JY5+'1-SETUP'!$V54,IF('1-SETUP'!$Q54="WEEKLY",JY5+'1-SETUP'!$V54*7,IF('1-SETUP'!$Q54="MONTHLY",EDATE(JY5,'1-SETUP'!$V54),IF('1-SETUP'!$Q54="YEARLY",EDATE(JY5,12*'1-SETUP'!$V54),""))))</f>
        <v>52352</v>
      </c>
      <c r="KA5" s="10">
        <f>IF('1-SETUP'!$Q54="DAILY",JZ5+'1-SETUP'!$V54,IF('1-SETUP'!$Q54="WEEKLY",JZ5+'1-SETUP'!$V54*7,IF('1-SETUP'!$Q54="MONTHLY",EDATE(JZ5,'1-SETUP'!$V54),IF('1-SETUP'!$Q54="YEARLY",EDATE(JZ5,12*'1-SETUP'!$V54),""))))</f>
        <v>52383</v>
      </c>
      <c r="KB5" s="10">
        <f>IF('1-SETUP'!$Q54="DAILY",KA5+'1-SETUP'!$V54,IF('1-SETUP'!$Q54="WEEKLY",KA5+'1-SETUP'!$V54*7,IF('1-SETUP'!$Q54="MONTHLY",EDATE(KA5,'1-SETUP'!$V54),IF('1-SETUP'!$Q54="YEARLY",EDATE(KA5,12*'1-SETUP'!$V54),""))))</f>
        <v>52413</v>
      </c>
      <c r="KC5" s="10">
        <f>IF('1-SETUP'!$Q54="DAILY",KB5+'1-SETUP'!$V54,IF('1-SETUP'!$Q54="WEEKLY",KB5+'1-SETUP'!$V54*7,IF('1-SETUP'!$Q54="MONTHLY",EDATE(KB5,'1-SETUP'!$V54),IF('1-SETUP'!$Q54="YEARLY",EDATE(KB5,12*'1-SETUP'!$V54),""))))</f>
        <v>52444</v>
      </c>
      <c r="KD5" s="10">
        <f>IF('1-SETUP'!$Q54="DAILY",KC5+'1-SETUP'!$V54,IF('1-SETUP'!$Q54="WEEKLY",KC5+'1-SETUP'!$V54*7,IF('1-SETUP'!$Q54="MONTHLY",EDATE(KC5,'1-SETUP'!$V54),IF('1-SETUP'!$Q54="YEARLY",EDATE(KC5,12*'1-SETUP'!$V54),""))))</f>
        <v>52475</v>
      </c>
      <c r="KE5" s="10">
        <f>IF('1-SETUP'!$Q54="DAILY",KD5+'1-SETUP'!$V54,IF('1-SETUP'!$Q54="WEEKLY",KD5+'1-SETUP'!$V54*7,IF('1-SETUP'!$Q54="MONTHLY",EDATE(KD5,'1-SETUP'!$V54),IF('1-SETUP'!$Q54="YEARLY",EDATE(KD5,12*'1-SETUP'!$V54),""))))</f>
        <v>52505</v>
      </c>
      <c r="KF5" s="10">
        <f>IF('1-SETUP'!$Q54="DAILY",KE5+'1-SETUP'!$V54,IF('1-SETUP'!$Q54="WEEKLY",KE5+'1-SETUP'!$V54*7,IF('1-SETUP'!$Q54="MONTHLY",EDATE(KE5,'1-SETUP'!$V54),IF('1-SETUP'!$Q54="YEARLY",EDATE(KE5,12*'1-SETUP'!$V54),""))))</f>
        <v>52536</v>
      </c>
      <c r="KG5" s="10">
        <f>IF('1-SETUP'!$Q54="DAILY",KF5+'1-SETUP'!$V54,IF('1-SETUP'!$Q54="WEEKLY",KF5+'1-SETUP'!$V54*7,IF('1-SETUP'!$Q54="MONTHLY",EDATE(KF5,'1-SETUP'!$V54),IF('1-SETUP'!$Q54="YEARLY",EDATE(KF5,12*'1-SETUP'!$V54),""))))</f>
        <v>52566</v>
      </c>
      <c r="KH5" s="10">
        <f>IF('1-SETUP'!$Q54="DAILY",KG5+'1-SETUP'!$V54,IF('1-SETUP'!$Q54="WEEKLY",KG5+'1-SETUP'!$V54*7,IF('1-SETUP'!$Q54="MONTHLY",EDATE(KG5,'1-SETUP'!$V54),IF('1-SETUP'!$Q54="YEARLY",EDATE(KG5,12*'1-SETUP'!$V54),""))))</f>
        <v>52597</v>
      </c>
      <c r="KI5" s="10">
        <f>IF('1-SETUP'!$Q54="DAILY",KH5+'1-SETUP'!$V54,IF('1-SETUP'!$Q54="WEEKLY",KH5+'1-SETUP'!$V54*7,IF('1-SETUP'!$Q54="MONTHLY",EDATE(KH5,'1-SETUP'!$V54),IF('1-SETUP'!$Q54="YEARLY",EDATE(KH5,12*'1-SETUP'!$V54),""))))</f>
        <v>52628</v>
      </c>
      <c r="KJ5" s="10">
        <f>IF('1-SETUP'!$Q54="DAILY",KI5+'1-SETUP'!$V54,IF('1-SETUP'!$Q54="WEEKLY",KI5+'1-SETUP'!$V54*7,IF('1-SETUP'!$Q54="MONTHLY",EDATE(KI5,'1-SETUP'!$V54),IF('1-SETUP'!$Q54="YEARLY",EDATE(KI5,12*'1-SETUP'!$V54),""))))</f>
        <v>52657</v>
      </c>
      <c r="KK5" s="10">
        <f>IF('1-SETUP'!$Q54="DAILY",KJ5+'1-SETUP'!$V54,IF('1-SETUP'!$Q54="WEEKLY",KJ5+'1-SETUP'!$V54*7,IF('1-SETUP'!$Q54="MONTHLY",EDATE(KJ5,'1-SETUP'!$V54),IF('1-SETUP'!$Q54="YEARLY",EDATE(KJ5,12*'1-SETUP'!$V54),""))))</f>
        <v>52688</v>
      </c>
      <c r="KL5" s="10">
        <f>IF('1-SETUP'!$Q54="DAILY",KK5+'1-SETUP'!$V54,IF('1-SETUP'!$Q54="WEEKLY",KK5+'1-SETUP'!$V54*7,IF('1-SETUP'!$Q54="MONTHLY",EDATE(KK5,'1-SETUP'!$V54),IF('1-SETUP'!$Q54="YEARLY",EDATE(KK5,12*'1-SETUP'!$V54),""))))</f>
        <v>52718</v>
      </c>
      <c r="KM5" s="10">
        <f>IF('1-SETUP'!$Q54="DAILY",KL5+'1-SETUP'!$V54,IF('1-SETUP'!$Q54="WEEKLY",KL5+'1-SETUP'!$V54*7,IF('1-SETUP'!$Q54="MONTHLY",EDATE(KL5,'1-SETUP'!$V54),IF('1-SETUP'!$Q54="YEARLY",EDATE(KL5,12*'1-SETUP'!$V54),""))))</f>
        <v>52749</v>
      </c>
      <c r="KN5" s="10">
        <f>IF('1-SETUP'!$Q54="DAILY",KM5+'1-SETUP'!$V54,IF('1-SETUP'!$Q54="WEEKLY",KM5+'1-SETUP'!$V54*7,IF('1-SETUP'!$Q54="MONTHLY",EDATE(KM5,'1-SETUP'!$V54),IF('1-SETUP'!$Q54="YEARLY",EDATE(KM5,12*'1-SETUP'!$V54),""))))</f>
        <v>52779</v>
      </c>
      <c r="KO5" s="10">
        <f>IF('1-SETUP'!$Q54="DAILY",KN5+'1-SETUP'!$V54,IF('1-SETUP'!$Q54="WEEKLY",KN5+'1-SETUP'!$V54*7,IF('1-SETUP'!$Q54="MONTHLY",EDATE(KN5,'1-SETUP'!$V54),IF('1-SETUP'!$Q54="YEARLY",EDATE(KN5,12*'1-SETUP'!$V54),""))))</f>
        <v>52810</v>
      </c>
      <c r="KP5" s="10">
        <f>IF('1-SETUP'!$Q54="DAILY",KO5+'1-SETUP'!$V54,IF('1-SETUP'!$Q54="WEEKLY",KO5+'1-SETUP'!$V54*7,IF('1-SETUP'!$Q54="MONTHLY",EDATE(KO5,'1-SETUP'!$V54),IF('1-SETUP'!$Q54="YEARLY",EDATE(KO5,12*'1-SETUP'!$V54),""))))</f>
        <v>52841</v>
      </c>
      <c r="KQ5" s="10">
        <f>IF('1-SETUP'!$Q54="DAILY",KP5+'1-SETUP'!$V54,IF('1-SETUP'!$Q54="WEEKLY",KP5+'1-SETUP'!$V54*7,IF('1-SETUP'!$Q54="MONTHLY",EDATE(KP5,'1-SETUP'!$V54),IF('1-SETUP'!$Q54="YEARLY",EDATE(KP5,12*'1-SETUP'!$V54),""))))</f>
        <v>52871</v>
      </c>
      <c r="KR5" s="10">
        <f>IF('1-SETUP'!$Q54="DAILY",KQ5+'1-SETUP'!$V54,IF('1-SETUP'!$Q54="WEEKLY",KQ5+'1-SETUP'!$V54*7,IF('1-SETUP'!$Q54="MONTHLY",EDATE(KQ5,'1-SETUP'!$V54),IF('1-SETUP'!$Q54="YEARLY",EDATE(KQ5,12*'1-SETUP'!$V54),""))))</f>
        <v>52902</v>
      </c>
      <c r="KS5" s="10">
        <f>IF('1-SETUP'!$Q54="DAILY",KR5+'1-SETUP'!$V54,IF('1-SETUP'!$Q54="WEEKLY",KR5+'1-SETUP'!$V54*7,IF('1-SETUP'!$Q54="MONTHLY",EDATE(KR5,'1-SETUP'!$V54),IF('1-SETUP'!$Q54="YEARLY",EDATE(KR5,12*'1-SETUP'!$V54),""))))</f>
        <v>52932</v>
      </c>
      <c r="KT5" s="10">
        <f>IF('1-SETUP'!$Q54="DAILY",KS5+'1-SETUP'!$V54,IF('1-SETUP'!$Q54="WEEKLY",KS5+'1-SETUP'!$V54*7,IF('1-SETUP'!$Q54="MONTHLY",EDATE(KS5,'1-SETUP'!$V54),IF('1-SETUP'!$Q54="YEARLY",EDATE(KS5,12*'1-SETUP'!$V54),""))))</f>
        <v>52963</v>
      </c>
      <c r="KU5" s="10">
        <f>IF('1-SETUP'!$Q54="DAILY",KT5+'1-SETUP'!$V54,IF('1-SETUP'!$Q54="WEEKLY",KT5+'1-SETUP'!$V54*7,IF('1-SETUP'!$Q54="MONTHLY",EDATE(KT5,'1-SETUP'!$V54),IF('1-SETUP'!$Q54="YEARLY",EDATE(KT5,12*'1-SETUP'!$V54),""))))</f>
        <v>52994</v>
      </c>
      <c r="KV5" s="10">
        <f>IF('1-SETUP'!$Q54="DAILY",KU5+'1-SETUP'!$V54,IF('1-SETUP'!$Q54="WEEKLY",KU5+'1-SETUP'!$V54*7,IF('1-SETUP'!$Q54="MONTHLY",EDATE(KU5,'1-SETUP'!$V54),IF('1-SETUP'!$Q54="YEARLY",EDATE(KU5,12*'1-SETUP'!$V54),""))))</f>
        <v>53022</v>
      </c>
      <c r="KW5" s="10">
        <f>IF('1-SETUP'!$Q54="DAILY",KV5+'1-SETUP'!$V54,IF('1-SETUP'!$Q54="WEEKLY",KV5+'1-SETUP'!$V54*7,IF('1-SETUP'!$Q54="MONTHLY",EDATE(KV5,'1-SETUP'!$V54),IF('1-SETUP'!$Q54="YEARLY",EDATE(KV5,12*'1-SETUP'!$V54),""))))</f>
        <v>53053</v>
      </c>
      <c r="KX5" s="10">
        <f>IF('1-SETUP'!$Q54="DAILY",KW5+'1-SETUP'!$V54,IF('1-SETUP'!$Q54="WEEKLY",KW5+'1-SETUP'!$V54*7,IF('1-SETUP'!$Q54="MONTHLY",EDATE(KW5,'1-SETUP'!$V54),IF('1-SETUP'!$Q54="YEARLY",EDATE(KW5,12*'1-SETUP'!$V54),""))))</f>
        <v>53083</v>
      </c>
      <c r="KY5" s="10">
        <f>IF('1-SETUP'!$Q54="DAILY",KX5+'1-SETUP'!$V54,IF('1-SETUP'!$Q54="WEEKLY",KX5+'1-SETUP'!$V54*7,IF('1-SETUP'!$Q54="MONTHLY",EDATE(KX5,'1-SETUP'!$V54),IF('1-SETUP'!$Q54="YEARLY",EDATE(KX5,12*'1-SETUP'!$V54),""))))</f>
        <v>53114</v>
      </c>
      <c r="KZ5" s="10">
        <f>IF('1-SETUP'!$Q54="DAILY",KY5+'1-SETUP'!$V54,IF('1-SETUP'!$Q54="WEEKLY",KY5+'1-SETUP'!$V54*7,IF('1-SETUP'!$Q54="MONTHLY",EDATE(KY5,'1-SETUP'!$V54),IF('1-SETUP'!$Q54="YEARLY",EDATE(KY5,12*'1-SETUP'!$V54),""))))</f>
        <v>53144</v>
      </c>
      <c r="LA5" s="10">
        <f>IF('1-SETUP'!$Q54="DAILY",KZ5+'1-SETUP'!$V54,IF('1-SETUP'!$Q54="WEEKLY",KZ5+'1-SETUP'!$V54*7,IF('1-SETUP'!$Q54="MONTHLY",EDATE(KZ5,'1-SETUP'!$V54),IF('1-SETUP'!$Q54="YEARLY",EDATE(KZ5,12*'1-SETUP'!$V54),""))))</f>
        <v>53175</v>
      </c>
      <c r="LB5" s="10">
        <f>IF('1-SETUP'!$Q54="DAILY",LA5+'1-SETUP'!$V54,IF('1-SETUP'!$Q54="WEEKLY",LA5+'1-SETUP'!$V54*7,IF('1-SETUP'!$Q54="MONTHLY",EDATE(LA5,'1-SETUP'!$V54),IF('1-SETUP'!$Q54="YEARLY",EDATE(LA5,12*'1-SETUP'!$V54),""))))</f>
        <v>53206</v>
      </c>
      <c r="LC5" s="10">
        <f>IF('1-SETUP'!$Q54="DAILY",LB5+'1-SETUP'!$V54,IF('1-SETUP'!$Q54="WEEKLY",LB5+'1-SETUP'!$V54*7,IF('1-SETUP'!$Q54="MONTHLY",EDATE(LB5,'1-SETUP'!$V54),IF('1-SETUP'!$Q54="YEARLY",EDATE(LB5,12*'1-SETUP'!$V54),""))))</f>
        <v>53236</v>
      </c>
      <c r="LD5" s="10">
        <f>IF('1-SETUP'!$Q54="DAILY",LC5+'1-SETUP'!$V54,IF('1-SETUP'!$Q54="WEEKLY",LC5+'1-SETUP'!$V54*7,IF('1-SETUP'!$Q54="MONTHLY",EDATE(LC5,'1-SETUP'!$V54),IF('1-SETUP'!$Q54="YEARLY",EDATE(LC5,12*'1-SETUP'!$V54),""))))</f>
        <v>53267</v>
      </c>
      <c r="LE5" s="10">
        <f>IF('1-SETUP'!$Q54="DAILY",LD5+'1-SETUP'!$V54,IF('1-SETUP'!$Q54="WEEKLY",LD5+'1-SETUP'!$V54*7,IF('1-SETUP'!$Q54="MONTHLY",EDATE(LD5,'1-SETUP'!$V54),IF('1-SETUP'!$Q54="YEARLY",EDATE(LD5,12*'1-SETUP'!$V54),""))))</f>
        <v>53297</v>
      </c>
      <c r="LF5" s="10">
        <f>IF('1-SETUP'!$Q54="DAILY",LE5+'1-SETUP'!$V54,IF('1-SETUP'!$Q54="WEEKLY",LE5+'1-SETUP'!$V54*7,IF('1-SETUP'!$Q54="MONTHLY",EDATE(LE5,'1-SETUP'!$V54),IF('1-SETUP'!$Q54="YEARLY",EDATE(LE5,12*'1-SETUP'!$V54),""))))</f>
        <v>53328</v>
      </c>
      <c r="LG5" s="10">
        <f>IF('1-SETUP'!$Q54="DAILY",LF5+'1-SETUP'!$V54,IF('1-SETUP'!$Q54="WEEKLY",LF5+'1-SETUP'!$V54*7,IF('1-SETUP'!$Q54="MONTHLY",EDATE(LF5,'1-SETUP'!$V54),IF('1-SETUP'!$Q54="YEARLY",EDATE(LF5,12*'1-SETUP'!$V54),""))))</f>
        <v>53359</v>
      </c>
      <c r="LH5" s="10">
        <f>IF('1-SETUP'!$Q54="DAILY",LG5+'1-SETUP'!$V54,IF('1-SETUP'!$Q54="WEEKLY",LG5+'1-SETUP'!$V54*7,IF('1-SETUP'!$Q54="MONTHLY",EDATE(LG5,'1-SETUP'!$V54),IF('1-SETUP'!$Q54="YEARLY",EDATE(LG5,12*'1-SETUP'!$V54),""))))</f>
        <v>53387</v>
      </c>
      <c r="LI5" s="10">
        <f>IF('1-SETUP'!$Q54="DAILY",LH5+'1-SETUP'!$V54,IF('1-SETUP'!$Q54="WEEKLY",LH5+'1-SETUP'!$V54*7,IF('1-SETUP'!$Q54="MONTHLY",EDATE(LH5,'1-SETUP'!$V54),IF('1-SETUP'!$Q54="YEARLY",EDATE(LH5,12*'1-SETUP'!$V54),""))))</f>
        <v>53418</v>
      </c>
      <c r="LJ5" s="10">
        <f>IF('1-SETUP'!$Q54="DAILY",LI5+'1-SETUP'!$V54,IF('1-SETUP'!$Q54="WEEKLY",LI5+'1-SETUP'!$V54*7,IF('1-SETUP'!$Q54="MONTHLY",EDATE(LI5,'1-SETUP'!$V54),IF('1-SETUP'!$Q54="YEARLY",EDATE(LI5,12*'1-SETUP'!$V54),""))))</f>
        <v>53448</v>
      </c>
      <c r="LK5" s="10">
        <f>IF('1-SETUP'!$Q54="DAILY",LJ5+'1-SETUP'!$V54,IF('1-SETUP'!$Q54="WEEKLY",LJ5+'1-SETUP'!$V54*7,IF('1-SETUP'!$Q54="MONTHLY",EDATE(LJ5,'1-SETUP'!$V54),IF('1-SETUP'!$Q54="YEARLY",EDATE(LJ5,12*'1-SETUP'!$V54),""))))</f>
        <v>53479</v>
      </c>
      <c r="LL5" s="10">
        <f>IF('1-SETUP'!$Q54="DAILY",LK5+'1-SETUP'!$V54,IF('1-SETUP'!$Q54="WEEKLY",LK5+'1-SETUP'!$V54*7,IF('1-SETUP'!$Q54="MONTHLY",EDATE(LK5,'1-SETUP'!$V54),IF('1-SETUP'!$Q54="YEARLY",EDATE(LK5,12*'1-SETUP'!$V54),""))))</f>
        <v>53509</v>
      </c>
      <c r="LM5" s="10">
        <f>IF('1-SETUP'!$Q54="DAILY",LL5+'1-SETUP'!$V54,IF('1-SETUP'!$Q54="WEEKLY",LL5+'1-SETUP'!$V54*7,IF('1-SETUP'!$Q54="MONTHLY",EDATE(LL5,'1-SETUP'!$V54),IF('1-SETUP'!$Q54="YEARLY",EDATE(LL5,12*'1-SETUP'!$V54),""))))</f>
        <v>53540</v>
      </c>
      <c r="LN5" s="10">
        <f>IF('1-SETUP'!$Q54="DAILY",LM5+'1-SETUP'!$V54,IF('1-SETUP'!$Q54="WEEKLY",LM5+'1-SETUP'!$V54*7,IF('1-SETUP'!$Q54="MONTHLY",EDATE(LM5,'1-SETUP'!$V54),IF('1-SETUP'!$Q54="YEARLY",EDATE(LM5,12*'1-SETUP'!$V54),""))))</f>
        <v>53571</v>
      </c>
      <c r="LO5" s="10">
        <f>IF('1-SETUP'!$Q54="DAILY",LN5+'1-SETUP'!$V54,IF('1-SETUP'!$Q54="WEEKLY",LN5+'1-SETUP'!$V54*7,IF('1-SETUP'!$Q54="MONTHLY",EDATE(LN5,'1-SETUP'!$V54),IF('1-SETUP'!$Q54="YEARLY",EDATE(LN5,12*'1-SETUP'!$V54),""))))</f>
        <v>53601</v>
      </c>
      <c r="LP5" s="10">
        <f>IF('1-SETUP'!$Q54="DAILY",LO5+'1-SETUP'!$V54,IF('1-SETUP'!$Q54="WEEKLY",LO5+'1-SETUP'!$V54*7,IF('1-SETUP'!$Q54="MONTHLY",EDATE(LO5,'1-SETUP'!$V54),IF('1-SETUP'!$Q54="YEARLY",EDATE(LO5,12*'1-SETUP'!$V54),""))))</f>
        <v>53632</v>
      </c>
      <c r="LQ5" s="10">
        <f>IF('1-SETUP'!$Q54="DAILY",LP5+'1-SETUP'!$V54,IF('1-SETUP'!$Q54="WEEKLY",LP5+'1-SETUP'!$V54*7,IF('1-SETUP'!$Q54="MONTHLY",EDATE(LP5,'1-SETUP'!$V54),IF('1-SETUP'!$Q54="YEARLY",EDATE(LP5,12*'1-SETUP'!$V54),""))))</f>
        <v>53662</v>
      </c>
      <c r="LR5" s="10">
        <f>IF('1-SETUP'!$Q54="DAILY",LQ5+'1-SETUP'!$V54,IF('1-SETUP'!$Q54="WEEKLY",LQ5+'1-SETUP'!$V54*7,IF('1-SETUP'!$Q54="MONTHLY",EDATE(LQ5,'1-SETUP'!$V54),IF('1-SETUP'!$Q54="YEARLY",EDATE(LQ5,12*'1-SETUP'!$V54),""))))</f>
        <v>53693</v>
      </c>
      <c r="LS5" s="10">
        <f>IF('1-SETUP'!$Q54="DAILY",LR5+'1-SETUP'!$V54,IF('1-SETUP'!$Q54="WEEKLY",LR5+'1-SETUP'!$V54*7,IF('1-SETUP'!$Q54="MONTHLY",EDATE(LR5,'1-SETUP'!$V54),IF('1-SETUP'!$Q54="YEARLY",EDATE(LR5,12*'1-SETUP'!$V54),""))))</f>
        <v>53724</v>
      </c>
      <c r="LT5" s="10">
        <f>IF('1-SETUP'!$Q54="DAILY",LS5+'1-SETUP'!$V54,IF('1-SETUP'!$Q54="WEEKLY",LS5+'1-SETUP'!$V54*7,IF('1-SETUP'!$Q54="MONTHLY",EDATE(LS5,'1-SETUP'!$V54),IF('1-SETUP'!$Q54="YEARLY",EDATE(LS5,12*'1-SETUP'!$V54),""))))</f>
        <v>53752</v>
      </c>
      <c r="LU5" s="10">
        <f>IF('1-SETUP'!$Q54="DAILY",LT5+'1-SETUP'!$V54,IF('1-SETUP'!$Q54="WEEKLY",LT5+'1-SETUP'!$V54*7,IF('1-SETUP'!$Q54="MONTHLY",EDATE(LT5,'1-SETUP'!$V54),IF('1-SETUP'!$Q54="YEARLY",EDATE(LT5,12*'1-SETUP'!$V54),""))))</f>
        <v>53783</v>
      </c>
      <c r="LV5" s="10">
        <f>IF('1-SETUP'!$Q54="DAILY",LU5+'1-SETUP'!$V54,IF('1-SETUP'!$Q54="WEEKLY",LU5+'1-SETUP'!$V54*7,IF('1-SETUP'!$Q54="MONTHLY",EDATE(LU5,'1-SETUP'!$V54),IF('1-SETUP'!$Q54="YEARLY",EDATE(LU5,12*'1-SETUP'!$V54),""))))</f>
        <v>53813</v>
      </c>
      <c r="LW5" s="10">
        <f>IF('1-SETUP'!$Q54="DAILY",LV5+'1-SETUP'!$V54,IF('1-SETUP'!$Q54="WEEKLY",LV5+'1-SETUP'!$V54*7,IF('1-SETUP'!$Q54="MONTHLY",EDATE(LV5,'1-SETUP'!$V54),IF('1-SETUP'!$Q54="YEARLY",EDATE(LV5,12*'1-SETUP'!$V54),""))))</f>
        <v>53844</v>
      </c>
      <c r="LX5" s="10">
        <f>IF('1-SETUP'!$Q54="DAILY",LW5+'1-SETUP'!$V54,IF('1-SETUP'!$Q54="WEEKLY",LW5+'1-SETUP'!$V54*7,IF('1-SETUP'!$Q54="MONTHLY",EDATE(LW5,'1-SETUP'!$V54),IF('1-SETUP'!$Q54="YEARLY",EDATE(LW5,12*'1-SETUP'!$V54),""))))</f>
        <v>53874</v>
      </c>
      <c r="LY5" s="10">
        <f>IF('1-SETUP'!$Q54="DAILY",LX5+'1-SETUP'!$V54,IF('1-SETUP'!$Q54="WEEKLY",LX5+'1-SETUP'!$V54*7,IF('1-SETUP'!$Q54="MONTHLY",EDATE(LX5,'1-SETUP'!$V54),IF('1-SETUP'!$Q54="YEARLY",EDATE(LX5,12*'1-SETUP'!$V54),""))))</f>
        <v>53905</v>
      </c>
      <c r="LZ5" s="10">
        <f>IF('1-SETUP'!$Q54="DAILY",LY5+'1-SETUP'!$V54,IF('1-SETUP'!$Q54="WEEKLY",LY5+'1-SETUP'!$V54*7,IF('1-SETUP'!$Q54="MONTHLY",EDATE(LY5,'1-SETUP'!$V54),IF('1-SETUP'!$Q54="YEARLY",EDATE(LY5,12*'1-SETUP'!$V54),""))))</f>
        <v>53936</v>
      </c>
      <c r="MA5" s="10">
        <f>IF('1-SETUP'!$Q54="DAILY",LZ5+'1-SETUP'!$V54,IF('1-SETUP'!$Q54="WEEKLY",LZ5+'1-SETUP'!$V54*7,IF('1-SETUP'!$Q54="MONTHLY",EDATE(LZ5,'1-SETUP'!$V54),IF('1-SETUP'!$Q54="YEARLY",EDATE(LZ5,12*'1-SETUP'!$V54),""))))</f>
        <v>53966</v>
      </c>
      <c r="MB5" s="10">
        <f>IF('1-SETUP'!$Q54="DAILY",MA5+'1-SETUP'!$V54,IF('1-SETUP'!$Q54="WEEKLY",MA5+'1-SETUP'!$V54*7,IF('1-SETUP'!$Q54="MONTHLY",EDATE(MA5,'1-SETUP'!$V54),IF('1-SETUP'!$Q54="YEARLY",EDATE(MA5,12*'1-SETUP'!$V54),""))))</f>
        <v>53997</v>
      </c>
      <c r="MC5" s="10">
        <f>IF('1-SETUP'!$Q54="DAILY",MB5+'1-SETUP'!$V54,IF('1-SETUP'!$Q54="WEEKLY",MB5+'1-SETUP'!$V54*7,IF('1-SETUP'!$Q54="MONTHLY",EDATE(MB5,'1-SETUP'!$V54),IF('1-SETUP'!$Q54="YEARLY",EDATE(MB5,12*'1-SETUP'!$V54),""))))</f>
        <v>54027</v>
      </c>
      <c r="MD5" s="10">
        <f>IF('1-SETUP'!$Q54="DAILY",MC5+'1-SETUP'!$V54,IF('1-SETUP'!$Q54="WEEKLY",MC5+'1-SETUP'!$V54*7,IF('1-SETUP'!$Q54="MONTHLY",EDATE(MC5,'1-SETUP'!$V54),IF('1-SETUP'!$Q54="YEARLY",EDATE(MC5,12*'1-SETUP'!$V54),""))))</f>
        <v>54058</v>
      </c>
      <c r="ME5" s="10">
        <f>IF('1-SETUP'!$Q54="DAILY",MD5+'1-SETUP'!$V54,IF('1-SETUP'!$Q54="WEEKLY",MD5+'1-SETUP'!$V54*7,IF('1-SETUP'!$Q54="MONTHLY",EDATE(MD5,'1-SETUP'!$V54),IF('1-SETUP'!$Q54="YEARLY",EDATE(MD5,12*'1-SETUP'!$V54),""))))</f>
        <v>54089</v>
      </c>
      <c r="MF5" s="10">
        <f>IF('1-SETUP'!$Q54="DAILY",ME5+'1-SETUP'!$V54,IF('1-SETUP'!$Q54="WEEKLY",ME5+'1-SETUP'!$V54*7,IF('1-SETUP'!$Q54="MONTHLY",EDATE(ME5,'1-SETUP'!$V54),IF('1-SETUP'!$Q54="YEARLY",EDATE(ME5,12*'1-SETUP'!$V54),""))))</f>
        <v>54118</v>
      </c>
      <c r="MG5" s="10">
        <f>IF('1-SETUP'!$Q54="DAILY",MF5+'1-SETUP'!$V54,IF('1-SETUP'!$Q54="WEEKLY",MF5+'1-SETUP'!$V54*7,IF('1-SETUP'!$Q54="MONTHLY",EDATE(MF5,'1-SETUP'!$V54),IF('1-SETUP'!$Q54="YEARLY",EDATE(MF5,12*'1-SETUP'!$V54),""))))</f>
        <v>54149</v>
      </c>
      <c r="MH5" s="10">
        <f>IF('1-SETUP'!$Q54="DAILY",MG5+'1-SETUP'!$V54,IF('1-SETUP'!$Q54="WEEKLY",MG5+'1-SETUP'!$V54*7,IF('1-SETUP'!$Q54="MONTHLY",EDATE(MG5,'1-SETUP'!$V54),IF('1-SETUP'!$Q54="YEARLY",EDATE(MG5,12*'1-SETUP'!$V54),""))))</f>
        <v>54179</v>
      </c>
      <c r="MI5" s="10">
        <f>IF('1-SETUP'!$Q54="DAILY",MH5+'1-SETUP'!$V54,IF('1-SETUP'!$Q54="WEEKLY",MH5+'1-SETUP'!$V54*7,IF('1-SETUP'!$Q54="MONTHLY",EDATE(MH5,'1-SETUP'!$V54),IF('1-SETUP'!$Q54="YEARLY",EDATE(MH5,12*'1-SETUP'!$V54),""))))</f>
        <v>54210</v>
      </c>
      <c r="MJ5" s="10">
        <f>IF('1-SETUP'!$Q54="DAILY",MI5+'1-SETUP'!$V54,IF('1-SETUP'!$Q54="WEEKLY",MI5+'1-SETUP'!$V54*7,IF('1-SETUP'!$Q54="MONTHLY",EDATE(MI5,'1-SETUP'!$V54),IF('1-SETUP'!$Q54="YEARLY",EDATE(MI5,12*'1-SETUP'!$V54),""))))</f>
        <v>54240</v>
      </c>
      <c r="MK5" s="10">
        <f>IF('1-SETUP'!$Q54="DAILY",MJ5+'1-SETUP'!$V54,IF('1-SETUP'!$Q54="WEEKLY",MJ5+'1-SETUP'!$V54*7,IF('1-SETUP'!$Q54="MONTHLY",EDATE(MJ5,'1-SETUP'!$V54),IF('1-SETUP'!$Q54="YEARLY",EDATE(MJ5,12*'1-SETUP'!$V54),""))))</f>
        <v>54271</v>
      </c>
      <c r="ML5" s="10">
        <f>IF('1-SETUP'!$Q54="DAILY",MK5+'1-SETUP'!$V54,IF('1-SETUP'!$Q54="WEEKLY",MK5+'1-SETUP'!$V54*7,IF('1-SETUP'!$Q54="MONTHLY",EDATE(MK5,'1-SETUP'!$V54),IF('1-SETUP'!$Q54="YEARLY",EDATE(MK5,12*'1-SETUP'!$V54),""))))</f>
        <v>54302</v>
      </c>
      <c r="MM5" s="10">
        <f>IF('1-SETUP'!$Q54="DAILY",ML5+'1-SETUP'!$V54,IF('1-SETUP'!$Q54="WEEKLY",ML5+'1-SETUP'!$V54*7,IF('1-SETUP'!$Q54="MONTHLY",EDATE(ML5,'1-SETUP'!$V54),IF('1-SETUP'!$Q54="YEARLY",EDATE(ML5,12*'1-SETUP'!$V54),""))))</f>
        <v>54332</v>
      </c>
      <c r="MN5" s="10">
        <f>IF('1-SETUP'!$Q54="DAILY",MM5+'1-SETUP'!$V54,IF('1-SETUP'!$Q54="WEEKLY",MM5+'1-SETUP'!$V54*7,IF('1-SETUP'!$Q54="MONTHLY",EDATE(MM5,'1-SETUP'!$V54),IF('1-SETUP'!$Q54="YEARLY",EDATE(MM5,12*'1-SETUP'!$V54),""))))</f>
        <v>54363</v>
      </c>
      <c r="MO5" s="10">
        <f>IF('1-SETUP'!$Q54="DAILY",MN5+'1-SETUP'!$V54,IF('1-SETUP'!$Q54="WEEKLY",MN5+'1-SETUP'!$V54*7,IF('1-SETUP'!$Q54="MONTHLY",EDATE(MN5,'1-SETUP'!$V54),IF('1-SETUP'!$Q54="YEARLY",EDATE(MN5,12*'1-SETUP'!$V54),""))))</f>
        <v>54393</v>
      </c>
      <c r="MP5" s="10">
        <f>IF('1-SETUP'!$Q54="DAILY",MO5+'1-SETUP'!$V54,IF('1-SETUP'!$Q54="WEEKLY",MO5+'1-SETUP'!$V54*7,IF('1-SETUP'!$Q54="MONTHLY",EDATE(MO5,'1-SETUP'!$V54),IF('1-SETUP'!$Q54="YEARLY",EDATE(MO5,12*'1-SETUP'!$V54),""))))</f>
        <v>54424</v>
      </c>
      <c r="MQ5" s="10">
        <f>IF('1-SETUP'!$Q54="DAILY",MP5+'1-SETUP'!$V54,IF('1-SETUP'!$Q54="WEEKLY",MP5+'1-SETUP'!$V54*7,IF('1-SETUP'!$Q54="MONTHLY",EDATE(MP5,'1-SETUP'!$V54),IF('1-SETUP'!$Q54="YEARLY",EDATE(MP5,12*'1-SETUP'!$V54),""))))</f>
        <v>54455</v>
      </c>
      <c r="MR5" s="10">
        <f>IF('1-SETUP'!$Q54="DAILY",MQ5+'1-SETUP'!$V54,IF('1-SETUP'!$Q54="WEEKLY",MQ5+'1-SETUP'!$V54*7,IF('1-SETUP'!$Q54="MONTHLY",EDATE(MQ5,'1-SETUP'!$V54),IF('1-SETUP'!$Q54="YEARLY",EDATE(MQ5,12*'1-SETUP'!$V54),""))))</f>
        <v>54483</v>
      </c>
      <c r="MS5" s="10">
        <f>IF('1-SETUP'!$Q54="DAILY",MR5+'1-SETUP'!$V54,IF('1-SETUP'!$Q54="WEEKLY",MR5+'1-SETUP'!$V54*7,IF('1-SETUP'!$Q54="MONTHLY",EDATE(MR5,'1-SETUP'!$V54),IF('1-SETUP'!$Q54="YEARLY",EDATE(MR5,12*'1-SETUP'!$V54),""))))</f>
        <v>54514</v>
      </c>
      <c r="MT5" s="10">
        <f>IF('1-SETUP'!$Q54="DAILY",MS5+'1-SETUP'!$V54,IF('1-SETUP'!$Q54="WEEKLY",MS5+'1-SETUP'!$V54*7,IF('1-SETUP'!$Q54="MONTHLY",EDATE(MS5,'1-SETUP'!$V54),IF('1-SETUP'!$Q54="YEARLY",EDATE(MS5,12*'1-SETUP'!$V54),""))))</f>
        <v>54544</v>
      </c>
      <c r="MU5" s="10">
        <f>IF('1-SETUP'!$Q54="DAILY",MT5+'1-SETUP'!$V54,IF('1-SETUP'!$Q54="WEEKLY",MT5+'1-SETUP'!$V54*7,IF('1-SETUP'!$Q54="MONTHLY",EDATE(MT5,'1-SETUP'!$V54),IF('1-SETUP'!$Q54="YEARLY",EDATE(MT5,12*'1-SETUP'!$V54),""))))</f>
        <v>54575</v>
      </c>
      <c r="MV5" s="10">
        <f>IF('1-SETUP'!$Q54="DAILY",MU5+'1-SETUP'!$V54,IF('1-SETUP'!$Q54="WEEKLY",MU5+'1-SETUP'!$V54*7,IF('1-SETUP'!$Q54="MONTHLY",EDATE(MU5,'1-SETUP'!$V54),IF('1-SETUP'!$Q54="YEARLY",EDATE(MU5,12*'1-SETUP'!$V54),""))))</f>
        <v>54605</v>
      </c>
      <c r="MW5" s="10">
        <f>IF('1-SETUP'!$Q54="DAILY",MV5+'1-SETUP'!$V54,IF('1-SETUP'!$Q54="WEEKLY",MV5+'1-SETUP'!$V54*7,IF('1-SETUP'!$Q54="MONTHLY",EDATE(MV5,'1-SETUP'!$V54),IF('1-SETUP'!$Q54="YEARLY",EDATE(MV5,12*'1-SETUP'!$V54),""))))</f>
        <v>54636</v>
      </c>
      <c r="MX5" s="10">
        <f>IF('1-SETUP'!$Q54="DAILY",MW5+'1-SETUP'!$V54,IF('1-SETUP'!$Q54="WEEKLY",MW5+'1-SETUP'!$V54*7,IF('1-SETUP'!$Q54="MONTHLY",EDATE(MW5,'1-SETUP'!$V54),IF('1-SETUP'!$Q54="YEARLY",EDATE(MW5,12*'1-SETUP'!$V54),""))))</f>
        <v>54667</v>
      </c>
      <c r="MY5" s="10">
        <f>IF('1-SETUP'!$Q54="DAILY",MX5+'1-SETUP'!$V54,IF('1-SETUP'!$Q54="WEEKLY",MX5+'1-SETUP'!$V54*7,IF('1-SETUP'!$Q54="MONTHLY",EDATE(MX5,'1-SETUP'!$V54),IF('1-SETUP'!$Q54="YEARLY",EDATE(MX5,12*'1-SETUP'!$V54),""))))</f>
        <v>54697</v>
      </c>
      <c r="MZ5" s="10">
        <f>IF('1-SETUP'!$Q54="DAILY",MY5+'1-SETUP'!$V54,IF('1-SETUP'!$Q54="WEEKLY",MY5+'1-SETUP'!$V54*7,IF('1-SETUP'!$Q54="MONTHLY",EDATE(MY5,'1-SETUP'!$V54),IF('1-SETUP'!$Q54="YEARLY",EDATE(MY5,12*'1-SETUP'!$V54),""))))</f>
        <v>54728</v>
      </c>
      <c r="NA5" s="10">
        <f>IF('1-SETUP'!$Q54="DAILY",MZ5+'1-SETUP'!$V54,IF('1-SETUP'!$Q54="WEEKLY",MZ5+'1-SETUP'!$V54*7,IF('1-SETUP'!$Q54="MONTHLY",EDATE(MZ5,'1-SETUP'!$V54),IF('1-SETUP'!$Q54="YEARLY",EDATE(MZ5,12*'1-SETUP'!$V54),""))))</f>
        <v>54758</v>
      </c>
      <c r="NB5" s="10">
        <f>IF('1-SETUP'!$Q54="DAILY",NA5+'1-SETUP'!$V54,IF('1-SETUP'!$Q54="WEEKLY",NA5+'1-SETUP'!$V54*7,IF('1-SETUP'!$Q54="MONTHLY",EDATE(NA5,'1-SETUP'!$V54),IF('1-SETUP'!$Q54="YEARLY",EDATE(NA5,12*'1-SETUP'!$V54),""))))</f>
        <v>54789</v>
      </c>
      <c r="NC5" s="10">
        <f>IF('1-SETUP'!$Q54="DAILY",NB5+'1-SETUP'!$V54,IF('1-SETUP'!$Q54="WEEKLY",NB5+'1-SETUP'!$V54*7,IF('1-SETUP'!$Q54="MONTHLY",EDATE(NB5,'1-SETUP'!$V54),IF('1-SETUP'!$Q54="YEARLY",EDATE(NB5,12*'1-SETUP'!$V54),""))))</f>
        <v>54820</v>
      </c>
    </row>
    <row r="6" spans="1:367" x14ac:dyDescent="0.45">
      <c r="A6">
        <f>'1-SETUP'!A55</f>
        <v>0</v>
      </c>
      <c r="B6" t="str">
        <f>_xlfn.CONCAT('1-SETUP'!$O55," ",'1-SETUP'!$Q55," ",'1-SETUP'!$T55," ",'1-SETUP'!$V55," ",'1-SETUP'!$W55," ",'1-SETUP'!$Z55," ",TEXT('1-SETUP'!$AC55,"mm/dd/yyyy"))</f>
        <v xml:space="preserve">      01/00/1900</v>
      </c>
      <c r="C6" s="10">
        <f>'1-SETUP'!$AC55</f>
        <v>0</v>
      </c>
      <c r="D6" s="10" t="str">
        <f>IF('1-SETUP'!$Q55="DAILY",C6+'1-SETUP'!$V55,IF('1-SETUP'!$Q55="WEEKLY",C6+'1-SETUP'!$V55*7,IF('1-SETUP'!$Q55="MONTHLY",EDATE(C6,'1-SETUP'!$V55),IF('1-SETUP'!$Q55="YEARLY",EDATE(C6,12*'1-SETUP'!$V55),""))))</f>
        <v/>
      </c>
      <c r="E6" s="10" t="str">
        <f>IF('1-SETUP'!$Q55="DAILY",D6+'1-SETUP'!$V55,IF('1-SETUP'!$Q55="WEEKLY",D6+'1-SETUP'!$V55*7,IF('1-SETUP'!$Q55="MONTHLY",EDATE(D6,'1-SETUP'!$V55),IF('1-SETUP'!$Q55="YEARLY",EDATE(D6,12*'1-SETUP'!$V55),""))))</f>
        <v/>
      </c>
      <c r="F6" s="10" t="str">
        <f>IF('1-SETUP'!$Q55="DAILY",E6+'1-SETUP'!$V55,IF('1-SETUP'!$Q55="WEEKLY",E6+'1-SETUP'!$V55*7,IF('1-SETUP'!$Q55="MONTHLY",EDATE(E6,'1-SETUP'!$V55),IF('1-SETUP'!$Q55="YEARLY",EDATE(E6,12*'1-SETUP'!$V55),""))))</f>
        <v/>
      </c>
      <c r="G6" s="10" t="str">
        <f>IF('1-SETUP'!$Q55="DAILY",F6+'1-SETUP'!$V55,IF('1-SETUP'!$Q55="WEEKLY",F6+'1-SETUP'!$V55*7,IF('1-SETUP'!$Q55="MONTHLY",EDATE(F6,'1-SETUP'!$V55),IF('1-SETUP'!$Q55="YEARLY",EDATE(F6,12*'1-SETUP'!$V55),""))))</f>
        <v/>
      </c>
      <c r="H6" s="10" t="str">
        <f>IF('1-SETUP'!$Q55="DAILY",G6+'1-SETUP'!$V55,IF('1-SETUP'!$Q55="WEEKLY",G6+'1-SETUP'!$V55*7,IF('1-SETUP'!$Q55="MONTHLY",EDATE(G6,'1-SETUP'!$V55),IF('1-SETUP'!$Q55="YEARLY",EDATE(G6,12*'1-SETUP'!$V55),""))))</f>
        <v/>
      </c>
      <c r="I6" s="10" t="str">
        <f>IF('1-SETUP'!$Q55="DAILY",H6+'1-SETUP'!$V55,IF('1-SETUP'!$Q55="WEEKLY",H6+'1-SETUP'!$V55*7,IF('1-SETUP'!$Q55="MONTHLY",EDATE(H6,'1-SETUP'!$V55),IF('1-SETUP'!$Q55="YEARLY",EDATE(H6,12*'1-SETUP'!$V55),""))))</f>
        <v/>
      </c>
      <c r="J6" s="10" t="str">
        <f>IF('1-SETUP'!$Q55="DAILY",I6+'1-SETUP'!$V55,IF('1-SETUP'!$Q55="WEEKLY",I6+'1-SETUP'!$V55*7,IF('1-SETUP'!$Q55="MONTHLY",EDATE(I6,'1-SETUP'!$V55),IF('1-SETUP'!$Q55="YEARLY",EDATE(I6,12*'1-SETUP'!$V55),""))))</f>
        <v/>
      </c>
      <c r="K6" s="10" t="str">
        <f>IF('1-SETUP'!$Q55="DAILY",J6+'1-SETUP'!$V55,IF('1-SETUP'!$Q55="WEEKLY",J6+'1-SETUP'!$V55*7,IF('1-SETUP'!$Q55="MONTHLY",EDATE(J6,'1-SETUP'!$V55),IF('1-SETUP'!$Q55="YEARLY",EDATE(J6,12*'1-SETUP'!$V55),""))))</f>
        <v/>
      </c>
      <c r="L6" s="10" t="str">
        <f>IF('1-SETUP'!$Q55="DAILY",K6+'1-SETUP'!$V55,IF('1-SETUP'!$Q55="WEEKLY",K6+'1-SETUP'!$V55*7,IF('1-SETUP'!$Q55="MONTHLY",EDATE(K6,'1-SETUP'!$V55),IF('1-SETUP'!$Q55="YEARLY",EDATE(K6,12*'1-SETUP'!$V55),""))))</f>
        <v/>
      </c>
      <c r="M6" s="10" t="str">
        <f>IF('1-SETUP'!$Q55="DAILY",L6+'1-SETUP'!$V55,IF('1-SETUP'!$Q55="WEEKLY",L6+'1-SETUP'!$V55*7,IF('1-SETUP'!$Q55="MONTHLY",EDATE(L6,'1-SETUP'!$V55),IF('1-SETUP'!$Q55="YEARLY",EDATE(L6,12*'1-SETUP'!$V55),""))))</f>
        <v/>
      </c>
      <c r="N6" s="10" t="str">
        <f>IF('1-SETUP'!$Q55="DAILY",M6+'1-SETUP'!$V55,IF('1-SETUP'!$Q55="WEEKLY",M6+'1-SETUP'!$V55*7,IF('1-SETUP'!$Q55="MONTHLY",EDATE(M6,'1-SETUP'!$V55),IF('1-SETUP'!$Q55="YEARLY",EDATE(M6,12*'1-SETUP'!$V55),""))))</f>
        <v/>
      </c>
      <c r="O6" s="10" t="str">
        <f>IF('1-SETUP'!$Q55="DAILY",N6+'1-SETUP'!$V55,IF('1-SETUP'!$Q55="WEEKLY",N6+'1-SETUP'!$V55*7,IF('1-SETUP'!$Q55="MONTHLY",EDATE(N6,'1-SETUP'!$V55),IF('1-SETUP'!$Q55="YEARLY",EDATE(N6,12*'1-SETUP'!$V55),""))))</f>
        <v/>
      </c>
      <c r="P6" s="10" t="str">
        <f>IF('1-SETUP'!$Q55="DAILY",O6+'1-SETUP'!$V55,IF('1-SETUP'!$Q55="WEEKLY",O6+'1-SETUP'!$V55*7,IF('1-SETUP'!$Q55="MONTHLY",EDATE(O6,'1-SETUP'!$V55),IF('1-SETUP'!$Q55="YEARLY",EDATE(O6,12*'1-SETUP'!$V55),""))))</f>
        <v/>
      </c>
      <c r="Q6" s="10" t="str">
        <f>IF('1-SETUP'!$Q55="DAILY",P6+'1-SETUP'!$V55,IF('1-SETUP'!$Q55="WEEKLY",P6+'1-SETUP'!$V55*7,IF('1-SETUP'!$Q55="MONTHLY",EDATE(P6,'1-SETUP'!$V55),IF('1-SETUP'!$Q55="YEARLY",EDATE(P6,12*'1-SETUP'!$V55),""))))</f>
        <v/>
      </c>
      <c r="R6" s="10" t="str">
        <f>IF('1-SETUP'!$Q55="DAILY",Q6+'1-SETUP'!$V55,IF('1-SETUP'!$Q55="WEEKLY",Q6+'1-SETUP'!$V55*7,IF('1-SETUP'!$Q55="MONTHLY",EDATE(Q6,'1-SETUP'!$V55),IF('1-SETUP'!$Q55="YEARLY",EDATE(Q6,12*'1-SETUP'!$V55),""))))</f>
        <v/>
      </c>
      <c r="S6" s="10" t="str">
        <f>IF('1-SETUP'!$Q55="DAILY",R6+'1-SETUP'!$V55,IF('1-SETUP'!$Q55="WEEKLY",R6+'1-SETUP'!$V55*7,IF('1-SETUP'!$Q55="MONTHLY",EDATE(R6,'1-SETUP'!$V55),IF('1-SETUP'!$Q55="YEARLY",EDATE(R6,12*'1-SETUP'!$V55),""))))</f>
        <v/>
      </c>
      <c r="T6" s="10" t="str">
        <f>IF('1-SETUP'!$Q55="DAILY",S6+'1-SETUP'!$V55,IF('1-SETUP'!$Q55="WEEKLY",S6+'1-SETUP'!$V55*7,IF('1-SETUP'!$Q55="MONTHLY",EDATE(S6,'1-SETUP'!$V55),IF('1-SETUP'!$Q55="YEARLY",EDATE(S6,12*'1-SETUP'!$V55),""))))</f>
        <v/>
      </c>
      <c r="U6" s="10" t="str">
        <f>IF('1-SETUP'!$Q55="DAILY",T6+'1-SETUP'!$V55,IF('1-SETUP'!$Q55="WEEKLY",T6+'1-SETUP'!$V55*7,IF('1-SETUP'!$Q55="MONTHLY",EDATE(T6,'1-SETUP'!$V55),IF('1-SETUP'!$Q55="YEARLY",EDATE(T6,12*'1-SETUP'!$V55),""))))</f>
        <v/>
      </c>
      <c r="V6" s="10" t="str">
        <f>IF('1-SETUP'!$Q55="DAILY",U6+'1-SETUP'!$V55,IF('1-SETUP'!$Q55="WEEKLY",U6+'1-SETUP'!$V55*7,IF('1-SETUP'!$Q55="MONTHLY",EDATE(U6,'1-SETUP'!$V55),IF('1-SETUP'!$Q55="YEARLY",EDATE(U6,12*'1-SETUP'!$V55),""))))</f>
        <v/>
      </c>
      <c r="W6" s="10" t="str">
        <f>IF('1-SETUP'!$Q55="DAILY",V6+'1-SETUP'!$V55,IF('1-SETUP'!$Q55="WEEKLY",V6+'1-SETUP'!$V55*7,IF('1-SETUP'!$Q55="MONTHLY",EDATE(V6,'1-SETUP'!$V55),IF('1-SETUP'!$Q55="YEARLY",EDATE(V6,12*'1-SETUP'!$V55),""))))</f>
        <v/>
      </c>
      <c r="X6" s="10" t="str">
        <f>IF('1-SETUP'!$Q55="DAILY",W6+'1-SETUP'!$V55,IF('1-SETUP'!$Q55="WEEKLY",W6+'1-SETUP'!$V55*7,IF('1-SETUP'!$Q55="MONTHLY",EDATE(W6,'1-SETUP'!$V55),IF('1-SETUP'!$Q55="YEARLY",EDATE(W6,12*'1-SETUP'!$V55),""))))</f>
        <v/>
      </c>
      <c r="Y6" s="10" t="str">
        <f>IF('1-SETUP'!$Q55="DAILY",X6+'1-SETUP'!$V55,IF('1-SETUP'!$Q55="WEEKLY",X6+'1-SETUP'!$V55*7,IF('1-SETUP'!$Q55="MONTHLY",EDATE(X6,'1-SETUP'!$V55),IF('1-SETUP'!$Q55="YEARLY",EDATE(X6,12*'1-SETUP'!$V55),""))))</f>
        <v/>
      </c>
      <c r="Z6" s="10" t="str">
        <f>IF('1-SETUP'!$Q55="DAILY",Y6+'1-SETUP'!$V55,IF('1-SETUP'!$Q55="WEEKLY",Y6+'1-SETUP'!$V55*7,IF('1-SETUP'!$Q55="MONTHLY",EDATE(Y6,'1-SETUP'!$V55),IF('1-SETUP'!$Q55="YEARLY",EDATE(Y6,12*'1-SETUP'!$V55),""))))</f>
        <v/>
      </c>
      <c r="AA6" s="10" t="str">
        <f>IF('1-SETUP'!$Q55="DAILY",Z6+'1-SETUP'!$V55,IF('1-SETUP'!$Q55="WEEKLY",Z6+'1-SETUP'!$V55*7,IF('1-SETUP'!$Q55="MONTHLY",EDATE(Z6,'1-SETUP'!$V55),IF('1-SETUP'!$Q55="YEARLY",EDATE(Z6,12*'1-SETUP'!$V55),""))))</f>
        <v/>
      </c>
      <c r="AB6" s="10" t="str">
        <f>IF('1-SETUP'!$Q55="DAILY",AA6+'1-SETUP'!$V55,IF('1-SETUP'!$Q55="WEEKLY",AA6+'1-SETUP'!$V55*7,IF('1-SETUP'!$Q55="MONTHLY",EDATE(AA6,'1-SETUP'!$V55),IF('1-SETUP'!$Q55="YEARLY",EDATE(AA6,12*'1-SETUP'!$V55),""))))</f>
        <v/>
      </c>
      <c r="AC6" s="10" t="str">
        <f>IF('1-SETUP'!$Q55="DAILY",AB6+'1-SETUP'!$V55,IF('1-SETUP'!$Q55="WEEKLY",AB6+'1-SETUP'!$V55*7,IF('1-SETUP'!$Q55="MONTHLY",EDATE(AB6,'1-SETUP'!$V55),IF('1-SETUP'!$Q55="YEARLY",EDATE(AB6,12*'1-SETUP'!$V55),""))))</f>
        <v/>
      </c>
      <c r="AD6" s="10" t="str">
        <f>IF('1-SETUP'!$Q55="DAILY",AC6+'1-SETUP'!$V55,IF('1-SETUP'!$Q55="WEEKLY",AC6+'1-SETUP'!$V55*7,IF('1-SETUP'!$Q55="MONTHLY",EDATE(AC6,'1-SETUP'!$V55),IF('1-SETUP'!$Q55="YEARLY",EDATE(AC6,12*'1-SETUP'!$V55),""))))</f>
        <v/>
      </c>
      <c r="AE6" s="10" t="str">
        <f>IF('1-SETUP'!$Q55="DAILY",AD6+'1-SETUP'!$V55,IF('1-SETUP'!$Q55="WEEKLY",AD6+'1-SETUP'!$V55*7,IF('1-SETUP'!$Q55="MONTHLY",EDATE(AD6,'1-SETUP'!$V55),IF('1-SETUP'!$Q55="YEARLY",EDATE(AD6,12*'1-SETUP'!$V55),""))))</f>
        <v/>
      </c>
      <c r="AF6" s="10" t="str">
        <f>IF('1-SETUP'!$Q55="DAILY",AE6+'1-SETUP'!$V55,IF('1-SETUP'!$Q55="WEEKLY",AE6+'1-SETUP'!$V55*7,IF('1-SETUP'!$Q55="MONTHLY",EDATE(AE6,'1-SETUP'!$V55),IF('1-SETUP'!$Q55="YEARLY",EDATE(AE6,12*'1-SETUP'!$V55),""))))</f>
        <v/>
      </c>
      <c r="AG6" s="10" t="str">
        <f>IF('1-SETUP'!$Q55="DAILY",AF6+'1-SETUP'!$V55,IF('1-SETUP'!$Q55="WEEKLY",AF6+'1-SETUP'!$V55*7,IF('1-SETUP'!$Q55="MONTHLY",EDATE(AF6,'1-SETUP'!$V55),IF('1-SETUP'!$Q55="YEARLY",EDATE(AF6,12*'1-SETUP'!$V55),""))))</f>
        <v/>
      </c>
      <c r="AH6" s="10" t="str">
        <f>IF('1-SETUP'!$Q55="DAILY",AG6+'1-SETUP'!$V55,IF('1-SETUP'!$Q55="WEEKLY",AG6+'1-SETUP'!$V55*7,IF('1-SETUP'!$Q55="MONTHLY",EDATE(AG6,'1-SETUP'!$V55),IF('1-SETUP'!$Q55="YEARLY",EDATE(AG6,12*'1-SETUP'!$V55),""))))</f>
        <v/>
      </c>
      <c r="AI6" s="10" t="str">
        <f>IF('1-SETUP'!$Q55="DAILY",AH6+'1-SETUP'!$V55,IF('1-SETUP'!$Q55="WEEKLY",AH6+'1-SETUP'!$V55*7,IF('1-SETUP'!$Q55="MONTHLY",EDATE(AH6,'1-SETUP'!$V55),IF('1-SETUP'!$Q55="YEARLY",EDATE(AH6,12*'1-SETUP'!$V55),""))))</f>
        <v/>
      </c>
      <c r="AJ6" s="10" t="str">
        <f>IF('1-SETUP'!$Q55="DAILY",AI6+'1-SETUP'!$V55,IF('1-SETUP'!$Q55="WEEKLY",AI6+'1-SETUP'!$V55*7,IF('1-SETUP'!$Q55="MONTHLY",EDATE(AI6,'1-SETUP'!$V55),IF('1-SETUP'!$Q55="YEARLY",EDATE(AI6,12*'1-SETUP'!$V55),""))))</f>
        <v/>
      </c>
      <c r="AK6" s="10" t="str">
        <f>IF('1-SETUP'!$Q55="DAILY",AJ6+'1-SETUP'!$V55,IF('1-SETUP'!$Q55="WEEKLY",AJ6+'1-SETUP'!$V55*7,IF('1-SETUP'!$Q55="MONTHLY",EDATE(AJ6,'1-SETUP'!$V55),IF('1-SETUP'!$Q55="YEARLY",EDATE(AJ6,12*'1-SETUP'!$V55),""))))</f>
        <v/>
      </c>
      <c r="AL6" s="10" t="str">
        <f>IF('1-SETUP'!$Q55="DAILY",AK6+'1-SETUP'!$V55,IF('1-SETUP'!$Q55="WEEKLY",AK6+'1-SETUP'!$V55*7,IF('1-SETUP'!$Q55="MONTHLY",EDATE(AK6,'1-SETUP'!$V55),IF('1-SETUP'!$Q55="YEARLY",EDATE(AK6,12*'1-SETUP'!$V55),""))))</f>
        <v/>
      </c>
      <c r="AM6" s="10" t="str">
        <f>IF('1-SETUP'!$Q55="DAILY",AL6+'1-SETUP'!$V55,IF('1-SETUP'!$Q55="WEEKLY",AL6+'1-SETUP'!$V55*7,IF('1-SETUP'!$Q55="MONTHLY",EDATE(AL6,'1-SETUP'!$V55),IF('1-SETUP'!$Q55="YEARLY",EDATE(AL6,12*'1-SETUP'!$V55),""))))</f>
        <v/>
      </c>
      <c r="AN6" s="10" t="str">
        <f>IF('1-SETUP'!$Q55="DAILY",AM6+'1-SETUP'!$V55,IF('1-SETUP'!$Q55="WEEKLY",AM6+'1-SETUP'!$V55*7,IF('1-SETUP'!$Q55="MONTHLY",EDATE(AM6,'1-SETUP'!$V55),IF('1-SETUP'!$Q55="YEARLY",EDATE(AM6,12*'1-SETUP'!$V55),""))))</f>
        <v/>
      </c>
      <c r="AO6" s="10" t="str">
        <f>IF('1-SETUP'!$Q55="DAILY",AN6+'1-SETUP'!$V55,IF('1-SETUP'!$Q55="WEEKLY",AN6+'1-SETUP'!$V55*7,IF('1-SETUP'!$Q55="MONTHLY",EDATE(AN6,'1-SETUP'!$V55),IF('1-SETUP'!$Q55="YEARLY",EDATE(AN6,12*'1-SETUP'!$V55),""))))</f>
        <v/>
      </c>
      <c r="AP6" s="10" t="str">
        <f>IF('1-SETUP'!$Q55="DAILY",AO6+'1-SETUP'!$V55,IF('1-SETUP'!$Q55="WEEKLY",AO6+'1-SETUP'!$V55*7,IF('1-SETUP'!$Q55="MONTHLY",EDATE(AO6,'1-SETUP'!$V55),IF('1-SETUP'!$Q55="YEARLY",EDATE(AO6,12*'1-SETUP'!$V55),""))))</f>
        <v/>
      </c>
      <c r="AQ6" s="10" t="str">
        <f>IF('1-SETUP'!$Q55="DAILY",AP6+'1-SETUP'!$V55,IF('1-SETUP'!$Q55="WEEKLY",AP6+'1-SETUP'!$V55*7,IF('1-SETUP'!$Q55="MONTHLY",EDATE(AP6,'1-SETUP'!$V55),IF('1-SETUP'!$Q55="YEARLY",EDATE(AP6,12*'1-SETUP'!$V55),""))))</f>
        <v/>
      </c>
      <c r="AR6" s="10" t="str">
        <f>IF('1-SETUP'!$Q55="DAILY",AQ6+'1-SETUP'!$V55,IF('1-SETUP'!$Q55="WEEKLY",AQ6+'1-SETUP'!$V55*7,IF('1-SETUP'!$Q55="MONTHLY",EDATE(AQ6,'1-SETUP'!$V55),IF('1-SETUP'!$Q55="YEARLY",EDATE(AQ6,12*'1-SETUP'!$V55),""))))</f>
        <v/>
      </c>
      <c r="AS6" s="10" t="str">
        <f>IF('1-SETUP'!$Q55="DAILY",AR6+'1-SETUP'!$V55,IF('1-SETUP'!$Q55="WEEKLY",AR6+'1-SETUP'!$V55*7,IF('1-SETUP'!$Q55="MONTHLY",EDATE(AR6,'1-SETUP'!$V55),IF('1-SETUP'!$Q55="YEARLY",EDATE(AR6,12*'1-SETUP'!$V55),""))))</f>
        <v/>
      </c>
      <c r="AT6" s="10" t="str">
        <f>IF('1-SETUP'!$Q55="DAILY",AS6+'1-SETUP'!$V55,IF('1-SETUP'!$Q55="WEEKLY",AS6+'1-SETUP'!$V55*7,IF('1-SETUP'!$Q55="MONTHLY",EDATE(AS6,'1-SETUP'!$V55),IF('1-SETUP'!$Q55="YEARLY",EDATE(AS6,12*'1-SETUP'!$V55),""))))</f>
        <v/>
      </c>
      <c r="AU6" s="10" t="str">
        <f>IF('1-SETUP'!$Q55="DAILY",AT6+'1-SETUP'!$V55,IF('1-SETUP'!$Q55="WEEKLY",AT6+'1-SETUP'!$V55*7,IF('1-SETUP'!$Q55="MONTHLY",EDATE(AT6,'1-SETUP'!$V55),IF('1-SETUP'!$Q55="YEARLY",EDATE(AT6,12*'1-SETUP'!$V55),""))))</f>
        <v/>
      </c>
      <c r="AV6" s="10" t="str">
        <f>IF('1-SETUP'!$Q55="DAILY",AU6+'1-SETUP'!$V55,IF('1-SETUP'!$Q55="WEEKLY",AU6+'1-SETUP'!$V55*7,IF('1-SETUP'!$Q55="MONTHLY",EDATE(AU6,'1-SETUP'!$V55),IF('1-SETUP'!$Q55="YEARLY",EDATE(AU6,12*'1-SETUP'!$V55),""))))</f>
        <v/>
      </c>
      <c r="AW6" s="10" t="str">
        <f>IF('1-SETUP'!$Q55="DAILY",AV6+'1-SETUP'!$V55,IF('1-SETUP'!$Q55="WEEKLY",AV6+'1-SETUP'!$V55*7,IF('1-SETUP'!$Q55="MONTHLY",EDATE(AV6,'1-SETUP'!$V55),IF('1-SETUP'!$Q55="YEARLY",EDATE(AV6,12*'1-SETUP'!$V55),""))))</f>
        <v/>
      </c>
      <c r="AX6" s="10" t="str">
        <f>IF('1-SETUP'!$Q55="DAILY",AW6+'1-SETUP'!$V55,IF('1-SETUP'!$Q55="WEEKLY",AW6+'1-SETUP'!$V55*7,IF('1-SETUP'!$Q55="MONTHLY",EDATE(AW6,'1-SETUP'!$V55),IF('1-SETUP'!$Q55="YEARLY",EDATE(AW6,12*'1-SETUP'!$V55),""))))</f>
        <v/>
      </c>
      <c r="AY6" s="10" t="str">
        <f>IF('1-SETUP'!$Q55="DAILY",AX6+'1-SETUP'!$V55,IF('1-SETUP'!$Q55="WEEKLY",AX6+'1-SETUP'!$V55*7,IF('1-SETUP'!$Q55="MONTHLY",EDATE(AX6,'1-SETUP'!$V55),IF('1-SETUP'!$Q55="YEARLY",EDATE(AX6,12*'1-SETUP'!$V55),""))))</f>
        <v/>
      </c>
      <c r="AZ6" s="10" t="str">
        <f>IF('1-SETUP'!$Q55="DAILY",AY6+'1-SETUP'!$V55,IF('1-SETUP'!$Q55="WEEKLY",AY6+'1-SETUP'!$V55*7,IF('1-SETUP'!$Q55="MONTHLY",EDATE(AY6,'1-SETUP'!$V55),IF('1-SETUP'!$Q55="YEARLY",EDATE(AY6,12*'1-SETUP'!$V55),""))))</f>
        <v/>
      </c>
      <c r="BA6" s="10" t="str">
        <f>IF('1-SETUP'!$Q55="DAILY",AZ6+'1-SETUP'!$V55,IF('1-SETUP'!$Q55="WEEKLY",AZ6+'1-SETUP'!$V55*7,IF('1-SETUP'!$Q55="MONTHLY",EDATE(AZ6,'1-SETUP'!$V55),IF('1-SETUP'!$Q55="YEARLY",EDATE(AZ6,12*'1-SETUP'!$V55),""))))</f>
        <v/>
      </c>
      <c r="BB6" s="10" t="str">
        <f>IF('1-SETUP'!$Q55="DAILY",BA6+'1-SETUP'!$V55,IF('1-SETUP'!$Q55="WEEKLY",BA6+'1-SETUP'!$V55*7,IF('1-SETUP'!$Q55="MONTHLY",EDATE(BA6,'1-SETUP'!$V55),IF('1-SETUP'!$Q55="YEARLY",EDATE(BA6,12*'1-SETUP'!$V55),""))))</f>
        <v/>
      </c>
      <c r="BC6" s="10" t="str">
        <f>IF('1-SETUP'!$Q55="DAILY",BB6+'1-SETUP'!$V55,IF('1-SETUP'!$Q55="WEEKLY",BB6+'1-SETUP'!$V55*7,IF('1-SETUP'!$Q55="MONTHLY",EDATE(BB6,'1-SETUP'!$V55),IF('1-SETUP'!$Q55="YEARLY",EDATE(BB6,12*'1-SETUP'!$V55),""))))</f>
        <v/>
      </c>
      <c r="BD6" s="10" t="str">
        <f>IF('1-SETUP'!$Q55="DAILY",BC6+'1-SETUP'!$V55,IF('1-SETUP'!$Q55="WEEKLY",BC6+'1-SETUP'!$V55*7,IF('1-SETUP'!$Q55="MONTHLY",EDATE(BC6,'1-SETUP'!$V55),IF('1-SETUP'!$Q55="YEARLY",EDATE(BC6,12*'1-SETUP'!$V55),""))))</f>
        <v/>
      </c>
      <c r="BE6" s="10" t="str">
        <f>IF('1-SETUP'!$Q55="DAILY",BD6+'1-SETUP'!$V55,IF('1-SETUP'!$Q55="WEEKLY",BD6+'1-SETUP'!$V55*7,IF('1-SETUP'!$Q55="MONTHLY",EDATE(BD6,'1-SETUP'!$V55),IF('1-SETUP'!$Q55="YEARLY",EDATE(BD6,12*'1-SETUP'!$V55),""))))</f>
        <v/>
      </c>
      <c r="BF6" s="10" t="str">
        <f>IF('1-SETUP'!$Q55="DAILY",BE6+'1-SETUP'!$V55,IF('1-SETUP'!$Q55="WEEKLY",BE6+'1-SETUP'!$V55*7,IF('1-SETUP'!$Q55="MONTHLY",EDATE(BE6,'1-SETUP'!$V55),IF('1-SETUP'!$Q55="YEARLY",EDATE(BE6,12*'1-SETUP'!$V55),""))))</f>
        <v/>
      </c>
      <c r="BG6" s="10" t="str">
        <f>IF('1-SETUP'!$Q55="DAILY",BF6+'1-SETUP'!$V55,IF('1-SETUP'!$Q55="WEEKLY",BF6+'1-SETUP'!$V55*7,IF('1-SETUP'!$Q55="MONTHLY",EDATE(BF6,'1-SETUP'!$V55),IF('1-SETUP'!$Q55="YEARLY",EDATE(BF6,12*'1-SETUP'!$V55),""))))</f>
        <v/>
      </c>
      <c r="BH6" s="10" t="str">
        <f>IF('1-SETUP'!$Q55="DAILY",BG6+'1-SETUP'!$V55,IF('1-SETUP'!$Q55="WEEKLY",BG6+'1-SETUP'!$V55*7,IF('1-SETUP'!$Q55="MONTHLY",EDATE(BG6,'1-SETUP'!$V55),IF('1-SETUP'!$Q55="YEARLY",EDATE(BG6,12*'1-SETUP'!$V55),""))))</f>
        <v/>
      </c>
      <c r="BI6" s="10" t="str">
        <f>IF('1-SETUP'!$Q55="DAILY",BH6+'1-SETUP'!$V55,IF('1-SETUP'!$Q55="WEEKLY",BH6+'1-SETUP'!$V55*7,IF('1-SETUP'!$Q55="MONTHLY",EDATE(BH6,'1-SETUP'!$V55),IF('1-SETUP'!$Q55="YEARLY",EDATE(BH6,12*'1-SETUP'!$V55),""))))</f>
        <v/>
      </c>
      <c r="BJ6" s="10" t="str">
        <f>IF('1-SETUP'!$Q55="DAILY",BI6+'1-SETUP'!$V55,IF('1-SETUP'!$Q55="WEEKLY",BI6+'1-SETUP'!$V55*7,IF('1-SETUP'!$Q55="MONTHLY",EDATE(BI6,'1-SETUP'!$V55),IF('1-SETUP'!$Q55="YEARLY",EDATE(BI6,12*'1-SETUP'!$V55),""))))</f>
        <v/>
      </c>
      <c r="BK6" s="10" t="str">
        <f>IF('1-SETUP'!$Q55="DAILY",BJ6+'1-SETUP'!$V55,IF('1-SETUP'!$Q55="WEEKLY",BJ6+'1-SETUP'!$V55*7,IF('1-SETUP'!$Q55="MONTHLY",EDATE(BJ6,'1-SETUP'!$V55),IF('1-SETUP'!$Q55="YEARLY",EDATE(BJ6,12*'1-SETUP'!$V55),""))))</f>
        <v/>
      </c>
      <c r="BL6" s="10" t="str">
        <f>IF('1-SETUP'!$Q55="DAILY",BK6+'1-SETUP'!$V55,IF('1-SETUP'!$Q55="WEEKLY",BK6+'1-SETUP'!$V55*7,IF('1-SETUP'!$Q55="MONTHLY",EDATE(BK6,'1-SETUP'!$V55),IF('1-SETUP'!$Q55="YEARLY",EDATE(BK6,12*'1-SETUP'!$V55),""))))</f>
        <v/>
      </c>
      <c r="BM6" s="10" t="str">
        <f>IF('1-SETUP'!$Q55="DAILY",BL6+'1-SETUP'!$V55,IF('1-SETUP'!$Q55="WEEKLY",BL6+'1-SETUP'!$V55*7,IF('1-SETUP'!$Q55="MONTHLY",EDATE(BL6,'1-SETUP'!$V55),IF('1-SETUP'!$Q55="YEARLY",EDATE(BL6,12*'1-SETUP'!$V55),""))))</f>
        <v/>
      </c>
      <c r="BN6" s="10" t="str">
        <f>IF('1-SETUP'!$Q55="DAILY",BM6+'1-SETUP'!$V55,IF('1-SETUP'!$Q55="WEEKLY",BM6+'1-SETUP'!$V55*7,IF('1-SETUP'!$Q55="MONTHLY",EDATE(BM6,'1-SETUP'!$V55),IF('1-SETUP'!$Q55="YEARLY",EDATE(BM6,12*'1-SETUP'!$V55),""))))</f>
        <v/>
      </c>
      <c r="BO6" s="10" t="str">
        <f>IF('1-SETUP'!$Q55="DAILY",BN6+'1-SETUP'!$V55,IF('1-SETUP'!$Q55="WEEKLY",BN6+'1-SETUP'!$V55*7,IF('1-SETUP'!$Q55="MONTHLY",EDATE(BN6,'1-SETUP'!$V55),IF('1-SETUP'!$Q55="YEARLY",EDATE(BN6,12*'1-SETUP'!$V55),""))))</f>
        <v/>
      </c>
      <c r="BP6" s="10" t="str">
        <f>IF('1-SETUP'!$Q55="DAILY",BO6+'1-SETUP'!$V55,IF('1-SETUP'!$Q55="WEEKLY",BO6+'1-SETUP'!$V55*7,IF('1-SETUP'!$Q55="MONTHLY",EDATE(BO6,'1-SETUP'!$V55),IF('1-SETUP'!$Q55="YEARLY",EDATE(BO6,12*'1-SETUP'!$V55),""))))</f>
        <v/>
      </c>
      <c r="BQ6" s="10" t="str">
        <f>IF('1-SETUP'!$Q55="DAILY",BP6+'1-SETUP'!$V55,IF('1-SETUP'!$Q55="WEEKLY",BP6+'1-SETUP'!$V55*7,IF('1-SETUP'!$Q55="MONTHLY",EDATE(BP6,'1-SETUP'!$V55),IF('1-SETUP'!$Q55="YEARLY",EDATE(BP6,12*'1-SETUP'!$V55),""))))</f>
        <v/>
      </c>
      <c r="BR6" s="10" t="str">
        <f>IF('1-SETUP'!$Q55="DAILY",BQ6+'1-SETUP'!$V55,IF('1-SETUP'!$Q55="WEEKLY",BQ6+'1-SETUP'!$V55*7,IF('1-SETUP'!$Q55="MONTHLY",EDATE(BQ6,'1-SETUP'!$V55),IF('1-SETUP'!$Q55="YEARLY",EDATE(BQ6,12*'1-SETUP'!$V55),""))))</f>
        <v/>
      </c>
      <c r="BS6" s="10" t="str">
        <f>IF('1-SETUP'!$Q55="DAILY",BR6+'1-SETUP'!$V55,IF('1-SETUP'!$Q55="WEEKLY",BR6+'1-SETUP'!$V55*7,IF('1-SETUP'!$Q55="MONTHLY",EDATE(BR6,'1-SETUP'!$V55),IF('1-SETUP'!$Q55="YEARLY",EDATE(BR6,12*'1-SETUP'!$V55),""))))</f>
        <v/>
      </c>
      <c r="BT6" s="10" t="str">
        <f>IF('1-SETUP'!$Q55="DAILY",BS6+'1-SETUP'!$V55,IF('1-SETUP'!$Q55="WEEKLY",BS6+'1-SETUP'!$V55*7,IF('1-SETUP'!$Q55="MONTHLY",EDATE(BS6,'1-SETUP'!$V55),IF('1-SETUP'!$Q55="YEARLY",EDATE(BS6,12*'1-SETUP'!$V55),""))))</f>
        <v/>
      </c>
      <c r="BU6" s="10" t="str">
        <f>IF('1-SETUP'!$Q55="DAILY",BT6+'1-SETUP'!$V55,IF('1-SETUP'!$Q55="WEEKLY",BT6+'1-SETUP'!$V55*7,IF('1-SETUP'!$Q55="MONTHLY",EDATE(BT6,'1-SETUP'!$V55),IF('1-SETUP'!$Q55="YEARLY",EDATE(BT6,12*'1-SETUP'!$V55),""))))</f>
        <v/>
      </c>
      <c r="BV6" s="10" t="str">
        <f>IF('1-SETUP'!$Q55="DAILY",BU6+'1-SETUP'!$V55,IF('1-SETUP'!$Q55="WEEKLY",BU6+'1-SETUP'!$V55*7,IF('1-SETUP'!$Q55="MONTHLY",EDATE(BU6,'1-SETUP'!$V55),IF('1-SETUP'!$Q55="YEARLY",EDATE(BU6,12*'1-SETUP'!$V55),""))))</f>
        <v/>
      </c>
      <c r="BW6" s="10" t="str">
        <f>IF('1-SETUP'!$Q55="DAILY",BV6+'1-SETUP'!$V55,IF('1-SETUP'!$Q55="WEEKLY",BV6+'1-SETUP'!$V55*7,IF('1-SETUP'!$Q55="MONTHLY",EDATE(BV6,'1-SETUP'!$V55),IF('1-SETUP'!$Q55="YEARLY",EDATE(BV6,12*'1-SETUP'!$V55),""))))</f>
        <v/>
      </c>
      <c r="BX6" s="10" t="str">
        <f>IF('1-SETUP'!$Q55="DAILY",BW6+'1-SETUP'!$V55,IF('1-SETUP'!$Q55="WEEKLY",BW6+'1-SETUP'!$V55*7,IF('1-SETUP'!$Q55="MONTHLY",EDATE(BW6,'1-SETUP'!$V55),IF('1-SETUP'!$Q55="YEARLY",EDATE(BW6,12*'1-SETUP'!$V55),""))))</f>
        <v/>
      </c>
      <c r="BY6" s="10" t="str">
        <f>IF('1-SETUP'!$Q55="DAILY",BX6+'1-SETUP'!$V55,IF('1-SETUP'!$Q55="WEEKLY",BX6+'1-SETUP'!$V55*7,IF('1-SETUP'!$Q55="MONTHLY",EDATE(BX6,'1-SETUP'!$V55),IF('1-SETUP'!$Q55="YEARLY",EDATE(BX6,12*'1-SETUP'!$V55),""))))</f>
        <v/>
      </c>
      <c r="BZ6" s="10" t="str">
        <f>IF('1-SETUP'!$Q55="DAILY",BY6+'1-SETUP'!$V55,IF('1-SETUP'!$Q55="WEEKLY",BY6+'1-SETUP'!$V55*7,IF('1-SETUP'!$Q55="MONTHLY",EDATE(BY6,'1-SETUP'!$V55),IF('1-SETUP'!$Q55="YEARLY",EDATE(BY6,12*'1-SETUP'!$V55),""))))</f>
        <v/>
      </c>
      <c r="CA6" s="10" t="str">
        <f>IF('1-SETUP'!$Q55="DAILY",BZ6+'1-SETUP'!$V55,IF('1-SETUP'!$Q55="WEEKLY",BZ6+'1-SETUP'!$V55*7,IF('1-SETUP'!$Q55="MONTHLY",EDATE(BZ6,'1-SETUP'!$V55),IF('1-SETUP'!$Q55="YEARLY",EDATE(BZ6,12*'1-SETUP'!$V55),""))))</f>
        <v/>
      </c>
      <c r="CB6" s="10" t="str">
        <f>IF('1-SETUP'!$Q55="DAILY",CA6+'1-SETUP'!$V55,IF('1-SETUP'!$Q55="WEEKLY",CA6+'1-SETUP'!$V55*7,IF('1-SETUP'!$Q55="MONTHLY",EDATE(CA6,'1-SETUP'!$V55),IF('1-SETUP'!$Q55="YEARLY",EDATE(CA6,12*'1-SETUP'!$V55),""))))</f>
        <v/>
      </c>
      <c r="CC6" s="10" t="str">
        <f>IF('1-SETUP'!$Q55="DAILY",CB6+'1-SETUP'!$V55,IF('1-SETUP'!$Q55="WEEKLY",CB6+'1-SETUP'!$V55*7,IF('1-SETUP'!$Q55="MONTHLY",EDATE(CB6,'1-SETUP'!$V55),IF('1-SETUP'!$Q55="YEARLY",EDATE(CB6,12*'1-SETUP'!$V55),""))))</f>
        <v/>
      </c>
      <c r="CD6" s="10" t="str">
        <f>IF('1-SETUP'!$Q55="DAILY",CC6+'1-SETUP'!$V55,IF('1-SETUP'!$Q55="WEEKLY",CC6+'1-SETUP'!$V55*7,IF('1-SETUP'!$Q55="MONTHLY",EDATE(CC6,'1-SETUP'!$V55),IF('1-SETUP'!$Q55="YEARLY",EDATE(CC6,12*'1-SETUP'!$V55),""))))</f>
        <v/>
      </c>
      <c r="CE6" s="10" t="str">
        <f>IF('1-SETUP'!$Q55="DAILY",CD6+'1-SETUP'!$V55,IF('1-SETUP'!$Q55="WEEKLY",CD6+'1-SETUP'!$V55*7,IF('1-SETUP'!$Q55="MONTHLY",EDATE(CD6,'1-SETUP'!$V55),IF('1-SETUP'!$Q55="YEARLY",EDATE(CD6,12*'1-SETUP'!$V55),""))))</f>
        <v/>
      </c>
      <c r="CF6" s="10" t="str">
        <f>IF('1-SETUP'!$Q55="DAILY",CE6+'1-SETUP'!$V55,IF('1-SETUP'!$Q55="WEEKLY",CE6+'1-SETUP'!$V55*7,IF('1-SETUP'!$Q55="MONTHLY",EDATE(CE6,'1-SETUP'!$V55),IF('1-SETUP'!$Q55="YEARLY",EDATE(CE6,12*'1-SETUP'!$V55),""))))</f>
        <v/>
      </c>
      <c r="CG6" s="10" t="str">
        <f>IF('1-SETUP'!$Q55="DAILY",CF6+'1-SETUP'!$V55,IF('1-SETUP'!$Q55="WEEKLY",CF6+'1-SETUP'!$V55*7,IF('1-SETUP'!$Q55="MONTHLY",EDATE(CF6,'1-SETUP'!$V55),IF('1-SETUP'!$Q55="YEARLY",EDATE(CF6,12*'1-SETUP'!$V55),""))))</f>
        <v/>
      </c>
      <c r="CH6" s="10" t="str">
        <f>IF('1-SETUP'!$Q55="DAILY",CG6+'1-SETUP'!$V55,IF('1-SETUP'!$Q55="WEEKLY",CG6+'1-SETUP'!$V55*7,IF('1-SETUP'!$Q55="MONTHLY",EDATE(CG6,'1-SETUP'!$V55),IF('1-SETUP'!$Q55="YEARLY",EDATE(CG6,12*'1-SETUP'!$V55),""))))</f>
        <v/>
      </c>
      <c r="CI6" s="10" t="str">
        <f>IF('1-SETUP'!$Q55="DAILY",CH6+'1-SETUP'!$V55,IF('1-SETUP'!$Q55="WEEKLY",CH6+'1-SETUP'!$V55*7,IF('1-SETUP'!$Q55="MONTHLY",EDATE(CH6,'1-SETUP'!$V55),IF('1-SETUP'!$Q55="YEARLY",EDATE(CH6,12*'1-SETUP'!$V55),""))))</f>
        <v/>
      </c>
      <c r="CJ6" s="10" t="str">
        <f>IF('1-SETUP'!$Q55="DAILY",CI6+'1-SETUP'!$V55,IF('1-SETUP'!$Q55="WEEKLY",CI6+'1-SETUP'!$V55*7,IF('1-SETUP'!$Q55="MONTHLY",EDATE(CI6,'1-SETUP'!$V55),IF('1-SETUP'!$Q55="YEARLY",EDATE(CI6,12*'1-SETUP'!$V55),""))))</f>
        <v/>
      </c>
      <c r="CK6" s="10" t="str">
        <f>IF('1-SETUP'!$Q55="DAILY",CJ6+'1-SETUP'!$V55,IF('1-SETUP'!$Q55="WEEKLY",CJ6+'1-SETUP'!$V55*7,IF('1-SETUP'!$Q55="MONTHLY",EDATE(CJ6,'1-SETUP'!$V55),IF('1-SETUP'!$Q55="YEARLY",EDATE(CJ6,12*'1-SETUP'!$V55),""))))</f>
        <v/>
      </c>
      <c r="CL6" s="10" t="str">
        <f>IF('1-SETUP'!$Q55="DAILY",CK6+'1-SETUP'!$V55,IF('1-SETUP'!$Q55="WEEKLY",CK6+'1-SETUP'!$V55*7,IF('1-SETUP'!$Q55="MONTHLY",EDATE(CK6,'1-SETUP'!$V55),IF('1-SETUP'!$Q55="YEARLY",EDATE(CK6,12*'1-SETUP'!$V55),""))))</f>
        <v/>
      </c>
      <c r="CM6" s="10" t="str">
        <f>IF('1-SETUP'!$Q55="DAILY",CL6+'1-SETUP'!$V55,IF('1-SETUP'!$Q55="WEEKLY",CL6+'1-SETUP'!$V55*7,IF('1-SETUP'!$Q55="MONTHLY",EDATE(CL6,'1-SETUP'!$V55),IF('1-SETUP'!$Q55="YEARLY",EDATE(CL6,12*'1-SETUP'!$V55),""))))</f>
        <v/>
      </c>
      <c r="CN6" s="10" t="str">
        <f>IF('1-SETUP'!$Q55="DAILY",CM6+'1-SETUP'!$V55,IF('1-SETUP'!$Q55="WEEKLY",CM6+'1-SETUP'!$V55*7,IF('1-SETUP'!$Q55="MONTHLY",EDATE(CM6,'1-SETUP'!$V55),IF('1-SETUP'!$Q55="YEARLY",EDATE(CM6,12*'1-SETUP'!$V55),""))))</f>
        <v/>
      </c>
      <c r="CO6" s="10" t="str">
        <f>IF('1-SETUP'!$Q55="DAILY",CN6+'1-SETUP'!$V55,IF('1-SETUP'!$Q55="WEEKLY",CN6+'1-SETUP'!$V55*7,IF('1-SETUP'!$Q55="MONTHLY",EDATE(CN6,'1-SETUP'!$V55),IF('1-SETUP'!$Q55="YEARLY",EDATE(CN6,12*'1-SETUP'!$V55),""))))</f>
        <v/>
      </c>
      <c r="CP6" s="10" t="str">
        <f>IF('1-SETUP'!$Q55="DAILY",CO6+'1-SETUP'!$V55,IF('1-SETUP'!$Q55="WEEKLY",CO6+'1-SETUP'!$V55*7,IF('1-SETUP'!$Q55="MONTHLY",EDATE(CO6,'1-SETUP'!$V55),IF('1-SETUP'!$Q55="YEARLY",EDATE(CO6,12*'1-SETUP'!$V55),""))))</f>
        <v/>
      </c>
      <c r="CQ6" s="10" t="str">
        <f>IF('1-SETUP'!$Q55="DAILY",CP6+'1-SETUP'!$V55,IF('1-SETUP'!$Q55="WEEKLY",CP6+'1-SETUP'!$V55*7,IF('1-SETUP'!$Q55="MONTHLY",EDATE(CP6,'1-SETUP'!$V55),IF('1-SETUP'!$Q55="YEARLY",EDATE(CP6,12*'1-SETUP'!$V55),""))))</f>
        <v/>
      </c>
      <c r="CR6" s="10" t="str">
        <f>IF('1-SETUP'!$Q55="DAILY",CQ6+'1-SETUP'!$V55,IF('1-SETUP'!$Q55="WEEKLY",CQ6+'1-SETUP'!$V55*7,IF('1-SETUP'!$Q55="MONTHLY",EDATE(CQ6,'1-SETUP'!$V55),IF('1-SETUP'!$Q55="YEARLY",EDATE(CQ6,12*'1-SETUP'!$V55),""))))</f>
        <v/>
      </c>
      <c r="CS6" s="10" t="str">
        <f>IF('1-SETUP'!$Q55="DAILY",CR6+'1-SETUP'!$V55,IF('1-SETUP'!$Q55="WEEKLY",CR6+'1-SETUP'!$V55*7,IF('1-SETUP'!$Q55="MONTHLY",EDATE(CR6,'1-SETUP'!$V55),IF('1-SETUP'!$Q55="YEARLY",EDATE(CR6,12*'1-SETUP'!$V55),""))))</f>
        <v/>
      </c>
      <c r="CT6" s="10" t="str">
        <f>IF('1-SETUP'!$Q55="DAILY",CS6+'1-SETUP'!$V55,IF('1-SETUP'!$Q55="WEEKLY",CS6+'1-SETUP'!$V55*7,IF('1-SETUP'!$Q55="MONTHLY",EDATE(CS6,'1-SETUP'!$V55),IF('1-SETUP'!$Q55="YEARLY",EDATE(CS6,12*'1-SETUP'!$V55),""))))</f>
        <v/>
      </c>
      <c r="CU6" s="10" t="str">
        <f>IF('1-SETUP'!$Q55="DAILY",CT6+'1-SETUP'!$V55,IF('1-SETUP'!$Q55="WEEKLY",CT6+'1-SETUP'!$V55*7,IF('1-SETUP'!$Q55="MONTHLY",EDATE(CT6,'1-SETUP'!$V55),IF('1-SETUP'!$Q55="YEARLY",EDATE(CT6,12*'1-SETUP'!$V55),""))))</f>
        <v/>
      </c>
      <c r="CV6" s="10" t="str">
        <f>IF('1-SETUP'!$Q55="DAILY",CU6+'1-SETUP'!$V55,IF('1-SETUP'!$Q55="WEEKLY",CU6+'1-SETUP'!$V55*7,IF('1-SETUP'!$Q55="MONTHLY",EDATE(CU6,'1-SETUP'!$V55),IF('1-SETUP'!$Q55="YEARLY",EDATE(CU6,12*'1-SETUP'!$V55),""))))</f>
        <v/>
      </c>
      <c r="CW6" s="10" t="str">
        <f>IF('1-SETUP'!$Q55="DAILY",CV6+'1-SETUP'!$V55,IF('1-SETUP'!$Q55="WEEKLY",CV6+'1-SETUP'!$V55*7,IF('1-SETUP'!$Q55="MONTHLY",EDATE(CV6,'1-SETUP'!$V55),IF('1-SETUP'!$Q55="YEARLY",EDATE(CV6,12*'1-SETUP'!$V55),""))))</f>
        <v/>
      </c>
      <c r="CX6" s="10" t="str">
        <f>IF('1-SETUP'!$Q55="DAILY",CW6+'1-SETUP'!$V55,IF('1-SETUP'!$Q55="WEEKLY",CW6+'1-SETUP'!$V55*7,IF('1-SETUP'!$Q55="MONTHLY",EDATE(CW6,'1-SETUP'!$V55),IF('1-SETUP'!$Q55="YEARLY",EDATE(CW6,12*'1-SETUP'!$V55),""))))</f>
        <v/>
      </c>
      <c r="CY6" s="10" t="str">
        <f>IF('1-SETUP'!$Q55="DAILY",CX6+'1-SETUP'!$V55,IF('1-SETUP'!$Q55="WEEKLY",CX6+'1-SETUP'!$V55*7,IF('1-SETUP'!$Q55="MONTHLY",EDATE(CX6,'1-SETUP'!$V55),IF('1-SETUP'!$Q55="YEARLY",EDATE(CX6,12*'1-SETUP'!$V55),""))))</f>
        <v/>
      </c>
      <c r="CZ6" s="10" t="str">
        <f>IF('1-SETUP'!$Q55="DAILY",CY6+'1-SETUP'!$V55,IF('1-SETUP'!$Q55="WEEKLY",CY6+'1-SETUP'!$V55*7,IF('1-SETUP'!$Q55="MONTHLY",EDATE(CY6,'1-SETUP'!$V55),IF('1-SETUP'!$Q55="YEARLY",EDATE(CY6,12*'1-SETUP'!$V55),""))))</f>
        <v/>
      </c>
      <c r="DA6" s="10" t="str">
        <f>IF('1-SETUP'!$Q55="DAILY",CZ6+'1-SETUP'!$V55,IF('1-SETUP'!$Q55="WEEKLY",CZ6+'1-SETUP'!$V55*7,IF('1-SETUP'!$Q55="MONTHLY",EDATE(CZ6,'1-SETUP'!$V55),IF('1-SETUP'!$Q55="YEARLY",EDATE(CZ6,12*'1-SETUP'!$V55),""))))</f>
        <v/>
      </c>
      <c r="DB6" s="10" t="str">
        <f>IF('1-SETUP'!$Q55="DAILY",DA6+'1-SETUP'!$V55,IF('1-SETUP'!$Q55="WEEKLY",DA6+'1-SETUP'!$V55*7,IF('1-SETUP'!$Q55="MONTHLY",EDATE(DA6,'1-SETUP'!$V55),IF('1-SETUP'!$Q55="YEARLY",EDATE(DA6,12*'1-SETUP'!$V55),""))))</f>
        <v/>
      </c>
      <c r="DC6" s="10" t="str">
        <f>IF('1-SETUP'!$Q55="DAILY",DB6+'1-SETUP'!$V55,IF('1-SETUP'!$Q55="WEEKLY",DB6+'1-SETUP'!$V55*7,IF('1-SETUP'!$Q55="MONTHLY",EDATE(DB6,'1-SETUP'!$V55),IF('1-SETUP'!$Q55="YEARLY",EDATE(DB6,12*'1-SETUP'!$V55),""))))</f>
        <v/>
      </c>
      <c r="DD6" s="10" t="str">
        <f>IF('1-SETUP'!$Q55="DAILY",DC6+'1-SETUP'!$V55,IF('1-SETUP'!$Q55="WEEKLY",DC6+'1-SETUP'!$V55*7,IF('1-SETUP'!$Q55="MONTHLY",EDATE(DC6,'1-SETUP'!$V55),IF('1-SETUP'!$Q55="YEARLY",EDATE(DC6,12*'1-SETUP'!$V55),""))))</f>
        <v/>
      </c>
      <c r="DE6" s="10" t="str">
        <f>IF('1-SETUP'!$Q55="DAILY",DD6+'1-SETUP'!$V55,IF('1-SETUP'!$Q55="WEEKLY",DD6+'1-SETUP'!$V55*7,IF('1-SETUP'!$Q55="MONTHLY",EDATE(DD6,'1-SETUP'!$V55),IF('1-SETUP'!$Q55="YEARLY",EDATE(DD6,12*'1-SETUP'!$V55),""))))</f>
        <v/>
      </c>
      <c r="DF6" s="10" t="str">
        <f>IF('1-SETUP'!$Q55="DAILY",DE6+'1-SETUP'!$V55,IF('1-SETUP'!$Q55="WEEKLY",DE6+'1-SETUP'!$V55*7,IF('1-SETUP'!$Q55="MONTHLY",EDATE(DE6,'1-SETUP'!$V55),IF('1-SETUP'!$Q55="YEARLY",EDATE(DE6,12*'1-SETUP'!$V55),""))))</f>
        <v/>
      </c>
      <c r="DG6" s="10" t="str">
        <f>IF('1-SETUP'!$Q55="DAILY",DF6+'1-SETUP'!$V55,IF('1-SETUP'!$Q55="WEEKLY",DF6+'1-SETUP'!$V55*7,IF('1-SETUP'!$Q55="MONTHLY",EDATE(DF6,'1-SETUP'!$V55),IF('1-SETUP'!$Q55="YEARLY",EDATE(DF6,12*'1-SETUP'!$V55),""))))</f>
        <v/>
      </c>
      <c r="DH6" s="10" t="str">
        <f>IF('1-SETUP'!$Q55="DAILY",DG6+'1-SETUP'!$V55,IF('1-SETUP'!$Q55="WEEKLY",DG6+'1-SETUP'!$V55*7,IF('1-SETUP'!$Q55="MONTHLY",EDATE(DG6,'1-SETUP'!$V55),IF('1-SETUP'!$Q55="YEARLY",EDATE(DG6,12*'1-SETUP'!$V55),""))))</f>
        <v/>
      </c>
      <c r="DI6" s="10" t="str">
        <f>IF('1-SETUP'!$Q55="DAILY",DH6+'1-SETUP'!$V55,IF('1-SETUP'!$Q55="WEEKLY",DH6+'1-SETUP'!$V55*7,IF('1-SETUP'!$Q55="MONTHLY",EDATE(DH6,'1-SETUP'!$V55),IF('1-SETUP'!$Q55="YEARLY",EDATE(DH6,12*'1-SETUP'!$V55),""))))</f>
        <v/>
      </c>
      <c r="DJ6" s="10" t="str">
        <f>IF('1-SETUP'!$Q55="DAILY",DI6+'1-SETUP'!$V55,IF('1-SETUP'!$Q55="WEEKLY",DI6+'1-SETUP'!$V55*7,IF('1-SETUP'!$Q55="MONTHLY",EDATE(DI6,'1-SETUP'!$V55),IF('1-SETUP'!$Q55="YEARLY",EDATE(DI6,12*'1-SETUP'!$V55),""))))</f>
        <v/>
      </c>
      <c r="DK6" s="10" t="str">
        <f>IF('1-SETUP'!$Q55="DAILY",DJ6+'1-SETUP'!$V55,IF('1-SETUP'!$Q55="WEEKLY",DJ6+'1-SETUP'!$V55*7,IF('1-SETUP'!$Q55="MONTHLY",EDATE(DJ6,'1-SETUP'!$V55),IF('1-SETUP'!$Q55="YEARLY",EDATE(DJ6,12*'1-SETUP'!$V55),""))))</f>
        <v/>
      </c>
      <c r="DL6" s="10" t="str">
        <f>IF('1-SETUP'!$Q55="DAILY",DK6+'1-SETUP'!$V55,IF('1-SETUP'!$Q55="WEEKLY",DK6+'1-SETUP'!$V55*7,IF('1-SETUP'!$Q55="MONTHLY",EDATE(DK6,'1-SETUP'!$V55),IF('1-SETUP'!$Q55="YEARLY",EDATE(DK6,12*'1-SETUP'!$V55),""))))</f>
        <v/>
      </c>
      <c r="DM6" s="10" t="str">
        <f>IF('1-SETUP'!$Q55="DAILY",DL6+'1-SETUP'!$V55,IF('1-SETUP'!$Q55="WEEKLY",DL6+'1-SETUP'!$V55*7,IF('1-SETUP'!$Q55="MONTHLY",EDATE(DL6,'1-SETUP'!$V55),IF('1-SETUP'!$Q55="YEARLY",EDATE(DL6,12*'1-SETUP'!$V55),""))))</f>
        <v/>
      </c>
      <c r="DN6" s="10" t="str">
        <f>IF('1-SETUP'!$Q55="DAILY",DM6+'1-SETUP'!$V55,IF('1-SETUP'!$Q55="WEEKLY",DM6+'1-SETUP'!$V55*7,IF('1-SETUP'!$Q55="MONTHLY",EDATE(DM6,'1-SETUP'!$V55),IF('1-SETUP'!$Q55="YEARLY",EDATE(DM6,12*'1-SETUP'!$V55),""))))</f>
        <v/>
      </c>
      <c r="DO6" s="10" t="str">
        <f>IF('1-SETUP'!$Q55="DAILY",DN6+'1-SETUP'!$V55,IF('1-SETUP'!$Q55="WEEKLY",DN6+'1-SETUP'!$V55*7,IF('1-SETUP'!$Q55="MONTHLY",EDATE(DN6,'1-SETUP'!$V55),IF('1-SETUP'!$Q55="YEARLY",EDATE(DN6,12*'1-SETUP'!$V55),""))))</f>
        <v/>
      </c>
      <c r="DP6" s="10" t="str">
        <f>IF('1-SETUP'!$Q55="DAILY",DO6+'1-SETUP'!$V55,IF('1-SETUP'!$Q55="WEEKLY",DO6+'1-SETUP'!$V55*7,IF('1-SETUP'!$Q55="MONTHLY",EDATE(DO6,'1-SETUP'!$V55),IF('1-SETUP'!$Q55="YEARLY",EDATE(DO6,12*'1-SETUP'!$V55),""))))</f>
        <v/>
      </c>
      <c r="DQ6" s="10" t="str">
        <f>IF('1-SETUP'!$Q55="DAILY",DP6+'1-SETUP'!$V55,IF('1-SETUP'!$Q55="WEEKLY",DP6+'1-SETUP'!$V55*7,IF('1-SETUP'!$Q55="MONTHLY",EDATE(DP6,'1-SETUP'!$V55),IF('1-SETUP'!$Q55="YEARLY",EDATE(DP6,12*'1-SETUP'!$V55),""))))</f>
        <v/>
      </c>
      <c r="DR6" s="10" t="str">
        <f>IF('1-SETUP'!$Q55="DAILY",DQ6+'1-SETUP'!$V55,IF('1-SETUP'!$Q55="WEEKLY",DQ6+'1-SETUP'!$V55*7,IF('1-SETUP'!$Q55="MONTHLY",EDATE(DQ6,'1-SETUP'!$V55),IF('1-SETUP'!$Q55="YEARLY",EDATE(DQ6,12*'1-SETUP'!$V55),""))))</f>
        <v/>
      </c>
      <c r="DS6" s="10" t="str">
        <f>IF('1-SETUP'!$Q55="DAILY",DR6+'1-SETUP'!$V55,IF('1-SETUP'!$Q55="WEEKLY",DR6+'1-SETUP'!$V55*7,IF('1-SETUP'!$Q55="MONTHLY",EDATE(DR6,'1-SETUP'!$V55),IF('1-SETUP'!$Q55="YEARLY",EDATE(DR6,12*'1-SETUP'!$V55),""))))</f>
        <v/>
      </c>
      <c r="DT6" s="10" t="str">
        <f>IF('1-SETUP'!$Q55="DAILY",DS6+'1-SETUP'!$V55,IF('1-SETUP'!$Q55="WEEKLY",DS6+'1-SETUP'!$V55*7,IF('1-SETUP'!$Q55="MONTHLY",EDATE(DS6,'1-SETUP'!$V55),IF('1-SETUP'!$Q55="YEARLY",EDATE(DS6,12*'1-SETUP'!$V55),""))))</f>
        <v/>
      </c>
      <c r="DU6" s="10" t="str">
        <f>IF('1-SETUP'!$Q55="DAILY",DT6+'1-SETUP'!$V55,IF('1-SETUP'!$Q55="WEEKLY",DT6+'1-SETUP'!$V55*7,IF('1-SETUP'!$Q55="MONTHLY",EDATE(DT6,'1-SETUP'!$V55),IF('1-SETUP'!$Q55="YEARLY",EDATE(DT6,12*'1-SETUP'!$V55),""))))</f>
        <v/>
      </c>
      <c r="DV6" s="10" t="str">
        <f>IF('1-SETUP'!$Q55="DAILY",DU6+'1-SETUP'!$V55,IF('1-SETUP'!$Q55="WEEKLY",DU6+'1-SETUP'!$V55*7,IF('1-SETUP'!$Q55="MONTHLY",EDATE(DU6,'1-SETUP'!$V55),IF('1-SETUP'!$Q55="YEARLY",EDATE(DU6,12*'1-SETUP'!$V55),""))))</f>
        <v/>
      </c>
      <c r="DW6" s="10" t="str">
        <f>IF('1-SETUP'!$Q55="DAILY",DV6+'1-SETUP'!$V55,IF('1-SETUP'!$Q55="WEEKLY",DV6+'1-SETUP'!$V55*7,IF('1-SETUP'!$Q55="MONTHLY",EDATE(DV6,'1-SETUP'!$V55),IF('1-SETUP'!$Q55="YEARLY",EDATE(DV6,12*'1-SETUP'!$V55),""))))</f>
        <v/>
      </c>
      <c r="DX6" s="10" t="str">
        <f>IF('1-SETUP'!$Q55="DAILY",DW6+'1-SETUP'!$V55,IF('1-SETUP'!$Q55="WEEKLY",DW6+'1-SETUP'!$V55*7,IF('1-SETUP'!$Q55="MONTHLY",EDATE(DW6,'1-SETUP'!$V55),IF('1-SETUP'!$Q55="YEARLY",EDATE(DW6,12*'1-SETUP'!$V55),""))))</f>
        <v/>
      </c>
      <c r="DY6" s="10" t="str">
        <f>IF('1-SETUP'!$Q55="DAILY",DX6+'1-SETUP'!$V55,IF('1-SETUP'!$Q55="WEEKLY",DX6+'1-SETUP'!$V55*7,IF('1-SETUP'!$Q55="MONTHLY",EDATE(DX6,'1-SETUP'!$V55),IF('1-SETUP'!$Q55="YEARLY",EDATE(DX6,12*'1-SETUP'!$V55),""))))</f>
        <v/>
      </c>
      <c r="DZ6" s="10" t="str">
        <f>IF('1-SETUP'!$Q55="DAILY",DY6+'1-SETUP'!$V55,IF('1-SETUP'!$Q55="WEEKLY",DY6+'1-SETUP'!$V55*7,IF('1-SETUP'!$Q55="MONTHLY",EDATE(DY6,'1-SETUP'!$V55),IF('1-SETUP'!$Q55="YEARLY",EDATE(DY6,12*'1-SETUP'!$V55),""))))</f>
        <v/>
      </c>
      <c r="EA6" s="10" t="str">
        <f>IF('1-SETUP'!$Q55="DAILY",DZ6+'1-SETUP'!$V55,IF('1-SETUP'!$Q55="WEEKLY",DZ6+'1-SETUP'!$V55*7,IF('1-SETUP'!$Q55="MONTHLY",EDATE(DZ6,'1-SETUP'!$V55),IF('1-SETUP'!$Q55="YEARLY",EDATE(DZ6,12*'1-SETUP'!$V55),""))))</f>
        <v/>
      </c>
      <c r="EB6" s="10" t="str">
        <f>IF('1-SETUP'!$Q55="DAILY",EA6+'1-SETUP'!$V55,IF('1-SETUP'!$Q55="WEEKLY",EA6+'1-SETUP'!$V55*7,IF('1-SETUP'!$Q55="MONTHLY",EDATE(EA6,'1-SETUP'!$V55),IF('1-SETUP'!$Q55="YEARLY",EDATE(EA6,12*'1-SETUP'!$V55),""))))</f>
        <v/>
      </c>
      <c r="EC6" s="10" t="str">
        <f>IF('1-SETUP'!$Q55="DAILY",EB6+'1-SETUP'!$V55,IF('1-SETUP'!$Q55="WEEKLY",EB6+'1-SETUP'!$V55*7,IF('1-SETUP'!$Q55="MONTHLY",EDATE(EB6,'1-SETUP'!$V55),IF('1-SETUP'!$Q55="YEARLY",EDATE(EB6,12*'1-SETUP'!$V55),""))))</f>
        <v/>
      </c>
      <c r="ED6" s="10" t="str">
        <f>IF('1-SETUP'!$Q55="DAILY",EC6+'1-SETUP'!$V55,IF('1-SETUP'!$Q55="WEEKLY",EC6+'1-SETUP'!$V55*7,IF('1-SETUP'!$Q55="MONTHLY",EDATE(EC6,'1-SETUP'!$V55),IF('1-SETUP'!$Q55="YEARLY",EDATE(EC6,12*'1-SETUP'!$V55),""))))</f>
        <v/>
      </c>
      <c r="EE6" s="10" t="str">
        <f>IF('1-SETUP'!$Q55="DAILY",ED6+'1-SETUP'!$V55,IF('1-SETUP'!$Q55="WEEKLY",ED6+'1-SETUP'!$V55*7,IF('1-SETUP'!$Q55="MONTHLY",EDATE(ED6,'1-SETUP'!$V55),IF('1-SETUP'!$Q55="YEARLY",EDATE(ED6,12*'1-SETUP'!$V55),""))))</f>
        <v/>
      </c>
      <c r="EF6" s="10" t="str">
        <f>IF('1-SETUP'!$Q55="DAILY",EE6+'1-SETUP'!$V55,IF('1-SETUP'!$Q55="WEEKLY",EE6+'1-SETUP'!$V55*7,IF('1-SETUP'!$Q55="MONTHLY",EDATE(EE6,'1-SETUP'!$V55),IF('1-SETUP'!$Q55="YEARLY",EDATE(EE6,12*'1-SETUP'!$V55),""))))</f>
        <v/>
      </c>
      <c r="EG6" s="10" t="str">
        <f>IF('1-SETUP'!$Q55="DAILY",EF6+'1-SETUP'!$V55,IF('1-SETUP'!$Q55="WEEKLY",EF6+'1-SETUP'!$V55*7,IF('1-SETUP'!$Q55="MONTHLY",EDATE(EF6,'1-SETUP'!$V55),IF('1-SETUP'!$Q55="YEARLY",EDATE(EF6,12*'1-SETUP'!$V55),""))))</f>
        <v/>
      </c>
      <c r="EH6" s="10" t="str">
        <f>IF('1-SETUP'!$Q55="DAILY",EG6+'1-SETUP'!$V55,IF('1-SETUP'!$Q55="WEEKLY",EG6+'1-SETUP'!$V55*7,IF('1-SETUP'!$Q55="MONTHLY",EDATE(EG6,'1-SETUP'!$V55),IF('1-SETUP'!$Q55="YEARLY",EDATE(EG6,12*'1-SETUP'!$V55),""))))</f>
        <v/>
      </c>
      <c r="EI6" s="10" t="str">
        <f>IF('1-SETUP'!$Q55="DAILY",EH6+'1-SETUP'!$V55,IF('1-SETUP'!$Q55="WEEKLY",EH6+'1-SETUP'!$V55*7,IF('1-SETUP'!$Q55="MONTHLY",EDATE(EH6,'1-SETUP'!$V55),IF('1-SETUP'!$Q55="YEARLY",EDATE(EH6,12*'1-SETUP'!$V55),""))))</f>
        <v/>
      </c>
      <c r="EJ6" s="10" t="str">
        <f>IF('1-SETUP'!$Q55="DAILY",EI6+'1-SETUP'!$V55,IF('1-SETUP'!$Q55="WEEKLY",EI6+'1-SETUP'!$V55*7,IF('1-SETUP'!$Q55="MONTHLY",EDATE(EI6,'1-SETUP'!$V55),IF('1-SETUP'!$Q55="YEARLY",EDATE(EI6,12*'1-SETUP'!$V55),""))))</f>
        <v/>
      </c>
      <c r="EK6" s="10" t="str">
        <f>IF('1-SETUP'!$Q55="DAILY",EJ6+'1-SETUP'!$V55,IF('1-SETUP'!$Q55="WEEKLY",EJ6+'1-SETUP'!$V55*7,IF('1-SETUP'!$Q55="MONTHLY",EDATE(EJ6,'1-SETUP'!$V55),IF('1-SETUP'!$Q55="YEARLY",EDATE(EJ6,12*'1-SETUP'!$V55),""))))</f>
        <v/>
      </c>
      <c r="EL6" s="10" t="str">
        <f>IF('1-SETUP'!$Q55="DAILY",EK6+'1-SETUP'!$V55,IF('1-SETUP'!$Q55="WEEKLY",EK6+'1-SETUP'!$V55*7,IF('1-SETUP'!$Q55="MONTHLY",EDATE(EK6,'1-SETUP'!$V55),IF('1-SETUP'!$Q55="YEARLY",EDATE(EK6,12*'1-SETUP'!$V55),""))))</f>
        <v/>
      </c>
      <c r="EM6" s="10" t="str">
        <f>IF('1-SETUP'!$Q55="DAILY",EL6+'1-SETUP'!$V55,IF('1-SETUP'!$Q55="WEEKLY",EL6+'1-SETUP'!$V55*7,IF('1-SETUP'!$Q55="MONTHLY",EDATE(EL6,'1-SETUP'!$V55),IF('1-SETUP'!$Q55="YEARLY",EDATE(EL6,12*'1-SETUP'!$V55),""))))</f>
        <v/>
      </c>
      <c r="EN6" s="10" t="str">
        <f>IF('1-SETUP'!$Q55="DAILY",EM6+'1-SETUP'!$V55,IF('1-SETUP'!$Q55="WEEKLY",EM6+'1-SETUP'!$V55*7,IF('1-SETUP'!$Q55="MONTHLY",EDATE(EM6,'1-SETUP'!$V55),IF('1-SETUP'!$Q55="YEARLY",EDATE(EM6,12*'1-SETUP'!$V55),""))))</f>
        <v/>
      </c>
      <c r="EO6" s="10" t="str">
        <f>IF('1-SETUP'!$Q55="DAILY",EN6+'1-SETUP'!$V55,IF('1-SETUP'!$Q55="WEEKLY",EN6+'1-SETUP'!$V55*7,IF('1-SETUP'!$Q55="MONTHLY",EDATE(EN6,'1-SETUP'!$V55),IF('1-SETUP'!$Q55="YEARLY",EDATE(EN6,12*'1-SETUP'!$V55),""))))</f>
        <v/>
      </c>
      <c r="EP6" s="10" t="str">
        <f>IF('1-SETUP'!$Q55="DAILY",EO6+'1-SETUP'!$V55,IF('1-SETUP'!$Q55="WEEKLY",EO6+'1-SETUP'!$V55*7,IF('1-SETUP'!$Q55="MONTHLY",EDATE(EO6,'1-SETUP'!$V55),IF('1-SETUP'!$Q55="YEARLY",EDATE(EO6,12*'1-SETUP'!$V55),""))))</f>
        <v/>
      </c>
      <c r="EQ6" s="10" t="str">
        <f>IF('1-SETUP'!$Q55="DAILY",EP6+'1-SETUP'!$V55,IF('1-SETUP'!$Q55="WEEKLY",EP6+'1-SETUP'!$V55*7,IF('1-SETUP'!$Q55="MONTHLY",EDATE(EP6,'1-SETUP'!$V55),IF('1-SETUP'!$Q55="YEARLY",EDATE(EP6,12*'1-SETUP'!$V55),""))))</f>
        <v/>
      </c>
      <c r="ER6" s="10" t="str">
        <f>IF('1-SETUP'!$Q55="DAILY",EQ6+'1-SETUP'!$V55,IF('1-SETUP'!$Q55="WEEKLY",EQ6+'1-SETUP'!$V55*7,IF('1-SETUP'!$Q55="MONTHLY",EDATE(EQ6,'1-SETUP'!$V55),IF('1-SETUP'!$Q55="YEARLY",EDATE(EQ6,12*'1-SETUP'!$V55),""))))</f>
        <v/>
      </c>
      <c r="ES6" s="10" t="str">
        <f>IF('1-SETUP'!$Q55="DAILY",ER6+'1-SETUP'!$V55,IF('1-SETUP'!$Q55="WEEKLY",ER6+'1-SETUP'!$V55*7,IF('1-SETUP'!$Q55="MONTHLY",EDATE(ER6,'1-SETUP'!$V55),IF('1-SETUP'!$Q55="YEARLY",EDATE(ER6,12*'1-SETUP'!$V55),""))))</f>
        <v/>
      </c>
      <c r="ET6" s="10" t="str">
        <f>IF('1-SETUP'!$Q55="DAILY",ES6+'1-SETUP'!$V55,IF('1-SETUP'!$Q55="WEEKLY",ES6+'1-SETUP'!$V55*7,IF('1-SETUP'!$Q55="MONTHLY",EDATE(ES6,'1-SETUP'!$V55),IF('1-SETUP'!$Q55="YEARLY",EDATE(ES6,12*'1-SETUP'!$V55),""))))</f>
        <v/>
      </c>
      <c r="EU6" s="10" t="str">
        <f>IF('1-SETUP'!$Q55="DAILY",ET6+'1-SETUP'!$V55,IF('1-SETUP'!$Q55="WEEKLY",ET6+'1-SETUP'!$V55*7,IF('1-SETUP'!$Q55="MONTHLY",EDATE(ET6,'1-SETUP'!$V55),IF('1-SETUP'!$Q55="YEARLY",EDATE(ET6,12*'1-SETUP'!$V55),""))))</f>
        <v/>
      </c>
      <c r="EV6" s="10" t="str">
        <f>IF('1-SETUP'!$Q55="DAILY",EU6+'1-SETUP'!$V55,IF('1-SETUP'!$Q55="WEEKLY",EU6+'1-SETUP'!$V55*7,IF('1-SETUP'!$Q55="MONTHLY",EDATE(EU6,'1-SETUP'!$V55),IF('1-SETUP'!$Q55="YEARLY",EDATE(EU6,12*'1-SETUP'!$V55),""))))</f>
        <v/>
      </c>
      <c r="EW6" s="10" t="str">
        <f>IF('1-SETUP'!$Q55="DAILY",EV6+'1-SETUP'!$V55,IF('1-SETUP'!$Q55="WEEKLY",EV6+'1-SETUP'!$V55*7,IF('1-SETUP'!$Q55="MONTHLY",EDATE(EV6,'1-SETUP'!$V55),IF('1-SETUP'!$Q55="YEARLY",EDATE(EV6,12*'1-SETUP'!$V55),""))))</f>
        <v/>
      </c>
      <c r="EX6" s="10" t="str">
        <f>IF('1-SETUP'!$Q55="DAILY",EW6+'1-SETUP'!$V55,IF('1-SETUP'!$Q55="WEEKLY",EW6+'1-SETUP'!$V55*7,IF('1-SETUP'!$Q55="MONTHLY",EDATE(EW6,'1-SETUP'!$V55),IF('1-SETUP'!$Q55="YEARLY",EDATE(EW6,12*'1-SETUP'!$V55),""))))</f>
        <v/>
      </c>
      <c r="EY6" s="10" t="str">
        <f>IF('1-SETUP'!$Q55="DAILY",EX6+'1-SETUP'!$V55,IF('1-SETUP'!$Q55="WEEKLY",EX6+'1-SETUP'!$V55*7,IF('1-SETUP'!$Q55="MONTHLY",EDATE(EX6,'1-SETUP'!$V55),IF('1-SETUP'!$Q55="YEARLY",EDATE(EX6,12*'1-SETUP'!$V55),""))))</f>
        <v/>
      </c>
      <c r="EZ6" s="10" t="str">
        <f>IF('1-SETUP'!$Q55="DAILY",EY6+'1-SETUP'!$V55,IF('1-SETUP'!$Q55="WEEKLY",EY6+'1-SETUP'!$V55*7,IF('1-SETUP'!$Q55="MONTHLY",EDATE(EY6,'1-SETUP'!$V55),IF('1-SETUP'!$Q55="YEARLY",EDATE(EY6,12*'1-SETUP'!$V55),""))))</f>
        <v/>
      </c>
      <c r="FA6" s="10" t="str">
        <f>IF('1-SETUP'!$Q55="DAILY",EZ6+'1-SETUP'!$V55,IF('1-SETUP'!$Q55="WEEKLY",EZ6+'1-SETUP'!$V55*7,IF('1-SETUP'!$Q55="MONTHLY",EDATE(EZ6,'1-SETUP'!$V55),IF('1-SETUP'!$Q55="YEARLY",EDATE(EZ6,12*'1-SETUP'!$V55),""))))</f>
        <v/>
      </c>
      <c r="FB6" s="10" t="str">
        <f>IF('1-SETUP'!$Q55="DAILY",FA6+'1-SETUP'!$V55,IF('1-SETUP'!$Q55="WEEKLY",FA6+'1-SETUP'!$V55*7,IF('1-SETUP'!$Q55="MONTHLY",EDATE(FA6,'1-SETUP'!$V55),IF('1-SETUP'!$Q55="YEARLY",EDATE(FA6,12*'1-SETUP'!$V55),""))))</f>
        <v/>
      </c>
      <c r="FC6" s="10" t="str">
        <f>IF('1-SETUP'!$Q55="DAILY",FB6+'1-SETUP'!$V55,IF('1-SETUP'!$Q55="WEEKLY",FB6+'1-SETUP'!$V55*7,IF('1-SETUP'!$Q55="MONTHLY",EDATE(FB6,'1-SETUP'!$V55),IF('1-SETUP'!$Q55="YEARLY",EDATE(FB6,12*'1-SETUP'!$V55),""))))</f>
        <v/>
      </c>
      <c r="FD6" s="10" t="str">
        <f>IF('1-SETUP'!$Q55="DAILY",FC6+'1-SETUP'!$V55,IF('1-SETUP'!$Q55="WEEKLY",FC6+'1-SETUP'!$V55*7,IF('1-SETUP'!$Q55="MONTHLY",EDATE(FC6,'1-SETUP'!$V55),IF('1-SETUP'!$Q55="YEARLY",EDATE(FC6,12*'1-SETUP'!$V55),""))))</f>
        <v/>
      </c>
      <c r="FE6" s="10" t="str">
        <f>IF('1-SETUP'!$Q55="DAILY",FD6+'1-SETUP'!$V55,IF('1-SETUP'!$Q55="WEEKLY",FD6+'1-SETUP'!$V55*7,IF('1-SETUP'!$Q55="MONTHLY",EDATE(FD6,'1-SETUP'!$V55),IF('1-SETUP'!$Q55="YEARLY",EDATE(FD6,12*'1-SETUP'!$V55),""))))</f>
        <v/>
      </c>
      <c r="FF6" s="10" t="str">
        <f>IF('1-SETUP'!$Q55="DAILY",FE6+'1-SETUP'!$V55,IF('1-SETUP'!$Q55="WEEKLY",FE6+'1-SETUP'!$V55*7,IF('1-SETUP'!$Q55="MONTHLY",EDATE(FE6,'1-SETUP'!$V55),IF('1-SETUP'!$Q55="YEARLY",EDATE(FE6,12*'1-SETUP'!$V55),""))))</f>
        <v/>
      </c>
      <c r="FG6" s="10" t="str">
        <f>IF('1-SETUP'!$Q55="DAILY",FF6+'1-SETUP'!$V55,IF('1-SETUP'!$Q55="WEEKLY",FF6+'1-SETUP'!$V55*7,IF('1-SETUP'!$Q55="MONTHLY",EDATE(FF6,'1-SETUP'!$V55),IF('1-SETUP'!$Q55="YEARLY",EDATE(FF6,12*'1-SETUP'!$V55),""))))</f>
        <v/>
      </c>
      <c r="FH6" s="10" t="str">
        <f>IF('1-SETUP'!$Q55="DAILY",FG6+'1-SETUP'!$V55,IF('1-SETUP'!$Q55="WEEKLY",FG6+'1-SETUP'!$V55*7,IF('1-SETUP'!$Q55="MONTHLY",EDATE(FG6,'1-SETUP'!$V55),IF('1-SETUP'!$Q55="YEARLY",EDATE(FG6,12*'1-SETUP'!$V55),""))))</f>
        <v/>
      </c>
      <c r="FI6" s="10" t="str">
        <f>IF('1-SETUP'!$Q55="DAILY",FH6+'1-SETUP'!$V55,IF('1-SETUP'!$Q55="WEEKLY",FH6+'1-SETUP'!$V55*7,IF('1-SETUP'!$Q55="MONTHLY",EDATE(FH6,'1-SETUP'!$V55),IF('1-SETUP'!$Q55="YEARLY",EDATE(FH6,12*'1-SETUP'!$V55),""))))</f>
        <v/>
      </c>
      <c r="FJ6" s="10" t="str">
        <f>IF('1-SETUP'!$Q55="DAILY",FI6+'1-SETUP'!$V55,IF('1-SETUP'!$Q55="WEEKLY",FI6+'1-SETUP'!$V55*7,IF('1-SETUP'!$Q55="MONTHLY",EDATE(FI6,'1-SETUP'!$V55),IF('1-SETUP'!$Q55="YEARLY",EDATE(FI6,12*'1-SETUP'!$V55),""))))</f>
        <v/>
      </c>
      <c r="FK6" s="10" t="str">
        <f>IF('1-SETUP'!$Q55="DAILY",FJ6+'1-SETUP'!$V55,IF('1-SETUP'!$Q55="WEEKLY",FJ6+'1-SETUP'!$V55*7,IF('1-SETUP'!$Q55="MONTHLY",EDATE(FJ6,'1-SETUP'!$V55),IF('1-SETUP'!$Q55="YEARLY",EDATE(FJ6,12*'1-SETUP'!$V55),""))))</f>
        <v/>
      </c>
      <c r="FL6" s="10" t="str">
        <f>IF('1-SETUP'!$Q55="DAILY",FK6+'1-SETUP'!$V55,IF('1-SETUP'!$Q55="WEEKLY",FK6+'1-SETUP'!$V55*7,IF('1-SETUP'!$Q55="MONTHLY",EDATE(FK6,'1-SETUP'!$V55),IF('1-SETUP'!$Q55="YEARLY",EDATE(FK6,12*'1-SETUP'!$V55),""))))</f>
        <v/>
      </c>
      <c r="FM6" s="10" t="str">
        <f>IF('1-SETUP'!$Q55="DAILY",FL6+'1-SETUP'!$V55,IF('1-SETUP'!$Q55="WEEKLY",FL6+'1-SETUP'!$V55*7,IF('1-SETUP'!$Q55="MONTHLY",EDATE(FL6,'1-SETUP'!$V55),IF('1-SETUP'!$Q55="YEARLY",EDATE(FL6,12*'1-SETUP'!$V55),""))))</f>
        <v/>
      </c>
      <c r="FN6" s="10" t="str">
        <f>IF('1-SETUP'!$Q55="DAILY",FM6+'1-SETUP'!$V55,IF('1-SETUP'!$Q55="WEEKLY",FM6+'1-SETUP'!$V55*7,IF('1-SETUP'!$Q55="MONTHLY",EDATE(FM6,'1-SETUP'!$V55),IF('1-SETUP'!$Q55="YEARLY",EDATE(FM6,12*'1-SETUP'!$V55),""))))</f>
        <v/>
      </c>
      <c r="FO6" s="10" t="str">
        <f>IF('1-SETUP'!$Q55="DAILY",FN6+'1-SETUP'!$V55,IF('1-SETUP'!$Q55="WEEKLY",FN6+'1-SETUP'!$V55*7,IF('1-SETUP'!$Q55="MONTHLY",EDATE(FN6,'1-SETUP'!$V55),IF('1-SETUP'!$Q55="YEARLY",EDATE(FN6,12*'1-SETUP'!$V55),""))))</f>
        <v/>
      </c>
      <c r="FP6" s="10" t="str">
        <f>IF('1-SETUP'!$Q55="DAILY",FO6+'1-SETUP'!$V55,IF('1-SETUP'!$Q55="WEEKLY",FO6+'1-SETUP'!$V55*7,IF('1-SETUP'!$Q55="MONTHLY",EDATE(FO6,'1-SETUP'!$V55),IF('1-SETUP'!$Q55="YEARLY",EDATE(FO6,12*'1-SETUP'!$V55),""))))</f>
        <v/>
      </c>
      <c r="FQ6" s="10" t="str">
        <f>IF('1-SETUP'!$Q55="DAILY",FP6+'1-SETUP'!$V55,IF('1-SETUP'!$Q55="WEEKLY",FP6+'1-SETUP'!$V55*7,IF('1-SETUP'!$Q55="MONTHLY",EDATE(FP6,'1-SETUP'!$V55),IF('1-SETUP'!$Q55="YEARLY",EDATE(FP6,12*'1-SETUP'!$V55),""))))</f>
        <v/>
      </c>
      <c r="FR6" s="10" t="str">
        <f>IF('1-SETUP'!$Q55="DAILY",FQ6+'1-SETUP'!$V55,IF('1-SETUP'!$Q55="WEEKLY",FQ6+'1-SETUP'!$V55*7,IF('1-SETUP'!$Q55="MONTHLY",EDATE(FQ6,'1-SETUP'!$V55),IF('1-SETUP'!$Q55="YEARLY",EDATE(FQ6,12*'1-SETUP'!$V55),""))))</f>
        <v/>
      </c>
      <c r="FS6" s="10" t="str">
        <f>IF('1-SETUP'!$Q55="DAILY",FR6+'1-SETUP'!$V55,IF('1-SETUP'!$Q55="WEEKLY",FR6+'1-SETUP'!$V55*7,IF('1-SETUP'!$Q55="MONTHLY",EDATE(FR6,'1-SETUP'!$V55),IF('1-SETUP'!$Q55="YEARLY",EDATE(FR6,12*'1-SETUP'!$V55),""))))</f>
        <v/>
      </c>
      <c r="FT6" s="10" t="str">
        <f>IF('1-SETUP'!$Q55="DAILY",FS6+'1-SETUP'!$V55,IF('1-SETUP'!$Q55="WEEKLY",FS6+'1-SETUP'!$V55*7,IF('1-SETUP'!$Q55="MONTHLY",EDATE(FS6,'1-SETUP'!$V55),IF('1-SETUP'!$Q55="YEARLY",EDATE(FS6,12*'1-SETUP'!$V55),""))))</f>
        <v/>
      </c>
      <c r="FU6" s="10" t="str">
        <f>IF('1-SETUP'!$Q55="DAILY",FT6+'1-SETUP'!$V55,IF('1-SETUP'!$Q55="WEEKLY",FT6+'1-SETUP'!$V55*7,IF('1-SETUP'!$Q55="MONTHLY",EDATE(FT6,'1-SETUP'!$V55),IF('1-SETUP'!$Q55="YEARLY",EDATE(FT6,12*'1-SETUP'!$V55),""))))</f>
        <v/>
      </c>
      <c r="FV6" s="10" t="str">
        <f>IF('1-SETUP'!$Q55="DAILY",FU6+'1-SETUP'!$V55,IF('1-SETUP'!$Q55="WEEKLY",FU6+'1-SETUP'!$V55*7,IF('1-SETUP'!$Q55="MONTHLY",EDATE(FU6,'1-SETUP'!$V55),IF('1-SETUP'!$Q55="YEARLY",EDATE(FU6,12*'1-SETUP'!$V55),""))))</f>
        <v/>
      </c>
      <c r="FW6" s="10" t="str">
        <f>IF('1-SETUP'!$Q55="DAILY",FV6+'1-SETUP'!$V55,IF('1-SETUP'!$Q55="WEEKLY",FV6+'1-SETUP'!$V55*7,IF('1-SETUP'!$Q55="MONTHLY",EDATE(FV6,'1-SETUP'!$V55),IF('1-SETUP'!$Q55="YEARLY",EDATE(FV6,12*'1-SETUP'!$V55),""))))</f>
        <v/>
      </c>
      <c r="FX6" s="10" t="str">
        <f>IF('1-SETUP'!$Q55="DAILY",FW6+'1-SETUP'!$V55,IF('1-SETUP'!$Q55="WEEKLY",FW6+'1-SETUP'!$V55*7,IF('1-SETUP'!$Q55="MONTHLY",EDATE(FW6,'1-SETUP'!$V55),IF('1-SETUP'!$Q55="YEARLY",EDATE(FW6,12*'1-SETUP'!$V55),""))))</f>
        <v/>
      </c>
      <c r="FY6" s="10" t="str">
        <f>IF('1-SETUP'!$Q55="DAILY",FX6+'1-SETUP'!$V55,IF('1-SETUP'!$Q55="WEEKLY",FX6+'1-SETUP'!$V55*7,IF('1-SETUP'!$Q55="MONTHLY",EDATE(FX6,'1-SETUP'!$V55),IF('1-SETUP'!$Q55="YEARLY",EDATE(FX6,12*'1-SETUP'!$V55),""))))</f>
        <v/>
      </c>
      <c r="FZ6" s="10" t="str">
        <f>IF('1-SETUP'!$Q55="DAILY",FY6+'1-SETUP'!$V55,IF('1-SETUP'!$Q55="WEEKLY",FY6+'1-SETUP'!$V55*7,IF('1-SETUP'!$Q55="MONTHLY",EDATE(FY6,'1-SETUP'!$V55),IF('1-SETUP'!$Q55="YEARLY",EDATE(FY6,12*'1-SETUP'!$V55),""))))</f>
        <v/>
      </c>
      <c r="GA6" s="10" t="str">
        <f>IF('1-SETUP'!$Q55="DAILY",FZ6+'1-SETUP'!$V55,IF('1-SETUP'!$Q55="WEEKLY",FZ6+'1-SETUP'!$V55*7,IF('1-SETUP'!$Q55="MONTHLY",EDATE(FZ6,'1-SETUP'!$V55),IF('1-SETUP'!$Q55="YEARLY",EDATE(FZ6,12*'1-SETUP'!$V55),""))))</f>
        <v/>
      </c>
      <c r="GB6" s="10" t="str">
        <f>IF('1-SETUP'!$Q55="DAILY",GA6+'1-SETUP'!$V55,IF('1-SETUP'!$Q55="WEEKLY",GA6+'1-SETUP'!$V55*7,IF('1-SETUP'!$Q55="MONTHLY",EDATE(GA6,'1-SETUP'!$V55),IF('1-SETUP'!$Q55="YEARLY",EDATE(GA6,12*'1-SETUP'!$V55),""))))</f>
        <v/>
      </c>
      <c r="GC6" s="10" t="str">
        <f>IF('1-SETUP'!$Q55="DAILY",GB6+'1-SETUP'!$V55,IF('1-SETUP'!$Q55="WEEKLY",GB6+'1-SETUP'!$V55*7,IF('1-SETUP'!$Q55="MONTHLY",EDATE(GB6,'1-SETUP'!$V55),IF('1-SETUP'!$Q55="YEARLY",EDATE(GB6,12*'1-SETUP'!$V55),""))))</f>
        <v/>
      </c>
      <c r="GD6" s="10" t="str">
        <f>IF('1-SETUP'!$Q55="DAILY",GC6+'1-SETUP'!$V55,IF('1-SETUP'!$Q55="WEEKLY",GC6+'1-SETUP'!$V55*7,IF('1-SETUP'!$Q55="MONTHLY",EDATE(GC6,'1-SETUP'!$V55),IF('1-SETUP'!$Q55="YEARLY",EDATE(GC6,12*'1-SETUP'!$V55),""))))</f>
        <v/>
      </c>
      <c r="GE6" s="10" t="str">
        <f>IF('1-SETUP'!$Q55="DAILY",GD6+'1-SETUP'!$V55,IF('1-SETUP'!$Q55="WEEKLY",GD6+'1-SETUP'!$V55*7,IF('1-SETUP'!$Q55="MONTHLY",EDATE(GD6,'1-SETUP'!$V55),IF('1-SETUP'!$Q55="YEARLY",EDATE(GD6,12*'1-SETUP'!$V55),""))))</f>
        <v/>
      </c>
      <c r="GF6" s="10" t="str">
        <f>IF('1-SETUP'!$Q55="DAILY",GE6+'1-SETUP'!$V55,IF('1-SETUP'!$Q55="WEEKLY",GE6+'1-SETUP'!$V55*7,IF('1-SETUP'!$Q55="MONTHLY",EDATE(GE6,'1-SETUP'!$V55),IF('1-SETUP'!$Q55="YEARLY",EDATE(GE6,12*'1-SETUP'!$V55),""))))</f>
        <v/>
      </c>
      <c r="GG6" s="10" t="str">
        <f>IF('1-SETUP'!$Q55="DAILY",GF6+'1-SETUP'!$V55,IF('1-SETUP'!$Q55="WEEKLY",GF6+'1-SETUP'!$V55*7,IF('1-SETUP'!$Q55="MONTHLY",EDATE(GF6,'1-SETUP'!$V55),IF('1-SETUP'!$Q55="YEARLY",EDATE(GF6,12*'1-SETUP'!$V55),""))))</f>
        <v/>
      </c>
      <c r="GH6" s="10" t="str">
        <f>IF('1-SETUP'!$Q55="DAILY",GG6+'1-SETUP'!$V55,IF('1-SETUP'!$Q55="WEEKLY",GG6+'1-SETUP'!$V55*7,IF('1-SETUP'!$Q55="MONTHLY",EDATE(GG6,'1-SETUP'!$V55),IF('1-SETUP'!$Q55="YEARLY",EDATE(GG6,12*'1-SETUP'!$V55),""))))</f>
        <v/>
      </c>
      <c r="GI6" s="10" t="str">
        <f>IF('1-SETUP'!$Q55="DAILY",GH6+'1-SETUP'!$V55,IF('1-SETUP'!$Q55="WEEKLY",GH6+'1-SETUP'!$V55*7,IF('1-SETUP'!$Q55="MONTHLY",EDATE(GH6,'1-SETUP'!$V55),IF('1-SETUP'!$Q55="YEARLY",EDATE(GH6,12*'1-SETUP'!$V55),""))))</f>
        <v/>
      </c>
      <c r="GJ6" s="10" t="str">
        <f>IF('1-SETUP'!$Q55="DAILY",GI6+'1-SETUP'!$V55,IF('1-SETUP'!$Q55="WEEKLY",GI6+'1-SETUP'!$V55*7,IF('1-SETUP'!$Q55="MONTHLY",EDATE(GI6,'1-SETUP'!$V55),IF('1-SETUP'!$Q55="YEARLY",EDATE(GI6,12*'1-SETUP'!$V55),""))))</f>
        <v/>
      </c>
      <c r="GK6" s="10" t="str">
        <f>IF('1-SETUP'!$Q55="DAILY",GJ6+'1-SETUP'!$V55,IF('1-SETUP'!$Q55="WEEKLY",GJ6+'1-SETUP'!$V55*7,IF('1-SETUP'!$Q55="MONTHLY",EDATE(GJ6,'1-SETUP'!$V55),IF('1-SETUP'!$Q55="YEARLY",EDATE(GJ6,12*'1-SETUP'!$V55),""))))</f>
        <v/>
      </c>
      <c r="GL6" s="10" t="str">
        <f>IF('1-SETUP'!$Q55="DAILY",GK6+'1-SETUP'!$V55,IF('1-SETUP'!$Q55="WEEKLY",GK6+'1-SETUP'!$V55*7,IF('1-SETUP'!$Q55="MONTHLY",EDATE(GK6,'1-SETUP'!$V55),IF('1-SETUP'!$Q55="YEARLY",EDATE(GK6,12*'1-SETUP'!$V55),""))))</f>
        <v/>
      </c>
      <c r="GM6" s="10" t="str">
        <f>IF('1-SETUP'!$Q55="DAILY",GL6+'1-SETUP'!$V55,IF('1-SETUP'!$Q55="WEEKLY",GL6+'1-SETUP'!$V55*7,IF('1-SETUP'!$Q55="MONTHLY",EDATE(GL6,'1-SETUP'!$V55),IF('1-SETUP'!$Q55="YEARLY",EDATE(GL6,12*'1-SETUP'!$V55),""))))</f>
        <v/>
      </c>
      <c r="GN6" s="10" t="str">
        <f>IF('1-SETUP'!$Q55="DAILY",GM6+'1-SETUP'!$V55,IF('1-SETUP'!$Q55="WEEKLY",GM6+'1-SETUP'!$V55*7,IF('1-SETUP'!$Q55="MONTHLY",EDATE(GM6,'1-SETUP'!$V55),IF('1-SETUP'!$Q55="YEARLY",EDATE(GM6,12*'1-SETUP'!$V55),""))))</f>
        <v/>
      </c>
      <c r="GO6" s="10" t="str">
        <f>IF('1-SETUP'!$Q55="DAILY",GN6+'1-SETUP'!$V55,IF('1-SETUP'!$Q55="WEEKLY",GN6+'1-SETUP'!$V55*7,IF('1-SETUP'!$Q55="MONTHLY",EDATE(GN6,'1-SETUP'!$V55),IF('1-SETUP'!$Q55="YEARLY",EDATE(GN6,12*'1-SETUP'!$V55),""))))</f>
        <v/>
      </c>
      <c r="GP6" s="10" t="str">
        <f>IF('1-SETUP'!$Q55="DAILY",GO6+'1-SETUP'!$V55,IF('1-SETUP'!$Q55="WEEKLY",GO6+'1-SETUP'!$V55*7,IF('1-SETUP'!$Q55="MONTHLY",EDATE(GO6,'1-SETUP'!$V55),IF('1-SETUP'!$Q55="YEARLY",EDATE(GO6,12*'1-SETUP'!$V55),""))))</f>
        <v/>
      </c>
      <c r="GQ6" s="10" t="str">
        <f>IF('1-SETUP'!$Q55="DAILY",GP6+'1-SETUP'!$V55,IF('1-SETUP'!$Q55="WEEKLY",GP6+'1-SETUP'!$V55*7,IF('1-SETUP'!$Q55="MONTHLY",EDATE(GP6,'1-SETUP'!$V55),IF('1-SETUP'!$Q55="YEARLY",EDATE(GP6,12*'1-SETUP'!$V55),""))))</f>
        <v/>
      </c>
      <c r="GR6" s="10" t="str">
        <f>IF('1-SETUP'!$Q55="DAILY",GQ6+'1-SETUP'!$V55,IF('1-SETUP'!$Q55="WEEKLY",GQ6+'1-SETUP'!$V55*7,IF('1-SETUP'!$Q55="MONTHLY",EDATE(GQ6,'1-SETUP'!$V55),IF('1-SETUP'!$Q55="YEARLY",EDATE(GQ6,12*'1-SETUP'!$V55),""))))</f>
        <v/>
      </c>
      <c r="GS6" s="10" t="str">
        <f>IF('1-SETUP'!$Q55="DAILY",GR6+'1-SETUP'!$V55,IF('1-SETUP'!$Q55="WEEKLY",GR6+'1-SETUP'!$V55*7,IF('1-SETUP'!$Q55="MONTHLY",EDATE(GR6,'1-SETUP'!$V55),IF('1-SETUP'!$Q55="YEARLY",EDATE(GR6,12*'1-SETUP'!$V55),""))))</f>
        <v/>
      </c>
      <c r="GT6" s="10" t="str">
        <f>IF('1-SETUP'!$Q55="DAILY",GS6+'1-SETUP'!$V55,IF('1-SETUP'!$Q55="WEEKLY",GS6+'1-SETUP'!$V55*7,IF('1-SETUP'!$Q55="MONTHLY",EDATE(GS6,'1-SETUP'!$V55),IF('1-SETUP'!$Q55="YEARLY",EDATE(GS6,12*'1-SETUP'!$V55),""))))</f>
        <v/>
      </c>
      <c r="GU6" s="10" t="str">
        <f>IF('1-SETUP'!$Q55="DAILY",GT6+'1-SETUP'!$V55,IF('1-SETUP'!$Q55="WEEKLY",GT6+'1-SETUP'!$V55*7,IF('1-SETUP'!$Q55="MONTHLY",EDATE(GT6,'1-SETUP'!$V55),IF('1-SETUP'!$Q55="YEARLY",EDATE(GT6,12*'1-SETUP'!$V55),""))))</f>
        <v/>
      </c>
      <c r="GV6" s="10" t="str">
        <f>IF('1-SETUP'!$Q55="DAILY",GU6+'1-SETUP'!$V55,IF('1-SETUP'!$Q55="WEEKLY",GU6+'1-SETUP'!$V55*7,IF('1-SETUP'!$Q55="MONTHLY",EDATE(GU6,'1-SETUP'!$V55),IF('1-SETUP'!$Q55="YEARLY",EDATE(GU6,12*'1-SETUP'!$V55),""))))</f>
        <v/>
      </c>
      <c r="GW6" s="10" t="str">
        <f>IF('1-SETUP'!$Q55="DAILY",GV6+'1-SETUP'!$V55,IF('1-SETUP'!$Q55="WEEKLY",GV6+'1-SETUP'!$V55*7,IF('1-SETUP'!$Q55="MONTHLY",EDATE(GV6,'1-SETUP'!$V55),IF('1-SETUP'!$Q55="YEARLY",EDATE(GV6,12*'1-SETUP'!$V55),""))))</f>
        <v/>
      </c>
      <c r="GX6" s="10" t="str">
        <f>IF('1-SETUP'!$Q55="DAILY",GW6+'1-SETUP'!$V55,IF('1-SETUP'!$Q55="WEEKLY",GW6+'1-SETUP'!$V55*7,IF('1-SETUP'!$Q55="MONTHLY",EDATE(GW6,'1-SETUP'!$V55),IF('1-SETUP'!$Q55="YEARLY",EDATE(GW6,12*'1-SETUP'!$V55),""))))</f>
        <v/>
      </c>
      <c r="GY6" s="10" t="str">
        <f>IF('1-SETUP'!$Q55="DAILY",GX6+'1-SETUP'!$V55,IF('1-SETUP'!$Q55="WEEKLY",GX6+'1-SETUP'!$V55*7,IF('1-SETUP'!$Q55="MONTHLY",EDATE(GX6,'1-SETUP'!$V55),IF('1-SETUP'!$Q55="YEARLY",EDATE(GX6,12*'1-SETUP'!$V55),""))))</f>
        <v/>
      </c>
      <c r="GZ6" s="10" t="str">
        <f>IF('1-SETUP'!$Q55="DAILY",GY6+'1-SETUP'!$V55,IF('1-SETUP'!$Q55="WEEKLY",GY6+'1-SETUP'!$V55*7,IF('1-SETUP'!$Q55="MONTHLY",EDATE(GY6,'1-SETUP'!$V55),IF('1-SETUP'!$Q55="YEARLY",EDATE(GY6,12*'1-SETUP'!$V55),""))))</f>
        <v/>
      </c>
      <c r="HA6" s="10" t="str">
        <f>IF('1-SETUP'!$Q55="DAILY",GZ6+'1-SETUP'!$V55,IF('1-SETUP'!$Q55="WEEKLY",GZ6+'1-SETUP'!$V55*7,IF('1-SETUP'!$Q55="MONTHLY",EDATE(GZ6,'1-SETUP'!$V55),IF('1-SETUP'!$Q55="YEARLY",EDATE(GZ6,12*'1-SETUP'!$V55),""))))</f>
        <v/>
      </c>
      <c r="HB6" s="10" t="str">
        <f>IF('1-SETUP'!$Q55="DAILY",HA6+'1-SETUP'!$V55,IF('1-SETUP'!$Q55="WEEKLY",HA6+'1-SETUP'!$V55*7,IF('1-SETUP'!$Q55="MONTHLY",EDATE(HA6,'1-SETUP'!$V55),IF('1-SETUP'!$Q55="YEARLY",EDATE(HA6,12*'1-SETUP'!$V55),""))))</f>
        <v/>
      </c>
      <c r="HC6" s="10" t="str">
        <f>IF('1-SETUP'!$Q55="DAILY",HB6+'1-SETUP'!$V55,IF('1-SETUP'!$Q55="WEEKLY",HB6+'1-SETUP'!$V55*7,IF('1-SETUP'!$Q55="MONTHLY",EDATE(HB6,'1-SETUP'!$V55),IF('1-SETUP'!$Q55="YEARLY",EDATE(HB6,12*'1-SETUP'!$V55),""))))</f>
        <v/>
      </c>
      <c r="HD6" s="10" t="str">
        <f>IF('1-SETUP'!$Q55="DAILY",HC6+'1-SETUP'!$V55,IF('1-SETUP'!$Q55="WEEKLY",HC6+'1-SETUP'!$V55*7,IF('1-SETUP'!$Q55="MONTHLY",EDATE(HC6,'1-SETUP'!$V55),IF('1-SETUP'!$Q55="YEARLY",EDATE(HC6,12*'1-SETUP'!$V55),""))))</f>
        <v/>
      </c>
      <c r="HE6" s="10" t="str">
        <f>IF('1-SETUP'!$Q55="DAILY",HD6+'1-SETUP'!$V55,IF('1-SETUP'!$Q55="WEEKLY",HD6+'1-SETUP'!$V55*7,IF('1-SETUP'!$Q55="MONTHLY",EDATE(HD6,'1-SETUP'!$V55),IF('1-SETUP'!$Q55="YEARLY",EDATE(HD6,12*'1-SETUP'!$V55),""))))</f>
        <v/>
      </c>
      <c r="HF6" s="10" t="str">
        <f>IF('1-SETUP'!$Q55="DAILY",HE6+'1-SETUP'!$V55,IF('1-SETUP'!$Q55="WEEKLY",HE6+'1-SETUP'!$V55*7,IF('1-SETUP'!$Q55="MONTHLY",EDATE(HE6,'1-SETUP'!$V55),IF('1-SETUP'!$Q55="YEARLY",EDATE(HE6,12*'1-SETUP'!$V55),""))))</f>
        <v/>
      </c>
      <c r="HG6" s="10" t="str">
        <f>IF('1-SETUP'!$Q55="DAILY",HF6+'1-SETUP'!$V55,IF('1-SETUP'!$Q55="WEEKLY",HF6+'1-SETUP'!$V55*7,IF('1-SETUP'!$Q55="MONTHLY",EDATE(HF6,'1-SETUP'!$V55),IF('1-SETUP'!$Q55="YEARLY",EDATE(HF6,12*'1-SETUP'!$V55),""))))</f>
        <v/>
      </c>
      <c r="HH6" s="10" t="str">
        <f>IF('1-SETUP'!$Q55="DAILY",HG6+'1-SETUP'!$V55,IF('1-SETUP'!$Q55="WEEKLY",HG6+'1-SETUP'!$V55*7,IF('1-SETUP'!$Q55="MONTHLY",EDATE(HG6,'1-SETUP'!$V55),IF('1-SETUP'!$Q55="YEARLY",EDATE(HG6,12*'1-SETUP'!$V55),""))))</f>
        <v/>
      </c>
      <c r="HI6" s="10" t="str">
        <f>IF('1-SETUP'!$Q55="DAILY",HH6+'1-SETUP'!$V55,IF('1-SETUP'!$Q55="WEEKLY",HH6+'1-SETUP'!$V55*7,IF('1-SETUP'!$Q55="MONTHLY",EDATE(HH6,'1-SETUP'!$V55),IF('1-SETUP'!$Q55="YEARLY",EDATE(HH6,12*'1-SETUP'!$V55),""))))</f>
        <v/>
      </c>
      <c r="HJ6" s="10" t="str">
        <f>IF('1-SETUP'!$Q55="DAILY",HI6+'1-SETUP'!$V55,IF('1-SETUP'!$Q55="WEEKLY",HI6+'1-SETUP'!$V55*7,IF('1-SETUP'!$Q55="MONTHLY",EDATE(HI6,'1-SETUP'!$V55),IF('1-SETUP'!$Q55="YEARLY",EDATE(HI6,12*'1-SETUP'!$V55),""))))</f>
        <v/>
      </c>
      <c r="HK6" s="10" t="str">
        <f>IF('1-SETUP'!$Q55="DAILY",HJ6+'1-SETUP'!$V55,IF('1-SETUP'!$Q55="WEEKLY",HJ6+'1-SETUP'!$V55*7,IF('1-SETUP'!$Q55="MONTHLY",EDATE(HJ6,'1-SETUP'!$V55),IF('1-SETUP'!$Q55="YEARLY",EDATE(HJ6,12*'1-SETUP'!$V55),""))))</f>
        <v/>
      </c>
      <c r="HL6" s="10" t="str">
        <f>IF('1-SETUP'!$Q55="DAILY",HK6+'1-SETUP'!$V55,IF('1-SETUP'!$Q55="WEEKLY",HK6+'1-SETUP'!$V55*7,IF('1-SETUP'!$Q55="MONTHLY",EDATE(HK6,'1-SETUP'!$V55),IF('1-SETUP'!$Q55="YEARLY",EDATE(HK6,12*'1-SETUP'!$V55),""))))</f>
        <v/>
      </c>
      <c r="HM6" s="10" t="str">
        <f>IF('1-SETUP'!$Q55="DAILY",HL6+'1-SETUP'!$V55,IF('1-SETUP'!$Q55="WEEKLY",HL6+'1-SETUP'!$V55*7,IF('1-SETUP'!$Q55="MONTHLY",EDATE(HL6,'1-SETUP'!$V55),IF('1-SETUP'!$Q55="YEARLY",EDATE(HL6,12*'1-SETUP'!$V55),""))))</f>
        <v/>
      </c>
      <c r="HN6" s="10" t="str">
        <f>IF('1-SETUP'!$Q55="DAILY",HM6+'1-SETUP'!$V55,IF('1-SETUP'!$Q55="WEEKLY",HM6+'1-SETUP'!$V55*7,IF('1-SETUP'!$Q55="MONTHLY",EDATE(HM6,'1-SETUP'!$V55),IF('1-SETUP'!$Q55="YEARLY",EDATE(HM6,12*'1-SETUP'!$V55),""))))</f>
        <v/>
      </c>
      <c r="HO6" s="10" t="str">
        <f>IF('1-SETUP'!$Q55="DAILY",HN6+'1-SETUP'!$V55,IF('1-SETUP'!$Q55="WEEKLY",HN6+'1-SETUP'!$V55*7,IF('1-SETUP'!$Q55="MONTHLY",EDATE(HN6,'1-SETUP'!$V55),IF('1-SETUP'!$Q55="YEARLY",EDATE(HN6,12*'1-SETUP'!$V55),""))))</f>
        <v/>
      </c>
      <c r="HP6" s="10" t="str">
        <f>IF('1-SETUP'!$Q55="DAILY",HO6+'1-SETUP'!$V55,IF('1-SETUP'!$Q55="WEEKLY",HO6+'1-SETUP'!$V55*7,IF('1-SETUP'!$Q55="MONTHLY",EDATE(HO6,'1-SETUP'!$V55),IF('1-SETUP'!$Q55="YEARLY",EDATE(HO6,12*'1-SETUP'!$V55),""))))</f>
        <v/>
      </c>
      <c r="HQ6" s="10" t="str">
        <f>IF('1-SETUP'!$Q55="DAILY",HP6+'1-SETUP'!$V55,IF('1-SETUP'!$Q55="WEEKLY",HP6+'1-SETUP'!$V55*7,IF('1-SETUP'!$Q55="MONTHLY",EDATE(HP6,'1-SETUP'!$V55),IF('1-SETUP'!$Q55="YEARLY",EDATE(HP6,12*'1-SETUP'!$V55),""))))</f>
        <v/>
      </c>
      <c r="HR6" s="10" t="str">
        <f>IF('1-SETUP'!$Q55="DAILY",HQ6+'1-SETUP'!$V55,IF('1-SETUP'!$Q55="WEEKLY",HQ6+'1-SETUP'!$V55*7,IF('1-SETUP'!$Q55="MONTHLY",EDATE(HQ6,'1-SETUP'!$V55),IF('1-SETUP'!$Q55="YEARLY",EDATE(HQ6,12*'1-SETUP'!$V55),""))))</f>
        <v/>
      </c>
      <c r="HS6" s="10" t="str">
        <f>IF('1-SETUP'!$Q55="DAILY",HR6+'1-SETUP'!$V55,IF('1-SETUP'!$Q55="WEEKLY",HR6+'1-SETUP'!$V55*7,IF('1-SETUP'!$Q55="MONTHLY",EDATE(HR6,'1-SETUP'!$V55),IF('1-SETUP'!$Q55="YEARLY",EDATE(HR6,12*'1-SETUP'!$V55),""))))</f>
        <v/>
      </c>
      <c r="HT6" s="10" t="str">
        <f>IF('1-SETUP'!$Q55="DAILY",HS6+'1-SETUP'!$V55,IF('1-SETUP'!$Q55="WEEKLY",HS6+'1-SETUP'!$V55*7,IF('1-SETUP'!$Q55="MONTHLY",EDATE(HS6,'1-SETUP'!$V55),IF('1-SETUP'!$Q55="YEARLY",EDATE(HS6,12*'1-SETUP'!$V55),""))))</f>
        <v/>
      </c>
      <c r="HU6" s="10" t="str">
        <f>IF('1-SETUP'!$Q55="DAILY",HT6+'1-SETUP'!$V55,IF('1-SETUP'!$Q55="WEEKLY",HT6+'1-SETUP'!$V55*7,IF('1-SETUP'!$Q55="MONTHLY",EDATE(HT6,'1-SETUP'!$V55),IF('1-SETUP'!$Q55="YEARLY",EDATE(HT6,12*'1-SETUP'!$V55),""))))</f>
        <v/>
      </c>
      <c r="HV6" s="10" t="str">
        <f>IF('1-SETUP'!$Q55="DAILY",HU6+'1-SETUP'!$V55,IF('1-SETUP'!$Q55="WEEKLY",HU6+'1-SETUP'!$V55*7,IF('1-SETUP'!$Q55="MONTHLY",EDATE(HU6,'1-SETUP'!$V55),IF('1-SETUP'!$Q55="YEARLY",EDATE(HU6,12*'1-SETUP'!$V55),""))))</f>
        <v/>
      </c>
      <c r="HW6" s="10" t="str">
        <f>IF('1-SETUP'!$Q55="DAILY",HV6+'1-SETUP'!$V55,IF('1-SETUP'!$Q55="WEEKLY",HV6+'1-SETUP'!$V55*7,IF('1-SETUP'!$Q55="MONTHLY",EDATE(HV6,'1-SETUP'!$V55),IF('1-SETUP'!$Q55="YEARLY",EDATE(HV6,12*'1-SETUP'!$V55),""))))</f>
        <v/>
      </c>
      <c r="HX6" s="10" t="str">
        <f>IF('1-SETUP'!$Q55="DAILY",HW6+'1-SETUP'!$V55,IF('1-SETUP'!$Q55="WEEKLY",HW6+'1-SETUP'!$V55*7,IF('1-SETUP'!$Q55="MONTHLY",EDATE(HW6,'1-SETUP'!$V55),IF('1-SETUP'!$Q55="YEARLY",EDATE(HW6,12*'1-SETUP'!$V55),""))))</f>
        <v/>
      </c>
      <c r="HY6" s="10" t="str">
        <f>IF('1-SETUP'!$Q55="DAILY",HX6+'1-SETUP'!$V55,IF('1-SETUP'!$Q55="WEEKLY",HX6+'1-SETUP'!$V55*7,IF('1-SETUP'!$Q55="MONTHLY",EDATE(HX6,'1-SETUP'!$V55),IF('1-SETUP'!$Q55="YEARLY",EDATE(HX6,12*'1-SETUP'!$V55),""))))</f>
        <v/>
      </c>
      <c r="HZ6" s="10" t="str">
        <f>IF('1-SETUP'!$Q55="DAILY",HY6+'1-SETUP'!$V55,IF('1-SETUP'!$Q55="WEEKLY",HY6+'1-SETUP'!$V55*7,IF('1-SETUP'!$Q55="MONTHLY",EDATE(HY6,'1-SETUP'!$V55),IF('1-SETUP'!$Q55="YEARLY",EDATE(HY6,12*'1-SETUP'!$V55),""))))</f>
        <v/>
      </c>
      <c r="IA6" s="10" t="str">
        <f>IF('1-SETUP'!$Q55="DAILY",HZ6+'1-SETUP'!$V55,IF('1-SETUP'!$Q55="WEEKLY",HZ6+'1-SETUP'!$V55*7,IF('1-SETUP'!$Q55="MONTHLY",EDATE(HZ6,'1-SETUP'!$V55),IF('1-SETUP'!$Q55="YEARLY",EDATE(HZ6,12*'1-SETUP'!$V55),""))))</f>
        <v/>
      </c>
      <c r="IB6" s="10" t="str">
        <f>IF('1-SETUP'!$Q55="DAILY",IA6+'1-SETUP'!$V55,IF('1-SETUP'!$Q55="WEEKLY",IA6+'1-SETUP'!$V55*7,IF('1-SETUP'!$Q55="MONTHLY",EDATE(IA6,'1-SETUP'!$V55),IF('1-SETUP'!$Q55="YEARLY",EDATE(IA6,12*'1-SETUP'!$V55),""))))</f>
        <v/>
      </c>
      <c r="IC6" s="10" t="str">
        <f>IF('1-SETUP'!$Q55="DAILY",IB6+'1-SETUP'!$V55,IF('1-SETUP'!$Q55="WEEKLY",IB6+'1-SETUP'!$V55*7,IF('1-SETUP'!$Q55="MONTHLY",EDATE(IB6,'1-SETUP'!$V55),IF('1-SETUP'!$Q55="YEARLY",EDATE(IB6,12*'1-SETUP'!$V55),""))))</f>
        <v/>
      </c>
      <c r="ID6" s="10" t="str">
        <f>IF('1-SETUP'!$Q55="DAILY",IC6+'1-SETUP'!$V55,IF('1-SETUP'!$Q55="WEEKLY",IC6+'1-SETUP'!$V55*7,IF('1-SETUP'!$Q55="MONTHLY",EDATE(IC6,'1-SETUP'!$V55),IF('1-SETUP'!$Q55="YEARLY",EDATE(IC6,12*'1-SETUP'!$V55),""))))</f>
        <v/>
      </c>
      <c r="IE6" s="10" t="str">
        <f>IF('1-SETUP'!$Q55="DAILY",ID6+'1-SETUP'!$V55,IF('1-SETUP'!$Q55="WEEKLY",ID6+'1-SETUP'!$V55*7,IF('1-SETUP'!$Q55="MONTHLY",EDATE(ID6,'1-SETUP'!$V55),IF('1-SETUP'!$Q55="YEARLY",EDATE(ID6,12*'1-SETUP'!$V55),""))))</f>
        <v/>
      </c>
      <c r="IF6" s="10" t="str">
        <f>IF('1-SETUP'!$Q55="DAILY",IE6+'1-SETUP'!$V55,IF('1-SETUP'!$Q55="WEEKLY",IE6+'1-SETUP'!$V55*7,IF('1-SETUP'!$Q55="MONTHLY",EDATE(IE6,'1-SETUP'!$V55),IF('1-SETUP'!$Q55="YEARLY",EDATE(IE6,12*'1-SETUP'!$V55),""))))</f>
        <v/>
      </c>
      <c r="IG6" s="10" t="str">
        <f>IF('1-SETUP'!$Q55="DAILY",IF6+'1-SETUP'!$V55,IF('1-SETUP'!$Q55="WEEKLY",IF6+'1-SETUP'!$V55*7,IF('1-SETUP'!$Q55="MONTHLY",EDATE(IF6,'1-SETUP'!$V55),IF('1-SETUP'!$Q55="YEARLY",EDATE(IF6,12*'1-SETUP'!$V55),""))))</f>
        <v/>
      </c>
      <c r="IH6" s="10" t="str">
        <f>IF('1-SETUP'!$Q55="DAILY",IG6+'1-SETUP'!$V55,IF('1-SETUP'!$Q55="WEEKLY",IG6+'1-SETUP'!$V55*7,IF('1-SETUP'!$Q55="MONTHLY",EDATE(IG6,'1-SETUP'!$V55),IF('1-SETUP'!$Q55="YEARLY",EDATE(IG6,12*'1-SETUP'!$V55),""))))</f>
        <v/>
      </c>
      <c r="II6" s="10" t="str">
        <f>IF('1-SETUP'!$Q55="DAILY",IH6+'1-SETUP'!$V55,IF('1-SETUP'!$Q55="WEEKLY",IH6+'1-SETUP'!$V55*7,IF('1-SETUP'!$Q55="MONTHLY",EDATE(IH6,'1-SETUP'!$V55),IF('1-SETUP'!$Q55="YEARLY",EDATE(IH6,12*'1-SETUP'!$V55),""))))</f>
        <v/>
      </c>
      <c r="IJ6" s="10" t="str">
        <f>IF('1-SETUP'!$Q55="DAILY",II6+'1-SETUP'!$V55,IF('1-SETUP'!$Q55="WEEKLY",II6+'1-SETUP'!$V55*7,IF('1-SETUP'!$Q55="MONTHLY",EDATE(II6,'1-SETUP'!$V55),IF('1-SETUP'!$Q55="YEARLY",EDATE(II6,12*'1-SETUP'!$V55),""))))</f>
        <v/>
      </c>
      <c r="IK6" s="10" t="str">
        <f>IF('1-SETUP'!$Q55="DAILY",IJ6+'1-SETUP'!$V55,IF('1-SETUP'!$Q55="WEEKLY",IJ6+'1-SETUP'!$V55*7,IF('1-SETUP'!$Q55="MONTHLY",EDATE(IJ6,'1-SETUP'!$V55),IF('1-SETUP'!$Q55="YEARLY",EDATE(IJ6,12*'1-SETUP'!$V55),""))))</f>
        <v/>
      </c>
      <c r="IL6" s="10" t="str">
        <f>IF('1-SETUP'!$Q55="DAILY",IK6+'1-SETUP'!$V55,IF('1-SETUP'!$Q55="WEEKLY",IK6+'1-SETUP'!$V55*7,IF('1-SETUP'!$Q55="MONTHLY",EDATE(IK6,'1-SETUP'!$V55),IF('1-SETUP'!$Q55="YEARLY",EDATE(IK6,12*'1-SETUP'!$V55),""))))</f>
        <v/>
      </c>
      <c r="IM6" s="10" t="str">
        <f>IF('1-SETUP'!$Q55="DAILY",IL6+'1-SETUP'!$V55,IF('1-SETUP'!$Q55="WEEKLY",IL6+'1-SETUP'!$V55*7,IF('1-SETUP'!$Q55="MONTHLY",EDATE(IL6,'1-SETUP'!$V55),IF('1-SETUP'!$Q55="YEARLY",EDATE(IL6,12*'1-SETUP'!$V55),""))))</f>
        <v/>
      </c>
      <c r="IN6" s="10" t="str">
        <f>IF('1-SETUP'!$Q55="DAILY",IM6+'1-SETUP'!$V55,IF('1-SETUP'!$Q55="WEEKLY",IM6+'1-SETUP'!$V55*7,IF('1-SETUP'!$Q55="MONTHLY",EDATE(IM6,'1-SETUP'!$V55),IF('1-SETUP'!$Q55="YEARLY",EDATE(IM6,12*'1-SETUP'!$V55),""))))</f>
        <v/>
      </c>
      <c r="IO6" s="10" t="str">
        <f>IF('1-SETUP'!$Q55="DAILY",IN6+'1-SETUP'!$V55,IF('1-SETUP'!$Q55="WEEKLY",IN6+'1-SETUP'!$V55*7,IF('1-SETUP'!$Q55="MONTHLY",EDATE(IN6,'1-SETUP'!$V55),IF('1-SETUP'!$Q55="YEARLY",EDATE(IN6,12*'1-SETUP'!$V55),""))))</f>
        <v/>
      </c>
      <c r="IP6" s="10" t="str">
        <f>IF('1-SETUP'!$Q55="DAILY",IO6+'1-SETUP'!$V55,IF('1-SETUP'!$Q55="WEEKLY",IO6+'1-SETUP'!$V55*7,IF('1-SETUP'!$Q55="MONTHLY",EDATE(IO6,'1-SETUP'!$V55),IF('1-SETUP'!$Q55="YEARLY",EDATE(IO6,12*'1-SETUP'!$V55),""))))</f>
        <v/>
      </c>
      <c r="IQ6" s="10" t="str">
        <f>IF('1-SETUP'!$Q55="DAILY",IP6+'1-SETUP'!$V55,IF('1-SETUP'!$Q55="WEEKLY",IP6+'1-SETUP'!$V55*7,IF('1-SETUP'!$Q55="MONTHLY",EDATE(IP6,'1-SETUP'!$V55),IF('1-SETUP'!$Q55="YEARLY",EDATE(IP6,12*'1-SETUP'!$V55),""))))</f>
        <v/>
      </c>
      <c r="IR6" s="10" t="str">
        <f>IF('1-SETUP'!$Q55="DAILY",IQ6+'1-SETUP'!$V55,IF('1-SETUP'!$Q55="WEEKLY",IQ6+'1-SETUP'!$V55*7,IF('1-SETUP'!$Q55="MONTHLY",EDATE(IQ6,'1-SETUP'!$V55),IF('1-SETUP'!$Q55="YEARLY",EDATE(IQ6,12*'1-SETUP'!$V55),""))))</f>
        <v/>
      </c>
      <c r="IS6" s="10" t="str">
        <f>IF('1-SETUP'!$Q55="DAILY",IR6+'1-SETUP'!$V55,IF('1-SETUP'!$Q55="WEEKLY",IR6+'1-SETUP'!$V55*7,IF('1-SETUP'!$Q55="MONTHLY",EDATE(IR6,'1-SETUP'!$V55),IF('1-SETUP'!$Q55="YEARLY",EDATE(IR6,12*'1-SETUP'!$V55),""))))</f>
        <v/>
      </c>
      <c r="IT6" s="10" t="str">
        <f>IF('1-SETUP'!$Q55="DAILY",IS6+'1-SETUP'!$V55,IF('1-SETUP'!$Q55="WEEKLY",IS6+'1-SETUP'!$V55*7,IF('1-SETUP'!$Q55="MONTHLY",EDATE(IS6,'1-SETUP'!$V55),IF('1-SETUP'!$Q55="YEARLY",EDATE(IS6,12*'1-SETUP'!$V55),""))))</f>
        <v/>
      </c>
      <c r="IU6" s="10" t="str">
        <f>IF('1-SETUP'!$Q55="DAILY",IT6+'1-SETUP'!$V55,IF('1-SETUP'!$Q55="WEEKLY",IT6+'1-SETUP'!$V55*7,IF('1-SETUP'!$Q55="MONTHLY",EDATE(IT6,'1-SETUP'!$V55),IF('1-SETUP'!$Q55="YEARLY",EDATE(IT6,12*'1-SETUP'!$V55),""))))</f>
        <v/>
      </c>
      <c r="IV6" s="10" t="str">
        <f>IF('1-SETUP'!$Q55="DAILY",IU6+'1-SETUP'!$V55,IF('1-SETUP'!$Q55="WEEKLY",IU6+'1-SETUP'!$V55*7,IF('1-SETUP'!$Q55="MONTHLY",EDATE(IU6,'1-SETUP'!$V55),IF('1-SETUP'!$Q55="YEARLY",EDATE(IU6,12*'1-SETUP'!$V55),""))))</f>
        <v/>
      </c>
      <c r="IW6" s="10" t="str">
        <f>IF('1-SETUP'!$Q55="DAILY",IV6+'1-SETUP'!$V55,IF('1-SETUP'!$Q55="WEEKLY",IV6+'1-SETUP'!$V55*7,IF('1-SETUP'!$Q55="MONTHLY",EDATE(IV6,'1-SETUP'!$V55),IF('1-SETUP'!$Q55="YEARLY",EDATE(IV6,12*'1-SETUP'!$V55),""))))</f>
        <v/>
      </c>
      <c r="IX6" s="10" t="str">
        <f>IF('1-SETUP'!$Q55="DAILY",IW6+'1-SETUP'!$V55,IF('1-SETUP'!$Q55="WEEKLY",IW6+'1-SETUP'!$V55*7,IF('1-SETUP'!$Q55="MONTHLY",EDATE(IW6,'1-SETUP'!$V55),IF('1-SETUP'!$Q55="YEARLY",EDATE(IW6,12*'1-SETUP'!$V55),""))))</f>
        <v/>
      </c>
      <c r="IY6" s="10" t="str">
        <f>IF('1-SETUP'!$Q55="DAILY",IX6+'1-SETUP'!$V55,IF('1-SETUP'!$Q55="WEEKLY",IX6+'1-SETUP'!$V55*7,IF('1-SETUP'!$Q55="MONTHLY",EDATE(IX6,'1-SETUP'!$V55),IF('1-SETUP'!$Q55="YEARLY",EDATE(IX6,12*'1-SETUP'!$V55),""))))</f>
        <v/>
      </c>
      <c r="IZ6" s="10" t="str">
        <f>IF('1-SETUP'!$Q55="DAILY",IY6+'1-SETUP'!$V55,IF('1-SETUP'!$Q55="WEEKLY",IY6+'1-SETUP'!$V55*7,IF('1-SETUP'!$Q55="MONTHLY",EDATE(IY6,'1-SETUP'!$V55),IF('1-SETUP'!$Q55="YEARLY",EDATE(IY6,12*'1-SETUP'!$V55),""))))</f>
        <v/>
      </c>
      <c r="JA6" s="10" t="str">
        <f>IF('1-SETUP'!$Q55="DAILY",IZ6+'1-SETUP'!$V55,IF('1-SETUP'!$Q55="WEEKLY",IZ6+'1-SETUP'!$V55*7,IF('1-SETUP'!$Q55="MONTHLY",EDATE(IZ6,'1-SETUP'!$V55),IF('1-SETUP'!$Q55="YEARLY",EDATE(IZ6,12*'1-SETUP'!$V55),""))))</f>
        <v/>
      </c>
      <c r="JB6" s="10" t="str">
        <f>IF('1-SETUP'!$Q55="DAILY",JA6+'1-SETUP'!$V55,IF('1-SETUP'!$Q55="WEEKLY",JA6+'1-SETUP'!$V55*7,IF('1-SETUP'!$Q55="MONTHLY",EDATE(JA6,'1-SETUP'!$V55),IF('1-SETUP'!$Q55="YEARLY",EDATE(JA6,12*'1-SETUP'!$V55),""))))</f>
        <v/>
      </c>
      <c r="JC6" s="10" t="str">
        <f>IF('1-SETUP'!$Q55="DAILY",JB6+'1-SETUP'!$V55,IF('1-SETUP'!$Q55="WEEKLY",JB6+'1-SETUP'!$V55*7,IF('1-SETUP'!$Q55="MONTHLY",EDATE(JB6,'1-SETUP'!$V55),IF('1-SETUP'!$Q55="YEARLY",EDATE(JB6,12*'1-SETUP'!$V55),""))))</f>
        <v/>
      </c>
      <c r="JD6" s="10" t="str">
        <f>IF('1-SETUP'!$Q55="DAILY",JC6+'1-SETUP'!$V55,IF('1-SETUP'!$Q55="WEEKLY",JC6+'1-SETUP'!$V55*7,IF('1-SETUP'!$Q55="MONTHLY",EDATE(JC6,'1-SETUP'!$V55),IF('1-SETUP'!$Q55="YEARLY",EDATE(JC6,12*'1-SETUP'!$V55),""))))</f>
        <v/>
      </c>
      <c r="JE6" s="10" t="str">
        <f>IF('1-SETUP'!$Q55="DAILY",JD6+'1-SETUP'!$V55,IF('1-SETUP'!$Q55="WEEKLY",JD6+'1-SETUP'!$V55*7,IF('1-SETUP'!$Q55="MONTHLY",EDATE(JD6,'1-SETUP'!$V55),IF('1-SETUP'!$Q55="YEARLY",EDATE(JD6,12*'1-SETUP'!$V55),""))))</f>
        <v/>
      </c>
      <c r="JF6" s="10" t="str">
        <f>IF('1-SETUP'!$Q55="DAILY",JE6+'1-SETUP'!$V55,IF('1-SETUP'!$Q55="WEEKLY",JE6+'1-SETUP'!$V55*7,IF('1-SETUP'!$Q55="MONTHLY",EDATE(JE6,'1-SETUP'!$V55),IF('1-SETUP'!$Q55="YEARLY",EDATE(JE6,12*'1-SETUP'!$V55),""))))</f>
        <v/>
      </c>
      <c r="JG6" s="10" t="str">
        <f>IF('1-SETUP'!$Q55="DAILY",JF6+'1-SETUP'!$V55,IF('1-SETUP'!$Q55="WEEKLY",JF6+'1-SETUP'!$V55*7,IF('1-SETUP'!$Q55="MONTHLY",EDATE(JF6,'1-SETUP'!$V55),IF('1-SETUP'!$Q55="YEARLY",EDATE(JF6,12*'1-SETUP'!$V55),""))))</f>
        <v/>
      </c>
      <c r="JH6" s="10" t="str">
        <f>IF('1-SETUP'!$Q55="DAILY",JG6+'1-SETUP'!$V55,IF('1-SETUP'!$Q55="WEEKLY",JG6+'1-SETUP'!$V55*7,IF('1-SETUP'!$Q55="MONTHLY",EDATE(JG6,'1-SETUP'!$V55),IF('1-SETUP'!$Q55="YEARLY",EDATE(JG6,12*'1-SETUP'!$V55),""))))</f>
        <v/>
      </c>
      <c r="JI6" s="10" t="str">
        <f>IF('1-SETUP'!$Q55="DAILY",JH6+'1-SETUP'!$V55,IF('1-SETUP'!$Q55="WEEKLY",JH6+'1-SETUP'!$V55*7,IF('1-SETUP'!$Q55="MONTHLY",EDATE(JH6,'1-SETUP'!$V55),IF('1-SETUP'!$Q55="YEARLY",EDATE(JH6,12*'1-SETUP'!$V55),""))))</f>
        <v/>
      </c>
      <c r="JJ6" s="10" t="str">
        <f>IF('1-SETUP'!$Q55="DAILY",JI6+'1-SETUP'!$V55,IF('1-SETUP'!$Q55="WEEKLY",JI6+'1-SETUP'!$V55*7,IF('1-SETUP'!$Q55="MONTHLY",EDATE(JI6,'1-SETUP'!$V55),IF('1-SETUP'!$Q55="YEARLY",EDATE(JI6,12*'1-SETUP'!$V55),""))))</f>
        <v/>
      </c>
      <c r="JK6" s="10" t="str">
        <f>IF('1-SETUP'!$Q55="DAILY",JJ6+'1-SETUP'!$V55,IF('1-SETUP'!$Q55="WEEKLY",JJ6+'1-SETUP'!$V55*7,IF('1-SETUP'!$Q55="MONTHLY",EDATE(JJ6,'1-SETUP'!$V55),IF('1-SETUP'!$Q55="YEARLY",EDATE(JJ6,12*'1-SETUP'!$V55),""))))</f>
        <v/>
      </c>
      <c r="JL6" s="10" t="str">
        <f>IF('1-SETUP'!$Q55="DAILY",JK6+'1-SETUP'!$V55,IF('1-SETUP'!$Q55="WEEKLY",JK6+'1-SETUP'!$V55*7,IF('1-SETUP'!$Q55="MONTHLY",EDATE(JK6,'1-SETUP'!$V55),IF('1-SETUP'!$Q55="YEARLY",EDATE(JK6,12*'1-SETUP'!$V55),""))))</f>
        <v/>
      </c>
      <c r="JM6" s="10" t="str">
        <f>IF('1-SETUP'!$Q55="DAILY",JL6+'1-SETUP'!$V55,IF('1-SETUP'!$Q55="WEEKLY",JL6+'1-SETUP'!$V55*7,IF('1-SETUP'!$Q55="MONTHLY",EDATE(JL6,'1-SETUP'!$V55),IF('1-SETUP'!$Q55="YEARLY",EDATE(JL6,12*'1-SETUP'!$V55),""))))</f>
        <v/>
      </c>
      <c r="JN6" s="10" t="str">
        <f>IF('1-SETUP'!$Q55="DAILY",JM6+'1-SETUP'!$V55,IF('1-SETUP'!$Q55="WEEKLY",JM6+'1-SETUP'!$V55*7,IF('1-SETUP'!$Q55="MONTHLY",EDATE(JM6,'1-SETUP'!$V55),IF('1-SETUP'!$Q55="YEARLY",EDATE(JM6,12*'1-SETUP'!$V55),""))))</f>
        <v/>
      </c>
      <c r="JO6" s="10" t="str">
        <f>IF('1-SETUP'!$Q55="DAILY",JN6+'1-SETUP'!$V55,IF('1-SETUP'!$Q55="WEEKLY",JN6+'1-SETUP'!$V55*7,IF('1-SETUP'!$Q55="MONTHLY",EDATE(JN6,'1-SETUP'!$V55),IF('1-SETUP'!$Q55="YEARLY",EDATE(JN6,12*'1-SETUP'!$V55),""))))</f>
        <v/>
      </c>
      <c r="JP6" s="10" t="str">
        <f>IF('1-SETUP'!$Q55="DAILY",JO6+'1-SETUP'!$V55,IF('1-SETUP'!$Q55="WEEKLY",JO6+'1-SETUP'!$V55*7,IF('1-SETUP'!$Q55="MONTHLY",EDATE(JO6,'1-SETUP'!$V55),IF('1-SETUP'!$Q55="YEARLY",EDATE(JO6,12*'1-SETUP'!$V55),""))))</f>
        <v/>
      </c>
      <c r="JQ6" s="10" t="str">
        <f>IF('1-SETUP'!$Q55="DAILY",JP6+'1-SETUP'!$V55,IF('1-SETUP'!$Q55="WEEKLY",JP6+'1-SETUP'!$V55*7,IF('1-SETUP'!$Q55="MONTHLY",EDATE(JP6,'1-SETUP'!$V55),IF('1-SETUP'!$Q55="YEARLY",EDATE(JP6,12*'1-SETUP'!$V55),""))))</f>
        <v/>
      </c>
      <c r="JR6" s="10" t="str">
        <f>IF('1-SETUP'!$Q55="DAILY",JQ6+'1-SETUP'!$V55,IF('1-SETUP'!$Q55="WEEKLY",JQ6+'1-SETUP'!$V55*7,IF('1-SETUP'!$Q55="MONTHLY",EDATE(JQ6,'1-SETUP'!$V55),IF('1-SETUP'!$Q55="YEARLY",EDATE(JQ6,12*'1-SETUP'!$V55),""))))</f>
        <v/>
      </c>
      <c r="JS6" s="10" t="str">
        <f>IF('1-SETUP'!$Q55="DAILY",JR6+'1-SETUP'!$V55,IF('1-SETUP'!$Q55="WEEKLY",JR6+'1-SETUP'!$V55*7,IF('1-SETUP'!$Q55="MONTHLY",EDATE(JR6,'1-SETUP'!$V55),IF('1-SETUP'!$Q55="YEARLY",EDATE(JR6,12*'1-SETUP'!$V55),""))))</f>
        <v/>
      </c>
      <c r="JT6" s="10" t="str">
        <f>IF('1-SETUP'!$Q55="DAILY",JS6+'1-SETUP'!$V55,IF('1-SETUP'!$Q55="WEEKLY",JS6+'1-SETUP'!$V55*7,IF('1-SETUP'!$Q55="MONTHLY",EDATE(JS6,'1-SETUP'!$V55),IF('1-SETUP'!$Q55="YEARLY",EDATE(JS6,12*'1-SETUP'!$V55),""))))</f>
        <v/>
      </c>
      <c r="JU6" s="10" t="str">
        <f>IF('1-SETUP'!$Q55="DAILY",JT6+'1-SETUP'!$V55,IF('1-SETUP'!$Q55="WEEKLY",JT6+'1-SETUP'!$V55*7,IF('1-SETUP'!$Q55="MONTHLY",EDATE(JT6,'1-SETUP'!$V55),IF('1-SETUP'!$Q55="YEARLY",EDATE(JT6,12*'1-SETUP'!$V55),""))))</f>
        <v/>
      </c>
      <c r="JV6" s="10" t="str">
        <f>IF('1-SETUP'!$Q55="DAILY",JU6+'1-SETUP'!$V55,IF('1-SETUP'!$Q55="WEEKLY",JU6+'1-SETUP'!$V55*7,IF('1-SETUP'!$Q55="MONTHLY",EDATE(JU6,'1-SETUP'!$V55),IF('1-SETUP'!$Q55="YEARLY",EDATE(JU6,12*'1-SETUP'!$V55),""))))</f>
        <v/>
      </c>
      <c r="JW6" s="10" t="str">
        <f>IF('1-SETUP'!$Q55="DAILY",JV6+'1-SETUP'!$V55,IF('1-SETUP'!$Q55="WEEKLY",JV6+'1-SETUP'!$V55*7,IF('1-SETUP'!$Q55="MONTHLY",EDATE(JV6,'1-SETUP'!$V55),IF('1-SETUP'!$Q55="YEARLY",EDATE(JV6,12*'1-SETUP'!$V55),""))))</f>
        <v/>
      </c>
      <c r="JX6" s="10" t="str">
        <f>IF('1-SETUP'!$Q55="DAILY",JW6+'1-SETUP'!$V55,IF('1-SETUP'!$Q55="WEEKLY",JW6+'1-SETUP'!$V55*7,IF('1-SETUP'!$Q55="MONTHLY",EDATE(JW6,'1-SETUP'!$V55),IF('1-SETUP'!$Q55="YEARLY",EDATE(JW6,12*'1-SETUP'!$V55),""))))</f>
        <v/>
      </c>
      <c r="JY6" s="10" t="str">
        <f>IF('1-SETUP'!$Q55="DAILY",JX6+'1-SETUP'!$V55,IF('1-SETUP'!$Q55="WEEKLY",JX6+'1-SETUP'!$V55*7,IF('1-SETUP'!$Q55="MONTHLY",EDATE(JX6,'1-SETUP'!$V55),IF('1-SETUP'!$Q55="YEARLY",EDATE(JX6,12*'1-SETUP'!$V55),""))))</f>
        <v/>
      </c>
      <c r="JZ6" s="10" t="str">
        <f>IF('1-SETUP'!$Q55="DAILY",JY6+'1-SETUP'!$V55,IF('1-SETUP'!$Q55="WEEKLY",JY6+'1-SETUP'!$V55*7,IF('1-SETUP'!$Q55="MONTHLY",EDATE(JY6,'1-SETUP'!$V55),IF('1-SETUP'!$Q55="YEARLY",EDATE(JY6,12*'1-SETUP'!$V55),""))))</f>
        <v/>
      </c>
      <c r="KA6" s="10" t="str">
        <f>IF('1-SETUP'!$Q55="DAILY",JZ6+'1-SETUP'!$V55,IF('1-SETUP'!$Q55="WEEKLY",JZ6+'1-SETUP'!$V55*7,IF('1-SETUP'!$Q55="MONTHLY",EDATE(JZ6,'1-SETUP'!$V55),IF('1-SETUP'!$Q55="YEARLY",EDATE(JZ6,12*'1-SETUP'!$V55),""))))</f>
        <v/>
      </c>
      <c r="KB6" s="10" t="str">
        <f>IF('1-SETUP'!$Q55="DAILY",KA6+'1-SETUP'!$V55,IF('1-SETUP'!$Q55="WEEKLY",KA6+'1-SETUP'!$V55*7,IF('1-SETUP'!$Q55="MONTHLY",EDATE(KA6,'1-SETUP'!$V55),IF('1-SETUP'!$Q55="YEARLY",EDATE(KA6,12*'1-SETUP'!$V55),""))))</f>
        <v/>
      </c>
      <c r="KC6" s="10" t="str">
        <f>IF('1-SETUP'!$Q55="DAILY",KB6+'1-SETUP'!$V55,IF('1-SETUP'!$Q55="WEEKLY",KB6+'1-SETUP'!$V55*7,IF('1-SETUP'!$Q55="MONTHLY",EDATE(KB6,'1-SETUP'!$V55),IF('1-SETUP'!$Q55="YEARLY",EDATE(KB6,12*'1-SETUP'!$V55),""))))</f>
        <v/>
      </c>
      <c r="KD6" s="10" t="str">
        <f>IF('1-SETUP'!$Q55="DAILY",KC6+'1-SETUP'!$V55,IF('1-SETUP'!$Q55="WEEKLY",KC6+'1-SETUP'!$V55*7,IF('1-SETUP'!$Q55="MONTHLY",EDATE(KC6,'1-SETUP'!$V55),IF('1-SETUP'!$Q55="YEARLY",EDATE(KC6,12*'1-SETUP'!$V55),""))))</f>
        <v/>
      </c>
      <c r="KE6" s="10" t="str">
        <f>IF('1-SETUP'!$Q55="DAILY",KD6+'1-SETUP'!$V55,IF('1-SETUP'!$Q55="WEEKLY",KD6+'1-SETUP'!$V55*7,IF('1-SETUP'!$Q55="MONTHLY",EDATE(KD6,'1-SETUP'!$V55),IF('1-SETUP'!$Q55="YEARLY",EDATE(KD6,12*'1-SETUP'!$V55),""))))</f>
        <v/>
      </c>
      <c r="KF6" s="10" t="str">
        <f>IF('1-SETUP'!$Q55="DAILY",KE6+'1-SETUP'!$V55,IF('1-SETUP'!$Q55="WEEKLY",KE6+'1-SETUP'!$V55*7,IF('1-SETUP'!$Q55="MONTHLY",EDATE(KE6,'1-SETUP'!$V55),IF('1-SETUP'!$Q55="YEARLY",EDATE(KE6,12*'1-SETUP'!$V55),""))))</f>
        <v/>
      </c>
      <c r="KG6" s="10" t="str">
        <f>IF('1-SETUP'!$Q55="DAILY",KF6+'1-SETUP'!$V55,IF('1-SETUP'!$Q55="WEEKLY",KF6+'1-SETUP'!$V55*7,IF('1-SETUP'!$Q55="MONTHLY",EDATE(KF6,'1-SETUP'!$V55),IF('1-SETUP'!$Q55="YEARLY",EDATE(KF6,12*'1-SETUP'!$V55),""))))</f>
        <v/>
      </c>
      <c r="KH6" s="10" t="str">
        <f>IF('1-SETUP'!$Q55="DAILY",KG6+'1-SETUP'!$V55,IF('1-SETUP'!$Q55="WEEKLY",KG6+'1-SETUP'!$V55*7,IF('1-SETUP'!$Q55="MONTHLY",EDATE(KG6,'1-SETUP'!$V55),IF('1-SETUP'!$Q55="YEARLY",EDATE(KG6,12*'1-SETUP'!$V55),""))))</f>
        <v/>
      </c>
      <c r="KI6" s="10" t="str">
        <f>IF('1-SETUP'!$Q55="DAILY",KH6+'1-SETUP'!$V55,IF('1-SETUP'!$Q55="WEEKLY",KH6+'1-SETUP'!$V55*7,IF('1-SETUP'!$Q55="MONTHLY",EDATE(KH6,'1-SETUP'!$V55),IF('1-SETUP'!$Q55="YEARLY",EDATE(KH6,12*'1-SETUP'!$V55),""))))</f>
        <v/>
      </c>
      <c r="KJ6" s="10" t="str">
        <f>IF('1-SETUP'!$Q55="DAILY",KI6+'1-SETUP'!$V55,IF('1-SETUP'!$Q55="WEEKLY",KI6+'1-SETUP'!$V55*7,IF('1-SETUP'!$Q55="MONTHLY",EDATE(KI6,'1-SETUP'!$V55),IF('1-SETUP'!$Q55="YEARLY",EDATE(KI6,12*'1-SETUP'!$V55),""))))</f>
        <v/>
      </c>
      <c r="KK6" s="10" t="str">
        <f>IF('1-SETUP'!$Q55="DAILY",KJ6+'1-SETUP'!$V55,IF('1-SETUP'!$Q55="WEEKLY",KJ6+'1-SETUP'!$V55*7,IF('1-SETUP'!$Q55="MONTHLY",EDATE(KJ6,'1-SETUP'!$V55),IF('1-SETUP'!$Q55="YEARLY",EDATE(KJ6,12*'1-SETUP'!$V55),""))))</f>
        <v/>
      </c>
      <c r="KL6" s="10" t="str">
        <f>IF('1-SETUP'!$Q55="DAILY",KK6+'1-SETUP'!$V55,IF('1-SETUP'!$Q55="WEEKLY",KK6+'1-SETUP'!$V55*7,IF('1-SETUP'!$Q55="MONTHLY",EDATE(KK6,'1-SETUP'!$V55),IF('1-SETUP'!$Q55="YEARLY",EDATE(KK6,12*'1-SETUP'!$V55),""))))</f>
        <v/>
      </c>
      <c r="KM6" s="10" t="str">
        <f>IF('1-SETUP'!$Q55="DAILY",KL6+'1-SETUP'!$V55,IF('1-SETUP'!$Q55="WEEKLY",KL6+'1-SETUP'!$V55*7,IF('1-SETUP'!$Q55="MONTHLY",EDATE(KL6,'1-SETUP'!$V55),IF('1-SETUP'!$Q55="YEARLY",EDATE(KL6,12*'1-SETUP'!$V55),""))))</f>
        <v/>
      </c>
      <c r="KN6" s="10" t="str">
        <f>IF('1-SETUP'!$Q55="DAILY",KM6+'1-SETUP'!$V55,IF('1-SETUP'!$Q55="WEEKLY",KM6+'1-SETUP'!$V55*7,IF('1-SETUP'!$Q55="MONTHLY",EDATE(KM6,'1-SETUP'!$V55),IF('1-SETUP'!$Q55="YEARLY",EDATE(KM6,12*'1-SETUP'!$V55),""))))</f>
        <v/>
      </c>
      <c r="KO6" s="10" t="str">
        <f>IF('1-SETUP'!$Q55="DAILY",KN6+'1-SETUP'!$V55,IF('1-SETUP'!$Q55="WEEKLY",KN6+'1-SETUP'!$V55*7,IF('1-SETUP'!$Q55="MONTHLY",EDATE(KN6,'1-SETUP'!$V55),IF('1-SETUP'!$Q55="YEARLY",EDATE(KN6,12*'1-SETUP'!$V55),""))))</f>
        <v/>
      </c>
      <c r="KP6" s="10" t="str">
        <f>IF('1-SETUP'!$Q55="DAILY",KO6+'1-SETUP'!$V55,IF('1-SETUP'!$Q55="WEEKLY",KO6+'1-SETUP'!$V55*7,IF('1-SETUP'!$Q55="MONTHLY",EDATE(KO6,'1-SETUP'!$V55),IF('1-SETUP'!$Q55="YEARLY",EDATE(KO6,12*'1-SETUP'!$V55),""))))</f>
        <v/>
      </c>
      <c r="KQ6" s="10" t="str">
        <f>IF('1-SETUP'!$Q55="DAILY",KP6+'1-SETUP'!$V55,IF('1-SETUP'!$Q55="WEEKLY",KP6+'1-SETUP'!$V55*7,IF('1-SETUP'!$Q55="MONTHLY",EDATE(KP6,'1-SETUP'!$V55),IF('1-SETUP'!$Q55="YEARLY",EDATE(KP6,12*'1-SETUP'!$V55),""))))</f>
        <v/>
      </c>
      <c r="KR6" s="10" t="str">
        <f>IF('1-SETUP'!$Q55="DAILY",KQ6+'1-SETUP'!$V55,IF('1-SETUP'!$Q55="WEEKLY",KQ6+'1-SETUP'!$V55*7,IF('1-SETUP'!$Q55="MONTHLY",EDATE(KQ6,'1-SETUP'!$V55),IF('1-SETUP'!$Q55="YEARLY",EDATE(KQ6,12*'1-SETUP'!$V55),""))))</f>
        <v/>
      </c>
      <c r="KS6" s="10" t="str">
        <f>IF('1-SETUP'!$Q55="DAILY",KR6+'1-SETUP'!$V55,IF('1-SETUP'!$Q55="WEEKLY",KR6+'1-SETUP'!$V55*7,IF('1-SETUP'!$Q55="MONTHLY",EDATE(KR6,'1-SETUP'!$V55),IF('1-SETUP'!$Q55="YEARLY",EDATE(KR6,12*'1-SETUP'!$V55),""))))</f>
        <v/>
      </c>
      <c r="KT6" s="10" t="str">
        <f>IF('1-SETUP'!$Q55="DAILY",KS6+'1-SETUP'!$V55,IF('1-SETUP'!$Q55="WEEKLY",KS6+'1-SETUP'!$V55*7,IF('1-SETUP'!$Q55="MONTHLY",EDATE(KS6,'1-SETUP'!$V55),IF('1-SETUP'!$Q55="YEARLY",EDATE(KS6,12*'1-SETUP'!$V55),""))))</f>
        <v/>
      </c>
      <c r="KU6" s="10" t="str">
        <f>IF('1-SETUP'!$Q55="DAILY",KT6+'1-SETUP'!$V55,IF('1-SETUP'!$Q55="WEEKLY",KT6+'1-SETUP'!$V55*7,IF('1-SETUP'!$Q55="MONTHLY",EDATE(KT6,'1-SETUP'!$V55),IF('1-SETUP'!$Q55="YEARLY",EDATE(KT6,12*'1-SETUP'!$V55),""))))</f>
        <v/>
      </c>
      <c r="KV6" s="10" t="str">
        <f>IF('1-SETUP'!$Q55="DAILY",KU6+'1-SETUP'!$V55,IF('1-SETUP'!$Q55="WEEKLY",KU6+'1-SETUP'!$V55*7,IF('1-SETUP'!$Q55="MONTHLY",EDATE(KU6,'1-SETUP'!$V55),IF('1-SETUP'!$Q55="YEARLY",EDATE(KU6,12*'1-SETUP'!$V55),""))))</f>
        <v/>
      </c>
      <c r="KW6" s="10" t="str">
        <f>IF('1-SETUP'!$Q55="DAILY",KV6+'1-SETUP'!$V55,IF('1-SETUP'!$Q55="WEEKLY",KV6+'1-SETUP'!$V55*7,IF('1-SETUP'!$Q55="MONTHLY",EDATE(KV6,'1-SETUP'!$V55),IF('1-SETUP'!$Q55="YEARLY",EDATE(KV6,12*'1-SETUP'!$V55),""))))</f>
        <v/>
      </c>
      <c r="KX6" s="10" t="str">
        <f>IF('1-SETUP'!$Q55="DAILY",KW6+'1-SETUP'!$V55,IF('1-SETUP'!$Q55="WEEKLY",KW6+'1-SETUP'!$V55*7,IF('1-SETUP'!$Q55="MONTHLY",EDATE(KW6,'1-SETUP'!$V55),IF('1-SETUP'!$Q55="YEARLY",EDATE(KW6,12*'1-SETUP'!$V55),""))))</f>
        <v/>
      </c>
      <c r="KY6" s="10" t="str">
        <f>IF('1-SETUP'!$Q55="DAILY",KX6+'1-SETUP'!$V55,IF('1-SETUP'!$Q55="WEEKLY",KX6+'1-SETUP'!$V55*7,IF('1-SETUP'!$Q55="MONTHLY",EDATE(KX6,'1-SETUP'!$V55),IF('1-SETUP'!$Q55="YEARLY",EDATE(KX6,12*'1-SETUP'!$V55),""))))</f>
        <v/>
      </c>
      <c r="KZ6" s="10" t="str">
        <f>IF('1-SETUP'!$Q55="DAILY",KY6+'1-SETUP'!$V55,IF('1-SETUP'!$Q55="WEEKLY",KY6+'1-SETUP'!$V55*7,IF('1-SETUP'!$Q55="MONTHLY",EDATE(KY6,'1-SETUP'!$V55),IF('1-SETUP'!$Q55="YEARLY",EDATE(KY6,12*'1-SETUP'!$V55),""))))</f>
        <v/>
      </c>
      <c r="LA6" s="10" t="str">
        <f>IF('1-SETUP'!$Q55="DAILY",KZ6+'1-SETUP'!$V55,IF('1-SETUP'!$Q55="WEEKLY",KZ6+'1-SETUP'!$V55*7,IF('1-SETUP'!$Q55="MONTHLY",EDATE(KZ6,'1-SETUP'!$V55),IF('1-SETUP'!$Q55="YEARLY",EDATE(KZ6,12*'1-SETUP'!$V55),""))))</f>
        <v/>
      </c>
      <c r="LB6" s="10" t="str">
        <f>IF('1-SETUP'!$Q55="DAILY",LA6+'1-SETUP'!$V55,IF('1-SETUP'!$Q55="WEEKLY",LA6+'1-SETUP'!$V55*7,IF('1-SETUP'!$Q55="MONTHLY",EDATE(LA6,'1-SETUP'!$V55),IF('1-SETUP'!$Q55="YEARLY",EDATE(LA6,12*'1-SETUP'!$V55),""))))</f>
        <v/>
      </c>
      <c r="LC6" s="10" t="str">
        <f>IF('1-SETUP'!$Q55="DAILY",LB6+'1-SETUP'!$V55,IF('1-SETUP'!$Q55="WEEKLY",LB6+'1-SETUP'!$V55*7,IF('1-SETUP'!$Q55="MONTHLY",EDATE(LB6,'1-SETUP'!$V55),IF('1-SETUP'!$Q55="YEARLY",EDATE(LB6,12*'1-SETUP'!$V55),""))))</f>
        <v/>
      </c>
      <c r="LD6" s="10" t="str">
        <f>IF('1-SETUP'!$Q55="DAILY",LC6+'1-SETUP'!$V55,IF('1-SETUP'!$Q55="WEEKLY",LC6+'1-SETUP'!$V55*7,IF('1-SETUP'!$Q55="MONTHLY",EDATE(LC6,'1-SETUP'!$V55),IF('1-SETUP'!$Q55="YEARLY",EDATE(LC6,12*'1-SETUP'!$V55),""))))</f>
        <v/>
      </c>
      <c r="LE6" s="10" t="str">
        <f>IF('1-SETUP'!$Q55="DAILY",LD6+'1-SETUP'!$V55,IF('1-SETUP'!$Q55="WEEKLY",LD6+'1-SETUP'!$V55*7,IF('1-SETUP'!$Q55="MONTHLY",EDATE(LD6,'1-SETUP'!$V55),IF('1-SETUP'!$Q55="YEARLY",EDATE(LD6,12*'1-SETUP'!$V55),""))))</f>
        <v/>
      </c>
      <c r="LF6" s="10" t="str">
        <f>IF('1-SETUP'!$Q55="DAILY",LE6+'1-SETUP'!$V55,IF('1-SETUP'!$Q55="WEEKLY",LE6+'1-SETUP'!$V55*7,IF('1-SETUP'!$Q55="MONTHLY",EDATE(LE6,'1-SETUP'!$V55),IF('1-SETUP'!$Q55="YEARLY",EDATE(LE6,12*'1-SETUP'!$V55),""))))</f>
        <v/>
      </c>
      <c r="LG6" s="10" t="str">
        <f>IF('1-SETUP'!$Q55="DAILY",LF6+'1-SETUP'!$V55,IF('1-SETUP'!$Q55="WEEKLY",LF6+'1-SETUP'!$V55*7,IF('1-SETUP'!$Q55="MONTHLY",EDATE(LF6,'1-SETUP'!$V55),IF('1-SETUP'!$Q55="YEARLY",EDATE(LF6,12*'1-SETUP'!$V55),""))))</f>
        <v/>
      </c>
      <c r="LH6" s="10" t="str">
        <f>IF('1-SETUP'!$Q55="DAILY",LG6+'1-SETUP'!$V55,IF('1-SETUP'!$Q55="WEEKLY",LG6+'1-SETUP'!$V55*7,IF('1-SETUP'!$Q55="MONTHLY",EDATE(LG6,'1-SETUP'!$V55),IF('1-SETUP'!$Q55="YEARLY",EDATE(LG6,12*'1-SETUP'!$V55),""))))</f>
        <v/>
      </c>
      <c r="LI6" s="10" t="str">
        <f>IF('1-SETUP'!$Q55="DAILY",LH6+'1-SETUP'!$V55,IF('1-SETUP'!$Q55="WEEKLY",LH6+'1-SETUP'!$V55*7,IF('1-SETUP'!$Q55="MONTHLY",EDATE(LH6,'1-SETUP'!$V55),IF('1-SETUP'!$Q55="YEARLY",EDATE(LH6,12*'1-SETUP'!$V55),""))))</f>
        <v/>
      </c>
      <c r="LJ6" s="10" t="str">
        <f>IF('1-SETUP'!$Q55="DAILY",LI6+'1-SETUP'!$V55,IF('1-SETUP'!$Q55="WEEKLY",LI6+'1-SETUP'!$V55*7,IF('1-SETUP'!$Q55="MONTHLY",EDATE(LI6,'1-SETUP'!$V55),IF('1-SETUP'!$Q55="YEARLY",EDATE(LI6,12*'1-SETUP'!$V55),""))))</f>
        <v/>
      </c>
      <c r="LK6" s="10" t="str">
        <f>IF('1-SETUP'!$Q55="DAILY",LJ6+'1-SETUP'!$V55,IF('1-SETUP'!$Q55="WEEKLY",LJ6+'1-SETUP'!$V55*7,IF('1-SETUP'!$Q55="MONTHLY",EDATE(LJ6,'1-SETUP'!$V55),IF('1-SETUP'!$Q55="YEARLY",EDATE(LJ6,12*'1-SETUP'!$V55),""))))</f>
        <v/>
      </c>
      <c r="LL6" s="10" t="str">
        <f>IF('1-SETUP'!$Q55="DAILY",LK6+'1-SETUP'!$V55,IF('1-SETUP'!$Q55="WEEKLY",LK6+'1-SETUP'!$V55*7,IF('1-SETUP'!$Q55="MONTHLY",EDATE(LK6,'1-SETUP'!$V55),IF('1-SETUP'!$Q55="YEARLY",EDATE(LK6,12*'1-SETUP'!$V55),""))))</f>
        <v/>
      </c>
      <c r="LM6" s="10" t="str">
        <f>IF('1-SETUP'!$Q55="DAILY",LL6+'1-SETUP'!$V55,IF('1-SETUP'!$Q55="WEEKLY",LL6+'1-SETUP'!$V55*7,IF('1-SETUP'!$Q55="MONTHLY",EDATE(LL6,'1-SETUP'!$V55),IF('1-SETUP'!$Q55="YEARLY",EDATE(LL6,12*'1-SETUP'!$V55),""))))</f>
        <v/>
      </c>
      <c r="LN6" s="10" t="str">
        <f>IF('1-SETUP'!$Q55="DAILY",LM6+'1-SETUP'!$V55,IF('1-SETUP'!$Q55="WEEKLY",LM6+'1-SETUP'!$V55*7,IF('1-SETUP'!$Q55="MONTHLY",EDATE(LM6,'1-SETUP'!$V55),IF('1-SETUP'!$Q55="YEARLY",EDATE(LM6,12*'1-SETUP'!$V55),""))))</f>
        <v/>
      </c>
      <c r="LO6" s="10" t="str">
        <f>IF('1-SETUP'!$Q55="DAILY",LN6+'1-SETUP'!$V55,IF('1-SETUP'!$Q55="WEEKLY",LN6+'1-SETUP'!$V55*7,IF('1-SETUP'!$Q55="MONTHLY",EDATE(LN6,'1-SETUP'!$V55),IF('1-SETUP'!$Q55="YEARLY",EDATE(LN6,12*'1-SETUP'!$V55),""))))</f>
        <v/>
      </c>
      <c r="LP6" s="10" t="str">
        <f>IF('1-SETUP'!$Q55="DAILY",LO6+'1-SETUP'!$V55,IF('1-SETUP'!$Q55="WEEKLY",LO6+'1-SETUP'!$V55*7,IF('1-SETUP'!$Q55="MONTHLY",EDATE(LO6,'1-SETUP'!$V55),IF('1-SETUP'!$Q55="YEARLY",EDATE(LO6,12*'1-SETUP'!$V55),""))))</f>
        <v/>
      </c>
      <c r="LQ6" s="10" t="str">
        <f>IF('1-SETUP'!$Q55="DAILY",LP6+'1-SETUP'!$V55,IF('1-SETUP'!$Q55="WEEKLY",LP6+'1-SETUP'!$V55*7,IF('1-SETUP'!$Q55="MONTHLY",EDATE(LP6,'1-SETUP'!$V55),IF('1-SETUP'!$Q55="YEARLY",EDATE(LP6,12*'1-SETUP'!$V55),""))))</f>
        <v/>
      </c>
      <c r="LR6" s="10" t="str">
        <f>IF('1-SETUP'!$Q55="DAILY",LQ6+'1-SETUP'!$V55,IF('1-SETUP'!$Q55="WEEKLY",LQ6+'1-SETUP'!$V55*7,IF('1-SETUP'!$Q55="MONTHLY",EDATE(LQ6,'1-SETUP'!$V55),IF('1-SETUP'!$Q55="YEARLY",EDATE(LQ6,12*'1-SETUP'!$V55),""))))</f>
        <v/>
      </c>
      <c r="LS6" s="10" t="str">
        <f>IF('1-SETUP'!$Q55="DAILY",LR6+'1-SETUP'!$V55,IF('1-SETUP'!$Q55="WEEKLY",LR6+'1-SETUP'!$V55*7,IF('1-SETUP'!$Q55="MONTHLY",EDATE(LR6,'1-SETUP'!$V55),IF('1-SETUP'!$Q55="YEARLY",EDATE(LR6,12*'1-SETUP'!$V55),""))))</f>
        <v/>
      </c>
      <c r="LT6" s="10" t="str">
        <f>IF('1-SETUP'!$Q55="DAILY",LS6+'1-SETUP'!$V55,IF('1-SETUP'!$Q55="WEEKLY",LS6+'1-SETUP'!$V55*7,IF('1-SETUP'!$Q55="MONTHLY",EDATE(LS6,'1-SETUP'!$V55),IF('1-SETUP'!$Q55="YEARLY",EDATE(LS6,12*'1-SETUP'!$V55),""))))</f>
        <v/>
      </c>
      <c r="LU6" s="10" t="str">
        <f>IF('1-SETUP'!$Q55="DAILY",LT6+'1-SETUP'!$V55,IF('1-SETUP'!$Q55="WEEKLY",LT6+'1-SETUP'!$V55*7,IF('1-SETUP'!$Q55="MONTHLY",EDATE(LT6,'1-SETUP'!$V55),IF('1-SETUP'!$Q55="YEARLY",EDATE(LT6,12*'1-SETUP'!$V55),""))))</f>
        <v/>
      </c>
      <c r="LV6" s="10" t="str">
        <f>IF('1-SETUP'!$Q55="DAILY",LU6+'1-SETUP'!$V55,IF('1-SETUP'!$Q55="WEEKLY",LU6+'1-SETUP'!$V55*7,IF('1-SETUP'!$Q55="MONTHLY",EDATE(LU6,'1-SETUP'!$V55),IF('1-SETUP'!$Q55="YEARLY",EDATE(LU6,12*'1-SETUP'!$V55),""))))</f>
        <v/>
      </c>
      <c r="LW6" s="10" t="str">
        <f>IF('1-SETUP'!$Q55="DAILY",LV6+'1-SETUP'!$V55,IF('1-SETUP'!$Q55="WEEKLY",LV6+'1-SETUP'!$V55*7,IF('1-SETUP'!$Q55="MONTHLY",EDATE(LV6,'1-SETUP'!$V55),IF('1-SETUP'!$Q55="YEARLY",EDATE(LV6,12*'1-SETUP'!$V55),""))))</f>
        <v/>
      </c>
      <c r="LX6" s="10" t="str">
        <f>IF('1-SETUP'!$Q55="DAILY",LW6+'1-SETUP'!$V55,IF('1-SETUP'!$Q55="WEEKLY",LW6+'1-SETUP'!$V55*7,IF('1-SETUP'!$Q55="MONTHLY",EDATE(LW6,'1-SETUP'!$V55),IF('1-SETUP'!$Q55="YEARLY",EDATE(LW6,12*'1-SETUP'!$V55),""))))</f>
        <v/>
      </c>
      <c r="LY6" s="10" t="str">
        <f>IF('1-SETUP'!$Q55="DAILY",LX6+'1-SETUP'!$V55,IF('1-SETUP'!$Q55="WEEKLY",LX6+'1-SETUP'!$V55*7,IF('1-SETUP'!$Q55="MONTHLY",EDATE(LX6,'1-SETUP'!$V55),IF('1-SETUP'!$Q55="YEARLY",EDATE(LX6,12*'1-SETUP'!$V55),""))))</f>
        <v/>
      </c>
      <c r="LZ6" s="10" t="str">
        <f>IF('1-SETUP'!$Q55="DAILY",LY6+'1-SETUP'!$V55,IF('1-SETUP'!$Q55="WEEKLY",LY6+'1-SETUP'!$V55*7,IF('1-SETUP'!$Q55="MONTHLY",EDATE(LY6,'1-SETUP'!$V55),IF('1-SETUP'!$Q55="YEARLY",EDATE(LY6,12*'1-SETUP'!$V55),""))))</f>
        <v/>
      </c>
      <c r="MA6" s="10" t="str">
        <f>IF('1-SETUP'!$Q55="DAILY",LZ6+'1-SETUP'!$V55,IF('1-SETUP'!$Q55="WEEKLY",LZ6+'1-SETUP'!$V55*7,IF('1-SETUP'!$Q55="MONTHLY",EDATE(LZ6,'1-SETUP'!$V55),IF('1-SETUP'!$Q55="YEARLY",EDATE(LZ6,12*'1-SETUP'!$V55),""))))</f>
        <v/>
      </c>
      <c r="MB6" s="10" t="str">
        <f>IF('1-SETUP'!$Q55="DAILY",MA6+'1-SETUP'!$V55,IF('1-SETUP'!$Q55="WEEKLY",MA6+'1-SETUP'!$V55*7,IF('1-SETUP'!$Q55="MONTHLY",EDATE(MA6,'1-SETUP'!$V55),IF('1-SETUP'!$Q55="YEARLY",EDATE(MA6,12*'1-SETUP'!$V55),""))))</f>
        <v/>
      </c>
      <c r="MC6" s="10" t="str">
        <f>IF('1-SETUP'!$Q55="DAILY",MB6+'1-SETUP'!$V55,IF('1-SETUP'!$Q55="WEEKLY",MB6+'1-SETUP'!$V55*7,IF('1-SETUP'!$Q55="MONTHLY",EDATE(MB6,'1-SETUP'!$V55),IF('1-SETUP'!$Q55="YEARLY",EDATE(MB6,12*'1-SETUP'!$V55),""))))</f>
        <v/>
      </c>
      <c r="MD6" s="10" t="str">
        <f>IF('1-SETUP'!$Q55="DAILY",MC6+'1-SETUP'!$V55,IF('1-SETUP'!$Q55="WEEKLY",MC6+'1-SETUP'!$V55*7,IF('1-SETUP'!$Q55="MONTHLY",EDATE(MC6,'1-SETUP'!$V55),IF('1-SETUP'!$Q55="YEARLY",EDATE(MC6,12*'1-SETUP'!$V55),""))))</f>
        <v/>
      </c>
      <c r="ME6" s="10" t="str">
        <f>IF('1-SETUP'!$Q55="DAILY",MD6+'1-SETUP'!$V55,IF('1-SETUP'!$Q55="WEEKLY",MD6+'1-SETUP'!$V55*7,IF('1-SETUP'!$Q55="MONTHLY",EDATE(MD6,'1-SETUP'!$V55),IF('1-SETUP'!$Q55="YEARLY",EDATE(MD6,12*'1-SETUP'!$V55),""))))</f>
        <v/>
      </c>
      <c r="MF6" s="10" t="str">
        <f>IF('1-SETUP'!$Q55="DAILY",ME6+'1-SETUP'!$V55,IF('1-SETUP'!$Q55="WEEKLY",ME6+'1-SETUP'!$V55*7,IF('1-SETUP'!$Q55="MONTHLY",EDATE(ME6,'1-SETUP'!$V55),IF('1-SETUP'!$Q55="YEARLY",EDATE(ME6,12*'1-SETUP'!$V55),""))))</f>
        <v/>
      </c>
      <c r="MG6" s="10" t="str">
        <f>IF('1-SETUP'!$Q55="DAILY",MF6+'1-SETUP'!$V55,IF('1-SETUP'!$Q55="WEEKLY",MF6+'1-SETUP'!$V55*7,IF('1-SETUP'!$Q55="MONTHLY",EDATE(MF6,'1-SETUP'!$V55),IF('1-SETUP'!$Q55="YEARLY",EDATE(MF6,12*'1-SETUP'!$V55),""))))</f>
        <v/>
      </c>
      <c r="MH6" s="10" t="str">
        <f>IF('1-SETUP'!$Q55="DAILY",MG6+'1-SETUP'!$V55,IF('1-SETUP'!$Q55="WEEKLY",MG6+'1-SETUP'!$V55*7,IF('1-SETUP'!$Q55="MONTHLY",EDATE(MG6,'1-SETUP'!$V55),IF('1-SETUP'!$Q55="YEARLY",EDATE(MG6,12*'1-SETUP'!$V55),""))))</f>
        <v/>
      </c>
      <c r="MI6" s="10" t="str">
        <f>IF('1-SETUP'!$Q55="DAILY",MH6+'1-SETUP'!$V55,IF('1-SETUP'!$Q55="WEEKLY",MH6+'1-SETUP'!$V55*7,IF('1-SETUP'!$Q55="MONTHLY",EDATE(MH6,'1-SETUP'!$V55),IF('1-SETUP'!$Q55="YEARLY",EDATE(MH6,12*'1-SETUP'!$V55),""))))</f>
        <v/>
      </c>
      <c r="MJ6" s="10" t="str">
        <f>IF('1-SETUP'!$Q55="DAILY",MI6+'1-SETUP'!$V55,IF('1-SETUP'!$Q55="WEEKLY",MI6+'1-SETUP'!$V55*7,IF('1-SETUP'!$Q55="MONTHLY",EDATE(MI6,'1-SETUP'!$V55),IF('1-SETUP'!$Q55="YEARLY",EDATE(MI6,12*'1-SETUP'!$V55),""))))</f>
        <v/>
      </c>
      <c r="MK6" s="10" t="str">
        <f>IF('1-SETUP'!$Q55="DAILY",MJ6+'1-SETUP'!$V55,IF('1-SETUP'!$Q55="WEEKLY",MJ6+'1-SETUP'!$V55*7,IF('1-SETUP'!$Q55="MONTHLY",EDATE(MJ6,'1-SETUP'!$V55),IF('1-SETUP'!$Q55="YEARLY",EDATE(MJ6,12*'1-SETUP'!$V55),""))))</f>
        <v/>
      </c>
      <c r="ML6" s="10" t="str">
        <f>IF('1-SETUP'!$Q55="DAILY",MK6+'1-SETUP'!$V55,IF('1-SETUP'!$Q55="WEEKLY",MK6+'1-SETUP'!$V55*7,IF('1-SETUP'!$Q55="MONTHLY",EDATE(MK6,'1-SETUP'!$V55),IF('1-SETUP'!$Q55="YEARLY",EDATE(MK6,12*'1-SETUP'!$V55),""))))</f>
        <v/>
      </c>
      <c r="MM6" s="10" t="str">
        <f>IF('1-SETUP'!$Q55="DAILY",ML6+'1-SETUP'!$V55,IF('1-SETUP'!$Q55="WEEKLY",ML6+'1-SETUP'!$V55*7,IF('1-SETUP'!$Q55="MONTHLY",EDATE(ML6,'1-SETUP'!$V55),IF('1-SETUP'!$Q55="YEARLY",EDATE(ML6,12*'1-SETUP'!$V55),""))))</f>
        <v/>
      </c>
      <c r="MN6" s="10" t="str">
        <f>IF('1-SETUP'!$Q55="DAILY",MM6+'1-SETUP'!$V55,IF('1-SETUP'!$Q55="WEEKLY",MM6+'1-SETUP'!$V55*7,IF('1-SETUP'!$Q55="MONTHLY",EDATE(MM6,'1-SETUP'!$V55),IF('1-SETUP'!$Q55="YEARLY",EDATE(MM6,12*'1-SETUP'!$V55),""))))</f>
        <v/>
      </c>
      <c r="MO6" s="10" t="str">
        <f>IF('1-SETUP'!$Q55="DAILY",MN6+'1-SETUP'!$V55,IF('1-SETUP'!$Q55="WEEKLY",MN6+'1-SETUP'!$V55*7,IF('1-SETUP'!$Q55="MONTHLY",EDATE(MN6,'1-SETUP'!$V55),IF('1-SETUP'!$Q55="YEARLY",EDATE(MN6,12*'1-SETUP'!$V55),""))))</f>
        <v/>
      </c>
      <c r="MP6" s="10" t="str">
        <f>IF('1-SETUP'!$Q55="DAILY",MO6+'1-SETUP'!$V55,IF('1-SETUP'!$Q55="WEEKLY",MO6+'1-SETUP'!$V55*7,IF('1-SETUP'!$Q55="MONTHLY",EDATE(MO6,'1-SETUP'!$V55),IF('1-SETUP'!$Q55="YEARLY",EDATE(MO6,12*'1-SETUP'!$V55),""))))</f>
        <v/>
      </c>
      <c r="MQ6" s="10" t="str">
        <f>IF('1-SETUP'!$Q55="DAILY",MP6+'1-SETUP'!$V55,IF('1-SETUP'!$Q55="WEEKLY",MP6+'1-SETUP'!$V55*7,IF('1-SETUP'!$Q55="MONTHLY",EDATE(MP6,'1-SETUP'!$V55),IF('1-SETUP'!$Q55="YEARLY",EDATE(MP6,12*'1-SETUP'!$V55),""))))</f>
        <v/>
      </c>
      <c r="MR6" s="10" t="str">
        <f>IF('1-SETUP'!$Q55="DAILY",MQ6+'1-SETUP'!$V55,IF('1-SETUP'!$Q55="WEEKLY",MQ6+'1-SETUP'!$V55*7,IF('1-SETUP'!$Q55="MONTHLY",EDATE(MQ6,'1-SETUP'!$V55),IF('1-SETUP'!$Q55="YEARLY",EDATE(MQ6,12*'1-SETUP'!$V55),""))))</f>
        <v/>
      </c>
      <c r="MS6" s="10" t="str">
        <f>IF('1-SETUP'!$Q55="DAILY",MR6+'1-SETUP'!$V55,IF('1-SETUP'!$Q55="WEEKLY",MR6+'1-SETUP'!$V55*7,IF('1-SETUP'!$Q55="MONTHLY",EDATE(MR6,'1-SETUP'!$V55),IF('1-SETUP'!$Q55="YEARLY",EDATE(MR6,12*'1-SETUP'!$V55),""))))</f>
        <v/>
      </c>
      <c r="MT6" s="10" t="str">
        <f>IF('1-SETUP'!$Q55="DAILY",MS6+'1-SETUP'!$V55,IF('1-SETUP'!$Q55="WEEKLY",MS6+'1-SETUP'!$V55*7,IF('1-SETUP'!$Q55="MONTHLY",EDATE(MS6,'1-SETUP'!$V55),IF('1-SETUP'!$Q55="YEARLY",EDATE(MS6,12*'1-SETUP'!$V55),""))))</f>
        <v/>
      </c>
      <c r="MU6" s="10" t="str">
        <f>IF('1-SETUP'!$Q55="DAILY",MT6+'1-SETUP'!$V55,IF('1-SETUP'!$Q55="WEEKLY",MT6+'1-SETUP'!$V55*7,IF('1-SETUP'!$Q55="MONTHLY",EDATE(MT6,'1-SETUP'!$V55),IF('1-SETUP'!$Q55="YEARLY",EDATE(MT6,12*'1-SETUP'!$V55),""))))</f>
        <v/>
      </c>
      <c r="MV6" s="10" t="str">
        <f>IF('1-SETUP'!$Q55="DAILY",MU6+'1-SETUP'!$V55,IF('1-SETUP'!$Q55="WEEKLY",MU6+'1-SETUP'!$V55*7,IF('1-SETUP'!$Q55="MONTHLY",EDATE(MU6,'1-SETUP'!$V55),IF('1-SETUP'!$Q55="YEARLY",EDATE(MU6,12*'1-SETUP'!$V55),""))))</f>
        <v/>
      </c>
      <c r="MW6" s="10" t="str">
        <f>IF('1-SETUP'!$Q55="DAILY",MV6+'1-SETUP'!$V55,IF('1-SETUP'!$Q55="WEEKLY",MV6+'1-SETUP'!$V55*7,IF('1-SETUP'!$Q55="MONTHLY",EDATE(MV6,'1-SETUP'!$V55),IF('1-SETUP'!$Q55="YEARLY",EDATE(MV6,12*'1-SETUP'!$V55),""))))</f>
        <v/>
      </c>
      <c r="MX6" s="10" t="str">
        <f>IF('1-SETUP'!$Q55="DAILY",MW6+'1-SETUP'!$V55,IF('1-SETUP'!$Q55="WEEKLY",MW6+'1-SETUP'!$V55*7,IF('1-SETUP'!$Q55="MONTHLY",EDATE(MW6,'1-SETUP'!$V55),IF('1-SETUP'!$Q55="YEARLY",EDATE(MW6,12*'1-SETUP'!$V55),""))))</f>
        <v/>
      </c>
      <c r="MY6" s="10" t="str">
        <f>IF('1-SETUP'!$Q55="DAILY",MX6+'1-SETUP'!$V55,IF('1-SETUP'!$Q55="WEEKLY",MX6+'1-SETUP'!$V55*7,IF('1-SETUP'!$Q55="MONTHLY",EDATE(MX6,'1-SETUP'!$V55),IF('1-SETUP'!$Q55="YEARLY",EDATE(MX6,12*'1-SETUP'!$V55),""))))</f>
        <v/>
      </c>
      <c r="MZ6" s="10" t="str">
        <f>IF('1-SETUP'!$Q55="DAILY",MY6+'1-SETUP'!$V55,IF('1-SETUP'!$Q55="WEEKLY",MY6+'1-SETUP'!$V55*7,IF('1-SETUP'!$Q55="MONTHLY",EDATE(MY6,'1-SETUP'!$V55),IF('1-SETUP'!$Q55="YEARLY",EDATE(MY6,12*'1-SETUP'!$V55),""))))</f>
        <v/>
      </c>
      <c r="NA6" s="10" t="str">
        <f>IF('1-SETUP'!$Q55="DAILY",MZ6+'1-SETUP'!$V55,IF('1-SETUP'!$Q55="WEEKLY",MZ6+'1-SETUP'!$V55*7,IF('1-SETUP'!$Q55="MONTHLY",EDATE(MZ6,'1-SETUP'!$V55),IF('1-SETUP'!$Q55="YEARLY",EDATE(MZ6,12*'1-SETUP'!$V55),""))))</f>
        <v/>
      </c>
      <c r="NB6" s="10" t="str">
        <f>IF('1-SETUP'!$Q55="DAILY",NA6+'1-SETUP'!$V55,IF('1-SETUP'!$Q55="WEEKLY",NA6+'1-SETUP'!$V55*7,IF('1-SETUP'!$Q55="MONTHLY",EDATE(NA6,'1-SETUP'!$V55),IF('1-SETUP'!$Q55="YEARLY",EDATE(NA6,12*'1-SETUP'!$V55),""))))</f>
        <v/>
      </c>
      <c r="NC6" s="10" t="str">
        <f>IF('1-SETUP'!$Q55="DAILY",NB6+'1-SETUP'!$V55,IF('1-SETUP'!$Q55="WEEKLY",NB6+'1-SETUP'!$V55*7,IF('1-SETUP'!$Q55="MONTHLY",EDATE(NB6,'1-SETUP'!$V55),IF('1-SETUP'!$Q55="YEARLY",EDATE(NB6,12*'1-SETUP'!$V55),""))))</f>
        <v/>
      </c>
    </row>
    <row r="7" spans="1:367" x14ac:dyDescent="0.45">
      <c r="A7">
        <f>'1-SETUP'!A56</f>
        <v>0</v>
      </c>
      <c r="B7" t="str">
        <f>_xlfn.CONCAT('1-SETUP'!$O56," ",'1-SETUP'!$Q56," ",'1-SETUP'!$T56," ",'1-SETUP'!$V56," ",'1-SETUP'!$W56," ",'1-SETUP'!$Z56," ",TEXT('1-SETUP'!$AC56,"mm/dd/yyyy"))</f>
        <v xml:space="preserve">      01/00/1900</v>
      </c>
      <c r="C7" s="10">
        <f>'1-SETUP'!$AC56</f>
        <v>0</v>
      </c>
      <c r="D7" s="10" t="str">
        <f>IF('1-SETUP'!$Q56="DAILY",C7+'1-SETUP'!$V56,IF('1-SETUP'!$Q56="WEEKLY",C7+'1-SETUP'!$V56*7,IF('1-SETUP'!$Q56="MONTHLY",EDATE(C7,'1-SETUP'!$V56),IF('1-SETUP'!$Q56="YEARLY",EDATE(C7,12*'1-SETUP'!$V56),""))))</f>
        <v/>
      </c>
      <c r="E7" s="10" t="str">
        <f>IF('1-SETUP'!$Q56="DAILY",D7+'1-SETUP'!$V56,IF('1-SETUP'!$Q56="WEEKLY",D7+'1-SETUP'!$V56*7,IF('1-SETUP'!$Q56="MONTHLY",EDATE(D7,'1-SETUP'!$V56),IF('1-SETUP'!$Q56="YEARLY",EDATE(D7,12*'1-SETUP'!$V56),""))))</f>
        <v/>
      </c>
      <c r="F7" s="10" t="str">
        <f>IF('1-SETUP'!$Q56="DAILY",E7+'1-SETUP'!$V56,IF('1-SETUP'!$Q56="WEEKLY",E7+'1-SETUP'!$V56*7,IF('1-SETUP'!$Q56="MONTHLY",EDATE(E7,'1-SETUP'!$V56),IF('1-SETUP'!$Q56="YEARLY",EDATE(E7,12*'1-SETUP'!$V56),""))))</f>
        <v/>
      </c>
      <c r="G7" s="10" t="str">
        <f>IF('1-SETUP'!$Q56="DAILY",F7+'1-SETUP'!$V56,IF('1-SETUP'!$Q56="WEEKLY",F7+'1-SETUP'!$V56*7,IF('1-SETUP'!$Q56="MONTHLY",EDATE(F7,'1-SETUP'!$V56),IF('1-SETUP'!$Q56="YEARLY",EDATE(F7,12*'1-SETUP'!$V56),""))))</f>
        <v/>
      </c>
      <c r="H7" s="10" t="str">
        <f>IF('1-SETUP'!$Q56="DAILY",G7+'1-SETUP'!$V56,IF('1-SETUP'!$Q56="WEEKLY",G7+'1-SETUP'!$V56*7,IF('1-SETUP'!$Q56="MONTHLY",EDATE(G7,'1-SETUP'!$V56),IF('1-SETUP'!$Q56="YEARLY",EDATE(G7,12*'1-SETUP'!$V56),""))))</f>
        <v/>
      </c>
      <c r="I7" s="10" t="str">
        <f>IF('1-SETUP'!$Q56="DAILY",H7+'1-SETUP'!$V56,IF('1-SETUP'!$Q56="WEEKLY",H7+'1-SETUP'!$V56*7,IF('1-SETUP'!$Q56="MONTHLY",EDATE(H7,'1-SETUP'!$V56),IF('1-SETUP'!$Q56="YEARLY",EDATE(H7,12*'1-SETUP'!$V56),""))))</f>
        <v/>
      </c>
      <c r="J7" s="10" t="str">
        <f>IF('1-SETUP'!$Q56="DAILY",I7+'1-SETUP'!$V56,IF('1-SETUP'!$Q56="WEEKLY",I7+'1-SETUP'!$V56*7,IF('1-SETUP'!$Q56="MONTHLY",EDATE(I7,'1-SETUP'!$V56),IF('1-SETUP'!$Q56="YEARLY",EDATE(I7,12*'1-SETUP'!$V56),""))))</f>
        <v/>
      </c>
      <c r="K7" s="10" t="str">
        <f>IF('1-SETUP'!$Q56="DAILY",J7+'1-SETUP'!$V56,IF('1-SETUP'!$Q56="WEEKLY",J7+'1-SETUP'!$V56*7,IF('1-SETUP'!$Q56="MONTHLY",EDATE(J7,'1-SETUP'!$V56),IF('1-SETUP'!$Q56="YEARLY",EDATE(J7,12*'1-SETUP'!$V56),""))))</f>
        <v/>
      </c>
      <c r="L7" s="10" t="str">
        <f>IF('1-SETUP'!$Q56="DAILY",K7+'1-SETUP'!$V56,IF('1-SETUP'!$Q56="WEEKLY",K7+'1-SETUP'!$V56*7,IF('1-SETUP'!$Q56="MONTHLY",EDATE(K7,'1-SETUP'!$V56),IF('1-SETUP'!$Q56="YEARLY",EDATE(K7,12*'1-SETUP'!$V56),""))))</f>
        <v/>
      </c>
      <c r="M7" s="10" t="str">
        <f>IF('1-SETUP'!$Q56="DAILY",L7+'1-SETUP'!$V56,IF('1-SETUP'!$Q56="WEEKLY",L7+'1-SETUP'!$V56*7,IF('1-SETUP'!$Q56="MONTHLY",EDATE(L7,'1-SETUP'!$V56),IF('1-SETUP'!$Q56="YEARLY",EDATE(L7,12*'1-SETUP'!$V56),""))))</f>
        <v/>
      </c>
      <c r="N7" s="10" t="str">
        <f>IF('1-SETUP'!$Q56="DAILY",M7+'1-SETUP'!$V56,IF('1-SETUP'!$Q56="WEEKLY",M7+'1-SETUP'!$V56*7,IF('1-SETUP'!$Q56="MONTHLY",EDATE(M7,'1-SETUP'!$V56),IF('1-SETUP'!$Q56="YEARLY",EDATE(M7,12*'1-SETUP'!$V56),""))))</f>
        <v/>
      </c>
      <c r="O7" s="10" t="str">
        <f>IF('1-SETUP'!$Q56="DAILY",N7+'1-SETUP'!$V56,IF('1-SETUP'!$Q56="WEEKLY",N7+'1-SETUP'!$V56*7,IF('1-SETUP'!$Q56="MONTHLY",EDATE(N7,'1-SETUP'!$V56),IF('1-SETUP'!$Q56="YEARLY",EDATE(N7,12*'1-SETUP'!$V56),""))))</f>
        <v/>
      </c>
      <c r="P7" s="10" t="str">
        <f>IF('1-SETUP'!$Q56="DAILY",O7+'1-SETUP'!$V56,IF('1-SETUP'!$Q56="WEEKLY",O7+'1-SETUP'!$V56*7,IF('1-SETUP'!$Q56="MONTHLY",EDATE(O7,'1-SETUP'!$V56),IF('1-SETUP'!$Q56="YEARLY",EDATE(O7,12*'1-SETUP'!$V56),""))))</f>
        <v/>
      </c>
      <c r="Q7" s="10" t="str">
        <f>IF('1-SETUP'!$Q56="DAILY",P7+'1-SETUP'!$V56,IF('1-SETUP'!$Q56="WEEKLY",P7+'1-SETUP'!$V56*7,IF('1-SETUP'!$Q56="MONTHLY",EDATE(P7,'1-SETUP'!$V56),IF('1-SETUP'!$Q56="YEARLY",EDATE(P7,12*'1-SETUP'!$V56),""))))</f>
        <v/>
      </c>
      <c r="R7" s="10" t="str">
        <f>IF('1-SETUP'!$Q56="DAILY",Q7+'1-SETUP'!$V56,IF('1-SETUP'!$Q56="WEEKLY",Q7+'1-SETUP'!$V56*7,IF('1-SETUP'!$Q56="MONTHLY",EDATE(Q7,'1-SETUP'!$V56),IF('1-SETUP'!$Q56="YEARLY",EDATE(Q7,12*'1-SETUP'!$V56),""))))</f>
        <v/>
      </c>
      <c r="S7" s="10" t="str">
        <f>IF('1-SETUP'!$Q56="DAILY",R7+'1-SETUP'!$V56,IF('1-SETUP'!$Q56="WEEKLY",R7+'1-SETUP'!$V56*7,IF('1-SETUP'!$Q56="MONTHLY",EDATE(R7,'1-SETUP'!$V56),IF('1-SETUP'!$Q56="YEARLY",EDATE(R7,12*'1-SETUP'!$V56),""))))</f>
        <v/>
      </c>
      <c r="T7" s="10" t="str">
        <f>IF('1-SETUP'!$Q56="DAILY",S7+'1-SETUP'!$V56,IF('1-SETUP'!$Q56="WEEKLY",S7+'1-SETUP'!$V56*7,IF('1-SETUP'!$Q56="MONTHLY",EDATE(S7,'1-SETUP'!$V56),IF('1-SETUP'!$Q56="YEARLY",EDATE(S7,12*'1-SETUP'!$V56),""))))</f>
        <v/>
      </c>
      <c r="U7" s="10" t="str">
        <f>IF('1-SETUP'!$Q56="DAILY",T7+'1-SETUP'!$V56,IF('1-SETUP'!$Q56="WEEKLY",T7+'1-SETUP'!$V56*7,IF('1-SETUP'!$Q56="MONTHLY",EDATE(T7,'1-SETUP'!$V56),IF('1-SETUP'!$Q56="YEARLY",EDATE(T7,12*'1-SETUP'!$V56),""))))</f>
        <v/>
      </c>
      <c r="V7" s="10" t="str">
        <f>IF('1-SETUP'!$Q56="DAILY",U7+'1-SETUP'!$V56,IF('1-SETUP'!$Q56="WEEKLY",U7+'1-SETUP'!$V56*7,IF('1-SETUP'!$Q56="MONTHLY",EDATE(U7,'1-SETUP'!$V56),IF('1-SETUP'!$Q56="YEARLY",EDATE(U7,12*'1-SETUP'!$V56),""))))</f>
        <v/>
      </c>
      <c r="W7" s="10" t="str">
        <f>IF('1-SETUP'!$Q56="DAILY",V7+'1-SETUP'!$V56,IF('1-SETUP'!$Q56="WEEKLY",V7+'1-SETUP'!$V56*7,IF('1-SETUP'!$Q56="MONTHLY",EDATE(V7,'1-SETUP'!$V56),IF('1-SETUP'!$Q56="YEARLY",EDATE(V7,12*'1-SETUP'!$V56),""))))</f>
        <v/>
      </c>
      <c r="X7" s="10" t="str">
        <f>IF('1-SETUP'!$Q56="DAILY",W7+'1-SETUP'!$V56,IF('1-SETUP'!$Q56="WEEKLY",W7+'1-SETUP'!$V56*7,IF('1-SETUP'!$Q56="MONTHLY",EDATE(W7,'1-SETUP'!$V56),IF('1-SETUP'!$Q56="YEARLY",EDATE(W7,12*'1-SETUP'!$V56),""))))</f>
        <v/>
      </c>
      <c r="Y7" s="10" t="str">
        <f>IF('1-SETUP'!$Q56="DAILY",X7+'1-SETUP'!$V56,IF('1-SETUP'!$Q56="WEEKLY",X7+'1-SETUP'!$V56*7,IF('1-SETUP'!$Q56="MONTHLY",EDATE(X7,'1-SETUP'!$V56),IF('1-SETUP'!$Q56="YEARLY",EDATE(X7,12*'1-SETUP'!$V56),""))))</f>
        <v/>
      </c>
      <c r="Z7" s="10" t="str">
        <f>IF('1-SETUP'!$Q56="DAILY",Y7+'1-SETUP'!$V56,IF('1-SETUP'!$Q56="WEEKLY",Y7+'1-SETUP'!$V56*7,IF('1-SETUP'!$Q56="MONTHLY",EDATE(Y7,'1-SETUP'!$V56),IF('1-SETUP'!$Q56="YEARLY",EDATE(Y7,12*'1-SETUP'!$V56),""))))</f>
        <v/>
      </c>
      <c r="AA7" s="10" t="str">
        <f>IF('1-SETUP'!$Q56="DAILY",Z7+'1-SETUP'!$V56,IF('1-SETUP'!$Q56="WEEKLY",Z7+'1-SETUP'!$V56*7,IF('1-SETUP'!$Q56="MONTHLY",EDATE(Z7,'1-SETUP'!$V56),IF('1-SETUP'!$Q56="YEARLY",EDATE(Z7,12*'1-SETUP'!$V56),""))))</f>
        <v/>
      </c>
      <c r="AB7" s="10" t="str">
        <f>IF('1-SETUP'!$Q56="DAILY",AA7+'1-SETUP'!$V56,IF('1-SETUP'!$Q56="WEEKLY",AA7+'1-SETUP'!$V56*7,IF('1-SETUP'!$Q56="MONTHLY",EDATE(AA7,'1-SETUP'!$V56),IF('1-SETUP'!$Q56="YEARLY",EDATE(AA7,12*'1-SETUP'!$V56),""))))</f>
        <v/>
      </c>
      <c r="AC7" s="10" t="str">
        <f>IF('1-SETUP'!$Q56="DAILY",AB7+'1-SETUP'!$V56,IF('1-SETUP'!$Q56="WEEKLY",AB7+'1-SETUP'!$V56*7,IF('1-SETUP'!$Q56="MONTHLY",EDATE(AB7,'1-SETUP'!$V56),IF('1-SETUP'!$Q56="YEARLY",EDATE(AB7,12*'1-SETUP'!$V56),""))))</f>
        <v/>
      </c>
      <c r="AD7" s="10" t="str">
        <f>IF('1-SETUP'!$Q56="DAILY",AC7+'1-SETUP'!$V56,IF('1-SETUP'!$Q56="WEEKLY",AC7+'1-SETUP'!$V56*7,IF('1-SETUP'!$Q56="MONTHLY",EDATE(AC7,'1-SETUP'!$V56),IF('1-SETUP'!$Q56="YEARLY",EDATE(AC7,12*'1-SETUP'!$V56),""))))</f>
        <v/>
      </c>
      <c r="AE7" s="10" t="str">
        <f>IF('1-SETUP'!$Q56="DAILY",AD7+'1-SETUP'!$V56,IF('1-SETUP'!$Q56="WEEKLY",AD7+'1-SETUP'!$V56*7,IF('1-SETUP'!$Q56="MONTHLY",EDATE(AD7,'1-SETUP'!$V56),IF('1-SETUP'!$Q56="YEARLY",EDATE(AD7,12*'1-SETUP'!$V56),""))))</f>
        <v/>
      </c>
      <c r="AF7" s="10" t="str">
        <f>IF('1-SETUP'!$Q56="DAILY",AE7+'1-SETUP'!$V56,IF('1-SETUP'!$Q56="WEEKLY",AE7+'1-SETUP'!$V56*7,IF('1-SETUP'!$Q56="MONTHLY",EDATE(AE7,'1-SETUP'!$V56),IF('1-SETUP'!$Q56="YEARLY",EDATE(AE7,12*'1-SETUP'!$V56),""))))</f>
        <v/>
      </c>
      <c r="AG7" s="10" t="str">
        <f>IF('1-SETUP'!$Q56="DAILY",AF7+'1-SETUP'!$V56,IF('1-SETUP'!$Q56="WEEKLY",AF7+'1-SETUP'!$V56*7,IF('1-SETUP'!$Q56="MONTHLY",EDATE(AF7,'1-SETUP'!$V56),IF('1-SETUP'!$Q56="YEARLY",EDATE(AF7,12*'1-SETUP'!$V56),""))))</f>
        <v/>
      </c>
      <c r="AH7" s="10" t="str">
        <f>IF('1-SETUP'!$Q56="DAILY",AG7+'1-SETUP'!$V56,IF('1-SETUP'!$Q56="WEEKLY",AG7+'1-SETUP'!$V56*7,IF('1-SETUP'!$Q56="MONTHLY",EDATE(AG7,'1-SETUP'!$V56),IF('1-SETUP'!$Q56="YEARLY",EDATE(AG7,12*'1-SETUP'!$V56),""))))</f>
        <v/>
      </c>
      <c r="AI7" s="10" t="str">
        <f>IF('1-SETUP'!$Q56="DAILY",AH7+'1-SETUP'!$V56,IF('1-SETUP'!$Q56="WEEKLY",AH7+'1-SETUP'!$V56*7,IF('1-SETUP'!$Q56="MONTHLY",EDATE(AH7,'1-SETUP'!$V56),IF('1-SETUP'!$Q56="YEARLY",EDATE(AH7,12*'1-SETUP'!$V56),""))))</f>
        <v/>
      </c>
      <c r="AJ7" s="10" t="str">
        <f>IF('1-SETUP'!$Q56="DAILY",AI7+'1-SETUP'!$V56,IF('1-SETUP'!$Q56="WEEKLY",AI7+'1-SETUP'!$V56*7,IF('1-SETUP'!$Q56="MONTHLY",EDATE(AI7,'1-SETUP'!$V56),IF('1-SETUP'!$Q56="YEARLY",EDATE(AI7,12*'1-SETUP'!$V56),""))))</f>
        <v/>
      </c>
      <c r="AK7" s="10" t="str">
        <f>IF('1-SETUP'!$Q56="DAILY",AJ7+'1-SETUP'!$V56,IF('1-SETUP'!$Q56="WEEKLY",AJ7+'1-SETUP'!$V56*7,IF('1-SETUP'!$Q56="MONTHLY",EDATE(AJ7,'1-SETUP'!$V56),IF('1-SETUP'!$Q56="YEARLY",EDATE(AJ7,12*'1-SETUP'!$V56),""))))</f>
        <v/>
      </c>
      <c r="AL7" s="10" t="str">
        <f>IF('1-SETUP'!$Q56="DAILY",AK7+'1-SETUP'!$V56,IF('1-SETUP'!$Q56="WEEKLY",AK7+'1-SETUP'!$V56*7,IF('1-SETUP'!$Q56="MONTHLY",EDATE(AK7,'1-SETUP'!$V56),IF('1-SETUP'!$Q56="YEARLY",EDATE(AK7,12*'1-SETUP'!$V56),""))))</f>
        <v/>
      </c>
      <c r="AM7" s="10" t="str">
        <f>IF('1-SETUP'!$Q56="DAILY",AL7+'1-SETUP'!$V56,IF('1-SETUP'!$Q56="WEEKLY",AL7+'1-SETUP'!$V56*7,IF('1-SETUP'!$Q56="MONTHLY",EDATE(AL7,'1-SETUP'!$V56),IF('1-SETUP'!$Q56="YEARLY",EDATE(AL7,12*'1-SETUP'!$V56),""))))</f>
        <v/>
      </c>
      <c r="AN7" s="10" t="str">
        <f>IF('1-SETUP'!$Q56="DAILY",AM7+'1-SETUP'!$V56,IF('1-SETUP'!$Q56="WEEKLY",AM7+'1-SETUP'!$V56*7,IF('1-SETUP'!$Q56="MONTHLY",EDATE(AM7,'1-SETUP'!$V56),IF('1-SETUP'!$Q56="YEARLY",EDATE(AM7,12*'1-SETUP'!$V56),""))))</f>
        <v/>
      </c>
      <c r="AO7" s="10" t="str">
        <f>IF('1-SETUP'!$Q56="DAILY",AN7+'1-SETUP'!$V56,IF('1-SETUP'!$Q56="WEEKLY",AN7+'1-SETUP'!$V56*7,IF('1-SETUP'!$Q56="MONTHLY",EDATE(AN7,'1-SETUP'!$V56),IF('1-SETUP'!$Q56="YEARLY",EDATE(AN7,12*'1-SETUP'!$V56),""))))</f>
        <v/>
      </c>
      <c r="AP7" s="10" t="str">
        <f>IF('1-SETUP'!$Q56="DAILY",AO7+'1-SETUP'!$V56,IF('1-SETUP'!$Q56="WEEKLY",AO7+'1-SETUP'!$V56*7,IF('1-SETUP'!$Q56="MONTHLY",EDATE(AO7,'1-SETUP'!$V56),IF('1-SETUP'!$Q56="YEARLY",EDATE(AO7,12*'1-SETUP'!$V56),""))))</f>
        <v/>
      </c>
      <c r="AQ7" s="10" t="str">
        <f>IF('1-SETUP'!$Q56="DAILY",AP7+'1-SETUP'!$V56,IF('1-SETUP'!$Q56="WEEKLY",AP7+'1-SETUP'!$V56*7,IF('1-SETUP'!$Q56="MONTHLY",EDATE(AP7,'1-SETUP'!$V56),IF('1-SETUP'!$Q56="YEARLY",EDATE(AP7,12*'1-SETUP'!$V56),""))))</f>
        <v/>
      </c>
      <c r="AR7" s="10" t="str">
        <f>IF('1-SETUP'!$Q56="DAILY",AQ7+'1-SETUP'!$V56,IF('1-SETUP'!$Q56="WEEKLY",AQ7+'1-SETUP'!$V56*7,IF('1-SETUP'!$Q56="MONTHLY",EDATE(AQ7,'1-SETUP'!$V56),IF('1-SETUP'!$Q56="YEARLY",EDATE(AQ7,12*'1-SETUP'!$V56),""))))</f>
        <v/>
      </c>
      <c r="AS7" s="10" t="str">
        <f>IF('1-SETUP'!$Q56="DAILY",AR7+'1-SETUP'!$V56,IF('1-SETUP'!$Q56="WEEKLY",AR7+'1-SETUP'!$V56*7,IF('1-SETUP'!$Q56="MONTHLY",EDATE(AR7,'1-SETUP'!$V56),IF('1-SETUP'!$Q56="YEARLY",EDATE(AR7,12*'1-SETUP'!$V56),""))))</f>
        <v/>
      </c>
      <c r="AT7" s="10" t="str">
        <f>IF('1-SETUP'!$Q56="DAILY",AS7+'1-SETUP'!$V56,IF('1-SETUP'!$Q56="WEEKLY",AS7+'1-SETUP'!$V56*7,IF('1-SETUP'!$Q56="MONTHLY",EDATE(AS7,'1-SETUP'!$V56),IF('1-SETUP'!$Q56="YEARLY",EDATE(AS7,12*'1-SETUP'!$V56),""))))</f>
        <v/>
      </c>
      <c r="AU7" s="10" t="str">
        <f>IF('1-SETUP'!$Q56="DAILY",AT7+'1-SETUP'!$V56,IF('1-SETUP'!$Q56="WEEKLY",AT7+'1-SETUP'!$V56*7,IF('1-SETUP'!$Q56="MONTHLY",EDATE(AT7,'1-SETUP'!$V56),IF('1-SETUP'!$Q56="YEARLY",EDATE(AT7,12*'1-SETUP'!$V56),""))))</f>
        <v/>
      </c>
      <c r="AV7" s="10" t="str">
        <f>IF('1-SETUP'!$Q56="DAILY",AU7+'1-SETUP'!$V56,IF('1-SETUP'!$Q56="WEEKLY",AU7+'1-SETUP'!$V56*7,IF('1-SETUP'!$Q56="MONTHLY",EDATE(AU7,'1-SETUP'!$V56),IF('1-SETUP'!$Q56="YEARLY",EDATE(AU7,12*'1-SETUP'!$V56),""))))</f>
        <v/>
      </c>
      <c r="AW7" s="10" t="str">
        <f>IF('1-SETUP'!$Q56="DAILY",AV7+'1-SETUP'!$V56,IF('1-SETUP'!$Q56="WEEKLY",AV7+'1-SETUP'!$V56*7,IF('1-SETUP'!$Q56="MONTHLY",EDATE(AV7,'1-SETUP'!$V56),IF('1-SETUP'!$Q56="YEARLY",EDATE(AV7,12*'1-SETUP'!$V56),""))))</f>
        <v/>
      </c>
      <c r="AX7" s="10" t="str">
        <f>IF('1-SETUP'!$Q56="DAILY",AW7+'1-SETUP'!$V56,IF('1-SETUP'!$Q56="WEEKLY",AW7+'1-SETUP'!$V56*7,IF('1-SETUP'!$Q56="MONTHLY",EDATE(AW7,'1-SETUP'!$V56),IF('1-SETUP'!$Q56="YEARLY",EDATE(AW7,12*'1-SETUP'!$V56),""))))</f>
        <v/>
      </c>
      <c r="AY7" s="10" t="str">
        <f>IF('1-SETUP'!$Q56="DAILY",AX7+'1-SETUP'!$V56,IF('1-SETUP'!$Q56="WEEKLY",AX7+'1-SETUP'!$V56*7,IF('1-SETUP'!$Q56="MONTHLY",EDATE(AX7,'1-SETUP'!$V56),IF('1-SETUP'!$Q56="YEARLY",EDATE(AX7,12*'1-SETUP'!$V56),""))))</f>
        <v/>
      </c>
      <c r="AZ7" s="10" t="str">
        <f>IF('1-SETUP'!$Q56="DAILY",AY7+'1-SETUP'!$V56,IF('1-SETUP'!$Q56="WEEKLY",AY7+'1-SETUP'!$V56*7,IF('1-SETUP'!$Q56="MONTHLY",EDATE(AY7,'1-SETUP'!$V56),IF('1-SETUP'!$Q56="YEARLY",EDATE(AY7,12*'1-SETUP'!$V56),""))))</f>
        <v/>
      </c>
      <c r="BA7" s="10" t="str">
        <f>IF('1-SETUP'!$Q56="DAILY",AZ7+'1-SETUP'!$V56,IF('1-SETUP'!$Q56="WEEKLY",AZ7+'1-SETUP'!$V56*7,IF('1-SETUP'!$Q56="MONTHLY",EDATE(AZ7,'1-SETUP'!$V56),IF('1-SETUP'!$Q56="YEARLY",EDATE(AZ7,12*'1-SETUP'!$V56),""))))</f>
        <v/>
      </c>
      <c r="BB7" s="10" t="str">
        <f>IF('1-SETUP'!$Q56="DAILY",BA7+'1-SETUP'!$V56,IF('1-SETUP'!$Q56="WEEKLY",BA7+'1-SETUP'!$V56*7,IF('1-SETUP'!$Q56="MONTHLY",EDATE(BA7,'1-SETUP'!$V56),IF('1-SETUP'!$Q56="YEARLY",EDATE(BA7,12*'1-SETUP'!$V56),""))))</f>
        <v/>
      </c>
      <c r="BC7" s="10" t="str">
        <f>IF('1-SETUP'!$Q56="DAILY",BB7+'1-SETUP'!$V56,IF('1-SETUP'!$Q56="WEEKLY",BB7+'1-SETUP'!$V56*7,IF('1-SETUP'!$Q56="MONTHLY",EDATE(BB7,'1-SETUP'!$V56),IF('1-SETUP'!$Q56="YEARLY",EDATE(BB7,12*'1-SETUP'!$V56),""))))</f>
        <v/>
      </c>
      <c r="BD7" s="10" t="str">
        <f>IF('1-SETUP'!$Q56="DAILY",BC7+'1-SETUP'!$V56,IF('1-SETUP'!$Q56="WEEKLY",BC7+'1-SETUP'!$V56*7,IF('1-SETUP'!$Q56="MONTHLY",EDATE(BC7,'1-SETUP'!$V56),IF('1-SETUP'!$Q56="YEARLY",EDATE(BC7,12*'1-SETUP'!$V56),""))))</f>
        <v/>
      </c>
      <c r="BE7" s="10" t="str">
        <f>IF('1-SETUP'!$Q56="DAILY",BD7+'1-SETUP'!$V56,IF('1-SETUP'!$Q56="WEEKLY",BD7+'1-SETUP'!$V56*7,IF('1-SETUP'!$Q56="MONTHLY",EDATE(BD7,'1-SETUP'!$V56),IF('1-SETUP'!$Q56="YEARLY",EDATE(BD7,12*'1-SETUP'!$V56),""))))</f>
        <v/>
      </c>
      <c r="BF7" s="10" t="str">
        <f>IF('1-SETUP'!$Q56="DAILY",BE7+'1-SETUP'!$V56,IF('1-SETUP'!$Q56="WEEKLY",BE7+'1-SETUP'!$V56*7,IF('1-SETUP'!$Q56="MONTHLY",EDATE(BE7,'1-SETUP'!$V56),IF('1-SETUP'!$Q56="YEARLY",EDATE(BE7,12*'1-SETUP'!$V56),""))))</f>
        <v/>
      </c>
      <c r="BG7" s="10" t="str">
        <f>IF('1-SETUP'!$Q56="DAILY",BF7+'1-SETUP'!$V56,IF('1-SETUP'!$Q56="WEEKLY",BF7+'1-SETUP'!$V56*7,IF('1-SETUP'!$Q56="MONTHLY",EDATE(BF7,'1-SETUP'!$V56),IF('1-SETUP'!$Q56="YEARLY",EDATE(BF7,12*'1-SETUP'!$V56),""))))</f>
        <v/>
      </c>
      <c r="BH7" s="10" t="str">
        <f>IF('1-SETUP'!$Q56="DAILY",BG7+'1-SETUP'!$V56,IF('1-SETUP'!$Q56="WEEKLY",BG7+'1-SETUP'!$V56*7,IF('1-SETUP'!$Q56="MONTHLY",EDATE(BG7,'1-SETUP'!$V56),IF('1-SETUP'!$Q56="YEARLY",EDATE(BG7,12*'1-SETUP'!$V56),""))))</f>
        <v/>
      </c>
      <c r="BI7" s="10" t="str">
        <f>IF('1-SETUP'!$Q56="DAILY",BH7+'1-SETUP'!$V56,IF('1-SETUP'!$Q56="WEEKLY",BH7+'1-SETUP'!$V56*7,IF('1-SETUP'!$Q56="MONTHLY",EDATE(BH7,'1-SETUP'!$V56),IF('1-SETUP'!$Q56="YEARLY",EDATE(BH7,12*'1-SETUP'!$V56),""))))</f>
        <v/>
      </c>
      <c r="BJ7" s="10" t="str">
        <f>IF('1-SETUP'!$Q56="DAILY",BI7+'1-SETUP'!$V56,IF('1-SETUP'!$Q56="WEEKLY",BI7+'1-SETUP'!$V56*7,IF('1-SETUP'!$Q56="MONTHLY",EDATE(BI7,'1-SETUP'!$V56),IF('1-SETUP'!$Q56="YEARLY",EDATE(BI7,12*'1-SETUP'!$V56),""))))</f>
        <v/>
      </c>
      <c r="BK7" s="10" t="str">
        <f>IF('1-SETUP'!$Q56="DAILY",BJ7+'1-SETUP'!$V56,IF('1-SETUP'!$Q56="WEEKLY",BJ7+'1-SETUP'!$V56*7,IF('1-SETUP'!$Q56="MONTHLY",EDATE(BJ7,'1-SETUP'!$V56),IF('1-SETUP'!$Q56="YEARLY",EDATE(BJ7,12*'1-SETUP'!$V56),""))))</f>
        <v/>
      </c>
      <c r="BL7" s="10" t="str">
        <f>IF('1-SETUP'!$Q56="DAILY",BK7+'1-SETUP'!$V56,IF('1-SETUP'!$Q56="WEEKLY",BK7+'1-SETUP'!$V56*7,IF('1-SETUP'!$Q56="MONTHLY",EDATE(BK7,'1-SETUP'!$V56),IF('1-SETUP'!$Q56="YEARLY",EDATE(BK7,12*'1-SETUP'!$V56),""))))</f>
        <v/>
      </c>
      <c r="BM7" s="10" t="str">
        <f>IF('1-SETUP'!$Q56="DAILY",BL7+'1-SETUP'!$V56,IF('1-SETUP'!$Q56="WEEKLY",BL7+'1-SETUP'!$V56*7,IF('1-SETUP'!$Q56="MONTHLY",EDATE(BL7,'1-SETUP'!$V56),IF('1-SETUP'!$Q56="YEARLY",EDATE(BL7,12*'1-SETUP'!$V56),""))))</f>
        <v/>
      </c>
      <c r="BN7" s="10" t="str">
        <f>IF('1-SETUP'!$Q56="DAILY",BM7+'1-SETUP'!$V56,IF('1-SETUP'!$Q56="WEEKLY",BM7+'1-SETUP'!$V56*7,IF('1-SETUP'!$Q56="MONTHLY",EDATE(BM7,'1-SETUP'!$V56),IF('1-SETUP'!$Q56="YEARLY",EDATE(BM7,12*'1-SETUP'!$V56),""))))</f>
        <v/>
      </c>
      <c r="BO7" s="10" t="str">
        <f>IF('1-SETUP'!$Q56="DAILY",BN7+'1-SETUP'!$V56,IF('1-SETUP'!$Q56="WEEKLY",BN7+'1-SETUP'!$V56*7,IF('1-SETUP'!$Q56="MONTHLY",EDATE(BN7,'1-SETUP'!$V56),IF('1-SETUP'!$Q56="YEARLY",EDATE(BN7,12*'1-SETUP'!$V56),""))))</f>
        <v/>
      </c>
      <c r="BP7" s="10" t="str">
        <f>IF('1-SETUP'!$Q56="DAILY",BO7+'1-SETUP'!$V56,IF('1-SETUP'!$Q56="WEEKLY",BO7+'1-SETUP'!$V56*7,IF('1-SETUP'!$Q56="MONTHLY",EDATE(BO7,'1-SETUP'!$V56),IF('1-SETUP'!$Q56="YEARLY",EDATE(BO7,12*'1-SETUP'!$V56),""))))</f>
        <v/>
      </c>
      <c r="BQ7" s="10" t="str">
        <f>IF('1-SETUP'!$Q56="DAILY",BP7+'1-SETUP'!$V56,IF('1-SETUP'!$Q56="WEEKLY",BP7+'1-SETUP'!$V56*7,IF('1-SETUP'!$Q56="MONTHLY",EDATE(BP7,'1-SETUP'!$V56),IF('1-SETUP'!$Q56="YEARLY",EDATE(BP7,12*'1-SETUP'!$V56),""))))</f>
        <v/>
      </c>
      <c r="BR7" s="10" t="str">
        <f>IF('1-SETUP'!$Q56="DAILY",BQ7+'1-SETUP'!$V56,IF('1-SETUP'!$Q56="WEEKLY",BQ7+'1-SETUP'!$V56*7,IF('1-SETUP'!$Q56="MONTHLY",EDATE(BQ7,'1-SETUP'!$V56),IF('1-SETUP'!$Q56="YEARLY",EDATE(BQ7,12*'1-SETUP'!$V56),""))))</f>
        <v/>
      </c>
      <c r="BS7" s="10" t="str">
        <f>IF('1-SETUP'!$Q56="DAILY",BR7+'1-SETUP'!$V56,IF('1-SETUP'!$Q56="WEEKLY",BR7+'1-SETUP'!$V56*7,IF('1-SETUP'!$Q56="MONTHLY",EDATE(BR7,'1-SETUP'!$V56),IF('1-SETUP'!$Q56="YEARLY",EDATE(BR7,12*'1-SETUP'!$V56),""))))</f>
        <v/>
      </c>
      <c r="BT7" s="10" t="str">
        <f>IF('1-SETUP'!$Q56="DAILY",BS7+'1-SETUP'!$V56,IF('1-SETUP'!$Q56="WEEKLY",BS7+'1-SETUP'!$V56*7,IF('1-SETUP'!$Q56="MONTHLY",EDATE(BS7,'1-SETUP'!$V56),IF('1-SETUP'!$Q56="YEARLY",EDATE(BS7,12*'1-SETUP'!$V56),""))))</f>
        <v/>
      </c>
      <c r="BU7" s="10" t="str">
        <f>IF('1-SETUP'!$Q56="DAILY",BT7+'1-SETUP'!$V56,IF('1-SETUP'!$Q56="WEEKLY",BT7+'1-SETUP'!$V56*7,IF('1-SETUP'!$Q56="MONTHLY",EDATE(BT7,'1-SETUP'!$V56),IF('1-SETUP'!$Q56="YEARLY",EDATE(BT7,12*'1-SETUP'!$V56),""))))</f>
        <v/>
      </c>
      <c r="BV7" s="10" t="str">
        <f>IF('1-SETUP'!$Q56="DAILY",BU7+'1-SETUP'!$V56,IF('1-SETUP'!$Q56="WEEKLY",BU7+'1-SETUP'!$V56*7,IF('1-SETUP'!$Q56="MONTHLY",EDATE(BU7,'1-SETUP'!$V56),IF('1-SETUP'!$Q56="YEARLY",EDATE(BU7,12*'1-SETUP'!$V56),""))))</f>
        <v/>
      </c>
      <c r="BW7" s="10" t="str">
        <f>IF('1-SETUP'!$Q56="DAILY",BV7+'1-SETUP'!$V56,IF('1-SETUP'!$Q56="WEEKLY",BV7+'1-SETUP'!$V56*7,IF('1-SETUP'!$Q56="MONTHLY",EDATE(BV7,'1-SETUP'!$V56),IF('1-SETUP'!$Q56="YEARLY",EDATE(BV7,12*'1-SETUP'!$V56),""))))</f>
        <v/>
      </c>
      <c r="BX7" s="10" t="str">
        <f>IF('1-SETUP'!$Q56="DAILY",BW7+'1-SETUP'!$V56,IF('1-SETUP'!$Q56="WEEKLY",BW7+'1-SETUP'!$V56*7,IF('1-SETUP'!$Q56="MONTHLY",EDATE(BW7,'1-SETUP'!$V56),IF('1-SETUP'!$Q56="YEARLY",EDATE(BW7,12*'1-SETUP'!$V56),""))))</f>
        <v/>
      </c>
      <c r="BY7" s="10" t="str">
        <f>IF('1-SETUP'!$Q56="DAILY",BX7+'1-SETUP'!$V56,IF('1-SETUP'!$Q56="WEEKLY",BX7+'1-SETUP'!$V56*7,IF('1-SETUP'!$Q56="MONTHLY",EDATE(BX7,'1-SETUP'!$V56),IF('1-SETUP'!$Q56="YEARLY",EDATE(BX7,12*'1-SETUP'!$V56),""))))</f>
        <v/>
      </c>
      <c r="BZ7" s="10" t="str">
        <f>IF('1-SETUP'!$Q56="DAILY",BY7+'1-SETUP'!$V56,IF('1-SETUP'!$Q56="WEEKLY",BY7+'1-SETUP'!$V56*7,IF('1-SETUP'!$Q56="MONTHLY",EDATE(BY7,'1-SETUP'!$V56),IF('1-SETUP'!$Q56="YEARLY",EDATE(BY7,12*'1-SETUP'!$V56),""))))</f>
        <v/>
      </c>
      <c r="CA7" s="10" t="str">
        <f>IF('1-SETUP'!$Q56="DAILY",BZ7+'1-SETUP'!$V56,IF('1-SETUP'!$Q56="WEEKLY",BZ7+'1-SETUP'!$V56*7,IF('1-SETUP'!$Q56="MONTHLY",EDATE(BZ7,'1-SETUP'!$V56),IF('1-SETUP'!$Q56="YEARLY",EDATE(BZ7,12*'1-SETUP'!$V56),""))))</f>
        <v/>
      </c>
      <c r="CB7" s="10" t="str">
        <f>IF('1-SETUP'!$Q56="DAILY",CA7+'1-SETUP'!$V56,IF('1-SETUP'!$Q56="WEEKLY",CA7+'1-SETUP'!$V56*7,IF('1-SETUP'!$Q56="MONTHLY",EDATE(CA7,'1-SETUP'!$V56),IF('1-SETUP'!$Q56="YEARLY",EDATE(CA7,12*'1-SETUP'!$V56),""))))</f>
        <v/>
      </c>
      <c r="CC7" s="10" t="str">
        <f>IF('1-SETUP'!$Q56="DAILY",CB7+'1-SETUP'!$V56,IF('1-SETUP'!$Q56="WEEKLY",CB7+'1-SETUP'!$V56*7,IF('1-SETUP'!$Q56="MONTHLY",EDATE(CB7,'1-SETUP'!$V56),IF('1-SETUP'!$Q56="YEARLY",EDATE(CB7,12*'1-SETUP'!$V56),""))))</f>
        <v/>
      </c>
      <c r="CD7" s="10" t="str">
        <f>IF('1-SETUP'!$Q56="DAILY",CC7+'1-SETUP'!$V56,IF('1-SETUP'!$Q56="WEEKLY",CC7+'1-SETUP'!$V56*7,IF('1-SETUP'!$Q56="MONTHLY",EDATE(CC7,'1-SETUP'!$V56),IF('1-SETUP'!$Q56="YEARLY",EDATE(CC7,12*'1-SETUP'!$V56),""))))</f>
        <v/>
      </c>
      <c r="CE7" s="10" t="str">
        <f>IF('1-SETUP'!$Q56="DAILY",CD7+'1-SETUP'!$V56,IF('1-SETUP'!$Q56="WEEKLY",CD7+'1-SETUP'!$V56*7,IF('1-SETUP'!$Q56="MONTHLY",EDATE(CD7,'1-SETUP'!$V56),IF('1-SETUP'!$Q56="YEARLY",EDATE(CD7,12*'1-SETUP'!$V56),""))))</f>
        <v/>
      </c>
      <c r="CF7" s="10" t="str">
        <f>IF('1-SETUP'!$Q56="DAILY",CE7+'1-SETUP'!$V56,IF('1-SETUP'!$Q56="WEEKLY",CE7+'1-SETUP'!$V56*7,IF('1-SETUP'!$Q56="MONTHLY",EDATE(CE7,'1-SETUP'!$V56),IF('1-SETUP'!$Q56="YEARLY",EDATE(CE7,12*'1-SETUP'!$V56),""))))</f>
        <v/>
      </c>
      <c r="CG7" s="10" t="str">
        <f>IF('1-SETUP'!$Q56="DAILY",CF7+'1-SETUP'!$V56,IF('1-SETUP'!$Q56="WEEKLY",CF7+'1-SETUP'!$V56*7,IF('1-SETUP'!$Q56="MONTHLY",EDATE(CF7,'1-SETUP'!$V56),IF('1-SETUP'!$Q56="YEARLY",EDATE(CF7,12*'1-SETUP'!$V56),""))))</f>
        <v/>
      </c>
      <c r="CH7" s="10" t="str">
        <f>IF('1-SETUP'!$Q56="DAILY",CG7+'1-SETUP'!$V56,IF('1-SETUP'!$Q56="WEEKLY",CG7+'1-SETUP'!$V56*7,IF('1-SETUP'!$Q56="MONTHLY",EDATE(CG7,'1-SETUP'!$V56),IF('1-SETUP'!$Q56="YEARLY",EDATE(CG7,12*'1-SETUP'!$V56),""))))</f>
        <v/>
      </c>
      <c r="CI7" s="10" t="str">
        <f>IF('1-SETUP'!$Q56="DAILY",CH7+'1-SETUP'!$V56,IF('1-SETUP'!$Q56="WEEKLY",CH7+'1-SETUP'!$V56*7,IF('1-SETUP'!$Q56="MONTHLY",EDATE(CH7,'1-SETUP'!$V56),IF('1-SETUP'!$Q56="YEARLY",EDATE(CH7,12*'1-SETUP'!$V56),""))))</f>
        <v/>
      </c>
      <c r="CJ7" s="10" t="str">
        <f>IF('1-SETUP'!$Q56="DAILY",CI7+'1-SETUP'!$V56,IF('1-SETUP'!$Q56="WEEKLY",CI7+'1-SETUP'!$V56*7,IF('1-SETUP'!$Q56="MONTHLY",EDATE(CI7,'1-SETUP'!$V56),IF('1-SETUP'!$Q56="YEARLY",EDATE(CI7,12*'1-SETUP'!$V56),""))))</f>
        <v/>
      </c>
      <c r="CK7" s="10" t="str">
        <f>IF('1-SETUP'!$Q56="DAILY",CJ7+'1-SETUP'!$V56,IF('1-SETUP'!$Q56="WEEKLY",CJ7+'1-SETUP'!$V56*7,IF('1-SETUP'!$Q56="MONTHLY",EDATE(CJ7,'1-SETUP'!$V56),IF('1-SETUP'!$Q56="YEARLY",EDATE(CJ7,12*'1-SETUP'!$V56),""))))</f>
        <v/>
      </c>
      <c r="CL7" s="10" t="str">
        <f>IF('1-SETUP'!$Q56="DAILY",CK7+'1-SETUP'!$V56,IF('1-SETUP'!$Q56="WEEKLY",CK7+'1-SETUP'!$V56*7,IF('1-SETUP'!$Q56="MONTHLY",EDATE(CK7,'1-SETUP'!$V56),IF('1-SETUP'!$Q56="YEARLY",EDATE(CK7,12*'1-SETUP'!$V56),""))))</f>
        <v/>
      </c>
      <c r="CM7" s="10" t="str">
        <f>IF('1-SETUP'!$Q56="DAILY",CL7+'1-SETUP'!$V56,IF('1-SETUP'!$Q56="WEEKLY",CL7+'1-SETUP'!$V56*7,IF('1-SETUP'!$Q56="MONTHLY",EDATE(CL7,'1-SETUP'!$V56),IF('1-SETUP'!$Q56="YEARLY",EDATE(CL7,12*'1-SETUP'!$V56),""))))</f>
        <v/>
      </c>
      <c r="CN7" s="10" t="str">
        <f>IF('1-SETUP'!$Q56="DAILY",CM7+'1-SETUP'!$V56,IF('1-SETUP'!$Q56="WEEKLY",CM7+'1-SETUP'!$V56*7,IF('1-SETUP'!$Q56="MONTHLY",EDATE(CM7,'1-SETUP'!$V56),IF('1-SETUP'!$Q56="YEARLY",EDATE(CM7,12*'1-SETUP'!$V56),""))))</f>
        <v/>
      </c>
      <c r="CO7" s="10" t="str">
        <f>IF('1-SETUP'!$Q56="DAILY",CN7+'1-SETUP'!$V56,IF('1-SETUP'!$Q56="WEEKLY",CN7+'1-SETUP'!$V56*7,IF('1-SETUP'!$Q56="MONTHLY",EDATE(CN7,'1-SETUP'!$V56),IF('1-SETUP'!$Q56="YEARLY",EDATE(CN7,12*'1-SETUP'!$V56),""))))</f>
        <v/>
      </c>
      <c r="CP7" s="10" t="str">
        <f>IF('1-SETUP'!$Q56="DAILY",CO7+'1-SETUP'!$V56,IF('1-SETUP'!$Q56="WEEKLY",CO7+'1-SETUP'!$V56*7,IF('1-SETUP'!$Q56="MONTHLY",EDATE(CO7,'1-SETUP'!$V56),IF('1-SETUP'!$Q56="YEARLY",EDATE(CO7,12*'1-SETUP'!$V56),""))))</f>
        <v/>
      </c>
      <c r="CQ7" s="10" t="str">
        <f>IF('1-SETUP'!$Q56="DAILY",CP7+'1-SETUP'!$V56,IF('1-SETUP'!$Q56="WEEKLY",CP7+'1-SETUP'!$V56*7,IF('1-SETUP'!$Q56="MONTHLY",EDATE(CP7,'1-SETUP'!$V56),IF('1-SETUP'!$Q56="YEARLY",EDATE(CP7,12*'1-SETUP'!$V56),""))))</f>
        <v/>
      </c>
      <c r="CR7" s="10" t="str">
        <f>IF('1-SETUP'!$Q56="DAILY",CQ7+'1-SETUP'!$V56,IF('1-SETUP'!$Q56="WEEKLY",CQ7+'1-SETUP'!$V56*7,IF('1-SETUP'!$Q56="MONTHLY",EDATE(CQ7,'1-SETUP'!$V56),IF('1-SETUP'!$Q56="YEARLY",EDATE(CQ7,12*'1-SETUP'!$V56),""))))</f>
        <v/>
      </c>
      <c r="CS7" s="10" t="str">
        <f>IF('1-SETUP'!$Q56="DAILY",CR7+'1-SETUP'!$V56,IF('1-SETUP'!$Q56="WEEKLY",CR7+'1-SETUP'!$V56*7,IF('1-SETUP'!$Q56="MONTHLY",EDATE(CR7,'1-SETUP'!$V56),IF('1-SETUP'!$Q56="YEARLY",EDATE(CR7,12*'1-SETUP'!$V56),""))))</f>
        <v/>
      </c>
      <c r="CT7" s="10" t="str">
        <f>IF('1-SETUP'!$Q56="DAILY",CS7+'1-SETUP'!$V56,IF('1-SETUP'!$Q56="WEEKLY",CS7+'1-SETUP'!$V56*7,IF('1-SETUP'!$Q56="MONTHLY",EDATE(CS7,'1-SETUP'!$V56),IF('1-SETUP'!$Q56="YEARLY",EDATE(CS7,12*'1-SETUP'!$V56),""))))</f>
        <v/>
      </c>
      <c r="CU7" s="10" t="str">
        <f>IF('1-SETUP'!$Q56="DAILY",CT7+'1-SETUP'!$V56,IF('1-SETUP'!$Q56="WEEKLY",CT7+'1-SETUP'!$V56*7,IF('1-SETUP'!$Q56="MONTHLY",EDATE(CT7,'1-SETUP'!$V56),IF('1-SETUP'!$Q56="YEARLY",EDATE(CT7,12*'1-SETUP'!$V56),""))))</f>
        <v/>
      </c>
      <c r="CV7" s="10" t="str">
        <f>IF('1-SETUP'!$Q56="DAILY",CU7+'1-SETUP'!$V56,IF('1-SETUP'!$Q56="WEEKLY",CU7+'1-SETUP'!$V56*7,IF('1-SETUP'!$Q56="MONTHLY",EDATE(CU7,'1-SETUP'!$V56),IF('1-SETUP'!$Q56="YEARLY",EDATE(CU7,12*'1-SETUP'!$V56),""))))</f>
        <v/>
      </c>
      <c r="CW7" s="10" t="str">
        <f>IF('1-SETUP'!$Q56="DAILY",CV7+'1-SETUP'!$V56,IF('1-SETUP'!$Q56="WEEKLY",CV7+'1-SETUP'!$V56*7,IF('1-SETUP'!$Q56="MONTHLY",EDATE(CV7,'1-SETUP'!$V56),IF('1-SETUP'!$Q56="YEARLY",EDATE(CV7,12*'1-SETUP'!$V56),""))))</f>
        <v/>
      </c>
      <c r="CX7" s="10" t="str">
        <f>IF('1-SETUP'!$Q56="DAILY",CW7+'1-SETUP'!$V56,IF('1-SETUP'!$Q56="WEEKLY",CW7+'1-SETUP'!$V56*7,IF('1-SETUP'!$Q56="MONTHLY",EDATE(CW7,'1-SETUP'!$V56),IF('1-SETUP'!$Q56="YEARLY",EDATE(CW7,12*'1-SETUP'!$V56),""))))</f>
        <v/>
      </c>
      <c r="CY7" s="10" t="str">
        <f>IF('1-SETUP'!$Q56="DAILY",CX7+'1-SETUP'!$V56,IF('1-SETUP'!$Q56="WEEKLY",CX7+'1-SETUP'!$V56*7,IF('1-SETUP'!$Q56="MONTHLY",EDATE(CX7,'1-SETUP'!$V56),IF('1-SETUP'!$Q56="YEARLY",EDATE(CX7,12*'1-SETUP'!$V56),""))))</f>
        <v/>
      </c>
      <c r="CZ7" s="10" t="str">
        <f>IF('1-SETUP'!$Q56="DAILY",CY7+'1-SETUP'!$V56,IF('1-SETUP'!$Q56="WEEKLY",CY7+'1-SETUP'!$V56*7,IF('1-SETUP'!$Q56="MONTHLY",EDATE(CY7,'1-SETUP'!$V56),IF('1-SETUP'!$Q56="YEARLY",EDATE(CY7,12*'1-SETUP'!$V56),""))))</f>
        <v/>
      </c>
      <c r="DA7" s="10" t="str">
        <f>IF('1-SETUP'!$Q56="DAILY",CZ7+'1-SETUP'!$V56,IF('1-SETUP'!$Q56="WEEKLY",CZ7+'1-SETUP'!$V56*7,IF('1-SETUP'!$Q56="MONTHLY",EDATE(CZ7,'1-SETUP'!$V56),IF('1-SETUP'!$Q56="YEARLY",EDATE(CZ7,12*'1-SETUP'!$V56),""))))</f>
        <v/>
      </c>
      <c r="DB7" s="10" t="str">
        <f>IF('1-SETUP'!$Q56="DAILY",DA7+'1-SETUP'!$V56,IF('1-SETUP'!$Q56="WEEKLY",DA7+'1-SETUP'!$V56*7,IF('1-SETUP'!$Q56="MONTHLY",EDATE(DA7,'1-SETUP'!$V56),IF('1-SETUP'!$Q56="YEARLY",EDATE(DA7,12*'1-SETUP'!$V56),""))))</f>
        <v/>
      </c>
      <c r="DC7" s="10" t="str">
        <f>IF('1-SETUP'!$Q56="DAILY",DB7+'1-SETUP'!$V56,IF('1-SETUP'!$Q56="WEEKLY",DB7+'1-SETUP'!$V56*7,IF('1-SETUP'!$Q56="MONTHLY",EDATE(DB7,'1-SETUP'!$V56),IF('1-SETUP'!$Q56="YEARLY",EDATE(DB7,12*'1-SETUP'!$V56),""))))</f>
        <v/>
      </c>
      <c r="DD7" s="10" t="str">
        <f>IF('1-SETUP'!$Q56="DAILY",DC7+'1-SETUP'!$V56,IF('1-SETUP'!$Q56="WEEKLY",DC7+'1-SETUP'!$V56*7,IF('1-SETUP'!$Q56="MONTHLY",EDATE(DC7,'1-SETUP'!$V56),IF('1-SETUP'!$Q56="YEARLY",EDATE(DC7,12*'1-SETUP'!$V56),""))))</f>
        <v/>
      </c>
      <c r="DE7" s="10" t="str">
        <f>IF('1-SETUP'!$Q56="DAILY",DD7+'1-SETUP'!$V56,IF('1-SETUP'!$Q56="WEEKLY",DD7+'1-SETUP'!$V56*7,IF('1-SETUP'!$Q56="MONTHLY",EDATE(DD7,'1-SETUP'!$V56),IF('1-SETUP'!$Q56="YEARLY",EDATE(DD7,12*'1-SETUP'!$V56),""))))</f>
        <v/>
      </c>
      <c r="DF7" s="10" t="str">
        <f>IF('1-SETUP'!$Q56="DAILY",DE7+'1-SETUP'!$V56,IF('1-SETUP'!$Q56="WEEKLY",DE7+'1-SETUP'!$V56*7,IF('1-SETUP'!$Q56="MONTHLY",EDATE(DE7,'1-SETUP'!$V56),IF('1-SETUP'!$Q56="YEARLY",EDATE(DE7,12*'1-SETUP'!$V56),""))))</f>
        <v/>
      </c>
      <c r="DG7" s="10" t="str">
        <f>IF('1-SETUP'!$Q56="DAILY",DF7+'1-SETUP'!$V56,IF('1-SETUP'!$Q56="WEEKLY",DF7+'1-SETUP'!$V56*7,IF('1-SETUP'!$Q56="MONTHLY",EDATE(DF7,'1-SETUP'!$V56),IF('1-SETUP'!$Q56="YEARLY",EDATE(DF7,12*'1-SETUP'!$V56),""))))</f>
        <v/>
      </c>
      <c r="DH7" s="10" t="str">
        <f>IF('1-SETUP'!$Q56="DAILY",DG7+'1-SETUP'!$V56,IF('1-SETUP'!$Q56="WEEKLY",DG7+'1-SETUP'!$V56*7,IF('1-SETUP'!$Q56="MONTHLY",EDATE(DG7,'1-SETUP'!$V56),IF('1-SETUP'!$Q56="YEARLY",EDATE(DG7,12*'1-SETUP'!$V56),""))))</f>
        <v/>
      </c>
      <c r="DI7" s="10" t="str">
        <f>IF('1-SETUP'!$Q56="DAILY",DH7+'1-SETUP'!$V56,IF('1-SETUP'!$Q56="WEEKLY",DH7+'1-SETUP'!$V56*7,IF('1-SETUP'!$Q56="MONTHLY",EDATE(DH7,'1-SETUP'!$V56),IF('1-SETUP'!$Q56="YEARLY",EDATE(DH7,12*'1-SETUP'!$V56),""))))</f>
        <v/>
      </c>
      <c r="DJ7" s="10" t="str">
        <f>IF('1-SETUP'!$Q56="DAILY",DI7+'1-SETUP'!$V56,IF('1-SETUP'!$Q56="WEEKLY",DI7+'1-SETUP'!$V56*7,IF('1-SETUP'!$Q56="MONTHLY",EDATE(DI7,'1-SETUP'!$V56),IF('1-SETUP'!$Q56="YEARLY",EDATE(DI7,12*'1-SETUP'!$V56),""))))</f>
        <v/>
      </c>
      <c r="DK7" s="10" t="str">
        <f>IF('1-SETUP'!$Q56="DAILY",DJ7+'1-SETUP'!$V56,IF('1-SETUP'!$Q56="WEEKLY",DJ7+'1-SETUP'!$V56*7,IF('1-SETUP'!$Q56="MONTHLY",EDATE(DJ7,'1-SETUP'!$V56),IF('1-SETUP'!$Q56="YEARLY",EDATE(DJ7,12*'1-SETUP'!$V56),""))))</f>
        <v/>
      </c>
      <c r="DL7" s="10" t="str">
        <f>IF('1-SETUP'!$Q56="DAILY",DK7+'1-SETUP'!$V56,IF('1-SETUP'!$Q56="WEEKLY",DK7+'1-SETUP'!$V56*7,IF('1-SETUP'!$Q56="MONTHLY",EDATE(DK7,'1-SETUP'!$V56),IF('1-SETUP'!$Q56="YEARLY",EDATE(DK7,12*'1-SETUP'!$V56),""))))</f>
        <v/>
      </c>
      <c r="DM7" s="10" t="str">
        <f>IF('1-SETUP'!$Q56="DAILY",DL7+'1-SETUP'!$V56,IF('1-SETUP'!$Q56="WEEKLY",DL7+'1-SETUP'!$V56*7,IF('1-SETUP'!$Q56="MONTHLY",EDATE(DL7,'1-SETUP'!$V56),IF('1-SETUP'!$Q56="YEARLY",EDATE(DL7,12*'1-SETUP'!$V56),""))))</f>
        <v/>
      </c>
      <c r="DN7" s="10" t="str">
        <f>IF('1-SETUP'!$Q56="DAILY",DM7+'1-SETUP'!$V56,IF('1-SETUP'!$Q56="WEEKLY",DM7+'1-SETUP'!$V56*7,IF('1-SETUP'!$Q56="MONTHLY",EDATE(DM7,'1-SETUP'!$V56),IF('1-SETUP'!$Q56="YEARLY",EDATE(DM7,12*'1-SETUP'!$V56),""))))</f>
        <v/>
      </c>
      <c r="DO7" s="10" t="str">
        <f>IF('1-SETUP'!$Q56="DAILY",DN7+'1-SETUP'!$V56,IF('1-SETUP'!$Q56="WEEKLY",DN7+'1-SETUP'!$V56*7,IF('1-SETUP'!$Q56="MONTHLY",EDATE(DN7,'1-SETUP'!$V56),IF('1-SETUP'!$Q56="YEARLY",EDATE(DN7,12*'1-SETUP'!$V56),""))))</f>
        <v/>
      </c>
      <c r="DP7" s="10" t="str">
        <f>IF('1-SETUP'!$Q56="DAILY",DO7+'1-SETUP'!$V56,IF('1-SETUP'!$Q56="WEEKLY",DO7+'1-SETUP'!$V56*7,IF('1-SETUP'!$Q56="MONTHLY",EDATE(DO7,'1-SETUP'!$V56),IF('1-SETUP'!$Q56="YEARLY",EDATE(DO7,12*'1-SETUP'!$V56),""))))</f>
        <v/>
      </c>
      <c r="DQ7" s="10" t="str">
        <f>IF('1-SETUP'!$Q56="DAILY",DP7+'1-SETUP'!$V56,IF('1-SETUP'!$Q56="WEEKLY",DP7+'1-SETUP'!$V56*7,IF('1-SETUP'!$Q56="MONTHLY",EDATE(DP7,'1-SETUP'!$V56),IF('1-SETUP'!$Q56="YEARLY",EDATE(DP7,12*'1-SETUP'!$V56),""))))</f>
        <v/>
      </c>
      <c r="DR7" s="10" t="str">
        <f>IF('1-SETUP'!$Q56="DAILY",DQ7+'1-SETUP'!$V56,IF('1-SETUP'!$Q56="WEEKLY",DQ7+'1-SETUP'!$V56*7,IF('1-SETUP'!$Q56="MONTHLY",EDATE(DQ7,'1-SETUP'!$V56),IF('1-SETUP'!$Q56="YEARLY",EDATE(DQ7,12*'1-SETUP'!$V56),""))))</f>
        <v/>
      </c>
      <c r="DS7" s="10" t="str">
        <f>IF('1-SETUP'!$Q56="DAILY",DR7+'1-SETUP'!$V56,IF('1-SETUP'!$Q56="WEEKLY",DR7+'1-SETUP'!$V56*7,IF('1-SETUP'!$Q56="MONTHLY",EDATE(DR7,'1-SETUP'!$V56),IF('1-SETUP'!$Q56="YEARLY",EDATE(DR7,12*'1-SETUP'!$V56),""))))</f>
        <v/>
      </c>
      <c r="DT7" s="10" t="str">
        <f>IF('1-SETUP'!$Q56="DAILY",DS7+'1-SETUP'!$V56,IF('1-SETUP'!$Q56="WEEKLY",DS7+'1-SETUP'!$V56*7,IF('1-SETUP'!$Q56="MONTHLY",EDATE(DS7,'1-SETUP'!$V56),IF('1-SETUP'!$Q56="YEARLY",EDATE(DS7,12*'1-SETUP'!$V56),""))))</f>
        <v/>
      </c>
      <c r="DU7" s="10" t="str">
        <f>IF('1-SETUP'!$Q56="DAILY",DT7+'1-SETUP'!$V56,IF('1-SETUP'!$Q56="WEEKLY",DT7+'1-SETUP'!$V56*7,IF('1-SETUP'!$Q56="MONTHLY",EDATE(DT7,'1-SETUP'!$V56),IF('1-SETUP'!$Q56="YEARLY",EDATE(DT7,12*'1-SETUP'!$V56),""))))</f>
        <v/>
      </c>
      <c r="DV7" s="10" t="str">
        <f>IF('1-SETUP'!$Q56="DAILY",DU7+'1-SETUP'!$V56,IF('1-SETUP'!$Q56="WEEKLY",DU7+'1-SETUP'!$V56*7,IF('1-SETUP'!$Q56="MONTHLY",EDATE(DU7,'1-SETUP'!$V56),IF('1-SETUP'!$Q56="YEARLY",EDATE(DU7,12*'1-SETUP'!$V56),""))))</f>
        <v/>
      </c>
      <c r="DW7" s="10" t="str">
        <f>IF('1-SETUP'!$Q56="DAILY",DV7+'1-SETUP'!$V56,IF('1-SETUP'!$Q56="WEEKLY",DV7+'1-SETUP'!$V56*7,IF('1-SETUP'!$Q56="MONTHLY",EDATE(DV7,'1-SETUP'!$V56),IF('1-SETUP'!$Q56="YEARLY",EDATE(DV7,12*'1-SETUP'!$V56),""))))</f>
        <v/>
      </c>
      <c r="DX7" s="10" t="str">
        <f>IF('1-SETUP'!$Q56="DAILY",DW7+'1-SETUP'!$V56,IF('1-SETUP'!$Q56="WEEKLY",DW7+'1-SETUP'!$V56*7,IF('1-SETUP'!$Q56="MONTHLY",EDATE(DW7,'1-SETUP'!$V56),IF('1-SETUP'!$Q56="YEARLY",EDATE(DW7,12*'1-SETUP'!$V56),""))))</f>
        <v/>
      </c>
      <c r="DY7" s="10" t="str">
        <f>IF('1-SETUP'!$Q56="DAILY",DX7+'1-SETUP'!$V56,IF('1-SETUP'!$Q56="WEEKLY",DX7+'1-SETUP'!$V56*7,IF('1-SETUP'!$Q56="MONTHLY",EDATE(DX7,'1-SETUP'!$V56),IF('1-SETUP'!$Q56="YEARLY",EDATE(DX7,12*'1-SETUP'!$V56),""))))</f>
        <v/>
      </c>
      <c r="DZ7" s="10" t="str">
        <f>IF('1-SETUP'!$Q56="DAILY",DY7+'1-SETUP'!$V56,IF('1-SETUP'!$Q56="WEEKLY",DY7+'1-SETUP'!$V56*7,IF('1-SETUP'!$Q56="MONTHLY",EDATE(DY7,'1-SETUP'!$V56),IF('1-SETUP'!$Q56="YEARLY",EDATE(DY7,12*'1-SETUP'!$V56),""))))</f>
        <v/>
      </c>
      <c r="EA7" s="10" t="str">
        <f>IF('1-SETUP'!$Q56="DAILY",DZ7+'1-SETUP'!$V56,IF('1-SETUP'!$Q56="WEEKLY",DZ7+'1-SETUP'!$V56*7,IF('1-SETUP'!$Q56="MONTHLY",EDATE(DZ7,'1-SETUP'!$V56),IF('1-SETUP'!$Q56="YEARLY",EDATE(DZ7,12*'1-SETUP'!$V56),""))))</f>
        <v/>
      </c>
      <c r="EB7" s="10" t="str">
        <f>IF('1-SETUP'!$Q56="DAILY",EA7+'1-SETUP'!$V56,IF('1-SETUP'!$Q56="WEEKLY",EA7+'1-SETUP'!$V56*7,IF('1-SETUP'!$Q56="MONTHLY",EDATE(EA7,'1-SETUP'!$V56),IF('1-SETUP'!$Q56="YEARLY",EDATE(EA7,12*'1-SETUP'!$V56),""))))</f>
        <v/>
      </c>
      <c r="EC7" s="10" t="str">
        <f>IF('1-SETUP'!$Q56="DAILY",EB7+'1-SETUP'!$V56,IF('1-SETUP'!$Q56="WEEKLY",EB7+'1-SETUP'!$V56*7,IF('1-SETUP'!$Q56="MONTHLY",EDATE(EB7,'1-SETUP'!$V56),IF('1-SETUP'!$Q56="YEARLY",EDATE(EB7,12*'1-SETUP'!$V56),""))))</f>
        <v/>
      </c>
      <c r="ED7" s="10" t="str">
        <f>IF('1-SETUP'!$Q56="DAILY",EC7+'1-SETUP'!$V56,IF('1-SETUP'!$Q56="WEEKLY",EC7+'1-SETUP'!$V56*7,IF('1-SETUP'!$Q56="MONTHLY",EDATE(EC7,'1-SETUP'!$V56),IF('1-SETUP'!$Q56="YEARLY",EDATE(EC7,12*'1-SETUP'!$V56),""))))</f>
        <v/>
      </c>
      <c r="EE7" s="10" t="str">
        <f>IF('1-SETUP'!$Q56="DAILY",ED7+'1-SETUP'!$V56,IF('1-SETUP'!$Q56="WEEKLY",ED7+'1-SETUP'!$V56*7,IF('1-SETUP'!$Q56="MONTHLY",EDATE(ED7,'1-SETUP'!$V56),IF('1-SETUP'!$Q56="YEARLY",EDATE(ED7,12*'1-SETUP'!$V56),""))))</f>
        <v/>
      </c>
      <c r="EF7" s="10" t="str">
        <f>IF('1-SETUP'!$Q56="DAILY",EE7+'1-SETUP'!$V56,IF('1-SETUP'!$Q56="WEEKLY",EE7+'1-SETUP'!$V56*7,IF('1-SETUP'!$Q56="MONTHLY",EDATE(EE7,'1-SETUP'!$V56),IF('1-SETUP'!$Q56="YEARLY",EDATE(EE7,12*'1-SETUP'!$V56),""))))</f>
        <v/>
      </c>
      <c r="EG7" s="10" t="str">
        <f>IF('1-SETUP'!$Q56="DAILY",EF7+'1-SETUP'!$V56,IF('1-SETUP'!$Q56="WEEKLY",EF7+'1-SETUP'!$V56*7,IF('1-SETUP'!$Q56="MONTHLY",EDATE(EF7,'1-SETUP'!$V56),IF('1-SETUP'!$Q56="YEARLY",EDATE(EF7,12*'1-SETUP'!$V56),""))))</f>
        <v/>
      </c>
      <c r="EH7" s="10" t="str">
        <f>IF('1-SETUP'!$Q56="DAILY",EG7+'1-SETUP'!$V56,IF('1-SETUP'!$Q56="WEEKLY",EG7+'1-SETUP'!$V56*7,IF('1-SETUP'!$Q56="MONTHLY",EDATE(EG7,'1-SETUP'!$V56),IF('1-SETUP'!$Q56="YEARLY",EDATE(EG7,12*'1-SETUP'!$V56),""))))</f>
        <v/>
      </c>
      <c r="EI7" s="10" t="str">
        <f>IF('1-SETUP'!$Q56="DAILY",EH7+'1-SETUP'!$V56,IF('1-SETUP'!$Q56="WEEKLY",EH7+'1-SETUP'!$V56*7,IF('1-SETUP'!$Q56="MONTHLY",EDATE(EH7,'1-SETUP'!$V56),IF('1-SETUP'!$Q56="YEARLY",EDATE(EH7,12*'1-SETUP'!$V56),""))))</f>
        <v/>
      </c>
      <c r="EJ7" s="10" t="str">
        <f>IF('1-SETUP'!$Q56="DAILY",EI7+'1-SETUP'!$V56,IF('1-SETUP'!$Q56="WEEKLY",EI7+'1-SETUP'!$V56*7,IF('1-SETUP'!$Q56="MONTHLY",EDATE(EI7,'1-SETUP'!$V56),IF('1-SETUP'!$Q56="YEARLY",EDATE(EI7,12*'1-SETUP'!$V56),""))))</f>
        <v/>
      </c>
      <c r="EK7" s="10" t="str">
        <f>IF('1-SETUP'!$Q56="DAILY",EJ7+'1-SETUP'!$V56,IF('1-SETUP'!$Q56="WEEKLY",EJ7+'1-SETUP'!$V56*7,IF('1-SETUP'!$Q56="MONTHLY",EDATE(EJ7,'1-SETUP'!$V56),IF('1-SETUP'!$Q56="YEARLY",EDATE(EJ7,12*'1-SETUP'!$V56),""))))</f>
        <v/>
      </c>
      <c r="EL7" s="10" t="str">
        <f>IF('1-SETUP'!$Q56="DAILY",EK7+'1-SETUP'!$V56,IF('1-SETUP'!$Q56="WEEKLY",EK7+'1-SETUP'!$V56*7,IF('1-SETUP'!$Q56="MONTHLY",EDATE(EK7,'1-SETUP'!$V56),IF('1-SETUP'!$Q56="YEARLY",EDATE(EK7,12*'1-SETUP'!$V56),""))))</f>
        <v/>
      </c>
      <c r="EM7" s="10" t="str">
        <f>IF('1-SETUP'!$Q56="DAILY",EL7+'1-SETUP'!$V56,IF('1-SETUP'!$Q56="WEEKLY",EL7+'1-SETUP'!$V56*7,IF('1-SETUP'!$Q56="MONTHLY",EDATE(EL7,'1-SETUP'!$V56),IF('1-SETUP'!$Q56="YEARLY",EDATE(EL7,12*'1-SETUP'!$V56),""))))</f>
        <v/>
      </c>
      <c r="EN7" s="10" t="str">
        <f>IF('1-SETUP'!$Q56="DAILY",EM7+'1-SETUP'!$V56,IF('1-SETUP'!$Q56="WEEKLY",EM7+'1-SETUP'!$V56*7,IF('1-SETUP'!$Q56="MONTHLY",EDATE(EM7,'1-SETUP'!$V56),IF('1-SETUP'!$Q56="YEARLY",EDATE(EM7,12*'1-SETUP'!$V56),""))))</f>
        <v/>
      </c>
      <c r="EO7" s="10" t="str">
        <f>IF('1-SETUP'!$Q56="DAILY",EN7+'1-SETUP'!$V56,IF('1-SETUP'!$Q56="WEEKLY",EN7+'1-SETUP'!$V56*7,IF('1-SETUP'!$Q56="MONTHLY",EDATE(EN7,'1-SETUP'!$V56),IF('1-SETUP'!$Q56="YEARLY",EDATE(EN7,12*'1-SETUP'!$V56),""))))</f>
        <v/>
      </c>
      <c r="EP7" s="10" t="str">
        <f>IF('1-SETUP'!$Q56="DAILY",EO7+'1-SETUP'!$V56,IF('1-SETUP'!$Q56="WEEKLY",EO7+'1-SETUP'!$V56*7,IF('1-SETUP'!$Q56="MONTHLY",EDATE(EO7,'1-SETUP'!$V56),IF('1-SETUP'!$Q56="YEARLY",EDATE(EO7,12*'1-SETUP'!$V56),""))))</f>
        <v/>
      </c>
      <c r="EQ7" s="10" t="str">
        <f>IF('1-SETUP'!$Q56="DAILY",EP7+'1-SETUP'!$V56,IF('1-SETUP'!$Q56="WEEKLY",EP7+'1-SETUP'!$V56*7,IF('1-SETUP'!$Q56="MONTHLY",EDATE(EP7,'1-SETUP'!$V56),IF('1-SETUP'!$Q56="YEARLY",EDATE(EP7,12*'1-SETUP'!$V56),""))))</f>
        <v/>
      </c>
      <c r="ER7" s="10" t="str">
        <f>IF('1-SETUP'!$Q56="DAILY",EQ7+'1-SETUP'!$V56,IF('1-SETUP'!$Q56="WEEKLY",EQ7+'1-SETUP'!$V56*7,IF('1-SETUP'!$Q56="MONTHLY",EDATE(EQ7,'1-SETUP'!$V56),IF('1-SETUP'!$Q56="YEARLY",EDATE(EQ7,12*'1-SETUP'!$V56),""))))</f>
        <v/>
      </c>
      <c r="ES7" s="10" t="str">
        <f>IF('1-SETUP'!$Q56="DAILY",ER7+'1-SETUP'!$V56,IF('1-SETUP'!$Q56="WEEKLY",ER7+'1-SETUP'!$V56*7,IF('1-SETUP'!$Q56="MONTHLY",EDATE(ER7,'1-SETUP'!$V56),IF('1-SETUP'!$Q56="YEARLY",EDATE(ER7,12*'1-SETUP'!$V56),""))))</f>
        <v/>
      </c>
      <c r="ET7" s="10" t="str">
        <f>IF('1-SETUP'!$Q56="DAILY",ES7+'1-SETUP'!$V56,IF('1-SETUP'!$Q56="WEEKLY",ES7+'1-SETUP'!$V56*7,IF('1-SETUP'!$Q56="MONTHLY",EDATE(ES7,'1-SETUP'!$V56),IF('1-SETUP'!$Q56="YEARLY",EDATE(ES7,12*'1-SETUP'!$V56),""))))</f>
        <v/>
      </c>
      <c r="EU7" s="10" t="str">
        <f>IF('1-SETUP'!$Q56="DAILY",ET7+'1-SETUP'!$V56,IF('1-SETUP'!$Q56="WEEKLY",ET7+'1-SETUP'!$V56*7,IF('1-SETUP'!$Q56="MONTHLY",EDATE(ET7,'1-SETUP'!$V56),IF('1-SETUP'!$Q56="YEARLY",EDATE(ET7,12*'1-SETUP'!$V56),""))))</f>
        <v/>
      </c>
      <c r="EV7" s="10" t="str">
        <f>IF('1-SETUP'!$Q56="DAILY",EU7+'1-SETUP'!$V56,IF('1-SETUP'!$Q56="WEEKLY",EU7+'1-SETUP'!$V56*7,IF('1-SETUP'!$Q56="MONTHLY",EDATE(EU7,'1-SETUP'!$V56),IF('1-SETUP'!$Q56="YEARLY",EDATE(EU7,12*'1-SETUP'!$V56),""))))</f>
        <v/>
      </c>
      <c r="EW7" s="10" t="str">
        <f>IF('1-SETUP'!$Q56="DAILY",EV7+'1-SETUP'!$V56,IF('1-SETUP'!$Q56="WEEKLY",EV7+'1-SETUP'!$V56*7,IF('1-SETUP'!$Q56="MONTHLY",EDATE(EV7,'1-SETUP'!$V56),IF('1-SETUP'!$Q56="YEARLY",EDATE(EV7,12*'1-SETUP'!$V56),""))))</f>
        <v/>
      </c>
      <c r="EX7" s="10" t="str">
        <f>IF('1-SETUP'!$Q56="DAILY",EW7+'1-SETUP'!$V56,IF('1-SETUP'!$Q56="WEEKLY",EW7+'1-SETUP'!$V56*7,IF('1-SETUP'!$Q56="MONTHLY",EDATE(EW7,'1-SETUP'!$V56),IF('1-SETUP'!$Q56="YEARLY",EDATE(EW7,12*'1-SETUP'!$V56),""))))</f>
        <v/>
      </c>
      <c r="EY7" s="10" t="str">
        <f>IF('1-SETUP'!$Q56="DAILY",EX7+'1-SETUP'!$V56,IF('1-SETUP'!$Q56="WEEKLY",EX7+'1-SETUP'!$V56*7,IF('1-SETUP'!$Q56="MONTHLY",EDATE(EX7,'1-SETUP'!$V56),IF('1-SETUP'!$Q56="YEARLY",EDATE(EX7,12*'1-SETUP'!$V56),""))))</f>
        <v/>
      </c>
      <c r="EZ7" s="10" t="str">
        <f>IF('1-SETUP'!$Q56="DAILY",EY7+'1-SETUP'!$V56,IF('1-SETUP'!$Q56="WEEKLY",EY7+'1-SETUP'!$V56*7,IF('1-SETUP'!$Q56="MONTHLY",EDATE(EY7,'1-SETUP'!$V56),IF('1-SETUP'!$Q56="YEARLY",EDATE(EY7,12*'1-SETUP'!$V56),""))))</f>
        <v/>
      </c>
      <c r="FA7" s="10" t="str">
        <f>IF('1-SETUP'!$Q56="DAILY",EZ7+'1-SETUP'!$V56,IF('1-SETUP'!$Q56="WEEKLY",EZ7+'1-SETUP'!$V56*7,IF('1-SETUP'!$Q56="MONTHLY",EDATE(EZ7,'1-SETUP'!$V56),IF('1-SETUP'!$Q56="YEARLY",EDATE(EZ7,12*'1-SETUP'!$V56),""))))</f>
        <v/>
      </c>
      <c r="FB7" s="10" t="str">
        <f>IF('1-SETUP'!$Q56="DAILY",FA7+'1-SETUP'!$V56,IF('1-SETUP'!$Q56="WEEKLY",FA7+'1-SETUP'!$V56*7,IF('1-SETUP'!$Q56="MONTHLY",EDATE(FA7,'1-SETUP'!$V56),IF('1-SETUP'!$Q56="YEARLY",EDATE(FA7,12*'1-SETUP'!$V56),""))))</f>
        <v/>
      </c>
      <c r="FC7" s="10" t="str">
        <f>IF('1-SETUP'!$Q56="DAILY",FB7+'1-SETUP'!$V56,IF('1-SETUP'!$Q56="WEEKLY",FB7+'1-SETUP'!$V56*7,IF('1-SETUP'!$Q56="MONTHLY",EDATE(FB7,'1-SETUP'!$V56),IF('1-SETUP'!$Q56="YEARLY",EDATE(FB7,12*'1-SETUP'!$V56),""))))</f>
        <v/>
      </c>
      <c r="FD7" s="10" t="str">
        <f>IF('1-SETUP'!$Q56="DAILY",FC7+'1-SETUP'!$V56,IF('1-SETUP'!$Q56="WEEKLY",FC7+'1-SETUP'!$V56*7,IF('1-SETUP'!$Q56="MONTHLY",EDATE(FC7,'1-SETUP'!$V56),IF('1-SETUP'!$Q56="YEARLY",EDATE(FC7,12*'1-SETUP'!$V56),""))))</f>
        <v/>
      </c>
      <c r="FE7" s="10" t="str">
        <f>IF('1-SETUP'!$Q56="DAILY",FD7+'1-SETUP'!$V56,IF('1-SETUP'!$Q56="WEEKLY",FD7+'1-SETUP'!$V56*7,IF('1-SETUP'!$Q56="MONTHLY",EDATE(FD7,'1-SETUP'!$V56),IF('1-SETUP'!$Q56="YEARLY",EDATE(FD7,12*'1-SETUP'!$V56),""))))</f>
        <v/>
      </c>
      <c r="FF7" s="10" t="str">
        <f>IF('1-SETUP'!$Q56="DAILY",FE7+'1-SETUP'!$V56,IF('1-SETUP'!$Q56="WEEKLY",FE7+'1-SETUP'!$V56*7,IF('1-SETUP'!$Q56="MONTHLY",EDATE(FE7,'1-SETUP'!$V56),IF('1-SETUP'!$Q56="YEARLY",EDATE(FE7,12*'1-SETUP'!$V56),""))))</f>
        <v/>
      </c>
      <c r="FG7" s="10" t="str">
        <f>IF('1-SETUP'!$Q56="DAILY",FF7+'1-SETUP'!$V56,IF('1-SETUP'!$Q56="WEEKLY",FF7+'1-SETUP'!$V56*7,IF('1-SETUP'!$Q56="MONTHLY",EDATE(FF7,'1-SETUP'!$V56),IF('1-SETUP'!$Q56="YEARLY",EDATE(FF7,12*'1-SETUP'!$V56),""))))</f>
        <v/>
      </c>
      <c r="FH7" s="10" t="str">
        <f>IF('1-SETUP'!$Q56="DAILY",FG7+'1-SETUP'!$V56,IF('1-SETUP'!$Q56="WEEKLY",FG7+'1-SETUP'!$V56*7,IF('1-SETUP'!$Q56="MONTHLY",EDATE(FG7,'1-SETUP'!$V56),IF('1-SETUP'!$Q56="YEARLY",EDATE(FG7,12*'1-SETUP'!$V56),""))))</f>
        <v/>
      </c>
      <c r="FI7" s="10" t="str">
        <f>IF('1-SETUP'!$Q56="DAILY",FH7+'1-SETUP'!$V56,IF('1-SETUP'!$Q56="WEEKLY",FH7+'1-SETUP'!$V56*7,IF('1-SETUP'!$Q56="MONTHLY",EDATE(FH7,'1-SETUP'!$V56),IF('1-SETUP'!$Q56="YEARLY",EDATE(FH7,12*'1-SETUP'!$V56),""))))</f>
        <v/>
      </c>
      <c r="FJ7" s="10" t="str">
        <f>IF('1-SETUP'!$Q56="DAILY",FI7+'1-SETUP'!$V56,IF('1-SETUP'!$Q56="WEEKLY",FI7+'1-SETUP'!$V56*7,IF('1-SETUP'!$Q56="MONTHLY",EDATE(FI7,'1-SETUP'!$V56),IF('1-SETUP'!$Q56="YEARLY",EDATE(FI7,12*'1-SETUP'!$V56),""))))</f>
        <v/>
      </c>
      <c r="FK7" s="10" t="str">
        <f>IF('1-SETUP'!$Q56="DAILY",FJ7+'1-SETUP'!$V56,IF('1-SETUP'!$Q56="WEEKLY",FJ7+'1-SETUP'!$V56*7,IF('1-SETUP'!$Q56="MONTHLY",EDATE(FJ7,'1-SETUP'!$V56),IF('1-SETUP'!$Q56="YEARLY",EDATE(FJ7,12*'1-SETUP'!$V56),""))))</f>
        <v/>
      </c>
      <c r="FL7" s="10" t="str">
        <f>IF('1-SETUP'!$Q56="DAILY",FK7+'1-SETUP'!$V56,IF('1-SETUP'!$Q56="WEEKLY",FK7+'1-SETUP'!$V56*7,IF('1-SETUP'!$Q56="MONTHLY",EDATE(FK7,'1-SETUP'!$V56),IF('1-SETUP'!$Q56="YEARLY",EDATE(FK7,12*'1-SETUP'!$V56),""))))</f>
        <v/>
      </c>
      <c r="FM7" s="10" t="str">
        <f>IF('1-SETUP'!$Q56="DAILY",FL7+'1-SETUP'!$V56,IF('1-SETUP'!$Q56="WEEKLY",FL7+'1-SETUP'!$V56*7,IF('1-SETUP'!$Q56="MONTHLY",EDATE(FL7,'1-SETUP'!$V56),IF('1-SETUP'!$Q56="YEARLY",EDATE(FL7,12*'1-SETUP'!$V56),""))))</f>
        <v/>
      </c>
      <c r="FN7" s="10" t="str">
        <f>IF('1-SETUP'!$Q56="DAILY",FM7+'1-SETUP'!$V56,IF('1-SETUP'!$Q56="WEEKLY",FM7+'1-SETUP'!$V56*7,IF('1-SETUP'!$Q56="MONTHLY",EDATE(FM7,'1-SETUP'!$V56),IF('1-SETUP'!$Q56="YEARLY",EDATE(FM7,12*'1-SETUP'!$V56),""))))</f>
        <v/>
      </c>
      <c r="FO7" s="10" t="str">
        <f>IF('1-SETUP'!$Q56="DAILY",FN7+'1-SETUP'!$V56,IF('1-SETUP'!$Q56="WEEKLY",FN7+'1-SETUP'!$V56*7,IF('1-SETUP'!$Q56="MONTHLY",EDATE(FN7,'1-SETUP'!$V56),IF('1-SETUP'!$Q56="YEARLY",EDATE(FN7,12*'1-SETUP'!$V56),""))))</f>
        <v/>
      </c>
      <c r="FP7" s="10" t="str">
        <f>IF('1-SETUP'!$Q56="DAILY",FO7+'1-SETUP'!$V56,IF('1-SETUP'!$Q56="WEEKLY",FO7+'1-SETUP'!$V56*7,IF('1-SETUP'!$Q56="MONTHLY",EDATE(FO7,'1-SETUP'!$V56),IF('1-SETUP'!$Q56="YEARLY",EDATE(FO7,12*'1-SETUP'!$V56),""))))</f>
        <v/>
      </c>
      <c r="FQ7" s="10" t="str">
        <f>IF('1-SETUP'!$Q56="DAILY",FP7+'1-SETUP'!$V56,IF('1-SETUP'!$Q56="WEEKLY",FP7+'1-SETUP'!$V56*7,IF('1-SETUP'!$Q56="MONTHLY",EDATE(FP7,'1-SETUP'!$V56),IF('1-SETUP'!$Q56="YEARLY",EDATE(FP7,12*'1-SETUP'!$V56),""))))</f>
        <v/>
      </c>
      <c r="FR7" s="10" t="str">
        <f>IF('1-SETUP'!$Q56="DAILY",FQ7+'1-SETUP'!$V56,IF('1-SETUP'!$Q56="WEEKLY",FQ7+'1-SETUP'!$V56*7,IF('1-SETUP'!$Q56="MONTHLY",EDATE(FQ7,'1-SETUP'!$V56),IF('1-SETUP'!$Q56="YEARLY",EDATE(FQ7,12*'1-SETUP'!$V56),""))))</f>
        <v/>
      </c>
      <c r="FS7" s="10" t="str">
        <f>IF('1-SETUP'!$Q56="DAILY",FR7+'1-SETUP'!$V56,IF('1-SETUP'!$Q56="WEEKLY",FR7+'1-SETUP'!$V56*7,IF('1-SETUP'!$Q56="MONTHLY",EDATE(FR7,'1-SETUP'!$V56),IF('1-SETUP'!$Q56="YEARLY",EDATE(FR7,12*'1-SETUP'!$V56),""))))</f>
        <v/>
      </c>
      <c r="FT7" s="10" t="str">
        <f>IF('1-SETUP'!$Q56="DAILY",FS7+'1-SETUP'!$V56,IF('1-SETUP'!$Q56="WEEKLY",FS7+'1-SETUP'!$V56*7,IF('1-SETUP'!$Q56="MONTHLY",EDATE(FS7,'1-SETUP'!$V56),IF('1-SETUP'!$Q56="YEARLY",EDATE(FS7,12*'1-SETUP'!$V56),""))))</f>
        <v/>
      </c>
      <c r="FU7" s="10" t="str">
        <f>IF('1-SETUP'!$Q56="DAILY",FT7+'1-SETUP'!$V56,IF('1-SETUP'!$Q56="WEEKLY",FT7+'1-SETUP'!$V56*7,IF('1-SETUP'!$Q56="MONTHLY",EDATE(FT7,'1-SETUP'!$V56),IF('1-SETUP'!$Q56="YEARLY",EDATE(FT7,12*'1-SETUP'!$V56),""))))</f>
        <v/>
      </c>
      <c r="FV7" s="10" t="str">
        <f>IF('1-SETUP'!$Q56="DAILY",FU7+'1-SETUP'!$V56,IF('1-SETUP'!$Q56="WEEKLY",FU7+'1-SETUP'!$V56*7,IF('1-SETUP'!$Q56="MONTHLY",EDATE(FU7,'1-SETUP'!$V56),IF('1-SETUP'!$Q56="YEARLY",EDATE(FU7,12*'1-SETUP'!$V56),""))))</f>
        <v/>
      </c>
      <c r="FW7" s="10" t="str">
        <f>IF('1-SETUP'!$Q56="DAILY",FV7+'1-SETUP'!$V56,IF('1-SETUP'!$Q56="WEEKLY",FV7+'1-SETUP'!$V56*7,IF('1-SETUP'!$Q56="MONTHLY",EDATE(FV7,'1-SETUP'!$V56),IF('1-SETUP'!$Q56="YEARLY",EDATE(FV7,12*'1-SETUP'!$V56),""))))</f>
        <v/>
      </c>
      <c r="FX7" s="10" t="str">
        <f>IF('1-SETUP'!$Q56="DAILY",FW7+'1-SETUP'!$V56,IF('1-SETUP'!$Q56="WEEKLY",FW7+'1-SETUP'!$V56*7,IF('1-SETUP'!$Q56="MONTHLY",EDATE(FW7,'1-SETUP'!$V56),IF('1-SETUP'!$Q56="YEARLY",EDATE(FW7,12*'1-SETUP'!$V56),""))))</f>
        <v/>
      </c>
      <c r="FY7" s="10" t="str">
        <f>IF('1-SETUP'!$Q56="DAILY",FX7+'1-SETUP'!$V56,IF('1-SETUP'!$Q56="WEEKLY",FX7+'1-SETUP'!$V56*7,IF('1-SETUP'!$Q56="MONTHLY",EDATE(FX7,'1-SETUP'!$V56),IF('1-SETUP'!$Q56="YEARLY",EDATE(FX7,12*'1-SETUP'!$V56),""))))</f>
        <v/>
      </c>
      <c r="FZ7" s="10" t="str">
        <f>IF('1-SETUP'!$Q56="DAILY",FY7+'1-SETUP'!$V56,IF('1-SETUP'!$Q56="WEEKLY",FY7+'1-SETUP'!$V56*7,IF('1-SETUP'!$Q56="MONTHLY",EDATE(FY7,'1-SETUP'!$V56),IF('1-SETUP'!$Q56="YEARLY",EDATE(FY7,12*'1-SETUP'!$V56),""))))</f>
        <v/>
      </c>
      <c r="GA7" s="10" t="str">
        <f>IF('1-SETUP'!$Q56="DAILY",FZ7+'1-SETUP'!$V56,IF('1-SETUP'!$Q56="WEEKLY",FZ7+'1-SETUP'!$V56*7,IF('1-SETUP'!$Q56="MONTHLY",EDATE(FZ7,'1-SETUP'!$V56),IF('1-SETUP'!$Q56="YEARLY",EDATE(FZ7,12*'1-SETUP'!$V56),""))))</f>
        <v/>
      </c>
      <c r="GB7" s="10" t="str">
        <f>IF('1-SETUP'!$Q56="DAILY",GA7+'1-SETUP'!$V56,IF('1-SETUP'!$Q56="WEEKLY",GA7+'1-SETUP'!$V56*7,IF('1-SETUP'!$Q56="MONTHLY",EDATE(GA7,'1-SETUP'!$V56),IF('1-SETUP'!$Q56="YEARLY",EDATE(GA7,12*'1-SETUP'!$V56),""))))</f>
        <v/>
      </c>
      <c r="GC7" s="10" t="str">
        <f>IF('1-SETUP'!$Q56="DAILY",GB7+'1-SETUP'!$V56,IF('1-SETUP'!$Q56="WEEKLY",GB7+'1-SETUP'!$V56*7,IF('1-SETUP'!$Q56="MONTHLY",EDATE(GB7,'1-SETUP'!$V56),IF('1-SETUP'!$Q56="YEARLY",EDATE(GB7,12*'1-SETUP'!$V56),""))))</f>
        <v/>
      </c>
      <c r="GD7" s="10" t="str">
        <f>IF('1-SETUP'!$Q56="DAILY",GC7+'1-SETUP'!$V56,IF('1-SETUP'!$Q56="WEEKLY",GC7+'1-SETUP'!$V56*7,IF('1-SETUP'!$Q56="MONTHLY",EDATE(GC7,'1-SETUP'!$V56),IF('1-SETUP'!$Q56="YEARLY",EDATE(GC7,12*'1-SETUP'!$V56),""))))</f>
        <v/>
      </c>
      <c r="GE7" s="10" t="str">
        <f>IF('1-SETUP'!$Q56="DAILY",GD7+'1-SETUP'!$V56,IF('1-SETUP'!$Q56="WEEKLY",GD7+'1-SETUP'!$V56*7,IF('1-SETUP'!$Q56="MONTHLY",EDATE(GD7,'1-SETUP'!$V56),IF('1-SETUP'!$Q56="YEARLY",EDATE(GD7,12*'1-SETUP'!$V56),""))))</f>
        <v/>
      </c>
      <c r="GF7" s="10" t="str">
        <f>IF('1-SETUP'!$Q56="DAILY",GE7+'1-SETUP'!$V56,IF('1-SETUP'!$Q56="WEEKLY",GE7+'1-SETUP'!$V56*7,IF('1-SETUP'!$Q56="MONTHLY",EDATE(GE7,'1-SETUP'!$V56),IF('1-SETUP'!$Q56="YEARLY",EDATE(GE7,12*'1-SETUP'!$V56),""))))</f>
        <v/>
      </c>
      <c r="GG7" s="10" t="str">
        <f>IF('1-SETUP'!$Q56="DAILY",GF7+'1-SETUP'!$V56,IF('1-SETUP'!$Q56="WEEKLY",GF7+'1-SETUP'!$V56*7,IF('1-SETUP'!$Q56="MONTHLY",EDATE(GF7,'1-SETUP'!$V56),IF('1-SETUP'!$Q56="YEARLY",EDATE(GF7,12*'1-SETUP'!$V56),""))))</f>
        <v/>
      </c>
      <c r="GH7" s="10" t="str">
        <f>IF('1-SETUP'!$Q56="DAILY",GG7+'1-SETUP'!$V56,IF('1-SETUP'!$Q56="WEEKLY",GG7+'1-SETUP'!$V56*7,IF('1-SETUP'!$Q56="MONTHLY",EDATE(GG7,'1-SETUP'!$V56),IF('1-SETUP'!$Q56="YEARLY",EDATE(GG7,12*'1-SETUP'!$V56),""))))</f>
        <v/>
      </c>
      <c r="GI7" s="10" t="str">
        <f>IF('1-SETUP'!$Q56="DAILY",GH7+'1-SETUP'!$V56,IF('1-SETUP'!$Q56="WEEKLY",GH7+'1-SETUP'!$V56*7,IF('1-SETUP'!$Q56="MONTHLY",EDATE(GH7,'1-SETUP'!$V56),IF('1-SETUP'!$Q56="YEARLY",EDATE(GH7,12*'1-SETUP'!$V56),""))))</f>
        <v/>
      </c>
      <c r="GJ7" s="10" t="str">
        <f>IF('1-SETUP'!$Q56="DAILY",GI7+'1-SETUP'!$V56,IF('1-SETUP'!$Q56="WEEKLY",GI7+'1-SETUP'!$V56*7,IF('1-SETUP'!$Q56="MONTHLY",EDATE(GI7,'1-SETUP'!$V56),IF('1-SETUP'!$Q56="YEARLY",EDATE(GI7,12*'1-SETUP'!$V56),""))))</f>
        <v/>
      </c>
      <c r="GK7" s="10" t="str">
        <f>IF('1-SETUP'!$Q56="DAILY",GJ7+'1-SETUP'!$V56,IF('1-SETUP'!$Q56="WEEKLY",GJ7+'1-SETUP'!$V56*7,IF('1-SETUP'!$Q56="MONTHLY",EDATE(GJ7,'1-SETUP'!$V56),IF('1-SETUP'!$Q56="YEARLY",EDATE(GJ7,12*'1-SETUP'!$V56),""))))</f>
        <v/>
      </c>
      <c r="GL7" s="10" t="str">
        <f>IF('1-SETUP'!$Q56="DAILY",GK7+'1-SETUP'!$V56,IF('1-SETUP'!$Q56="WEEKLY",GK7+'1-SETUP'!$V56*7,IF('1-SETUP'!$Q56="MONTHLY",EDATE(GK7,'1-SETUP'!$V56),IF('1-SETUP'!$Q56="YEARLY",EDATE(GK7,12*'1-SETUP'!$V56),""))))</f>
        <v/>
      </c>
      <c r="GM7" s="10" t="str">
        <f>IF('1-SETUP'!$Q56="DAILY",GL7+'1-SETUP'!$V56,IF('1-SETUP'!$Q56="WEEKLY",GL7+'1-SETUP'!$V56*7,IF('1-SETUP'!$Q56="MONTHLY",EDATE(GL7,'1-SETUP'!$V56),IF('1-SETUP'!$Q56="YEARLY",EDATE(GL7,12*'1-SETUP'!$V56),""))))</f>
        <v/>
      </c>
      <c r="GN7" s="10" t="str">
        <f>IF('1-SETUP'!$Q56="DAILY",GM7+'1-SETUP'!$V56,IF('1-SETUP'!$Q56="WEEKLY",GM7+'1-SETUP'!$V56*7,IF('1-SETUP'!$Q56="MONTHLY",EDATE(GM7,'1-SETUP'!$V56),IF('1-SETUP'!$Q56="YEARLY",EDATE(GM7,12*'1-SETUP'!$V56),""))))</f>
        <v/>
      </c>
      <c r="GO7" s="10" t="str">
        <f>IF('1-SETUP'!$Q56="DAILY",GN7+'1-SETUP'!$V56,IF('1-SETUP'!$Q56="WEEKLY",GN7+'1-SETUP'!$V56*7,IF('1-SETUP'!$Q56="MONTHLY",EDATE(GN7,'1-SETUP'!$V56),IF('1-SETUP'!$Q56="YEARLY",EDATE(GN7,12*'1-SETUP'!$V56),""))))</f>
        <v/>
      </c>
      <c r="GP7" s="10" t="str">
        <f>IF('1-SETUP'!$Q56="DAILY",GO7+'1-SETUP'!$V56,IF('1-SETUP'!$Q56="WEEKLY",GO7+'1-SETUP'!$V56*7,IF('1-SETUP'!$Q56="MONTHLY",EDATE(GO7,'1-SETUP'!$V56),IF('1-SETUP'!$Q56="YEARLY",EDATE(GO7,12*'1-SETUP'!$V56),""))))</f>
        <v/>
      </c>
      <c r="GQ7" s="10" t="str">
        <f>IF('1-SETUP'!$Q56="DAILY",GP7+'1-SETUP'!$V56,IF('1-SETUP'!$Q56="WEEKLY",GP7+'1-SETUP'!$V56*7,IF('1-SETUP'!$Q56="MONTHLY",EDATE(GP7,'1-SETUP'!$V56),IF('1-SETUP'!$Q56="YEARLY",EDATE(GP7,12*'1-SETUP'!$V56),""))))</f>
        <v/>
      </c>
      <c r="GR7" s="10" t="str">
        <f>IF('1-SETUP'!$Q56="DAILY",GQ7+'1-SETUP'!$V56,IF('1-SETUP'!$Q56="WEEKLY",GQ7+'1-SETUP'!$V56*7,IF('1-SETUP'!$Q56="MONTHLY",EDATE(GQ7,'1-SETUP'!$V56),IF('1-SETUP'!$Q56="YEARLY",EDATE(GQ7,12*'1-SETUP'!$V56),""))))</f>
        <v/>
      </c>
      <c r="GS7" s="10" t="str">
        <f>IF('1-SETUP'!$Q56="DAILY",GR7+'1-SETUP'!$V56,IF('1-SETUP'!$Q56="WEEKLY",GR7+'1-SETUP'!$V56*7,IF('1-SETUP'!$Q56="MONTHLY",EDATE(GR7,'1-SETUP'!$V56),IF('1-SETUP'!$Q56="YEARLY",EDATE(GR7,12*'1-SETUP'!$V56),""))))</f>
        <v/>
      </c>
      <c r="GT7" s="10" t="str">
        <f>IF('1-SETUP'!$Q56="DAILY",GS7+'1-SETUP'!$V56,IF('1-SETUP'!$Q56="WEEKLY",GS7+'1-SETUP'!$V56*7,IF('1-SETUP'!$Q56="MONTHLY",EDATE(GS7,'1-SETUP'!$V56),IF('1-SETUP'!$Q56="YEARLY",EDATE(GS7,12*'1-SETUP'!$V56),""))))</f>
        <v/>
      </c>
      <c r="GU7" s="10" t="str">
        <f>IF('1-SETUP'!$Q56="DAILY",GT7+'1-SETUP'!$V56,IF('1-SETUP'!$Q56="WEEKLY",GT7+'1-SETUP'!$V56*7,IF('1-SETUP'!$Q56="MONTHLY",EDATE(GT7,'1-SETUP'!$V56),IF('1-SETUP'!$Q56="YEARLY",EDATE(GT7,12*'1-SETUP'!$V56),""))))</f>
        <v/>
      </c>
      <c r="GV7" s="10" t="str">
        <f>IF('1-SETUP'!$Q56="DAILY",GU7+'1-SETUP'!$V56,IF('1-SETUP'!$Q56="WEEKLY",GU7+'1-SETUP'!$V56*7,IF('1-SETUP'!$Q56="MONTHLY",EDATE(GU7,'1-SETUP'!$V56),IF('1-SETUP'!$Q56="YEARLY",EDATE(GU7,12*'1-SETUP'!$V56),""))))</f>
        <v/>
      </c>
      <c r="GW7" s="10" t="str">
        <f>IF('1-SETUP'!$Q56="DAILY",GV7+'1-SETUP'!$V56,IF('1-SETUP'!$Q56="WEEKLY",GV7+'1-SETUP'!$V56*7,IF('1-SETUP'!$Q56="MONTHLY",EDATE(GV7,'1-SETUP'!$V56),IF('1-SETUP'!$Q56="YEARLY",EDATE(GV7,12*'1-SETUP'!$V56),""))))</f>
        <v/>
      </c>
      <c r="GX7" s="10" t="str">
        <f>IF('1-SETUP'!$Q56="DAILY",GW7+'1-SETUP'!$V56,IF('1-SETUP'!$Q56="WEEKLY",GW7+'1-SETUP'!$V56*7,IF('1-SETUP'!$Q56="MONTHLY",EDATE(GW7,'1-SETUP'!$V56),IF('1-SETUP'!$Q56="YEARLY",EDATE(GW7,12*'1-SETUP'!$V56),""))))</f>
        <v/>
      </c>
      <c r="GY7" s="10" t="str">
        <f>IF('1-SETUP'!$Q56="DAILY",GX7+'1-SETUP'!$V56,IF('1-SETUP'!$Q56="WEEKLY",GX7+'1-SETUP'!$V56*7,IF('1-SETUP'!$Q56="MONTHLY",EDATE(GX7,'1-SETUP'!$V56),IF('1-SETUP'!$Q56="YEARLY",EDATE(GX7,12*'1-SETUP'!$V56),""))))</f>
        <v/>
      </c>
      <c r="GZ7" s="10" t="str">
        <f>IF('1-SETUP'!$Q56="DAILY",GY7+'1-SETUP'!$V56,IF('1-SETUP'!$Q56="WEEKLY",GY7+'1-SETUP'!$V56*7,IF('1-SETUP'!$Q56="MONTHLY",EDATE(GY7,'1-SETUP'!$V56),IF('1-SETUP'!$Q56="YEARLY",EDATE(GY7,12*'1-SETUP'!$V56),""))))</f>
        <v/>
      </c>
      <c r="HA7" s="10" t="str">
        <f>IF('1-SETUP'!$Q56="DAILY",GZ7+'1-SETUP'!$V56,IF('1-SETUP'!$Q56="WEEKLY",GZ7+'1-SETUP'!$V56*7,IF('1-SETUP'!$Q56="MONTHLY",EDATE(GZ7,'1-SETUP'!$V56),IF('1-SETUP'!$Q56="YEARLY",EDATE(GZ7,12*'1-SETUP'!$V56),""))))</f>
        <v/>
      </c>
      <c r="HB7" s="10" t="str">
        <f>IF('1-SETUP'!$Q56="DAILY",HA7+'1-SETUP'!$V56,IF('1-SETUP'!$Q56="WEEKLY",HA7+'1-SETUP'!$V56*7,IF('1-SETUP'!$Q56="MONTHLY",EDATE(HA7,'1-SETUP'!$V56),IF('1-SETUP'!$Q56="YEARLY",EDATE(HA7,12*'1-SETUP'!$V56),""))))</f>
        <v/>
      </c>
      <c r="HC7" s="10" t="str">
        <f>IF('1-SETUP'!$Q56="DAILY",HB7+'1-SETUP'!$V56,IF('1-SETUP'!$Q56="WEEKLY",HB7+'1-SETUP'!$V56*7,IF('1-SETUP'!$Q56="MONTHLY",EDATE(HB7,'1-SETUP'!$V56),IF('1-SETUP'!$Q56="YEARLY",EDATE(HB7,12*'1-SETUP'!$V56),""))))</f>
        <v/>
      </c>
      <c r="HD7" s="10" t="str">
        <f>IF('1-SETUP'!$Q56="DAILY",HC7+'1-SETUP'!$V56,IF('1-SETUP'!$Q56="WEEKLY",HC7+'1-SETUP'!$V56*7,IF('1-SETUP'!$Q56="MONTHLY",EDATE(HC7,'1-SETUP'!$V56),IF('1-SETUP'!$Q56="YEARLY",EDATE(HC7,12*'1-SETUP'!$V56),""))))</f>
        <v/>
      </c>
      <c r="HE7" s="10" t="str">
        <f>IF('1-SETUP'!$Q56="DAILY",HD7+'1-SETUP'!$V56,IF('1-SETUP'!$Q56="WEEKLY",HD7+'1-SETUP'!$V56*7,IF('1-SETUP'!$Q56="MONTHLY",EDATE(HD7,'1-SETUP'!$V56),IF('1-SETUP'!$Q56="YEARLY",EDATE(HD7,12*'1-SETUP'!$V56),""))))</f>
        <v/>
      </c>
      <c r="HF7" s="10" t="str">
        <f>IF('1-SETUP'!$Q56="DAILY",HE7+'1-SETUP'!$V56,IF('1-SETUP'!$Q56="WEEKLY",HE7+'1-SETUP'!$V56*7,IF('1-SETUP'!$Q56="MONTHLY",EDATE(HE7,'1-SETUP'!$V56),IF('1-SETUP'!$Q56="YEARLY",EDATE(HE7,12*'1-SETUP'!$V56),""))))</f>
        <v/>
      </c>
      <c r="HG7" s="10" t="str">
        <f>IF('1-SETUP'!$Q56="DAILY",HF7+'1-SETUP'!$V56,IF('1-SETUP'!$Q56="WEEKLY",HF7+'1-SETUP'!$V56*7,IF('1-SETUP'!$Q56="MONTHLY",EDATE(HF7,'1-SETUP'!$V56),IF('1-SETUP'!$Q56="YEARLY",EDATE(HF7,12*'1-SETUP'!$V56),""))))</f>
        <v/>
      </c>
      <c r="HH7" s="10" t="str">
        <f>IF('1-SETUP'!$Q56="DAILY",HG7+'1-SETUP'!$V56,IF('1-SETUP'!$Q56="WEEKLY",HG7+'1-SETUP'!$V56*7,IF('1-SETUP'!$Q56="MONTHLY",EDATE(HG7,'1-SETUP'!$V56),IF('1-SETUP'!$Q56="YEARLY",EDATE(HG7,12*'1-SETUP'!$V56),""))))</f>
        <v/>
      </c>
      <c r="HI7" s="10" t="str">
        <f>IF('1-SETUP'!$Q56="DAILY",HH7+'1-SETUP'!$V56,IF('1-SETUP'!$Q56="WEEKLY",HH7+'1-SETUP'!$V56*7,IF('1-SETUP'!$Q56="MONTHLY",EDATE(HH7,'1-SETUP'!$V56),IF('1-SETUP'!$Q56="YEARLY",EDATE(HH7,12*'1-SETUP'!$V56),""))))</f>
        <v/>
      </c>
      <c r="HJ7" s="10" t="str">
        <f>IF('1-SETUP'!$Q56="DAILY",HI7+'1-SETUP'!$V56,IF('1-SETUP'!$Q56="WEEKLY",HI7+'1-SETUP'!$V56*7,IF('1-SETUP'!$Q56="MONTHLY",EDATE(HI7,'1-SETUP'!$V56),IF('1-SETUP'!$Q56="YEARLY",EDATE(HI7,12*'1-SETUP'!$V56),""))))</f>
        <v/>
      </c>
      <c r="HK7" s="10" t="str">
        <f>IF('1-SETUP'!$Q56="DAILY",HJ7+'1-SETUP'!$V56,IF('1-SETUP'!$Q56="WEEKLY",HJ7+'1-SETUP'!$V56*7,IF('1-SETUP'!$Q56="MONTHLY",EDATE(HJ7,'1-SETUP'!$V56),IF('1-SETUP'!$Q56="YEARLY",EDATE(HJ7,12*'1-SETUP'!$V56),""))))</f>
        <v/>
      </c>
      <c r="HL7" s="10" t="str">
        <f>IF('1-SETUP'!$Q56="DAILY",HK7+'1-SETUP'!$V56,IF('1-SETUP'!$Q56="WEEKLY",HK7+'1-SETUP'!$V56*7,IF('1-SETUP'!$Q56="MONTHLY",EDATE(HK7,'1-SETUP'!$V56),IF('1-SETUP'!$Q56="YEARLY",EDATE(HK7,12*'1-SETUP'!$V56),""))))</f>
        <v/>
      </c>
      <c r="HM7" s="10" t="str">
        <f>IF('1-SETUP'!$Q56="DAILY",HL7+'1-SETUP'!$V56,IF('1-SETUP'!$Q56="WEEKLY",HL7+'1-SETUP'!$V56*7,IF('1-SETUP'!$Q56="MONTHLY",EDATE(HL7,'1-SETUP'!$V56),IF('1-SETUP'!$Q56="YEARLY",EDATE(HL7,12*'1-SETUP'!$V56),""))))</f>
        <v/>
      </c>
      <c r="HN7" s="10" t="str">
        <f>IF('1-SETUP'!$Q56="DAILY",HM7+'1-SETUP'!$V56,IF('1-SETUP'!$Q56="WEEKLY",HM7+'1-SETUP'!$V56*7,IF('1-SETUP'!$Q56="MONTHLY",EDATE(HM7,'1-SETUP'!$V56),IF('1-SETUP'!$Q56="YEARLY",EDATE(HM7,12*'1-SETUP'!$V56),""))))</f>
        <v/>
      </c>
      <c r="HO7" s="10" t="str">
        <f>IF('1-SETUP'!$Q56="DAILY",HN7+'1-SETUP'!$V56,IF('1-SETUP'!$Q56="WEEKLY",HN7+'1-SETUP'!$V56*7,IF('1-SETUP'!$Q56="MONTHLY",EDATE(HN7,'1-SETUP'!$V56),IF('1-SETUP'!$Q56="YEARLY",EDATE(HN7,12*'1-SETUP'!$V56),""))))</f>
        <v/>
      </c>
      <c r="HP7" s="10" t="str">
        <f>IF('1-SETUP'!$Q56="DAILY",HO7+'1-SETUP'!$V56,IF('1-SETUP'!$Q56="WEEKLY",HO7+'1-SETUP'!$V56*7,IF('1-SETUP'!$Q56="MONTHLY",EDATE(HO7,'1-SETUP'!$V56),IF('1-SETUP'!$Q56="YEARLY",EDATE(HO7,12*'1-SETUP'!$V56),""))))</f>
        <v/>
      </c>
      <c r="HQ7" s="10" t="str">
        <f>IF('1-SETUP'!$Q56="DAILY",HP7+'1-SETUP'!$V56,IF('1-SETUP'!$Q56="WEEKLY",HP7+'1-SETUP'!$V56*7,IF('1-SETUP'!$Q56="MONTHLY",EDATE(HP7,'1-SETUP'!$V56),IF('1-SETUP'!$Q56="YEARLY",EDATE(HP7,12*'1-SETUP'!$V56),""))))</f>
        <v/>
      </c>
      <c r="HR7" s="10" t="str">
        <f>IF('1-SETUP'!$Q56="DAILY",HQ7+'1-SETUP'!$V56,IF('1-SETUP'!$Q56="WEEKLY",HQ7+'1-SETUP'!$V56*7,IF('1-SETUP'!$Q56="MONTHLY",EDATE(HQ7,'1-SETUP'!$V56),IF('1-SETUP'!$Q56="YEARLY",EDATE(HQ7,12*'1-SETUP'!$V56),""))))</f>
        <v/>
      </c>
      <c r="HS7" s="10" t="str">
        <f>IF('1-SETUP'!$Q56="DAILY",HR7+'1-SETUP'!$V56,IF('1-SETUP'!$Q56="WEEKLY",HR7+'1-SETUP'!$V56*7,IF('1-SETUP'!$Q56="MONTHLY",EDATE(HR7,'1-SETUP'!$V56),IF('1-SETUP'!$Q56="YEARLY",EDATE(HR7,12*'1-SETUP'!$V56),""))))</f>
        <v/>
      </c>
      <c r="HT7" s="10" t="str">
        <f>IF('1-SETUP'!$Q56="DAILY",HS7+'1-SETUP'!$V56,IF('1-SETUP'!$Q56="WEEKLY",HS7+'1-SETUP'!$V56*7,IF('1-SETUP'!$Q56="MONTHLY",EDATE(HS7,'1-SETUP'!$V56),IF('1-SETUP'!$Q56="YEARLY",EDATE(HS7,12*'1-SETUP'!$V56),""))))</f>
        <v/>
      </c>
      <c r="HU7" s="10" t="str">
        <f>IF('1-SETUP'!$Q56="DAILY",HT7+'1-SETUP'!$V56,IF('1-SETUP'!$Q56="WEEKLY",HT7+'1-SETUP'!$V56*7,IF('1-SETUP'!$Q56="MONTHLY",EDATE(HT7,'1-SETUP'!$V56),IF('1-SETUP'!$Q56="YEARLY",EDATE(HT7,12*'1-SETUP'!$V56),""))))</f>
        <v/>
      </c>
      <c r="HV7" s="10" t="str">
        <f>IF('1-SETUP'!$Q56="DAILY",HU7+'1-SETUP'!$V56,IF('1-SETUP'!$Q56="WEEKLY",HU7+'1-SETUP'!$V56*7,IF('1-SETUP'!$Q56="MONTHLY",EDATE(HU7,'1-SETUP'!$V56),IF('1-SETUP'!$Q56="YEARLY",EDATE(HU7,12*'1-SETUP'!$V56),""))))</f>
        <v/>
      </c>
      <c r="HW7" s="10" t="str">
        <f>IF('1-SETUP'!$Q56="DAILY",HV7+'1-SETUP'!$V56,IF('1-SETUP'!$Q56="WEEKLY",HV7+'1-SETUP'!$V56*7,IF('1-SETUP'!$Q56="MONTHLY",EDATE(HV7,'1-SETUP'!$V56),IF('1-SETUP'!$Q56="YEARLY",EDATE(HV7,12*'1-SETUP'!$V56),""))))</f>
        <v/>
      </c>
      <c r="HX7" s="10" t="str">
        <f>IF('1-SETUP'!$Q56="DAILY",HW7+'1-SETUP'!$V56,IF('1-SETUP'!$Q56="WEEKLY",HW7+'1-SETUP'!$V56*7,IF('1-SETUP'!$Q56="MONTHLY",EDATE(HW7,'1-SETUP'!$V56),IF('1-SETUP'!$Q56="YEARLY",EDATE(HW7,12*'1-SETUP'!$V56),""))))</f>
        <v/>
      </c>
      <c r="HY7" s="10" t="str">
        <f>IF('1-SETUP'!$Q56="DAILY",HX7+'1-SETUP'!$V56,IF('1-SETUP'!$Q56="WEEKLY",HX7+'1-SETUP'!$V56*7,IF('1-SETUP'!$Q56="MONTHLY",EDATE(HX7,'1-SETUP'!$V56),IF('1-SETUP'!$Q56="YEARLY",EDATE(HX7,12*'1-SETUP'!$V56),""))))</f>
        <v/>
      </c>
      <c r="HZ7" s="10" t="str">
        <f>IF('1-SETUP'!$Q56="DAILY",HY7+'1-SETUP'!$V56,IF('1-SETUP'!$Q56="WEEKLY",HY7+'1-SETUP'!$V56*7,IF('1-SETUP'!$Q56="MONTHLY",EDATE(HY7,'1-SETUP'!$V56),IF('1-SETUP'!$Q56="YEARLY",EDATE(HY7,12*'1-SETUP'!$V56),""))))</f>
        <v/>
      </c>
      <c r="IA7" s="10" t="str">
        <f>IF('1-SETUP'!$Q56="DAILY",HZ7+'1-SETUP'!$V56,IF('1-SETUP'!$Q56="WEEKLY",HZ7+'1-SETUP'!$V56*7,IF('1-SETUP'!$Q56="MONTHLY",EDATE(HZ7,'1-SETUP'!$V56),IF('1-SETUP'!$Q56="YEARLY",EDATE(HZ7,12*'1-SETUP'!$V56),""))))</f>
        <v/>
      </c>
      <c r="IB7" s="10" t="str">
        <f>IF('1-SETUP'!$Q56="DAILY",IA7+'1-SETUP'!$V56,IF('1-SETUP'!$Q56="WEEKLY",IA7+'1-SETUP'!$V56*7,IF('1-SETUP'!$Q56="MONTHLY",EDATE(IA7,'1-SETUP'!$V56),IF('1-SETUP'!$Q56="YEARLY",EDATE(IA7,12*'1-SETUP'!$V56),""))))</f>
        <v/>
      </c>
      <c r="IC7" s="10" t="str">
        <f>IF('1-SETUP'!$Q56="DAILY",IB7+'1-SETUP'!$V56,IF('1-SETUP'!$Q56="WEEKLY",IB7+'1-SETUP'!$V56*7,IF('1-SETUP'!$Q56="MONTHLY",EDATE(IB7,'1-SETUP'!$V56),IF('1-SETUP'!$Q56="YEARLY",EDATE(IB7,12*'1-SETUP'!$V56),""))))</f>
        <v/>
      </c>
      <c r="ID7" s="10" t="str">
        <f>IF('1-SETUP'!$Q56="DAILY",IC7+'1-SETUP'!$V56,IF('1-SETUP'!$Q56="WEEKLY",IC7+'1-SETUP'!$V56*7,IF('1-SETUP'!$Q56="MONTHLY",EDATE(IC7,'1-SETUP'!$V56),IF('1-SETUP'!$Q56="YEARLY",EDATE(IC7,12*'1-SETUP'!$V56),""))))</f>
        <v/>
      </c>
      <c r="IE7" s="10" t="str">
        <f>IF('1-SETUP'!$Q56="DAILY",ID7+'1-SETUP'!$V56,IF('1-SETUP'!$Q56="WEEKLY",ID7+'1-SETUP'!$V56*7,IF('1-SETUP'!$Q56="MONTHLY",EDATE(ID7,'1-SETUP'!$V56),IF('1-SETUP'!$Q56="YEARLY",EDATE(ID7,12*'1-SETUP'!$V56),""))))</f>
        <v/>
      </c>
      <c r="IF7" s="10" t="str">
        <f>IF('1-SETUP'!$Q56="DAILY",IE7+'1-SETUP'!$V56,IF('1-SETUP'!$Q56="WEEKLY",IE7+'1-SETUP'!$V56*7,IF('1-SETUP'!$Q56="MONTHLY",EDATE(IE7,'1-SETUP'!$V56),IF('1-SETUP'!$Q56="YEARLY",EDATE(IE7,12*'1-SETUP'!$V56),""))))</f>
        <v/>
      </c>
      <c r="IG7" s="10" t="str">
        <f>IF('1-SETUP'!$Q56="DAILY",IF7+'1-SETUP'!$V56,IF('1-SETUP'!$Q56="WEEKLY",IF7+'1-SETUP'!$V56*7,IF('1-SETUP'!$Q56="MONTHLY",EDATE(IF7,'1-SETUP'!$V56),IF('1-SETUP'!$Q56="YEARLY",EDATE(IF7,12*'1-SETUP'!$V56),""))))</f>
        <v/>
      </c>
      <c r="IH7" s="10" t="str">
        <f>IF('1-SETUP'!$Q56="DAILY",IG7+'1-SETUP'!$V56,IF('1-SETUP'!$Q56="WEEKLY",IG7+'1-SETUP'!$V56*7,IF('1-SETUP'!$Q56="MONTHLY",EDATE(IG7,'1-SETUP'!$V56),IF('1-SETUP'!$Q56="YEARLY",EDATE(IG7,12*'1-SETUP'!$V56),""))))</f>
        <v/>
      </c>
      <c r="II7" s="10" t="str">
        <f>IF('1-SETUP'!$Q56="DAILY",IH7+'1-SETUP'!$V56,IF('1-SETUP'!$Q56="WEEKLY",IH7+'1-SETUP'!$V56*7,IF('1-SETUP'!$Q56="MONTHLY",EDATE(IH7,'1-SETUP'!$V56),IF('1-SETUP'!$Q56="YEARLY",EDATE(IH7,12*'1-SETUP'!$V56),""))))</f>
        <v/>
      </c>
      <c r="IJ7" s="10" t="str">
        <f>IF('1-SETUP'!$Q56="DAILY",II7+'1-SETUP'!$V56,IF('1-SETUP'!$Q56="WEEKLY",II7+'1-SETUP'!$V56*7,IF('1-SETUP'!$Q56="MONTHLY",EDATE(II7,'1-SETUP'!$V56),IF('1-SETUP'!$Q56="YEARLY",EDATE(II7,12*'1-SETUP'!$V56),""))))</f>
        <v/>
      </c>
      <c r="IK7" s="10" t="str">
        <f>IF('1-SETUP'!$Q56="DAILY",IJ7+'1-SETUP'!$V56,IF('1-SETUP'!$Q56="WEEKLY",IJ7+'1-SETUP'!$V56*7,IF('1-SETUP'!$Q56="MONTHLY",EDATE(IJ7,'1-SETUP'!$V56),IF('1-SETUP'!$Q56="YEARLY",EDATE(IJ7,12*'1-SETUP'!$V56),""))))</f>
        <v/>
      </c>
      <c r="IL7" s="10" t="str">
        <f>IF('1-SETUP'!$Q56="DAILY",IK7+'1-SETUP'!$V56,IF('1-SETUP'!$Q56="WEEKLY",IK7+'1-SETUP'!$V56*7,IF('1-SETUP'!$Q56="MONTHLY",EDATE(IK7,'1-SETUP'!$V56),IF('1-SETUP'!$Q56="YEARLY",EDATE(IK7,12*'1-SETUP'!$V56),""))))</f>
        <v/>
      </c>
      <c r="IM7" s="10" t="str">
        <f>IF('1-SETUP'!$Q56="DAILY",IL7+'1-SETUP'!$V56,IF('1-SETUP'!$Q56="WEEKLY",IL7+'1-SETUP'!$V56*7,IF('1-SETUP'!$Q56="MONTHLY",EDATE(IL7,'1-SETUP'!$V56),IF('1-SETUP'!$Q56="YEARLY",EDATE(IL7,12*'1-SETUP'!$V56),""))))</f>
        <v/>
      </c>
      <c r="IN7" s="10" t="str">
        <f>IF('1-SETUP'!$Q56="DAILY",IM7+'1-SETUP'!$V56,IF('1-SETUP'!$Q56="WEEKLY",IM7+'1-SETUP'!$V56*7,IF('1-SETUP'!$Q56="MONTHLY",EDATE(IM7,'1-SETUP'!$V56),IF('1-SETUP'!$Q56="YEARLY",EDATE(IM7,12*'1-SETUP'!$V56),""))))</f>
        <v/>
      </c>
      <c r="IO7" s="10" t="str">
        <f>IF('1-SETUP'!$Q56="DAILY",IN7+'1-SETUP'!$V56,IF('1-SETUP'!$Q56="WEEKLY",IN7+'1-SETUP'!$V56*7,IF('1-SETUP'!$Q56="MONTHLY",EDATE(IN7,'1-SETUP'!$V56),IF('1-SETUP'!$Q56="YEARLY",EDATE(IN7,12*'1-SETUP'!$V56),""))))</f>
        <v/>
      </c>
      <c r="IP7" s="10" t="str">
        <f>IF('1-SETUP'!$Q56="DAILY",IO7+'1-SETUP'!$V56,IF('1-SETUP'!$Q56="WEEKLY",IO7+'1-SETUP'!$V56*7,IF('1-SETUP'!$Q56="MONTHLY",EDATE(IO7,'1-SETUP'!$V56),IF('1-SETUP'!$Q56="YEARLY",EDATE(IO7,12*'1-SETUP'!$V56),""))))</f>
        <v/>
      </c>
      <c r="IQ7" s="10" t="str">
        <f>IF('1-SETUP'!$Q56="DAILY",IP7+'1-SETUP'!$V56,IF('1-SETUP'!$Q56="WEEKLY",IP7+'1-SETUP'!$V56*7,IF('1-SETUP'!$Q56="MONTHLY",EDATE(IP7,'1-SETUP'!$V56),IF('1-SETUP'!$Q56="YEARLY",EDATE(IP7,12*'1-SETUP'!$V56),""))))</f>
        <v/>
      </c>
      <c r="IR7" s="10" t="str">
        <f>IF('1-SETUP'!$Q56="DAILY",IQ7+'1-SETUP'!$V56,IF('1-SETUP'!$Q56="WEEKLY",IQ7+'1-SETUP'!$V56*7,IF('1-SETUP'!$Q56="MONTHLY",EDATE(IQ7,'1-SETUP'!$V56),IF('1-SETUP'!$Q56="YEARLY",EDATE(IQ7,12*'1-SETUP'!$V56),""))))</f>
        <v/>
      </c>
      <c r="IS7" s="10" t="str">
        <f>IF('1-SETUP'!$Q56="DAILY",IR7+'1-SETUP'!$V56,IF('1-SETUP'!$Q56="WEEKLY",IR7+'1-SETUP'!$V56*7,IF('1-SETUP'!$Q56="MONTHLY",EDATE(IR7,'1-SETUP'!$V56),IF('1-SETUP'!$Q56="YEARLY",EDATE(IR7,12*'1-SETUP'!$V56),""))))</f>
        <v/>
      </c>
      <c r="IT7" s="10" t="str">
        <f>IF('1-SETUP'!$Q56="DAILY",IS7+'1-SETUP'!$V56,IF('1-SETUP'!$Q56="WEEKLY",IS7+'1-SETUP'!$V56*7,IF('1-SETUP'!$Q56="MONTHLY",EDATE(IS7,'1-SETUP'!$V56),IF('1-SETUP'!$Q56="YEARLY",EDATE(IS7,12*'1-SETUP'!$V56),""))))</f>
        <v/>
      </c>
      <c r="IU7" s="10" t="str">
        <f>IF('1-SETUP'!$Q56="DAILY",IT7+'1-SETUP'!$V56,IF('1-SETUP'!$Q56="WEEKLY",IT7+'1-SETUP'!$V56*7,IF('1-SETUP'!$Q56="MONTHLY",EDATE(IT7,'1-SETUP'!$V56),IF('1-SETUP'!$Q56="YEARLY",EDATE(IT7,12*'1-SETUP'!$V56),""))))</f>
        <v/>
      </c>
      <c r="IV7" s="10" t="str">
        <f>IF('1-SETUP'!$Q56="DAILY",IU7+'1-SETUP'!$V56,IF('1-SETUP'!$Q56="WEEKLY",IU7+'1-SETUP'!$V56*7,IF('1-SETUP'!$Q56="MONTHLY",EDATE(IU7,'1-SETUP'!$V56),IF('1-SETUP'!$Q56="YEARLY",EDATE(IU7,12*'1-SETUP'!$V56),""))))</f>
        <v/>
      </c>
      <c r="IW7" s="10" t="str">
        <f>IF('1-SETUP'!$Q56="DAILY",IV7+'1-SETUP'!$V56,IF('1-SETUP'!$Q56="WEEKLY",IV7+'1-SETUP'!$V56*7,IF('1-SETUP'!$Q56="MONTHLY",EDATE(IV7,'1-SETUP'!$V56),IF('1-SETUP'!$Q56="YEARLY",EDATE(IV7,12*'1-SETUP'!$V56),""))))</f>
        <v/>
      </c>
      <c r="IX7" s="10" t="str">
        <f>IF('1-SETUP'!$Q56="DAILY",IW7+'1-SETUP'!$V56,IF('1-SETUP'!$Q56="WEEKLY",IW7+'1-SETUP'!$V56*7,IF('1-SETUP'!$Q56="MONTHLY",EDATE(IW7,'1-SETUP'!$V56),IF('1-SETUP'!$Q56="YEARLY",EDATE(IW7,12*'1-SETUP'!$V56),""))))</f>
        <v/>
      </c>
      <c r="IY7" s="10" t="str">
        <f>IF('1-SETUP'!$Q56="DAILY",IX7+'1-SETUP'!$V56,IF('1-SETUP'!$Q56="WEEKLY",IX7+'1-SETUP'!$V56*7,IF('1-SETUP'!$Q56="MONTHLY",EDATE(IX7,'1-SETUP'!$V56),IF('1-SETUP'!$Q56="YEARLY",EDATE(IX7,12*'1-SETUP'!$V56),""))))</f>
        <v/>
      </c>
      <c r="IZ7" s="10" t="str">
        <f>IF('1-SETUP'!$Q56="DAILY",IY7+'1-SETUP'!$V56,IF('1-SETUP'!$Q56="WEEKLY",IY7+'1-SETUP'!$V56*7,IF('1-SETUP'!$Q56="MONTHLY",EDATE(IY7,'1-SETUP'!$V56),IF('1-SETUP'!$Q56="YEARLY",EDATE(IY7,12*'1-SETUP'!$V56),""))))</f>
        <v/>
      </c>
      <c r="JA7" s="10" t="str">
        <f>IF('1-SETUP'!$Q56="DAILY",IZ7+'1-SETUP'!$V56,IF('1-SETUP'!$Q56="WEEKLY",IZ7+'1-SETUP'!$V56*7,IF('1-SETUP'!$Q56="MONTHLY",EDATE(IZ7,'1-SETUP'!$V56),IF('1-SETUP'!$Q56="YEARLY",EDATE(IZ7,12*'1-SETUP'!$V56),""))))</f>
        <v/>
      </c>
      <c r="JB7" s="10" t="str">
        <f>IF('1-SETUP'!$Q56="DAILY",JA7+'1-SETUP'!$V56,IF('1-SETUP'!$Q56="WEEKLY",JA7+'1-SETUP'!$V56*7,IF('1-SETUP'!$Q56="MONTHLY",EDATE(JA7,'1-SETUP'!$V56),IF('1-SETUP'!$Q56="YEARLY",EDATE(JA7,12*'1-SETUP'!$V56),""))))</f>
        <v/>
      </c>
      <c r="JC7" s="10" t="str">
        <f>IF('1-SETUP'!$Q56="DAILY",JB7+'1-SETUP'!$V56,IF('1-SETUP'!$Q56="WEEKLY",JB7+'1-SETUP'!$V56*7,IF('1-SETUP'!$Q56="MONTHLY",EDATE(JB7,'1-SETUP'!$V56),IF('1-SETUP'!$Q56="YEARLY",EDATE(JB7,12*'1-SETUP'!$V56),""))))</f>
        <v/>
      </c>
      <c r="JD7" s="10" t="str">
        <f>IF('1-SETUP'!$Q56="DAILY",JC7+'1-SETUP'!$V56,IF('1-SETUP'!$Q56="WEEKLY",JC7+'1-SETUP'!$V56*7,IF('1-SETUP'!$Q56="MONTHLY",EDATE(JC7,'1-SETUP'!$V56),IF('1-SETUP'!$Q56="YEARLY",EDATE(JC7,12*'1-SETUP'!$V56),""))))</f>
        <v/>
      </c>
      <c r="JE7" s="10" t="str">
        <f>IF('1-SETUP'!$Q56="DAILY",JD7+'1-SETUP'!$V56,IF('1-SETUP'!$Q56="WEEKLY",JD7+'1-SETUP'!$V56*7,IF('1-SETUP'!$Q56="MONTHLY",EDATE(JD7,'1-SETUP'!$V56),IF('1-SETUP'!$Q56="YEARLY",EDATE(JD7,12*'1-SETUP'!$V56),""))))</f>
        <v/>
      </c>
      <c r="JF7" s="10" t="str">
        <f>IF('1-SETUP'!$Q56="DAILY",JE7+'1-SETUP'!$V56,IF('1-SETUP'!$Q56="WEEKLY",JE7+'1-SETUP'!$V56*7,IF('1-SETUP'!$Q56="MONTHLY",EDATE(JE7,'1-SETUP'!$V56),IF('1-SETUP'!$Q56="YEARLY",EDATE(JE7,12*'1-SETUP'!$V56),""))))</f>
        <v/>
      </c>
      <c r="JG7" s="10" t="str">
        <f>IF('1-SETUP'!$Q56="DAILY",JF7+'1-SETUP'!$V56,IF('1-SETUP'!$Q56="WEEKLY",JF7+'1-SETUP'!$V56*7,IF('1-SETUP'!$Q56="MONTHLY",EDATE(JF7,'1-SETUP'!$V56),IF('1-SETUP'!$Q56="YEARLY",EDATE(JF7,12*'1-SETUP'!$V56),""))))</f>
        <v/>
      </c>
      <c r="JH7" s="10" t="str">
        <f>IF('1-SETUP'!$Q56="DAILY",JG7+'1-SETUP'!$V56,IF('1-SETUP'!$Q56="WEEKLY",JG7+'1-SETUP'!$V56*7,IF('1-SETUP'!$Q56="MONTHLY",EDATE(JG7,'1-SETUP'!$V56),IF('1-SETUP'!$Q56="YEARLY",EDATE(JG7,12*'1-SETUP'!$V56),""))))</f>
        <v/>
      </c>
      <c r="JI7" s="10" t="str">
        <f>IF('1-SETUP'!$Q56="DAILY",JH7+'1-SETUP'!$V56,IF('1-SETUP'!$Q56="WEEKLY",JH7+'1-SETUP'!$V56*7,IF('1-SETUP'!$Q56="MONTHLY",EDATE(JH7,'1-SETUP'!$V56),IF('1-SETUP'!$Q56="YEARLY",EDATE(JH7,12*'1-SETUP'!$V56),""))))</f>
        <v/>
      </c>
      <c r="JJ7" s="10" t="str">
        <f>IF('1-SETUP'!$Q56="DAILY",JI7+'1-SETUP'!$V56,IF('1-SETUP'!$Q56="WEEKLY",JI7+'1-SETUP'!$V56*7,IF('1-SETUP'!$Q56="MONTHLY",EDATE(JI7,'1-SETUP'!$V56),IF('1-SETUP'!$Q56="YEARLY",EDATE(JI7,12*'1-SETUP'!$V56),""))))</f>
        <v/>
      </c>
      <c r="JK7" s="10" t="str">
        <f>IF('1-SETUP'!$Q56="DAILY",JJ7+'1-SETUP'!$V56,IF('1-SETUP'!$Q56="WEEKLY",JJ7+'1-SETUP'!$V56*7,IF('1-SETUP'!$Q56="MONTHLY",EDATE(JJ7,'1-SETUP'!$V56),IF('1-SETUP'!$Q56="YEARLY",EDATE(JJ7,12*'1-SETUP'!$V56),""))))</f>
        <v/>
      </c>
      <c r="JL7" s="10" t="str">
        <f>IF('1-SETUP'!$Q56="DAILY",JK7+'1-SETUP'!$V56,IF('1-SETUP'!$Q56="WEEKLY",JK7+'1-SETUP'!$V56*7,IF('1-SETUP'!$Q56="MONTHLY",EDATE(JK7,'1-SETUP'!$V56),IF('1-SETUP'!$Q56="YEARLY",EDATE(JK7,12*'1-SETUP'!$V56),""))))</f>
        <v/>
      </c>
      <c r="JM7" s="10" t="str">
        <f>IF('1-SETUP'!$Q56="DAILY",JL7+'1-SETUP'!$V56,IF('1-SETUP'!$Q56="WEEKLY",JL7+'1-SETUP'!$V56*7,IF('1-SETUP'!$Q56="MONTHLY",EDATE(JL7,'1-SETUP'!$V56),IF('1-SETUP'!$Q56="YEARLY",EDATE(JL7,12*'1-SETUP'!$V56),""))))</f>
        <v/>
      </c>
      <c r="JN7" s="10" t="str">
        <f>IF('1-SETUP'!$Q56="DAILY",JM7+'1-SETUP'!$V56,IF('1-SETUP'!$Q56="WEEKLY",JM7+'1-SETUP'!$V56*7,IF('1-SETUP'!$Q56="MONTHLY",EDATE(JM7,'1-SETUP'!$V56),IF('1-SETUP'!$Q56="YEARLY",EDATE(JM7,12*'1-SETUP'!$V56),""))))</f>
        <v/>
      </c>
      <c r="JO7" s="10" t="str">
        <f>IF('1-SETUP'!$Q56="DAILY",JN7+'1-SETUP'!$V56,IF('1-SETUP'!$Q56="WEEKLY",JN7+'1-SETUP'!$V56*7,IF('1-SETUP'!$Q56="MONTHLY",EDATE(JN7,'1-SETUP'!$V56),IF('1-SETUP'!$Q56="YEARLY",EDATE(JN7,12*'1-SETUP'!$V56),""))))</f>
        <v/>
      </c>
      <c r="JP7" s="10" t="str">
        <f>IF('1-SETUP'!$Q56="DAILY",JO7+'1-SETUP'!$V56,IF('1-SETUP'!$Q56="WEEKLY",JO7+'1-SETUP'!$V56*7,IF('1-SETUP'!$Q56="MONTHLY",EDATE(JO7,'1-SETUP'!$V56),IF('1-SETUP'!$Q56="YEARLY",EDATE(JO7,12*'1-SETUP'!$V56),""))))</f>
        <v/>
      </c>
      <c r="JQ7" s="10" t="str">
        <f>IF('1-SETUP'!$Q56="DAILY",JP7+'1-SETUP'!$V56,IF('1-SETUP'!$Q56="WEEKLY",JP7+'1-SETUP'!$V56*7,IF('1-SETUP'!$Q56="MONTHLY",EDATE(JP7,'1-SETUP'!$V56),IF('1-SETUP'!$Q56="YEARLY",EDATE(JP7,12*'1-SETUP'!$V56),""))))</f>
        <v/>
      </c>
      <c r="JR7" s="10" t="str">
        <f>IF('1-SETUP'!$Q56="DAILY",JQ7+'1-SETUP'!$V56,IF('1-SETUP'!$Q56="WEEKLY",JQ7+'1-SETUP'!$V56*7,IF('1-SETUP'!$Q56="MONTHLY",EDATE(JQ7,'1-SETUP'!$V56),IF('1-SETUP'!$Q56="YEARLY",EDATE(JQ7,12*'1-SETUP'!$V56),""))))</f>
        <v/>
      </c>
      <c r="JS7" s="10" t="str">
        <f>IF('1-SETUP'!$Q56="DAILY",JR7+'1-SETUP'!$V56,IF('1-SETUP'!$Q56="WEEKLY",JR7+'1-SETUP'!$V56*7,IF('1-SETUP'!$Q56="MONTHLY",EDATE(JR7,'1-SETUP'!$V56),IF('1-SETUP'!$Q56="YEARLY",EDATE(JR7,12*'1-SETUP'!$V56),""))))</f>
        <v/>
      </c>
      <c r="JT7" s="10" t="str">
        <f>IF('1-SETUP'!$Q56="DAILY",JS7+'1-SETUP'!$V56,IF('1-SETUP'!$Q56="WEEKLY",JS7+'1-SETUP'!$V56*7,IF('1-SETUP'!$Q56="MONTHLY",EDATE(JS7,'1-SETUP'!$V56),IF('1-SETUP'!$Q56="YEARLY",EDATE(JS7,12*'1-SETUP'!$V56),""))))</f>
        <v/>
      </c>
      <c r="JU7" s="10" t="str">
        <f>IF('1-SETUP'!$Q56="DAILY",JT7+'1-SETUP'!$V56,IF('1-SETUP'!$Q56="WEEKLY",JT7+'1-SETUP'!$V56*7,IF('1-SETUP'!$Q56="MONTHLY",EDATE(JT7,'1-SETUP'!$V56),IF('1-SETUP'!$Q56="YEARLY",EDATE(JT7,12*'1-SETUP'!$V56),""))))</f>
        <v/>
      </c>
      <c r="JV7" s="10" t="str">
        <f>IF('1-SETUP'!$Q56="DAILY",JU7+'1-SETUP'!$V56,IF('1-SETUP'!$Q56="WEEKLY",JU7+'1-SETUP'!$V56*7,IF('1-SETUP'!$Q56="MONTHLY",EDATE(JU7,'1-SETUP'!$V56),IF('1-SETUP'!$Q56="YEARLY",EDATE(JU7,12*'1-SETUP'!$V56),""))))</f>
        <v/>
      </c>
      <c r="JW7" s="10" t="str">
        <f>IF('1-SETUP'!$Q56="DAILY",JV7+'1-SETUP'!$V56,IF('1-SETUP'!$Q56="WEEKLY",JV7+'1-SETUP'!$V56*7,IF('1-SETUP'!$Q56="MONTHLY",EDATE(JV7,'1-SETUP'!$V56),IF('1-SETUP'!$Q56="YEARLY",EDATE(JV7,12*'1-SETUP'!$V56),""))))</f>
        <v/>
      </c>
      <c r="JX7" s="10" t="str">
        <f>IF('1-SETUP'!$Q56="DAILY",JW7+'1-SETUP'!$V56,IF('1-SETUP'!$Q56="WEEKLY",JW7+'1-SETUP'!$V56*7,IF('1-SETUP'!$Q56="MONTHLY",EDATE(JW7,'1-SETUP'!$V56),IF('1-SETUP'!$Q56="YEARLY",EDATE(JW7,12*'1-SETUP'!$V56),""))))</f>
        <v/>
      </c>
      <c r="JY7" s="10" t="str">
        <f>IF('1-SETUP'!$Q56="DAILY",JX7+'1-SETUP'!$V56,IF('1-SETUP'!$Q56="WEEKLY",JX7+'1-SETUP'!$V56*7,IF('1-SETUP'!$Q56="MONTHLY",EDATE(JX7,'1-SETUP'!$V56),IF('1-SETUP'!$Q56="YEARLY",EDATE(JX7,12*'1-SETUP'!$V56),""))))</f>
        <v/>
      </c>
      <c r="JZ7" s="10" t="str">
        <f>IF('1-SETUP'!$Q56="DAILY",JY7+'1-SETUP'!$V56,IF('1-SETUP'!$Q56="WEEKLY",JY7+'1-SETUP'!$V56*7,IF('1-SETUP'!$Q56="MONTHLY",EDATE(JY7,'1-SETUP'!$V56),IF('1-SETUP'!$Q56="YEARLY",EDATE(JY7,12*'1-SETUP'!$V56),""))))</f>
        <v/>
      </c>
      <c r="KA7" s="10" t="str">
        <f>IF('1-SETUP'!$Q56="DAILY",JZ7+'1-SETUP'!$V56,IF('1-SETUP'!$Q56="WEEKLY",JZ7+'1-SETUP'!$V56*7,IF('1-SETUP'!$Q56="MONTHLY",EDATE(JZ7,'1-SETUP'!$V56),IF('1-SETUP'!$Q56="YEARLY",EDATE(JZ7,12*'1-SETUP'!$V56),""))))</f>
        <v/>
      </c>
      <c r="KB7" s="10" t="str">
        <f>IF('1-SETUP'!$Q56="DAILY",KA7+'1-SETUP'!$V56,IF('1-SETUP'!$Q56="WEEKLY",KA7+'1-SETUP'!$V56*7,IF('1-SETUP'!$Q56="MONTHLY",EDATE(KA7,'1-SETUP'!$V56),IF('1-SETUP'!$Q56="YEARLY",EDATE(KA7,12*'1-SETUP'!$V56),""))))</f>
        <v/>
      </c>
      <c r="KC7" s="10" t="str">
        <f>IF('1-SETUP'!$Q56="DAILY",KB7+'1-SETUP'!$V56,IF('1-SETUP'!$Q56="WEEKLY",KB7+'1-SETUP'!$V56*7,IF('1-SETUP'!$Q56="MONTHLY",EDATE(KB7,'1-SETUP'!$V56),IF('1-SETUP'!$Q56="YEARLY",EDATE(KB7,12*'1-SETUP'!$V56),""))))</f>
        <v/>
      </c>
      <c r="KD7" s="10" t="str">
        <f>IF('1-SETUP'!$Q56="DAILY",KC7+'1-SETUP'!$V56,IF('1-SETUP'!$Q56="WEEKLY",KC7+'1-SETUP'!$V56*7,IF('1-SETUP'!$Q56="MONTHLY",EDATE(KC7,'1-SETUP'!$V56),IF('1-SETUP'!$Q56="YEARLY",EDATE(KC7,12*'1-SETUP'!$V56),""))))</f>
        <v/>
      </c>
      <c r="KE7" s="10" t="str">
        <f>IF('1-SETUP'!$Q56="DAILY",KD7+'1-SETUP'!$V56,IF('1-SETUP'!$Q56="WEEKLY",KD7+'1-SETUP'!$V56*7,IF('1-SETUP'!$Q56="MONTHLY",EDATE(KD7,'1-SETUP'!$V56),IF('1-SETUP'!$Q56="YEARLY",EDATE(KD7,12*'1-SETUP'!$V56),""))))</f>
        <v/>
      </c>
      <c r="KF7" s="10" t="str">
        <f>IF('1-SETUP'!$Q56="DAILY",KE7+'1-SETUP'!$V56,IF('1-SETUP'!$Q56="WEEKLY",KE7+'1-SETUP'!$V56*7,IF('1-SETUP'!$Q56="MONTHLY",EDATE(KE7,'1-SETUP'!$V56),IF('1-SETUP'!$Q56="YEARLY",EDATE(KE7,12*'1-SETUP'!$V56),""))))</f>
        <v/>
      </c>
      <c r="KG7" s="10" t="str">
        <f>IF('1-SETUP'!$Q56="DAILY",KF7+'1-SETUP'!$V56,IF('1-SETUP'!$Q56="WEEKLY",KF7+'1-SETUP'!$V56*7,IF('1-SETUP'!$Q56="MONTHLY",EDATE(KF7,'1-SETUP'!$V56),IF('1-SETUP'!$Q56="YEARLY",EDATE(KF7,12*'1-SETUP'!$V56),""))))</f>
        <v/>
      </c>
      <c r="KH7" s="10" t="str">
        <f>IF('1-SETUP'!$Q56="DAILY",KG7+'1-SETUP'!$V56,IF('1-SETUP'!$Q56="WEEKLY",KG7+'1-SETUP'!$V56*7,IF('1-SETUP'!$Q56="MONTHLY",EDATE(KG7,'1-SETUP'!$V56),IF('1-SETUP'!$Q56="YEARLY",EDATE(KG7,12*'1-SETUP'!$V56),""))))</f>
        <v/>
      </c>
      <c r="KI7" s="10" t="str">
        <f>IF('1-SETUP'!$Q56="DAILY",KH7+'1-SETUP'!$V56,IF('1-SETUP'!$Q56="WEEKLY",KH7+'1-SETUP'!$V56*7,IF('1-SETUP'!$Q56="MONTHLY",EDATE(KH7,'1-SETUP'!$V56),IF('1-SETUP'!$Q56="YEARLY",EDATE(KH7,12*'1-SETUP'!$V56),""))))</f>
        <v/>
      </c>
      <c r="KJ7" s="10" t="str">
        <f>IF('1-SETUP'!$Q56="DAILY",KI7+'1-SETUP'!$V56,IF('1-SETUP'!$Q56="WEEKLY",KI7+'1-SETUP'!$V56*7,IF('1-SETUP'!$Q56="MONTHLY",EDATE(KI7,'1-SETUP'!$V56),IF('1-SETUP'!$Q56="YEARLY",EDATE(KI7,12*'1-SETUP'!$V56),""))))</f>
        <v/>
      </c>
      <c r="KK7" s="10" t="str">
        <f>IF('1-SETUP'!$Q56="DAILY",KJ7+'1-SETUP'!$V56,IF('1-SETUP'!$Q56="WEEKLY",KJ7+'1-SETUP'!$V56*7,IF('1-SETUP'!$Q56="MONTHLY",EDATE(KJ7,'1-SETUP'!$V56),IF('1-SETUP'!$Q56="YEARLY",EDATE(KJ7,12*'1-SETUP'!$V56),""))))</f>
        <v/>
      </c>
      <c r="KL7" s="10" t="str">
        <f>IF('1-SETUP'!$Q56="DAILY",KK7+'1-SETUP'!$V56,IF('1-SETUP'!$Q56="WEEKLY",KK7+'1-SETUP'!$V56*7,IF('1-SETUP'!$Q56="MONTHLY",EDATE(KK7,'1-SETUP'!$V56),IF('1-SETUP'!$Q56="YEARLY",EDATE(KK7,12*'1-SETUP'!$V56),""))))</f>
        <v/>
      </c>
      <c r="KM7" s="10" t="str">
        <f>IF('1-SETUP'!$Q56="DAILY",KL7+'1-SETUP'!$V56,IF('1-SETUP'!$Q56="WEEKLY",KL7+'1-SETUP'!$V56*7,IF('1-SETUP'!$Q56="MONTHLY",EDATE(KL7,'1-SETUP'!$V56),IF('1-SETUP'!$Q56="YEARLY",EDATE(KL7,12*'1-SETUP'!$V56),""))))</f>
        <v/>
      </c>
      <c r="KN7" s="10" t="str">
        <f>IF('1-SETUP'!$Q56="DAILY",KM7+'1-SETUP'!$V56,IF('1-SETUP'!$Q56="WEEKLY",KM7+'1-SETUP'!$V56*7,IF('1-SETUP'!$Q56="MONTHLY",EDATE(KM7,'1-SETUP'!$V56),IF('1-SETUP'!$Q56="YEARLY",EDATE(KM7,12*'1-SETUP'!$V56),""))))</f>
        <v/>
      </c>
      <c r="KO7" s="10" t="str">
        <f>IF('1-SETUP'!$Q56="DAILY",KN7+'1-SETUP'!$V56,IF('1-SETUP'!$Q56="WEEKLY",KN7+'1-SETUP'!$V56*7,IF('1-SETUP'!$Q56="MONTHLY",EDATE(KN7,'1-SETUP'!$V56),IF('1-SETUP'!$Q56="YEARLY",EDATE(KN7,12*'1-SETUP'!$V56),""))))</f>
        <v/>
      </c>
      <c r="KP7" s="10" t="str">
        <f>IF('1-SETUP'!$Q56="DAILY",KO7+'1-SETUP'!$V56,IF('1-SETUP'!$Q56="WEEKLY",KO7+'1-SETUP'!$V56*7,IF('1-SETUP'!$Q56="MONTHLY",EDATE(KO7,'1-SETUP'!$V56),IF('1-SETUP'!$Q56="YEARLY",EDATE(KO7,12*'1-SETUP'!$V56),""))))</f>
        <v/>
      </c>
      <c r="KQ7" s="10" t="str">
        <f>IF('1-SETUP'!$Q56="DAILY",KP7+'1-SETUP'!$V56,IF('1-SETUP'!$Q56="WEEKLY",KP7+'1-SETUP'!$V56*7,IF('1-SETUP'!$Q56="MONTHLY",EDATE(KP7,'1-SETUP'!$V56),IF('1-SETUP'!$Q56="YEARLY",EDATE(KP7,12*'1-SETUP'!$V56),""))))</f>
        <v/>
      </c>
      <c r="KR7" s="10" t="str">
        <f>IF('1-SETUP'!$Q56="DAILY",KQ7+'1-SETUP'!$V56,IF('1-SETUP'!$Q56="WEEKLY",KQ7+'1-SETUP'!$V56*7,IF('1-SETUP'!$Q56="MONTHLY",EDATE(KQ7,'1-SETUP'!$V56),IF('1-SETUP'!$Q56="YEARLY",EDATE(KQ7,12*'1-SETUP'!$V56),""))))</f>
        <v/>
      </c>
      <c r="KS7" s="10" t="str">
        <f>IF('1-SETUP'!$Q56="DAILY",KR7+'1-SETUP'!$V56,IF('1-SETUP'!$Q56="WEEKLY",KR7+'1-SETUP'!$V56*7,IF('1-SETUP'!$Q56="MONTHLY",EDATE(KR7,'1-SETUP'!$V56),IF('1-SETUP'!$Q56="YEARLY",EDATE(KR7,12*'1-SETUP'!$V56),""))))</f>
        <v/>
      </c>
      <c r="KT7" s="10" t="str">
        <f>IF('1-SETUP'!$Q56="DAILY",KS7+'1-SETUP'!$V56,IF('1-SETUP'!$Q56="WEEKLY",KS7+'1-SETUP'!$V56*7,IF('1-SETUP'!$Q56="MONTHLY",EDATE(KS7,'1-SETUP'!$V56),IF('1-SETUP'!$Q56="YEARLY",EDATE(KS7,12*'1-SETUP'!$V56),""))))</f>
        <v/>
      </c>
      <c r="KU7" s="10" t="str">
        <f>IF('1-SETUP'!$Q56="DAILY",KT7+'1-SETUP'!$V56,IF('1-SETUP'!$Q56="WEEKLY",KT7+'1-SETUP'!$V56*7,IF('1-SETUP'!$Q56="MONTHLY",EDATE(KT7,'1-SETUP'!$V56),IF('1-SETUP'!$Q56="YEARLY",EDATE(KT7,12*'1-SETUP'!$V56),""))))</f>
        <v/>
      </c>
      <c r="KV7" s="10" t="str">
        <f>IF('1-SETUP'!$Q56="DAILY",KU7+'1-SETUP'!$V56,IF('1-SETUP'!$Q56="WEEKLY",KU7+'1-SETUP'!$V56*7,IF('1-SETUP'!$Q56="MONTHLY",EDATE(KU7,'1-SETUP'!$V56),IF('1-SETUP'!$Q56="YEARLY",EDATE(KU7,12*'1-SETUP'!$V56),""))))</f>
        <v/>
      </c>
      <c r="KW7" s="10" t="str">
        <f>IF('1-SETUP'!$Q56="DAILY",KV7+'1-SETUP'!$V56,IF('1-SETUP'!$Q56="WEEKLY",KV7+'1-SETUP'!$V56*7,IF('1-SETUP'!$Q56="MONTHLY",EDATE(KV7,'1-SETUP'!$V56),IF('1-SETUP'!$Q56="YEARLY",EDATE(KV7,12*'1-SETUP'!$V56),""))))</f>
        <v/>
      </c>
      <c r="KX7" s="10" t="str">
        <f>IF('1-SETUP'!$Q56="DAILY",KW7+'1-SETUP'!$V56,IF('1-SETUP'!$Q56="WEEKLY",KW7+'1-SETUP'!$V56*7,IF('1-SETUP'!$Q56="MONTHLY",EDATE(KW7,'1-SETUP'!$V56),IF('1-SETUP'!$Q56="YEARLY",EDATE(KW7,12*'1-SETUP'!$V56),""))))</f>
        <v/>
      </c>
      <c r="KY7" s="10" t="str">
        <f>IF('1-SETUP'!$Q56="DAILY",KX7+'1-SETUP'!$V56,IF('1-SETUP'!$Q56="WEEKLY",KX7+'1-SETUP'!$V56*7,IF('1-SETUP'!$Q56="MONTHLY",EDATE(KX7,'1-SETUP'!$V56),IF('1-SETUP'!$Q56="YEARLY",EDATE(KX7,12*'1-SETUP'!$V56),""))))</f>
        <v/>
      </c>
      <c r="KZ7" s="10" t="str">
        <f>IF('1-SETUP'!$Q56="DAILY",KY7+'1-SETUP'!$V56,IF('1-SETUP'!$Q56="WEEKLY",KY7+'1-SETUP'!$V56*7,IF('1-SETUP'!$Q56="MONTHLY",EDATE(KY7,'1-SETUP'!$V56),IF('1-SETUP'!$Q56="YEARLY",EDATE(KY7,12*'1-SETUP'!$V56),""))))</f>
        <v/>
      </c>
      <c r="LA7" s="10" t="str">
        <f>IF('1-SETUP'!$Q56="DAILY",KZ7+'1-SETUP'!$V56,IF('1-SETUP'!$Q56="WEEKLY",KZ7+'1-SETUP'!$V56*7,IF('1-SETUP'!$Q56="MONTHLY",EDATE(KZ7,'1-SETUP'!$V56),IF('1-SETUP'!$Q56="YEARLY",EDATE(KZ7,12*'1-SETUP'!$V56),""))))</f>
        <v/>
      </c>
      <c r="LB7" s="10" t="str">
        <f>IF('1-SETUP'!$Q56="DAILY",LA7+'1-SETUP'!$V56,IF('1-SETUP'!$Q56="WEEKLY",LA7+'1-SETUP'!$V56*7,IF('1-SETUP'!$Q56="MONTHLY",EDATE(LA7,'1-SETUP'!$V56),IF('1-SETUP'!$Q56="YEARLY",EDATE(LA7,12*'1-SETUP'!$V56),""))))</f>
        <v/>
      </c>
      <c r="LC7" s="10" t="str">
        <f>IF('1-SETUP'!$Q56="DAILY",LB7+'1-SETUP'!$V56,IF('1-SETUP'!$Q56="WEEKLY",LB7+'1-SETUP'!$V56*7,IF('1-SETUP'!$Q56="MONTHLY",EDATE(LB7,'1-SETUP'!$V56),IF('1-SETUP'!$Q56="YEARLY",EDATE(LB7,12*'1-SETUP'!$V56),""))))</f>
        <v/>
      </c>
      <c r="LD7" s="10" t="str">
        <f>IF('1-SETUP'!$Q56="DAILY",LC7+'1-SETUP'!$V56,IF('1-SETUP'!$Q56="WEEKLY",LC7+'1-SETUP'!$V56*7,IF('1-SETUP'!$Q56="MONTHLY",EDATE(LC7,'1-SETUP'!$V56),IF('1-SETUP'!$Q56="YEARLY",EDATE(LC7,12*'1-SETUP'!$V56),""))))</f>
        <v/>
      </c>
      <c r="LE7" s="10" t="str">
        <f>IF('1-SETUP'!$Q56="DAILY",LD7+'1-SETUP'!$V56,IF('1-SETUP'!$Q56="WEEKLY",LD7+'1-SETUP'!$V56*7,IF('1-SETUP'!$Q56="MONTHLY",EDATE(LD7,'1-SETUP'!$V56),IF('1-SETUP'!$Q56="YEARLY",EDATE(LD7,12*'1-SETUP'!$V56),""))))</f>
        <v/>
      </c>
      <c r="LF7" s="10" t="str">
        <f>IF('1-SETUP'!$Q56="DAILY",LE7+'1-SETUP'!$V56,IF('1-SETUP'!$Q56="WEEKLY",LE7+'1-SETUP'!$V56*7,IF('1-SETUP'!$Q56="MONTHLY",EDATE(LE7,'1-SETUP'!$V56),IF('1-SETUP'!$Q56="YEARLY",EDATE(LE7,12*'1-SETUP'!$V56),""))))</f>
        <v/>
      </c>
      <c r="LG7" s="10" t="str">
        <f>IF('1-SETUP'!$Q56="DAILY",LF7+'1-SETUP'!$V56,IF('1-SETUP'!$Q56="WEEKLY",LF7+'1-SETUP'!$V56*7,IF('1-SETUP'!$Q56="MONTHLY",EDATE(LF7,'1-SETUP'!$V56),IF('1-SETUP'!$Q56="YEARLY",EDATE(LF7,12*'1-SETUP'!$V56),""))))</f>
        <v/>
      </c>
      <c r="LH7" s="10" t="str">
        <f>IF('1-SETUP'!$Q56="DAILY",LG7+'1-SETUP'!$V56,IF('1-SETUP'!$Q56="WEEKLY",LG7+'1-SETUP'!$V56*7,IF('1-SETUP'!$Q56="MONTHLY",EDATE(LG7,'1-SETUP'!$V56),IF('1-SETUP'!$Q56="YEARLY",EDATE(LG7,12*'1-SETUP'!$V56),""))))</f>
        <v/>
      </c>
      <c r="LI7" s="10" t="str">
        <f>IF('1-SETUP'!$Q56="DAILY",LH7+'1-SETUP'!$V56,IF('1-SETUP'!$Q56="WEEKLY",LH7+'1-SETUP'!$V56*7,IF('1-SETUP'!$Q56="MONTHLY",EDATE(LH7,'1-SETUP'!$V56),IF('1-SETUP'!$Q56="YEARLY",EDATE(LH7,12*'1-SETUP'!$V56),""))))</f>
        <v/>
      </c>
      <c r="LJ7" s="10" t="str">
        <f>IF('1-SETUP'!$Q56="DAILY",LI7+'1-SETUP'!$V56,IF('1-SETUP'!$Q56="WEEKLY",LI7+'1-SETUP'!$V56*7,IF('1-SETUP'!$Q56="MONTHLY",EDATE(LI7,'1-SETUP'!$V56),IF('1-SETUP'!$Q56="YEARLY",EDATE(LI7,12*'1-SETUP'!$V56),""))))</f>
        <v/>
      </c>
      <c r="LK7" s="10" t="str">
        <f>IF('1-SETUP'!$Q56="DAILY",LJ7+'1-SETUP'!$V56,IF('1-SETUP'!$Q56="WEEKLY",LJ7+'1-SETUP'!$V56*7,IF('1-SETUP'!$Q56="MONTHLY",EDATE(LJ7,'1-SETUP'!$V56),IF('1-SETUP'!$Q56="YEARLY",EDATE(LJ7,12*'1-SETUP'!$V56),""))))</f>
        <v/>
      </c>
      <c r="LL7" s="10" t="str">
        <f>IF('1-SETUP'!$Q56="DAILY",LK7+'1-SETUP'!$V56,IF('1-SETUP'!$Q56="WEEKLY",LK7+'1-SETUP'!$V56*7,IF('1-SETUP'!$Q56="MONTHLY",EDATE(LK7,'1-SETUP'!$V56),IF('1-SETUP'!$Q56="YEARLY",EDATE(LK7,12*'1-SETUP'!$V56),""))))</f>
        <v/>
      </c>
      <c r="LM7" s="10" t="str">
        <f>IF('1-SETUP'!$Q56="DAILY",LL7+'1-SETUP'!$V56,IF('1-SETUP'!$Q56="WEEKLY",LL7+'1-SETUP'!$V56*7,IF('1-SETUP'!$Q56="MONTHLY",EDATE(LL7,'1-SETUP'!$V56),IF('1-SETUP'!$Q56="YEARLY",EDATE(LL7,12*'1-SETUP'!$V56),""))))</f>
        <v/>
      </c>
      <c r="LN7" s="10" t="str">
        <f>IF('1-SETUP'!$Q56="DAILY",LM7+'1-SETUP'!$V56,IF('1-SETUP'!$Q56="WEEKLY",LM7+'1-SETUP'!$V56*7,IF('1-SETUP'!$Q56="MONTHLY",EDATE(LM7,'1-SETUP'!$V56),IF('1-SETUP'!$Q56="YEARLY",EDATE(LM7,12*'1-SETUP'!$V56),""))))</f>
        <v/>
      </c>
      <c r="LO7" s="10" t="str">
        <f>IF('1-SETUP'!$Q56="DAILY",LN7+'1-SETUP'!$V56,IF('1-SETUP'!$Q56="WEEKLY",LN7+'1-SETUP'!$V56*7,IF('1-SETUP'!$Q56="MONTHLY",EDATE(LN7,'1-SETUP'!$V56),IF('1-SETUP'!$Q56="YEARLY",EDATE(LN7,12*'1-SETUP'!$V56),""))))</f>
        <v/>
      </c>
      <c r="LP7" s="10" t="str">
        <f>IF('1-SETUP'!$Q56="DAILY",LO7+'1-SETUP'!$V56,IF('1-SETUP'!$Q56="WEEKLY",LO7+'1-SETUP'!$V56*7,IF('1-SETUP'!$Q56="MONTHLY",EDATE(LO7,'1-SETUP'!$V56),IF('1-SETUP'!$Q56="YEARLY",EDATE(LO7,12*'1-SETUP'!$V56),""))))</f>
        <v/>
      </c>
      <c r="LQ7" s="10" t="str">
        <f>IF('1-SETUP'!$Q56="DAILY",LP7+'1-SETUP'!$V56,IF('1-SETUP'!$Q56="WEEKLY",LP7+'1-SETUP'!$V56*7,IF('1-SETUP'!$Q56="MONTHLY",EDATE(LP7,'1-SETUP'!$V56),IF('1-SETUP'!$Q56="YEARLY",EDATE(LP7,12*'1-SETUP'!$V56),""))))</f>
        <v/>
      </c>
      <c r="LR7" s="10" t="str">
        <f>IF('1-SETUP'!$Q56="DAILY",LQ7+'1-SETUP'!$V56,IF('1-SETUP'!$Q56="WEEKLY",LQ7+'1-SETUP'!$V56*7,IF('1-SETUP'!$Q56="MONTHLY",EDATE(LQ7,'1-SETUP'!$V56),IF('1-SETUP'!$Q56="YEARLY",EDATE(LQ7,12*'1-SETUP'!$V56),""))))</f>
        <v/>
      </c>
      <c r="LS7" s="10" t="str">
        <f>IF('1-SETUP'!$Q56="DAILY",LR7+'1-SETUP'!$V56,IF('1-SETUP'!$Q56="WEEKLY",LR7+'1-SETUP'!$V56*7,IF('1-SETUP'!$Q56="MONTHLY",EDATE(LR7,'1-SETUP'!$V56),IF('1-SETUP'!$Q56="YEARLY",EDATE(LR7,12*'1-SETUP'!$V56),""))))</f>
        <v/>
      </c>
      <c r="LT7" s="10" t="str">
        <f>IF('1-SETUP'!$Q56="DAILY",LS7+'1-SETUP'!$V56,IF('1-SETUP'!$Q56="WEEKLY",LS7+'1-SETUP'!$V56*7,IF('1-SETUP'!$Q56="MONTHLY",EDATE(LS7,'1-SETUP'!$V56),IF('1-SETUP'!$Q56="YEARLY",EDATE(LS7,12*'1-SETUP'!$V56),""))))</f>
        <v/>
      </c>
      <c r="LU7" s="10" t="str">
        <f>IF('1-SETUP'!$Q56="DAILY",LT7+'1-SETUP'!$V56,IF('1-SETUP'!$Q56="WEEKLY",LT7+'1-SETUP'!$V56*7,IF('1-SETUP'!$Q56="MONTHLY",EDATE(LT7,'1-SETUP'!$V56),IF('1-SETUP'!$Q56="YEARLY",EDATE(LT7,12*'1-SETUP'!$V56),""))))</f>
        <v/>
      </c>
      <c r="LV7" s="10" t="str">
        <f>IF('1-SETUP'!$Q56="DAILY",LU7+'1-SETUP'!$V56,IF('1-SETUP'!$Q56="WEEKLY",LU7+'1-SETUP'!$V56*7,IF('1-SETUP'!$Q56="MONTHLY",EDATE(LU7,'1-SETUP'!$V56),IF('1-SETUP'!$Q56="YEARLY",EDATE(LU7,12*'1-SETUP'!$V56),""))))</f>
        <v/>
      </c>
      <c r="LW7" s="10" t="str">
        <f>IF('1-SETUP'!$Q56="DAILY",LV7+'1-SETUP'!$V56,IF('1-SETUP'!$Q56="WEEKLY",LV7+'1-SETUP'!$V56*7,IF('1-SETUP'!$Q56="MONTHLY",EDATE(LV7,'1-SETUP'!$V56),IF('1-SETUP'!$Q56="YEARLY",EDATE(LV7,12*'1-SETUP'!$V56),""))))</f>
        <v/>
      </c>
      <c r="LX7" s="10" t="str">
        <f>IF('1-SETUP'!$Q56="DAILY",LW7+'1-SETUP'!$V56,IF('1-SETUP'!$Q56="WEEKLY",LW7+'1-SETUP'!$V56*7,IF('1-SETUP'!$Q56="MONTHLY",EDATE(LW7,'1-SETUP'!$V56),IF('1-SETUP'!$Q56="YEARLY",EDATE(LW7,12*'1-SETUP'!$V56),""))))</f>
        <v/>
      </c>
      <c r="LY7" s="10" t="str">
        <f>IF('1-SETUP'!$Q56="DAILY",LX7+'1-SETUP'!$V56,IF('1-SETUP'!$Q56="WEEKLY",LX7+'1-SETUP'!$V56*7,IF('1-SETUP'!$Q56="MONTHLY",EDATE(LX7,'1-SETUP'!$V56),IF('1-SETUP'!$Q56="YEARLY",EDATE(LX7,12*'1-SETUP'!$V56),""))))</f>
        <v/>
      </c>
      <c r="LZ7" s="10" t="str">
        <f>IF('1-SETUP'!$Q56="DAILY",LY7+'1-SETUP'!$V56,IF('1-SETUP'!$Q56="WEEKLY",LY7+'1-SETUP'!$V56*7,IF('1-SETUP'!$Q56="MONTHLY",EDATE(LY7,'1-SETUP'!$V56),IF('1-SETUP'!$Q56="YEARLY",EDATE(LY7,12*'1-SETUP'!$V56),""))))</f>
        <v/>
      </c>
      <c r="MA7" s="10" t="str">
        <f>IF('1-SETUP'!$Q56="DAILY",LZ7+'1-SETUP'!$V56,IF('1-SETUP'!$Q56="WEEKLY",LZ7+'1-SETUP'!$V56*7,IF('1-SETUP'!$Q56="MONTHLY",EDATE(LZ7,'1-SETUP'!$V56),IF('1-SETUP'!$Q56="YEARLY",EDATE(LZ7,12*'1-SETUP'!$V56),""))))</f>
        <v/>
      </c>
      <c r="MB7" s="10" t="str">
        <f>IF('1-SETUP'!$Q56="DAILY",MA7+'1-SETUP'!$V56,IF('1-SETUP'!$Q56="WEEKLY",MA7+'1-SETUP'!$V56*7,IF('1-SETUP'!$Q56="MONTHLY",EDATE(MA7,'1-SETUP'!$V56),IF('1-SETUP'!$Q56="YEARLY",EDATE(MA7,12*'1-SETUP'!$V56),""))))</f>
        <v/>
      </c>
      <c r="MC7" s="10" t="str">
        <f>IF('1-SETUP'!$Q56="DAILY",MB7+'1-SETUP'!$V56,IF('1-SETUP'!$Q56="WEEKLY",MB7+'1-SETUP'!$V56*7,IF('1-SETUP'!$Q56="MONTHLY",EDATE(MB7,'1-SETUP'!$V56),IF('1-SETUP'!$Q56="YEARLY",EDATE(MB7,12*'1-SETUP'!$V56),""))))</f>
        <v/>
      </c>
      <c r="MD7" s="10" t="str">
        <f>IF('1-SETUP'!$Q56="DAILY",MC7+'1-SETUP'!$V56,IF('1-SETUP'!$Q56="WEEKLY",MC7+'1-SETUP'!$V56*7,IF('1-SETUP'!$Q56="MONTHLY",EDATE(MC7,'1-SETUP'!$V56),IF('1-SETUP'!$Q56="YEARLY",EDATE(MC7,12*'1-SETUP'!$V56),""))))</f>
        <v/>
      </c>
      <c r="ME7" s="10" t="str">
        <f>IF('1-SETUP'!$Q56="DAILY",MD7+'1-SETUP'!$V56,IF('1-SETUP'!$Q56="WEEKLY",MD7+'1-SETUP'!$V56*7,IF('1-SETUP'!$Q56="MONTHLY",EDATE(MD7,'1-SETUP'!$V56),IF('1-SETUP'!$Q56="YEARLY",EDATE(MD7,12*'1-SETUP'!$V56),""))))</f>
        <v/>
      </c>
      <c r="MF7" s="10" t="str">
        <f>IF('1-SETUP'!$Q56="DAILY",ME7+'1-SETUP'!$V56,IF('1-SETUP'!$Q56="WEEKLY",ME7+'1-SETUP'!$V56*7,IF('1-SETUP'!$Q56="MONTHLY",EDATE(ME7,'1-SETUP'!$V56),IF('1-SETUP'!$Q56="YEARLY",EDATE(ME7,12*'1-SETUP'!$V56),""))))</f>
        <v/>
      </c>
      <c r="MG7" s="10" t="str">
        <f>IF('1-SETUP'!$Q56="DAILY",MF7+'1-SETUP'!$V56,IF('1-SETUP'!$Q56="WEEKLY",MF7+'1-SETUP'!$V56*7,IF('1-SETUP'!$Q56="MONTHLY",EDATE(MF7,'1-SETUP'!$V56),IF('1-SETUP'!$Q56="YEARLY",EDATE(MF7,12*'1-SETUP'!$V56),""))))</f>
        <v/>
      </c>
      <c r="MH7" s="10" t="str">
        <f>IF('1-SETUP'!$Q56="DAILY",MG7+'1-SETUP'!$V56,IF('1-SETUP'!$Q56="WEEKLY",MG7+'1-SETUP'!$V56*7,IF('1-SETUP'!$Q56="MONTHLY",EDATE(MG7,'1-SETUP'!$V56),IF('1-SETUP'!$Q56="YEARLY",EDATE(MG7,12*'1-SETUP'!$V56),""))))</f>
        <v/>
      </c>
      <c r="MI7" s="10" t="str">
        <f>IF('1-SETUP'!$Q56="DAILY",MH7+'1-SETUP'!$V56,IF('1-SETUP'!$Q56="WEEKLY",MH7+'1-SETUP'!$V56*7,IF('1-SETUP'!$Q56="MONTHLY",EDATE(MH7,'1-SETUP'!$V56),IF('1-SETUP'!$Q56="YEARLY",EDATE(MH7,12*'1-SETUP'!$V56),""))))</f>
        <v/>
      </c>
      <c r="MJ7" s="10" t="str">
        <f>IF('1-SETUP'!$Q56="DAILY",MI7+'1-SETUP'!$V56,IF('1-SETUP'!$Q56="WEEKLY",MI7+'1-SETUP'!$V56*7,IF('1-SETUP'!$Q56="MONTHLY",EDATE(MI7,'1-SETUP'!$V56),IF('1-SETUP'!$Q56="YEARLY",EDATE(MI7,12*'1-SETUP'!$V56),""))))</f>
        <v/>
      </c>
      <c r="MK7" s="10" t="str">
        <f>IF('1-SETUP'!$Q56="DAILY",MJ7+'1-SETUP'!$V56,IF('1-SETUP'!$Q56="WEEKLY",MJ7+'1-SETUP'!$V56*7,IF('1-SETUP'!$Q56="MONTHLY",EDATE(MJ7,'1-SETUP'!$V56),IF('1-SETUP'!$Q56="YEARLY",EDATE(MJ7,12*'1-SETUP'!$V56),""))))</f>
        <v/>
      </c>
      <c r="ML7" s="10" t="str">
        <f>IF('1-SETUP'!$Q56="DAILY",MK7+'1-SETUP'!$V56,IF('1-SETUP'!$Q56="WEEKLY",MK7+'1-SETUP'!$V56*7,IF('1-SETUP'!$Q56="MONTHLY",EDATE(MK7,'1-SETUP'!$V56),IF('1-SETUP'!$Q56="YEARLY",EDATE(MK7,12*'1-SETUP'!$V56),""))))</f>
        <v/>
      </c>
      <c r="MM7" s="10" t="str">
        <f>IF('1-SETUP'!$Q56="DAILY",ML7+'1-SETUP'!$V56,IF('1-SETUP'!$Q56="WEEKLY",ML7+'1-SETUP'!$V56*7,IF('1-SETUP'!$Q56="MONTHLY",EDATE(ML7,'1-SETUP'!$V56),IF('1-SETUP'!$Q56="YEARLY",EDATE(ML7,12*'1-SETUP'!$V56),""))))</f>
        <v/>
      </c>
      <c r="MN7" s="10" t="str">
        <f>IF('1-SETUP'!$Q56="DAILY",MM7+'1-SETUP'!$V56,IF('1-SETUP'!$Q56="WEEKLY",MM7+'1-SETUP'!$V56*7,IF('1-SETUP'!$Q56="MONTHLY",EDATE(MM7,'1-SETUP'!$V56),IF('1-SETUP'!$Q56="YEARLY",EDATE(MM7,12*'1-SETUP'!$V56),""))))</f>
        <v/>
      </c>
      <c r="MO7" s="10" t="str">
        <f>IF('1-SETUP'!$Q56="DAILY",MN7+'1-SETUP'!$V56,IF('1-SETUP'!$Q56="WEEKLY",MN7+'1-SETUP'!$V56*7,IF('1-SETUP'!$Q56="MONTHLY",EDATE(MN7,'1-SETUP'!$V56),IF('1-SETUP'!$Q56="YEARLY",EDATE(MN7,12*'1-SETUP'!$V56),""))))</f>
        <v/>
      </c>
      <c r="MP7" s="10" t="str">
        <f>IF('1-SETUP'!$Q56="DAILY",MO7+'1-SETUP'!$V56,IF('1-SETUP'!$Q56="WEEKLY",MO7+'1-SETUP'!$V56*7,IF('1-SETUP'!$Q56="MONTHLY",EDATE(MO7,'1-SETUP'!$V56),IF('1-SETUP'!$Q56="YEARLY",EDATE(MO7,12*'1-SETUP'!$V56),""))))</f>
        <v/>
      </c>
      <c r="MQ7" s="10" t="str">
        <f>IF('1-SETUP'!$Q56="DAILY",MP7+'1-SETUP'!$V56,IF('1-SETUP'!$Q56="WEEKLY",MP7+'1-SETUP'!$V56*7,IF('1-SETUP'!$Q56="MONTHLY",EDATE(MP7,'1-SETUP'!$V56),IF('1-SETUP'!$Q56="YEARLY",EDATE(MP7,12*'1-SETUP'!$V56),""))))</f>
        <v/>
      </c>
      <c r="MR7" s="10" t="str">
        <f>IF('1-SETUP'!$Q56="DAILY",MQ7+'1-SETUP'!$V56,IF('1-SETUP'!$Q56="WEEKLY",MQ7+'1-SETUP'!$V56*7,IF('1-SETUP'!$Q56="MONTHLY",EDATE(MQ7,'1-SETUP'!$V56),IF('1-SETUP'!$Q56="YEARLY",EDATE(MQ7,12*'1-SETUP'!$V56),""))))</f>
        <v/>
      </c>
      <c r="MS7" s="10" t="str">
        <f>IF('1-SETUP'!$Q56="DAILY",MR7+'1-SETUP'!$V56,IF('1-SETUP'!$Q56="WEEKLY",MR7+'1-SETUP'!$V56*7,IF('1-SETUP'!$Q56="MONTHLY",EDATE(MR7,'1-SETUP'!$V56),IF('1-SETUP'!$Q56="YEARLY",EDATE(MR7,12*'1-SETUP'!$V56),""))))</f>
        <v/>
      </c>
      <c r="MT7" s="10" t="str">
        <f>IF('1-SETUP'!$Q56="DAILY",MS7+'1-SETUP'!$V56,IF('1-SETUP'!$Q56="WEEKLY",MS7+'1-SETUP'!$V56*7,IF('1-SETUP'!$Q56="MONTHLY",EDATE(MS7,'1-SETUP'!$V56),IF('1-SETUP'!$Q56="YEARLY",EDATE(MS7,12*'1-SETUP'!$V56),""))))</f>
        <v/>
      </c>
      <c r="MU7" s="10" t="str">
        <f>IF('1-SETUP'!$Q56="DAILY",MT7+'1-SETUP'!$V56,IF('1-SETUP'!$Q56="WEEKLY",MT7+'1-SETUP'!$V56*7,IF('1-SETUP'!$Q56="MONTHLY",EDATE(MT7,'1-SETUP'!$V56),IF('1-SETUP'!$Q56="YEARLY",EDATE(MT7,12*'1-SETUP'!$V56),""))))</f>
        <v/>
      </c>
      <c r="MV7" s="10" t="str">
        <f>IF('1-SETUP'!$Q56="DAILY",MU7+'1-SETUP'!$V56,IF('1-SETUP'!$Q56="WEEKLY",MU7+'1-SETUP'!$V56*7,IF('1-SETUP'!$Q56="MONTHLY",EDATE(MU7,'1-SETUP'!$V56),IF('1-SETUP'!$Q56="YEARLY",EDATE(MU7,12*'1-SETUP'!$V56),""))))</f>
        <v/>
      </c>
      <c r="MW7" s="10" t="str">
        <f>IF('1-SETUP'!$Q56="DAILY",MV7+'1-SETUP'!$V56,IF('1-SETUP'!$Q56="WEEKLY",MV7+'1-SETUP'!$V56*7,IF('1-SETUP'!$Q56="MONTHLY",EDATE(MV7,'1-SETUP'!$V56),IF('1-SETUP'!$Q56="YEARLY",EDATE(MV7,12*'1-SETUP'!$V56),""))))</f>
        <v/>
      </c>
      <c r="MX7" s="10" t="str">
        <f>IF('1-SETUP'!$Q56="DAILY",MW7+'1-SETUP'!$V56,IF('1-SETUP'!$Q56="WEEKLY",MW7+'1-SETUP'!$V56*7,IF('1-SETUP'!$Q56="MONTHLY",EDATE(MW7,'1-SETUP'!$V56),IF('1-SETUP'!$Q56="YEARLY",EDATE(MW7,12*'1-SETUP'!$V56),""))))</f>
        <v/>
      </c>
      <c r="MY7" s="10" t="str">
        <f>IF('1-SETUP'!$Q56="DAILY",MX7+'1-SETUP'!$V56,IF('1-SETUP'!$Q56="WEEKLY",MX7+'1-SETUP'!$V56*7,IF('1-SETUP'!$Q56="MONTHLY",EDATE(MX7,'1-SETUP'!$V56),IF('1-SETUP'!$Q56="YEARLY",EDATE(MX7,12*'1-SETUP'!$V56),""))))</f>
        <v/>
      </c>
      <c r="MZ7" s="10" t="str">
        <f>IF('1-SETUP'!$Q56="DAILY",MY7+'1-SETUP'!$V56,IF('1-SETUP'!$Q56="WEEKLY",MY7+'1-SETUP'!$V56*7,IF('1-SETUP'!$Q56="MONTHLY",EDATE(MY7,'1-SETUP'!$V56),IF('1-SETUP'!$Q56="YEARLY",EDATE(MY7,12*'1-SETUP'!$V56),""))))</f>
        <v/>
      </c>
      <c r="NA7" s="10" t="str">
        <f>IF('1-SETUP'!$Q56="DAILY",MZ7+'1-SETUP'!$V56,IF('1-SETUP'!$Q56="WEEKLY",MZ7+'1-SETUP'!$V56*7,IF('1-SETUP'!$Q56="MONTHLY",EDATE(MZ7,'1-SETUP'!$V56),IF('1-SETUP'!$Q56="YEARLY",EDATE(MZ7,12*'1-SETUP'!$V56),""))))</f>
        <v/>
      </c>
      <c r="NB7" s="10" t="str">
        <f>IF('1-SETUP'!$Q56="DAILY",NA7+'1-SETUP'!$V56,IF('1-SETUP'!$Q56="WEEKLY",NA7+'1-SETUP'!$V56*7,IF('1-SETUP'!$Q56="MONTHLY",EDATE(NA7,'1-SETUP'!$V56),IF('1-SETUP'!$Q56="YEARLY",EDATE(NA7,12*'1-SETUP'!$V56),""))))</f>
        <v/>
      </c>
      <c r="NC7" s="10" t="str">
        <f>IF('1-SETUP'!$Q56="DAILY",NB7+'1-SETUP'!$V56,IF('1-SETUP'!$Q56="WEEKLY",NB7+'1-SETUP'!$V56*7,IF('1-SETUP'!$Q56="MONTHLY",EDATE(NB7,'1-SETUP'!$V56),IF('1-SETUP'!$Q56="YEARLY",EDATE(NB7,12*'1-SETUP'!$V56),""))))</f>
        <v/>
      </c>
    </row>
    <row r="8" spans="1:367" x14ac:dyDescent="0.45">
      <c r="A8">
        <f>'1-SETUP'!A57</f>
        <v>0</v>
      </c>
      <c r="B8" t="str">
        <f>_xlfn.CONCAT('1-SETUP'!$O57," ",'1-SETUP'!$Q57," ",'1-SETUP'!$T57," ",'1-SETUP'!$V57," ",'1-SETUP'!$W57," ",'1-SETUP'!$Z57," ",TEXT('1-SETUP'!$AC57,"mm/dd/yyyy"))</f>
        <v xml:space="preserve">      01/00/1900</v>
      </c>
      <c r="C8" s="10">
        <f>'1-SETUP'!$AC57</f>
        <v>0</v>
      </c>
      <c r="D8" s="10" t="str">
        <f>IF('1-SETUP'!$Q57="DAILY",C8+'1-SETUP'!$V57,IF('1-SETUP'!$Q57="WEEKLY",C8+'1-SETUP'!$V57*7,IF('1-SETUP'!$Q57="MONTHLY",EDATE(C8,'1-SETUP'!$V57),IF('1-SETUP'!$Q57="YEARLY",EDATE(C8,12*'1-SETUP'!$V57),""))))</f>
        <v/>
      </c>
      <c r="E8" s="10" t="str">
        <f>IF('1-SETUP'!$Q57="DAILY",D8+'1-SETUP'!$V57,IF('1-SETUP'!$Q57="WEEKLY",D8+'1-SETUP'!$V57*7,IF('1-SETUP'!$Q57="MONTHLY",EDATE(D8,'1-SETUP'!$V57),IF('1-SETUP'!$Q57="YEARLY",EDATE(D8,12*'1-SETUP'!$V57),""))))</f>
        <v/>
      </c>
      <c r="F8" s="10" t="str">
        <f>IF('1-SETUP'!$Q57="DAILY",E8+'1-SETUP'!$V57,IF('1-SETUP'!$Q57="WEEKLY",E8+'1-SETUP'!$V57*7,IF('1-SETUP'!$Q57="MONTHLY",EDATE(E8,'1-SETUP'!$V57),IF('1-SETUP'!$Q57="YEARLY",EDATE(E8,12*'1-SETUP'!$V57),""))))</f>
        <v/>
      </c>
      <c r="G8" s="10" t="str">
        <f>IF('1-SETUP'!$Q57="DAILY",F8+'1-SETUP'!$V57,IF('1-SETUP'!$Q57="WEEKLY",F8+'1-SETUP'!$V57*7,IF('1-SETUP'!$Q57="MONTHLY",EDATE(F8,'1-SETUP'!$V57),IF('1-SETUP'!$Q57="YEARLY",EDATE(F8,12*'1-SETUP'!$V57),""))))</f>
        <v/>
      </c>
      <c r="H8" s="10" t="str">
        <f>IF('1-SETUP'!$Q57="DAILY",G8+'1-SETUP'!$V57,IF('1-SETUP'!$Q57="WEEKLY",G8+'1-SETUP'!$V57*7,IF('1-SETUP'!$Q57="MONTHLY",EDATE(G8,'1-SETUP'!$V57),IF('1-SETUP'!$Q57="YEARLY",EDATE(G8,12*'1-SETUP'!$V57),""))))</f>
        <v/>
      </c>
      <c r="I8" s="10" t="str">
        <f>IF('1-SETUP'!$Q57="DAILY",H8+'1-SETUP'!$V57,IF('1-SETUP'!$Q57="WEEKLY",H8+'1-SETUP'!$V57*7,IF('1-SETUP'!$Q57="MONTHLY",EDATE(H8,'1-SETUP'!$V57),IF('1-SETUP'!$Q57="YEARLY",EDATE(H8,12*'1-SETUP'!$V57),""))))</f>
        <v/>
      </c>
      <c r="J8" s="10" t="str">
        <f>IF('1-SETUP'!$Q57="DAILY",I8+'1-SETUP'!$V57,IF('1-SETUP'!$Q57="WEEKLY",I8+'1-SETUP'!$V57*7,IF('1-SETUP'!$Q57="MONTHLY",EDATE(I8,'1-SETUP'!$V57),IF('1-SETUP'!$Q57="YEARLY",EDATE(I8,12*'1-SETUP'!$V57),""))))</f>
        <v/>
      </c>
      <c r="K8" s="10" t="str">
        <f>IF('1-SETUP'!$Q57="DAILY",J8+'1-SETUP'!$V57,IF('1-SETUP'!$Q57="WEEKLY",J8+'1-SETUP'!$V57*7,IF('1-SETUP'!$Q57="MONTHLY",EDATE(J8,'1-SETUP'!$V57),IF('1-SETUP'!$Q57="YEARLY",EDATE(J8,12*'1-SETUP'!$V57),""))))</f>
        <v/>
      </c>
      <c r="L8" s="10" t="str">
        <f>IF('1-SETUP'!$Q57="DAILY",K8+'1-SETUP'!$V57,IF('1-SETUP'!$Q57="WEEKLY",K8+'1-SETUP'!$V57*7,IF('1-SETUP'!$Q57="MONTHLY",EDATE(K8,'1-SETUP'!$V57),IF('1-SETUP'!$Q57="YEARLY",EDATE(K8,12*'1-SETUP'!$V57),""))))</f>
        <v/>
      </c>
      <c r="M8" s="10" t="str">
        <f>IF('1-SETUP'!$Q57="DAILY",L8+'1-SETUP'!$V57,IF('1-SETUP'!$Q57="WEEKLY",L8+'1-SETUP'!$V57*7,IF('1-SETUP'!$Q57="MONTHLY",EDATE(L8,'1-SETUP'!$V57),IF('1-SETUP'!$Q57="YEARLY",EDATE(L8,12*'1-SETUP'!$V57),""))))</f>
        <v/>
      </c>
      <c r="N8" s="10" t="str">
        <f>IF('1-SETUP'!$Q57="DAILY",M8+'1-SETUP'!$V57,IF('1-SETUP'!$Q57="WEEKLY",M8+'1-SETUP'!$V57*7,IF('1-SETUP'!$Q57="MONTHLY",EDATE(M8,'1-SETUP'!$V57),IF('1-SETUP'!$Q57="YEARLY",EDATE(M8,12*'1-SETUP'!$V57),""))))</f>
        <v/>
      </c>
      <c r="O8" s="10" t="str">
        <f>IF('1-SETUP'!$Q57="DAILY",N8+'1-SETUP'!$V57,IF('1-SETUP'!$Q57="WEEKLY",N8+'1-SETUP'!$V57*7,IF('1-SETUP'!$Q57="MONTHLY",EDATE(N8,'1-SETUP'!$V57),IF('1-SETUP'!$Q57="YEARLY",EDATE(N8,12*'1-SETUP'!$V57),""))))</f>
        <v/>
      </c>
      <c r="P8" s="10" t="str">
        <f>IF('1-SETUP'!$Q57="DAILY",O8+'1-SETUP'!$V57,IF('1-SETUP'!$Q57="WEEKLY",O8+'1-SETUP'!$V57*7,IF('1-SETUP'!$Q57="MONTHLY",EDATE(O8,'1-SETUP'!$V57),IF('1-SETUP'!$Q57="YEARLY",EDATE(O8,12*'1-SETUP'!$V57),""))))</f>
        <v/>
      </c>
      <c r="Q8" s="10" t="str">
        <f>IF('1-SETUP'!$Q57="DAILY",P8+'1-SETUP'!$V57,IF('1-SETUP'!$Q57="WEEKLY",P8+'1-SETUP'!$V57*7,IF('1-SETUP'!$Q57="MONTHLY",EDATE(P8,'1-SETUP'!$V57),IF('1-SETUP'!$Q57="YEARLY",EDATE(P8,12*'1-SETUP'!$V57),""))))</f>
        <v/>
      </c>
      <c r="R8" s="10" t="str">
        <f>IF('1-SETUP'!$Q57="DAILY",Q8+'1-SETUP'!$V57,IF('1-SETUP'!$Q57="WEEKLY",Q8+'1-SETUP'!$V57*7,IF('1-SETUP'!$Q57="MONTHLY",EDATE(Q8,'1-SETUP'!$V57),IF('1-SETUP'!$Q57="YEARLY",EDATE(Q8,12*'1-SETUP'!$V57),""))))</f>
        <v/>
      </c>
      <c r="S8" s="10" t="str">
        <f>IF('1-SETUP'!$Q57="DAILY",R8+'1-SETUP'!$V57,IF('1-SETUP'!$Q57="WEEKLY",R8+'1-SETUP'!$V57*7,IF('1-SETUP'!$Q57="MONTHLY",EDATE(R8,'1-SETUP'!$V57),IF('1-SETUP'!$Q57="YEARLY",EDATE(R8,12*'1-SETUP'!$V57),""))))</f>
        <v/>
      </c>
      <c r="T8" s="10" t="str">
        <f>IF('1-SETUP'!$Q57="DAILY",S8+'1-SETUP'!$V57,IF('1-SETUP'!$Q57="WEEKLY",S8+'1-SETUP'!$V57*7,IF('1-SETUP'!$Q57="MONTHLY",EDATE(S8,'1-SETUP'!$V57),IF('1-SETUP'!$Q57="YEARLY",EDATE(S8,12*'1-SETUP'!$V57),""))))</f>
        <v/>
      </c>
      <c r="U8" s="10" t="str">
        <f>IF('1-SETUP'!$Q57="DAILY",T8+'1-SETUP'!$V57,IF('1-SETUP'!$Q57="WEEKLY",T8+'1-SETUP'!$V57*7,IF('1-SETUP'!$Q57="MONTHLY",EDATE(T8,'1-SETUP'!$V57),IF('1-SETUP'!$Q57="YEARLY",EDATE(T8,12*'1-SETUP'!$V57),""))))</f>
        <v/>
      </c>
      <c r="V8" s="10" t="str">
        <f>IF('1-SETUP'!$Q57="DAILY",U8+'1-SETUP'!$V57,IF('1-SETUP'!$Q57="WEEKLY",U8+'1-SETUP'!$V57*7,IF('1-SETUP'!$Q57="MONTHLY",EDATE(U8,'1-SETUP'!$V57),IF('1-SETUP'!$Q57="YEARLY",EDATE(U8,12*'1-SETUP'!$V57),""))))</f>
        <v/>
      </c>
      <c r="W8" s="10" t="str">
        <f>IF('1-SETUP'!$Q57="DAILY",V8+'1-SETUP'!$V57,IF('1-SETUP'!$Q57="WEEKLY",V8+'1-SETUP'!$V57*7,IF('1-SETUP'!$Q57="MONTHLY",EDATE(V8,'1-SETUP'!$V57),IF('1-SETUP'!$Q57="YEARLY",EDATE(V8,12*'1-SETUP'!$V57),""))))</f>
        <v/>
      </c>
      <c r="X8" s="10" t="str">
        <f>IF('1-SETUP'!$Q57="DAILY",W8+'1-SETUP'!$V57,IF('1-SETUP'!$Q57="WEEKLY",W8+'1-SETUP'!$V57*7,IF('1-SETUP'!$Q57="MONTHLY",EDATE(W8,'1-SETUP'!$V57),IF('1-SETUP'!$Q57="YEARLY",EDATE(W8,12*'1-SETUP'!$V57),""))))</f>
        <v/>
      </c>
      <c r="Y8" s="10" t="str">
        <f>IF('1-SETUP'!$Q57="DAILY",X8+'1-SETUP'!$V57,IF('1-SETUP'!$Q57="WEEKLY",X8+'1-SETUP'!$V57*7,IF('1-SETUP'!$Q57="MONTHLY",EDATE(X8,'1-SETUP'!$V57),IF('1-SETUP'!$Q57="YEARLY",EDATE(X8,12*'1-SETUP'!$V57),""))))</f>
        <v/>
      </c>
      <c r="Z8" s="10" t="str">
        <f>IF('1-SETUP'!$Q57="DAILY",Y8+'1-SETUP'!$V57,IF('1-SETUP'!$Q57="WEEKLY",Y8+'1-SETUP'!$V57*7,IF('1-SETUP'!$Q57="MONTHLY",EDATE(Y8,'1-SETUP'!$V57),IF('1-SETUP'!$Q57="YEARLY",EDATE(Y8,12*'1-SETUP'!$V57),""))))</f>
        <v/>
      </c>
      <c r="AA8" s="10" t="str">
        <f>IF('1-SETUP'!$Q57="DAILY",Z8+'1-SETUP'!$V57,IF('1-SETUP'!$Q57="WEEKLY",Z8+'1-SETUP'!$V57*7,IF('1-SETUP'!$Q57="MONTHLY",EDATE(Z8,'1-SETUP'!$V57),IF('1-SETUP'!$Q57="YEARLY",EDATE(Z8,12*'1-SETUP'!$V57),""))))</f>
        <v/>
      </c>
      <c r="AB8" s="10" t="str">
        <f>IF('1-SETUP'!$Q57="DAILY",AA8+'1-SETUP'!$V57,IF('1-SETUP'!$Q57="WEEKLY",AA8+'1-SETUP'!$V57*7,IF('1-SETUP'!$Q57="MONTHLY",EDATE(AA8,'1-SETUP'!$V57),IF('1-SETUP'!$Q57="YEARLY",EDATE(AA8,12*'1-SETUP'!$V57),""))))</f>
        <v/>
      </c>
      <c r="AC8" s="10" t="str">
        <f>IF('1-SETUP'!$Q57="DAILY",AB8+'1-SETUP'!$V57,IF('1-SETUP'!$Q57="WEEKLY",AB8+'1-SETUP'!$V57*7,IF('1-SETUP'!$Q57="MONTHLY",EDATE(AB8,'1-SETUP'!$V57),IF('1-SETUP'!$Q57="YEARLY",EDATE(AB8,12*'1-SETUP'!$V57),""))))</f>
        <v/>
      </c>
      <c r="AD8" s="10" t="str">
        <f>IF('1-SETUP'!$Q57="DAILY",AC8+'1-SETUP'!$V57,IF('1-SETUP'!$Q57="WEEKLY",AC8+'1-SETUP'!$V57*7,IF('1-SETUP'!$Q57="MONTHLY",EDATE(AC8,'1-SETUP'!$V57),IF('1-SETUP'!$Q57="YEARLY",EDATE(AC8,12*'1-SETUP'!$V57),""))))</f>
        <v/>
      </c>
      <c r="AE8" s="10" t="str">
        <f>IF('1-SETUP'!$Q57="DAILY",AD8+'1-SETUP'!$V57,IF('1-SETUP'!$Q57="WEEKLY",AD8+'1-SETUP'!$V57*7,IF('1-SETUP'!$Q57="MONTHLY",EDATE(AD8,'1-SETUP'!$V57),IF('1-SETUP'!$Q57="YEARLY",EDATE(AD8,12*'1-SETUP'!$V57),""))))</f>
        <v/>
      </c>
      <c r="AF8" s="10" t="str">
        <f>IF('1-SETUP'!$Q57="DAILY",AE8+'1-SETUP'!$V57,IF('1-SETUP'!$Q57="WEEKLY",AE8+'1-SETUP'!$V57*7,IF('1-SETUP'!$Q57="MONTHLY",EDATE(AE8,'1-SETUP'!$V57),IF('1-SETUP'!$Q57="YEARLY",EDATE(AE8,12*'1-SETUP'!$V57),""))))</f>
        <v/>
      </c>
      <c r="AG8" s="10" t="str">
        <f>IF('1-SETUP'!$Q57="DAILY",AF8+'1-SETUP'!$V57,IF('1-SETUP'!$Q57="WEEKLY",AF8+'1-SETUP'!$V57*7,IF('1-SETUP'!$Q57="MONTHLY",EDATE(AF8,'1-SETUP'!$V57),IF('1-SETUP'!$Q57="YEARLY",EDATE(AF8,12*'1-SETUP'!$V57),""))))</f>
        <v/>
      </c>
      <c r="AH8" s="10" t="str">
        <f>IF('1-SETUP'!$Q57="DAILY",AG8+'1-SETUP'!$V57,IF('1-SETUP'!$Q57="WEEKLY",AG8+'1-SETUP'!$V57*7,IF('1-SETUP'!$Q57="MONTHLY",EDATE(AG8,'1-SETUP'!$V57),IF('1-SETUP'!$Q57="YEARLY",EDATE(AG8,12*'1-SETUP'!$V57),""))))</f>
        <v/>
      </c>
      <c r="AI8" s="10" t="str">
        <f>IF('1-SETUP'!$Q57="DAILY",AH8+'1-SETUP'!$V57,IF('1-SETUP'!$Q57="WEEKLY",AH8+'1-SETUP'!$V57*7,IF('1-SETUP'!$Q57="MONTHLY",EDATE(AH8,'1-SETUP'!$V57),IF('1-SETUP'!$Q57="YEARLY",EDATE(AH8,12*'1-SETUP'!$V57),""))))</f>
        <v/>
      </c>
      <c r="AJ8" s="10" t="str">
        <f>IF('1-SETUP'!$Q57="DAILY",AI8+'1-SETUP'!$V57,IF('1-SETUP'!$Q57="WEEKLY",AI8+'1-SETUP'!$V57*7,IF('1-SETUP'!$Q57="MONTHLY",EDATE(AI8,'1-SETUP'!$V57),IF('1-SETUP'!$Q57="YEARLY",EDATE(AI8,12*'1-SETUP'!$V57),""))))</f>
        <v/>
      </c>
      <c r="AK8" s="10" t="str">
        <f>IF('1-SETUP'!$Q57="DAILY",AJ8+'1-SETUP'!$V57,IF('1-SETUP'!$Q57="WEEKLY",AJ8+'1-SETUP'!$V57*7,IF('1-SETUP'!$Q57="MONTHLY",EDATE(AJ8,'1-SETUP'!$V57),IF('1-SETUP'!$Q57="YEARLY",EDATE(AJ8,12*'1-SETUP'!$V57),""))))</f>
        <v/>
      </c>
      <c r="AL8" s="10" t="str">
        <f>IF('1-SETUP'!$Q57="DAILY",AK8+'1-SETUP'!$V57,IF('1-SETUP'!$Q57="WEEKLY",AK8+'1-SETUP'!$V57*7,IF('1-SETUP'!$Q57="MONTHLY",EDATE(AK8,'1-SETUP'!$V57),IF('1-SETUP'!$Q57="YEARLY",EDATE(AK8,12*'1-SETUP'!$V57),""))))</f>
        <v/>
      </c>
      <c r="AM8" s="10" t="str">
        <f>IF('1-SETUP'!$Q57="DAILY",AL8+'1-SETUP'!$V57,IF('1-SETUP'!$Q57="WEEKLY",AL8+'1-SETUP'!$V57*7,IF('1-SETUP'!$Q57="MONTHLY",EDATE(AL8,'1-SETUP'!$V57),IF('1-SETUP'!$Q57="YEARLY",EDATE(AL8,12*'1-SETUP'!$V57),""))))</f>
        <v/>
      </c>
      <c r="AN8" s="10" t="str">
        <f>IF('1-SETUP'!$Q57="DAILY",AM8+'1-SETUP'!$V57,IF('1-SETUP'!$Q57="WEEKLY",AM8+'1-SETUP'!$V57*7,IF('1-SETUP'!$Q57="MONTHLY",EDATE(AM8,'1-SETUP'!$V57),IF('1-SETUP'!$Q57="YEARLY",EDATE(AM8,12*'1-SETUP'!$V57),""))))</f>
        <v/>
      </c>
      <c r="AO8" s="10" t="str">
        <f>IF('1-SETUP'!$Q57="DAILY",AN8+'1-SETUP'!$V57,IF('1-SETUP'!$Q57="WEEKLY",AN8+'1-SETUP'!$V57*7,IF('1-SETUP'!$Q57="MONTHLY",EDATE(AN8,'1-SETUP'!$V57),IF('1-SETUP'!$Q57="YEARLY",EDATE(AN8,12*'1-SETUP'!$V57),""))))</f>
        <v/>
      </c>
      <c r="AP8" s="10" t="str">
        <f>IF('1-SETUP'!$Q57="DAILY",AO8+'1-SETUP'!$V57,IF('1-SETUP'!$Q57="WEEKLY",AO8+'1-SETUP'!$V57*7,IF('1-SETUP'!$Q57="MONTHLY",EDATE(AO8,'1-SETUP'!$V57),IF('1-SETUP'!$Q57="YEARLY",EDATE(AO8,12*'1-SETUP'!$V57),""))))</f>
        <v/>
      </c>
      <c r="AQ8" s="10" t="str">
        <f>IF('1-SETUP'!$Q57="DAILY",AP8+'1-SETUP'!$V57,IF('1-SETUP'!$Q57="WEEKLY",AP8+'1-SETUP'!$V57*7,IF('1-SETUP'!$Q57="MONTHLY",EDATE(AP8,'1-SETUP'!$V57),IF('1-SETUP'!$Q57="YEARLY",EDATE(AP8,12*'1-SETUP'!$V57),""))))</f>
        <v/>
      </c>
      <c r="AR8" s="10" t="str">
        <f>IF('1-SETUP'!$Q57="DAILY",AQ8+'1-SETUP'!$V57,IF('1-SETUP'!$Q57="WEEKLY",AQ8+'1-SETUP'!$V57*7,IF('1-SETUP'!$Q57="MONTHLY",EDATE(AQ8,'1-SETUP'!$V57),IF('1-SETUP'!$Q57="YEARLY",EDATE(AQ8,12*'1-SETUP'!$V57),""))))</f>
        <v/>
      </c>
      <c r="AS8" s="10" t="str">
        <f>IF('1-SETUP'!$Q57="DAILY",AR8+'1-SETUP'!$V57,IF('1-SETUP'!$Q57="WEEKLY",AR8+'1-SETUP'!$V57*7,IF('1-SETUP'!$Q57="MONTHLY",EDATE(AR8,'1-SETUP'!$V57),IF('1-SETUP'!$Q57="YEARLY",EDATE(AR8,12*'1-SETUP'!$V57),""))))</f>
        <v/>
      </c>
      <c r="AT8" s="10" t="str">
        <f>IF('1-SETUP'!$Q57="DAILY",AS8+'1-SETUP'!$V57,IF('1-SETUP'!$Q57="WEEKLY",AS8+'1-SETUP'!$V57*7,IF('1-SETUP'!$Q57="MONTHLY",EDATE(AS8,'1-SETUP'!$V57),IF('1-SETUP'!$Q57="YEARLY",EDATE(AS8,12*'1-SETUP'!$V57),""))))</f>
        <v/>
      </c>
      <c r="AU8" s="10" t="str">
        <f>IF('1-SETUP'!$Q57="DAILY",AT8+'1-SETUP'!$V57,IF('1-SETUP'!$Q57="WEEKLY",AT8+'1-SETUP'!$V57*7,IF('1-SETUP'!$Q57="MONTHLY",EDATE(AT8,'1-SETUP'!$V57),IF('1-SETUP'!$Q57="YEARLY",EDATE(AT8,12*'1-SETUP'!$V57),""))))</f>
        <v/>
      </c>
      <c r="AV8" s="10" t="str">
        <f>IF('1-SETUP'!$Q57="DAILY",AU8+'1-SETUP'!$V57,IF('1-SETUP'!$Q57="WEEKLY",AU8+'1-SETUP'!$V57*7,IF('1-SETUP'!$Q57="MONTHLY",EDATE(AU8,'1-SETUP'!$V57),IF('1-SETUP'!$Q57="YEARLY",EDATE(AU8,12*'1-SETUP'!$V57),""))))</f>
        <v/>
      </c>
      <c r="AW8" s="10" t="str">
        <f>IF('1-SETUP'!$Q57="DAILY",AV8+'1-SETUP'!$V57,IF('1-SETUP'!$Q57="WEEKLY",AV8+'1-SETUP'!$V57*7,IF('1-SETUP'!$Q57="MONTHLY",EDATE(AV8,'1-SETUP'!$V57),IF('1-SETUP'!$Q57="YEARLY",EDATE(AV8,12*'1-SETUP'!$V57),""))))</f>
        <v/>
      </c>
      <c r="AX8" s="10" t="str">
        <f>IF('1-SETUP'!$Q57="DAILY",AW8+'1-SETUP'!$V57,IF('1-SETUP'!$Q57="WEEKLY",AW8+'1-SETUP'!$V57*7,IF('1-SETUP'!$Q57="MONTHLY",EDATE(AW8,'1-SETUP'!$V57),IF('1-SETUP'!$Q57="YEARLY",EDATE(AW8,12*'1-SETUP'!$V57),""))))</f>
        <v/>
      </c>
      <c r="AY8" s="10" t="str">
        <f>IF('1-SETUP'!$Q57="DAILY",AX8+'1-SETUP'!$V57,IF('1-SETUP'!$Q57="WEEKLY",AX8+'1-SETUP'!$V57*7,IF('1-SETUP'!$Q57="MONTHLY",EDATE(AX8,'1-SETUP'!$V57),IF('1-SETUP'!$Q57="YEARLY",EDATE(AX8,12*'1-SETUP'!$V57),""))))</f>
        <v/>
      </c>
      <c r="AZ8" s="10" t="str">
        <f>IF('1-SETUP'!$Q57="DAILY",AY8+'1-SETUP'!$V57,IF('1-SETUP'!$Q57="WEEKLY",AY8+'1-SETUP'!$V57*7,IF('1-SETUP'!$Q57="MONTHLY",EDATE(AY8,'1-SETUP'!$V57),IF('1-SETUP'!$Q57="YEARLY",EDATE(AY8,12*'1-SETUP'!$V57),""))))</f>
        <v/>
      </c>
      <c r="BA8" s="10" t="str">
        <f>IF('1-SETUP'!$Q57="DAILY",AZ8+'1-SETUP'!$V57,IF('1-SETUP'!$Q57="WEEKLY",AZ8+'1-SETUP'!$V57*7,IF('1-SETUP'!$Q57="MONTHLY",EDATE(AZ8,'1-SETUP'!$V57),IF('1-SETUP'!$Q57="YEARLY",EDATE(AZ8,12*'1-SETUP'!$V57),""))))</f>
        <v/>
      </c>
      <c r="BB8" s="10" t="str">
        <f>IF('1-SETUP'!$Q57="DAILY",BA8+'1-SETUP'!$V57,IF('1-SETUP'!$Q57="WEEKLY",BA8+'1-SETUP'!$V57*7,IF('1-SETUP'!$Q57="MONTHLY",EDATE(BA8,'1-SETUP'!$V57),IF('1-SETUP'!$Q57="YEARLY",EDATE(BA8,12*'1-SETUP'!$V57),""))))</f>
        <v/>
      </c>
      <c r="BC8" s="10" t="str">
        <f>IF('1-SETUP'!$Q57="DAILY",BB8+'1-SETUP'!$V57,IF('1-SETUP'!$Q57="WEEKLY",BB8+'1-SETUP'!$V57*7,IF('1-SETUP'!$Q57="MONTHLY",EDATE(BB8,'1-SETUP'!$V57),IF('1-SETUP'!$Q57="YEARLY",EDATE(BB8,12*'1-SETUP'!$V57),""))))</f>
        <v/>
      </c>
      <c r="BD8" s="10" t="str">
        <f>IF('1-SETUP'!$Q57="DAILY",BC8+'1-SETUP'!$V57,IF('1-SETUP'!$Q57="WEEKLY",BC8+'1-SETUP'!$V57*7,IF('1-SETUP'!$Q57="MONTHLY",EDATE(BC8,'1-SETUP'!$V57),IF('1-SETUP'!$Q57="YEARLY",EDATE(BC8,12*'1-SETUP'!$V57),""))))</f>
        <v/>
      </c>
      <c r="BE8" s="10" t="str">
        <f>IF('1-SETUP'!$Q57="DAILY",BD8+'1-SETUP'!$V57,IF('1-SETUP'!$Q57="WEEKLY",BD8+'1-SETUP'!$V57*7,IF('1-SETUP'!$Q57="MONTHLY",EDATE(BD8,'1-SETUP'!$V57),IF('1-SETUP'!$Q57="YEARLY",EDATE(BD8,12*'1-SETUP'!$V57),""))))</f>
        <v/>
      </c>
      <c r="BF8" s="10" t="str">
        <f>IF('1-SETUP'!$Q57="DAILY",BE8+'1-SETUP'!$V57,IF('1-SETUP'!$Q57="WEEKLY",BE8+'1-SETUP'!$V57*7,IF('1-SETUP'!$Q57="MONTHLY",EDATE(BE8,'1-SETUP'!$V57),IF('1-SETUP'!$Q57="YEARLY",EDATE(BE8,12*'1-SETUP'!$V57),""))))</f>
        <v/>
      </c>
      <c r="BG8" s="10" t="str">
        <f>IF('1-SETUP'!$Q57="DAILY",BF8+'1-SETUP'!$V57,IF('1-SETUP'!$Q57="WEEKLY",BF8+'1-SETUP'!$V57*7,IF('1-SETUP'!$Q57="MONTHLY",EDATE(BF8,'1-SETUP'!$V57),IF('1-SETUP'!$Q57="YEARLY",EDATE(BF8,12*'1-SETUP'!$V57),""))))</f>
        <v/>
      </c>
      <c r="BH8" s="10" t="str">
        <f>IF('1-SETUP'!$Q57="DAILY",BG8+'1-SETUP'!$V57,IF('1-SETUP'!$Q57="WEEKLY",BG8+'1-SETUP'!$V57*7,IF('1-SETUP'!$Q57="MONTHLY",EDATE(BG8,'1-SETUP'!$V57),IF('1-SETUP'!$Q57="YEARLY",EDATE(BG8,12*'1-SETUP'!$V57),""))))</f>
        <v/>
      </c>
      <c r="BI8" s="10" t="str">
        <f>IF('1-SETUP'!$Q57="DAILY",BH8+'1-SETUP'!$V57,IF('1-SETUP'!$Q57="WEEKLY",BH8+'1-SETUP'!$V57*7,IF('1-SETUP'!$Q57="MONTHLY",EDATE(BH8,'1-SETUP'!$V57),IF('1-SETUP'!$Q57="YEARLY",EDATE(BH8,12*'1-SETUP'!$V57),""))))</f>
        <v/>
      </c>
      <c r="BJ8" s="10" t="str">
        <f>IF('1-SETUP'!$Q57="DAILY",BI8+'1-SETUP'!$V57,IF('1-SETUP'!$Q57="WEEKLY",BI8+'1-SETUP'!$V57*7,IF('1-SETUP'!$Q57="MONTHLY",EDATE(BI8,'1-SETUP'!$V57),IF('1-SETUP'!$Q57="YEARLY",EDATE(BI8,12*'1-SETUP'!$V57),""))))</f>
        <v/>
      </c>
      <c r="BK8" s="10" t="str">
        <f>IF('1-SETUP'!$Q57="DAILY",BJ8+'1-SETUP'!$V57,IF('1-SETUP'!$Q57="WEEKLY",BJ8+'1-SETUP'!$V57*7,IF('1-SETUP'!$Q57="MONTHLY",EDATE(BJ8,'1-SETUP'!$V57),IF('1-SETUP'!$Q57="YEARLY",EDATE(BJ8,12*'1-SETUP'!$V57),""))))</f>
        <v/>
      </c>
      <c r="BL8" s="10" t="str">
        <f>IF('1-SETUP'!$Q57="DAILY",BK8+'1-SETUP'!$V57,IF('1-SETUP'!$Q57="WEEKLY",BK8+'1-SETUP'!$V57*7,IF('1-SETUP'!$Q57="MONTHLY",EDATE(BK8,'1-SETUP'!$V57),IF('1-SETUP'!$Q57="YEARLY",EDATE(BK8,12*'1-SETUP'!$V57),""))))</f>
        <v/>
      </c>
      <c r="BM8" s="10" t="str">
        <f>IF('1-SETUP'!$Q57="DAILY",BL8+'1-SETUP'!$V57,IF('1-SETUP'!$Q57="WEEKLY",BL8+'1-SETUP'!$V57*7,IF('1-SETUP'!$Q57="MONTHLY",EDATE(BL8,'1-SETUP'!$V57),IF('1-SETUP'!$Q57="YEARLY",EDATE(BL8,12*'1-SETUP'!$V57),""))))</f>
        <v/>
      </c>
      <c r="BN8" s="10" t="str">
        <f>IF('1-SETUP'!$Q57="DAILY",BM8+'1-SETUP'!$V57,IF('1-SETUP'!$Q57="WEEKLY",BM8+'1-SETUP'!$V57*7,IF('1-SETUP'!$Q57="MONTHLY",EDATE(BM8,'1-SETUP'!$V57),IF('1-SETUP'!$Q57="YEARLY",EDATE(BM8,12*'1-SETUP'!$V57),""))))</f>
        <v/>
      </c>
      <c r="BO8" s="10" t="str">
        <f>IF('1-SETUP'!$Q57="DAILY",BN8+'1-SETUP'!$V57,IF('1-SETUP'!$Q57="WEEKLY",BN8+'1-SETUP'!$V57*7,IF('1-SETUP'!$Q57="MONTHLY",EDATE(BN8,'1-SETUP'!$V57),IF('1-SETUP'!$Q57="YEARLY",EDATE(BN8,12*'1-SETUP'!$V57),""))))</f>
        <v/>
      </c>
      <c r="BP8" s="10" t="str">
        <f>IF('1-SETUP'!$Q57="DAILY",BO8+'1-SETUP'!$V57,IF('1-SETUP'!$Q57="WEEKLY",BO8+'1-SETUP'!$V57*7,IF('1-SETUP'!$Q57="MONTHLY",EDATE(BO8,'1-SETUP'!$V57),IF('1-SETUP'!$Q57="YEARLY",EDATE(BO8,12*'1-SETUP'!$V57),""))))</f>
        <v/>
      </c>
      <c r="BQ8" s="10" t="str">
        <f>IF('1-SETUP'!$Q57="DAILY",BP8+'1-SETUP'!$V57,IF('1-SETUP'!$Q57="WEEKLY",BP8+'1-SETUP'!$V57*7,IF('1-SETUP'!$Q57="MONTHLY",EDATE(BP8,'1-SETUP'!$V57),IF('1-SETUP'!$Q57="YEARLY",EDATE(BP8,12*'1-SETUP'!$V57),""))))</f>
        <v/>
      </c>
      <c r="BR8" s="10" t="str">
        <f>IF('1-SETUP'!$Q57="DAILY",BQ8+'1-SETUP'!$V57,IF('1-SETUP'!$Q57="WEEKLY",BQ8+'1-SETUP'!$V57*7,IF('1-SETUP'!$Q57="MONTHLY",EDATE(BQ8,'1-SETUP'!$V57),IF('1-SETUP'!$Q57="YEARLY",EDATE(BQ8,12*'1-SETUP'!$V57),""))))</f>
        <v/>
      </c>
      <c r="BS8" s="10" t="str">
        <f>IF('1-SETUP'!$Q57="DAILY",BR8+'1-SETUP'!$V57,IF('1-SETUP'!$Q57="WEEKLY",BR8+'1-SETUP'!$V57*7,IF('1-SETUP'!$Q57="MONTHLY",EDATE(BR8,'1-SETUP'!$V57),IF('1-SETUP'!$Q57="YEARLY",EDATE(BR8,12*'1-SETUP'!$V57),""))))</f>
        <v/>
      </c>
      <c r="BT8" s="10" t="str">
        <f>IF('1-SETUP'!$Q57="DAILY",BS8+'1-SETUP'!$V57,IF('1-SETUP'!$Q57="WEEKLY",BS8+'1-SETUP'!$V57*7,IF('1-SETUP'!$Q57="MONTHLY",EDATE(BS8,'1-SETUP'!$V57),IF('1-SETUP'!$Q57="YEARLY",EDATE(BS8,12*'1-SETUP'!$V57),""))))</f>
        <v/>
      </c>
      <c r="BU8" s="10" t="str">
        <f>IF('1-SETUP'!$Q57="DAILY",BT8+'1-SETUP'!$V57,IF('1-SETUP'!$Q57="WEEKLY",BT8+'1-SETUP'!$V57*7,IF('1-SETUP'!$Q57="MONTHLY",EDATE(BT8,'1-SETUP'!$V57),IF('1-SETUP'!$Q57="YEARLY",EDATE(BT8,12*'1-SETUP'!$V57),""))))</f>
        <v/>
      </c>
      <c r="BV8" s="10" t="str">
        <f>IF('1-SETUP'!$Q57="DAILY",BU8+'1-SETUP'!$V57,IF('1-SETUP'!$Q57="WEEKLY",BU8+'1-SETUP'!$V57*7,IF('1-SETUP'!$Q57="MONTHLY",EDATE(BU8,'1-SETUP'!$V57),IF('1-SETUP'!$Q57="YEARLY",EDATE(BU8,12*'1-SETUP'!$V57),""))))</f>
        <v/>
      </c>
      <c r="BW8" s="10" t="str">
        <f>IF('1-SETUP'!$Q57="DAILY",BV8+'1-SETUP'!$V57,IF('1-SETUP'!$Q57="WEEKLY",BV8+'1-SETUP'!$V57*7,IF('1-SETUP'!$Q57="MONTHLY",EDATE(BV8,'1-SETUP'!$V57),IF('1-SETUP'!$Q57="YEARLY",EDATE(BV8,12*'1-SETUP'!$V57),""))))</f>
        <v/>
      </c>
      <c r="BX8" s="10" t="str">
        <f>IF('1-SETUP'!$Q57="DAILY",BW8+'1-SETUP'!$V57,IF('1-SETUP'!$Q57="WEEKLY",BW8+'1-SETUP'!$V57*7,IF('1-SETUP'!$Q57="MONTHLY",EDATE(BW8,'1-SETUP'!$V57),IF('1-SETUP'!$Q57="YEARLY",EDATE(BW8,12*'1-SETUP'!$V57),""))))</f>
        <v/>
      </c>
      <c r="BY8" s="10" t="str">
        <f>IF('1-SETUP'!$Q57="DAILY",BX8+'1-SETUP'!$V57,IF('1-SETUP'!$Q57="WEEKLY",BX8+'1-SETUP'!$V57*7,IF('1-SETUP'!$Q57="MONTHLY",EDATE(BX8,'1-SETUP'!$V57),IF('1-SETUP'!$Q57="YEARLY",EDATE(BX8,12*'1-SETUP'!$V57),""))))</f>
        <v/>
      </c>
      <c r="BZ8" s="10" t="str">
        <f>IF('1-SETUP'!$Q57="DAILY",BY8+'1-SETUP'!$V57,IF('1-SETUP'!$Q57="WEEKLY",BY8+'1-SETUP'!$V57*7,IF('1-SETUP'!$Q57="MONTHLY",EDATE(BY8,'1-SETUP'!$V57),IF('1-SETUP'!$Q57="YEARLY",EDATE(BY8,12*'1-SETUP'!$V57),""))))</f>
        <v/>
      </c>
      <c r="CA8" s="10" t="str">
        <f>IF('1-SETUP'!$Q57="DAILY",BZ8+'1-SETUP'!$V57,IF('1-SETUP'!$Q57="WEEKLY",BZ8+'1-SETUP'!$V57*7,IF('1-SETUP'!$Q57="MONTHLY",EDATE(BZ8,'1-SETUP'!$V57),IF('1-SETUP'!$Q57="YEARLY",EDATE(BZ8,12*'1-SETUP'!$V57),""))))</f>
        <v/>
      </c>
      <c r="CB8" s="10" t="str">
        <f>IF('1-SETUP'!$Q57="DAILY",CA8+'1-SETUP'!$V57,IF('1-SETUP'!$Q57="WEEKLY",CA8+'1-SETUP'!$V57*7,IF('1-SETUP'!$Q57="MONTHLY",EDATE(CA8,'1-SETUP'!$V57),IF('1-SETUP'!$Q57="YEARLY",EDATE(CA8,12*'1-SETUP'!$V57),""))))</f>
        <v/>
      </c>
      <c r="CC8" s="10" t="str">
        <f>IF('1-SETUP'!$Q57="DAILY",CB8+'1-SETUP'!$V57,IF('1-SETUP'!$Q57="WEEKLY",CB8+'1-SETUP'!$V57*7,IF('1-SETUP'!$Q57="MONTHLY",EDATE(CB8,'1-SETUP'!$V57),IF('1-SETUP'!$Q57="YEARLY",EDATE(CB8,12*'1-SETUP'!$V57),""))))</f>
        <v/>
      </c>
      <c r="CD8" s="10" t="str">
        <f>IF('1-SETUP'!$Q57="DAILY",CC8+'1-SETUP'!$V57,IF('1-SETUP'!$Q57="WEEKLY",CC8+'1-SETUP'!$V57*7,IF('1-SETUP'!$Q57="MONTHLY",EDATE(CC8,'1-SETUP'!$V57),IF('1-SETUP'!$Q57="YEARLY",EDATE(CC8,12*'1-SETUP'!$V57),""))))</f>
        <v/>
      </c>
      <c r="CE8" s="10" t="str">
        <f>IF('1-SETUP'!$Q57="DAILY",CD8+'1-SETUP'!$V57,IF('1-SETUP'!$Q57="WEEKLY",CD8+'1-SETUP'!$V57*7,IF('1-SETUP'!$Q57="MONTHLY",EDATE(CD8,'1-SETUP'!$V57),IF('1-SETUP'!$Q57="YEARLY",EDATE(CD8,12*'1-SETUP'!$V57),""))))</f>
        <v/>
      </c>
      <c r="CF8" s="10" t="str">
        <f>IF('1-SETUP'!$Q57="DAILY",CE8+'1-SETUP'!$V57,IF('1-SETUP'!$Q57="WEEKLY",CE8+'1-SETUP'!$V57*7,IF('1-SETUP'!$Q57="MONTHLY",EDATE(CE8,'1-SETUP'!$V57),IF('1-SETUP'!$Q57="YEARLY",EDATE(CE8,12*'1-SETUP'!$V57),""))))</f>
        <v/>
      </c>
      <c r="CG8" s="10" t="str">
        <f>IF('1-SETUP'!$Q57="DAILY",CF8+'1-SETUP'!$V57,IF('1-SETUP'!$Q57="WEEKLY",CF8+'1-SETUP'!$V57*7,IF('1-SETUP'!$Q57="MONTHLY",EDATE(CF8,'1-SETUP'!$V57),IF('1-SETUP'!$Q57="YEARLY",EDATE(CF8,12*'1-SETUP'!$V57),""))))</f>
        <v/>
      </c>
      <c r="CH8" s="10" t="str">
        <f>IF('1-SETUP'!$Q57="DAILY",CG8+'1-SETUP'!$V57,IF('1-SETUP'!$Q57="WEEKLY",CG8+'1-SETUP'!$V57*7,IF('1-SETUP'!$Q57="MONTHLY",EDATE(CG8,'1-SETUP'!$V57),IF('1-SETUP'!$Q57="YEARLY",EDATE(CG8,12*'1-SETUP'!$V57),""))))</f>
        <v/>
      </c>
      <c r="CI8" s="10" t="str">
        <f>IF('1-SETUP'!$Q57="DAILY",CH8+'1-SETUP'!$V57,IF('1-SETUP'!$Q57="WEEKLY",CH8+'1-SETUP'!$V57*7,IF('1-SETUP'!$Q57="MONTHLY",EDATE(CH8,'1-SETUP'!$V57),IF('1-SETUP'!$Q57="YEARLY",EDATE(CH8,12*'1-SETUP'!$V57),""))))</f>
        <v/>
      </c>
      <c r="CJ8" s="10" t="str">
        <f>IF('1-SETUP'!$Q57="DAILY",CI8+'1-SETUP'!$V57,IF('1-SETUP'!$Q57="WEEKLY",CI8+'1-SETUP'!$V57*7,IF('1-SETUP'!$Q57="MONTHLY",EDATE(CI8,'1-SETUP'!$V57),IF('1-SETUP'!$Q57="YEARLY",EDATE(CI8,12*'1-SETUP'!$V57),""))))</f>
        <v/>
      </c>
      <c r="CK8" s="10" t="str">
        <f>IF('1-SETUP'!$Q57="DAILY",CJ8+'1-SETUP'!$V57,IF('1-SETUP'!$Q57="WEEKLY",CJ8+'1-SETUP'!$V57*7,IF('1-SETUP'!$Q57="MONTHLY",EDATE(CJ8,'1-SETUP'!$V57),IF('1-SETUP'!$Q57="YEARLY",EDATE(CJ8,12*'1-SETUP'!$V57),""))))</f>
        <v/>
      </c>
      <c r="CL8" s="10" t="str">
        <f>IF('1-SETUP'!$Q57="DAILY",CK8+'1-SETUP'!$V57,IF('1-SETUP'!$Q57="WEEKLY",CK8+'1-SETUP'!$V57*7,IF('1-SETUP'!$Q57="MONTHLY",EDATE(CK8,'1-SETUP'!$V57),IF('1-SETUP'!$Q57="YEARLY",EDATE(CK8,12*'1-SETUP'!$V57),""))))</f>
        <v/>
      </c>
      <c r="CM8" s="10" t="str">
        <f>IF('1-SETUP'!$Q57="DAILY",CL8+'1-SETUP'!$V57,IF('1-SETUP'!$Q57="WEEKLY",CL8+'1-SETUP'!$V57*7,IF('1-SETUP'!$Q57="MONTHLY",EDATE(CL8,'1-SETUP'!$V57),IF('1-SETUP'!$Q57="YEARLY",EDATE(CL8,12*'1-SETUP'!$V57),""))))</f>
        <v/>
      </c>
      <c r="CN8" s="10" t="str">
        <f>IF('1-SETUP'!$Q57="DAILY",CM8+'1-SETUP'!$V57,IF('1-SETUP'!$Q57="WEEKLY",CM8+'1-SETUP'!$V57*7,IF('1-SETUP'!$Q57="MONTHLY",EDATE(CM8,'1-SETUP'!$V57),IF('1-SETUP'!$Q57="YEARLY",EDATE(CM8,12*'1-SETUP'!$V57),""))))</f>
        <v/>
      </c>
      <c r="CO8" s="10" t="str">
        <f>IF('1-SETUP'!$Q57="DAILY",CN8+'1-SETUP'!$V57,IF('1-SETUP'!$Q57="WEEKLY",CN8+'1-SETUP'!$V57*7,IF('1-SETUP'!$Q57="MONTHLY",EDATE(CN8,'1-SETUP'!$V57),IF('1-SETUP'!$Q57="YEARLY",EDATE(CN8,12*'1-SETUP'!$V57),""))))</f>
        <v/>
      </c>
      <c r="CP8" s="10" t="str">
        <f>IF('1-SETUP'!$Q57="DAILY",CO8+'1-SETUP'!$V57,IF('1-SETUP'!$Q57="WEEKLY",CO8+'1-SETUP'!$V57*7,IF('1-SETUP'!$Q57="MONTHLY",EDATE(CO8,'1-SETUP'!$V57),IF('1-SETUP'!$Q57="YEARLY",EDATE(CO8,12*'1-SETUP'!$V57),""))))</f>
        <v/>
      </c>
      <c r="CQ8" s="10" t="str">
        <f>IF('1-SETUP'!$Q57="DAILY",CP8+'1-SETUP'!$V57,IF('1-SETUP'!$Q57="WEEKLY",CP8+'1-SETUP'!$V57*7,IF('1-SETUP'!$Q57="MONTHLY",EDATE(CP8,'1-SETUP'!$V57),IF('1-SETUP'!$Q57="YEARLY",EDATE(CP8,12*'1-SETUP'!$V57),""))))</f>
        <v/>
      </c>
      <c r="CR8" s="10" t="str">
        <f>IF('1-SETUP'!$Q57="DAILY",CQ8+'1-SETUP'!$V57,IF('1-SETUP'!$Q57="WEEKLY",CQ8+'1-SETUP'!$V57*7,IF('1-SETUP'!$Q57="MONTHLY",EDATE(CQ8,'1-SETUP'!$V57),IF('1-SETUP'!$Q57="YEARLY",EDATE(CQ8,12*'1-SETUP'!$V57),""))))</f>
        <v/>
      </c>
      <c r="CS8" s="10" t="str">
        <f>IF('1-SETUP'!$Q57="DAILY",CR8+'1-SETUP'!$V57,IF('1-SETUP'!$Q57="WEEKLY",CR8+'1-SETUP'!$V57*7,IF('1-SETUP'!$Q57="MONTHLY",EDATE(CR8,'1-SETUP'!$V57),IF('1-SETUP'!$Q57="YEARLY",EDATE(CR8,12*'1-SETUP'!$V57),""))))</f>
        <v/>
      </c>
      <c r="CT8" s="10" t="str">
        <f>IF('1-SETUP'!$Q57="DAILY",CS8+'1-SETUP'!$V57,IF('1-SETUP'!$Q57="WEEKLY",CS8+'1-SETUP'!$V57*7,IF('1-SETUP'!$Q57="MONTHLY",EDATE(CS8,'1-SETUP'!$V57),IF('1-SETUP'!$Q57="YEARLY",EDATE(CS8,12*'1-SETUP'!$V57),""))))</f>
        <v/>
      </c>
      <c r="CU8" s="10" t="str">
        <f>IF('1-SETUP'!$Q57="DAILY",CT8+'1-SETUP'!$V57,IF('1-SETUP'!$Q57="WEEKLY",CT8+'1-SETUP'!$V57*7,IF('1-SETUP'!$Q57="MONTHLY",EDATE(CT8,'1-SETUP'!$V57),IF('1-SETUP'!$Q57="YEARLY",EDATE(CT8,12*'1-SETUP'!$V57),""))))</f>
        <v/>
      </c>
      <c r="CV8" s="10" t="str">
        <f>IF('1-SETUP'!$Q57="DAILY",CU8+'1-SETUP'!$V57,IF('1-SETUP'!$Q57="WEEKLY",CU8+'1-SETUP'!$V57*7,IF('1-SETUP'!$Q57="MONTHLY",EDATE(CU8,'1-SETUP'!$V57),IF('1-SETUP'!$Q57="YEARLY",EDATE(CU8,12*'1-SETUP'!$V57),""))))</f>
        <v/>
      </c>
      <c r="CW8" s="10" t="str">
        <f>IF('1-SETUP'!$Q57="DAILY",CV8+'1-SETUP'!$V57,IF('1-SETUP'!$Q57="WEEKLY",CV8+'1-SETUP'!$V57*7,IF('1-SETUP'!$Q57="MONTHLY",EDATE(CV8,'1-SETUP'!$V57),IF('1-SETUP'!$Q57="YEARLY",EDATE(CV8,12*'1-SETUP'!$V57),""))))</f>
        <v/>
      </c>
      <c r="CX8" s="10" t="str">
        <f>IF('1-SETUP'!$Q57="DAILY",CW8+'1-SETUP'!$V57,IF('1-SETUP'!$Q57="WEEKLY",CW8+'1-SETUP'!$V57*7,IF('1-SETUP'!$Q57="MONTHLY",EDATE(CW8,'1-SETUP'!$V57),IF('1-SETUP'!$Q57="YEARLY",EDATE(CW8,12*'1-SETUP'!$V57),""))))</f>
        <v/>
      </c>
      <c r="CY8" s="10" t="str">
        <f>IF('1-SETUP'!$Q57="DAILY",CX8+'1-SETUP'!$V57,IF('1-SETUP'!$Q57="WEEKLY",CX8+'1-SETUP'!$V57*7,IF('1-SETUP'!$Q57="MONTHLY",EDATE(CX8,'1-SETUP'!$V57),IF('1-SETUP'!$Q57="YEARLY",EDATE(CX8,12*'1-SETUP'!$V57),""))))</f>
        <v/>
      </c>
      <c r="CZ8" s="10" t="str">
        <f>IF('1-SETUP'!$Q57="DAILY",CY8+'1-SETUP'!$V57,IF('1-SETUP'!$Q57="WEEKLY",CY8+'1-SETUP'!$V57*7,IF('1-SETUP'!$Q57="MONTHLY",EDATE(CY8,'1-SETUP'!$V57),IF('1-SETUP'!$Q57="YEARLY",EDATE(CY8,12*'1-SETUP'!$V57),""))))</f>
        <v/>
      </c>
      <c r="DA8" s="10" t="str">
        <f>IF('1-SETUP'!$Q57="DAILY",CZ8+'1-SETUP'!$V57,IF('1-SETUP'!$Q57="WEEKLY",CZ8+'1-SETUP'!$V57*7,IF('1-SETUP'!$Q57="MONTHLY",EDATE(CZ8,'1-SETUP'!$V57),IF('1-SETUP'!$Q57="YEARLY",EDATE(CZ8,12*'1-SETUP'!$V57),""))))</f>
        <v/>
      </c>
      <c r="DB8" s="10" t="str">
        <f>IF('1-SETUP'!$Q57="DAILY",DA8+'1-SETUP'!$V57,IF('1-SETUP'!$Q57="WEEKLY",DA8+'1-SETUP'!$V57*7,IF('1-SETUP'!$Q57="MONTHLY",EDATE(DA8,'1-SETUP'!$V57),IF('1-SETUP'!$Q57="YEARLY",EDATE(DA8,12*'1-SETUP'!$V57),""))))</f>
        <v/>
      </c>
      <c r="DC8" s="10" t="str">
        <f>IF('1-SETUP'!$Q57="DAILY",DB8+'1-SETUP'!$V57,IF('1-SETUP'!$Q57="WEEKLY",DB8+'1-SETUP'!$V57*7,IF('1-SETUP'!$Q57="MONTHLY",EDATE(DB8,'1-SETUP'!$V57),IF('1-SETUP'!$Q57="YEARLY",EDATE(DB8,12*'1-SETUP'!$V57),""))))</f>
        <v/>
      </c>
      <c r="DD8" s="10" t="str">
        <f>IF('1-SETUP'!$Q57="DAILY",DC8+'1-SETUP'!$V57,IF('1-SETUP'!$Q57="WEEKLY",DC8+'1-SETUP'!$V57*7,IF('1-SETUP'!$Q57="MONTHLY",EDATE(DC8,'1-SETUP'!$V57),IF('1-SETUP'!$Q57="YEARLY",EDATE(DC8,12*'1-SETUP'!$V57),""))))</f>
        <v/>
      </c>
      <c r="DE8" s="10" t="str">
        <f>IF('1-SETUP'!$Q57="DAILY",DD8+'1-SETUP'!$V57,IF('1-SETUP'!$Q57="WEEKLY",DD8+'1-SETUP'!$V57*7,IF('1-SETUP'!$Q57="MONTHLY",EDATE(DD8,'1-SETUP'!$V57),IF('1-SETUP'!$Q57="YEARLY",EDATE(DD8,12*'1-SETUP'!$V57),""))))</f>
        <v/>
      </c>
      <c r="DF8" s="10" t="str">
        <f>IF('1-SETUP'!$Q57="DAILY",DE8+'1-SETUP'!$V57,IF('1-SETUP'!$Q57="WEEKLY",DE8+'1-SETUP'!$V57*7,IF('1-SETUP'!$Q57="MONTHLY",EDATE(DE8,'1-SETUP'!$V57),IF('1-SETUP'!$Q57="YEARLY",EDATE(DE8,12*'1-SETUP'!$V57),""))))</f>
        <v/>
      </c>
      <c r="DG8" s="10" t="str">
        <f>IF('1-SETUP'!$Q57="DAILY",DF8+'1-SETUP'!$V57,IF('1-SETUP'!$Q57="WEEKLY",DF8+'1-SETUP'!$V57*7,IF('1-SETUP'!$Q57="MONTHLY",EDATE(DF8,'1-SETUP'!$V57),IF('1-SETUP'!$Q57="YEARLY",EDATE(DF8,12*'1-SETUP'!$V57),""))))</f>
        <v/>
      </c>
      <c r="DH8" s="10" t="str">
        <f>IF('1-SETUP'!$Q57="DAILY",DG8+'1-SETUP'!$V57,IF('1-SETUP'!$Q57="WEEKLY",DG8+'1-SETUP'!$V57*7,IF('1-SETUP'!$Q57="MONTHLY",EDATE(DG8,'1-SETUP'!$V57),IF('1-SETUP'!$Q57="YEARLY",EDATE(DG8,12*'1-SETUP'!$V57),""))))</f>
        <v/>
      </c>
      <c r="DI8" s="10" t="str">
        <f>IF('1-SETUP'!$Q57="DAILY",DH8+'1-SETUP'!$V57,IF('1-SETUP'!$Q57="WEEKLY",DH8+'1-SETUP'!$V57*7,IF('1-SETUP'!$Q57="MONTHLY",EDATE(DH8,'1-SETUP'!$V57),IF('1-SETUP'!$Q57="YEARLY",EDATE(DH8,12*'1-SETUP'!$V57),""))))</f>
        <v/>
      </c>
      <c r="DJ8" s="10" t="str">
        <f>IF('1-SETUP'!$Q57="DAILY",DI8+'1-SETUP'!$V57,IF('1-SETUP'!$Q57="WEEKLY",DI8+'1-SETUP'!$V57*7,IF('1-SETUP'!$Q57="MONTHLY",EDATE(DI8,'1-SETUP'!$V57),IF('1-SETUP'!$Q57="YEARLY",EDATE(DI8,12*'1-SETUP'!$V57),""))))</f>
        <v/>
      </c>
      <c r="DK8" s="10" t="str">
        <f>IF('1-SETUP'!$Q57="DAILY",DJ8+'1-SETUP'!$V57,IF('1-SETUP'!$Q57="WEEKLY",DJ8+'1-SETUP'!$V57*7,IF('1-SETUP'!$Q57="MONTHLY",EDATE(DJ8,'1-SETUP'!$V57),IF('1-SETUP'!$Q57="YEARLY",EDATE(DJ8,12*'1-SETUP'!$V57),""))))</f>
        <v/>
      </c>
      <c r="DL8" s="10" t="str">
        <f>IF('1-SETUP'!$Q57="DAILY",DK8+'1-SETUP'!$V57,IF('1-SETUP'!$Q57="WEEKLY",DK8+'1-SETUP'!$V57*7,IF('1-SETUP'!$Q57="MONTHLY",EDATE(DK8,'1-SETUP'!$V57),IF('1-SETUP'!$Q57="YEARLY",EDATE(DK8,12*'1-SETUP'!$V57),""))))</f>
        <v/>
      </c>
      <c r="DM8" s="10" t="str">
        <f>IF('1-SETUP'!$Q57="DAILY",DL8+'1-SETUP'!$V57,IF('1-SETUP'!$Q57="WEEKLY",DL8+'1-SETUP'!$V57*7,IF('1-SETUP'!$Q57="MONTHLY",EDATE(DL8,'1-SETUP'!$V57),IF('1-SETUP'!$Q57="YEARLY",EDATE(DL8,12*'1-SETUP'!$V57),""))))</f>
        <v/>
      </c>
      <c r="DN8" s="10" t="str">
        <f>IF('1-SETUP'!$Q57="DAILY",DM8+'1-SETUP'!$V57,IF('1-SETUP'!$Q57="WEEKLY",DM8+'1-SETUP'!$V57*7,IF('1-SETUP'!$Q57="MONTHLY",EDATE(DM8,'1-SETUP'!$V57),IF('1-SETUP'!$Q57="YEARLY",EDATE(DM8,12*'1-SETUP'!$V57),""))))</f>
        <v/>
      </c>
      <c r="DO8" s="10" t="str">
        <f>IF('1-SETUP'!$Q57="DAILY",DN8+'1-SETUP'!$V57,IF('1-SETUP'!$Q57="WEEKLY",DN8+'1-SETUP'!$V57*7,IF('1-SETUP'!$Q57="MONTHLY",EDATE(DN8,'1-SETUP'!$V57),IF('1-SETUP'!$Q57="YEARLY",EDATE(DN8,12*'1-SETUP'!$V57),""))))</f>
        <v/>
      </c>
      <c r="DP8" s="10" t="str">
        <f>IF('1-SETUP'!$Q57="DAILY",DO8+'1-SETUP'!$V57,IF('1-SETUP'!$Q57="WEEKLY",DO8+'1-SETUP'!$V57*7,IF('1-SETUP'!$Q57="MONTHLY",EDATE(DO8,'1-SETUP'!$V57),IF('1-SETUP'!$Q57="YEARLY",EDATE(DO8,12*'1-SETUP'!$V57),""))))</f>
        <v/>
      </c>
      <c r="DQ8" s="10" t="str">
        <f>IF('1-SETUP'!$Q57="DAILY",DP8+'1-SETUP'!$V57,IF('1-SETUP'!$Q57="WEEKLY",DP8+'1-SETUP'!$V57*7,IF('1-SETUP'!$Q57="MONTHLY",EDATE(DP8,'1-SETUP'!$V57),IF('1-SETUP'!$Q57="YEARLY",EDATE(DP8,12*'1-SETUP'!$V57),""))))</f>
        <v/>
      </c>
      <c r="DR8" s="10" t="str">
        <f>IF('1-SETUP'!$Q57="DAILY",DQ8+'1-SETUP'!$V57,IF('1-SETUP'!$Q57="WEEKLY",DQ8+'1-SETUP'!$V57*7,IF('1-SETUP'!$Q57="MONTHLY",EDATE(DQ8,'1-SETUP'!$V57),IF('1-SETUP'!$Q57="YEARLY",EDATE(DQ8,12*'1-SETUP'!$V57),""))))</f>
        <v/>
      </c>
      <c r="DS8" s="10" t="str">
        <f>IF('1-SETUP'!$Q57="DAILY",DR8+'1-SETUP'!$V57,IF('1-SETUP'!$Q57="WEEKLY",DR8+'1-SETUP'!$V57*7,IF('1-SETUP'!$Q57="MONTHLY",EDATE(DR8,'1-SETUP'!$V57),IF('1-SETUP'!$Q57="YEARLY",EDATE(DR8,12*'1-SETUP'!$V57),""))))</f>
        <v/>
      </c>
      <c r="DT8" s="10" t="str">
        <f>IF('1-SETUP'!$Q57="DAILY",DS8+'1-SETUP'!$V57,IF('1-SETUP'!$Q57="WEEKLY",DS8+'1-SETUP'!$V57*7,IF('1-SETUP'!$Q57="MONTHLY",EDATE(DS8,'1-SETUP'!$V57),IF('1-SETUP'!$Q57="YEARLY",EDATE(DS8,12*'1-SETUP'!$V57),""))))</f>
        <v/>
      </c>
      <c r="DU8" s="10" t="str">
        <f>IF('1-SETUP'!$Q57="DAILY",DT8+'1-SETUP'!$V57,IF('1-SETUP'!$Q57="WEEKLY",DT8+'1-SETUP'!$V57*7,IF('1-SETUP'!$Q57="MONTHLY",EDATE(DT8,'1-SETUP'!$V57),IF('1-SETUP'!$Q57="YEARLY",EDATE(DT8,12*'1-SETUP'!$V57),""))))</f>
        <v/>
      </c>
      <c r="DV8" s="10" t="str">
        <f>IF('1-SETUP'!$Q57="DAILY",DU8+'1-SETUP'!$V57,IF('1-SETUP'!$Q57="WEEKLY",DU8+'1-SETUP'!$V57*7,IF('1-SETUP'!$Q57="MONTHLY",EDATE(DU8,'1-SETUP'!$V57),IF('1-SETUP'!$Q57="YEARLY",EDATE(DU8,12*'1-SETUP'!$V57),""))))</f>
        <v/>
      </c>
      <c r="DW8" s="10" t="str">
        <f>IF('1-SETUP'!$Q57="DAILY",DV8+'1-SETUP'!$V57,IF('1-SETUP'!$Q57="WEEKLY",DV8+'1-SETUP'!$V57*7,IF('1-SETUP'!$Q57="MONTHLY",EDATE(DV8,'1-SETUP'!$V57),IF('1-SETUP'!$Q57="YEARLY",EDATE(DV8,12*'1-SETUP'!$V57),""))))</f>
        <v/>
      </c>
      <c r="DX8" s="10" t="str">
        <f>IF('1-SETUP'!$Q57="DAILY",DW8+'1-SETUP'!$V57,IF('1-SETUP'!$Q57="WEEKLY",DW8+'1-SETUP'!$V57*7,IF('1-SETUP'!$Q57="MONTHLY",EDATE(DW8,'1-SETUP'!$V57),IF('1-SETUP'!$Q57="YEARLY",EDATE(DW8,12*'1-SETUP'!$V57),""))))</f>
        <v/>
      </c>
      <c r="DY8" s="10" t="str">
        <f>IF('1-SETUP'!$Q57="DAILY",DX8+'1-SETUP'!$V57,IF('1-SETUP'!$Q57="WEEKLY",DX8+'1-SETUP'!$V57*7,IF('1-SETUP'!$Q57="MONTHLY",EDATE(DX8,'1-SETUP'!$V57),IF('1-SETUP'!$Q57="YEARLY",EDATE(DX8,12*'1-SETUP'!$V57),""))))</f>
        <v/>
      </c>
      <c r="DZ8" s="10" t="str">
        <f>IF('1-SETUP'!$Q57="DAILY",DY8+'1-SETUP'!$V57,IF('1-SETUP'!$Q57="WEEKLY",DY8+'1-SETUP'!$V57*7,IF('1-SETUP'!$Q57="MONTHLY",EDATE(DY8,'1-SETUP'!$V57),IF('1-SETUP'!$Q57="YEARLY",EDATE(DY8,12*'1-SETUP'!$V57),""))))</f>
        <v/>
      </c>
      <c r="EA8" s="10" t="str">
        <f>IF('1-SETUP'!$Q57="DAILY",DZ8+'1-SETUP'!$V57,IF('1-SETUP'!$Q57="WEEKLY",DZ8+'1-SETUP'!$V57*7,IF('1-SETUP'!$Q57="MONTHLY",EDATE(DZ8,'1-SETUP'!$V57),IF('1-SETUP'!$Q57="YEARLY",EDATE(DZ8,12*'1-SETUP'!$V57),""))))</f>
        <v/>
      </c>
      <c r="EB8" s="10" t="str">
        <f>IF('1-SETUP'!$Q57="DAILY",EA8+'1-SETUP'!$V57,IF('1-SETUP'!$Q57="WEEKLY",EA8+'1-SETUP'!$V57*7,IF('1-SETUP'!$Q57="MONTHLY",EDATE(EA8,'1-SETUP'!$V57),IF('1-SETUP'!$Q57="YEARLY",EDATE(EA8,12*'1-SETUP'!$V57),""))))</f>
        <v/>
      </c>
      <c r="EC8" s="10" t="str">
        <f>IF('1-SETUP'!$Q57="DAILY",EB8+'1-SETUP'!$V57,IF('1-SETUP'!$Q57="WEEKLY",EB8+'1-SETUP'!$V57*7,IF('1-SETUP'!$Q57="MONTHLY",EDATE(EB8,'1-SETUP'!$V57),IF('1-SETUP'!$Q57="YEARLY",EDATE(EB8,12*'1-SETUP'!$V57),""))))</f>
        <v/>
      </c>
      <c r="ED8" s="10" t="str">
        <f>IF('1-SETUP'!$Q57="DAILY",EC8+'1-SETUP'!$V57,IF('1-SETUP'!$Q57="WEEKLY",EC8+'1-SETUP'!$V57*7,IF('1-SETUP'!$Q57="MONTHLY",EDATE(EC8,'1-SETUP'!$V57),IF('1-SETUP'!$Q57="YEARLY",EDATE(EC8,12*'1-SETUP'!$V57),""))))</f>
        <v/>
      </c>
      <c r="EE8" s="10" t="str">
        <f>IF('1-SETUP'!$Q57="DAILY",ED8+'1-SETUP'!$V57,IF('1-SETUP'!$Q57="WEEKLY",ED8+'1-SETUP'!$V57*7,IF('1-SETUP'!$Q57="MONTHLY",EDATE(ED8,'1-SETUP'!$V57),IF('1-SETUP'!$Q57="YEARLY",EDATE(ED8,12*'1-SETUP'!$V57),""))))</f>
        <v/>
      </c>
      <c r="EF8" s="10" t="str">
        <f>IF('1-SETUP'!$Q57="DAILY",EE8+'1-SETUP'!$V57,IF('1-SETUP'!$Q57="WEEKLY",EE8+'1-SETUP'!$V57*7,IF('1-SETUP'!$Q57="MONTHLY",EDATE(EE8,'1-SETUP'!$V57),IF('1-SETUP'!$Q57="YEARLY",EDATE(EE8,12*'1-SETUP'!$V57),""))))</f>
        <v/>
      </c>
      <c r="EG8" s="10" t="str">
        <f>IF('1-SETUP'!$Q57="DAILY",EF8+'1-SETUP'!$V57,IF('1-SETUP'!$Q57="WEEKLY",EF8+'1-SETUP'!$V57*7,IF('1-SETUP'!$Q57="MONTHLY",EDATE(EF8,'1-SETUP'!$V57),IF('1-SETUP'!$Q57="YEARLY",EDATE(EF8,12*'1-SETUP'!$V57),""))))</f>
        <v/>
      </c>
      <c r="EH8" s="10" t="str">
        <f>IF('1-SETUP'!$Q57="DAILY",EG8+'1-SETUP'!$V57,IF('1-SETUP'!$Q57="WEEKLY",EG8+'1-SETUP'!$V57*7,IF('1-SETUP'!$Q57="MONTHLY",EDATE(EG8,'1-SETUP'!$V57),IF('1-SETUP'!$Q57="YEARLY",EDATE(EG8,12*'1-SETUP'!$V57),""))))</f>
        <v/>
      </c>
      <c r="EI8" s="10" t="str">
        <f>IF('1-SETUP'!$Q57="DAILY",EH8+'1-SETUP'!$V57,IF('1-SETUP'!$Q57="WEEKLY",EH8+'1-SETUP'!$V57*7,IF('1-SETUP'!$Q57="MONTHLY",EDATE(EH8,'1-SETUP'!$V57),IF('1-SETUP'!$Q57="YEARLY",EDATE(EH8,12*'1-SETUP'!$V57),""))))</f>
        <v/>
      </c>
      <c r="EJ8" s="10" t="str">
        <f>IF('1-SETUP'!$Q57="DAILY",EI8+'1-SETUP'!$V57,IF('1-SETUP'!$Q57="WEEKLY",EI8+'1-SETUP'!$V57*7,IF('1-SETUP'!$Q57="MONTHLY",EDATE(EI8,'1-SETUP'!$V57),IF('1-SETUP'!$Q57="YEARLY",EDATE(EI8,12*'1-SETUP'!$V57),""))))</f>
        <v/>
      </c>
      <c r="EK8" s="10" t="str">
        <f>IF('1-SETUP'!$Q57="DAILY",EJ8+'1-SETUP'!$V57,IF('1-SETUP'!$Q57="WEEKLY",EJ8+'1-SETUP'!$V57*7,IF('1-SETUP'!$Q57="MONTHLY",EDATE(EJ8,'1-SETUP'!$V57),IF('1-SETUP'!$Q57="YEARLY",EDATE(EJ8,12*'1-SETUP'!$V57),""))))</f>
        <v/>
      </c>
      <c r="EL8" s="10" t="str">
        <f>IF('1-SETUP'!$Q57="DAILY",EK8+'1-SETUP'!$V57,IF('1-SETUP'!$Q57="WEEKLY",EK8+'1-SETUP'!$V57*7,IF('1-SETUP'!$Q57="MONTHLY",EDATE(EK8,'1-SETUP'!$V57),IF('1-SETUP'!$Q57="YEARLY",EDATE(EK8,12*'1-SETUP'!$V57),""))))</f>
        <v/>
      </c>
      <c r="EM8" s="10" t="str">
        <f>IF('1-SETUP'!$Q57="DAILY",EL8+'1-SETUP'!$V57,IF('1-SETUP'!$Q57="WEEKLY",EL8+'1-SETUP'!$V57*7,IF('1-SETUP'!$Q57="MONTHLY",EDATE(EL8,'1-SETUP'!$V57),IF('1-SETUP'!$Q57="YEARLY",EDATE(EL8,12*'1-SETUP'!$V57),""))))</f>
        <v/>
      </c>
      <c r="EN8" s="10" t="str">
        <f>IF('1-SETUP'!$Q57="DAILY",EM8+'1-SETUP'!$V57,IF('1-SETUP'!$Q57="WEEKLY",EM8+'1-SETUP'!$V57*7,IF('1-SETUP'!$Q57="MONTHLY",EDATE(EM8,'1-SETUP'!$V57),IF('1-SETUP'!$Q57="YEARLY",EDATE(EM8,12*'1-SETUP'!$V57),""))))</f>
        <v/>
      </c>
      <c r="EO8" s="10" t="str">
        <f>IF('1-SETUP'!$Q57="DAILY",EN8+'1-SETUP'!$V57,IF('1-SETUP'!$Q57="WEEKLY",EN8+'1-SETUP'!$V57*7,IF('1-SETUP'!$Q57="MONTHLY",EDATE(EN8,'1-SETUP'!$V57),IF('1-SETUP'!$Q57="YEARLY",EDATE(EN8,12*'1-SETUP'!$V57),""))))</f>
        <v/>
      </c>
      <c r="EP8" s="10" t="str">
        <f>IF('1-SETUP'!$Q57="DAILY",EO8+'1-SETUP'!$V57,IF('1-SETUP'!$Q57="WEEKLY",EO8+'1-SETUP'!$V57*7,IF('1-SETUP'!$Q57="MONTHLY",EDATE(EO8,'1-SETUP'!$V57),IF('1-SETUP'!$Q57="YEARLY",EDATE(EO8,12*'1-SETUP'!$V57),""))))</f>
        <v/>
      </c>
      <c r="EQ8" s="10" t="str">
        <f>IF('1-SETUP'!$Q57="DAILY",EP8+'1-SETUP'!$V57,IF('1-SETUP'!$Q57="WEEKLY",EP8+'1-SETUP'!$V57*7,IF('1-SETUP'!$Q57="MONTHLY",EDATE(EP8,'1-SETUP'!$V57),IF('1-SETUP'!$Q57="YEARLY",EDATE(EP8,12*'1-SETUP'!$V57),""))))</f>
        <v/>
      </c>
      <c r="ER8" s="10" t="str">
        <f>IF('1-SETUP'!$Q57="DAILY",EQ8+'1-SETUP'!$V57,IF('1-SETUP'!$Q57="WEEKLY",EQ8+'1-SETUP'!$V57*7,IF('1-SETUP'!$Q57="MONTHLY",EDATE(EQ8,'1-SETUP'!$V57),IF('1-SETUP'!$Q57="YEARLY",EDATE(EQ8,12*'1-SETUP'!$V57),""))))</f>
        <v/>
      </c>
      <c r="ES8" s="10" t="str">
        <f>IF('1-SETUP'!$Q57="DAILY",ER8+'1-SETUP'!$V57,IF('1-SETUP'!$Q57="WEEKLY",ER8+'1-SETUP'!$V57*7,IF('1-SETUP'!$Q57="MONTHLY",EDATE(ER8,'1-SETUP'!$V57),IF('1-SETUP'!$Q57="YEARLY",EDATE(ER8,12*'1-SETUP'!$V57),""))))</f>
        <v/>
      </c>
      <c r="ET8" s="10" t="str">
        <f>IF('1-SETUP'!$Q57="DAILY",ES8+'1-SETUP'!$V57,IF('1-SETUP'!$Q57="WEEKLY",ES8+'1-SETUP'!$V57*7,IF('1-SETUP'!$Q57="MONTHLY",EDATE(ES8,'1-SETUP'!$V57),IF('1-SETUP'!$Q57="YEARLY",EDATE(ES8,12*'1-SETUP'!$V57),""))))</f>
        <v/>
      </c>
      <c r="EU8" s="10" t="str">
        <f>IF('1-SETUP'!$Q57="DAILY",ET8+'1-SETUP'!$V57,IF('1-SETUP'!$Q57="WEEKLY",ET8+'1-SETUP'!$V57*7,IF('1-SETUP'!$Q57="MONTHLY",EDATE(ET8,'1-SETUP'!$V57),IF('1-SETUP'!$Q57="YEARLY",EDATE(ET8,12*'1-SETUP'!$V57),""))))</f>
        <v/>
      </c>
      <c r="EV8" s="10" t="str">
        <f>IF('1-SETUP'!$Q57="DAILY",EU8+'1-SETUP'!$V57,IF('1-SETUP'!$Q57="WEEKLY",EU8+'1-SETUP'!$V57*7,IF('1-SETUP'!$Q57="MONTHLY",EDATE(EU8,'1-SETUP'!$V57),IF('1-SETUP'!$Q57="YEARLY",EDATE(EU8,12*'1-SETUP'!$V57),""))))</f>
        <v/>
      </c>
      <c r="EW8" s="10" t="str">
        <f>IF('1-SETUP'!$Q57="DAILY",EV8+'1-SETUP'!$V57,IF('1-SETUP'!$Q57="WEEKLY",EV8+'1-SETUP'!$V57*7,IF('1-SETUP'!$Q57="MONTHLY",EDATE(EV8,'1-SETUP'!$V57),IF('1-SETUP'!$Q57="YEARLY",EDATE(EV8,12*'1-SETUP'!$V57),""))))</f>
        <v/>
      </c>
      <c r="EX8" s="10" t="str">
        <f>IF('1-SETUP'!$Q57="DAILY",EW8+'1-SETUP'!$V57,IF('1-SETUP'!$Q57="WEEKLY",EW8+'1-SETUP'!$V57*7,IF('1-SETUP'!$Q57="MONTHLY",EDATE(EW8,'1-SETUP'!$V57),IF('1-SETUP'!$Q57="YEARLY",EDATE(EW8,12*'1-SETUP'!$V57),""))))</f>
        <v/>
      </c>
      <c r="EY8" s="10" t="str">
        <f>IF('1-SETUP'!$Q57="DAILY",EX8+'1-SETUP'!$V57,IF('1-SETUP'!$Q57="WEEKLY",EX8+'1-SETUP'!$V57*7,IF('1-SETUP'!$Q57="MONTHLY",EDATE(EX8,'1-SETUP'!$V57),IF('1-SETUP'!$Q57="YEARLY",EDATE(EX8,12*'1-SETUP'!$V57),""))))</f>
        <v/>
      </c>
      <c r="EZ8" s="10" t="str">
        <f>IF('1-SETUP'!$Q57="DAILY",EY8+'1-SETUP'!$V57,IF('1-SETUP'!$Q57="WEEKLY",EY8+'1-SETUP'!$V57*7,IF('1-SETUP'!$Q57="MONTHLY",EDATE(EY8,'1-SETUP'!$V57),IF('1-SETUP'!$Q57="YEARLY",EDATE(EY8,12*'1-SETUP'!$V57),""))))</f>
        <v/>
      </c>
      <c r="FA8" s="10" t="str">
        <f>IF('1-SETUP'!$Q57="DAILY",EZ8+'1-SETUP'!$V57,IF('1-SETUP'!$Q57="WEEKLY",EZ8+'1-SETUP'!$V57*7,IF('1-SETUP'!$Q57="MONTHLY",EDATE(EZ8,'1-SETUP'!$V57),IF('1-SETUP'!$Q57="YEARLY",EDATE(EZ8,12*'1-SETUP'!$V57),""))))</f>
        <v/>
      </c>
      <c r="FB8" s="10" t="str">
        <f>IF('1-SETUP'!$Q57="DAILY",FA8+'1-SETUP'!$V57,IF('1-SETUP'!$Q57="WEEKLY",FA8+'1-SETUP'!$V57*7,IF('1-SETUP'!$Q57="MONTHLY",EDATE(FA8,'1-SETUP'!$V57),IF('1-SETUP'!$Q57="YEARLY",EDATE(FA8,12*'1-SETUP'!$V57),""))))</f>
        <v/>
      </c>
      <c r="FC8" s="10" t="str">
        <f>IF('1-SETUP'!$Q57="DAILY",FB8+'1-SETUP'!$V57,IF('1-SETUP'!$Q57="WEEKLY",FB8+'1-SETUP'!$V57*7,IF('1-SETUP'!$Q57="MONTHLY",EDATE(FB8,'1-SETUP'!$V57),IF('1-SETUP'!$Q57="YEARLY",EDATE(FB8,12*'1-SETUP'!$V57),""))))</f>
        <v/>
      </c>
      <c r="FD8" s="10" t="str">
        <f>IF('1-SETUP'!$Q57="DAILY",FC8+'1-SETUP'!$V57,IF('1-SETUP'!$Q57="WEEKLY",FC8+'1-SETUP'!$V57*7,IF('1-SETUP'!$Q57="MONTHLY",EDATE(FC8,'1-SETUP'!$V57),IF('1-SETUP'!$Q57="YEARLY",EDATE(FC8,12*'1-SETUP'!$V57),""))))</f>
        <v/>
      </c>
      <c r="FE8" s="10" t="str">
        <f>IF('1-SETUP'!$Q57="DAILY",FD8+'1-SETUP'!$V57,IF('1-SETUP'!$Q57="WEEKLY",FD8+'1-SETUP'!$V57*7,IF('1-SETUP'!$Q57="MONTHLY",EDATE(FD8,'1-SETUP'!$V57),IF('1-SETUP'!$Q57="YEARLY",EDATE(FD8,12*'1-SETUP'!$V57),""))))</f>
        <v/>
      </c>
      <c r="FF8" s="10" t="str">
        <f>IF('1-SETUP'!$Q57="DAILY",FE8+'1-SETUP'!$V57,IF('1-SETUP'!$Q57="WEEKLY",FE8+'1-SETUP'!$V57*7,IF('1-SETUP'!$Q57="MONTHLY",EDATE(FE8,'1-SETUP'!$V57),IF('1-SETUP'!$Q57="YEARLY",EDATE(FE8,12*'1-SETUP'!$V57),""))))</f>
        <v/>
      </c>
      <c r="FG8" s="10" t="str">
        <f>IF('1-SETUP'!$Q57="DAILY",FF8+'1-SETUP'!$V57,IF('1-SETUP'!$Q57="WEEKLY",FF8+'1-SETUP'!$V57*7,IF('1-SETUP'!$Q57="MONTHLY",EDATE(FF8,'1-SETUP'!$V57),IF('1-SETUP'!$Q57="YEARLY",EDATE(FF8,12*'1-SETUP'!$V57),""))))</f>
        <v/>
      </c>
      <c r="FH8" s="10" t="str">
        <f>IF('1-SETUP'!$Q57="DAILY",FG8+'1-SETUP'!$V57,IF('1-SETUP'!$Q57="WEEKLY",FG8+'1-SETUP'!$V57*7,IF('1-SETUP'!$Q57="MONTHLY",EDATE(FG8,'1-SETUP'!$V57),IF('1-SETUP'!$Q57="YEARLY",EDATE(FG8,12*'1-SETUP'!$V57),""))))</f>
        <v/>
      </c>
      <c r="FI8" s="10" t="str">
        <f>IF('1-SETUP'!$Q57="DAILY",FH8+'1-SETUP'!$V57,IF('1-SETUP'!$Q57="WEEKLY",FH8+'1-SETUP'!$V57*7,IF('1-SETUP'!$Q57="MONTHLY",EDATE(FH8,'1-SETUP'!$V57),IF('1-SETUP'!$Q57="YEARLY",EDATE(FH8,12*'1-SETUP'!$V57),""))))</f>
        <v/>
      </c>
      <c r="FJ8" s="10" t="str">
        <f>IF('1-SETUP'!$Q57="DAILY",FI8+'1-SETUP'!$V57,IF('1-SETUP'!$Q57="WEEKLY",FI8+'1-SETUP'!$V57*7,IF('1-SETUP'!$Q57="MONTHLY",EDATE(FI8,'1-SETUP'!$V57),IF('1-SETUP'!$Q57="YEARLY",EDATE(FI8,12*'1-SETUP'!$V57),""))))</f>
        <v/>
      </c>
      <c r="FK8" s="10" t="str">
        <f>IF('1-SETUP'!$Q57="DAILY",FJ8+'1-SETUP'!$V57,IF('1-SETUP'!$Q57="WEEKLY",FJ8+'1-SETUP'!$V57*7,IF('1-SETUP'!$Q57="MONTHLY",EDATE(FJ8,'1-SETUP'!$V57),IF('1-SETUP'!$Q57="YEARLY",EDATE(FJ8,12*'1-SETUP'!$V57),""))))</f>
        <v/>
      </c>
      <c r="FL8" s="10" t="str">
        <f>IF('1-SETUP'!$Q57="DAILY",FK8+'1-SETUP'!$V57,IF('1-SETUP'!$Q57="WEEKLY",FK8+'1-SETUP'!$V57*7,IF('1-SETUP'!$Q57="MONTHLY",EDATE(FK8,'1-SETUP'!$V57),IF('1-SETUP'!$Q57="YEARLY",EDATE(FK8,12*'1-SETUP'!$V57),""))))</f>
        <v/>
      </c>
      <c r="FM8" s="10" t="str">
        <f>IF('1-SETUP'!$Q57="DAILY",FL8+'1-SETUP'!$V57,IF('1-SETUP'!$Q57="WEEKLY",FL8+'1-SETUP'!$V57*7,IF('1-SETUP'!$Q57="MONTHLY",EDATE(FL8,'1-SETUP'!$V57),IF('1-SETUP'!$Q57="YEARLY",EDATE(FL8,12*'1-SETUP'!$V57),""))))</f>
        <v/>
      </c>
      <c r="FN8" s="10" t="str">
        <f>IF('1-SETUP'!$Q57="DAILY",FM8+'1-SETUP'!$V57,IF('1-SETUP'!$Q57="WEEKLY",FM8+'1-SETUP'!$V57*7,IF('1-SETUP'!$Q57="MONTHLY",EDATE(FM8,'1-SETUP'!$V57),IF('1-SETUP'!$Q57="YEARLY",EDATE(FM8,12*'1-SETUP'!$V57),""))))</f>
        <v/>
      </c>
      <c r="FO8" s="10" t="str">
        <f>IF('1-SETUP'!$Q57="DAILY",FN8+'1-SETUP'!$V57,IF('1-SETUP'!$Q57="WEEKLY",FN8+'1-SETUP'!$V57*7,IF('1-SETUP'!$Q57="MONTHLY",EDATE(FN8,'1-SETUP'!$V57),IF('1-SETUP'!$Q57="YEARLY",EDATE(FN8,12*'1-SETUP'!$V57),""))))</f>
        <v/>
      </c>
      <c r="FP8" s="10" t="str">
        <f>IF('1-SETUP'!$Q57="DAILY",FO8+'1-SETUP'!$V57,IF('1-SETUP'!$Q57="WEEKLY",FO8+'1-SETUP'!$V57*7,IF('1-SETUP'!$Q57="MONTHLY",EDATE(FO8,'1-SETUP'!$V57),IF('1-SETUP'!$Q57="YEARLY",EDATE(FO8,12*'1-SETUP'!$V57),""))))</f>
        <v/>
      </c>
      <c r="FQ8" s="10" t="str">
        <f>IF('1-SETUP'!$Q57="DAILY",FP8+'1-SETUP'!$V57,IF('1-SETUP'!$Q57="WEEKLY",FP8+'1-SETUP'!$V57*7,IF('1-SETUP'!$Q57="MONTHLY",EDATE(FP8,'1-SETUP'!$V57),IF('1-SETUP'!$Q57="YEARLY",EDATE(FP8,12*'1-SETUP'!$V57),""))))</f>
        <v/>
      </c>
      <c r="FR8" s="10" t="str">
        <f>IF('1-SETUP'!$Q57="DAILY",FQ8+'1-SETUP'!$V57,IF('1-SETUP'!$Q57="WEEKLY",FQ8+'1-SETUP'!$V57*7,IF('1-SETUP'!$Q57="MONTHLY",EDATE(FQ8,'1-SETUP'!$V57),IF('1-SETUP'!$Q57="YEARLY",EDATE(FQ8,12*'1-SETUP'!$V57),""))))</f>
        <v/>
      </c>
      <c r="FS8" s="10" t="str">
        <f>IF('1-SETUP'!$Q57="DAILY",FR8+'1-SETUP'!$V57,IF('1-SETUP'!$Q57="WEEKLY",FR8+'1-SETUP'!$V57*7,IF('1-SETUP'!$Q57="MONTHLY",EDATE(FR8,'1-SETUP'!$V57),IF('1-SETUP'!$Q57="YEARLY",EDATE(FR8,12*'1-SETUP'!$V57),""))))</f>
        <v/>
      </c>
      <c r="FT8" s="10" t="str">
        <f>IF('1-SETUP'!$Q57="DAILY",FS8+'1-SETUP'!$V57,IF('1-SETUP'!$Q57="WEEKLY",FS8+'1-SETUP'!$V57*7,IF('1-SETUP'!$Q57="MONTHLY",EDATE(FS8,'1-SETUP'!$V57),IF('1-SETUP'!$Q57="YEARLY",EDATE(FS8,12*'1-SETUP'!$V57),""))))</f>
        <v/>
      </c>
      <c r="FU8" s="10" t="str">
        <f>IF('1-SETUP'!$Q57="DAILY",FT8+'1-SETUP'!$V57,IF('1-SETUP'!$Q57="WEEKLY",FT8+'1-SETUP'!$V57*7,IF('1-SETUP'!$Q57="MONTHLY",EDATE(FT8,'1-SETUP'!$V57),IF('1-SETUP'!$Q57="YEARLY",EDATE(FT8,12*'1-SETUP'!$V57),""))))</f>
        <v/>
      </c>
      <c r="FV8" s="10" t="str">
        <f>IF('1-SETUP'!$Q57="DAILY",FU8+'1-SETUP'!$V57,IF('1-SETUP'!$Q57="WEEKLY",FU8+'1-SETUP'!$V57*7,IF('1-SETUP'!$Q57="MONTHLY",EDATE(FU8,'1-SETUP'!$V57),IF('1-SETUP'!$Q57="YEARLY",EDATE(FU8,12*'1-SETUP'!$V57),""))))</f>
        <v/>
      </c>
      <c r="FW8" s="10" t="str">
        <f>IF('1-SETUP'!$Q57="DAILY",FV8+'1-SETUP'!$V57,IF('1-SETUP'!$Q57="WEEKLY",FV8+'1-SETUP'!$V57*7,IF('1-SETUP'!$Q57="MONTHLY",EDATE(FV8,'1-SETUP'!$V57),IF('1-SETUP'!$Q57="YEARLY",EDATE(FV8,12*'1-SETUP'!$V57),""))))</f>
        <v/>
      </c>
      <c r="FX8" s="10" t="str">
        <f>IF('1-SETUP'!$Q57="DAILY",FW8+'1-SETUP'!$V57,IF('1-SETUP'!$Q57="WEEKLY",FW8+'1-SETUP'!$V57*7,IF('1-SETUP'!$Q57="MONTHLY",EDATE(FW8,'1-SETUP'!$V57),IF('1-SETUP'!$Q57="YEARLY",EDATE(FW8,12*'1-SETUP'!$V57),""))))</f>
        <v/>
      </c>
      <c r="FY8" s="10" t="str">
        <f>IF('1-SETUP'!$Q57="DAILY",FX8+'1-SETUP'!$V57,IF('1-SETUP'!$Q57="WEEKLY",FX8+'1-SETUP'!$V57*7,IF('1-SETUP'!$Q57="MONTHLY",EDATE(FX8,'1-SETUP'!$V57),IF('1-SETUP'!$Q57="YEARLY",EDATE(FX8,12*'1-SETUP'!$V57),""))))</f>
        <v/>
      </c>
      <c r="FZ8" s="10" t="str">
        <f>IF('1-SETUP'!$Q57="DAILY",FY8+'1-SETUP'!$V57,IF('1-SETUP'!$Q57="WEEKLY",FY8+'1-SETUP'!$V57*7,IF('1-SETUP'!$Q57="MONTHLY",EDATE(FY8,'1-SETUP'!$V57),IF('1-SETUP'!$Q57="YEARLY",EDATE(FY8,12*'1-SETUP'!$V57),""))))</f>
        <v/>
      </c>
      <c r="GA8" s="10" t="str">
        <f>IF('1-SETUP'!$Q57="DAILY",FZ8+'1-SETUP'!$V57,IF('1-SETUP'!$Q57="WEEKLY",FZ8+'1-SETUP'!$V57*7,IF('1-SETUP'!$Q57="MONTHLY",EDATE(FZ8,'1-SETUP'!$V57),IF('1-SETUP'!$Q57="YEARLY",EDATE(FZ8,12*'1-SETUP'!$V57),""))))</f>
        <v/>
      </c>
      <c r="GB8" s="10" t="str">
        <f>IF('1-SETUP'!$Q57="DAILY",GA8+'1-SETUP'!$V57,IF('1-SETUP'!$Q57="WEEKLY",GA8+'1-SETUP'!$V57*7,IF('1-SETUP'!$Q57="MONTHLY",EDATE(GA8,'1-SETUP'!$V57),IF('1-SETUP'!$Q57="YEARLY",EDATE(GA8,12*'1-SETUP'!$V57),""))))</f>
        <v/>
      </c>
      <c r="GC8" s="10" t="str">
        <f>IF('1-SETUP'!$Q57="DAILY",GB8+'1-SETUP'!$V57,IF('1-SETUP'!$Q57="WEEKLY",GB8+'1-SETUP'!$V57*7,IF('1-SETUP'!$Q57="MONTHLY",EDATE(GB8,'1-SETUP'!$V57),IF('1-SETUP'!$Q57="YEARLY",EDATE(GB8,12*'1-SETUP'!$V57),""))))</f>
        <v/>
      </c>
      <c r="GD8" s="10" t="str">
        <f>IF('1-SETUP'!$Q57="DAILY",GC8+'1-SETUP'!$V57,IF('1-SETUP'!$Q57="WEEKLY",GC8+'1-SETUP'!$V57*7,IF('1-SETUP'!$Q57="MONTHLY",EDATE(GC8,'1-SETUP'!$V57),IF('1-SETUP'!$Q57="YEARLY",EDATE(GC8,12*'1-SETUP'!$V57),""))))</f>
        <v/>
      </c>
      <c r="GE8" s="10" t="str">
        <f>IF('1-SETUP'!$Q57="DAILY",GD8+'1-SETUP'!$V57,IF('1-SETUP'!$Q57="WEEKLY",GD8+'1-SETUP'!$V57*7,IF('1-SETUP'!$Q57="MONTHLY",EDATE(GD8,'1-SETUP'!$V57),IF('1-SETUP'!$Q57="YEARLY",EDATE(GD8,12*'1-SETUP'!$V57),""))))</f>
        <v/>
      </c>
      <c r="GF8" s="10" t="str">
        <f>IF('1-SETUP'!$Q57="DAILY",GE8+'1-SETUP'!$V57,IF('1-SETUP'!$Q57="WEEKLY",GE8+'1-SETUP'!$V57*7,IF('1-SETUP'!$Q57="MONTHLY",EDATE(GE8,'1-SETUP'!$V57),IF('1-SETUP'!$Q57="YEARLY",EDATE(GE8,12*'1-SETUP'!$V57),""))))</f>
        <v/>
      </c>
      <c r="GG8" s="10" t="str">
        <f>IF('1-SETUP'!$Q57="DAILY",GF8+'1-SETUP'!$V57,IF('1-SETUP'!$Q57="WEEKLY",GF8+'1-SETUP'!$V57*7,IF('1-SETUP'!$Q57="MONTHLY",EDATE(GF8,'1-SETUP'!$V57),IF('1-SETUP'!$Q57="YEARLY",EDATE(GF8,12*'1-SETUP'!$V57),""))))</f>
        <v/>
      </c>
      <c r="GH8" s="10" t="str">
        <f>IF('1-SETUP'!$Q57="DAILY",GG8+'1-SETUP'!$V57,IF('1-SETUP'!$Q57="WEEKLY",GG8+'1-SETUP'!$V57*7,IF('1-SETUP'!$Q57="MONTHLY",EDATE(GG8,'1-SETUP'!$V57),IF('1-SETUP'!$Q57="YEARLY",EDATE(GG8,12*'1-SETUP'!$V57),""))))</f>
        <v/>
      </c>
      <c r="GI8" s="10" t="str">
        <f>IF('1-SETUP'!$Q57="DAILY",GH8+'1-SETUP'!$V57,IF('1-SETUP'!$Q57="WEEKLY",GH8+'1-SETUP'!$V57*7,IF('1-SETUP'!$Q57="MONTHLY",EDATE(GH8,'1-SETUP'!$V57),IF('1-SETUP'!$Q57="YEARLY",EDATE(GH8,12*'1-SETUP'!$V57),""))))</f>
        <v/>
      </c>
      <c r="GJ8" s="10" t="str">
        <f>IF('1-SETUP'!$Q57="DAILY",GI8+'1-SETUP'!$V57,IF('1-SETUP'!$Q57="WEEKLY",GI8+'1-SETUP'!$V57*7,IF('1-SETUP'!$Q57="MONTHLY",EDATE(GI8,'1-SETUP'!$V57),IF('1-SETUP'!$Q57="YEARLY",EDATE(GI8,12*'1-SETUP'!$V57),""))))</f>
        <v/>
      </c>
      <c r="GK8" s="10" t="str">
        <f>IF('1-SETUP'!$Q57="DAILY",GJ8+'1-SETUP'!$V57,IF('1-SETUP'!$Q57="WEEKLY",GJ8+'1-SETUP'!$V57*7,IF('1-SETUP'!$Q57="MONTHLY",EDATE(GJ8,'1-SETUP'!$V57),IF('1-SETUP'!$Q57="YEARLY",EDATE(GJ8,12*'1-SETUP'!$V57),""))))</f>
        <v/>
      </c>
      <c r="GL8" s="10" t="str">
        <f>IF('1-SETUP'!$Q57="DAILY",GK8+'1-SETUP'!$V57,IF('1-SETUP'!$Q57="WEEKLY",GK8+'1-SETUP'!$V57*7,IF('1-SETUP'!$Q57="MONTHLY",EDATE(GK8,'1-SETUP'!$V57),IF('1-SETUP'!$Q57="YEARLY",EDATE(GK8,12*'1-SETUP'!$V57),""))))</f>
        <v/>
      </c>
      <c r="GM8" s="10" t="str">
        <f>IF('1-SETUP'!$Q57="DAILY",GL8+'1-SETUP'!$V57,IF('1-SETUP'!$Q57="WEEKLY",GL8+'1-SETUP'!$V57*7,IF('1-SETUP'!$Q57="MONTHLY",EDATE(GL8,'1-SETUP'!$V57),IF('1-SETUP'!$Q57="YEARLY",EDATE(GL8,12*'1-SETUP'!$V57),""))))</f>
        <v/>
      </c>
      <c r="GN8" s="10" t="str">
        <f>IF('1-SETUP'!$Q57="DAILY",GM8+'1-SETUP'!$V57,IF('1-SETUP'!$Q57="WEEKLY",GM8+'1-SETUP'!$V57*7,IF('1-SETUP'!$Q57="MONTHLY",EDATE(GM8,'1-SETUP'!$V57),IF('1-SETUP'!$Q57="YEARLY",EDATE(GM8,12*'1-SETUP'!$V57),""))))</f>
        <v/>
      </c>
      <c r="GO8" s="10" t="str">
        <f>IF('1-SETUP'!$Q57="DAILY",GN8+'1-SETUP'!$V57,IF('1-SETUP'!$Q57="WEEKLY",GN8+'1-SETUP'!$V57*7,IF('1-SETUP'!$Q57="MONTHLY",EDATE(GN8,'1-SETUP'!$V57),IF('1-SETUP'!$Q57="YEARLY",EDATE(GN8,12*'1-SETUP'!$V57),""))))</f>
        <v/>
      </c>
      <c r="GP8" s="10" t="str">
        <f>IF('1-SETUP'!$Q57="DAILY",GO8+'1-SETUP'!$V57,IF('1-SETUP'!$Q57="WEEKLY",GO8+'1-SETUP'!$V57*7,IF('1-SETUP'!$Q57="MONTHLY",EDATE(GO8,'1-SETUP'!$V57),IF('1-SETUP'!$Q57="YEARLY",EDATE(GO8,12*'1-SETUP'!$V57),""))))</f>
        <v/>
      </c>
      <c r="GQ8" s="10" t="str">
        <f>IF('1-SETUP'!$Q57="DAILY",GP8+'1-SETUP'!$V57,IF('1-SETUP'!$Q57="WEEKLY",GP8+'1-SETUP'!$V57*7,IF('1-SETUP'!$Q57="MONTHLY",EDATE(GP8,'1-SETUP'!$V57),IF('1-SETUP'!$Q57="YEARLY",EDATE(GP8,12*'1-SETUP'!$V57),""))))</f>
        <v/>
      </c>
      <c r="GR8" s="10" t="str">
        <f>IF('1-SETUP'!$Q57="DAILY",GQ8+'1-SETUP'!$V57,IF('1-SETUP'!$Q57="WEEKLY",GQ8+'1-SETUP'!$V57*7,IF('1-SETUP'!$Q57="MONTHLY",EDATE(GQ8,'1-SETUP'!$V57),IF('1-SETUP'!$Q57="YEARLY",EDATE(GQ8,12*'1-SETUP'!$V57),""))))</f>
        <v/>
      </c>
      <c r="GS8" s="10" t="str">
        <f>IF('1-SETUP'!$Q57="DAILY",GR8+'1-SETUP'!$V57,IF('1-SETUP'!$Q57="WEEKLY",GR8+'1-SETUP'!$V57*7,IF('1-SETUP'!$Q57="MONTHLY",EDATE(GR8,'1-SETUP'!$V57),IF('1-SETUP'!$Q57="YEARLY",EDATE(GR8,12*'1-SETUP'!$V57),""))))</f>
        <v/>
      </c>
      <c r="GT8" s="10" t="str">
        <f>IF('1-SETUP'!$Q57="DAILY",GS8+'1-SETUP'!$V57,IF('1-SETUP'!$Q57="WEEKLY",GS8+'1-SETUP'!$V57*7,IF('1-SETUP'!$Q57="MONTHLY",EDATE(GS8,'1-SETUP'!$V57),IF('1-SETUP'!$Q57="YEARLY",EDATE(GS8,12*'1-SETUP'!$V57),""))))</f>
        <v/>
      </c>
      <c r="GU8" s="10" t="str">
        <f>IF('1-SETUP'!$Q57="DAILY",GT8+'1-SETUP'!$V57,IF('1-SETUP'!$Q57="WEEKLY",GT8+'1-SETUP'!$V57*7,IF('1-SETUP'!$Q57="MONTHLY",EDATE(GT8,'1-SETUP'!$V57),IF('1-SETUP'!$Q57="YEARLY",EDATE(GT8,12*'1-SETUP'!$V57),""))))</f>
        <v/>
      </c>
      <c r="GV8" s="10" t="str">
        <f>IF('1-SETUP'!$Q57="DAILY",GU8+'1-SETUP'!$V57,IF('1-SETUP'!$Q57="WEEKLY",GU8+'1-SETUP'!$V57*7,IF('1-SETUP'!$Q57="MONTHLY",EDATE(GU8,'1-SETUP'!$V57),IF('1-SETUP'!$Q57="YEARLY",EDATE(GU8,12*'1-SETUP'!$V57),""))))</f>
        <v/>
      </c>
      <c r="GW8" s="10" t="str">
        <f>IF('1-SETUP'!$Q57="DAILY",GV8+'1-SETUP'!$V57,IF('1-SETUP'!$Q57="WEEKLY",GV8+'1-SETUP'!$V57*7,IF('1-SETUP'!$Q57="MONTHLY",EDATE(GV8,'1-SETUP'!$V57),IF('1-SETUP'!$Q57="YEARLY",EDATE(GV8,12*'1-SETUP'!$V57),""))))</f>
        <v/>
      </c>
      <c r="GX8" s="10" t="str">
        <f>IF('1-SETUP'!$Q57="DAILY",GW8+'1-SETUP'!$V57,IF('1-SETUP'!$Q57="WEEKLY",GW8+'1-SETUP'!$V57*7,IF('1-SETUP'!$Q57="MONTHLY",EDATE(GW8,'1-SETUP'!$V57),IF('1-SETUP'!$Q57="YEARLY",EDATE(GW8,12*'1-SETUP'!$V57),""))))</f>
        <v/>
      </c>
      <c r="GY8" s="10" t="str">
        <f>IF('1-SETUP'!$Q57="DAILY",GX8+'1-SETUP'!$V57,IF('1-SETUP'!$Q57="WEEKLY",GX8+'1-SETUP'!$V57*7,IF('1-SETUP'!$Q57="MONTHLY",EDATE(GX8,'1-SETUP'!$V57),IF('1-SETUP'!$Q57="YEARLY",EDATE(GX8,12*'1-SETUP'!$V57),""))))</f>
        <v/>
      </c>
      <c r="GZ8" s="10" t="str">
        <f>IF('1-SETUP'!$Q57="DAILY",GY8+'1-SETUP'!$V57,IF('1-SETUP'!$Q57="WEEKLY",GY8+'1-SETUP'!$V57*7,IF('1-SETUP'!$Q57="MONTHLY",EDATE(GY8,'1-SETUP'!$V57),IF('1-SETUP'!$Q57="YEARLY",EDATE(GY8,12*'1-SETUP'!$V57),""))))</f>
        <v/>
      </c>
      <c r="HA8" s="10" t="str">
        <f>IF('1-SETUP'!$Q57="DAILY",GZ8+'1-SETUP'!$V57,IF('1-SETUP'!$Q57="WEEKLY",GZ8+'1-SETUP'!$V57*7,IF('1-SETUP'!$Q57="MONTHLY",EDATE(GZ8,'1-SETUP'!$V57),IF('1-SETUP'!$Q57="YEARLY",EDATE(GZ8,12*'1-SETUP'!$V57),""))))</f>
        <v/>
      </c>
      <c r="HB8" s="10" t="str">
        <f>IF('1-SETUP'!$Q57="DAILY",HA8+'1-SETUP'!$V57,IF('1-SETUP'!$Q57="WEEKLY",HA8+'1-SETUP'!$V57*7,IF('1-SETUP'!$Q57="MONTHLY",EDATE(HA8,'1-SETUP'!$V57),IF('1-SETUP'!$Q57="YEARLY",EDATE(HA8,12*'1-SETUP'!$V57),""))))</f>
        <v/>
      </c>
      <c r="HC8" s="10" t="str">
        <f>IF('1-SETUP'!$Q57="DAILY",HB8+'1-SETUP'!$V57,IF('1-SETUP'!$Q57="WEEKLY",HB8+'1-SETUP'!$V57*7,IF('1-SETUP'!$Q57="MONTHLY",EDATE(HB8,'1-SETUP'!$V57),IF('1-SETUP'!$Q57="YEARLY",EDATE(HB8,12*'1-SETUP'!$V57),""))))</f>
        <v/>
      </c>
      <c r="HD8" s="10" t="str">
        <f>IF('1-SETUP'!$Q57="DAILY",HC8+'1-SETUP'!$V57,IF('1-SETUP'!$Q57="WEEKLY",HC8+'1-SETUP'!$V57*7,IF('1-SETUP'!$Q57="MONTHLY",EDATE(HC8,'1-SETUP'!$V57),IF('1-SETUP'!$Q57="YEARLY",EDATE(HC8,12*'1-SETUP'!$V57),""))))</f>
        <v/>
      </c>
      <c r="HE8" s="10" t="str">
        <f>IF('1-SETUP'!$Q57="DAILY",HD8+'1-SETUP'!$V57,IF('1-SETUP'!$Q57="WEEKLY",HD8+'1-SETUP'!$V57*7,IF('1-SETUP'!$Q57="MONTHLY",EDATE(HD8,'1-SETUP'!$V57),IF('1-SETUP'!$Q57="YEARLY",EDATE(HD8,12*'1-SETUP'!$V57),""))))</f>
        <v/>
      </c>
      <c r="HF8" s="10" t="str">
        <f>IF('1-SETUP'!$Q57="DAILY",HE8+'1-SETUP'!$V57,IF('1-SETUP'!$Q57="WEEKLY",HE8+'1-SETUP'!$V57*7,IF('1-SETUP'!$Q57="MONTHLY",EDATE(HE8,'1-SETUP'!$V57),IF('1-SETUP'!$Q57="YEARLY",EDATE(HE8,12*'1-SETUP'!$V57),""))))</f>
        <v/>
      </c>
      <c r="HG8" s="10" t="str">
        <f>IF('1-SETUP'!$Q57="DAILY",HF8+'1-SETUP'!$V57,IF('1-SETUP'!$Q57="WEEKLY",HF8+'1-SETUP'!$V57*7,IF('1-SETUP'!$Q57="MONTHLY",EDATE(HF8,'1-SETUP'!$V57),IF('1-SETUP'!$Q57="YEARLY",EDATE(HF8,12*'1-SETUP'!$V57),""))))</f>
        <v/>
      </c>
      <c r="HH8" s="10" t="str">
        <f>IF('1-SETUP'!$Q57="DAILY",HG8+'1-SETUP'!$V57,IF('1-SETUP'!$Q57="WEEKLY",HG8+'1-SETUP'!$V57*7,IF('1-SETUP'!$Q57="MONTHLY",EDATE(HG8,'1-SETUP'!$V57),IF('1-SETUP'!$Q57="YEARLY",EDATE(HG8,12*'1-SETUP'!$V57),""))))</f>
        <v/>
      </c>
      <c r="HI8" s="10" t="str">
        <f>IF('1-SETUP'!$Q57="DAILY",HH8+'1-SETUP'!$V57,IF('1-SETUP'!$Q57="WEEKLY",HH8+'1-SETUP'!$V57*7,IF('1-SETUP'!$Q57="MONTHLY",EDATE(HH8,'1-SETUP'!$V57),IF('1-SETUP'!$Q57="YEARLY",EDATE(HH8,12*'1-SETUP'!$V57),""))))</f>
        <v/>
      </c>
      <c r="HJ8" s="10" t="str">
        <f>IF('1-SETUP'!$Q57="DAILY",HI8+'1-SETUP'!$V57,IF('1-SETUP'!$Q57="WEEKLY",HI8+'1-SETUP'!$V57*7,IF('1-SETUP'!$Q57="MONTHLY",EDATE(HI8,'1-SETUP'!$V57),IF('1-SETUP'!$Q57="YEARLY",EDATE(HI8,12*'1-SETUP'!$V57),""))))</f>
        <v/>
      </c>
      <c r="HK8" s="10" t="str">
        <f>IF('1-SETUP'!$Q57="DAILY",HJ8+'1-SETUP'!$V57,IF('1-SETUP'!$Q57="WEEKLY",HJ8+'1-SETUP'!$V57*7,IF('1-SETUP'!$Q57="MONTHLY",EDATE(HJ8,'1-SETUP'!$V57),IF('1-SETUP'!$Q57="YEARLY",EDATE(HJ8,12*'1-SETUP'!$V57),""))))</f>
        <v/>
      </c>
      <c r="HL8" s="10" t="str">
        <f>IF('1-SETUP'!$Q57="DAILY",HK8+'1-SETUP'!$V57,IF('1-SETUP'!$Q57="WEEKLY",HK8+'1-SETUP'!$V57*7,IF('1-SETUP'!$Q57="MONTHLY",EDATE(HK8,'1-SETUP'!$V57),IF('1-SETUP'!$Q57="YEARLY",EDATE(HK8,12*'1-SETUP'!$V57),""))))</f>
        <v/>
      </c>
      <c r="HM8" s="10" t="str">
        <f>IF('1-SETUP'!$Q57="DAILY",HL8+'1-SETUP'!$V57,IF('1-SETUP'!$Q57="WEEKLY",HL8+'1-SETUP'!$V57*7,IF('1-SETUP'!$Q57="MONTHLY",EDATE(HL8,'1-SETUP'!$V57),IF('1-SETUP'!$Q57="YEARLY",EDATE(HL8,12*'1-SETUP'!$V57),""))))</f>
        <v/>
      </c>
      <c r="HN8" s="10" t="str">
        <f>IF('1-SETUP'!$Q57="DAILY",HM8+'1-SETUP'!$V57,IF('1-SETUP'!$Q57="WEEKLY",HM8+'1-SETUP'!$V57*7,IF('1-SETUP'!$Q57="MONTHLY",EDATE(HM8,'1-SETUP'!$V57),IF('1-SETUP'!$Q57="YEARLY",EDATE(HM8,12*'1-SETUP'!$V57),""))))</f>
        <v/>
      </c>
      <c r="HO8" s="10" t="str">
        <f>IF('1-SETUP'!$Q57="DAILY",HN8+'1-SETUP'!$V57,IF('1-SETUP'!$Q57="WEEKLY",HN8+'1-SETUP'!$V57*7,IF('1-SETUP'!$Q57="MONTHLY",EDATE(HN8,'1-SETUP'!$V57),IF('1-SETUP'!$Q57="YEARLY",EDATE(HN8,12*'1-SETUP'!$V57),""))))</f>
        <v/>
      </c>
      <c r="HP8" s="10" t="str">
        <f>IF('1-SETUP'!$Q57="DAILY",HO8+'1-SETUP'!$V57,IF('1-SETUP'!$Q57="WEEKLY",HO8+'1-SETUP'!$V57*7,IF('1-SETUP'!$Q57="MONTHLY",EDATE(HO8,'1-SETUP'!$V57),IF('1-SETUP'!$Q57="YEARLY",EDATE(HO8,12*'1-SETUP'!$V57),""))))</f>
        <v/>
      </c>
      <c r="HQ8" s="10" t="str">
        <f>IF('1-SETUP'!$Q57="DAILY",HP8+'1-SETUP'!$V57,IF('1-SETUP'!$Q57="WEEKLY",HP8+'1-SETUP'!$V57*7,IF('1-SETUP'!$Q57="MONTHLY",EDATE(HP8,'1-SETUP'!$V57),IF('1-SETUP'!$Q57="YEARLY",EDATE(HP8,12*'1-SETUP'!$V57),""))))</f>
        <v/>
      </c>
      <c r="HR8" s="10" t="str">
        <f>IF('1-SETUP'!$Q57="DAILY",HQ8+'1-SETUP'!$V57,IF('1-SETUP'!$Q57="WEEKLY",HQ8+'1-SETUP'!$V57*7,IF('1-SETUP'!$Q57="MONTHLY",EDATE(HQ8,'1-SETUP'!$V57),IF('1-SETUP'!$Q57="YEARLY",EDATE(HQ8,12*'1-SETUP'!$V57),""))))</f>
        <v/>
      </c>
      <c r="HS8" s="10" t="str">
        <f>IF('1-SETUP'!$Q57="DAILY",HR8+'1-SETUP'!$V57,IF('1-SETUP'!$Q57="WEEKLY",HR8+'1-SETUP'!$V57*7,IF('1-SETUP'!$Q57="MONTHLY",EDATE(HR8,'1-SETUP'!$V57),IF('1-SETUP'!$Q57="YEARLY",EDATE(HR8,12*'1-SETUP'!$V57),""))))</f>
        <v/>
      </c>
      <c r="HT8" s="10" t="str">
        <f>IF('1-SETUP'!$Q57="DAILY",HS8+'1-SETUP'!$V57,IF('1-SETUP'!$Q57="WEEKLY",HS8+'1-SETUP'!$V57*7,IF('1-SETUP'!$Q57="MONTHLY",EDATE(HS8,'1-SETUP'!$V57),IF('1-SETUP'!$Q57="YEARLY",EDATE(HS8,12*'1-SETUP'!$V57),""))))</f>
        <v/>
      </c>
      <c r="HU8" s="10" t="str">
        <f>IF('1-SETUP'!$Q57="DAILY",HT8+'1-SETUP'!$V57,IF('1-SETUP'!$Q57="WEEKLY",HT8+'1-SETUP'!$V57*7,IF('1-SETUP'!$Q57="MONTHLY",EDATE(HT8,'1-SETUP'!$V57),IF('1-SETUP'!$Q57="YEARLY",EDATE(HT8,12*'1-SETUP'!$V57),""))))</f>
        <v/>
      </c>
      <c r="HV8" s="10" t="str">
        <f>IF('1-SETUP'!$Q57="DAILY",HU8+'1-SETUP'!$V57,IF('1-SETUP'!$Q57="WEEKLY",HU8+'1-SETUP'!$V57*7,IF('1-SETUP'!$Q57="MONTHLY",EDATE(HU8,'1-SETUP'!$V57),IF('1-SETUP'!$Q57="YEARLY",EDATE(HU8,12*'1-SETUP'!$V57),""))))</f>
        <v/>
      </c>
      <c r="HW8" s="10" t="str">
        <f>IF('1-SETUP'!$Q57="DAILY",HV8+'1-SETUP'!$V57,IF('1-SETUP'!$Q57="WEEKLY",HV8+'1-SETUP'!$V57*7,IF('1-SETUP'!$Q57="MONTHLY",EDATE(HV8,'1-SETUP'!$V57),IF('1-SETUP'!$Q57="YEARLY",EDATE(HV8,12*'1-SETUP'!$V57),""))))</f>
        <v/>
      </c>
      <c r="HX8" s="10" t="str">
        <f>IF('1-SETUP'!$Q57="DAILY",HW8+'1-SETUP'!$V57,IF('1-SETUP'!$Q57="WEEKLY",HW8+'1-SETUP'!$V57*7,IF('1-SETUP'!$Q57="MONTHLY",EDATE(HW8,'1-SETUP'!$V57),IF('1-SETUP'!$Q57="YEARLY",EDATE(HW8,12*'1-SETUP'!$V57),""))))</f>
        <v/>
      </c>
      <c r="HY8" s="10" t="str">
        <f>IF('1-SETUP'!$Q57="DAILY",HX8+'1-SETUP'!$V57,IF('1-SETUP'!$Q57="WEEKLY",HX8+'1-SETUP'!$V57*7,IF('1-SETUP'!$Q57="MONTHLY",EDATE(HX8,'1-SETUP'!$V57),IF('1-SETUP'!$Q57="YEARLY",EDATE(HX8,12*'1-SETUP'!$V57),""))))</f>
        <v/>
      </c>
      <c r="HZ8" s="10" t="str">
        <f>IF('1-SETUP'!$Q57="DAILY",HY8+'1-SETUP'!$V57,IF('1-SETUP'!$Q57="WEEKLY",HY8+'1-SETUP'!$V57*7,IF('1-SETUP'!$Q57="MONTHLY",EDATE(HY8,'1-SETUP'!$V57),IF('1-SETUP'!$Q57="YEARLY",EDATE(HY8,12*'1-SETUP'!$V57),""))))</f>
        <v/>
      </c>
      <c r="IA8" s="10" t="str">
        <f>IF('1-SETUP'!$Q57="DAILY",HZ8+'1-SETUP'!$V57,IF('1-SETUP'!$Q57="WEEKLY",HZ8+'1-SETUP'!$V57*7,IF('1-SETUP'!$Q57="MONTHLY",EDATE(HZ8,'1-SETUP'!$V57),IF('1-SETUP'!$Q57="YEARLY",EDATE(HZ8,12*'1-SETUP'!$V57),""))))</f>
        <v/>
      </c>
      <c r="IB8" s="10" t="str">
        <f>IF('1-SETUP'!$Q57="DAILY",IA8+'1-SETUP'!$V57,IF('1-SETUP'!$Q57="WEEKLY",IA8+'1-SETUP'!$V57*7,IF('1-SETUP'!$Q57="MONTHLY",EDATE(IA8,'1-SETUP'!$V57),IF('1-SETUP'!$Q57="YEARLY",EDATE(IA8,12*'1-SETUP'!$V57),""))))</f>
        <v/>
      </c>
      <c r="IC8" s="10" t="str">
        <f>IF('1-SETUP'!$Q57="DAILY",IB8+'1-SETUP'!$V57,IF('1-SETUP'!$Q57="WEEKLY",IB8+'1-SETUP'!$V57*7,IF('1-SETUP'!$Q57="MONTHLY",EDATE(IB8,'1-SETUP'!$V57),IF('1-SETUP'!$Q57="YEARLY",EDATE(IB8,12*'1-SETUP'!$V57),""))))</f>
        <v/>
      </c>
      <c r="ID8" s="10" t="str">
        <f>IF('1-SETUP'!$Q57="DAILY",IC8+'1-SETUP'!$V57,IF('1-SETUP'!$Q57="WEEKLY",IC8+'1-SETUP'!$V57*7,IF('1-SETUP'!$Q57="MONTHLY",EDATE(IC8,'1-SETUP'!$V57),IF('1-SETUP'!$Q57="YEARLY",EDATE(IC8,12*'1-SETUP'!$V57),""))))</f>
        <v/>
      </c>
      <c r="IE8" s="10" t="str">
        <f>IF('1-SETUP'!$Q57="DAILY",ID8+'1-SETUP'!$V57,IF('1-SETUP'!$Q57="WEEKLY",ID8+'1-SETUP'!$V57*7,IF('1-SETUP'!$Q57="MONTHLY",EDATE(ID8,'1-SETUP'!$V57),IF('1-SETUP'!$Q57="YEARLY",EDATE(ID8,12*'1-SETUP'!$V57),""))))</f>
        <v/>
      </c>
      <c r="IF8" s="10" t="str">
        <f>IF('1-SETUP'!$Q57="DAILY",IE8+'1-SETUP'!$V57,IF('1-SETUP'!$Q57="WEEKLY",IE8+'1-SETUP'!$V57*7,IF('1-SETUP'!$Q57="MONTHLY",EDATE(IE8,'1-SETUP'!$V57),IF('1-SETUP'!$Q57="YEARLY",EDATE(IE8,12*'1-SETUP'!$V57),""))))</f>
        <v/>
      </c>
      <c r="IG8" s="10" t="str">
        <f>IF('1-SETUP'!$Q57="DAILY",IF8+'1-SETUP'!$V57,IF('1-SETUP'!$Q57="WEEKLY",IF8+'1-SETUP'!$V57*7,IF('1-SETUP'!$Q57="MONTHLY",EDATE(IF8,'1-SETUP'!$V57),IF('1-SETUP'!$Q57="YEARLY",EDATE(IF8,12*'1-SETUP'!$V57),""))))</f>
        <v/>
      </c>
      <c r="IH8" s="10" t="str">
        <f>IF('1-SETUP'!$Q57="DAILY",IG8+'1-SETUP'!$V57,IF('1-SETUP'!$Q57="WEEKLY",IG8+'1-SETUP'!$V57*7,IF('1-SETUP'!$Q57="MONTHLY",EDATE(IG8,'1-SETUP'!$V57),IF('1-SETUP'!$Q57="YEARLY",EDATE(IG8,12*'1-SETUP'!$V57),""))))</f>
        <v/>
      </c>
      <c r="II8" s="10" t="str">
        <f>IF('1-SETUP'!$Q57="DAILY",IH8+'1-SETUP'!$V57,IF('1-SETUP'!$Q57="WEEKLY",IH8+'1-SETUP'!$V57*7,IF('1-SETUP'!$Q57="MONTHLY",EDATE(IH8,'1-SETUP'!$V57),IF('1-SETUP'!$Q57="YEARLY",EDATE(IH8,12*'1-SETUP'!$V57),""))))</f>
        <v/>
      </c>
      <c r="IJ8" s="10" t="str">
        <f>IF('1-SETUP'!$Q57="DAILY",II8+'1-SETUP'!$V57,IF('1-SETUP'!$Q57="WEEKLY",II8+'1-SETUP'!$V57*7,IF('1-SETUP'!$Q57="MONTHLY",EDATE(II8,'1-SETUP'!$V57),IF('1-SETUP'!$Q57="YEARLY",EDATE(II8,12*'1-SETUP'!$V57),""))))</f>
        <v/>
      </c>
      <c r="IK8" s="10" t="str">
        <f>IF('1-SETUP'!$Q57="DAILY",IJ8+'1-SETUP'!$V57,IF('1-SETUP'!$Q57="WEEKLY",IJ8+'1-SETUP'!$V57*7,IF('1-SETUP'!$Q57="MONTHLY",EDATE(IJ8,'1-SETUP'!$V57),IF('1-SETUP'!$Q57="YEARLY",EDATE(IJ8,12*'1-SETUP'!$V57),""))))</f>
        <v/>
      </c>
      <c r="IL8" s="10" t="str">
        <f>IF('1-SETUP'!$Q57="DAILY",IK8+'1-SETUP'!$V57,IF('1-SETUP'!$Q57="WEEKLY",IK8+'1-SETUP'!$V57*7,IF('1-SETUP'!$Q57="MONTHLY",EDATE(IK8,'1-SETUP'!$V57),IF('1-SETUP'!$Q57="YEARLY",EDATE(IK8,12*'1-SETUP'!$V57),""))))</f>
        <v/>
      </c>
      <c r="IM8" s="10" t="str">
        <f>IF('1-SETUP'!$Q57="DAILY",IL8+'1-SETUP'!$V57,IF('1-SETUP'!$Q57="WEEKLY",IL8+'1-SETUP'!$V57*7,IF('1-SETUP'!$Q57="MONTHLY",EDATE(IL8,'1-SETUP'!$V57),IF('1-SETUP'!$Q57="YEARLY",EDATE(IL8,12*'1-SETUP'!$V57),""))))</f>
        <v/>
      </c>
      <c r="IN8" s="10" t="str">
        <f>IF('1-SETUP'!$Q57="DAILY",IM8+'1-SETUP'!$V57,IF('1-SETUP'!$Q57="WEEKLY",IM8+'1-SETUP'!$V57*7,IF('1-SETUP'!$Q57="MONTHLY",EDATE(IM8,'1-SETUP'!$V57),IF('1-SETUP'!$Q57="YEARLY",EDATE(IM8,12*'1-SETUP'!$V57),""))))</f>
        <v/>
      </c>
      <c r="IO8" s="10" t="str">
        <f>IF('1-SETUP'!$Q57="DAILY",IN8+'1-SETUP'!$V57,IF('1-SETUP'!$Q57="WEEKLY",IN8+'1-SETUP'!$V57*7,IF('1-SETUP'!$Q57="MONTHLY",EDATE(IN8,'1-SETUP'!$V57),IF('1-SETUP'!$Q57="YEARLY",EDATE(IN8,12*'1-SETUP'!$V57),""))))</f>
        <v/>
      </c>
      <c r="IP8" s="10" t="str">
        <f>IF('1-SETUP'!$Q57="DAILY",IO8+'1-SETUP'!$V57,IF('1-SETUP'!$Q57="WEEKLY",IO8+'1-SETUP'!$V57*7,IF('1-SETUP'!$Q57="MONTHLY",EDATE(IO8,'1-SETUP'!$V57),IF('1-SETUP'!$Q57="YEARLY",EDATE(IO8,12*'1-SETUP'!$V57),""))))</f>
        <v/>
      </c>
      <c r="IQ8" s="10" t="str">
        <f>IF('1-SETUP'!$Q57="DAILY",IP8+'1-SETUP'!$V57,IF('1-SETUP'!$Q57="WEEKLY",IP8+'1-SETUP'!$V57*7,IF('1-SETUP'!$Q57="MONTHLY",EDATE(IP8,'1-SETUP'!$V57),IF('1-SETUP'!$Q57="YEARLY",EDATE(IP8,12*'1-SETUP'!$V57),""))))</f>
        <v/>
      </c>
      <c r="IR8" s="10" t="str">
        <f>IF('1-SETUP'!$Q57="DAILY",IQ8+'1-SETUP'!$V57,IF('1-SETUP'!$Q57="WEEKLY",IQ8+'1-SETUP'!$V57*7,IF('1-SETUP'!$Q57="MONTHLY",EDATE(IQ8,'1-SETUP'!$V57),IF('1-SETUP'!$Q57="YEARLY",EDATE(IQ8,12*'1-SETUP'!$V57),""))))</f>
        <v/>
      </c>
      <c r="IS8" s="10" t="str">
        <f>IF('1-SETUP'!$Q57="DAILY",IR8+'1-SETUP'!$V57,IF('1-SETUP'!$Q57="WEEKLY",IR8+'1-SETUP'!$V57*7,IF('1-SETUP'!$Q57="MONTHLY",EDATE(IR8,'1-SETUP'!$V57),IF('1-SETUP'!$Q57="YEARLY",EDATE(IR8,12*'1-SETUP'!$V57),""))))</f>
        <v/>
      </c>
      <c r="IT8" s="10" t="str">
        <f>IF('1-SETUP'!$Q57="DAILY",IS8+'1-SETUP'!$V57,IF('1-SETUP'!$Q57="WEEKLY",IS8+'1-SETUP'!$V57*7,IF('1-SETUP'!$Q57="MONTHLY",EDATE(IS8,'1-SETUP'!$V57),IF('1-SETUP'!$Q57="YEARLY",EDATE(IS8,12*'1-SETUP'!$V57),""))))</f>
        <v/>
      </c>
      <c r="IU8" s="10" t="str">
        <f>IF('1-SETUP'!$Q57="DAILY",IT8+'1-SETUP'!$V57,IF('1-SETUP'!$Q57="WEEKLY",IT8+'1-SETUP'!$V57*7,IF('1-SETUP'!$Q57="MONTHLY",EDATE(IT8,'1-SETUP'!$V57),IF('1-SETUP'!$Q57="YEARLY",EDATE(IT8,12*'1-SETUP'!$V57),""))))</f>
        <v/>
      </c>
      <c r="IV8" s="10" t="str">
        <f>IF('1-SETUP'!$Q57="DAILY",IU8+'1-SETUP'!$V57,IF('1-SETUP'!$Q57="WEEKLY",IU8+'1-SETUP'!$V57*7,IF('1-SETUP'!$Q57="MONTHLY",EDATE(IU8,'1-SETUP'!$V57),IF('1-SETUP'!$Q57="YEARLY",EDATE(IU8,12*'1-SETUP'!$V57),""))))</f>
        <v/>
      </c>
      <c r="IW8" s="10" t="str">
        <f>IF('1-SETUP'!$Q57="DAILY",IV8+'1-SETUP'!$V57,IF('1-SETUP'!$Q57="WEEKLY",IV8+'1-SETUP'!$V57*7,IF('1-SETUP'!$Q57="MONTHLY",EDATE(IV8,'1-SETUP'!$V57),IF('1-SETUP'!$Q57="YEARLY",EDATE(IV8,12*'1-SETUP'!$V57),""))))</f>
        <v/>
      </c>
      <c r="IX8" s="10" t="str">
        <f>IF('1-SETUP'!$Q57="DAILY",IW8+'1-SETUP'!$V57,IF('1-SETUP'!$Q57="WEEKLY",IW8+'1-SETUP'!$V57*7,IF('1-SETUP'!$Q57="MONTHLY",EDATE(IW8,'1-SETUP'!$V57),IF('1-SETUP'!$Q57="YEARLY",EDATE(IW8,12*'1-SETUP'!$V57),""))))</f>
        <v/>
      </c>
      <c r="IY8" s="10" t="str">
        <f>IF('1-SETUP'!$Q57="DAILY",IX8+'1-SETUP'!$V57,IF('1-SETUP'!$Q57="WEEKLY",IX8+'1-SETUP'!$V57*7,IF('1-SETUP'!$Q57="MONTHLY",EDATE(IX8,'1-SETUP'!$V57),IF('1-SETUP'!$Q57="YEARLY",EDATE(IX8,12*'1-SETUP'!$V57),""))))</f>
        <v/>
      </c>
      <c r="IZ8" s="10" t="str">
        <f>IF('1-SETUP'!$Q57="DAILY",IY8+'1-SETUP'!$V57,IF('1-SETUP'!$Q57="WEEKLY",IY8+'1-SETUP'!$V57*7,IF('1-SETUP'!$Q57="MONTHLY",EDATE(IY8,'1-SETUP'!$V57),IF('1-SETUP'!$Q57="YEARLY",EDATE(IY8,12*'1-SETUP'!$V57),""))))</f>
        <v/>
      </c>
      <c r="JA8" s="10" t="str">
        <f>IF('1-SETUP'!$Q57="DAILY",IZ8+'1-SETUP'!$V57,IF('1-SETUP'!$Q57="WEEKLY",IZ8+'1-SETUP'!$V57*7,IF('1-SETUP'!$Q57="MONTHLY",EDATE(IZ8,'1-SETUP'!$V57),IF('1-SETUP'!$Q57="YEARLY",EDATE(IZ8,12*'1-SETUP'!$V57),""))))</f>
        <v/>
      </c>
      <c r="JB8" s="10" t="str">
        <f>IF('1-SETUP'!$Q57="DAILY",JA8+'1-SETUP'!$V57,IF('1-SETUP'!$Q57="WEEKLY",JA8+'1-SETUP'!$V57*7,IF('1-SETUP'!$Q57="MONTHLY",EDATE(JA8,'1-SETUP'!$V57),IF('1-SETUP'!$Q57="YEARLY",EDATE(JA8,12*'1-SETUP'!$V57),""))))</f>
        <v/>
      </c>
      <c r="JC8" s="10" t="str">
        <f>IF('1-SETUP'!$Q57="DAILY",JB8+'1-SETUP'!$V57,IF('1-SETUP'!$Q57="WEEKLY",JB8+'1-SETUP'!$V57*7,IF('1-SETUP'!$Q57="MONTHLY",EDATE(JB8,'1-SETUP'!$V57),IF('1-SETUP'!$Q57="YEARLY",EDATE(JB8,12*'1-SETUP'!$V57),""))))</f>
        <v/>
      </c>
      <c r="JD8" s="10" t="str">
        <f>IF('1-SETUP'!$Q57="DAILY",JC8+'1-SETUP'!$V57,IF('1-SETUP'!$Q57="WEEKLY",JC8+'1-SETUP'!$V57*7,IF('1-SETUP'!$Q57="MONTHLY",EDATE(JC8,'1-SETUP'!$V57),IF('1-SETUP'!$Q57="YEARLY",EDATE(JC8,12*'1-SETUP'!$V57),""))))</f>
        <v/>
      </c>
      <c r="JE8" s="10" t="str">
        <f>IF('1-SETUP'!$Q57="DAILY",JD8+'1-SETUP'!$V57,IF('1-SETUP'!$Q57="WEEKLY",JD8+'1-SETUP'!$V57*7,IF('1-SETUP'!$Q57="MONTHLY",EDATE(JD8,'1-SETUP'!$V57),IF('1-SETUP'!$Q57="YEARLY",EDATE(JD8,12*'1-SETUP'!$V57),""))))</f>
        <v/>
      </c>
      <c r="JF8" s="10" t="str">
        <f>IF('1-SETUP'!$Q57="DAILY",JE8+'1-SETUP'!$V57,IF('1-SETUP'!$Q57="WEEKLY",JE8+'1-SETUP'!$V57*7,IF('1-SETUP'!$Q57="MONTHLY",EDATE(JE8,'1-SETUP'!$V57),IF('1-SETUP'!$Q57="YEARLY",EDATE(JE8,12*'1-SETUP'!$V57),""))))</f>
        <v/>
      </c>
      <c r="JG8" s="10" t="str">
        <f>IF('1-SETUP'!$Q57="DAILY",JF8+'1-SETUP'!$V57,IF('1-SETUP'!$Q57="WEEKLY",JF8+'1-SETUP'!$V57*7,IF('1-SETUP'!$Q57="MONTHLY",EDATE(JF8,'1-SETUP'!$V57),IF('1-SETUP'!$Q57="YEARLY",EDATE(JF8,12*'1-SETUP'!$V57),""))))</f>
        <v/>
      </c>
      <c r="JH8" s="10" t="str">
        <f>IF('1-SETUP'!$Q57="DAILY",JG8+'1-SETUP'!$V57,IF('1-SETUP'!$Q57="WEEKLY",JG8+'1-SETUP'!$V57*7,IF('1-SETUP'!$Q57="MONTHLY",EDATE(JG8,'1-SETUP'!$V57),IF('1-SETUP'!$Q57="YEARLY",EDATE(JG8,12*'1-SETUP'!$V57),""))))</f>
        <v/>
      </c>
      <c r="JI8" s="10" t="str">
        <f>IF('1-SETUP'!$Q57="DAILY",JH8+'1-SETUP'!$V57,IF('1-SETUP'!$Q57="WEEKLY",JH8+'1-SETUP'!$V57*7,IF('1-SETUP'!$Q57="MONTHLY",EDATE(JH8,'1-SETUP'!$V57),IF('1-SETUP'!$Q57="YEARLY",EDATE(JH8,12*'1-SETUP'!$V57),""))))</f>
        <v/>
      </c>
      <c r="JJ8" s="10" t="str">
        <f>IF('1-SETUP'!$Q57="DAILY",JI8+'1-SETUP'!$V57,IF('1-SETUP'!$Q57="WEEKLY",JI8+'1-SETUP'!$V57*7,IF('1-SETUP'!$Q57="MONTHLY",EDATE(JI8,'1-SETUP'!$V57),IF('1-SETUP'!$Q57="YEARLY",EDATE(JI8,12*'1-SETUP'!$V57),""))))</f>
        <v/>
      </c>
      <c r="JK8" s="10" t="str">
        <f>IF('1-SETUP'!$Q57="DAILY",JJ8+'1-SETUP'!$V57,IF('1-SETUP'!$Q57="WEEKLY",JJ8+'1-SETUP'!$V57*7,IF('1-SETUP'!$Q57="MONTHLY",EDATE(JJ8,'1-SETUP'!$V57),IF('1-SETUP'!$Q57="YEARLY",EDATE(JJ8,12*'1-SETUP'!$V57),""))))</f>
        <v/>
      </c>
      <c r="JL8" s="10" t="str">
        <f>IF('1-SETUP'!$Q57="DAILY",JK8+'1-SETUP'!$V57,IF('1-SETUP'!$Q57="WEEKLY",JK8+'1-SETUP'!$V57*7,IF('1-SETUP'!$Q57="MONTHLY",EDATE(JK8,'1-SETUP'!$V57),IF('1-SETUP'!$Q57="YEARLY",EDATE(JK8,12*'1-SETUP'!$V57),""))))</f>
        <v/>
      </c>
      <c r="JM8" s="10" t="str">
        <f>IF('1-SETUP'!$Q57="DAILY",JL8+'1-SETUP'!$V57,IF('1-SETUP'!$Q57="WEEKLY",JL8+'1-SETUP'!$V57*7,IF('1-SETUP'!$Q57="MONTHLY",EDATE(JL8,'1-SETUP'!$V57),IF('1-SETUP'!$Q57="YEARLY",EDATE(JL8,12*'1-SETUP'!$V57),""))))</f>
        <v/>
      </c>
      <c r="JN8" s="10" t="str">
        <f>IF('1-SETUP'!$Q57="DAILY",JM8+'1-SETUP'!$V57,IF('1-SETUP'!$Q57="WEEKLY",JM8+'1-SETUP'!$V57*7,IF('1-SETUP'!$Q57="MONTHLY",EDATE(JM8,'1-SETUP'!$V57),IF('1-SETUP'!$Q57="YEARLY",EDATE(JM8,12*'1-SETUP'!$V57),""))))</f>
        <v/>
      </c>
      <c r="JO8" s="10" t="str">
        <f>IF('1-SETUP'!$Q57="DAILY",JN8+'1-SETUP'!$V57,IF('1-SETUP'!$Q57="WEEKLY",JN8+'1-SETUP'!$V57*7,IF('1-SETUP'!$Q57="MONTHLY",EDATE(JN8,'1-SETUP'!$V57),IF('1-SETUP'!$Q57="YEARLY",EDATE(JN8,12*'1-SETUP'!$V57),""))))</f>
        <v/>
      </c>
      <c r="JP8" s="10" t="str">
        <f>IF('1-SETUP'!$Q57="DAILY",JO8+'1-SETUP'!$V57,IF('1-SETUP'!$Q57="WEEKLY",JO8+'1-SETUP'!$V57*7,IF('1-SETUP'!$Q57="MONTHLY",EDATE(JO8,'1-SETUP'!$V57),IF('1-SETUP'!$Q57="YEARLY",EDATE(JO8,12*'1-SETUP'!$V57),""))))</f>
        <v/>
      </c>
      <c r="JQ8" s="10" t="str">
        <f>IF('1-SETUP'!$Q57="DAILY",JP8+'1-SETUP'!$V57,IF('1-SETUP'!$Q57="WEEKLY",JP8+'1-SETUP'!$V57*7,IF('1-SETUP'!$Q57="MONTHLY",EDATE(JP8,'1-SETUP'!$V57),IF('1-SETUP'!$Q57="YEARLY",EDATE(JP8,12*'1-SETUP'!$V57),""))))</f>
        <v/>
      </c>
      <c r="JR8" s="10" t="str">
        <f>IF('1-SETUP'!$Q57="DAILY",JQ8+'1-SETUP'!$V57,IF('1-SETUP'!$Q57="WEEKLY",JQ8+'1-SETUP'!$V57*7,IF('1-SETUP'!$Q57="MONTHLY",EDATE(JQ8,'1-SETUP'!$V57),IF('1-SETUP'!$Q57="YEARLY",EDATE(JQ8,12*'1-SETUP'!$V57),""))))</f>
        <v/>
      </c>
      <c r="JS8" s="10" t="str">
        <f>IF('1-SETUP'!$Q57="DAILY",JR8+'1-SETUP'!$V57,IF('1-SETUP'!$Q57="WEEKLY",JR8+'1-SETUP'!$V57*7,IF('1-SETUP'!$Q57="MONTHLY",EDATE(JR8,'1-SETUP'!$V57),IF('1-SETUP'!$Q57="YEARLY",EDATE(JR8,12*'1-SETUP'!$V57),""))))</f>
        <v/>
      </c>
      <c r="JT8" s="10" t="str">
        <f>IF('1-SETUP'!$Q57="DAILY",JS8+'1-SETUP'!$V57,IF('1-SETUP'!$Q57="WEEKLY",JS8+'1-SETUP'!$V57*7,IF('1-SETUP'!$Q57="MONTHLY",EDATE(JS8,'1-SETUP'!$V57),IF('1-SETUP'!$Q57="YEARLY",EDATE(JS8,12*'1-SETUP'!$V57),""))))</f>
        <v/>
      </c>
      <c r="JU8" s="10" t="str">
        <f>IF('1-SETUP'!$Q57="DAILY",JT8+'1-SETUP'!$V57,IF('1-SETUP'!$Q57="WEEKLY",JT8+'1-SETUP'!$V57*7,IF('1-SETUP'!$Q57="MONTHLY",EDATE(JT8,'1-SETUP'!$V57),IF('1-SETUP'!$Q57="YEARLY",EDATE(JT8,12*'1-SETUP'!$V57),""))))</f>
        <v/>
      </c>
      <c r="JV8" s="10" t="str">
        <f>IF('1-SETUP'!$Q57="DAILY",JU8+'1-SETUP'!$V57,IF('1-SETUP'!$Q57="WEEKLY",JU8+'1-SETUP'!$V57*7,IF('1-SETUP'!$Q57="MONTHLY",EDATE(JU8,'1-SETUP'!$V57),IF('1-SETUP'!$Q57="YEARLY",EDATE(JU8,12*'1-SETUP'!$V57),""))))</f>
        <v/>
      </c>
      <c r="JW8" s="10" t="str">
        <f>IF('1-SETUP'!$Q57="DAILY",JV8+'1-SETUP'!$V57,IF('1-SETUP'!$Q57="WEEKLY",JV8+'1-SETUP'!$V57*7,IF('1-SETUP'!$Q57="MONTHLY",EDATE(JV8,'1-SETUP'!$V57),IF('1-SETUP'!$Q57="YEARLY",EDATE(JV8,12*'1-SETUP'!$V57),""))))</f>
        <v/>
      </c>
      <c r="JX8" s="10" t="str">
        <f>IF('1-SETUP'!$Q57="DAILY",JW8+'1-SETUP'!$V57,IF('1-SETUP'!$Q57="WEEKLY",JW8+'1-SETUP'!$V57*7,IF('1-SETUP'!$Q57="MONTHLY",EDATE(JW8,'1-SETUP'!$V57),IF('1-SETUP'!$Q57="YEARLY",EDATE(JW8,12*'1-SETUP'!$V57),""))))</f>
        <v/>
      </c>
      <c r="JY8" s="10" t="str">
        <f>IF('1-SETUP'!$Q57="DAILY",JX8+'1-SETUP'!$V57,IF('1-SETUP'!$Q57="WEEKLY",JX8+'1-SETUP'!$V57*7,IF('1-SETUP'!$Q57="MONTHLY",EDATE(JX8,'1-SETUP'!$V57),IF('1-SETUP'!$Q57="YEARLY",EDATE(JX8,12*'1-SETUP'!$V57),""))))</f>
        <v/>
      </c>
      <c r="JZ8" s="10" t="str">
        <f>IF('1-SETUP'!$Q57="DAILY",JY8+'1-SETUP'!$V57,IF('1-SETUP'!$Q57="WEEKLY",JY8+'1-SETUP'!$V57*7,IF('1-SETUP'!$Q57="MONTHLY",EDATE(JY8,'1-SETUP'!$V57),IF('1-SETUP'!$Q57="YEARLY",EDATE(JY8,12*'1-SETUP'!$V57),""))))</f>
        <v/>
      </c>
      <c r="KA8" s="10" t="str">
        <f>IF('1-SETUP'!$Q57="DAILY",JZ8+'1-SETUP'!$V57,IF('1-SETUP'!$Q57="WEEKLY",JZ8+'1-SETUP'!$V57*7,IF('1-SETUP'!$Q57="MONTHLY",EDATE(JZ8,'1-SETUP'!$V57),IF('1-SETUP'!$Q57="YEARLY",EDATE(JZ8,12*'1-SETUP'!$V57),""))))</f>
        <v/>
      </c>
      <c r="KB8" s="10" t="str">
        <f>IF('1-SETUP'!$Q57="DAILY",KA8+'1-SETUP'!$V57,IF('1-SETUP'!$Q57="WEEKLY",KA8+'1-SETUP'!$V57*7,IF('1-SETUP'!$Q57="MONTHLY",EDATE(KA8,'1-SETUP'!$V57),IF('1-SETUP'!$Q57="YEARLY",EDATE(KA8,12*'1-SETUP'!$V57),""))))</f>
        <v/>
      </c>
      <c r="KC8" s="10" t="str">
        <f>IF('1-SETUP'!$Q57="DAILY",KB8+'1-SETUP'!$V57,IF('1-SETUP'!$Q57="WEEKLY",KB8+'1-SETUP'!$V57*7,IF('1-SETUP'!$Q57="MONTHLY",EDATE(KB8,'1-SETUP'!$V57),IF('1-SETUP'!$Q57="YEARLY",EDATE(KB8,12*'1-SETUP'!$V57),""))))</f>
        <v/>
      </c>
      <c r="KD8" s="10" t="str">
        <f>IF('1-SETUP'!$Q57="DAILY",KC8+'1-SETUP'!$V57,IF('1-SETUP'!$Q57="WEEKLY",KC8+'1-SETUP'!$V57*7,IF('1-SETUP'!$Q57="MONTHLY",EDATE(KC8,'1-SETUP'!$V57),IF('1-SETUP'!$Q57="YEARLY",EDATE(KC8,12*'1-SETUP'!$V57),""))))</f>
        <v/>
      </c>
      <c r="KE8" s="10" t="str">
        <f>IF('1-SETUP'!$Q57="DAILY",KD8+'1-SETUP'!$V57,IF('1-SETUP'!$Q57="WEEKLY",KD8+'1-SETUP'!$V57*7,IF('1-SETUP'!$Q57="MONTHLY",EDATE(KD8,'1-SETUP'!$V57),IF('1-SETUP'!$Q57="YEARLY",EDATE(KD8,12*'1-SETUP'!$V57),""))))</f>
        <v/>
      </c>
      <c r="KF8" s="10" t="str">
        <f>IF('1-SETUP'!$Q57="DAILY",KE8+'1-SETUP'!$V57,IF('1-SETUP'!$Q57="WEEKLY",KE8+'1-SETUP'!$V57*7,IF('1-SETUP'!$Q57="MONTHLY",EDATE(KE8,'1-SETUP'!$V57),IF('1-SETUP'!$Q57="YEARLY",EDATE(KE8,12*'1-SETUP'!$V57),""))))</f>
        <v/>
      </c>
      <c r="KG8" s="10" t="str">
        <f>IF('1-SETUP'!$Q57="DAILY",KF8+'1-SETUP'!$V57,IF('1-SETUP'!$Q57="WEEKLY",KF8+'1-SETUP'!$V57*7,IF('1-SETUP'!$Q57="MONTHLY",EDATE(KF8,'1-SETUP'!$V57),IF('1-SETUP'!$Q57="YEARLY",EDATE(KF8,12*'1-SETUP'!$V57),""))))</f>
        <v/>
      </c>
      <c r="KH8" s="10" t="str">
        <f>IF('1-SETUP'!$Q57="DAILY",KG8+'1-SETUP'!$V57,IF('1-SETUP'!$Q57="WEEKLY",KG8+'1-SETUP'!$V57*7,IF('1-SETUP'!$Q57="MONTHLY",EDATE(KG8,'1-SETUP'!$V57),IF('1-SETUP'!$Q57="YEARLY",EDATE(KG8,12*'1-SETUP'!$V57),""))))</f>
        <v/>
      </c>
      <c r="KI8" s="10" t="str">
        <f>IF('1-SETUP'!$Q57="DAILY",KH8+'1-SETUP'!$V57,IF('1-SETUP'!$Q57="WEEKLY",KH8+'1-SETUP'!$V57*7,IF('1-SETUP'!$Q57="MONTHLY",EDATE(KH8,'1-SETUP'!$V57),IF('1-SETUP'!$Q57="YEARLY",EDATE(KH8,12*'1-SETUP'!$V57),""))))</f>
        <v/>
      </c>
      <c r="KJ8" s="10" t="str">
        <f>IF('1-SETUP'!$Q57="DAILY",KI8+'1-SETUP'!$V57,IF('1-SETUP'!$Q57="WEEKLY",KI8+'1-SETUP'!$V57*7,IF('1-SETUP'!$Q57="MONTHLY",EDATE(KI8,'1-SETUP'!$V57),IF('1-SETUP'!$Q57="YEARLY",EDATE(KI8,12*'1-SETUP'!$V57),""))))</f>
        <v/>
      </c>
      <c r="KK8" s="10" t="str">
        <f>IF('1-SETUP'!$Q57="DAILY",KJ8+'1-SETUP'!$V57,IF('1-SETUP'!$Q57="WEEKLY",KJ8+'1-SETUP'!$V57*7,IF('1-SETUP'!$Q57="MONTHLY",EDATE(KJ8,'1-SETUP'!$V57),IF('1-SETUP'!$Q57="YEARLY",EDATE(KJ8,12*'1-SETUP'!$V57),""))))</f>
        <v/>
      </c>
      <c r="KL8" s="10" t="str">
        <f>IF('1-SETUP'!$Q57="DAILY",KK8+'1-SETUP'!$V57,IF('1-SETUP'!$Q57="WEEKLY",KK8+'1-SETUP'!$V57*7,IF('1-SETUP'!$Q57="MONTHLY",EDATE(KK8,'1-SETUP'!$V57),IF('1-SETUP'!$Q57="YEARLY",EDATE(KK8,12*'1-SETUP'!$V57),""))))</f>
        <v/>
      </c>
      <c r="KM8" s="10" t="str">
        <f>IF('1-SETUP'!$Q57="DAILY",KL8+'1-SETUP'!$V57,IF('1-SETUP'!$Q57="WEEKLY",KL8+'1-SETUP'!$V57*7,IF('1-SETUP'!$Q57="MONTHLY",EDATE(KL8,'1-SETUP'!$V57),IF('1-SETUP'!$Q57="YEARLY",EDATE(KL8,12*'1-SETUP'!$V57),""))))</f>
        <v/>
      </c>
      <c r="KN8" s="10" t="str">
        <f>IF('1-SETUP'!$Q57="DAILY",KM8+'1-SETUP'!$V57,IF('1-SETUP'!$Q57="WEEKLY",KM8+'1-SETUP'!$V57*7,IF('1-SETUP'!$Q57="MONTHLY",EDATE(KM8,'1-SETUP'!$V57),IF('1-SETUP'!$Q57="YEARLY",EDATE(KM8,12*'1-SETUP'!$V57),""))))</f>
        <v/>
      </c>
      <c r="KO8" s="10" t="str">
        <f>IF('1-SETUP'!$Q57="DAILY",KN8+'1-SETUP'!$V57,IF('1-SETUP'!$Q57="WEEKLY",KN8+'1-SETUP'!$V57*7,IF('1-SETUP'!$Q57="MONTHLY",EDATE(KN8,'1-SETUP'!$V57),IF('1-SETUP'!$Q57="YEARLY",EDATE(KN8,12*'1-SETUP'!$V57),""))))</f>
        <v/>
      </c>
      <c r="KP8" s="10" t="str">
        <f>IF('1-SETUP'!$Q57="DAILY",KO8+'1-SETUP'!$V57,IF('1-SETUP'!$Q57="WEEKLY",KO8+'1-SETUP'!$V57*7,IF('1-SETUP'!$Q57="MONTHLY",EDATE(KO8,'1-SETUP'!$V57),IF('1-SETUP'!$Q57="YEARLY",EDATE(KO8,12*'1-SETUP'!$V57),""))))</f>
        <v/>
      </c>
      <c r="KQ8" s="10" t="str">
        <f>IF('1-SETUP'!$Q57="DAILY",KP8+'1-SETUP'!$V57,IF('1-SETUP'!$Q57="WEEKLY",KP8+'1-SETUP'!$V57*7,IF('1-SETUP'!$Q57="MONTHLY",EDATE(KP8,'1-SETUP'!$V57),IF('1-SETUP'!$Q57="YEARLY",EDATE(KP8,12*'1-SETUP'!$V57),""))))</f>
        <v/>
      </c>
      <c r="KR8" s="10" t="str">
        <f>IF('1-SETUP'!$Q57="DAILY",KQ8+'1-SETUP'!$V57,IF('1-SETUP'!$Q57="WEEKLY",KQ8+'1-SETUP'!$V57*7,IF('1-SETUP'!$Q57="MONTHLY",EDATE(KQ8,'1-SETUP'!$V57),IF('1-SETUP'!$Q57="YEARLY",EDATE(KQ8,12*'1-SETUP'!$V57),""))))</f>
        <v/>
      </c>
      <c r="KS8" s="10" t="str">
        <f>IF('1-SETUP'!$Q57="DAILY",KR8+'1-SETUP'!$V57,IF('1-SETUP'!$Q57="WEEKLY",KR8+'1-SETUP'!$V57*7,IF('1-SETUP'!$Q57="MONTHLY",EDATE(KR8,'1-SETUP'!$V57),IF('1-SETUP'!$Q57="YEARLY",EDATE(KR8,12*'1-SETUP'!$V57),""))))</f>
        <v/>
      </c>
      <c r="KT8" s="10" t="str">
        <f>IF('1-SETUP'!$Q57="DAILY",KS8+'1-SETUP'!$V57,IF('1-SETUP'!$Q57="WEEKLY",KS8+'1-SETUP'!$V57*7,IF('1-SETUP'!$Q57="MONTHLY",EDATE(KS8,'1-SETUP'!$V57),IF('1-SETUP'!$Q57="YEARLY",EDATE(KS8,12*'1-SETUP'!$V57),""))))</f>
        <v/>
      </c>
      <c r="KU8" s="10" t="str">
        <f>IF('1-SETUP'!$Q57="DAILY",KT8+'1-SETUP'!$V57,IF('1-SETUP'!$Q57="WEEKLY",KT8+'1-SETUP'!$V57*7,IF('1-SETUP'!$Q57="MONTHLY",EDATE(KT8,'1-SETUP'!$V57),IF('1-SETUP'!$Q57="YEARLY",EDATE(KT8,12*'1-SETUP'!$V57),""))))</f>
        <v/>
      </c>
      <c r="KV8" s="10" t="str">
        <f>IF('1-SETUP'!$Q57="DAILY",KU8+'1-SETUP'!$V57,IF('1-SETUP'!$Q57="WEEKLY",KU8+'1-SETUP'!$V57*7,IF('1-SETUP'!$Q57="MONTHLY",EDATE(KU8,'1-SETUP'!$V57),IF('1-SETUP'!$Q57="YEARLY",EDATE(KU8,12*'1-SETUP'!$V57),""))))</f>
        <v/>
      </c>
      <c r="KW8" s="10" t="str">
        <f>IF('1-SETUP'!$Q57="DAILY",KV8+'1-SETUP'!$V57,IF('1-SETUP'!$Q57="WEEKLY",KV8+'1-SETUP'!$V57*7,IF('1-SETUP'!$Q57="MONTHLY",EDATE(KV8,'1-SETUP'!$V57),IF('1-SETUP'!$Q57="YEARLY",EDATE(KV8,12*'1-SETUP'!$V57),""))))</f>
        <v/>
      </c>
      <c r="KX8" s="10" t="str">
        <f>IF('1-SETUP'!$Q57="DAILY",KW8+'1-SETUP'!$V57,IF('1-SETUP'!$Q57="WEEKLY",KW8+'1-SETUP'!$V57*7,IF('1-SETUP'!$Q57="MONTHLY",EDATE(KW8,'1-SETUP'!$V57),IF('1-SETUP'!$Q57="YEARLY",EDATE(KW8,12*'1-SETUP'!$V57),""))))</f>
        <v/>
      </c>
      <c r="KY8" s="10" t="str">
        <f>IF('1-SETUP'!$Q57="DAILY",KX8+'1-SETUP'!$V57,IF('1-SETUP'!$Q57="WEEKLY",KX8+'1-SETUP'!$V57*7,IF('1-SETUP'!$Q57="MONTHLY",EDATE(KX8,'1-SETUP'!$V57),IF('1-SETUP'!$Q57="YEARLY",EDATE(KX8,12*'1-SETUP'!$V57),""))))</f>
        <v/>
      </c>
      <c r="KZ8" s="10" t="str">
        <f>IF('1-SETUP'!$Q57="DAILY",KY8+'1-SETUP'!$V57,IF('1-SETUP'!$Q57="WEEKLY",KY8+'1-SETUP'!$V57*7,IF('1-SETUP'!$Q57="MONTHLY",EDATE(KY8,'1-SETUP'!$V57),IF('1-SETUP'!$Q57="YEARLY",EDATE(KY8,12*'1-SETUP'!$V57),""))))</f>
        <v/>
      </c>
      <c r="LA8" s="10" t="str">
        <f>IF('1-SETUP'!$Q57="DAILY",KZ8+'1-SETUP'!$V57,IF('1-SETUP'!$Q57="WEEKLY",KZ8+'1-SETUP'!$V57*7,IF('1-SETUP'!$Q57="MONTHLY",EDATE(KZ8,'1-SETUP'!$V57),IF('1-SETUP'!$Q57="YEARLY",EDATE(KZ8,12*'1-SETUP'!$V57),""))))</f>
        <v/>
      </c>
      <c r="LB8" s="10" t="str">
        <f>IF('1-SETUP'!$Q57="DAILY",LA8+'1-SETUP'!$V57,IF('1-SETUP'!$Q57="WEEKLY",LA8+'1-SETUP'!$V57*7,IF('1-SETUP'!$Q57="MONTHLY",EDATE(LA8,'1-SETUP'!$V57),IF('1-SETUP'!$Q57="YEARLY",EDATE(LA8,12*'1-SETUP'!$V57),""))))</f>
        <v/>
      </c>
      <c r="LC8" s="10" t="str">
        <f>IF('1-SETUP'!$Q57="DAILY",LB8+'1-SETUP'!$V57,IF('1-SETUP'!$Q57="WEEKLY",LB8+'1-SETUP'!$V57*7,IF('1-SETUP'!$Q57="MONTHLY",EDATE(LB8,'1-SETUP'!$V57),IF('1-SETUP'!$Q57="YEARLY",EDATE(LB8,12*'1-SETUP'!$V57),""))))</f>
        <v/>
      </c>
      <c r="LD8" s="10" t="str">
        <f>IF('1-SETUP'!$Q57="DAILY",LC8+'1-SETUP'!$V57,IF('1-SETUP'!$Q57="WEEKLY",LC8+'1-SETUP'!$V57*7,IF('1-SETUP'!$Q57="MONTHLY",EDATE(LC8,'1-SETUP'!$V57),IF('1-SETUP'!$Q57="YEARLY",EDATE(LC8,12*'1-SETUP'!$V57),""))))</f>
        <v/>
      </c>
      <c r="LE8" s="10" t="str">
        <f>IF('1-SETUP'!$Q57="DAILY",LD8+'1-SETUP'!$V57,IF('1-SETUP'!$Q57="WEEKLY",LD8+'1-SETUP'!$V57*7,IF('1-SETUP'!$Q57="MONTHLY",EDATE(LD8,'1-SETUP'!$V57),IF('1-SETUP'!$Q57="YEARLY",EDATE(LD8,12*'1-SETUP'!$V57),""))))</f>
        <v/>
      </c>
      <c r="LF8" s="10" t="str">
        <f>IF('1-SETUP'!$Q57="DAILY",LE8+'1-SETUP'!$V57,IF('1-SETUP'!$Q57="WEEKLY",LE8+'1-SETUP'!$V57*7,IF('1-SETUP'!$Q57="MONTHLY",EDATE(LE8,'1-SETUP'!$V57),IF('1-SETUP'!$Q57="YEARLY",EDATE(LE8,12*'1-SETUP'!$V57),""))))</f>
        <v/>
      </c>
      <c r="LG8" s="10" t="str">
        <f>IF('1-SETUP'!$Q57="DAILY",LF8+'1-SETUP'!$V57,IF('1-SETUP'!$Q57="WEEKLY",LF8+'1-SETUP'!$V57*7,IF('1-SETUP'!$Q57="MONTHLY",EDATE(LF8,'1-SETUP'!$V57),IF('1-SETUP'!$Q57="YEARLY",EDATE(LF8,12*'1-SETUP'!$V57),""))))</f>
        <v/>
      </c>
      <c r="LH8" s="10" t="str">
        <f>IF('1-SETUP'!$Q57="DAILY",LG8+'1-SETUP'!$V57,IF('1-SETUP'!$Q57="WEEKLY",LG8+'1-SETUP'!$V57*7,IF('1-SETUP'!$Q57="MONTHLY",EDATE(LG8,'1-SETUP'!$V57),IF('1-SETUP'!$Q57="YEARLY",EDATE(LG8,12*'1-SETUP'!$V57),""))))</f>
        <v/>
      </c>
      <c r="LI8" s="10" t="str">
        <f>IF('1-SETUP'!$Q57="DAILY",LH8+'1-SETUP'!$V57,IF('1-SETUP'!$Q57="WEEKLY",LH8+'1-SETUP'!$V57*7,IF('1-SETUP'!$Q57="MONTHLY",EDATE(LH8,'1-SETUP'!$V57),IF('1-SETUP'!$Q57="YEARLY",EDATE(LH8,12*'1-SETUP'!$V57),""))))</f>
        <v/>
      </c>
      <c r="LJ8" s="10" t="str">
        <f>IF('1-SETUP'!$Q57="DAILY",LI8+'1-SETUP'!$V57,IF('1-SETUP'!$Q57="WEEKLY",LI8+'1-SETUP'!$V57*7,IF('1-SETUP'!$Q57="MONTHLY",EDATE(LI8,'1-SETUP'!$V57),IF('1-SETUP'!$Q57="YEARLY",EDATE(LI8,12*'1-SETUP'!$V57),""))))</f>
        <v/>
      </c>
      <c r="LK8" s="10" t="str">
        <f>IF('1-SETUP'!$Q57="DAILY",LJ8+'1-SETUP'!$V57,IF('1-SETUP'!$Q57="WEEKLY",LJ8+'1-SETUP'!$V57*7,IF('1-SETUP'!$Q57="MONTHLY",EDATE(LJ8,'1-SETUP'!$V57),IF('1-SETUP'!$Q57="YEARLY",EDATE(LJ8,12*'1-SETUP'!$V57),""))))</f>
        <v/>
      </c>
      <c r="LL8" s="10" t="str">
        <f>IF('1-SETUP'!$Q57="DAILY",LK8+'1-SETUP'!$V57,IF('1-SETUP'!$Q57="WEEKLY",LK8+'1-SETUP'!$V57*7,IF('1-SETUP'!$Q57="MONTHLY",EDATE(LK8,'1-SETUP'!$V57),IF('1-SETUP'!$Q57="YEARLY",EDATE(LK8,12*'1-SETUP'!$V57),""))))</f>
        <v/>
      </c>
      <c r="LM8" s="10" t="str">
        <f>IF('1-SETUP'!$Q57="DAILY",LL8+'1-SETUP'!$V57,IF('1-SETUP'!$Q57="WEEKLY",LL8+'1-SETUP'!$V57*7,IF('1-SETUP'!$Q57="MONTHLY",EDATE(LL8,'1-SETUP'!$V57),IF('1-SETUP'!$Q57="YEARLY",EDATE(LL8,12*'1-SETUP'!$V57),""))))</f>
        <v/>
      </c>
      <c r="LN8" s="10" t="str">
        <f>IF('1-SETUP'!$Q57="DAILY",LM8+'1-SETUP'!$V57,IF('1-SETUP'!$Q57="WEEKLY",LM8+'1-SETUP'!$V57*7,IF('1-SETUP'!$Q57="MONTHLY",EDATE(LM8,'1-SETUP'!$V57),IF('1-SETUP'!$Q57="YEARLY",EDATE(LM8,12*'1-SETUP'!$V57),""))))</f>
        <v/>
      </c>
      <c r="LO8" s="10" t="str">
        <f>IF('1-SETUP'!$Q57="DAILY",LN8+'1-SETUP'!$V57,IF('1-SETUP'!$Q57="WEEKLY",LN8+'1-SETUP'!$V57*7,IF('1-SETUP'!$Q57="MONTHLY",EDATE(LN8,'1-SETUP'!$V57),IF('1-SETUP'!$Q57="YEARLY",EDATE(LN8,12*'1-SETUP'!$V57),""))))</f>
        <v/>
      </c>
      <c r="LP8" s="10" t="str">
        <f>IF('1-SETUP'!$Q57="DAILY",LO8+'1-SETUP'!$V57,IF('1-SETUP'!$Q57="WEEKLY",LO8+'1-SETUP'!$V57*7,IF('1-SETUP'!$Q57="MONTHLY",EDATE(LO8,'1-SETUP'!$V57),IF('1-SETUP'!$Q57="YEARLY",EDATE(LO8,12*'1-SETUP'!$V57),""))))</f>
        <v/>
      </c>
      <c r="LQ8" s="10" t="str">
        <f>IF('1-SETUP'!$Q57="DAILY",LP8+'1-SETUP'!$V57,IF('1-SETUP'!$Q57="WEEKLY",LP8+'1-SETUP'!$V57*7,IF('1-SETUP'!$Q57="MONTHLY",EDATE(LP8,'1-SETUP'!$V57),IF('1-SETUP'!$Q57="YEARLY",EDATE(LP8,12*'1-SETUP'!$V57),""))))</f>
        <v/>
      </c>
      <c r="LR8" s="10" t="str">
        <f>IF('1-SETUP'!$Q57="DAILY",LQ8+'1-SETUP'!$V57,IF('1-SETUP'!$Q57="WEEKLY",LQ8+'1-SETUP'!$V57*7,IF('1-SETUP'!$Q57="MONTHLY",EDATE(LQ8,'1-SETUP'!$V57),IF('1-SETUP'!$Q57="YEARLY",EDATE(LQ8,12*'1-SETUP'!$V57),""))))</f>
        <v/>
      </c>
      <c r="LS8" s="10" t="str">
        <f>IF('1-SETUP'!$Q57="DAILY",LR8+'1-SETUP'!$V57,IF('1-SETUP'!$Q57="WEEKLY",LR8+'1-SETUP'!$V57*7,IF('1-SETUP'!$Q57="MONTHLY",EDATE(LR8,'1-SETUP'!$V57),IF('1-SETUP'!$Q57="YEARLY",EDATE(LR8,12*'1-SETUP'!$V57),""))))</f>
        <v/>
      </c>
      <c r="LT8" s="10" t="str">
        <f>IF('1-SETUP'!$Q57="DAILY",LS8+'1-SETUP'!$V57,IF('1-SETUP'!$Q57="WEEKLY",LS8+'1-SETUP'!$V57*7,IF('1-SETUP'!$Q57="MONTHLY",EDATE(LS8,'1-SETUP'!$V57),IF('1-SETUP'!$Q57="YEARLY",EDATE(LS8,12*'1-SETUP'!$V57),""))))</f>
        <v/>
      </c>
      <c r="LU8" s="10" t="str">
        <f>IF('1-SETUP'!$Q57="DAILY",LT8+'1-SETUP'!$V57,IF('1-SETUP'!$Q57="WEEKLY",LT8+'1-SETUP'!$V57*7,IF('1-SETUP'!$Q57="MONTHLY",EDATE(LT8,'1-SETUP'!$V57),IF('1-SETUP'!$Q57="YEARLY",EDATE(LT8,12*'1-SETUP'!$V57),""))))</f>
        <v/>
      </c>
      <c r="LV8" s="10" t="str">
        <f>IF('1-SETUP'!$Q57="DAILY",LU8+'1-SETUP'!$V57,IF('1-SETUP'!$Q57="WEEKLY",LU8+'1-SETUP'!$V57*7,IF('1-SETUP'!$Q57="MONTHLY",EDATE(LU8,'1-SETUP'!$V57),IF('1-SETUP'!$Q57="YEARLY",EDATE(LU8,12*'1-SETUP'!$V57),""))))</f>
        <v/>
      </c>
      <c r="LW8" s="10" t="str">
        <f>IF('1-SETUP'!$Q57="DAILY",LV8+'1-SETUP'!$V57,IF('1-SETUP'!$Q57="WEEKLY",LV8+'1-SETUP'!$V57*7,IF('1-SETUP'!$Q57="MONTHLY",EDATE(LV8,'1-SETUP'!$V57),IF('1-SETUP'!$Q57="YEARLY",EDATE(LV8,12*'1-SETUP'!$V57),""))))</f>
        <v/>
      </c>
      <c r="LX8" s="10" t="str">
        <f>IF('1-SETUP'!$Q57="DAILY",LW8+'1-SETUP'!$V57,IF('1-SETUP'!$Q57="WEEKLY",LW8+'1-SETUP'!$V57*7,IF('1-SETUP'!$Q57="MONTHLY",EDATE(LW8,'1-SETUP'!$V57),IF('1-SETUP'!$Q57="YEARLY",EDATE(LW8,12*'1-SETUP'!$V57),""))))</f>
        <v/>
      </c>
      <c r="LY8" s="10" t="str">
        <f>IF('1-SETUP'!$Q57="DAILY",LX8+'1-SETUP'!$V57,IF('1-SETUP'!$Q57="WEEKLY",LX8+'1-SETUP'!$V57*7,IF('1-SETUP'!$Q57="MONTHLY",EDATE(LX8,'1-SETUP'!$V57),IF('1-SETUP'!$Q57="YEARLY",EDATE(LX8,12*'1-SETUP'!$V57),""))))</f>
        <v/>
      </c>
      <c r="LZ8" s="10" t="str">
        <f>IF('1-SETUP'!$Q57="DAILY",LY8+'1-SETUP'!$V57,IF('1-SETUP'!$Q57="WEEKLY",LY8+'1-SETUP'!$V57*7,IF('1-SETUP'!$Q57="MONTHLY",EDATE(LY8,'1-SETUP'!$V57),IF('1-SETUP'!$Q57="YEARLY",EDATE(LY8,12*'1-SETUP'!$V57),""))))</f>
        <v/>
      </c>
      <c r="MA8" s="10" t="str">
        <f>IF('1-SETUP'!$Q57="DAILY",LZ8+'1-SETUP'!$V57,IF('1-SETUP'!$Q57="WEEKLY",LZ8+'1-SETUP'!$V57*7,IF('1-SETUP'!$Q57="MONTHLY",EDATE(LZ8,'1-SETUP'!$V57),IF('1-SETUP'!$Q57="YEARLY",EDATE(LZ8,12*'1-SETUP'!$V57),""))))</f>
        <v/>
      </c>
      <c r="MB8" s="10" t="str">
        <f>IF('1-SETUP'!$Q57="DAILY",MA8+'1-SETUP'!$V57,IF('1-SETUP'!$Q57="WEEKLY",MA8+'1-SETUP'!$V57*7,IF('1-SETUP'!$Q57="MONTHLY",EDATE(MA8,'1-SETUP'!$V57),IF('1-SETUP'!$Q57="YEARLY",EDATE(MA8,12*'1-SETUP'!$V57),""))))</f>
        <v/>
      </c>
      <c r="MC8" s="10" t="str">
        <f>IF('1-SETUP'!$Q57="DAILY",MB8+'1-SETUP'!$V57,IF('1-SETUP'!$Q57="WEEKLY",MB8+'1-SETUP'!$V57*7,IF('1-SETUP'!$Q57="MONTHLY",EDATE(MB8,'1-SETUP'!$V57),IF('1-SETUP'!$Q57="YEARLY",EDATE(MB8,12*'1-SETUP'!$V57),""))))</f>
        <v/>
      </c>
      <c r="MD8" s="10" t="str">
        <f>IF('1-SETUP'!$Q57="DAILY",MC8+'1-SETUP'!$V57,IF('1-SETUP'!$Q57="WEEKLY",MC8+'1-SETUP'!$V57*7,IF('1-SETUP'!$Q57="MONTHLY",EDATE(MC8,'1-SETUP'!$V57),IF('1-SETUP'!$Q57="YEARLY",EDATE(MC8,12*'1-SETUP'!$V57),""))))</f>
        <v/>
      </c>
      <c r="ME8" s="10" t="str">
        <f>IF('1-SETUP'!$Q57="DAILY",MD8+'1-SETUP'!$V57,IF('1-SETUP'!$Q57="WEEKLY",MD8+'1-SETUP'!$V57*7,IF('1-SETUP'!$Q57="MONTHLY",EDATE(MD8,'1-SETUP'!$V57),IF('1-SETUP'!$Q57="YEARLY",EDATE(MD8,12*'1-SETUP'!$V57),""))))</f>
        <v/>
      </c>
      <c r="MF8" s="10" t="str">
        <f>IF('1-SETUP'!$Q57="DAILY",ME8+'1-SETUP'!$V57,IF('1-SETUP'!$Q57="WEEKLY",ME8+'1-SETUP'!$V57*7,IF('1-SETUP'!$Q57="MONTHLY",EDATE(ME8,'1-SETUP'!$V57),IF('1-SETUP'!$Q57="YEARLY",EDATE(ME8,12*'1-SETUP'!$V57),""))))</f>
        <v/>
      </c>
      <c r="MG8" s="10" t="str">
        <f>IF('1-SETUP'!$Q57="DAILY",MF8+'1-SETUP'!$V57,IF('1-SETUP'!$Q57="WEEKLY",MF8+'1-SETUP'!$V57*7,IF('1-SETUP'!$Q57="MONTHLY",EDATE(MF8,'1-SETUP'!$V57),IF('1-SETUP'!$Q57="YEARLY",EDATE(MF8,12*'1-SETUP'!$V57),""))))</f>
        <v/>
      </c>
      <c r="MH8" s="10" t="str">
        <f>IF('1-SETUP'!$Q57="DAILY",MG8+'1-SETUP'!$V57,IF('1-SETUP'!$Q57="WEEKLY",MG8+'1-SETUP'!$V57*7,IF('1-SETUP'!$Q57="MONTHLY",EDATE(MG8,'1-SETUP'!$V57),IF('1-SETUP'!$Q57="YEARLY",EDATE(MG8,12*'1-SETUP'!$V57),""))))</f>
        <v/>
      </c>
      <c r="MI8" s="10" t="str">
        <f>IF('1-SETUP'!$Q57="DAILY",MH8+'1-SETUP'!$V57,IF('1-SETUP'!$Q57="WEEKLY",MH8+'1-SETUP'!$V57*7,IF('1-SETUP'!$Q57="MONTHLY",EDATE(MH8,'1-SETUP'!$V57),IF('1-SETUP'!$Q57="YEARLY",EDATE(MH8,12*'1-SETUP'!$V57),""))))</f>
        <v/>
      </c>
      <c r="MJ8" s="10" t="str">
        <f>IF('1-SETUP'!$Q57="DAILY",MI8+'1-SETUP'!$V57,IF('1-SETUP'!$Q57="WEEKLY",MI8+'1-SETUP'!$V57*7,IF('1-SETUP'!$Q57="MONTHLY",EDATE(MI8,'1-SETUP'!$V57),IF('1-SETUP'!$Q57="YEARLY",EDATE(MI8,12*'1-SETUP'!$V57),""))))</f>
        <v/>
      </c>
      <c r="MK8" s="10" t="str">
        <f>IF('1-SETUP'!$Q57="DAILY",MJ8+'1-SETUP'!$V57,IF('1-SETUP'!$Q57="WEEKLY",MJ8+'1-SETUP'!$V57*7,IF('1-SETUP'!$Q57="MONTHLY",EDATE(MJ8,'1-SETUP'!$V57),IF('1-SETUP'!$Q57="YEARLY",EDATE(MJ8,12*'1-SETUP'!$V57),""))))</f>
        <v/>
      </c>
      <c r="ML8" s="10" t="str">
        <f>IF('1-SETUP'!$Q57="DAILY",MK8+'1-SETUP'!$V57,IF('1-SETUP'!$Q57="WEEKLY",MK8+'1-SETUP'!$V57*7,IF('1-SETUP'!$Q57="MONTHLY",EDATE(MK8,'1-SETUP'!$V57),IF('1-SETUP'!$Q57="YEARLY",EDATE(MK8,12*'1-SETUP'!$V57),""))))</f>
        <v/>
      </c>
      <c r="MM8" s="10" t="str">
        <f>IF('1-SETUP'!$Q57="DAILY",ML8+'1-SETUP'!$V57,IF('1-SETUP'!$Q57="WEEKLY",ML8+'1-SETUP'!$V57*7,IF('1-SETUP'!$Q57="MONTHLY",EDATE(ML8,'1-SETUP'!$V57),IF('1-SETUP'!$Q57="YEARLY",EDATE(ML8,12*'1-SETUP'!$V57),""))))</f>
        <v/>
      </c>
      <c r="MN8" s="10" t="str">
        <f>IF('1-SETUP'!$Q57="DAILY",MM8+'1-SETUP'!$V57,IF('1-SETUP'!$Q57="WEEKLY",MM8+'1-SETUP'!$V57*7,IF('1-SETUP'!$Q57="MONTHLY",EDATE(MM8,'1-SETUP'!$V57),IF('1-SETUP'!$Q57="YEARLY",EDATE(MM8,12*'1-SETUP'!$V57),""))))</f>
        <v/>
      </c>
      <c r="MO8" s="10" t="str">
        <f>IF('1-SETUP'!$Q57="DAILY",MN8+'1-SETUP'!$V57,IF('1-SETUP'!$Q57="WEEKLY",MN8+'1-SETUP'!$V57*7,IF('1-SETUP'!$Q57="MONTHLY",EDATE(MN8,'1-SETUP'!$V57),IF('1-SETUP'!$Q57="YEARLY",EDATE(MN8,12*'1-SETUP'!$V57),""))))</f>
        <v/>
      </c>
      <c r="MP8" s="10" t="str">
        <f>IF('1-SETUP'!$Q57="DAILY",MO8+'1-SETUP'!$V57,IF('1-SETUP'!$Q57="WEEKLY",MO8+'1-SETUP'!$V57*7,IF('1-SETUP'!$Q57="MONTHLY",EDATE(MO8,'1-SETUP'!$V57),IF('1-SETUP'!$Q57="YEARLY",EDATE(MO8,12*'1-SETUP'!$V57),""))))</f>
        <v/>
      </c>
      <c r="MQ8" s="10" t="str">
        <f>IF('1-SETUP'!$Q57="DAILY",MP8+'1-SETUP'!$V57,IF('1-SETUP'!$Q57="WEEKLY",MP8+'1-SETUP'!$V57*7,IF('1-SETUP'!$Q57="MONTHLY",EDATE(MP8,'1-SETUP'!$V57),IF('1-SETUP'!$Q57="YEARLY",EDATE(MP8,12*'1-SETUP'!$V57),""))))</f>
        <v/>
      </c>
      <c r="MR8" s="10" t="str">
        <f>IF('1-SETUP'!$Q57="DAILY",MQ8+'1-SETUP'!$V57,IF('1-SETUP'!$Q57="WEEKLY",MQ8+'1-SETUP'!$V57*7,IF('1-SETUP'!$Q57="MONTHLY",EDATE(MQ8,'1-SETUP'!$V57),IF('1-SETUP'!$Q57="YEARLY",EDATE(MQ8,12*'1-SETUP'!$V57),""))))</f>
        <v/>
      </c>
      <c r="MS8" s="10" t="str">
        <f>IF('1-SETUP'!$Q57="DAILY",MR8+'1-SETUP'!$V57,IF('1-SETUP'!$Q57="WEEKLY",MR8+'1-SETUP'!$V57*7,IF('1-SETUP'!$Q57="MONTHLY",EDATE(MR8,'1-SETUP'!$V57),IF('1-SETUP'!$Q57="YEARLY",EDATE(MR8,12*'1-SETUP'!$V57),""))))</f>
        <v/>
      </c>
      <c r="MT8" s="10" t="str">
        <f>IF('1-SETUP'!$Q57="DAILY",MS8+'1-SETUP'!$V57,IF('1-SETUP'!$Q57="WEEKLY",MS8+'1-SETUP'!$V57*7,IF('1-SETUP'!$Q57="MONTHLY",EDATE(MS8,'1-SETUP'!$V57),IF('1-SETUP'!$Q57="YEARLY",EDATE(MS8,12*'1-SETUP'!$V57),""))))</f>
        <v/>
      </c>
      <c r="MU8" s="10" t="str">
        <f>IF('1-SETUP'!$Q57="DAILY",MT8+'1-SETUP'!$V57,IF('1-SETUP'!$Q57="WEEKLY",MT8+'1-SETUP'!$V57*7,IF('1-SETUP'!$Q57="MONTHLY",EDATE(MT8,'1-SETUP'!$V57),IF('1-SETUP'!$Q57="YEARLY",EDATE(MT8,12*'1-SETUP'!$V57),""))))</f>
        <v/>
      </c>
      <c r="MV8" s="10" t="str">
        <f>IF('1-SETUP'!$Q57="DAILY",MU8+'1-SETUP'!$V57,IF('1-SETUP'!$Q57="WEEKLY",MU8+'1-SETUP'!$V57*7,IF('1-SETUP'!$Q57="MONTHLY",EDATE(MU8,'1-SETUP'!$V57),IF('1-SETUP'!$Q57="YEARLY",EDATE(MU8,12*'1-SETUP'!$V57),""))))</f>
        <v/>
      </c>
      <c r="MW8" s="10" t="str">
        <f>IF('1-SETUP'!$Q57="DAILY",MV8+'1-SETUP'!$V57,IF('1-SETUP'!$Q57="WEEKLY",MV8+'1-SETUP'!$V57*7,IF('1-SETUP'!$Q57="MONTHLY",EDATE(MV8,'1-SETUP'!$V57),IF('1-SETUP'!$Q57="YEARLY",EDATE(MV8,12*'1-SETUP'!$V57),""))))</f>
        <v/>
      </c>
      <c r="MX8" s="10" t="str">
        <f>IF('1-SETUP'!$Q57="DAILY",MW8+'1-SETUP'!$V57,IF('1-SETUP'!$Q57="WEEKLY",MW8+'1-SETUP'!$V57*7,IF('1-SETUP'!$Q57="MONTHLY",EDATE(MW8,'1-SETUP'!$V57),IF('1-SETUP'!$Q57="YEARLY",EDATE(MW8,12*'1-SETUP'!$V57),""))))</f>
        <v/>
      </c>
      <c r="MY8" s="10" t="str">
        <f>IF('1-SETUP'!$Q57="DAILY",MX8+'1-SETUP'!$V57,IF('1-SETUP'!$Q57="WEEKLY",MX8+'1-SETUP'!$V57*7,IF('1-SETUP'!$Q57="MONTHLY",EDATE(MX8,'1-SETUP'!$V57),IF('1-SETUP'!$Q57="YEARLY",EDATE(MX8,12*'1-SETUP'!$V57),""))))</f>
        <v/>
      </c>
      <c r="MZ8" s="10" t="str">
        <f>IF('1-SETUP'!$Q57="DAILY",MY8+'1-SETUP'!$V57,IF('1-SETUP'!$Q57="WEEKLY",MY8+'1-SETUP'!$V57*7,IF('1-SETUP'!$Q57="MONTHLY",EDATE(MY8,'1-SETUP'!$V57),IF('1-SETUP'!$Q57="YEARLY",EDATE(MY8,12*'1-SETUP'!$V57),""))))</f>
        <v/>
      </c>
      <c r="NA8" s="10" t="str">
        <f>IF('1-SETUP'!$Q57="DAILY",MZ8+'1-SETUP'!$V57,IF('1-SETUP'!$Q57="WEEKLY",MZ8+'1-SETUP'!$V57*7,IF('1-SETUP'!$Q57="MONTHLY",EDATE(MZ8,'1-SETUP'!$V57),IF('1-SETUP'!$Q57="YEARLY",EDATE(MZ8,12*'1-SETUP'!$V57),""))))</f>
        <v/>
      </c>
      <c r="NB8" s="10" t="str">
        <f>IF('1-SETUP'!$Q57="DAILY",NA8+'1-SETUP'!$V57,IF('1-SETUP'!$Q57="WEEKLY",NA8+'1-SETUP'!$V57*7,IF('1-SETUP'!$Q57="MONTHLY",EDATE(NA8,'1-SETUP'!$V57),IF('1-SETUP'!$Q57="YEARLY",EDATE(NA8,12*'1-SETUP'!$V57),""))))</f>
        <v/>
      </c>
      <c r="NC8" s="10" t="str">
        <f>IF('1-SETUP'!$Q57="DAILY",NB8+'1-SETUP'!$V57,IF('1-SETUP'!$Q57="WEEKLY",NB8+'1-SETUP'!$V57*7,IF('1-SETUP'!$Q57="MONTHLY",EDATE(NB8,'1-SETUP'!$V57),IF('1-SETUP'!$Q57="YEARLY",EDATE(NB8,12*'1-SETUP'!$V57),""))))</f>
        <v/>
      </c>
    </row>
    <row r="9" spans="1:367" x14ac:dyDescent="0.45">
      <c r="A9">
        <f>'1-SETUP'!A58</f>
        <v>0</v>
      </c>
      <c r="B9" t="str">
        <f>_xlfn.CONCAT('1-SETUP'!$O58," ",'1-SETUP'!$Q58," ",'1-SETUP'!$T58," ",'1-SETUP'!$V58," ",'1-SETUP'!$W58," ",'1-SETUP'!$Z58," ",TEXT('1-SETUP'!$AC58,"mm/dd/yyyy"))</f>
        <v xml:space="preserve">      01/00/1900</v>
      </c>
      <c r="C9" s="10">
        <f>'1-SETUP'!$AC58</f>
        <v>0</v>
      </c>
      <c r="D9" s="10" t="str">
        <f>IF('1-SETUP'!$Q58="DAILY",C9+'1-SETUP'!$V58,IF('1-SETUP'!$Q58="WEEKLY",C9+'1-SETUP'!$V58*7,IF('1-SETUP'!$Q58="MONTHLY",EDATE(C9,'1-SETUP'!$V58),IF('1-SETUP'!$Q58="YEARLY",EDATE(C9,12*'1-SETUP'!$V58),""))))</f>
        <v/>
      </c>
      <c r="E9" s="10" t="str">
        <f>IF('1-SETUP'!$Q58="DAILY",D9+'1-SETUP'!$V58,IF('1-SETUP'!$Q58="WEEKLY",D9+'1-SETUP'!$V58*7,IF('1-SETUP'!$Q58="MONTHLY",EDATE(D9,'1-SETUP'!$V58),IF('1-SETUP'!$Q58="YEARLY",EDATE(D9,12*'1-SETUP'!$V58),""))))</f>
        <v/>
      </c>
      <c r="F9" s="10" t="str">
        <f>IF('1-SETUP'!$Q58="DAILY",E9+'1-SETUP'!$V58,IF('1-SETUP'!$Q58="WEEKLY",E9+'1-SETUP'!$V58*7,IF('1-SETUP'!$Q58="MONTHLY",EDATE(E9,'1-SETUP'!$V58),IF('1-SETUP'!$Q58="YEARLY",EDATE(E9,12*'1-SETUP'!$V58),""))))</f>
        <v/>
      </c>
      <c r="G9" s="10" t="str">
        <f>IF('1-SETUP'!$Q58="DAILY",F9+'1-SETUP'!$V58,IF('1-SETUP'!$Q58="WEEKLY",F9+'1-SETUP'!$V58*7,IF('1-SETUP'!$Q58="MONTHLY",EDATE(F9,'1-SETUP'!$V58),IF('1-SETUP'!$Q58="YEARLY",EDATE(F9,12*'1-SETUP'!$V58),""))))</f>
        <v/>
      </c>
      <c r="H9" s="10" t="str">
        <f>IF('1-SETUP'!$Q58="DAILY",G9+'1-SETUP'!$V58,IF('1-SETUP'!$Q58="WEEKLY",G9+'1-SETUP'!$V58*7,IF('1-SETUP'!$Q58="MONTHLY",EDATE(G9,'1-SETUP'!$V58),IF('1-SETUP'!$Q58="YEARLY",EDATE(G9,12*'1-SETUP'!$V58),""))))</f>
        <v/>
      </c>
      <c r="I9" s="10" t="str">
        <f>IF('1-SETUP'!$Q58="DAILY",H9+'1-SETUP'!$V58,IF('1-SETUP'!$Q58="WEEKLY",H9+'1-SETUP'!$V58*7,IF('1-SETUP'!$Q58="MONTHLY",EDATE(H9,'1-SETUP'!$V58),IF('1-SETUP'!$Q58="YEARLY",EDATE(H9,12*'1-SETUP'!$V58),""))))</f>
        <v/>
      </c>
      <c r="J9" s="10" t="str">
        <f>IF('1-SETUP'!$Q58="DAILY",I9+'1-SETUP'!$V58,IF('1-SETUP'!$Q58="WEEKLY",I9+'1-SETUP'!$V58*7,IF('1-SETUP'!$Q58="MONTHLY",EDATE(I9,'1-SETUP'!$V58),IF('1-SETUP'!$Q58="YEARLY",EDATE(I9,12*'1-SETUP'!$V58),""))))</f>
        <v/>
      </c>
      <c r="K9" s="10" t="str">
        <f>IF('1-SETUP'!$Q58="DAILY",J9+'1-SETUP'!$V58,IF('1-SETUP'!$Q58="WEEKLY",J9+'1-SETUP'!$V58*7,IF('1-SETUP'!$Q58="MONTHLY",EDATE(J9,'1-SETUP'!$V58),IF('1-SETUP'!$Q58="YEARLY",EDATE(J9,12*'1-SETUP'!$V58),""))))</f>
        <v/>
      </c>
      <c r="L9" s="10" t="str">
        <f>IF('1-SETUP'!$Q58="DAILY",K9+'1-SETUP'!$V58,IF('1-SETUP'!$Q58="WEEKLY",K9+'1-SETUP'!$V58*7,IF('1-SETUP'!$Q58="MONTHLY",EDATE(K9,'1-SETUP'!$V58),IF('1-SETUP'!$Q58="YEARLY",EDATE(K9,12*'1-SETUP'!$V58),""))))</f>
        <v/>
      </c>
      <c r="M9" s="10" t="str">
        <f>IF('1-SETUP'!$Q58="DAILY",L9+'1-SETUP'!$V58,IF('1-SETUP'!$Q58="WEEKLY",L9+'1-SETUP'!$V58*7,IF('1-SETUP'!$Q58="MONTHLY",EDATE(L9,'1-SETUP'!$V58),IF('1-SETUP'!$Q58="YEARLY",EDATE(L9,12*'1-SETUP'!$V58),""))))</f>
        <v/>
      </c>
      <c r="N9" s="10" t="str">
        <f>IF('1-SETUP'!$Q58="DAILY",M9+'1-SETUP'!$V58,IF('1-SETUP'!$Q58="WEEKLY",M9+'1-SETUP'!$V58*7,IF('1-SETUP'!$Q58="MONTHLY",EDATE(M9,'1-SETUP'!$V58),IF('1-SETUP'!$Q58="YEARLY",EDATE(M9,12*'1-SETUP'!$V58),""))))</f>
        <v/>
      </c>
      <c r="O9" s="10" t="str">
        <f>IF('1-SETUP'!$Q58="DAILY",N9+'1-SETUP'!$V58,IF('1-SETUP'!$Q58="WEEKLY",N9+'1-SETUP'!$V58*7,IF('1-SETUP'!$Q58="MONTHLY",EDATE(N9,'1-SETUP'!$V58),IF('1-SETUP'!$Q58="YEARLY",EDATE(N9,12*'1-SETUP'!$V58),""))))</f>
        <v/>
      </c>
      <c r="P9" s="10" t="str">
        <f>IF('1-SETUP'!$Q58="DAILY",O9+'1-SETUP'!$V58,IF('1-SETUP'!$Q58="WEEKLY",O9+'1-SETUP'!$V58*7,IF('1-SETUP'!$Q58="MONTHLY",EDATE(O9,'1-SETUP'!$V58),IF('1-SETUP'!$Q58="YEARLY",EDATE(O9,12*'1-SETUP'!$V58),""))))</f>
        <v/>
      </c>
      <c r="Q9" s="10" t="str">
        <f>IF('1-SETUP'!$Q58="DAILY",P9+'1-SETUP'!$V58,IF('1-SETUP'!$Q58="WEEKLY",P9+'1-SETUP'!$V58*7,IF('1-SETUP'!$Q58="MONTHLY",EDATE(P9,'1-SETUP'!$V58),IF('1-SETUP'!$Q58="YEARLY",EDATE(P9,12*'1-SETUP'!$V58),""))))</f>
        <v/>
      </c>
      <c r="R9" s="10" t="str">
        <f>IF('1-SETUP'!$Q58="DAILY",Q9+'1-SETUP'!$V58,IF('1-SETUP'!$Q58="WEEKLY",Q9+'1-SETUP'!$V58*7,IF('1-SETUP'!$Q58="MONTHLY",EDATE(Q9,'1-SETUP'!$V58),IF('1-SETUP'!$Q58="YEARLY",EDATE(Q9,12*'1-SETUP'!$V58),""))))</f>
        <v/>
      </c>
      <c r="S9" s="10" t="str">
        <f>IF('1-SETUP'!$Q58="DAILY",R9+'1-SETUP'!$V58,IF('1-SETUP'!$Q58="WEEKLY",R9+'1-SETUP'!$V58*7,IF('1-SETUP'!$Q58="MONTHLY",EDATE(R9,'1-SETUP'!$V58),IF('1-SETUP'!$Q58="YEARLY",EDATE(R9,12*'1-SETUP'!$V58),""))))</f>
        <v/>
      </c>
      <c r="T9" s="10" t="str">
        <f>IF('1-SETUP'!$Q58="DAILY",S9+'1-SETUP'!$V58,IF('1-SETUP'!$Q58="WEEKLY",S9+'1-SETUP'!$V58*7,IF('1-SETUP'!$Q58="MONTHLY",EDATE(S9,'1-SETUP'!$V58),IF('1-SETUP'!$Q58="YEARLY",EDATE(S9,12*'1-SETUP'!$V58),""))))</f>
        <v/>
      </c>
      <c r="U9" s="10" t="str">
        <f>IF('1-SETUP'!$Q58="DAILY",T9+'1-SETUP'!$V58,IF('1-SETUP'!$Q58="WEEKLY",T9+'1-SETUP'!$V58*7,IF('1-SETUP'!$Q58="MONTHLY",EDATE(T9,'1-SETUP'!$V58),IF('1-SETUP'!$Q58="YEARLY",EDATE(T9,12*'1-SETUP'!$V58),""))))</f>
        <v/>
      </c>
      <c r="V9" s="10" t="str">
        <f>IF('1-SETUP'!$Q58="DAILY",U9+'1-SETUP'!$V58,IF('1-SETUP'!$Q58="WEEKLY",U9+'1-SETUP'!$V58*7,IF('1-SETUP'!$Q58="MONTHLY",EDATE(U9,'1-SETUP'!$V58),IF('1-SETUP'!$Q58="YEARLY",EDATE(U9,12*'1-SETUP'!$V58),""))))</f>
        <v/>
      </c>
      <c r="W9" s="10" t="str">
        <f>IF('1-SETUP'!$Q58="DAILY",V9+'1-SETUP'!$V58,IF('1-SETUP'!$Q58="WEEKLY",V9+'1-SETUP'!$V58*7,IF('1-SETUP'!$Q58="MONTHLY",EDATE(V9,'1-SETUP'!$V58),IF('1-SETUP'!$Q58="YEARLY",EDATE(V9,12*'1-SETUP'!$V58),""))))</f>
        <v/>
      </c>
      <c r="X9" s="10" t="str">
        <f>IF('1-SETUP'!$Q58="DAILY",W9+'1-SETUP'!$V58,IF('1-SETUP'!$Q58="WEEKLY",W9+'1-SETUP'!$V58*7,IF('1-SETUP'!$Q58="MONTHLY",EDATE(W9,'1-SETUP'!$V58),IF('1-SETUP'!$Q58="YEARLY",EDATE(W9,12*'1-SETUP'!$V58),""))))</f>
        <v/>
      </c>
      <c r="Y9" s="10" t="str">
        <f>IF('1-SETUP'!$Q58="DAILY",X9+'1-SETUP'!$V58,IF('1-SETUP'!$Q58="WEEKLY",X9+'1-SETUP'!$V58*7,IF('1-SETUP'!$Q58="MONTHLY",EDATE(X9,'1-SETUP'!$V58),IF('1-SETUP'!$Q58="YEARLY",EDATE(X9,12*'1-SETUP'!$V58),""))))</f>
        <v/>
      </c>
      <c r="Z9" s="10" t="str">
        <f>IF('1-SETUP'!$Q58="DAILY",Y9+'1-SETUP'!$V58,IF('1-SETUP'!$Q58="WEEKLY",Y9+'1-SETUP'!$V58*7,IF('1-SETUP'!$Q58="MONTHLY",EDATE(Y9,'1-SETUP'!$V58),IF('1-SETUP'!$Q58="YEARLY",EDATE(Y9,12*'1-SETUP'!$V58),""))))</f>
        <v/>
      </c>
      <c r="AA9" s="10" t="str">
        <f>IF('1-SETUP'!$Q58="DAILY",Z9+'1-SETUP'!$V58,IF('1-SETUP'!$Q58="WEEKLY",Z9+'1-SETUP'!$V58*7,IF('1-SETUP'!$Q58="MONTHLY",EDATE(Z9,'1-SETUP'!$V58),IF('1-SETUP'!$Q58="YEARLY",EDATE(Z9,12*'1-SETUP'!$V58),""))))</f>
        <v/>
      </c>
      <c r="AB9" s="10" t="str">
        <f>IF('1-SETUP'!$Q58="DAILY",AA9+'1-SETUP'!$V58,IF('1-SETUP'!$Q58="WEEKLY",AA9+'1-SETUP'!$V58*7,IF('1-SETUP'!$Q58="MONTHLY",EDATE(AA9,'1-SETUP'!$V58),IF('1-SETUP'!$Q58="YEARLY",EDATE(AA9,12*'1-SETUP'!$V58),""))))</f>
        <v/>
      </c>
      <c r="AC9" s="10" t="str">
        <f>IF('1-SETUP'!$Q58="DAILY",AB9+'1-SETUP'!$V58,IF('1-SETUP'!$Q58="WEEKLY",AB9+'1-SETUP'!$V58*7,IF('1-SETUP'!$Q58="MONTHLY",EDATE(AB9,'1-SETUP'!$V58),IF('1-SETUP'!$Q58="YEARLY",EDATE(AB9,12*'1-SETUP'!$V58),""))))</f>
        <v/>
      </c>
      <c r="AD9" s="10" t="str">
        <f>IF('1-SETUP'!$Q58="DAILY",AC9+'1-SETUP'!$V58,IF('1-SETUP'!$Q58="WEEKLY",AC9+'1-SETUP'!$V58*7,IF('1-SETUP'!$Q58="MONTHLY",EDATE(AC9,'1-SETUP'!$V58),IF('1-SETUP'!$Q58="YEARLY",EDATE(AC9,12*'1-SETUP'!$V58),""))))</f>
        <v/>
      </c>
      <c r="AE9" s="10" t="str">
        <f>IF('1-SETUP'!$Q58="DAILY",AD9+'1-SETUP'!$V58,IF('1-SETUP'!$Q58="WEEKLY",AD9+'1-SETUP'!$V58*7,IF('1-SETUP'!$Q58="MONTHLY",EDATE(AD9,'1-SETUP'!$V58),IF('1-SETUP'!$Q58="YEARLY",EDATE(AD9,12*'1-SETUP'!$V58),""))))</f>
        <v/>
      </c>
      <c r="AF9" s="10" t="str">
        <f>IF('1-SETUP'!$Q58="DAILY",AE9+'1-SETUP'!$V58,IF('1-SETUP'!$Q58="WEEKLY",AE9+'1-SETUP'!$V58*7,IF('1-SETUP'!$Q58="MONTHLY",EDATE(AE9,'1-SETUP'!$V58),IF('1-SETUP'!$Q58="YEARLY",EDATE(AE9,12*'1-SETUP'!$V58),""))))</f>
        <v/>
      </c>
      <c r="AG9" s="10" t="str">
        <f>IF('1-SETUP'!$Q58="DAILY",AF9+'1-SETUP'!$V58,IF('1-SETUP'!$Q58="WEEKLY",AF9+'1-SETUP'!$V58*7,IF('1-SETUP'!$Q58="MONTHLY",EDATE(AF9,'1-SETUP'!$V58),IF('1-SETUP'!$Q58="YEARLY",EDATE(AF9,12*'1-SETUP'!$V58),""))))</f>
        <v/>
      </c>
      <c r="AH9" s="10" t="str">
        <f>IF('1-SETUP'!$Q58="DAILY",AG9+'1-SETUP'!$V58,IF('1-SETUP'!$Q58="WEEKLY",AG9+'1-SETUP'!$V58*7,IF('1-SETUP'!$Q58="MONTHLY",EDATE(AG9,'1-SETUP'!$V58),IF('1-SETUP'!$Q58="YEARLY",EDATE(AG9,12*'1-SETUP'!$V58),""))))</f>
        <v/>
      </c>
      <c r="AI9" s="10" t="str">
        <f>IF('1-SETUP'!$Q58="DAILY",AH9+'1-SETUP'!$V58,IF('1-SETUP'!$Q58="WEEKLY",AH9+'1-SETUP'!$V58*7,IF('1-SETUP'!$Q58="MONTHLY",EDATE(AH9,'1-SETUP'!$V58),IF('1-SETUP'!$Q58="YEARLY",EDATE(AH9,12*'1-SETUP'!$V58),""))))</f>
        <v/>
      </c>
      <c r="AJ9" s="10" t="str">
        <f>IF('1-SETUP'!$Q58="DAILY",AI9+'1-SETUP'!$V58,IF('1-SETUP'!$Q58="WEEKLY",AI9+'1-SETUP'!$V58*7,IF('1-SETUP'!$Q58="MONTHLY",EDATE(AI9,'1-SETUP'!$V58),IF('1-SETUP'!$Q58="YEARLY",EDATE(AI9,12*'1-SETUP'!$V58),""))))</f>
        <v/>
      </c>
      <c r="AK9" s="10" t="str">
        <f>IF('1-SETUP'!$Q58="DAILY",AJ9+'1-SETUP'!$V58,IF('1-SETUP'!$Q58="WEEKLY",AJ9+'1-SETUP'!$V58*7,IF('1-SETUP'!$Q58="MONTHLY",EDATE(AJ9,'1-SETUP'!$V58),IF('1-SETUP'!$Q58="YEARLY",EDATE(AJ9,12*'1-SETUP'!$V58),""))))</f>
        <v/>
      </c>
      <c r="AL9" s="10" t="str">
        <f>IF('1-SETUP'!$Q58="DAILY",AK9+'1-SETUP'!$V58,IF('1-SETUP'!$Q58="WEEKLY",AK9+'1-SETUP'!$V58*7,IF('1-SETUP'!$Q58="MONTHLY",EDATE(AK9,'1-SETUP'!$V58),IF('1-SETUP'!$Q58="YEARLY",EDATE(AK9,12*'1-SETUP'!$V58),""))))</f>
        <v/>
      </c>
      <c r="AM9" s="10" t="str">
        <f>IF('1-SETUP'!$Q58="DAILY",AL9+'1-SETUP'!$V58,IF('1-SETUP'!$Q58="WEEKLY",AL9+'1-SETUP'!$V58*7,IF('1-SETUP'!$Q58="MONTHLY",EDATE(AL9,'1-SETUP'!$V58),IF('1-SETUP'!$Q58="YEARLY",EDATE(AL9,12*'1-SETUP'!$V58),""))))</f>
        <v/>
      </c>
      <c r="AN9" s="10" t="str">
        <f>IF('1-SETUP'!$Q58="DAILY",AM9+'1-SETUP'!$V58,IF('1-SETUP'!$Q58="WEEKLY",AM9+'1-SETUP'!$V58*7,IF('1-SETUP'!$Q58="MONTHLY",EDATE(AM9,'1-SETUP'!$V58),IF('1-SETUP'!$Q58="YEARLY",EDATE(AM9,12*'1-SETUP'!$V58),""))))</f>
        <v/>
      </c>
      <c r="AO9" s="10" t="str">
        <f>IF('1-SETUP'!$Q58="DAILY",AN9+'1-SETUP'!$V58,IF('1-SETUP'!$Q58="WEEKLY",AN9+'1-SETUP'!$V58*7,IF('1-SETUP'!$Q58="MONTHLY",EDATE(AN9,'1-SETUP'!$V58),IF('1-SETUP'!$Q58="YEARLY",EDATE(AN9,12*'1-SETUP'!$V58),""))))</f>
        <v/>
      </c>
      <c r="AP9" s="10" t="str">
        <f>IF('1-SETUP'!$Q58="DAILY",AO9+'1-SETUP'!$V58,IF('1-SETUP'!$Q58="WEEKLY",AO9+'1-SETUP'!$V58*7,IF('1-SETUP'!$Q58="MONTHLY",EDATE(AO9,'1-SETUP'!$V58),IF('1-SETUP'!$Q58="YEARLY",EDATE(AO9,12*'1-SETUP'!$V58),""))))</f>
        <v/>
      </c>
      <c r="AQ9" s="10" t="str">
        <f>IF('1-SETUP'!$Q58="DAILY",AP9+'1-SETUP'!$V58,IF('1-SETUP'!$Q58="WEEKLY",AP9+'1-SETUP'!$V58*7,IF('1-SETUP'!$Q58="MONTHLY",EDATE(AP9,'1-SETUP'!$V58),IF('1-SETUP'!$Q58="YEARLY",EDATE(AP9,12*'1-SETUP'!$V58),""))))</f>
        <v/>
      </c>
      <c r="AR9" s="10" t="str">
        <f>IF('1-SETUP'!$Q58="DAILY",AQ9+'1-SETUP'!$V58,IF('1-SETUP'!$Q58="WEEKLY",AQ9+'1-SETUP'!$V58*7,IF('1-SETUP'!$Q58="MONTHLY",EDATE(AQ9,'1-SETUP'!$V58),IF('1-SETUP'!$Q58="YEARLY",EDATE(AQ9,12*'1-SETUP'!$V58),""))))</f>
        <v/>
      </c>
      <c r="AS9" s="10" t="str">
        <f>IF('1-SETUP'!$Q58="DAILY",AR9+'1-SETUP'!$V58,IF('1-SETUP'!$Q58="WEEKLY",AR9+'1-SETUP'!$V58*7,IF('1-SETUP'!$Q58="MONTHLY",EDATE(AR9,'1-SETUP'!$V58),IF('1-SETUP'!$Q58="YEARLY",EDATE(AR9,12*'1-SETUP'!$V58),""))))</f>
        <v/>
      </c>
      <c r="AT9" s="10" t="str">
        <f>IF('1-SETUP'!$Q58="DAILY",AS9+'1-SETUP'!$V58,IF('1-SETUP'!$Q58="WEEKLY",AS9+'1-SETUP'!$V58*7,IF('1-SETUP'!$Q58="MONTHLY",EDATE(AS9,'1-SETUP'!$V58),IF('1-SETUP'!$Q58="YEARLY",EDATE(AS9,12*'1-SETUP'!$V58),""))))</f>
        <v/>
      </c>
      <c r="AU9" s="10" t="str">
        <f>IF('1-SETUP'!$Q58="DAILY",AT9+'1-SETUP'!$V58,IF('1-SETUP'!$Q58="WEEKLY",AT9+'1-SETUP'!$V58*7,IF('1-SETUP'!$Q58="MONTHLY",EDATE(AT9,'1-SETUP'!$V58),IF('1-SETUP'!$Q58="YEARLY",EDATE(AT9,12*'1-SETUP'!$V58),""))))</f>
        <v/>
      </c>
      <c r="AV9" s="10" t="str">
        <f>IF('1-SETUP'!$Q58="DAILY",AU9+'1-SETUP'!$V58,IF('1-SETUP'!$Q58="WEEKLY",AU9+'1-SETUP'!$V58*7,IF('1-SETUP'!$Q58="MONTHLY",EDATE(AU9,'1-SETUP'!$V58),IF('1-SETUP'!$Q58="YEARLY",EDATE(AU9,12*'1-SETUP'!$V58),""))))</f>
        <v/>
      </c>
      <c r="AW9" s="10" t="str">
        <f>IF('1-SETUP'!$Q58="DAILY",AV9+'1-SETUP'!$V58,IF('1-SETUP'!$Q58="WEEKLY",AV9+'1-SETUP'!$V58*7,IF('1-SETUP'!$Q58="MONTHLY",EDATE(AV9,'1-SETUP'!$V58),IF('1-SETUP'!$Q58="YEARLY",EDATE(AV9,12*'1-SETUP'!$V58),""))))</f>
        <v/>
      </c>
      <c r="AX9" s="10" t="str">
        <f>IF('1-SETUP'!$Q58="DAILY",AW9+'1-SETUP'!$V58,IF('1-SETUP'!$Q58="WEEKLY",AW9+'1-SETUP'!$V58*7,IF('1-SETUP'!$Q58="MONTHLY",EDATE(AW9,'1-SETUP'!$V58),IF('1-SETUP'!$Q58="YEARLY",EDATE(AW9,12*'1-SETUP'!$V58),""))))</f>
        <v/>
      </c>
      <c r="AY9" s="10" t="str">
        <f>IF('1-SETUP'!$Q58="DAILY",AX9+'1-SETUP'!$V58,IF('1-SETUP'!$Q58="WEEKLY",AX9+'1-SETUP'!$V58*7,IF('1-SETUP'!$Q58="MONTHLY",EDATE(AX9,'1-SETUP'!$V58),IF('1-SETUP'!$Q58="YEARLY",EDATE(AX9,12*'1-SETUP'!$V58),""))))</f>
        <v/>
      </c>
      <c r="AZ9" s="10" t="str">
        <f>IF('1-SETUP'!$Q58="DAILY",AY9+'1-SETUP'!$V58,IF('1-SETUP'!$Q58="WEEKLY",AY9+'1-SETUP'!$V58*7,IF('1-SETUP'!$Q58="MONTHLY",EDATE(AY9,'1-SETUP'!$V58),IF('1-SETUP'!$Q58="YEARLY",EDATE(AY9,12*'1-SETUP'!$V58),""))))</f>
        <v/>
      </c>
      <c r="BA9" s="10" t="str">
        <f>IF('1-SETUP'!$Q58="DAILY",AZ9+'1-SETUP'!$V58,IF('1-SETUP'!$Q58="WEEKLY",AZ9+'1-SETUP'!$V58*7,IF('1-SETUP'!$Q58="MONTHLY",EDATE(AZ9,'1-SETUP'!$V58),IF('1-SETUP'!$Q58="YEARLY",EDATE(AZ9,12*'1-SETUP'!$V58),""))))</f>
        <v/>
      </c>
      <c r="BB9" s="10" t="str">
        <f>IF('1-SETUP'!$Q58="DAILY",BA9+'1-SETUP'!$V58,IF('1-SETUP'!$Q58="WEEKLY",BA9+'1-SETUP'!$V58*7,IF('1-SETUP'!$Q58="MONTHLY",EDATE(BA9,'1-SETUP'!$V58),IF('1-SETUP'!$Q58="YEARLY",EDATE(BA9,12*'1-SETUP'!$V58),""))))</f>
        <v/>
      </c>
      <c r="BC9" s="10" t="str">
        <f>IF('1-SETUP'!$Q58="DAILY",BB9+'1-SETUP'!$V58,IF('1-SETUP'!$Q58="WEEKLY",BB9+'1-SETUP'!$V58*7,IF('1-SETUP'!$Q58="MONTHLY",EDATE(BB9,'1-SETUP'!$V58),IF('1-SETUP'!$Q58="YEARLY",EDATE(BB9,12*'1-SETUP'!$V58),""))))</f>
        <v/>
      </c>
      <c r="BD9" s="10" t="str">
        <f>IF('1-SETUP'!$Q58="DAILY",BC9+'1-SETUP'!$V58,IF('1-SETUP'!$Q58="WEEKLY",BC9+'1-SETUP'!$V58*7,IF('1-SETUP'!$Q58="MONTHLY",EDATE(BC9,'1-SETUP'!$V58),IF('1-SETUP'!$Q58="YEARLY",EDATE(BC9,12*'1-SETUP'!$V58),""))))</f>
        <v/>
      </c>
      <c r="BE9" s="10" t="str">
        <f>IF('1-SETUP'!$Q58="DAILY",BD9+'1-SETUP'!$V58,IF('1-SETUP'!$Q58="WEEKLY",BD9+'1-SETUP'!$V58*7,IF('1-SETUP'!$Q58="MONTHLY",EDATE(BD9,'1-SETUP'!$V58),IF('1-SETUP'!$Q58="YEARLY",EDATE(BD9,12*'1-SETUP'!$V58),""))))</f>
        <v/>
      </c>
      <c r="BF9" s="10" t="str">
        <f>IF('1-SETUP'!$Q58="DAILY",BE9+'1-SETUP'!$V58,IF('1-SETUP'!$Q58="WEEKLY",BE9+'1-SETUP'!$V58*7,IF('1-SETUP'!$Q58="MONTHLY",EDATE(BE9,'1-SETUP'!$V58),IF('1-SETUP'!$Q58="YEARLY",EDATE(BE9,12*'1-SETUP'!$V58),""))))</f>
        <v/>
      </c>
      <c r="BG9" s="10" t="str">
        <f>IF('1-SETUP'!$Q58="DAILY",BF9+'1-SETUP'!$V58,IF('1-SETUP'!$Q58="WEEKLY",BF9+'1-SETUP'!$V58*7,IF('1-SETUP'!$Q58="MONTHLY",EDATE(BF9,'1-SETUP'!$V58),IF('1-SETUP'!$Q58="YEARLY",EDATE(BF9,12*'1-SETUP'!$V58),""))))</f>
        <v/>
      </c>
      <c r="BH9" s="10" t="str">
        <f>IF('1-SETUP'!$Q58="DAILY",BG9+'1-SETUP'!$V58,IF('1-SETUP'!$Q58="WEEKLY",BG9+'1-SETUP'!$V58*7,IF('1-SETUP'!$Q58="MONTHLY",EDATE(BG9,'1-SETUP'!$V58),IF('1-SETUP'!$Q58="YEARLY",EDATE(BG9,12*'1-SETUP'!$V58),""))))</f>
        <v/>
      </c>
      <c r="BI9" s="10" t="str">
        <f>IF('1-SETUP'!$Q58="DAILY",BH9+'1-SETUP'!$V58,IF('1-SETUP'!$Q58="WEEKLY",BH9+'1-SETUP'!$V58*7,IF('1-SETUP'!$Q58="MONTHLY",EDATE(BH9,'1-SETUP'!$V58),IF('1-SETUP'!$Q58="YEARLY",EDATE(BH9,12*'1-SETUP'!$V58),""))))</f>
        <v/>
      </c>
      <c r="BJ9" s="10" t="str">
        <f>IF('1-SETUP'!$Q58="DAILY",BI9+'1-SETUP'!$V58,IF('1-SETUP'!$Q58="WEEKLY",BI9+'1-SETUP'!$V58*7,IF('1-SETUP'!$Q58="MONTHLY",EDATE(BI9,'1-SETUP'!$V58),IF('1-SETUP'!$Q58="YEARLY",EDATE(BI9,12*'1-SETUP'!$V58),""))))</f>
        <v/>
      </c>
      <c r="BK9" s="10" t="str">
        <f>IF('1-SETUP'!$Q58="DAILY",BJ9+'1-SETUP'!$V58,IF('1-SETUP'!$Q58="WEEKLY",BJ9+'1-SETUP'!$V58*7,IF('1-SETUP'!$Q58="MONTHLY",EDATE(BJ9,'1-SETUP'!$V58),IF('1-SETUP'!$Q58="YEARLY",EDATE(BJ9,12*'1-SETUP'!$V58),""))))</f>
        <v/>
      </c>
      <c r="BL9" s="10" t="str">
        <f>IF('1-SETUP'!$Q58="DAILY",BK9+'1-SETUP'!$V58,IF('1-SETUP'!$Q58="WEEKLY",BK9+'1-SETUP'!$V58*7,IF('1-SETUP'!$Q58="MONTHLY",EDATE(BK9,'1-SETUP'!$V58),IF('1-SETUP'!$Q58="YEARLY",EDATE(BK9,12*'1-SETUP'!$V58),""))))</f>
        <v/>
      </c>
      <c r="BM9" s="10" t="str">
        <f>IF('1-SETUP'!$Q58="DAILY",BL9+'1-SETUP'!$V58,IF('1-SETUP'!$Q58="WEEKLY",BL9+'1-SETUP'!$V58*7,IF('1-SETUP'!$Q58="MONTHLY",EDATE(BL9,'1-SETUP'!$V58),IF('1-SETUP'!$Q58="YEARLY",EDATE(BL9,12*'1-SETUP'!$V58),""))))</f>
        <v/>
      </c>
      <c r="BN9" s="10" t="str">
        <f>IF('1-SETUP'!$Q58="DAILY",BM9+'1-SETUP'!$V58,IF('1-SETUP'!$Q58="WEEKLY",BM9+'1-SETUP'!$V58*7,IF('1-SETUP'!$Q58="MONTHLY",EDATE(BM9,'1-SETUP'!$V58),IF('1-SETUP'!$Q58="YEARLY",EDATE(BM9,12*'1-SETUP'!$V58),""))))</f>
        <v/>
      </c>
      <c r="BO9" s="10" t="str">
        <f>IF('1-SETUP'!$Q58="DAILY",BN9+'1-SETUP'!$V58,IF('1-SETUP'!$Q58="WEEKLY",BN9+'1-SETUP'!$V58*7,IF('1-SETUP'!$Q58="MONTHLY",EDATE(BN9,'1-SETUP'!$V58),IF('1-SETUP'!$Q58="YEARLY",EDATE(BN9,12*'1-SETUP'!$V58),""))))</f>
        <v/>
      </c>
      <c r="BP9" s="10" t="str">
        <f>IF('1-SETUP'!$Q58="DAILY",BO9+'1-SETUP'!$V58,IF('1-SETUP'!$Q58="WEEKLY",BO9+'1-SETUP'!$V58*7,IF('1-SETUP'!$Q58="MONTHLY",EDATE(BO9,'1-SETUP'!$V58),IF('1-SETUP'!$Q58="YEARLY",EDATE(BO9,12*'1-SETUP'!$V58),""))))</f>
        <v/>
      </c>
      <c r="BQ9" s="10" t="str">
        <f>IF('1-SETUP'!$Q58="DAILY",BP9+'1-SETUP'!$V58,IF('1-SETUP'!$Q58="WEEKLY",BP9+'1-SETUP'!$V58*7,IF('1-SETUP'!$Q58="MONTHLY",EDATE(BP9,'1-SETUP'!$V58),IF('1-SETUP'!$Q58="YEARLY",EDATE(BP9,12*'1-SETUP'!$V58),""))))</f>
        <v/>
      </c>
      <c r="BR9" s="10" t="str">
        <f>IF('1-SETUP'!$Q58="DAILY",BQ9+'1-SETUP'!$V58,IF('1-SETUP'!$Q58="WEEKLY",BQ9+'1-SETUP'!$V58*7,IF('1-SETUP'!$Q58="MONTHLY",EDATE(BQ9,'1-SETUP'!$V58),IF('1-SETUP'!$Q58="YEARLY",EDATE(BQ9,12*'1-SETUP'!$V58),""))))</f>
        <v/>
      </c>
      <c r="BS9" s="10" t="str">
        <f>IF('1-SETUP'!$Q58="DAILY",BR9+'1-SETUP'!$V58,IF('1-SETUP'!$Q58="WEEKLY",BR9+'1-SETUP'!$V58*7,IF('1-SETUP'!$Q58="MONTHLY",EDATE(BR9,'1-SETUP'!$V58),IF('1-SETUP'!$Q58="YEARLY",EDATE(BR9,12*'1-SETUP'!$V58),""))))</f>
        <v/>
      </c>
      <c r="BT9" s="10" t="str">
        <f>IF('1-SETUP'!$Q58="DAILY",BS9+'1-SETUP'!$V58,IF('1-SETUP'!$Q58="WEEKLY",BS9+'1-SETUP'!$V58*7,IF('1-SETUP'!$Q58="MONTHLY",EDATE(BS9,'1-SETUP'!$V58),IF('1-SETUP'!$Q58="YEARLY",EDATE(BS9,12*'1-SETUP'!$V58),""))))</f>
        <v/>
      </c>
      <c r="BU9" s="10" t="str">
        <f>IF('1-SETUP'!$Q58="DAILY",BT9+'1-SETUP'!$V58,IF('1-SETUP'!$Q58="WEEKLY",BT9+'1-SETUP'!$V58*7,IF('1-SETUP'!$Q58="MONTHLY",EDATE(BT9,'1-SETUP'!$V58),IF('1-SETUP'!$Q58="YEARLY",EDATE(BT9,12*'1-SETUP'!$V58),""))))</f>
        <v/>
      </c>
      <c r="BV9" s="10" t="str">
        <f>IF('1-SETUP'!$Q58="DAILY",BU9+'1-SETUP'!$V58,IF('1-SETUP'!$Q58="WEEKLY",BU9+'1-SETUP'!$V58*7,IF('1-SETUP'!$Q58="MONTHLY",EDATE(BU9,'1-SETUP'!$V58),IF('1-SETUP'!$Q58="YEARLY",EDATE(BU9,12*'1-SETUP'!$V58),""))))</f>
        <v/>
      </c>
      <c r="BW9" s="10" t="str">
        <f>IF('1-SETUP'!$Q58="DAILY",BV9+'1-SETUP'!$V58,IF('1-SETUP'!$Q58="WEEKLY",BV9+'1-SETUP'!$V58*7,IF('1-SETUP'!$Q58="MONTHLY",EDATE(BV9,'1-SETUP'!$V58),IF('1-SETUP'!$Q58="YEARLY",EDATE(BV9,12*'1-SETUP'!$V58),""))))</f>
        <v/>
      </c>
      <c r="BX9" s="10" t="str">
        <f>IF('1-SETUP'!$Q58="DAILY",BW9+'1-SETUP'!$V58,IF('1-SETUP'!$Q58="WEEKLY",BW9+'1-SETUP'!$V58*7,IF('1-SETUP'!$Q58="MONTHLY",EDATE(BW9,'1-SETUP'!$V58),IF('1-SETUP'!$Q58="YEARLY",EDATE(BW9,12*'1-SETUP'!$V58),""))))</f>
        <v/>
      </c>
      <c r="BY9" s="10" t="str">
        <f>IF('1-SETUP'!$Q58="DAILY",BX9+'1-SETUP'!$V58,IF('1-SETUP'!$Q58="WEEKLY",BX9+'1-SETUP'!$V58*7,IF('1-SETUP'!$Q58="MONTHLY",EDATE(BX9,'1-SETUP'!$V58),IF('1-SETUP'!$Q58="YEARLY",EDATE(BX9,12*'1-SETUP'!$V58),""))))</f>
        <v/>
      </c>
      <c r="BZ9" s="10" t="str">
        <f>IF('1-SETUP'!$Q58="DAILY",BY9+'1-SETUP'!$V58,IF('1-SETUP'!$Q58="WEEKLY",BY9+'1-SETUP'!$V58*7,IF('1-SETUP'!$Q58="MONTHLY",EDATE(BY9,'1-SETUP'!$V58),IF('1-SETUP'!$Q58="YEARLY",EDATE(BY9,12*'1-SETUP'!$V58),""))))</f>
        <v/>
      </c>
      <c r="CA9" s="10" t="str">
        <f>IF('1-SETUP'!$Q58="DAILY",BZ9+'1-SETUP'!$V58,IF('1-SETUP'!$Q58="WEEKLY",BZ9+'1-SETUP'!$V58*7,IF('1-SETUP'!$Q58="MONTHLY",EDATE(BZ9,'1-SETUP'!$V58),IF('1-SETUP'!$Q58="YEARLY",EDATE(BZ9,12*'1-SETUP'!$V58),""))))</f>
        <v/>
      </c>
      <c r="CB9" s="10" t="str">
        <f>IF('1-SETUP'!$Q58="DAILY",CA9+'1-SETUP'!$V58,IF('1-SETUP'!$Q58="WEEKLY",CA9+'1-SETUP'!$V58*7,IF('1-SETUP'!$Q58="MONTHLY",EDATE(CA9,'1-SETUP'!$V58),IF('1-SETUP'!$Q58="YEARLY",EDATE(CA9,12*'1-SETUP'!$V58),""))))</f>
        <v/>
      </c>
      <c r="CC9" s="10" t="str">
        <f>IF('1-SETUP'!$Q58="DAILY",CB9+'1-SETUP'!$V58,IF('1-SETUP'!$Q58="WEEKLY",CB9+'1-SETUP'!$V58*7,IF('1-SETUP'!$Q58="MONTHLY",EDATE(CB9,'1-SETUP'!$V58),IF('1-SETUP'!$Q58="YEARLY",EDATE(CB9,12*'1-SETUP'!$V58),""))))</f>
        <v/>
      </c>
      <c r="CD9" s="10" t="str">
        <f>IF('1-SETUP'!$Q58="DAILY",CC9+'1-SETUP'!$V58,IF('1-SETUP'!$Q58="WEEKLY",CC9+'1-SETUP'!$V58*7,IF('1-SETUP'!$Q58="MONTHLY",EDATE(CC9,'1-SETUP'!$V58),IF('1-SETUP'!$Q58="YEARLY",EDATE(CC9,12*'1-SETUP'!$V58),""))))</f>
        <v/>
      </c>
      <c r="CE9" s="10" t="str">
        <f>IF('1-SETUP'!$Q58="DAILY",CD9+'1-SETUP'!$V58,IF('1-SETUP'!$Q58="WEEKLY",CD9+'1-SETUP'!$V58*7,IF('1-SETUP'!$Q58="MONTHLY",EDATE(CD9,'1-SETUP'!$V58),IF('1-SETUP'!$Q58="YEARLY",EDATE(CD9,12*'1-SETUP'!$V58),""))))</f>
        <v/>
      </c>
      <c r="CF9" s="10" t="str">
        <f>IF('1-SETUP'!$Q58="DAILY",CE9+'1-SETUP'!$V58,IF('1-SETUP'!$Q58="WEEKLY",CE9+'1-SETUP'!$V58*7,IF('1-SETUP'!$Q58="MONTHLY",EDATE(CE9,'1-SETUP'!$V58),IF('1-SETUP'!$Q58="YEARLY",EDATE(CE9,12*'1-SETUP'!$V58),""))))</f>
        <v/>
      </c>
      <c r="CG9" s="10" t="str">
        <f>IF('1-SETUP'!$Q58="DAILY",CF9+'1-SETUP'!$V58,IF('1-SETUP'!$Q58="WEEKLY",CF9+'1-SETUP'!$V58*7,IF('1-SETUP'!$Q58="MONTHLY",EDATE(CF9,'1-SETUP'!$V58),IF('1-SETUP'!$Q58="YEARLY",EDATE(CF9,12*'1-SETUP'!$V58),""))))</f>
        <v/>
      </c>
      <c r="CH9" s="10" t="str">
        <f>IF('1-SETUP'!$Q58="DAILY",CG9+'1-SETUP'!$V58,IF('1-SETUP'!$Q58="WEEKLY",CG9+'1-SETUP'!$V58*7,IF('1-SETUP'!$Q58="MONTHLY",EDATE(CG9,'1-SETUP'!$V58),IF('1-SETUP'!$Q58="YEARLY",EDATE(CG9,12*'1-SETUP'!$V58),""))))</f>
        <v/>
      </c>
      <c r="CI9" s="10" t="str">
        <f>IF('1-SETUP'!$Q58="DAILY",CH9+'1-SETUP'!$V58,IF('1-SETUP'!$Q58="WEEKLY",CH9+'1-SETUP'!$V58*7,IF('1-SETUP'!$Q58="MONTHLY",EDATE(CH9,'1-SETUP'!$V58),IF('1-SETUP'!$Q58="YEARLY",EDATE(CH9,12*'1-SETUP'!$V58),""))))</f>
        <v/>
      </c>
      <c r="CJ9" s="10" t="str">
        <f>IF('1-SETUP'!$Q58="DAILY",CI9+'1-SETUP'!$V58,IF('1-SETUP'!$Q58="WEEKLY",CI9+'1-SETUP'!$V58*7,IF('1-SETUP'!$Q58="MONTHLY",EDATE(CI9,'1-SETUP'!$V58),IF('1-SETUP'!$Q58="YEARLY",EDATE(CI9,12*'1-SETUP'!$V58),""))))</f>
        <v/>
      </c>
      <c r="CK9" s="10" t="str">
        <f>IF('1-SETUP'!$Q58="DAILY",CJ9+'1-SETUP'!$V58,IF('1-SETUP'!$Q58="WEEKLY",CJ9+'1-SETUP'!$V58*7,IF('1-SETUP'!$Q58="MONTHLY",EDATE(CJ9,'1-SETUP'!$V58),IF('1-SETUP'!$Q58="YEARLY",EDATE(CJ9,12*'1-SETUP'!$V58),""))))</f>
        <v/>
      </c>
      <c r="CL9" s="10" t="str">
        <f>IF('1-SETUP'!$Q58="DAILY",CK9+'1-SETUP'!$V58,IF('1-SETUP'!$Q58="WEEKLY",CK9+'1-SETUP'!$V58*7,IF('1-SETUP'!$Q58="MONTHLY",EDATE(CK9,'1-SETUP'!$V58),IF('1-SETUP'!$Q58="YEARLY",EDATE(CK9,12*'1-SETUP'!$V58),""))))</f>
        <v/>
      </c>
      <c r="CM9" s="10" t="str">
        <f>IF('1-SETUP'!$Q58="DAILY",CL9+'1-SETUP'!$V58,IF('1-SETUP'!$Q58="WEEKLY",CL9+'1-SETUP'!$V58*7,IF('1-SETUP'!$Q58="MONTHLY",EDATE(CL9,'1-SETUP'!$V58),IF('1-SETUP'!$Q58="YEARLY",EDATE(CL9,12*'1-SETUP'!$V58),""))))</f>
        <v/>
      </c>
      <c r="CN9" s="10" t="str">
        <f>IF('1-SETUP'!$Q58="DAILY",CM9+'1-SETUP'!$V58,IF('1-SETUP'!$Q58="WEEKLY",CM9+'1-SETUP'!$V58*7,IF('1-SETUP'!$Q58="MONTHLY",EDATE(CM9,'1-SETUP'!$V58),IF('1-SETUP'!$Q58="YEARLY",EDATE(CM9,12*'1-SETUP'!$V58),""))))</f>
        <v/>
      </c>
      <c r="CO9" s="10" t="str">
        <f>IF('1-SETUP'!$Q58="DAILY",CN9+'1-SETUP'!$V58,IF('1-SETUP'!$Q58="WEEKLY",CN9+'1-SETUP'!$V58*7,IF('1-SETUP'!$Q58="MONTHLY",EDATE(CN9,'1-SETUP'!$V58),IF('1-SETUP'!$Q58="YEARLY",EDATE(CN9,12*'1-SETUP'!$V58),""))))</f>
        <v/>
      </c>
      <c r="CP9" s="10" t="str">
        <f>IF('1-SETUP'!$Q58="DAILY",CO9+'1-SETUP'!$V58,IF('1-SETUP'!$Q58="WEEKLY",CO9+'1-SETUP'!$V58*7,IF('1-SETUP'!$Q58="MONTHLY",EDATE(CO9,'1-SETUP'!$V58),IF('1-SETUP'!$Q58="YEARLY",EDATE(CO9,12*'1-SETUP'!$V58),""))))</f>
        <v/>
      </c>
      <c r="CQ9" s="10" t="str">
        <f>IF('1-SETUP'!$Q58="DAILY",CP9+'1-SETUP'!$V58,IF('1-SETUP'!$Q58="WEEKLY",CP9+'1-SETUP'!$V58*7,IF('1-SETUP'!$Q58="MONTHLY",EDATE(CP9,'1-SETUP'!$V58),IF('1-SETUP'!$Q58="YEARLY",EDATE(CP9,12*'1-SETUP'!$V58),""))))</f>
        <v/>
      </c>
      <c r="CR9" s="10" t="str">
        <f>IF('1-SETUP'!$Q58="DAILY",CQ9+'1-SETUP'!$V58,IF('1-SETUP'!$Q58="WEEKLY",CQ9+'1-SETUP'!$V58*7,IF('1-SETUP'!$Q58="MONTHLY",EDATE(CQ9,'1-SETUP'!$V58),IF('1-SETUP'!$Q58="YEARLY",EDATE(CQ9,12*'1-SETUP'!$V58),""))))</f>
        <v/>
      </c>
      <c r="CS9" s="10" t="str">
        <f>IF('1-SETUP'!$Q58="DAILY",CR9+'1-SETUP'!$V58,IF('1-SETUP'!$Q58="WEEKLY",CR9+'1-SETUP'!$V58*7,IF('1-SETUP'!$Q58="MONTHLY",EDATE(CR9,'1-SETUP'!$V58),IF('1-SETUP'!$Q58="YEARLY",EDATE(CR9,12*'1-SETUP'!$V58),""))))</f>
        <v/>
      </c>
      <c r="CT9" s="10" t="str">
        <f>IF('1-SETUP'!$Q58="DAILY",CS9+'1-SETUP'!$V58,IF('1-SETUP'!$Q58="WEEKLY",CS9+'1-SETUP'!$V58*7,IF('1-SETUP'!$Q58="MONTHLY",EDATE(CS9,'1-SETUP'!$V58),IF('1-SETUP'!$Q58="YEARLY",EDATE(CS9,12*'1-SETUP'!$V58),""))))</f>
        <v/>
      </c>
      <c r="CU9" s="10" t="str">
        <f>IF('1-SETUP'!$Q58="DAILY",CT9+'1-SETUP'!$V58,IF('1-SETUP'!$Q58="WEEKLY",CT9+'1-SETUP'!$V58*7,IF('1-SETUP'!$Q58="MONTHLY",EDATE(CT9,'1-SETUP'!$V58),IF('1-SETUP'!$Q58="YEARLY",EDATE(CT9,12*'1-SETUP'!$V58),""))))</f>
        <v/>
      </c>
      <c r="CV9" s="10" t="str">
        <f>IF('1-SETUP'!$Q58="DAILY",CU9+'1-SETUP'!$V58,IF('1-SETUP'!$Q58="WEEKLY",CU9+'1-SETUP'!$V58*7,IF('1-SETUP'!$Q58="MONTHLY",EDATE(CU9,'1-SETUP'!$V58),IF('1-SETUP'!$Q58="YEARLY",EDATE(CU9,12*'1-SETUP'!$V58),""))))</f>
        <v/>
      </c>
      <c r="CW9" s="10" t="str">
        <f>IF('1-SETUP'!$Q58="DAILY",CV9+'1-SETUP'!$V58,IF('1-SETUP'!$Q58="WEEKLY",CV9+'1-SETUP'!$V58*7,IF('1-SETUP'!$Q58="MONTHLY",EDATE(CV9,'1-SETUP'!$V58),IF('1-SETUP'!$Q58="YEARLY",EDATE(CV9,12*'1-SETUP'!$V58),""))))</f>
        <v/>
      </c>
      <c r="CX9" s="10" t="str">
        <f>IF('1-SETUP'!$Q58="DAILY",CW9+'1-SETUP'!$V58,IF('1-SETUP'!$Q58="WEEKLY",CW9+'1-SETUP'!$V58*7,IF('1-SETUP'!$Q58="MONTHLY",EDATE(CW9,'1-SETUP'!$V58),IF('1-SETUP'!$Q58="YEARLY",EDATE(CW9,12*'1-SETUP'!$V58),""))))</f>
        <v/>
      </c>
      <c r="CY9" s="10" t="str">
        <f>IF('1-SETUP'!$Q58="DAILY",CX9+'1-SETUP'!$V58,IF('1-SETUP'!$Q58="WEEKLY",CX9+'1-SETUP'!$V58*7,IF('1-SETUP'!$Q58="MONTHLY",EDATE(CX9,'1-SETUP'!$V58),IF('1-SETUP'!$Q58="YEARLY",EDATE(CX9,12*'1-SETUP'!$V58),""))))</f>
        <v/>
      </c>
      <c r="CZ9" s="10" t="str">
        <f>IF('1-SETUP'!$Q58="DAILY",CY9+'1-SETUP'!$V58,IF('1-SETUP'!$Q58="WEEKLY",CY9+'1-SETUP'!$V58*7,IF('1-SETUP'!$Q58="MONTHLY",EDATE(CY9,'1-SETUP'!$V58),IF('1-SETUP'!$Q58="YEARLY",EDATE(CY9,12*'1-SETUP'!$V58),""))))</f>
        <v/>
      </c>
      <c r="DA9" s="10" t="str">
        <f>IF('1-SETUP'!$Q58="DAILY",CZ9+'1-SETUP'!$V58,IF('1-SETUP'!$Q58="WEEKLY",CZ9+'1-SETUP'!$V58*7,IF('1-SETUP'!$Q58="MONTHLY",EDATE(CZ9,'1-SETUP'!$V58),IF('1-SETUP'!$Q58="YEARLY",EDATE(CZ9,12*'1-SETUP'!$V58),""))))</f>
        <v/>
      </c>
      <c r="DB9" s="10" t="str">
        <f>IF('1-SETUP'!$Q58="DAILY",DA9+'1-SETUP'!$V58,IF('1-SETUP'!$Q58="WEEKLY",DA9+'1-SETUP'!$V58*7,IF('1-SETUP'!$Q58="MONTHLY",EDATE(DA9,'1-SETUP'!$V58),IF('1-SETUP'!$Q58="YEARLY",EDATE(DA9,12*'1-SETUP'!$V58),""))))</f>
        <v/>
      </c>
      <c r="DC9" s="10" t="str">
        <f>IF('1-SETUP'!$Q58="DAILY",DB9+'1-SETUP'!$V58,IF('1-SETUP'!$Q58="WEEKLY",DB9+'1-SETUP'!$V58*7,IF('1-SETUP'!$Q58="MONTHLY",EDATE(DB9,'1-SETUP'!$V58),IF('1-SETUP'!$Q58="YEARLY",EDATE(DB9,12*'1-SETUP'!$V58),""))))</f>
        <v/>
      </c>
      <c r="DD9" s="10" t="str">
        <f>IF('1-SETUP'!$Q58="DAILY",DC9+'1-SETUP'!$V58,IF('1-SETUP'!$Q58="WEEKLY",DC9+'1-SETUP'!$V58*7,IF('1-SETUP'!$Q58="MONTHLY",EDATE(DC9,'1-SETUP'!$V58),IF('1-SETUP'!$Q58="YEARLY",EDATE(DC9,12*'1-SETUP'!$V58),""))))</f>
        <v/>
      </c>
      <c r="DE9" s="10" t="str">
        <f>IF('1-SETUP'!$Q58="DAILY",DD9+'1-SETUP'!$V58,IF('1-SETUP'!$Q58="WEEKLY",DD9+'1-SETUP'!$V58*7,IF('1-SETUP'!$Q58="MONTHLY",EDATE(DD9,'1-SETUP'!$V58),IF('1-SETUP'!$Q58="YEARLY",EDATE(DD9,12*'1-SETUP'!$V58),""))))</f>
        <v/>
      </c>
      <c r="DF9" s="10" t="str">
        <f>IF('1-SETUP'!$Q58="DAILY",DE9+'1-SETUP'!$V58,IF('1-SETUP'!$Q58="WEEKLY",DE9+'1-SETUP'!$V58*7,IF('1-SETUP'!$Q58="MONTHLY",EDATE(DE9,'1-SETUP'!$V58),IF('1-SETUP'!$Q58="YEARLY",EDATE(DE9,12*'1-SETUP'!$V58),""))))</f>
        <v/>
      </c>
      <c r="DG9" s="10" t="str">
        <f>IF('1-SETUP'!$Q58="DAILY",DF9+'1-SETUP'!$V58,IF('1-SETUP'!$Q58="WEEKLY",DF9+'1-SETUP'!$V58*7,IF('1-SETUP'!$Q58="MONTHLY",EDATE(DF9,'1-SETUP'!$V58),IF('1-SETUP'!$Q58="YEARLY",EDATE(DF9,12*'1-SETUP'!$V58),""))))</f>
        <v/>
      </c>
      <c r="DH9" s="10" t="str">
        <f>IF('1-SETUP'!$Q58="DAILY",DG9+'1-SETUP'!$V58,IF('1-SETUP'!$Q58="WEEKLY",DG9+'1-SETUP'!$V58*7,IF('1-SETUP'!$Q58="MONTHLY",EDATE(DG9,'1-SETUP'!$V58),IF('1-SETUP'!$Q58="YEARLY",EDATE(DG9,12*'1-SETUP'!$V58),""))))</f>
        <v/>
      </c>
      <c r="DI9" s="10" t="str">
        <f>IF('1-SETUP'!$Q58="DAILY",DH9+'1-SETUP'!$V58,IF('1-SETUP'!$Q58="WEEKLY",DH9+'1-SETUP'!$V58*7,IF('1-SETUP'!$Q58="MONTHLY",EDATE(DH9,'1-SETUP'!$V58),IF('1-SETUP'!$Q58="YEARLY",EDATE(DH9,12*'1-SETUP'!$V58),""))))</f>
        <v/>
      </c>
      <c r="DJ9" s="10" t="str">
        <f>IF('1-SETUP'!$Q58="DAILY",DI9+'1-SETUP'!$V58,IF('1-SETUP'!$Q58="WEEKLY",DI9+'1-SETUP'!$V58*7,IF('1-SETUP'!$Q58="MONTHLY",EDATE(DI9,'1-SETUP'!$V58),IF('1-SETUP'!$Q58="YEARLY",EDATE(DI9,12*'1-SETUP'!$V58),""))))</f>
        <v/>
      </c>
      <c r="DK9" s="10" t="str">
        <f>IF('1-SETUP'!$Q58="DAILY",DJ9+'1-SETUP'!$V58,IF('1-SETUP'!$Q58="WEEKLY",DJ9+'1-SETUP'!$V58*7,IF('1-SETUP'!$Q58="MONTHLY",EDATE(DJ9,'1-SETUP'!$V58),IF('1-SETUP'!$Q58="YEARLY",EDATE(DJ9,12*'1-SETUP'!$V58),""))))</f>
        <v/>
      </c>
      <c r="DL9" s="10" t="str">
        <f>IF('1-SETUP'!$Q58="DAILY",DK9+'1-SETUP'!$V58,IF('1-SETUP'!$Q58="WEEKLY",DK9+'1-SETUP'!$V58*7,IF('1-SETUP'!$Q58="MONTHLY",EDATE(DK9,'1-SETUP'!$V58),IF('1-SETUP'!$Q58="YEARLY",EDATE(DK9,12*'1-SETUP'!$V58),""))))</f>
        <v/>
      </c>
      <c r="DM9" s="10" t="str">
        <f>IF('1-SETUP'!$Q58="DAILY",DL9+'1-SETUP'!$V58,IF('1-SETUP'!$Q58="WEEKLY",DL9+'1-SETUP'!$V58*7,IF('1-SETUP'!$Q58="MONTHLY",EDATE(DL9,'1-SETUP'!$V58),IF('1-SETUP'!$Q58="YEARLY",EDATE(DL9,12*'1-SETUP'!$V58),""))))</f>
        <v/>
      </c>
      <c r="DN9" s="10" t="str">
        <f>IF('1-SETUP'!$Q58="DAILY",DM9+'1-SETUP'!$V58,IF('1-SETUP'!$Q58="WEEKLY",DM9+'1-SETUP'!$V58*7,IF('1-SETUP'!$Q58="MONTHLY",EDATE(DM9,'1-SETUP'!$V58),IF('1-SETUP'!$Q58="YEARLY",EDATE(DM9,12*'1-SETUP'!$V58),""))))</f>
        <v/>
      </c>
      <c r="DO9" s="10" t="str">
        <f>IF('1-SETUP'!$Q58="DAILY",DN9+'1-SETUP'!$V58,IF('1-SETUP'!$Q58="WEEKLY",DN9+'1-SETUP'!$V58*7,IF('1-SETUP'!$Q58="MONTHLY",EDATE(DN9,'1-SETUP'!$V58),IF('1-SETUP'!$Q58="YEARLY",EDATE(DN9,12*'1-SETUP'!$V58),""))))</f>
        <v/>
      </c>
      <c r="DP9" s="10" t="str">
        <f>IF('1-SETUP'!$Q58="DAILY",DO9+'1-SETUP'!$V58,IF('1-SETUP'!$Q58="WEEKLY",DO9+'1-SETUP'!$V58*7,IF('1-SETUP'!$Q58="MONTHLY",EDATE(DO9,'1-SETUP'!$V58),IF('1-SETUP'!$Q58="YEARLY",EDATE(DO9,12*'1-SETUP'!$V58),""))))</f>
        <v/>
      </c>
      <c r="DQ9" s="10" t="str">
        <f>IF('1-SETUP'!$Q58="DAILY",DP9+'1-SETUP'!$V58,IF('1-SETUP'!$Q58="WEEKLY",DP9+'1-SETUP'!$V58*7,IF('1-SETUP'!$Q58="MONTHLY",EDATE(DP9,'1-SETUP'!$V58),IF('1-SETUP'!$Q58="YEARLY",EDATE(DP9,12*'1-SETUP'!$V58),""))))</f>
        <v/>
      </c>
      <c r="DR9" s="10" t="str">
        <f>IF('1-SETUP'!$Q58="DAILY",DQ9+'1-SETUP'!$V58,IF('1-SETUP'!$Q58="WEEKLY",DQ9+'1-SETUP'!$V58*7,IF('1-SETUP'!$Q58="MONTHLY",EDATE(DQ9,'1-SETUP'!$V58),IF('1-SETUP'!$Q58="YEARLY",EDATE(DQ9,12*'1-SETUP'!$V58),""))))</f>
        <v/>
      </c>
      <c r="DS9" s="10" t="str">
        <f>IF('1-SETUP'!$Q58="DAILY",DR9+'1-SETUP'!$V58,IF('1-SETUP'!$Q58="WEEKLY",DR9+'1-SETUP'!$V58*7,IF('1-SETUP'!$Q58="MONTHLY",EDATE(DR9,'1-SETUP'!$V58),IF('1-SETUP'!$Q58="YEARLY",EDATE(DR9,12*'1-SETUP'!$V58),""))))</f>
        <v/>
      </c>
      <c r="DT9" s="10" t="str">
        <f>IF('1-SETUP'!$Q58="DAILY",DS9+'1-SETUP'!$V58,IF('1-SETUP'!$Q58="WEEKLY",DS9+'1-SETUP'!$V58*7,IF('1-SETUP'!$Q58="MONTHLY",EDATE(DS9,'1-SETUP'!$V58),IF('1-SETUP'!$Q58="YEARLY",EDATE(DS9,12*'1-SETUP'!$V58),""))))</f>
        <v/>
      </c>
      <c r="DU9" s="10" t="str">
        <f>IF('1-SETUP'!$Q58="DAILY",DT9+'1-SETUP'!$V58,IF('1-SETUP'!$Q58="WEEKLY",DT9+'1-SETUP'!$V58*7,IF('1-SETUP'!$Q58="MONTHLY",EDATE(DT9,'1-SETUP'!$V58),IF('1-SETUP'!$Q58="YEARLY",EDATE(DT9,12*'1-SETUP'!$V58),""))))</f>
        <v/>
      </c>
      <c r="DV9" s="10" t="str">
        <f>IF('1-SETUP'!$Q58="DAILY",DU9+'1-SETUP'!$V58,IF('1-SETUP'!$Q58="WEEKLY",DU9+'1-SETUP'!$V58*7,IF('1-SETUP'!$Q58="MONTHLY",EDATE(DU9,'1-SETUP'!$V58),IF('1-SETUP'!$Q58="YEARLY",EDATE(DU9,12*'1-SETUP'!$V58),""))))</f>
        <v/>
      </c>
      <c r="DW9" s="10" t="str">
        <f>IF('1-SETUP'!$Q58="DAILY",DV9+'1-SETUP'!$V58,IF('1-SETUP'!$Q58="WEEKLY",DV9+'1-SETUP'!$V58*7,IF('1-SETUP'!$Q58="MONTHLY",EDATE(DV9,'1-SETUP'!$V58),IF('1-SETUP'!$Q58="YEARLY",EDATE(DV9,12*'1-SETUP'!$V58),""))))</f>
        <v/>
      </c>
      <c r="DX9" s="10" t="str">
        <f>IF('1-SETUP'!$Q58="DAILY",DW9+'1-SETUP'!$V58,IF('1-SETUP'!$Q58="WEEKLY",DW9+'1-SETUP'!$V58*7,IF('1-SETUP'!$Q58="MONTHLY",EDATE(DW9,'1-SETUP'!$V58),IF('1-SETUP'!$Q58="YEARLY",EDATE(DW9,12*'1-SETUP'!$V58),""))))</f>
        <v/>
      </c>
      <c r="DY9" s="10" t="str">
        <f>IF('1-SETUP'!$Q58="DAILY",DX9+'1-SETUP'!$V58,IF('1-SETUP'!$Q58="WEEKLY",DX9+'1-SETUP'!$V58*7,IF('1-SETUP'!$Q58="MONTHLY",EDATE(DX9,'1-SETUP'!$V58),IF('1-SETUP'!$Q58="YEARLY",EDATE(DX9,12*'1-SETUP'!$V58),""))))</f>
        <v/>
      </c>
      <c r="DZ9" s="10" t="str">
        <f>IF('1-SETUP'!$Q58="DAILY",DY9+'1-SETUP'!$V58,IF('1-SETUP'!$Q58="WEEKLY",DY9+'1-SETUP'!$V58*7,IF('1-SETUP'!$Q58="MONTHLY",EDATE(DY9,'1-SETUP'!$V58),IF('1-SETUP'!$Q58="YEARLY",EDATE(DY9,12*'1-SETUP'!$V58),""))))</f>
        <v/>
      </c>
      <c r="EA9" s="10" t="str">
        <f>IF('1-SETUP'!$Q58="DAILY",DZ9+'1-SETUP'!$V58,IF('1-SETUP'!$Q58="WEEKLY",DZ9+'1-SETUP'!$V58*7,IF('1-SETUP'!$Q58="MONTHLY",EDATE(DZ9,'1-SETUP'!$V58),IF('1-SETUP'!$Q58="YEARLY",EDATE(DZ9,12*'1-SETUP'!$V58),""))))</f>
        <v/>
      </c>
      <c r="EB9" s="10" t="str">
        <f>IF('1-SETUP'!$Q58="DAILY",EA9+'1-SETUP'!$V58,IF('1-SETUP'!$Q58="WEEKLY",EA9+'1-SETUP'!$V58*7,IF('1-SETUP'!$Q58="MONTHLY",EDATE(EA9,'1-SETUP'!$V58),IF('1-SETUP'!$Q58="YEARLY",EDATE(EA9,12*'1-SETUP'!$V58),""))))</f>
        <v/>
      </c>
      <c r="EC9" s="10" t="str">
        <f>IF('1-SETUP'!$Q58="DAILY",EB9+'1-SETUP'!$V58,IF('1-SETUP'!$Q58="WEEKLY",EB9+'1-SETUP'!$V58*7,IF('1-SETUP'!$Q58="MONTHLY",EDATE(EB9,'1-SETUP'!$V58),IF('1-SETUP'!$Q58="YEARLY",EDATE(EB9,12*'1-SETUP'!$V58),""))))</f>
        <v/>
      </c>
      <c r="ED9" s="10" t="str">
        <f>IF('1-SETUP'!$Q58="DAILY",EC9+'1-SETUP'!$V58,IF('1-SETUP'!$Q58="WEEKLY",EC9+'1-SETUP'!$V58*7,IF('1-SETUP'!$Q58="MONTHLY",EDATE(EC9,'1-SETUP'!$V58),IF('1-SETUP'!$Q58="YEARLY",EDATE(EC9,12*'1-SETUP'!$V58),""))))</f>
        <v/>
      </c>
      <c r="EE9" s="10" t="str">
        <f>IF('1-SETUP'!$Q58="DAILY",ED9+'1-SETUP'!$V58,IF('1-SETUP'!$Q58="WEEKLY",ED9+'1-SETUP'!$V58*7,IF('1-SETUP'!$Q58="MONTHLY",EDATE(ED9,'1-SETUP'!$V58),IF('1-SETUP'!$Q58="YEARLY",EDATE(ED9,12*'1-SETUP'!$V58),""))))</f>
        <v/>
      </c>
      <c r="EF9" s="10" t="str">
        <f>IF('1-SETUP'!$Q58="DAILY",EE9+'1-SETUP'!$V58,IF('1-SETUP'!$Q58="WEEKLY",EE9+'1-SETUP'!$V58*7,IF('1-SETUP'!$Q58="MONTHLY",EDATE(EE9,'1-SETUP'!$V58),IF('1-SETUP'!$Q58="YEARLY",EDATE(EE9,12*'1-SETUP'!$V58),""))))</f>
        <v/>
      </c>
      <c r="EG9" s="10" t="str">
        <f>IF('1-SETUP'!$Q58="DAILY",EF9+'1-SETUP'!$V58,IF('1-SETUP'!$Q58="WEEKLY",EF9+'1-SETUP'!$V58*7,IF('1-SETUP'!$Q58="MONTHLY",EDATE(EF9,'1-SETUP'!$V58),IF('1-SETUP'!$Q58="YEARLY",EDATE(EF9,12*'1-SETUP'!$V58),""))))</f>
        <v/>
      </c>
      <c r="EH9" s="10" t="str">
        <f>IF('1-SETUP'!$Q58="DAILY",EG9+'1-SETUP'!$V58,IF('1-SETUP'!$Q58="WEEKLY",EG9+'1-SETUP'!$V58*7,IF('1-SETUP'!$Q58="MONTHLY",EDATE(EG9,'1-SETUP'!$V58),IF('1-SETUP'!$Q58="YEARLY",EDATE(EG9,12*'1-SETUP'!$V58),""))))</f>
        <v/>
      </c>
      <c r="EI9" s="10" t="str">
        <f>IF('1-SETUP'!$Q58="DAILY",EH9+'1-SETUP'!$V58,IF('1-SETUP'!$Q58="WEEKLY",EH9+'1-SETUP'!$V58*7,IF('1-SETUP'!$Q58="MONTHLY",EDATE(EH9,'1-SETUP'!$V58),IF('1-SETUP'!$Q58="YEARLY",EDATE(EH9,12*'1-SETUP'!$V58),""))))</f>
        <v/>
      </c>
      <c r="EJ9" s="10" t="str">
        <f>IF('1-SETUP'!$Q58="DAILY",EI9+'1-SETUP'!$V58,IF('1-SETUP'!$Q58="WEEKLY",EI9+'1-SETUP'!$V58*7,IF('1-SETUP'!$Q58="MONTHLY",EDATE(EI9,'1-SETUP'!$V58),IF('1-SETUP'!$Q58="YEARLY",EDATE(EI9,12*'1-SETUP'!$V58),""))))</f>
        <v/>
      </c>
      <c r="EK9" s="10" t="str">
        <f>IF('1-SETUP'!$Q58="DAILY",EJ9+'1-SETUP'!$V58,IF('1-SETUP'!$Q58="WEEKLY",EJ9+'1-SETUP'!$V58*7,IF('1-SETUP'!$Q58="MONTHLY",EDATE(EJ9,'1-SETUP'!$V58),IF('1-SETUP'!$Q58="YEARLY",EDATE(EJ9,12*'1-SETUP'!$V58),""))))</f>
        <v/>
      </c>
      <c r="EL9" s="10" t="str">
        <f>IF('1-SETUP'!$Q58="DAILY",EK9+'1-SETUP'!$V58,IF('1-SETUP'!$Q58="WEEKLY",EK9+'1-SETUP'!$V58*7,IF('1-SETUP'!$Q58="MONTHLY",EDATE(EK9,'1-SETUP'!$V58),IF('1-SETUP'!$Q58="YEARLY",EDATE(EK9,12*'1-SETUP'!$V58),""))))</f>
        <v/>
      </c>
      <c r="EM9" s="10" t="str">
        <f>IF('1-SETUP'!$Q58="DAILY",EL9+'1-SETUP'!$V58,IF('1-SETUP'!$Q58="WEEKLY",EL9+'1-SETUP'!$V58*7,IF('1-SETUP'!$Q58="MONTHLY",EDATE(EL9,'1-SETUP'!$V58),IF('1-SETUP'!$Q58="YEARLY",EDATE(EL9,12*'1-SETUP'!$V58),""))))</f>
        <v/>
      </c>
      <c r="EN9" s="10" t="str">
        <f>IF('1-SETUP'!$Q58="DAILY",EM9+'1-SETUP'!$V58,IF('1-SETUP'!$Q58="WEEKLY",EM9+'1-SETUP'!$V58*7,IF('1-SETUP'!$Q58="MONTHLY",EDATE(EM9,'1-SETUP'!$V58),IF('1-SETUP'!$Q58="YEARLY",EDATE(EM9,12*'1-SETUP'!$V58),""))))</f>
        <v/>
      </c>
      <c r="EO9" s="10" t="str">
        <f>IF('1-SETUP'!$Q58="DAILY",EN9+'1-SETUP'!$V58,IF('1-SETUP'!$Q58="WEEKLY",EN9+'1-SETUP'!$V58*7,IF('1-SETUP'!$Q58="MONTHLY",EDATE(EN9,'1-SETUP'!$V58),IF('1-SETUP'!$Q58="YEARLY",EDATE(EN9,12*'1-SETUP'!$V58),""))))</f>
        <v/>
      </c>
      <c r="EP9" s="10" t="str">
        <f>IF('1-SETUP'!$Q58="DAILY",EO9+'1-SETUP'!$V58,IF('1-SETUP'!$Q58="WEEKLY",EO9+'1-SETUP'!$V58*7,IF('1-SETUP'!$Q58="MONTHLY",EDATE(EO9,'1-SETUP'!$V58),IF('1-SETUP'!$Q58="YEARLY",EDATE(EO9,12*'1-SETUP'!$V58),""))))</f>
        <v/>
      </c>
      <c r="EQ9" s="10" t="str">
        <f>IF('1-SETUP'!$Q58="DAILY",EP9+'1-SETUP'!$V58,IF('1-SETUP'!$Q58="WEEKLY",EP9+'1-SETUP'!$V58*7,IF('1-SETUP'!$Q58="MONTHLY",EDATE(EP9,'1-SETUP'!$V58),IF('1-SETUP'!$Q58="YEARLY",EDATE(EP9,12*'1-SETUP'!$V58),""))))</f>
        <v/>
      </c>
      <c r="ER9" s="10" t="str">
        <f>IF('1-SETUP'!$Q58="DAILY",EQ9+'1-SETUP'!$V58,IF('1-SETUP'!$Q58="WEEKLY",EQ9+'1-SETUP'!$V58*7,IF('1-SETUP'!$Q58="MONTHLY",EDATE(EQ9,'1-SETUP'!$V58),IF('1-SETUP'!$Q58="YEARLY",EDATE(EQ9,12*'1-SETUP'!$V58),""))))</f>
        <v/>
      </c>
      <c r="ES9" s="10" t="str">
        <f>IF('1-SETUP'!$Q58="DAILY",ER9+'1-SETUP'!$V58,IF('1-SETUP'!$Q58="WEEKLY",ER9+'1-SETUP'!$V58*7,IF('1-SETUP'!$Q58="MONTHLY",EDATE(ER9,'1-SETUP'!$V58),IF('1-SETUP'!$Q58="YEARLY",EDATE(ER9,12*'1-SETUP'!$V58),""))))</f>
        <v/>
      </c>
      <c r="ET9" s="10" t="str">
        <f>IF('1-SETUP'!$Q58="DAILY",ES9+'1-SETUP'!$V58,IF('1-SETUP'!$Q58="WEEKLY",ES9+'1-SETUP'!$V58*7,IF('1-SETUP'!$Q58="MONTHLY",EDATE(ES9,'1-SETUP'!$V58),IF('1-SETUP'!$Q58="YEARLY",EDATE(ES9,12*'1-SETUP'!$V58),""))))</f>
        <v/>
      </c>
      <c r="EU9" s="10" t="str">
        <f>IF('1-SETUP'!$Q58="DAILY",ET9+'1-SETUP'!$V58,IF('1-SETUP'!$Q58="WEEKLY",ET9+'1-SETUP'!$V58*7,IF('1-SETUP'!$Q58="MONTHLY",EDATE(ET9,'1-SETUP'!$V58),IF('1-SETUP'!$Q58="YEARLY",EDATE(ET9,12*'1-SETUP'!$V58),""))))</f>
        <v/>
      </c>
      <c r="EV9" s="10" t="str">
        <f>IF('1-SETUP'!$Q58="DAILY",EU9+'1-SETUP'!$V58,IF('1-SETUP'!$Q58="WEEKLY",EU9+'1-SETUP'!$V58*7,IF('1-SETUP'!$Q58="MONTHLY",EDATE(EU9,'1-SETUP'!$V58),IF('1-SETUP'!$Q58="YEARLY",EDATE(EU9,12*'1-SETUP'!$V58),""))))</f>
        <v/>
      </c>
      <c r="EW9" s="10" t="str">
        <f>IF('1-SETUP'!$Q58="DAILY",EV9+'1-SETUP'!$V58,IF('1-SETUP'!$Q58="WEEKLY",EV9+'1-SETUP'!$V58*7,IF('1-SETUP'!$Q58="MONTHLY",EDATE(EV9,'1-SETUP'!$V58),IF('1-SETUP'!$Q58="YEARLY",EDATE(EV9,12*'1-SETUP'!$V58),""))))</f>
        <v/>
      </c>
      <c r="EX9" s="10" t="str">
        <f>IF('1-SETUP'!$Q58="DAILY",EW9+'1-SETUP'!$V58,IF('1-SETUP'!$Q58="WEEKLY",EW9+'1-SETUP'!$V58*7,IF('1-SETUP'!$Q58="MONTHLY",EDATE(EW9,'1-SETUP'!$V58),IF('1-SETUP'!$Q58="YEARLY",EDATE(EW9,12*'1-SETUP'!$V58),""))))</f>
        <v/>
      </c>
      <c r="EY9" s="10" t="str">
        <f>IF('1-SETUP'!$Q58="DAILY",EX9+'1-SETUP'!$V58,IF('1-SETUP'!$Q58="WEEKLY",EX9+'1-SETUP'!$V58*7,IF('1-SETUP'!$Q58="MONTHLY",EDATE(EX9,'1-SETUP'!$V58),IF('1-SETUP'!$Q58="YEARLY",EDATE(EX9,12*'1-SETUP'!$V58),""))))</f>
        <v/>
      </c>
      <c r="EZ9" s="10" t="str">
        <f>IF('1-SETUP'!$Q58="DAILY",EY9+'1-SETUP'!$V58,IF('1-SETUP'!$Q58="WEEKLY",EY9+'1-SETUP'!$V58*7,IF('1-SETUP'!$Q58="MONTHLY",EDATE(EY9,'1-SETUP'!$V58),IF('1-SETUP'!$Q58="YEARLY",EDATE(EY9,12*'1-SETUP'!$V58),""))))</f>
        <v/>
      </c>
      <c r="FA9" s="10" t="str">
        <f>IF('1-SETUP'!$Q58="DAILY",EZ9+'1-SETUP'!$V58,IF('1-SETUP'!$Q58="WEEKLY",EZ9+'1-SETUP'!$V58*7,IF('1-SETUP'!$Q58="MONTHLY",EDATE(EZ9,'1-SETUP'!$V58),IF('1-SETUP'!$Q58="YEARLY",EDATE(EZ9,12*'1-SETUP'!$V58),""))))</f>
        <v/>
      </c>
      <c r="FB9" s="10" t="str">
        <f>IF('1-SETUP'!$Q58="DAILY",FA9+'1-SETUP'!$V58,IF('1-SETUP'!$Q58="WEEKLY",FA9+'1-SETUP'!$V58*7,IF('1-SETUP'!$Q58="MONTHLY",EDATE(FA9,'1-SETUP'!$V58),IF('1-SETUP'!$Q58="YEARLY",EDATE(FA9,12*'1-SETUP'!$V58),""))))</f>
        <v/>
      </c>
      <c r="FC9" s="10" t="str">
        <f>IF('1-SETUP'!$Q58="DAILY",FB9+'1-SETUP'!$V58,IF('1-SETUP'!$Q58="WEEKLY",FB9+'1-SETUP'!$V58*7,IF('1-SETUP'!$Q58="MONTHLY",EDATE(FB9,'1-SETUP'!$V58),IF('1-SETUP'!$Q58="YEARLY",EDATE(FB9,12*'1-SETUP'!$V58),""))))</f>
        <v/>
      </c>
      <c r="FD9" s="10" t="str">
        <f>IF('1-SETUP'!$Q58="DAILY",FC9+'1-SETUP'!$V58,IF('1-SETUP'!$Q58="WEEKLY",FC9+'1-SETUP'!$V58*7,IF('1-SETUP'!$Q58="MONTHLY",EDATE(FC9,'1-SETUP'!$V58),IF('1-SETUP'!$Q58="YEARLY",EDATE(FC9,12*'1-SETUP'!$V58),""))))</f>
        <v/>
      </c>
      <c r="FE9" s="10" t="str">
        <f>IF('1-SETUP'!$Q58="DAILY",FD9+'1-SETUP'!$V58,IF('1-SETUP'!$Q58="WEEKLY",FD9+'1-SETUP'!$V58*7,IF('1-SETUP'!$Q58="MONTHLY",EDATE(FD9,'1-SETUP'!$V58),IF('1-SETUP'!$Q58="YEARLY",EDATE(FD9,12*'1-SETUP'!$V58),""))))</f>
        <v/>
      </c>
      <c r="FF9" s="10" t="str">
        <f>IF('1-SETUP'!$Q58="DAILY",FE9+'1-SETUP'!$V58,IF('1-SETUP'!$Q58="WEEKLY",FE9+'1-SETUP'!$V58*7,IF('1-SETUP'!$Q58="MONTHLY",EDATE(FE9,'1-SETUP'!$V58),IF('1-SETUP'!$Q58="YEARLY",EDATE(FE9,12*'1-SETUP'!$V58),""))))</f>
        <v/>
      </c>
      <c r="FG9" s="10" t="str">
        <f>IF('1-SETUP'!$Q58="DAILY",FF9+'1-SETUP'!$V58,IF('1-SETUP'!$Q58="WEEKLY",FF9+'1-SETUP'!$V58*7,IF('1-SETUP'!$Q58="MONTHLY",EDATE(FF9,'1-SETUP'!$V58),IF('1-SETUP'!$Q58="YEARLY",EDATE(FF9,12*'1-SETUP'!$V58),""))))</f>
        <v/>
      </c>
      <c r="FH9" s="10" t="str">
        <f>IF('1-SETUP'!$Q58="DAILY",FG9+'1-SETUP'!$V58,IF('1-SETUP'!$Q58="WEEKLY",FG9+'1-SETUP'!$V58*7,IF('1-SETUP'!$Q58="MONTHLY",EDATE(FG9,'1-SETUP'!$V58),IF('1-SETUP'!$Q58="YEARLY",EDATE(FG9,12*'1-SETUP'!$V58),""))))</f>
        <v/>
      </c>
      <c r="FI9" s="10" t="str">
        <f>IF('1-SETUP'!$Q58="DAILY",FH9+'1-SETUP'!$V58,IF('1-SETUP'!$Q58="WEEKLY",FH9+'1-SETUP'!$V58*7,IF('1-SETUP'!$Q58="MONTHLY",EDATE(FH9,'1-SETUP'!$V58),IF('1-SETUP'!$Q58="YEARLY",EDATE(FH9,12*'1-SETUP'!$V58),""))))</f>
        <v/>
      </c>
      <c r="FJ9" s="10" t="str">
        <f>IF('1-SETUP'!$Q58="DAILY",FI9+'1-SETUP'!$V58,IF('1-SETUP'!$Q58="WEEKLY",FI9+'1-SETUP'!$V58*7,IF('1-SETUP'!$Q58="MONTHLY",EDATE(FI9,'1-SETUP'!$V58),IF('1-SETUP'!$Q58="YEARLY",EDATE(FI9,12*'1-SETUP'!$V58),""))))</f>
        <v/>
      </c>
      <c r="FK9" s="10" t="str">
        <f>IF('1-SETUP'!$Q58="DAILY",FJ9+'1-SETUP'!$V58,IF('1-SETUP'!$Q58="WEEKLY",FJ9+'1-SETUP'!$V58*7,IF('1-SETUP'!$Q58="MONTHLY",EDATE(FJ9,'1-SETUP'!$V58),IF('1-SETUP'!$Q58="YEARLY",EDATE(FJ9,12*'1-SETUP'!$V58),""))))</f>
        <v/>
      </c>
      <c r="FL9" s="10" t="str">
        <f>IF('1-SETUP'!$Q58="DAILY",FK9+'1-SETUP'!$V58,IF('1-SETUP'!$Q58="WEEKLY",FK9+'1-SETUP'!$V58*7,IF('1-SETUP'!$Q58="MONTHLY",EDATE(FK9,'1-SETUP'!$V58),IF('1-SETUP'!$Q58="YEARLY",EDATE(FK9,12*'1-SETUP'!$V58),""))))</f>
        <v/>
      </c>
      <c r="FM9" s="10" t="str">
        <f>IF('1-SETUP'!$Q58="DAILY",FL9+'1-SETUP'!$V58,IF('1-SETUP'!$Q58="WEEKLY",FL9+'1-SETUP'!$V58*7,IF('1-SETUP'!$Q58="MONTHLY",EDATE(FL9,'1-SETUP'!$V58),IF('1-SETUP'!$Q58="YEARLY",EDATE(FL9,12*'1-SETUP'!$V58),""))))</f>
        <v/>
      </c>
      <c r="FN9" s="10" t="str">
        <f>IF('1-SETUP'!$Q58="DAILY",FM9+'1-SETUP'!$V58,IF('1-SETUP'!$Q58="WEEKLY",FM9+'1-SETUP'!$V58*7,IF('1-SETUP'!$Q58="MONTHLY",EDATE(FM9,'1-SETUP'!$V58),IF('1-SETUP'!$Q58="YEARLY",EDATE(FM9,12*'1-SETUP'!$V58),""))))</f>
        <v/>
      </c>
      <c r="FO9" s="10" t="str">
        <f>IF('1-SETUP'!$Q58="DAILY",FN9+'1-SETUP'!$V58,IF('1-SETUP'!$Q58="WEEKLY",FN9+'1-SETUP'!$V58*7,IF('1-SETUP'!$Q58="MONTHLY",EDATE(FN9,'1-SETUP'!$V58),IF('1-SETUP'!$Q58="YEARLY",EDATE(FN9,12*'1-SETUP'!$V58),""))))</f>
        <v/>
      </c>
      <c r="FP9" s="10" t="str">
        <f>IF('1-SETUP'!$Q58="DAILY",FO9+'1-SETUP'!$V58,IF('1-SETUP'!$Q58="WEEKLY",FO9+'1-SETUP'!$V58*7,IF('1-SETUP'!$Q58="MONTHLY",EDATE(FO9,'1-SETUP'!$V58),IF('1-SETUP'!$Q58="YEARLY",EDATE(FO9,12*'1-SETUP'!$V58),""))))</f>
        <v/>
      </c>
      <c r="FQ9" s="10" t="str">
        <f>IF('1-SETUP'!$Q58="DAILY",FP9+'1-SETUP'!$V58,IF('1-SETUP'!$Q58="WEEKLY",FP9+'1-SETUP'!$V58*7,IF('1-SETUP'!$Q58="MONTHLY",EDATE(FP9,'1-SETUP'!$V58),IF('1-SETUP'!$Q58="YEARLY",EDATE(FP9,12*'1-SETUP'!$V58),""))))</f>
        <v/>
      </c>
      <c r="FR9" s="10" t="str">
        <f>IF('1-SETUP'!$Q58="DAILY",FQ9+'1-SETUP'!$V58,IF('1-SETUP'!$Q58="WEEKLY",FQ9+'1-SETUP'!$V58*7,IF('1-SETUP'!$Q58="MONTHLY",EDATE(FQ9,'1-SETUP'!$V58),IF('1-SETUP'!$Q58="YEARLY",EDATE(FQ9,12*'1-SETUP'!$V58),""))))</f>
        <v/>
      </c>
      <c r="FS9" s="10" t="str">
        <f>IF('1-SETUP'!$Q58="DAILY",FR9+'1-SETUP'!$V58,IF('1-SETUP'!$Q58="WEEKLY",FR9+'1-SETUP'!$V58*7,IF('1-SETUP'!$Q58="MONTHLY",EDATE(FR9,'1-SETUP'!$V58),IF('1-SETUP'!$Q58="YEARLY",EDATE(FR9,12*'1-SETUP'!$V58),""))))</f>
        <v/>
      </c>
      <c r="FT9" s="10" t="str">
        <f>IF('1-SETUP'!$Q58="DAILY",FS9+'1-SETUP'!$V58,IF('1-SETUP'!$Q58="WEEKLY",FS9+'1-SETUP'!$V58*7,IF('1-SETUP'!$Q58="MONTHLY",EDATE(FS9,'1-SETUP'!$V58),IF('1-SETUP'!$Q58="YEARLY",EDATE(FS9,12*'1-SETUP'!$V58),""))))</f>
        <v/>
      </c>
      <c r="FU9" s="10" t="str">
        <f>IF('1-SETUP'!$Q58="DAILY",FT9+'1-SETUP'!$V58,IF('1-SETUP'!$Q58="WEEKLY",FT9+'1-SETUP'!$V58*7,IF('1-SETUP'!$Q58="MONTHLY",EDATE(FT9,'1-SETUP'!$V58),IF('1-SETUP'!$Q58="YEARLY",EDATE(FT9,12*'1-SETUP'!$V58),""))))</f>
        <v/>
      </c>
      <c r="FV9" s="10" t="str">
        <f>IF('1-SETUP'!$Q58="DAILY",FU9+'1-SETUP'!$V58,IF('1-SETUP'!$Q58="WEEKLY",FU9+'1-SETUP'!$V58*7,IF('1-SETUP'!$Q58="MONTHLY",EDATE(FU9,'1-SETUP'!$V58),IF('1-SETUP'!$Q58="YEARLY",EDATE(FU9,12*'1-SETUP'!$V58),""))))</f>
        <v/>
      </c>
      <c r="FW9" s="10" t="str">
        <f>IF('1-SETUP'!$Q58="DAILY",FV9+'1-SETUP'!$V58,IF('1-SETUP'!$Q58="WEEKLY",FV9+'1-SETUP'!$V58*7,IF('1-SETUP'!$Q58="MONTHLY",EDATE(FV9,'1-SETUP'!$V58),IF('1-SETUP'!$Q58="YEARLY",EDATE(FV9,12*'1-SETUP'!$V58),""))))</f>
        <v/>
      </c>
      <c r="FX9" s="10" t="str">
        <f>IF('1-SETUP'!$Q58="DAILY",FW9+'1-SETUP'!$V58,IF('1-SETUP'!$Q58="WEEKLY",FW9+'1-SETUP'!$V58*7,IF('1-SETUP'!$Q58="MONTHLY",EDATE(FW9,'1-SETUP'!$V58),IF('1-SETUP'!$Q58="YEARLY",EDATE(FW9,12*'1-SETUP'!$V58),""))))</f>
        <v/>
      </c>
      <c r="FY9" s="10" t="str">
        <f>IF('1-SETUP'!$Q58="DAILY",FX9+'1-SETUP'!$V58,IF('1-SETUP'!$Q58="WEEKLY",FX9+'1-SETUP'!$V58*7,IF('1-SETUP'!$Q58="MONTHLY",EDATE(FX9,'1-SETUP'!$V58),IF('1-SETUP'!$Q58="YEARLY",EDATE(FX9,12*'1-SETUP'!$V58),""))))</f>
        <v/>
      </c>
      <c r="FZ9" s="10" t="str">
        <f>IF('1-SETUP'!$Q58="DAILY",FY9+'1-SETUP'!$V58,IF('1-SETUP'!$Q58="WEEKLY",FY9+'1-SETUP'!$V58*7,IF('1-SETUP'!$Q58="MONTHLY",EDATE(FY9,'1-SETUP'!$V58),IF('1-SETUP'!$Q58="YEARLY",EDATE(FY9,12*'1-SETUP'!$V58),""))))</f>
        <v/>
      </c>
      <c r="GA9" s="10" t="str">
        <f>IF('1-SETUP'!$Q58="DAILY",FZ9+'1-SETUP'!$V58,IF('1-SETUP'!$Q58="WEEKLY",FZ9+'1-SETUP'!$V58*7,IF('1-SETUP'!$Q58="MONTHLY",EDATE(FZ9,'1-SETUP'!$V58),IF('1-SETUP'!$Q58="YEARLY",EDATE(FZ9,12*'1-SETUP'!$V58),""))))</f>
        <v/>
      </c>
      <c r="GB9" s="10" t="str">
        <f>IF('1-SETUP'!$Q58="DAILY",GA9+'1-SETUP'!$V58,IF('1-SETUP'!$Q58="WEEKLY",GA9+'1-SETUP'!$V58*7,IF('1-SETUP'!$Q58="MONTHLY",EDATE(GA9,'1-SETUP'!$V58),IF('1-SETUP'!$Q58="YEARLY",EDATE(GA9,12*'1-SETUP'!$V58),""))))</f>
        <v/>
      </c>
      <c r="GC9" s="10" t="str">
        <f>IF('1-SETUP'!$Q58="DAILY",GB9+'1-SETUP'!$V58,IF('1-SETUP'!$Q58="WEEKLY",GB9+'1-SETUP'!$V58*7,IF('1-SETUP'!$Q58="MONTHLY",EDATE(GB9,'1-SETUP'!$V58),IF('1-SETUP'!$Q58="YEARLY",EDATE(GB9,12*'1-SETUP'!$V58),""))))</f>
        <v/>
      </c>
      <c r="GD9" s="10" t="str">
        <f>IF('1-SETUP'!$Q58="DAILY",GC9+'1-SETUP'!$V58,IF('1-SETUP'!$Q58="WEEKLY",GC9+'1-SETUP'!$V58*7,IF('1-SETUP'!$Q58="MONTHLY",EDATE(GC9,'1-SETUP'!$V58),IF('1-SETUP'!$Q58="YEARLY",EDATE(GC9,12*'1-SETUP'!$V58),""))))</f>
        <v/>
      </c>
      <c r="GE9" s="10" t="str">
        <f>IF('1-SETUP'!$Q58="DAILY",GD9+'1-SETUP'!$V58,IF('1-SETUP'!$Q58="WEEKLY",GD9+'1-SETUP'!$V58*7,IF('1-SETUP'!$Q58="MONTHLY",EDATE(GD9,'1-SETUP'!$V58),IF('1-SETUP'!$Q58="YEARLY",EDATE(GD9,12*'1-SETUP'!$V58),""))))</f>
        <v/>
      </c>
      <c r="GF9" s="10" t="str">
        <f>IF('1-SETUP'!$Q58="DAILY",GE9+'1-SETUP'!$V58,IF('1-SETUP'!$Q58="WEEKLY",GE9+'1-SETUP'!$V58*7,IF('1-SETUP'!$Q58="MONTHLY",EDATE(GE9,'1-SETUP'!$V58),IF('1-SETUP'!$Q58="YEARLY",EDATE(GE9,12*'1-SETUP'!$V58),""))))</f>
        <v/>
      </c>
      <c r="GG9" s="10" t="str">
        <f>IF('1-SETUP'!$Q58="DAILY",GF9+'1-SETUP'!$V58,IF('1-SETUP'!$Q58="WEEKLY",GF9+'1-SETUP'!$V58*7,IF('1-SETUP'!$Q58="MONTHLY",EDATE(GF9,'1-SETUP'!$V58),IF('1-SETUP'!$Q58="YEARLY",EDATE(GF9,12*'1-SETUP'!$V58),""))))</f>
        <v/>
      </c>
      <c r="GH9" s="10" t="str">
        <f>IF('1-SETUP'!$Q58="DAILY",GG9+'1-SETUP'!$V58,IF('1-SETUP'!$Q58="WEEKLY",GG9+'1-SETUP'!$V58*7,IF('1-SETUP'!$Q58="MONTHLY",EDATE(GG9,'1-SETUP'!$V58),IF('1-SETUP'!$Q58="YEARLY",EDATE(GG9,12*'1-SETUP'!$V58),""))))</f>
        <v/>
      </c>
      <c r="GI9" s="10" t="str">
        <f>IF('1-SETUP'!$Q58="DAILY",GH9+'1-SETUP'!$V58,IF('1-SETUP'!$Q58="WEEKLY",GH9+'1-SETUP'!$V58*7,IF('1-SETUP'!$Q58="MONTHLY",EDATE(GH9,'1-SETUP'!$V58),IF('1-SETUP'!$Q58="YEARLY",EDATE(GH9,12*'1-SETUP'!$V58),""))))</f>
        <v/>
      </c>
      <c r="GJ9" s="10" t="str">
        <f>IF('1-SETUP'!$Q58="DAILY",GI9+'1-SETUP'!$V58,IF('1-SETUP'!$Q58="WEEKLY",GI9+'1-SETUP'!$V58*7,IF('1-SETUP'!$Q58="MONTHLY",EDATE(GI9,'1-SETUP'!$V58),IF('1-SETUP'!$Q58="YEARLY",EDATE(GI9,12*'1-SETUP'!$V58),""))))</f>
        <v/>
      </c>
      <c r="GK9" s="10" t="str">
        <f>IF('1-SETUP'!$Q58="DAILY",GJ9+'1-SETUP'!$V58,IF('1-SETUP'!$Q58="WEEKLY",GJ9+'1-SETUP'!$V58*7,IF('1-SETUP'!$Q58="MONTHLY",EDATE(GJ9,'1-SETUP'!$V58),IF('1-SETUP'!$Q58="YEARLY",EDATE(GJ9,12*'1-SETUP'!$V58),""))))</f>
        <v/>
      </c>
      <c r="GL9" s="10" t="str">
        <f>IF('1-SETUP'!$Q58="DAILY",GK9+'1-SETUP'!$V58,IF('1-SETUP'!$Q58="WEEKLY",GK9+'1-SETUP'!$V58*7,IF('1-SETUP'!$Q58="MONTHLY",EDATE(GK9,'1-SETUP'!$V58),IF('1-SETUP'!$Q58="YEARLY",EDATE(GK9,12*'1-SETUP'!$V58),""))))</f>
        <v/>
      </c>
      <c r="GM9" s="10" t="str">
        <f>IF('1-SETUP'!$Q58="DAILY",GL9+'1-SETUP'!$V58,IF('1-SETUP'!$Q58="WEEKLY",GL9+'1-SETUP'!$V58*7,IF('1-SETUP'!$Q58="MONTHLY",EDATE(GL9,'1-SETUP'!$V58),IF('1-SETUP'!$Q58="YEARLY",EDATE(GL9,12*'1-SETUP'!$V58),""))))</f>
        <v/>
      </c>
      <c r="GN9" s="10" t="str">
        <f>IF('1-SETUP'!$Q58="DAILY",GM9+'1-SETUP'!$V58,IF('1-SETUP'!$Q58="WEEKLY",GM9+'1-SETUP'!$V58*7,IF('1-SETUP'!$Q58="MONTHLY",EDATE(GM9,'1-SETUP'!$V58),IF('1-SETUP'!$Q58="YEARLY",EDATE(GM9,12*'1-SETUP'!$V58),""))))</f>
        <v/>
      </c>
      <c r="GO9" s="10" t="str">
        <f>IF('1-SETUP'!$Q58="DAILY",GN9+'1-SETUP'!$V58,IF('1-SETUP'!$Q58="WEEKLY",GN9+'1-SETUP'!$V58*7,IF('1-SETUP'!$Q58="MONTHLY",EDATE(GN9,'1-SETUP'!$V58),IF('1-SETUP'!$Q58="YEARLY",EDATE(GN9,12*'1-SETUP'!$V58),""))))</f>
        <v/>
      </c>
      <c r="GP9" s="10" t="str">
        <f>IF('1-SETUP'!$Q58="DAILY",GO9+'1-SETUP'!$V58,IF('1-SETUP'!$Q58="WEEKLY",GO9+'1-SETUP'!$V58*7,IF('1-SETUP'!$Q58="MONTHLY",EDATE(GO9,'1-SETUP'!$V58),IF('1-SETUP'!$Q58="YEARLY",EDATE(GO9,12*'1-SETUP'!$V58),""))))</f>
        <v/>
      </c>
      <c r="GQ9" s="10" t="str">
        <f>IF('1-SETUP'!$Q58="DAILY",GP9+'1-SETUP'!$V58,IF('1-SETUP'!$Q58="WEEKLY",GP9+'1-SETUP'!$V58*7,IF('1-SETUP'!$Q58="MONTHLY",EDATE(GP9,'1-SETUP'!$V58),IF('1-SETUP'!$Q58="YEARLY",EDATE(GP9,12*'1-SETUP'!$V58),""))))</f>
        <v/>
      </c>
      <c r="GR9" s="10" t="str">
        <f>IF('1-SETUP'!$Q58="DAILY",GQ9+'1-SETUP'!$V58,IF('1-SETUP'!$Q58="WEEKLY",GQ9+'1-SETUP'!$V58*7,IF('1-SETUP'!$Q58="MONTHLY",EDATE(GQ9,'1-SETUP'!$V58),IF('1-SETUP'!$Q58="YEARLY",EDATE(GQ9,12*'1-SETUP'!$V58),""))))</f>
        <v/>
      </c>
      <c r="GS9" s="10" t="str">
        <f>IF('1-SETUP'!$Q58="DAILY",GR9+'1-SETUP'!$V58,IF('1-SETUP'!$Q58="WEEKLY",GR9+'1-SETUP'!$V58*7,IF('1-SETUP'!$Q58="MONTHLY",EDATE(GR9,'1-SETUP'!$V58),IF('1-SETUP'!$Q58="YEARLY",EDATE(GR9,12*'1-SETUP'!$V58),""))))</f>
        <v/>
      </c>
      <c r="GT9" s="10" t="str">
        <f>IF('1-SETUP'!$Q58="DAILY",GS9+'1-SETUP'!$V58,IF('1-SETUP'!$Q58="WEEKLY",GS9+'1-SETUP'!$V58*7,IF('1-SETUP'!$Q58="MONTHLY",EDATE(GS9,'1-SETUP'!$V58),IF('1-SETUP'!$Q58="YEARLY",EDATE(GS9,12*'1-SETUP'!$V58),""))))</f>
        <v/>
      </c>
      <c r="GU9" s="10" t="str">
        <f>IF('1-SETUP'!$Q58="DAILY",GT9+'1-SETUP'!$V58,IF('1-SETUP'!$Q58="WEEKLY",GT9+'1-SETUP'!$V58*7,IF('1-SETUP'!$Q58="MONTHLY",EDATE(GT9,'1-SETUP'!$V58),IF('1-SETUP'!$Q58="YEARLY",EDATE(GT9,12*'1-SETUP'!$V58),""))))</f>
        <v/>
      </c>
      <c r="GV9" s="10" t="str">
        <f>IF('1-SETUP'!$Q58="DAILY",GU9+'1-SETUP'!$V58,IF('1-SETUP'!$Q58="WEEKLY",GU9+'1-SETUP'!$V58*7,IF('1-SETUP'!$Q58="MONTHLY",EDATE(GU9,'1-SETUP'!$V58),IF('1-SETUP'!$Q58="YEARLY",EDATE(GU9,12*'1-SETUP'!$V58),""))))</f>
        <v/>
      </c>
      <c r="GW9" s="10" t="str">
        <f>IF('1-SETUP'!$Q58="DAILY",GV9+'1-SETUP'!$V58,IF('1-SETUP'!$Q58="WEEKLY",GV9+'1-SETUP'!$V58*7,IF('1-SETUP'!$Q58="MONTHLY",EDATE(GV9,'1-SETUP'!$V58),IF('1-SETUP'!$Q58="YEARLY",EDATE(GV9,12*'1-SETUP'!$V58),""))))</f>
        <v/>
      </c>
      <c r="GX9" s="10" t="str">
        <f>IF('1-SETUP'!$Q58="DAILY",GW9+'1-SETUP'!$V58,IF('1-SETUP'!$Q58="WEEKLY",GW9+'1-SETUP'!$V58*7,IF('1-SETUP'!$Q58="MONTHLY",EDATE(GW9,'1-SETUP'!$V58),IF('1-SETUP'!$Q58="YEARLY",EDATE(GW9,12*'1-SETUP'!$V58),""))))</f>
        <v/>
      </c>
      <c r="GY9" s="10" t="str">
        <f>IF('1-SETUP'!$Q58="DAILY",GX9+'1-SETUP'!$V58,IF('1-SETUP'!$Q58="WEEKLY",GX9+'1-SETUP'!$V58*7,IF('1-SETUP'!$Q58="MONTHLY",EDATE(GX9,'1-SETUP'!$V58),IF('1-SETUP'!$Q58="YEARLY",EDATE(GX9,12*'1-SETUP'!$V58),""))))</f>
        <v/>
      </c>
      <c r="GZ9" s="10" t="str">
        <f>IF('1-SETUP'!$Q58="DAILY",GY9+'1-SETUP'!$V58,IF('1-SETUP'!$Q58="WEEKLY",GY9+'1-SETUP'!$V58*7,IF('1-SETUP'!$Q58="MONTHLY",EDATE(GY9,'1-SETUP'!$V58),IF('1-SETUP'!$Q58="YEARLY",EDATE(GY9,12*'1-SETUP'!$V58),""))))</f>
        <v/>
      </c>
      <c r="HA9" s="10" t="str">
        <f>IF('1-SETUP'!$Q58="DAILY",GZ9+'1-SETUP'!$V58,IF('1-SETUP'!$Q58="WEEKLY",GZ9+'1-SETUP'!$V58*7,IF('1-SETUP'!$Q58="MONTHLY",EDATE(GZ9,'1-SETUP'!$V58),IF('1-SETUP'!$Q58="YEARLY",EDATE(GZ9,12*'1-SETUP'!$V58),""))))</f>
        <v/>
      </c>
      <c r="HB9" s="10" t="str">
        <f>IF('1-SETUP'!$Q58="DAILY",HA9+'1-SETUP'!$V58,IF('1-SETUP'!$Q58="WEEKLY",HA9+'1-SETUP'!$V58*7,IF('1-SETUP'!$Q58="MONTHLY",EDATE(HA9,'1-SETUP'!$V58),IF('1-SETUP'!$Q58="YEARLY",EDATE(HA9,12*'1-SETUP'!$V58),""))))</f>
        <v/>
      </c>
      <c r="HC9" s="10" t="str">
        <f>IF('1-SETUP'!$Q58="DAILY",HB9+'1-SETUP'!$V58,IF('1-SETUP'!$Q58="WEEKLY",HB9+'1-SETUP'!$V58*7,IF('1-SETUP'!$Q58="MONTHLY",EDATE(HB9,'1-SETUP'!$V58),IF('1-SETUP'!$Q58="YEARLY",EDATE(HB9,12*'1-SETUP'!$V58),""))))</f>
        <v/>
      </c>
      <c r="HD9" s="10" t="str">
        <f>IF('1-SETUP'!$Q58="DAILY",HC9+'1-SETUP'!$V58,IF('1-SETUP'!$Q58="WEEKLY",HC9+'1-SETUP'!$V58*7,IF('1-SETUP'!$Q58="MONTHLY",EDATE(HC9,'1-SETUP'!$V58),IF('1-SETUP'!$Q58="YEARLY",EDATE(HC9,12*'1-SETUP'!$V58),""))))</f>
        <v/>
      </c>
      <c r="HE9" s="10" t="str">
        <f>IF('1-SETUP'!$Q58="DAILY",HD9+'1-SETUP'!$V58,IF('1-SETUP'!$Q58="WEEKLY",HD9+'1-SETUP'!$V58*7,IF('1-SETUP'!$Q58="MONTHLY",EDATE(HD9,'1-SETUP'!$V58),IF('1-SETUP'!$Q58="YEARLY",EDATE(HD9,12*'1-SETUP'!$V58),""))))</f>
        <v/>
      </c>
      <c r="HF9" s="10" t="str">
        <f>IF('1-SETUP'!$Q58="DAILY",HE9+'1-SETUP'!$V58,IF('1-SETUP'!$Q58="WEEKLY",HE9+'1-SETUP'!$V58*7,IF('1-SETUP'!$Q58="MONTHLY",EDATE(HE9,'1-SETUP'!$V58),IF('1-SETUP'!$Q58="YEARLY",EDATE(HE9,12*'1-SETUP'!$V58),""))))</f>
        <v/>
      </c>
      <c r="HG9" s="10" t="str">
        <f>IF('1-SETUP'!$Q58="DAILY",HF9+'1-SETUP'!$V58,IF('1-SETUP'!$Q58="WEEKLY",HF9+'1-SETUP'!$V58*7,IF('1-SETUP'!$Q58="MONTHLY",EDATE(HF9,'1-SETUP'!$V58),IF('1-SETUP'!$Q58="YEARLY",EDATE(HF9,12*'1-SETUP'!$V58),""))))</f>
        <v/>
      </c>
      <c r="HH9" s="10" t="str">
        <f>IF('1-SETUP'!$Q58="DAILY",HG9+'1-SETUP'!$V58,IF('1-SETUP'!$Q58="WEEKLY",HG9+'1-SETUP'!$V58*7,IF('1-SETUP'!$Q58="MONTHLY",EDATE(HG9,'1-SETUP'!$V58),IF('1-SETUP'!$Q58="YEARLY",EDATE(HG9,12*'1-SETUP'!$V58),""))))</f>
        <v/>
      </c>
      <c r="HI9" s="10" t="str">
        <f>IF('1-SETUP'!$Q58="DAILY",HH9+'1-SETUP'!$V58,IF('1-SETUP'!$Q58="WEEKLY",HH9+'1-SETUP'!$V58*7,IF('1-SETUP'!$Q58="MONTHLY",EDATE(HH9,'1-SETUP'!$V58),IF('1-SETUP'!$Q58="YEARLY",EDATE(HH9,12*'1-SETUP'!$V58),""))))</f>
        <v/>
      </c>
      <c r="HJ9" s="10" t="str">
        <f>IF('1-SETUP'!$Q58="DAILY",HI9+'1-SETUP'!$V58,IF('1-SETUP'!$Q58="WEEKLY",HI9+'1-SETUP'!$V58*7,IF('1-SETUP'!$Q58="MONTHLY",EDATE(HI9,'1-SETUP'!$V58),IF('1-SETUP'!$Q58="YEARLY",EDATE(HI9,12*'1-SETUP'!$V58),""))))</f>
        <v/>
      </c>
      <c r="HK9" s="10" t="str">
        <f>IF('1-SETUP'!$Q58="DAILY",HJ9+'1-SETUP'!$V58,IF('1-SETUP'!$Q58="WEEKLY",HJ9+'1-SETUP'!$V58*7,IF('1-SETUP'!$Q58="MONTHLY",EDATE(HJ9,'1-SETUP'!$V58),IF('1-SETUP'!$Q58="YEARLY",EDATE(HJ9,12*'1-SETUP'!$V58),""))))</f>
        <v/>
      </c>
      <c r="HL9" s="10" t="str">
        <f>IF('1-SETUP'!$Q58="DAILY",HK9+'1-SETUP'!$V58,IF('1-SETUP'!$Q58="WEEKLY",HK9+'1-SETUP'!$V58*7,IF('1-SETUP'!$Q58="MONTHLY",EDATE(HK9,'1-SETUP'!$V58),IF('1-SETUP'!$Q58="YEARLY",EDATE(HK9,12*'1-SETUP'!$V58),""))))</f>
        <v/>
      </c>
      <c r="HM9" s="10" t="str">
        <f>IF('1-SETUP'!$Q58="DAILY",HL9+'1-SETUP'!$V58,IF('1-SETUP'!$Q58="WEEKLY",HL9+'1-SETUP'!$V58*7,IF('1-SETUP'!$Q58="MONTHLY",EDATE(HL9,'1-SETUP'!$V58),IF('1-SETUP'!$Q58="YEARLY",EDATE(HL9,12*'1-SETUP'!$V58),""))))</f>
        <v/>
      </c>
      <c r="HN9" s="10" t="str">
        <f>IF('1-SETUP'!$Q58="DAILY",HM9+'1-SETUP'!$V58,IF('1-SETUP'!$Q58="WEEKLY",HM9+'1-SETUP'!$V58*7,IF('1-SETUP'!$Q58="MONTHLY",EDATE(HM9,'1-SETUP'!$V58),IF('1-SETUP'!$Q58="YEARLY",EDATE(HM9,12*'1-SETUP'!$V58),""))))</f>
        <v/>
      </c>
      <c r="HO9" s="10" t="str">
        <f>IF('1-SETUP'!$Q58="DAILY",HN9+'1-SETUP'!$V58,IF('1-SETUP'!$Q58="WEEKLY",HN9+'1-SETUP'!$V58*7,IF('1-SETUP'!$Q58="MONTHLY",EDATE(HN9,'1-SETUP'!$V58),IF('1-SETUP'!$Q58="YEARLY",EDATE(HN9,12*'1-SETUP'!$V58),""))))</f>
        <v/>
      </c>
      <c r="HP9" s="10" t="str">
        <f>IF('1-SETUP'!$Q58="DAILY",HO9+'1-SETUP'!$V58,IF('1-SETUP'!$Q58="WEEKLY",HO9+'1-SETUP'!$V58*7,IF('1-SETUP'!$Q58="MONTHLY",EDATE(HO9,'1-SETUP'!$V58),IF('1-SETUP'!$Q58="YEARLY",EDATE(HO9,12*'1-SETUP'!$V58),""))))</f>
        <v/>
      </c>
      <c r="HQ9" s="10" t="str">
        <f>IF('1-SETUP'!$Q58="DAILY",HP9+'1-SETUP'!$V58,IF('1-SETUP'!$Q58="WEEKLY",HP9+'1-SETUP'!$V58*7,IF('1-SETUP'!$Q58="MONTHLY",EDATE(HP9,'1-SETUP'!$V58),IF('1-SETUP'!$Q58="YEARLY",EDATE(HP9,12*'1-SETUP'!$V58),""))))</f>
        <v/>
      </c>
      <c r="HR9" s="10" t="str">
        <f>IF('1-SETUP'!$Q58="DAILY",HQ9+'1-SETUP'!$V58,IF('1-SETUP'!$Q58="WEEKLY",HQ9+'1-SETUP'!$V58*7,IF('1-SETUP'!$Q58="MONTHLY",EDATE(HQ9,'1-SETUP'!$V58),IF('1-SETUP'!$Q58="YEARLY",EDATE(HQ9,12*'1-SETUP'!$V58),""))))</f>
        <v/>
      </c>
      <c r="HS9" s="10" t="str">
        <f>IF('1-SETUP'!$Q58="DAILY",HR9+'1-SETUP'!$V58,IF('1-SETUP'!$Q58="WEEKLY",HR9+'1-SETUP'!$V58*7,IF('1-SETUP'!$Q58="MONTHLY",EDATE(HR9,'1-SETUP'!$V58),IF('1-SETUP'!$Q58="YEARLY",EDATE(HR9,12*'1-SETUP'!$V58),""))))</f>
        <v/>
      </c>
      <c r="HT9" s="10" t="str">
        <f>IF('1-SETUP'!$Q58="DAILY",HS9+'1-SETUP'!$V58,IF('1-SETUP'!$Q58="WEEKLY",HS9+'1-SETUP'!$V58*7,IF('1-SETUP'!$Q58="MONTHLY",EDATE(HS9,'1-SETUP'!$V58),IF('1-SETUP'!$Q58="YEARLY",EDATE(HS9,12*'1-SETUP'!$V58),""))))</f>
        <v/>
      </c>
      <c r="HU9" s="10" t="str">
        <f>IF('1-SETUP'!$Q58="DAILY",HT9+'1-SETUP'!$V58,IF('1-SETUP'!$Q58="WEEKLY",HT9+'1-SETUP'!$V58*7,IF('1-SETUP'!$Q58="MONTHLY",EDATE(HT9,'1-SETUP'!$V58),IF('1-SETUP'!$Q58="YEARLY",EDATE(HT9,12*'1-SETUP'!$V58),""))))</f>
        <v/>
      </c>
      <c r="HV9" s="10" t="str">
        <f>IF('1-SETUP'!$Q58="DAILY",HU9+'1-SETUP'!$V58,IF('1-SETUP'!$Q58="WEEKLY",HU9+'1-SETUP'!$V58*7,IF('1-SETUP'!$Q58="MONTHLY",EDATE(HU9,'1-SETUP'!$V58),IF('1-SETUP'!$Q58="YEARLY",EDATE(HU9,12*'1-SETUP'!$V58),""))))</f>
        <v/>
      </c>
      <c r="HW9" s="10" t="str">
        <f>IF('1-SETUP'!$Q58="DAILY",HV9+'1-SETUP'!$V58,IF('1-SETUP'!$Q58="WEEKLY",HV9+'1-SETUP'!$V58*7,IF('1-SETUP'!$Q58="MONTHLY",EDATE(HV9,'1-SETUP'!$V58),IF('1-SETUP'!$Q58="YEARLY",EDATE(HV9,12*'1-SETUP'!$V58),""))))</f>
        <v/>
      </c>
      <c r="HX9" s="10" t="str">
        <f>IF('1-SETUP'!$Q58="DAILY",HW9+'1-SETUP'!$V58,IF('1-SETUP'!$Q58="WEEKLY",HW9+'1-SETUP'!$V58*7,IF('1-SETUP'!$Q58="MONTHLY",EDATE(HW9,'1-SETUP'!$V58),IF('1-SETUP'!$Q58="YEARLY",EDATE(HW9,12*'1-SETUP'!$V58),""))))</f>
        <v/>
      </c>
      <c r="HY9" s="10" t="str">
        <f>IF('1-SETUP'!$Q58="DAILY",HX9+'1-SETUP'!$V58,IF('1-SETUP'!$Q58="WEEKLY",HX9+'1-SETUP'!$V58*7,IF('1-SETUP'!$Q58="MONTHLY",EDATE(HX9,'1-SETUP'!$V58),IF('1-SETUP'!$Q58="YEARLY",EDATE(HX9,12*'1-SETUP'!$V58),""))))</f>
        <v/>
      </c>
      <c r="HZ9" s="10" t="str">
        <f>IF('1-SETUP'!$Q58="DAILY",HY9+'1-SETUP'!$V58,IF('1-SETUP'!$Q58="WEEKLY",HY9+'1-SETUP'!$V58*7,IF('1-SETUP'!$Q58="MONTHLY",EDATE(HY9,'1-SETUP'!$V58),IF('1-SETUP'!$Q58="YEARLY",EDATE(HY9,12*'1-SETUP'!$V58),""))))</f>
        <v/>
      </c>
      <c r="IA9" s="10" t="str">
        <f>IF('1-SETUP'!$Q58="DAILY",HZ9+'1-SETUP'!$V58,IF('1-SETUP'!$Q58="WEEKLY",HZ9+'1-SETUP'!$V58*7,IF('1-SETUP'!$Q58="MONTHLY",EDATE(HZ9,'1-SETUP'!$V58),IF('1-SETUP'!$Q58="YEARLY",EDATE(HZ9,12*'1-SETUP'!$V58),""))))</f>
        <v/>
      </c>
      <c r="IB9" s="10" t="str">
        <f>IF('1-SETUP'!$Q58="DAILY",IA9+'1-SETUP'!$V58,IF('1-SETUP'!$Q58="WEEKLY",IA9+'1-SETUP'!$V58*7,IF('1-SETUP'!$Q58="MONTHLY",EDATE(IA9,'1-SETUP'!$V58),IF('1-SETUP'!$Q58="YEARLY",EDATE(IA9,12*'1-SETUP'!$V58),""))))</f>
        <v/>
      </c>
      <c r="IC9" s="10" t="str">
        <f>IF('1-SETUP'!$Q58="DAILY",IB9+'1-SETUP'!$V58,IF('1-SETUP'!$Q58="WEEKLY",IB9+'1-SETUP'!$V58*7,IF('1-SETUP'!$Q58="MONTHLY",EDATE(IB9,'1-SETUP'!$V58),IF('1-SETUP'!$Q58="YEARLY",EDATE(IB9,12*'1-SETUP'!$V58),""))))</f>
        <v/>
      </c>
      <c r="ID9" s="10" t="str">
        <f>IF('1-SETUP'!$Q58="DAILY",IC9+'1-SETUP'!$V58,IF('1-SETUP'!$Q58="WEEKLY",IC9+'1-SETUP'!$V58*7,IF('1-SETUP'!$Q58="MONTHLY",EDATE(IC9,'1-SETUP'!$V58),IF('1-SETUP'!$Q58="YEARLY",EDATE(IC9,12*'1-SETUP'!$V58),""))))</f>
        <v/>
      </c>
      <c r="IE9" s="10" t="str">
        <f>IF('1-SETUP'!$Q58="DAILY",ID9+'1-SETUP'!$V58,IF('1-SETUP'!$Q58="WEEKLY",ID9+'1-SETUP'!$V58*7,IF('1-SETUP'!$Q58="MONTHLY",EDATE(ID9,'1-SETUP'!$V58),IF('1-SETUP'!$Q58="YEARLY",EDATE(ID9,12*'1-SETUP'!$V58),""))))</f>
        <v/>
      </c>
      <c r="IF9" s="10" t="str">
        <f>IF('1-SETUP'!$Q58="DAILY",IE9+'1-SETUP'!$V58,IF('1-SETUP'!$Q58="WEEKLY",IE9+'1-SETUP'!$V58*7,IF('1-SETUP'!$Q58="MONTHLY",EDATE(IE9,'1-SETUP'!$V58),IF('1-SETUP'!$Q58="YEARLY",EDATE(IE9,12*'1-SETUP'!$V58),""))))</f>
        <v/>
      </c>
      <c r="IG9" s="10" t="str">
        <f>IF('1-SETUP'!$Q58="DAILY",IF9+'1-SETUP'!$V58,IF('1-SETUP'!$Q58="WEEKLY",IF9+'1-SETUP'!$V58*7,IF('1-SETUP'!$Q58="MONTHLY",EDATE(IF9,'1-SETUP'!$V58),IF('1-SETUP'!$Q58="YEARLY",EDATE(IF9,12*'1-SETUP'!$V58),""))))</f>
        <v/>
      </c>
      <c r="IH9" s="10" t="str">
        <f>IF('1-SETUP'!$Q58="DAILY",IG9+'1-SETUP'!$V58,IF('1-SETUP'!$Q58="WEEKLY",IG9+'1-SETUP'!$V58*7,IF('1-SETUP'!$Q58="MONTHLY",EDATE(IG9,'1-SETUP'!$V58),IF('1-SETUP'!$Q58="YEARLY",EDATE(IG9,12*'1-SETUP'!$V58),""))))</f>
        <v/>
      </c>
      <c r="II9" s="10" t="str">
        <f>IF('1-SETUP'!$Q58="DAILY",IH9+'1-SETUP'!$V58,IF('1-SETUP'!$Q58="WEEKLY",IH9+'1-SETUP'!$V58*7,IF('1-SETUP'!$Q58="MONTHLY",EDATE(IH9,'1-SETUP'!$V58),IF('1-SETUP'!$Q58="YEARLY",EDATE(IH9,12*'1-SETUP'!$V58),""))))</f>
        <v/>
      </c>
      <c r="IJ9" s="10" t="str">
        <f>IF('1-SETUP'!$Q58="DAILY",II9+'1-SETUP'!$V58,IF('1-SETUP'!$Q58="WEEKLY",II9+'1-SETUP'!$V58*7,IF('1-SETUP'!$Q58="MONTHLY",EDATE(II9,'1-SETUP'!$V58),IF('1-SETUP'!$Q58="YEARLY",EDATE(II9,12*'1-SETUP'!$V58),""))))</f>
        <v/>
      </c>
      <c r="IK9" s="10" t="str">
        <f>IF('1-SETUP'!$Q58="DAILY",IJ9+'1-SETUP'!$V58,IF('1-SETUP'!$Q58="WEEKLY",IJ9+'1-SETUP'!$V58*7,IF('1-SETUP'!$Q58="MONTHLY",EDATE(IJ9,'1-SETUP'!$V58),IF('1-SETUP'!$Q58="YEARLY",EDATE(IJ9,12*'1-SETUP'!$V58),""))))</f>
        <v/>
      </c>
      <c r="IL9" s="10" t="str">
        <f>IF('1-SETUP'!$Q58="DAILY",IK9+'1-SETUP'!$V58,IF('1-SETUP'!$Q58="WEEKLY",IK9+'1-SETUP'!$V58*7,IF('1-SETUP'!$Q58="MONTHLY",EDATE(IK9,'1-SETUP'!$V58),IF('1-SETUP'!$Q58="YEARLY",EDATE(IK9,12*'1-SETUP'!$V58),""))))</f>
        <v/>
      </c>
      <c r="IM9" s="10" t="str">
        <f>IF('1-SETUP'!$Q58="DAILY",IL9+'1-SETUP'!$V58,IF('1-SETUP'!$Q58="WEEKLY",IL9+'1-SETUP'!$V58*7,IF('1-SETUP'!$Q58="MONTHLY",EDATE(IL9,'1-SETUP'!$V58),IF('1-SETUP'!$Q58="YEARLY",EDATE(IL9,12*'1-SETUP'!$V58),""))))</f>
        <v/>
      </c>
      <c r="IN9" s="10" t="str">
        <f>IF('1-SETUP'!$Q58="DAILY",IM9+'1-SETUP'!$V58,IF('1-SETUP'!$Q58="WEEKLY",IM9+'1-SETUP'!$V58*7,IF('1-SETUP'!$Q58="MONTHLY",EDATE(IM9,'1-SETUP'!$V58),IF('1-SETUP'!$Q58="YEARLY",EDATE(IM9,12*'1-SETUP'!$V58),""))))</f>
        <v/>
      </c>
      <c r="IO9" s="10" t="str">
        <f>IF('1-SETUP'!$Q58="DAILY",IN9+'1-SETUP'!$V58,IF('1-SETUP'!$Q58="WEEKLY",IN9+'1-SETUP'!$V58*7,IF('1-SETUP'!$Q58="MONTHLY",EDATE(IN9,'1-SETUP'!$V58),IF('1-SETUP'!$Q58="YEARLY",EDATE(IN9,12*'1-SETUP'!$V58),""))))</f>
        <v/>
      </c>
      <c r="IP9" s="10" t="str">
        <f>IF('1-SETUP'!$Q58="DAILY",IO9+'1-SETUP'!$V58,IF('1-SETUP'!$Q58="WEEKLY",IO9+'1-SETUP'!$V58*7,IF('1-SETUP'!$Q58="MONTHLY",EDATE(IO9,'1-SETUP'!$V58),IF('1-SETUP'!$Q58="YEARLY",EDATE(IO9,12*'1-SETUP'!$V58),""))))</f>
        <v/>
      </c>
      <c r="IQ9" s="10" t="str">
        <f>IF('1-SETUP'!$Q58="DAILY",IP9+'1-SETUP'!$V58,IF('1-SETUP'!$Q58="WEEKLY",IP9+'1-SETUP'!$V58*7,IF('1-SETUP'!$Q58="MONTHLY",EDATE(IP9,'1-SETUP'!$V58),IF('1-SETUP'!$Q58="YEARLY",EDATE(IP9,12*'1-SETUP'!$V58),""))))</f>
        <v/>
      </c>
      <c r="IR9" s="10" t="str">
        <f>IF('1-SETUP'!$Q58="DAILY",IQ9+'1-SETUP'!$V58,IF('1-SETUP'!$Q58="WEEKLY",IQ9+'1-SETUP'!$V58*7,IF('1-SETUP'!$Q58="MONTHLY",EDATE(IQ9,'1-SETUP'!$V58),IF('1-SETUP'!$Q58="YEARLY",EDATE(IQ9,12*'1-SETUP'!$V58),""))))</f>
        <v/>
      </c>
      <c r="IS9" s="10" t="str">
        <f>IF('1-SETUP'!$Q58="DAILY",IR9+'1-SETUP'!$V58,IF('1-SETUP'!$Q58="WEEKLY",IR9+'1-SETUP'!$V58*7,IF('1-SETUP'!$Q58="MONTHLY",EDATE(IR9,'1-SETUP'!$V58),IF('1-SETUP'!$Q58="YEARLY",EDATE(IR9,12*'1-SETUP'!$V58),""))))</f>
        <v/>
      </c>
      <c r="IT9" s="10" t="str">
        <f>IF('1-SETUP'!$Q58="DAILY",IS9+'1-SETUP'!$V58,IF('1-SETUP'!$Q58="WEEKLY",IS9+'1-SETUP'!$V58*7,IF('1-SETUP'!$Q58="MONTHLY",EDATE(IS9,'1-SETUP'!$V58),IF('1-SETUP'!$Q58="YEARLY",EDATE(IS9,12*'1-SETUP'!$V58),""))))</f>
        <v/>
      </c>
      <c r="IU9" s="10" t="str">
        <f>IF('1-SETUP'!$Q58="DAILY",IT9+'1-SETUP'!$V58,IF('1-SETUP'!$Q58="WEEKLY",IT9+'1-SETUP'!$V58*7,IF('1-SETUP'!$Q58="MONTHLY",EDATE(IT9,'1-SETUP'!$V58),IF('1-SETUP'!$Q58="YEARLY",EDATE(IT9,12*'1-SETUP'!$V58),""))))</f>
        <v/>
      </c>
      <c r="IV9" s="10" t="str">
        <f>IF('1-SETUP'!$Q58="DAILY",IU9+'1-SETUP'!$V58,IF('1-SETUP'!$Q58="WEEKLY",IU9+'1-SETUP'!$V58*7,IF('1-SETUP'!$Q58="MONTHLY",EDATE(IU9,'1-SETUP'!$V58),IF('1-SETUP'!$Q58="YEARLY",EDATE(IU9,12*'1-SETUP'!$V58),""))))</f>
        <v/>
      </c>
      <c r="IW9" s="10" t="str">
        <f>IF('1-SETUP'!$Q58="DAILY",IV9+'1-SETUP'!$V58,IF('1-SETUP'!$Q58="WEEKLY",IV9+'1-SETUP'!$V58*7,IF('1-SETUP'!$Q58="MONTHLY",EDATE(IV9,'1-SETUP'!$V58),IF('1-SETUP'!$Q58="YEARLY",EDATE(IV9,12*'1-SETUP'!$V58),""))))</f>
        <v/>
      </c>
      <c r="IX9" s="10" t="str">
        <f>IF('1-SETUP'!$Q58="DAILY",IW9+'1-SETUP'!$V58,IF('1-SETUP'!$Q58="WEEKLY",IW9+'1-SETUP'!$V58*7,IF('1-SETUP'!$Q58="MONTHLY",EDATE(IW9,'1-SETUP'!$V58),IF('1-SETUP'!$Q58="YEARLY",EDATE(IW9,12*'1-SETUP'!$V58),""))))</f>
        <v/>
      </c>
      <c r="IY9" s="10" t="str">
        <f>IF('1-SETUP'!$Q58="DAILY",IX9+'1-SETUP'!$V58,IF('1-SETUP'!$Q58="WEEKLY",IX9+'1-SETUP'!$V58*7,IF('1-SETUP'!$Q58="MONTHLY",EDATE(IX9,'1-SETUP'!$V58),IF('1-SETUP'!$Q58="YEARLY",EDATE(IX9,12*'1-SETUP'!$V58),""))))</f>
        <v/>
      </c>
      <c r="IZ9" s="10" t="str">
        <f>IF('1-SETUP'!$Q58="DAILY",IY9+'1-SETUP'!$V58,IF('1-SETUP'!$Q58="WEEKLY",IY9+'1-SETUP'!$V58*7,IF('1-SETUP'!$Q58="MONTHLY",EDATE(IY9,'1-SETUP'!$V58),IF('1-SETUP'!$Q58="YEARLY",EDATE(IY9,12*'1-SETUP'!$V58),""))))</f>
        <v/>
      </c>
      <c r="JA9" s="10" t="str">
        <f>IF('1-SETUP'!$Q58="DAILY",IZ9+'1-SETUP'!$V58,IF('1-SETUP'!$Q58="WEEKLY",IZ9+'1-SETUP'!$V58*7,IF('1-SETUP'!$Q58="MONTHLY",EDATE(IZ9,'1-SETUP'!$V58),IF('1-SETUP'!$Q58="YEARLY",EDATE(IZ9,12*'1-SETUP'!$V58),""))))</f>
        <v/>
      </c>
      <c r="JB9" s="10" t="str">
        <f>IF('1-SETUP'!$Q58="DAILY",JA9+'1-SETUP'!$V58,IF('1-SETUP'!$Q58="WEEKLY",JA9+'1-SETUP'!$V58*7,IF('1-SETUP'!$Q58="MONTHLY",EDATE(JA9,'1-SETUP'!$V58),IF('1-SETUP'!$Q58="YEARLY",EDATE(JA9,12*'1-SETUP'!$V58),""))))</f>
        <v/>
      </c>
      <c r="JC9" s="10" t="str">
        <f>IF('1-SETUP'!$Q58="DAILY",JB9+'1-SETUP'!$V58,IF('1-SETUP'!$Q58="WEEKLY",JB9+'1-SETUP'!$V58*7,IF('1-SETUP'!$Q58="MONTHLY",EDATE(JB9,'1-SETUP'!$V58),IF('1-SETUP'!$Q58="YEARLY",EDATE(JB9,12*'1-SETUP'!$V58),""))))</f>
        <v/>
      </c>
      <c r="JD9" s="10" t="str">
        <f>IF('1-SETUP'!$Q58="DAILY",JC9+'1-SETUP'!$V58,IF('1-SETUP'!$Q58="WEEKLY",JC9+'1-SETUP'!$V58*7,IF('1-SETUP'!$Q58="MONTHLY",EDATE(JC9,'1-SETUP'!$V58),IF('1-SETUP'!$Q58="YEARLY",EDATE(JC9,12*'1-SETUP'!$V58),""))))</f>
        <v/>
      </c>
      <c r="JE9" s="10" t="str">
        <f>IF('1-SETUP'!$Q58="DAILY",JD9+'1-SETUP'!$V58,IF('1-SETUP'!$Q58="WEEKLY",JD9+'1-SETUP'!$V58*7,IF('1-SETUP'!$Q58="MONTHLY",EDATE(JD9,'1-SETUP'!$V58),IF('1-SETUP'!$Q58="YEARLY",EDATE(JD9,12*'1-SETUP'!$V58),""))))</f>
        <v/>
      </c>
      <c r="JF9" s="10" t="str">
        <f>IF('1-SETUP'!$Q58="DAILY",JE9+'1-SETUP'!$V58,IF('1-SETUP'!$Q58="WEEKLY",JE9+'1-SETUP'!$V58*7,IF('1-SETUP'!$Q58="MONTHLY",EDATE(JE9,'1-SETUP'!$V58),IF('1-SETUP'!$Q58="YEARLY",EDATE(JE9,12*'1-SETUP'!$V58),""))))</f>
        <v/>
      </c>
      <c r="JG9" s="10" t="str">
        <f>IF('1-SETUP'!$Q58="DAILY",JF9+'1-SETUP'!$V58,IF('1-SETUP'!$Q58="WEEKLY",JF9+'1-SETUP'!$V58*7,IF('1-SETUP'!$Q58="MONTHLY",EDATE(JF9,'1-SETUP'!$V58),IF('1-SETUP'!$Q58="YEARLY",EDATE(JF9,12*'1-SETUP'!$V58),""))))</f>
        <v/>
      </c>
      <c r="JH9" s="10" t="str">
        <f>IF('1-SETUP'!$Q58="DAILY",JG9+'1-SETUP'!$V58,IF('1-SETUP'!$Q58="WEEKLY",JG9+'1-SETUP'!$V58*7,IF('1-SETUP'!$Q58="MONTHLY",EDATE(JG9,'1-SETUP'!$V58),IF('1-SETUP'!$Q58="YEARLY",EDATE(JG9,12*'1-SETUP'!$V58),""))))</f>
        <v/>
      </c>
      <c r="JI9" s="10" t="str">
        <f>IF('1-SETUP'!$Q58="DAILY",JH9+'1-SETUP'!$V58,IF('1-SETUP'!$Q58="WEEKLY",JH9+'1-SETUP'!$V58*7,IF('1-SETUP'!$Q58="MONTHLY",EDATE(JH9,'1-SETUP'!$V58),IF('1-SETUP'!$Q58="YEARLY",EDATE(JH9,12*'1-SETUP'!$V58),""))))</f>
        <v/>
      </c>
      <c r="JJ9" s="10" t="str">
        <f>IF('1-SETUP'!$Q58="DAILY",JI9+'1-SETUP'!$V58,IF('1-SETUP'!$Q58="WEEKLY",JI9+'1-SETUP'!$V58*7,IF('1-SETUP'!$Q58="MONTHLY",EDATE(JI9,'1-SETUP'!$V58),IF('1-SETUP'!$Q58="YEARLY",EDATE(JI9,12*'1-SETUP'!$V58),""))))</f>
        <v/>
      </c>
      <c r="JK9" s="10" t="str">
        <f>IF('1-SETUP'!$Q58="DAILY",JJ9+'1-SETUP'!$V58,IF('1-SETUP'!$Q58="WEEKLY",JJ9+'1-SETUP'!$V58*7,IF('1-SETUP'!$Q58="MONTHLY",EDATE(JJ9,'1-SETUP'!$V58),IF('1-SETUP'!$Q58="YEARLY",EDATE(JJ9,12*'1-SETUP'!$V58),""))))</f>
        <v/>
      </c>
      <c r="JL9" s="10" t="str">
        <f>IF('1-SETUP'!$Q58="DAILY",JK9+'1-SETUP'!$V58,IF('1-SETUP'!$Q58="WEEKLY",JK9+'1-SETUP'!$V58*7,IF('1-SETUP'!$Q58="MONTHLY",EDATE(JK9,'1-SETUP'!$V58),IF('1-SETUP'!$Q58="YEARLY",EDATE(JK9,12*'1-SETUP'!$V58),""))))</f>
        <v/>
      </c>
      <c r="JM9" s="10" t="str">
        <f>IF('1-SETUP'!$Q58="DAILY",JL9+'1-SETUP'!$V58,IF('1-SETUP'!$Q58="WEEKLY",JL9+'1-SETUP'!$V58*7,IF('1-SETUP'!$Q58="MONTHLY",EDATE(JL9,'1-SETUP'!$V58),IF('1-SETUP'!$Q58="YEARLY",EDATE(JL9,12*'1-SETUP'!$V58),""))))</f>
        <v/>
      </c>
      <c r="JN9" s="10" t="str">
        <f>IF('1-SETUP'!$Q58="DAILY",JM9+'1-SETUP'!$V58,IF('1-SETUP'!$Q58="WEEKLY",JM9+'1-SETUP'!$V58*7,IF('1-SETUP'!$Q58="MONTHLY",EDATE(JM9,'1-SETUP'!$V58),IF('1-SETUP'!$Q58="YEARLY",EDATE(JM9,12*'1-SETUP'!$V58),""))))</f>
        <v/>
      </c>
      <c r="JO9" s="10" t="str">
        <f>IF('1-SETUP'!$Q58="DAILY",JN9+'1-SETUP'!$V58,IF('1-SETUP'!$Q58="WEEKLY",JN9+'1-SETUP'!$V58*7,IF('1-SETUP'!$Q58="MONTHLY",EDATE(JN9,'1-SETUP'!$V58),IF('1-SETUP'!$Q58="YEARLY",EDATE(JN9,12*'1-SETUP'!$V58),""))))</f>
        <v/>
      </c>
      <c r="JP9" s="10" t="str">
        <f>IF('1-SETUP'!$Q58="DAILY",JO9+'1-SETUP'!$V58,IF('1-SETUP'!$Q58="WEEKLY",JO9+'1-SETUP'!$V58*7,IF('1-SETUP'!$Q58="MONTHLY",EDATE(JO9,'1-SETUP'!$V58),IF('1-SETUP'!$Q58="YEARLY",EDATE(JO9,12*'1-SETUP'!$V58),""))))</f>
        <v/>
      </c>
      <c r="JQ9" s="10" t="str">
        <f>IF('1-SETUP'!$Q58="DAILY",JP9+'1-SETUP'!$V58,IF('1-SETUP'!$Q58="WEEKLY",JP9+'1-SETUP'!$V58*7,IF('1-SETUP'!$Q58="MONTHLY",EDATE(JP9,'1-SETUP'!$V58),IF('1-SETUP'!$Q58="YEARLY",EDATE(JP9,12*'1-SETUP'!$V58),""))))</f>
        <v/>
      </c>
      <c r="JR9" s="10" t="str">
        <f>IF('1-SETUP'!$Q58="DAILY",JQ9+'1-SETUP'!$V58,IF('1-SETUP'!$Q58="WEEKLY",JQ9+'1-SETUP'!$V58*7,IF('1-SETUP'!$Q58="MONTHLY",EDATE(JQ9,'1-SETUP'!$V58),IF('1-SETUP'!$Q58="YEARLY",EDATE(JQ9,12*'1-SETUP'!$V58),""))))</f>
        <v/>
      </c>
      <c r="JS9" s="10" t="str">
        <f>IF('1-SETUP'!$Q58="DAILY",JR9+'1-SETUP'!$V58,IF('1-SETUP'!$Q58="WEEKLY",JR9+'1-SETUP'!$V58*7,IF('1-SETUP'!$Q58="MONTHLY",EDATE(JR9,'1-SETUP'!$V58),IF('1-SETUP'!$Q58="YEARLY",EDATE(JR9,12*'1-SETUP'!$V58),""))))</f>
        <v/>
      </c>
      <c r="JT9" s="10" t="str">
        <f>IF('1-SETUP'!$Q58="DAILY",JS9+'1-SETUP'!$V58,IF('1-SETUP'!$Q58="WEEKLY",JS9+'1-SETUP'!$V58*7,IF('1-SETUP'!$Q58="MONTHLY",EDATE(JS9,'1-SETUP'!$V58),IF('1-SETUP'!$Q58="YEARLY",EDATE(JS9,12*'1-SETUP'!$V58),""))))</f>
        <v/>
      </c>
      <c r="JU9" s="10" t="str">
        <f>IF('1-SETUP'!$Q58="DAILY",JT9+'1-SETUP'!$V58,IF('1-SETUP'!$Q58="WEEKLY",JT9+'1-SETUP'!$V58*7,IF('1-SETUP'!$Q58="MONTHLY",EDATE(JT9,'1-SETUP'!$V58),IF('1-SETUP'!$Q58="YEARLY",EDATE(JT9,12*'1-SETUP'!$V58),""))))</f>
        <v/>
      </c>
      <c r="JV9" s="10" t="str">
        <f>IF('1-SETUP'!$Q58="DAILY",JU9+'1-SETUP'!$V58,IF('1-SETUP'!$Q58="WEEKLY",JU9+'1-SETUP'!$V58*7,IF('1-SETUP'!$Q58="MONTHLY",EDATE(JU9,'1-SETUP'!$V58),IF('1-SETUP'!$Q58="YEARLY",EDATE(JU9,12*'1-SETUP'!$V58),""))))</f>
        <v/>
      </c>
      <c r="JW9" s="10" t="str">
        <f>IF('1-SETUP'!$Q58="DAILY",JV9+'1-SETUP'!$V58,IF('1-SETUP'!$Q58="WEEKLY",JV9+'1-SETUP'!$V58*7,IF('1-SETUP'!$Q58="MONTHLY",EDATE(JV9,'1-SETUP'!$V58),IF('1-SETUP'!$Q58="YEARLY",EDATE(JV9,12*'1-SETUP'!$V58),""))))</f>
        <v/>
      </c>
      <c r="JX9" s="10" t="str">
        <f>IF('1-SETUP'!$Q58="DAILY",JW9+'1-SETUP'!$V58,IF('1-SETUP'!$Q58="WEEKLY",JW9+'1-SETUP'!$V58*7,IF('1-SETUP'!$Q58="MONTHLY",EDATE(JW9,'1-SETUP'!$V58),IF('1-SETUP'!$Q58="YEARLY",EDATE(JW9,12*'1-SETUP'!$V58),""))))</f>
        <v/>
      </c>
      <c r="JY9" s="10" t="str">
        <f>IF('1-SETUP'!$Q58="DAILY",JX9+'1-SETUP'!$V58,IF('1-SETUP'!$Q58="WEEKLY",JX9+'1-SETUP'!$V58*7,IF('1-SETUP'!$Q58="MONTHLY",EDATE(JX9,'1-SETUP'!$V58),IF('1-SETUP'!$Q58="YEARLY",EDATE(JX9,12*'1-SETUP'!$V58),""))))</f>
        <v/>
      </c>
      <c r="JZ9" s="10" t="str">
        <f>IF('1-SETUP'!$Q58="DAILY",JY9+'1-SETUP'!$V58,IF('1-SETUP'!$Q58="WEEKLY",JY9+'1-SETUP'!$V58*7,IF('1-SETUP'!$Q58="MONTHLY",EDATE(JY9,'1-SETUP'!$V58),IF('1-SETUP'!$Q58="YEARLY",EDATE(JY9,12*'1-SETUP'!$V58),""))))</f>
        <v/>
      </c>
      <c r="KA9" s="10" t="str">
        <f>IF('1-SETUP'!$Q58="DAILY",JZ9+'1-SETUP'!$V58,IF('1-SETUP'!$Q58="WEEKLY",JZ9+'1-SETUP'!$V58*7,IF('1-SETUP'!$Q58="MONTHLY",EDATE(JZ9,'1-SETUP'!$V58),IF('1-SETUP'!$Q58="YEARLY",EDATE(JZ9,12*'1-SETUP'!$V58),""))))</f>
        <v/>
      </c>
      <c r="KB9" s="10" t="str">
        <f>IF('1-SETUP'!$Q58="DAILY",KA9+'1-SETUP'!$V58,IF('1-SETUP'!$Q58="WEEKLY",KA9+'1-SETUP'!$V58*7,IF('1-SETUP'!$Q58="MONTHLY",EDATE(KA9,'1-SETUP'!$V58),IF('1-SETUP'!$Q58="YEARLY",EDATE(KA9,12*'1-SETUP'!$V58),""))))</f>
        <v/>
      </c>
      <c r="KC9" s="10" t="str">
        <f>IF('1-SETUP'!$Q58="DAILY",KB9+'1-SETUP'!$V58,IF('1-SETUP'!$Q58="WEEKLY",KB9+'1-SETUP'!$V58*7,IF('1-SETUP'!$Q58="MONTHLY",EDATE(KB9,'1-SETUP'!$V58),IF('1-SETUP'!$Q58="YEARLY",EDATE(KB9,12*'1-SETUP'!$V58),""))))</f>
        <v/>
      </c>
      <c r="KD9" s="10" t="str">
        <f>IF('1-SETUP'!$Q58="DAILY",KC9+'1-SETUP'!$V58,IF('1-SETUP'!$Q58="WEEKLY",KC9+'1-SETUP'!$V58*7,IF('1-SETUP'!$Q58="MONTHLY",EDATE(KC9,'1-SETUP'!$V58),IF('1-SETUP'!$Q58="YEARLY",EDATE(KC9,12*'1-SETUP'!$V58),""))))</f>
        <v/>
      </c>
      <c r="KE9" s="10" t="str">
        <f>IF('1-SETUP'!$Q58="DAILY",KD9+'1-SETUP'!$V58,IF('1-SETUP'!$Q58="WEEKLY",KD9+'1-SETUP'!$V58*7,IF('1-SETUP'!$Q58="MONTHLY",EDATE(KD9,'1-SETUP'!$V58),IF('1-SETUP'!$Q58="YEARLY",EDATE(KD9,12*'1-SETUP'!$V58),""))))</f>
        <v/>
      </c>
      <c r="KF9" s="10" t="str">
        <f>IF('1-SETUP'!$Q58="DAILY",KE9+'1-SETUP'!$V58,IF('1-SETUP'!$Q58="WEEKLY",KE9+'1-SETUP'!$V58*7,IF('1-SETUP'!$Q58="MONTHLY",EDATE(KE9,'1-SETUP'!$V58),IF('1-SETUP'!$Q58="YEARLY",EDATE(KE9,12*'1-SETUP'!$V58),""))))</f>
        <v/>
      </c>
      <c r="KG9" s="10" t="str">
        <f>IF('1-SETUP'!$Q58="DAILY",KF9+'1-SETUP'!$V58,IF('1-SETUP'!$Q58="WEEKLY",KF9+'1-SETUP'!$V58*7,IF('1-SETUP'!$Q58="MONTHLY",EDATE(KF9,'1-SETUP'!$V58),IF('1-SETUP'!$Q58="YEARLY",EDATE(KF9,12*'1-SETUP'!$V58),""))))</f>
        <v/>
      </c>
      <c r="KH9" s="10" t="str">
        <f>IF('1-SETUP'!$Q58="DAILY",KG9+'1-SETUP'!$V58,IF('1-SETUP'!$Q58="WEEKLY",KG9+'1-SETUP'!$V58*7,IF('1-SETUP'!$Q58="MONTHLY",EDATE(KG9,'1-SETUP'!$V58),IF('1-SETUP'!$Q58="YEARLY",EDATE(KG9,12*'1-SETUP'!$V58),""))))</f>
        <v/>
      </c>
      <c r="KI9" s="10" t="str">
        <f>IF('1-SETUP'!$Q58="DAILY",KH9+'1-SETUP'!$V58,IF('1-SETUP'!$Q58="WEEKLY",KH9+'1-SETUP'!$V58*7,IF('1-SETUP'!$Q58="MONTHLY",EDATE(KH9,'1-SETUP'!$V58),IF('1-SETUP'!$Q58="YEARLY",EDATE(KH9,12*'1-SETUP'!$V58),""))))</f>
        <v/>
      </c>
      <c r="KJ9" s="10" t="str">
        <f>IF('1-SETUP'!$Q58="DAILY",KI9+'1-SETUP'!$V58,IF('1-SETUP'!$Q58="WEEKLY",KI9+'1-SETUP'!$V58*7,IF('1-SETUP'!$Q58="MONTHLY",EDATE(KI9,'1-SETUP'!$V58),IF('1-SETUP'!$Q58="YEARLY",EDATE(KI9,12*'1-SETUP'!$V58),""))))</f>
        <v/>
      </c>
      <c r="KK9" s="10" t="str">
        <f>IF('1-SETUP'!$Q58="DAILY",KJ9+'1-SETUP'!$V58,IF('1-SETUP'!$Q58="WEEKLY",KJ9+'1-SETUP'!$V58*7,IF('1-SETUP'!$Q58="MONTHLY",EDATE(KJ9,'1-SETUP'!$V58),IF('1-SETUP'!$Q58="YEARLY",EDATE(KJ9,12*'1-SETUP'!$V58),""))))</f>
        <v/>
      </c>
      <c r="KL9" s="10" t="str">
        <f>IF('1-SETUP'!$Q58="DAILY",KK9+'1-SETUP'!$V58,IF('1-SETUP'!$Q58="WEEKLY",KK9+'1-SETUP'!$V58*7,IF('1-SETUP'!$Q58="MONTHLY",EDATE(KK9,'1-SETUP'!$V58),IF('1-SETUP'!$Q58="YEARLY",EDATE(KK9,12*'1-SETUP'!$V58),""))))</f>
        <v/>
      </c>
      <c r="KM9" s="10" t="str">
        <f>IF('1-SETUP'!$Q58="DAILY",KL9+'1-SETUP'!$V58,IF('1-SETUP'!$Q58="WEEKLY",KL9+'1-SETUP'!$V58*7,IF('1-SETUP'!$Q58="MONTHLY",EDATE(KL9,'1-SETUP'!$V58),IF('1-SETUP'!$Q58="YEARLY",EDATE(KL9,12*'1-SETUP'!$V58),""))))</f>
        <v/>
      </c>
      <c r="KN9" s="10" t="str">
        <f>IF('1-SETUP'!$Q58="DAILY",KM9+'1-SETUP'!$V58,IF('1-SETUP'!$Q58="WEEKLY",KM9+'1-SETUP'!$V58*7,IF('1-SETUP'!$Q58="MONTHLY",EDATE(KM9,'1-SETUP'!$V58),IF('1-SETUP'!$Q58="YEARLY",EDATE(KM9,12*'1-SETUP'!$V58),""))))</f>
        <v/>
      </c>
      <c r="KO9" s="10" t="str">
        <f>IF('1-SETUP'!$Q58="DAILY",KN9+'1-SETUP'!$V58,IF('1-SETUP'!$Q58="WEEKLY",KN9+'1-SETUP'!$V58*7,IF('1-SETUP'!$Q58="MONTHLY",EDATE(KN9,'1-SETUP'!$V58),IF('1-SETUP'!$Q58="YEARLY",EDATE(KN9,12*'1-SETUP'!$V58),""))))</f>
        <v/>
      </c>
      <c r="KP9" s="10" t="str">
        <f>IF('1-SETUP'!$Q58="DAILY",KO9+'1-SETUP'!$V58,IF('1-SETUP'!$Q58="WEEKLY",KO9+'1-SETUP'!$V58*7,IF('1-SETUP'!$Q58="MONTHLY",EDATE(KO9,'1-SETUP'!$V58),IF('1-SETUP'!$Q58="YEARLY",EDATE(KO9,12*'1-SETUP'!$V58),""))))</f>
        <v/>
      </c>
      <c r="KQ9" s="10" t="str">
        <f>IF('1-SETUP'!$Q58="DAILY",KP9+'1-SETUP'!$V58,IF('1-SETUP'!$Q58="WEEKLY",KP9+'1-SETUP'!$V58*7,IF('1-SETUP'!$Q58="MONTHLY",EDATE(KP9,'1-SETUP'!$V58),IF('1-SETUP'!$Q58="YEARLY",EDATE(KP9,12*'1-SETUP'!$V58),""))))</f>
        <v/>
      </c>
      <c r="KR9" s="10" t="str">
        <f>IF('1-SETUP'!$Q58="DAILY",KQ9+'1-SETUP'!$V58,IF('1-SETUP'!$Q58="WEEKLY",KQ9+'1-SETUP'!$V58*7,IF('1-SETUP'!$Q58="MONTHLY",EDATE(KQ9,'1-SETUP'!$V58),IF('1-SETUP'!$Q58="YEARLY",EDATE(KQ9,12*'1-SETUP'!$V58),""))))</f>
        <v/>
      </c>
      <c r="KS9" s="10" t="str">
        <f>IF('1-SETUP'!$Q58="DAILY",KR9+'1-SETUP'!$V58,IF('1-SETUP'!$Q58="WEEKLY",KR9+'1-SETUP'!$V58*7,IF('1-SETUP'!$Q58="MONTHLY",EDATE(KR9,'1-SETUP'!$V58),IF('1-SETUP'!$Q58="YEARLY",EDATE(KR9,12*'1-SETUP'!$V58),""))))</f>
        <v/>
      </c>
      <c r="KT9" s="10" t="str">
        <f>IF('1-SETUP'!$Q58="DAILY",KS9+'1-SETUP'!$V58,IF('1-SETUP'!$Q58="WEEKLY",KS9+'1-SETUP'!$V58*7,IF('1-SETUP'!$Q58="MONTHLY",EDATE(KS9,'1-SETUP'!$V58),IF('1-SETUP'!$Q58="YEARLY",EDATE(KS9,12*'1-SETUP'!$V58),""))))</f>
        <v/>
      </c>
      <c r="KU9" s="10" t="str">
        <f>IF('1-SETUP'!$Q58="DAILY",KT9+'1-SETUP'!$V58,IF('1-SETUP'!$Q58="WEEKLY",KT9+'1-SETUP'!$V58*7,IF('1-SETUP'!$Q58="MONTHLY",EDATE(KT9,'1-SETUP'!$V58),IF('1-SETUP'!$Q58="YEARLY",EDATE(KT9,12*'1-SETUP'!$V58),""))))</f>
        <v/>
      </c>
      <c r="KV9" s="10" t="str">
        <f>IF('1-SETUP'!$Q58="DAILY",KU9+'1-SETUP'!$V58,IF('1-SETUP'!$Q58="WEEKLY",KU9+'1-SETUP'!$V58*7,IF('1-SETUP'!$Q58="MONTHLY",EDATE(KU9,'1-SETUP'!$V58),IF('1-SETUP'!$Q58="YEARLY",EDATE(KU9,12*'1-SETUP'!$V58),""))))</f>
        <v/>
      </c>
      <c r="KW9" s="10" t="str">
        <f>IF('1-SETUP'!$Q58="DAILY",KV9+'1-SETUP'!$V58,IF('1-SETUP'!$Q58="WEEKLY",KV9+'1-SETUP'!$V58*7,IF('1-SETUP'!$Q58="MONTHLY",EDATE(KV9,'1-SETUP'!$V58),IF('1-SETUP'!$Q58="YEARLY",EDATE(KV9,12*'1-SETUP'!$V58),""))))</f>
        <v/>
      </c>
      <c r="KX9" s="10" t="str">
        <f>IF('1-SETUP'!$Q58="DAILY",KW9+'1-SETUP'!$V58,IF('1-SETUP'!$Q58="WEEKLY",KW9+'1-SETUP'!$V58*7,IF('1-SETUP'!$Q58="MONTHLY",EDATE(KW9,'1-SETUP'!$V58),IF('1-SETUP'!$Q58="YEARLY",EDATE(KW9,12*'1-SETUP'!$V58),""))))</f>
        <v/>
      </c>
      <c r="KY9" s="10" t="str">
        <f>IF('1-SETUP'!$Q58="DAILY",KX9+'1-SETUP'!$V58,IF('1-SETUP'!$Q58="WEEKLY",KX9+'1-SETUP'!$V58*7,IF('1-SETUP'!$Q58="MONTHLY",EDATE(KX9,'1-SETUP'!$V58),IF('1-SETUP'!$Q58="YEARLY",EDATE(KX9,12*'1-SETUP'!$V58),""))))</f>
        <v/>
      </c>
      <c r="KZ9" s="10" t="str">
        <f>IF('1-SETUP'!$Q58="DAILY",KY9+'1-SETUP'!$V58,IF('1-SETUP'!$Q58="WEEKLY",KY9+'1-SETUP'!$V58*7,IF('1-SETUP'!$Q58="MONTHLY",EDATE(KY9,'1-SETUP'!$V58),IF('1-SETUP'!$Q58="YEARLY",EDATE(KY9,12*'1-SETUP'!$V58),""))))</f>
        <v/>
      </c>
      <c r="LA9" s="10" t="str">
        <f>IF('1-SETUP'!$Q58="DAILY",KZ9+'1-SETUP'!$V58,IF('1-SETUP'!$Q58="WEEKLY",KZ9+'1-SETUP'!$V58*7,IF('1-SETUP'!$Q58="MONTHLY",EDATE(KZ9,'1-SETUP'!$V58),IF('1-SETUP'!$Q58="YEARLY",EDATE(KZ9,12*'1-SETUP'!$V58),""))))</f>
        <v/>
      </c>
      <c r="LB9" s="10" t="str">
        <f>IF('1-SETUP'!$Q58="DAILY",LA9+'1-SETUP'!$V58,IF('1-SETUP'!$Q58="WEEKLY",LA9+'1-SETUP'!$V58*7,IF('1-SETUP'!$Q58="MONTHLY",EDATE(LA9,'1-SETUP'!$V58),IF('1-SETUP'!$Q58="YEARLY",EDATE(LA9,12*'1-SETUP'!$V58),""))))</f>
        <v/>
      </c>
      <c r="LC9" s="10" t="str">
        <f>IF('1-SETUP'!$Q58="DAILY",LB9+'1-SETUP'!$V58,IF('1-SETUP'!$Q58="WEEKLY",LB9+'1-SETUP'!$V58*7,IF('1-SETUP'!$Q58="MONTHLY",EDATE(LB9,'1-SETUP'!$V58),IF('1-SETUP'!$Q58="YEARLY",EDATE(LB9,12*'1-SETUP'!$V58),""))))</f>
        <v/>
      </c>
      <c r="LD9" s="10" t="str">
        <f>IF('1-SETUP'!$Q58="DAILY",LC9+'1-SETUP'!$V58,IF('1-SETUP'!$Q58="WEEKLY",LC9+'1-SETUP'!$V58*7,IF('1-SETUP'!$Q58="MONTHLY",EDATE(LC9,'1-SETUP'!$V58),IF('1-SETUP'!$Q58="YEARLY",EDATE(LC9,12*'1-SETUP'!$V58),""))))</f>
        <v/>
      </c>
      <c r="LE9" s="10" t="str">
        <f>IF('1-SETUP'!$Q58="DAILY",LD9+'1-SETUP'!$V58,IF('1-SETUP'!$Q58="WEEKLY",LD9+'1-SETUP'!$V58*7,IF('1-SETUP'!$Q58="MONTHLY",EDATE(LD9,'1-SETUP'!$V58),IF('1-SETUP'!$Q58="YEARLY",EDATE(LD9,12*'1-SETUP'!$V58),""))))</f>
        <v/>
      </c>
      <c r="LF9" s="10" t="str">
        <f>IF('1-SETUP'!$Q58="DAILY",LE9+'1-SETUP'!$V58,IF('1-SETUP'!$Q58="WEEKLY",LE9+'1-SETUP'!$V58*7,IF('1-SETUP'!$Q58="MONTHLY",EDATE(LE9,'1-SETUP'!$V58),IF('1-SETUP'!$Q58="YEARLY",EDATE(LE9,12*'1-SETUP'!$V58),""))))</f>
        <v/>
      </c>
      <c r="LG9" s="10" t="str">
        <f>IF('1-SETUP'!$Q58="DAILY",LF9+'1-SETUP'!$V58,IF('1-SETUP'!$Q58="WEEKLY",LF9+'1-SETUP'!$V58*7,IF('1-SETUP'!$Q58="MONTHLY",EDATE(LF9,'1-SETUP'!$V58),IF('1-SETUP'!$Q58="YEARLY",EDATE(LF9,12*'1-SETUP'!$V58),""))))</f>
        <v/>
      </c>
      <c r="LH9" s="10" t="str">
        <f>IF('1-SETUP'!$Q58="DAILY",LG9+'1-SETUP'!$V58,IF('1-SETUP'!$Q58="WEEKLY",LG9+'1-SETUP'!$V58*7,IF('1-SETUP'!$Q58="MONTHLY",EDATE(LG9,'1-SETUP'!$V58),IF('1-SETUP'!$Q58="YEARLY",EDATE(LG9,12*'1-SETUP'!$V58),""))))</f>
        <v/>
      </c>
      <c r="LI9" s="10" t="str">
        <f>IF('1-SETUP'!$Q58="DAILY",LH9+'1-SETUP'!$V58,IF('1-SETUP'!$Q58="WEEKLY",LH9+'1-SETUP'!$V58*7,IF('1-SETUP'!$Q58="MONTHLY",EDATE(LH9,'1-SETUP'!$V58),IF('1-SETUP'!$Q58="YEARLY",EDATE(LH9,12*'1-SETUP'!$V58),""))))</f>
        <v/>
      </c>
      <c r="LJ9" s="10" t="str">
        <f>IF('1-SETUP'!$Q58="DAILY",LI9+'1-SETUP'!$V58,IF('1-SETUP'!$Q58="WEEKLY",LI9+'1-SETUP'!$V58*7,IF('1-SETUP'!$Q58="MONTHLY",EDATE(LI9,'1-SETUP'!$V58),IF('1-SETUP'!$Q58="YEARLY",EDATE(LI9,12*'1-SETUP'!$V58),""))))</f>
        <v/>
      </c>
      <c r="LK9" s="10" t="str">
        <f>IF('1-SETUP'!$Q58="DAILY",LJ9+'1-SETUP'!$V58,IF('1-SETUP'!$Q58="WEEKLY",LJ9+'1-SETUP'!$V58*7,IF('1-SETUP'!$Q58="MONTHLY",EDATE(LJ9,'1-SETUP'!$V58),IF('1-SETUP'!$Q58="YEARLY",EDATE(LJ9,12*'1-SETUP'!$V58),""))))</f>
        <v/>
      </c>
      <c r="LL9" s="10" t="str">
        <f>IF('1-SETUP'!$Q58="DAILY",LK9+'1-SETUP'!$V58,IF('1-SETUP'!$Q58="WEEKLY",LK9+'1-SETUP'!$V58*7,IF('1-SETUP'!$Q58="MONTHLY",EDATE(LK9,'1-SETUP'!$V58),IF('1-SETUP'!$Q58="YEARLY",EDATE(LK9,12*'1-SETUP'!$V58),""))))</f>
        <v/>
      </c>
      <c r="LM9" s="10" t="str">
        <f>IF('1-SETUP'!$Q58="DAILY",LL9+'1-SETUP'!$V58,IF('1-SETUP'!$Q58="WEEKLY",LL9+'1-SETUP'!$V58*7,IF('1-SETUP'!$Q58="MONTHLY",EDATE(LL9,'1-SETUP'!$V58),IF('1-SETUP'!$Q58="YEARLY",EDATE(LL9,12*'1-SETUP'!$V58),""))))</f>
        <v/>
      </c>
      <c r="LN9" s="10" t="str">
        <f>IF('1-SETUP'!$Q58="DAILY",LM9+'1-SETUP'!$V58,IF('1-SETUP'!$Q58="WEEKLY",LM9+'1-SETUP'!$V58*7,IF('1-SETUP'!$Q58="MONTHLY",EDATE(LM9,'1-SETUP'!$V58),IF('1-SETUP'!$Q58="YEARLY",EDATE(LM9,12*'1-SETUP'!$V58),""))))</f>
        <v/>
      </c>
      <c r="LO9" s="10" t="str">
        <f>IF('1-SETUP'!$Q58="DAILY",LN9+'1-SETUP'!$V58,IF('1-SETUP'!$Q58="WEEKLY",LN9+'1-SETUP'!$V58*7,IF('1-SETUP'!$Q58="MONTHLY",EDATE(LN9,'1-SETUP'!$V58),IF('1-SETUP'!$Q58="YEARLY",EDATE(LN9,12*'1-SETUP'!$V58),""))))</f>
        <v/>
      </c>
      <c r="LP9" s="10" t="str">
        <f>IF('1-SETUP'!$Q58="DAILY",LO9+'1-SETUP'!$V58,IF('1-SETUP'!$Q58="WEEKLY",LO9+'1-SETUP'!$V58*7,IF('1-SETUP'!$Q58="MONTHLY",EDATE(LO9,'1-SETUP'!$V58),IF('1-SETUP'!$Q58="YEARLY",EDATE(LO9,12*'1-SETUP'!$V58),""))))</f>
        <v/>
      </c>
      <c r="LQ9" s="10" t="str">
        <f>IF('1-SETUP'!$Q58="DAILY",LP9+'1-SETUP'!$V58,IF('1-SETUP'!$Q58="WEEKLY",LP9+'1-SETUP'!$V58*7,IF('1-SETUP'!$Q58="MONTHLY",EDATE(LP9,'1-SETUP'!$V58),IF('1-SETUP'!$Q58="YEARLY",EDATE(LP9,12*'1-SETUP'!$V58),""))))</f>
        <v/>
      </c>
      <c r="LR9" s="10" t="str">
        <f>IF('1-SETUP'!$Q58="DAILY",LQ9+'1-SETUP'!$V58,IF('1-SETUP'!$Q58="WEEKLY",LQ9+'1-SETUP'!$V58*7,IF('1-SETUP'!$Q58="MONTHLY",EDATE(LQ9,'1-SETUP'!$V58),IF('1-SETUP'!$Q58="YEARLY",EDATE(LQ9,12*'1-SETUP'!$V58),""))))</f>
        <v/>
      </c>
      <c r="LS9" s="10" t="str">
        <f>IF('1-SETUP'!$Q58="DAILY",LR9+'1-SETUP'!$V58,IF('1-SETUP'!$Q58="WEEKLY",LR9+'1-SETUP'!$V58*7,IF('1-SETUP'!$Q58="MONTHLY",EDATE(LR9,'1-SETUP'!$V58),IF('1-SETUP'!$Q58="YEARLY",EDATE(LR9,12*'1-SETUP'!$V58),""))))</f>
        <v/>
      </c>
      <c r="LT9" s="10" t="str">
        <f>IF('1-SETUP'!$Q58="DAILY",LS9+'1-SETUP'!$V58,IF('1-SETUP'!$Q58="WEEKLY",LS9+'1-SETUP'!$V58*7,IF('1-SETUP'!$Q58="MONTHLY",EDATE(LS9,'1-SETUP'!$V58),IF('1-SETUP'!$Q58="YEARLY",EDATE(LS9,12*'1-SETUP'!$V58),""))))</f>
        <v/>
      </c>
      <c r="LU9" s="10" t="str">
        <f>IF('1-SETUP'!$Q58="DAILY",LT9+'1-SETUP'!$V58,IF('1-SETUP'!$Q58="WEEKLY",LT9+'1-SETUP'!$V58*7,IF('1-SETUP'!$Q58="MONTHLY",EDATE(LT9,'1-SETUP'!$V58),IF('1-SETUP'!$Q58="YEARLY",EDATE(LT9,12*'1-SETUP'!$V58),""))))</f>
        <v/>
      </c>
      <c r="LV9" s="10" t="str">
        <f>IF('1-SETUP'!$Q58="DAILY",LU9+'1-SETUP'!$V58,IF('1-SETUP'!$Q58="WEEKLY",LU9+'1-SETUP'!$V58*7,IF('1-SETUP'!$Q58="MONTHLY",EDATE(LU9,'1-SETUP'!$V58),IF('1-SETUP'!$Q58="YEARLY",EDATE(LU9,12*'1-SETUP'!$V58),""))))</f>
        <v/>
      </c>
      <c r="LW9" s="10" t="str">
        <f>IF('1-SETUP'!$Q58="DAILY",LV9+'1-SETUP'!$V58,IF('1-SETUP'!$Q58="WEEKLY",LV9+'1-SETUP'!$V58*7,IF('1-SETUP'!$Q58="MONTHLY",EDATE(LV9,'1-SETUP'!$V58),IF('1-SETUP'!$Q58="YEARLY",EDATE(LV9,12*'1-SETUP'!$V58),""))))</f>
        <v/>
      </c>
      <c r="LX9" s="10" t="str">
        <f>IF('1-SETUP'!$Q58="DAILY",LW9+'1-SETUP'!$V58,IF('1-SETUP'!$Q58="WEEKLY",LW9+'1-SETUP'!$V58*7,IF('1-SETUP'!$Q58="MONTHLY",EDATE(LW9,'1-SETUP'!$V58),IF('1-SETUP'!$Q58="YEARLY",EDATE(LW9,12*'1-SETUP'!$V58),""))))</f>
        <v/>
      </c>
      <c r="LY9" s="10" t="str">
        <f>IF('1-SETUP'!$Q58="DAILY",LX9+'1-SETUP'!$V58,IF('1-SETUP'!$Q58="WEEKLY",LX9+'1-SETUP'!$V58*7,IF('1-SETUP'!$Q58="MONTHLY",EDATE(LX9,'1-SETUP'!$V58),IF('1-SETUP'!$Q58="YEARLY",EDATE(LX9,12*'1-SETUP'!$V58),""))))</f>
        <v/>
      </c>
      <c r="LZ9" s="10" t="str">
        <f>IF('1-SETUP'!$Q58="DAILY",LY9+'1-SETUP'!$V58,IF('1-SETUP'!$Q58="WEEKLY",LY9+'1-SETUP'!$V58*7,IF('1-SETUP'!$Q58="MONTHLY",EDATE(LY9,'1-SETUP'!$V58),IF('1-SETUP'!$Q58="YEARLY",EDATE(LY9,12*'1-SETUP'!$V58),""))))</f>
        <v/>
      </c>
      <c r="MA9" s="10" t="str">
        <f>IF('1-SETUP'!$Q58="DAILY",LZ9+'1-SETUP'!$V58,IF('1-SETUP'!$Q58="WEEKLY",LZ9+'1-SETUP'!$V58*7,IF('1-SETUP'!$Q58="MONTHLY",EDATE(LZ9,'1-SETUP'!$V58),IF('1-SETUP'!$Q58="YEARLY",EDATE(LZ9,12*'1-SETUP'!$V58),""))))</f>
        <v/>
      </c>
      <c r="MB9" s="10" t="str">
        <f>IF('1-SETUP'!$Q58="DAILY",MA9+'1-SETUP'!$V58,IF('1-SETUP'!$Q58="WEEKLY",MA9+'1-SETUP'!$V58*7,IF('1-SETUP'!$Q58="MONTHLY",EDATE(MA9,'1-SETUP'!$V58),IF('1-SETUP'!$Q58="YEARLY",EDATE(MA9,12*'1-SETUP'!$V58),""))))</f>
        <v/>
      </c>
      <c r="MC9" s="10" t="str">
        <f>IF('1-SETUP'!$Q58="DAILY",MB9+'1-SETUP'!$V58,IF('1-SETUP'!$Q58="WEEKLY",MB9+'1-SETUP'!$V58*7,IF('1-SETUP'!$Q58="MONTHLY",EDATE(MB9,'1-SETUP'!$V58),IF('1-SETUP'!$Q58="YEARLY",EDATE(MB9,12*'1-SETUP'!$V58),""))))</f>
        <v/>
      </c>
      <c r="MD9" s="10" t="str">
        <f>IF('1-SETUP'!$Q58="DAILY",MC9+'1-SETUP'!$V58,IF('1-SETUP'!$Q58="WEEKLY",MC9+'1-SETUP'!$V58*7,IF('1-SETUP'!$Q58="MONTHLY",EDATE(MC9,'1-SETUP'!$V58),IF('1-SETUP'!$Q58="YEARLY",EDATE(MC9,12*'1-SETUP'!$V58),""))))</f>
        <v/>
      </c>
      <c r="ME9" s="10" t="str">
        <f>IF('1-SETUP'!$Q58="DAILY",MD9+'1-SETUP'!$V58,IF('1-SETUP'!$Q58="WEEKLY",MD9+'1-SETUP'!$V58*7,IF('1-SETUP'!$Q58="MONTHLY",EDATE(MD9,'1-SETUP'!$V58),IF('1-SETUP'!$Q58="YEARLY",EDATE(MD9,12*'1-SETUP'!$V58),""))))</f>
        <v/>
      </c>
      <c r="MF9" s="10" t="str">
        <f>IF('1-SETUP'!$Q58="DAILY",ME9+'1-SETUP'!$V58,IF('1-SETUP'!$Q58="WEEKLY",ME9+'1-SETUP'!$V58*7,IF('1-SETUP'!$Q58="MONTHLY",EDATE(ME9,'1-SETUP'!$V58),IF('1-SETUP'!$Q58="YEARLY",EDATE(ME9,12*'1-SETUP'!$V58),""))))</f>
        <v/>
      </c>
      <c r="MG9" s="10" t="str">
        <f>IF('1-SETUP'!$Q58="DAILY",MF9+'1-SETUP'!$V58,IF('1-SETUP'!$Q58="WEEKLY",MF9+'1-SETUP'!$V58*7,IF('1-SETUP'!$Q58="MONTHLY",EDATE(MF9,'1-SETUP'!$V58),IF('1-SETUP'!$Q58="YEARLY",EDATE(MF9,12*'1-SETUP'!$V58),""))))</f>
        <v/>
      </c>
      <c r="MH9" s="10" t="str">
        <f>IF('1-SETUP'!$Q58="DAILY",MG9+'1-SETUP'!$V58,IF('1-SETUP'!$Q58="WEEKLY",MG9+'1-SETUP'!$V58*7,IF('1-SETUP'!$Q58="MONTHLY",EDATE(MG9,'1-SETUP'!$V58),IF('1-SETUP'!$Q58="YEARLY",EDATE(MG9,12*'1-SETUP'!$V58),""))))</f>
        <v/>
      </c>
      <c r="MI9" s="10" t="str">
        <f>IF('1-SETUP'!$Q58="DAILY",MH9+'1-SETUP'!$V58,IF('1-SETUP'!$Q58="WEEKLY",MH9+'1-SETUP'!$V58*7,IF('1-SETUP'!$Q58="MONTHLY",EDATE(MH9,'1-SETUP'!$V58),IF('1-SETUP'!$Q58="YEARLY",EDATE(MH9,12*'1-SETUP'!$V58),""))))</f>
        <v/>
      </c>
      <c r="MJ9" s="10" t="str">
        <f>IF('1-SETUP'!$Q58="DAILY",MI9+'1-SETUP'!$V58,IF('1-SETUP'!$Q58="WEEKLY",MI9+'1-SETUP'!$V58*7,IF('1-SETUP'!$Q58="MONTHLY",EDATE(MI9,'1-SETUP'!$V58),IF('1-SETUP'!$Q58="YEARLY",EDATE(MI9,12*'1-SETUP'!$V58),""))))</f>
        <v/>
      </c>
      <c r="MK9" s="10" t="str">
        <f>IF('1-SETUP'!$Q58="DAILY",MJ9+'1-SETUP'!$V58,IF('1-SETUP'!$Q58="WEEKLY",MJ9+'1-SETUP'!$V58*7,IF('1-SETUP'!$Q58="MONTHLY",EDATE(MJ9,'1-SETUP'!$V58),IF('1-SETUP'!$Q58="YEARLY",EDATE(MJ9,12*'1-SETUP'!$V58),""))))</f>
        <v/>
      </c>
      <c r="ML9" s="10" t="str">
        <f>IF('1-SETUP'!$Q58="DAILY",MK9+'1-SETUP'!$V58,IF('1-SETUP'!$Q58="WEEKLY",MK9+'1-SETUP'!$V58*7,IF('1-SETUP'!$Q58="MONTHLY",EDATE(MK9,'1-SETUP'!$V58),IF('1-SETUP'!$Q58="YEARLY",EDATE(MK9,12*'1-SETUP'!$V58),""))))</f>
        <v/>
      </c>
      <c r="MM9" s="10" t="str">
        <f>IF('1-SETUP'!$Q58="DAILY",ML9+'1-SETUP'!$V58,IF('1-SETUP'!$Q58="WEEKLY",ML9+'1-SETUP'!$V58*7,IF('1-SETUP'!$Q58="MONTHLY",EDATE(ML9,'1-SETUP'!$V58),IF('1-SETUP'!$Q58="YEARLY",EDATE(ML9,12*'1-SETUP'!$V58),""))))</f>
        <v/>
      </c>
      <c r="MN9" s="10" t="str">
        <f>IF('1-SETUP'!$Q58="DAILY",MM9+'1-SETUP'!$V58,IF('1-SETUP'!$Q58="WEEKLY",MM9+'1-SETUP'!$V58*7,IF('1-SETUP'!$Q58="MONTHLY",EDATE(MM9,'1-SETUP'!$V58),IF('1-SETUP'!$Q58="YEARLY",EDATE(MM9,12*'1-SETUP'!$V58),""))))</f>
        <v/>
      </c>
      <c r="MO9" s="10" t="str">
        <f>IF('1-SETUP'!$Q58="DAILY",MN9+'1-SETUP'!$V58,IF('1-SETUP'!$Q58="WEEKLY",MN9+'1-SETUP'!$V58*7,IF('1-SETUP'!$Q58="MONTHLY",EDATE(MN9,'1-SETUP'!$V58),IF('1-SETUP'!$Q58="YEARLY",EDATE(MN9,12*'1-SETUP'!$V58),""))))</f>
        <v/>
      </c>
      <c r="MP9" s="10" t="str">
        <f>IF('1-SETUP'!$Q58="DAILY",MO9+'1-SETUP'!$V58,IF('1-SETUP'!$Q58="WEEKLY",MO9+'1-SETUP'!$V58*7,IF('1-SETUP'!$Q58="MONTHLY",EDATE(MO9,'1-SETUP'!$V58),IF('1-SETUP'!$Q58="YEARLY",EDATE(MO9,12*'1-SETUP'!$V58),""))))</f>
        <v/>
      </c>
      <c r="MQ9" s="10" t="str">
        <f>IF('1-SETUP'!$Q58="DAILY",MP9+'1-SETUP'!$V58,IF('1-SETUP'!$Q58="WEEKLY",MP9+'1-SETUP'!$V58*7,IF('1-SETUP'!$Q58="MONTHLY",EDATE(MP9,'1-SETUP'!$V58),IF('1-SETUP'!$Q58="YEARLY",EDATE(MP9,12*'1-SETUP'!$V58),""))))</f>
        <v/>
      </c>
      <c r="MR9" s="10" t="str">
        <f>IF('1-SETUP'!$Q58="DAILY",MQ9+'1-SETUP'!$V58,IF('1-SETUP'!$Q58="WEEKLY",MQ9+'1-SETUP'!$V58*7,IF('1-SETUP'!$Q58="MONTHLY",EDATE(MQ9,'1-SETUP'!$V58),IF('1-SETUP'!$Q58="YEARLY",EDATE(MQ9,12*'1-SETUP'!$V58),""))))</f>
        <v/>
      </c>
      <c r="MS9" s="10" t="str">
        <f>IF('1-SETUP'!$Q58="DAILY",MR9+'1-SETUP'!$V58,IF('1-SETUP'!$Q58="WEEKLY",MR9+'1-SETUP'!$V58*7,IF('1-SETUP'!$Q58="MONTHLY",EDATE(MR9,'1-SETUP'!$V58),IF('1-SETUP'!$Q58="YEARLY",EDATE(MR9,12*'1-SETUP'!$V58),""))))</f>
        <v/>
      </c>
      <c r="MT9" s="10" t="str">
        <f>IF('1-SETUP'!$Q58="DAILY",MS9+'1-SETUP'!$V58,IF('1-SETUP'!$Q58="WEEKLY",MS9+'1-SETUP'!$V58*7,IF('1-SETUP'!$Q58="MONTHLY",EDATE(MS9,'1-SETUP'!$V58),IF('1-SETUP'!$Q58="YEARLY",EDATE(MS9,12*'1-SETUP'!$V58),""))))</f>
        <v/>
      </c>
      <c r="MU9" s="10" t="str">
        <f>IF('1-SETUP'!$Q58="DAILY",MT9+'1-SETUP'!$V58,IF('1-SETUP'!$Q58="WEEKLY",MT9+'1-SETUP'!$V58*7,IF('1-SETUP'!$Q58="MONTHLY",EDATE(MT9,'1-SETUP'!$V58),IF('1-SETUP'!$Q58="YEARLY",EDATE(MT9,12*'1-SETUP'!$V58),""))))</f>
        <v/>
      </c>
      <c r="MV9" s="10" t="str">
        <f>IF('1-SETUP'!$Q58="DAILY",MU9+'1-SETUP'!$V58,IF('1-SETUP'!$Q58="WEEKLY",MU9+'1-SETUP'!$V58*7,IF('1-SETUP'!$Q58="MONTHLY",EDATE(MU9,'1-SETUP'!$V58),IF('1-SETUP'!$Q58="YEARLY",EDATE(MU9,12*'1-SETUP'!$V58),""))))</f>
        <v/>
      </c>
      <c r="MW9" s="10" t="str">
        <f>IF('1-SETUP'!$Q58="DAILY",MV9+'1-SETUP'!$V58,IF('1-SETUP'!$Q58="WEEKLY",MV9+'1-SETUP'!$V58*7,IF('1-SETUP'!$Q58="MONTHLY",EDATE(MV9,'1-SETUP'!$V58),IF('1-SETUP'!$Q58="YEARLY",EDATE(MV9,12*'1-SETUP'!$V58),""))))</f>
        <v/>
      </c>
      <c r="MX9" s="10" t="str">
        <f>IF('1-SETUP'!$Q58="DAILY",MW9+'1-SETUP'!$V58,IF('1-SETUP'!$Q58="WEEKLY",MW9+'1-SETUP'!$V58*7,IF('1-SETUP'!$Q58="MONTHLY",EDATE(MW9,'1-SETUP'!$V58),IF('1-SETUP'!$Q58="YEARLY",EDATE(MW9,12*'1-SETUP'!$V58),""))))</f>
        <v/>
      </c>
      <c r="MY9" s="10" t="str">
        <f>IF('1-SETUP'!$Q58="DAILY",MX9+'1-SETUP'!$V58,IF('1-SETUP'!$Q58="WEEKLY",MX9+'1-SETUP'!$V58*7,IF('1-SETUP'!$Q58="MONTHLY",EDATE(MX9,'1-SETUP'!$V58),IF('1-SETUP'!$Q58="YEARLY",EDATE(MX9,12*'1-SETUP'!$V58),""))))</f>
        <v/>
      </c>
      <c r="MZ9" s="10" t="str">
        <f>IF('1-SETUP'!$Q58="DAILY",MY9+'1-SETUP'!$V58,IF('1-SETUP'!$Q58="WEEKLY",MY9+'1-SETUP'!$V58*7,IF('1-SETUP'!$Q58="MONTHLY",EDATE(MY9,'1-SETUP'!$V58),IF('1-SETUP'!$Q58="YEARLY",EDATE(MY9,12*'1-SETUP'!$V58),""))))</f>
        <v/>
      </c>
      <c r="NA9" s="10" t="str">
        <f>IF('1-SETUP'!$Q58="DAILY",MZ9+'1-SETUP'!$V58,IF('1-SETUP'!$Q58="WEEKLY",MZ9+'1-SETUP'!$V58*7,IF('1-SETUP'!$Q58="MONTHLY",EDATE(MZ9,'1-SETUP'!$V58),IF('1-SETUP'!$Q58="YEARLY",EDATE(MZ9,12*'1-SETUP'!$V58),""))))</f>
        <v/>
      </c>
      <c r="NB9" s="10" t="str">
        <f>IF('1-SETUP'!$Q58="DAILY",NA9+'1-SETUP'!$V58,IF('1-SETUP'!$Q58="WEEKLY",NA9+'1-SETUP'!$V58*7,IF('1-SETUP'!$Q58="MONTHLY",EDATE(NA9,'1-SETUP'!$V58),IF('1-SETUP'!$Q58="YEARLY",EDATE(NA9,12*'1-SETUP'!$V58),""))))</f>
        <v/>
      </c>
      <c r="NC9" s="10" t="str">
        <f>IF('1-SETUP'!$Q58="DAILY",NB9+'1-SETUP'!$V58,IF('1-SETUP'!$Q58="WEEKLY",NB9+'1-SETUP'!$V58*7,IF('1-SETUP'!$Q58="MONTHLY",EDATE(NB9,'1-SETUP'!$V58),IF('1-SETUP'!$Q58="YEARLY",EDATE(NB9,12*'1-SETUP'!$V58),""))))</f>
        <v/>
      </c>
    </row>
    <row r="10" spans="1:367" x14ac:dyDescent="0.45">
      <c r="A10" t="str">
        <f>'1-SETUP'!A59</f>
        <v>UTILITIES</v>
      </c>
      <c r="B10" t="str">
        <f>_xlfn.CONCAT('1-SETUP'!$O59," ",'1-SETUP'!$Q59," ",'1-SETUP'!$T59," ",'1-SETUP'!$V59," ",'1-SETUP'!$W59," ",'1-SETUP'!$Z59," ",TEXT('1-SETUP'!$AC59,"mm/dd/yyyy"))</f>
        <v xml:space="preserve">      01/00/1900</v>
      </c>
      <c r="C10" s="10">
        <f>'1-SETUP'!$AC59</f>
        <v>0</v>
      </c>
      <c r="D10" s="10" t="str">
        <f>IF('1-SETUP'!$Q59="DAILY",C10+'1-SETUP'!$V59,IF('1-SETUP'!$Q59="WEEKLY",C10+'1-SETUP'!$V59*7,IF('1-SETUP'!$Q59="MONTHLY",EDATE(C10,'1-SETUP'!$V59),IF('1-SETUP'!$Q59="YEARLY",EDATE(C10,12*'1-SETUP'!$V59),""))))</f>
        <v/>
      </c>
      <c r="E10" s="10" t="str">
        <f>IF('1-SETUP'!$Q59="DAILY",D10+'1-SETUP'!$V59,IF('1-SETUP'!$Q59="WEEKLY",D10+'1-SETUP'!$V59*7,IF('1-SETUP'!$Q59="MONTHLY",EDATE(D10,'1-SETUP'!$V59),IF('1-SETUP'!$Q59="YEARLY",EDATE(D10,12*'1-SETUP'!$V59),""))))</f>
        <v/>
      </c>
      <c r="F10" s="10" t="str">
        <f>IF('1-SETUP'!$Q59="DAILY",E10+'1-SETUP'!$V59,IF('1-SETUP'!$Q59="WEEKLY",E10+'1-SETUP'!$V59*7,IF('1-SETUP'!$Q59="MONTHLY",EDATE(E10,'1-SETUP'!$V59),IF('1-SETUP'!$Q59="YEARLY",EDATE(E10,12*'1-SETUP'!$V59),""))))</f>
        <v/>
      </c>
      <c r="G10" s="10" t="str">
        <f>IF('1-SETUP'!$Q59="DAILY",F10+'1-SETUP'!$V59,IF('1-SETUP'!$Q59="WEEKLY",F10+'1-SETUP'!$V59*7,IF('1-SETUP'!$Q59="MONTHLY",EDATE(F10,'1-SETUP'!$V59),IF('1-SETUP'!$Q59="YEARLY",EDATE(F10,12*'1-SETUP'!$V59),""))))</f>
        <v/>
      </c>
      <c r="H10" s="10" t="str">
        <f>IF('1-SETUP'!$Q59="DAILY",G10+'1-SETUP'!$V59,IF('1-SETUP'!$Q59="WEEKLY",G10+'1-SETUP'!$V59*7,IF('1-SETUP'!$Q59="MONTHLY",EDATE(G10,'1-SETUP'!$V59),IF('1-SETUP'!$Q59="YEARLY",EDATE(G10,12*'1-SETUP'!$V59),""))))</f>
        <v/>
      </c>
      <c r="I10" s="10" t="str">
        <f>IF('1-SETUP'!$Q59="DAILY",H10+'1-SETUP'!$V59,IF('1-SETUP'!$Q59="WEEKLY",H10+'1-SETUP'!$V59*7,IF('1-SETUP'!$Q59="MONTHLY",EDATE(H10,'1-SETUP'!$V59),IF('1-SETUP'!$Q59="YEARLY",EDATE(H10,12*'1-SETUP'!$V59),""))))</f>
        <v/>
      </c>
      <c r="J10" s="10" t="str">
        <f>IF('1-SETUP'!$Q59="DAILY",I10+'1-SETUP'!$V59,IF('1-SETUP'!$Q59="WEEKLY",I10+'1-SETUP'!$V59*7,IF('1-SETUP'!$Q59="MONTHLY",EDATE(I10,'1-SETUP'!$V59),IF('1-SETUP'!$Q59="YEARLY",EDATE(I10,12*'1-SETUP'!$V59),""))))</f>
        <v/>
      </c>
      <c r="K10" s="10" t="str">
        <f>IF('1-SETUP'!$Q59="DAILY",J10+'1-SETUP'!$V59,IF('1-SETUP'!$Q59="WEEKLY",J10+'1-SETUP'!$V59*7,IF('1-SETUP'!$Q59="MONTHLY",EDATE(J10,'1-SETUP'!$V59),IF('1-SETUP'!$Q59="YEARLY",EDATE(J10,12*'1-SETUP'!$V59),""))))</f>
        <v/>
      </c>
      <c r="L10" s="10" t="str">
        <f>IF('1-SETUP'!$Q59="DAILY",K10+'1-SETUP'!$V59,IF('1-SETUP'!$Q59="WEEKLY",K10+'1-SETUP'!$V59*7,IF('1-SETUP'!$Q59="MONTHLY",EDATE(K10,'1-SETUP'!$V59),IF('1-SETUP'!$Q59="YEARLY",EDATE(K10,12*'1-SETUP'!$V59),""))))</f>
        <v/>
      </c>
      <c r="M10" s="10" t="str">
        <f>IF('1-SETUP'!$Q59="DAILY",L10+'1-SETUP'!$V59,IF('1-SETUP'!$Q59="WEEKLY",L10+'1-SETUP'!$V59*7,IF('1-SETUP'!$Q59="MONTHLY",EDATE(L10,'1-SETUP'!$V59),IF('1-SETUP'!$Q59="YEARLY",EDATE(L10,12*'1-SETUP'!$V59),""))))</f>
        <v/>
      </c>
      <c r="N10" s="10" t="str">
        <f>IF('1-SETUP'!$Q59="DAILY",M10+'1-SETUP'!$V59,IF('1-SETUP'!$Q59="WEEKLY",M10+'1-SETUP'!$V59*7,IF('1-SETUP'!$Q59="MONTHLY",EDATE(M10,'1-SETUP'!$V59),IF('1-SETUP'!$Q59="YEARLY",EDATE(M10,12*'1-SETUP'!$V59),""))))</f>
        <v/>
      </c>
      <c r="O10" s="10" t="str">
        <f>IF('1-SETUP'!$Q59="DAILY",N10+'1-SETUP'!$V59,IF('1-SETUP'!$Q59="WEEKLY",N10+'1-SETUP'!$V59*7,IF('1-SETUP'!$Q59="MONTHLY",EDATE(N10,'1-SETUP'!$V59),IF('1-SETUP'!$Q59="YEARLY",EDATE(N10,12*'1-SETUP'!$V59),""))))</f>
        <v/>
      </c>
      <c r="P10" s="10" t="str">
        <f>IF('1-SETUP'!$Q59="DAILY",O10+'1-SETUP'!$V59,IF('1-SETUP'!$Q59="WEEKLY",O10+'1-SETUP'!$V59*7,IF('1-SETUP'!$Q59="MONTHLY",EDATE(O10,'1-SETUP'!$V59),IF('1-SETUP'!$Q59="YEARLY",EDATE(O10,12*'1-SETUP'!$V59),""))))</f>
        <v/>
      </c>
      <c r="Q10" s="10" t="str">
        <f>IF('1-SETUP'!$Q59="DAILY",P10+'1-SETUP'!$V59,IF('1-SETUP'!$Q59="WEEKLY",P10+'1-SETUP'!$V59*7,IF('1-SETUP'!$Q59="MONTHLY",EDATE(P10,'1-SETUP'!$V59),IF('1-SETUP'!$Q59="YEARLY",EDATE(P10,12*'1-SETUP'!$V59),""))))</f>
        <v/>
      </c>
      <c r="R10" s="10" t="str">
        <f>IF('1-SETUP'!$Q59="DAILY",Q10+'1-SETUP'!$V59,IF('1-SETUP'!$Q59="WEEKLY",Q10+'1-SETUP'!$V59*7,IF('1-SETUP'!$Q59="MONTHLY",EDATE(Q10,'1-SETUP'!$V59),IF('1-SETUP'!$Q59="YEARLY",EDATE(Q10,12*'1-SETUP'!$V59),""))))</f>
        <v/>
      </c>
      <c r="S10" s="10" t="str">
        <f>IF('1-SETUP'!$Q59="DAILY",R10+'1-SETUP'!$V59,IF('1-SETUP'!$Q59="WEEKLY",R10+'1-SETUP'!$V59*7,IF('1-SETUP'!$Q59="MONTHLY",EDATE(R10,'1-SETUP'!$V59),IF('1-SETUP'!$Q59="YEARLY",EDATE(R10,12*'1-SETUP'!$V59),""))))</f>
        <v/>
      </c>
      <c r="T10" s="10" t="str">
        <f>IF('1-SETUP'!$Q59="DAILY",S10+'1-SETUP'!$V59,IF('1-SETUP'!$Q59="WEEKLY",S10+'1-SETUP'!$V59*7,IF('1-SETUP'!$Q59="MONTHLY",EDATE(S10,'1-SETUP'!$V59),IF('1-SETUP'!$Q59="YEARLY",EDATE(S10,12*'1-SETUP'!$V59),""))))</f>
        <v/>
      </c>
      <c r="U10" s="10" t="str">
        <f>IF('1-SETUP'!$Q59="DAILY",T10+'1-SETUP'!$V59,IF('1-SETUP'!$Q59="WEEKLY",T10+'1-SETUP'!$V59*7,IF('1-SETUP'!$Q59="MONTHLY",EDATE(T10,'1-SETUP'!$V59),IF('1-SETUP'!$Q59="YEARLY",EDATE(T10,12*'1-SETUP'!$V59),""))))</f>
        <v/>
      </c>
      <c r="V10" s="10" t="str">
        <f>IF('1-SETUP'!$Q59="DAILY",U10+'1-SETUP'!$V59,IF('1-SETUP'!$Q59="WEEKLY",U10+'1-SETUP'!$V59*7,IF('1-SETUP'!$Q59="MONTHLY",EDATE(U10,'1-SETUP'!$V59),IF('1-SETUP'!$Q59="YEARLY",EDATE(U10,12*'1-SETUP'!$V59),""))))</f>
        <v/>
      </c>
      <c r="W10" s="10" t="str">
        <f>IF('1-SETUP'!$Q59="DAILY",V10+'1-SETUP'!$V59,IF('1-SETUP'!$Q59="WEEKLY",V10+'1-SETUP'!$V59*7,IF('1-SETUP'!$Q59="MONTHLY",EDATE(V10,'1-SETUP'!$V59),IF('1-SETUP'!$Q59="YEARLY",EDATE(V10,12*'1-SETUP'!$V59),""))))</f>
        <v/>
      </c>
      <c r="X10" s="10" t="str">
        <f>IF('1-SETUP'!$Q59="DAILY",W10+'1-SETUP'!$V59,IF('1-SETUP'!$Q59="WEEKLY",W10+'1-SETUP'!$V59*7,IF('1-SETUP'!$Q59="MONTHLY",EDATE(W10,'1-SETUP'!$V59),IF('1-SETUP'!$Q59="YEARLY",EDATE(W10,12*'1-SETUP'!$V59),""))))</f>
        <v/>
      </c>
      <c r="Y10" s="10" t="str">
        <f>IF('1-SETUP'!$Q59="DAILY",X10+'1-SETUP'!$V59,IF('1-SETUP'!$Q59="WEEKLY",X10+'1-SETUP'!$V59*7,IF('1-SETUP'!$Q59="MONTHLY",EDATE(X10,'1-SETUP'!$V59),IF('1-SETUP'!$Q59="YEARLY",EDATE(X10,12*'1-SETUP'!$V59),""))))</f>
        <v/>
      </c>
      <c r="Z10" s="10" t="str">
        <f>IF('1-SETUP'!$Q59="DAILY",Y10+'1-SETUP'!$V59,IF('1-SETUP'!$Q59="WEEKLY",Y10+'1-SETUP'!$V59*7,IF('1-SETUP'!$Q59="MONTHLY",EDATE(Y10,'1-SETUP'!$V59),IF('1-SETUP'!$Q59="YEARLY",EDATE(Y10,12*'1-SETUP'!$V59),""))))</f>
        <v/>
      </c>
      <c r="AA10" s="10" t="str">
        <f>IF('1-SETUP'!$Q59="DAILY",Z10+'1-SETUP'!$V59,IF('1-SETUP'!$Q59="WEEKLY",Z10+'1-SETUP'!$V59*7,IF('1-SETUP'!$Q59="MONTHLY",EDATE(Z10,'1-SETUP'!$V59),IF('1-SETUP'!$Q59="YEARLY",EDATE(Z10,12*'1-SETUP'!$V59),""))))</f>
        <v/>
      </c>
      <c r="AB10" s="10" t="str">
        <f>IF('1-SETUP'!$Q59="DAILY",AA10+'1-SETUP'!$V59,IF('1-SETUP'!$Q59="WEEKLY",AA10+'1-SETUP'!$V59*7,IF('1-SETUP'!$Q59="MONTHLY",EDATE(AA10,'1-SETUP'!$V59),IF('1-SETUP'!$Q59="YEARLY",EDATE(AA10,12*'1-SETUP'!$V59),""))))</f>
        <v/>
      </c>
      <c r="AC10" s="10" t="str">
        <f>IF('1-SETUP'!$Q59="DAILY",AB10+'1-SETUP'!$V59,IF('1-SETUP'!$Q59="WEEKLY",AB10+'1-SETUP'!$V59*7,IF('1-SETUP'!$Q59="MONTHLY",EDATE(AB10,'1-SETUP'!$V59),IF('1-SETUP'!$Q59="YEARLY",EDATE(AB10,12*'1-SETUP'!$V59),""))))</f>
        <v/>
      </c>
      <c r="AD10" s="10" t="str">
        <f>IF('1-SETUP'!$Q59="DAILY",AC10+'1-SETUP'!$V59,IF('1-SETUP'!$Q59="WEEKLY",AC10+'1-SETUP'!$V59*7,IF('1-SETUP'!$Q59="MONTHLY",EDATE(AC10,'1-SETUP'!$V59),IF('1-SETUP'!$Q59="YEARLY",EDATE(AC10,12*'1-SETUP'!$V59),""))))</f>
        <v/>
      </c>
      <c r="AE10" s="10" t="str">
        <f>IF('1-SETUP'!$Q59="DAILY",AD10+'1-SETUP'!$V59,IF('1-SETUP'!$Q59="WEEKLY",AD10+'1-SETUP'!$V59*7,IF('1-SETUP'!$Q59="MONTHLY",EDATE(AD10,'1-SETUP'!$V59),IF('1-SETUP'!$Q59="YEARLY",EDATE(AD10,12*'1-SETUP'!$V59),""))))</f>
        <v/>
      </c>
      <c r="AF10" s="10" t="str">
        <f>IF('1-SETUP'!$Q59="DAILY",AE10+'1-SETUP'!$V59,IF('1-SETUP'!$Q59="WEEKLY",AE10+'1-SETUP'!$V59*7,IF('1-SETUP'!$Q59="MONTHLY",EDATE(AE10,'1-SETUP'!$V59),IF('1-SETUP'!$Q59="YEARLY",EDATE(AE10,12*'1-SETUP'!$V59),""))))</f>
        <v/>
      </c>
      <c r="AG10" s="10" t="str">
        <f>IF('1-SETUP'!$Q59="DAILY",AF10+'1-SETUP'!$V59,IF('1-SETUP'!$Q59="WEEKLY",AF10+'1-SETUP'!$V59*7,IF('1-SETUP'!$Q59="MONTHLY",EDATE(AF10,'1-SETUP'!$V59),IF('1-SETUP'!$Q59="YEARLY",EDATE(AF10,12*'1-SETUP'!$V59),""))))</f>
        <v/>
      </c>
      <c r="AH10" s="10" t="str">
        <f>IF('1-SETUP'!$Q59="DAILY",AG10+'1-SETUP'!$V59,IF('1-SETUP'!$Q59="WEEKLY",AG10+'1-SETUP'!$V59*7,IF('1-SETUP'!$Q59="MONTHLY",EDATE(AG10,'1-SETUP'!$V59),IF('1-SETUP'!$Q59="YEARLY",EDATE(AG10,12*'1-SETUP'!$V59),""))))</f>
        <v/>
      </c>
      <c r="AI10" s="10" t="str">
        <f>IF('1-SETUP'!$Q59="DAILY",AH10+'1-SETUP'!$V59,IF('1-SETUP'!$Q59="WEEKLY",AH10+'1-SETUP'!$V59*7,IF('1-SETUP'!$Q59="MONTHLY",EDATE(AH10,'1-SETUP'!$V59),IF('1-SETUP'!$Q59="YEARLY",EDATE(AH10,12*'1-SETUP'!$V59),""))))</f>
        <v/>
      </c>
      <c r="AJ10" s="10" t="str">
        <f>IF('1-SETUP'!$Q59="DAILY",AI10+'1-SETUP'!$V59,IF('1-SETUP'!$Q59="WEEKLY",AI10+'1-SETUP'!$V59*7,IF('1-SETUP'!$Q59="MONTHLY",EDATE(AI10,'1-SETUP'!$V59),IF('1-SETUP'!$Q59="YEARLY",EDATE(AI10,12*'1-SETUP'!$V59),""))))</f>
        <v/>
      </c>
      <c r="AK10" s="10" t="str">
        <f>IF('1-SETUP'!$Q59="DAILY",AJ10+'1-SETUP'!$V59,IF('1-SETUP'!$Q59="WEEKLY",AJ10+'1-SETUP'!$V59*7,IF('1-SETUP'!$Q59="MONTHLY",EDATE(AJ10,'1-SETUP'!$V59),IF('1-SETUP'!$Q59="YEARLY",EDATE(AJ10,12*'1-SETUP'!$V59),""))))</f>
        <v/>
      </c>
      <c r="AL10" s="10" t="str">
        <f>IF('1-SETUP'!$Q59="DAILY",AK10+'1-SETUP'!$V59,IF('1-SETUP'!$Q59="WEEKLY",AK10+'1-SETUP'!$V59*7,IF('1-SETUP'!$Q59="MONTHLY",EDATE(AK10,'1-SETUP'!$V59),IF('1-SETUP'!$Q59="YEARLY",EDATE(AK10,12*'1-SETUP'!$V59),""))))</f>
        <v/>
      </c>
      <c r="AM10" s="10" t="str">
        <f>IF('1-SETUP'!$Q59="DAILY",AL10+'1-SETUP'!$V59,IF('1-SETUP'!$Q59="WEEKLY",AL10+'1-SETUP'!$V59*7,IF('1-SETUP'!$Q59="MONTHLY",EDATE(AL10,'1-SETUP'!$V59),IF('1-SETUP'!$Q59="YEARLY",EDATE(AL10,12*'1-SETUP'!$V59),""))))</f>
        <v/>
      </c>
      <c r="AN10" s="10" t="str">
        <f>IF('1-SETUP'!$Q59="DAILY",AM10+'1-SETUP'!$V59,IF('1-SETUP'!$Q59="WEEKLY",AM10+'1-SETUP'!$V59*7,IF('1-SETUP'!$Q59="MONTHLY",EDATE(AM10,'1-SETUP'!$V59),IF('1-SETUP'!$Q59="YEARLY",EDATE(AM10,12*'1-SETUP'!$V59),""))))</f>
        <v/>
      </c>
      <c r="AO10" s="10" t="str">
        <f>IF('1-SETUP'!$Q59="DAILY",AN10+'1-SETUP'!$V59,IF('1-SETUP'!$Q59="WEEKLY",AN10+'1-SETUP'!$V59*7,IF('1-SETUP'!$Q59="MONTHLY",EDATE(AN10,'1-SETUP'!$V59),IF('1-SETUP'!$Q59="YEARLY",EDATE(AN10,12*'1-SETUP'!$V59),""))))</f>
        <v/>
      </c>
      <c r="AP10" s="10" t="str">
        <f>IF('1-SETUP'!$Q59="DAILY",AO10+'1-SETUP'!$V59,IF('1-SETUP'!$Q59="WEEKLY",AO10+'1-SETUP'!$V59*7,IF('1-SETUP'!$Q59="MONTHLY",EDATE(AO10,'1-SETUP'!$V59),IF('1-SETUP'!$Q59="YEARLY",EDATE(AO10,12*'1-SETUP'!$V59),""))))</f>
        <v/>
      </c>
      <c r="AQ10" s="10" t="str">
        <f>IF('1-SETUP'!$Q59="DAILY",AP10+'1-SETUP'!$V59,IF('1-SETUP'!$Q59="WEEKLY",AP10+'1-SETUP'!$V59*7,IF('1-SETUP'!$Q59="MONTHLY",EDATE(AP10,'1-SETUP'!$V59),IF('1-SETUP'!$Q59="YEARLY",EDATE(AP10,12*'1-SETUP'!$V59),""))))</f>
        <v/>
      </c>
      <c r="AR10" s="10" t="str">
        <f>IF('1-SETUP'!$Q59="DAILY",AQ10+'1-SETUP'!$V59,IF('1-SETUP'!$Q59="WEEKLY",AQ10+'1-SETUP'!$V59*7,IF('1-SETUP'!$Q59="MONTHLY",EDATE(AQ10,'1-SETUP'!$V59),IF('1-SETUP'!$Q59="YEARLY",EDATE(AQ10,12*'1-SETUP'!$V59),""))))</f>
        <v/>
      </c>
      <c r="AS10" s="10" t="str">
        <f>IF('1-SETUP'!$Q59="DAILY",AR10+'1-SETUP'!$V59,IF('1-SETUP'!$Q59="WEEKLY",AR10+'1-SETUP'!$V59*7,IF('1-SETUP'!$Q59="MONTHLY",EDATE(AR10,'1-SETUP'!$V59),IF('1-SETUP'!$Q59="YEARLY",EDATE(AR10,12*'1-SETUP'!$V59),""))))</f>
        <v/>
      </c>
      <c r="AT10" s="10" t="str">
        <f>IF('1-SETUP'!$Q59="DAILY",AS10+'1-SETUP'!$V59,IF('1-SETUP'!$Q59="WEEKLY",AS10+'1-SETUP'!$V59*7,IF('1-SETUP'!$Q59="MONTHLY",EDATE(AS10,'1-SETUP'!$V59),IF('1-SETUP'!$Q59="YEARLY",EDATE(AS10,12*'1-SETUP'!$V59),""))))</f>
        <v/>
      </c>
      <c r="AU10" s="10" t="str">
        <f>IF('1-SETUP'!$Q59="DAILY",AT10+'1-SETUP'!$V59,IF('1-SETUP'!$Q59="WEEKLY",AT10+'1-SETUP'!$V59*7,IF('1-SETUP'!$Q59="MONTHLY",EDATE(AT10,'1-SETUP'!$V59),IF('1-SETUP'!$Q59="YEARLY",EDATE(AT10,12*'1-SETUP'!$V59),""))))</f>
        <v/>
      </c>
      <c r="AV10" s="10" t="str">
        <f>IF('1-SETUP'!$Q59="DAILY",AU10+'1-SETUP'!$V59,IF('1-SETUP'!$Q59="WEEKLY",AU10+'1-SETUP'!$V59*7,IF('1-SETUP'!$Q59="MONTHLY",EDATE(AU10,'1-SETUP'!$V59),IF('1-SETUP'!$Q59="YEARLY",EDATE(AU10,12*'1-SETUP'!$V59),""))))</f>
        <v/>
      </c>
      <c r="AW10" s="10" t="str">
        <f>IF('1-SETUP'!$Q59="DAILY",AV10+'1-SETUP'!$V59,IF('1-SETUP'!$Q59="WEEKLY",AV10+'1-SETUP'!$V59*7,IF('1-SETUP'!$Q59="MONTHLY",EDATE(AV10,'1-SETUP'!$V59),IF('1-SETUP'!$Q59="YEARLY",EDATE(AV10,12*'1-SETUP'!$V59),""))))</f>
        <v/>
      </c>
      <c r="AX10" s="10" t="str">
        <f>IF('1-SETUP'!$Q59="DAILY",AW10+'1-SETUP'!$V59,IF('1-SETUP'!$Q59="WEEKLY",AW10+'1-SETUP'!$V59*7,IF('1-SETUP'!$Q59="MONTHLY",EDATE(AW10,'1-SETUP'!$V59),IF('1-SETUP'!$Q59="YEARLY",EDATE(AW10,12*'1-SETUP'!$V59),""))))</f>
        <v/>
      </c>
      <c r="AY10" s="10" t="str">
        <f>IF('1-SETUP'!$Q59="DAILY",AX10+'1-SETUP'!$V59,IF('1-SETUP'!$Q59="WEEKLY",AX10+'1-SETUP'!$V59*7,IF('1-SETUP'!$Q59="MONTHLY",EDATE(AX10,'1-SETUP'!$V59),IF('1-SETUP'!$Q59="YEARLY",EDATE(AX10,12*'1-SETUP'!$V59),""))))</f>
        <v/>
      </c>
      <c r="AZ10" s="10" t="str">
        <f>IF('1-SETUP'!$Q59="DAILY",AY10+'1-SETUP'!$V59,IF('1-SETUP'!$Q59="WEEKLY",AY10+'1-SETUP'!$V59*7,IF('1-SETUP'!$Q59="MONTHLY",EDATE(AY10,'1-SETUP'!$V59),IF('1-SETUP'!$Q59="YEARLY",EDATE(AY10,12*'1-SETUP'!$V59),""))))</f>
        <v/>
      </c>
      <c r="BA10" s="10" t="str">
        <f>IF('1-SETUP'!$Q59="DAILY",AZ10+'1-SETUP'!$V59,IF('1-SETUP'!$Q59="WEEKLY",AZ10+'1-SETUP'!$V59*7,IF('1-SETUP'!$Q59="MONTHLY",EDATE(AZ10,'1-SETUP'!$V59),IF('1-SETUP'!$Q59="YEARLY",EDATE(AZ10,12*'1-SETUP'!$V59),""))))</f>
        <v/>
      </c>
      <c r="BB10" s="10" t="str">
        <f>IF('1-SETUP'!$Q59="DAILY",BA10+'1-SETUP'!$V59,IF('1-SETUP'!$Q59="WEEKLY",BA10+'1-SETUP'!$V59*7,IF('1-SETUP'!$Q59="MONTHLY",EDATE(BA10,'1-SETUP'!$V59),IF('1-SETUP'!$Q59="YEARLY",EDATE(BA10,12*'1-SETUP'!$V59),""))))</f>
        <v/>
      </c>
      <c r="BC10" s="10" t="str">
        <f>IF('1-SETUP'!$Q59="DAILY",BB10+'1-SETUP'!$V59,IF('1-SETUP'!$Q59="WEEKLY",BB10+'1-SETUP'!$V59*7,IF('1-SETUP'!$Q59="MONTHLY",EDATE(BB10,'1-SETUP'!$V59),IF('1-SETUP'!$Q59="YEARLY",EDATE(BB10,12*'1-SETUP'!$V59),""))))</f>
        <v/>
      </c>
      <c r="BD10" s="10" t="str">
        <f>IF('1-SETUP'!$Q59="DAILY",BC10+'1-SETUP'!$V59,IF('1-SETUP'!$Q59="WEEKLY",BC10+'1-SETUP'!$V59*7,IF('1-SETUP'!$Q59="MONTHLY",EDATE(BC10,'1-SETUP'!$V59),IF('1-SETUP'!$Q59="YEARLY",EDATE(BC10,12*'1-SETUP'!$V59),""))))</f>
        <v/>
      </c>
      <c r="BE10" s="10" t="str">
        <f>IF('1-SETUP'!$Q59="DAILY",BD10+'1-SETUP'!$V59,IF('1-SETUP'!$Q59="WEEKLY",BD10+'1-SETUP'!$V59*7,IF('1-SETUP'!$Q59="MONTHLY",EDATE(BD10,'1-SETUP'!$V59),IF('1-SETUP'!$Q59="YEARLY",EDATE(BD10,12*'1-SETUP'!$V59),""))))</f>
        <v/>
      </c>
      <c r="BF10" s="10" t="str">
        <f>IF('1-SETUP'!$Q59="DAILY",BE10+'1-SETUP'!$V59,IF('1-SETUP'!$Q59="WEEKLY",BE10+'1-SETUP'!$V59*7,IF('1-SETUP'!$Q59="MONTHLY",EDATE(BE10,'1-SETUP'!$V59),IF('1-SETUP'!$Q59="YEARLY",EDATE(BE10,12*'1-SETUP'!$V59),""))))</f>
        <v/>
      </c>
      <c r="BG10" s="10" t="str">
        <f>IF('1-SETUP'!$Q59="DAILY",BF10+'1-SETUP'!$V59,IF('1-SETUP'!$Q59="WEEKLY",BF10+'1-SETUP'!$V59*7,IF('1-SETUP'!$Q59="MONTHLY",EDATE(BF10,'1-SETUP'!$V59),IF('1-SETUP'!$Q59="YEARLY",EDATE(BF10,12*'1-SETUP'!$V59),""))))</f>
        <v/>
      </c>
      <c r="BH10" s="10" t="str">
        <f>IF('1-SETUP'!$Q59="DAILY",BG10+'1-SETUP'!$V59,IF('1-SETUP'!$Q59="WEEKLY",BG10+'1-SETUP'!$V59*7,IF('1-SETUP'!$Q59="MONTHLY",EDATE(BG10,'1-SETUP'!$V59),IF('1-SETUP'!$Q59="YEARLY",EDATE(BG10,12*'1-SETUP'!$V59),""))))</f>
        <v/>
      </c>
      <c r="BI10" s="10" t="str">
        <f>IF('1-SETUP'!$Q59="DAILY",BH10+'1-SETUP'!$V59,IF('1-SETUP'!$Q59="WEEKLY",BH10+'1-SETUP'!$V59*7,IF('1-SETUP'!$Q59="MONTHLY",EDATE(BH10,'1-SETUP'!$V59),IF('1-SETUP'!$Q59="YEARLY",EDATE(BH10,12*'1-SETUP'!$V59),""))))</f>
        <v/>
      </c>
      <c r="BJ10" s="10" t="str">
        <f>IF('1-SETUP'!$Q59="DAILY",BI10+'1-SETUP'!$V59,IF('1-SETUP'!$Q59="WEEKLY",BI10+'1-SETUP'!$V59*7,IF('1-SETUP'!$Q59="MONTHLY",EDATE(BI10,'1-SETUP'!$V59),IF('1-SETUP'!$Q59="YEARLY",EDATE(BI10,12*'1-SETUP'!$V59),""))))</f>
        <v/>
      </c>
      <c r="BK10" s="10" t="str">
        <f>IF('1-SETUP'!$Q59="DAILY",BJ10+'1-SETUP'!$V59,IF('1-SETUP'!$Q59="WEEKLY",BJ10+'1-SETUP'!$V59*7,IF('1-SETUP'!$Q59="MONTHLY",EDATE(BJ10,'1-SETUP'!$V59),IF('1-SETUP'!$Q59="YEARLY",EDATE(BJ10,12*'1-SETUP'!$V59),""))))</f>
        <v/>
      </c>
      <c r="BL10" s="10" t="str">
        <f>IF('1-SETUP'!$Q59="DAILY",BK10+'1-SETUP'!$V59,IF('1-SETUP'!$Q59="WEEKLY",BK10+'1-SETUP'!$V59*7,IF('1-SETUP'!$Q59="MONTHLY",EDATE(BK10,'1-SETUP'!$V59),IF('1-SETUP'!$Q59="YEARLY",EDATE(BK10,12*'1-SETUP'!$V59),""))))</f>
        <v/>
      </c>
      <c r="BM10" s="10" t="str">
        <f>IF('1-SETUP'!$Q59="DAILY",BL10+'1-SETUP'!$V59,IF('1-SETUP'!$Q59="WEEKLY",BL10+'1-SETUP'!$V59*7,IF('1-SETUP'!$Q59="MONTHLY",EDATE(BL10,'1-SETUP'!$V59),IF('1-SETUP'!$Q59="YEARLY",EDATE(BL10,12*'1-SETUP'!$V59),""))))</f>
        <v/>
      </c>
      <c r="BN10" s="10" t="str">
        <f>IF('1-SETUP'!$Q59="DAILY",BM10+'1-SETUP'!$V59,IF('1-SETUP'!$Q59="WEEKLY",BM10+'1-SETUP'!$V59*7,IF('1-SETUP'!$Q59="MONTHLY",EDATE(BM10,'1-SETUP'!$V59),IF('1-SETUP'!$Q59="YEARLY",EDATE(BM10,12*'1-SETUP'!$V59),""))))</f>
        <v/>
      </c>
      <c r="BO10" s="10" t="str">
        <f>IF('1-SETUP'!$Q59="DAILY",BN10+'1-SETUP'!$V59,IF('1-SETUP'!$Q59="WEEKLY",BN10+'1-SETUP'!$V59*7,IF('1-SETUP'!$Q59="MONTHLY",EDATE(BN10,'1-SETUP'!$V59),IF('1-SETUP'!$Q59="YEARLY",EDATE(BN10,12*'1-SETUP'!$V59),""))))</f>
        <v/>
      </c>
      <c r="BP10" s="10" t="str">
        <f>IF('1-SETUP'!$Q59="DAILY",BO10+'1-SETUP'!$V59,IF('1-SETUP'!$Q59="WEEKLY",BO10+'1-SETUP'!$V59*7,IF('1-SETUP'!$Q59="MONTHLY",EDATE(BO10,'1-SETUP'!$V59),IF('1-SETUP'!$Q59="YEARLY",EDATE(BO10,12*'1-SETUP'!$V59),""))))</f>
        <v/>
      </c>
      <c r="BQ10" s="10" t="str">
        <f>IF('1-SETUP'!$Q59="DAILY",BP10+'1-SETUP'!$V59,IF('1-SETUP'!$Q59="WEEKLY",BP10+'1-SETUP'!$V59*7,IF('1-SETUP'!$Q59="MONTHLY",EDATE(BP10,'1-SETUP'!$V59),IF('1-SETUP'!$Q59="YEARLY",EDATE(BP10,12*'1-SETUP'!$V59),""))))</f>
        <v/>
      </c>
      <c r="BR10" s="10" t="str">
        <f>IF('1-SETUP'!$Q59="DAILY",BQ10+'1-SETUP'!$V59,IF('1-SETUP'!$Q59="WEEKLY",BQ10+'1-SETUP'!$V59*7,IF('1-SETUP'!$Q59="MONTHLY",EDATE(BQ10,'1-SETUP'!$V59),IF('1-SETUP'!$Q59="YEARLY",EDATE(BQ10,12*'1-SETUP'!$V59),""))))</f>
        <v/>
      </c>
      <c r="BS10" s="10" t="str">
        <f>IF('1-SETUP'!$Q59="DAILY",BR10+'1-SETUP'!$V59,IF('1-SETUP'!$Q59="WEEKLY",BR10+'1-SETUP'!$V59*7,IF('1-SETUP'!$Q59="MONTHLY",EDATE(BR10,'1-SETUP'!$V59),IF('1-SETUP'!$Q59="YEARLY",EDATE(BR10,12*'1-SETUP'!$V59),""))))</f>
        <v/>
      </c>
      <c r="BT10" s="10" t="str">
        <f>IF('1-SETUP'!$Q59="DAILY",BS10+'1-SETUP'!$V59,IF('1-SETUP'!$Q59="WEEKLY",BS10+'1-SETUP'!$V59*7,IF('1-SETUP'!$Q59="MONTHLY",EDATE(BS10,'1-SETUP'!$V59),IF('1-SETUP'!$Q59="YEARLY",EDATE(BS10,12*'1-SETUP'!$V59),""))))</f>
        <v/>
      </c>
      <c r="BU10" s="10" t="str">
        <f>IF('1-SETUP'!$Q59="DAILY",BT10+'1-SETUP'!$V59,IF('1-SETUP'!$Q59="WEEKLY",BT10+'1-SETUP'!$V59*7,IF('1-SETUP'!$Q59="MONTHLY",EDATE(BT10,'1-SETUP'!$V59),IF('1-SETUP'!$Q59="YEARLY",EDATE(BT10,12*'1-SETUP'!$V59),""))))</f>
        <v/>
      </c>
      <c r="BV10" s="10" t="str">
        <f>IF('1-SETUP'!$Q59="DAILY",BU10+'1-SETUP'!$V59,IF('1-SETUP'!$Q59="WEEKLY",BU10+'1-SETUP'!$V59*7,IF('1-SETUP'!$Q59="MONTHLY",EDATE(BU10,'1-SETUP'!$V59),IF('1-SETUP'!$Q59="YEARLY",EDATE(BU10,12*'1-SETUP'!$V59),""))))</f>
        <v/>
      </c>
      <c r="BW10" s="10" t="str">
        <f>IF('1-SETUP'!$Q59="DAILY",BV10+'1-SETUP'!$V59,IF('1-SETUP'!$Q59="WEEKLY",BV10+'1-SETUP'!$V59*7,IF('1-SETUP'!$Q59="MONTHLY",EDATE(BV10,'1-SETUP'!$V59),IF('1-SETUP'!$Q59="YEARLY",EDATE(BV10,12*'1-SETUP'!$V59),""))))</f>
        <v/>
      </c>
      <c r="BX10" s="10" t="str">
        <f>IF('1-SETUP'!$Q59="DAILY",BW10+'1-SETUP'!$V59,IF('1-SETUP'!$Q59="WEEKLY",BW10+'1-SETUP'!$V59*7,IF('1-SETUP'!$Q59="MONTHLY",EDATE(BW10,'1-SETUP'!$V59),IF('1-SETUP'!$Q59="YEARLY",EDATE(BW10,12*'1-SETUP'!$V59),""))))</f>
        <v/>
      </c>
      <c r="BY10" s="10" t="str">
        <f>IF('1-SETUP'!$Q59="DAILY",BX10+'1-SETUP'!$V59,IF('1-SETUP'!$Q59="WEEKLY",BX10+'1-SETUP'!$V59*7,IF('1-SETUP'!$Q59="MONTHLY",EDATE(BX10,'1-SETUP'!$V59),IF('1-SETUP'!$Q59="YEARLY",EDATE(BX10,12*'1-SETUP'!$V59),""))))</f>
        <v/>
      </c>
      <c r="BZ10" s="10" t="str">
        <f>IF('1-SETUP'!$Q59="DAILY",BY10+'1-SETUP'!$V59,IF('1-SETUP'!$Q59="WEEKLY",BY10+'1-SETUP'!$V59*7,IF('1-SETUP'!$Q59="MONTHLY",EDATE(BY10,'1-SETUP'!$V59),IF('1-SETUP'!$Q59="YEARLY",EDATE(BY10,12*'1-SETUP'!$V59),""))))</f>
        <v/>
      </c>
      <c r="CA10" s="10" t="str">
        <f>IF('1-SETUP'!$Q59="DAILY",BZ10+'1-SETUP'!$V59,IF('1-SETUP'!$Q59="WEEKLY",BZ10+'1-SETUP'!$V59*7,IF('1-SETUP'!$Q59="MONTHLY",EDATE(BZ10,'1-SETUP'!$V59),IF('1-SETUP'!$Q59="YEARLY",EDATE(BZ10,12*'1-SETUP'!$V59),""))))</f>
        <v/>
      </c>
      <c r="CB10" s="10" t="str">
        <f>IF('1-SETUP'!$Q59="DAILY",CA10+'1-SETUP'!$V59,IF('1-SETUP'!$Q59="WEEKLY",CA10+'1-SETUP'!$V59*7,IF('1-SETUP'!$Q59="MONTHLY",EDATE(CA10,'1-SETUP'!$V59),IF('1-SETUP'!$Q59="YEARLY",EDATE(CA10,12*'1-SETUP'!$V59),""))))</f>
        <v/>
      </c>
      <c r="CC10" s="10" t="str">
        <f>IF('1-SETUP'!$Q59="DAILY",CB10+'1-SETUP'!$V59,IF('1-SETUP'!$Q59="WEEKLY",CB10+'1-SETUP'!$V59*7,IF('1-SETUP'!$Q59="MONTHLY",EDATE(CB10,'1-SETUP'!$V59),IF('1-SETUP'!$Q59="YEARLY",EDATE(CB10,12*'1-SETUP'!$V59),""))))</f>
        <v/>
      </c>
      <c r="CD10" s="10" t="str">
        <f>IF('1-SETUP'!$Q59="DAILY",CC10+'1-SETUP'!$V59,IF('1-SETUP'!$Q59="WEEKLY",CC10+'1-SETUP'!$V59*7,IF('1-SETUP'!$Q59="MONTHLY",EDATE(CC10,'1-SETUP'!$V59),IF('1-SETUP'!$Q59="YEARLY",EDATE(CC10,12*'1-SETUP'!$V59),""))))</f>
        <v/>
      </c>
      <c r="CE10" s="10" t="str">
        <f>IF('1-SETUP'!$Q59="DAILY",CD10+'1-SETUP'!$V59,IF('1-SETUP'!$Q59="WEEKLY",CD10+'1-SETUP'!$V59*7,IF('1-SETUP'!$Q59="MONTHLY",EDATE(CD10,'1-SETUP'!$V59),IF('1-SETUP'!$Q59="YEARLY",EDATE(CD10,12*'1-SETUP'!$V59),""))))</f>
        <v/>
      </c>
      <c r="CF10" s="10" t="str">
        <f>IF('1-SETUP'!$Q59="DAILY",CE10+'1-SETUP'!$V59,IF('1-SETUP'!$Q59="WEEKLY",CE10+'1-SETUP'!$V59*7,IF('1-SETUP'!$Q59="MONTHLY",EDATE(CE10,'1-SETUP'!$V59),IF('1-SETUP'!$Q59="YEARLY",EDATE(CE10,12*'1-SETUP'!$V59),""))))</f>
        <v/>
      </c>
      <c r="CG10" s="10" t="str">
        <f>IF('1-SETUP'!$Q59="DAILY",CF10+'1-SETUP'!$V59,IF('1-SETUP'!$Q59="WEEKLY",CF10+'1-SETUP'!$V59*7,IF('1-SETUP'!$Q59="MONTHLY",EDATE(CF10,'1-SETUP'!$V59),IF('1-SETUP'!$Q59="YEARLY",EDATE(CF10,12*'1-SETUP'!$V59),""))))</f>
        <v/>
      </c>
      <c r="CH10" s="10" t="str">
        <f>IF('1-SETUP'!$Q59="DAILY",CG10+'1-SETUP'!$V59,IF('1-SETUP'!$Q59="WEEKLY",CG10+'1-SETUP'!$V59*7,IF('1-SETUP'!$Q59="MONTHLY",EDATE(CG10,'1-SETUP'!$V59),IF('1-SETUP'!$Q59="YEARLY",EDATE(CG10,12*'1-SETUP'!$V59),""))))</f>
        <v/>
      </c>
      <c r="CI10" s="10" t="str">
        <f>IF('1-SETUP'!$Q59="DAILY",CH10+'1-SETUP'!$V59,IF('1-SETUP'!$Q59="WEEKLY",CH10+'1-SETUP'!$V59*7,IF('1-SETUP'!$Q59="MONTHLY",EDATE(CH10,'1-SETUP'!$V59),IF('1-SETUP'!$Q59="YEARLY",EDATE(CH10,12*'1-SETUP'!$V59),""))))</f>
        <v/>
      </c>
      <c r="CJ10" s="10" t="str">
        <f>IF('1-SETUP'!$Q59="DAILY",CI10+'1-SETUP'!$V59,IF('1-SETUP'!$Q59="WEEKLY",CI10+'1-SETUP'!$V59*7,IF('1-SETUP'!$Q59="MONTHLY",EDATE(CI10,'1-SETUP'!$V59),IF('1-SETUP'!$Q59="YEARLY",EDATE(CI10,12*'1-SETUP'!$V59),""))))</f>
        <v/>
      </c>
      <c r="CK10" s="10" t="str">
        <f>IF('1-SETUP'!$Q59="DAILY",CJ10+'1-SETUP'!$V59,IF('1-SETUP'!$Q59="WEEKLY",CJ10+'1-SETUP'!$V59*7,IF('1-SETUP'!$Q59="MONTHLY",EDATE(CJ10,'1-SETUP'!$V59),IF('1-SETUP'!$Q59="YEARLY",EDATE(CJ10,12*'1-SETUP'!$V59),""))))</f>
        <v/>
      </c>
      <c r="CL10" s="10" t="str">
        <f>IF('1-SETUP'!$Q59="DAILY",CK10+'1-SETUP'!$V59,IF('1-SETUP'!$Q59="WEEKLY",CK10+'1-SETUP'!$V59*7,IF('1-SETUP'!$Q59="MONTHLY",EDATE(CK10,'1-SETUP'!$V59),IF('1-SETUP'!$Q59="YEARLY",EDATE(CK10,12*'1-SETUP'!$V59),""))))</f>
        <v/>
      </c>
      <c r="CM10" s="10" t="str">
        <f>IF('1-SETUP'!$Q59="DAILY",CL10+'1-SETUP'!$V59,IF('1-SETUP'!$Q59="WEEKLY",CL10+'1-SETUP'!$V59*7,IF('1-SETUP'!$Q59="MONTHLY",EDATE(CL10,'1-SETUP'!$V59),IF('1-SETUP'!$Q59="YEARLY",EDATE(CL10,12*'1-SETUP'!$V59),""))))</f>
        <v/>
      </c>
      <c r="CN10" s="10" t="str">
        <f>IF('1-SETUP'!$Q59="DAILY",CM10+'1-SETUP'!$V59,IF('1-SETUP'!$Q59="WEEKLY",CM10+'1-SETUP'!$V59*7,IF('1-SETUP'!$Q59="MONTHLY",EDATE(CM10,'1-SETUP'!$V59),IF('1-SETUP'!$Q59="YEARLY",EDATE(CM10,12*'1-SETUP'!$V59),""))))</f>
        <v/>
      </c>
      <c r="CO10" s="10" t="str">
        <f>IF('1-SETUP'!$Q59="DAILY",CN10+'1-SETUP'!$V59,IF('1-SETUP'!$Q59="WEEKLY",CN10+'1-SETUP'!$V59*7,IF('1-SETUP'!$Q59="MONTHLY",EDATE(CN10,'1-SETUP'!$V59),IF('1-SETUP'!$Q59="YEARLY",EDATE(CN10,12*'1-SETUP'!$V59),""))))</f>
        <v/>
      </c>
      <c r="CP10" s="10" t="str">
        <f>IF('1-SETUP'!$Q59="DAILY",CO10+'1-SETUP'!$V59,IF('1-SETUP'!$Q59="WEEKLY",CO10+'1-SETUP'!$V59*7,IF('1-SETUP'!$Q59="MONTHLY",EDATE(CO10,'1-SETUP'!$V59),IF('1-SETUP'!$Q59="YEARLY",EDATE(CO10,12*'1-SETUP'!$V59),""))))</f>
        <v/>
      </c>
      <c r="CQ10" s="10" t="str">
        <f>IF('1-SETUP'!$Q59="DAILY",CP10+'1-SETUP'!$V59,IF('1-SETUP'!$Q59="WEEKLY",CP10+'1-SETUP'!$V59*7,IF('1-SETUP'!$Q59="MONTHLY",EDATE(CP10,'1-SETUP'!$V59),IF('1-SETUP'!$Q59="YEARLY",EDATE(CP10,12*'1-SETUP'!$V59),""))))</f>
        <v/>
      </c>
      <c r="CR10" s="10" t="str">
        <f>IF('1-SETUP'!$Q59="DAILY",CQ10+'1-SETUP'!$V59,IF('1-SETUP'!$Q59="WEEKLY",CQ10+'1-SETUP'!$V59*7,IF('1-SETUP'!$Q59="MONTHLY",EDATE(CQ10,'1-SETUP'!$V59),IF('1-SETUP'!$Q59="YEARLY",EDATE(CQ10,12*'1-SETUP'!$V59),""))))</f>
        <v/>
      </c>
      <c r="CS10" s="10" t="str">
        <f>IF('1-SETUP'!$Q59="DAILY",CR10+'1-SETUP'!$V59,IF('1-SETUP'!$Q59="WEEKLY",CR10+'1-SETUP'!$V59*7,IF('1-SETUP'!$Q59="MONTHLY",EDATE(CR10,'1-SETUP'!$V59),IF('1-SETUP'!$Q59="YEARLY",EDATE(CR10,12*'1-SETUP'!$V59),""))))</f>
        <v/>
      </c>
      <c r="CT10" s="10" t="str">
        <f>IF('1-SETUP'!$Q59="DAILY",CS10+'1-SETUP'!$V59,IF('1-SETUP'!$Q59="WEEKLY",CS10+'1-SETUP'!$V59*7,IF('1-SETUP'!$Q59="MONTHLY",EDATE(CS10,'1-SETUP'!$V59),IF('1-SETUP'!$Q59="YEARLY",EDATE(CS10,12*'1-SETUP'!$V59),""))))</f>
        <v/>
      </c>
      <c r="CU10" s="10" t="str">
        <f>IF('1-SETUP'!$Q59="DAILY",CT10+'1-SETUP'!$V59,IF('1-SETUP'!$Q59="WEEKLY",CT10+'1-SETUP'!$V59*7,IF('1-SETUP'!$Q59="MONTHLY",EDATE(CT10,'1-SETUP'!$V59),IF('1-SETUP'!$Q59="YEARLY",EDATE(CT10,12*'1-SETUP'!$V59),""))))</f>
        <v/>
      </c>
      <c r="CV10" s="10" t="str">
        <f>IF('1-SETUP'!$Q59="DAILY",CU10+'1-SETUP'!$V59,IF('1-SETUP'!$Q59="WEEKLY",CU10+'1-SETUP'!$V59*7,IF('1-SETUP'!$Q59="MONTHLY",EDATE(CU10,'1-SETUP'!$V59),IF('1-SETUP'!$Q59="YEARLY",EDATE(CU10,12*'1-SETUP'!$V59),""))))</f>
        <v/>
      </c>
      <c r="CW10" s="10" t="str">
        <f>IF('1-SETUP'!$Q59="DAILY",CV10+'1-SETUP'!$V59,IF('1-SETUP'!$Q59="WEEKLY",CV10+'1-SETUP'!$V59*7,IF('1-SETUP'!$Q59="MONTHLY",EDATE(CV10,'1-SETUP'!$V59),IF('1-SETUP'!$Q59="YEARLY",EDATE(CV10,12*'1-SETUP'!$V59),""))))</f>
        <v/>
      </c>
      <c r="CX10" s="10" t="str">
        <f>IF('1-SETUP'!$Q59="DAILY",CW10+'1-SETUP'!$V59,IF('1-SETUP'!$Q59="WEEKLY",CW10+'1-SETUP'!$V59*7,IF('1-SETUP'!$Q59="MONTHLY",EDATE(CW10,'1-SETUP'!$V59),IF('1-SETUP'!$Q59="YEARLY",EDATE(CW10,12*'1-SETUP'!$V59),""))))</f>
        <v/>
      </c>
      <c r="CY10" s="10" t="str">
        <f>IF('1-SETUP'!$Q59="DAILY",CX10+'1-SETUP'!$V59,IF('1-SETUP'!$Q59="WEEKLY",CX10+'1-SETUP'!$V59*7,IF('1-SETUP'!$Q59="MONTHLY",EDATE(CX10,'1-SETUP'!$V59),IF('1-SETUP'!$Q59="YEARLY",EDATE(CX10,12*'1-SETUP'!$V59),""))))</f>
        <v/>
      </c>
      <c r="CZ10" s="10" t="str">
        <f>IF('1-SETUP'!$Q59="DAILY",CY10+'1-SETUP'!$V59,IF('1-SETUP'!$Q59="WEEKLY",CY10+'1-SETUP'!$V59*7,IF('1-SETUP'!$Q59="MONTHLY",EDATE(CY10,'1-SETUP'!$V59),IF('1-SETUP'!$Q59="YEARLY",EDATE(CY10,12*'1-SETUP'!$V59),""))))</f>
        <v/>
      </c>
      <c r="DA10" s="10" t="str">
        <f>IF('1-SETUP'!$Q59="DAILY",CZ10+'1-SETUP'!$V59,IF('1-SETUP'!$Q59="WEEKLY",CZ10+'1-SETUP'!$V59*7,IF('1-SETUP'!$Q59="MONTHLY",EDATE(CZ10,'1-SETUP'!$V59),IF('1-SETUP'!$Q59="YEARLY",EDATE(CZ10,12*'1-SETUP'!$V59),""))))</f>
        <v/>
      </c>
      <c r="DB10" s="10" t="str">
        <f>IF('1-SETUP'!$Q59="DAILY",DA10+'1-SETUP'!$V59,IF('1-SETUP'!$Q59="WEEKLY",DA10+'1-SETUP'!$V59*7,IF('1-SETUP'!$Q59="MONTHLY",EDATE(DA10,'1-SETUP'!$V59),IF('1-SETUP'!$Q59="YEARLY",EDATE(DA10,12*'1-SETUP'!$V59),""))))</f>
        <v/>
      </c>
      <c r="DC10" s="10" t="str">
        <f>IF('1-SETUP'!$Q59="DAILY",DB10+'1-SETUP'!$V59,IF('1-SETUP'!$Q59="WEEKLY",DB10+'1-SETUP'!$V59*7,IF('1-SETUP'!$Q59="MONTHLY",EDATE(DB10,'1-SETUP'!$V59),IF('1-SETUP'!$Q59="YEARLY",EDATE(DB10,12*'1-SETUP'!$V59),""))))</f>
        <v/>
      </c>
      <c r="DD10" s="10" t="str">
        <f>IF('1-SETUP'!$Q59="DAILY",DC10+'1-SETUP'!$V59,IF('1-SETUP'!$Q59="WEEKLY",DC10+'1-SETUP'!$V59*7,IF('1-SETUP'!$Q59="MONTHLY",EDATE(DC10,'1-SETUP'!$V59),IF('1-SETUP'!$Q59="YEARLY",EDATE(DC10,12*'1-SETUP'!$V59),""))))</f>
        <v/>
      </c>
      <c r="DE10" s="10" t="str">
        <f>IF('1-SETUP'!$Q59="DAILY",DD10+'1-SETUP'!$V59,IF('1-SETUP'!$Q59="WEEKLY",DD10+'1-SETUP'!$V59*7,IF('1-SETUP'!$Q59="MONTHLY",EDATE(DD10,'1-SETUP'!$V59),IF('1-SETUP'!$Q59="YEARLY",EDATE(DD10,12*'1-SETUP'!$V59),""))))</f>
        <v/>
      </c>
      <c r="DF10" s="10" t="str">
        <f>IF('1-SETUP'!$Q59="DAILY",DE10+'1-SETUP'!$V59,IF('1-SETUP'!$Q59="WEEKLY",DE10+'1-SETUP'!$V59*7,IF('1-SETUP'!$Q59="MONTHLY",EDATE(DE10,'1-SETUP'!$V59),IF('1-SETUP'!$Q59="YEARLY",EDATE(DE10,12*'1-SETUP'!$V59),""))))</f>
        <v/>
      </c>
      <c r="DG10" s="10" t="str">
        <f>IF('1-SETUP'!$Q59="DAILY",DF10+'1-SETUP'!$V59,IF('1-SETUP'!$Q59="WEEKLY",DF10+'1-SETUP'!$V59*7,IF('1-SETUP'!$Q59="MONTHLY",EDATE(DF10,'1-SETUP'!$V59),IF('1-SETUP'!$Q59="YEARLY",EDATE(DF10,12*'1-SETUP'!$V59),""))))</f>
        <v/>
      </c>
      <c r="DH10" s="10" t="str">
        <f>IF('1-SETUP'!$Q59="DAILY",DG10+'1-SETUP'!$V59,IF('1-SETUP'!$Q59="WEEKLY",DG10+'1-SETUP'!$V59*7,IF('1-SETUP'!$Q59="MONTHLY",EDATE(DG10,'1-SETUP'!$V59),IF('1-SETUP'!$Q59="YEARLY",EDATE(DG10,12*'1-SETUP'!$V59),""))))</f>
        <v/>
      </c>
      <c r="DI10" s="10" t="str">
        <f>IF('1-SETUP'!$Q59="DAILY",DH10+'1-SETUP'!$V59,IF('1-SETUP'!$Q59="WEEKLY",DH10+'1-SETUP'!$V59*7,IF('1-SETUP'!$Q59="MONTHLY",EDATE(DH10,'1-SETUP'!$V59),IF('1-SETUP'!$Q59="YEARLY",EDATE(DH10,12*'1-SETUP'!$V59),""))))</f>
        <v/>
      </c>
      <c r="DJ10" s="10" t="str">
        <f>IF('1-SETUP'!$Q59="DAILY",DI10+'1-SETUP'!$V59,IF('1-SETUP'!$Q59="WEEKLY",DI10+'1-SETUP'!$V59*7,IF('1-SETUP'!$Q59="MONTHLY",EDATE(DI10,'1-SETUP'!$V59),IF('1-SETUP'!$Q59="YEARLY",EDATE(DI10,12*'1-SETUP'!$V59),""))))</f>
        <v/>
      </c>
      <c r="DK10" s="10" t="str">
        <f>IF('1-SETUP'!$Q59="DAILY",DJ10+'1-SETUP'!$V59,IF('1-SETUP'!$Q59="WEEKLY",DJ10+'1-SETUP'!$V59*7,IF('1-SETUP'!$Q59="MONTHLY",EDATE(DJ10,'1-SETUP'!$V59),IF('1-SETUP'!$Q59="YEARLY",EDATE(DJ10,12*'1-SETUP'!$V59),""))))</f>
        <v/>
      </c>
      <c r="DL10" s="10" t="str">
        <f>IF('1-SETUP'!$Q59="DAILY",DK10+'1-SETUP'!$V59,IF('1-SETUP'!$Q59="WEEKLY",DK10+'1-SETUP'!$V59*7,IF('1-SETUP'!$Q59="MONTHLY",EDATE(DK10,'1-SETUP'!$V59),IF('1-SETUP'!$Q59="YEARLY",EDATE(DK10,12*'1-SETUP'!$V59),""))))</f>
        <v/>
      </c>
      <c r="DM10" s="10" t="str">
        <f>IF('1-SETUP'!$Q59="DAILY",DL10+'1-SETUP'!$V59,IF('1-SETUP'!$Q59="WEEKLY",DL10+'1-SETUP'!$V59*7,IF('1-SETUP'!$Q59="MONTHLY",EDATE(DL10,'1-SETUP'!$V59),IF('1-SETUP'!$Q59="YEARLY",EDATE(DL10,12*'1-SETUP'!$V59),""))))</f>
        <v/>
      </c>
      <c r="DN10" s="10" t="str">
        <f>IF('1-SETUP'!$Q59="DAILY",DM10+'1-SETUP'!$V59,IF('1-SETUP'!$Q59="WEEKLY",DM10+'1-SETUP'!$V59*7,IF('1-SETUP'!$Q59="MONTHLY",EDATE(DM10,'1-SETUP'!$V59),IF('1-SETUP'!$Q59="YEARLY",EDATE(DM10,12*'1-SETUP'!$V59),""))))</f>
        <v/>
      </c>
      <c r="DO10" s="10" t="str">
        <f>IF('1-SETUP'!$Q59="DAILY",DN10+'1-SETUP'!$V59,IF('1-SETUP'!$Q59="WEEKLY",DN10+'1-SETUP'!$V59*7,IF('1-SETUP'!$Q59="MONTHLY",EDATE(DN10,'1-SETUP'!$V59),IF('1-SETUP'!$Q59="YEARLY",EDATE(DN10,12*'1-SETUP'!$V59),""))))</f>
        <v/>
      </c>
      <c r="DP10" s="10" t="str">
        <f>IF('1-SETUP'!$Q59="DAILY",DO10+'1-SETUP'!$V59,IF('1-SETUP'!$Q59="WEEKLY",DO10+'1-SETUP'!$V59*7,IF('1-SETUP'!$Q59="MONTHLY",EDATE(DO10,'1-SETUP'!$V59),IF('1-SETUP'!$Q59="YEARLY",EDATE(DO10,12*'1-SETUP'!$V59),""))))</f>
        <v/>
      </c>
      <c r="DQ10" s="10" t="str">
        <f>IF('1-SETUP'!$Q59="DAILY",DP10+'1-SETUP'!$V59,IF('1-SETUP'!$Q59="WEEKLY",DP10+'1-SETUP'!$V59*7,IF('1-SETUP'!$Q59="MONTHLY",EDATE(DP10,'1-SETUP'!$V59),IF('1-SETUP'!$Q59="YEARLY",EDATE(DP10,12*'1-SETUP'!$V59),""))))</f>
        <v/>
      </c>
      <c r="DR10" s="10" t="str">
        <f>IF('1-SETUP'!$Q59="DAILY",DQ10+'1-SETUP'!$V59,IF('1-SETUP'!$Q59="WEEKLY",DQ10+'1-SETUP'!$V59*7,IF('1-SETUP'!$Q59="MONTHLY",EDATE(DQ10,'1-SETUP'!$V59),IF('1-SETUP'!$Q59="YEARLY",EDATE(DQ10,12*'1-SETUP'!$V59),""))))</f>
        <v/>
      </c>
      <c r="DS10" s="10" t="str">
        <f>IF('1-SETUP'!$Q59="DAILY",DR10+'1-SETUP'!$V59,IF('1-SETUP'!$Q59="WEEKLY",DR10+'1-SETUP'!$V59*7,IF('1-SETUP'!$Q59="MONTHLY",EDATE(DR10,'1-SETUP'!$V59),IF('1-SETUP'!$Q59="YEARLY",EDATE(DR10,12*'1-SETUP'!$V59),""))))</f>
        <v/>
      </c>
      <c r="DT10" s="10" t="str">
        <f>IF('1-SETUP'!$Q59="DAILY",DS10+'1-SETUP'!$V59,IF('1-SETUP'!$Q59="WEEKLY",DS10+'1-SETUP'!$V59*7,IF('1-SETUP'!$Q59="MONTHLY",EDATE(DS10,'1-SETUP'!$V59),IF('1-SETUP'!$Q59="YEARLY",EDATE(DS10,12*'1-SETUP'!$V59),""))))</f>
        <v/>
      </c>
      <c r="DU10" s="10" t="str">
        <f>IF('1-SETUP'!$Q59="DAILY",DT10+'1-SETUP'!$V59,IF('1-SETUP'!$Q59="WEEKLY",DT10+'1-SETUP'!$V59*7,IF('1-SETUP'!$Q59="MONTHLY",EDATE(DT10,'1-SETUP'!$V59),IF('1-SETUP'!$Q59="YEARLY",EDATE(DT10,12*'1-SETUP'!$V59),""))))</f>
        <v/>
      </c>
      <c r="DV10" s="10" t="str">
        <f>IF('1-SETUP'!$Q59="DAILY",DU10+'1-SETUP'!$V59,IF('1-SETUP'!$Q59="WEEKLY",DU10+'1-SETUP'!$V59*7,IF('1-SETUP'!$Q59="MONTHLY",EDATE(DU10,'1-SETUP'!$V59),IF('1-SETUP'!$Q59="YEARLY",EDATE(DU10,12*'1-SETUP'!$V59),""))))</f>
        <v/>
      </c>
      <c r="DW10" s="10" t="str">
        <f>IF('1-SETUP'!$Q59="DAILY",DV10+'1-SETUP'!$V59,IF('1-SETUP'!$Q59="WEEKLY",DV10+'1-SETUP'!$V59*7,IF('1-SETUP'!$Q59="MONTHLY",EDATE(DV10,'1-SETUP'!$V59),IF('1-SETUP'!$Q59="YEARLY",EDATE(DV10,12*'1-SETUP'!$V59),""))))</f>
        <v/>
      </c>
      <c r="DX10" s="10" t="str">
        <f>IF('1-SETUP'!$Q59="DAILY",DW10+'1-SETUP'!$V59,IF('1-SETUP'!$Q59="WEEKLY",DW10+'1-SETUP'!$V59*7,IF('1-SETUP'!$Q59="MONTHLY",EDATE(DW10,'1-SETUP'!$V59),IF('1-SETUP'!$Q59="YEARLY",EDATE(DW10,12*'1-SETUP'!$V59),""))))</f>
        <v/>
      </c>
      <c r="DY10" s="10" t="str">
        <f>IF('1-SETUP'!$Q59="DAILY",DX10+'1-SETUP'!$V59,IF('1-SETUP'!$Q59="WEEKLY",DX10+'1-SETUP'!$V59*7,IF('1-SETUP'!$Q59="MONTHLY",EDATE(DX10,'1-SETUP'!$V59),IF('1-SETUP'!$Q59="YEARLY",EDATE(DX10,12*'1-SETUP'!$V59),""))))</f>
        <v/>
      </c>
      <c r="DZ10" s="10" t="str">
        <f>IF('1-SETUP'!$Q59="DAILY",DY10+'1-SETUP'!$V59,IF('1-SETUP'!$Q59="WEEKLY",DY10+'1-SETUP'!$V59*7,IF('1-SETUP'!$Q59="MONTHLY",EDATE(DY10,'1-SETUP'!$V59),IF('1-SETUP'!$Q59="YEARLY",EDATE(DY10,12*'1-SETUP'!$V59),""))))</f>
        <v/>
      </c>
      <c r="EA10" s="10" t="str">
        <f>IF('1-SETUP'!$Q59="DAILY",DZ10+'1-SETUP'!$V59,IF('1-SETUP'!$Q59="WEEKLY",DZ10+'1-SETUP'!$V59*7,IF('1-SETUP'!$Q59="MONTHLY",EDATE(DZ10,'1-SETUP'!$V59),IF('1-SETUP'!$Q59="YEARLY",EDATE(DZ10,12*'1-SETUP'!$V59),""))))</f>
        <v/>
      </c>
      <c r="EB10" s="10" t="str">
        <f>IF('1-SETUP'!$Q59="DAILY",EA10+'1-SETUP'!$V59,IF('1-SETUP'!$Q59="WEEKLY",EA10+'1-SETUP'!$V59*7,IF('1-SETUP'!$Q59="MONTHLY",EDATE(EA10,'1-SETUP'!$V59),IF('1-SETUP'!$Q59="YEARLY",EDATE(EA10,12*'1-SETUP'!$V59),""))))</f>
        <v/>
      </c>
      <c r="EC10" s="10" t="str">
        <f>IF('1-SETUP'!$Q59="DAILY",EB10+'1-SETUP'!$V59,IF('1-SETUP'!$Q59="WEEKLY",EB10+'1-SETUP'!$V59*7,IF('1-SETUP'!$Q59="MONTHLY",EDATE(EB10,'1-SETUP'!$V59),IF('1-SETUP'!$Q59="YEARLY",EDATE(EB10,12*'1-SETUP'!$V59),""))))</f>
        <v/>
      </c>
      <c r="ED10" s="10" t="str">
        <f>IF('1-SETUP'!$Q59="DAILY",EC10+'1-SETUP'!$V59,IF('1-SETUP'!$Q59="WEEKLY",EC10+'1-SETUP'!$V59*7,IF('1-SETUP'!$Q59="MONTHLY",EDATE(EC10,'1-SETUP'!$V59),IF('1-SETUP'!$Q59="YEARLY",EDATE(EC10,12*'1-SETUP'!$V59),""))))</f>
        <v/>
      </c>
      <c r="EE10" s="10" t="str">
        <f>IF('1-SETUP'!$Q59="DAILY",ED10+'1-SETUP'!$V59,IF('1-SETUP'!$Q59="WEEKLY",ED10+'1-SETUP'!$V59*7,IF('1-SETUP'!$Q59="MONTHLY",EDATE(ED10,'1-SETUP'!$V59),IF('1-SETUP'!$Q59="YEARLY",EDATE(ED10,12*'1-SETUP'!$V59),""))))</f>
        <v/>
      </c>
      <c r="EF10" s="10" t="str">
        <f>IF('1-SETUP'!$Q59="DAILY",EE10+'1-SETUP'!$V59,IF('1-SETUP'!$Q59="WEEKLY",EE10+'1-SETUP'!$V59*7,IF('1-SETUP'!$Q59="MONTHLY",EDATE(EE10,'1-SETUP'!$V59),IF('1-SETUP'!$Q59="YEARLY",EDATE(EE10,12*'1-SETUP'!$V59),""))))</f>
        <v/>
      </c>
      <c r="EG10" s="10" t="str">
        <f>IF('1-SETUP'!$Q59="DAILY",EF10+'1-SETUP'!$V59,IF('1-SETUP'!$Q59="WEEKLY",EF10+'1-SETUP'!$V59*7,IF('1-SETUP'!$Q59="MONTHLY",EDATE(EF10,'1-SETUP'!$V59),IF('1-SETUP'!$Q59="YEARLY",EDATE(EF10,12*'1-SETUP'!$V59),""))))</f>
        <v/>
      </c>
      <c r="EH10" s="10" t="str">
        <f>IF('1-SETUP'!$Q59="DAILY",EG10+'1-SETUP'!$V59,IF('1-SETUP'!$Q59="WEEKLY",EG10+'1-SETUP'!$V59*7,IF('1-SETUP'!$Q59="MONTHLY",EDATE(EG10,'1-SETUP'!$V59),IF('1-SETUP'!$Q59="YEARLY",EDATE(EG10,12*'1-SETUP'!$V59),""))))</f>
        <v/>
      </c>
      <c r="EI10" s="10" t="str">
        <f>IF('1-SETUP'!$Q59="DAILY",EH10+'1-SETUP'!$V59,IF('1-SETUP'!$Q59="WEEKLY",EH10+'1-SETUP'!$V59*7,IF('1-SETUP'!$Q59="MONTHLY",EDATE(EH10,'1-SETUP'!$V59),IF('1-SETUP'!$Q59="YEARLY",EDATE(EH10,12*'1-SETUP'!$V59),""))))</f>
        <v/>
      </c>
      <c r="EJ10" s="10" t="str">
        <f>IF('1-SETUP'!$Q59="DAILY",EI10+'1-SETUP'!$V59,IF('1-SETUP'!$Q59="WEEKLY",EI10+'1-SETUP'!$V59*7,IF('1-SETUP'!$Q59="MONTHLY",EDATE(EI10,'1-SETUP'!$V59),IF('1-SETUP'!$Q59="YEARLY",EDATE(EI10,12*'1-SETUP'!$V59),""))))</f>
        <v/>
      </c>
      <c r="EK10" s="10" t="str">
        <f>IF('1-SETUP'!$Q59="DAILY",EJ10+'1-SETUP'!$V59,IF('1-SETUP'!$Q59="WEEKLY",EJ10+'1-SETUP'!$V59*7,IF('1-SETUP'!$Q59="MONTHLY",EDATE(EJ10,'1-SETUP'!$V59),IF('1-SETUP'!$Q59="YEARLY",EDATE(EJ10,12*'1-SETUP'!$V59),""))))</f>
        <v/>
      </c>
      <c r="EL10" s="10" t="str">
        <f>IF('1-SETUP'!$Q59="DAILY",EK10+'1-SETUP'!$V59,IF('1-SETUP'!$Q59="WEEKLY",EK10+'1-SETUP'!$V59*7,IF('1-SETUP'!$Q59="MONTHLY",EDATE(EK10,'1-SETUP'!$V59),IF('1-SETUP'!$Q59="YEARLY",EDATE(EK10,12*'1-SETUP'!$V59),""))))</f>
        <v/>
      </c>
      <c r="EM10" s="10" t="str">
        <f>IF('1-SETUP'!$Q59="DAILY",EL10+'1-SETUP'!$V59,IF('1-SETUP'!$Q59="WEEKLY",EL10+'1-SETUP'!$V59*7,IF('1-SETUP'!$Q59="MONTHLY",EDATE(EL10,'1-SETUP'!$V59),IF('1-SETUP'!$Q59="YEARLY",EDATE(EL10,12*'1-SETUP'!$V59),""))))</f>
        <v/>
      </c>
      <c r="EN10" s="10" t="str">
        <f>IF('1-SETUP'!$Q59="DAILY",EM10+'1-SETUP'!$V59,IF('1-SETUP'!$Q59="WEEKLY",EM10+'1-SETUP'!$V59*7,IF('1-SETUP'!$Q59="MONTHLY",EDATE(EM10,'1-SETUP'!$V59),IF('1-SETUP'!$Q59="YEARLY",EDATE(EM10,12*'1-SETUP'!$V59),""))))</f>
        <v/>
      </c>
      <c r="EO10" s="10" t="str">
        <f>IF('1-SETUP'!$Q59="DAILY",EN10+'1-SETUP'!$V59,IF('1-SETUP'!$Q59="WEEKLY",EN10+'1-SETUP'!$V59*7,IF('1-SETUP'!$Q59="MONTHLY",EDATE(EN10,'1-SETUP'!$V59),IF('1-SETUP'!$Q59="YEARLY",EDATE(EN10,12*'1-SETUP'!$V59),""))))</f>
        <v/>
      </c>
      <c r="EP10" s="10" t="str">
        <f>IF('1-SETUP'!$Q59="DAILY",EO10+'1-SETUP'!$V59,IF('1-SETUP'!$Q59="WEEKLY",EO10+'1-SETUP'!$V59*7,IF('1-SETUP'!$Q59="MONTHLY",EDATE(EO10,'1-SETUP'!$V59),IF('1-SETUP'!$Q59="YEARLY",EDATE(EO10,12*'1-SETUP'!$V59),""))))</f>
        <v/>
      </c>
      <c r="EQ10" s="10" t="str">
        <f>IF('1-SETUP'!$Q59="DAILY",EP10+'1-SETUP'!$V59,IF('1-SETUP'!$Q59="WEEKLY",EP10+'1-SETUP'!$V59*7,IF('1-SETUP'!$Q59="MONTHLY",EDATE(EP10,'1-SETUP'!$V59),IF('1-SETUP'!$Q59="YEARLY",EDATE(EP10,12*'1-SETUP'!$V59),""))))</f>
        <v/>
      </c>
      <c r="ER10" s="10" t="str">
        <f>IF('1-SETUP'!$Q59="DAILY",EQ10+'1-SETUP'!$V59,IF('1-SETUP'!$Q59="WEEKLY",EQ10+'1-SETUP'!$V59*7,IF('1-SETUP'!$Q59="MONTHLY",EDATE(EQ10,'1-SETUP'!$V59),IF('1-SETUP'!$Q59="YEARLY",EDATE(EQ10,12*'1-SETUP'!$V59),""))))</f>
        <v/>
      </c>
      <c r="ES10" s="10" t="str">
        <f>IF('1-SETUP'!$Q59="DAILY",ER10+'1-SETUP'!$V59,IF('1-SETUP'!$Q59="WEEKLY",ER10+'1-SETUP'!$V59*7,IF('1-SETUP'!$Q59="MONTHLY",EDATE(ER10,'1-SETUP'!$V59),IF('1-SETUP'!$Q59="YEARLY",EDATE(ER10,12*'1-SETUP'!$V59),""))))</f>
        <v/>
      </c>
      <c r="ET10" s="10" t="str">
        <f>IF('1-SETUP'!$Q59="DAILY",ES10+'1-SETUP'!$V59,IF('1-SETUP'!$Q59="WEEKLY",ES10+'1-SETUP'!$V59*7,IF('1-SETUP'!$Q59="MONTHLY",EDATE(ES10,'1-SETUP'!$V59),IF('1-SETUP'!$Q59="YEARLY",EDATE(ES10,12*'1-SETUP'!$V59),""))))</f>
        <v/>
      </c>
      <c r="EU10" s="10" t="str">
        <f>IF('1-SETUP'!$Q59="DAILY",ET10+'1-SETUP'!$V59,IF('1-SETUP'!$Q59="WEEKLY",ET10+'1-SETUP'!$V59*7,IF('1-SETUP'!$Q59="MONTHLY",EDATE(ET10,'1-SETUP'!$V59),IF('1-SETUP'!$Q59="YEARLY",EDATE(ET10,12*'1-SETUP'!$V59),""))))</f>
        <v/>
      </c>
      <c r="EV10" s="10" t="str">
        <f>IF('1-SETUP'!$Q59="DAILY",EU10+'1-SETUP'!$V59,IF('1-SETUP'!$Q59="WEEKLY",EU10+'1-SETUP'!$V59*7,IF('1-SETUP'!$Q59="MONTHLY",EDATE(EU10,'1-SETUP'!$V59),IF('1-SETUP'!$Q59="YEARLY",EDATE(EU10,12*'1-SETUP'!$V59),""))))</f>
        <v/>
      </c>
      <c r="EW10" s="10" t="str">
        <f>IF('1-SETUP'!$Q59="DAILY",EV10+'1-SETUP'!$V59,IF('1-SETUP'!$Q59="WEEKLY",EV10+'1-SETUP'!$V59*7,IF('1-SETUP'!$Q59="MONTHLY",EDATE(EV10,'1-SETUP'!$V59),IF('1-SETUP'!$Q59="YEARLY",EDATE(EV10,12*'1-SETUP'!$V59),""))))</f>
        <v/>
      </c>
      <c r="EX10" s="10" t="str">
        <f>IF('1-SETUP'!$Q59="DAILY",EW10+'1-SETUP'!$V59,IF('1-SETUP'!$Q59="WEEKLY",EW10+'1-SETUP'!$V59*7,IF('1-SETUP'!$Q59="MONTHLY",EDATE(EW10,'1-SETUP'!$V59),IF('1-SETUP'!$Q59="YEARLY",EDATE(EW10,12*'1-SETUP'!$V59),""))))</f>
        <v/>
      </c>
      <c r="EY10" s="10" t="str">
        <f>IF('1-SETUP'!$Q59="DAILY",EX10+'1-SETUP'!$V59,IF('1-SETUP'!$Q59="WEEKLY",EX10+'1-SETUP'!$V59*7,IF('1-SETUP'!$Q59="MONTHLY",EDATE(EX10,'1-SETUP'!$V59),IF('1-SETUP'!$Q59="YEARLY",EDATE(EX10,12*'1-SETUP'!$V59),""))))</f>
        <v/>
      </c>
      <c r="EZ10" s="10" t="str">
        <f>IF('1-SETUP'!$Q59="DAILY",EY10+'1-SETUP'!$V59,IF('1-SETUP'!$Q59="WEEKLY",EY10+'1-SETUP'!$V59*7,IF('1-SETUP'!$Q59="MONTHLY",EDATE(EY10,'1-SETUP'!$V59),IF('1-SETUP'!$Q59="YEARLY",EDATE(EY10,12*'1-SETUP'!$V59),""))))</f>
        <v/>
      </c>
      <c r="FA10" s="10" t="str">
        <f>IF('1-SETUP'!$Q59="DAILY",EZ10+'1-SETUP'!$V59,IF('1-SETUP'!$Q59="WEEKLY",EZ10+'1-SETUP'!$V59*7,IF('1-SETUP'!$Q59="MONTHLY",EDATE(EZ10,'1-SETUP'!$V59),IF('1-SETUP'!$Q59="YEARLY",EDATE(EZ10,12*'1-SETUP'!$V59),""))))</f>
        <v/>
      </c>
      <c r="FB10" s="10" t="str">
        <f>IF('1-SETUP'!$Q59="DAILY",FA10+'1-SETUP'!$V59,IF('1-SETUP'!$Q59="WEEKLY",FA10+'1-SETUP'!$V59*7,IF('1-SETUP'!$Q59="MONTHLY",EDATE(FA10,'1-SETUP'!$V59),IF('1-SETUP'!$Q59="YEARLY",EDATE(FA10,12*'1-SETUP'!$V59),""))))</f>
        <v/>
      </c>
      <c r="FC10" s="10" t="str">
        <f>IF('1-SETUP'!$Q59="DAILY",FB10+'1-SETUP'!$V59,IF('1-SETUP'!$Q59="WEEKLY",FB10+'1-SETUP'!$V59*7,IF('1-SETUP'!$Q59="MONTHLY",EDATE(FB10,'1-SETUP'!$V59),IF('1-SETUP'!$Q59="YEARLY",EDATE(FB10,12*'1-SETUP'!$V59),""))))</f>
        <v/>
      </c>
      <c r="FD10" s="10" t="str">
        <f>IF('1-SETUP'!$Q59="DAILY",FC10+'1-SETUP'!$V59,IF('1-SETUP'!$Q59="WEEKLY",FC10+'1-SETUP'!$V59*7,IF('1-SETUP'!$Q59="MONTHLY",EDATE(FC10,'1-SETUP'!$V59),IF('1-SETUP'!$Q59="YEARLY",EDATE(FC10,12*'1-SETUP'!$V59),""))))</f>
        <v/>
      </c>
      <c r="FE10" s="10" t="str">
        <f>IF('1-SETUP'!$Q59="DAILY",FD10+'1-SETUP'!$V59,IF('1-SETUP'!$Q59="WEEKLY",FD10+'1-SETUP'!$V59*7,IF('1-SETUP'!$Q59="MONTHLY",EDATE(FD10,'1-SETUP'!$V59),IF('1-SETUP'!$Q59="YEARLY",EDATE(FD10,12*'1-SETUP'!$V59),""))))</f>
        <v/>
      </c>
      <c r="FF10" s="10" t="str">
        <f>IF('1-SETUP'!$Q59="DAILY",FE10+'1-SETUP'!$V59,IF('1-SETUP'!$Q59="WEEKLY",FE10+'1-SETUP'!$V59*7,IF('1-SETUP'!$Q59="MONTHLY",EDATE(FE10,'1-SETUP'!$V59),IF('1-SETUP'!$Q59="YEARLY",EDATE(FE10,12*'1-SETUP'!$V59),""))))</f>
        <v/>
      </c>
      <c r="FG10" s="10" t="str">
        <f>IF('1-SETUP'!$Q59="DAILY",FF10+'1-SETUP'!$V59,IF('1-SETUP'!$Q59="WEEKLY",FF10+'1-SETUP'!$V59*7,IF('1-SETUP'!$Q59="MONTHLY",EDATE(FF10,'1-SETUP'!$V59),IF('1-SETUP'!$Q59="YEARLY",EDATE(FF10,12*'1-SETUP'!$V59),""))))</f>
        <v/>
      </c>
      <c r="FH10" s="10" t="str">
        <f>IF('1-SETUP'!$Q59="DAILY",FG10+'1-SETUP'!$V59,IF('1-SETUP'!$Q59="WEEKLY",FG10+'1-SETUP'!$V59*7,IF('1-SETUP'!$Q59="MONTHLY",EDATE(FG10,'1-SETUP'!$V59),IF('1-SETUP'!$Q59="YEARLY",EDATE(FG10,12*'1-SETUP'!$V59),""))))</f>
        <v/>
      </c>
      <c r="FI10" s="10" t="str">
        <f>IF('1-SETUP'!$Q59="DAILY",FH10+'1-SETUP'!$V59,IF('1-SETUP'!$Q59="WEEKLY",FH10+'1-SETUP'!$V59*7,IF('1-SETUP'!$Q59="MONTHLY",EDATE(FH10,'1-SETUP'!$V59),IF('1-SETUP'!$Q59="YEARLY",EDATE(FH10,12*'1-SETUP'!$V59),""))))</f>
        <v/>
      </c>
      <c r="FJ10" s="10" t="str">
        <f>IF('1-SETUP'!$Q59="DAILY",FI10+'1-SETUP'!$V59,IF('1-SETUP'!$Q59="WEEKLY",FI10+'1-SETUP'!$V59*7,IF('1-SETUP'!$Q59="MONTHLY",EDATE(FI10,'1-SETUP'!$V59),IF('1-SETUP'!$Q59="YEARLY",EDATE(FI10,12*'1-SETUP'!$V59),""))))</f>
        <v/>
      </c>
      <c r="FK10" s="10" t="str">
        <f>IF('1-SETUP'!$Q59="DAILY",FJ10+'1-SETUP'!$V59,IF('1-SETUP'!$Q59="WEEKLY",FJ10+'1-SETUP'!$V59*7,IF('1-SETUP'!$Q59="MONTHLY",EDATE(FJ10,'1-SETUP'!$V59),IF('1-SETUP'!$Q59="YEARLY",EDATE(FJ10,12*'1-SETUP'!$V59),""))))</f>
        <v/>
      </c>
      <c r="FL10" s="10" t="str">
        <f>IF('1-SETUP'!$Q59="DAILY",FK10+'1-SETUP'!$V59,IF('1-SETUP'!$Q59="WEEKLY",FK10+'1-SETUP'!$V59*7,IF('1-SETUP'!$Q59="MONTHLY",EDATE(FK10,'1-SETUP'!$V59),IF('1-SETUP'!$Q59="YEARLY",EDATE(FK10,12*'1-SETUP'!$V59),""))))</f>
        <v/>
      </c>
      <c r="FM10" s="10" t="str">
        <f>IF('1-SETUP'!$Q59="DAILY",FL10+'1-SETUP'!$V59,IF('1-SETUP'!$Q59="WEEKLY",FL10+'1-SETUP'!$V59*7,IF('1-SETUP'!$Q59="MONTHLY",EDATE(FL10,'1-SETUP'!$V59),IF('1-SETUP'!$Q59="YEARLY",EDATE(FL10,12*'1-SETUP'!$V59),""))))</f>
        <v/>
      </c>
      <c r="FN10" s="10" t="str">
        <f>IF('1-SETUP'!$Q59="DAILY",FM10+'1-SETUP'!$V59,IF('1-SETUP'!$Q59="WEEKLY",FM10+'1-SETUP'!$V59*7,IF('1-SETUP'!$Q59="MONTHLY",EDATE(FM10,'1-SETUP'!$V59),IF('1-SETUP'!$Q59="YEARLY",EDATE(FM10,12*'1-SETUP'!$V59),""))))</f>
        <v/>
      </c>
      <c r="FO10" s="10" t="str">
        <f>IF('1-SETUP'!$Q59="DAILY",FN10+'1-SETUP'!$V59,IF('1-SETUP'!$Q59="WEEKLY",FN10+'1-SETUP'!$V59*7,IF('1-SETUP'!$Q59="MONTHLY",EDATE(FN10,'1-SETUP'!$V59),IF('1-SETUP'!$Q59="YEARLY",EDATE(FN10,12*'1-SETUP'!$V59),""))))</f>
        <v/>
      </c>
      <c r="FP10" s="10" t="str">
        <f>IF('1-SETUP'!$Q59="DAILY",FO10+'1-SETUP'!$V59,IF('1-SETUP'!$Q59="WEEKLY",FO10+'1-SETUP'!$V59*7,IF('1-SETUP'!$Q59="MONTHLY",EDATE(FO10,'1-SETUP'!$V59),IF('1-SETUP'!$Q59="YEARLY",EDATE(FO10,12*'1-SETUP'!$V59),""))))</f>
        <v/>
      </c>
      <c r="FQ10" s="10" t="str">
        <f>IF('1-SETUP'!$Q59="DAILY",FP10+'1-SETUP'!$V59,IF('1-SETUP'!$Q59="WEEKLY",FP10+'1-SETUP'!$V59*7,IF('1-SETUP'!$Q59="MONTHLY",EDATE(FP10,'1-SETUP'!$V59),IF('1-SETUP'!$Q59="YEARLY",EDATE(FP10,12*'1-SETUP'!$V59),""))))</f>
        <v/>
      </c>
      <c r="FR10" s="10" t="str">
        <f>IF('1-SETUP'!$Q59="DAILY",FQ10+'1-SETUP'!$V59,IF('1-SETUP'!$Q59="WEEKLY",FQ10+'1-SETUP'!$V59*7,IF('1-SETUP'!$Q59="MONTHLY",EDATE(FQ10,'1-SETUP'!$V59),IF('1-SETUP'!$Q59="YEARLY",EDATE(FQ10,12*'1-SETUP'!$V59),""))))</f>
        <v/>
      </c>
      <c r="FS10" s="10" t="str">
        <f>IF('1-SETUP'!$Q59="DAILY",FR10+'1-SETUP'!$V59,IF('1-SETUP'!$Q59="WEEKLY",FR10+'1-SETUP'!$V59*7,IF('1-SETUP'!$Q59="MONTHLY",EDATE(FR10,'1-SETUP'!$V59),IF('1-SETUP'!$Q59="YEARLY",EDATE(FR10,12*'1-SETUP'!$V59),""))))</f>
        <v/>
      </c>
      <c r="FT10" s="10" t="str">
        <f>IF('1-SETUP'!$Q59="DAILY",FS10+'1-SETUP'!$V59,IF('1-SETUP'!$Q59="WEEKLY",FS10+'1-SETUP'!$V59*7,IF('1-SETUP'!$Q59="MONTHLY",EDATE(FS10,'1-SETUP'!$V59),IF('1-SETUP'!$Q59="YEARLY",EDATE(FS10,12*'1-SETUP'!$V59),""))))</f>
        <v/>
      </c>
      <c r="FU10" s="10" t="str">
        <f>IF('1-SETUP'!$Q59="DAILY",FT10+'1-SETUP'!$V59,IF('1-SETUP'!$Q59="WEEKLY",FT10+'1-SETUP'!$V59*7,IF('1-SETUP'!$Q59="MONTHLY",EDATE(FT10,'1-SETUP'!$V59),IF('1-SETUP'!$Q59="YEARLY",EDATE(FT10,12*'1-SETUP'!$V59),""))))</f>
        <v/>
      </c>
      <c r="FV10" s="10" t="str">
        <f>IF('1-SETUP'!$Q59="DAILY",FU10+'1-SETUP'!$V59,IF('1-SETUP'!$Q59="WEEKLY",FU10+'1-SETUP'!$V59*7,IF('1-SETUP'!$Q59="MONTHLY",EDATE(FU10,'1-SETUP'!$V59),IF('1-SETUP'!$Q59="YEARLY",EDATE(FU10,12*'1-SETUP'!$V59),""))))</f>
        <v/>
      </c>
      <c r="FW10" s="10" t="str">
        <f>IF('1-SETUP'!$Q59="DAILY",FV10+'1-SETUP'!$V59,IF('1-SETUP'!$Q59="WEEKLY",FV10+'1-SETUP'!$V59*7,IF('1-SETUP'!$Q59="MONTHLY",EDATE(FV10,'1-SETUP'!$V59),IF('1-SETUP'!$Q59="YEARLY",EDATE(FV10,12*'1-SETUP'!$V59),""))))</f>
        <v/>
      </c>
      <c r="FX10" s="10" t="str">
        <f>IF('1-SETUP'!$Q59="DAILY",FW10+'1-SETUP'!$V59,IF('1-SETUP'!$Q59="WEEKLY",FW10+'1-SETUP'!$V59*7,IF('1-SETUP'!$Q59="MONTHLY",EDATE(FW10,'1-SETUP'!$V59),IF('1-SETUP'!$Q59="YEARLY",EDATE(FW10,12*'1-SETUP'!$V59),""))))</f>
        <v/>
      </c>
      <c r="FY10" s="10" t="str">
        <f>IF('1-SETUP'!$Q59="DAILY",FX10+'1-SETUP'!$V59,IF('1-SETUP'!$Q59="WEEKLY",FX10+'1-SETUP'!$V59*7,IF('1-SETUP'!$Q59="MONTHLY",EDATE(FX10,'1-SETUP'!$V59),IF('1-SETUP'!$Q59="YEARLY",EDATE(FX10,12*'1-SETUP'!$V59),""))))</f>
        <v/>
      </c>
      <c r="FZ10" s="10" t="str">
        <f>IF('1-SETUP'!$Q59="DAILY",FY10+'1-SETUP'!$V59,IF('1-SETUP'!$Q59="WEEKLY",FY10+'1-SETUP'!$V59*7,IF('1-SETUP'!$Q59="MONTHLY",EDATE(FY10,'1-SETUP'!$V59),IF('1-SETUP'!$Q59="YEARLY",EDATE(FY10,12*'1-SETUP'!$V59),""))))</f>
        <v/>
      </c>
      <c r="GA10" s="10" t="str">
        <f>IF('1-SETUP'!$Q59="DAILY",FZ10+'1-SETUP'!$V59,IF('1-SETUP'!$Q59="WEEKLY",FZ10+'1-SETUP'!$V59*7,IF('1-SETUP'!$Q59="MONTHLY",EDATE(FZ10,'1-SETUP'!$V59),IF('1-SETUP'!$Q59="YEARLY",EDATE(FZ10,12*'1-SETUP'!$V59),""))))</f>
        <v/>
      </c>
      <c r="GB10" s="10" t="str">
        <f>IF('1-SETUP'!$Q59="DAILY",GA10+'1-SETUP'!$V59,IF('1-SETUP'!$Q59="WEEKLY",GA10+'1-SETUP'!$V59*7,IF('1-SETUP'!$Q59="MONTHLY",EDATE(GA10,'1-SETUP'!$V59),IF('1-SETUP'!$Q59="YEARLY",EDATE(GA10,12*'1-SETUP'!$V59),""))))</f>
        <v/>
      </c>
      <c r="GC10" s="10" t="str">
        <f>IF('1-SETUP'!$Q59="DAILY",GB10+'1-SETUP'!$V59,IF('1-SETUP'!$Q59="WEEKLY",GB10+'1-SETUP'!$V59*7,IF('1-SETUP'!$Q59="MONTHLY",EDATE(GB10,'1-SETUP'!$V59),IF('1-SETUP'!$Q59="YEARLY",EDATE(GB10,12*'1-SETUP'!$V59),""))))</f>
        <v/>
      </c>
      <c r="GD10" s="10" t="str">
        <f>IF('1-SETUP'!$Q59="DAILY",GC10+'1-SETUP'!$V59,IF('1-SETUP'!$Q59="WEEKLY",GC10+'1-SETUP'!$V59*7,IF('1-SETUP'!$Q59="MONTHLY",EDATE(GC10,'1-SETUP'!$V59),IF('1-SETUP'!$Q59="YEARLY",EDATE(GC10,12*'1-SETUP'!$V59),""))))</f>
        <v/>
      </c>
      <c r="GE10" s="10" t="str">
        <f>IF('1-SETUP'!$Q59="DAILY",GD10+'1-SETUP'!$V59,IF('1-SETUP'!$Q59="WEEKLY",GD10+'1-SETUP'!$V59*7,IF('1-SETUP'!$Q59="MONTHLY",EDATE(GD10,'1-SETUP'!$V59),IF('1-SETUP'!$Q59="YEARLY",EDATE(GD10,12*'1-SETUP'!$V59),""))))</f>
        <v/>
      </c>
      <c r="GF10" s="10" t="str">
        <f>IF('1-SETUP'!$Q59="DAILY",GE10+'1-SETUP'!$V59,IF('1-SETUP'!$Q59="WEEKLY",GE10+'1-SETUP'!$V59*7,IF('1-SETUP'!$Q59="MONTHLY",EDATE(GE10,'1-SETUP'!$V59),IF('1-SETUP'!$Q59="YEARLY",EDATE(GE10,12*'1-SETUP'!$V59),""))))</f>
        <v/>
      </c>
      <c r="GG10" s="10" t="str">
        <f>IF('1-SETUP'!$Q59="DAILY",GF10+'1-SETUP'!$V59,IF('1-SETUP'!$Q59="WEEKLY",GF10+'1-SETUP'!$V59*7,IF('1-SETUP'!$Q59="MONTHLY",EDATE(GF10,'1-SETUP'!$V59),IF('1-SETUP'!$Q59="YEARLY",EDATE(GF10,12*'1-SETUP'!$V59),""))))</f>
        <v/>
      </c>
      <c r="GH10" s="10" t="str">
        <f>IF('1-SETUP'!$Q59="DAILY",GG10+'1-SETUP'!$V59,IF('1-SETUP'!$Q59="WEEKLY",GG10+'1-SETUP'!$V59*7,IF('1-SETUP'!$Q59="MONTHLY",EDATE(GG10,'1-SETUP'!$V59),IF('1-SETUP'!$Q59="YEARLY",EDATE(GG10,12*'1-SETUP'!$V59),""))))</f>
        <v/>
      </c>
      <c r="GI10" s="10" t="str">
        <f>IF('1-SETUP'!$Q59="DAILY",GH10+'1-SETUP'!$V59,IF('1-SETUP'!$Q59="WEEKLY",GH10+'1-SETUP'!$V59*7,IF('1-SETUP'!$Q59="MONTHLY",EDATE(GH10,'1-SETUP'!$V59),IF('1-SETUP'!$Q59="YEARLY",EDATE(GH10,12*'1-SETUP'!$V59),""))))</f>
        <v/>
      </c>
      <c r="GJ10" s="10" t="str">
        <f>IF('1-SETUP'!$Q59="DAILY",GI10+'1-SETUP'!$V59,IF('1-SETUP'!$Q59="WEEKLY",GI10+'1-SETUP'!$V59*7,IF('1-SETUP'!$Q59="MONTHLY",EDATE(GI10,'1-SETUP'!$V59),IF('1-SETUP'!$Q59="YEARLY",EDATE(GI10,12*'1-SETUP'!$V59),""))))</f>
        <v/>
      </c>
      <c r="GK10" s="10" t="str">
        <f>IF('1-SETUP'!$Q59="DAILY",GJ10+'1-SETUP'!$V59,IF('1-SETUP'!$Q59="WEEKLY",GJ10+'1-SETUP'!$V59*7,IF('1-SETUP'!$Q59="MONTHLY",EDATE(GJ10,'1-SETUP'!$V59),IF('1-SETUP'!$Q59="YEARLY",EDATE(GJ10,12*'1-SETUP'!$V59),""))))</f>
        <v/>
      </c>
      <c r="GL10" s="10" t="str">
        <f>IF('1-SETUP'!$Q59="DAILY",GK10+'1-SETUP'!$V59,IF('1-SETUP'!$Q59="WEEKLY",GK10+'1-SETUP'!$V59*7,IF('1-SETUP'!$Q59="MONTHLY",EDATE(GK10,'1-SETUP'!$V59),IF('1-SETUP'!$Q59="YEARLY",EDATE(GK10,12*'1-SETUP'!$V59),""))))</f>
        <v/>
      </c>
      <c r="GM10" s="10" t="str">
        <f>IF('1-SETUP'!$Q59="DAILY",GL10+'1-SETUP'!$V59,IF('1-SETUP'!$Q59="WEEKLY",GL10+'1-SETUP'!$V59*7,IF('1-SETUP'!$Q59="MONTHLY",EDATE(GL10,'1-SETUP'!$V59),IF('1-SETUP'!$Q59="YEARLY",EDATE(GL10,12*'1-SETUP'!$V59),""))))</f>
        <v/>
      </c>
      <c r="GN10" s="10" t="str">
        <f>IF('1-SETUP'!$Q59="DAILY",GM10+'1-SETUP'!$V59,IF('1-SETUP'!$Q59="WEEKLY",GM10+'1-SETUP'!$V59*7,IF('1-SETUP'!$Q59="MONTHLY",EDATE(GM10,'1-SETUP'!$V59),IF('1-SETUP'!$Q59="YEARLY",EDATE(GM10,12*'1-SETUP'!$V59),""))))</f>
        <v/>
      </c>
      <c r="GO10" s="10" t="str">
        <f>IF('1-SETUP'!$Q59="DAILY",GN10+'1-SETUP'!$V59,IF('1-SETUP'!$Q59="WEEKLY",GN10+'1-SETUP'!$V59*7,IF('1-SETUP'!$Q59="MONTHLY",EDATE(GN10,'1-SETUP'!$V59),IF('1-SETUP'!$Q59="YEARLY",EDATE(GN10,12*'1-SETUP'!$V59),""))))</f>
        <v/>
      </c>
      <c r="GP10" s="10" t="str">
        <f>IF('1-SETUP'!$Q59="DAILY",GO10+'1-SETUP'!$V59,IF('1-SETUP'!$Q59="WEEKLY",GO10+'1-SETUP'!$V59*7,IF('1-SETUP'!$Q59="MONTHLY",EDATE(GO10,'1-SETUP'!$V59),IF('1-SETUP'!$Q59="YEARLY",EDATE(GO10,12*'1-SETUP'!$V59),""))))</f>
        <v/>
      </c>
      <c r="GQ10" s="10" t="str">
        <f>IF('1-SETUP'!$Q59="DAILY",GP10+'1-SETUP'!$V59,IF('1-SETUP'!$Q59="WEEKLY",GP10+'1-SETUP'!$V59*7,IF('1-SETUP'!$Q59="MONTHLY",EDATE(GP10,'1-SETUP'!$V59),IF('1-SETUP'!$Q59="YEARLY",EDATE(GP10,12*'1-SETUP'!$V59),""))))</f>
        <v/>
      </c>
      <c r="GR10" s="10" t="str">
        <f>IF('1-SETUP'!$Q59="DAILY",GQ10+'1-SETUP'!$V59,IF('1-SETUP'!$Q59="WEEKLY",GQ10+'1-SETUP'!$V59*7,IF('1-SETUP'!$Q59="MONTHLY",EDATE(GQ10,'1-SETUP'!$V59),IF('1-SETUP'!$Q59="YEARLY",EDATE(GQ10,12*'1-SETUP'!$V59),""))))</f>
        <v/>
      </c>
      <c r="GS10" s="10" t="str">
        <f>IF('1-SETUP'!$Q59="DAILY",GR10+'1-SETUP'!$V59,IF('1-SETUP'!$Q59="WEEKLY",GR10+'1-SETUP'!$V59*7,IF('1-SETUP'!$Q59="MONTHLY",EDATE(GR10,'1-SETUP'!$V59),IF('1-SETUP'!$Q59="YEARLY",EDATE(GR10,12*'1-SETUP'!$V59),""))))</f>
        <v/>
      </c>
      <c r="GT10" s="10" t="str">
        <f>IF('1-SETUP'!$Q59="DAILY",GS10+'1-SETUP'!$V59,IF('1-SETUP'!$Q59="WEEKLY",GS10+'1-SETUP'!$V59*7,IF('1-SETUP'!$Q59="MONTHLY",EDATE(GS10,'1-SETUP'!$V59),IF('1-SETUP'!$Q59="YEARLY",EDATE(GS10,12*'1-SETUP'!$V59),""))))</f>
        <v/>
      </c>
      <c r="GU10" s="10" t="str">
        <f>IF('1-SETUP'!$Q59="DAILY",GT10+'1-SETUP'!$V59,IF('1-SETUP'!$Q59="WEEKLY",GT10+'1-SETUP'!$V59*7,IF('1-SETUP'!$Q59="MONTHLY",EDATE(GT10,'1-SETUP'!$V59),IF('1-SETUP'!$Q59="YEARLY",EDATE(GT10,12*'1-SETUP'!$V59),""))))</f>
        <v/>
      </c>
      <c r="GV10" s="10" t="str">
        <f>IF('1-SETUP'!$Q59="DAILY",GU10+'1-SETUP'!$V59,IF('1-SETUP'!$Q59="WEEKLY",GU10+'1-SETUP'!$V59*7,IF('1-SETUP'!$Q59="MONTHLY",EDATE(GU10,'1-SETUP'!$V59),IF('1-SETUP'!$Q59="YEARLY",EDATE(GU10,12*'1-SETUP'!$V59),""))))</f>
        <v/>
      </c>
      <c r="GW10" s="10" t="str">
        <f>IF('1-SETUP'!$Q59="DAILY",GV10+'1-SETUP'!$V59,IF('1-SETUP'!$Q59="WEEKLY",GV10+'1-SETUP'!$V59*7,IF('1-SETUP'!$Q59="MONTHLY",EDATE(GV10,'1-SETUP'!$V59),IF('1-SETUP'!$Q59="YEARLY",EDATE(GV10,12*'1-SETUP'!$V59),""))))</f>
        <v/>
      </c>
      <c r="GX10" s="10" t="str">
        <f>IF('1-SETUP'!$Q59="DAILY",GW10+'1-SETUP'!$V59,IF('1-SETUP'!$Q59="WEEKLY",GW10+'1-SETUP'!$V59*7,IF('1-SETUP'!$Q59="MONTHLY",EDATE(GW10,'1-SETUP'!$V59),IF('1-SETUP'!$Q59="YEARLY",EDATE(GW10,12*'1-SETUP'!$V59),""))))</f>
        <v/>
      </c>
      <c r="GY10" s="10" t="str">
        <f>IF('1-SETUP'!$Q59="DAILY",GX10+'1-SETUP'!$V59,IF('1-SETUP'!$Q59="WEEKLY",GX10+'1-SETUP'!$V59*7,IF('1-SETUP'!$Q59="MONTHLY",EDATE(GX10,'1-SETUP'!$V59),IF('1-SETUP'!$Q59="YEARLY",EDATE(GX10,12*'1-SETUP'!$V59),""))))</f>
        <v/>
      </c>
      <c r="GZ10" s="10" t="str">
        <f>IF('1-SETUP'!$Q59="DAILY",GY10+'1-SETUP'!$V59,IF('1-SETUP'!$Q59="WEEKLY",GY10+'1-SETUP'!$V59*7,IF('1-SETUP'!$Q59="MONTHLY",EDATE(GY10,'1-SETUP'!$V59),IF('1-SETUP'!$Q59="YEARLY",EDATE(GY10,12*'1-SETUP'!$V59),""))))</f>
        <v/>
      </c>
      <c r="HA10" s="10" t="str">
        <f>IF('1-SETUP'!$Q59="DAILY",GZ10+'1-SETUP'!$V59,IF('1-SETUP'!$Q59="WEEKLY",GZ10+'1-SETUP'!$V59*7,IF('1-SETUP'!$Q59="MONTHLY",EDATE(GZ10,'1-SETUP'!$V59),IF('1-SETUP'!$Q59="YEARLY",EDATE(GZ10,12*'1-SETUP'!$V59),""))))</f>
        <v/>
      </c>
      <c r="HB10" s="10" t="str">
        <f>IF('1-SETUP'!$Q59="DAILY",HA10+'1-SETUP'!$V59,IF('1-SETUP'!$Q59="WEEKLY",HA10+'1-SETUP'!$V59*7,IF('1-SETUP'!$Q59="MONTHLY",EDATE(HA10,'1-SETUP'!$V59),IF('1-SETUP'!$Q59="YEARLY",EDATE(HA10,12*'1-SETUP'!$V59),""))))</f>
        <v/>
      </c>
      <c r="HC10" s="10" t="str">
        <f>IF('1-SETUP'!$Q59="DAILY",HB10+'1-SETUP'!$V59,IF('1-SETUP'!$Q59="WEEKLY",HB10+'1-SETUP'!$V59*7,IF('1-SETUP'!$Q59="MONTHLY",EDATE(HB10,'1-SETUP'!$V59),IF('1-SETUP'!$Q59="YEARLY",EDATE(HB10,12*'1-SETUP'!$V59),""))))</f>
        <v/>
      </c>
      <c r="HD10" s="10" t="str">
        <f>IF('1-SETUP'!$Q59="DAILY",HC10+'1-SETUP'!$V59,IF('1-SETUP'!$Q59="WEEKLY",HC10+'1-SETUP'!$V59*7,IF('1-SETUP'!$Q59="MONTHLY",EDATE(HC10,'1-SETUP'!$V59),IF('1-SETUP'!$Q59="YEARLY",EDATE(HC10,12*'1-SETUP'!$V59),""))))</f>
        <v/>
      </c>
      <c r="HE10" s="10" t="str">
        <f>IF('1-SETUP'!$Q59="DAILY",HD10+'1-SETUP'!$V59,IF('1-SETUP'!$Q59="WEEKLY",HD10+'1-SETUP'!$V59*7,IF('1-SETUP'!$Q59="MONTHLY",EDATE(HD10,'1-SETUP'!$V59),IF('1-SETUP'!$Q59="YEARLY",EDATE(HD10,12*'1-SETUP'!$V59),""))))</f>
        <v/>
      </c>
      <c r="HF10" s="10" t="str">
        <f>IF('1-SETUP'!$Q59="DAILY",HE10+'1-SETUP'!$V59,IF('1-SETUP'!$Q59="WEEKLY",HE10+'1-SETUP'!$V59*7,IF('1-SETUP'!$Q59="MONTHLY",EDATE(HE10,'1-SETUP'!$V59),IF('1-SETUP'!$Q59="YEARLY",EDATE(HE10,12*'1-SETUP'!$V59),""))))</f>
        <v/>
      </c>
      <c r="HG10" s="10" t="str">
        <f>IF('1-SETUP'!$Q59="DAILY",HF10+'1-SETUP'!$V59,IF('1-SETUP'!$Q59="WEEKLY",HF10+'1-SETUP'!$V59*7,IF('1-SETUP'!$Q59="MONTHLY",EDATE(HF10,'1-SETUP'!$V59),IF('1-SETUP'!$Q59="YEARLY",EDATE(HF10,12*'1-SETUP'!$V59),""))))</f>
        <v/>
      </c>
      <c r="HH10" s="10" t="str">
        <f>IF('1-SETUP'!$Q59="DAILY",HG10+'1-SETUP'!$V59,IF('1-SETUP'!$Q59="WEEKLY",HG10+'1-SETUP'!$V59*7,IF('1-SETUP'!$Q59="MONTHLY",EDATE(HG10,'1-SETUP'!$V59),IF('1-SETUP'!$Q59="YEARLY",EDATE(HG10,12*'1-SETUP'!$V59),""))))</f>
        <v/>
      </c>
      <c r="HI10" s="10" t="str">
        <f>IF('1-SETUP'!$Q59="DAILY",HH10+'1-SETUP'!$V59,IF('1-SETUP'!$Q59="WEEKLY",HH10+'1-SETUP'!$V59*7,IF('1-SETUP'!$Q59="MONTHLY",EDATE(HH10,'1-SETUP'!$V59),IF('1-SETUP'!$Q59="YEARLY",EDATE(HH10,12*'1-SETUP'!$V59),""))))</f>
        <v/>
      </c>
      <c r="HJ10" s="10" t="str">
        <f>IF('1-SETUP'!$Q59="DAILY",HI10+'1-SETUP'!$V59,IF('1-SETUP'!$Q59="WEEKLY",HI10+'1-SETUP'!$V59*7,IF('1-SETUP'!$Q59="MONTHLY",EDATE(HI10,'1-SETUP'!$V59),IF('1-SETUP'!$Q59="YEARLY",EDATE(HI10,12*'1-SETUP'!$V59),""))))</f>
        <v/>
      </c>
      <c r="HK10" s="10" t="str">
        <f>IF('1-SETUP'!$Q59="DAILY",HJ10+'1-SETUP'!$V59,IF('1-SETUP'!$Q59="WEEKLY",HJ10+'1-SETUP'!$V59*7,IF('1-SETUP'!$Q59="MONTHLY",EDATE(HJ10,'1-SETUP'!$V59),IF('1-SETUP'!$Q59="YEARLY",EDATE(HJ10,12*'1-SETUP'!$V59),""))))</f>
        <v/>
      </c>
      <c r="HL10" s="10" t="str">
        <f>IF('1-SETUP'!$Q59="DAILY",HK10+'1-SETUP'!$V59,IF('1-SETUP'!$Q59="WEEKLY",HK10+'1-SETUP'!$V59*7,IF('1-SETUP'!$Q59="MONTHLY",EDATE(HK10,'1-SETUP'!$V59),IF('1-SETUP'!$Q59="YEARLY",EDATE(HK10,12*'1-SETUP'!$V59),""))))</f>
        <v/>
      </c>
      <c r="HM10" s="10" t="str">
        <f>IF('1-SETUP'!$Q59="DAILY",HL10+'1-SETUP'!$V59,IF('1-SETUP'!$Q59="WEEKLY",HL10+'1-SETUP'!$V59*7,IF('1-SETUP'!$Q59="MONTHLY",EDATE(HL10,'1-SETUP'!$V59),IF('1-SETUP'!$Q59="YEARLY",EDATE(HL10,12*'1-SETUP'!$V59),""))))</f>
        <v/>
      </c>
      <c r="HN10" s="10" t="str">
        <f>IF('1-SETUP'!$Q59="DAILY",HM10+'1-SETUP'!$V59,IF('1-SETUP'!$Q59="WEEKLY",HM10+'1-SETUP'!$V59*7,IF('1-SETUP'!$Q59="MONTHLY",EDATE(HM10,'1-SETUP'!$V59),IF('1-SETUP'!$Q59="YEARLY",EDATE(HM10,12*'1-SETUP'!$V59),""))))</f>
        <v/>
      </c>
      <c r="HO10" s="10" t="str">
        <f>IF('1-SETUP'!$Q59="DAILY",HN10+'1-SETUP'!$V59,IF('1-SETUP'!$Q59="WEEKLY",HN10+'1-SETUP'!$V59*7,IF('1-SETUP'!$Q59="MONTHLY",EDATE(HN10,'1-SETUP'!$V59),IF('1-SETUP'!$Q59="YEARLY",EDATE(HN10,12*'1-SETUP'!$V59),""))))</f>
        <v/>
      </c>
      <c r="HP10" s="10" t="str">
        <f>IF('1-SETUP'!$Q59="DAILY",HO10+'1-SETUP'!$V59,IF('1-SETUP'!$Q59="WEEKLY",HO10+'1-SETUP'!$V59*7,IF('1-SETUP'!$Q59="MONTHLY",EDATE(HO10,'1-SETUP'!$V59),IF('1-SETUP'!$Q59="YEARLY",EDATE(HO10,12*'1-SETUP'!$V59),""))))</f>
        <v/>
      </c>
      <c r="HQ10" s="10" t="str">
        <f>IF('1-SETUP'!$Q59="DAILY",HP10+'1-SETUP'!$V59,IF('1-SETUP'!$Q59="WEEKLY",HP10+'1-SETUP'!$V59*7,IF('1-SETUP'!$Q59="MONTHLY",EDATE(HP10,'1-SETUP'!$V59),IF('1-SETUP'!$Q59="YEARLY",EDATE(HP10,12*'1-SETUP'!$V59),""))))</f>
        <v/>
      </c>
      <c r="HR10" s="10" t="str">
        <f>IF('1-SETUP'!$Q59="DAILY",HQ10+'1-SETUP'!$V59,IF('1-SETUP'!$Q59="WEEKLY",HQ10+'1-SETUP'!$V59*7,IF('1-SETUP'!$Q59="MONTHLY",EDATE(HQ10,'1-SETUP'!$V59),IF('1-SETUP'!$Q59="YEARLY",EDATE(HQ10,12*'1-SETUP'!$V59),""))))</f>
        <v/>
      </c>
      <c r="HS10" s="10" t="str">
        <f>IF('1-SETUP'!$Q59="DAILY",HR10+'1-SETUP'!$V59,IF('1-SETUP'!$Q59="WEEKLY",HR10+'1-SETUP'!$V59*7,IF('1-SETUP'!$Q59="MONTHLY",EDATE(HR10,'1-SETUP'!$V59),IF('1-SETUP'!$Q59="YEARLY",EDATE(HR10,12*'1-SETUP'!$V59),""))))</f>
        <v/>
      </c>
      <c r="HT10" s="10" t="str">
        <f>IF('1-SETUP'!$Q59="DAILY",HS10+'1-SETUP'!$V59,IF('1-SETUP'!$Q59="WEEKLY",HS10+'1-SETUP'!$V59*7,IF('1-SETUP'!$Q59="MONTHLY",EDATE(HS10,'1-SETUP'!$V59),IF('1-SETUP'!$Q59="YEARLY",EDATE(HS10,12*'1-SETUP'!$V59),""))))</f>
        <v/>
      </c>
      <c r="HU10" s="10" t="str">
        <f>IF('1-SETUP'!$Q59="DAILY",HT10+'1-SETUP'!$V59,IF('1-SETUP'!$Q59="WEEKLY",HT10+'1-SETUP'!$V59*7,IF('1-SETUP'!$Q59="MONTHLY",EDATE(HT10,'1-SETUP'!$V59),IF('1-SETUP'!$Q59="YEARLY",EDATE(HT10,12*'1-SETUP'!$V59),""))))</f>
        <v/>
      </c>
      <c r="HV10" s="10" t="str">
        <f>IF('1-SETUP'!$Q59="DAILY",HU10+'1-SETUP'!$V59,IF('1-SETUP'!$Q59="WEEKLY",HU10+'1-SETUP'!$V59*7,IF('1-SETUP'!$Q59="MONTHLY",EDATE(HU10,'1-SETUP'!$V59),IF('1-SETUP'!$Q59="YEARLY",EDATE(HU10,12*'1-SETUP'!$V59),""))))</f>
        <v/>
      </c>
      <c r="HW10" s="10" t="str">
        <f>IF('1-SETUP'!$Q59="DAILY",HV10+'1-SETUP'!$V59,IF('1-SETUP'!$Q59="WEEKLY",HV10+'1-SETUP'!$V59*7,IF('1-SETUP'!$Q59="MONTHLY",EDATE(HV10,'1-SETUP'!$V59),IF('1-SETUP'!$Q59="YEARLY",EDATE(HV10,12*'1-SETUP'!$V59),""))))</f>
        <v/>
      </c>
      <c r="HX10" s="10" t="str">
        <f>IF('1-SETUP'!$Q59="DAILY",HW10+'1-SETUP'!$V59,IF('1-SETUP'!$Q59="WEEKLY",HW10+'1-SETUP'!$V59*7,IF('1-SETUP'!$Q59="MONTHLY",EDATE(HW10,'1-SETUP'!$V59),IF('1-SETUP'!$Q59="YEARLY",EDATE(HW10,12*'1-SETUP'!$V59),""))))</f>
        <v/>
      </c>
      <c r="HY10" s="10" t="str">
        <f>IF('1-SETUP'!$Q59="DAILY",HX10+'1-SETUP'!$V59,IF('1-SETUP'!$Q59="WEEKLY",HX10+'1-SETUP'!$V59*7,IF('1-SETUP'!$Q59="MONTHLY",EDATE(HX10,'1-SETUP'!$V59),IF('1-SETUP'!$Q59="YEARLY",EDATE(HX10,12*'1-SETUP'!$V59),""))))</f>
        <v/>
      </c>
      <c r="HZ10" s="10" t="str">
        <f>IF('1-SETUP'!$Q59="DAILY",HY10+'1-SETUP'!$V59,IF('1-SETUP'!$Q59="WEEKLY",HY10+'1-SETUP'!$V59*7,IF('1-SETUP'!$Q59="MONTHLY",EDATE(HY10,'1-SETUP'!$V59),IF('1-SETUP'!$Q59="YEARLY",EDATE(HY10,12*'1-SETUP'!$V59),""))))</f>
        <v/>
      </c>
      <c r="IA10" s="10" t="str">
        <f>IF('1-SETUP'!$Q59="DAILY",HZ10+'1-SETUP'!$V59,IF('1-SETUP'!$Q59="WEEKLY",HZ10+'1-SETUP'!$V59*7,IF('1-SETUP'!$Q59="MONTHLY",EDATE(HZ10,'1-SETUP'!$V59),IF('1-SETUP'!$Q59="YEARLY",EDATE(HZ10,12*'1-SETUP'!$V59),""))))</f>
        <v/>
      </c>
      <c r="IB10" s="10" t="str">
        <f>IF('1-SETUP'!$Q59="DAILY",IA10+'1-SETUP'!$V59,IF('1-SETUP'!$Q59="WEEKLY",IA10+'1-SETUP'!$V59*7,IF('1-SETUP'!$Q59="MONTHLY",EDATE(IA10,'1-SETUP'!$V59),IF('1-SETUP'!$Q59="YEARLY",EDATE(IA10,12*'1-SETUP'!$V59),""))))</f>
        <v/>
      </c>
      <c r="IC10" s="10" t="str">
        <f>IF('1-SETUP'!$Q59="DAILY",IB10+'1-SETUP'!$V59,IF('1-SETUP'!$Q59="WEEKLY",IB10+'1-SETUP'!$V59*7,IF('1-SETUP'!$Q59="MONTHLY",EDATE(IB10,'1-SETUP'!$V59),IF('1-SETUP'!$Q59="YEARLY",EDATE(IB10,12*'1-SETUP'!$V59),""))))</f>
        <v/>
      </c>
      <c r="ID10" s="10" t="str">
        <f>IF('1-SETUP'!$Q59="DAILY",IC10+'1-SETUP'!$V59,IF('1-SETUP'!$Q59="WEEKLY",IC10+'1-SETUP'!$V59*7,IF('1-SETUP'!$Q59="MONTHLY",EDATE(IC10,'1-SETUP'!$V59),IF('1-SETUP'!$Q59="YEARLY",EDATE(IC10,12*'1-SETUP'!$V59),""))))</f>
        <v/>
      </c>
      <c r="IE10" s="10" t="str">
        <f>IF('1-SETUP'!$Q59="DAILY",ID10+'1-SETUP'!$V59,IF('1-SETUP'!$Q59="WEEKLY",ID10+'1-SETUP'!$V59*7,IF('1-SETUP'!$Q59="MONTHLY",EDATE(ID10,'1-SETUP'!$V59),IF('1-SETUP'!$Q59="YEARLY",EDATE(ID10,12*'1-SETUP'!$V59),""))))</f>
        <v/>
      </c>
      <c r="IF10" s="10" t="str">
        <f>IF('1-SETUP'!$Q59="DAILY",IE10+'1-SETUP'!$V59,IF('1-SETUP'!$Q59="WEEKLY",IE10+'1-SETUP'!$V59*7,IF('1-SETUP'!$Q59="MONTHLY",EDATE(IE10,'1-SETUP'!$V59),IF('1-SETUP'!$Q59="YEARLY",EDATE(IE10,12*'1-SETUP'!$V59),""))))</f>
        <v/>
      </c>
      <c r="IG10" s="10" t="str">
        <f>IF('1-SETUP'!$Q59="DAILY",IF10+'1-SETUP'!$V59,IF('1-SETUP'!$Q59="WEEKLY",IF10+'1-SETUP'!$V59*7,IF('1-SETUP'!$Q59="MONTHLY",EDATE(IF10,'1-SETUP'!$V59),IF('1-SETUP'!$Q59="YEARLY",EDATE(IF10,12*'1-SETUP'!$V59),""))))</f>
        <v/>
      </c>
      <c r="IH10" s="10" t="str">
        <f>IF('1-SETUP'!$Q59="DAILY",IG10+'1-SETUP'!$V59,IF('1-SETUP'!$Q59="WEEKLY",IG10+'1-SETUP'!$V59*7,IF('1-SETUP'!$Q59="MONTHLY",EDATE(IG10,'1-SETUP'!$V59),IF('1-SETUP'!$Q59="YEARLY",EDATE(IG10,12*'1-SETUP'!$V59),""))))</f>
        <v/>
      </c>
      <c r="II10" s="10" t="str">
        <f>IF('1-SETUP'!$Q59="DAILY",IH10+'1-SETUP'!$V59,IF('1-SETUP'!$Q59="WEEKLY",IH10+'1-SETUP'!$V59*7,IF('1-SETUP'!$Q59="MONTHLY",EDATE(IH10,'1-SETUP'!$V59),IF('1-SETUP'!$Q59="YEARLY",EDATE(IH10,12*'1-SETUP'!$V59),""))))</f>
        <v/>
      </c>
      <c r="IJ10" s="10" t="str">
        <f>IF('1-SETUP'!$Q59="DAILY",II10+'1-SETUP'!$V59,IF('1-SETUP'!$Q59="WEEKLY",II10+'1-SETUP'!$V59*7,IF('1-SETUP'!$Q59="MONTHLY",EDATE(II10,'1-SETUP'!$V59),IF('1-SETUP'!$Q59="YEARLY",EDATE(II10,12*'1-SETUP'!$V59),""))))</f>
        <v/>
      </c>
      <c r="IK10" s="10" t="str">
        <f>IF('1-SETUP'!$Q59="DAILY",IJ10+'1-SETUP'!$V59,IF('1-SETUP'!$Q59="WEEKLY",IJ10+'1-SETUP'!$V59*7,IF('1-SETUP'!$Q59="MONTHLY",EDATE(IJ10,'1-SETUP'!$V59),IF('1-SETUP'!$Q59="YEARLY",EDATE(IJ10,12*'1-SETUP'!$V59),""))))</f>
        <v/>
      </c>
      <c r="IL10" s="10" t="str">
        <f>IF('1-SETUP'!$Q59="DAILY",IK10+'1-SETUP'!$V59,IF('1-SETUP'!$Q59="WEEKLY",IK10+'1-SETUP'!$V59*7,IF('1-SETUP'!$Q59="MONTHLY",EDATE(IK10,'1-SETUP'!$V59),IF('1-SETUP'!$Q59="YEARLY",EDATE(IK10,12*'1-SETUP'!$V59),""))))</f>
        <v/>
      </c>
      <c r="IM10" s="10" t="str">
        <f>IF('1-SETUP'!$Q59="DAILY",IL10+'1-SETUP'!$V59,IF('1-SETUP'!$Q59="WEEKLY",IL10+'1-SETUP'!$V59*7,IF('1-SETUP'!$Q59="MONTHLY",EDATE(IL10,'1-SETUP'!$V59),IF('1-SETUP'!$Q59="YEARLY",EDATE(IL10,12*'1-SETUP'!$V59),""))))</f>
        <v/>
      </c>
      <c r="IN10" s="10" t="str">
        <f>IF('1-SETUP'!$Q59="DAILY",IM10+'1-SETUP'!$V59,IF('1-SETUP'!$Q59="WEEKLY",IM10+'1-SETUP'!$V59*7,IF('1-SETUP'!$Q59="MONTHLY",EDATE(IM10,'1-SETUP'!$V59),IF('1-SETUP'!$Q59="YEARLY",EDATE(IM10,12*'1-SETUP'!$V59),""))))</f>
        <v/>
      </c>
      <c r="IO10" s="10" t="str">
        <f>IF('1-SETUP'!$Q59="DAILY",IN10+'1-SETUP'!$V59,IF('1-SETUP'!$Q59="WEEKLY",IN10+'1-SETUP'!$V59*7,IF('1-SETUP'!$Q59="MONTHLY",EDATE(IN10,'1-SETUP'!$V59),IF('1-SETUP'!$Q59="YEARLY",EDATE(IN10,12*'1-SETUP'!$V59),""))))</f>
        <v/>
      </c>
      <c r="IP10" s="10" t="str">
        <f>IF('1-SETUP'!$Q59="DAILY",IO10+'1-SETUP'!$V59,IF('1-SETUP'!$Q59="WEEKLY",IO10+'1-SETUP'!$V59*7,IF('1-SETUP'!$Q59="MONTHLY",EDATE(IO10,'1-SETUP'!$V59),IF('1-SETUP'!$Q59="YEARLY",EDATE(IO10,12*'1-SETUP'!$V59),""))))</f>
        <v/>
      </c>
      <c r="IQ10" s="10" t="str">
        <f>IF('1-SETUP'!$Q59="DAILY",IP10+'1-SETUP'!$V59,IF('1-SETUP'!$Q59="WEEKLY",IP10+'1-SETUP'!$V59*7,IF('1-SETUP'!$Q59="MONTHLY",EDATE(IP10,'1-SETUP'!$V59),IF('1-SETUP'!$Q59="YEARLY",EDATE(IP10,12*'1-SETUP'!$V59),""))))</f>
        <v/>
      </c>
      <c r="IR10" s="10" t="str">
        <f>IF('1-SETUP'!$Q59="DAILY",IQ10+'1-SETUP'!$V59,IF('1-SETUP'!$Q59="WEEKLY",IQ10+'1-SETUP'!$V59*7,IF('1-SETUP'!$Q59="MONTHLY",EDATE(IQ10,'1-SETUP'!$V59),IF('1-SETUP'!$Q59="YEARLY",EDATE(IQ10,12*'1-SETUP'!$V59),""))))</f>
        <v/>
      </c>
      <c r="IS10" s="10" t="str">
        <f>IF('1-SETUP'!$Q59="DAILY",IR10+'1-SETUP'!$V59,IF('1-SETUP'!$Q59="WEEKLY",IR10+'1-SETUP'!$V59*7,IF('1-SETUP'!$Q59="MONTHLY",EDATE(IR10,'1-SETUP'!$V59),IF('1-SETUP'!$Q59="YEARLY",EDATE(IR10,12*'1-SETUP'!$V59),""))))</f>
        <v/>
      </c>
      <c r="IT10" s="10" t="str">
        <f>IF('1-SETUP'!$Q59="DAILY",IS10+'1-SETUP'!$V59,IF('1-SETUP'!$Q59="WEEKLY",IS10+'1-SETUP'!$V59*7,IF('1-SETUP'!$Q59="MONTHLY",EDATE(IS10,'1-SETUP'!$V59),IF('1-SETUP'!$Q59="YEARLY",EDATE(IS10,12*'1-SETUP'!$V59),""))))</f>
        <v/>
      </c>
      <c r="IU10" s="10" t="str">
        <f>IF('1-SETUP'!$Q59="DAILY",IT10+'1-SETUP'!$V59,IF('1-SETUP'!$Q59="WEEKLY",IT10+'1-SETUP'!$V59*7,IF('1-SETUP'!$Q59="MONTHLY",EDATE(IT10,'1-SETUP'!$V59),IF('1-SETUP'!$Q59="YEARLY",EDATE(IT10,12*'1-SETUP'!$V59),""))))</f>
        <v/>
      </c>
      <c r="IV10" s="10" t="str">
        <f>IF('1-SETUP'!$Q59="DAILY",IU10+'1-SETUP'!$V59,IF('1-SETUP'!$Q59="WEEKLY",IU10+'1-SETUP'!$V59*7,IF('1-SETUP'!$Q59="MONTHLY",EDATE(IU10,'1-SETUP'!$V59),IF('1-SETUP'!$Q59="YEARLY",EDATE(IU10,12*'1-SETUP'!$V59),""))))</f>
        <v/>
      </c>
      <c r="IW10" s="10" t="str">
        <f>IF('1-SETUP'!$Q59="DAILY",IV10+'1-SETUP'!$V59,IF('1-SETUP'!$Q59="WEEKLY",IV10+'1-SETUP'!$V59*7,IF('1-SETUP'!$Q59="MONTHLY",EDATE(IV10,'1-SETUP'!$V59),IF('1-SETUP'!$Q59="YEARLY",EDATE(IV10,12*'1-SETUP'!$V59),""))))</f>
        <v/>
      </c>
      <c r="IX10" s="10" t="str">
        <f>IF('1-SETUP'!$Q59="DAILY",IW10+'1-SETUP'!$V59,IF('1-SETUP'!$Q59="WEEKLY",IW10+'1-SETUP'!$V59*7,IF('1-SETUP'!$Q59="MONTHLY",EDATE(IW10,'1-SETUP'!$V59),IF('1-SETUP'!$Q59="YEARLY",EDATE(IW10,12*'1-SETUP'!$V59),""))))</f>
        <v/>
      </c>
      <c r="IY10" s="10" t="str">
        <f>IF('1-SETUP'!$Q59="DAILY",IX10+'1-SETUP'!$V59,IF('1-SETUP'!$Q59="WEEKLY",IX10+'1-SETUP'!$V59*7,IF('1-SETUP'!$Q59="MONTHLY",EDATE(IX10,'1-SETUP'!$V59),IF('1-SETUP'!$Q59="YEARLY",EDATE(IX10,12*'1-SETUP'!$V59),""))))</f>
        <v/>
      </c>
      <c r="IZ10" s="10" t="str">
        <f>IF('1-SETUP'!$Q59="DAILY",IY10+'1-SETUP'!$V59,IF('1-SETUP'!$Q59="WEEKLY",IY10+'1-SETUP'!$V59*7,IF('1-SETUP'!$Q59="MONTHLY",EDATE(IY10,'1-SETUP'!$V59),IF('1-SETUP'!$Q59="YEARLY",EDATE(IY10,12*'1-SETUP'!$V59),""))))</f>
        <v/>
      </c>
      <c r="JA10" s="10" t="str">
        <f>IF('1-SETUP'!$Q59="DAILY",IZ10+'1-SETUP'!$V59,IF('1-SETUP'!$Q59="WEEKLY",IZ10+'1-SETUP'!$V59*7,IF('1-SETUP'!$Q59="MONTHLY",EDATE(IZ10,'1-SETUP'!$V59),IF('1-SETUP'!$Q59="YEARLY",EDATE(IZ10,12*'1-SETUP'!$V59),""))))</f>
        <v/>
      </c>
      <c r="JB10" s="10" t="str">
        <f>IF('1-SETUP'!$Q59="DAILY",JA10+'1-SETUP'!$V59,IF('1-SETUP'!$Q59="WEEKLY",JA10+'1-SETUP'!$V59*7,IF('1-SETUP'!$Q59="MONTHLY",EDATE(JA10,'1-SETUP'!$V59),IF('1-SETUP'!$Q59="YEARLY",EDATE(JA10,12*'1-SETUP'!$V59),""))))</f>
        <v/>
      </c>
      <c r="JC10" s="10" t="str">
        <f>IF('1-SETUP'!$Q59="DAILY",JB10+'1-SETUP'!$V59,IF('1-SETUP'!$Q59="WEEKLY",JB10+'1-SETUP'!$V59*7,IF('1-SETUP'!$Q59="MONTHLY",EDATE(JB10,'1-SETUP'!$V59),IF('1-SETUP'!$Q59="YEARLY",EDATE(JB10,12*'1-SETUP'!$V59),""))))</f>
        <v/>
      </c>
      <c r="JD10" s="10" t="str">
        <f>IF('1-SETUP'!$Q59="DAILY",JC10+'1-SETUP'!$V59,IF('1-SETUP'!$Q59="WEEKLY",JC10+'1-SETUP'!$V59*7,IF('1-SETUP'!$Q59="MONTHLY",EDATE(JC10,'1-SETUP'!$V59),IF('1-SETUP'!$Q59="YEARLY",EDATE(JC10,12*'1-SETUP'!$V59),""))))</f>
        <v/>
      </c>
      <c r="JE10" s="10" t="str">
        <f>IF('1-SETUP'!$Q59="DAILY",JD10+'1-SETUP'!$V59,IF('1-SETUP'!$Q59="WEEKLY",JD10+'1-SETUP'!$V59*7,IF('1-SETUP'!$Q59="MONTHLY",EDATE(JD10,'1-SETUP'!$V59),IF('1-SETUP'!$Q59="YEARLY",EDATE(JD10,12*'1-SETUP'!$V59),""))))</f>
        <v/>
      </c>
      <c r="JF10" s="10" t="str">
        <f>IF('1-SETUP'!$Q59="DAILY",JE10+'1-SETUP'!$V59,IF('1-SETUP'!$Q59="WEEKLY",JE10+'1-SETUP'!$V59*7,IF('1-SETUP'!$Q59="MONTHLY",EDATE(JE10,'1-SETUP'!$V59),IF('1-SETUP'!$Q59="YEARLY",EDATE(JE10,12*'1-SETUP'!$V59),""))))</f>
        <v/>
      </c>
      <c r="JG10" s="10" t="str">
        <f>IF('1-SETUP'!$Q59="DAILY",JF10+'1-SETUP'!$V59,IF('1-SETUP'!$Q59="WEEKLY",JF10+'1-SETUP'!$V59*7,IF('1-SETUP'!$Q59="MONTHLY",EDATE(JF10,'1-SETUP'!$V59),IF('1-SETUP'!$Q59="YEARLY",EDATE(JF10,12*'1-SETUP'!$V59),""))))</f>
        <v/>
      </c>
      <c r="JH10" s="10" t="str">
        <f>IF('1-SETUP'!$Q59="DAILY",JG10+'1-SETUP'!$V59,IF('1-SETUP'!$Q59="WEEKLY",JG10+'1-SETUP'!$V59*7,IF('1-SETUP'!$Q59="MONTHLY",EDATE(JG10,'1-SETUP'!$V59),IF('1-SETUP'!$Q59="YEARLY",EDATE(JG10,12*'1-SETUP'!$V59),""))))</f>
        <v/>
      </c>
      <c r="JI10" s="10" t="str">
        <f>IF('1-SETUP'!$Q59="DAILY",JH10+'1-SETUP'!$V59,IF('1-SETUP'!$Q59="WEEKLY",JH10+'1-SETUP'!$V59*7,IF('1-SETUP'!$Q59="MONTHLY",EDATE(JH10,'1-SETUP'!$V59),IF('1-SETUP'!$Q59="YEARLY",EDATE(JH10,12*'1-SETUP'!$V59),""))))</f>
        <v/>
      </c>
      <c r="JJ10" s="10" t="str">
        <f>IF('1-SETUP'!$Q59="DAILY",JI10+'1-SETUP'!$V59,IF('1-SETUP'!$Q59="WEEKLY",JI10+'1-SETUP'!$V59*7,IF('1-SETUP'!$Q59="MONTHLY",EDATE(JI10,'1-SETUP'!$V59),IF('1-SETUP'!$Q59="YEARLY",EDATE(JI10,12*'1-SETUP'!$V59),""))))</f>
        <v/>
      </c>
      <c r="JK10" s="10" t="str">
        <f>IF('1-SETUP'!$Q59="DAILY",JJ10+'1-SETUP'!$V59,IF('1-SETUP'!$Q59="WEEKLY",JJ10+'1-SETUP'!$V59*7,IF('1-SETUP'!$Q59="MONTHLY",EDATE(JJ10,'1-SETUP'!$V59),IF('1-SETUP'!$Q59="YEARLY",EDATE(JJ10,12*'1-SETUP'!$V59),""))))</f>
        <v/>
      </c>
      <c r="JL10" s="10" t="str">
        <f>IF('1-SETUP'!$Q59="DAILY",JK10+'1-SETUP'!$V59,IF('1-SETUP'!$Q59="WEEKLY",JK10+'1-SETUP'!$V59*7,IF('1-SETUP'!$Q59="MONTHLY",EDATE(JK10,'1-SETUP'!$V59),IF('1-SETUP'!$Q59="YEARLY",EDATE(JK10,12*'1-SETUP'!$V59),""))))</f>
        <v/>
      </c>
      <c r="JM10" s="10" t="str">
        <f>IF('1-SETUP'!$Q59="DAILY",JL10+'1-SETUP'!$V59,IF('1-SETUP'!$Q59="WEEKLY",JL10+'1-SETUP'!$V59*7,IF('1-SETUP'!$Q59="MONTHLY",EDATE(JL10,'1-SETUP'!$V59),IF('1-SETUP'!$Q59="YEARLY",EDATE(JL10,12*'1-SETUP'!$V59),""))))</f>
        <v/>
      </c>
      <c r="JN10" s="10" t="str">
        <f>IF('1-SETUP'!$Q59="DAILY",JM10+'1-SETUP'!$V59,IF('1-SETUP'!$Q59="WEEKLY",JM10+'1-SETUP'!$V59*7,IF('1-SETUP'!$Q59="MONTHLY",EDATE(JM10,'1-SETUP'!$V59),IF('1-SETUP'!$Q59="YEARLY",EDATE(JM10,12*'1-SETUP'!$V59),""))))</f>
        <v/>
      </c>
      <c r="JO10" s="10" t="str">
        <f>IF('1-SETUP'!$Q59="DAILY",JN10+'1-SETUP'!$V59,IF('1-SETUP'!$Q59="WEEKLY",JN10+'1-SETUP'!$V59*7,IF('1-SETUP'!$Q59="MONTHLY",EDATE(JN10,'1-SETUP'!$V59),IF('1-SETUP'!$Q59="YEARLY",EDATE(JN10,12*'1-SETUP'!$V59),""))))</f>
        <v/>
      </c>
      <c r="JP10" s="10" t="str">
        <f>IF('1-SETUP'!$Q59="DAILY",JO10+'1-SETUP'!$V59,IF('1-SETUP'!$Q59="WEEKLY",JO10+'1-SETUP'!$V59*7,IF('1-SETUP'!$Q59="MONTHLY",EDATE(JO10,'1-SETUP'!$V59),IF('1-SETUP'!$Q59="YEARLY",EDATE(JO10,12*'1-SETUP'!$V59),""))))</f>
        <v/>
      </c>
      <c r="JQ10" s="10" t="str">
        <f>IF('1-SETUP'!$Q59="DAILY",JP10+'1-SETUP'!$V59,IF('1-SETUP'!$Q59="WEEKLY",JP10+'1-SETUP'!$V59*7,IF('1-SETUP'!$Q59="MONTHLY",EDATE(JP10,'1-SETUP'!$V59),IF('1-SETUP'!$Q59="YEARLY",EDATE(JP10,12*'1-SETUP'!$V59),""))))</f>
        <v/>
      </c>
      <c r="JR10" s="10" t="str">
        <f>IF('1-SETUP'!$Q59="DAILY",JQ10+'1-SETUP'!$V59,IF('1-SETUP'!$Q59="WEEKLY",JQ10+'1-SETUP'!$V59*7,IF('1-SETUP'!$Q59="MONTHLY",EDATE(JQ10,'1-SETUP'!$V59),IF('1-SETUP'!$Q59="YEARLY",EDATE(JQ10,12*'1-SETUP'!$V59),""))))</f>
        <v/>
      </c>
      <c r="JS10" s="10" t="str">
        <f>IF('1-SETUP'!$Q59="DAILY",JR10+'1-SETUP'!$V59,IF('1-SETUP'!$Q59="WEEKLY",JR10+'1-SETUP'!$V59*7,IF('1-SETUP'!$Q59="MONTHLY",EDATE(JR10,'1-SETUP'!$V59),IF('1-SETUP'!$Q59="YEARLY",EDATE(JR10,12*'1-SETUP'!$V59),""))))</f>
        <v/>
      </c>
      <c r="JT10" s="10" t="str">
        <f>IF('1-SETUP'!$Q59="DAILY",JS10+'1-SETUP'!$V59,IF('1-SETUP'!$Q59="WEEKLY",JS10+'1-SETUP'!$V59*7,IF('1-SETUP'!$Q59="MONTHLY",EDATE(JS10,'1-SETUP'!$V59),IF('1-SETUP'!$Q59="YEARLY",EDATE(JS10,12*'1-SETUP'!$V59),""))))</f>
        <v/>
      </c>
      <c r="JU10" s="10" t="str">
        <f>IF('1-SETUP'!$Q59="DAILY",JT10+'1-SETUP'!$V59,IF('1-SETUP'!$Q59="WEEKLY",JT10+'1-SETUP'!$V59*7,IF('1-SETUP'!$Q59="MONTHLY",EDATE(JT10,'1-SETUP'!$V59),IF('1-SETUP'!$Q59="YEARLY",EDATE(JT10,12*'1-SETUP'!$V59),""))))</f>
        <v/>
      </c>
      <c r="JV10" s="10" t="str">
        <f>IF('1-SETUP'!$Q59="DAILY",JU10+'1-SETUP'!$V59,IF('1-SETUP'!$Q59="WEEKLY",JU10+'1-SETUP'!$V59*7,IF('1-SETUP'!$Q59="MONTHLY",EDATE(JU10,'1-SETUP'!$V59),IF('1-SETUP'!$Q59="YEARLY",EDATE(JU10,12*'1-SETUP'!$V59),""))))</f>
        <v/>
      </c>
      <c r="JW10" s="10" t="str">
        <f>IF('1-SETUP'!$Q59="DAILY",JV10+'1-SETUP'!$V59,IF('1-SETUP'!$Q59="WEEKLY",JV10+'1-SETUP'!$V59*7,IF('1-SETUP'!$Q59="MONTHLY",EDATE(JV10,'1-SETUP'!$V59),IF('1-SETUP'!$Q59="YEARLY",EDATE(JV10,12*'1-SETUP'!$V59),""))))</f>
        <v/>
      </c>
      <c r="JX10" s="10" t="str">
        <f>IF('1-SETUP'!$Q59="DAILY",JW10+'1-SETUP'!$V59,IF('1-SETUP'!$Q59="WEEKLY",JW10+'1-SETUP'!$V59*7,IF('1-SETUP'!$Q59="MONTHLY",EDATE(JW10,'1-SETUP'!$V59),IF('1-SETUP'!$Q59="YEARLY",EDATE(JW10,12*'1-SETUP'!$V59),""))))</f>
        <v/>
      </c>
      <c r="JY10" s="10" t="str">
        <f>IF('1-SETUP'!$Q59="DAILY",JX10+'1-SETUP'!$V59,IF('1-SETUP'!$Q59="WEEKLY",JX10+'1-SETUP'!$V59*7,IF('1-SETUP'!$Q59="MONTHLY",EDATE(JX10,'1-SETUP'!$V59),IF('1-SETUP'!$Q59="YEARLY",EDATE(JX10,12*'1-SETUP'!$V59),""))))</f>
        <v/>
      </c>
      <c r="JZ10" s="10" t="str">
        <f>IF('1-SETUP'!$Q59="DAILY",JY10+'1-SETUP'!$V59,IF('1-SETUP'!$Q59="WEEKLY",JY10+'1-SETUP'!$V59*7,IF('1-SETUP'!$Q59="MONTHLY",EDATE(JY10,'1-SETUP'!$V59),IF('1-SETUP'!$Q59="YEARLY",EDATE(JY10,12*'1-SETUP'!$V59),""))))</f>
        <v/>
      </c>
      <c r="KA10" s="10" t="str">
        <f>IF('1-SETUP'!$Q59="DAILY",JZ10+'1-SETUP'!$V59,IF('1-SETUP'!$Q59="WEEKLY",JZ10+'1-SETUP'!$V59*7,IF('1-SETUP'!$Q59="MONTHLY",EDATE(JZ10,'1-SETUP'!$V59),IF('1-SETUP'!$Q59="YEARLY",EDATE(JZ10,12*'1-SETUP'!$V59),""))))</f>
        <v/>
      </c>
      <c r="KB10" s="10" t="str">
        <f>IF('1-SETUP'!$Q59="DAILY",KA10+'1-SETUP'!$V59,IF('1-SETUP'!$Q59="WEEKLY",KA10+'1-SETUP'!$V59*7,IF('1-SETUP'!$Q59="MONTHLY",EDATE(KA10,'1-SETUP'!$V59),IF('1-SETUP'!$Q59="YEARLY",EDATE(KA10,12*'1-SETUP'!$V59),""))))</f>
        <v/>
      </c>
      <c r="KC10" s="10" t="str">
        <f>IF('1-SETUP'!$Q59="DAILY",KB10+'1-SETUP'!$V59,IF('1-SETUP'!$Q59="WEEKLY",KB10+'1-SETUP'!$V59*7,IF('1-SETUP'!$Q59="MONTHLY",EDATE(KB10,'1-SETUP'!$V59),IF('1-SETUP'!$Q59="YEARLY",EDATE(KB10,12*'1-SETUP'!$V59),""))))</f>
        <v/>
      </c>
      <c r="KD10" s="10" t="str">
        <f>IF('1-SETUP'!$Q59="DAILY",KC10+'1-SETUP'!$V59,IF('1-SETUP'!$Q59="WEEKLY",KC10+'1-SETUP'!$V59*7,IF('1-SETUP'!$Q59="MONTHLY",EDATE(KC10,'1-SETUP'!$V59),IF('1-SETUP'!$Q59="YEARLY",EDATE(KC10,12*'1-SETUP'!$V59),""))))</f>
        <v/>
      </c>
      <c r="KE10" s="10" t="str">
        <f>IF('1-SETUP'!$Q59="DAILY",KD10+'1-SETUP'!$V59,IF('1-SETUP'!$Q59="WEEKLY",KD10+'1-SETUP'!$V59*7,IF('1-SETUP'!$Q59="MONTHLY",EDATE(KD10,'1-SETUP'!$V59),IF('1-SETUP'!$Q59="YEARLY",EDATE(KD10,12*'1-SETUP'!$V59),""))))</f>
        <v/>
      </c>
      <c r="KF10" s="10" t="str">
        <f>IF('1-SETUP'!$Q59="DAILY",KE10+'1-SETUP'!$V59,IF('1-SETUP'!$Q59="WEEKLY",KE10+'1-SETUP'!$V59*7,IF('1-SETUP'!$Q59="MONTHLY",EDATE(KE10,'1-SETUP'!$V59),IF('1-SETUP'!$Q59="YEARLY",EDATE(KE10,12*'1-SETUP'!$V59),""))))</f>
        <v/>
      </c>
      <c r="KG10" s="10" t="str">
        <f>IF('1-SETUP'!$Q59="DAILY",KF10+'1-SETUP'!$V59,IF('1-SETUP'!$Q59="WEEKLY",KF10+'1-SETUP'!$V59*7,IF('1-SETUP'!$Q59="MONTHLY",EDATE(KF10,'1-SETUP'!$V59),IF('1-SETUP'!$Q59="YEARLY",EDATE(KF10,12*'1-SETUP'!$V59),""))))</f>
        <v/>
      </c>
      <c r="KH10" s="10" t="str">
        <f>IF('1-SETUP'!$Q59="DAILY",KG10+'1-SETUP'!$V59,IF('1-SETUP'!$Q59="WEEKLY",KG10+'1-SETUP'!$V59*7,IF('1-SETUP'!$Q59="MONTHLY",EDATE(KG10,'1-SETUP'!$V59),IF('1-SETUP'!$Q59="YEARLY",EDATE(KG10,12*'1-SETUP'!$V59),""))))</f>
        <v/>
      </c>
      <c r="KI10" s="10" t="str">
        <f>IF('1-SETUP'!$Q59="DAILY",KH10+'1-SETUP'!$V59,IF('1-SETUP'!$Q59="WEEKLY",KH10+'1-SETUP'!$V59*7,IF('1-SETUP'!$Q59="MONTHLY",EDATE(KH10,'1-SETUP'!$V59),IF('1-SETUP'!$Q59="YEARLY",EDATE(KH10,12*'1-SETUP'!$V59),""))))</f>
        <v/>
      </c>
      <c r="KJ10" s="10" t="str">
        <f>IF('1-SETUP'!$Q59="DAILY",KI10+'1-SETUP'!$V59,IF('1-SETUP'!$Q59="WEEKLY",KI10+'1-SETUP'!$V59*7,IF('1-SETUP'!$Q59="MONTHLY",EDATE(KI10,'1-SETUP'!$V59),IF('1-SETUP'!$Q59="YEARLY",EDATE(KI10,12*'1-SETUP'!$V59),""))))</f>
        <v/>
      </c>
      <c r="KK10" s="10" t="str">
        <f>IF('1-SETUP'!$Q59="DAILY",KJ10+'1-SETUP'!$V59,IF('1-SETUP'!$Q59="WEEKLY",KJ10+'1-SETUP'!$V59*7,IF('1-SETUP'!$Q59="MONTHLY",EDATE(KJ10,'1-SETUP'!$V59),IF('1-SETUP'!$Q59="YEARLY",EDATE(KJ10,12*'1-SETUP'!$V59),""))))</f>
        <v/>
      </c>
      <c r="KL10" s="10" t="str">
        <f>IF('1-SETUP'!$Q59="DAILY",KK10+'1-SETUP'!$V59,IF('1-SETUP'!$Q59="WEEKLY",KK10+'1-SETUP'!$V59*7,IF('1-SETUP'!$Q59="MONTHLY",EDATE(KK10,'1-SETUP'!$V59),IF('1-SETUP'!$Q59="YEARLY",EDATE(KK10,12*'1-SETUP'!$V59),""))))</f>
        <v/>
      </c>
      <c r="KM10" s="10" t="str">
        <f>IF('1-SETUP'!$Q59="DAILY",KL10+'1-SETUP'!$V59,IF('1-SETUP'!$Q59="WEEKLY",KL10+'1-SETUP'!$V59*7,IF('1-SETUP'!$Q59="MONTHLY",EDATE(KL10,'1-SETUP'!$V59),IF('1-SETUP'!$Q59="YEARLY",EDATE(KL10,12*'1-SETUP'!$V59),""))))</f>
        <v/>
      </c>
      <c r="KN10" s="10" t="str">
        <f>IF('1-SETUP'!$Q59="DAILY",KM10+'1-SETUP'!$V59,IF('1-SETUP'!$Q59="WEEKLY",KM10+'1-SETUP'!$V59*7,IF('1-SETUP'!$Q59="MONTHLY",EDATE(KM10,'1-SETUP'!$V59),IF('1-SETUP'!$Q59="YEARLY",EDATE(KM10,12*'1-SETUP'!$V59),""))))</f>
        <v/>
      </c>
      <c r="KO10" s="10" t="str">
        <f>IF('1-SETUP'!$Q59="DAILY",KN10+'1-SETUP'!$V59,IF('1-SETUP'!$Q59="WEEKLY",KN10+'1-SETUP'!$V59*7,IF('1-SETUP'!$Q59="MONTHLY",EDATE(KN10,'1-SETUP'!$V59),IF('1-SETUP'!$Q59="YEARLY",EDATE(KN10,12*'1-SETUP'!$V59),""))))</f>
        <v/>
      </c>
      <c r="KP10" s="10" t="str">
        <f>IF('1-SETUP'!$Q59="DAILY",KO10+'1-SETUP'!$V59,IF('1-SETUP'!$Q59="WEEKLY",KO10+'1-SETUP'!$V59*7,IF('1-SETUP'!$Q59="MONTHLY",EDATE(KO10,'1-SETUP'!$V59),IF('1-SETUP'!$Q59="YEARLY",EDATE(KO10,12*'1-SETUP'!$V59),""))))</f>
        <v/>
      </c>
      <c r="KQ10" s="10" t="str">
        <f>IF('1-SETUP'!$Q59="DAILY",KP10+'1-SETUP'!$V59,IF('1-SETUP'!$Q59="WEEKLY",KP10+'1-SETUP'!$V59*7,IF('1-SETUP'!$Q59="MONTHLY",EDATE(KP10,'1-SETUP'!$V59),IF('1-SETUP'!$Q59="YEARLY",EDATE(KP10,12*'1-SETUP'!$V59),""))))</f>
        <v/>
      </c>
      <c r="KR10" s="10" t="str">
        <f>IF('1-SETUP'!$Q59="DAILY",KQ10+'1-SETUP'!$V59,IF('1-SETUP'!$Q59="WEEKLY",KQ10+'1-SETUP'!$V59*7,IF('1-SETUP'!$Q59="MONTHLY",EDATE(KQ10,'1-SETUP'!$V59),IF('1-SETUP'!$Q59="YEARLY",EDATE(KQ10,12*'1-SETUP'!$V59),""))))</f>
        <v/>
      </c>
      <c r="KS10" s="10" t="str">
        <f>IF('1-SETUP'!$Q59="DAILY",KR10+'1-SETUP'!$V59,IF('1-SETUP'!$Q59="WEEKLY",KR10+'1-SETUP'!$V59*7,IF('1-SETUP'!$Q59="MONTHLY",EDATE(KR10,'1-SETUP'!$V59),IF('1-SETUP'!$Q59="YEARLY",EDATE(KR10,12*'1-SETUP'!$V59),""))))</f>
        <v/>
      </c>
      <c r="KT10" s="10" t="str">
        <f>IF('1-SETUP'!$Q59="DAILY",KS10+'1-SETUP'!$V59,IF('1-SETUP'!$Q59="WEEKLY",KS10+'1-SETUP'!$V59*7,IF('1-SETUP'!$Q59="MONTHLY",EDATE(KS10,'1-SETUP'!$V59),IF('1-SETUP'!$Q59="YEARLY",EDATE(KS10,12*'1-SETUP'!$V59),""))))</f>
        <v/>
      </c>
      <c r="KU10" s="10" t="str">
        <f>IF('1-SETUP'!$Q59="DAILY",KT10+'1-SETUP'!$V59,IF('1-SETUP'!$Q59="WEEKLY",KT10+'1-SETUP'!$V59*7,IF('1-SETUP'!$Q59="MONTHLY",EDATE(KT10,'1-SETUP'!$V59),IF('1-SETUP'!$Q59="YEARLY",EDATE(KT10,12*'1-SETUP'!$V59),""))))</f>
        <v/>
      </c>
      <c r="KV10" s="10" t="str">
        <f>IF('1-SETUP'!$Q59="DAILY",KU10+'1-SETUP'!$V59,IF('1-SETUP'!$Q59="WEEKLY",KU10+'1-SETUP'!$V59*7,IF('1-SETUP'!$Q59="MONTHLY",EDATE(KU10,'1-SETUP'!$V59),IF('1-SETUP'!$Q59="YEARLY",EDATE(KU10,12*'1-SETUP'!$V59),""))))</f>
        <v/>
      </c>
      <c r="KW10" s="10" t="str">
        <f>IF('1-SETUP'!$Q59="DAILY",KV10+'1-SETUP'!$V59,IF('1-SETUP'!$Q59="WEEKLY",KV10+'1-SETUP'!$V59*7,IF('1-SETUP'!$Q59="MONTHLY",EDATE(KV10,'1-SETUP'!$V59),IF('1-SETUP'!$Q59="YEARLY",EDATE(KV10,12*'1-SETUP'!$V59),""))))</f>
        <v/>
      </c>
      <c r="KX10" s="10" t="str">
        <f>IF('1-SETUP'!$Q59="DAILY",KW10+'1-SETUP'!$V59,IF('1-SETUP'!$Q59="WEEKLY",KW10+'1-SETUP'!$V59*7,IF('1-SETUP'!$Q59="MONTHLY",EDATE(KW10,'1-SETUP'!$V59),IF('1-SETUP'!$Q59="YEARLY",EDATE(KW10,12*'1-SETUP'!$V59),""))))</f>
        <v/>
      </c>
      <c r="KY10" s="10" t="str">
        <f>IF('1-SETUP'!$Q59="DAILY",KX10+'1-SETUP'!$V59,IF('1-SETUP'!$Q59="WEEKLY",KX10+'1-SETUP'!$V59*7,IF('1-SETUP'!$Q59="MONTHLY",EDATE(KX10,'1-SETUP'!$V59),IF('1-SETUP'!$Q59="YEARLY",EDATE(KX10,12*'1-SETUP'!$V59),""))))</f>
        <v/>
      </c>
      <c r="KZ10" s="10" t="str">
        <f>IF('1-SETUP'!$Q59="DAILY",KY10+'1-SETUP'!$V59,IF('1-SETUP'!$Q59="WEEKLY",KY10+'1-SETUP'!$V59*7,IF('1-SETUP'!$Q59="MONTHLY",EDATE(KY10,'1-SETUP'!$V59),IF('1-SETUP'!$Q59="YEARLY",EDATE(KY10,12*'1-SETUP'!$V59),""))))</f>
        <v/>
      </c>
      <c r="LA10" s="10" t="str">
        <f>IF('1-SETUP'!$Q59="DAILY",KZ10+'1-SETUP'!$V59,IF('1-SETUP'!$Q59="WEEKLY",KZ10+'1-SETUP'!$V59*7,IF('1-SETUP'!$Q59="MONTHLY",EDATE(KZ10,'1-SETUP'!$V59),IF('1-SETUP'!$Q59="YEARLY",EDATE(KZ10,12*'1-SETUP'!$V59),""))))</f>
        <v/>
      </c>
      <c r="LB10" s="10" t="str">
        <f>IF('1-SETUP'!$Q59="DAILY",LA10+'1-SETUP'!$V59,IF('1-SETUP'!$Q59="WEEKLY",LA10+'1-SETUP'!$V59*7,IF('1-SETUP'!$Q59="MONTHLY",EDATE(LA10,'1-SETUP'!$V59),IF('1-SETUP'!$Q59="YEARLY",EDATE(LA10,12*'1-SETUP'!$V59),""))))</f>
        <v/>
      </c>
      <c r="LC10" s="10" t="str">
        <f>IF('1-SETUP'!$Q59="DAILY",LB10+'1-SETUP'!$V59,IF('1-SETUP'!$Q59="WEEKLY",LB10+'1-SETUP'!$V59*7,IF('1-SETUP'!$Q59="MONTHLY",EDATE(LB10,'1-SETUP'!$V59),IF('1-SETUP'!$Q59="YEARLY",EDATE(LB10,12*'1-SETUP'!$V59),""))))</f>
        <v/>
      </c>
      <c r="LD10" s="10" t="str">
        <f>IF('1-SETUP'!$Q59="DAILY",LC10+'1-SETUP'!$V59,IF('1-SETUP'!$Q59="WEEKLY",LC10+'1-SETUP'!$V59*7,IF('1-SETUP'!$Q59="MONTHLY",EDATE(LC10,'1-SETUP'!$V59),IF('1-SETUP'!$Q59="YEARLY",EDATE(LC10,12*'1-SETUP'!$V59),""))))</f>
        <v/>
      </c>
      <c r="LE10" s="10" t="str">
        <f>IF('1-SETUP'!$Q59="DAILY",LD10+'1-SETUP'!$V59,IF('1-SETUP'!$Q59="WEEKLY",LD10+'1-SETUP'!$V59*7,IF('1-SETUP'!$Q59="MONTHLY",EDATE(LD10,'1-SETUP'!$V59),IF('1-SETUP'!$Q59="YEARLY",EDATE(LD10,12*'1-SETUP'!$V59),""))))</f>
        <v/>
      </c>
      <c r="LF10" s="10" t="str">
        <f>IF('1-SETUP'!$Q59="DAILY",LE10+'1-SETUP'!$V59,IF('1-SETUP'!$Q59="WEEKLY",LE10+'1-SETUP'!$V59*7,IF('1-SETUP'!$Q59="MONTHLY",EDATE(LE10,'1-SETUP'!$V59),IF('1-SETUP'!$Q59="YEARLY",EDATE(LE10,12*'1-SETUP'!$V59),""))))</f>
        <v/>
      </c>
      <c r="LG10" s="10" t="str">
        <f>IF('1-SETUP'!$Q59="DAILY",LF10+'1-SETUP'!$V59,IF('1-SETUP'!$Q59="WEEKLY",LF10+'1-SETUP'!$V59*7,IF('1-SETUP'!$Q59="MONTHLY",EDATE(LF10,'1-SETUP'!$V59),IF('1-SETUP'!$Q59="YEARLY",EDATE(LF10,12*'1-SETUP'!$V59),""))))</f>
        <v/>
      </c>
      <c r="LH10" s="10" t="str">
        <f>IF('1-SETUP'!$Q59="DAILY",LG10+'1-SETUP'!$V59,IF('1-SETUP'!$Q59="WEEKLY",LG10+'1-SETUP'!$V59*7,IF('1-SETUP'!$Q59="MONTHLY",EDATE(LG10,'1-SETUP'!$V59),IF('1-SETUP'!$Q59="YEARLY",EDATE(LG10,12*'1-SETUP'!$V59),""))))</f>
        <v/>
      </c>
      <c r="LI10" s="10" t="str">
        <f>IF('1-SETUP'!$Q59="DAILY",LH10+'1-SETUP'!$V59,IF('1-SETUP'!$Q59="WEEKLY",LH10+'1-SETUP'!$V59*7,IF('1-SETUP'!$Q59="MONTHLY",EDATE(LH10,'1-SETUP'!$V59),IF('1-SETUP'!$Q59="YEARLY",EDATE(LH10,12*'1-SETUP'!$V59),""))))</f>
        <v/>
      </c>
      <c r="LJ10" s="10" t="str">
        <f>IF('1-SETUP'!$Q59="DAILY",LI10+'1-SETUP'!$V59,IF('1-SETUP'!$Q59="WEEKLY",LI10+'1-SETUP'!$V59*7,IF('1-SETUP'!$Q59="MONTHLY",EDATE(LI10,'1-SETUP'!$V59),IF('1-SETUP'!$Q59="YEARLY",EDATE(LI10,12*'1-SETUP'!$V59),""))))</f>
        <v/>
      </c>
      <c r="LK10" s="10" t="str">
        <f>IF('1-SETUP'!$Q59="DAILY",LJ10+'1-SETUP'!$V59,IF('1-SETUP'!$Q59="WEEKLY",LJ10+'1-SETUP'!$V59*7,IF('1-SETUP'!$Q59="MONTHLY",EDATE(LJ10,'1-SETUP'!$V59),IF('1-SETUP'!$Q59="YEARLY",EDATE(LJ10,12*'1-SETUP'!$V59),""))))</f>
        <v/>
      </c>
      <c r="LL10" s="10" t="str">
        <f>IF('1-SETUP'!$Q59="DAILY",LK10+'1-SETUP'!$V59,IF('1-SETUP'!$Q59="WEEKLY",LK10+'1-SETUP'!$V59*7,IF('1-SETUP'!$Q59="MONTHLY",EDATE(LK10,'1-SETUP'!$V59),IF('1-SETUP'!$Q59="YEARLY",EDATE(LK10,12*'1-SETUP'!$V59),""))))</f>
        <v/>
      </c>
      <c r="LM10" s="10" t="str">
        <f>IF('1-SETUP'!$Q59="DAILY",LL10+'1-SETUP'!$V59,IF('1-SETUP'!$Q59="WEEKLY",LL10+'1-SETUP'!$V59*7,IF('1-SETUP'!$Q59="MONTHLY",EDATE(LL10,'1-SETUP'!$V59),IF('1-SETUP'!$Q59="YEARLY",EDATE(LL10,12*'1-SETUP'!$V59),""))))</f>
        <v/>
      </c>
      <c r="LN10" s="10" t="str">
        <f>IF('1-SETUP'!$Q59="DAILY",LM10+'1-SETUP'!$V59,IF('1-SETUP'!$Q59="WEEKLY",LM10+'1-SETUP'!$V59*7,IF('1-SETUP'!$Q59="MONTHLY",EDATE(LM10,'1-SETUP'!$V59),IF('1-SETUP'!$Q59="YEARLY",EDATE(LM10,12*'1-SETUP'!$V59),""))))</f>
        <v/>
      </c>
      <c r="LO10" s="10" t="str">
        <f>IF('1-SETUP'!$Q59="DAILY",LN10+'1-SETUP'!$V59,IF('1-SETUP'!$Q59="WEEKLY",LN10+'1-SETUP'!$V59*7,IF('1-SETUP'!$Q59="MONTHLY",EDATE(LN10,'1-SETUP'!$V59),IF('1-SETUP'!$Q59="YEARLY",EDATE(LN10,12*'1-SETUP'!$V59),""))))</f>
        <v/>
      </c>
      <c r="LP10" s="10" t="str">
        <f>IF('1-SETUP'!$Q59="DAILY",LO10+'1-SETUP'!$V59,IF('1-SETUP'!$Q59="WEEKLY",LO10+'1-SETUP'!$V59*7,IF('1-SETUP'!$Q59="MONTHLY",EDATE(LO10,'1-SETUP'!$V59),IF('1-SETUP'!$Q59="YEARLY",EDATE(LO10,12*'1-SETUP'!$V59),""))))</f>
        <v/>
      </c>
      <c r="LQ10" s="10" t="str">
        <f>IF('1-SETUP'!$Q59="DAILY",LP10+'1-SETUP'!$V59,IF('1-SETUP'!$Q59="WEEKLY",LP10+'1-SETUP'!$V59*7,IF('1-SETUP'!$Q59="MONTHLY",EDATE(LP10,'1-SETUP'!$V59),IF('1-SETUP'!$Q59="YEARLY",EDATE(LP10,12*'1-SETUP'!$V59),""))))</f>
        <v/>
      </c>
      <c r="LR10" s="10" t="str">
        <f>IF('1-SETUP'!$Q59="DAILY",LQ10+'1-SETUP'!$V59,IF('1-SETUP'!$Q59="WEEKLY",LQ10+'1-SETUP'!$V59*7,IF('1-SETUP'!$Q59="MONTHLY",EDATE(LQ10,'1-SETUP'!$V59),IF('1-SETUP'!$Q59="YEARLY",EDATE(LQ10,12*'1-SETUP'!$V59),""))))</f>
        <v/>
      </c>
      <c r="LS10" s="10" t="str">
        <f>IF('1-SETUP'!$Q59="DAILY",LR10+'1-SETUP'!$V59,IF('1-SETUP'!$Q59="WEEKLY",LR10+'1-SETUP'!$V59*7,IF('1-SETUP'!$Q59="MONTHLY",EDATE(LR10,'1-SETUP'!$V59),IF('1-SETUP'!$Q59="YEARLY",EDATE(LR10,12*'1-SETUP'!$V59),""))))</f>
        <v/>
      </c>
      <c r="LT10" s="10" t="str">
        <f>IF('1-SETUP'!$Q59="DAILY",LS10+'1-SETUP'!$V59,IF('1-SETUP'!$Q59="WEEKLY",LS10+'1-SETUP'!$V59*7,IF('1-SETUP'!$Q59="MONTHLY",EDATE(LS10,'1-SETUP'!$V59),IF('1-SETUP'!$Q59="YEARLY",EDATE(LS10,12*'1-SETUP'!$V59),""))))</f>
        <v/>
      </c>
      <c r="LU10" s="10" t="str">
        <f>IF('1-SETUP'!$Q59="DAILY",LT10+'1-SETUP'!$V59,IF('1-SETUP'!$Q59="WEEKLY",LT10+'1-SETUP'!$V59*7,IF('1-SETUP'!$Q59="MONTHLY",EDATE(LT10,'1-SETUP'!$V59),IF('1-SETUP'!$Q59="YEARLY",EDATE(LT10,12*'1-SETUP'!$V59),""))))</f>
        <v/>
      </c>
      <c r="LV10" s="10" t="str">
        <f>IF('1-SETUP'!$Q59="DAILY",LU10+'1-SETUP'!$V59,IF('1-SETUP'!$Q59="WEEKLY",LU10+'1-SETUP'!$V59*7,IF('1-SETUP'!$Q59="MONTHLY",EDATE(LU10,'1-SETUP'!$V59),IF('1-SETUP'!$Q59="YEARLY",EDATE(LU10,12*'1-SETUP'!$V59),""))))</f>
        <v/>
      </c>
      <c r="LW10" s="10" t="str">
        <f>IF('1-SETUP'!$Q59="DAILY",LV10+'1-SETUP'!$V59,IF('1-SETUP'!$Q59="WEEKLY",LV10+'1-SETUP'!$V59*7,IF('1-SETUP'!$Q59="MONTHLY",EDATE(LV10,'1-SETUP'!$V59),IF('1-SETUP'!$Q59="YEARLY",EDATE(LV10,12*'1-SETUP'!$V59),""))))</f>
        <v/>
      </c>
      <c r="LX10" s="10" t="str">
        <f>IF('1-SETUP'!$Q59="DAILY",LW10+'1-SETUP'!$V59,IF('1-SETUP'!$Q59="WEEKLY",LW10+'1-SETUP'!$V59*7,IF('1-SETUP'!$Q59="MONTHLY",EDATE(LW10,'1-SETUP'!$V59),IF('1-SETUP'!$Q59="YEARLY",EDATE(LW10,12*'1-SETUP'!$V59),""))))</f>
        <v/>
      </c>
      <c r="LY10" s="10" t="str">
        <f>IF('1-SETUP'!$Q59="DAILY",LX10+'1-SETUP'!$V59,IF('1-SETUP'!$Q59="WEEKLY",LX10+'1-SETUP'!$V59*7,IF('1-SETUP'!$Q59="MONTHLY",EDATE(LX10,'1-SETUP'!$V59),IF('1-SETUP'!$Q59="YEARLY",EDATE(LX10,12*'1-SETUP'!$V59),""))))</f>
        <v/>
      </c>
      <c r="LZ10" s="10" t="str">
        <f>IF('1-SETUP'!$Q59="DAILY",LY10+'1-SETUP'!$V59,IF('1-SETUP'!$Q59="WEEKLY",LY10+'1-SETUP'!$V59*7,IF('1-SETUP'!$Q59="MONTHLY",EDATE(LY10,'1-SETUP'!$V59),IF('1-SETUP'!$Q59="YEARLY",EDATE(LY10,12*'1-SETUP'!$V59),""))))</f>
        <v/>
      </c>
      <c r="MA10" s="10" t="str">
        <f>IF('1-SETUP'!$Q59="DAILY",LZ10+'1-SETUP'!$V59,IF('1-SETUP'!$Q59="WEEKLY",LZ10+'1-SETUP'!$V59*7,IF('1-SETUP'!$Q59="MONTHLY",EDATE(LZ10,'1-SETUP'!$V59),IF('1-SETUP'!$Q59="YEARLY",EDATE(LZ10,12*'1-SETUP'!$V59),""))))</f>
        <v/>
      </c>
      <c r="MB10" s="10" t="str">
        <f>IF('1-SETUP'!$Q59="DAILY",MA10+'1-SETUP'!$V59,IF('1-SETUP'!$Q59="WEEKLY",MA10+'1-SETUP'!$V59*7,IF('1-SETUP'!$Q59="MONTHLY",EDATE(MA10,'1-SETUP'!$V59),IF('1-SETUP'!$Q59="YEARLY",EDATE(MA10,12*'1-SETUP'!$V59),""))))</f>
        <v/>
      </c>
      <c r="MC10" s="10" t="str">
        <f>IF('1-SETUP'!$Q59="DAILY",MB10+'1-SETUP'!$V59,IF('1-SETUP'!$Q59="WEEKLY",MB10+'1-SETUP'!$V59*7,IF('1-SETUP'!$Q59="MONTHLY",EDATE(MB10,'1-SETUP'!$V59),IF('1-SETUP'!$Q59="YEARLY",EDATE(MB10,12*'1-SETUP'!$V59),""))))</f>
        <v/>
      </c>
      <c r="MD10" s="10" t="str">
        <f>IF('1-SETUP'!$Q59="DAILY",MC10+'1-SETUP'!$V59,IF('1-SETUP'!$Q59="WEEKLY",MC10+'1-SETUP'!$V59*7,IF('1-SETUP'!$Q59="MONTHLY",EDATE(MC10,'1-SETUP'!$V59),IF('1-SETUP'!$Q59="YEARLY",EDATE(MC10,12*'1-SETUP'!$V59),""))))</f>
        <v/>
      </c>
      <c r="ME10" s="10" t="str">
        <f>IF('1-SETUP'!$Q59="DAILY",MD10+'1-SETUP'!$V59,IF('1-SETUP'!$Q59="WEEKLY",MD10+'1-SETUP'!$V59*7,IF('1-SETUP'!$Q59="MONTHLY",EDATE(MD10,'1-SETUP'!$V59),IF('1-SETUP'!$Q59="YEARLY",EDATE(MD10,12*'1-SETUP'!$V59),""))))</f>
        <v/>
      </c>
      <c r="MF10" s="10" t="str">
        <f>IF('1-SETUP'!$Q59="DAILY",ME10+'1-SETUP'!$V59,IF('1-SETUP'!$Q59="WEEKLY",ME10+'1-SETUP'!$V59*7,IF('1-SETUP'!$Q59="MONTHLY",EDATE(ME10,'1-SETUP'!$V59),IF('1-SETUP'!$Q59="YEARLY",EDATE(ME10,12*'1-SETUP'!$V59),""))))</f>
        <v/>
      </c>
      <c r="MG10" s="10" t="str">
        <f>IF('1-SETUP'!$Q59="DAILY",MF10+'1-SETUP'!$V59,IF('1-SETUP'!$Q59="WEEKLY",MF10+'1-SETUP'!$V59*7,IF('1-SETUP'!$Q59="MONTHLY",EDATE(MF10,'1-SETUP'!$V59),IF('1-SETUP'!$Q59="YEARLY",EDATE(MF10,12*'1-SETUP'!$V59),""))))</f>
        <v/>
      </c>
      <c r="MH10" s="10" t="str">
        <f>IF('1-SETUP'!$Q59="DAILY",MG10+'1-SETUP'!$V59,IF('1-SETUP'!$Q59="WEEKLY",MG10+'1-SETUP'!$V59*7,IF('1-SETUP'!$Q59="MONTHLY",EDATE(MG10,'1-SETUP'!$V59),IF('1-SETUP'!$Q59="YEARLY",EDATE(MG10,12*'1-SETUP'!$V59),""))))</f>
        <v/>
      </c>
      <c r="MI10" s="10" t="str">
        <f>IF('1-SETUP'!$Q59="DAILY",MH10+'1-SETUP'!$V59,IF('1-SETUP'!$Q59="WEEKLY",MH10+'1-SETUP'!$V59*7,IF('1-SETUP'!$Q59="MONTHLY",EDATE(MH10,'1-SETUP'!$V59),IF('1-SETUP'!$Q59="YEARLY",EDATE(MH10,12*'1-SETUP'!$V59),""))))</f>
        <v/>
      </c>
      <c r="MJ10" s="10" t="str">
        <f>IF('1-SETUP'!$Q59="DAILY",MI10+'1-SETUP'!$V59,IF('1-SETUP'!$Q59="WEEKLY",MI10+'1-SETUP'!$V59*7,IF('1-SETUP'!$Q59="MONTHLY",EDATE(MI10,'1-SETUP'!$V59),IF('1-SETUP'!$Q59="YEARLY",EDATE(MI10,12*'1-SETUP'!$V59),""))))</f>
        <v/>
      </c>
      <c r="MK10" s="10" t="str">
        <f>IF('1-SETUP'!$Q59="DAILY",MJ10+'1-SETUP'!$V59,IF('1-SETUP'!$Q59="WEEKLY",MJ10+'1-SETUP'!$V59*7,IF('1-SETUP'!$Q59="MONTHLY",EDATE(MJ10,'1-SETUP'!$V59),IF('1-SETUP'!$Q59="YEARLY",EDATE(MJ10,12*'1-SETUP'!$V59),""))))</f>
        <v/>
      </c>
      <c r="ML10" s="10" t="str">
        <f>IF('1-SETUP'!$Q59="DAILY",MK10+'1-SETUP'!$V59,IF('1-SETUP'!$Q59="WEEKLY",MK10+'1-SETUP'!$V59*7,IF('1-SETUP'!$Q59="MONTHLY",EDATE(MK10,'1-SETUP'!$V59),IF('1-SETUP'!$Q59="YEARLY",EDATE(MK10,12*'1-SETUP'!$V59),""))))</f>
        <v/>
      </c>
      <c r="MM10" s="10" t="str">
        <f>IF('1-SETUP'!$Q59="DAILY",ML10+'1-SETUP'!$V59,IF('1-SETUP'!$Q59="WEEKLY",ML10+'1-SETUP'!$V59*7,IF('1-SETUP'!$Q59="MONTHLY",EDATE(ML10,'1-SETUP'!$V59),IF('1-SETUP'!$Q59="YEARLY",EDATE(ML10,12*'1-SETUP'!$V59),""))))</f>
        <v/>
      </c>
      <c r="MN10" s="10" t="str">
        <f>IF('1-SETUP'!$Q59="DAILY",MM10+'1-SETUP'!$V59,IF('1-SETUP'!$Q59="WEEKLY",MM10+'1-SETUP'!$V59*7,IF('1-SETUP'!$Q59="MONTHLY",EDATE(MM10,'1-SETUP'!$V59),IF('1-SETUP'!$Q59="YEARLY",EDATE(MM10,12*'1-SETUP'!$V59),""))))</f>
        <v/>
      </c>
      <c r="MO10" s="10" t="str">
        <f>IF('1-SETUP'!$Q59="DAILY",MN10+'1-SETUP'!$V59,IF('1-SETUP'!$Q59="WEEKLY",MN10+'1-SETUP'!$V59*7,IF('1-SETUP'!$Q59="MONTHLY",EDATE(MN10,'1-SETUP'!$V59),IF('1-SETUP'!$Q59="YEARLY",EDATE(MN10,12*'1-SETUP'!$V59),""))))</f>
        <v/>
      </c>
      <c r="MP10" s="10" t="str">
        <f>IF('1-SETUP'!$Q59="DAILY",MO10+'1-SETUP'!$V59,IF('1-SETUP'!$Q59="WEEKLY",MO10+'1-SETUP'!$V59*7,IF('1-SETUP'!$Q59="MONTHLY",EDATE(MO10,'1-SETUP'!$V59),IF('1-SETUP'!$Q59="YEARLY",EDATE(MO10,12*'1-SETUP'!$V59),""))))</f>
        <v/>
      </c>
      <c r="MQ10" s="10" t="str">
        <f>IF('1-SETUP'!$Q59="DAILY",MP10+'1-SETUP'!$V59,IF('1-SETUP'!$Q59="WEEKLY",MP10+'1-SETUP'!$V59*7,IF('1-SETUP'!$Q59="MONTHLY",EDATE(MP10,'1-SETUP'!$V59),IF('1-SETUP'!$Q59="YEARLY",EDATE(MP10,12*'1-SETUP'!$V59),""))))</f>
        <v/>
      </c>
      <c r="MR10" s="10" t="str">
        <f>IF('1-SETUP'!$Q59="DAILY",MQ10+'1-SETUP'!$V59,IF('1-SETUP'!$Q59="WEEKLY",MQ10+'1-SETUP'!$V59*7,IF('1-SETUP'!$Q59="MONTHLY",EDATE(MQ10,'1-SETUP'!$V59),IF('1-SETUP'!$Q59="YEARLY",EDATE(MQ10,12*'1-SETUP'!$V59),""))))</f>
        <v/>
      </c>
      <c r="MS10" s="10" t="str">
        <f>IF('1-SETUP'!$Q59="DAILY",MR10+'1-SETUP'!$V59,IF('1-SETUP'!$Q59="WEEKLY",MR10+'1-SETUP'!$V59*7,IF('1-SETUP'!$Q59="MONTHLY",EDATE(MR10,'1-SETUP'!$V59),IF('1-SETUP'!$Q59="YEARLY",EDATE(MR10,12*'1-SETUP'!$V59),""))))</f>
        <v/>
      </c>
      <c r="MT10" s="10" t="str">
        <f>IF('1-SETUP'!$Q59="DAILY",MS10+'1-SETUP'!$V59,IF('1-SETUP'!$Q59="WEEKLY",MS10+'1-SETUP'!$V59*7,IF('1-SETUP'!$Q59="MONTHLY",EDATE(MS10,'1-SETUP'!$V59),IF('1-SETUP'!$Q59="YEARLY",EDATE(MS10,12*'1-SETUP'!$V59),""))))</f>
        <v/>
      </c>
      <c r="MU10" s="10" t="str">
        <f>IF('1-SETUP'!$Q59="DAILY",MT10+'1-SETUP'!$V59,IF('1-SETUP'!$Q59="WEEKLY",MT10+'1-SETUP'!$V59*7,IF('1-SETUP'!$Q59="MONTHLY",EDATE(MT10,'1-SETUP'!$V59),IF('1-SETUP'!$Q59="YEARLY",EDATE(MT10,12*'1-SETUP'!$V59),""))))</f>
        <v/>
      </c>
      <c r="MV10" s="10" t="str">
        <f>IF('1-SETUP'!$Q59="DAILY",MU10+'1-SETUP'!$V59,IF('1-SETUP'!$Q59="WEEKLY",MU10+'1-SETUP'!$V59*7,IF('1-SETUP'!$Q59="MONTHLY",EDATE(MU10,'1-SETUP'!$V59),IF('1-SETUP'!$Q59="YEARLY",EDATE(MU10,12*'1-SETUP'!$V59),""))))</f>
        <v/>
      </c>
      <c r="MW10" s="10" t="str">
        <f>IF('1-SETUP'!$Q59="DAILY",MV10+'1-SETUP'!$V59,IF('1-SETUP'!$Q59="WEEKLY",MV10+'1-SETUP'!$V59*7,IF('1-SETUP'!$Q59="MONTHLY",EDATE(MV10,'1-SETUP'!$V59),IF('1-SETUP'!$Q59="YEARLY",EDATE(MV10,12*'1-SETUP'!$V59),""))))</f>
        <v/>
      </c>
      <c r="MX10" s="10" t="str">
        <f>IF('1-SETUP'!$Q59="DAILY",MW10+'1-SETUP'!$V59,IF('1-SETUP'!$Q59="WEEKLY",MW10+'1-SETUP'!$V59*7,IF('1-SETUP'!$Q59="MONTHLY",EDATE(MW10,'1-SETUP'!$V59),IF('1-SETUP'!$Q59="YEARLY",EDATE(MW10,12*'1-SETUP'!$V59),""))))</f>
        <v/>
      </c>
      <c r="MY10" s="10" t="str">
        <f>IF('1-SETUP'!$Q59="DAILY",MX10+'1-SETUP'!$V59,IF('1-SETUP'!$Q59="WEEKLY",MX10+'1-SETUP'!$V59*7,IF('1-SETUP'!$Q59="MONTHLY",EDATE(MX10,'1-SETUP'!$V59),IF('1-SETUP'!$Q59="YEARLY",EDATE(MX10,12*'1-SETUP'!$V59),""))))</f>
        <v/>
      </c>
      <c r="MZ10" s="10" t="str">
        <f>IF('1-SETUP'!$Q59="DAILY",MY10+'1-SETUP'!$V59,IF('1-SETUP'!$Q59="WEEKLY",MY10+'1-SETUP'!$V59*7,IF('1-SETUP'!$Q59="MONTHLY",EDATE(MY10,'1-SETUP'!$V59),IF('1-SETUP'!$Q59="YEARLY",EDATE(MY10,12*'1-SETUP'!$V59),""))))</f>
        <v/>
      </c>
      <c r="NA10" s="10" t="str">
        <f>IF('1-SETUP'!$Q59="DAILY",MZ10+'1-SETUP'!$V59,IF('1-SETUP'!$Q59="WEEKLY",MZ10+'1-SETUP'!$V59*7,IF('1-SETUP'!$Q59="MONTHLY",EDATE(MZ10,'1-SETUP'!$V59),IF('1-SETUP'!$Q59="YEARLY",EDATE(MZ10,12*'1-SETUP'!$V59),""))))</f>
        <v/>
      </c>
      <c r="NB10" s="10" t="str">
        <f>IF('1-SETUP'!$Q59="DAILY",NA10+'1-SETUP'!$V59,IF('1-SETUP'!$Q59="WEEKLY",NA10+'1-SETUP'!$V59*7,IF('1-SETUP'!$Q59="MONTHLY",EDATE(NA10,'1-SETUP'!$V59),IF('1-SETUP'!$Q59="YEARLY",EDATE(NA10,12*'1-SETUP'!$V59),""))))</f>
        <v/>
      </c>
      <c r="NC10" s="10" t="str">
        <f>IF('1-SETUP'!$Q59="DAILY",NB10+'1-SETUP'!$V59,IF('1-SETUP'!$Q59="WEEKLY",NB10+'1-SETUP'!$V59*7,IF('1-SETUP'!$Q59="MONTHLY",EDATE(NB10,'1-SETUP'!$V59),IF('1-SETUP'!$Q59="YEARLY",EDATE(NB10,12*'1-SETUP'!$V59),""))))</f>
        <v/>
      </c>
    </row>
    <row r="11" spans="1:367" x14ac:dyDescent="0.45">
      <c r="A11" t="str">
        <f>'1-SETUP'!A60</f>
        <v>Gas/Electric - Xcel Energy</v>
      </c>
      <c r="B11" t="str">
        <f>_xlfn.CONCAT('1-SETUP'!$O60," ",'1-SETUP'!$Q60," ",'1-SETUP'!$T60," ",'1-SETUP'!$V60," ",'1-SETUP'!$W60," ",'1-SETUP'!$Z60," ",TEXT('1-SETUP'!$AC60,"mm/dd/yyyy"))</f>
        <v>Repeat MONTHLY every 1 MONTH(S) starting on 09/17/2019</v>
      </c>
      <c r="C11" s="10">
        <f>'1-SETUP'!$AC60</f>
        <v>43725</v>
      </c>
      <c r="D11" s="10">
        <f>IF('1-SETUP'!$Q60="DAILY",C11+'1-SETUP'!$V60,IF('1-SETUP'!$Q60="WEEKLY",C11+'1-SETUP'!$V60*7,IF('1-SETUP'!$Q60="MONTHLY",EDATE(C11,'1-SETUP'!$V60),IF('1-SETUP'!$Q60="YEARLY",EDATE(C11,12*'1-SETUP'!$V60),""))))</f>
        <v>43755</v>
      </c>
      <c r="E11" s="10">
        <f>IF('1-SETUP'!$Q60="DAILY",D11+'1-SETUP'!$V60,IF('1-SETUP'!$Q60="WEEKLY",D11+'1-SETUP'!$V60*7,IF('1-SETUP'!$Q60="MONTHLY",EDATE(D11,'1-SETUP'!$V60),IF('1-SETUP'!$Q60="YEARLY",EDATE(D11,12*'1-SETUP'!$V60),""))))</f>
        <v>43786</v>
      </c>
      <c r="F11" s="10">
        <f>IF('1-SETUP'!$Q60="DAILY",E11+'1-SETUP'!$V60,IF('1-SETUP'!$Q60="WEEKLY",E11+'1-SETUP'!$V60*7,IF('1-SETUP'!$Q60="MONTHLY",EDATE(E11,'1-SETUP'!$V60),IF('1-SETUP'!$Q60="YEARLY",EDATE(E11,12*'1-SETUP'!$V60),""))))</f>
        <v>43816</v>
      </c>
      <c r="G11" s="10">
        <f>IF('1-SETUP'!$Q60="DAILY",F11+'1-SETUP'!$V60,IF('1-SETUP'!$Q60="WEEKLY",F11+'1-SETUP'!$V60*7,IF('1-SETUP'!$Q60="MONTHLY",EDATE(F11,'1-SETUP'!$V60),IF('1-SETUP'!$Q60="YEARLY",EDATE(F11,12*'1-SETUP'!$V60),""))))</f>
        <v>43847</v>
      </c>
      <c r="H11" s="10">
        <f>IF('1-SETUP'!$Q60="DAILY",G11+'1-SETUP'!$V60,IF('1-SETUP'!$Q60="WEEKLY",G11+'1-SETUP'!$V60*7,IF('1-SETUP'!$Q60="MONTHLY",EDATE(G11,'1-SETUP'!$V60),IF('1-SETUP'!$Q60="YEARLY",EDATE(G11,12*'1-SETUP'!$V60),""))))</f>
        <v>43878</v>
      </c>
      <c r="I11" s="10">
        <f>IF('1-SETUP'!$Q60="DAILY",H11+'1-SETUP'!$V60,IF('1-SETUP'!$Q60="WEEKLY",H11+'1-SETUP'!$V60*7,IF('1-SETUP'!$Q60="MONTHLY",EDATE(H11,'1-SETUP'!$V60),IF('1-SETUP'!$Q60="YEARLY",EDATE(H11,12*'1-SETUP'!$V60),""))))</f>
        <v>43907</v>
      </c>
      <c r="J11" s="10">
        <f>IF('1-SETUP'!$Q60="DAILY",I11+'1-SETUP'!$V60,IF('1-SETUP'!$Q60="WEEKLY",I11+'1-SETUP'!$V60*7,IF('1-SETUP'!$Q60="MONTHLY",EDATE(I11,'1-SETUP'!$V60),IF('1-SETUP'!$Q60="YEARLY",EDATE(I11,12*'1-SETUP'!$V60),""))))</f>
        <v>43938</v>
      </c>
      <c r="K11" s="10">
        <f>IF('1-SETUP'!$Q60="DAILY",J11+'1-SETUP'!$V60,IF('1-SETUP'!$Q60="WEEKLY",J11+'1-SETUP'!$V60*7,IF('1-SETUP'!$Q60="MONTHLY",EDATE(J11,'1-SETUP'!$V60),IF('1-SETUP'!$Q60="YEARLY",EDATE(J11,12*'1-SETUP'!$V60),""))))</f>
        <v>43968</v>
      </c>
      <c r="L11" s="10">
        <f>IF('1-SETUP'!$Q60="DAILY",K11+'1-SETUP'!$V60,IF('1-SETUP'!$Q60="WEEKLY",K11+'1-SETUP'!$V60*7,IF('1-SETUP'!$Q60="MONTHLY",EDATE(K11,'1-SETUP'!$V60),IF('1-SETUP'!$Q60="YEARLY",EDATE(K11,12*'1-SETUP'!$V60),""))))</f>
        <v>43999</v>
      </c>
      <c r="M11" s="10">
        <f>IF('1-SETUP'!$Q60="DAILY",L11+'1-SETUP'!$V60,IF('1-SETUP'!$Q60="WEEKLY",L11+'1-SETUP'!$V60*7,IF('1-SETUP'!$Q60="MONTHLY",EDATE(L11,'1-SETUP'!$V60),IF('1-SETUP'!$Q60="YEARLY",EDATE(L11,12*'1-SETUP'!$V60),""))))</f>
        <v>44029</v>
      </c>
      <c r="N11" s="10">
        <f>IF('1-SETUP'!$Q60="DAILY",M11+'1-SETUP'!$V60,IF('1-SETUP'!$Q60="WEEKLY",M11+'1-SETUP'!$V60*7,IF('1-SETUP'!$Q60="MONTHLY",EDATE(M11,'1-SETUP'!$V60),IF('1-SETUP'!$Q60="YEARLY",EDATE(M11,12*'1-SETUP'!$V60),""))))</f>
        <v>44060</v>
      </c>
      <c r="O11" s="10">
        <f>IF('1-SETUP'!$Q60="DAILY",N11+'1-SETUP'!$V60,IF('1-SETUP'!$Q60="WEEKLY",N11+'1-SETUP'!$V60*7,IF('1-SETUP'!$Q60="MONTHLY",EDATE(N11,'1-SETUP'!$V60),IF('1-SETUP'!$Q60="YEARLY",EDATE(N11,12*'1-SETUP'!$V60),""))))</f>
        <v>44091</v>
      </c>
      <c r="P11" s="10">
        <f>IF('1-SETUP'!$Q60="DAILY",O11+'1-SETUP'!$V60,IF('1-SETUP'!$Q60="WEEKLY",O11+'1-SETUP'!$V60*7,IF('1-SETUP'!$Q60="MONTHLY",EDATE(O11,'1-SETUP'!$V60),IF('1-SETUP'!$Q60="YEARLY",EDATE(O11,12*'1-SETUP'!$V60),""))))</f>
        <v>44121</v>
      </c>
      <c r="Q11" s="10">
        <f>IF('1-SETUP'!$Q60="DAILY",P11+'1-SETUP'!$V60,IF('1-SETUP'!$Q60="WEEKLY",P11+'1-SETUP'!$V60*7,IF('1-SETUP'!$Q60="MONTHLY",EDATE(P11,'1-SETUP'!$V60),IF('1-SETUP'!$Q60="YEARLY",EDATE(P11,12*'1-SETUP'!$V60),""))))</f>
        <v>44152</v>
      </c>
      <c r="R11" s="10">
        <f>IF('1-SETUP'!$Q60="DAILY",Q11+'1-SETUP'!$V60,IF('1-SETUP'!$Q60="WEEKLY",Q11+'1-SETUP'!$V60*7,IF('1-SETUP'!$Q60="MONTHLY",EDATE(Q11,'1-SETUP'!$V60),IF('1-SETUP'!$Q60="YEARLY",EDATE(Q11,12*'1-SETUP'!$V60),""))))</f>
        <v>44182</v>
      </c>
      <c r="S11" s="10">
        <f>IF('1-SETUP'!$Q60="DAILY",R11+'1-SETUP'!$V60,IF('1-SETUP'!$Q60="WEEKLY",R11+'1-SETUP'!$V60*7,IF('1-SETUP'!$Q60="MONTHLY",EDATE(R11,'1-SETUP'!$V60),IF('1-SETUP'!$Q60="YEARLY",EDATE(R11,12*'1-SETUP'!$V60),""))))</f>
        <v>44213</v>
      </c>
      <c r="T11" s="10">
        <f>IF('1-SETUP'!$Q60="DAILY",S11+'1-SETUP'!$V60,IF('1-SETUP'!$Q60="WEEKLY",S11+'1-SETUP'!$V60*7,IF('1-SETUP'!$Q60="MONTHLY",EDATE(S11,'1-SETUP'!$V60),IF('1-SETUP'!$Q60="YEARLY",EDATE(S11,12*'1-SETUP'!$V60),""))))</f>
        <v>44244</v>
      </c>
      <c r="U11" s="10">
        <f>IF('1-SETUP'!$Q60="DAILY",T11+'1-SETUP'!$V60,IF('1-SETUP'!$Q60="WEEKLY",T11+'1-SETUP'!$V60*7,IF('1-SETUP'!$Q60="MONTHLY",EDATE(T11,'1-SETUP'!$V60),IF('1-SETUP'!$Q60="YEARLY",EDATE(T11,12*'1-SETUP'!$V60),""))))</f>
        <v>44272</v>
      </c>
      <c r="V11" s="10">
        <f>IF('1-SETUP'!$Q60="DAILY",U11+'1-SETUP'!$V60,IF('1-SETUP'!$Q60="WEEKLY",U11+'1-SETUP'!$V60*7,IF('1-SETUP'!$Q60="MONTHLY",EDATE(U11,'1-SETUP'!$V60),IF('1-SETUP'!$Q60="YEARLY",EDATE(U11,12*'1-SETUP'!$V60),""))))</f>
        <v>44303</v>
      </c>
      <c r="W11" s="10">
        <f>IF('1-SETUP'!$Q60="DAILY",V11+'1-SETUP'!$V60,IF('1-SETUP'!$Q60="WEEKLY",V11+'1-SETUP'!$V60*7,IF('1-SETUP'!$Q60="MONTHLY",EDATE(V11,'1-SETUP'!$V60),IF('1-SETUP'!$Q60="YEARLY",EDATE(V11,12*'1-SETUP'!$V60),""))))</f>
        <v>44333</v>
      </c>
      <c r="X11" s="10">
        <f>IF('1-SETUP'!$Q60="DAILY",W11+'1-SETUP'!$V60,IF('1-SETUP'!$Q60="WEEKLY",W11+'1-SETUP'!$V60*7,IF('1-SETUP'!$Q60="MONTHLY",EDATE(W11,'1-SETUP'!$V60),IF('1-SETUP'!$Q60="YEARLY",EDATE(W11,12*'1-SETUP'!$V60),""))))</f>
        <v>44364</v>
      </c>
      <c r="Y11" s="10">
        <f>IF('1-SETUP'!$Q60="DAILY",X11+'1-SETUP'!$V60,IF('1-SETUP'!$Q60="WEEKLY",X11+'1-SETUP'!$V60*7,IF('1-SETUP'!$Q60="MONTHLY",EDATE(X11,'1-SETUP'!$V60),IF('1-SETUP'!$Q60="YEARLY",EDATE(X11,12*'1-SETUP'!$V60),""))))</f>
        <v>44394</v>
      </c>
      <c r="Z11" s="10">
        <f>IF('1-SETUP'!$Q60="DAILY",Y11+'1-SETUP'!$V60,IF('1-SETUP'!$Q60="WEEKLY",Y11+'1-SETUP'!$V60*7,IF('1-SETUP'!$Q60="MONTHLY",EDATE(Y11,'1-SETUP'!$V60),IF('1-SETUP'!$Q60="YEARLY",EDATE(Y11,12*'1-SETUP'!$V60),""))))</f>
        <v>44425</v>
      </c>
      <c r="AA11" s="10">
        <f>IF('1-SETUP'!$Q60="DAILY",Z11+'1-SETUP'!$V60,IF('1-SETUP'!$Q60="WEEKLY",Z11+'1-SETUP'!$V60*7,IF('1-SETUP'!$Q60="MONTHLY",EDATE(Z11,'1-SETUP'!$V60),IF('1-SETUP'!$Q60="YEARLY",EDATE(Z11,12*'1-SETUP'!$V60),""))))</f>
        <v>44456</v>
      </c>
      <c r="AB11" s="10">
        <f>IF('1-SETUP'!$Q60="DAILY",AA11+'1-SETUP'!$V60,IF('1-SETUP'!$Q60="WEEKLY",AA11+'1-SETUP'!$V60*7,IF('1-SETUP'!$Q60="MONTHLY",EDATE(AA11,'1-SETUP'!$V60),IF('1-SETUP'!$Q60="YEARLY",EDATE(AA11,12*'1-SETUP'!$V60),""))))</f>
        <v>44486</v>
      </c>
      <c r="AC11" s="10">
        <f>IF('1-SETUP'!$Q60="DAILY",AB11+'1-SETUP'!$V60,IF('1-SETUP'!$Q60="WEEKLY",AB11+'1-SETUP'!$V60*7,IF('1-SETUP'!$Q60="MONTHLY",EDATE(AB11,'1-SETUP'!$V60),IF('1-SETUP'!$Q60="YEARLY",EDATE(AB11,12*'1-SETUP'!$V60),""))))</f>
        <v>44517</v>
      </c>
      <c r="AD11" s="10">
        <f>IF('1-SETUP'!$Q60="DAILY",AC11+'1-SETUP'!$V60,IF('1-SETUP'!$Q60="WEEKLY",AC11+'1-SETUP'!$V60*7,IF('1-SETUP'!$Q60="MONTHLY",EDATE(AC11,'1-SETUP'!$V60),IF('1-SETUP'!$Q60="YEARLY",EDATE(AC11,12*'1-SETUP'!$V60),""))))</f>
        <v>44547</v>
      </c>
      <c r="AE11" s="10">
        <f>IF('1-SETUP'!$Q60="DAILY",AD11+'1-SETUP'!$V60,IF('1-SETUP'!$Q60="WEEKLY",AD11+'1-SETUP'!$V60*7,IF('1-SETUP'!$Q60="MONTHLY",EDATE(AD11,'1-SETUP'!$V60),IF('1-SETUP'!$Q60="YEARLY",EDATE(AD11,12*'1-SETUP'!$V60),""))))</f>
        <v>44578</v>
      </c>
      <c r="AF11" s="10">
        <f>IF('1-SETUP'!$Q60="DAILY",AE11+'1-SETUP'!$V60,IF('1-SETUP'!$Q60="WEEKLY",AE11+'1-SETUP'!$V60*7,IF('1-SETUP'!$Q60="MONTHLY",EDATE(AE11,'1-SETUP'!$V60),IF('1-SETUP'!$Q60="YEARLY",EDATE(AE11,12*'1-SETUP'!$V60),""))))</f>
        <v>44609</v>
      </c>
      <c r="AG11" s="10">
        <f>IF('1-SETUP'!$Q60="DAILY",AF11+'1-SETUP'!$V60,IF('1-SETUP'!$Q60="WEEKLY",AF11+'1-SETUP'!$V60*7,IF('1-SETUP'!$Q60="MONTHLY",EDATE(AF11,'1-SETUP'!$V60),IF('1-SETUP'!$Q60="YEARLY",EDATE(AF11,12*'1-SETUP'!$V60),""))))</f>
        <v>44637</v>
      </c>
      <c r="AH11" s="10">
        <f>IF('1-SETUP'!$Q60="DAILY",AG11+'1-SETUP'!$V60,IF('1-SETUP'!$Q60="WEEKLY",AG11+'1-SETUP'!$V60*7,IF('1-SETUP'!$Q60="MONTHLY",EDATE(AG11,'1-SETUP'!$V60),IF('1-SETUP'!$Q60="YEARLY",EDATE(AG11,12*'1-SETUP'!$V60),""))))</f>
        <v>44668</v>
      </c>
      <c r="AI11" s="10">
        <f>IF('1-SETUP'!$Q60="DAILY",AH11+'1-SETUP'!$V60,IF('1-SETUP'!$Q60="WEEKLY",AH11+'1-SETUP'!$V60*7,IF('1-SETUP'!$Q60="MONTHLY",EDATE(AH11,'1-SETUP'!$V60),IF('1-SETUP'!$Q60="YEARLY",EDATE(AH11,12*'1-SETUP'!$V60),""))))</f>
        <v>44698</v>
      </c>
      <c r="AJ11" s="10">
        <f>IF('1-SETUP'!$Q60="DAILY",AI11+'1-SETUP'!$V60,IF('1-SETUP'!$Q60="WEEKLY",AI11+'1-SETUP'!$V60*7,IF('1-SETUP'!$Q60="MONTHLY",EDATE(AI11,'1-SETUP'!$V60),IF('1-SETUP'!$Q60="YEARLY",EDATE(AI11,12*'1-SETUP'!$V60),""))))</f>
        <v>44729</v>
      </c>
      <c r="AK11" s="10">
        <f>IF('1-SETUP'!$Q60="DAILY",AJ11+'1-SETUP'!$V60,IF('1-SETUP'!$Q60="WEEKLY",AJ11+'1-SETUP'!$V60*7,IF('1-SETUP'!$Q60="MONTHLY",EDATE(AJ11,'1-SETUP'!$V60),IF('1-SETUP'!$Q60="YEARLY",EDATE(AJ11,12*'1-SETUP'!$V60),""))))</f>
        <v>44759</v>
      </c>
      <c r="AL11" s="10">
        <f>IF('1-SETUP'!$Q60="DAILY",AK11+'1-SETUP'!$V60,IF('1-SETUP'!$Q60="WEEKLY",AK11+'1-SETUP'!$V60*7,IF('1-SETUP'!$Q60="MONTHLY",EDATE(AK11,'1-SETUP'!$V60),IF('1-SETUP'!$Q60="YEARLY",EDATE(AK11,12*'1-SETUP'!$V60),""))))</f>
        <v>44790</v>
      </c>
      <c r="AM11" s="10">
        <f>IF('1-SETUP'!$Q60="DAILY",AL11+'1-SETUP'!$V60,IF('1-SETUP'!$Q60="WEEKLY",AL11+'1-SETUP'!$V60*7,IF('1-SETUP'!$Q60="MONTHLY",EDATE(AL11,'1-SETUP'!$V60),IF('1-SETUP'!$Q60="YEARLY",EDATE(AL11,12*'1-SETUP'!$V60),""))))</f>
        <v>44821</v>
      </c>
      <c r="AN11" s="10">
        <f>IF('1-SETUP'!$Q60="DAILY",AM11+'1-SETUP'!$V60,IF('1-SETUP'!$Q60="WEEKLY",AM11+'1-SETUP'!$V60*7,IF('1-SETUP'!$Q60="MONTHLY",EDATE(AM11,'1-SETUP'!$V60),IF('1-SETUP'!$Q60="YEARLY",EDATE(AM11,12*'1-SETUP'!$V60),""))))</f>
        <v>44851</v>
      </c>
      <c r="AO11" s="10">
        <f>IF('1-SETUP'!$Q60="DAILY",AN11+'1-SETUP'!$V60,IF('1-SETUP'!$Q60="WEEKLY",AN11+'1-SETUP'!$V60*7,IF('1-SETUP'!$Q60="MONTHLY",EDATE(AN11,'1-SETUP'!$V60),IF('1-SETUP'!$Q60="YEARLY",EDATE(AN11,12*'1-SETUP'!$V60),""))))</f>
        <v>44882</v>
      </c>
      <c r="AP11" s="10">
        <f>IF('1-SETUP'!$Q60="DAILY",AO11+'1-SETUP'!$V60,IF('1-SETUP'!$Q60="WEEKLY",AO11+'1-SETUP'!$V60*7,IF('1-SETUP'!$Q60="MONTHLY",EDATE(AO11,'1-SETUP'!$V60),IF('1-SETUP'!$Q60="YEARLY",EDATE(AO11,12*'1-SETUP'!$V60),""))))</f>
        <v>44912</v>
      </c>
      <c r="AQ11" s="10">
        <f>IF('1-SETUP'!$Q60="DAILY",AP11+'1-SETUP'!$V60,IF('1-SETUP'!$Q60="WEEKLY",AP11+'1-SETUP'!$V60*7,IF('1-SETUP'!$Q60="MONTHLY",EDATE(AP11,'1-SETUP'!$V60),IF('1-SETUP'!$Q60="YEARLY",EDATE(AP11,12*'1-SETUP'!$V60),""))))</f>
        <v>44943</v>
      </c>
      <c r="AR11" s="10">
        <f>IF('1-SETUP'!$Q60="DAILY",AQ11+'1-SETUP'!$V60,IF('1-SETUP'!$Q60="WEEKLY",AQ11+'1-SETUP'!$V60*7,IF('1-SETUP'!$Q60="MONTHLY",EDATE(AQ11,'1-SETUP'!$V60),IF('1-SETUP'!$Q60="YEARLY",EDATE(AQ11,12*'1-SETUP'!$V60),""))))</f>
        <v>44974</v>
      </c>
      <c r="AS11" s="10">
        <f>IF('1-SETUP'!$Q60="DAILY",AR11+'1-SETUP'!$V60,IF('1-SETUP'!$Q60="WEEKLY",AR11+'1-SETUP'!$V60*7,IF('1-SETUP'!$Q60="MONTHLY",EDATE(AR11,'1-SETUP'!$V60),IF('1-SETUP'!$Q60="YEARLY",EDATE(AR11,12*'1-SETUP'!$V60),""))))</f>
        <v>45002</v>
      </c>
      <c r="AT11" s="10">
        <f>IF('1-SETUP'!$Q60="DAILY",AS11+'1-SETUP'!$V60,IF('1-SETUP'!$Q60="WEEKLY",AS11+'1-SETUP'!$V60*7,IF('1-SETUP'!$Q60="MONTHLY",EDATE(AS11,'1-SETUP'!$V60),IF('1-SETUP'!$Q60="YEARLY",EDATE(AS11,12*'1-SETUP'!$V60),""))))</f>
        <v>45033</v>
      </c>
      <c r="AU11" s="10">
        <f>IF('1-SETUP'!$Q60="DAILY",AT11+'1-SETUP'!$V60,IF('1-SETUP'!$Q60="WEEKLY",AT11+'1-SETUP'!$V60*7,IF('1-SETUP'!$Q60="MONTHLY",EDATE(AT11,'1-SETUP'!$V60),IF('1-SETUP'!$Q60="YEARLY",EDATE(AT11,12*'1-SETUP'!$V60),""))))</f>
        <v>45063</v>
      </c>
      <c r="AV11" s="10">
        <f>IF('1-SETUP'!$Q60="DAILY",AU11+'1-SETUP'!$V60,IF('1-SETUP'!$Q60="WEEKLY",AU11+'1-SETUP'!$V60*7,IF('1-SETUP'!$Q60="MONTHLY",EDATE(AU11,'1-SETUP'!$V60),IF('1-SETUP'!$Q60="YEARLY",EDATE(AU11,12*'1-SETUP'!$V60),""))))</f>
        <v>45094</v>
      </c>
      <c r="AW11" s="10">
        <f>IF('1-SETUP'!$Q60="DAILY",AV11+'1-SETUP'!$V60,IF('1-SETUP'!$Q60="WEEKLY",AV11+'1-SETUP'!$V60*7,IF('1-SETUP'!$Q60="MONTHLY",EDATE(AV11,'1-SETUP'!$V60),IF('1-SETUP'!$Q60="YEARLY",EDATE(AV11,12*'1-SETUP'!$V60),""))))</f>
        <v>45124</v>
      </c>
      <c r="AX11" s="10">
        <f>IF('1-SETUP'!$Q60="DAILY",AW11+'1-SETUP'!$V60,IF('1-SETUP'!$Q60="WEEKLY",AW11+'1-SETUP'!$V60*7,IF('1-SETUP'!$Q60="MONTHLY",EDATE(AW11,'1-SETUP'!$V60),IF('1-SETUP'!$Q60="YEARLY",EDATE(AW11,12*'1-SETUP'!$V60),""))))</f>
        <v>45155</v>
      </c>
      <c r="AY11" s="10">
        <f>IF('1-SETUP'!$Q60="DAILY",AX11+'1-SETUP'!$V60,IF('1-SETUP'!$Q60="WEEKLY",AX11+'1-SETUP'!$V60*7,IF('1-SETUP'!$Q60="MONTHLY",EDATE(AX11,'1-SETUP'!$V60),IF('1-SETUP'!$Q60="YEARLY",EDATE(AX11,12*'1-SETUP'!$V60),""))))</f>
        <v>45186</v>
      </c>
      <c r="AZ11" s="10">
        <f>IF('1-SETUP'!$Q60="DAILY",AY11+'1-SETUP'!$V60,IF('1-SETUP'!$Q60="WEEKLY",AY11+'1-SETUP'!$V60*7,IF('1-SETUP'!$Q60="MONTHLY",EDATE(AY11,'1-SETUP'!$V60),IF('1-SETUP'!$Q60="YEARLY",EDATE(AY11,12*'1-SETUP'!$V60),""))))</f>
        <v>45216</v>
      </c>
      <c r="BA11" s="10">
        <f>IF('1-SETUP'!$Q60="DAILY",AZ11+'1-SETUP'!$V60,IF('1-SETUP'!$Q60="WEEKLY",AZ11+'1-SETUP'!$V60*7,IF('1-SETUP'!$Q60="MONTHLY",EDATE(AZ11,'1-SETUP'!$V60),IF('1-SETUP'!$Q60="YEARLY",EDATE(AZ11,12*'1-SETUP'!$V60),""))))</f>
        <v>45247</v>
      </c>
      <c r="BB11" s="10">
        <f>IF('1-SETUP'!$Q60="DAILY",BA11+'1-SETUP'!$V60,IF('1-SETUP'!$Q60="WEEKLY",BA11+'1-SETUP'!$V60*7,IF('1-SETUP'!$Q60="MONTHLY",EDATE(BA11,'1-SETUP'!$V60),IF('1-SETUP'!$Q60="YEARLY",EDATE(BA11,12*'1-SETUP'!$V60),""))))</f>
        <v>45277</v>
      </c>
      <c r="BC11" s="10">
        <f>IF('1-SETUP'!$Q60="DAILY",BB11+'1-SETUP'!$V60,IF('1-SETUP'!$Q60="WEEKLY",BB11+'1-SETUP'!$V60*7,IF('1-SETUP'!$Q60="MONTHLY",EDATE(BB11,'1-SETUP'!$V60),IF('1-SETUP'!$Q60="YEARLY",EDATE(BB11,12*'1-SETUP'!$V60),""))))</f>
        <v>45308</v>
      </c>
      <c r="BD11" s="10">
        <f>IF('1-SETUP'!$Q60="DAILY",BC11+'1-SETUP'!$V60,IF('1-SETUP'!$Q60="WEEKLY",BC11+'1-SETUP'!$V60*7,IF('1-SETUP'!$Q60="MONTHLY",EDATE(BC11,'1-SETUP'!$V60),IF('1-SETUP'!$Q60="YEARLY",EDATE(BC11,12*'1-SETUP'!$V60),""))))</f>
        <v>45339</v>
      </c>
      <c r="BE11" s="10">
        <f>IF('1-SETUP'!$Q60="DAILY",BD11+'1-SETUP'!$V60,IF('1-SETUP'!$Q60="WEEKLY",BD11+'1-SETUP'!$V60*7,IF('1-SETUP'!$Q60="MONTHLY",EDATE(BD11,'1-SETUP'!$V60),IF('1-SETUP'!$Q60="YEARLY",EDATE(BD11,12*'1-SETUP'!$V60),""))))</f>
        <v>45368</v>
      </c>
      <c r="BF11" s="10">
        <f>IF('1-SETUP'!$Q60="DAILY",BE11+'1-SETUP'!$V60,IF('1-SETUP'!$Q60="WEEKLY",BE11+'1-SETUP'!$V60*7,IF('1-SETUP'!$Q60="MONTHLY",EDATE(BE11,'1-SETUP'!$V60),IF('1-SETUP'!$Q60="YEARLY",EDATE(BE11,12*'1-SETUP'!$V60),""))))</f>
        <v>45399</v>
      </c>
      <c r="BG11" s="10">
        <f>IF('1-SETUP'!$Q60="DAILY",BF11+'1-SETUP'!$V60,IF('1-SETUP'!$Q60="WEEKLY",BF11+'1-SETUP'!$V60*7,IF('1-SETUP'!$Q60="MONTHLY",EDATE(BF11,'1-SETUP'!$V60),IF('1-SETUP'!$Q60="YEARLY",EDATE(BF11,12*'1-SETUP'!$V60),""))))</f>
        <v>45429</v>
      </c>
      <c r="BH11" s="10">
        <f>IF('1-SETUP'!$Q60="DAILY",BG11+'1-SETUP'!$V60,IF('1-SETUP'!$Q60="WEEKLY",BG11+'1-SETUP'!$V60*7,IF('1-SETUP'!$Q60="MONTHLY",EDATE(BG11,'1-SETUP'!$V60),IF('1-SETUP'!$Q60="YEARLY",EDATE(BG11,12*'1-SETUP'!$V60),""))))</f>
        <v>45460</v>
      </c>
      <c r="BI11" s="10">
        <f>IF('1-SETUP'!$Q60="DAILY",BH11+'1-SETUP'!$V60,IF('1-SETUP'!$Q60="WEEKLY",BH11+'1-SETUP'!$V60*7,IF('1-SETUP'!$Q60="MONTHLY",EDATE(BH11,'1-SETUP'!$V60),IF('1-SETUP'!$Q60="YEARLY",EDATE(BH11,12*'1-SETUP'!$V60),""))))</f>
        <v>45490</v>
      </c>
      <c r="BJ11" s="10">
        <f>IF('1-SETUP'!$Q60="DAILY",BI11+'1-SETUP'!$V60,IF('1-SETUP'!$Q60="WEEKLY",BI11+'1-SETUP'!$V60*7,IF('1-SETUP'!$Q60="MONTHLY",EDATE(BI11,'1-SETUP'!$V60),IF('1-SETUP'!$Q60="YEARLY",EDATE(BI11,12*'1-SETUP'!$V60),""))))</f>
        <v>45521</v>
      </c>
      <c r="BK11" s="10">
        <f>IF('1-SETUP'!$Q60="DAILY",BJ11+'1-SETUP'!$V60,IF('1-SETUP'!$Q60="WEEKLY",BJ11+'1-SETUP'!$V60*7,IF('1-SETUP'!$Q60="MONTHLY",EDATE(BJ11,'1-SETUP'!$V60),IF('1-SETUP'!$Q60="YEARLY",EDATE(BJ11,12*'1-SETUP'!$V60),""))))</f>
        <v>45552</v>
      </c>
      <c r="BL11" s="10">
        <f>IF('1-SETUP'!$Q60="DAILY",BK11+'1-SETUP'!$V60,IF('1-SETUP'!$Q60="WEEKLY",BK11+'1-SETUP'!$V60*7,IF('1-SETUP'!$Q60="MONTHLY",EDATE(BK11,'1-SETUP'!$V60),IF('1-SETUP'!$Q60="YEARLY",EDATE(BK11,12*'1-SETUP'!$V60),""))))</f>
        <v>45582</v>
      </c>
      <c r="BM11" s="10">
        <f>IF('1-SETUP'!$Q60="DAILY",BL11+'1-SETUP'!$V60,IF('1-SETUP'!$Q60="WEEKLY",BL11+'1-SETUP'!$V60*7,IF('1-SETUP'!$Q60="MONTHLY",EDATE(BL11,'1-SETUP'!$V60),IF('1-SETUP'!$Q60="YEARLY",EDATE(BL11,12*'1-SETUP'!$V60),""))))</f>
        <v>45613</v>
      </c>
      <c r="BN11" s="10">
        <f>IF('1-SETUP'!$Q60="DAILY",BM11+'1-SETUP'!$V60,IF('1-SETUP'!$Q60="WEEKLY",BM11+'1-SETUP'!$V60*7,IF('1-SETUP'!$Q60="MONTHLY",EDATE(BM11,'1-SETUP'!$V60),IF('1-SETUP'!$Q60="YEARLY",EDATE(BM11,12*'1-SETUP'!$V60),""))))</f>
        <v>45643</v>
      </c>
      <c r="BO11" s="10">
        <f>IF('1-SETUP'!$Q60="DAILY",BN11+'1-SETUP'!$V60,IF('1-SETUP'!$Q60="WEEKLY",BN11+'1-SETUP'!$V60*7,IF('1-SETUP'!$Q60="MONTHLY",EDATE(BN11,'1-SETUP'!$V60),IF('1-SETUP'!$Q60="YEARLY",EDATE(BN11,12*'1-SETUP'!$V60),""))))</f>
        <v>45674</v>
      </c>
      <c r="BP11" s="10">
        <f>IF('1-SETUP'!$Q60="DAILY",BO11+'1-SETUP'!$V60,IF('1-SETUP'!$Q60="WEEKLY",BO11+'1-SETUP'!$V60*7,IF('1-SETUP'!$Q60="MONTHLY",EDATE(BO11,'1-SETUP'!$V60),IF('1-SETUP'!$Q60="YEARLY",EDATE(BO11,12*'1-SETUP'!$V60),""))))</f>
        <v>45705</v>
      </c>
      <c r="BQ11" s="10">
        <f>IF('1-SETUP'!$Q60="DAILY",BP11+'1-SETUP'!$V60,IF('1-SETUP'!$Q60="WEEKLY",BP11+'1-SETUP'!$V60*7,IF('1-SETUP'!$Q60="MONTHLY",EDATE(BP11,'1-SETUP'!$V60),IF('1-SETUP'!$Q60="YEARLY",EDATE(BP11,12*'1-SETUP'!$V60),""))))</f>
        <v>45733</v>
      </c>
      <c r="BR11" s="10">
        <f>IF('1-SETUP'!$Q60="DAILY",BQ11+'1-SETUP'!$V60,IF('1-SETUP'!$Q60="WEEKLY",BQ11+'1-SETUP'!$V60*7,IF('1-SETUP'!$Q60="MONTHLY",EDATE(BQ11,'1-SETUP'!$V60),IF('1-SETUP'!$Q60="YEARLY",EDATE(BQ11,12*'1-SETUP'!$V60),""))))</f>
        <v>45764</v>
      </c>
      <c r="BS11" s="10">
        <f>IF('1-SETUP'!$Q60="DAILY",BR11+'1-SETUP'!$V60,IF('1-SETUP'!$Q60="WEEKLY",BR11+'1-SETUP'!$V60*7,IF('1-SETUP'!$Q60="MONTHLY",EDATE(BR11,'1-SETUP'!$V60),IF('1-SETUP'!$Q60="YEARLY",EDATE(BR11,12*'1-SETUP'!$V60),""))))</f>
        <v>45794</v>
      </c>
      <c r="BT11" s="10">
        <f>IF('1-SETUP'!$Q60="DAILY",BS11+'1-SETUP'!$V60,IF('1-SETUP'!$Q60="WEEKLY",BS11+'1-SETUP'!$V60*7,IF('1-SETUP'!$Q60="MONTHLY",EDATE(BS11,'1-SETUP'!$V60),IF('1-SETUP'!$Q60="YEARLY",EDATE(BS11,12*'1-SETUP'!$V60),""))))</f>
        <v>45825</v>
      </c>
      <c r="BU11" s="10">
        <f>IF('1-SETUP'!$Q60="DAILY",BT11+'1-SETUP'!$V60,IF('1-SETUP'!$Q60="WEEKLY",BT11+'1-SETUP'!$V60*7,IF('1-SETUP'!$Q60="MONTHLY",EDATE(BT11,'1-SETUP'!$V60),IF('1-SETUP'!$Q60="YEARLY",EDATE(BT11,12*'1-SETUP'!$V60),""))))</f>
        <v>45855</v>
      </c>
      <c r="BV11" s="10">
        <f>IF('1-SETUP'!$Q60="DAILY",BU11+'1-SETUP'!$V60,IF('1-SETUP'!$Q60="WEEKLY",BU11+'1-SETUP'!$V60*7,IF('1-SETUP'!$Q60="MONTHLY",EDATE(BU11,'1-SETUP'!$V60),IF('1-SETUP'!$Q60="YEARLY",EDATE(BU11,12*'1-SETUP'!$V60),""))))</f>
        <v>45886</v>
      </c>
      <c r="BW11" s="10">
        <f>IF('1-SETUP'!$Q60="DAILY",BV11+'1-SETUP'!$V60,IF('1-SETUP'!$Q60="WEEKLY",BV11+'1-SETUP'!$V60*7,IF('1-SETUP'!$Q60="MONTHLY",EDATE(BV11,'1-SETUP'!$V60),IF('1-SETUP'!$Q60="YEARLY",EDATE(BV11,12*'1-SETUP'!$V60),""))))</f>
        <v>45917</v>
      </c>
      <c r="BX11" s="10">
        <f>IF('1-SETUP'!$Q60="DAILY",BW11+'1-SETUP'!$V60,IF('1-SETUP'!$Q60="WEEKLY",BW11+'1-SETUP'!$V60*7,IF('1-SETUP'!$Q60="MONTHLY",EDATE(BW11,'1-SETUP'!$V60),IF('1-SETUP'!$Q60="YEARLY",EDATE(BW11,12*'1-SETUP'!$V60),""))))</f>
        <v>45947</v>
      </c>
      <c r="BY11" s="10">
        <f>IF('1-SETUP'!$Q60="DAILY",BX11+'1-SETUP'!$V60,IF('1-SETUP'!$Q60="WEEKLY",BX11+'1-SETUP'!$V60*7,IF('1-SETUP'!$Q60="MONTHLY",EDATE(BX11,'1-SETUP'!$V60),IF('1-SETUP'!$Q60="YEARLY",EDATE(BX11,12*'1-SETUP'!$V60),""))))</f>
        <v>45978</v>
      </c>
      <c r="BZ11" s="10">
        <f>IF('1-SETUP'!$Q60="DAILY",BY11+'1-SETUP'!$V60,IF('1-SETUP'!$Q60="WEEKLY",BY11+'1-SETUP'!$V60*7,IF('1-SETUP'!$Q60="MONTHLY",EDATE(BY11,'1-SETUP'!$V60),IF('1-SETUP'!$Q60="YEARLY",EDATE(BY11,12*'1-SETUP'!$V60),""))))</f>
        <v>46008</v>
      </c>
      <c r="CA11" s="10">
        <f>IF('1-SETUP'!$Q60="DAILY",BZ11+'1-SETUP'!$V60,IF('1-SETUP'!$Q60="WEEKLY",BZ11+'1-SETUP'!$V60*7,IF('1-SETUP'!$Q60="MONTHLY",EDATE(BZ11,'1-SETUP'!$V60),IF('1-SETUP'!$Q60="YEARLY",EDATE(BZ11,12*'1-SETUP'!$V60),""))))</f>
        <v>46039</v>
      </c>
      <c r="CB11" s="10">
        <f>IF('1-SETUP'!$Q60="DAILY",CA11+'1-SETUP'!$V60,IF('1-SETUP'!$Q60="WEEKLY",CA11+'1-SETUP'!$V60*7,IF('1-SETUP'!$Q60="MONTHLY",EDATE(CA11,'1-SETUP'!$V60),IF('1-SETUP'!$Q60="YEARLY",EDATE(CA11,12*'1-SETUP'!$V60),""))))</f>
        <v>46070</v>
      </c>
      <c r="CC11" s="10">
        <f>IF('1-SETUP'!$Q60="DAILY",CB11+'1-SETUP'!$V60,IF('1-SETUP'!$Q60="WEEKLY",CB11+'1-SETUP'!$V60*7,IF('1-SETUP'!$Q60="MONTHLY",EDATE(CB11,'1-SETUP'!$V60),IF('1-SETUP'!$Q60="YEARLY",EDATE(CB11,12*'1-SETUP'!$V60),""))))</f>
        <v>46098</v>
      </c>
      <c r="CD11" s="10">
        <f>IF('1-SETUP'!$Q60="DAILY",CC11+'1-SETUP'!$V60,IF('1-SETUP'!$Q60="WEEKLY",CC11+'1-SETUP'!$V60*7,IF('1-SETUP'!$Q60="MONTHLY",EDATE(CC11,'1-SETUP'!$V60),IF('1-SETUP'!$Q60="YEARLY",EDATE(CC11,12*'1-SETUP'!$V60),""))))</f>
        <v>46129</v>
      </c>
      <c r="CE11" s="10">
        <f>IF('1-SETUP'!$Q60="DAILY",CD11+'1-SETUP'!$V60,IF('1-SETUP'!$Q60="WEEKLY",CD11+'1-SETUP'!$V60*7,IF('1-SETUP'!$Q60="MONTHLY",EDATE(CD11,'1-SETUP'!$V60),IF('1-SETUP'!$Q60="YEARLY",EDATE(CD11,12*'1-SETUP'!$V60),""))))</f>
        <v>46159</v>
      </c>
      <c r="CF11" s="10">
        <f>IF('1-SETUP'!$Q60="DAILY",CE11+'1-SETUP'!$V60,IF('1-SETUP'!$Q60="WEEKLY",CE11+'1-SETUP'!$V60*7,IF('1-SETUP'!$Q60="MONTHLY",EDATE(CE11,'1-SETUP'!$V60),IF('1-SETUP'!$Q60="YEARLY",EDATE(CE11,12*'1-SETUP'!$V60),""))))</f>
        <v>46190</v>
      </c>
      <c r="CG11" s="10">
        <f>IF('1-SETUP'!$Q60="DAILY",CF11+'1-SETUP'!$V60,IF('1-SETUP'!$Q60="WEEKLY",CF11+'1-SETUP'!$V60*7,IF('1-SETUP'!$Q60="MONTHLY",EDATE(CF11,'1-SETUP'!$V60),IF('1-SETUP'!$Q60="YEARLY",EDATE(CF11,12*'1-SETUP'!$V60),""))))</f>
        <v>46220</v>
      </c>
      <c r="CH11" s="10">
        <f>IF('1-SETUP'!$Q60="DAILY",CG11+'1-SETUP'!$V60,IF('1-SETUP'!$Q60="WEEKLY",CG11+'1-SETUP'!$V60*7,IF('1-SETUP'!$Q60="MONTHLY",EDATE(CG11,'1-SETUP'!$V60),IF('1-SETUP'!$Q60="YEARLY",EDATE(CG11,12*'1-SETUP'!$V60),""))))</f>
        <v>46251</v>
      </c>
      <c r="CI11" s="10">
        <f>IF('1-SETUP'!$Q60="DAILY",CH11+'1-SETUP'!$V60,IF('1-SETUP'!$Q60="WEEKLY",CH11+'1-SETUP'!$V60*7,IF('1-SETUP'!$Q60="MONTHLY",EDATE(CH11,'1-SETUP'!$V60),IF('1-SETUP'!$Q60="YEARLY",EDATE(CH11,12*'1-SETUP'!$V60),""))))</f>
        <v>46282</v>
      </c>
      <c r="CJ11" s="10">
        <f>IF('1-SETUP'!$Q60="DAILY",CI11+'1-SETUP'!$V60,IF('1-SETUP'!$Q60="WEEKLY",CI11+'1-SETUP'!$V60*7,IF('1-SETUP'!$Q60="MONTHLY",EDATE(CI11,'1-SETUP'!$V60),IF('1-SETUP'!$Q60="YEARLY",EDATE(CI11,12*'1-SETUP'!$V60),""))))</f>
        <v>46312</v>
      </c>
      <c r="CK11" s="10">
        <f>IF('1-SETUP'!$Q60="DAILY",CJ11+'1-SETUP'!$V60,IF('1-SETUP'!$Q60="WEEKLY",CJ11+'1-SETUP'!$V60*7,IF('1-SETUP'!$Q60="MONTHLY",EDATE(CJ11,'1-SETUP'!$V60),IF('1-SETUP'!$Q60="YEARLY",EDATE(CJ11,12*'1-SETUP'!$V60),""))))</f>
        <v>46343</v>
      </c>
      <c r="CL11" s="10">
        <f>IF('1-SETUP'!$Q60="DAILY",CK11+'1-SETUP'!$V60,IF('1-SETUP'!$Q60="WEEKLY",CK11+'1-SETUP'!$V60*7,IF('1-SETUP'!$Q60="MONTHLY",EDATE(CK11,'1-SETUP'!$V60),IF('1-SETUP'!$Q60="YEARLY",EDATE(CK11,12*'1-SETUP'!$V60),""))))</f>
        <v>46373</v>
      </c>
      <c r="CM11" s="10">
        <f>IF('1-SETUP'!$Q60="DAILY",CL11+'1-SETUP'!$V60,IF('1-SETUP'!$Q60="WEEKLY",CL11+'1-SETUP'!$V60*7,IF('1-SETUP'!$Q60="MONTHLY",EDATE(CL11,'1-SETUP'!$V60),IF('1-SETUP'!$Q60="YEARLY",EDATE(CL11,12*'1-SETUP'!$V60),""))))</f>
        <v>46404</v>
      </c>
      <c r="CN11" s="10">
        <f>IF('1-SETUP'!$Q60="DAILY",CM11+'1-SETUP'!$V60,IF('1-SETUP'!$Q60="WEEKLY",CM11+'1-SETUP'!$V60*7,IF('1-SETUP'!$Q60="MONTHLY",EDATE(CM11,'1-SETUP'!$V60),IF('1-SETUP'!$Q60="YEARLY",EDATE(CM11,12*'1-SETUP'!$V60),""))))</f>
        <v>46435</v>
      </c>
      <c r="CO11" s="10">
        <f>IF('1-SETUP'!$Q60="DAILY",CN11+'1-SETUP'!$V60,IF('1-SETUP'!$Q60="WEEKLY",CN11+'1-SETUP'!$V60*7,IF('1-SETUP'!$Q60="MONTHLY",EDATE(CN11,'1-SETUP'!$V60),IF('1-SETUP'!$Q60="YEARLY",EDATE(CN11,12*'1-SETUP'!$V60),""))))</f>
        <v>46463</v>
      </c>
      <c r="CP11" s="10">
        <f>IF('1-SETUP'!$Q60="DAILY",CO11+'1-SETUP'!$V60,IF('1-SETUP'!$Q60="WEEKLY",CO11+'1-SETUP'!$V60*7,IF('1-SETUP'!$Q60="MONTHLY",EDATE(CO11,'1-SETUP'!$V60),IF('1-SETUP'!$Q60="YEARLY",EDATE(CO11,12*'1-SETUP'!$V60),""))))</f>
        <v>46494</v>
      </c>
      <c r="CQ11" s="10">
        <f>IF('1-SETUP'!$Q60="DAILY",CP11+'1-SETUP'!$V60,IF('1-SETUP'!$Q60="WEEKLY",CP11+'1-SETUP'!$V60*7,IF('1-SETUP'!$Q60="MONTHLY",EDATE(CP11,'1-SETUP'!$V60),IF('1-SETUP'!$Q60="YEARLY",EDATE(CP11,12*'1-SETUP'!$V60),""))))</f>
        <v>46524</v>
      </c>
      <c r="CR11" s="10">
        <f>IF('1-SETUP'!$Q60="DAILY",CQ11+'1-SETUP'!$V60,IF('1-SETUP'!$Q60="WEEKLY",CQ11+'1-SETUP'!$V60*7,IF('1-SETUP'!$Q60="MONTHLY",EDATE(CQ11,'1-SETUP'!$V60),IF('1-SETUP'!$Q60="YEARLY",EDATE(CQ11,12*'1-SETUP'!$V60),""))))</f>
        <v>46555</v>
      </c>
      <c r="CS11" s="10">
        <f>IF('1-SETUP'!$Q60="DAILY",CR11+'1-SETUP'!$V60,IF('1-SETUP'!$Q60="WEEKLY",CR11+'1-SETUP'!$V60*7,IF('1-SETUP'!$Q60="MONTHLY",EDATE(CR11,'1-SETUP'!$V60),IF('1-SETUP'!$Q60="YEARLY",EDATE(CR11,12*'1-SETUP'!$V60),""))))</f>
        <v>46585</v>
      </c>
      <c r="CT11" s="10">
        <f>IF('1-SETUP'!$Q60="DAILY",CS11+'1-SETUP'!$V60,IF('1-SETUP'!$Q60="WEEKLY",CS11+'1-SETUP'!$V60*7,IF('1-SETUP'!$Q60="MONTHLY",EDATE(CS11,'1-SETUP'!$V60),IF('1-SETUP'!$Q60="YEARLY",EDATE(CS11,12*'1-SETUP'!$V60),""))))</f>
        <v>46616</v>
      </c>
      <c r="CU11" s="10">
        <f>IF('1-SETUP'!$Q60="DAILY",CT11+'1-SETUP'!$V60,IF('1-SETUP'!$Q60="WEEKLY",CT11+'1-SETUP'!$V60*7,IF('1-SETUP'!$Q60="MONTHLY",EDATE(CT11,'1-SETUP'!$V60),IF('1-SETUP'!$Q60="YEARLY",EDATE(CT11,12*'1-SETUP'!$V60),""))))</f>
        <v>46647</v>
      </c>
      <c r="CV11" s="10">
        <f>IF('1-SETUP'!$Q60="DAILY",CU11+'1-SETUP'!$V60,IF('1-SETUP'!$Q60="WEEKLY",CU11+'1-SETUP'!$V60*7,IF('1-SETUP'!$Q60="MONTHLY",EDATE(CU11,'1-SETUP'!$V60),IF('1-SETUP'!$Q60="YEARLY",EDATE(CU11,12*'1-SETUP'!$V60),""))))</f>
        <v>46677</v>
      </c>
      <c r="CW11" s="10">
        <f>IF('1-SETUP'!$Q60="DAILY",CV11+'1-SETUP'!$V60,IF('1-SETUP'!$Q60="WEEKLY",CV11+'1-SETUP'!$V60*7,IF('1-SETUP'!$Q60="MONTHLY",EDATE(CV11,'1-SETUP'!$V60),IF('1-SETUP'!$Q60="YEARLY",EDATE(CV11,12*'1-SETUP'!$V60),""))))</f>
        <v>46708</v>
      </c>
      <c r="CX11" s="10">
        <f>IF('1-SETUP'!$Q60="DAILY",CW11+'1-SETUP'!$V60,IF('1-SETUP'!$Q60="WEEKLY",CW11+'1-SETUP'!$V60*7,IF('1-SETUP'!$Q60="MONTHLY",EDATE(CW11,'1-SETUP'!$V60),IF('1-SETUP'!$Q60="YEARLY",EDATE(CW11,12*'1-SETUP'!$V60),""))))</f>
        <v>46738</v>
      </c>
      <c r="CY11" s="10">
        <f>IF('1-SETUP'!$Q60="DAILY",CX11+'1-SETUP'!$V60,IF('1-SETUP'!$Q60="WEEKLY",CX11+'1-SETUP'!$V60*7,IF('1-SETUP'!$Q60="MONTHLY",EDATE(CX11,'1-SETUP'!$V60),IF('1-SETUP'!$Q60="YEARLY",EDATE(CX11,12*'1-SETUP'!$V60),""))))</f>
        <v>46769</v>
      </c>
      <c r="CZ11" s="10">
        <f>IF('1-SETUP'!$Q60="DAILY",CY11+'1-SETUP'!$V60,IF('1-SETUP'!$Q60="WEEKLY",CY11+'1-SETUP'!$V60*7,IF('1-SETUP'!$Q60="MONTHLY",EDATE(CY11,'1-SETUP'!$V60),IF('1-SETUP'!$Q60="YEARLY",EDATE(CY11,12*'1-SETUP'!$V60),""))))</f>
        <v>46800</v>
      </c>
      <c r="DA11" s="10">
        <f>IF('1-SETUP'!$Q60="DAILY",CZ11+'1-SETUP'!$V60,IF('1-SETUP'!$Q60="WEEKLY",CZ11+'1-SETUP'!$V60*7,IF('1-SETUP'!$Q60="MONTHLY",EDATE(CZ11,'1-SETUP'!$V60),IF('1-SETUP'!$Q60="YEARLY",EDATE(CZ11,12*'1-SETUP'!$V60),""))))</f>
        <v>46829</v>
      </c>
      <c r="DB11" s="10">
        <f>IF('1-SETUP'!$Q60="DAILY",DA11+'1-SETUP'!$V60,IF('1-SETUP'!$Q60="WEEKLY",DA11+'1-SETUP'!$V60*7,IF('1-SETUP'!$Q60="MONTHLY",EDATE(DA11,'1-SETUP'!$V60),IF('1-SETUP'!$Q60="YEARLY",EDATE(DA11,12*'1-SETUP'!$V60),""))))</f>
        <v>46860</v>
      </c>
      <c r="DC11" s="10">
        <f>IF('1-SETUP'!$Q60="DAILY",DB11+'1-SETUP'!$V60,IF('1-SETUP'!$Q60="WEEKLY",DB11+'1-SETUP'!$V60*7,IF('1-SETUP'!$Q60="MONTHLY",EDATE(DB11,'1-SETUP'!$V60),IF('1-SETUP'!$Q60="YEARLY",EDATE(DB11,12*'1-SETUP'!$V60),""))))</f>
        <v>46890</v>
      </c>
      <c r="DD11" s="10">
        <f>IF('1-SETUP'!$Q60="DAILY",DC11+'1-SETUP'!$V60,IF('1-SETUP'!$Q60="WEEKLY",DC11+'1-SETUP'!$V60*7,IF('1-SETUP'!$Q60="MONTHLY",EDATE(DC11,'1-SETUP'!$V60),IF('1-SETUP'!$Q60="YEARLY",EDATE(DC11,12*'1-SETUP'!$V60),""))))</f>
        <v>46921</v>
      </c>
      <c r="DE11" s="10">
        <f>IF('1-SETUP'!$Q60="DAILY",DD11+'1-SETUP'!$V60,IF('1-SETUP'!$Q60="WEEKLY",DD11+'1-SETUP'!$V60*7,IF('1-SETUP'!$Q60="MONTHLY",EDATE(DD11,'1-SETUP'!$V60),IF('1-SETUP'!$Q60="YEARLY",EDATE(DD11,12*'1-SETUP'!$V60),""))))</f>
        <v>46951</v>
      </c>
      <c r="DF11" s="10">
        <f>IF('1-SETUP'!$Q60="DAILY",DE11+'1-SETUP'!$V60,IF('1-SETUP'!$Q60="WEEKLY",DE11+'1-SETUP'!$V60*7,IF('1-SETUP'!$Q60="MONTHLY",EDATE(DE11,'1-SETUP'!$V60),IF('1-SETUP'!$Q60="YEARLY",EDATE(DE11,12*'1-SETUP'!$V60),""))))</f>
        <v>46982</v>
      </c>
      <c r="DG11" s="10">
        <f>IF('1-SETUP'!$Q60="DAILY",DF11+'1-SETUP'!$V60,IF('1-SETUP'!$Q60="WEEKLY",DF11+'1-SETUP'!$V60*7,IF('1-SETUP'!$Q60="MONTHLY",EDATE(DF11,'1-SETUP'!$V60),IF('1-SETUP'!$Q60="YEARLY",EDATE(DF11,12*'1-SETUP'!$V60),""))))</f>
        <v>47013</v>
      </c>
      <c r="DH11" s="10">
        <f>IF('1-SETUP'!$Q60="DAILY",DG11+'1-SETUP'!$V60,IF('1-SETUP'!$Q60="WEEKLY",DG11+'1-SETUP'!$V60*7,IF('1-SETUP'!$Q60="MONTHLY",EDATE(DG11,'1-SETUP'!$V60),IF('1-SETUP'!$Q60="YEARLY",EDATE(DG11,12*'1-SETUP'!$V60),""))))</f>
        <v>47043</v>
      </c>
      <c r="DI11" s="10">
        <f>IF('1-SETUP'!$Q60="DAILY",DH11+'1-SETUP'!$V60,IF('1-SETUP'!$Q60="WEEKLY",DH11+'1-SETUP'!$V60*7,IF('1-SETUP'!$Q60="MONTHLY",EDATE(DH11,'1-SETUP'!$V60),IF('1-SETUP'!$Q60="YEARLY",EDATE(DH11,12*'1-SETUP'!$V60),""))))</f>
        <v>47074</v>
      </c>
      <c r="DJ11" s="10">
        <f>IF('1-SETUP'!$Q60="DAILY",DI11+'1-SETUP'!$V60,IF('1-SETUP'!$Q60="WEEKLY",DI11+'1-SETUP'!$V60*7,IF('1-SETUP'!$Q60="MONTHLY",EDATE(DI11,'1-SETUP'!$V60),IF('1-SETUP'!$Q60="YEARLY",EDATE(DI11,12*'1-SETUP'!$V60),""))))</f>
        <v>47104</v>
      </c>
      <c r="DK11" s="10">
        <f>IF('1-SETUP'!$Q60="DAILY",DJ11+'1-SETUP'!$V60,IF('1-SETUP'!$Q60="WEEKLY",DJ11+'1-SETUP'!$V60*7,IF('1-SETUP'!$Q60="MONTHLY",EDATE(DJ11,'1-SETUP'!$V60),IF('1-SETUP'!$Q60="YEARLY",EDATE(DJ11,12*'1-SETUP'!$V60),""))))</f>
        <v>47135</v>
      </c>
      <c r="DL11" s="10">
        <f>IF('1-SETUP'!$Q60="DAILY",DK11+'1-SETUP'!$V60,IF('1-SETUP'!$Q60="WEEKLY",DK11+'1-SETUP'!$V60*7,IF('1-SETUP'!$Q60="MONTHLY",EDATE(DK11,'1-SETUP'!$V60),IF('1-SETUP'!$Q60="YEARLY",EDATE(DK11,12*'1-SETUP'!$V60),""))))</f>
        <v>47166</v>
      </c>
      <c r="DM11" s="10">
        <f>IF('1-SETUP'!$Q60="DAILY",DL11+'1-SETUP'!$V60,IF('1-SETUP'!$Q60="WEEKLY",DL11+'1-SETUP'!$V60*7,IF('1-SETUP'!$Q60="MONTHLY",EDATE(DL11,'1-SETUP'!$V60),IF('1-SETUP'!$Q60="YEARLY",EDATE(DL11,12*'1-SETUP'!$V60),""))))</f>
        <v>47194</v>
      </c>
      <c r="DN11" s="10">
        <f>IF('1-SETUP'!$Q60="DAILY",DM11+'1-SETUP'!$V60,IF('1-SETUP'!$Q60="WEEKLY",DM11+'1-SETUP'!$V60*7,IF('1-SETUP'!$Q60="MONTHLY",EDATE(DM11,'1-SETUP'!$V60),IF('1-SETUP'!$Q60="YEARLY",EDATE(DM11,12*'1-SETUP'!$V60),""))))</f>
        <v>47225</v>
      </c>
      <c r="DO11" s="10">
        <f>IF('1-SETUP'!$Q60="DAILY",DN11+'1-SETUP'!$V60,IF('1-SETUP'!$Q60="WEEKLY",DN11+'1-SETUP'!$V60*7,IF('1-SETUP'!$Q60="MONTHLY",EDATE(DN11,'1-SETUP'!$V60),IF('1-SETUP'!$Q60="YEARLY",EDATE(DN11,12*'1-SETUP'!$V60),""))))</f>
        <v>47255</v>
      </c>
      <c r="DP11" s="10">
        <f>IF('1-SETUP'!$Q60="DAILY",DO11+'1-SETUP'!$V60,IF('1-SETUP'!$Q60="WEEKLY",DO11+'1-SETUP'!$V60*7,IF('1-SETUP'!$Q60="MONTHLY",EDATE(DO11,'1-SETUP'!$V60),IF('1-SETUP'!$Q60="YEARLY",EDATE(DO11,12*'1-SETUP'!$V60),""))))</f>
        <v>47286</v>
      </c>
      <c r="DQ11" s="10">
        <f>IF('1-SETUP'!$Q60="DAILY",DP11+'1-SETUP'!$V60,IF('1-SETUP'!$Q60="WEEKLY",DP11+'1-SETUP'!$V60*7,IF('1-SETUP'!$Q60="MONTHLY",EDATE(DP11,'1-SETUP'!$V60),IF('1-SETUP'!$Q60="YEARLY",EDATE(DP11,12*'1-SETUP'!$V60),""))))</f>
        <v>47316</v>
      </c>
      <c r="DR11" s="10">
        <f>IF('1-SETUP'!$Q60="DAILY",DQ11+'1-SETUP'!$V60,IF('1-SETUP'!$Q60="WEEKLY",DQ11+'1-SETUP'!$V60*7,IF('1-SETUP'!$Q60="MONTHLY",EDATE(DQ11,'1-SETUP'!$V60),IF('1-SETUP'!$Q60="YEARLY",EDATE(DQ11,12*'1-SETUP'!$V60),""))))</f>
        <v>47347</v>
      </c>
      <c r="DS11" s="10">
        <f>IF('1-SETUP'!$Q60="DAILY",DR11+'1-SETUP'!$V60,IF('1-SETUP'!$Q60="WEEKLY",DR11+'1-SETUP'!$V60*7,IF('1-SETUP'!$Q60="MONTHLY",EDATE(DR11,'1-SETUP'!$V60),IF('1-SETUP'!$Q60="YEARLY",EDATE(DR11,12*'1-SETUP'!$V60),""))))</f>
        <v>47378</v>
      </c>
      <c r="DT11" s="10">
        <f>IF('1-SETUP'!$Q60="DAILY",DS11+'1-SETUP'!$V60,IF('1-SETUP'!$Q60="WEEKLY",DS11+'1-SETUP'!$V60*7,IF('1-SETUP'!$Q60="MONTHLY",EDATE(DS11,'1-SETUP'!$V60),IF('1-SETUP'!$Q60="YEARLY",EDATE(DS11,12*'1-SETUP'!$V60),""))))</f>
        <v>47408</v>
      </c>
      <c r="DU11" s="10">
        <f>IF('1-SETUP'!$Q60="DAILY",DT11+'1-SETUP'!$V60,IF('1-SETUP'!$Q60="WEEKLY",DT11+'1-SETUP'!$V60*7,IF('1-SETUP'!$Q60="MONTHLY",EDATE(DT11,'1-SETUP'!$V60),IF('1-SETUP'!$Q60="YEARLY",EDATE(DT11,12*'1-SETUP'!$V60),""))))</f>
        <v>47439</v>
      </c>
      <c r="DV11" s="10">
        <f>IF('1-SETUP'!$Q60="DAILY",DU11+'1-SETUP'!$V60,IF('1-SETUP'!$Q60="WEEKLY",DU11+'1-SETUP'!$V60*7,IF('1-SETUP'!$Q60="MONTHLY",EDATE(DU11,'1-SETUP'!$V60),IF('1-SETUP'!$Q60="YEARLY",EDATE(DU11,12*'1-SETUP'!$V60),""))))</f>
        <v>47469</v>
      </c>
      <c r="DW11" s="10">
        <f>IF('1-SETUP'!$Q60="DAILY",DV11+'1-SETUP'!$V60,IF('1-SETUP'!$Q60="WEEKLY",DV11+'1-SETUP'!$V60*7,IF('1-SETUP'!$Q60="MONTHLY",EDATE(DV11,'1-SETUP'!$V60),IF('1-SETUP'!$Q60="YEARLY",EDATE(DV11,12*'1-SETUP'!$V60),""))))</f>
        <v>47500</v>
      </c>
      <c r="DX11" s="10">
        <f>IF('1-SETUP'!$Q60="DAILY",DW11+'1-SETUP'!$V60,IF('1-SETUP'!$Q60="WEEKLY",DW11+'1-SETUP'!$V60*7,IF('1-SETUP'!$Q60="MONTHLY",EDATE(DW11,'1-SETUP'!$V60),IF('1-SETUP'!$Q60="YEARLY",EDATE(DW11,12*'1-SETUP'!$V60),""))))</f>
        <v>47531</v>
      </c>
      <c r="DY11" s="10">
        <f>IF('1-SETUP'!$Q60="DAILY",DX11+'1-SETUP'!$V60,IF('1-SETUP'!$Q60="WEEKLY",DX11+'1-SETUP'!$V60*7,IF('1-SETUP'!$Q60="MONTHLY",EDATE(DX11,'1-SETUP'!$V60),IF('1-SETUP'!$Q60="YEARLY",EDATE(DX11,12*'1-SETUP'!$V60),""))))</f>
        <v>47559</v>
      </c>
      <c r="DZ11" s="10">
        <f>IF('1-SETUP'!$Q60="DAILY",DY11+'1-SETUP'!$V60,IF('1-SETUP'!$Q60="WEEKLY",DY11+'1-SETUP'!$V60*7,IF('1-SETUP'!$Q60="MONTHLY",EDATE(DY11,'1-SETUP'!$V60),IF('1-SETUP'!$Q60="YEARLY",EDATE(DY11,12*'1-SETUP'!$V60),""))))</f>
        <v>47590</v>
      </c>
      <c r="EA11" s="10">
        <f>IF('1-SETUP'!$Q60="DAILY",DZ11+'1-SETUP'!$V60,IF('1-SETUP'!$Q60="WEEKLY",DZ11+'1-SETUP'!$V60*7,IF('1-SETUP'!$Q60="MONTHLY",EDATE(DZ11,'1-SETUP'!$V60),IF('1-SETUP'!$Q60="YEARLY",EDATE(DZ11,12*'1-SETUP'!$V60),""))))</f>
        <v>47620</v>
      </c>
      <c r="EB11" s="10">
        <f>IF('1-SETUP'!$Q60="DAILY",EA11+'1-SETUP'!$V60,IF('1-SETUP'!$Q60="WEEKLY",EA11+'1-SETUP'!$V60*7,IF('1-SETUP'!$Q60="MONTHLY",EDATE(EA11,'1-SETUP'!$V60),IF('1-SETUP'!$Q60="YEARLY",EDATE(EA11,12*'1-SETUP'!$V60),""))))</f>
        <v>47651</v>
      </c>
      <c r="EC11" s="10">
        <f>IF('1-SETUP'!$Q60="DAILY",EB11+'1-SETUP'!$V60,IF('1-SETUP'!$Q60="WEEKLY",EB11+'1-SETUP'!$V60*7,IF('1-SETUP'!$Q60="MONTHLY",EDATE(EB11,'1-SETUP'!$V60),IF('1-SETUP'!$Q60="YEARLY",EDATE(EB11,12*'1-SETUP'!$V60),""))))</f>
        <v>47681</v>
      </c>
      <c r="ED11" s="10">
        <f>IF('1-SETUP'!$Q60="DAILY",EC11+'1-SETUP'!$V60,IF('1-SETUP'!$Q60="WEEKLY",EC11+'1-SETUP'!$V60*7,IF('1-SETUP'!$Q60="MONTHLY",EDATE(EC11,'1-SETUP'!$V60),IF('1-SETUP'!$Q60="YEARLY",EDATE(EC11,12*'1-SETUP'!$V60),""))))</f>
        <v>47712</v>
      </c>
      <c r="EE11" s="10">
        <f>IF('1-SETUP'!$Q60="DAILY",ED11+'1-SETUP'!$V60,IF('1-SETUP'!$Q60="WEEKLY",ED11+'1-SETUP'!$V60*7,IF('1-SETUP'!$Q60="MONTHLY",EDATE(ED11,'1-SETUP'!$V60),IF('1-SETUP'!$Q60="YEARLY",EDATE(ED11,12*'1-SETUP'!$V60),""))))</f>
        <v>47743</v>
      </c>
      <c r="EF11" s="10">
        <f>IF('1-SETUP'!$Q60="DAILY",EE11+'1-SETUP'!$V60,IF('1-SETUP'!$Q60="WEEKLY",EE11+'1-SETUP'!$V60*7,IF('1-SETUP'!$Q60="MONTHLY",EDATE(EE11,'1-SETUP'!$V60),IF('1-SETUP'!$Q60="YEARLY",EDATE(EE11,12*'1-SETUP'!$V60),""))))</f>
        <v>47773</v>
      </c>
      <c r="EG11" s="10">
        <f>IF('1-SETUP'!$Q60="DAILY",EF11+'1-SETUP'!$V60,IF('1-SETUP'!$Q60="WEEKLY",EF11+'1-SETUP'!$V60*7,IF('1-SETUP'!$Q60="MONTHLY",EDATE(EF11,'1-SETUP'!$V60),IF('1-SETUP'!$Q60="YEARLY",EDATE(EF11,12*'1-SETUP'!$V60),""))))</f>
        <v>47804</v>
      </c>
      <c r="EH11" s="10">
        <f>IF('1-SETUP'!$Q60="DAILY",EG11+'1-SETUP'!$V60,IF('1-SETUP'!$Q60="WEEKLY",EG11+'1-SETUP'!$V60*7,IF('1-SETUP'!$Q60="MONTHLY",EDATE(EG11,'1-SETUP'!$V60),IF('1-SETUP'!$Q60="YEARLY",EDATE(EG11,12*'1-SETUP'!$V60),""))))</f>
        <v>47834</v>
      </c>
      <c r="EI11" s="10">
        <f>IF('1-SETUP'!$Q60="DAILY",EH11+'1-SETUP'!$V60,IF('1-SETUP'!$Q60="WEEKLY",EH11+'1-SETUP'!$V60*7,IF('1-SETUP'!$Q60="MONTHLY",EDATE(EH11,'1-SETUP'!$V60),IF('1-SETUP'!$Q60="YEARLY",EDATE(EH11,12*'1-SETUP'!$V60),""))))</f>
        <v>47865</v>
      </c>
      <c r="EJ11" s="10">
        <f>IF('1-SETUP'!$Q60="DAILY",EI11+'1-SETUP'!$V60,IF('1-SETUP'!$Q60="WEEKLY",EI11+'1-SETUP'!$V60*7,IF('1-SETUP'!$Q60="MONTHLY",EDATE(EI11,'1-SETUP'!$V60),IF('1-SETUP'!$Q60="YEARLY",EDATE(EI11,12*'1-SETUP'!$V60),""))))</f>
        <v>47896</v>
      </c>
      <c r="EK11" s="10">
        <f>IF('1-SETUP'!$Q60="DAILY",EJ11+'1-SETUP'!$V60,IF('1-SETUP'!$Q60="WEEKLY",EJ11+'1-SETUP'!$V60*7,IF('1-SETUP'!$Q60="MONTHLY",EDATE(EJ11,'1-SETUP'!$V60),IF('1-SETUP'!$Q60="YEARLY",EDATE(EJ11,12*'1-SETUP'!$V60),""))))</f>
        <v>47924</v>
      </c>
      <c r="EL11" s="10">
        <f>IF('1-SETUP'!$Q60="DAILY",EK11+'1-SETUP'!$V60,IF('1-SETUP'!$Q60="WEEKLY",EK11+'1-SETUP'!$V60*7,IF('1-SETUP'!$Q60="MONTHLY",EDATE(EK11,'1-SETUP'!$V60),IF('1-SETUP'!$Q60="YEARLY",EDATE(EK11,12*'1-SETUP'!$V60),""))))</f>
        <v>47955</v>
      </c>
      <c r="EM11" s="10">
        <f>IF('1-SETUP'!$Q60="DAILY",EL11+'1-SETUP'!$V60,IF('1-SETUP'!$Q60="WEEKLY",EL11+'1-SETUP'!$V60*7,IF('1-SETUP'!$Q60="MONTHLY",EDATE(EL11,'1-SETUP'!$V60),IF('1-SETUP'!$Q60="YEARLY",EDATE(EL11,12*'1-SETUP'!$V60),""))))</f>
        <v>47985</v>
      </c>
      <c r="EN11" s="10">
        <f>IF('1-SETUP'!$Q60="DAILY",EM11+'1-SETUP'!$V60,IF('1-SETUP'!$Q60="WEEKLY",EM11+'1-SETUP'!$V60*7,IF('1-SETUP'!$Q60="MONTHLY",EDATE(EM11,'1-SETUP'!$V60),IF('1-SETUP'!$Q60="YEARLY",EDATE(EM11,12*'1-SETUP'!$V60),""))))</f>
        <v>48016</v>
      </c>
      <c r="EO11" s="10">
        <f>IF('1-SETUP'!$Q60="DAILY",EN11+'1-SETUP'!$V60,IF('1-SETUP'!$Q60="WEEKLY",EN11+'1-SETUP'!$V60*7,IF('1-SETUP'!$Q60="MONTHLY",EDATE(EN11,'1-SETUP'!$V60),IF('1-SETUP'!$Q60="YEARLY",EDATE(EN11,12*'1-SETUP'!$V60),""))))</f>
        <v>48046</v>
      </c>
      <c r="EP11" s="10">
        <f>IF('1-SETUP'!$Q60="DAILY",EO11+'1-SETUP'!$V60,IF('1-SETUP'!$Q60="WEEKLY",EO11+'1-SETUP'!$V60*7,IF('1-SETUP'!$Q60="MONTHLY",EDATE(EO11,'1-SETUP'!$V60),IF('1-SETUP'!$Q60="YEARLY",EDATE(EO11,12*'1-SETUP'!$V60),""))))</f>
        <v>48077</v>
      </c>
      <c r="EQ11" s="10">
        <f>IF('1-SETUP'!$Q60="DAILY",EP11+'1-SETUP'!$V60,IF('1-SETUP'!$Q60="WEEKLY",EP11+'1-SETUP'!$V60*7,IF('1-SETUP'!$Q60="MONTHLY",EDATE(EP11,'1-SETUP'!$V60),IF('1-SETUP'!$Q60="YEARLY",EDATE(EP11,12*'1-SETUP'!$V60),""))))</f>
        <v>48108</v>
      </c>
      <c r="ER11" s="10">
        <f>IF('1-SETUP'!$Q60="DAILY",EQ11+'1-SETUP'!$V60,IF('1-SETUP'!$Q60="WEEKLY",EQ11+'1-SETUP'!$V60*7,IF('1-SETUP'!$Q60="MONTHLY",EDATE(EQ11,'1-SETUP'!$V60),IF('1-SETUP'!$Q60="YEARLY",EDATE(EQ11,12*'1-SETUP'!$V60),""))))</f>
        <v>48138</v>
      </c>
      <c r="ES11" s="10">
        <f>IF('1-SETUP'!$Q60="DAILY",ER11+'1-SETUP'!$V60,IF('1-SETUP'!$Q60="WEEKLY",ER11+'1-SETUP'!$V60*7,IF('1-SETUP'!$Q60="MONTHLY",EDATE(ER11,'1-SETUP'!$V60),IF('1-SETUP'!$Q60="YEARLY",EDATE(ER11,12*'1-SETUP'!$V60),""))))</f>
        <v>48169</v>
      </c>
      <c r="ET11" s="10">
        <f>IF('1-SETUP'!$Q60="DAILY",ES11+'1-SETUP'!$V60,IF('1-SETUP'!$Q60="WEEKLY",ES11+'1-SETUP'!$V60*7,IF('1-SETUP'!$Q60="MONTHLY",EDATE(ES11,'1-SETUP'!$V60),IF('1-SETUP'!$Q60="YEARLY",EDATE(ES11,12*'1-SETUP'!$V60),""))))</f>
        <v>48199</v>
      </c>
      <c r="EU11" s="10">
        <f>IF('1-SETUP'!$Q60="DAILY",ET11+'1-SETUP'!$V60,IF('1-SETUP'!$Q60="WEEKLY",ET11+'1-SETUP'!$V60*7,IF('1-SETUP'!$Q60="MONTHLY",EDATE(ET11,'1-SETUP'!$V60),IF('1-SETUP'!$Q60="YEARLY",EDATE(ET11,12*'1-SETUP'!$V60),""))))</f>
        <v>48230</v>
      </c>
      <c r="EV11" s="10">
        <f>IF('1-SETUP'!$Q60="DAILY",EU11+'1-SETUP'!$V60,IF('1-SETUP'!$Q60="WEEKLY",EU11+'1-SETUP'!$V60*7,IF('1-SETUP'!$Q60="MONTHLY",EDATE(EU11,'1-SETUP'!$V60),IF('1-SETUP'!$Q60="YEARLY",EDATE(EU11,12*'1-SETUP'!$V60),""))))</f>
        <v>48261</v>
      </c>
      <c r="EW11" s="10">
        <f>IF('1-SETUP'!$Q60="DAILY",EV11+'1-SETUP'!$V60,IF('1-SETUP'!$Q60="WEEKLY",EV11+'1-SETUP'!$V60*7,IF('1-SETUP'!$Q60="MONTHLY",EDATE(EV11,'1-SETUP'!$V60),IF('1-SETUP'!$Q60="YEARLY",EDATE(EV11,12*'1-SETUP'!$V60),""))))</f>
        <v>48290</v>
      </c>
      <c r="EX11" s="10">
        <f>IF('1-SETUP'!$Q60="DAILY",EW11+'1-SETUP'!$V60,IF('1-SETUP'!$Q60="WEEKLY",EW11+'1-SETUP'!$V60*7,IF('1-SETUP'!$Q60="MONTHLY",EDATE(EW11,'1-SETUP'!$V60),IF('1-SETUP'!$Q60="YEARLY",EDATE(EW11,12*'1-SETUP'!$V60),""))))</f>
        <v>48321</v>
      </c>
      <c r="EY11" s="10">
        <f>IF('1-SETUP'!$Q60="DAILY",EX11+'1-SETUP'!$V60,IF('1-SETUP'!$Q60="WEEKLY",EX11+'1-SETUP'!$V60*7,IF('1-SETUP'!$Q60="MONTHLY",EDATE(EX11,'1-SETUP'!$V60),IF('1-SETUP'!$Q60="YEARLY",EDATE(EX11,12*'1-SETUP'!$V60),""))))</f>
        <v>48351</v>
      </c>
      <c r="EZ11" s="10">
        <f>IF('1-SETUP'!$Q60="DAILY",EY11+'1-SETUP'!$V60,IF('1-SETUP'!$Q60="WEEKLY",EY11+'1-SETUP'!$V60*7,IF('1-SETUP'!$Q60="MONTHLY",EDATE(EY11,'1-SETUP'!$V60),IF('1-SETUP'!$Q60="YEARLY",EDATE(EY11,12*'1-SETUP'!$V60),""))))</f>
        <v>48382</v>
      </c>
      <c r="FA11" s="10">
        <f>IF('1-SETUP'!$Q60="DAILY",EZ11+'1-SETUP'!$V60,IF('1-SETUP'!$Q60="WEEKLY",EZ11+'1-SETUP'!$V60*7,IF('1-SETUP'!$Q60="MONTHLY",EDATE(EZ11,'1-SETUP'!$V60),IF('1-SETUP'!$Q60="YEARLY",EDATE(EZ11,12*'1-SETUP'!$V60),""))))</f>
        <v>48412</v>
      </c>
      <c r="FB11" s="10">
        <f>IF('1-SETUP'!$Q60="DAILY",FA11+'1-SETUP'!$V60,IF('1-SETUP'!$Q60="WEEKLY",FA11+'1-SETUP'!$V60*7,IF('1-SETUP'!$Q60="MONTHLY",EDATE(FA11,'1-SETUP'!$V60),IF('1-SETUP'!$Q60="YEARLY",EDATE(FA11,12*'1-SETUP'!$V60),""))))</f>
        <v>48443</v>
      </c>
      <c r="FC11" s="10">
        <f>IF('1-SETUP'!$Q60="DAILY",FB11+'1-SETUP'!$V60,IF('1-SETUP'!$Q60="WEEKLY",FB11+'1-SETUP'!$V60*7,IF('1-SETUP'!$Q60="MONTHLY",EDATE(FB11,'1-SETUP'!$V60),IF('1-SETUP'!$Q60="YEARLY",EDATE(FB11,12*'1-SETUP'!$V60),""))))</f>
        <v>48474</v>
      </c>
      <c r="FD11" s="10">
        <f>IF('1-SETUP'!$Q60="DAILY",FC11+'1-SETUP'!$V60,IF('1-SETUP'!$Q60="WEEKLY",FC11+'1-SETUP'!$V60*7,IF('1-SETUP'!$Q60="MONTHLY",EDATE(FC11,'1-SETUP'!$V60),IF('1-SETUP'!$Q60="YEARLY",EDATE(FC11,12*'1-SETUP'!$V60),""))))</f>
        <v>48504</v>
      </c>
      <c r="FE11" s="10">
        <f>IF('1-SETUP'!$Q60="DAILY",FD11+'1-SETUP'!$V60,IF('1-SETUP'!$Q60="WEEKLY",FD11+'1-SETUP'!$V60*7,IF('1-SETUP'!$Q60="MONTHLY",EDATE(FD11,'1-SETUP'!$V60),IF('1-SETUP'!$Q60="YEARLY",EDATE(FD11,12*'1-SETUP'!$V60),""))))</f>
        <v>48535</v>
      </c>
      <c r="FF11" s="10">
        <f>IF('1-SETUP'!$Q60="DAILY",FE11+'1-SETUP'!$V60,IF('1-SETUP'!$Q60="WEEKLY",FE11+'1-SETUP'!$V60*7,IF('1-SETUP'!$Q60="MONTHLY",EDATE(FE11,'1-SETUP'!$V60),IF('1-SETUP'!$Q60="YEARLY",EDATE(FE11,12*'1-SETUP'!$V60),""))))</f>
        <v>48565</v>
      </c>
      <c r="FG11" s="10">
        <f>IF('1-SETUP'!$Q60="DAILY",FF11+'1-SETUP'!$V60,IF('1-SETUP'!$Q60="WEEKLY",FF11+'1-SETUP'!$V60*7,IF('1-SETUP'!$Q60="MONTHLY",EDATE(FF11,'1-SETUP'!$V60),IF('1-SETUP'!$Q60="YEARLY",EDATE(FF11,12*'1-SETUP'!$V60),""))))</f>
        <v>48596</v>
      </c>
      <c r="FH11" s="10">
        <f>IF('1-SETUP'!$Q60="DAILY",FG11+'1-SETUP'!$V60,IF('1-SETUP'!$Q60="WEEKLY",FG11+'1-SETUP'!$V60*7,IF('1-SETUP'!$Q60="MONTHLY",EDATE(FG11,'1-SETUP'!$V60),IF('1-SETUP'!$Q60="YEARLY",EDATE(FG11,12*'1-SETUP'!$V60),""))))</f>
        <v>48627</v>
      </c>
      <c r="FI11" s="10">
        <f>IF('1-SETUP'!$Q60="DAILY",FH11+'1-SETUP'!$V60,IF('1-SETUP'!$Q60="WEEKLY",FH11+'1-SETUP'!$V60*7,IF('1-SETUP'!$Q60="MONTHLY",EDATE(FH11,'1-SETUP'!$V60),IF('1-SETUP'!$Q60="YEARLY",EDATE(FH11,12*'1-SETUP'!$V60),""))))</f>
        <v>48655</v>
      </c>
      <c r="FJ11" s="10">
        <f>IF('1-SETUP'!$Q60="DAILY",FI11+'1-SETUP'!$V60,IF('1-SETUP'!$Q60="WEEKLY",FI11+'1-SETUP'!$V60*7,IF('1-SETUP'!$Q60="MONTHLY",EDATE(FI11,'1-SETUP'!$V60),IF('1-SETUP'!$Q60="YEARLY",EDATE(FI11,12*'1-SETUP'!$V60),""))))</f>
        <v>48686</v>
      </c>
      <c r="FK11" s="10">
        <f>IF('1-SETUP'!$Q60="DAILY",FJ11+'1-SETUP'!$V60,IF('1-SETUP'!$Q60="WEEKLY",FJ11+'1-SETUP'!$V60*7,IF('1-SETUP'!$Q60="MONTHLY",EDATE(FJ11,'1-SETUP'!$V60),IF('1-SETUP'!$Q60="YEARLY",EDATE(FJ11,12*'1-SETUP'!$V60),""))))</f>
        <v>48716</v>
      </c>
      <c r="FL11" s="10">
        <f>IF('1-SETUP'!$Q60="DAILY",FK11+'1-SETUP'!$V60,IF('1-SETUP'!$Q60="WEEKLY",FK11+'1-SETUP'!$V60*7,IF('1-SETUP'!$Q60="MONTHLY",EDATE(FK11,'1-SETUP'!$V60),IF('1-SETUP'!$Q60="YEARLY",EDATE(FK11,12*'1-SETUP'!$V60),""))))</f>
        <v>48747</v>
      </c>
      <c r="FM11" s="10">
        <f>IF('1-SETUP'!$Q60="DAILY",FL11+'1-SETUP'!$V60,IF('1-SETUP'!$Q60="WEEKLY",FL11+'1-SETUP'!$V60*7,IF('1-SETUP'!$Q60="MONTHLY",EDATE(FL11,'1-SETUP'!$V60),IF('1-SETUP'!$Q60="YEARLY",EDATE(FL11,12*'1-SETUP'!$V60),""))))</f>
        <v>48777</v>
      </c>
      <c r="FN11" s="10">
        <f>IF('1-SETUP'!$Q60="DAILY",FM11+'1-SETUP'!$V60,IF('1-SETUP'!$Q60="WEEKLY",FM11+'1-SETUP'!$V60*7,IF('1-SETUP'!$Q60="MONTHLY",EDATE(FM11,'1-SETUP'!$V60),IF('1-SETUP'!$Q60="YEARLY",EDATE(FM11,12*'1-SETUP'!$V60),""))))</f>
        <v>48808</v>
      </c>
      <c r="FO11" s="10">
        <f>IF('1-SETUP'!$Q60="DAILY",FN11+'1-SETUP'!$V60,IF('1-SETUP'!$Q60="WEEKLY",FN11+'1-SETUP'!$V60*7,IF('1-SETUP'!$Q60="MONTHLY",EDATE(FN11,'1-SETUP'!$V60),IF('1-SETUP'!$Q60="YEARLY",EDATE(FN11,12*'1-SETUP'!$V60),""))))</f>
        <v>48839</v>
      </c>
      <c r="FP11" s="10">
        <f>IF('1-SETUP'!$Q60="DAILY",FO11+'1-SETUP'!$V60,IF('1-SETUP'!$Q60="WEEKLY",FO11+'1-SETUP'!$V60*7,IF('1-SETUP'!$Q60="MONTHLY",EDATE(FO11,'1-SETUP'!$V60),IF('1-SETUP'!$Q60="YEARLY",EDATE(FO11,12*'1-SETUP'!$V60),""))))</f>
        <v>48869</v>
      </c>
      <c r="FQ11" s="10">
        <f>IF('1-SETUP'!$Q60="DAILY",FP11+'1-SETUP'!$V60,IF('1-SETUP'!$Q60="WEEKLY",FP11+'1-SETUP'!$V60*7,IF('1-SETUP'!$Q60="MONTHLY",EDATE(FP11,'1-SETUP'!$V60),IF('1-SETUP'!$Q60="YEARLY",EDATE(FP11,12*'1-SETUP'!$V60),""))))</f>
        <v>48900</v>
      </c>
      <c r="FR11" s="10">
        <f>IF('1-SETUP'!$Q60="DAILY",FQ11+'1-SETUP'!$V60,IF('1-SETUP'!$Q60="WEEKLY",FQ11+'1-SETUP'!$V60*7,IF('1-SETUP'!$Q60="MONTHLY",EDATE(FQ11,'1-SETUP'!$V60),IF('1-SETUP'!$Q60="YEARLY",EDATE(FQ11,12*'1-SETUP'!$V60),""))))</f>
        <v>48930</v>
      </c>
      <c r="FS11" s="10">
        <f>IF('1-SETUP'!$Q60="DAILY",FR11+'1-SETUP'!$V60,IF('1-SETUP'!$Q60="WEEKLY",FR11+'1-SETUP'!$V60*7,IF('1-SETUP'!$Q60="MONTHLY",EDATE(FR11,'1-SETUP'!$V60),IF('1-SETUP'!$Q60="YEARLY",EDATE(FR11,12*'1-SETUP'!$V60),""))))</f>
        <v>48961</v>
      </c>
      <c r="FT11" s="10">
        <f>IF('1-SETUP'!$Q60="DAILY",FS11+'1-SETUP'!$V60,IF('1-SETUP'!$Q60="WEEKLY",FS11+'1-SETUP'!$V60*7,IF('1-SETUP'!$Q60="MONTHLY",EDATE(FS11,'1-SETUP'!$V60),IF('1-SETUP'!$Q60="YEARLY",EDATE(FS11,12*'1-SETUP'!$V60),""))))</f>
        <v>48992</v>
      </c>
      <c r="FU11" s="10">
        <f>IF('1-SETUP'!$Q60="DAILY",FT11+'1-SETUP'!$V60,IF('1-SETUP'!$Q60="WEEKLY",FT11+'1-SETUP'!$V60*7,IF('1-SETUP'!$Q60="MONTHLY",EDATE(FT11,'1-SETUP'!$V60),IF('1-SETUP'!$Q60="YEARLY",EDATE(FT11,12*'1-SETUP'!$V60),""))))</f>
        <v>49020</v>
      </c>
      <c r="FV11" s="10">
        <f>IF('1-SETUP'!$Q60="DAILY",FU11+'1-SETUP'!$V60,IF('1-SETUP'!$Q60="WEEKLY",FU11+'1-SETUP'!$V60*7,IF('1-SETUP'!$Q60="MONTHLY",EDATE(FU11,'1-SETUP'!$V60),IF('1-SETUP'!$Q60="YEARLY",EDATE(FU11,12*'1-SETUP'!$V60),""))))</f>
        <v>49051</v>
      </c>
      <c r="FW11" s="10">
        <f>IF('1-SETUP'!$Q60="DAILY",FV11+'1-SETUP'!$V60,IF('1-SETUP'!$Q60="WEEKLY",FV11+'1-SETUP'!$V60*7,IF('1-SETUP'!$Q60="MONTHLY",EDATE(FV11,'1-SETUP'!$V60),IF('1-SETUP'!$Q60="YEARLY",EDATE(FV11,12*'1-SETUP'!$V60),""))))</f>
        <v>49081</v>
      </c>
      <c r="FX11" s="10">
        <f>IF('1-SETUP'!$Q60="DAILY",FW11+'1-SETUP'!$V60,IF('1-SETUP'!$Q60="WEEKLY",FW11+'1-SETUP'!$V60*7,IF('1-SETUP'!$Q60="MONTHLY",EDATE(FW11,'1-SETUP'!$V60),IF('1-SETUP'!$Q60="YEARLY",EDATE(FW11,12*'1-SETUP'!$V60),""))))</f>
        <v>49112</v>
      </c>
      <c r="FY11" s="10">
        <f>IF('1-SETUP'!$Q60="DAILY",FX11+'1-SETUP'!$V60,IF('1-SETUP'!$Q60="WEEKLY",FX11+'1-SETUP'!$V60*7,IF('1-SETUP'!$Q60="MONTHLY",EDATE(FX11,'1-SETUP'!$V60),IF('1-SETUP'!$Q60="YEARLY",EDATE(FX11,12*'1-SETUP'!$V60),""))))</f>
        <v>49142</v>
      </c>
      <c r="FZ11" s="10">
        <f>IF('1-SETUP'!$Q60="DAILY",FY11+'1-SETUP'!$V60,IF('1-SETUP'!$Q60="WEEKLY",FY11+'1-SETUP'!$V60*7,IF('1-SETUP'!$Q60="MONTHLY",EDATE(FY11,'1-SETUP'!$V60),IF('1-SETUP'!$Q60="YEARLY",EDATE(FY11,12*'1-SETUP'!$V60),""))))</f>
        <v>49173</v>
      </c>
      <c r="GA11" s="10">
        <f>IF('1-SETUP'!$Q60="DAILY",FZ11+'1-SETUP'!$V60,IF('1-SETUP'!$Q60="WEEKLY",FZ11+'1-SETUP'!$V60*7,IF('1-SETUP'!$Q60="MONTHLY",EDATE(FZ11,'1-SETUP'!$V60),IF('1-SETUP'!$Q60="YEARLY",EDATE(FZ11,12*'1-SETUP'!$V60),""))))</f>
        <v>49204</v>
      </c>
      <c r="GB11" s="10">
        <f>IF('1-SETUP'!$Q60="DAILY",GA11+'1-SETUP'!$V60,IF('1-SETUP'!$Q60="WEEKLY",GA11+'1-SETUP'!$V60*7,IF('1-SETUP'!$Q60="MONTHLY",EDATE(GA11,'1-SETUP'!$V60),IF('1-SETUP'!$Q60="YEARLY",EDATE(GA11,12*'1-SETUP'!$V60),""))))</f>
        <v>49234</v>
      </c>
      <c r="GC11" s="10">
        <f>IF('1-SETUP'!$Q60="DAILY",GB11+'1-SETUP'!$V60,IF('1-SETUP'!$Q60="WEEKLY",GB11+'1-SETUP'!$V60*7,IF('1-SETUP'!$Q60="MONTHLY",EDATE(GB11,'1-SETUP'!$V60),IF('1-SETUP'!$Q60="YEARLY",EDATE(GB11,12*'1-SETUP'!$V60),""))))</f>
        <v>49265</v>
      </c>
      <c r="GD11" s="10">
        <f>IF('1-SETUP'!$Q60="DAILY",GC11+'1-SETUP'!$V60,IF('1-SETUP'!$Q60="WEEKLY",GC11+'1-SETUP'!$V60*7,IF('1-SETUP'!$Q60="MONTHLY",EDATE(GC11,'1-SETUP'!$V60),IF('1-SETUP'!$Q60="YEARLY",EDATE(GC11,12*'1-SETUP'!$V60),""))))</f>
        <v>49295</v>
      </c>
      <c r="GE11" s="10">
        <f>IF('1-SETUP'!$Q60="DAILY",GD11+'1-SETUP'!$V60,IF('1-SETUP'!$Q60="WEEKLY",GD11+'1-SETUP'!$V60*7,IF('1-SETUP'!$Q60="MONTHLY",EDATE(GD11,'1-SETUP'!$V60),IF('1-SETUP'!$Q60="YEARLY",EDATE(GD11,12*'1-SETUP'!$V60),""))))</f>
        <v>49326</v>
      </c>
      <c r="GF11" s="10">
        <f>IF('1-SETUP'!$Q60="DAILY",GE11+'1-SETUP'!$V60,IF('1-SETUP'!$Q60="WEEKLY",GE11+'1-SETUP'!$V60*7,IF('1-SETUP'!$Q60="MONTHLY",EDATE(GE11,'1-SETUP'!$V60),IF('1-SETUP'!$Q60="YEARLY",EDATE(GE11,12*'1-SETUP'!$V60),""))))</f>
        <v>49357</v>
      </c>
      <c r="GG11" s="10">
        <f>IF('1-SETUP'!$Q60="DAILY",GF11+'1-SETUP'!$V60,IF('1-SETUP'!$Q60="WEEKLY",GF11+'1-SETUP'!$V60*7,IF('1-SETUP'!$Q60="MONTHLY",EDATE(GF11,'1-SETUP'!$V60),IF('1-SETUP'!$Q60="YEARLY",EDATE(GF11,12*'1-SETUP'!$V60),""))))</f>
        <v>49385</v>
      </c>
      <c r="GH11" s="10">
        <f>IF('1-SETUP'!$Q60="DAILY",GG11+'1-SETUP'!$V60,IF('1-SETUP'!$Q60="WEEKLY",GG11+'1-SETUP'!$V60*7,IF('1-SETUP'!$Q60="MONTHLY",EDATE(GG11,'1-SETUP'!$V60),IF('1-SETUP'!$Q60="YEARLY",EDATE(GG11,12*'1-SETUP'!$V60),""))))</f>
        <v>49416</v>
      </c>
      <c r="GI11" s="10">
        <f>IF('1-SETUP'!$Q60="DAILY",GH11+'1-SETUP'!$V60,IF('1-SETUP'!$Q60="WEEKLY",GH11+'1-SETUP'!$V60*7,IF('1-SETUP'!$Q60="MONTHLY",EDATE(GH11,'1-SETUP'!$V60),IF('1-SETUP'!$Q60="YEARLY",EDATE(GH11,12*'1-SETUP'!$V60),""))))</f>
        <v>49446</v>
      </c>
      <c r="GJ11" s="10">
        <f>IF('1-SETUP'!$Q60="DAILY",GI11+'1-SETUP'!$V60,IF('1-SETUP'!$Q60="WEEKLY",GI11+'1-SETUP'!$V60*7,IF('1-SETUP'!$Q60="MONTHLY",EDATE(GI11,'1-SETUP'!$V60),IF('1-SETUP'!$Q60="YEARLY",EDATE(GI11,12*'1-SETUP'!$V60),""))))</f>
        <v>49477</v>
      </c>
      <c r="GK11" s="10">
        <f>IF('1-SETUP'!$Q60="DAILY",GJ11+'1-SETUP'!$V60,IF('1-SETUP'!$Q60="WEEKLY",GJ11+'1-SETUP'!$V60*7,IF('1-SETUP'!$Q60="MONTHLY",EDATE(GJ11,'1-SETUP'!$V60),IF('1-SETUP'!$Q60="YEARLY",EDATE(GJ11,12*'1-SETUP'!$V60),""))))</f>
        <v>49507</v>
      </c>
      <c r="GL11" s="10">
        <f>IF('1-SETUP'!$Q60="DAILY",GK11+'1-SETUP'!$V60,IF('1-SETUP'!$Q60="WEEKLY",GK11+'1-SETUP'!$V60*7,IF('1-SETUP'!$Q60="MONTHLY",EDATE(GK11,'1-SETUP'!$V60),IF('1-SETUP'!$Q60="YEARLY",EDATE(GK11,12*'1-SETUP'!$V60),""))))</f>
        <v>49538</v>
      </c>
      <c r="GM11" s="10">
        <f>IF('1-SETUP'!$Q60="DAILY",GL11+'1-SETUP'!$V60,IF('1-SETUP'!$Q60="WEEKLY",GL11+'1-SETUP'!$V60*7,IF('1-SETUP'!$Q60="MONTHLY",EDATE(GL11,'1-SETUP'!$V60),IF('1-SETUP'!$Q60="YEARLY",EDATE(GL11,12*'1-SETUP'!$V60),""))))</f>
        <v>49569</v>
      </c>
      <c r="GN11" s="10">
        <f>IF('1-SETUP'!$Q60="DAILY",GM11+'1-SETUP'!$V60,IF('1-SETUP'!$Q60="WEEKLY",GM11+'1-SETUP'!$V60*7,IF('1-SETUP'!$Q60="MONTHLY",EDATE(GM11,'1-SETUP'!$V60),IF('1-SETUP'!$Q60="YEARLY",EDATE(GM11,12*'1-SETUP'!$V60),""))))</f>
        <v>49599</v>
      </c>
      <c r="GO11" s="10">
        <f>IF('1-SETUP'!$Q60="DAILY",GN11+'1-SETUP'!$V60,IF('1-SETUP'!$Q60="WEEKLY",GN11+'1-SETUP'!$V60*7,IF('1-SETUP'!$Q60="MONTHLY",EDATE(GN11,'1-SETUP'!$V60),IF('1-SETUP'!$Q60="YEARLY",EDATE(GN11,12*'1-SETUP'!$V60),""))))</f>
        <v>49630</v>
      </c>
      <c r="GP11" s="10">
        <f>IF('1-SETUP'!$Q60="DAILY",GO11+'1-SETUP'!$V60,IF('1-SETUP'!$Q60="WEEKLY",GO11+'1-SETUP'!$V60*7,IF('1-SETUP'!$Q60="MONTHLY",EDATE(GO11,'1-SETUP'!$V60),IF('1-SETUP'!$Q60="YEARLY",EDATE(GO11,12*'1-SETUP'!$V60),""))))</f>
        <v>49660</v>
      </c>
      <c r="GQ11" s="10">
        <f>IF('1-SETUP'!$Q60="DAILY",GP11+'1-SETUP'!$V60,IF('1-SETUP'!$Q60="WEEKLY",GP11+'1-SETUP'!$V60*7,IF('1-SETUP'!$Q60="MONTHLY",EDATE(GP11,'1-SETUP'!$V60),IF('1-SETUP'!$Q60="YEARLY",EDATE(GP11,12*'1-SETUP'!$V60),""))))</f>
        <v>49691</v>
      </c>
      <c r="GR11" s="10">
        <f>IF('1-SETUP'!$Q60="DAILY",GQ11+'1-SETUP'!$V60,IF('1-SETUP'!$Q60="WEEKLY",GQ11+'1-SETUP'!$V60*7,IF('1-SETUP'!$Q60="MONTHLY",EDATE(GQ11,'1-SETUP'!$V60),IF('1-SETUP'!$Q60="YEARLY",EDATE(GQ11,12*'1-SETUP'!$V60),""))))</f>
        <v>49722</v>
      </c>
      <c r="GS11" s="10">
        <f>IF('1-SETUP'!$Q60="DAILY",GR11+'1-SETUP'!$V60,IF('1-SETUP'!$Q60="WEEKLY",GR11+'1-SETUP'!$V60*7,IF('1-SETUP'!$Q60="MONTHLY",EDATE(GR11,'1-SETUP'!$V60),IF('1-SETUP'!$Q60="YEARLY",EDATE(GR11,12*'1-SETUP'!$V60),""))))</f>
        <v>49751</v>
      </c>
      <c r="GT11" s="10">
        <f>IF('1-SETUP'!$Q60="DAILY",GS11+'1-SETUP'!$V60,IF('1-SETUP'!$Q60="WEEKLY",GS11+'1-SETUP'!$V60*7,IF('1-SETUP'!$Q60="MONTHLY",EDATE(GS11,'1-SETUP'!$V60),IF('1-SETUP'!$Q60="YEARLY",EDATE(GS11,12*'1-SETUP'!$V60),""))))</f>
        <v>49782</v>
      </c>
      <c r="GU11" s="10">
        <f>IF('1-SETUP'!$Q60="DAILY",GT11+'1-SETUP'!$V60,IF('1-SETUP'!$Q60="WEEKLY",GT11+'1-SETUP'!$V60*7,IF('1-SETUP'!$Q60="MONTHLY",EDATE(GT11,'1-SETUP'!$V60),IF('1-SETUP'!$Q60="YEARLY",EDATE(GT11,12*'1-SETUP'!$V60),""))))</f>
        <v>49812</v>
      </c>
      <c r="GV11" s="10">
        <f>IF('1-SETUP'!$Q60="DAILY",GU11+'1-SETUP'!$V60,IF('1-SETUP'!$Q60="WEEKLY",GU11+'1-SETUP'!$V60*7,IF('1-SETUP'!$Q60="MONTHLY",EDATE(GU11,'1-SETUP'!$V60),IF('1-SETUP'!$Q60="YEARLY",EDATE(GU11,12*'1-SETUP'!$V60),""))))</f>
        <v>49843</v>
      </c>
      <c r="GW11" s="10">
        <f>IF('1-SETUP'!$Q60="DAILY",GV11+'1-SETUP'!$V60,IF('1-SETUP'!$Q60="WEEKLY",GV11+'1-SETUP'!$V60*7,IF('1-SETUP'!$Q60="MONTHLY",EDATE(GV11,'1-SETUP'!$V60),IF('1-SETUP'!$Q60="YEARLY",EDATE(GV11,12*'1-SETUP'!$V60),""))))</f>
        <v>49873</v>
      </c>
      <c r="GX11" s="10">
        <f>IF('1-SETUP'!$Q60="DAILY",GW11+'1-SETUP'!$V60,IF('1-SETUP'!$Q60="WEEKLY",GW11+'1-SETUP'!$V60*7,IF('1-SETUP'!$Q60="MONTHLY",EDATE(GW11,'1-SETUP'!$V60),IF('1-SETUP'!$Q60="YEARLY",EDATE(GW11,12*'1-SETUP'!$V60),""))))</f>
        <v>49904</v>
      </c>
      <c r="GY11" s="10">
        <f>IF('1-SETUP'!$Q60="DAILY",GX11+'1-SETUP'!$V60,IF('1-SETUP'!$Q60="WEEKLY",GX11+'1-SETUP'!$V60*7,IF('1-SETUP'!$Q60="MONTHLY",EDATE(GX11,'1-SETUP'!$V60),IF('1-SETUP'!$Q60="YEARLY",EDATE(GX11,12*'1-SETUP'!$V60),""))))</f>
        <v>49935</v>
      </c>
      <c r="GZ11" s="10">
        <f>IF('1-SETUP'!$Q60="DAILY",GY11+'1-SETUP'!$V60,IF('1-SETUP'!$Q60="WEEKLY",GY11+'1-SETUP'!$V60*7,IF('1-SETUP'!$Q60="MONTHLY",EDATE(GY11,'1-SETUP'!$V60),IF('1-SETUP'!$Q60="YEARLY",EDATE(GY11,12*'1-SETUP'!$V60),""))))</f>
        <v>49965</v>
      </c>
      <c r="HA11" s="10">
        <f>IF('1-SETUP'!$Q60="DAILY",GZ11+'1-SETUP'!$V60,IF('1-SETUP'!$Q60="WEEKLY",GZ11+'1-SETUP'!$V60*7,IF('1-SETUP'!$Q60="MONTHLY",EDATE(GZ11,'1-SETUP'!$V60),IF('1-SETUP'!$Q60="YEARLY",EDATE(GZ11,12*'1-SETUP'!$V60),""))))</f>
        <v>49996</v>
      </c>
      <c r="HB11" s="10">
        <f>IF('1-SETUP'!$Q60="DAILY",HA11+'1-SETUP'!$V60,IF('1-SETUP'!$Q60="WEEKLY",HA11+'1-SETUP'!$V60*7,IF('1-SETUP'!$Q60="MONTHLY",EDATE(HA11,'1-SETUP'!$V60),IF('1-SETUP'!$Q60="YEARLY",EDATE(HA11,12*'1-SETUP'!$V60),""))))</f>
        <v>50026</v>
      </c>
      <c r="HC11" s="10">
        <f>IF('1-SETUP'!$Q60="DAILY",HB11+'1-SETUP'!$V60,IF('1-SETUP'!$Q60="WEEKLY",HB11+'1-SETUP'!$V60*7,IF('1-SETUP'!$Q60="MONTHLY",EDATE(HB11,'1-SETUP'!$V60),IF('1-SETUP'!$Q60="YEARLY",EDATE(HB11,12*'1-SETUP'!$V60),""))))</f>
        <v>50057</v>
      </c>
      <c r="HD11" s="10">
        <f>IF('1-SETUP'!$Q60="DAILY",HC11+'1-SETUP'!$V60,IF('1-SETUP'!$Q60="WEEKLY",HC11+'1-SETUP'!$V60*7,IF('1-SETUP'!$Q60="MONTHLY",EDATE(HC11,'1-SETUP'!$V60),IF('1-SETUP'!$Q60="YEARLY",EDATE(HC11,12*'1-SETUP'!$V60),""))))</f>
        <v>50088</v>
      </c>
      <c r="HE11" s="10">
        <f>IF('1-SETUP'!$Q60="DAILY",HD11+'1-SETUP'!$V60,IF('1-SETUP'!$Q60="WEEKLY",HD11+'1-SETUP'!$V60*7,IF('1-SETUP'!$Q60="MONTHLY",EDATE(HD11,'1-SETUP'!$V60),IF('1-SETUP'!$Q60="YEARLY",EDATE(HD11,12*'1-SETUP'!$V60),""))))</f>
        <v>50116</v>
      </c>
      <c r="HF11" s="10">
        <f>IF('1-SETUP'!$Q60="DAILY",HE11+'1-SETUP'!$V60,IF('1-SETUP'!$Q60="WEEKLY",HE11+'1-SETUP'!$V60*7,IF('1-SETUP'!$Q60="MONTHLY",EDATE(HE11,'1-SETUP'!$V60),IF('1-SETUP'!$Q60="YEARLY",EDATE(HE11,12*'1-SETUP'!$V60),""))))</f>
        <v>50147</v>
      </c>
      <c r="HG11" s="10">
        <f>IF('1-SETUP'!$Q60="DAILY",HF11+'1-SETUP'!$V60,IF('1-SETUP'!$Q60="WEEKLY",HF11+'1-SETUP'!$V60*7,IF('1-SETUP'!$Q60="MONTHLY",EDATE(HF11,'1-SETUP'!$V60),IF('1-SETUP'!$Q60="YEARLY",EDATE(HF11,12*'1-SETUP'!$V60),""))))</f>
        <v>50177</v>
      </c>
      <c r="HH11" s="10">
        <f>IF('1-SETUP'!$Q60="DAILY",HG11+'1-SETUP'!$V60,IF('1-SETUP'!$Q60="WEEKLY",HG11+'1-SETUP'!$V60*7,IF('1-SETUP'!$Q60="MONTHLY",EDATE(HG11,'1-SETUP'!$V60),IF('1-SETUP'!$Q60="YEARLY",EDATE(HG11,12*'1-SETUP'!$V60),""))))</f>
        <v>50208</v>
      </c>
      <c r="HI11" s="10">
        <f>IF('1-SETUP'!$Q60="DAILY",HH11+'1-SETUP'!$V60,IF('1-SETUP'!$Q60="WEEKLY",HH11+'1-SETUP'!$V60*7,IF('1-SETUP'!$Q60="MONTHLY",EDATE(HH11,'1-SETUP'!$V60),IF('1-SETUP'!$Q60="YEARLY",EDATE(HH11,12*'1-SETUP'!$V60),""))))</f>
        <v>50238</v>
      </c>
      <c r="HJ11" s="10">
        <f>IF('1-SETUP'!$Q60="DAILY",HI11+'1-SETUP'!$V60,IF('1-SETUP'!$Q60="WEEKLY",HI11+'1-SETUP'!$V60*7,IF('1-SETUP'!$Q60="MONTHLY",EDATE(HI11,'1-SETUP'!$V60),IF('1-SETUP'!$Q60="YEARLY",EDATE(HI11,12*'1-SETUP'!$V60),""))))</f>
        <v>50269</v>
      </c>
      <c r="HK11" s="10">
        <f>IF('1-SETUP'!$Q60="DAILY",HJ11+'1-SETUP'!$V60,IF('1-SETUP'!$Q60="WEEKLY",HJ11+'1-SETUP'!$V60*7,IF('1-SETUP'!$Q60="MONTHLY",EDATE(HJ11,'1-SETUP'!$V60),IF('1-SETUP'!$Q60="YEARLY",EDATE(HJ11,12*'1-SETUP'!$V60),""))))</f>
        <v>50300</v>
      </c>
      <c r="HL11" s="10">
        <f>IF('1-SETUP'!$Q60="DAILY",HK11+'1-SETUP'!$V60,IF('1-SETUP'!$Q60="WEEKLY",HK11+'1-SETUP'!$V60*7,IF('1-SETUP'!$Q60="MONTHLY",EDATE(HK11,'1-SETUP'!$V60),IF('1-SETUP'!$Q60="YEARLY",EDATE(HK11,12*'1-SETUP'!$V60),""))))</f>
        <v>50330</v>
      </c>
      <c r="HM11" s="10">
        <f>IF('1-SETUP'!$Q60="DAILY",HL11+'1-SETUP'!$V60,IF('1-SETUP'!$Q60="WEEKLY",HL11+'1-SETUP'!$V60*7,IF('1-SETUP'!$Q60="MONTHLY",EDATE(HL11,'1-SETUP'!$V60),IF('1-SETUP'!$Q60="YEARLY",EDATE(HL11,12*'1-SETUP'!$V60),""))))</f>
        <v>50361</v>
      </c>
      <c r="HN11" s="10">
        <f>IF('1-SETUP'!$Q60="DAILY",HM11+'1-SETUP'!$V60,IF('1-SETUP'!$Q60="WEEKLY",HM11+'1-SETUP'!$V60*7,IF('1-SETUP'!$Q60="MONTHLY",EDATE(HM11,'1-SETUP'!$V60),IF('1-SETUP'!$Q60="YEARLY",EDATE(HM11,12*'1-SETUP'!$V60),""))))</f>
        <v>50391</v>
      </c>
      <c r="HO11" s="10">
        <f>IF('1-SETUP'!$Q60="DAILY",HN11+'1-SETUP'!$V60,IF('1-SETUP'!$Q60="WEEKLY",HN11+'1-SETUP'!$V60*7,IF('1-SETUP'!$Q60="MONTHLY",EDATE(HN11,'1-SETUP'!$V60),IF('1-SETUP'!$Q60="YEARLY",EDATE(HN11,12*'1-SETUP'!$V60),""))))</f>
        <v>50422</v>
      </c>
      <c r="HP11" s="10">
        <f>IF('1-SETUP'!$Q60="DAILY",HO11+'1-SETUP'!$V60,IF('1-SETUP'!$Q60="WEEKLY",HO11+'1-SETUP'!$V60*7,IF('1-SETUP'!$Q60="MONTHLY",EDATE(HO11,'1-SETUP'!$V60),IF('1-SETUP'!$Q60="YEARLY",EDATE(HO11,12*'1-SETUP'!$V60),""))))</f>
        <v>50453</v>
      </c>
      <c r="HQ11" s="10">
        <f>IF('1-SETUP'!$Q60="DAILY",HP11+'1-SETUP'!$V60,IF('1-SETUP'!$Q60="WEEKLY",HP11+'1-SETUP'!$V60*7,IF('1-SETUP'!$Q60="MONTHLY",EDATE(HP11,'1-SETUP'!$V60),IF('1-SETUP'!$Q60="YEARLY",EDATE(HP11,12*'1-SETUP'!$V60),""))))</f>
        <v>50481</v>
      </c>
      <c r="HR11" s="10">
        <f>IF('1-SETUP'!$Q60="DAILY",HQ11+'1-SETUP'!$V60,IF('1-SETUP'!$Q60="WEEKLY",HQ11+'1-SETUP'!$V60*7,IF('1-SETUP'!$Q60="MONTHLY",EDATE(HQ11,'1-SETUP'!$V60),IF('1-SETUP'!$Q60="YEARLY",EDATE(HQ11,12*'1-SETUP'!$V60),""))))</f>
        <v>50512</v>
      </c>
      <c r="HS11" s="10">
        <f>IF('1-SETUP'!$Q60="DAILY",HR11+'1-SETUP'!$V60,IF('1-SETUP'!$Q60="WEEKLY",HR11+'1-SETUP'!$V60*7,IF('1-SETUP'!$Q60="MONTHLY",EDATE(HR11,'1-SETUP'!$V60),IF('1-SETUP'!$Q60="YEARLY",EDATE(HR11,12*'1-SETUP'!$V60),""))))</f>
        <v>50542</v>
      </c>
      <c r="HT11" s="10">
        <f>IF('1-SETUP'!$Q60="DAILY",HS11+'1-SETUP'!$V60,IF('1-SETUP'!$Q60="WEEKLY",HS11+'1-SETUP'!$V60*7,IF('1-SETUP'!$Q60="MONTHLY",EDATE(HS11,'1-SETUP'!$V60),IF('1-SETUP'!$Q60="YEARLY",EDATE(HS11,12*'1-SETUP'!$V60),""))))</f>
        <v>50573</v>
      </c>
      <c r="HU11" s="10">
        <f>IF('1-SETUP'!$Q60="DAILY",HT11+'1-SETUP'!$V60,IF('1-SETUP'!$Q60="WEEKLY",HT11+'1-SETUP'!$V60*7,IF('1-SETUP'!$Q60="MONTHLY",EDATE(HT11,'1-SETUP'!$V60),IF('1-SETUP'!$Q60="YEARLY",EDATE(HT11,12*'1-SETUP'!$V60),""))))</f>
        <v>50603</v>
      </c>
      <c r="HV11" s="10">
        <f>IF('1-SETUP'!$Q60="DAILY",HU11+'1-SETUP'!$V60,IF('1-SETUP'!$Q60="WEEKLY",HU11+'1-SETUP'!$V60*7,IF('1-SETUP'!$Q60="MONTHLY",EDATE(HU11,'1-SETUP'!$V60),IF('1-SETUP'!$Q60="YEARLY",EDATE(HU11,12*'1-SETUP'!$V60),""))))</f>
        <v>50634</v>
      </c>
      <c r="HW11" s="10">
        <f>IF('1-SETUP'!$Q60="DAILY",HV11+'1-SETUP'!$V60,IF('1-SETUP'!$Q60="WEEKLY",HV11+'1-SETUP'!$V60*7,IF('1-SETUP'!$Q60="MONTHLY",EDATE(HV11,'1-SETUP'!$V60),IF('1-SETUP'!$Q60="YEARLY",EDATE(HV11,12*'1-SETUP'!$V60),""))))</f>
        <v>50665</v>
      </c>
      <c r="HX11" s="10">
        <f>IF('1-SETUP'!$Q60="DAILY",HW11+'1-SETUP'!$V60,IF('1-SETUP'!$Q60="WEEKLY",HW11+'1-SETUP'!$V60*7,IF('1-SETUP'!$Q60="MONTHLY",EDATE(HW11,'1-SETUP'!$V60),IF('1-SETUP'!$Q60="YEARLY",EDATE(HW11,12*'1-SETUP'!$V60),""))))</f>
        <v>50695</v>
      </c>
      <c r="HY11" s="10">
        <f>IF('1-SETUP'!$Q60="DAILY",HX11+'1-SETUP'!$V60,IF('1-SETUP'!$Q60="WEEKLY",HX11+'1-SETUP'!$V60*7,IF('1-SETUP'!$Q60="MONTHLY",EDATE(HX11,'1-SETUP'!$V60),IF('1-SETUP'!$Q60="YEARLY",EDATE(HX11,12*'1-SETUP'!$V60),""))))</f>
        <v>50726</v>
      </c>
      <c r="HZ11" s="10">
        <f>IF('1-SETUP'!$Q60="DAILY",HY11+'1-SETUP'!$V60,IF('1-SETUP'!$Q60="WEEKLY",HY11+'1-SETUP'!$V60*7,IF('1-SETUP'!$Q60="MONTHLY",EDATE(HY11,'1-SETUP'!$V60),IF('1-SETUP'!$Q60="YEARLY",EDATE(HY11,12*'1-SETUP'!$V60),""))))</f>
        <v>50756</v>
      </c>
      <c r="IA11" s="10">
        <f>IF('1-SETUP'!$Q60="DAILY",HZ11+'1-SETUP'!$V60,IF('1-SETUP'!$Q60="WEEKLY",HZ11+'1-SETUP'!$V60*7,IF('1-SETUP'!$Q60="MONTHLY",EDATE(HZ11,'1-SETUP'!$V60),IF('1-SETUP'!$Q60="YEARLY",EDATE(HZ11,12*'1-SETUP'!$V60),""))))</f>
        <v>50787</v>
      </c>
      <c r="IB11" s="10">
        <f>IF('1-SETUP'!$Q60="DAILY",IA11+'1-SETUP'!$V60,IF('1-SETUP'!$Q60="WEEKLY",IA11+'1-SETUP'!$V60*7,IF('1-SETUP'!$Q60="MONTHLY",EDATE(IA11,'1-SETUP'!$V60),IF('1-SETUP'!$Q60="YEARLY",EDATE(IA11,12*'1-SETUP'!$V60),""))))</f>
        <v>50818</v>
      </c>
      <c r="IC11" s="10">
        <f>IF('1-SETUP'!$Q60="DAILY",IB11+'1-SETUP'!$V60,IF('1-SETUP'!$Q60="WEEKLY",IB11+'1-SETUP'!$V60*7,IF('1-SETUP'!$Q60="MONTHLY",EDATE(IB11,'1-SETUP'!$V60),IF('1-SETUP'!$Q60="YEARLY",EDATE(IB11,12*'1-SETUP'!$V60),""))))</f>
        <v>50846</v>
      </c>
      <c r="ID11" s="10">
        <f>IF('1-SETUP'!$Q60="DAILY",IC11+'1-SETUP'!$V60,IF('1-SETUP'!$Q60="WEEKLY",IC11+'1-SETUP'!$V60*7,IF('1-SETUP'!$Q60="MONTHLY",EDATE(IC11,'1-SETUP'!$V60),IF('1-SETUP'!$Q60="YEARLY",EDATE(IC11,12*'1-SETUP'!$V60),""))))</f>
        <v>50877</v>
      </c>
      <c r="IE11" s="10">
        <f>IF('1-SETUP'!$Q60="DAILY",ID11+'1-SETUP'!$V60,IF('1-SETUP'!$Q60="WEEKLY",ID11+'1-SETUP'!$V60*7,IF('1-SETUP'!$Q60="MONTHLY",EDATE(ID11,'1-SETUP'!$V60),IF('1-SETUP'!$Q60="YEARLY",EDATE(ID11,12*'1-SETUP'!$V60),""))))</f>
        <v>50907</v>
      </c>
      <c r="IF11" s="10">
        <f>IF('1-SETUP'!$Q60="DAILY",IE11+'1-SETUP'!$V60,IF('1-SETUP'!$Q60="WEEKLY",IE11+'1-SETUP'!$V60*7,IF('1-SETUP'!$Q60="MONTHLY",EDATE(IE11,'1-SETUP'!$V60),IF('1-SETUP'!$Q60="YEARLY",EDATE(IE11,12*'1-SETUP'!$V60),""))))</f>
        <v>50938</v>
      </c>
      <c r="IG11" s="10">
        <f>IF('1-SETUP'!$Q60="DAILY",IF11+'1-SETUP'!$V60,IF('1-SETUP'!$Q60="WEEKLY",IF11+'1-SETUP'!$V60*7,IF('1-SETUP'!$Q60="MONTHLY",EDATE(IF11,'1-SETUP'!$V60),IF('1-SETUP'!$Q60="YEARLY",EDATE(IF11,12*'1-SETUP'!$V60),""))))</f>
        <v>50968</v>
      </c>
      <c r="IH11" s="10">
        <f>IF('1-SETUP'!$Q60="DAILY",IG11+'1-SETUP'!$V60,IF('1-SETUP'!$Q60="WEEKLY",IG11+'1-SETUP'!$V60*7,IF('1-SETUP'!$Q60="MONTHLY",EDATE(IG11,'1-SETUP'!$V60),IF('1-SETUP'!$Q60="YEARLY",EDATE(IG11,12*'1-SETUP'!$V60),""))))</f>
        <v>50999</v>
      </c>
      <c r="II11" s="10">
        <f>IF('1-SETUP'!$Q60="DAILY",IH11+'1-SETUP'!$V60,IF('1-SETUP'!$Q60="WEEKLY",IH11+'1-SETUP'!$V60*7,IF('1-SETUP'!$Q60="MONTHLY",EDATE(IH11,'1-SETUP'!$V60),IF('1-SETUP'!$Q60="YEARLY",EDATE(IH11,12*'1-SETUP'!$V60),""))))</f>
        <v>51030</v>
      </c>
      <c r="IJ11" s="10">
        <f>IF('1-SETUP'!$Q60="DAILY",II11+'1-SETUP'!$V60,IF('1-SETUP'!$Q60="WEEKLY",II11+'1-SETUP'!$V60*7,IF('1-SETUP'!$Q60="MONTHLY",EDATE(II11,'1-SETUP'!$V60),IF('1-SETUP'!$Q60="YEARLY",EDATE(II11,12*'1-SETUP'!$V60),""))))</f>
        <v>51060</v>
      </c>
      <c r="IK11" s="10">
        <f>IF('1-SETUP'!$Q60="DAILY",IJ11+'1-SETUP'!$V60,IF('1-SETUP'!$Q60="WEEKLY",IJ11+'1-SETUP'!$V60*7,IF('1-SETUP'!$Q60="MONTHLY",EDATE(IJ11,'1-SETUP'!$V60),IF('1-SETUP'!$Q60="YEARLY",EDATE(IJ11,12*'1-SETUP'!$V60),""))))</f>
        <v>51091</v>
      </c>
      <c r="IL11" s="10">
        <f>IF('1-SETUP'!$Q60="DAILY",IK11+'1-SETUP'!$V60,IF('1-SETUP'!$Q60="WEEKLY",IK11+'1-SETUP'!$V60*7,IF('1-SETUP'!$Q60="MONTHLY",EDATE(IK11,'1-SETUP'!$V60),IF('1-SETUP'!$Q60="YEARLY",EDATE(IK11,12*'1-SETUP'!$V60),""))))</f>
        <v>51121</v>
      </c>
      <c r="IM11" s="10">
        <f>IF('1-SETUP'!$Q60="DAILY",IL11+'1-SETUP'!$V60,IF('1-SETUP'!$Q60="WEEKLY",IL11+'1-SETUP'!$V60*7,IF('1-SETUP'!$Q60="MONTHLY",EDATE(IL11,'1-SETUP'!$V60),IF('1-SETUP'!$Q60="YEARLY",EDATE(IL11,12*'1-SETUP'!$V60),""))))</f>
        <v>51152</v>
      </c>
      <c r="IN11" s="10">
        <f>IF('1-SETUP'!$Q60="DAILY",IM11+'1-SETUP'!$V60,IF('1-SETUP'!$Q60="WEEKLY",IM11+'1-SETUP'!$V60*7,IF('1-SETUP'!$Q60="MONTHLY",EDATE(IM11,'1-SETUP'!$V60),IF('1-SETUP'!$Q60="YEARLY",EDATE(IM11,12*'1-SETUP'!$V60),""))))</f>
        <v>51183</v>
      </c>
      <c r="IO11" s="10">
        <f>IF('1-SETUP'!$Q60="DAILY",IN11+'1-SETUP'!$V60,IF('1-SETUP'!$Q60="WEEKLY",IN11+'1-SETUP'!$V60*7,IF('1-SETUP'!$Q60="MONTHLY",EDATE(IN11,'1-SETUP'!$V60),IF('1-SETUP'!$Q60="YEARLY",EDATE(IN11,12*'1-SETUP'!$V60),""))))</f>
        <v>51212</v>
      </c>
      <c r="IP11" s="10">
        <f>IF('1-SETUP'!$Q60="DAILY",IO11+'1-SETUP'!$V60,IF('1-SETUP'!$Q60="WEEKLY",IO11+'1-SETUP'!$V60*7,IF('1-SETUP'!$Q60="MONTHLY",EDATE(IO11,'1-SETUP'!$V60),IF('1-SETUP'!$Q60="YEARLY",EDATE(IO11,12*'1-SETUP'!$V60),""))))</f>
        <v>51243</v>
      </c>
      <c r="IQ11" s="10">
        <f>IF('1-SETUP'!$Q60="DAILY",IP11+'1-SETUP'!$V60,IF('1-SETUP'!$Q60="WEEKLY",IP11+'1-SETUP'!$V60*7,IF('1-SETUP'!$Q60="MONTHLY",EDATE(IP11,'1-SETUP'!$V60),IF('1-SETUP'!$Q60="YEARLY",EDATE(IP11,12*'1-SETUP'!$V60),""))))</f>
        <v>51273</v>
      </c>
      <c r="IR11" s="10">
        <f>IF('1-SETUP'!$Q60="DAILY",IQ11+'1-SETUP'!$V60,IF('1-SETUP'!$Q60="WEEKLY",IQ11+'1-SETUP'!$V60*7,IF('1-SETUP'!$Q60="MONTHLY",EDATE(IQ11,'1-SETUP'!$V60),IF('1-SETUP'!$Q60="YEARLY",EDATE(IQ11,12*'1-SETUP'!$V60),""))))</f>
        <v>51304</v>
      </c>
      <c r="IS11" s="10">
        <f>IF('1-SETUP'!$Q60="DAILY",IR11+'1-SETUP'!$V60,IF('1-SETUP'!$Q60="WEEKLY",IR11+'1-SETUP'!$V60*7,IF('1-SETUP'!$Q60="MONTHLY",EDATE(IR11,'1-SETUP'!$V60),IF('1-SETUP'!$Q60="YEARLY",EDATE(IR11,12*'1-SETUP'!$V60),""))))</f>
        <v>51334</v>
      </c>
      <c r="IT11" s="10">
        <f>IF('1-SETUP'!$Q60="DAILY",IS11+'1-SETUP'!$V60,IF('1-SETUP'!$Q60="WEEKLY",IS11+'1-SETUP'!$V60*7,IF('1-SETUP'!$Q60="MONTHLY",EDATE(IS11,'1-SETUP'!$V60),IF('1-SETUP'!$Q60="YEARLY",EDATE(IS11,12*'1-SETUP'!$V60),""))))</f>
        <v>51365</v>
      </c>
      <c r="IU11" s="10">
        <f>IF('1-SETUP'!$Q60="DAILY",IT11+'1-SETUP'!$V60,IF('1-SETUP'!$Q60="WEEKLY",IT11+'1-SETUP'!$V60*7,IF('1-SETUP'!$Q60="MONTHLY",EDATE(IT11,'1-SETUP'!$V60),IF('1-SETUP'!$Q60="YEARLY",EDATE(IT11,12*'1-SETUP'!$V60),""))))</f>
        <v>51396</v>
      </c>
      <c r="IV11" s="10">
        <f>IF('1-SETUP'!$Q60="DAILY",IU11+'1-SETUP'!$V60,IF('1-SETUP'!$Q60="WEEKLY",IU11+'1-SETUP'!$V60*7,IF('1-SETUP'!$Q60="MONTHLY",EDATE(IU11,'1-SETUP'!$V60),IF('1-SETUP'!$Q60="YEARLY",EDATE(IU11,12*'1-SETUP'!$V60),""))))</f>
        <v>51426</v>
      </c>
      <c r="IW11" s="10">
        <f>IF('1-SETUP'!$Q60="DAILY",IV11+'1-SETUP'!$V60,IF('1-SETUP'!$Q60="WEEKLY",IV11+'1-SETUP'!$V60*7,IF('1-SETUP'!$Q60="MONTHLY",EDATE(IV11,'1-SETUP'!$V60),IF('1-SETUP'!$Q60="YEARLY",EDATE(IV11,12*'1-SETUP'!$V60),""))))</f>
        <v>51457</v>
      </c>
      <c r="IX11" s="10">
        <f>IF('1-SETUP'!$Q60="DAILY",IW11+'1-SETUP'!$V60,IF('1-SETUP'!$Q60="WEEKLY",IW11+'1-SETUP'!$V60*7,IF('1-SETUP'!$Q60="MONTHLY",EDATE(IW11,'1-SETUP'!$V60),IF('1-SETUP'!$Q60="YEARLY",EDATE(IW11,12*'1-SETUP'!$V60),""))))</f>
        <v>51487</v>
      </c>
      <c r="IY11" s="10">
        <f>IF('1-SETUP'!$Q60="DAILY",IX11+'1-SETUP'!$V60,IF('1-SETUP'!$Q60="WEEKLY",IX11+'1-SETUP'!$V60*7,IF('1-SETUP'!$Q60="MONTHLY",EDATE(IX11,'1-SETUP'!$V60),IF('1-SETUP'!$Q60="YEARLY",EDATE(IX11,12*'1-SETUP'!$V60),""))))</f>
        <v>51518</v>
      </c>
      <c r="IZ11" s="10">
        <f>IF('1-SETUP'!$Q60="DAILY",IY11+'1-SETUP'!$V60,IF('1-SETUP'!$Q60="WEEKLY",IY11+'1-SETUP'!$V60*7,IF('1-SETUP'!$Q60="MONTHLY",EDATE(IY11,'1-SETUP'!$V60),IF('1-SETUP'!$Q60="YEARLY",EDATE(IY11,12*'1-SETUP'!$V60),""))))</f>
        <v>51549</v>
      </c>
      <c r="JA11" s="10">
        <f>IF('1-SETUP'!$Q60="DAILY",IZ11+'1-SETUP'!$V60,IF('1-SETUP'!$Q60="WEEKLY",IZ11+'1-SETUP'!$V60*7,IF('1-SETUP'!$Q60="MONTHLY",EDATE(IZ11,'1-SETUP'!$V60),IF('1-SETUP'!$Q60="YEARLY",EDATE(IZ11,12*'1-SETUP'!$V60),""))))</f>
        <v>51577</v>
      </c>
      <c r="JB11" s="10">
        <f>IF('1-SETUP'!$Q60="DAILY",JA11+'1-SETUP'!$V60,IF('1-SETUP'!$Q60="WEEKLY",JA11+'1-SETUP'!$V60*7,IF('1-SETUP'!$Q60="MONTHLY",EDATE(JA11,'1-SETUP'!$V60),IF('1-SETUP'!$Q60="YEARLY",EDATE(JA11,12*'1-SETUP'!$V60),""))))</f>
        <v>51608</v>
      </c>
      <c r="JC11" s="10">
        <f>IF('1-SETUP'!$Q60="DAILY",JB11+'1-SETUP'!$V60,IF('1-SETUP'!$Q60="WEEKLY",JB11+'1-SETUP'!$V60*7,IF('1-SETUP'!$Q60="MONTHLY",EDATE(JB11,'1-SETUP'!$V60),IF('1-SETUP'!$Q60="YEARLY",EDATE(JB11,12*'1-SETUP'!$V60),""))))</f>
        <v>51638</v>
      </c>
      <c r="JD11" s="10">
        <f>IF('1-SETUP'!$Q60="DAILY",JC11+'1-SETUP'!$V60,IF('1-SETUP'!$Q60="WEEKLY",JC11+'1-SETUP'!$V60*7,IF('1-SETUP'!$Q60="MONTHLY",EDATE(JC11,'1-SETUP'!$V60),IF('1-SETUP'!$Q60="YEARLY",EDATE(JC11,12*'1-SETUP'!$V60),""))))</f>
        <v>51669</v>
      </c>
      <c r="JE11" s="10">
        <f>IF('1-SETUP'!$Q60="DAILY",JD11+'1-SETUP'!$V60,IF('1-SETUP'!$Q60="WEEKLY",JD11+'1-SETUP'!$V60*7,IF('1-SETUP'!$Q60="MONTHLY",EDATE(JD11,'1-SETUP'!$V60),IF('1-SETUP'!$Q60="YEARLY",EDATE(JD11,12*'1-SETUP'!$V60),""))))</f>
        <v>51699</v>
      </c>
      <c r="JF11" s="10">
        <f>IF('1-SETUP'!$Q60="DAILY",JE11+'1-SETUP'!$V60,IF('1-SETUP'!$Q60="WEEKLY",JE11+'1-SETUP'!$V60*7,IF('1-SETUP'!$Q60="MONTHLY",EDATE(JE11,'1-SETUP'!$V60),IF('1-SETUP'!$Q60="YEARLY",EDATE(JE11,12*'1-SETUP'!$V60),""))))</f>
        <v>51730</v>
      </c>
      <c r="JG11" s="10">
        <f>IF('1-SETUP'!$Q60="DAILY",JF11+'1-SETUP'!$V60,IF('1-SETUP'!$Q60="WEEKLY",JF11+'1-SETUP'!$V60*7,IF('1-SETUP'!$Q60="MONTHLY",EDATE(JF11,'1-SETUP'!$V60),IF('1-SETUP'!$Q60="YEARLY",EDATE(JF11,12*'1-SETUP'!$V60),""))))</f>
        <v>51761</v>
      </c>
      <c r="JH11" s="10">
        <f>IF('1-SETUP'!$Q60="DAILY",JG11+'1-SETUP'!$V60,IF('1-SETUP'!$Q60="WEEKLY",JG11+'1-SETUP'!$V60*7,IF('1-SETUP'!$Q60="MONTHLY",EDATE(JG11,'1-SETUP'!$V60),IF('1-SETUP'!$Q60="YEARLY",EDATE(JG11,12*'1-SETUP'!$V60),""))))</f>
        <v>51791</v>
      </c>
      <c r="JI11" s="10">
        <f>IF('1-SETUP'!$Q60="DAILY",JH11+'1-SETUP'!$V60,IF('1-SETUP'!$Q60="WEEKLY",JH11+'1-SETUP'!$V60*7,IF('1-SETUP'!$Q60="MONTHLY",EDATE(JH11,'1-SETUP'!$V60),IF('1-SETUP'!$Q60="YEARLY",EDATE(JH11,12*'1-SETUP'!$V60),""))))</f>
        <v>51822</v>
      </c>
      <c r="JJ11" s="10">
        <f>IF('1-SETUP'!$Q60="DAILY",JI11+'1-SETUP'!$V60,IF('1-SETUP'!$Q60="WEEKLY",JI11+'1-SETUP'!$V60*7,IF('1-SETUP'!$Q60="MONTHLY",EDATE(JI11,'1-SETUP'!$V60),IF('1-SETUP'!$Q60="YEARLY",EDATE(JI11,12*'1-SETUP'!$V60),""))))</f>
        <v>51852</v>
      </c>
      <c r="JK11" s="10">
        <f>IF('1-SETUP'!$Q60="DAILY",JJ11+'1-SETUP'!$V60,IF('1-SETUP'!$Q60="WEEKLY",JJ11+'1-SETUP'!$V60*7,IF('1-SETUP'!$Q60="MONTHLY",EDATE(JJ11,'1-SETUP'!$V60),IF('1-SETUP'!$Q60="YEARLY",EDATE(JJ11,12*'1-SETUP'!$V60),""))))</f>
        <v>51883</v>
      </c>
      <c r="JL11" s="10">
        <f>IF('1-SETUP'!$Q60="DAILY",JK11+'1-SETUP'!$V60,IF('1-SETUP'!$Q60="WEEKLY",JK11+'1-SETUP'!$V60*7,IF('1-SETUP'!$Q60="MONTHLY",EDATE(JK11,'1-SETUP'!$V60),IF('1-SETUP'!$Q60="YEARLY",EDATE(JK11,12*'1-SETUP'!$V60),""))))</f>
        <v>51914</v>
      </c>
      <c r="JM11" s="10">
        <f>IF('1-SETUP'!$Q60="DAILY",JL11+'1-SETUP'!$V60,IF('1-SETUP'!$Q60="WEEKLY",JL11+'1-SETUP'!$V60*7,IF('1-SETUP'!$Q60="MONTHLY",EDATE(JL11,'1-SETUP'!$V60),IF('1-SETUP'!$Q60="YEARLY",EDATE(JL11,12*'1-SETUP'!$V60),""))))</f>
        <v>51942</v>
      </c>
      <c r="JN11" s="10">
        <f>IF('1-SETUP'!$Q60="DAILY",JM11+'1-SETUP'!$V60,IF('1-SETUP'!$Q60="WEEKLY",JM11+'1-SETUP'!$V60*7,IF('1-SETUP'!$Q60="MONTHLY",EDATE(JM11,'1-SETUP'!$V60),IF('1-SETUP'!$Q60="YEARLY",EDATE(JM11,12*'1-SETUP'!$V60),""))))</f>
        <v>51973</v>
      </c>
      <c r="JO11" s="10">
        <f>IF('1-SETUP'!$Q60="DAILY",JN11+'1-SETUP'!$V60,IF('1-SETUP'!$Q60="WEEKLY",JN11+'1-SETUP'!$V60*7,IF('1-SETUP'!$Q60="MONTHLY",EDATE(JN11,'1-SETUP'!$V60),IF('1-SETUP'!$Q60="YEARLY",EDATE(JN11,12*'1-SETUP'!$V60),""))))</f>
        <v>52003</v>
      </c>
      <c r="JP11" s="10">
        <f>IF('1-SETUP'!$Q60="DAILY",JO11+'1-SETUP'!$V60,IF('1-SETUP'!$Q60="WEEKLY",JO11+'1-SETUP'!$V60*7,IF('1-SETUP'!$Q60="MONTHLY",EDATE(JO11,'1-SETUP'!$V60),IF('1-SETUP'!$Q60="YEARLY",EDATE(JO11,12*'1-SETUP'!$V60),""))))</f>
        <v>52034</v>
      </c>
      <c r="JQ11" s="10">
        <f>IF('1-SETUP'!$Q60="DAILY",JP11+'1-SETUP'!$V60,IF('1-SETUP'!$Q60="WEEKLY",JP11+'1-SETUP'!$V60*7,IF('1-SETUP'!$Q60="MONTHLY",EDATE(JP11,'1-SETUP'!$V60),IF('1-SETUP'!$Q60="YEARLY",EDATE(JP11,12*'1-SETUP'!$V60),""))))</f>
        <v>52064</v>
      </c>
      <c r="JR11" s="10">
        <f>IF('1-SETUP'!$Q60="DAILY",JQ11+'1-SETUP'!$V60,IF('1-SETUP'!$Q60="WEEKLY",JQ11+'1-SETUP'!$V60*7,IF('1-SETUP'!$Q60="MONTHLY",EDATE(JQ11,'1-SETUP'!$V60),IF('1-SETUP'!$Q60="YEARLY",EDATE(JQ11,12*'1-SETUP'!$V60),""))))</f>
        <v>52095</v>
      </c>
      <c r="JS11" s="10">
        <f>IF('1-SETUP'!$Q60="DAILY",JR11+'1-SETUP'!$V60,IF('1-SETUP'!$Q60="WEEKLY",JR11+'1-SETUP'!$V60*7,IF('1-SETUP'!$Q60="MONTHLY",EDATE(JR11,'1-SETUP'!$V60),IF('1-SETUP'!$Q60="YEARLY",EDATE(JR11,12*'1-SETUP'!$V60),""))))</f>
        <v>52126</v>
      </c>
      <c r="JT11" s="10">
        <f>IF('1-SETUP'!$Q60="DAILY",JS11+'1-SETUP'!$V60,IF('1-SETUP'!$Q60="WEEKLY",JS11+'1-SETUP'!$V60*7,IF('1-SETUP'!$Q60="MONTHLY",EDATE(JS11,'1-SETUP'!$V60),IF('1-SETUP'!$Q60="YEARLY",EDATE(JS11,12*'1-SETUP'!$V60),""))))</f>
        <v>52156</v>
      </c>
      <c r="JU11" s="10">
        <f>IF('1-SETUP'!$Q60="DAILY",JT11+'1-SETUP'!$V60,IF('1-SETUP'!$Q60="WEEKLY",JT11+'1-SETUP'!$V60*7,IF('1-SETUP'!$Q60="MONTHLY",EDATE(JT11,'1-SETUP'!$V60),IF('1-SETUP'!$Q60="YEARLY",EDATE(JT11,12*'1-SETUP'!$V60),""))))</f>
        <v>52187</v>
      </c>
      <c r="JV11" s="10">
        <f>IF('1-SETUP'!$Q60="DAILY",JU11+'1-SETUP'!$V60,IF('1-SETUP'!$Q60="WEEKLY",JU11+'1-SETUP'!$V60*7,IF('1-SETUP'!$Q60="MONTHLY",EDATE(JU11,'1-SETUP'!$V60),IF('1-SETUP'!$Q60="YEARLY",EDATE(JU11,12*'1-SETUP'!$V60),""))))</f>
        <v>52217</v>
      </c>
      <c r="JW11" s="10">
        <f>IF('1-SETUP'!$Q60="DAILY",JV11+'1-SETUP'!$V60,IF('1-SETUP'!$Q60="WEEKLY",JV11+'1-SETUP'!$V60*7,IF('1-SETUP'!$Q60="MONTHLY",EDATE(JV11,'1-SETUP'!$V60),IF('1-SETUP'!$Q60="YEARLY",EDATE(JV11,12*'1-SETUP'!$V60),""))))</f>
        <v>52248</v>
      </c>
      <c r="JX11" s="10">
        <f>IF('1-SETUP'!$Q60="DAILY",JW11+'1-SETUP'!$V60,IF('1-SETUP'!$Q60="WEEKLY",JW11+'1-SETUP'!$V60*7,IF('1-SETUP'!$Q60="MONTHLY",EDATE(JW11,'1-SETUP'!$V60),IF('1-SETUP'!$Q60="YEARLY",EDATE(JW11,12*'1-SETUP'!$V60),""))))</f>
        <v>52279</v>
      </c>
      <c r="JY11" s="10">
        <f>IF('1-SETUP'!$Q60="DAILY",JX11+'1-SETUP'!$V60,IF('1-SETUP'!$Q60="WEEKLY",JX11+'1-SETUP'!$V60*7,IF('1-SETUP'!$Q60="MONTHLY",EDATE(JX11,'1-SETUP'!$V60),IF('1-SETUP'!$Q60="YEARLY",EDATE(JX11,12*'1-SETUP'!$V60),""))))</f>
        <v>52307</v>
      </c>
      <c r="JZ11" s="10">
        <f>IF('1-SETUP'!$Q60="DAILY",JY11+'1-SETUP'!$V60,IF('1-SETUP'!$Q60="WEEKLY",JY11+'1-SETUP'!$V60*7,IF('1-SETUP'!$Q60="MONTHLY",EDATE(JY11,'1-SETUP'!$V60),IF('1-SETUP'!$Q60="YEARLY",EDATE(JY11,12*'1-SETUP'!$V60),""))))</f>
        <v>52338</v>
      </c>
      <c r="KA11" s="10">
        <f>IF('1-SETUP'!$Q60="DAILY",JZ11+'1-SETUP'!$V60,IF('1-SETUP'!$Q60="WEEKLY",JZ11+'1-SETUP'!$V60*7,IF('1-SETUP'!$Q60="MONTHLY",EDATE(JZ11,'1-SETUP'!$V60),IF('1-SETUP'!$Q60="YEARLY",EDATE(JZ11,12*'1-SETUP'!$V60),""))))</f>
        <v>52368</v>
      </c>
      <c r="KB11" s="10">
        <f>IF('1-SETUP'!$Q60="DAILY",KA11+'1-SETUP'!$V60,IF('1-SETUP'!$Q60="WEEKLY",KA11+'1-SETUP'!$V60*7,IF('1-SETUP'!$Q60="MONTHLY",EDATE(KA11,'1-SETUP'!$V60),IF('1-SETUP'!$Q60="YEARLY",EDATE(KA11,12*'1-SETUP'!$V60),""))))</f>
        <v>52399</v>
      </c>
      <c r="KC11" s="10">
        <f>IF('1-SETUP'!$Q60="DAILY",KB11+'1-SETUP'!$V60,IF('1-SETUP'!$Q60="WEEKLY",KB11+'1-SETUP'!$V60*7,IF('1-SETUP'!$Q60="MONTHLY",EDATE(KB11,'1-SETUP'!$V60),IF('1-SETUP'!$Q60="YEARLY",EDATE(KB11,12*'1-SETUP'!$V60),""))))</f>
        <v>52429</v>
      </c>
      <c r="KD11" s="10">
        <f>IF('1-SETUP'!$Q60="DAILY",KC11+'1-SETUP'!$V60,IF('1-SETUP'!$Q60="WEEKLY",KC11+'1-SETUP'!$V60*7,IF('1-SETUP'!$Q60="MONTHLY",EDATE(KC11,'1-SETUP'!$V60),IF('1-SETUP'!$Q60="YEARLY",EDATE(KC11,12*'1-SETUP'!$V60),""))))</f>
        <v>52460</v>
      </c>
      <c r="KE11" s="10">
        <f>IF('1-SETUP'!$Q60="DAILY",KD11+'1-SETUP'!$V60,IF('1-SETUP'!$Q60="WEEKLY",KD11+'1-SETUP'!$V60*7,IF('1-SETUP'!$Q60="MONTHLY",EDATE(KD11,'1-SETUP'!$V60),IF('1-SETUP'!$Q60="YEARLY",EDATE(KD11,12*'1-SETUP'!$V60),""))))</f>
        <v>52491</v>
      </c>
      <c r="KF11" s="10">
        <f>IF('1-SETUP'!$Q60="DAILY",KE11+'1-SETUP'!$V60,IF('1-SETUP'!$Q60="WEEKLY",KE11+'1-SETUP'!$V60*7,IF('1-SETUP'!$Q60="MONTHLY",EDATE(KE11,'1-SETUP'!$V60),IF('1-SETUP'!$Q60="YEARLY",EDATE(KE11,12*'1-SETUP'!$V60),""))))</f>
        <v>52521</v>
      </c>
      <c r="KG11" s="10">
        <f>IF('1-SETUP'!$Q60="DAILY",KF11+'1-SETUP'!$V60,IF('1-SETUP'!$Q60="WEEKLY",KF11+'1-SETUP'!$V60*7,IF('1-SETUP'!$Q60="MONTHLY",EDATE(KF11,'1-SETUP'!$V60),IF('1-SETUP'!$Q60="YEARLY",EDATE(KF11,12*'1-SETUP'!$V60),""))))</f>
        <v>52552</v>
      </c>
      <c r="KH11" s="10">
        <f>IF('1-SETUP'!$Q60="DAILY",KG11+'1-SETUP'!$V60,IF('1-SETUP'!$Q60="WEEKLY",KG11+'1-SETUP'!$V60*7,IF('1-SETUP'!$Q60="MONTHLY",EDATE(KG11,'1-SETUP'!$V60),IF('1-SETUP'!$Q60="YEARLY",EDATE(KG11,12*'1-SETUP'!$V60),""))))</f>
        <v>52582</v>
      </c>
      <c r="KI11" s="10">
        <f>IF('1-SETUP'!$Q60="DAILY",KH11+'1-SETUP'!$V60,IF('1-SETUP'!$Q60="WEEKLY",KH11+'1-SETUP'!$V60*7,IF('1-SETUP'!$Q60="MONTHLY",EDATE(KH11,'1-SETUP'!$V60),IF('1-SETUP'!$Q60="YEARLY",EDATE(KH11,12*'1-SETUP'!$V60),""))))</f>
        <v>52613</v>
      </c>
      <c r="KJ11" s="10">
        <f>IF('1-SETUP'!$Q60="DAILY",KI11+'1-SETUP'!$V60,IF('1-SETUP'!$Q60="WEEKLY",KI11+'1-SETUP'!$V60*7,IF('1-SETUP'!$Q60="MONTHLY",EDATE(KI11,'1-SETUP'!$V60),IF('1-SETUP'!$Q60="YEARLY",EDATE(KI11,12*'1-SETUP'!$V60),""))))</f>
        <v>52644</v>
      </c>
      <c r="KK11" s="10">
        <f>IF('1-SETUP'!$Q60="DAILY",KJ11+'1-SETUP'!$V60,IF('1-SETUP'!$Q60="WEEKLY",KJ11+'1-SETUP'!$V60*7,IF('1-SETUP'!$Q60="MONTHLY",EDATE(KJ11,'1-SETUP'!$V60),IF('1-SETUP'!$Q60="YEARLY",EDATE(KJ11,12*'1-SETUP'!$V60),""))))</f>
        <v>52673</v>
      </c>
      <c r="KL11" s="10">
        <f>IF('1-SETUP'!$Q60="DAILY",KK11+'1-SETUP'!$V60,IF('1-SETUP'!$Q60="WEEKLY",KK11+'1-SETUP'!$V60*7,IF('1-SETUP'!$Q60="MONTHLY",EDATE(KK11,'1-SETUP'!$V60),IF('1-SETUP'!$Q60="YEARLY",EDATE(KK11,12*'1-SETUP'!$V60),""))))</f>
        <v>52704</v>
      </c>
      <c r="KM11" s="10">
        <f>IF('1-SETUP'!$Q60="DAILY",KL11+'1-SETUP'!$V60,IF('1-SETUP'!$Q60="WEEKLY",KL11+'1-SETUP'!$V60*7,IF('1-SETUP'!$Q60="MONTHLY",EDATE(KL11,'1-SETUP'!$V60),IF('1-SETUP'!$Q60="YEARLY",EDATE(KL11,12*'1-SETUP'!$V60),""))))</f>
        <v>52734</v>
      </c>
      <c r="KN11" s="10">
        <f>IF('1-SETUP'!$Q60="DAILY",KM11+'1-SETUP'!$V60,IF('1-SETUP'!$Q60="WEEKLY",KM11+'1-SETUP'!$V60*7,IF('1-SETUP'!$Q60="MONTHLY",EDATE(KM11,'1-SETUP'!$V60),IF('1-SETUP'!$Q60="YEARLY",EDATE(KM11,12*'1-SETUP'!$V60),""))))</f>
        <v>52765</v>
      </c>
      <c r="KO11" s="10">
        <f>IF('1-SETUP'!$Q60="DAILY",KN11+'1-SETUP'!$V60,IF('1-SETUP'!$Q60="WEEKLY",KN11+'1-SETUP'!$V60*7,IF('1-SETUP'!$Q60="MONTHLY",EDATE(KN11,'1-SETUP'!$V60),IF('1-SETUP'!$Q60="YEARLY",EDATE(KN11,12*'1-SETUP'!$V60),""))))</f>
        <v>52795</v>
      </c>
      <c r="KP11" s="10">
        <f>IF('1-SETUP'!$Q60="DAILY",KO11+'1-SETUP'!$V60,IF('1-SETUP'!$Q60="WEEKLY",KO11+'1-SETUP'!$V60*7,IF('1-SETUP'!$Q60="MONTHLY",EDATE(KO11,'1-SETUP'!$V60),IF('1-SETUP'!$Q60="YEARLY",EDATE(KO11,12*'1-SETUP'!$V60),""))))</f>
        <v>52826</v>
      </c>
      <c r="KQ11" s="10">
        <f>IF('1-SETUP'!$Q60="DAILY",KP11+'1-SETUP'!$V60,IF('1-SETUP'!$Q60="WEEKLY",KP11+'1-SETUP'!$V60*7,IF('1-SETUP'!$Q60="MONTHLY",EDATE(KP11,'1-SETUP'!$V60),IF('1-SETUP'!$Q60="YEARLY",EDATE(KP11,12*'1-SETUP'!$V60),""))))</f>
        <v>52857</v>
      </c>
      <c r="KR11" s="10">
        <f>IF('1-SETUP'!$Q60="DAILY",KQ11+'1-SETUP'!$V60,IF('1-SETUP'!$Q60="WEEKLY",KQ11+'1-SETUP'!$V60*7,IF('1-SETUP'!$Q60="MONTHLY",EDATE(KQ11,'1-SETUP'!$V60),IF('1-SETUP'!$Q60="YEARLY",EDATE(KQ11,12*'1-SETUP'!$V60),""))))</f>
        <v>52887</v>
      </c>
      <c r="KS11" s="10">
        <f>IF('1-SETUP'!$Q60="DAILY",KR11+'1-SETUP'!$V60,IF('1-SETUP'!$Q60="WEEKLY",KR11+'1-SETUP'!$V60*7,IF('1-SETUP'!$Q60="MONTHLY",EDATE(KR11,'1-SETUP'!$V60),IF('1-SETUP'!$Q60="YEARLY",EDATE(KR11,12*'1-SETUP'!$V60),""))))</f>
        <v>52918</v>
      </c>
      <c r="KT11" s="10">
        <f>IF('1-SETUP'!$Q60="DAILY",KS11+'1-SETUP'!$V60,IF('1-SETUP'!$Q60="WEEKLY",KS11+'1-SETUP'!$V60*7,IF('1-SETUP'!$Q60="MONTHLY",EDATE(KS11,'1-SETUP'!$V60),IF('1-SETUP'!$Q60="YEARLY",EDATE(KS11,12*'1-SETUP'!$V60),""))))</f>
        <v>52948</v>
      </c>
      <c r="KU11" s="10">
        <f>IF('1-SETUP'!$Q60="DAILY",KT11+'1-SETUP'!$V60,IF('1-SETUP'!$Q60="WEEKLY",KT11+'1-SETUP'!$V60*7,IF('1-SETUP'!$Q60="MONTHLY",EDATE(KT11,'1-SETUP'!$V60),IF('1-SETUP'!$Q60="YEARLY",EDATE(KT11,12*'1-SETUP'!$V60),""))))</f>
        <v>52979</v>
      </c>
      <c r="KV11" s="10">
        <f>IF('1-SETUP'!$Q60="DAILY",KU11+'1-SETUP'!$V60,IF('1-SETUP'!$Q60="WEEKLY",KU11+'1-SETUP'!$V60*7,IF('1-SETUP'!$Q60="MONTHLY",EDATE(KU11,'1-SETUP'!$V60),IF('1-SETUP'!$Q60="YEARLY",EDATE(KU11,12*'1-SETUP'!$V60),""))))</f>
        <v>53010</v>
      </c>
      <c r="KW11" s="10">
        <f>IF('1-SETUP'!$Q60="DAILY",KV11+'1-SETUP'!$V60,IF('1-SETUP'!$Q60="WEEKLY",KV11+'1-SETUP'!$V60*7,IF('1-SETUP'!$Q60="MONTHLY",EDATE(KV11,'1-SETUP'!$V60),IF('1-SETUP'!$Q60="YEARLY",EDATE(KV11,12*'1-SETUP'!$V60),""))))</f>
        <v>53038</v>
      </c>
      <c r="KX11" s="10">
        <f>IF('1-SETUP'!$Q60="DAILY",KW11+'1-SETUP'!$V60,IF('1-SETUP'!$Q60="WEEKLY",KW11+'1-SETUP'!$V60*7,IF('1-SETUP'!$Q60="MONTHLY",EDATE(KW11,'1-SETUP'!$V60),IF('1-SETUP'!$Q60="YEARLY",EDATE(KW11,12*'1-SETUP'!$V60),""))))</f>
        <v>53069</v>
      </c>
      <c r="KY11" s="10">
        <f>IF('1-SETUP'!$Q60="DAILY",KX11+'1-SETUP'!$V60,IF('1-SETUP'!$Q60="WEEKLY",KX11+'1-SETUP'!$V60*7,IF('1-SETUP'!$Q60="MONTHLY",EDATE(KX11,'1-SETUP'!$V60),IF('1-SETUP'!$Q60="YEARLY",EDATE(KX11,12*'1-SETUP'!$V60),""))))</f>
        <v>53099</v>
      </c>
      <c r="KZ11" s="10">
        <f>IF('1-SETUP'!$Q60="DAILY",KY11+'1-SETUP'!$V60,IF('1-SETUP'!$Q60="WEEKLY",KY11+'1-SETUP'!$V60*7,IF('1-SETUP'!$Q60="MONTHLY",EDATE(KY11,'1-SETUP'!$V60),IF('1-SETUP'!$Q60="YEARLY",EDATE(KY11,12*'1-SETUP'!$V60),""))))</f>
        <v>53130</v>
      </c>
      <c r="LA11" s="10">
        <f>IF('1-SETUP'!$Q60="DAILY",KZ11+'1-SETUP'!$V60,IF('1-SETUP'!$Q60="WEEKLY",KZ11+'1-SETUP'!$V60*7,IF('1-SETUP'!$Q60="MONTHLY",EDATE(KZ11,'1-SETUP'!$V60),IF('1-SETUP'!$Q60="YEARLY",EDATE(KZ11,12*'1-SETUP'!$V60),""))))</f>
        <v>53160</v>
      </c>
      <c r="LB11" s="10">
        <f>IF('1-SETUP'!$Q60="DAILY",LA11+'1-SETUP'!$V60,IF('1-SETUP'!$Q60="WEEKLY",LA11+'1-SETUP'!$V60*7,IF('1-SETUP'!$Q60="MONTHLY",EDATE(LA11,'1-SETUP'!$V60),IF('1-SETUP'!$Q60="YEARLY",EDATE(LA11,12*'1-SETUP'!$V60),""))))</f>
        <v>53191</v>
      </c>
      <c r="LC11" s="10">
        <f>IF('1-SETUP'!$Q60="DAILY",LB11+'1-SETUP'!$V60,IF('1-SETUP'!$Q60="WEEKLY",LB11+'1-SETUP'!$V60*7,IF('1-SETUP'!$Q60="MONTHLY",EDATE(LB11,'1-SETUP'!$V60),IF('1-SETUP'!$Q60="YEARLY",EDATE(LB11,12*'1-SETUP'!$V60),""))))</f>
        <v>53222</v>
      </c>
      <c r="LD11" s="10">
        <f>IF('1-SETUP'!$Q60="DAILY",LC11+'1-SETUP'!$V60,IF('1-SETUP'!$Q60="WEEKLY",LC11+'1-SETUP'!$V60*7,IF('1-SETUP'!$Q60="MONTHLY",EDATE(LC11,'1-SETUP'!$V60),IF('1-SETUP'!$Q60="YEARLY",EDATE(LC11,12*'1-SETUP'!$V60),""))))</f>
        <v>53252</v>
      </c>
      <c r="LE11" s="10">
        <f>IF('1-SETUP'!$Q60="DAILY",LD11+'1-SETUP'!$V60,IF('1-SETUP'!$Q60="WEEKLY",LD11+'1-SETUP'!$V60*7,IF('1-SETUP'!$Q60="MONTHLY",EDATE(LD11,'1-SETUP'!$V60),IF('1-SETUP'!$Q60="YEARLY",EDATE(LD11,12*'1-SETUP'!$V60),""))))</f>
        <v>53283</v>
      </c>
      <c r="LF11" s="10">
        <f>IF('1-SETUP'!$Q60="DAILY",LE11+'1-SETUP'!$V60,IF('1-SETUP'!$Q60="WEEKLY",LE11+'1-SETUP'!$V60*7,IF('1-SETUP'!$Q60="MONTHLY",EDATE(LE11,'1-SETUP'!$V60),IF('1-SETUP'!$Q60="YEARLY",EDATE(LE11,12*'1-SETUP'!$V60),""))))</f>
        <v>53313</v>
      </c>
      <c r="LG11" s="10">
        <f>IF('1-SETUP'!$Q60="DAILY",LF11+'1-SETUP'!$V60,IF('1-SETUP'!$Q60="WEEKLY",LF11+'1-SETUP'!$V60*7,IF('1-SETUP'!$Q60="MONTHLY",EDATE(LF11,'1-SETUP'!$V60),IF('1-SETUP'!$Q60="YEARLY",EDATE(LF11,12*'1-SETUP'!$V60),""))))</f>
        <v>53344</v>
      </c>
      <c r="LH11" s="10">
        <f>IF('1-SETUP'!$Q60="DAILY",LG11+'1-SETUP'!$V60,IF('1-SETUP'!$Q60="WEEKLY",LG11+'1-SETUP'!$V60*7,IF('1-SETUP'!$Q60="MONTHLY",EDATE(LG11,'1-SETUP'!$V60),IF('1-SETUP'!$Q60="YEARLY",EDATE(LG11,12*'1-SETUP'!$V60),""))))</f>
        <v>53375</v>
      </c>
      <c r="LI11" s="10">
        <f>IF('1-SETUP'!$Q60="DAILY",LH11+'1-SETUP'!$V60,IF('1-SETUP'!$Q60="WEEKLY",LH11+'1-SETUP'!$V60*7,IF('1-SETUP'!$Q60="MONTHLY",EDATE(LH11,'1-SETUP'!$V60),IF('1-SETUP'!$Q60="YEARLY",EDATE(LH11,12*'1-SETUP'!$V60),""))))</f>
        <v>53403</v>
      </c>
      <c r="LJ11" s="10">
        <f>IF('1-SETUP'!$Q60="DAILY",LI11+'1-SETUP'!$V60,IF('1-SETUP'!$Q60="WEEKLY",LI11+'1-SETUP'!$V60*7,IF('1-SETUP'!$Q60="MONTHLY",EDATE(LI11,'1-SETUP'!$V60),IF('1-SETUP'!$Q60="YEARLY",EDATE(LI11,12*'1-SETUP'!$V60),""))))</f>
        <v>53434</v>
      </c>
      <c r="LK11" s="10">
        <f>IF('1-SETUP'!$Q60="DAILY",LJ11+'1-SETUP'!$V60,IF('1-SETUP'!$Q60="WEEKLY",LJ11+'1-SETUP'!$V60*7,IF('1-SETUP'!$Q60="MONTHLY",EDATE(LJ11,'1-SETUP'!$V60),IF('1-SETUP'!$Q60="YEARLY",EDATE(LJ11,12*'1-SETUP'!$V60),""))))</f>
        <v>53464</v>
      </c>
      <c r="LL11" s="10">
        <f>IF('1-SETUP'!$Q60="DAILY",LK11+'1-SETUP'!$V60,IF('1-SETUP'!$Q60="WEEKLY",LK11+'1-SETUP'!$V60*7,IF('1-SETUP'!$Q60="MONTHLY",EDATE(LK11,'1-SETUP'!$V60),IF('1-SETUP'!$Q60="YEARLY",EDATE(LK11,12*'1-SETUP'!$V60),""))))</f>
        <v>53495</v>
      </c>
      <c r="LM11" s="10">
        <f>IF('1-SETUP'!$Q60="DAILY",LL11+'1-SETUP'!$V60,IF('1-SETUP'!$Q60="WEEKLY",LL11+'1-SETUP'!$V60*7,IF('1-SETUP'!$Q60="MONTHLY",EDATE(LL11,'1-SETUP'!$V60),IF('1-SETUP'!$Q60="YEARLY",EDATE(LL11,12*'1-SETUP'!$V60),""))))</f>
        <v>53525</v>
      </c>
      <c r="LN11" s="10">
        <f>IF('1-SETUP'!$Q60="DAILY",LM11+'1-SETUP'!$V60,IF('1-SETUP'!$Q60="WEEKLY",LM11+'1-SETUP'!$V60*7,IF('1-SETUP'!$Q60="MONTHLY",EDATE(LM11,'1-SETUP'!$V60),IF('1-SETUP'!$Q60="YEARLY",EDATE(LM11,12*'1-SETUP'!$V60),""))))</f>
        <v>53556</v>
      </c>
      <c r="LO11" s="10">
        <f>IF('1-SETUP'!$Q60="DAILY",LN11+'1-SETUP'!$V60,IF('1-SETUP'!$Q60="WEEKLY",LN11+'1-SETUP'!$V60*7,IF('1-SETUP'!$Q60="MONTHLY",EDATE(LN11,'1-SETUP'!$V60),IF('1-SETUP'!$Q60="YEARLY",EDATE(LN11,12*'1-SETUP'!$V60),""))))</f>
        <v>53587</v>
      </c>
      <c r="LP11" s="10">
        <f>IF('1-SETUP'!$Q60="DAILY",LO11+'1-SETUP'!$V60,IF('1-SETUP'!$Q60="WEEKLY",LO11+'1-SETUP'!$V60*7,IF('1-SETUP'!$Q60="MONTHLY",EDATE(LO11,'1-SETUP'!$V60),IF('1-SETUP'!$Q60="YEARLY",EDATE(LO11,12*'1-SETUP'!$V60),""))))</f>
        <v>53617</v>
      </c>
      <c r="LQ11" s="10">
        <f>IF('1-SETUP'!$Q60="DAILY",LP11+'1-SETUP'!$V60,IF('1-SETUP'!$Q60="WEEKLY",LP11+'1-SETUP'!$V60*7,IF('1-SETUP'!$Q60="MONTHLY",EDATE(LP11,'1-SETUP'!$V60),IF('1-SETUP'!$Q60="YEARLY",EDATE(LP11,12*'1-SETUP'!$V60),""))))</f>
        <v>53648</v>
      </c>
      <c r="LR11" s="10">
        <f>IF('1-SETUP'!$Q60="DAILY",LQ11+'1-SETUP'!$V60,IF('1-SETUP'!$Q60="WEEKLY",LQ11+'1-SETUP'!$V60*7,IF('1-SETUP'!$Q60="MONTHLY",EDATE(LQ11,'1-SETUP'!$V60),IF('1-SETUP'!$Q60="YEARLY",EDATE(LQ11,12*'1-SETUP'!$V60),""))))</f>
        <v>53678</v>
      </c>
      <c r="LS11" s="10">
        <f>IF('1-SETUP'!$Q60="DAILY",LR11+'1-SETUP'!$V60,IF('1-SETUP'!$Q60="WEEKLY",LR11+'1-SETUP'!$V60*7,IF('1-SETUP'!$Q60="MONTHLY",EDATE(LR11,'1-SETUP'!$V60),IF('1-SETUP'!$Q60="YEARLY",EDATE(LR11,12*'1-SETUP'!$V60),""))))</f>
        <v>53709</v>
      </c>
      <c r="LT11" s="10">
        <f>IF('1-SETUP'!$Q60="DAILY",LS11+'1-SETUP'!$V60,IF('1-SETUP'!$Q60="WEEKLY",LS11+'1-SETUP'!$V60*7,IF('1-SETUP'!$Q60="MONTHLY",EDATE(LS11,'1-SETUP'!$V60),IF('1-SETUP'!$Q60="YEARLY",EDATE(LS11,12*'1-SETUP'!$V60),""))))</f>
        <v>53740</v>
      </c>
      <c r="LU11" s="10">
        <f>IF('1-SETUP'!$Q60="DAILY",LT11+'1-SETUP'!$V60,IF('1-SETUP'!$Q60="WEEKLY",LT11+'1-SETUP'!$V60*7,IF('1-SETUP'!$Q60="MONTHLY",EDATE(LT11,'1-SETUP'!$V60),IF('1-SETUP'!$Q60="YEARLY",EDATE(LT11,12*'1-SETUP'!$V60),""))))</f>
        <v>53768</v>
      </c>
      <c r="LV11" s="10">
        <f>IF('1-SETUP'!$Q60="DAILY",LU11+'1-SETUP'!$V60,IF('1-SETUP'!$Q60="WEEKLY",LU11+'1-SETUP'!$V60*7,IF('1-SETUP'!$Q60="MONTHLY",EDATE(LU11,'1-SETUP'!$V60),IF('1-SETUP'!$Q60="YEARLY",EDATE(LU11,12*'1-SETUP'!$V60),""))))</f>
        <v>53799</v>
      </c>
      <c r="LW11" s="10">
        <f>IF('1-SETUP'!$Q60="DAILY",LV11+'1-SETUP'!$V60,IF('1-SETUP'!$Q60="WEEKLY",LV11+'1-SETUP'!$V60*7,IF('1-SETUP'!$Q60="MONTHLY",EDATE(LV11,'1-SETUP'!$V60),IF('1-SETUP'!$Q60="YEARLY",EDATE(LV11,12*'1-SETUP'!$V60),""))))</f>
        <v>53829</v>
      </c>
      <c r="LX11" s="10">
        <f>IF('1-SETUP'!$Q60="DAILY",LW11+'1-SETUP'!$V60,IF('1-SETUP'!$Q60="WEEKLY",LW11+'1-SETUP'!$V60*7,IF('1-SETUP'!$Q60="MONTHLY",EDATE(LW11,'1-SETUP'!$V60),IF('1-SETUP'!$Q60="YEARLY",EDATE(LW11,12*'1-SETUP'!$V60),""))))</f>
        <v>53860</v>
      </c>
      <c r="LY11" s="10">
        <f>IF('1-SETUP'!$Q60="DAILY",LX11+'1-SETUP'!$V60,IF('1-SETUP'!$Q60="WEEKLY",LX11+'1-SETUP'!$V60*7,IF('1-SETUP'!$Q60="MONTHLY",EDATE(LX11,'1-SETUP'!$V60),IF('1-SETUP'!$Q60="YEARLY",EDATE(LX11,12*'1-SETUP'!$V60),""))))</f>
        <v>53890</v>
      </c>
      <c r="LZ11" s="10">
        <f>IF('1-SETUP'!$Q60="DAILY",LY11+'1-SETUP'!$V60,IF('1-SETUP'!$Q60="WEEKLY",LY11+'1-SETUP'!$V60*7,IF('1-SETUP'!$Q60="MONTHLY",EDATE(LY11,'1-SETUP'!$V60),IF('1-SETUP'!$Q60="YEARLY",EDATE(LY11,12*'1-SETUP'!$V60),""))))</f>
        <v>53921</v>
      </c>
      <c r="MA11" s="10">
        <f>IF('1-SETUP'!$Q60="DAILY",LZ11+'1-SETUP'!$V60,IF('1-SETUP'!$Q60="WEEKLY",LZ11+'1-SETUP'!$V60*7,IF('1-SETUP'!$Q60="MONTHLY",EDATE(LZ11,'1-SETUP'!$V60),IF('1-SETUP'!$Q60="YEARLY",EDATE(LZ11,12*'1-SETUP'!$V60),""))))</f>
        <v>53952</v>
      </c>
      <c r="MB11" s="10">
        <f>IF('1-SETUP'!$Q60="DAILY",MA11+'1-SETUP'!$V60,IF('1-SETUP'!$Q60="WEEKLY",MA11+'1-SETUP'!$V60*7,IF('1-SETUP'!$Q60="MONTHLY",EDATE(MA11,'1-SETUP'!$V60),IF('1-SETUP'!$Q60="YEARLY",EDATE(MA11,12*'1-SETUP'!$V60),""))))</f>
        <v>53982</v>
      </c>
      <c r="MC11" s="10">
        <f>IF('1-SETUP'!$Q60="DAILY",MB11+'1-SETUP'!$V60,IF('1-SETUP'!$Q60="WEEKLY",MB11+'1-SETUP'!$V60*7,IF('1-SETUP'!$Q60="MONTHLY",EDATE(MB11,'1-SETUP'!$V60),IF('1-SETUP'!$Q60="YEARLY",EDATE(MB11,12*'1-SETUP'!$V60),""))))</f>
        <v>54013</v>
      </c>
      <c r="MD11" s="10">
        <f>IF('1-SETUP'!$Q60="DAILY",MC11+'1-SETUP'!$V60,IF('1-SETUP'!$Q60="WEEKLY",MC11+'1-SETUP'!$V60*7,IF('1-SETUP'!$Q60="MONTHLY",EDATE(MC11,'1-SETUP'!$V60),IF('1-SETUP'!$Q60="YEARLY",EDATE(MC11,12*'1-SETUP'!$V60),""))))</f>
        <v>54043</v>
      </c>
      <c r="ME11" s="10">
        <f>IF('1-SETUP'!$Q60="DAILY",MD11+'1-SETUP'!$V60,IF('1-SETUP'!$Q60="WEEKLY",MD11+'1-SETUP'!$V60*7,IF('1-SETUP'!$Q60="MONTHLY",EDATE(MD11,'1-SETUP'!$V60),IF('1-SETUP'!$Q60="YEARLY",EDATE(MD11,12*'1-SETUP'!$V60),""))))</f>
        <v>54074</v>
      </c>
      <c r="MF11" s="10">
        <f>IF('1-SETUP'!$Q60="DAILY",ME11+'1-SETUP'!$V60,IF('1-SETUP'!$Q60="WEEKLY",ME11+'1-SETUP'!$V60*7,IF('1-SETUP'!$Q60="MONTHLY",EDATE(ME11,'1-SETUP'!$V60),IF('1-SETUP'!$Q60="YEARLY",EDATE(ME11,12*'1-SETUP'!$V60),""))))</f>
        <v>54105</v>
      </c>
      <c r="MG11" s="10">
        <f>IF('1-SETUP'!$Q60="DAILY",MF11+'1-SETUP'!$V60,IF('1-SETUP'!$Q60="WEEKLY",MF11+'1-SETUP'!$V60*7,IF('1-SETUP'!$Q60="MONTHLY",EDATE(MF11,'1-SETUP'!$V60),IF('1-SETUP'!$Q60="YEARLY",EDATE(MF11,12*'1-SETUP'!$V60),""))))</f>
        <v>54134</v>
      </c>
      <c r="MH11" s="10">
        <f>IF('1-SETUP'!$Q60="DAILY",MG11+'1-SETUP'!$V60,IF('1-SETUP'!$Q60="WEEKLY",MG11+'1-SETUP'!$V60*7,IF('1-SETUP'!$Q60="MONTHLY",EDATE(MG11,'1-SETUP'!$V60),IF('1-SETUP'!$Q60="YEARLY",EDATE(MG11,12*'1-SETUP'!$V60),""))))</f>
        <v>54165</v>
      </c>
      <c r="MI11" s="10">
        <f>IF('1-SETUP'!$Q60="DAILY",MH11+'1-SETUP'!$V60,IF('1-SETUP'!$Q60="WEEKLY",MH11+'1-SETUP'!$V60*7,IF('1-SETUP'!$Q60="MONTHLY",EDATE(MH11,'1-SETUP'!$V60),IF('1-SETUP'!$Q60="YEARLY",EDATE(MH11,12*'1-SETUP'!$V60),""))))</f>
        <v>54195</v>
      </c>
      <c r="MJ11" s="10">
        <f>IF('1-SETUP'!$Q60="DAILY",MI11+'1-SETUP'!$V60,IF('1-SETUP'!$Q60="WEEKLY",MI11+'1-SETUP'!$V60*7,IF('1-SETUP'!$Q60="MONTHLY",EDATE(MI11,'1-SETUP'!$V60),IF('1-SETUP'!$Q60="YEARLY",EDATE(MI11,12*'1-SETUP'!$V60),""))))</f>
        <v>54226</v>
      </c>
      <c r="MK11" s="10">
        <f>IF('1-SETUP'!$Q60="DAILY",MJ11+'1-SETUP'!$V60,IF('1-SETUP'!$Q60="WEEKLY",MJ11+'1-SETUP'!$V60*7,IF('1-SETUP'!$Q60="MONTHLY",EDATE(MJ11,'1-SETUP'!$V60),IF('1-SETUP'!$Q60="YEARLY",EDATE(MJ11,12*'1-SETUP'!$V60),""))))</f>
        <v>54256</v>
      </c>
      <c r="ML11" s="10">
        <f>IF('1-SETUP'!$Q60="DAILY",MK11+'1-SETUP'!$V60,IF('1-SETUP'!$Q60="WEEKLY",MK11+'1-SETUP'!$V60*7,IF('1-SETUP'!$Q60="MONTHLY",EDATE(MK11,'1-SETUP'!$V60),IF('1-SETUP'!$Q60="YEARLY",EDATE(MK11,12*'1-SETUP'!$V60),""))))</f>
        <v>54287</v>
      </c>
      <c r="MM11" s="10">
        <f>IF('1-SETUP'!$Q60="DAILY",ML11+'1-SETUP'!$V60,IF('1-SETUP'!$Q60="WEEKLY",ML11+'1-SETUP'!$V60*7,IF('1-SETUP'!$Q60="MONTHLY",EDATE(ML11,'1-SETUP'!$V60),IF('1-SETUP'!$Q60="YEARLY",EDATE(ML11,12*'1-SETUP'!$V60),""))))</f>
        <v>54318</v>
      </c>
      <c r="MN11" s="10">
        <f>IF('1-SETUP'!$Q60="DAILY",MM11+'1-SETUP'!$V60,IF('1-SETUP'!$Q60="WEEKLY",MM11+'1-SETUP'!$V60*7,IF('1-SETUP'!$Q60="MONTHLY",EDATE(MM11,'1-SETUP'!$V60),IF('1-SETUP'!$Q60="YEARLY",EDATE(MM11,12*'1-SETUP'!$V60),""))))</f>
        <v>54348</v>
      </c>
      <c r="MO11" s="10">
        <f>IF('1-SETUP'!$Q60="DAILY",MN11+'1-SETUP'!$V60,IF('1-SETUP'!$Q60="WEEKLY",MN11+'1-SETUP'!$V60*7,IF('1-SETUP'!$Q60="MONTHLY",EDATE(MN11,'1-SETUP'!$V60),IF('1-SETUP'!$Q60="YEARLY",EDATE(MN11,12*'1-SETUP'!$V60),""))))</f>
        <v>54379</v>
      </c>
      <c r="MP11" s="10">
        <f>IF('1-SETUP'!$Q60="DAILY",MO11+'1-SETUP'!$V60,IF('1-SETUP'!$Q60="WEEKLY",MO11+'1-SETUP'!$V60*7,IF('1-SETUP'!$Q60="MONTHLY",EDATE(MO11,'1-SETUP'!$V60),IF('1-SETUP'!$Q60="YEARLY",EDATE(MO11,12*'1-SETUP'!$V60),""))))</f>
        <v>54409</v>
      </c>
      <c r="MQ11" s="10">
        <f>IF('1-SETUP'!$Q60="DAILY",MP11+'1-SETUP'!$V60,IF('1-SETUP'!$Q60="WEEKLY",MP11+'1-SETUP'!$V60*7,IF('1-SETUP'!$Q60="MONTHLY",EDATE(MP11,'1-SETUP'!$V60),IF('1-SETUP'!$Q60="YEARLY",EDATE(MP11,12*'1-SETUP'!$V60),""))))</f>
        <v>54440</v>
      </c>
      <c r="MR11" s="10">
        <f>IF('1-SETUP'!$Q60="DAILY",MQ11+'1-SETUP'!$V60,IF('1-SETUP'!$Q60="WEEKLY",MQ11+'1-SETUP'!$V60*7,IF('1-SETUP'!$Q60="MONTHLY",EDATE(MQ11,'1-SETUP'!$V60),IF('1-SETUP'!$Q60="YEARLY",EDATE(MQ11,12*'1-SETUP'!$V60),""))))</f>
        <v>54471</v>
      </c>
      <c r="MS11" s="10">
        <f>IF('1-SETUP'!$Q60="DAILY",MR11+'1-SETUP'!$V60,IF('1-SETUP'!$Q60="WEEKLY",MR11+'1-SETUP'!$V60*7,IF('1-SETUP'!$Q60="MONTHLY",EDATE(MR11,'1-SETUP'!$V60),IF('1-SETUP'!$Q60="YEARLY",EDATE(MR11,12*'1-SETUP'!$V60),""))))</f>
        <v>54499</v>
      </c>
      <c r="MT11" s="10">
        <f>IF('1-SETUP'!$Q60="DAILY",MS11+'1-SETUP'!$V60,IF('1-SETUP'!$Q60="WEEKLY",MS11+'1-SETUP'!$V60*7,IF('1-SETUP'!$Q60="MONTHLY",EDATE(MS11,'1-SETUP'!$V60),IF('1-SETUP'!$Q60="YEARLY",EDATE(MS11,12*'1-SETUP'!$V60),""))))</f>
        <v>54530</v>
      </c>
      <c r="MU11" s="10">
        <f>IF('1-SETUP'!$Q60="DAILY",MT11+'1-SETUP'!$V60,IF('1-SETUP'!$Q60="WEEKLY",MT11+'1-SETUP'!$V60*7,IF('1-SETUP'!$Q60="MONTHLY",EDATE(MT11,'1-SETUP'!$V60),IF('1-SETUP'!$Q60="YEARLY",EDATE(MT11,12*'1-SETUP'!$V60),""))))</f>
        <v>54560</v>
      </c>
      <c r="MV11" s="10">
        <f>IF('1-SETUP'!$Q60="DAILY",MU11+'1-SETUP'!$V60,IF('1-SETUP'!$Q60="WEEKLY",MU11+'1-SETUP'!$V60*7,IF('1-SETUP'!$Q60="MONTHLY",EDATE(MU11,'1-SETUP'!$V60),IF('1-SETUP'!$Q60="YEARLY",EDATE(MU11,12*'1-SETUP'!$V60),""))))</f>
        <v>54591</v>
      </c>
      <c r="MW11" s="10">
        <f>IF('1-SETUP'!$Q60="DAILY",MV11+'1-SETUP'!$V60,IF('1-SETUP'!$Q60="WEEKLY",MV11+'1-SETUP'!$V60*7,IF('1-SETUP'!$Q60="MONTHLY",EDATE(MV11,'1-SETUP'!$V60),IF('1-SETUP'!$Q60="YEARLY",EDATE(MV11,12*'1-SETUP'!$V60),""))))</f>
        <v>54621</v>
      </c>
      <c r="MX11" s="10">
        <f>IF('1-SETUP'!$Q60="DAILY",MW11+'1-SETUP'!$V60,IF('1-SETUP'!$Q60="WEEKLY",MW11+'1-SETUP'!$V60*7,IF('1-SETUP'!$Q60="MONTHLY",EDATE(MW11,'1-SETUP'!$V60),IF('1-SETUP'!$Q60="YEARLY",EDATE(MW11,12*'1-SETUP'!$V60),""))))</f>
        <v>54652</v>
      </c>
      <c r="MY11" s="10">
        <f>IF('1-SETUP'!$Q60="DAILY",MX11+'1-SETUP'!$V60,IF('1-SETUP'!$Q60="WEEKLY",MX11+'1-SETUP'!$V60*7,IF('1-SETUP'!$Q60="MONTHLY",EDATE(MX11,'1-SETUP'!$V60),IF('1-SETUP'!$Q60="YEARLY",EDATE(MX11,12*'1-SETUP'!$V60),""))))</f>
        <v>54683</v>
      </c>
      <c r="MZ11" s="10">
        <f>IF('1-SETUP'!$Q60="DAILY",MY11+'1-SETUP'!$V60,IF('1-SETUP'!$Q60="WEEKLY",MY11+'1-SETUP'!$V60*7,IF('1-SETUP'!$Q60="MONTHLY",EDATE(MY11,'1-SETUP'!$V60),IF('1-SETUP'!$Q60="YEARLY",EDATE(MY11,12*'1-SETUP'!$V60),""))))</f>
        <v>54713</v>
      </c>
      <c r="NA11" s="10">
        <f>IF('1-SETUP'!$Q60="DAILY",MZ11+'1-SETUP'!$V60,IF('1-SETUP'!$Q60="WEEKLY",MZ11+'1-SETUP'!$V60*7,IF('1-SETUP'!$Q60="MONTHLY",EDATE(MZ11,'1-SETUP'!$V60),IF('1-SETUP'!$Q60="YEARLY",EDATE(MZ11,12*'1-SETUP'!$V60),""))))</f>
        <v>54744</v>
      </c>
      <c r="NB11" s="10">
        <f>IF('1-SETUP'!$Q60="DAILY",NA11+'1-SETUP'!$V60,IF('1-SETUP'!$Q60="WEEKLY",NA11+'1-SETUP'!$V60*7,IF('1-SETUP'!$Q60="MONTHLY",EDATE(NA11,'1-SETUP'!$V60),IF('1-SETUP'!$Q60="YEARLY",EDATE(NA11,12*'1-SETUP'!$V60),""))))</f>
        <v>54774</v>
      </c>
      <c r="NC11" s="10">
        <f>IF('1-SETUP'!$Q60="DAILY",NB11+'1-SETUP'!$V60,IF('1-SETUP'!$Q60="WEEKLY",NB11+'1-SETUP'!$V60*7,IF('1-SETUP'!$Q60="MONTHLY",EDATE(NB11,'1-SETUP'!$V60),IF('1-SETUP'!$Q60="YEARLY",EDATE(NB11,12*'1-SETUP'!$V60),""))))</f>
        <v>54805</v>
      </c>
    </row>
    <row r="12" spans="1:367" x14ac:dyDescent="0.45">
      <c r="A12" t="str">
        <f>'1-SETUP'!A61</f>
        <v>Internet - Comcast Xfinity</v>
      </c>
      <c r="B12" t="str">
        <f>_xlfn.CONCAT('1-SETUP'!$O61," ",'1-SETUP'!$Q61," ",'1-SETUP'!$T61," ",'1-SETUP'!$V61," ",'1-SETUP'!$W61," ",'1-SETUP'!$Z61," ",TEXT('1-SETUP'!$AC61,"mm/dd/yyyy"))</f>
        <v>Repeat MONTHLY every 1 MONTH(S) starting on 09/25/2019</v>
      </c>
      <c r="C12" s="10">
        <f>'1-SETUP'!$AC61</f>
        <v>43733</v>
      </c>
      <c r="D12" s="10">
        <f>IF('1-SETUP'!$Q61="DAILY",C12+'1-SETUP'!$V61,IF('1-SETUP'!$Q61="WEEKLY",C12+'1-SETUP'!$V61*7,IF('1-SETUP'!$Q61="MONTHLY",EDATE(C12,'1-SETUP'!$V61),IF('1-SETUP'!$Q61="YEARLY",EDATE(C12,12*'1-SETUP'!$V61),""))))</f>
        <v>43763</v>
      </c>
      <c r="E12" s="10">
        <f>IF('1-SETUP'!$Q61="DAILY",D12+'1-SETUP'!$V61,IF('1-SETUP'!$Q61="WEEKLY",D12+'1-SETUP'!$V61*7,IF('1-SETUP'!$Q61="MONTHLY",EDATE(D12,'1-SETUP'!$V61),IF('1-SETUP'!$Q61="YEARLY",EDATE(D12,12*'1-SETUP'!$V61),""))))</f>
        <v>43794</v>
      </c>
      <c r="F12" s="10">
        <f>IF('1-SETUP'!$Q61="DAILY",E12+'1-SETUP'!$V61,IF('1-SETUP'!$Q61="WEEKLY",E12+'1-SETUP'!$V61*7,IF('1-SETUP'!$Q61="MONTHLY",EDATE(E12,'1-SETUP'!$V61),IF('1-SETUP'!$Q61="YEARLY",EDATE(E12,12*'1-SETUP'!$V61),""))))</f>
        <v>43824</v>
      </c>
      <c r="G12" s="10">
        <f>IF('1-SETUP'!$Q61="DAILY",F12+'1-SETUP'!$V61,IF('1-SETUP'!$Q61="WEEKLY",F12+'1-SETUP'!$V61*7,IF('1-SETUP'!$Q61="MONTHLY",EDATE(F12,'1-SETUP'!$V61),IF('1-SETUP'!$Q61="YEARLY",EDATE(F12,12*'1-SETUP'!$V61),""))))</f>
        <v>43855</v>
      </c>
      <c r="H12" s="10">
        <f>IF('1-SETUP'!$Q61="DAILY",G12+'1-SETUP'!$V61,IF('1-SETUP'!$Q61="WEEKLY",G12+'1-SETUP'!$V61*7,IF('1-SETUP'!$Q61="MONTHLY",EDATE(G12,'1-SETUP'!$V61),IF('1-SETUP'!$Q61="YEARLY",EDATE(G12,12*'1-SETUP'!$V61),""))))</f>
        <v>43886</v>
      </c>
      <c r="I12" s="10">
        <f>IF('1-SETUP'!$Q61="DAILY",H12+'1-SETUP'!$V61,IF('1-SETUP'!$Q61="WEEKLY",H12+'1-SETUP'!$V61*7,IF('1-SETUP'!$Q61="MONTHLY",EDATE(H12,'1-SETUP'!$V61),IF('1-SETUP'!$Q61="YEARLY",EDATE(H12,12*'1-SETUP'!$V61),""))))</f>
        <v>43915</v>
      </c>
      <c r="J12" s="10">
        <f>IF('1-SETUP'!$Q61="DAILY",I12+'1-SETUP'!$V61,IF('1-SETUP'!$Q61="WEEKLY",I12+'1-SETUP'!$V61*7,IF('1-SETUP'!$Q61="MONTHLY",EDATE(I12,'1-SETUP'!$V61),IF('1-SETUP'!$Q61="YEARLY",EDATE(I12,12*'1-SETUP'!$V61),""))))</f>
        <v>43946</v>
      </c>
      <c r="K12" s="10">
        <f>IF('1-SETUP'!$Q61="DAILY",J12+'1-SETUP'!$V61,IF('1-SETUP'!$Q61="WEEKLY",J12+'1-SETUP'!$V61*7,IF('1-SETUP'!$Q61="MONTHLY",EDATE(J12,'1-SETUP'!$V61),IF('1-SETUP'!$Q61="YEARLY",EDATE(J12,12*'1-SETUP'!$V61),""))))</f>
        <v>43976</v>
      </c>
      <c r="L12" s="10">
        <f>IF('1-SETUP'!$Q61="DAILY",K12+'1-SETUP'!$V61,IF('1-SETUP'!$Q61="WEEKLY",K12+'1-SETUP'!$V61*7,IF('1-SETUP'!$Q61="MONTHLY",EDATE(K12,'1-SETUP'!$V61),IF('1-SETUP'!$Q61="YEARLY",EDATE(K12,12*'1-SETUP'!$V61),""))))</f>
        <v>44007</v>
      </c>
      <c r="M12" s="10">
        <f>IF('1-SETUP'!$Q61="DAILY",L12+'1-SETUP'!$V61,IF('1-SETUP'!$Q61="WEEKLY",L12+'1-SETUP'!$V61*7,IF('1-SETUP'!$Q61="MONTHLY",EDATE(L12,'1-SETUP'!$V61),IF('1-SETUP'!$Q61="YEARLY",EDATE(L12,12*'1-SETUP'!$V61),""))))</f>
        <v>44037</v>
      </c>
      <c r="N12" s="10">
        <f>IF('1-SETUP'!$Q61="DAILY",M12+'1-SETUP'!$V61,IF('1-SETUP'!$Q61="WEEKLY",M12+'1-SETUP'!$V61*7,IF('1-SETUP'!$Q61="MONTHLY",EDATE(M12,'1-SETUP'!$V61),IF('1-SETUP'!$Q61="YEARLY",EDATE(M12,12*'1-SETUP'!$V61),""))))</f>
        <v>44068</v>
      </c>
      <c r="O12" s="10">
        <f>IF('1-SETUP'!$Q61="DAILY",N12+'1-SETUP'!$V61,IF('1-SETUP'!$Q61="WEEKLY",N12+'1-SETUP'!$V61*7,IF('1-SETUP'!$Q61="MONTHLY",EDATE(N12,'1-SETUP'!$V61),IF('1-SETUP'!$Q61="YEARLY",EDATE(N12,12*'1-SETUP'!$V61),""))))</f>
        <v>44099</v>
      </c>
      <c r="P12" s="10">
        <f>IF('1-SETUP'!$Q61="DAILY",O12+'1-SETUP'!$V61,IF('1-SETUP'!$Q61="WEEKLY",O12+'1-SETUP'!$V61*7,IF('1-SETUP'!$Q61="MONTHLY",EDATE(O12,'1-SETUP'!$V61),IF('1-SETUP'!$Q61="YEARLY",EDATE(O12,12*'1-SETUP'!$V61),""))))</f>
        <v>44129</v>
      </c>
      <c r="Q12" s="10">
        <f>IF('1-SETUP'!$Q61="DAILY",P12+'1-SETUP'!$V61,IF('1-SETUP'!$Q61="WEEKLY",P12+'1-SETUP'!$V61*7,IF('1-SETUP'!$Q61="MONTHLY",EDATE(P12,'1-SETUP'!$V61),IF('1-SETUP'!$Q61="YEARLY",EDATE(P12,12*'1-SETUP'!$V61),""))))</f>
        <v>44160</v>
      </c>
      <c r="R12" s="10">
        <f>IF('1-SETUP'!$Q61="DAILY",Q12+'1-SETUP'!$V61,IF('1-SETUP'!$Q61="WEEKLY",Q12+'1-SETUP'!$V61*7,IF('1-SETUP'!$Q61="MONTHLY",EDATE(Q12,'1-SETUP'!$V61),IF('1-SETUP'!$Q61="YEARLY",EDATE(Q12,12*'1-SETUP'!$V61),""))))</f>
        <v>44190</v>
      </c>
      <c r="S12" s="10">
        <f>IF('1-SETUP'!$Q61="DAILY",R12+'1-SETUP'!$V61,IF('1-SETUP'!$Q61="WEEKLY",R12+'1-SETUP'!$V61*7,IF('1-SETUP'!$Q61="MONTHLY",EDATE(R12,'1-SETUP'!$V61),IF('1-SETUP'!$Q61="YEARLY",EDATE(R12,12*'1-SETUP'!$V61),""))))</f>
        <v>44221</v>
      </c>
      <c r="T12" s="10">
        <f>IF('1-SETUP'!$Q61="DAILY",S12+'1-SETUP'!$V61,IF('1-SETUP'!$Q61="WEEKLY",S12+'1-SETUP'!$V61*7,IF('1-SETUP'!$Q61="MONTHLY",EDATE(S12,'1-SETUP'!$V61),IF('1-SETUP'!$Q61="YEARLY",EDATE(S12,12*'1-SETUP'!$V61),""))))</f>
        <v>44252</v>
      </c>
      <c r="U12" s="10">
        <f>IF('1-SETUP'!$Q61="DAILY",T12+'1-SETUP'!$V61,IF('1-SETUP'!$Q61="WEEKLY",T12+'1-SETUP'!$V61*7,IF('1-SETUP'!$Q61="MONTHLY",EDATE(T12,'1-SETUP'!$V61),IF('1-SETUP'!$Q61="YEARLY",EDATE(T12,12*'1-SETUP'!$V61),""))))</f>
        <v>44280</v>
      </c>
      <c r="V12" s="10">
        <f>IF('1-SETUP'!$Q61="DAILY",U12+'1-SETUP'!$V61,IF('1-SETUP'!$Q61="WEEKLY",U12+'1-SETUP'!$V61*7,IF('1-SETUP'!$Q61="MONTHLY",EDATE(U12,'1-SETUP'!$V61),IF('1-SETUP'!$Q61="YEARLY",EDATE(U12,12*'1-SETUP'!$V61),""))))</f>
        <v>44311</v>
      </c>
      <c r="W12" s="10">
        <f>IF('1-SETUP'!$Q61="DAILY",V12+'1-SETUP'!$V61,IF('1-SETUP'!$Q61="WEEKLY",V12+'1-SETUP'!$V61*7,IF('1-SETUP'!$Q61="MONTHLY",EDATE(V12,'1-SETUP'!$V61),IF('1-SETUP'!$Q61="YEARLY",EDATE(V12,12*'1-SETUP'!$V61),""))))</f>
        <v>44341</v>
      </c>
      <c r="X12" s="10">
        <f>IF('1-SETUP'!$Q61="DAILY",W12+'1-SETUP'!$V61,IF('1-SETUP'!$Q61="WEEKLY",W12+'1-SETUP'!$V61*7,IF('1-SETUP'!$Q61="MONTHLY",EDATE(W12,'1-SETUP'!$V61),IF('1-SETUP'!$Q61="YEARLY",EDATE(W12,12*'1-SETUP'!$V61),""))))</f>
        <v>44372</v>
      </c>
      <c r="Y12" s="10">
        <f>IF('1-SETUP'!$Q61="DAILY",X12+'1-SETUP'!$V61,IF('1-SETUP'!$Q61="WEEKLY",X12+'1-SETUP'!$V61*7,IF('1-SETUP'!$Q61="MONTHLY",EDATE(X12,'1-SETUP'!$V61),IF('1-SETUP'!$Q61="YEARLY",EDATE(X12,12*'1-SETUP'!$V61),""))))</f>
        <v>44402</v>
      </c>
      <c r="Z12" s="10">
        <f>IF('1-SETUP'!$Q61="DAILY",Y12+'1-SETUP'!$V61,IF('1-SETUP'!$Q61="WEEKLY",Y12+'1-SETUP'!$V61*7,IF('1-SETUP'!$Q61="MONTHLY",EDATE(Y12,'1-SETUP'!$V61),IF('1-SETUP'!$Q61="YEARLY",EDATE(Y12,12*'1-SETUP'!$V61),""))))</f>
        <v>44433</v>
      </c>
      <c r="AA12" s="10">
        <f>IF('1-SETUP'!$Q61="DAILY",Z12+'1-SETUP'!$V61,IF('1-SETUP'!$Q61="WEEKLY",Z12+'1-SETUP'!$V61*7,IF('1-SETUP'!$Q61="MONTHLY",EDATE(Z12,'1-SETUP'!$V61),IF('1-SETUP'!$Q61="YEARLY",EDATE(Z12,12*'1-SETUP'!$V61),""))))</f>
        <v>44464</v>
      </c>
      <c r="AB12" s="10">
        <f>IF('1-SETUP'!$Q61="DAILY",AA12+'1-SETUP'!$V61,IF('1-SETUP'!$Q61="WEEKLY",AA12+'1-SETUP'!$V61*7,IF('1-SETUP'!$Q61="MONTHLY",EDATE(AA12,'1-SETUP'!$V61),IF('1-SETUP'!$Q61="YEARLY",EDATE(AA12,12*'1-SETUP'!$V61),""))))</f>
        <v>44494</v>
      </c>
      <c r="AC12" s="10">
        <f>IF('1-SETUP'!$Q61="DAILY",AB12+'1-SETUP'!$V61,IF('1-SETUP'!$Q61="WEEKLY",AB12+'1-SETUP'!$V61*7,IF('1-SETUP'!$Q61="MONTHLY",EDATE(AB12,'1-SETUP'!$V61),IF('1-SETUP'!$Q61="YEARLY",EDATE(AB12,12*'1-SETUP'!$V61),""))))</f>
        <v>44525</v>
      </c>
      <c r="AD12" s="10">
        <f>IF('1-SETUP'!$Q61="DAILY",AC12+'1-SETUP'!$V61,IF('1-SETUP'!$Q61="WEEKLY",AC12+'1-SETUP'!$V61*7,IF('1-SETUP'!$Q61="MONTHLY",EDATE(AC12,'1-SETUP'!$V61),IF('1-SETUP'!$Q61="YEARLY",EDATE(AC12,12*'1-SETUP'!$V61),""))))</f>
        <v>44555</v>
      </c>
      <c r="AE12" s="10">
        <f>IF('1-SETUP'!$Q61="DAILY",AD12+'1-SETUP'!$V61,IF('1-SETUP'!$Q61="WEEKLY",AD12+'1-SETUP'!$V61*7,IF('1-SETUP'!$Q61="MONTHLY",EDATE(AD12,'1-SETUP'!$V61),IF('1-SETUP'!$Q61="YEARLY",EDATE(AD12,12*'1-SETUP'!$V61),""))))</f>
        <v>44586</v>
      </c>
      <c r="AF12" s="10">
        <f>IF('1-SETUP'!$Q61="DAILY",AE12+'1-SETUP'!$V61,IF('1-SETUP'!$Q61="WEEKLY",AE12+'1-SETUP'!$V61*7,IF('1-SETUP'!$Q61="MONTHLY",EDATE(AE12,'1-SETUP'!$V61),IF('1-SETUP'!$Q61="YEARLY",EDATE(AE12,12*'1-SETUP'!$V61),""))))</f>
        <v>44617</v>
      </c>
      <c r="AG12" s="10">
        <f>IF('1-SETUP'!$Q61="DAILY",AF12+'1-SETUP'!$V61,IF('1-SETUP'!$Q61="WEEKLY",AF12+'1-SETUP'!$V61*7,IF('1-SETUP'!$Q61="MONTHLY",EDATE(AF12,'1-SETUP'!$V61),IF('1-SETUP'!$Q61="YEARLY",EDATE(AF12,12*'1-SETUP'!$V61),""))))</f>
        <v>44645</v>
      </c>
      <c r="AH12" s="10">
        <f>IF('1-SETUP'!$Q61="DAILY",AG12+'1-SETUP'!$V61,IF('1-SETUP'!$Q61="WEEKLY",AG12+'1-SETUP'!$V61*7,IF('1-SETUP'!$Q61="MONTHLY",EDATE(AG12,'1-SETUP'!$V61),IF('1-SETUP'!$Q61="YEARLY",EDATE(AG12,12*'1-SETUP'!$V61),""))))</f>
        <v>44676</v>
      </c>
      <c r="AI12" s="10">
        <f>IF('1-SETUP'!$Q61="DAILY",AH12+'1-SETUP'!$V61,IF('1-SETUP'!$Q61="WEEKLY",AH12+'1-SETUP'!$V61*7,IF('1-SETUP'!$Q61="MONTHLY",EDATE(AH12,'1-SETUP'!$V61),IF('1-SETUP'!$Q61="YEARLY",EDATE(AH12,12*'1-SETUP'!$V61),""))))</f>
        <v>44706</v>
      </c>
      <c r="AJ12" s="10">
        <f>IF('1-SETUP'!$Q61="DAILY",AI12+'1-SETUP'!$V61,IF('1-SETUP'!$Q61="WEEKLY",AI12+'1-SETUP'!$V61*7,IF('1-SETUP'!$Q61="MONTHLY",EDATE(AI12,'1-SETUP'!$V61),IF('1-SETUP'!$Q61="YEARLY",EDATE(AI12,12*'1-SETUP'!$V61),""))))</f>
        <v>44737</v>
      </c>
      <c r="AK12" s="10">
        <f>IF('1-SETUP'!$Q61="DAILY",AJ12+'1-SETUP'!$V61,IF('1-SETUP'!$Q61="WEEKLY",AJ12+'1-SETUP'!$V61*7,IF('1-SETUP'!$Q61="MONTHLY",EDATE(AJ12,'1-SETUP'!$V61),IF('1-SETUP'!$Q61="YEARLY",EDATE(AJ12,12*'1-SETUP'!$V61),""))))</f>
        <v>44767</v>
      </c>
      <c r="AL12" s="10">
        <f>IF('1-SETUP'!$Q61="DAILY",AK12+'1-SETUP'!$V61,IF('1-SETUP'!$Q61="WEEKLY",AK12+'1-SETUP'!$V61*7,IF('1-SETUP'!$Q61="MONTHLY",EDATE(AK12,'1-SETUP'!$V61),IF('1-SETUP'!$Q61="YEARLY",EDATE(AK12,12*'1-SETUP'!$V61),""))))</f>
        <v>44798</v>
      </c>
      <c r="AM12" s="10">
        <f>IF('1-SETUP'!$Q61="DAILY",AL12+'1-SETUP'!$V61,IF('1-SETUP'!$Q61="WEEKLY",AL12+'1-SETUP'!$V61*7,IF('1-SETUP'!$Q61="MONTHLY",EDATE(AL12,'1-SETUP'!$V61),IF('1-SETUP'!$Q61="YEARLY",EDATE(AL12,12*'1-SETUP'!$V61),""))))</f>
        <v>44829</v>
      </c>
      <c r="AN12" s="10">
        <f>IF('1-SETUP'!$Q61="DAILY",AM12+'1-SETUP'!$V61,IF('1-SETUP'!$Q61="WEEKLY",AM12+'1-SETUP'!$V61*7,IF('1-SETUP'!$Q61="MONTHLY",EDATE(AM12,'1-SETUP'!$V61),IF('1-SETUP'!$Q61="YEARLY",EDATE(AM12,12*'1-SETUP'!$V61),""))))</f>
        <v>44859</v>
      </c>
      <c r="AO12" s="10">
        <f>IF('1-SETUP'!$Q61="DAILY",AN12+'1-SETUP'!$V61,IF('1-SETUP'!$Q61="WEEKLY",AN12+'1-SETUP'!$V61*7,IF('1-SETUP'!$Q61="MONTHLY",EDATE(AN12,'1-SETUP'!$V61),IF('1-SETUP'!$Q61="YEARLY",EDATE(AN12,12*'1-SETUP'!$V61),""))))</f>
        <v>44890</v>
      </c>
      <c r="AP12" s="10">
        <f>IF('1-SETUP'!$Q61="DAILY",AO12+'1-SETUP'!$V61,IF('1-SETUP'!$Q61="WEEKLY",AO12+'1-SETUP'!$V61*7,IF('1-SETUP'!$Q61="MONTHLY",EDATE(AO12,'1-SETUP'!$V61),IF('1-SETUP'!$Q61="YEARLY",EDATE(AO12,12*'1-SETUP'!$V61),""))))</f>
        <v>44920</v>
      </c>
      <c r="AQ12" s="10">
        <f>IF('1-SETUP'!$Q61="DAILY",AP12+'1-SETUP'!$V61,IF('1-SETUP'!$Q61="WEEKLY",AP12+'1-SETUP'!$V61*7,IF('1-SETUP'!$Q61="MONTHLY",EDATE(AP12,'1-SETUP'!$V61),IF('1-SETUP'!$Q61="YEARLY",EDATE(AP12,12*'1-SETUP'!$V61),""))))</f>
        <v>44951</v>
      </c>
      <c r="AR12" s="10">
        <f>IF('1-SETUP'!$Q61="DAILY",AQ12+'1-SETUP'!$V61,IF('1-SETUP'!$Q61="WEEKLY",AQ12+'1-SETUP'!$V61*7,IF('1-SETUP'!$Q61="MONTHLY",EDATE(AQ12,'1-SETUP'!$V61),IF('1-SETUP'!$Q61="YEARLY",EDATE(AQ12,12*'1-SETUP'!$V61),""))))</f>
        <v>44982</v>
      </c>
      <c r="AS12" s="10">
        <f>IF('1-SETUP'!$Q61="DAILY",AR12+'1-SETUP'!$V61,IF('1-SETUP'!$Q61="WEEKLY",AR12+'1-SETUP'!$V61*7,IF('1-SETUP'!$Q61="MONTHLY",EDATE(AR12,'1-SETUP'!$V61),IF('1-SETUP'!$Q61="YEARLY",EDATE(AR12,12*'1-SETUP'!$V61),""))))</f>
        <v>45010</v>
      </c>
      <c r="AT12" s="10">
        <f>IF('1-SETUP'!$Q61="DAILY",AS12+'1-SETUP'!$V61,IF('1-SETUP'!$Q61="WEEKLY",AS12+'1-SETUP'!$V61*7,IF('1-SETUP'!$Q61="MONTHLY",EDATE(AS12,'1-SETUP'!$V61),IF('1-SETUP'!$Q61="YEARLY",EDATE(AS12,12*'1-SETUP'!$V61),""))))</f>
        <v>45041</v>
      </c>
      <c r="AU12" s="10">
        <f>IF('1-SETUP'!$Q61="DAILY",AT12+'1-SETUP'!$V61,IF('1-SETUP'!$Q61="WEEKLY",AT12+'1-SETUP'!$V61*7,IF('1-SETUP'!$Q61="MONTHLY",EDATE(AT12,'1-SETUP'!$V61),IF('1-SETUP'!$Q61="YEARLY",EDATE(AT12,12*'1-SETUP'!$V61),""))))</f>
        <v>45071</v>
      </c>
      <c r="AV12" s="10">
        <f>IF('1-SETUP'!$Q61="DAILY",AU12+'1-SETUP'!$V61,IF('1-SETUP'!$Q61="WEEKLY",AU12+'1-SETUP'!$V61*7,IF('1-SETUP'!$Q61="MONTHLY",EDATE(AU12,'1-SETUP'!$V61),IF('1-SETUP'!$Q61="YEARLY",EDATE(AU12,12*'1-SETUP'!$V61),""))))</f>
        <v>45102</v>
      </c>
      <c r="AW12" s="10">
        <f>IF('1-SETUP'!$Q61="DAILY",AV12+'1-SETUP'!$V61,IF('1-SETUP'!$Q61="WEEKLY",AV12+'1-SETUP'!$V61*7,IF('1-SETUP'!$Q61="MONTHLY",EDATE(AV12,'1-SETUP'!$V61),IF('1-SETUP'!$Q61="YEARLY",EDATE(AV12,12*'1-SETUP'!$V61),""))))</f>
        <v>45132</v>
      </c>
      <c r="AX12" s="10">
        <f>IF('1-SETUP'!$Q61="DAILY",AW12+'1-SETUP'!$V61,IF('1-SETUP'!$Q61="WEEKLY",AW12+'1-SETUP'!$V61*7,IF('1-SETUP'!$Q61="MONTHLY",EDATE(AW12,'1-SETUP'!$V61),IF('1-SETUP'!$Q61="YEARLY",EDATE(AW12,12*'1-SETUP'!$V61),""))))</f>
        <v>45163</v>
      </c>
      <c r="AY12" s="10">
        <f>IF('1-SETUP'!$Q61="DAILY",AX12+'1-SETUP'!$V61,IF('1-SETUP'!$Q61="WEEKLY",AX12+'1-SETUP'!$V61*7,IF('1-SETUP'!$Q61="MONTHLY",EDATE(AX12,'1-SETUP'!$V61),IF('1-SETUP'!$Q61="YEARLY",EDATE(AX12,12*'1-SETUP'!$V61),""))))</f>
        <v>45194</v>
      </c>
      <c r="AZ12" s="10">
        <f>IF('1-SETUP'!$Q61="DAILY",AY12+'1-SETUP'!$V61,IF('1-SETUP'!$Q61="WEEKLY",AY12+'1-SETUP'!$V61*7,IF('1-SETUP'!$Q61="MONTHLY",EDATE(AY12,'1-SETUP'!$V61),IF('1-SETUP'!$Q61="YEARLY",EDATE(AY12,12*'1-SETUP'!$V61),""))))</f>
        <v>45224</v>
      </c>
      <c r="BA12" s="10">
        <f>IF('1-SETUP'!$Q61="DAILY",AZ12+'1-SETUP'!$V61,IF('1-SETUP'!$Q61="WEEKLY",AZ12+'1-SETUP'!$V61*7,IF('1-SETUP'!$Q61="MONTHLY",EDATE(AZ12,'1-SETUP'!$V61),IF('1-SETUP'!$Q61="YEARLY",EDATE(AZ12,12*'1-SETUP'!$V61),""))))</f>
        <v>45255</v>
      </c>
      <c r="BB12" s="10">
        <f>IF('1-SETUP'!$Q61="DAILY",BA12+'1-SETUP'!$V61,IF('1-SETUP'!$Q61="WEEKLY",BA12+'1-SETUP'!$V61*7,IF('1-SETUP'!$Q61="MONTHLY",EDATE(BA12,'1-SETUP'!$V61),IF('1-SETUP'!$Q61="YEARLY",EDATE(BA12,12*'1-SETUP'!$V61),""))))</f>
        <v>45285</v>
      </c>
      <c r="BC12" s="10">
        <f>IF('1-SETUP'!$Q61="DAILY",BB12+'1-SETUP'!$V61,IF('1-SETUP'!$Q61="WEEKLY",BB12+'1-SETUP'!$V61*7,IF('1-SETUP'!$Q61="MONTHLY",EDATE(BB12,'1-SETUP'!$V61),IF('1-SETUP'!$Q61="YEARLY",EDATE(BB12,12*'1-SETUP'!$V61),""))))</f>
        <v>45316</v>
      </c>
      <c r="BD12" s="10">
        <f>IF('1-SETUP'!$Q61="DAILY",BC12+'1-SETUP'!$V61,IF('1-SETUP'!$Q61="WEEKLY",BC12+'1-SETUP'!$V61*7,IF('1-SETUP'!$Q61="MONTHLY",EDATE(BC12,'1-SETUP'!$V61),IF('1-SETUP'!$Q61="YEARLY",EDATE(BC12,12*'1-SETUP'!$V61),""))))</f>
        <v>45347</v>
      </c>
      <c r="BE12" s="10">
        <f>IF('1-SETUP'!$Q61="DAILY",BD12+'1-SETUP'!$V61,IF('1-SETUP'!$Q61="WEEKLY",BD12+'1-SETUP'!$V61*7,IF('1-SETUP'!$Q61="MONTHLY",EDATE(BD12,'1-SETUP'!$V61),IF('1-SETUP'!$Q61="YEARLY",EDATE(BD12,12*'1-SETUP'!$V61),""))))</f>
        <v>45376</v>
      </c>
      <c r="BF12" s="10">
        <f>IF('1-SETUP'!$Q61="DAILY",BE12+'1-SETUP'!$V61,IF('1-SETUP'!$Q61="WEEKLY",BE12+'1-SETUP'!$V61*7,IF('1-SETUP'!$Q61="MONTHLY",EDATE(BE12,'1-SETUP'!$V61),IF('1-SETUP'!$Q61="YEARLY",EDATE(BE12,12*'1-SETUP'!$V61),""))))</f>
        <v>45407</v>
      </c>
      <c r="BG12" s="10">
        <f>IF('1-SETUP'!$Q61="DAILY",BF12+'1-SETUP'!$V61,IF('1-SETUP'!$Q61="WEEKLY",BF12+'1-SETUP'!$V61*7,IF('1-SETUP'!$Q61="MONTHLY",EDATE(BF12,'1-SETUP'!$V61),IF('1-SETUP'!$Q61="YEARLY",EDATE(BF12,12*'1-SETUP'!$V61),""))))</f>
        <v>45437</v>
      </c>
      <c r="BH12" s="10">
        <f>IF('1-SETUP'!$Q61="DAILY",BG12+'1-SETUP'!$V61,IF('1-SETUP'!$Q61="WEEKLY",BG12+'1-SETUP'!$V61*7,IF('1-SETUP'!$Q61="MONTHLY",EDATE(BG12,'1-SETUP'!$V61),IF('1-SETUP'!$Q61="YEARLY",EDATE(BG12,12*'1-SETUP'!$V61),""))))</f>
        <v>45468</v>
      </c>
      <c r="BI12" s="10">
        <f>IF('1-SETUP'!$Q61="DAILY",BH12+'1-SETUP'!$V61,IF('1-SETUP'!$Q61="WEEKLY",BH12+'1-SETUP'!$V61*7,IF('1-SETUP'!$Q61="MONTHLY",EDATE(BH12,'1-SETUP'!$V61),IF('1-SETUP'!$Q61="YEARLY",EDATE(BH12,12*'1-SETUP'!$V61),""))))</f>
        <v>45498</v>
      </c>
      <c r="BJ12" s="10">
        <f>IF('1-SETUP'!$Q61="DAILY",BI12+'1-SETUP'!$V61,IF('1-SETUP'!$Q61="WEEKLY",BI12+'1-SETUP'!$V61*7,IF('1-SETUP'!$Q61="MONTHLY",EDATE(BI12,'1-SETUP'!$V61),IF('1-SETUP'!$Q61="YEARLY",EDATE(BI12,12*'1-SETUP'!$V61),""))))</f>
        <v>45529</v>
      </c>
      <c r="BK12" s="10">
        <f>IF('1-SETUP'!$Q61="DAILY",BJ12+'1-SETUP'!$V61,IF('1-SETUP'!$Q61="WEEKLY",BJ12+'1-SETUP'!$V61*7,IF('1-SETUP'!$Q61="MONTHLY",EDATE(BJ12,'1-SETUP'!$V61),IF('1-SETUP'!$Q61="YEARLY",EDATE(BJ12,12*'1-SETUP'!$V61),""))))</f>
        <v>45560</v>
      </c>
      <c r="BL12" s="10">
        <f>IF('1-SETUP'!$Q61="DAILY",BK12+'1-SETUP'!$V61,IF('1-SETUP'!$Q61="WEEKLY",BK12+'1-SETUP'!$V61*7,IF('1-SETUP'!$Q61="MONTHLY",EDATE(BK12,'1-SETUP'!$V61),IF('1-SETUP'!$Q61="YEARLY",EDATE(BK12,12*'1-SETUP'!$V61),""))))</f>
        <v>45590</v>
      </c>
      <c r="BM12" s="10">
        <f>IF('1-SETUP'!$Q61="DAILY",BL12+'1-SETUP'!$V61,IF('1-SETUP'!$Q61="WEEKLY",BL12+'1-SETUP'!$V61*7,IF('1-SETUP'!$Q61="MONTHLY",EDATE(BL12,'1-SETUP'!$V61),IF('1-SETUP'!$Q61="YEARLY",EDATE(BL12,12*'1-SETUP'!$V61),""))))</f>
        <v>45621</v>
      </c>
      <c r="BN12" s="10">
        <f>IF('1-SETUP'!$Q61="DAILY",BM12+'1-SETUP'!$V61,IF('1-SETUP'!$Q61="WEEKLY",BM12+'1-SETUP'!$V61*7,IF('1-SETUP'!$Q61="MONTHLY",EDATE(BM12,'1-SETUP'!$V61),IF('1-SETUP'!$Q61="YEARLY",EDATE(BM12,12*'1-SETUP'!$V61),""))))</f>
        <v>45651</v>
      </c>
      <c r="BO12" s="10">
        <f>IF('1-SETUP'!$Q61="DAILY",BN12+'1-SETUP'!$V61,IF('1-SETUP'!$Q61="WEEKLY",BN12+'1-SETUP'!$V61*7,IF('1-SETUP'!$Q61="MONTHLY",EDATE(BN12,'1-SETUP'!$V61),IF('1-SETUP'!$Q61="YEARLY",EDATE(BN12,12*'1-SETUP'!$V61),""))))</f>
        <v>45682</v>
      </c>
      <c r="BP12" s="10">
        <f>IF('1-SETUP'!$Q61="DAILY",BO12+'1-SETUP'!$V61,IF('1-SETUP'!$Q61="WEEKLY",BO12+'1-SETUP'!$V61*7,IF('1-SETUP'!$Q61="MONTHLY",EDATE(BO12,'1-SETUP'!$V61),IF('1-SETUP'!$Q61="YEARLY",EDATE(BO12,12*'1-SETUP'!$V61),""))))</f>
        <v>45713</v>
      </c>
      <c r="BQ12" s="10">
        <f>IF('1-SETUP'!$Q61="DAILY",BP12+'1-SETUP'!$V61,IF('1-SETUP'!$Q61="WEEKLY",BP12+'1-SETUP'!$V61*7,IF('1-SETUP'!$Q61="MONTHLY",EDATE(BP12,'1-SETUP'!$V61),IF('1-SETUP'!$Q61="YEARLY",EDATE(BP12,12*'1-SETUP'!$V61),""))))</f>
        <v>45741</v>
      </c>
      <c r="BR12" s="10">
        <f>IF('1-SETUP'!$Q61="DAILY",BQ12+'1-SETUP'!$V61,IF('1-SETUP'!$Q61="WEEKLY",BQ12+'1-SETUP'!$V61*7,IF('1-SETUP'!$Q61="MONTHLY",EDATE(BQ12,'1-SETUP'!$V61),IF('1-SETUP'!$Q61="YEARLY",EDATE(BQ12,12*'1-SETUP'!$V61),""))))</f>
        <v>45772</v>
      </c>
      <c r="BS12" s="10">
        <f>IF('1-SETUP'!$Q61="DAILY",BR12+'1-SETUP'!$V61,IF('1-SETUP'!$Q61="WEEKLY",BR12+'1-SETUP'!$V61*7,IF('1-SETUP'!$Q61="MONTHLY",EDATE(BR12,'1-SETUP'!$V61),IF('1-SETUP'!$Q61="YEARLY",EDATE(BR12,12*'1-SETUP'!$V61),""))))</f>
        <v>45802</v>
      </c>
      <c r="BT12" s="10">
        <f>IF('1-SETUP'!$Q61="DAILY",BS12+'1-SETUP'!$V61,IF('1-SETUP'!$Q61="WEEKLY",BS12+'1-SETUP'!$V61*7,IF('1-SETUP'!$Q61="MONTHLY",EDATE(BS12,'1-SETUP'!$V61),IF('1-SETUP'!$Q61="YEARLY",EDATE(BS12,12*'1-SETUP'!$V61),""))))</f>
        <v>45833</v>
      </c>
      <c r="BU12" s="10">
        <f>IF('1-SETUP'!$Q61="DAILY",BT12+'1-SETUP'!$V61,IF('1-SETUP'!$Q61="WEEKLY",BT12+'1-SETUP'!$V61*7,IF('1-SETUP'!$Q61="MONTHLY",EDATE(BT12,'1-SETUP'!$V61),IF('1-SETUP'!$Q61="YEARLY",EDATE(BT12,12*'1-SETUP'!$V61),""))))</f>
        <v>45863</v>
      </c>
      <c r="BV12" s="10">
        <f>IF('1-SETUP'!$Q61="DAILY",BU12+'1-SETUP'!$V61,IF('1-SETUP'!$Q61="WEEKLY",BU12+'1-SETUP'!$V61*7,IF('1-SETUP'!$Q61="MONTHLY",EDATE(BU12,'1-SETUP'!$V61),IF('1-SETUP'!$Q61="YEARLY",EDATE(BU12,12*'1-SETUP'!$V61),""))))</f>
        <v>45894</v>
      </c>
      <c r="BW12" s="10">
        <f>IF('1-SETUP'!$Q61="DAILY",BV12+'1-SETUP'!$V61,IF('1-SETUP'!$Q61="WEEKLY",BV12+'1-SETUP'!$V61*7,IF('1-SETUP'!$Q61="MONTHLY",EDATE(BV12,'1-SETUP'!$V61),IF('1-SETUP'!$Q61="YEARLY",EDATE(BV12,12*'1-SETUP'!$V61),""))))</f>
        <v>45925</v>
      </c>
      <c r="BX12" s="10">
        <f>IF('1-SETUP'!$Q61="DAILY",BW12+'1-SETUP'!$V61,IF('1-SETUP'!$Q61="WEEKLY",BW12+'1-SETUP'!$V61*7,IF('1-SETUP'!$Q61="MONTHLY",EDATE(BW12,'1-SETUP'!$V61),IF('1-SETUP'!$Q61="YEARLY",EDATE(BW12,12*'1-SETUP'!$V61),""))))</f>
        <v>45955</v>
      </c>
      <c r="BY12" s="10">
        <f>IF('1-SETUP'!$Q61="DAILY",BX12+'1-SETUP'!$V61,IF('1-SETUP'!$Q61="WEEKLY",BX12+'1-SETUP'!$V61*7,IF('1-SETUP'!$Q61="MONTHLY",EDATE(BX12,'1-SETUP'!$V61),IF('1-SETUP'!$Q61="YEARLY",EDATE(BX12,12*'1-SETUP'!$V61),""))))</f>
        <v>45986</v>
      </c>
      <c r="BZ12" s="10">
        <f>IF('1-SETUP'!$Q61="DAILY",BY12+'1-SETUP'!$V61,IF('1-SETUP'!$Q61="WEEKLY",BY12+'1-SETUP'!$V61*7,IF('1-SETUP'!$Q61="MONTHLY",EDATE(BY12,'1-SETUP'!$V61),IF('1-SETUP'!$Q61="YEARLY",EDATE(BY12,12*'1-SETUP'!$V61),""))))</f>
        <v>46016</v>
      </c>
      <c r="CA12" s="10">
        <f>IF('1-SETUP'!$Q61="DAILY",BZ12+'1-SETUP'!$V61,IF('1-SETUP'!$Q61="WEEKLY",BZ12+'1-SETUP'!$V61*7,IF('1-SETUP'!$Q61="MONTHLY",EDATE(BZ12,'1-SETUP'!$V61),IF('1-SETUP'!$Q61="YEARLY",EDATE(BZ12,12*'1-SETUP'!$V61),""))))</f>
        <v>46047</v>
      </c>
      <c r="CB12" s="10">
        <f>IF('1-SETUP'!$Q61="DAILY",CA12+'1-SETUP'!$V61,IF('1-SETUP'!$Q61="WEEKLY",CA12+'1-SETUP'!$V61*7,IF('1-SETUP'!$Q61="MONTHLY",EDATE(CA12,'1-SETUP'!$V61),IF('1-SETUP'!$Q61="YEARLY",EDATE(CA12,12*'1-SETUP'!$V61),""))))</f>
        <v>46078</v>
      </c>
      <c r="CC12" s="10">
        <f>IF('1-SETUP'!$Q61="DAILY",CB12+'1-SETUP'!$V61,IF('1-SETUP'!$Q61="WEEKLY",CB12+'1-SETUP'!$V61*7,IF('1-SETUP'!$Q61="MONTHLY",EDATE(CB12,'1-SETUP'!$V61),IF('1-SETUP'!$Q61="YEARLY",EDATE(CB12,12*'1-SETUP'!$V61),""))))</f>
        <v>46106</v>
      </c>
      <c r="CD12" s="10">
        <f>IF('1-SETUP'!$Q61="DAILY",CC12+'1-SETUP'!$V61,IF('1-SETUP'!$Q61="WEEKLY",CC12+'1-SETUP'!$V61*7,IF('1-SETUP'!$Q61="MONTHLY",EDATE(CC12,'1-SETUP'!$V61),IF('1-SETUP'!$Q61="YEARLY",EDATE(CC12,12*'1-SETUP'!$V61),""))))</f>
        <v>46137</v>
      </c>
      <c r="CE12" s="10">
        <f>IF('1-SETUP'!$Q61="DAILY",CD12+'1-SETUP'!$V61,IF('1-SETUP'!$Q61="WEEKLY",CD12+'1-SETUP'!$V61*7,IF('1-SETUP'!$Q61="MONTHLY",EDATE(CD12,'1-SETUP'!$V61),IF('1-SETUP'!$Q61="YEARLY",EDATE(CD12,12*'1-SETUP'!$V61),""))))</f>
        <v>46167</v>
      </c>
      <c r="CF12" s="10">
        <f>IF('1-SETUP'!$Q61="DAILY",CE12+'1-SETUP'!$V61,IF('1-SETUP'!$Q61="WEEKLY",CE12+'1-SETUP'!$V61*7,IF('1-SETUP'!$Q61="MONTHLY",EDATE(CE12,'1-SETUP'!$V61),IF('1-SETUP'!$Q61="YEARLY",EDATE(CE12,12*'1-SETUP'!$V61),""))))</f>
        <v>46198</v>
      </c>
      <c r="CG12" s="10">
        <f>IF('1-SETUP'!$Q61="DAILY",CF12+'1-SETUP'!$V61,IF('1-SETUP'!$Q61="WEEKLY",CF12+'1-SETUP'!$V61*7,IF('1-SETUP'!$Q61="MONTHLY",EDATE(CF12,'1-SETUP'!$V61),IF('1-SETUP'!$Q61="YEARLY",EDATE(CF12,12*'1-SETUP'!$V61),""))))</f>
        <v>46228</v>
      </c>
      <c r="CH12" s="10">
        <f>IF('1-SETUP'!$Q61="DAILY",CG12+'1-SETUP'!$V61,IF('1-SETUP'!$Q61="WEEKLY",CG12+'1-SETUP'!$V61*7,IF('1-SETUP'!$Q61="MONTHLY",EDATE(CG12,'1-SETUP'!$V61),IF('1-SETUP'!$Q61="YEARLY",EDATE(CG12,12*'1-SETUP'!$V61),""))))</f>
        <v>46259</v>
      </c>
      <c r="CI12" s="10">
        <f>IF('1-SETUP'!$Q61="DAILY",CH12+'1-SETUP'!$V61,IF('1-SETUP'!$Q61="WEEKLY",CH12+'1-SETUP'!$V61*7,IF('1-SETUP'!$Q61="MONTHLY",EDATE(CH12,'1-SETUP'!$V61),IF('1-SETUP'!$Q61="YEARLY",EDATE(CH12,12*'1-SETUP'!$V61),""))))</f>
        <v>46290</v>
      </c>
      <c r="CJ12" s="10">
        <f>IF('1-SETUP'!$Q61="DAILY",CI12+'1-SETUP'!$V61,IF('1-SETUP'!$Q61="WEEKLY",CI12+'1-SETUP'!$V61*7,IF('1-SETUP'!$Q61="MONTHLY",EDATE(CI12,'1-SETUP'!$V61),IF('1-SETUP'!$Q61="YEARLY",EDATE(CI12,12*'1-SETUP'!$V61),""))))</f>
        <v>46320</v>
      </c>
      <c r="CK12" s="10">
        <f>IF('1-SETUP'!$Q61="DAILY",CJ12+'1-SETUP'!$V61,IF('1-SETUP'!$Q61="WEEKLY",CJ12+'1-SETUP'!$V61*7,IF('1-SETUP'!$Q61="MONTHLY",EDATE(CJ12,'1-SETUP'!$V61),IF('1-SETUP'!$Q61="YEARLY",EDATE(CJ12,12*'1-SETUP'!$V61),""))))</f>
        <v>46351</v>
      </c>
      <c r="CL12" s="10">
        <f>IF('1-SETUP'!$Q61="DAILY",CK12+'1-SETUP'!$V61,IF('1-SETUP'!$Q61="WEEKLY",CK12+'1-SETUP'!$V61*7,IF('1-SETUP'!$Q61="MONTHLY",EDATE(CK12,'1-SETUP'!$V61),IF('1-SETUP'!$Q61="YEARLY",EDATE(CK12,12*'1-SETUP'!$V61),""))))</f>
        <v>46381</v>
      </c>
      <c r="CM12" s="10">
        <f>IF('1-SETUP'!$Q61="DAILY",CL12+'1-SETUP'!$V61,IF('1-SETUP'!$Q61="WEEKLY",CL12+'1-SETUP'!$V61*7,IF('1-SETUP'!$Q61="MONTHLY",EDATE(CL12,'1-SETUP'!$V61),IF('1-SETUP'!$Q61="YEARLY",EDATE(CL12,12*'1-SETUP'!$V61),""))))</f>
        <v>46412</v>
      </c>
      <c r="CN12" s="10">
        <f>IF('1-SETUP'!$Q61="DAILY",CM12+'1-SETUP'!$V61,IF('1-SETUP'!$Q61="WEEKLY",CM12+'1-SETUP'!$V61*7,IF('1-SETUP'!$Q61="MONTHLY",EDATE(CM12,'1-SETUP'!$V61),IF('1-SETUP'!$Q61="YEARLY",EDATE(CM12,12*'1-SETUP'!$V61),""))))</f>
        <v>46443</v>
      </c>
      <c r="CO12" s="10">
        <f>IF('1-SETUP'!$Q61="DAILY",CN12+'1-SETUP'!$V61,IF('1-SETUP'!$Q61="WEEKLY",CN12+'1-SETUP'!$V61*7,IF('1-SETUP'!$Q61="MONTHLY",EDATE(CN12,'1-SETUP'!$V61),IF('1-SETUP'!$Q61="YEARLY",EDATE(CN12,12*'1-SETUP'!$V61),""))))</f>
        <v>46471</v>
      </c>
      <c r="CP12" s="10">
        <f>IF('1-SETUP'!$Q61="DAILY",CO12+'1-SETUP'!$V61,IF('1-SETUP'!$Q61="WEEKLY",CO12+'1-SETUP'!$V61*7,IF('1-SETUP'!$Q61="MONTHLY",EDATE(CO12,'1-SETUP'!$V61),IF('1-SETUP'!$Q61="YEARLY",EDATE(CO12,12*'1-SETUP'!$V61),""))))</f>
        <v>46502</v>
      </c>
      <c r="CQ12" s="10">
        <f>IF('1-SETUP'!$Q61="DAILY",CP12+'1-SETUP'!$V61,IF('1-SETUP'!$Q61="WEEKLY",CP12+'1-SETUP'!$V61*7,IF('1-SETUP'!$Q61="MONTHLY",EDATE(CP12,'1-SETUP'!$V61),IF('1-SETUP'!$Q61="YEARLY",EDATE(CP12,12*'1-SETUP'!$V61),""))))</f>
        <v>46532</v>
      </c>
      <c r="CR12" s="10">
        <f>IF('1-SETUP'!$Q61="DAILY",CQ12+'1-SETUP'!$V61,IF('1-SETUP'!$Q61="WEEKLY",CQ12+'1-SETUP'!$V61*7,IF('1-SETUP'!$Q61="MONTHLY",EDATE(CQ12,'1-SETUP'!$V61),IF('1-SETUP'!$Q61="YEARLY",EDATE(CQ12,12*'1-SETUP'!$V61),""))))</f>
        <v>46563</v>
      </c>
      <c r="CS12" s="10">
        <f>IF('1-SETUP'!$Q61="DAILY",CR12+'1-SETUP'!$V61,IF('1-SETUP'!$Q61="WEEKLY",CR12+'1-SETUP'!$V61*7,IF('1-SETUP'!$Q61="MONTHLY",EDATE(CR12,'1-SETUP'!$V61),IF('1-SETUP'!$Q61="YEARLY",EDATE(CR12,12*'1-SETUP'!$V61),""))))</f>
        <v>46593</v>
      </c>
      <c r="CT12" s="10">
        <f>IF('1-SETUP'!$Q61="DAILY",CS12+'1-SETUP'!$V61,IF('1-SETUP'!$Q61="WEEKLY",CS12+'1-SETUP'!$V61*7,IF('1-SETUP'!$Q61="MONTHLY",EDATE(CS12,'1-SETUP'!$V61),IF('1-SETUP'!$Q61="YEARLY",EDATE(CS12,12*'1-SETUP'!$V61),""))))</f>
        <v>46624</v>
      </c>
      <c r="CU12" s="10">
        <f>IF('1-SETUP'!$Q61="DAILY",CT12+'1-SETUP'!$V61,IF('1-SETUP'!$Q61="WEEKLY",CT12+'1-SETUP'!$V61*7,IF('1-SETUP'!$Q61="MONTHLY",EDATE(CT12,'1-SETUP'!$V61),IF('1-SETUP'!$Q61="YEARLY",EDATE(CT12,12*'1-SETUP'!$V61),""))))</f>
        <v>46655</v>
      </c>
      <c r="CV12" s="10">
        <f>IF('1-SETUP'!$Q61="DAILY",CU12+'1-SETUP'!$V61,IF('1-SETUP'!$Q61="WEEKLY",CU12+'1-SETUP'!$V61*7,IF('1-SETUP'!$Q61="MONTHLY",EDATE(CU12,'1-SETUP'!$V61),IF('1-SETUP'!$Q61="YEARLY",EDATE(CU12,12*'1-SETUP'!$V61),""))))</f>
        <v>46685</v>
      </c>
      <c r="CW12" s="10">
        <f>IF('1-SETUP'!$Q61="DAILY",CV12+'1-SETUP'!$V61,IF('1-SETUP'!$Q61="WEEKLY",CV12+'1-SETUP'!$V61*7,IF('1-SETUP'!$Q61="MONTHLY",EDATE(CV12,'1-SETUP'!$V61),IF('1-SETUP'!$Q61="YEARLY",EDATE(CV12,12*'1-SETUP'!$V61),""))))</f>
        <v>46716</v>
      </c>
      <c r="CX12" s="10">
        <f>IF('1-SETUP'!$Q61="DAILY",CW12+'1-SETUP'!$V61,IF('1-SETUP'!$Q61="WEEKLY",CW12+'1-SETUP'!$V61*7,IF('1-SETUP'!$Q61="MONTHLY",EDATE(CW12,'1-SETUP'!$V61),IF('1-SETUP'!$Q61="YEARLY",EDATE(CW12,12*'1-SETUP'!$V61),""))))</f>
        <v>46746</v>
      </c>
      <c r="CY12" s="10">
        <f>IF('1-SETUP'!$Q61="DAILY",CX12+'1-SETUP'!$V61,IF('1-SETUP'!$Q61="WEEKLY",CX12+'1-SETUP'!$V61*7,IF('1-SETUP'!$Q61="MONTHLY",EDATE(CX12,'1-SETUP'!$V61),IF('1-SETUP'!$Q61="YEARLY",EDATE(CX12,12*'1-SETUP'!$V61),""))))</f>
        <v>46777</v>
      </c>
      <c r="CZ12" s="10">
        <f>IF('1-SETUP'!$Q61="DAILY",CY12+'1-SETUP'!$V61,IF('1-SETUP'!$Q61="WEEKLY",CY12+'1-SETUP'!$V61*7,IF('1-SETUP'!$Q61="MONTHLY",EDATE(CY12,'1-SETUP'!$V61),IF('1-SETUP'!$Q61="YEARLY",EDATE(CY12,12*'1-SETUP'!$V61),""))))</f>
        <v>46808</v>
      </c>
      <c r="DA12" s="10">
        <f>IF('1-SETUP'!$Q61="DAILY",CZ12+'1-SETUP'!$V61,IF('1-SETUP'!$Q61="WEEKLY",CZ12+'1-SETUP'!$V61*7,IF('1-SETUP'!$Q61="MONTHLY",EDATE(CZ12,'1-SETUP'!$V61),IF('1-SETUP'!$Q61="YEARLY",EDATE(CZ12,12*'1-SETUP'!$V61),""))))</f>
        <v>46837</v>
      </c>
      <c r="DB12" s="10">
        <f>IF('1-SETUP'!$Q61="DAILY",DA12+'1-SETUP'!$V61,IF('1-SETUP'!$Q61="WEEKLY",DA12+'1-SETUP'!$V61*7,IF('1-SETUP'!$Q61="MONTHLY",EDATE(DA12,'1-SETUP'!$V61),IF('1-SETUP'!$Q61="YEARLY",EDATE(DA12,12*'1-SETUP'!$V61),""))))</f>
        <v>46868</v>
      </c>
      <c r="DC12" s="10">
        <f>IF('1-SETUP'!$Q61="DAILY",DB12+'1-SETUP'!$V61,IF('1-SETUP'!$Q61="WEEKLY",DB12+'1-SETUP'!$V61*7,IF('1-SETUP'!$Q61="MONTHLY",EDATE(DB12,'1-SETUP'!$V61),IF('1-SETUP'!$Q61="YEARLY",EDATE(DB12,12*'1-SETUP'!$V61),""))))</f>
        <v>46898</v>
      </c>
      <c r="DD12" s="10">
        <f>IF('1-SETUP'!$Q61="DAILY",DC12+'1-SETUP'!$V61,IF('1-SETUP'!$Q61="WEEKLY",DC12+'1-SETUP'!$V61*7,IF('1-SETUP'!$Q61="MONTHLY",EDATE(DC12,'1-SETUP'!$V61),IF('1-SETUP'!$Q61="YEARLY",EDATE(DC12,12*'1-SETUP'!$V61),""))))</f>
        <v>46929</v>
      </c>
      <c r="DE12" s="10">
        <f>IF('1-SETUP'!$Q61="DAILY",DD12+'1-SETUP'!$V61,IF('1-SETUP'!$Q61="WEEKLY",DD12+'1-SETUP'!$V61*7,IF('1-SETUP'!$Q61="MONTHLY",EDATE(DD12,'1-SETUP'!$V61),IF('1-SETUP'!$Q61="YEARLY",EDATE(DD12,12*'1-SETUP'!$V61),""))))</f>
        <v>46959</v>
      </c>
      <c r="DF12" s="10">
        <f>IF('1-SETUP'!$Q61="DAILY",DE12+'1-SETUP'!$V61,IF('1-SETUP'!$Q61="WEEKLY",DE12+'1-SETUP'!$V61*7,IF('1-SETUP'!$Q61="MONTHLY",EDATE(DE12,'1-SETUP'!$V61),IF('1-SETUP'!$Q61="YEARLY",EDATE(DE12,12*'1-SETUP'!$V61),""))))</f>
        <v>46990</v>
      </c>
      <c r="DG12" s="10">
        <f>IF('1-SETUP'!$Q61="DAILY",DF12+'1-SETUP'!$V61,IF('1-SETUP'!$Q61="WEEKLY",DF12+'1-SETUP'!$V61*7,IF('1-SETUP'!$Q61="MONTHLY",EDATE(DF12,'1-SETUP'!$V61),IF('1-SETUP'!$Q61="YEARLY",EDATE(DF12,12*'1-SETUP'!$V61),""))))</f>
        <v>47021</v>
      </c>
      <c r="DH12" s="10">
        <f>IF('1-SETUP'!$Q61="DAILY",DG12+'1-SETUP'!$V61,IF('1-SETUP'!$Q61="WEEKLY",DG12+'1-SETUP'!$V61*7,IF('1-SETUP'!$Q61="MONTHLY",EDATE(DG12,'1-SETUP'!$V61),IF('1-SETUP'!$Q61="YEARLY",EDATE(DG12,12*'1-SETUP'!$V61),""))))</f>
        <v>47051</v>
      </c>
      <c r="DI12" s="10">
        <f>IF('1-SETUP'!$Q61="DAILY",DH12+'1-SETUP'!$V61,IF('1-SETUP'!$Q61="WEEKLY",DH12+'1-SETUP'!$V61*7,IF('1-SETUP'!$Q61="MONTHLY",EDATE(DH12,'1-SETUP'!$V61),IF('1-SETUP'!$Q61="YEARLY",EDATE(DH12,12*'1-SETUP'!$V61),""))))</f>
        <v>47082</v>
      </c>
      <c r="DJ12" s="10">
        <f>IF('1-SETUP'!$Q61="DAILY",DI12+'1-SETUP'!$V61,IF('1-SETUP'!$Q61="WEEKLY",DI12+'1-SETUP'!$V61*7,IF('1-SETUP'!$Q61="MONTHLY",EDATE(DI12,'1-SETUP'!$V61),IF('1-SETUP'!$Q61="YEARLY",EDATE(DI12,12*'1-SETUP'!$V61),""))))</f>
        <v>47112</v>
      </c>
      <c r="DK12" s="10">
        <f>IF('1-SETUP'!$Q61="DAILY",DJ12+'1-SETUP'!$V61,IF('1-SETUP'!$Q61="WEEKLY",DJ12+'1-SETUP'!$V61*7,IF('1-SETUP'!$Q61="MONTHLY",EDATE(DJ12,'1-SETUP'!$V61),IF('1-SETUP'!$Q61="YEARLY",EDATE(DJ12,12*'1-SETUP'!$V61),""))))</f>
        <v>47143</v>
      </c>
      <c r="DL12" s="10">
        <f>IF('1-SETUP'!$Q61="DAILY",DK12+'1-SETUP'!$V61,IF('1-SETUP'!$Q61="WEEKLY",DK12+'1-SETUP'!$V61*7,IF('1-SETUP'!$Q61="MONTHLY",EDATE(DK12,'1-SETUP'!$V61),IF('1-SETUP'!$Q61="YEARLY",EDATE(DK12,12*'1-SETUP'!$V61),""))))</f>
        <v>47174</v>
      </c>
      <c r="DM12" s="10">
        <f>IF('1-SETUP'!$Q61="DAILY",DL12+'1-SETUP'!$V61,IF('1-SETUP'!$Q61="WEEKLY",DL12+'1-SETUP'!$V61*7,IF('1-SETUP'!$Q61="MONTHLY",EDATE(DL12,'1-SETUP'!$V61),IF('1-SETUP'!$Q61="YEARLY",EDATE(DL12,12*'1-SETUP'!$V61),""))))</f>
        <v>47202</v>
      </c>
      <c r="DN12" s="10">
        <f>IF('1-SETUP'!$Q61="DAILY",DM12+'1-SETUP'!$V61,IF('1-SETUP'!$Q61="WEEKLY",DM12+'1-SETUP'!$V61*7,IF('1-SETUP'!$Q61="MONTHLY",EDATE(DM12,'1-SETUP'!$V61),IF('1-SETUP'!$Q61="YEARLY",EDATE(DM12,12*'1-SETUP'!$V61),""))))</f>
        <v>47233</v>
      </c>
      <c r="DO12" s="10">
        <f>IF('1-SETUP'!$Q61="DAILY",DN12+'1-SETUP'!$V61,IF('1-SETUP'!$Q61="WEEKLY",DN12+'1-SETUP'!$V61*7,IF('1-SETUP'!$Q61="MONTHLY",EDATE(DN12,'1-SETUP'!$V61),IF('1-SETUP'!$Q61="YEARLY",EDATE(DN12,12*'1-SETUP'!$V61),""))))</f>
        <v>47263</v>
      </c>
      <c r="DP12" s="10">
        <f>IF('1-SETUP'!$Q61="DAILY",DO12+'1-SETUP'!$V61,IF('1-SETUP'!$Q61="WEEKLY",DO12+'1-SETUP'!$V61*7,IF('1-SETUP'!$Q61="MONTHLY",EDATE(DO12,'1-SETUP'!$V61),IF('1-SETUP'!$Q61="YEARLY",EDATE(DO12,12*'1-SETUP'!$V61),""))))</f>
        <v>47294</v>
      </c>
      <c r="DQ12" s="10">
        <f>IF('1-SETUP'!$Q61="DAILY",DP12+'1-SETUP'!$V61,IF('1-SETUP'!$Q61="WEEKLY",DP12+'1-SETUP'!$V61*7,IF('1-SETUP'!$Q61="MONTHLY",EDATE(DP12,'1-SETUP'!$V61),IF('1-SETUP'!$Q61="YEARLY",EDATE(DP12,12*'1-SETUP'!$V61),""))))</f>
        <v>47324</v>
      </c>
      <c r="DR12" s="10">
        <f>IF('1-SETUP'!$Q61="DAILY",DQ12+'1-SETUP'!$V61,IF('1-SETUP'!$Q61="WEEKLY",DQ12+'1-SETUP'!$V61*7,IF('1-SETUP'!$Q61="MONTHLY",EDATE(DQ12,'1-SETUP'!$V61),IF('1-SETUP'!$Q61="YEARLY",EDATE(DQ12,12*'1-SETUP'!$V61),""))))</f>
        <v>47355</v>
      </c>
      <c r="DS12" s="10">
        <f>IF('1-SETUP'!$Q61="DAILY",DR12+'1-SETUP'!$V61,IF('1-SETUP'!$Q61="WEEKLY",DR12+'1-SETUP'!$V61*7,IF('1-SETUP'!$Q61="MONTHLY",EDATE(DR12,'1-SETUP'!$V61),IF('1-SETUP'!$Q61="YEARLY",EDATE(DR12,12*'1-SETUP'!$V61),""))))</f>
        <v>47386</v>
      </c>
      <c r="DT12" s="10">
        <f>IF('1-SETUP'!$Q61="DAILY",DS12+'1-SETUP'!$V61,IF('1-SETUP'!$Q61="WEEKLY",DS12+'1-SETUP'!$V61*7,IF('1-SETUP'!$Q61="MONTHLY",EDATE(DS12,'1-SETUP'!$V61),IF('1-SETUP'!$Q61="YEARLY",EDATE(DS12,12*'1-SETUP'!$V61),""))))</f>
        <v>47416</v>
      </c>
      <c r="DU12" s="10">
        <f>IF('1-SETUP'!$Q61="DAILY",DT12+'1-SETUP'!$V61,IF('1-SETUP'!$Q61="WEEKLY",DT12+'1-SETUP'!$V61*7,IF('1-SETUP'!$Q61="MONTHLY",EDATE(DT12,'1-SETUP'!$V61),IF('1-SETUP'!$Q61="YEARLY",EDATE(DT12,12*'1-SETUP'!$V61),""))))</f>
        <v>47447</v>
      </c>
      <c r="DV12" s="10">
        <f>IF('1-SETUP'!$Q61="DAILY",DU12+'1-SETUP'!$V61,IF('1-SETUP'!$Q61="WEEKLY",DU12+'1-SETUP'!$V61*7,IF('1-SETUP'!$Q61="MONTHLY",EDATE(DU12,'1-SETUP'!$V61),IF('1-SETUP'!$Q61="YEARLY",EDATE(DU12,12*'1-SETUP'!$V61),""))))</f>
        <v>47477</v>
      </c>
      <c r="DW12" s="10">
        <f>IF('1-SETUP'!$Q61="DAILY",DV12+'1-SETUP'!$V61,IF('1-SETUP'!$Q61="WEEKLY",DV12+'1-SETUP'!$V61*7,IF('1-SETUP'!$Q61="MONTHLY",EDATE(DV12,'1-SETUP'!$V61),IF('1-SETUP'!$Q61="YEARLY",EDATE(DV12,12*'1-SETUP'!$V61),""))))</f>
        <v>47508</v>
      </c>
      <c r="DX12" s="10">
        <f>IF('1-SETUP'!$Q61="DAILY",DW12+'1-SETUP'!$V61,IF('1-SETUP'!$Q61="WEEKLY",DW12+'1-SETUP'!$V61*7,IF('1-SETUP'!$Q61="MONTHLY",EDATE(DW12,'1-SETUP'!$V61),IF('1-SETUP'!$Q61="YEARLY",EDATE(DW12,12*'1-SETUP'!$V61),""))))</f>
        <v>47539</v>
      </c>
      <c r="DY12" s="10">
        <f>IF('1-SETUP'!$Q61="DAILY",DX12+'1-SETUP'!$V61,IF('1-SETUP'!$Q61="WEEKLY",DX12+'1-SETUP'!$V61*7,IF('1-SETUP'!$Q61="MONTHLY",EDATE(DX12,'1-SETUP'!$V61),IF('1-SETUP'!$Q61="YEARLY",EDATE(DX12,12*'1-SETUP'!$V61),""))))</f>
        <v>47567</v>
      </c>
      <c r="DZ12" s="10">
        <f>IF('1-SETUP'!$Q61="DAILY",DY12+'1-SETUP'!$V61,IF('1-SETUP'!$Q61="WEEKLY",DY12+'1-SETUP'!$V61*7,IF('1-SETUP'!$Q61="MONTHLY",EDATE(DY12,'1-SETUP'!$V61),IF('1-SETUP'!$Q61="YEARLY",EDATE(DY12,12*'1-SETUP'!$V61),""))))</f>
        <v>47598</v>
      </c>
      <c r="EA12" s="10">
        <f>IF('1-SETUP'!$Q61="DAILY",DZ12+'1-SETUP'!$V61,IF('1-SETUP'!$Q61="WEEKLY",DZ12+'1-SETUP'!$V61*7,IF('1-SETUP'!$Q61="MONTHLY",EDATE(DZ12,'1-SETUP'!$V61),IF('1-SETUP'!$Q61="YEARLY",EDATE(DZ12,12*'1-SETUP'!$V61),""))))</f>
        <v>47628</v>
      </c>
      <c r="EB12" s="10">
        <f>IF('1-SETUP'!$Q61="DAILY",EA12+'1-SETUP'!$V61,IF('1-SETUP'!$Q61="WEEKLY",EA12+'1-SETUP'!$V61*7,IF('1-SETUP'!$Q61="MONTHLY",EDATE(EA12,'1-SETUP'!$V61),IF('1-SETUP'!$Q61="YEARLY",EDATE(EA12,12*'1-SETUP'!$V61),""))))</f>
        <v>47659</v>
      </c>
      <c r="EC12" s="10">
        <f>IF('1-SETUP'!$Q61="DAILY",EB12+'1-SETUP'!$V61,IF('1-SETUP'!$Q61="WEEKLY",EB12+'1-SETUP'!$V61*7,IF('1-SETUP'!$Q61="MONTHLY",EDATE(EB12,'1-SETUP'!$V61),IF('1-SETUP'!$Q61="YEARLY",EDATE(EB12,12*'1-SETUP'!$V61),""))))</f>
        <v>47689</v>
      </c>
      <c r="ED12" s="10">
        <f>IF('1-SETUP'!$Q61="DAILY",EC12+'1-SETUP'!$V61,IF('1-SETUP'!$Q61="WEEKLY",EC12+'1-SETUP'!$V61*7,IF('1-SETUP'!$Q61="MONTHLY",EDATE(EC12,'1-SETUP'!$V61),IF('1-SETUP'!$Q61="YEARLY",EDATE(EC12,12*'1-SETUP'!$V61),""))))</f>
        <v>47720</v>
      </c>
      <c r="EE12" s="10">
        <f>IF('1-SETUP'!$Q61="DAILY",ED12+'1-SETUP'!$V61,IF('1-SETUP'!$Q61="WEEKLY",ED12+'1-SETUP'!$V61*7,IF('1-SETUP'!$Q61="MONTHLY",EDATE(ED12,'1-SETUP'!$V61),IF('1-SETUP'!$Q61="YEARLY",EDATE(ED12,12*'1-SETUP'!$V61),""))))</f>
        <v>47751</v>
      </c>
      <c r="EF12" s="10">
        <f>IF('1-SETUP'!$Q61="DAILY",EE12+'1-SETUP'!$V61,IF('1-SETUP'!$Q61="WEEKLY",EE12+'1-SETUP'!$V61*7,IF('1-SETUP'!$Q61="MONTHLY",EDATE(EE12,'1-SETUP'!$V61),IF('1-SETUP'!$Q61="YEARLY",EDATE(EE12,12*'1-SETUP'!$V61),""))))</f>
        <v>47781</v>
      </c>
      <c r="EG12" s="10">
        <f>IF('1-SETUP'!$Q61="DAILY",EF12+'1-SETUP'!$V61,IF('1-SETUP'!$Q61="WEEKLY",EF12+'1-SETUP'!$V61*7,IF('1-SETUP'!$Q61="MONTHLY",EDATE(EF12,'1-SETUP'!$V61),IF('1-SETUP'!$Q61="YEARLY",EDATE(EF12,12*'1-SETUP'!$V61),""))))</f>
        <v>47812</v>
      </c>
      <c r="EH12" s="10">
        <f>IF('1-SETUP'!$Q61="DAILY",EG12+'1-SETUP'!$V61,IF('1-SETUP'!$Q61="WEEKLY",EG12+'1-SETUP'!$V61*7,IF('1-SETUP'!$Q61="MONTHLY",EDATE(EG12,'1-SETUP'!$V61),IF('1-SETUP'!$Q61="YEARLY",EDATE(EG12,12*'1-SETUP'!$V61),""))))</f>
        <v>47842</v>
      </c>
      <c r="EI12" s="10">
        <f>IF('1-SETUP'!$Q61="DAILY",EH12+'1-SETUP'!$V61,IF('1-SETUP'!$Q61="WEEKLY",EH12+'1-SETUP'!$V61*7,IF('1-SETUP'!$Q61="MONTHLY",EDATE(EH12,'1-SETUP'!$V61),IF('1-SETUP'!$Q61="YEARLY",EDATE(EH12,12*'1-SETUP'!$V61),""))))</f>
        <v>47873</v>
      </c>
      <c r="EJ12" s="10">
        <f>IF('1-SETUP'!$Q61="DAILY",EI12+'1-SETUP'!$V61,IF('1-SETUP'!$Q61="WEEKLY",EI12+'1-SETUP'!$V61*7,IF('1-SETUP'!$Q61="MONTHLY",EDATE(EI12,'1-SETUP'!$V61),IF('1-SETUP'!$Q61="YEARLY",EDATE(EI12,12*'1-SETUP'!$V61),""))))</f>
        <v>47904</v>
      </c>
      <c r="EK12" s="10">
        <f>IF('1-SETUP'!$Q61="DAILY",EJ12+'1-SETUP'!$V61,IF('1-SETUP'!$Q61="WEEKLY",EJ12+'1-SETUP'!$V61*7,IF('1-SETUP'!$Q61="MONTHLY",EDATE(EJ12,'1-SETUP'!$V61),IF('1-SETUP'!$Q61="YEARLY",EDATE(EJ12,12*'1-SETUP'!$V61),""))))</f>
        <v>47932</v>
      </c>
      <c r="EL12" s="10">
        <f>IF('1-SETUP'!$Q61="DAILY",EK12+'1-SETUP'!$V61,IF('1-SETUP'!$Q61="WEEKLY",EK12+'1-SETUP'!$V61*7,IF('1-SETUP'!$Q61="MONTHLY",EDATE(EK12,'1-SETUP'!$V61),IF('1-SETUP'!$Q61="YEARLY",EDATE(EK12,12*'1-SETUP'!$V61),""))))</f>
        <v>47963</v>
      </c>
      <c r="EM12" s="10">
        <f>IF('1-SETUP'!$Q61="DAILY",EL12+'1-SETUP'!$V61,IF('1-SETUP'!$Q61="WEEKLY",EL12+'1-SETUP'!$V61*7,IF('1-SETUP'!$Q61="MONTHLY",EDATE(EL12,'1-SETUP'!$V61),IF('1-SETUP'!$Q61="YEARLY",EDATE(EL12,12*'1-SETUP'!$V61),""))))</f>
        <v>47993</v>
      </c>
      <c r="EN12" s="10">
        <f>IF('1-SETUP'!$Q61="DAILY",EM12+'1-SETUP'!$V61,IF('1-SETUP'!$Q61="WEEKLY",EM12+'1-SETUP'!$V61*7,IF('1-SETUP'!$Q61="MONTHLY",EDATE(EM12,'1-SETUP'!$V61),IF('1-SETUP'!$Q61="YEARLY",EDATE(EM12,12*'1-SETUP'!$V61),""))))</f>
        <v>48024</v>
      </c>
      <c r="EO12" s="10">
        <f>IF('1-SETUP'!$Q61="DAILY",EN12+'1-SETUP'!$V61,IF('1-SETUP'!$Q61="WEEKLY",EN12+'1-SETUP'!$V61*7,IF('1-SETUP'!$Q61="MONTHLY",EDATE(EN12,'1-SETUP'!$V61),IF('1-SETUP'!$Q61="YEARLY",EDATE(EN12,12*'1-SETUP'!$V61),""))))</f>
        <v>48054</v>
      </c>
      <c r="EP12" s="10">
        <f>IF('1-SETUP'!$Q61="DAILY",EO12+'1-SETUP'!$V61,IF('1-SETUP'!$Q61="WEEKLY",EO12+'1-SETUP'!$V61*7,IF('1-SETUP'!$Q61="MONTHLY",EDATE(EO12,'1-SETUP'!$V61),IF('1-SETUP'!$Q61="YEARLY",EDATE(EO12,12*'1-SETUP'!$V61),""))))</f>
        <v>48085</v>
      </c>
      <c r="EQ12" s="10">
        <f>IF('1-SETUP'!$Q61="DAILY",EP12+'1-SETUP'!$V61,IF('1-SETUP'!$Q61="WEEKLY",EP12+'1-SETUP'!$V61*7,IF('1-SETUP'!$Q61="MONTHLY",EDATE(EP12,'1-SETUP'!$V61),IF('1-SETUP'!$Q61="YEARLY",EDATE(EP12,12*'1-SETUP'!$V61),""))))</f>
        <v>48116</v>
      </c>
      <c r="ER12" s="10">
        <f>IF('1-SETUP'!$Q61="DAILY",EQ12+'1-SETUP'!$V61,IF('1-SETUP'!$Q61="WEEKLY",EQ12+'1-SETUP'!$V61*7,IF('1-SETUP'!$Q61="MONTHLY",EDATE(EQ12,'1-SETUP'!$V61),IF('1-SETUP'!$Q61="YEARLY",EDATE(EQ12,12*'1-SETUP'!$V61),""))))</f>
        <v>48146</v>
      </c>
      <c r="ES12" s="10">
        <f>IF('1-SETUP'!$Q61="DAILY",ER12+'1-SETUP'!$V61,IF('1-SETUP'!$Q61="WEEKLY",ER12+'1-SETUP'!$V61*7,IF('1-SETUP'!$Q61="MONTHLY",EDATE(ER12,'1-SETUP'!$V61),IF('1-SETUP'!$Q61="YEARLY",EDATE(ER12,12*'1-SETUP'!$V61),""))))</f>
        <v>48177</v>
      </c>
      <c r="ET12" s="10">
        <f>IF('1-SETUP'!$Q61="DAILY",ES12+'1-SETUP'!$V61,IF('1-SETUP'!$Q61="WEEKLY",ES12+'1-SETUP'!$V61*7,IF('1-SETUP'!$Q61="MONTHLY",EDATE(ES12,'1-SETUP'!$V61),IF('1-SETUP'!$Q61="YEARLY",EDATE(ES12,12*'1-SETUP'!$V61),""))))</f>
        <v>48207</v>
      </c>
      <c r="EU12" s="10">
        <f>IF('1-SETUP'!$Q61="DAILY",ET12+'1-SETUP'!$V61,IF('1-SETUP'!$Q61="WEEKLY",ET12+'1-SETUP'!$V61*7,IF('1-SETUP'!$Q61="MONTHLY",EDATE(ET12,'1-SETUP'!$V61),IF('1-SETUP'!$Q61="YEARLY",EDATE(ET12,12*'1-SETUP'!$V61),""))))</f>
        <v>48238</v>
      </c>
      <c r="EV12" s="10">
        <f>IF('1-SETUP'!$Q61="DAILY",EU12+'1-SETUP'!$V61,IF('1-SETUP'!$Q61="WEEKLY",EU12+'1-SETUP'!$V61*7,IF('1-SETUP'!$Q61="MONTHLY",EDATE(EU12,'1-SETUP'!$V61),IF('1-SETUP'!$Q61="YEARLY",EDATE(EU12,12*'1-SETUP'!$V61),""))))</f>
        <v>48269</v>
      </c>
      <c r="EW12" s="10">
        <f>IF('1-SETUP'!$Q61="DAILY",EV12+'1-SETUP'!$V61,IF('1-SETUP'!$Q61="WEEKLY",EV12+'1-SETUP'!$V61*7,IF('1-SETUP'!$Q61="MONTHLY",EDATE(EV12,'1-SETUP'!$V61),IF('1-SETUP'!$Q61="YEARLY",EDATE(EV12,12*'1-SETUP'!$V61),""))))</f>
        <v>48298</v>
      </c>
      <c r="EX12" s="10">
        <f>IF('1-SETUP'!$Q61="DAILY",EW12+'1-SETUP'!$V61,IF('1-SETUP'!$Q61="WEEKLY",EW12+'1-SETUP'!$V61*7,IF('1-SETUP'!$Q61="MONTHLY",EDATE(EW12,'1-SETUP'!$V61),IF('1-SETUP'!$Q61="YEARLY",EDATE(EW12,12*'1-SETUP'!$V61),""))))</f>
        <v>48329</v>
      </c>
      <c r="EY12" s="10">
        <f>IF('1-SETUP'!$Q61="DAILY",EX12+'1-SETUP'!$V61,IF('1-SETUP'!$Q61="WEEKLY",EX12+'1-SETUP'!$V61*7,IF('1-SETUP'!$Q61="MONTHLY",EDATE(EX12,'1-SETUP'!$V61),IF('1-SETUP'!$Q61="YEARLY",EDATE(EX12,12*'1-SETUP'!$V61),""))))</f>
        <v>48359</v>
      </c>
      <c r="EZ12" s="10">
        <f>IF('1-SETUP'!$Q61="DAILY",EY12+'1-SETUP'!$V61,IF('1-SETUP'!$Q61="WEEKLY",EY12+'1-SETUP'!$V61*7,IF('1-SETUP'!$Q61="MONTHLY",EDATE(EY12,'1-SETUP'!$V61),IF('1-SETUP'!$Q61="YEARLY",EDATE(EY12,12*'1-SETUP'!$V61),""))))</f>
        <v>48390</v>
      </c>
      <c r="FA12" s="10">
        <f>IF('1-SETUP'!$Q61="DAILY",EZ12+'1-SETUP'!$V61,IF('1-SETUP'!$Q61="WEEKLY",EZ12+'1-SETUP'!$V61*7,IF('1-SETUP'!$Q61="MONTHLY",EDATE(EZ12,'1-SETUP'!$V61),IF('1-SETUP'!$Q61="YEARLY",EDATE(EZ12,12*'1-SETUP'!$V61),""))))</f>
        <v>48420</v>
      </c>
      <c r="FB12" s="10">
        <f>IF('1-SETUP'!$Q61="DAILY",FA12+'1-SETUP'!$V61,IF('1-SETUP'!$Q61="WEEKLY",FA12+'1-SETUP'!$V61*7,IF('1-SETUP'!$Q61="MONTHLY",EDATE(FA12,'1-SETUP'!$V61),IF('1-SETUP'!$Q61="YEARLY",EDATE(FA12,12*'1-SETUP'!$V61),""))))</f>
        <v>48451</v>
      </c>
      <c r="FC12" s="10">
        <f>IF('1-SETUP'!$Q61="DAILY",FB12+'1-SETUP'!$V61,IF('1-SETUP'!$Q61="WEEKLY",FB12+'1-SETUP'!$V61*7,IF('1-SETUP'!$Q61="MONTHLY",EDATE(FB12,'1-SETUP'!$V61),IF('1-SETUP'!$Q61="YEARLY",EDATE(FB12,12*'1-SETUP'!$V61),""))))</f>
        <v>48482</v>
      </c>
      <c r="FD12" s="10">
        <f>IF('1-SETUP'!$Q61="DAILY",FC12+'1-SETUP'!$V61,IF('1-SETUP'!$Q61="WEEKLY",FC12+'1-SETUP'!$V61*7,IF('1-SETUP'!$Q61="MONTHLY",EDATE(FC12,'1-SETUP'!$V61),IF('1-SETUP'!$Q61="YEARLY",EDATE(FC12,12*'1-SETUP'!$V61),""))))</f>
        <v>48512</v>
      </c>
      <c r="FE12" s="10">
        <f>IF('1-SETUP'!$Q61="DAILY",FD12+'1-SETUP'!$V61,IF('1-SETUP'!$Q61="WEEKLY",FD12+'1-SETUP'!$V61*7,IF('1-SETUP'!$Q61="MONTHLY",EDATE(FD12,'1-SETUP'!$V61),IF('1-SETUP'!$Q61="YEARLY",EDATE(FD12,12*'1-SETUP'!$V61),""))))</f>
        <v>48543</v>
      </c>
      <c r="FF12" s="10">
        <f>IF('1-SETUP'!$Q61="DAILY",FE12+'1-SETUP'!$V61,IF('1-SETUP'!$Q61="WEEKLY",FE12+'1-SETUP'!$V61*7,IF('1-SETUP'!$Q61="MONTHLY",EDATE(FE12,'1-SETUP'!$V61),IF('1-SETUP'!$Q61="YEARLY",EDATE(FE12,12*'1-SETUP'!$V61),""))))</f>
        <v>48573</v>
      </c>
      <c r="FG12" s="10">
        <f>IF('1-SETUP'!$Q61="DAILY",FF12+'1-SETUP'!$V61,IF('1-SETUP'!$Q61="WEEKLY",FF12+'1-SETUP'!$V61*7,IF('1-SETUP'!$Q61="MONTHLY",EDATE(FF12,'1-SETUP'!$V61),IF('1-SETUP'!$Q61="YEARLY",EDATE(FF12,12*'1-SETUP'!$V61),""))))</f>
        <v>48604</v>
      </c>
      <c r="FH12" s="10">
        <f>IF('1-SETUP'!$Q61="DAILY",FG12+'1-SETUP'!$V61,IF('1-SETUP'!$Q61="WEEKLY",FG12+'1-SETUP'!$V61*7,IF('1-SETUP'!$Q61="MONTHLY",EDATE(FG12,'1-SETUP'!$V61),IF('1-SETUP'!$Q61="YEARLY",EDATE(FG12,12*'1-SETUP'!$V61),""))))</f>
        <v>48635</v>
      </c>
      <c r="FI12" s="10">
        <f>IF('1-SETUP'!$Q61="DAILY",FH12+'1-SETUP'!$V61,IF('1-SETUP'!$Q61="WEEKLY",FH12+'1-SETUP'!$V61*7,IF('1-SETUP'!$Q61="MONTHLY",EDATE(FH12,'1-SETUP'!$V61),IF('1-SETUP'!$Q61="YEARLY",EDATE(FH12,12*'1-SETUP'!$V61),""))))</f>
        <v>48663</v>
      </c>
      <c r="FJ12" s="10">
        <f>IF('1-SETUP'!$Q61="DAILY",FI12+'1-SETUP'!$V61,IF('1-SETUP'!$Q61="WEEKLY",FI12+'1-SETUP'!$V61*7,IF('1-SETUP'!$Q61="MONTHLY",EDATE(FI12,'1-SETUP'!$V61),IF('1-SETUP'!$Q61="YEARLY",EDATE(FI12,12*'1-SETUP'!$V61),""))))</f>
        <v>48694</v>
      </c>
      <c r="FK12" s="10">
        <f>IF('1-SETUP'!$Q61="DAILY",FJ12+'1-SETUP'!$V61,IF('1-SETUP'!$Q61="WEEKLY",FJ12+'1-SETUP'!$V61*7,IF('1-SETUP'!$Q61="MONTHLY",EDATE(FJ12,'1-SETUP'!$V61),IF('1-SETUP'!$Q61="YEARLY",EDATE(FJ12,12*'1-SETUP'!$V61),""))))</f>
        <v>48724</v>
      </c>
      <c r="FL12" s="10">
        <f>IF('1-SETUP'!$Q61="DAILY",FK12+'1-SETUP'!$V61,IF('1-SETUP'!$Q61="WEEKLY",FK12+'1-SETUP'!$V61*7,IF('1-SETUP'!$Q61="MONTHLY",EDATE(FK12,'1-SETUP'!$V61),IF('1-SETUP'!$Q61="YEARLY",EDATE(FK12,12*'1-SETUP'!$V61),""))))</f>
        <v>48755</v>
      </c>
      <c r="FM12" s="10">
        <f>IF('1-SETUP'!$Q61="DAILY",FL12+'1-SETUP'!$V61,IF('1-SETUP'!$Q61="WEEKLY",FL12+'1-SETUP'!$V61*7,IF('1-SETUP'!$Q61="MONTHLY",EDATE(FL12,'1-SETUP'!$V61),IF('1-SETUP'!$Q61="YEARLY",EDATE(FL12,12*'1-SETUP'!$V61),""))))</f>
        <v>48785</v>
      </c>
      <c r="FN12" s="10">
        <f>IF('1-SETUP'!$Q61="DAILY",FM12+'1-SETUP'!$V61,IF('1-SETUP'!$Q61="WEEKLY",FM12+'1-SETUP'!$V61*7,IF('1-SETUP'!$Q61="MONTHLY",EDATE(FM12,'1-SETUP'!$V61),IF('1-SETUP'!$Q61="YEARLY",EDATE(FM12,12*'1-SETUP'!$V61),""))))</f>
        <v>48816</v>
      </c>
      <c r="FO12" s="10">
        <f>IF('1-SETUP'!$Q61="DAILY",FN12+'1-SETUP'!$V61,IF('1-SETUP'!$Q61="WEEKLY",FN12+'1-SETUP'!$V61*7,IF('1-SETUP'!$Q61="MONTHLY",EDATE(FN12,'1-SETUP'!$V61),IF('1-SETUP'!$Q61="YEARLY",EDATE(FN12,12*'1-SETUP'!$V61),""))))</f>
        <v>48847</v>
      </c>
      <c r="FP12" s="10">
        <f>IF('1-SETUP'!$Q61="DAILY",FO12+'1-SETUP'!$V61,IF('1-SETUP'!$Q61="WEEKLY",FO12+'1-SETUP'!$V61*7,IF('1-SETUP'!$Q61="MONTHLY",EDATE(FO12,'1-SETUP'!$V61),IF('1-SETUP'!$Q61="YEARLY",EDATE(FO12,12*'1-SETUP'!$V61),""))))</f>
        <v>48877</v>
      </c>
      <c r="FQ12" s="10">
        <f>IF('1-SETUP'!$Q61="DAILY",FP12+'1-SETUP'!$V61,IF('1-SETUP'!$Q61="WEEKLY",FP12+'1-SETUP'!$V61*7,IF('1-SETUP'!$Q61="MONTHLY",EDATE(FP12,'1-SETUP'!$V61),IF('1-SETUP'!$Q61="YEARLY",EDATE(FP12,12*'1-SETUP'!$V61),""))))</f>
        <v>48908</v>
      </c>
      <c r="FR12" s="10">
        <f>IF('1-SETUP'!$Q61="DAILY",FQ12+'1-SETUP'!$V61,IF('1-SETUP'!$Q61="WEEKLY",FQ12+'1-SETUP'!$V61*7,IF('1-SETUP'!$Q61="MONTHLY",EDATE(FQ12,'1-SETUP'!$V61),IF('1-SETUP'!$Q61="YEARLY",EDATE(FQ12,12*'1-SETUP'!$V61),""))))</f>
        <v>48938</v>
      </c>
      <c r="FS12" s="10">
        <f>IF('1-SETUP'!$Q61="DAILY",FR12+'1-SETUP'!$V61,IF('1-SETUP'!$Q61="WEEKLY",FR12+'1-SETUP'!$V61*7,IF('1-SETUP'!$Q61="MONTHLY",EDATE(FR12,'1-SETUP'!$V61),IF('1-SETUP'!$Q61="YEARLY",EDATE(FR12,12*'1-SETUP'!$V61),""))))</f>
        <v>48969</v>
      </c>
      <c r="FT12" s="10">
        <f>IF('1-SETUP'!$Q61="DAILY",FS12+'1-SETUP'!$V61,IF('1-SETUP'!$Q61="WEEKLY",FS12+'1-SETUP'!$V61*7,IF('1-SETUP'!$Q61="MONTHLY",EDATE(FS12,'1-SETUP'!$V61),IF('1-SETUP'!$Q61="YEARLY",EDATE(FS12,12*'1-SETUP'!$V61),""))))</f>
        <v>49000</v>
      </c>
      <c r="FU12" s="10">
        <f>IF('1-SETUP'!$Q61="DAILY",FT12+'1-SETUP'!$V61,IF('1-SETUP'!$Q61="WEEKLY",FT12+'1-SETUP'!$V61*7,IF('1-SETUP'!$Q61="MONTHLY",EDATE(FT12,'1-SETUP'!$V61),IF('1-SETUP'!$Q61="YEARLY",EDATE(FT12,12*'1-SETUP'!$V61),""))))</f>
        <v>49028</v>
      </c>
      <c r="FV12" s="10">
        <f>IF('1-SETUP'!$Q61="DAILY",FU12+'1-SETUP'!$V61,IF('1-SETUP'!$Q61="WEEKLY",FU12+'1-SETUP'!$V61*7,IF('1-SETUP'!$Q61="MONTHLY",EDATE(FU12,'1-SETUP'!$V61),IF('1-SETUP'!$Q61="YEARLY",EDATE(FU12,12*'1-SETUP'!$V61),""))))</f>
        <v>49059</v>
      </c>
      <c r="FW12" s="10">
        <f>IF('1-SETUP'!$Q61="DAILY",FV12+'1-SETUP'!$V61,IF('1-SETUP'!$Q61="WEEKLY",FV12+'1-SETUP'!$V61*7,IF('1-SETUP'!$Q61="MONTHLY",EDATE(FV12,'1-SETUP'!$V61),IF('1-SETUP'!$Q61="YEARLY",EDATE(FV12,12*'1-SETUP'!$V61),""))))</f>
        <v>49089</v>
      </c>
      <c r="FX12" s="10">
        <f>IF('1-SETUP'!$Q61="DAILY",FW12+'1-SETUP'!$V61,IF('1-SETUP'!$Q61="WEEKLY",FW12+'1-SETUP'!$V61*7,IF('1-SETUP'!$Q61="MONTHLY",EDATE(FW12,'1-SETUP'!$V61),IF('1-SETUP'!$Q61="YEARLY",EDATE(FW12,12*'1-SETUP'!$V61),""))))</f>
        <v>49120</v>
      </c>
      <c r="FY12" s="10">
        <f>IF('1-SETUP'!$Q61="DAILY",FX12+'1-SETUP'!$V61,IF('1-SETUP'!$Q61="WEEKLY",FX12+'1-SETUP'!$V61*7,IF('1-SETUP'!$Q61="MONTHLY",EDATE(FX12,'1-SETUP'!$V61),IF('1-SETUP'!$Q61="YEARLY",EDATE(FX12,12*'1-SETUP'!$V61),""))))</f>
        <v>49150</v>
      </c>
      <c r="FZ12" s="10">
        <f>IF('1-SETUP'!$Q61="DAILY",FY12+'1-SETUP'!$V61,IF('1-SETUP'!$Q61="WEEKLY",FY12+'1-SETUP'!$V61*7,IF('1-SETUP'!$Q61="MONTHLY",EDATE(FY12,'1-SETUP'!$V61),IF('1-SETUP'!$Q61="YEARLY",EDATE(FY12,12*'1-SETUP'!$V61),""))))</f>
        <v>49181</v>
      </c>
      <c r="GA12" s="10">
        <f>IF('1-SETUP'!$Q61="DAILY",FZ12+'1-SETUP'!$V61,IF('1-SETUP'!$Q61="WEEKLY",FZ12+'1-SETUP'!$V61*7,IF('1-SETUP'!$Q61="MONTHLY",EDATE(FZ12,'1-SETUP'!$V61),IF('1-SETUP'!$Q61="YEARLY",EDATE(FZ12,12*'1-SETUP'!$V61),""))))</f>
        <v>49212</v>
      </c>
      <c r="GB12" s="10">
        <f>IF('1-SETUP'!$Q61="DAILY",GA12+'1-SETUP'!$V61,IF('1-SETUP'!$Q61="WEEKLY",GA12+'1-SETUP'!$V61*7,IF('1-SETUP'!$Q61="MONTHLY",EDATE(GA12,'1-SETUP'!$V61),IF('1-SETUP'!$Q61="YEARLY",EDATE(GA12,12*'1-SETUP'!$V61),""))))</f>
        <v>49242</v>
      </c>
      <c r="GC12" s="10">
        <f>IF('1-SETUP'!$Q61="DAILY",GB12+'1-SETUP'!$V61,IF('1-SETUP'!$Q61="WEEKLY",GB12+'1-SETUP'!$V61*7,IF('1-SETUP'!$Q61="MONTHLY",EDATE(GB12,'1-SETUP'!$V61),IF('1-SETUP'!$Q61="YEARLY",EDATE(GB12,12*'1-SETUP'!$V61),""))))</f>
        <v>49273</v>
      </c>
      <c r="GD12" s="10">
        <f>IF('1-SETUP'!$Q61="DAILY",GC12+'1-SETUP'!$V61,IF('1-SETUP'!$Q61="WEEKLY",GC12+'1-SETUP'!$V61*7,IF('1-SETUP'!$Q61="MONTHLY",EDATE(GC12,'1-SETUP'!$V61),IF('1-SETUP'!$Q61="YEARLY",EDATE(GC12,12*'1-SETUP'!$V61),""))))</f>
        <v>49303</v>
      </c>
      <c r="GE12" s="10">
        <f>IF('1-SETUP'!$Q61="DAILY",GD12+'1-SETUP'!$V61,IF('1-SETUP'!$Q61="WEEKLY",GD12+'1-SETUP'!$V61*7,IF('1-SETUP'!$Q61="MONTHLY",EDATE(GD12,'1-SETUP'!$V61),IF('1-SETUP'!$Q61="YEARLY",EDATE(GD12,12*'1-SETUP'!$V61),""))))</f>
        <v>49334</v>
      </c>
      <c r="GF12" s="10">
        <f>IF('1-SETUP'!$Q61="DAILY",GE12+'1-SETUP'!$V61,IF('1-SETUP'!$Q61="WEEKLY",GE12+'1-SETUP'!$V61*7,IF('1-SETUP'!$Q61="MONTHLY",EDATE(GE12,'1-SETUP'!$V61),IF('1-SETUP'!$Q61="YEARLY",EDATE(GE12,12*'1-SETUP'!$V61),""))))</f>
        <v>49365</v>
      </c>
      <c r="GG12" s="10">
        <f>IF('1-SETUP'!$Q61="DAILY",GF12+'1-SETUP'!$V61,IF('1-SETUP'!$Q61="WEEKLY",GF12+'1-SETUP'!$V61*7,IF('1-SETUP'!$Q61="MONTHLY",EDATE(GF12,'1-SETUP'!$V61),IF('1-SETUP'!$Q61="YEARLY",EDATE(GF12,12*'1-SETUP'!$V61),""))))</f>
        <v>49393</v>
      </c>
      <c r="GH12" s="10">
        <f>IF('1-SETUP'!$Q61="DAILY",GG12+'1-SETUP'!$V61,IF('1-SETUP'!$Q61="WEEKLY",GG12+'1-SETUP'!$V61*7,IF('1-SETUP'!$Q61="MONTHLY",EDATE(GG12,'1-SETUP'!$V61),IF('1-SETUP'!$Q61="YEARLY",EDATE(GG12,12*'1-SETUP'!$V61),""))))</f>
        <v>49424</v>
      </c>
      <c r="GI12" s="10">
        <f>IF('1-SETUP'!$Q61="DAILY",GH12+'1-SETUP'!$V61,IF('1-SETUP'!$Q61="WEEKLY",GH12+'1-SETUP'!$V61*7,IF('1-SETUP'!$Q61="MONTHLY",EDATE(GH12,'1-SETUP'!$V61),IF('1-SETUP'!$Q61="YEARLY",EDATE(GH12,12*'1-SETUP'!$V61),""))))</f>
        <v>49454</v>
      </c>
      <c r="GJ12" s="10">
        <f>IF('1-SETUP'!$Q61="DAILY",GI12+'1-SETUP'!$V61,IF('1-SETUP'!$Q61="WEEKLY",GI12+'1-SETUP'!$V61*7,IF('1-SETUP'!$Q61="MONTHLY",EDATE(GI12,'1-SETUP'!$V61),IF('1-SETUP'!$Q61="YEARLY",EDATE(GI12,12*'1-SETUP'!$V61),""))))</f>
        <v>49485</v>
      </c>
      <c r="GK12" s="10">
        <f>IF('1-SETUP'!$Q61="DAILY",GJ12+'1-SETUP'!$V61,IF('1-SETUP'!$Q61="WEEKLY",GJ12+'1-SETUP'!$V61*7,IF('1-SETUP'!$Q61="MONTHLY",EDATE(GJ12,'1-SETUP'!$V61),IF('1-SETUP'!$Q61="YEARLY",EDATE(GJ12,12*'1-SETUP'!$V61),""))))</f>
        <v>49515</v>
      </c>
      <c r="GL12" s="10">
        <f>IF('1-SETUP'!$Q61="DAILY",GK12+'1-SETUP'!$V61,IF('1-SETUP'!$Q61="WEEKLY",GK12+'1-SETUP'!$V61*7,IF('1-SETUP'!$Q61="MONTHLY",EDATE(GK12,'1-SETUP'!$V61),IF('1-SETUP'!$Q61="YEARLY",EDATE(GK12,12*'1-SETUP'!$V61),""))))</f>
        <v>49546</v>
      </c>
      <c r="GM12" s="10">
        <f>IF('1-SETUP'!$Q61="DAILY",GL12+'1-SETUP'!$V61,IF('1-SETUP'!$Q61="WEEKLY",GL12+'1-SETUP'!$V61*7,IF('1-SETUP'!$Q61="MONTHLY",EDATE(GL12,'1-SETUP'!$V61),IF('1-SETUP'!$Q61="YEARLY",EDATE(GL12,12*'1-SETUP'!$V61),""))))</f>
        <v>49577</v>
      </c>
      <c r="GN12" s="10">
        <f>IF('1-SETUP'!$Q61="DAILY",GM12+'1-SETUP'!$V61,IF('1-SETUP'!$Q61="WEEKLY",GM12+'1-SETUP'!$V61*7,IF('1-SETUP'!$Q61="MONTHLY",EDATE(GM12,'1-SETUP'!$V61),IF('1-SETUP'!$Q61="YEARLY",EDATE(GM12,12*'1-SETUP'!$V61),""))))</f>
        <v>49607</v>
      </c>
      <c r="GO12" s="10">
        <f>IF('1-SETUP'!$Q61="DAILY",GN12+'1-SETUP'!$V61,IF('1-SETUP'!$Q61="WEEKLY",GN12+'1-SETUP'!$V61*7,IF('1-SETUP'!$Q61="MONTHLY",EDATE(GN12,'1-SETUP'!$V61),IF('1-SETUP'!$Q61="YEARLY",EDATE(GN12,12*'1-SETUP'!$V61),""))))</f>
        <v>49638</v>
      </c>
      <c r="GP12" s="10">
        <f>IF('1-SETUP'!$Q61="DAILY",GO12+'1-SETUP'!$V61,IF('1-SETUP'!$Q61="WEEKLY",GO12+'1-SETUP'!$V61*7,IF('1-SETUP'!$Q61="MONTHLY",EDATE(GO12,'1-SETUP'!$V61),IF('1-SETUP'!$Q61="YEARLY",EDATE(GO12,12*'1-SETUP'!$V61),""))))</f>
        <v>49668</v>
      </c>
      <c r="GQ12" s="10">
        <f>IF('1-SETUP'!$Q61="DAILY",GP12+'1-SETUP'!$V61,IF('1-SETUP'!$Q61="WEEKLY",GP12+'1-SETUP'!$V61*7,IF('1-SETUP'!$Q61="MONTHLY",EDATE(GP12,'1-SETUP'!$V61),IF('1-SETUP'!$Q61="YEARLY",EDATE(GP12,12*'1-SETUP'!$V61),""))))</f>
        <v>49699</v>
      </c>
      <c r="GR12" s="10">
        <f>IF('1-SETUP'!$Q61="DAILY",GQ12+'1-SETUP'!$V61,IF('1-SETUP'!$Q61="WEEKLY",GQ12+'1-SETUP'!$V61*7,IF('1-SETUP'!$Q61="MONTHLY",EDATE(GQ12,'1-SETUP'!$V61),IF('1-SETUP'!$Q61="YEARLY",EDATE(GQ12,12*'1-SETUP'!$V61),""))))</f>
        <v>49730</v>
      </c>
      <c r="GS12" s="10">
        <f>IF('1-SETUP'!$Q61="DAILY",GR12+'1-SETUP'!$V61,IF('1-SETUP'!$Q61="WEEKLY",GR12+'1-SETUP'!$V61*7,IF('1-SETUP'!$Q61="MONTHLY",EDATE(GR12,'1-SETUP'!$V61),IF('1-SETUP'!$Q61="YEARLY",EDATE(GR12,12*'1-SETUP'!$V61),""))))</f>
        <v>49759</v>
      </c>
      <c r="GT12" s="10">
        <f>IF('1-SETUP'!$Q61="DAILY",GS12+'1-SETUP'!$V61,IF('1-SETUP'!$Q61="WEEKLY",GS12+'1-SETUP'!$V61*7,IF('1-SETUP'!$Q61="MONTHLY",EDATE(GS12,'1-SETUP'!$V61),IF('1-SETUP'!$Q61="YEARLY",EDATE(GS12,12*'1-SETUP'!$V61),""))))</f>
        <v>49790</v>
      </c>
      <c r="GU12" s="10">
        <f>IF('1-SETUP'!$Q61="DAILY",GT12+'1-SETUP'!$V61,IF('1-SETUP'!$Q61="WEEKLY",GT12+'1-SETUP'!$V61*7,IF('1-SETUP'!$Q61="MONTHLY",EDATE(GT12,'1-SETUP'!$V61),IF('1-SETUP'!$Q61="YEARLY",EDATE(GT12,12*'1-SETUP'!$V61),""))))</f>
        <v>49820</v>
      </c>
      <c r="GV12" s="10">
        <f>IF('1-SETUP'!$Q61="DAILY",GU12+'1-SETUP'!$V61,IF('1-SETUP'!$Q61="WEEKLY",GU12+'1-SETUP'!$V61*7,IF('1-SETUP'!$Q61="MONTHLY",EDATE(GU12,'1-SETUP'!$V61),IF('1-SETUP'!$Q61="YEARLY",EDATE(GU12,12*'1-SETUP'!$V61),""))))</f>
        <v>49851</v>
      </c>
      <c r="GW12" s="10">
        <f>IF('1-SETUP'!$Q61="DAILY",GV12+'1-SETUP'!$V61,IF('1-SETUP'!$Q61="WEEKLY",GV12+'1-SETUP'!$V61*7,IF('1-SETUP'!$Q61="MONTHLY",EDATE(GV12,'1-SETUP'!$V61),IF('1-SETUP'!$Q61="YEARLY",EDATE(GV12,12*'1-SETUP'!$V61),""))))</f>
        <v>49881</v>
      </c>
      <c r="GX12" s="10">
        <f>IF('1-SETUP'!$Q61="DAILY",GW12+'1-SETUP'!$V61,IF('1-SETUP'!$Q61="WEEKLY",GW12+'1-SETUP'!$V61*7,IF('1-SETUP'!$Q61="MONTHLY",EDATE(GW12,'1-SETUP'!$V61),IF('1-SETUP'!$Q61="YEARLY",EDATE(GW12,12*'1-SETUP'!$V61),""))))</f>
        <v>49912</v>
      </c>
      <c r="GY12" s="10">
        <f>IF('1-SETUP'!$Q61="DAILY",GX12+'1-SETUP'!$V61,IF('1-SETUP'!$Q61="WEEKLY",GX12+'1-SETUP'!$V61*7,IF('1-SETUP'!$Q61="MONTHLY",EDATE(GX12,'1-SETUP'!$V61),IF('1-SETUP'!$Q61="YEARLY",EDATE(GX12,12*'1-SETUP'!$V61),""))))</f>
        <v>49943</v>
      </c>
      <c r="GZ12" s="10">
        <f>IF('1-SETUP'!$Q61="DAILY",GY12+'1-SETUP'!$V61,IF('1-SETUP'!$Q61="WEEKLY",GY12+'1-SETUP'!$V61*7,IF('1-SETUP'!$Q61="MONTHLY",EDATE(GY12,'1-SETUP'!$V61),IF('1-SETUP'!$Q61="YEARLY",EDATE(GY12,12*'1-SETUP'!$V61),""))))</f>
        <v>49973</v>
      </c>
      <c r="HA12" s="10">
        <f>IF('1-SETUP'!$Q61="DAILY",GZ12+'1-SETUP'!$V61,IF('1-SETUP'!$Q61="WEEKLY",GZ12+'1-SETUP'!$V61*7,IF('1-SETUP'!$Q61="MONTHLY",EDATE(GZ12,'1-SETUP'!$V61),IF('1-SETUP'!$Q61="YEARLY",EDATE(GZ12,12*'1-SETUP'!$V61),""))))</f>
        <v>50004</v>
      </c>
      <c r="HB12" s="10">
        <f>IF('1-SETUP'!$Q61="DAILY",HA12+'1-SETUP'!$V61,IF('1-SETUP'!$Q61="WEEKLY",HA12+'1-SETUP'!$V61*7,IF('1-SETUP'!$Q61="MONTHLY",EDATE(HA12,'1-SETUP'!$V61),IF('1-SETUP'!$Q61="YEARLY",EDATE(HA12,12*'1-SETUP'!$V61),""))))</f>
        <v>50034</v>
      </c>
      <c r="HC12" s="10">
        <f>IF('1-SETUP'!$Q61="DAILY",HB12+'1-SETUP'!$V61,IF('1-SETUP'!$Q61="WEEKLY",HB12+'1-SETUP'!$V61*7,IF('1-SETUP'!$Q61="MONTHLY",EDATE(HB12,'1-SETUP'!$V61),IF('1-SETUP'!$Q61="YEARLY",EDATE(HB12,12*'1-SETUP'!$V61),""))))</f>
        <v>50065</v>
      </c>
      <c r="HD12" s="10">
        <f>IF('1-SETUP'!$Q61="DAILY",HC12+'1-SETUP'!$V61,IF('1-SETUP'!$Q61="WEEKLY",HC12+'1-SETUP'!$V61*7,IF('1-SETUP'!$Q61="MONTHLY",EDATE(HC12,'1-SETUP'!$V61),IF('1-SETUP'!$Q61="YEARLY",EDATE(HC12,12*'1-SETUP'!$V61),""))))</f>
        <v>50096</v>
      </c>
      <c r="HE12" s="10">
        <f>IF('1-SETUP'!$Q61="DAILY",HD12+'1-SETUP'!$V61,IF('1-SETUP'!$Q61="WEEKLY",HD12+'1-SETUP'!$V61*7,IF('1-SETUP'!$Q61="MONTHLY",EDATE(HD12,'1-SETUP'!$V61),IF('1-SETUP'!$Q61="YEARLY",EDATE(HD12,12*'1-SETUP'!$V61),""))))</f>
        <v>50124</v>
      </c>
      <c r="HF12" s="10">
        <f>IF('1-SETUP'!$Q61="DAILY",HE12+'1-SETUP'!$V61,IF('1-SETUP'!$Q61="WEEKLY",HE12+'1-SETUP'!$V61*7,IF('1-SETUP'!$Q61="MONTHLY",EDATE(HE12,'1-SETUP'!$V61),IF('1-SETUP'!$Q61="YEARLY",EDATE(HE12,12*'1-SETUP'!$V61),""))))</f>
        <v>50155</v>
      </c>
      <c r="HG12" s="10">
        <f>IF('1-SETUP'!$Q61="DAILY",HF12+'1-SETUP'!$V61,IF('1-SETUP'!$Q61="WEEKLY",HF12+'1-SETUP'!$V61*7,IF('1-SETUP'!$Q61="MONTHLY",EDATE(HF12,'1-SETUP'!$V61),IF('1-SETUP'!$Q61="YEARLY",EDATE(HF12,12*'1-SETUP'!$V61),""))))</f>
        <v>50185</v>
      </c>
      <c r="HH12" s="10">
        <f>IF('1-SETUP'!$Q61="DAILY",HG12+'1-SETUP'!$V61,IF('1-SETUP'!$Q61="WEEKLY",HG12+'1-SETUP'!$V61*7,IF('1-SETUP'!$Q61="MONTHLY",EDATE(HG12,'1-SETUP'!$V61),IF('1-SETUP'!$Q61="YEARLY",EDATE(HG12,12*'1-SETUP'!$V61),""))))</f>
        <v>50216</v>
      </c>
      <c r="HI12" s="10">
        <f>IF('1-SETUP'!$Q61="DAILY",HH12+'1-SETUP'!$V61,IF('1-SETUP'!$Q61="WEEKLY",HH12+'1-SETUP'!$V61*7,IF('1-SETUP'!$Q61="MONTHLY",EDATE(HH12,'1-SETUP'!$V61),IF('1-SETUP'!$Q61="YEARLY",EDATE(HH12,12*'1-SETUP'!$V61),""))))</f>
        <v>50246</v>
      </c>
      <c r="HJ12" s="10">
        <f>IF('1-SETUP'!$Q61="DAILY",HI12+'1-SETUP'!$V61,IF('1-SETUP'!$Q61="WEEKLY",HI12+'1-SETUP'!$V61*7,IF('1-SETUP'!$Q61="MONTHLY",EDATE(HI12,'1-SETUP'!$V61),IF('1-SETUP'!$Q61="YEARLY",EDATE(HI12,12*'1-SETUP'!$V61),""))))</f>
        <v>50277</v>
      </c>
      <c r="HK12" s="10">
        <f>IF('1-SETUP'!$Q61="DAILY",HJ12+'1-SETUP'!$V61,IF('1-SETUP'!$Q61="WEEKLY",HJ12+'1-SETUP'!$V61*7,IF('1-SETUP'!$Q61="MONTHLY",EDATE(HJ12,'1-SETUP'!$V61),IF('1-SETUP'!$Q61="YEARLY",EDATE(HJ12,12*'1-SETUP'!$V61),""))))</f>
        <v>50308</v>
      </c>
      <c r="HL12" s="10">
        <f>IF('1-SETUP'!$Q61="DAILY",HK12+'1-SETUP'!$V61,IF('1-SETUP'!$Q61="WEEKLY",HK12+'1-SETUP'!$V61*7,IF('1-SETUP'!$Q61="MONTHLY",EDATE(HK12,'1-SETUP'!$V61),IF('1-SETUP'!$Q61="YEARLY",EDATE(HK12,12*'1-SETUP'!$V61),""))))</f>
        <v>50338</v>
      </c>
      <c r="HM12" s="10">
        <f>IF('1-SETUP'!$Q61="DAILY",HL12+'1-SETUP'!$V61,IF('1-SETUP'!$Q61="WEEKLY",HL12+'1-SETUP'!$V61*7,IF('1-SETUP'!$Q61="MONTHLY",EDATE(HL12,'1-SETUP'!$V61),IF('1-SETUP'!$Q61="YEARLY",EDATE(HL12,12*'1-SETUP'!$V61),""))))</f>
        <v>50369</v>
      </c>
      <c r="HN12" s="10">
        <f>IF('1-SETUP'!$Q61="DAILY",HM12+'1-SETUP'!$V61,IF('1-SETUP'!$Q61="WEEKLY",HM12+'1-SETUP'!$V61*7,IF('1-SETUP'!$Q61="MONTHLY",EDATE(HM12,'1-SETUP'!$V61),IF('1-SETUP'!$Q61="YEARLY",EDATE(HM12,12*'1-SETUP'!$V61),""))))</f>
        <v>50399</v>
      </c>
      <c r="HO12" s="10">
        <f>IF('1-SETUP'!$Q61="DAILY",HN12+'1-SETUP'!$V61,IF('1-SETUP'!$Q61="WEEKLY",HN12+'1-SETUP'!$V61*7,IF('1-SETUP'!$Q61="MONTHLY",EDATE(HN12,'1-SETUP'!$V61),IF('1-SETUP'!$Q61="YEARLY",EDATE(HN12,12*'1-SETUP'!$V61),""))))</f>
        <v>50430</v>
      </c>
      <c r="HP12" s="10">
        <f>IF('1-SETUP'!$Q61="DAILY",HO12+'1-SETUP'!$V61,IF('1-SETUP'!$Q61="WEEKLY",HO12+'1-SETUP'!$V61*7,IF('1-SETUP'!$Q61="MONTHLY",EDATE(HO12,'1-SETUP'!$V61),IF('1-SETUP'!$Q61="YEARLY",EDATE(HO12,12*'1-SETUP'!$V61),""))))</f>
        <v>50461</v>
      </c>
      <c r="HQ12" s="10">
        <f>IF('1-SETUP'!$Q61="DAILY",HP12+'1-SETUP'!$V61,IF('1-SETUP'!$Q61="WEEKLY",HP12+'1-SETUP'!$V61*7,IF('1-SETUP'!$Q61="MONTHLY",EDATE(HP12,'1-SETUP'!$V61),IF('1-SETUP'!$Q61="YEARLY",EDATE(HP12,12*'1-SETUP'!$V61),""))))</f>
        <v>50489</v>
      </c>
      <c r="HR12" s="10">
        <f>IF('1-SETUP'!$Q61="DAILY",HQ12+'1-SETUP'!$V61,IF('1-SETUP'!$Q61="WEEKLY",HQ12+'1-SETUP'!$V61*7,IF('1-SETUP'!$Q61="MONTHLY",EDATE(HQ12,'1-SETUP'!$V61),IF('1-SETUP'!$Q61="YEARLY",EDATE(HQ12,12*'1-SETUP'!$V61),""))))</f>
        <v>50520</v>
      </c>
      <c r="HS12" s="10">
        <f>IF('1-SETUP'!$Q61="DAILY",HR12+'1-SETUP'!$V61,IF('1-SETUP'!$Q61="WEEKLY",HR12+'1-SETUP'!$V61*7,IF('1-SETUP'!$Q61="MONTHLY",EDATE(HR12,'1-SETUP'!$V61),IF('1-SETUP'!$Q61="YEARLY",EDATE(HR12,12*'1-SETUP'!$V61),""))))</f>
        <v>50550</v>
      </c>
      <c r="HT12" s="10">
        <f>IF('1-SETUP'!$Q61="DAILY",HS12+'1-SETUP'!$V61,IF('1-SETUP'!$Q61="WEEKLY",HS12+'1-SETUP'!$V61*7,IF('1-SETUP'!$Q61="MONTHLY",EDATE(HS12,'1-SETUP'!$V61),IF('1-SETUP'!$Q61="YEARLY",EDATE(HS12,12*'1-SETUP'!$V61),""))))</f>
        <v>50581</v>
      </c>
      <c r="HU12" s="10">
        <f>IF('1-SETUP'!$Q61="DAILY",HT12+'1-SETUP'!$V61,IF('1-SETUP'!$Q61="WEEKLY",HT12+'1-SETUP'!$V61*7,IF('1-SETUP'!$Q61="MONTHLY",EDATE(HT12,'1-SETUP'!$V61),IF('1-SETUP'!$Q61="YEARLY",EDATE(HT12,12*'1-SETUP'!$V61),""))))</f>
        <v>50611</v>
      </c>
      <c r="HV12" s="10">
        <f>IF('1-SETUP'!$Q61="DAILY",HU12+'1-SETUP'!$V61,IF('1-SETUP'!$Q61="WEEKLY",HU12+'1-SETUP'!$V61*7,IF('1-SETUP'!$Q61="MONTHLY",EDATE(HU12,'1-SETUP'!$V61),IF('1-SETUP'!$Q61="YEARLY",EDATE(HU12,12*'1-SETUP'!$V61),""))))</f>
        <v>50642</v>
      </c>
      <c r="HW12" s="10">
        <f>IF('1-SETUP'!$Q61="DAILY",HV12+'1-SETUP'!$V61,IF('1-SETUP'!$Q61="WEEKLY",HV12+'1-SETUP'!$V61*7,IF('1-SETUP'!$Q61="MONTHLY",EDATE(HV12,'1-SETUP'!$V61),IF('1-SETUP'!$Q61="YEARLY",EDATE(HV12,12*'1-SETUP'!$V61),""))))</f>
        <v>50673</v>
      </c>
      <c r="HX12" s="10">
        <f>IF('1-SETUP'!$Q61="DAILY",HW12+'1-SETUP'!$V61,IF('1-SETUP'!$Q61="WEEKLY",HW12+'1-SETUP'!$V61*7,IF('1-SETUP'!$Q61="MONTHLY",EDATE(HW12,'1-SETUP'!$V61),IF('1-SETUP'!$Q61="YEARLY",EDATE(HW12,12*'1-SETUP'!$V61),""))))</f>
        <v>50703</v>
      </c>
      <c r="HY12" s="10">
        <f>IF('1-SETUP'!$Q61="DAILY",HX12+'1-SETUP'!$V61,IF('1-SETUP'!$Q61="WEEKLY",HX12+'1-SETUP'!$V61*7,IF('1-SETUP'!$Q61="MONTHLY",EDATE(HX12,'1-SETUP'!$V61),IF('1-SETUP'!$Q61="YEARLY",EDATE(HX12,12*'1-SETUP'!$V61),""))))</f>
        <v>50734</v>
      </c>
      <c r="HZ12" s="10">
        <f>IF('1-SETUP'!$Q61="DAILY",HY12+'1-SETUP'!$V61,IF('1-SETUP'!$Q61="WEEKLY",HY12+'1-SETUP'!$V61*7,IF('1-SETUP'!$Q61="MONTHLY",EDATE(HY12,'1-SETUP'!$V61),IF('1-SETUP'!$Q61="YEARLY",EDATE(HY12,12*'1-SETUP'!$V61),""))))</f>
        <v>50764</v>
      </c>
      <c r="IA12" s="10">
        <f>IF('1-SETUP'!$Q61="DAILY",HZ12+'1-SETUP'!$V61,IF('1-SETUP'!$Q61="WEEKLY",HZ12+'1-SETUP'!$V61*7,IF('1-SETUP'!$Q61="MONTHLY",EDATE(HZ12,'1-SETUP'!$V61),IF('1-SETUP'!$Q61="YEARLY",EDATE(HZ12,12*'1-SETUP'!$V61),""))))</f>
        <v>50795</v>
      </c>
      <c r="IB12" s="10">
        <f>IF('1-SETUP'!$Q61="DAILY",IA12+'1-SETUP'!$V61,IF('1-SETUP'!$Q61="WEEKLY",IA12+'1-SETUP'!$V61*7,IF('1-SETUP'!$Q61="MONTHLY",EDATE(IA12,'1-SETUP'!$V61),IF('1-SETUP'!$Q61="YEARLY",EDATE(IA12,12*'1-SETUP'!$V61),""))))</f>
        <v>50826</v>
      </c>
      <c r="IC12" s="10">
        <f>IF('1-SETUP'!$Q61="DAILY",IB12+'1-SETUP'!$V61,IF('1-SETUP'!$Q61="WEEKLY",IB12+'1-SETUP'!$V61*7,IF('1-SETUP'!$Q61="MONTHLY",EDATE(IB12,'1-SETUP'!$V61),IF('1-SETUP'!$Q61="YEARLY",EDATE(IB12,12*'1-SETUP'!$V61),""))))</f>
        <v>50854</v>
      </c>
      <c r="ID12" s="10">
        <f>IF('1-SETUP'!$Q61="DAILY",IC12+'1-SETUP'!$V61,IF('1-SETUP'!$Q61="WEEKLY",IC12+'1-SETUP'!$V61*7,IF('1-SETUP'!$Q61="MONTHLY",EDATE(IC12,'1-SETUP'!$V61),IF('1-SETUP'!$Q61="YEARLY",EDATE(IC12,12*'1-SETUP'!$V61),""))))</f>
        <v>50885</v>
      </c>
      <c r="IE12" s="10">
        <f>IF('1-SETUP'!$Q61="DAILY",ID12+'1-SETUP'!$V61,IF('1-SETUP'!$Q61="WEEKLY",ID12+'1-SETUP'!$V61*7,IF('1-SETUP'!$Q61="MONTHLY",EDATE(ID12,'1-SETUP'!$V61),IF('1-SETUP'!$Q61="YEARLY",EDATE(ID12,12*'1-SETUP'!$V61),""))))</f>
        <v>50915</v>
      </c>
      <c r="IF12" s="10">
        <f>IF('1-SETUP'!$Q61="DAILY",IE12+'1-SETUP'!$V61,IF('1-SETUP'!$Q61="WEEKLY",IE12+'1-SETUP'!$V61*7,IF('1-SETUP'!$Q61="MONTHLY",EDATE(IE12,'1-SETUP'!$V61),IF('1-SETUP'!$Q61="YEARLY",EDATE(IE12,12*'1-SETUP'!$V61),""))))</f>
        <v>50946</v>
      </c>
      <c r="IG12" s="10">
        <f>IF('1-SETUP'!$Q61="DAILY",IF12+'1-SETUP'!$V61,IF('1-SETUP'!$Q61="WEEKLY",IF12+'1-SETUP'!$V61*7,IF('1-SETUP'!$Q61="MONTHLY",EDATE(IF12,'1-SETUP'!$V61),IF('1-SETUP'!$Q61="YEARLY",EDATE(IF12,12*'1-SETUP'!$V61),""))))</f>
        <v>50976</v>
      </c>
      <c r="IH12" s="10">
        <f>IF('1-SETUP'!$Q61="DAILY",IG12+'1-SETUP'!$V61,IF('1-SETUP'!$Q61="WEEKLY",IG12+'1-SETUP'!$V61*7,IF('1-SETUP'!$Q61="MONTHLY",EDATE(IG12,'1-SETUP'!$V61),IF('1-SETUP'!$Q61="YEARLY",EDATE(IG12,12*'1-SETUP'!$V61),""))))</f>
        <v>51007</v>
      </c>
      <c r="II12" s="10">
        <f>IF('1-SETUP'!$Q61="DAILY",IH12+'1-SETUP'!$V61,IF('1-SETUP'!$Q61="WEEKLY",IH12+'1-SETUP'!$V61*7,IF('1-SETUP'!$Q61="MONTHLY",EDATE(IH12,'1-SETUP'!$V61),IF('1-SETUP'!$Q61="YEARLY",EDATE(IH12,12*'1-SETUP'!$V61),""))))</f>
        <v>51038</v>
      </c>
      <c r="IJ12" s="10">
        <f>IF('1-SETUP'!$Q61="DAILY",II12+'1-SETUP'!$V61,IF('1-SETUP'!$Q61="WEEKLY",II12+'1-SETUP'!$V61*7,IF('1-SETUP'!$Q61="MONTHLY",EDATE(II12,'1-SETUP'!$V61),IF('1-SETUP'!$Q61="YEARLY",EDATE(II12,12*'1-SETUP'!$V61),""))))</f>
        <v>51068</v>
      </c>
      <c r="IK12" s="10">
        <f>IF('1-SETUP'!$Q61="DAILY",IJ12+'1-SETUP'!$V61,IF('1-SETUP'!$Q61="WEEKLY",IJ12+'1-SETUP'!$V61*7,IF('1-SETUP'!$Q61="MONTHLY",EDATE(IJ12,'1-SETUP'!$V61),IF('1-SETUP'!$Q61="YEARLY",EDATE(IJ12,12*'1-SETUP'!$V61),""))))</f>
        <v>51099</v>
      </c>
      <c r="IL12" s="10">
        <f>IF('1-SETUP'!$Q61="DAILY",IK12+'1-SETUP'!$V61,IF('1-SETUP'!$Q61="WEEKLY",IK12+'1-SETUP'!$V61*7,IF('1-SETUP'!$Q61="MONTHLY",EDATE(IK12,'1-SETUP'!$V61),IF('1-SETUP'!$Q61="YEARLY",EDATE(IK12,12*'1-SETUP'!$V61),""))))</f>
        <v>51129</v>
      </c>
      <c r="IM12" s="10">
        <f>IF('1-SETUP'!$Q61="DAILY",IL12+'1-SETUP'!$V61,IF('1-SETUP'!$Q61="WEEKLY",IL12+'1-SETUP'!$V61*7,IF('1-SETUP'!$Q61="MONTHLY",EDATE(IL12,'1-SETUP'!$V61),IF('1-SETUP'!$Q61="YEARLY",EDATE(IL12,12*'1-SETUP'!$V61),""))))</f>
        <v>51160</v>
      </c>
      <c r="IN12" s="10">
        <f>IF('1-SETUP'!$Q61="DAILY",IM12+'1-SETUP'!$V61,IF('1-SETUP'!$Q61="WEEKLY",IM12+'1-SETUP'!$V61*7,IF('1-SETUP'!$Q61="MONTHLY",EDATE(IM12,'1-SETUP'!$V61),IF('1-SETUP'!$Q61="YEARLY",EDATE(IM12,12*'1-SETUP'!$V61),""))))</f>
        <v>51191</v>
      </c>
      <c r="IO12" s="10">
        <f>IF('1-SETUP'!$Q61="DAILY",IN12+'1-SETUP'!$V61,IF('1-SETUP'!$Q61="WEEKLY",IN12+'1-SETUP'!$V61*7,IF('1-SETUP'!$Q61="MONTHLY",EDATE(IN12,'1-SETUP'!$V61),IF('1-SETUP'!$Q61="YEARLY",EDATE(IN12,12*'1-SETUP'!$V61),""))))</f>
        <v>51220</v>
      </c>
      <c r="IP12" s="10">
        <f>IF('1-SETUP'!$Q61="DAILY",IO12+'1-SETUP'!$V61,IF('1-SETUP'!$Q61="WEEKLY",IO12+'1-SETUP'!$V61*7,IF('1-SETUP'!$Q61="MONTHLY",EDATE(IO12,'1-SETUP'!$V61),IF('1-SETUP'!$Q61="YEARLY",EDATE(IO12,12*'1-SETUP'!$V61),""))))</f>
        <v>51251</v>
      </c>
      <c r="IQ12" s="10">
        <f>IF('1-SETUP'!$Q61="DAILY",IP12+'1-SETUP'!$V61,IF('1-SETUP'!$Q61="WEEKLY",IP12+'1-SETUP'!$V61*7,IF('1-SETUP'!$Q61="MONTHLY",EDATE(IP12,'1-SETUP'!$V61),IF('1-SETUP'!$Q61="YEARLY",EDATE(IP12,12*'1-SETUP'!$V61),""))))</f>
        <v>51281</v>
      </c>
      <c r="IR12" s="10">
        <f>IF('1-SETUP'!$Q61="DAILY",IQ12+'1-SETUP'!$V61,IF('1-SETUP'!$Q61="WEEKLY",IQ12+'1-SETUP'!$V61*7,IF('1-SETUP'!$Q61="MONTHLY",EDATE(IQ12,'1-SETUP'!$V61),IF('1-SETUP'!$Q61="YEARLY",EDATE(IQ12,12*'1-SETUP'!$V61),""))))</f>
        <v>51312</v>
      </c>
      <c r="IS12" s="10">
        <f>IF('1-SETUP'!$Q61="DAILY",IR12+'1-SETUP'!$V61,IF('1-SETUP'!$Q61="WEEKLY",IR12+'1-SETUP'!$V61*7,IF('1-SETUP'!$Q61="MONTHLY",EDATE(IR12,'1-SETUP'!$V61),IF('1-SETUP'!$Q61="YEARLY",EDATE(IR12,12*'1-SETUP'!$V61),""))))</f>
        <v>51342</v>
      </c>
      <c r="IT12" s="10">
        <f>IF('1-SETUP'!$Q61="DAILY",IS12+'1-SETUP'!$V61,IF('1-SETUP'!$Q61="WEEKLY",IS12+'1-SETUP'!$V61*7,IF('1-SETUP'!$Q61="MONTHLY",EDATE(IS12,'1-SETUP'!$V61),IF('1-SETUP'!$Q61="YEARLY",EDATE(IS12,12*'1-SETUP'!$V61),""))))</f>
        <v>51373</v>
      </c>
      <c r="IU12" s="10">
        <f>IF('1-SETUP'!$Q61="DAILY",IT12+'1-SETUP'!$V61,IF('1-SETUP'!$Q61="WEEKLY",IT12+'1-SETUP'!$V61*7,IF('1-SETUP'!$Q61="MONTHLY",EDATE(IT12,'1-SETUP'!$V61),IF('1-SETUP'!$Q61="YEARLY",EDATE(IT12,12*'1-SETUP'!$V61),""))))</f>
        <v>51404</v>
      </c>
      <c r="IV12" s="10">
        <f>IF('1-SETUP'!$Q61="DAILY",IU12+'1-SETUP'!$V61,IF('1-SETUP'!$Q61="WEEKLY",IU12+'1-SETUP'!$V61*7,IF('1-SETUP'!$Q61="MONTHLY",EDATE(IU12,'1-SETUP'!$V61),IF('1-SETUP'!$Q61="YEARLY",EDATE(IU12,12*'1-SETUP'!$V61),""))))</f>
        <v>51434</v>
      </c>
      <c r="IW12" s="10">
        <f>IF('1-SETUP'!$Q61="DAILY",IV12+'1-SETUP'!$V61,IF('1-SETUP'!$Q61="WEEKLY",IV12+'1-SETUP'!$V61*7,IF('1-SETUP'!$Q61="MONTHLY",EDATE(IV12,'1-SETUP'!$V61),IF('1-SETUP'!$Q61="YEARLY",EDATE(IV12,12*'1-SETUP'!$V61),""))))</f>
        <v>51465</v>
      </c>
      <c r="IX12" s="10">
        <f>IF('1-SETUP'!$Q61="DAILY",IW12+'1-SETUP'!$V61,IF('1-SETUP'!$Q61="WEEKLY",IW12+'1-SETUP'!$V61*7,IF('1-SETUP'!$Q61="MONTHLY",EDATE(IW12,'1-SETUP'!$V61),IF('1-SETUP'!$Q61="YEARLY",EDATE(IW12,12*'1-SETUP'!$V61),""))))</f>
        <v>51495</v>
      </c>
      <c r="IY12" s="10">
        <f>IF('1-SETUP'!$Q61="DAILY",IX12+'1-SETUP'!$V61,IF('1-SETUP'!$Q61="WEEKLY",IX12+'1-SETUP'!$V61*7,IF('1-SETUP'!$Q61="MONTHLY",EDATE(IX12,'1-SETUP'!$V61),IF('1-SETUP'!$Q61="YEARLY",EDATE(IX12,12*'1-SETUP'!$V61),""))))</f>
        <v>51526</v>
      </c>
      <c r="IZ12" s="10">
        <f>IF('1-SETUP'!$Q61="DAILY",IY12+'1-SETUP'!$V61,IF('1-SETUP'!$Q61="WEEKLY",IY12+'1-SETUP'!$V61*7,IF('1-SETUP'!$Q61="MONTHLY",EDATE(IY12,'1-SETUP'!$V61),IF('1-SETUP'!$Q61="YEARLY",EDATE(IY12,12*'1-SETUP'!$V61),""))))</f>
        <v>51557</v>
      </c>
      <c r="JA12" s="10">
        <f>IF('1-SETUP'!$Q61="DAILY",IZ12+'1-SETUP'!$V61,IF('1-SETUP'!$Q61="WEEKLY",IZ12+'1-SETUP'!$V61*7,IF('1-SETUP'!$Q61="MONTHLY",EDATE(IZ12,'1-SETUP'!$V61),IF('1-SETUP'!$Q61="YEARLY",EDATE(IZ12,12*'1-SETUP'!$V61),""))))</f>
        <v>51585</v>
      </c>
      <c r="JB12" s="10">
        <f>IF('1-SETUP'!$Q61="DAILY",JA12+'1-SETUP'!$V61,IF('1-SETUP'!$Q61="WEEKLY",JA12+'1-SETUP'!$V61*7,IF('1-SETUP'!$Q61="MONTHLY",EDATE(JA12,'1-SETUP'!$V61),IF('1-SETUP'!$Q61="YEARLY",EDATE(JA12,12*'1-SETUP'!$V61),""))))</f>
        <v>51616</v>
      </c>
      <c r="JC12" s="10">
        <f>IF('1-SETUP'!$Q61="DAILY",JB12+'1-SETUP'!$V61,IF('1-SETUP'!$Q61="WEEKLY",JB12+'1-SETUP'!$V61*7,IF('1-SETUP'!$Q61="MONTHLY",EDATE(JB12,'1-SETUP'!$V61),IF('1-SETUP'!$Q61="YEARLY",EDATE(JB12,12*'1-SETUP'!$V61),""))))</f>
        <v>51646</v>
      </c>
      <c r="JD12" s="10">
        <f>IF('1-SETUP'!$Q61="DAILY",JC12+'1-SETUP'!$V61,IF('1-SETUP'!$Q61="WEEKLY",JC12+'1-SETUP'!$V61*7,IF('1-SETUP'!$Q61="MONTHLY",EDATE(JC12,'1-SETUP'!$V61),IF('1-SETUP'!$Q61="YEARLY",EDATE(JC12,12*'1-SETUP'!$V61),""))))</f>
        <v>51677</v>
      </c>
      <c r="JE12" s="10">
        <f>IF('1-SETUP'!$Q61="DAILY",JD12+'1-SETUP'!$V61,IF('1-SETUP'!$Q61="WEEKLY",JD12+'1-SETUP'!$V61*7,IF('1-SETUP'!$Q61="MONTHLY",EDATE(JD12,'1-SETUP'!$V61),IF('1-SETUP'!$Q61="YEARLY",EDATE(JD12,12*'1-SETUP'!$V61),""))))</f>
        <v>51707</v>
      </c>
      <c r="JF12" s="10">
        <f>IF('1-SETUP'!$Q61="DAILY",JE12+'1-SETUP'!$V61,IF('1-SETUP'!$Q61="WEEKLY",JE12+'1-SETUP'!$V61*7,IF('1-SETUP'!$Q61="MONTHLY",EDATE(JE12,'1-SETUP'!$V61),IF('1-SETUP'!$Q61="YEARLY",EDATE(JE12,12*'1-SETUP'!$V61),""))))</f>
        <v>51738</v>
      </c>
      <c r="JG12" s="10">
        <f>IF('1-SETUP'!$Q61="DAILY",JF12+'1-SETUP'!$V61,IF('1-SETUP'!$Q61="WEEKLY",JF12+'1-SETUP'!$V61*7,IF('1-SETUP'!$Q61="MONTHLY",EDATE(JF12,'1-SETUP'!$V61),IF('1-SETUP'!$Q61="YEARLY",EDATE(JF12,12*'1-SETUP'!$V61),""))))</f>
        <v>51769</v>
      </c>
      <c r="JH12" s="10">
        <f>IF('1-SETUP'!$Q61="DAILY",JG12+'1-SETUP'!$V61,IF('1-SETUP'!$Q61="WEEKLY",JG12+'1-SETUP'!$V61*7,IF('1-SETUP'!$Q61="MONTHLY",EDATE(JG12,'1-SETUP'!$V61),IF('1-SETUP'!$Q61="YEARLY",EDATE(JG12,12*'1-SETUP'!$V61),""))))</f>
        <v>51799</v>
      </c>
      <c r="JI12" s="10">
        <f>IF('1-SETUP'!$Q61="DAILY",JH12+'1-SETUP'!$V61,IF('1-SETUP'!$Q61="WEEKLY",JH12+'1-SETUP'!$V61*7,IF('1-SETUP'!$Q61="MONTHLY",EDATE(JH12,'1-SETUP'!$V61),IF('1-SETUP'!$Q61="YEARLY",EDATE(JH12,12*'1-SETUP'!$V61),""))))</f>
        <v>51830</v>
      </c>
      <c r="JJ12" s="10">
        <f>IF('1-SETUP'!$Q61="DAILY",JI12+'1-SETUP'!$V61,IF('1-SETUP'!$Q61="WEEKLY",JI12+'1-SETUP'!$V61*7,IF('1-SETUP'!$Q61="MONTHLY",EDATE(JI12,'1-SETUP'!$V61),IF('1-SETUP'!$Q61="YEARLY",EDATE(JI12,12*'1-SETUP'!$V61),""))))</f>
        <v>51860</v>
      </c>
      <c r="JK12" s="10">
        <f>IF('1-SETUP'!$Q61="DAILY",JJ12+'1-SETUP'!$V61,IF('1-SETUP'!$Q61="WEEKLY",JJ12+'1-SETUP'!$V61*7,IF('1-SETUP'!$Q61="MONTHLY",EDATE(JJ12,'1-SETUP'!$V61),IF('1-SETUP'!$Q61="YEARLY",EDATE(JJ12,12*'1-SETUP'!$V61),""))))</f>
        <v>51891</v>
      </c>
      <c r="JL12" s="10">
        <f>IF('1-SETUP'!$Q61="DAILY",JK12+'1-SETUP'!$V61,IF('1-SETUP'!$Q61="WEEKLY",JK12+'1-SETUP'!$V61*7,IF('1-SETUP'!$Q61="MONTHLY",EDATE(JK12,'1-SETUP'!$V61),IF('1-SETUP'!$Q61="YEARLY",EDATE(JK12,12*'1-SETUP'!$V61),""))))</f>
        <v>51922</v>
      </c>
      <c r="JM12" s="10">
        <f>IF('1-SETUP'!$Q61="DAILY",JL12+'1-SETUP'!$V61,IF('1-SETUP'!$Q61="WEEKLY",JL12+'1-SETUP'!$V61*7,IF('1-SETUP'!$Q61="MONTHLY",EDATE(JL12,'1-SETUP'!$V61),IF('1-SETUP'!$Q61="YEARLY",EDATE(JL12,12*'1-SETUP'!$V61),""))))</f>
        <v>51950</v>
      </c>
      <c r="JN12" s="10">
        <f>IF('1-SETUP'!$Q61="DAILY",JM12+'1-SETUP'!$V61,IF('1-SETUP'!$Q61="WEEKLY",JM12+'1-SETUP'!$V61*7,IF('1-SETUP'!$Q61="MONTHLY",EDATE(JM12,'1-SETUP'!$V61),IF('1-SETUP'!$Q61="YEARLY",EDATE(JM12,12*'1-SETUP'!$V61),""))))</f>
        <v>51981</v>
      </c>
      <c r="JO12" s="10">
        <f>IF('1-SETUP'!$Q61="DAILY",JN12+'1-SETUP'!$V61,IF('1-SETUP'!$Q61="WEEKLY",JN12+'1-SETUP'!$V61*7,IF('1-SETUP'!$Q61="MONTHLY",EDATE(JN12,'1-SETUP'!$V61),IF('1-SETUP'!$Q61="YEARLY",EDATE(JN12,12*'1-SETUP'!$V61),""))))</f>
        <v>52011</v>
      </c>
      <c r="JP12" s="10">
        <f>IF('1-SETUP'!$Q61="DAILY",JO12+'1-SETUP'!$V61,IF('1-SETUP'!$Q61="WEEKLY",JO12+'1-SETUP'!$V61*7,IF('1-SETUP'!$Q61="MONTHLY",EDATE(JO12,'1-SETUP'!$V61),IF('1-SETUP'!$Q61="YEARLY",EDATE(JO12,12*'1-SETUP'!$V61),""))))</f>
        <v>52042</v>
      </c>
      <c r="JQ12" s="10">
        <f>IF('1-SETUP'!$Q61="DAILY",JP12+'1-SETUP'!$V61,IF('1-SETUP'!$Q61="WEEKLY",JP12+'1-SETUP'!$V61*7,IF('1-SETUP'!$Q61="MONTHLY",EDATE(JP12,'1-SETUP'!$V61),IF('1-SETUP'!$Q61="YEARLY",EDATE(JP12,12*'1-SETUP'!$V61),""))))</f>
        <v>52072</v>
      </c>
      <c r="JR12" s="10">
        <f>IF('1-SETUP'!$Q61="DAILY",JQ12+'1-SETUP'!$V61,IF('1-SETUP'!$Q61="WEEKLY",JQ12+'1-SETUP'!$V61*7,IF('1-SETUP'!$Q61="MONTHLY",EDATE(JQ12,'1-SETUP'!$V61),IF('1-SETUP'!$Q61="YEARLY",EDATE(JQ12,12*'1-SETUP'!$V61),""))))</f>
        <v>52103</v>
      </c>
      <c r="JS12" s="10">
        <f>IF('1-SETUP'!$Q61="DAILY",JR12+'1-SETUP'!$V61,IF('1-SETUP'!$Q61="WEEKLY",JR12+'1-SETUP'!$V61*7,IF('1-SETUP'!$Q61="MONTHLY",EDATE(JR12,'1-SETUP'!$V61),IF('1-SETUP'!$Q61="YEARLY",EDATE(JR12,12*'1-SETUP'!$V61),""))))</f>
        <v>52134</v>
      </c>
      <c r="JT12" s="10">
        <f>IF('1-SETUP'!$Q61="DAILY",JS12+'1-SETUP'!$V61,IF('1-SETUP'!$Q61="WEEKLY",JS12+'1-SETUP'!$V61*7,IF('1-SETUP'!$Q61="MONTHLY",EDATE(JS12,'1-SETUP'!$V61),IF('1-SETUP'!$Q61="YEARLY",EDATE(JS12,12*'1-SETUP'!$V61),""))))</f>
        <v>52164</v>
      </c>
      <c r="JU12" s="10">
        <f>IF('1-SETUP'!$Q61="DAILY",JT12+'1-SETUP'!$V61,IF('1-SETUP'!$Q61="WEEKLY",JT12+'1-SETUP'!$V61*7,IF('1-SETUP'!$Q61="MONTHLY",EDATE(JT12,'1-SETUP'!$V61),IF('1-SETUP'!$Q61="YEARLY",EDATE(JT12,12*'1-SETUP'!$V61),""))))</f>
        <v>52195</v>
      </c>
      <c r="JV12" s="10">
        <f>IF('1-SETUP'!$Q61="DAILY",JU12+'1-SETUP'!$V61,IF('1-SETUP'!$Q61="WEEKLY",JU12+'1-SETUP'!$V61*7,IF('1-SETUP'!$Q61="MONTHLY",EDATE(JU12,'1-SETUP'!$V61),IF('1-SETUP'!$Q61="YEARLY",EDATE(JU12,12*'1-SETUP'!$V61),""))))</f>
        <v>52225</v>
      </c>
      <c r="JW12" s="10">
        <f>IF('1-SETUP'!$Q61="DAILY",JV12+'1-SETUP'!$V61,IF('1-SETUP'!$Q61="WEEKLY",JV12+'1-SETUP'!$V61*7,IF('1-SETUP'!$Q61="MONTHLY",EDATE(JV12,'1-SETUP'!$V61),IF('1-SETUP'!$Q61="YEARLY",EDATE(JV12,12*'1-SETUP'!$V61),""))))</f>
        <v>52256</v>
      </c>
      <c r="JX12" s="10">
        <f>IF('1-SETUP'!$Q61="DAILY",JW12+'1-SETUP'!$V61,IF('1-SETUP'!$Q61="WEEKLY",JW12+'1-SETUP'!$V61*7,IF('1-SETUP'!$Q61="MONTHLY",EDATE(JW12,'1-SETUP'!$V61),IF('1-SETUP'!$Q61="YEARLY",EDATE(JW12,12*'1-SETUP'!$V61),""))))</f>
        <v>52287</v>
      </c>
      <c r="JY12" s="10">
        <f>IF('1-SETUP'!$Q61="DAILY",JX12+'1-SETUP'!$V61,IF('1-SETUP'!$Q61="WEEKLY",JX12+'1-SETUP'!$V61*7,IF('1-SETUP'!$Q61="MONTHLY",EDATE(JX12,'1-SETUP'!$V61),IF('1-SETUP'!$Q61="YEARLY",EDATE(JX12,12*'1-SETUP'!$V61),""))))</f>
        <v>52315</v>
      </c>
      <c r="JZ12" s="10">
        <f>IF('1-SETUP'!$Q61="DAILY",JY12+'1-SETUP'!$V61,IF('1-SETUP'!$Q61="WEEKLY",JY12+'1-SETUP'!$V61*7,IF('1-SETUP'!$Q61="MONTHLY",EDATE(JY12,'1-SETUP'!$V61),IF('1-SETUP'!$Q61="YEARLY",EDATE(JY12,12*'1-SETUP'!$V61),""))))</f>
        <v>52346</v>
      </c>
      <c r="KA12" s="10">
        <f>IF('1-SETUP'!$Q61="DAILY",JZ12+'1-SETUP'!$V61,IF('1-SETUP'!$Q61="WEEKLY",JZ12+'1-SETUP'!$V61*7,IF('1-SETUP'!$Q61="MONTHLY",EDATE(JZ12,'1-SETUP'!$V61),IF('1-SETUP'!$Q61="YEARLY",EDATE(JZ12,12*'1-SETUP'!$V61),""))))</f>
        <v>52376</v>
      </c>
      <c r="KB12" s="10">
        <f>IF('1-SETUP'!$Q61="DAILY",KA12+'1-SETUP'!$V61,IF('1-SETUP'!$Q61="WEEKLY",KA12+'1-SETUP'!$V61*7,IF('1-SETUP'!$Q61="MONTHLY",EDATE(KA12,'1-SETUP'!$V61),IF('1-SETUP'!$Q61="YEARLY",EDATE(KA12,12*'1-SETUP'!$V61),""))))</f>
        <v>52407</v>
      </c>
      <c r="KC12" s="10">
        <f>IF('1-SETUP'!$Q61="DAILY",KB12+'1-SETUP'!$V61,IF('1-SETUP'!$Q61="WEEKLY",KB12+'1-SETUP'!$V61*7,IF('1-SETUP'!$Q61="MONTHLY",EDATE(KB12,'1-SETUP'!$V61),IF('1-SETUP'!$Q61="YEARLY",EDATE(KB12,12*'1-SETUP'!$V61),""))))</f>
        <v>52437</v>
      </c>
      <c r="KD12" s="10">
        <f>IF('1-SETUP'!$Q61="DAILY",KC12+'1-SETUP'!$V61,IF('1-SETUP'!$Q61="WEEKLY",KC12+'1-SETUP'!$V61*7,IF('1-SETUP'!$Q61="MONTHLY",EDATE(KC12,'1-SETUP'!$V61),IF('1-SETUP'!$Q61="YEARLY",EDATE(KC12,12*'1-SETUP'!$V61),""))))</f>
        <v>52468</v>
      </c>
      <c r="KE12" s="10">
        <f>IF('1-SETUP'!$Q61="DAILY",KD12+'1-SETUP'!$V61,IF('1-SETUP'!$Q61="WEEKLY",KD12+'1-SETUP'!$V61*7,IF('1-SETUP'!$Q61="MONTHLY",EDATE(KD12,'1-SETUP'!$V61),IF('1-SETUP'!$Q61="YEARLY",EDATE(KD12,12*'1-SETUP'!$V61),""))))</f>
        <v>52499</v>
      </c>
      <c r="KF12" s="10">
        <f>IF('1-SETUP'!$Q61="DAILY",KE12+'1-SETUP'!$V61,IF('1-SETUP'!$Q61="WEEKLY",KE12+'1-SETUP'!$V61*7,IF('1-SETUP'!$Q61="MONTHLY",EDATE(KE12,'1-SETUP'!$V61),IF('1-SETUP'!$Q61="YEARLY",EDATE(KE12,12*'1-SETUP'!$V61),""))))</f>
        <v>52529</v>
      </c>
      <c r="KG12" s="10">
        <f>IF('1-SETUP'!$Q61="DAILY",KF12+'1-SETUP'!$V61,IF('1-SETUP'!$Q61="WEEKLY",KF12+'1-SETUP'!$V61*7,IF('1-SETUP'!$Q61="MONTHLY",EDATE(KF12,'1-SETUP'!$V61),IF('1-SETUP'!$Q61="YEARLY",EDATE(KF12,12*'1-SETUP'!$V61),""))))</f>
        <v>52560</v>
      </c>
      <c r="KH12" s="10">
        <f>IF('1-SETUP'!$Q61="DAILY",KG12+'1-SETUP'!$V61,IF('1-SETUP'!$Q61="WEEKLY",KG12+'1-SETUP'!$V61*7,IF('1-SETUP'!$Q61="MONTHLY",EDATE(KG12,'1-SETUP'!$V61),IF('1-SETUP'!$Q61="YEARLY",EDATE(KG12,12*'1-SETUP'!$V61),""))))</f>
        <v>52590</v>
      </c>
      <c r="KI12" s="10">
        <f>IF('1-SETUP'!$Q61="DAILY",KH12+'1-SETUP'!$V61,IF('1-SETUP'!$Q61="WEEKLY",KH12+'1-SETUP'!$V61*7,IF('1-SETUP'!$Q61="MONTHLY",EDATE(KH12,'1-SETUP'!$V61),IF('1-SETUP'!$Q61="YEARLY",EDATE(KH12,12*'1-SETUP'!$V61),""))))</f>
        <v>52621</v>
      </c>
      <c r="KJ12" s="10">
        <f>IF('1-SETUP'!$Q61="DAILY",KI12+'1-SETUP'!$V61,IF('1-SETUP'!$Q61="WEEKLY",KI12+'1-SETUP'!$V61*7,IF('1-SETUP'!$Q61="MONTHLY",EDATE(KI12,'1-SETUP'!$V61),IF('1-SETUP'!$Q61="YEARLY",EDATE(KI12,12*'1-SETUP'!$V61),""))))</f>
        <v>52652</v>
      </c>
      <c r="KK12" s="10">
        <f>IF('1-SETUP'!$Q61="DAILY",KJ12+'1-SETUP'!$V61,IF('1-SETUP'!$Q61="WEEKLY",KJ12+'1-SETUP'!$V61*7,IF('1-SETUP'!$Q61="MONTHLY",EDATE(KJ12,'1-SETUP'!$V61),IF('1-SETUP'!$Q61="YEARLY",EDATE(KJ12,12*'1-SETUP'!$V61),""))))</f>
        <v>52681</v>
      </c>
      <c r="KL12" s="10">
        <f>IF('1-SETUP'!$Q61="DAILY",KK12+'1-SETUP'!$V61,IF('1-SETUP'!$Q61="WEEKLY",KK12+'1-SETUP'!$V61*7,IF('1-SETUP'!$Q61="MONTHLY",EDATE(KK12,'1-SETUP'!$V61),IF('1-SETUP'!$Q61="YEARLY",EDATE(KK12,12*'1-SETUP'!$V61),""))))</f>
        <v>52712</v>
      </c>
      <c r="KM12" s="10">
        <f>IF('1-SETUP'!$Q61="DAILY",KL12+'1-SETUP'!$V61,IF('1-SETUP'!$Q61="WEEKLY",KL12+'1-SETUP'!$V61*7,IF('1-SETUP'!$Q61="MONTHLY",EDATE(KL12,'1-SETUP'!$V61),IF('1-SETUP'!$Q61="YEARLY",EDATE(KL12,12*'1-SETUP'!$V61),""))))</f>
        <v>52742</v>
      </c>
      <c r="KN12" s="10">
        <f>IF('1-SETUP'!$Q61="DAILY",KM12+'1-SETUP'!$V61,IF('1-SETUP'!$Q61="WEEKLY",KM12+'1-SETUP'!$V61*7,IF('1-SETUP'!$Q61="MONTHLY",EDATE(KM12,'1-SETUP'!$V61),IF('1-SETUP'!$Q61="YEARLY",EDATE(KM12,12*'1-SETUP'!$V61),""))))</f>
        <v>52773</v>
      </c>
      <c r="KO12" s="10">
        <f>IF('1-SETUP'!$Q61="DAILY",KN12+'1-SETUP'!$V61,IF('1-SETUP'!$Q61="WEEKLY",KN12+'1-SETUP'!$V61*7,IF('1-SETUP'!$Q61="MONTHLY",EDATE(KN12,'1-SETUP'!$V61),IF('1-SETUP'!$Q61="YEARLY",EDATE(KN12,12*'1-SETUP'!$V61),""))))</f>
        <v>52803</v>
      </c>
      <c r="KP12" s="10">
        <f>IF('1-SETUP'!$Q61="DAILY",KO12+'1-SETUP'!$V61,IF('1-SETUP'!$Q61="WEEKLY",KO12+'1-SETUP'!$V61*7,IF('1-SETUP'!$Q61="MONTHLY",EDATE(KO12,'1-SETUP'!$V61),IF('1-SETUP'!$Q61="YEARLY",EDATE(KO12,12*'1-SETUP'!$V61),""))))</f>
        <v>52834</v>
      </c>
      <c r="KQ12" s="10">
        <f>IF('1-SETUP'!$Q61="DAILY",KP12+'1-SETUP'!$V61,IF('1-SETUP'!$Q61="WEEKLY",KP12+'1-SETUP'!$V61*7,IF('1-SETUP'!$Q61="MONTHLY",EDATE(KP12,'1-SETUP'!$V61),IF('1-SETUP'!$Q61="YEARLY",EDATE(KP12,12*'1-SETUP'!$V61),""))))</f>
        <v>52865</v>
      </c>
      <c r="KR12" s="10">
        <f>IF('1-SETUP'!$Q61="DAILY",KQ12+'1-SETUP'!$V61,IF('1-SETUP'!$Q61="WEEKLY",KQ12+'1-SETUP'!$V61*7,IF('1-SETUP'!$Q61="MONTHLY",EDATE(KQ12,'1-SETUP'!$V61),IF('1-SETUP'!$Q61="YEARLY",EDATE(KQ12,12*'1-SETUP'!$V61),""))))</f>
        <v>52895</v>
      </c>
      <c r="KS12" s="10">
        <f>IF('1-SETUP'!$Q61="DAILY",KR12+'1-SETUP'!$V61,IF('1-SETUP'!$Q61="WEEKLY",KR12+'1-SETUP'!$V61*7,IF('1-SETUP'!$Q61="MONTHLY",EDATE(KR12,'1-SETUP'!$V61),IF('1-SETUP'!$Q61="YEARLY",EDATE(KR12,12*'1-SETUP'!$V61),""))))</f>
        <v>52926</v>
      </c>
      <c r="KT12" s="10">
        <f>IF('1-SETUP'!$Q61="DAILY",KS12+'1-SETUP'!$V61,IF('1-SETUP'!$Q61="WEEKLY",KS12+'1-SETUP'!$V61*7,IF('1-SETUP'!$Q61="MONTHLY",EDATE(KS12,'1-SETUP'!$V61),IF('1-SETUP'!$Q61="YEARLY",EDATE(KS12,12*'1-SETUP'!$V61),""))))</f>
        <v>52956</v>
      </c>
      <c r="KU12" s="10">
        <f>IF('1-SETUP'!$Q61="DAILY",KT12+'1-SETUP'!$V61,IF('1-SETUP'!$Q61="WEEKLY",KT12+'1-SETUP'!$V61*7,IF('1-SETUP'!$Q61="MONTHLY",EDATE(KT12,'1-SETUP'!$V61),IF('1-SETUP'!$Q61="YEARLY",EDATE(KT12,12*'1-SETUP'!$V61),""))))</f>
        <v>52987</v>
      </c>
      <c r="KV12" s="10">
        <f>IF('1-SETUP'!$Q61="DAILY",KU12+'1-SETUP'!$V61,IF('1-SETUP'!$Q61="WEEKLY",KU12+'1-SETUP'!$V61*7,IF('1-SETUP'!$Q61="MONTHLY",EDATE(KU12,'1-SETUP'!$V61),IF('1-SETUP'!$Q61="YEARLY",EDATE(KU12,12*'1-SETUP'!$V61),""))))</f>
        <v>53018</v>
      </c>
      <c r="KW12" s="10">
        <f>IF('1-SETUP'!$Q61="DAILY",KV12+'1-SETUP'!$V61,IF('1-SETUP'!$Q61="WEEKLY",KV12+'1-SETUP'!$V61*7,IF('1-SETUP'!$Q61="MONTHLY",EDATE(KV12,'1-SETUP'!$V61),IF('1-SETUP'!$Q61="YEARLY",EDATE(KV12,12*'1-SETUP'!$V61),""))))</f>
        <v>53046</v>
      </c>
      <c r="KX12" s="10">
        <f>IF('1-SETUP'!$Q61="DAILY",KW12+'1-SETUP'!$V61,IF('1-SETUP'!$Q61="WEEKLY",KW12+'1-SETUP'!$V61*7,IF('1-SETUP'!$Q61="MONTHLY",EDATE(KW12,'1-SETUP'!$V61),IF('1-SETUP'!$Q61="YEARLY",EDATE(KW12,12*'1-SETUP'!$V61),""))))</f>
        <v>53077</v>
      </c>
      <c r="KY12" s="10">
        <f>IF('1-SETUP'!$Q61="DAILY",KX12+'1-SETUP'!$V61,IF('1-SETUP'!$Q61="WEEKLY",KX12+'1-SETUP'!$V61*7,IF('1-SETUP'!$Q61="MONTHLY",EDATE(KX12,'1-SETUP'!$V61),IF('1-SETUP'!$Q61="YEARLY",EDATE(KX12,12*'1-SETUP'!$V61),""))))</f>
        <v>53107</v>
      </c>
      <c r="KZ12" s="10">
        <f>IF('1-SETUP'!$Q61="DAILY",KY12+'1-SETUP'!$V61,IF('1-SETUP'!$Q61="WEEKLY",KY12+'1-SETUP'!$V61*7,IF('1-SETUP'!$Q61="MONTHLY",EDATE(KY12,'1-SETUP'!$V61),IF('1-SETUP'!$Q61="YEARLY",EDATE(KY12,12*'1-SETUP'!$V61),""))))</f>
        <v>53138</v>
      </c>
      <c r="LA12" s="10">
        <f>IF('1-SETUP'!$Q61="DAILY",KZ12+'1-SETUP'!$V61,IF('1-SETUP'!$Q61="WEEKLY",KZ12+'1-SETUP'!$V61*7,IF('1-SETUP'!$Q61="MONTHLY",EDATE(KZ12,'1-SETUP'!$V61),IF('1-SETUP'!$Q61="YEARLY",EDATE(KZ12,12*'1-SETUP'!$V61),""))))</f>
        <v>53168</v>
      </c>
      <c r="LB12" s="10">
        <f>IF('1-SETUP'!$Q61="DAILY",LA12+'1-SETUP'!$V61,IF('1-SETUP'!$Q61="WEEKLY",LA12+'1-SETUP'!$V61*7,IF('1-SETUP'!$Q61="MONTHLY",EDATE(LA12,'1-SETUP'!$V61),IF('1-SETUP'!$Q61="YEARLY",EDATE(LA12,12*'1-SETUP'!$V61),""))))</f>
        <v>53199</v>
      </c>
      <c r="LC12" s="10">
        <f>IF('1-SETUP'!$Q61="DAILY",LB12+'1-SETUP'!$V61,IF('1-SETUP'!$Q61="WEEKLY",LB12+'1-SETUP'!$V61*7,IF('1-SETUP'!$Q61="MONTHLY",EDATE(LB12,'1-SETUP'!$V61),IF('1-SETUP'!$Q61="YEARLY",EDATE(LB12,12*'1-SETUP'!$V61),""))))</f>
        <v>53230</v>
      </c>
      <c r="LD12" s="10">
        <f>IF('1-SETUP'!$Q61="DAILY",LC12+'1-SETUP'!$V61,IF('1-SETUP'!$Q61="WEEKLY",LC12+'1-SETUP'!$V61*7,IF('1-SETUP'!$Q61="MONTHLY",EDATE(LC12,'1-SETUP'!$V61),IF('1-SETUP'!$Q61="YEARLY",EDATE(LC12,12*'1-SETUP'!$V61),""))))</f>
        <v>53260</v>
      </c>
      <c r="LE12" s="10">
        <f>IF('1-SETUP'!$Q61="DAILY",LD12+'1-SETUP'!$V61,IF('1-SETUP'!$Q61="WEEKLY",LD12+'1-SETUP'!$V61*7,IF('1-SETUP'!$Q61="MONTHLY",EDATE(LD12,'1-SETUP'!$V61),IF('1-SETUP'!$Q61="YEARLY",EDATE(LD12,12*'1-SETUP'!$V61),""))))</f>
        <v>53291</v>
      </c>
      <c r="LF12" s="10">
        <f>IF('1-SETUP'!$Q61="DAILY",LE12+'1-SETUP'!$V61,IF('1-SETUP'!$Q61="WEEKLY",LE12+'1-SETUP'!$V61*7,IF('1-SETUP'!$Q61="MONTHLY",EDATE(LE12,'1-SETUP'!$V61),IF('1-SETUP'!$Q61="YEARLY",EDATE(LE12,12*'1-SETUP'!$V61),""))))</f>
        <v>53321</v>
      </c>
      <c r="LG12" s="10">
        <f>IF('1-SETUP'!$Q61="DAILY",LF12+'1-SETUP'!$V61,IF('1-SETUP'!$Q61="WEEKLY",LF12+'1-SETUP'!$V61*7,IF('1-SETUP'!$Q61="MONTHLY",EDATE(LF12,'1-SETUP'!$V61),IF('1-SETUP'!$Q61="YEARLY",EDATE(LF12,12*'1-SETUP'!$V61),""))))</f>
        <v>53352</v>
      </c>
      <c r="LH12" s="10">
        <f>IF('1-SETUP'!$Q61="DAILY",LG12+'1-SETUP'!$V61,IF('1-SETUP'!$Q61="WEEKLY",LG12+'1-SETUP'!$V61*7,IF('1-SETUP'!$Q61="MONTHLY",EDATE(LG12,'1-SETUP'!$V61),IF('1-SETUP'!$Q61="YEARLY",EDATE(LG12,12*'1-SETUP'!$V61),""))))</f>
        <v>53383</v>
      </c>
      <c r="LI12" s="10">
        <f>IF('1-SETUP'!$Q61="DAILY",LH12+'1-SETUP'!$V61,IF('1-SETUP'!$Q61="WEEKLY",LH12+'1-SETUP'!$V61*7,IF('1-SETUP'!$Q61="MONTHLY",EDATE(LH12,'1-SETUP'!$V61),IF('1-SETUP'!$Q61="YEARLY",EDATE(LH12,12*'1-SETUP'!$V61),""))))</f>
        <v>53411</v>
      </c>
      <c r="LJ12" s="10">
        <f>IF('1-SETUP'!$Q61="DAILY",LI12+'1-SETUP'!$V61,IF('1-SETUP'!$Q61="WEEKLY",LI12+'1-SETUP'!$V61*7,IF('1-SETUP'!$Q61="MONTHLY",EDATE(LI12,'1-SETUP'!$V61),IF('1-SETUP'!$Q61="YEARLY",EDATE(LI12,12*'1-SETUP'!$V61),""))))</f>
        <v>53442</v>
      </c>
      <c r="LK12" s="10">
        <f>IF('1-SETUP'!$Q61="DAILY",LJ12+'1-SETUP'!$V61,IF('1-SETUP'!$Q61="WEEKLY",LJ12+'1-SETUP'!$V61*7,IF('1-SETUP'!$Q61="MONTHLY",EDATE(LJ12,'1-SETUP'!$V61),IF('1-SETUP'!$Q61="YEARLY",EDATE(LJ12,12*'1-SETUP'!$V61),""))))</f>
        <v>53472</v>
      </c>
      <c r="LL12" s="10">
        <f>IF('1-SETUP'!$Q61="DAILY",LK12+'1-SETUP'!$V61,IF('1-SETUP'!$Q61="WEEKLY",LK12+'1-SETUP'!$V61*7,IF('1-SETUP'!$Q61="MONTHLY",EDATE(LK12,'1-SETUP'!$V61),IF('1-SETUP'!$Q61="YEARLY",EDATE(LK12,12*'1-SETUP'!$V61),""))))</f>
        <v>53503</v>
      </c>
      <c r="LM12" s="10">
        <f>IF('1-SETUP'!$Q61="DAILY",LL12+'1-SETUP'!$V61,IF('1-SETUP'!$Q61="WEEKLY",LL12+'1-SETUP'!$V61*7,IF('1-SETUP'!$Q61="MONTHLY",EDATE(LL12,'1-SETUP'!$V61),IF('1-SETUP'!$Q61="YEARLY",EDATE(LL12,12*'1-SETUP'!$V61),""))))</f>
        <v>53533</v>
      </c>
      <c r="LN12" s="10">
        <f>IF('1-SETUP'!$Q61="DAILY",LM12+'1-SETUP'!$V61,IF('1-SETUP'!$Q61="WEEKLY",LM12+'1-SETUP'!$V61*7,IF('1-SETUP'!$Q61="MONTHLY",EDATE(LM12,'1-SETUP'!$V61),IF('1-SETUP'!$Q61="YEARLY",EDATE(LM12,12*'1-SETUP'!$V61),""))))</f>
        <v>53564</v>
      </c>
      <c r="LO12" s="10">
        <f>IF('1-SETUP'!$Q61="DAILY",LN12+'1-SETUP'!$V61,IF('1-SETUP'!$Q61="WEEKLY",LN12+'1-SETUP'!$V61*7,IF('1-SETUP'!$Q61="MONTHLY",EDATE(LN12,'1-SETUP'!$V61),IF('1-SETUP'!$Q61="YEARLY",EDATE(LN12,12*'1-SETUP'!$V61),""))))</f>
        <v>53595</v>
      </c>
      <c r="LP12" s="10">
        <f>IF('1-SETUP'!$Q61="DAILY",LO12+'1-SETUP'!$V61,IF('1-SETUP'!$Q61="WEEKLY",LO12+'1-SETUP'!$V61*7,IF('1-SETUP'!$Q61="MONTHLY",EDATE(LO12,'1-SETUP'!$V61),IF('1-SETUP'!$Q61="YEARLY",EDATE(LO12,12*'1-SETUP'!$V61),""))))</f>
        <v>53625</v>
      </c>
      <c r="LQ12" s="10">
        <f>IF('1-SETUP'!$Q61="DAILY",LP12+'1-SETUP'!$V61,IF('1-SETUP'!$Q61="WEEKLY",LP12+'1-SETUP'!$V61*7,IF('1-SETUP'!$Q61="MONTHLY",EDATE(LP12,'1-SETUP'!$V61),IF('1-SETUP'!$Q61="YEARLY",EDATE(LP12,12*'1-SETUP'!$V61),""))))</f>
        <v>53656</v>
      </c>
      <c r="LR12" s="10">
        <f>IF('1-SETUP'!$Q61="DAILY",LQ12+'1-SETUP'!$V61,IF('1-SETUP'!$Q61="WEEKLY",LQ12+'1-SETUP'!$V61*7,IF('1-SETUP'!$Q61="MONTHLY",EDATE(LQ12,'1-SETUP'!$V61),IF('1-SETUP'!$Q61="YEARLY",EDATE(LQ12,12*'1-SETUP'!$V61),""))))</f>
        <v>53686</v>
      </c>
      <c r="LS12" s="10">
        <f>IF('1-SETUP'!$Q61="DAILY",LR12+'1-SETUP'!$V61,IF('1-SETUP'!$Q61="WEEKLY",LR12+'1-SETUP'!$V61*7,IF('1-SETUP'!$Q61="MONTHLY",EDATE(LR12,'1-SETUP'!$V61),IF('1-SETUP'!$Q61="YEARLY",EDATE(LR12,12*'1-SETUP'!$V61),""))))</f>
        <v>53717</v>
      </c>
      <c r="LT12" s="10">
        <f>IF('1-SETUP'!$Q61="DAILY",LS12+'1-SETUP'!$V61,IF('1-SETUP'!$Q61="WEEKLY",LS12+'1-SETUP'!$V61*7,IF('1-SETUP'!$Q61="MONTHLY",EDATE(LS12,'1-SETUP'!$V61),IF('1-SETUP'!$Q61="YEARLY",EDATE(LS12,12*'1-SETUP'!$V61),""))))</f>
        <v>53748</v>
      </c>
      <c r="LU12" s="10">
        <f>IF('1-SETUP'!$Q61="DAILY",LT12+'1-SETUP'!$V61,IF('1-SETUP'!$Q61="WEEKLY",LT12+'1-SETUP'!$V61*7,IF('1-SETUP'!$Q61="MONTHLY",EDATE(LT12,'1-SETUP'!$V61),IF('1-SETUP'!$Q61="YEARLY",EDATE(LT12,12*'1-SETUP'!$V61),""))))</f>
        <v>53776</v>
      </c>
      <c r="LV12" s="10">
        <f>IF('1-SETUP'!$Q61="DAILY",LU12+'1-SETUP'!$V61,IF('1-SETUP'!$Q61="WEEKLY",LU12+'1-SETUP'!$V61*7,IF('1-SETUP'!$Q61="MONTHLY",EDATE(LU12,'1-SETUP'!$V61),IF('1-SETUP'!$Q61="YEARLY",EDATE(LU12,12*'1-SETUP'!$V61),""))))</f>
        <v>53807</v>
      </c>
      <c r="LW12" s="10">
        <f>IF('1-SETUP'!$Q61="DAILY",LV12+'1-SETUP'!$V61,IF('1-SETUP'!$Q61="WEEKLY",LV12+'1-SETUP'!$V61*7,IF('1-SETUP'!$Q61="MONTHLY",EDATE(LV12,'1-SETUP'!$V61),IF('1-SETUP'!$Q61="YEARLY",EDATE(LV12,12*'1-SETUP'!$V61),""))))</f>
        <v>53837</v>
      </c>
      <c r="LX12" s="10">
        <f>IF('1-SETUP'!$Q61="DAILY",LW12+'1-SETUP'!$V61,IF('1-SETUP'!$Q61="WEEKLY",LW12+'1-SETUP'!$V61*7,IF('1-SETUP'!$Q61="MONTHLY",EDATE(LW12,'1-SETUP'!$V61),IF('1-SETUP'!$Q61="YEARLY",EDATE(LW12,12*'1-SETUP'!$V61),""))))</f>
        <v>53868</v>
      </c>
      <c r="LY12" s="10">
        <f>IF('1-SETUP'!$Q61="DAILY",LX12+'1-SETUP'!$V61,IF('1-SETUP'!$Q61="WEEKLY",LX12+'1-SETUP'!$V61*7,IF('1-SETUP'!$Q61="MONTHLY",EDATE(LX12,'1-SETUP'!$V61),IF('1-SETUP'!$Q61="YEARLY",EDATE(LX12,12*'1-SETUP'!$V61),""))))</f>
        <v>53898</v>
      </c>
      <c r="LZ12" s="10">
        <f>IF('1-SETUP'!$Q61="DAILY",LY12+'1-SETUP'!$V61,IF('1-SETUP'!$Q61="WEEKLY",LY12+'1-SETUP'!$V61*7,IF('1-SETUP'!$Q61="MONTHLY",EDATE(LY12,'1-SETUP'!$V61),IF('1-SETUP'!$Q61="YEARLY",EDATE(LY12,12*'1-SETUP'!$V61),""))))</f>
        <v>53929</v>
      </c>
      <c r="MA12" s="10">
        <f>IF('1-SETUP'!$Q61="DAILY",LZ12+'1-SETUP'!$V61,IF('1-SETUP'!$Q61="WEEKLY",LZ12+'1-SETUP'!$V61*7,IF('1-SETUP'!$Q61="MONTHLY",EDATE(LZ12,'1-SETUP'!$V61),IF('1-SETUP'!$Q61="YEARLY",EDATE(LZ12,12*'1-SETUP'!$V61),""))))</f>
        <v>53960</v>
      </c>
      <c r="MB12" s="10">
        <f>IF('1-SETUP'!$Q61="DAILY",MA12+'1-SETUP'!$V61,IF('1-SETUP'!$Q61="WEEKLY",MA12+'1-SETUP'!$V61*7,IF('1-SETUP'!$Q61="MONTHLY",EDATE(MA12,'1-SETUP'!$V61),IF('1-SETUP'!$Q61="YEARLY",EDATE(MA12,12*'1-SETUP'!$V61),""))))</f>
        <v>53990</v>
      </c>
      <c r="MC12" s="10">
        <f>IF('1-SETUP'!$Q61="DAILY",MB12+'1-SETUP'!$V61,IF('1-SETUP'!$Q61="WEEKLY",MB12+'1-SETUP'!$V61*7,IF('1-SETUP'!$Q61="MONTHLY",EDATE(MB12,'1-SETUP'!$V61),IF('1-SETUP'!$Q61="YEARLY",EDATE(MB12,12*'1-SETUP'!$V61),""))))</f>
        <v>54021</v>
      </c>
      <c r="MD12" s="10">
        <f>IF('1-SETUP'!$Q61="DAILY",MC12+'1-SETUP'!$V61,IF('1-SETUP'!$Q61="WEEKLY",MC12+'1-SETUP'!$V61*7,IF('1-SETUP'!$Q61="MONTHLY",EDATE(MC12,'1-SETUP'!$V61),IF('1-SETUP'!$Q61="YEARLY",EDATE(MC12,12*'1-SETUP'!$V61),""))))</f>
        <v>54051</v>
      </c>
      <c r="ME12" s="10">
        <f>IF('1-SETUP'!$Q61="DAILY",MD12+'1-SETUP'!$V61,IF('1-SETUP'!$Q61="WEEKLY",MD12+'1-SETUP'!$V61*7,IF('1-SETUP'!$Q61="MONTHLY",EDATE(MD12,'1-SETUP'!$V61),IF('1-SETUP'!$Q61="YEARLY",EDATE(MD12,12*'1-SETUP'!$V61),""))))</f>
        <v>54082</v>
      </c>
      <c r="MF12" s="10">
        <f>IF('1-SETUP'!$Q61="DAILY",ME12+'1-SETUP'!$V61,IF('1-SETUP'!$Q61="WEEKLY",ME12+'1-SETUP'!$V61*7,IF('1-SETUP'!$Q61="MONTHLY",EDATE(ME12,'1-SETUP'!$V61),IF('1-SETUP'!$Q61="YEARLY",EDATE(ME12,12*'1-SETUP'!$V61),""))))</f>
        <v>54113</v>
      </c>
      <c r="MG12" s="10">
        <f>IF('1-SETUP'!$Q61="DAILY",MF12+'1-SETUP'!$V61,IF('1-SETUP'!$Q61="WEEKLY",MF12+'1-SETUP'!$V61*7,IF('1-SETUP'!$Q61="MONTHLY",EDATE(MF12,'1-SETUP'!$V61),IF('1-SETUP'!$Q61="YEARLY",EDATE(MF12,12*'1-SETUP'!$V61),""))))</f>
        <v>54142</v>
      </c>
      <c r="MH12" s="10">
        <f>IF('1-SETUP'!$Q61="DAILY",MG12+'1-SETUP'!$V61,IF('1-SETUP'!$Q61="WEEKLY",MG12+'1-SETUP'!$V61*7,IF('1-SETUP'!$Q61="MONTHLY",EDATE(MG12,'1-SETUP'!$V61),IF('1-SETUP'!$Q61="YEARLY",EDATE(MG12,12*'1-SETUP'!$V61),""))))</f>
        <v>54173</v>
      </c>
      <c r="MI12" s="10">
        <f>IF('1-SETUP'!$Q61="DAILY",MH12+'1-SETUP'!$V61,IF('1-SETUP'!$Q61="WEEKLY",MH12+'1-SETUP'!$V61*7,IF('1-SETUP'!$Q61="MONTHLY",EDATE(MH12,'1-SETUP'!$V61),IF('1-SETUP'!$Q61="YEARLY",EDATE(MH12,12*'1-SETUP'!$V61),""))))</f>
        <v>54203</v>
      </c>
      <c r="MJ12" s="10">
        <f>IF('1-SETUP'!$Q61="DAILY",MI12+'1-SETUP'!$V61,IF('1-SETUP'!$Q61="WEEKLY",MI12+'1-SETUP'!$V61*7,IF('1-SETUP'!$Q61="MONTHLY",EDATE(MI12,'1-SETUP'!$V61),IF('1-SETUP'!$Q61="YEARLY",EDATE(MI12,12*'1-SETUP'!$V61),""))))</f>
        <v>54234</v>
      </c>
      <c r="MK12" s="10">
        <f>IF('1-SETUP'!$Q61="DAILY",MJ12+'1-SETUP'!$V61,IF('1-SETUP'!$Q61="WEEKLY",MJ12+'1-SETUP'!$V61*7,IF('1-SETUP'!$Q61="MONTHLY",EDATE(MJ12,'1-SETUP'!$V61),IF('1-SETUP'!$Q61="YEARLY",EDATE(MJ12,12*'1-SETUP'!$V61),""))))</f>
        <v>54264</v>
      </c>
      <c r="ML12" s="10">
        <f>IF('1-SETUP'!$Q61="DAILY",MK12+'1-SETUP'!$V61,IF('1-SETUP'!$Q61="WEEKLY",MK12+'1-SETUP'!$V61*7,IF('1-SETUP'!$Q61="MONTHLY",EDATE(MK12,'1-SETUP'!$V61),IF('1-SETUP'!$Q61="YEARLY",EDATE(MK12,12*'1-SETUP'!$V61),""))))</f>
        <v>54295</v>
      </c>
      <c r="MM12" s="10">
        <f>IF('1-SETUP'!$Q61="DAILY",ML12+'1-SETUP'!$V61,IF('1-SETUP'!$Q61="WEEKLY",ML12+'1-SETUP'!$V61*7,IF('1-SETUP'!$Q61="MONTHLY",EDATE(ML12,'1-SETUP'!$V61),IF('1-SETUP'!$Q61="YEARLY",EDATE(ML12,12*'1-SETUP'!$V61),""))))</f>
        <v>54326</v>
      </c>
      <c r="MN12" s="10">
        <f>IF('1-SETUP'!$Q61="DAILY",MM12+'1-SETUP'!$V61,IF('1-SETUP'!$Q61="WEEKLY",MM12+'1-SETUP'!$V61*7,IF('1-SETUP'!$Q61="MONTHLY",EDATE(MM12,'1-SETUP'!$V61),IF('1-SETUP'!$Q61="YEARLY",EDATE(MM12,12*'1-SETUP'!$V61),""))))</f>
        <v>54356</v>
      </c>
      <c r="MO12" s="10">
        <f>IF('1-SETUP'!$Q61="DAILY",MN12+'1-SETUP'!$V61,IF('1-SETUP'!$Q61="WEEKLY",MN12+'1-SETUP'!$V61*7,IF('1-SETUP'!$Q61="MONTHLY",EDATE(MN12,'1-SETUP'!$V61),IF('1-SETUP'!$Q61="YEARLY",EDATE(MN12,12*'1-SETUP'!$V61),""))))</f>
        <v>54387</v>
      </c>
      <c r="MP12" s="10">
        <f>IF('1-SETUP'!$Q61="DAILY",MO12+'1-SETUP'!$V61,IF('1-SETUP'!$Q61="WEEKLY",MO12+'1-SETUP'!$V61*7,IF('1-SETUP'!$Q61="MONTHLY",EDATE(MO12,'1-SETUP'!$V61),IF('1-SETUP'!$Q61="YEARLY",EDATE(MO12,12*'1-SETUP'!$V61),""))))</f>
        <v>54417</v>
      </c>
      <c r="MQ12" s="10">
        <f>IF('1-SETUP'!$Q61="DAILY",MP12+'1-SETUP'!$V61,IF('1-SETUP'!$Q61="WEEKLY",MP12+'1-SETUP'!$V61*7,IF('1-SETUP'!$Q61="MONTHLY",EDATE(MP12,'1-SETUP'!$V61),IF('1-SETUP'!$Q61="YEARLY",EDATE(MP12,12*'1-SETUP'!$V61),""))))</f>
        <v>54448</v>
      </c>
      <c r="MR12" s="10">
        <f>IF('1-SETUP'!$Q61="DAILY",MQ12+'1-SETUP'!$V61,IF('1-SETUP'!$Q61="WEEKLY",MQ12+'1-SETUP'!$V61*7,IF('1-SETUP'!$Q61="MONTHLY",EDATE(MQ12,'1-SETUP'!$V61),IF('1-SETUP'!$Q61="YEARLY",EDATE(MQ12,12*'1-SETUP'!$V61),""))))</f>
        <v>54479</v>
      </c>
      <c r="MS12" s="10">
        <f>IF('1-SETUP'!$Q61="DAILY",MR12+'1-SETUP'!$V61,IF('1-SETUP'!$Q61="WEEKLY",MR12+'1-SETUP'!$V61*7,IF('1-SETUP'!$Q61="MONTHLY",EDATE(MR12,'1-SETUP'!$V61),IF('1-SETUP'!$Q61="YEARLY",EDATE(MR12,12*'1-SETUP'!$V61),""))))</f>
        <v>54507</v>
      </c>
      <c r="MT12" s="10">
        <f>IF('1-SETUP'!$Q61="DAILY",MS12+'1-SETUP'!$V61,IF('1-SETUP'!$Q61="WEEKLY",MS12+'1-SETUP'!$V61*7,IF('1-SETUP'!$Q61="MONTHLY",EDATE(MS12,'1-SETUP'!$V61),IF('1-SETUP'!$Q61="YEARLY",EDATE(MS12,12*'1-SETUP'!$V61),""))))</f>
        <v>54538</v>
      </c>
      <c r="MU12" s="10">
        <f>IF('1-SETUP'!$Q61="DAILY",MT12+'1-SETUP'!$V61,IF('1-SETUP'!$Q61="WEEKLY",MT12+'1-SETUP'!$V61*7,IF('1-SETUP'!$Q61="MONTHLY",EDATE(MT12,'1-SETUP'!$V61),IF('1-SETUP'!$Q61="YEARLY",EDATE(MT12,12*'1-SETUP'!$V61),""))))</f>
        <v>54568</v>
      </c>
      <c r="MV12" s="10">
        <f>IF('1-SETUP'!$Q61="DAILY",MU12+'1-SETUP'!$V61,IF('1-SETUP'!$Q61="WEEKLY",MU12+'1-SETUP'!$V61*7,IF('1-SETUP'!$Q61="MONTHLY",EDATE(MU12,'1-SETUP'!$V61),IF('1-SETUP'!$Q61="YEARLY",EDATE(MU12,12*'1-SETUP'!$V61),""))))</f>
        <v>54599</v>
      </c>
      <c r="MW12" s="10">
        <f>IF('1-SETUP'!$Q61="DAILY",MV12+'1-SETUP'!$V61,IF('1-SETUP'!$Q61="WEEKLY",MV12+'1-SETUP'!$V61*7,IF('1-SETUP'!$Q61="MONTHLY",EDATE(MV12,'1-SETUP'!$V61),IF('1-SETUP'!$Q61="YEARLY",EDATE(MV12,12*'1-SETUP'!$V61),""))))</f>
        <v>54629</v>
      </c>
      <c r="MX12" s="10">
        <f>IF('1-SETUP'!$Q61="DAILY",MW12+'1-SETUP'!$V61,IF('1-SETUP'!$Q61="WEEKLY",MW12+'1-SETUP'!$V61*7,IF('1-SETUP'!$Q61="MONTHLY",EDATE(MW12,'1-SETUP'!$V61),IF('1-SETUP'!$Q61="YEARLY",EDATE(MW12,12*'1-SETUP'!$V61),""))))</f>
        <v>54660</v>
      </c>
      <c r="MY12" s="10">
        <f>IF('1-SETUP'!$Q61="DAILY",MX12+'1-SETUP'!$V61,IF('1-SETUP'!$Q61="WEEKLY",MX12+'1-SETUP'!$V61*7,IF('1-SETUP'!$Q61="MONTHLY",EDATE(MX12,'1-SETUP'!$V61),IF('1-SETUP'!$Q61="YEARLY",EDATE(MX12,12*'1-SETUP'!$V61),""))))</f>
        <v>54691</v>
      </c>
      <c r="MZ12" s="10">
        <f>IF('1-SETUP'!$Q61="DAILY",MY12+'1-SETUP'!$V61,IF('1-SETUP'!$Q61="WEEKLY",MY12+'1-SETUP'!$V61*7,IF('1-SETUP'!$Q61="MONTHLY",EDATE(MY12,'1-SETUP'!$V61),IF('1-SETUP'!$Q61="YEARLY",EDATE(MY12,12*'1-SETUP'!$V61),""))))</f>
        <v>54721</v>
      </c>
      <c r="NA12" s="10">
        <f>IF('1-SETUP'!$Q61="DAILY",MZ12+'1-SETUP'!$V61,IF('1-SETUP'!$Q61="WEEKLY",MZ12+'1-SETUP'!$V61*7,IF('1-SETUP'!$Q61="MONTHLY",EDATE(MZ12,'1-SETUP'!$V61),IF('1-SETUP'!$Q61="YEARLY",EDATE(MZ12,12*'1-SETUP'!$V61),""))))</f>
        <v>54752</v>
      </c>
      <c r="NB12" s="10">
        <f>IF('1-SETUP'!$Q61="DAILY",NA12+'1-SETUP'!$V61,IF('1-SETUP'!$Q61="WEEKLY",NA12+'1-SETUP'!$V61*7,IF('1-SETUP'!$Q61="MONTHLY",EDATE(NA12,'1-SETUP'!$V61),IF('1-SETUP'!$Q61="YEARLY",EDATE(NA12,12*'1-SETUP'!$V61),""))))</f>
        <v>54782</v>
      </c>
      <c r="NC12" s="10">
        <f>IF('1-SETUP'!$Q61="DAILY",NB12+'1-SETUP'!$V61,IF('1-SETUP'!$Q61="WEEKLY",NB12+'1-SETUP'!$V61*7,IF('1-SETUP'!$Q61="MONTHLY",EDATE(NB12,'1-SETUP'!$V61),IF('1-SETUP'!$Q61="YEARLY",EDATE(NB12,12*'1-SETUP'!$V61),""))))</f>
        <v>54813</v>
      </c>
    </row>
    <row r="13" spans="1:367" x14ac:dyDescent="0.45">
      <c r="A13" t="str">
        <f>'1-SETUP'!A62</f>
        <v>Trash - Waste Management</v>
      </c>
      <c r="B13" t="str">
        <f>_xlfn.CONCAT('1-SETUP'!$O62," ",'1-SETUP'!$Q62," ",'1-SETUP'!$T62," ",'1-SETUP'!$V62," ",'1-SETUP'!$W62," ",'1-SETUP'!$Z62," ",TEXT('1-SETUP'!$AC62,"mm/dd/yyyy"))</f>
        <v>Repeat MONTHLY every 1 MONTH(S) starting on 09/21/2019</v>
      </c>
      <c r="C13" s="10">
        <f>'1-SETUP'!$AC62</f>
        <v>43729</v>
      </c>
      <c r="D13" s="10">
        <f>IF('1-SETUP'!$Q62="DAILY",C13+'1-SETUP'!$V62,IF('1-SETUP'!$Q62="WEEKLY",C13+'1-SETUP'!$V62*7,IF('1-SETUP'!$Q62="MONTHLY",EDATE(C13,'1-SETUP'!$V62),IF('1-SETUP'!$Q62="YEARLY",EDATE(C13,12*'1-SETUP'!$V62),""))))</f>
        <v>43759</v>
      </c>
      <c r="E13" s="10">
        <f>IF('1-SETUP'!$Q62="DAILY",D13+'1-SETUP'!$V62,IF('1-SETUP'!$Q62="WEEKLY",D13+'1-SETUP'!$V62*7,IF('1-SETUP'!$Q62="MONTHLY",EDATE(D13,'1-SETUP'!$V62),IF('1-SETUP'!$Q62="YEARLY",EDATE(D13,12*'1-SETUP'!$V62),""))))</f>
        <v>43790</v>
      </c>
      <c r="F13" s="10">
        <f>IF('1-SETUP'!$Q62="DAILY",E13+'1-SETUP'!$V62,IF('1-SETUP'!$Q62="WEEKLY",E13+'1-SETUP'!$V62*7,IF('1-SETUP'!$Q62="MONTHLY",EDATE(E13,'1-SETUP'!$V62),IF('1-SETUP'!$Q62="YEARLY",EDATE(E13,12*'1-SETUP'!$V62),""))))</f>
        <v>43820</v>
      </c>
      <c r="G13" s="10">
        <f>IF('1-SETUP'!$Q62="DAILY",F13+'1-SETUP'!$V62,IF('1-SETUP'!$Q62="WEEKLY",F13+'1-SETUP'!$V62*7,IF('1-SETUP'!$Q62="MONTHLY",EDATE(F13,'1-SETUP'!$V62),IF('1-SETUP'!$Q62="YEARLY",EDATE(F13,12*'1-SETUP'!$V62),""))))</f>
        <v>43851</v>
      </c>
      <c r="H13" s="10">
        <f>IF('1-SETUP'!$Q62="DAILY",G13+'1-SETUP'!$V62,IF('1-SETUP'!$Q62="WEEKLY",G13+'1-SETUP'!$V62*7,IF('1-SETUP'!$Q62="MONTHLY",EDATE(G13,'1-SETUP'!$V62),IF('1-SETUP'!$Q62="YEARLY",EDATE(G13,12*'1-SETUP'!$V62),""))))</f>
        <v>43882</v>
      </c>
      <c r="I13" s="10">
        <f>IF('1-SETUP'!$Q62="DAILY",H13+'1-SETUP'!$V62,IF('1-SETUP'!$Q62="WEEKLY",H13+'1-SETUP'!$V62*7,IF('1-SETUP'!$Q62="MONTHLY",EDATE(H13,'1-SETUP'!$V62),IF('1-SETUP'!$Q62="YEARLY",EDATE(H13,12*'1-SETUP'!$V62),""))))</f>
        <v>43911</v>
      </c>
      <c r="J13" s="10">
        <f>IF('1-SETUP'!$Q62="DAILY",I13+'1-SETUP'!$V62,IF('1-SETUP'!$Q62="WEEKLY",I13+'1-SETUP'!$V62*7,IF('1-SETUP'!$Q62="MONTHLY",EDATE(I13,'1-SETUP'!$V62),IF('1-SETUP'!$Q62="YEARLY",EDATE(I13,12*'1-SETUP'!$V62),""))))</f>
        <v>43942</v>
      </c>
      <c r="K13" s="10">
        <f>IF('1-SETUP'!$Q62="DAILY",J13+'1-SETUP'!$V62,IF('1-SETUP'!$Q62="WEEKLY",J13+'1-SETUP'!$V62*7,IF('1-SETUP'!$Q62="MONTHLY",EDATE(J13,'1-SETUP'!$V62),IF('1-SETUP'!$Q62="YEARLY",EDATE(J13,12*'1-SETUP'!$V62),""))))</f>
        <v>43972</v>
      </c>
      <c r="L13" s="10">
        <f>IF('1-SETUP'!$Q62="DAILY",K13+'1-SETUP'!$V62,IF('1-SETUP'!$Q62="WEEKLY",K13+'1-SETUP'!$V62*7,IF('1-SETUP'!$Q62="MONTHLY",EDATE(K13,'1-SETUP'!$V62),IF('1-SETUP'!$Q62="YEARLY",EDATE(K13,12*'1-SETUP'!$V62),""))))</f>
        <v>44003</v>
      </c>
      <c r="M13" s="10">
        <f>IF('1-SETUP'!$Q62="DAILY",L13+'1-SETUP'!$V62,IF('1-SETUP'!$Q62="WEEKLY",L13+'1-SETUP'!$V62*7,IF('1-SETUP'!$Q62="MONTHLY",EDATE(L13,'1-SETUP'!$V62),IF('1-SETUP'!$Q62="YEARLY",EDATE(L13,12*'1-SETUP'!$V62),""))))</f>
        <v>44033</v>
      </c>
      <c r="N13" s="10">
        <f>IF('1-SETUP'!$Q62="DAILY",M13+'1-SETUP'!$V62,IF('1-SETUP'!$Q62="WEEKLY",M13+'1-SETUP'!$V62*7,IF('1-SETUP'!$Q62="MONTHLY",EDATE(M13,'1-SETUP'!$V62),IF('1-SETUP'!$Q62="YEARLY",EDATE(M13,12*'1-SETUP'!$V62),""))))</f>
        <v>44064</v>
      </c>
      <c r="O13" s="10">
        <f>IF('1-SETUP'!$Q62="DAILY",N13+'1-SETUP'!$V62,IF('1-SETUP'!$Q62="WEEKLY",N13+'1-SETUP'!$V62*7,IF('1-SETUP'!$Q62="MONTHLY",EDATE(N13,'1-SETUP'!$V62),IF('1-SETUP'!$Q62="YEARLY",EDATE(N13,12*'1-SETUP'!$V62),""))))</f>
        <v>44095</v>
      </c>
      <c r="P13" s="10">
        <f>IF('1-SETUP'!$Q62="DAILY",O13+'1-SETUP'!$V62,IF('1-SETUP'!$Q62="WEEKLY",O13+'1-SETUP'!$V62*7,IF('1-SETUP'!$Q62="MONTHLY",EDATE(O13,'1-SETUP'!$V62),IF('1-SETUP'!$Q62="YEARLY",EDATE(O13,12*'1-SETUP'!$V62),""))))</f>
        <v>44125</v>
      </c>
      <c r="Q13" s="10">
        <f>IF('1-SETUP'!$Q62="DAILY",P13+'1-SETUP'!$V62,IF('1-SETUP'!$Q62="WEEKLY",P13+'1-SETUP'!$V62*7,IF('1-SETUP'!$Q62="MONTHLY",EDATE(P13,'1-SETUP'!$V62),IF('1-SETUP'!$Q62="YEARLY",EDATE(P13,12*'1-SETUP'!$V62),""))))</f>
        <v>44156</v>
      </c>
      <c r="R13" s="10">
        <f>IF('1-SETUP'!$Q62="DAILY",Q13+'1-SETUP'!$V62,IF('1-SETUP'!$Q62="WEEKLY",Q13+'1-SETUP'!$V62*7,IF('1-SETUP'!$Q62="MONTHLY",EDATE(Q13,'1-SETUP'!$V62),IF('1-SETUP'!$Q62="YEARLY",EDATE(Q13,12*'1-SETUP'!$V62),""))))</f>
        <v>44186</v>
      </c>
      <c r="S13" s="10">
        <f>IF('1-SETUP'!$Q62="DAILY",R13+'1-SETUP'!$V62,IF('1-SETUP'!$Q62="WEEKLY",R13+'1-SETUP'!$V62*7,IF('1-SETUP'!$Q62="MONTHLY",EDATE(R13,'1-SETUP'!$V62),IF('1-SETUP'!$Q62="YEARLY",EDATE(R13,12*'1-SETUP'!$V62),""))))</f>
        <v>44217</v>
      </c>
      <c r="T13" s="10">
        <f>IF('1-SETUP'!$Q62="DAILY",S13+'1-SETUP'!$V62,IF('1-SETUP'!$Q62="WEEKLY",S13+'1-SETUP'!$V62*7,IF('1-SETUP'!$Q62="MONTHLY",EDATE(S13,'1-SETUP'!$V62),IF('1-SETUP'!$Q62="YEARLY",EDATE(S13,12*'1-SETUP'!$V62),""))))</f>
        <v>44248</v>
      </c>
      <c r="U13" s="10">
        <f>IF('1-SETUP'!$Q62="DAILY",T13+'1-SETUP'!$V62,IF('1-SETUP'!$Q62="WEEKLY",T13+'1-SETUP'!$V62*7,IF('1-SETUP'!$Q62="MONTHLY",EDATE(T13,'1-SETUP'!$V62),IF('1-SETUP'!$Q62="YEARLY",EDATE(T13,12*'1-SETUP'!$V62),""))))</f>
        <v>44276</v>
      </c>
      <c r="V13" s="10">
        <f>IF('1-SETUP'!$Q62="DAILY",U13+'1-SETUP'!$V62,IF('1-SETUP'!$Q62="WEEKLY",U13+'1-SETUP'!$V62*7,IF('1-SETUP'!$Q62="MONTHLY",EDATE(U13,'1-SETUP'!$V62),IF('1-SETUP'!$Q62="YEARLY",EDATE(U13,12*'1-SETUP'!$V62),""))))</f>
        <v>44307</v>
      </c>
      <c r="W13" s="10">
        <f>IF('1-SETUP'!$Q62="DAILY",V13+'1-SETUP'!$V62,IF('1-SETUP'!$Q62="WEEKLY",V13+'1-SETUP'!$V62*7,IF('1-SETUP'!$Q62="MONTHLY",EDATE(V13,'1-SETUP'!$V62),IF('1-SETUP'!$Q62="YEARLY",EDATE(V13,12*'1-SETUP'!$V62),""))))</f>
        <v>44337</v>
      </c>
      <c r="X13" s="10">
        <f>IF('1-SETUP'!$Q62="DAILY",W13+'1-SETUP'!$V62,IF('1-SETUP'!$Q62="WEEKLY",W13+'1-SETUP'!$V62*7,IF('1-SETUP'!$Q62="MONTHLY",EDATE(W13,'1-SETUP'!$V62),IF('1-SETUP'!$Q62="YEARLY",EDATE(W13,12*'1-SETUP'!$V62),""))))</f>
        <v>44368</v>
      </c>
      <c r="Y13" s="10">
        <f>IF('1-SETUP'!$Q62="DAILY",X13+'1-SETUP'!$V62,IF('1-SETUP'!$Q62="WEEKLY",X13+'1-SETUP'!$V62*7,IF('1-SETUP'!$Q62="MONTHLY",EDATE(X13,'1-SETUP'!$V62),IF('1-SETUP'!$Q62="YEARLY",EDATE(X13,12*'1-SETUP'!$V62),""))))</f>
        <v>44398</v>
      </c>
      <c r="Z13" s="10">
        <f>IF('1-SETUP'!$Q62="DAILY",Y13+'1-SETUP'!$V62,IF('1-SETUP'!$Q62="WEEKLY",Y13+'1-SETUP'!$V62*7,IF('1-SETUP'!$Q62="MONTHLY",EDATE(Y13,'1-SETUP'!$V62),IF('1-SETUP'!$Q62="YEARLY",EDATE(Y13,12*'1-SETUP'!$V62),""))))</f>
        <v>44429</v>
      </c>
      <c r="AA13" s="10">
        <f>IF('1-SETUP'!$Q62="DAILY",Z13+'1-SETUP'!$V62,IF('1-SETUP'!$Q62="WEEKLY",Z13+'1-SETUP'!$V62*7,IF('1-SETUP'!$Q62="MONTHLY",EDATE(Z13,'1-SETUP'!$V62),IF('1-SETUP'!$Q62="YEARLY",EDATE(Z13,12*'1-SETUP'!$V62),""))))</f>
        <v>44460</v>
      </c>
      <c r="AB13" s="10">
        <f>IF('1-SETUP'!$Q62="DAILY",AA13+'1-SETUP'!$V62,IF('1-SETUP'!$Q62="WEEKLY",AA13+'1-SETUP'!$V62*7,IF('1-SETUP'!$Q62="MONTHLY",EDATE(AA13,'1-SETUP'!$V62),IF('1-SETUP'!$Q62="YEARLY",EDATE(AA13,12*'1-SETUP'!$V62),""))))</f>
        <v>44490</v>
      </c>
      <c r="AC13" s="10">
        <f>IF('1-SETUP'!$Q62="DAILY",AB13+'1-SETUP'!$V62,IF('1-SETUP'!$Q62="WEEKLY",AB13+'1-SETUP'!$V62*7,IF('1-SETUP'!$Q62="MONTHLY",EDATE(AB13,'1-SETUP'!$V62),IF('1-SETUP'!$Q62="YEARLY",EDATE(AB13,12*'1-SETUP'!$V62),""))))</f>
        <v>44521</v>
      </c>
      <c r="AD13" s="10">
        <f>IF('1-SETUP'!$Q62="DAILY",AC13+'1-SETUP'!$V62,IF('1-SETUP'!$Q62="WEEKLY",AC13+'1-SETUP'!$V62*7,IF('1-SETUP'!$Q62="MONTHLY",EDATE(AC13,'1-SETUP'!$V62),IF('1-SETUP'!$Q62="YEARLY",EDATE(AC13,12*'1-SETUP'!$V62),""))))</f>
        <v>44551</v>
      </c>
      <c r="AE13" s="10">
        <f>IF('1-SETUP'!$Q62="DAILY",AD13+'1-SETUP'!$V62,IF('1-SETUP'!$Q62="WEEKLY",AD13+'1-SETUP'!$V62*7,IF('1-SETUP'!$Q62="MONTHLY",EDATE(AD13,'1-SETUP'!$V62),IF('1-SETUP'!$Q62="YEARLY",EDATE(AD13,12*'1-SETUP'!$V62),""))))</f>
        <v>44582</v>
      </c>
      <c r="AF13" s="10">
        <f>IF('1-SETUP'!$Q62="DAILY",AE13+'1-SETUP'!$V62,IF('1-SETUP'!$Q62="WEEKLY",AE13+'1-SETUP'!$V62*7,IF('1-SETUP'!$Q62="MONTHLY",EDATE(AE13,'1-SETUP'!$V62),IF('1-SETUP'!$Q62="YEARLY",EDATE(AE13,12*'1-SETUP'!$V62),""))))</f>
        <v>44613</v>
      </c>
      <c r="AG13" s="10">
        <f>IF('1-SETUP'!$Q62="DAILY",AF13+'1-SETUP'!$V62,IF('1-SETUP'!$Q62="WEEKLY",AF13+'1-SETUP'!$V62*7,IF('1-SETUP'!$Q62="MONTHLY",EDATE(AF13,'1-SETUP'!$V62),IF('1-SETUP'!$Q62="YEARLY",EDATE(AF13,12*'1-SETUP'!$V62),""))))</f>
        <v>44641</v>
      </c>
      <c r="AH13" s="10">
        <f>IF('1-SETUP'!$Q62="DAILY",AG13+'1-SETUP'!$V62,IF('1-SETUP'!$Q62="WEEKLY",AG13+'1-SETUP'!$V62*7,IF('1-SETUP'!$Q62="MONTHLY",EDATE(AG13,'1-SETUP'!$V62),IF('1-SETUP'!$Q62="YEARLY",EDATE(AG13,12*'1-SETUP'!$V62),""))))</f>
        <v>44672</v>
      </c>
      <c r="AI13" s="10">
        <f>IF('1-SETUP'!$Q62="DAILY",AH13+'1-SETUP'!$V62,IF('1-SETUP'!$Q62="WEEKLY",AH13+'1-SETUP'!$V62*7,IF('1-SETUP'!$Q62="MONTHLY",EDATE(AH13,'1-SETUP'!$V62),IF('1-SETUP'!$Q62="YEARLY",EDATE(AH13,12*'1-SETUP'!$V62),""))))</f>
        <v>44702</v>
      </c>
      <c r="AJ13" s="10">
        <f>IF('1-SETUP'!$Q62="DAILY",AI13+'1-SETUP'!$V62,IF('1-SETUP'!$Q62="WEEKLY",AI13+'1-SETUP'!$V62*7,IF('1-SETUP'!$Q62="MONTHLY",EDATE(AI13,'1-SETUP'!$V62),IF('1-SETUP'!$Q62="YEARLY",EDATE(AI13,12*'1-SETUP'!$V62),""))))</f>
        <v>44733</v>
      </c>
      <c r="AK13" s="10">
        <f>IF('1-SETUP'!$Q62="DAILY",AJ13+'1-SETUP'!$V62,IF('1-SETUP'!$Q62="WEEKLY",AJ13+'1-SETUP'!$V62*7,IF('1-SETUP'!$Q62="MONTHLY",EDATE(AJ13,'1-SETUP'!$V62),IF('1-SETUP'!$Q62="YEARLY",EDATE(AJ13,12*'1-SETUP'!$V62),""))))</f>
        <v>44763</v>
      </c>
      <c r="AL13" s="10">
        <f>IF('1-SETUP'!$Q62="DAILY",AK13+'1-SETUP'!$V62,IF('1-SETUP'!$Q62="WEEKLY",AK13+'1-SETUP'!$V62*7,IF('1-SETUP'!$Q62="MONTHLY",EDATE(AK13,'1-SETUP'!$V62),IF('1-SETUP'!$Q62="YEARLY",EDATE(AK13,12*'1-SETUP'!$V62),""))))</f>
        <v>44794</v>
      </c>
      <c r="AM13" s="10">
        <f>IF('1-SETUP'!$Q62="DAILY",AL13+'1-SETUP'!$V62,IF('1-SETUP'!$Q62="WEEKLY",AL13+'1-SETUP'!$V62*7,IF('1-SETUP'!$Q62="MONTHLY",EDATE(AL13,'1-SETUP'!$V62),IF('1-SETUP'!$Q62="YEARLY",EDATE(AL13,12*'1-SETUP'!$V62),""))))</f>
        <v>44825</v>
      </c>
      <c r="AN13" s="10">
        <f>IF('1-SETUP'!$Q62="DAILY",AM13+'1-SETUP'!$V62,IF('1-SETUP'!$Q62="WEEKLY",AM13+'1-SETUP'!$V62*7,IF('1-SETUP'!$Q62="MONTHLY",EDATE(AM13,'1-SETUP'!$V62),IF('1-SETUP'!$Q62="YEARLY",EDATE(AM13,12*'1-SETUP'!$V62),""))))</f>
        <v>44855</v>
      </c>
      <c r="AO13" s="10">
        <f>IF('1-SETUP'!$Q62="DAILY",AN13+'1-SETUP'!$V62,IF('1-SETUP'!$Q62="WEEKLY",AN13+'1-SETUP'!$V62*7,IF('1-SETUP'!$Q62="MONTHLY",EDATE(AN13,'1-SETUP'!$V62),IF('1-SETUP'!$Q62="YEARLY",EDATE(AN13,12*'1-SETUP'!$V62),""))))</f>
        <v>44886</v>
      </c>
      <c r="AP13" s="10">
        <f>IF('1-SETUP'!$Q62="DAILY",AO13+'1-SETUP'!$V62,IF('1-SETUP'!$Q62="WEEKLY",AO13+'1-SETUP'!$V62*7,IF('1-SETUP'!$Q62="MONTHLY",EDATE(AO13,'1-SETUP'!$V62),IF('1-SETUP'!$Q62="YEARLY",EDATE(AO13,12*'1-SETUP'!$V62),""))))</f>
        <v>44916</v>
      </c>
      <c r="AQ13" s="10">
        <f>IF('1-SETUP'!$Q62="DAILY",AP13+'1-SETUP'!$V62,IF('1-SETUP'!$Q62="WEEKLY",AP13+'1-SETUP'!$V62*7,IF('1-SETUP'!$Q62="MONTHLY",EDATE(AP13,'1-SETUP'!$V62),IF('1-SETUP'!$Q62="YEARLY",EDATE(AP13,12*'1-SETUP'!$V62),""))))</f>
        <v>44947</v>
      </c>
      <c r="AR13" s="10">
        <f>IF('1-SETUP'!$Q62="DAILY",AQ13+'1-SETUP'!$V62,IF('1-SETUP'!$Q62="WEEKLY",AQ13+'1-SETUP'!$V62*7,IF('1-SETUP'!$Q62="MONTHLY",EDATE(AQ13,'1-SETUP'!$V62),IF('1-SETUP'!$Q62="YEARLY",EDATE(AQ13,12*'1-SETUP'!$V62),""))))</f>
        <v>44978</v>
      </c>
      <c r="AS13" s="10">
        <f>IF('1-SETUP'!$Q62="DAILY",AR13+'1-SETUP'!$V62,IF('1-SETUP'!$Q62="WEEKLY",AR13+'1-SETUP'!$V62*7,IF('1-SETUP'!$Q62="MONTHLY",EDATE(AR13,'1-SETUP'!$V62),IF('1-SETUP'!$Q62="YEARLY",EDATE(AR13,12*'1-SETUP'!$V62),""))))</f>
        <v>45006</v>
      </c>
      <c r="AT13" s="10">
        <f>IF('1-SETUP'!$Q62="DAILY",AS13+'1-SETUP'!$V62,IF('1-SETUP'!$Q62="WEEKLY",AS13+'1-SETUP'!$V62*7,IF('1-SETUP'!$Q62="MONTHLY",EDATE(AS13,'1-SETUP'!$V62),IF('1-SETUP'!$Q62="YEARLY",EDATE(AS13,12*'1-SETUP'!$V62),""))))</f>
        <v>45037</v>
      </c>
      <c r="AU13" s="10">
        <f>IF('1-SETUP'!$Q62="DAILY",AT13+'1-SETUP'!$V62,IF('1-SETUP'!$Q62="WEEKLY",AT13+'1-SETUP'!$V62*7,IF('1-SETUP'!$Q62="MONTHLY",EDATE(AT13,'1-SETUP'!$V62),IF('1-SETUP'!$Q62="YEARLY",EDATE(AT13,12*'1-SETUP'!$V62),""))))</f>
        <v>45067</v>
      </c>
      <c r="AV13" s="10">
        <f>IF('1-SETUP'!$Q62="DAILY",AU13+'1-SETUP'!$V62,IF('1-SETUP'!$Q62="WEEKLY",AU13+'1-SETUP'!$V62*7,IF('1-SETUP'!$Q62="MONTHLY",EDATE(AU13,'1-SETUP'!$V62),IF('1-SETUP'!$Q62="YEARLY",EDATE(AU13,12*'1-SETUP'!$V62),""))))</f>
        <v>45098</v>
      </c>
      <c r="AW13" s="10">
        <f>IF('1-SETUP'!$Q62="DAILY",AV13+'1-SETUP'!$V62,IF('1-SETUP'!$Q62="WEEKLY",AV13+'1-SETUP'!$V62*7,IF('1-SETUP'!$Q62="MONTHLY",EDATE(AV13,'1-SETUP'!$V62),IF('1-SETUP'!$Q62="YEARLY",EDATE(AV13,12*'1-SETUP'!$V62),""))))</f>
        <v>45128</v>
      </c>
      <c r="AX13" s="10">
        <f>IF('1-SETUP'!$Q62="DAILY",AW13+'1-SETUP'!$V62,IF('1-SETUP'!$Q62="WEEKLY",AW13+'1-SETUP'!$V62*7,IF('1-SETUP'!$Q62="MONTHLY",EDATE(AW13,'1-SETUP'!$V62),IF('1-SETUP'!$Q62="YEARLY",EDATE(AW13,12*'1-SETUP'!$V62),""))))</f>
        <v>45159</v>
      </c>
      <c r="AY13" s="10">
        <f>IF('1-SETUP'!$Q62="DAILY",AX13+'1-SETUP'!$V62,IF('1-SETUP'!$Q62="WEEKLY",AX13+'1-SETUP'!$V62*7,IF('1-SETUP'!$Q62="MONTHLY",EDATE(AX13,'1-SETUP'!$V62),IF('1-SETUP'!$Q62="YEARLY",EDATE(AX13,12*'1-SETUP'!$V62),""))))</f>
        <v>45190</v>
      </c>
      <c r="AZ13" s="10">
        <f>IF('1-SETUP'!$Q62="DAILY",AY13+'1-SETUP'!$V62,IF('1-SETUP'!$Q62="WEEKLY",AY13+'1-SETUP'!$V62*7,IF('1-SETUP'!$Q62="MONTHLY",EDATE(AY13,'1-SETUP'!$V62),IF('1-SETUP'!$Q62="YEARLY",EDATE(AY13,12*'1-SETUP'!$V62),""))))</f>
        <v>45220</v>
      </c>
      <c r="BA13" s="10">
        <f>IF('1-SETUP'!$Q62="DAILY",AZ13+'1-SETUP'!$V62,IF('1-SETUP'!$Q62="WEEKLY",AZ13+'1-SETUP'!$V62*7,IF('1-SETUP'!$Q62="MONTHLY",EDATE(AZ13,'1-SETUP'!$V62),IF('1-SETUP'!$Q62="YEARLY",EDATE(AZ13,12*'1-SETUP'!$V62),""))))</f>
        <v>45251</v>
      </c>
      <c r="BB13" s="10">
        <f>IF('1-SETUP'!$Q62="DAILY",BA13+'1-SETUP'!$V62,IF('1-SETUP'!$Q62="WEEKLY",BA13+'1-SETUP'!$V62*7,IF('1-SETUP'!$Q62="MONTHLY",EDATE(BA13,'1-SETUP'!$V62),IF('1-SETUP'!$Q62="YEARLY",EDATE(BA13,12*'1-SETUP'!$V62),""))))</f>
        <v>45281</v>
      </c>
      <c r="BC13" s="10">
        <f>IF('1-SETUP'!$Q62="DAILY",BB13+'1-SETUP'!$V62,IF('1-SETUP'!$Q62="WEEKLY",BB13+'1-SETUP'!$V62*7,IF('1-SETUP'!$Q62="MONTHLY",EDATE(BB13,'1-SETUP'!$V62),IF('1-SETUP'!$Q62="YEARLY",EDATE(BB13,12*'1-SETUP'!$V62),""))))</f>
        <v>45312</v>
      </c>
      <c r="BD13" s="10">
        <f>IF('1-SETUP'!$Q62="DAILY",BC13+'1-SETUP'!$V62,IF('1-SETUP'!$Q62="WEEKLY",BC13+'1-SETUP'!$V62*7,IF('1-SETUP'!$Q62="MONTHLY",EDATE(BC13,'1-SETUP'!$V62),IF('1-SETUP'!$Q62="YEARLY",EDATE(BC13,12*'1-SETUP'!$V62),""))))</f>
        <v>45343</v>
      </c>
      <c r="BE13" s="10">
        <f>IF('1-SETUP'!$Q62="DAILY",BD13+'1-SETUP'!$V62,IF('1-SETUP'!$Q62="WEEKLY",BD13+'1-SETUP'!$V62*7,IF('1-SETUP'!$Q62="MONTHLY",EDATE(BD13,'1-SETUP'!$V62),IF('1-SETUP'!$Q62="YEARLY",EDATE(BD13,12*'1-SETUP'!$V62),""))))</f>
        <v>45372</v>
      </c>
      <c r="BF13" s="10">
        <f>IF('1-SETUP'!$Q62="DAILY",BE13+'1-SETUP'!$V62,IF('1-SETUP'!$Q62="WEEKLY",BE13+'1-SETUP'!$V62*7,IF('1-SETUP'!$Q62="MONTHLY",EDATE(BE13,'1-SETUP'!$V62),IF('1-SETUP'!$Q62="YEARLY",EDATE(BE13,12*'1-SETUP'!$V62),""))))</f>
        <v>45403</v>
      </c>
      <c r="BG13" s="10">
        <f>IF('1-SETUP'!$Q62="DAILY",BF13+'1-SETUP'!$V62,IF('1-SETUP'!$Q62="WEEKLY",BF13+'1-SETUP'!$V62*7,IF('1-SETUP'!$Q62="MONTHLY",EDATE(BF13,'1-SETUP'!$V62),IF('1-SETUP'!$Q62="YEARLY",EDATE(BF13,12*'1-SETUP'!$V62),""))))</f>
        <v>45433</v>
      </c>
      <c r="BH13" s="10">
        <f>IF('1-SETUP'!$Q62="DAILY",BG13+'1-SETUP'!$V62,IF('1-SETUP'!$Q62="WEEKLY",BG13+'1-SETUP'!$V62*7,IF('1-SETUP'!$Q62="MONTHLY",EDATE(BG13,'1-SETUP'!$V62),IF('1-SETUP'!$Q62="YEARLY",EDATE(BG13,12*'1-SETUP'!$V62),""))))</f>
        <v>45464</v>
      </c>
      <c r="BI13" s="10">
        <f>IF('1-SETUP'!$Q62="DAILY",BH13+'1-SETUP'!$V62,IF('1-SETUP'!$Q62="WEEKLY",BH13+'1-SETUP'!$V62*7,IF('1-SETUP'!$Q62="MONTHLY",EDATE(BH13,'1-SETUP'!$V62),IF('1-SETUP'!$Q62="YEARLY",EDATE(BH13,12*'1-SETUP'!$V62),""))))</f>
        <v>45494</v>
      </c>
      <c r="BJ13" s="10">
        <f>IF('1-SETUP'!$Q62="DAILY",BI13+'1-SETUP'!$V62,IF('1-SETUP'!$Q62="WEEKLY",BI13+'1-SETUP'!$V62*7,IF('1-SETUP'!$Q62="MONTHLY",EDATE(BI13,'1-SETUP'!$V62),IF('1-SETUP'!$Q62="YEARLY",EDATE(BI13,12*'1-SETUP'!$V62),""))))</f>
        <v>45525</v>
      </c>
      <c r="BK13" s="10">
        <f>IF('1-SETUP'!$Q62="DAILY",BJ13+'1-SETUP'!$V62,IF('1-SETUP'!$Q62="WEEKLY",BJ13+'1-SETUP'!$V62*7,IF('1-SETUP'!$Q62="MONTHLY",EDATE(BJ13,'1-SETUP'!$V62),IF('1-SETUP'!$Q62="YEARLY",EDATE(BJ13,12*'1-SETUP'!$V62),""))))</f>
        <v>45556</v>
      </c>
      <c r="BL13" s="10">
        <f>IF('1-SETUP'!$Q62="DAILY",BK13+'1-SETUP'!$V62,IF('1-SETUP'!$Q62="WEEKLY",BK13+'1-SETUP'!$V62*7,IF('1-SETUP'!$Q62="MONTHLY",EDATE(BK13,'1-SETUP'!$V62),IF('1-SETUP'!$Q62="YEARLY",EDATE(BK13,12*'1-SETUP'!$V62),""))))</f>
        <v>45586</v>
      </c>
      <c r="BM13" s="10">
        <f>IF('1-SETUP'!$Q62="DAILY",BL13+'1-SETUP'!$V62,IF('1-SETUP'!$Q62="WEEKLY",BL13+'1-SETUP'!$V62*7,IF('1-SETUP'!$Q62="MONTHLY",EDATE(BL13,'1-SETUP'!$V62),IF('1-SETUP'!$Q62="YEARLY",EDATE(BL13,12*'1-SETUP'!$V62),""))))</f>
        <v>45617</v>
      </c>
      <c r="BN13" s="10">
        <f>IF('1-SETUP'!$Q62="DAILY",BM13+'1-SETUP'!$V62,IF('1-SETUP'!$Q62="WEEKLY",BM13+'1-SETUP'!$V62*7,IF('1-SETUP'!$Q62="MONTHLY",EDATE(BM13,'1-SETUP'!$V62),IF('1-SETUP'!$Q62="YEARLY",EDATE(BM13,12*'1-SETUP'!$V62),""))))</f>
        <v>45647</v>
      </c>
      <c r="BO13" s="10">
        <f>IF('1-SETUP'!$Q62="DAILY",BN13+'1-SETUP'!$V62,IF('1-SETUP'!$Q62="WEEKLY",BN13+'1-SETUP'!$V62*7,IF('1-SETUP'!$Q62="MONTHLY",EDATE(BN13,'1-SETUP'!$V62),IF('1-SETUP'!$Q62="YEARLY",EDATE(BN13,12*'1-SETUP'!$V62),""))))</f>
        <v>45678</v>
      </c>
      <c r="BP13" s="10">
        <f>IF('1-SETUP'!$Q62="DAILY",BO13+'1-SETUP'!$V62,IF('1-SETUP'!$Q62="WEEKLY",BO13+'1-SETUP'!$V62*7,IF('1-SETUP'!$Q62="MONTHLY",EDATE(BO13,'1-SETUP'!$V62),IF('1-SETUP'!$Q62="YEARLY",EDATE(BO13,12*'1-SETUP'!$V62),""))))</f>
        <v>45709</v>
      </c>
      <c r="BQ13" s="10">
        <f>IF('1-SETUP'!$Q62="DAILY",BP13+'1-SETUP'!$V62,IF('1-SETUP'!$Q62="WEEKLY",BP13+'1-SETUP'!$V62*7,IF('1-SETUP'!$Q62="MONTHLY",EDATE(BP13,'1-SETUP'!$V62),IF('1-SETUP'!$Q62="YEARLY",EDATE(BP13,12*'1-SETUP'!$V62),""))))</f>
        <v>45737</v>
      </c>
      <c r="BR13" s="10">
        <f>IF('1-SETUP'!$Q62="DAILY",BQ13+'1-SETUP'!$V62,IF('1-SETUP'!$Q62="WEEKLY",BQ13+'1-SETUP'!$V62*7,IF('1-SETUP'!$Q62="MONTHLY",EDATE(BQ13,'1-SETUP'!$V62),IF('1-SETUP'!$Q62="YEARLY",EDATE(BQ13,12*'1-SETUP'!$V62),""))))</f>
        <v>45768</v>
      </c>
      <c r="BS13" s="10">
        <f>IF('1-SETUP'!$Q62="DAILY",BR13+'1-SETUP'!$V62,IF('1-SETUP'!$Q62="WEEKLY",BR13+'1-SETUP'!$V62*7,IF('1-SETUP'!$Q62="MONTHLY",EDATE(BR13,'1-SETUP'!$V62),IF('1-SETUP'!$Q62="YEARLY",EDATE(BR13,12*'1-SETUP'!$V62),""))))</f>
        <v>45798</v>
      </c>
      <c r="BT13" s="10">
        <f>IF('1-SETUP'!$Q62="DAILY",BS13+'1-SETUP'!$V62,IF('1-SETUP'!$Q62="WEEKLY",BS13+'1-SETUP'!$V62*7,IF('1-SETUP'!$Q62="MONTHLY",EDATE(BS13,'1-SETUP'!$V62),IF('1-SETUP'!$Q62="YEARLY",EDATE(BS13,12*'1-SETUP'!$V62),""))))</f>
        <v>45829</v>
      </c>
      <c r="BU13" s="10">
        <f>IF('1-SETUP'!$Q62="DAILY",BT13+'1-SETUP'!$V62,IF('1-SETUP'!$Q62="WEEKLY",BT13+'1-SETUP'!$V62*7,IF('1-SETUP'!$Q62="MONTHLY",EDATE(BT13,'1-SETUP'!$V62),IF('1-SETUP'!$Q62="YEARLY",EDATE(BT13,12*'1-SETUP'!$V62),""))))</f>
        <v>45859</v>
      </c>
      <c r="BV13" s="10">
        <f>IF('1-SETUP'!$Q62="DAILY",BU13+'1-SETUP'!$V62,IF('1-SETUP'!$Q62="WEEKLY",BU13+'1-SETUP'!$V62*7,IF('1-SETUP'!$Q62="MONTHLY",EDATE(BU13,'1-SETUP'!$V62),IF('1-SETUP'!$Q62="YEARLY",EDATE(BU13,12*'1-SETUP'!$V62),""))))</f>
        <v>45890</v>
      </c>
      <c r="BW13" s="10">
        <f>IF('1-SETUP'!$Q62="DAILY",BV13+'1-SETUP'!$V62,IF('1-SETUP'!$Q62="WEEKLY",BV13+'1-SETUP'!$V62*7,IF('1-SETUP'!$Q62="MONTHLY",EDATE(BV13,'1-SETUP'!$V62),IF('1-SETUP'!$Q62="YEARLY",EDATE(BV13,12*'1-SETUP'!$V62),""))))</f>
        <v>45921</v>
      </c>
      <c r="BX13" s="10">
        <f>IF('1-SETUP'!$Q62="DAILY",BW13+'1-SETUP'!$V62,IF('1-SETUP'!$Q62="WEEKLY",BW13+'1-SETUP'!$V62*7,IF('1-SETUP'!$Q62="MONTHLY",EDATE(BW13,'1-SETUP'!$V62),IF('1-SETUP'!$Q62="YEARLY",EDATE(BW13,12*'1-SETUP'!$V62),""))))</f>
        <v>45951</v>
      </c>
      <c r="BY13" s="10">
        <f>IF('1-SETUP'!$Q62="DAILY",BX13+'1-SETUP'!$V62,IF('1-SETUP'!$Q62="WEEKLY",BX13+'1-SETUP'!$V62*7,IF('1-SETUP'!$Q62="MONTHLY",EDATE(BX13,'1-SETUP'!$V62),IF('1-SETUP'!$Q62="YEARLY",EDATE(BX13,12*'1-SETUP'!$V62),""))))</f>
        <v>45982</v>
      </c>
      <c r="BZ13" s="10">
        <f>IF('1-SETUP'!$Q62="DAILY",BY13+'1-SETUP'!$V62,IF('1-SETUP'!$Q62="WEEKLY",BY13+'1-SETUP'!$V62*7,IF('1-SETUP'!$Q62="MONTHLY",EDATE(BY13,'1-SETUP'!$V62),IF('1-SETUP'!$Q62="YEARLY",EDATE(BY13,12*'1-SETUP'!$V62),""))))</f>
        <v>46012</v>
      </c>
      <c r="CA13" s="10">
        <f>IF('1-SETUP'!$Q62="DAILY",BZ13+'1-SETUP'!$V62,IF('1-SETUP'!$Q62="WEEKLY",BZ13+'1-SETUP'!$V62*7,IF('1-SETUP'!$Q62="MONTHLY",EDATE(BZ13,'1-SETUP'!$V62),IF('1-SETUP'!$Q62="YEARLY",EDATE(BZ13,12*'1-SETUP'!$V62),""))))</f>
        <v>46043</v>
      </c>
      <c r="CB13" s="10">
        <f>IF('1-SETUP'!$Q62="DAILY",CA13+'1-SETUP'!$V62,IF('1-SETUP'!$Q62="WEEKLY",CA13+'1-SETUP'!$V62*7,IF('1-SETUP'!$Q62="MONTHLY",EDATE(CA13,'1-SETUP'!$V62),IF('1-SETUP'!$Q62="YEARLY",EDATE(CA13,12*'1-SETUP'!$V62),""))))</f>
        <v>46074</v>
      </c>
      <c r="CC13" s="10">
        <f>IF('1-SETUP'!$Q62="DAILY",CB13+'1-SETUP'!$V62,IF('1-SETUP'!$Q62="WEEKLY",CB13+'1-SETUP'!$V62*7,IF('1-SETUP'!$Q62="MONTHLY",EDATE(CB13,'1-SETUP'!$V62),IF('1-SETUP'!$Q62="YEARLY",EDATE(CB13,12*'1-SETUP'!$V62),""))))</f>
        <v>46102</v>
      </c>
      <c r="CD13" s="10">
        <f>IF('1-SETUP'!$Q62="DAILY",CC13+'1-SETUP'!$V62,IF('1-SETUP'!$Q62="WEEKLY",CC13+'1-SETUP'!$V62*7,IF('1-SETUP'!$Q62="MONTHLY",EDATE(CC13,'1-SETUP'!$V62),IF('1-SETUP'!$Q62="YEARLY",EDATE(CC13,12*'1-SETUP'!$V62),""))))</f>
        <v>46133</v>
      </c>
      <c r="CE13" s="10">
        <f>IF('1-SETUP'!$Q62="DAILY",CD13+'1-SETUP'!$V62,IF('1-SETUP'!$Q62="WEEKLY",CD13+'1-SETUP'!$V62*7,IF('1-SETUP'!$Q62="MONTHLY",EDATE(CD13,'1-SETUP'!$V62),IF('1-SETUP'!$Q62="YEARLY",EDATE(CD13,12*'1-SETUP'!$V62),""))))</f>
        <v>46163</v>
      </c>
      <c r="CF13" s="10">
        <f>IF('1-SETUP'!$Q62="DAILY",CE13+'1-SETUP'!$V62,IF('1-SETUP'!$Q62="WEEKLY",CE13+'1-SETUP'!$V62*7,IF('1-SETUP'!$Q62="MONTHLY",EDATE(CE13,'1-SETUP'!$V62),IF('1-SETUP'!$Q62="YEARLY",EDATE(CE13,12*'1-SETUP'!$V62),""))))</f>
        <v>46194</v>
      </c>
      <c r="CG13" s="10">
        <f>IF('1-SETUP'!$Q62="DAILY",CF13+'1-SETUP'!$V62,IF('1-SETUP'!$Q62="WEEKLY",CF13+'1-SETUP'!$V62*7,IF('1-SETUP'!$Q62="MONTHLY",EDATE(CF13,'1-SETUP'!$V62),IF('1-SETUP'!$Q62="YEARLY",EDATE(CF13,12*'1-SETUP'!$V62),""))))</f>
        <v>46224</v>
      </c>
      <c r="CH13" s="10">
        <f>IF('1-SETUP'!$Q62="DAILY",CG13+'1-SETUP'!$V62,IF('1-SETUP'!$Q62="WEEKLY",CG13+'1-SETUP'!$V62*7,IF('1-SETUP'!$Q62="MONTHLY",EDATE(CG13,'1-SETUP'!$V62),IF('1-SETUP'!$Q62="YEARLY",EDATE(CG13,12*'1-SETUP'!$V62),""))))</f>
        <v>46255</v>
      </c>
      <c r="CI13" s="10">
        <f>IF('1-SETUP'!$Q62="DAILY",CH13+'1-SETUP'!$V62,IF('1-SETUP'!$Q62="WEEKLY",CH13+'1-SETUP'!$V62*7,IF('1-SETUP'!$Q62="MONTHLY",EDATE(CH13,'1-SETUP'!$V62),IF('1-SETUP'!$Q62="YEARLY",EDATE(CH13,12*'1-SETUP'!$V62),""))))</f>
        <v>46286</v>
      </c>
      <c r="CJ13" s="10">
        <f>IF('1-SETUP'!$Q62="DAILY",CI13+'1-SETUP'!$V62,IF('1-SETUP'!$Q62="WEEKLY",CI13+'1-SETUP'!$V62*7,IF('1-SETUP'!$Q62="MONTHLY",EDATE(CI13,'1-SETUP'!$V62),IF('1-SETUP'!$Q62="YEARLY",EDATE(CI13,12*'1-SETUP'!$V62),""))))</f>
        <v>46316</v>
      </c>
      <c r="CK13" s="10">
        <f>IF('1-SETUP'!$Q62="DAILY",CJ13+'1-SETUP'!$V62,IF('1-SETUP'!$Q62="WEEKLY",CJ13+'1-SETUP'!$V62*7,IF('1-SETUP'!$Q62="MONTHLY",EDATE(CJ13,'1-SETUP'!$V62),IF('1-SETUP'!$Q62="YEARLY",EDATE(CJ13,12*'1-SETUP'!$V62),""))))</f>
        <v>46347</v>
      </c>
      <c r="CL13" s="10">
        <f>IF('1-SETUP'!$Q62="DAILY",CK13+'1-SETUP'!$V62,IF('1-SETUP'!$Q62="WEEKLY",CK13+'1-SETUP'!$V62*7,IF('1-SETUP'!$Q62="MONTHLY",EDATE(CK13,'1-SETUP'!$V62),IF('1-SETUP'!$Q62="YEARLY",EDATE(CK13,12*'1-SETUP'!$V62),""))))</f>
        <v>46377</v>
      </c>
      <c r="CM13" s="10">
        <f>IF('1-SETUP'!$Q62="DAILY",CL13+'1-SETUP'!$V62,IF('1-SETUP'!$Q62="WEEKLY",CL13+'1-SETUP'!$V62*7,IF('1-SETUP'!$Q62="MONTHLY",EDATE(CL13,'1-SETUP'!$V62),IF('1-SETUP'!$Q62="YEARLY",EDATE(CL13,12*'1-SETUP'!$V62),""))))</f>
        <v>46408</v>
      </c>
      <c r="CN13" s="10">
        <f>IF('1-SETUP'!$Q62="DAILY",CM13+'1-SETUP'!$V62,IF('1-SETUP'!$Q62="WEEKLY",CM13+'1-SETUP'!$V62*7,IF('1-SETUP'!$Q62="MONTHLY",EDATE(CM13,'1-SETUP'!$V62),IF('1-SETUP'!$Q62="YEARLY",EDATE(CM13,12*'1-SETUP'!$V62),""))))</f>
        <v>46439</v>
      </c>
      <c r="CO13" s="10">
        <f>IF('1-SETUP'!$Q62="DAILY",CN13+'1-SETUP'!$V62,IF('1-SETUP'!$Q62="WEEKLY",CN13+'1-SETUP'!$V62*7,IF('1-SETUP'!$Q62="MONTHLY",EDATE(CN13,'1-SETUP'!$V62),IF('1-SETUP'!$Q62="YEARLY",EDATE(CN13,12*'1-SETUP'!$V62),""))))</f>
        <v>46467</v>
      </c>
      <c r="CP13" s="10">
        <f>IF('1-SETUP'!$Q62="DAILY",CO13+'1-SETUP'!$V62,IF('1-SETUP'!$Q62="WEEKLY",CO13+'1-SETUP'!$V62*7,IF('1-SETUP'!$Q62="MONTHLY",EDATE(CO13,'1-SETUP'!$V62),IF('1-SETUP'!$Q62="YEARLY",EDATE(CO13,12*'1-SETUP'!$V62),""))))</f>
        <v>46498</v>
      </c>
      <c r="CQ13" s="10">
        <f>IF('1-SETUP'!$Q62="DAILY",CP13+'1-SETUP'!$V62,IF('1-SETUP'!$Q62="WEEKLY",CP13+'1-SETUP'!$V62*7,IF('1-SETUP'!$Q62="MONTHLY",EDATE(CP13,'1-SETUP'!$V62),IF('1-SETUP'!$Q62="YEARLY",EDATE(CP13,12*'1-SETUP'!$V62),""))))</f>
        <v>46528</v>
      </c>
      <c r="CR13" s="10">
        <f>IF('1-SETUP'!$Q62="DAILY",CQ13+'1-SETUP'!$V62,IF('1-SETUP'!$Q62="WEEKLY",CQ13+'1-SETUP'!$V62*7,IF('1-SETUP'!$Q62="MONTHLY",EDATE(CQ13,'1-SETUP'!$V62),IF('1-SETUP'!$Q62="YEARLY",EDATE(CQ13,12*'1-SETUP'!$V62),""))))</f>
        <v>46559</v>
      </c>
      <c r="CS13" s="10">
        <f>IF('1-SETUP'!$Q62="DAILY",CR13+'1-SETUP'!$V62,IF('1-SETUP'!$Q62="WEEKLY",CR13+'1-SETUP'!$V62*7,IF('1-SETUP'!$Q62="MONTHLY",EDATE(CR13,'1-SETUP'!$V62),IF('1-SETUP'!$Q62="YEARLY",EDATE(CR13,12*'1-SETUP'!$V62),""))))</f>
        <v>46589</v>
      </c>
      <c r="CT13" s="10">
        <f>IF('1-SETUP'!$Q62="DAILY",CS13+'1-SETUP'!$V62,IF('1-SETUP'!$Q62="WEEKLY",CS13+'1-SETUP'!$V62*7,IF('1-SETUP'!$Q62="MONTHLY",EDATE(CS13,'1-SETUP'!$V62),IF('1-SETUP'!$Q62="YEARLY",EDATE(CS13,12*'1-SETUP'!$V62),""))))</f>
        <v>46620</v>
      </c>
      <c r="CU13" s="10">
        <f>IF('1-SETUP'!$Q62="DAILY",CT13+'1-SETUP'!$V62,IF('1-SETUP'!$Q62="WEEKLY",CT13+'1-SETUP'!$V62*7,IF('1-SETUP'!$Q62="MONTHLY",EDATE(CT13,'1-SETUP'!$V62),IF('1-SETUP'!$Q62="YEARLY",EDATE(CT13,12*'1-SETUP'!$V62),""))))</f>
        <v>46651</v>
      </c>
      <c r="CV13" s="10">
        <f>IF('1-SETUP'!$Q62="DAILY",CU13+'1-SETUP'!$V62,IF('1-SETUP'!$Q62="WEEKLY",CU13+'1-SETUP'!$V62*7,IF('1-SETUP'!$Q62="MONTHLY",EDATE(CU13,'1-SETUP'!$V62),IF('1-SETUP'!$Q62="YEARLY",EDATE(CU13,12*'1-SETUP'!$V62),""))))</f>
        <v>46681</v>
      </c>
      <c r="CW13" s="10">
        <f>IF('1-SETUP'!$Q62="DAILY",CV13+'1-SETUP'!$V62,IF('1-SETUP'!$Q62="WEEKLY",CV13+'1-SETUP'!$V62*7,IF('1-SETUP'!$Q62="MONTHLY",EDATE(CV13,'1-SETUP'!$V62),IF('1-SETUP'!$Q62="YEARLY",EDATE(CV13,12*'1-SETUP'!$V62),""))))</f>
        <v>46712</v>
      </c>
      <c r="CX13" s="10">
        <f>IF('1-SETUP'!$Q62="DAILY",CW13+'1-SETUP'!$V62,IF('1-SETUP'!$Q62="WEEKLY",CW13+'1-SETUP'!$V62*7,IF('1-SETUP'!$Q62="MONTHLY",EDATE(CW13,'1-SETUP'!$V62),IF('1-SETUP'!$Q62="YEARLY",EDATE(CW13,12*'1-SETUP'!$V62),""))))</f>
        <v>46742</v>
      </c>
      <c r="CY13" s="10">
        <f>IF('1-SETUP'!$Q62="DAILY",CX13+'1-SETUP'!$V62,IF('1-SETUP'!$Q62="WEEKLY",CX13+'1-SETUP'!$V62*7,IF('1-SETUP'!$Q62="MONTHLY",EDATE(CX13,'1-SETUP'!$V62),IF('1-SETUP'!$Q62="YEARLY",EDATE(CX13,12*'1-SETUP'!$V62),""))))</f>
        <v>46773</v>
      </c>
      <c r="CZ13" s="10">
        <f>IF('1-SETUP'!$Q62="DAILY",CY13+'1-SETUP'!$V62,IF('1-SETUP'!$Q62="WEEKLY",CY13+'1-SETUP'!$V62*7,IF('1-SETUP'!$Q62="MONTHLY",EDATE(CY13,'1-SETUP'!$V62),IF('1-SETUP'!$Q62="YEARLY",EDATE(CY13,12*'1-SETUP'!$V62),""))))</f>
        <v>46804</v>
      </c>
      <c r="DA13" s="10">
        <f>IF('1-SETUP'!$Q62="DAILY",CZ13+'1-SETUP'!$V62,IF('1-SETUP'!$Q62="WEEKLY",CZ13+'1-SETUP'!$V62*7,IF('1-SETUP'!$Q62="MONTHLY",EDATE(CZ13,'1-SETUP'!$V62),IF('1-SETUP'!$Q62="YEARLY",EDATE(CZ13,12*'1-SETUP'!$V62),""))))</f>
        <v>46833</v>
      </c>
      <c r="DB13" s="10">
        <f>IF('1-SETUP'!$Q62="DAILY",DA13+'1-SETUP'!$V62,IF('1-SETUP'!$Q62="WEEKLY",DA13+'1-SETUP'!$V62*7,IF('1-SETUP'!$Q62="MONTHLY",EDATE(DA13,'1-SETUP'!$V62),IF('1-SETUP'!$Q62="YEARLY",EDATE(DA13,12*'1-SETUP'!$V62),""))))</f>
        <v>46864</v>
      </c>
      <c r="DC13" s="10">
        <f>IF('1-SETUP'!$Q62="DAILY",DB13+'1-SETUP'!$V62,IF('1-SETUP'!$Q62="WEEKLY",DB13+'1-SETUP'!$V62*7,IF('1-SETUP'!$Q62="MONTHLY",EDATE(DB13,'1-SETUP'!$V62),IF('1-SETUP'!$Q62="YEARLY",EDATE(DB13,12*'1-SETUP'!$V62),""))))</f>
        <v>46894</v>
      </c>
      <c r="DD13" s="10">
        <f>IF('1-SETUP'!$Q62="DAILY",DC13+'1-SETUP'!$V62,IF('1-SETUP'!$Q62="WEEKLY",DC13+'1-SETUP'!$V62*7,IF('1-SETUP'!$Q62="MONTHLY",EDATE(DC13,'1-SETUP'!$V62),IF('1-SETUP'!$Q62="YEARLY",EDATE(DC13,12*'1-SETUP'!$V62),""))))</f>
        <v>46925</v>
      </c>
      <c r="DE13" s="10">
        <f>IF('1-SETUP'!$Q62="DAILY",DD13+'1-SETUP'!$V62,IF('1-SETUP'!$Q62="WEEKLY",DD13+'1-SETUP'!$V62*7,IF('1-SETUP'!$Q62="MONTHLY",EDATE(DD13,'1-SETUP'!$V62),IF('1-SETUP'!$Q62="YEARLY",EDATE(DD13,12*'1-SETUP'!$V62),""))))</f>
        <v>46955</v>
      </c>
      <c r="DF13" s="10">
        <f>IF('1-SETUP'!$Q62="DAILY",DE13+'1-SETUP'!$V62,IF('1-SETUP'!$Q62="WEEKLY",DE13+'1-SETUP'!$V62*7,IF('1-SETUP'!$Q62="MONTHLY",EDATE(DE13,'1-SETUP'!$V62),IF('1-SETUP'!$Q62="YEARLY",EDATE(DE13,12*'1-SETUP'!$V62),""))))</f>
        <v>46986</v>
      </c>
      <c r="DG13" s="10">
        <f>IF('1-SETUP'!$Q62="DAILY",DF13+'1-SETUP'!$V62,IF('1-SETUP'!$Q62="WEEKLY",DF13+'1-SETUP'!$V62*7,IF('1-SETUP'!$Q62="MONTHLY",EDATE(DF13,'1-SETUP'!$V62),IF('1-SETUP'!$Q62="YEARLY",EDATE(DF13,12*'1-SETUP'!$V62),""))))</f>
        <v>47017</v>
      </c>
      <c r="DH13" s="10">
        <f>IF('1-SETUP'!$Q62="DAILY",DG13+'1-SETUP'!$V62,IF('1-SETUP'!$Q62="WEEKLY",DG13+'1-SETUP'!$V62*7,IF('1-SETUP'!$Q62="MONTHLY",EDATE(DG13,'1-SETUP'!$V62),IF('1-SETUP'!$Q62="YEARLY",EDATE(DG13,12*'1-SETUP'!$V62),""))))</f>
        <v>47047</v>
      </c>
      <c r="DI13" s="10">
        <f>IF('1-SETUP'!$Q62="DAILY",DH13+'1-SETUP'!$V62,IF('1-SETUP'!$Q62="WEEKLY",DH13+'1-SETUP'!$V62*7,IF('1-SETUP'!$Q62="MONTHLY",EDATE(DH13,'1-SETUP'!$V62),IF('1-SETUP'!$Q62="YEARLY",EDATE(DH13,12*'1-SETUP'!$V62),""))))</f>
        <v>47078</v>
      </c>
      <c r="DJ13" s="10">
        <f>IF('1-SETUP'!$Q62="DAILY",DI13+'1-SETUP'!$V62,IF('1-SETUP'!$Q62="WEEKLY",DI13+'1-SETUP'!$V62*7,IF('1-SETUP'!$Q62="MONTHLY",EDATE(DI13,'1-SETUP'!$V62),IF('1-SETUP'!$Q62="YEARLY",EDATE(DI13,12*'1-SETUP'!$V62),""))))</f>
        <v>47108</v>
      </c>
      <c r="DK13" s="10">
        <f>IF('1-SETUP'!$Q62="DAILY",DJ13+'1-SETUP'!$V62,IF('1-SETUP'!$Q62="WEEKLY",DJ13+'1-SETUP'!$V62*7,IF('1-SETUP'!$Q62="MONTHLY",EDATE(DJ13,'1-SETUP'!$V62),IF('1-SETUP'!$Q62="YEARLY",EDATE(DJ13,12*'1-SETUP'!$V62),""))))</f>
        <v>47139</v>
      </c>
      <c r="DL13" s="10">
        <f>IF('1-SETUP'!$Q62="DAILY",DK13+'1-SETUP'!$V62,IF('1-SETUP'!$Q62="WEEKLY",DK13+'1-SETUP'!$V62*7,IF('1-SETUP'!$Q62="MONTHLY",EDATE(DK13,'1-SETUP'!$V62),IF('1-SETUP'!$Q62="YEARLY",EDATE(DK13,12*'1-SETUP'!$V62),""))))</f>
        <v>47170</v>
      </c>
      <c r="DM13" s="10">
        <f>IF('1-SETUP'!$Q62="DAILY",DL13+'1-SETUP'!$V62,IF('1-SETUP'!$Q62="WEEKLY",DL13+'1-SETUP'!$V62*7,IF('1-SETUP'!$Q62="MONTHLY",EDATE(DL13,'1-SETUP'!$V62),IF('1-SETUP'!$Q62="YEARLY",EDATE(DL13,12*'1-SETUP'!$V62),""))))</f>
        <v>47198</v>
      </c>
      <c r="DN13" s="10">
        <f>IF('1-SETUP'!$Q62="DAILY",DM13+'1-SETUP'!$V62,IF('1-SETUP'!$Q62="WEEKLY",DM13+'1-SETUP'!$V62*7,IF('1-SETUP'!$Q62="MONTHLY",EDATE(DM13,'1-SETUP'!$V62),IF('1-SETUP'!$Q62="YEARLY",EDATE(DM13,12*'1-SETUP'!$V62),""))))</f>
        <v>47229</v>
      </c>
      <c r="DO13" s="10">
        <f>IF('1-SETUP'!$Q62="DAILY",DN13+'1-SETUP'!$V62,IF('1-SETUP'!$Q62="WEEKLY",DN13+'1-SETUP'!$V62*7,IF('1-SETUP'!$Q62="MONTHLY",EDATE(DN13,'1-SETUP'!$V62),IF('1-SETUP'!$Q62="YEARLY",EDATE(DN13,12*'1-SETUP'!$V62),""))))</f>
        <v>47259</v>
      </c>
      <c r="DP13" s="10">
        <f>IF('1-SETUP'!$Q62="DAILY",DO13+'1-SETUP'!$V62,IF('1-SETUP'!$Q62="WEEKLY",DO13+'1-SETUP'!$V62*7,IF('1-SETUP'!$Q62="MONTHLY",EDATE(DO13,'1-SETUP'!$V62),IF('1-SETUP'!$Q62="YEARLY",EDATE(DO13,12*'1-SETUP'!$V62),""))))</f>
        <v>47290</v>
      </c>
      <c r="DQ13" s="10">
        <f>IF('1-SETUP'!$Q62="DAILY",DP13+'1-SETUP'!$V62,IF('1-SETUP'!$Q62="WEEKLY",DP13+'1-SETUP'!$V62*7,IF('1-SETUP'!$Q62="MONTHLY",EDATE(DP13,'1-SETUP'!$V62),IF('1-SETUP'!$Q62="YEARLY",EDATE(DP13,12*'1-SETUP'!$V62),""))))</f>
        <v>47320</v>
      </c>
      <c r="DR13" s="10">
        <f>IF('1-SETUP'!$Q62="DAILY",DQ13+'1-SETUP'!$V62,IF('1-SETUP'!$Q62="WEEKLY",DQ13+'1-SETUP'!$V62*7,IF('1-SETUP'!$Q62="MONTHLY",EDATE(DQ13,'1-SETUP'!$V62),IF('1-SETUP'!$Q62="YEARLY",EDATE(DQ13,12*'1-SETUP'!$V62),""))))</f>
        <v>47351</v>
      </c>
      <c r="DS13" s="10">
        <f>IF('1-SETUP'!$Q62="DAILY",DR13+'1-SETUP'!$V62,IF('1-SETUP'!$Q62="WEEKLY",DR13+'1-SETUP'!$V62*7,IF('1-SETUP'!$Q62="MONTHLY",EDATE(DR13,'1-SETUP'!$V62),IF('1-SETUP'!$Q62="YEARLY",EDATE(DR13,12*'1-SETUP'!$V62),""))))</f>
        <v>47382</v>
      </c>
      <c r="DT13" s="10">
        <f>IF('1-SETUP'!$Q62="DAILY",DS13+'1-SETUP'!$V62,IF('1-SETUP'!$Q62="WEEKLY",DS13+'1-SETUP'!$V62*7,IF('1-SETUP'!$Q62="MONTHLY",EDATE(DS13,'1-SETUP'!$V62),IF('1-SETUP'!$Q62="YEARLY",EDATE(DS13,12*'1-SETUP'!$V62),""))))</f>
        <v>47412</v>
      </c>
      <c r="DU13" s="10">
        <f>IF('1-SETUP'!$Q62="DAILY",DT13+'1-SETUP'!$V62,IF('1-SETUP'!$Q62="WEEKLY",DT13+'1-SETUP'!$V62*7,IF('1-SETUP'!$Q62="MONTHLY",EDATE(DT13,'1-SETUP'!$V62),IF('1-SETUP'!$Q62="YEARLY",EDATE(DT13,12*'1-SETUP'!$V62),""))))</f>
        <v>47443</v>
      </c>
      <c r="DV13" s="10">
        <f>IF('1-SETUP'!$Q62="DAILY",DU13+'1-SETUP'!$V62,IF('1-SETUP'!$Q62="WEEKLY",DU13+'1-SETUP'!$V62*7,IF('1-SETUP'!$Q62="MONTHLY",EDATE(DU13,'1-SETUP'!$V62),IF('1-SETUP'!$Q62="YEARLY",EDATE(DU13,12*'1-SETUP'!$V62),""))))</f>
        <v>47473</v>
      </c>
      <c r="DW13" s="10">
        <f>IF('1-SETUP'!$Q62="DAILY",DV13+'1-SETUP'!$V62,IF('1-SETUP'!$Q62="WEEKLY",DV13+'1-SETUP'!$V62*7,IF('1-SETUP'!$Q62="MONTHLY",EDATE(DV13,'1-SETUP'!$V62),IF('1-SETUP'!$Q62="YEARLY",EDATE(DV13,12*'1-SETUP'!$V62),""))))</f>
        <v>47504</v>
      </c>
      <c r="DX13" s="10">
        <f>IF('1-SETUP'!$Q62="DAILY",DW13+'1-SETUP'!$V62,IF('1-SETUP'!$Q62="WEEKLY",DW13+'1-SETUP'!$V62*7,IF('1-SETUP'!$Q62="MONTHLY",EDATE(DW13,'1-SETUP'!$V62),IF('1-SETUP'!$Q62="YEARLY",EDATE(DW13,12*'1-SETUP'!$V62),""))))</f>
        <v>47535</v>
      </c>
      <c r="DY13" s="10">
        <f>IF('1-SETUP'!$Q62="DAILY",DX13+'1-SETUP'!$V62,IF('1-SETUP'!$Q62="WEEKLY",DX13+'1-SETUP'!$V62*7,IF('1-SETUP'!$Q62="MONTHLY",EDATE(DX13,'1-SETUP'!$V62),IF('1-SETUP'!$Q62="YEARLY",EDATE(DX13,12*'1-SETUP'!$V62),""))))</f>
        <v>47563</v>
      </c>
      <c r="DZ13" s="10">
        <f>IF('1-SETUP'!$Q62="DAILY",DY13+'1-SETUP'!$V62,IF('1-SETUP'!$Q62="WEEKLY",DY13+'1-SETUP'!$V62*7,IF('1-SETUP'!$Q62="MONTHLY",EDATE(DY13,'1-SETUP'!$V62),IF('1-SETUP'!$Q62="YEARLY",EDATE(DY13,12*'1-SETUP'!$V62),""))))</f>
        <v>47594</v>
      </c>
      <c r="EA13" s="10">
        <f>IF('1-SETUP'!$Q62="DAILY",DZ13+'1-SETUP'!$V62,IF('1-SETUP'!$Q62="WEEKLY",DZ13+'1-SETUP'!$V62*7,IF('1-SETUP'!$Q62="MONTHLY",EDATE(DZ13,'1-SETUP'!$V62),IF('1-SETUP'!$Q62="YEARLY",EDATE(DZ13,12*'1-SETUP'!$V62),""))))</f>
        <v>47624</v>
      </c>
      <c r="EB13" s="10">
        <f>IF('1-SETUP'!$Q62="DAILY",EA13+'1-SETUP'!$V62,IF('1-SETUP'!$Q62="WEEKLY",EA13+'1-SETUP'!$V62*7,IF('1-SETUP'!$Q62="MONTHLY",EDATE(EA13,'1-SETUP'!$V62),IF('1-SETUP'!$Q62="YEARLY",EDATE(EA13,12*'1-SETUP'!$V62),""))))</f>
        <v>47655</v>
      </c>
      <c r="EC13" s="10">
        <f>IF('1-SETUP'!$Q62="DAILY",EB13+'1-SETUP'!$V62,IF('1-SETUP'!$Q62="WEEKLY",EB13+'1-SETUP'!$V62*7,IF('1-SETUP'!$Q62="MONTHLY",EDATE(EB13,'1-SETUP'!$V62),IF('1-SETUP'!$Q62="YEARLY",EDATE(EB13,12*'1-SETUP'!$V62),""))))</f>
        <v>47685</v>
      </c>
      <c r="ED13" s="10">
        <f>IF('1-SETUP'!$Q62="DAILY",EC13+'1-SETUP'!$V62,IF('1-SETUP'!$Q62="WEEKLY",EC13+'1-SETUP'!$V62*7,IF('1-SETUP'!$Q62="MONTHLY",EDATE(EC13,'1-SETUP'!$V62),IF('1-SETUP'!$Q62="YEARLY",EDATE(EC13,12*'1-SETUP'!$V62),""))))</f>
        <v>47716</v>
      </c>
      <c r="EE13" s="10">
        <f>IF('1-SETUP'!$Q62="DAILY",ED13+'1-SETUP'!$V62,IF('1-SETUP'!$Q62="WEEKLY",ED13+'1-SETUP'!$V62*7,IF('1-SETUP'!$Q62="MONTHLY",EDATE(ED13,'1-SETUP'!$V62),IF('1-SETUP'!$Q62="YEARLY",EDATE(ED13,12*'1-SETUP'!$V62),""))))</f>
        <v>47747</v>
      </c>
      <c r="EF13" s="10">
        <f>IF('1-SETUP'!$Q62="DAILY",EE13+'1-SETUP'!$V62,IF('1-SETUP'!$Q62="WEEKLY",EE13+'1-SETUP'!$V62*7,IF('1-SETUP'!$Q62="MONTHLY",EDATE(EE13,'1-SETUP'!$V62),IF('1-SETUP'!$Q62="YEARLY",EDATE(EE13,12*'1-SETUP'!$V62),""))))</f>
        <v>47777</v>
      </c>
      <c r="EG13" s="10">
        <f>IF('1-SETUP'!$Q62="DAILY",EF13+'1-SETUP'!$V62,IF('1-SETUP'!$Q62="WEEKLY",EF13+'1-SETUP'!$V62*7,IF('1-SETUP'!$Q62="MONTHLY",EDATE(EF13,'1-SETUP'!$V62),IF('1-SETUP'!$Q62="YEARLY",EDATE(EF13,12*'1-SETUP'!$V62),""))))</f>
        <v>47808</v>
      </c>
      <c r="EH13" s="10">
        <f>IF('1-SETUP'!$Q62="DAILY",EG13+'1-SETUP'!$V62,IF('1-SETUP'!$Q62="WEEKLY",EG13+'1-SETUP'!$V62*7,IF('1-SETUP'!$Q62="MONTHLY",EDATE(EG13,'1-SETUP'!$V62),IF('1-SETUP'!$Q62="YEARLY",EDATE(EG13,12*'1-SETUP'!$V62),""))))</f>
        <v>47838</v>
      </c>
      <c r="EI13" s="10">
        <f>IF('1-SETUP'!$Q62="DAILY",EH13+'1-SETUP'!$V62,IF('1-SETUP'!$Q62="WEEKLY",EH13+'1-SETUP'!$V62*7,IF('1-SETUP'!$Q62="MONTHLY",EDATE(EH13,'1-SETUP'!$V62),IF('1-SETUP'!$Q62="YEARLY",EDATE(EH13,12*'1-SETUP'!$V62),""))))</f>
        <v>47869</v>
      </c>
      <c r="EJ13" s="10">
        <f>IF('1-SETUP'!$Q62="DAILY",EI13+'1-SETUP'!$V62,IF('1-SETUP'!$Q62="WEEKLY",EI13+'1-SETUP'!$V62*7,IF('1-SETUP'!$Q62="MONTHLY",EDATE(EI13,'1-SETUP'!$V62),IF('1-SETUP'!$Q62="YEARLY",EDATE(EI13,12*'1-SETUP'!$V62),""))))</f>
        <v>47900</v>
      </c>
      <c r="EK13" s="10">
        <f>IF('1-SETUP'!$Q62="DAILY",EJ13+'1-SETUP'!$V62,IF('1-SETUP'!$Q62="WEEKLY",EJ13+'1-SETUP'!$V62*7,IF('1-SETUP'!$Q62="MONTHLY",EDATE(EJ13,'1-SETUP'!$V62),IF('1-SETUP'!$Q62="YEARLY",EDATE(EJ13,12*'1-SETUP'!$V62),""))))</f>
        <v>47928</v>
      </c>
      <c r="EL13" s="10">
        <f>IF('1-SETUP'!$Q62="DAILY",EK13+'1-SETUP'!$V62,IF('1-SETUP'!$Q62="WEEKLY",EK13+'1-SETUP'!$V62*7,IF('1-SETUP'!$Q62="MONTHLY",EDATE(EK13,'1-SETUP'!$V62),IF('1-SETUP'!$Q62="YEARLY",EDATE(EK13,12*'1-SETUP'!$V62),""))))</f>
        <v>47959</v>
      </c>
      <c r="EM13" s="10">
        <f>IF('1-SETUP'!$Q62="DAILY",EL13+'1-SETUP'!$V62,IF('1-SETUP'!$Q62="WEEKLY",EL13+'1-SETUP'!$V62*7,IF('1-SETUP'!$Q62="MONTHLY",EDATE(EL13,'1-SETUP'!$V62),IF('1-SETUP'!$Q62="YEARLY",EDATE(EL13,12*'1-SETUP'!$V62),""))))</f>
        <v>47989</v>
      </c>
      <c r="EN13" s="10">
        <f>IF('1-SETUP'!$Q62="DAILY",EM13+'1-SETUP'!$V62,IF('1-SETUP'!$Q62="WEEKLY",EM13+'1-SETUP'!$V62*7,IF('1-SETUP'!$Q62="MONTHLY",EDATE(EM13,'1-SETUP'!$V62),IF('1-SETUP'!$Q62="YEARLY",EDATE(EM13,12*'1-SETUP'!$V62),""))))</f>
        <v>48020</v>
      </c>
      <c r="EO13" s="10">
        <f>IF('1-SETUP'!$Q62="DAILY",EN13+'1-SETUP'!$V62,IF('1-SETUP'!$Q62="WEEKLY",EN13+'1-SETUP'!$V62*7,IF('1-SETUP'!$Q62="MONTHLY",EDATE(EN13,'1-SETUP'!$V62),IF('1-SETUP'!$Q62="YEARLY",EDATE(EN13,12*'1-SETUP'!$V62),""))))</f>
        <v>48050</v>
      </c>
      <c r="EP13" s="10">
        <f>IF('1-SETUP'!$Q62="DAILY",EO13+'1-SETUP'!$V62,IF('1-SETUP'!$Q62="WEEKLY",EO13+'1-SETUP'!$V62*7,IF('1-SETUP'!$Q62="MONTHLY",EDATE(EO13,'1-SETUP'!$V62),IF('1-SETUP'!$Q62="YEARLY",EDATE(EO13,12*'1-SETUP'!$V62),""))))</f>
        <v>48081</v>
      </c>
      <c r="EQ13" s="10">
        <f>IF('1-SETUP'!$Q62="DAILY",EP13+'1-SETUP'!$V62,IF('1-SETUP'!$Q62="WEEKLY",EP13+'1-SETUP'!$V62*7,IF('1-SETUP'!$Q62="MONTHLY",EDATE(EP13,'1-SETUP'!$V62),IF('1-SETUP'!$Q62="YEARLY",EDATE(EP13,12*'1-SETUP'!$V62),""))))</f>
        <v>48112</v>
      </c>
      <c r="ER13" s="10">
        <f>IF('1-SETUP'!$Q62="DAILY",EQ13+'1-SETUP'!$V62,IF('1-SETUP'!$Q62="WEEKLY",EQ13+'1-SETUP'!$V62*7,IF('1-SETUP'!$Q62="MONTHLY",EDATE(EQ13,'1-SETUP'!$V62),IF('1-SETUP'!$Q62="YEARLY",EDATE(EQ13,12*'1-SETUP'!$V62),""))))</f>
        <v>48142</v>
      </c>
      <c r="ES13" s="10">
        <f>IF('1-SETUP'!$Q62="DAILY",ER13+'1-SETUP'!$V62,IF('1-SETUP'!$Q62="WEEKLY",ER13+'1-SETUP'!$V62*7,IF('1-SETUP'!$Q62="MONTHLY",EDATE(ER13,'1-SETUP'!$V62),IF('1-SETUP'!$Q62="YEARLY",EDATE(ER13,12*'1-SETUP'!$V62),""))))</f>
        <v>48173</v>
      </c>
      <c r="ET13" s="10">
        <f>IF('1-SETUP'!$Q62="DAILY",ES13+'1-SETUP'!$V62,IF('1-SETUP'!$Q62="WEEKLY",ES13+'1-SETUP'!$V62*7,IF('1-SETUP'!$Q62="MONTHLY",EDATE(ES13,'1-SETUP'!$V62),IF('1-SETUP'!$Q62="YEARLY",EDATE(ES13,12*'1-SETUP'!$V62),""))))</f>
        <v>48203</v>
      </c>
      <c r="EU13" s="10">
        <f>IF('1-SETUP'!$Q62="DAILY",ET13+'1-SETUP'!$V62,IF('1-SETUP'!$Q62="WEEKLY",ET13+'1-SETUP'!$V62*7,IF('1-SETUP'!$Q62="MONTHLY",EDATE(ET13,'1-SETUP'!$V62),IF('1-SETUP'!$Q62="YEARLY",EDATE(ET13,12*'1-SETUP'!$V62),""))))</f>
        <v>48234</v>
      </c>
      <c r="EV13" s="10">
        <f>IF('1-SETUP'!$Q62="DAILY",EU13+'1-SETUP'!$V62,IF('1-SETUP'!$Q62="WEEKLY",EU13+'1-SETUP'!$V62*7,IF('1-SETUP'!$Q62="MONTHLY",EDATE(EU13,'1-SETUP'!$V62),IF('1-SETUP'!$Q62="YEARLY",EDATE(EU13,12*'1-SETUP'!$V62),""))))</f>
        <v>48265</v>
      </c>
      <c r="EW13" s="10">
        <f>IF('1-SETUP'!$Q62="DAILY",EV13+'1-SETUP'!$V62,IF('1-SETUP'!$Q62="WEEKLY",EV13+'1-SETUP'!$V62*7,IF('1-SETUP'!$Q62="MONTHLY",EDATE(EV13,'1-SETUP'!$V62),IF('1-SETUP'!$Q62="YEARLY",EDATE(EV13,12*'1-SETUP'!$V62),""))))</f>
        <v>48294</v>
      </c>
      <c r="EX13" s="10">
        <f>IF('1-SETUP'!$Q62="DAILY",EW13+'1-SETUP'!$V62,IF('1-SETUP'!$Q62="WEEKLY",EW13+'1-SETUP'!$V62*7,IF('1-SETUP'!$Q62="MONTHLY",EDATE(EW13,'1-SETUP'!$V62),IF('1-SETUP'!$Q62="YEARLY",EDATE(EW13,12*'1-SETUP'!$V62),""))))</f>
        <v>48325</v>
      </c>
      <c r="EY13" s="10">
        <f>IF('1-SETUP'!$Q62="DAILY",EX13+'1-SETUP'!$V62,IF('1-SETUP'!$Q62="WEEKLY",EX13+'1-SETUP'!$V62*7,IF('1-SETUP'!$Q62="MONTHLY",EDATE(EX13,'1-SETUP'!$V62),IF('1-SETUP'!$Q62="YEARLY",EDATE(EX13,12*'1-SETUP'!$V62),""))))</f>
        <v>48355</v>
      </c>
      <c r="EZ13" s="10">
        <f>IF('1-SETUP'!$Q62="DAILY",EY13+'1-SETUP'!$V62,IF('1-SETUP'!$Q62="WEEKLY",EY13+'1-SETUP'!$V62*7,IF('1-SETUP'!$Q62="MONTHLY",EDATE(EY13,'1-SETUP'!$V62),IF('1-SETUP'!$Q62="YEARLY",EDATE(EY13,12*'1-SETUP'!$V62),""))))</f>
        <v>48386</v>
      </c>
      <c r="FA13" s="10">
        <f>IF('1-SETUP'!$Q62="DAILY",EZ13+'1-SETUP'!$V62,IF('1-SETUP'!$Q62="WEEKLY",EZ13+'1-SETUP'!$V62*7,IF('1-SETUP'!$Q62="MONTHLY",EDATE(EZ13,'1-SETUP'!$V62),IF('1-SETUP'!$Q62="YEARLY",EDATE(EZ13,12*'1-SETUP'!$V62),""))))</f>
        <v>48416</v>
      </c>
      <c r="FB13" s="10">
        <f>IF('1-SETUP'!$Q62="DAILY",FA13+'1-SETUP'!$V62,IF('1-SETUP'!$Q62="WEEKLY",FA13+'1-SETUP'!$V62*7,IF('1-SETUP'!$Q62="MONTHLY",EDATE(FA13,'1-SETUP'!$V62),IF('1-SETUP'!$Q62="YEARLY",EDATE(FA13,12*'1-SETUP'!$V62),""))))</f>
        <v>48447</v>
      </c>
      <c r="FC13" s="10">
        <f>IF('1-SETUP'!$Q62="DAILY",FB13+'1-SETUP'!$V62,IF('1-SETUP'!$Q62="WEEKLY",FB13+'1-SETUP'!$V62*7,IF('1-SETUP'!$Q62="MONTHLY",EDATE(FB13,'1-SETUP'!$V62),IF('1-SETUP'!$Q62="YEARLY",EDATE(FB13,12*'1-SETUP'!$V62),""))))</f>
        <v>48478</v>
      </c>
      <c r="FD13" s="10">
        <f>IF('1-SETUP'!$Q62="DAILY",FC13+'1-SETUP'!$V62,IF('1-SETUP'!$Q62="WEEKLY",FC13+'1-SETUP'!$V62*7,IF('1-SETUP'!$Q62="MONTHLY",EDATE(FC13,'1-SETUP'!$V62),IF('1-SETUP'!$Q62="YEARLY",EDATE(FC13,12*'1-SETUP'!$V62),""))))</f>
        <v>48508</v>
      </c>
      <c r="FE13" s="10">
        <f>IF('1-SETUP'!$Q62="DAILY",FD13+'1-SETUP'!$V62,IF('1-SETUP'!$Q62="WEEKLY",FD13+'1-SETUP'!$V62*7,IF('1-SETUP'!$Q62="MONTHLY",EDATE(FD13,'1-SETUP'!$V62),IF('1-SETUP'!$Q62="YEARLY",EDATE(FD13,12*'1-SETUP'!$V62),""))))</f>
        <v>48539</v>
      </c>
      <c r="FF13" s="10">
        <f>IF('1-SETUP'!$Q62="DAILY",FE13+'1-SETUP'!$V62,IF('1-SETUP'!$Q62="WEEKLY",FE13+'1-SETUP'!$V62*7,IF('1-SETUP'!$Q62="MONTHLY",EDATE(FE13,'1-SETUP'!$V62),IF('1-SETUP'!$Q62="YEARLY",EDATE(FE13,12*'1-SETUP'!$V62),""))))</f>
        <v>48569</v>
      </c>
      <c r="FG13" s="10">
        <f>IF('1-SETUP'!$Q62="DAILY",FF13+'1-SETUP'!$V62,IF('1-SETUP'!$Q62="WEEKLY",FF13+'1-SETUP'!$V62*7,IF('1-SETUP'!$Q62="MONTHLY",EDATE(FF13,'1-SETUP'!$V62),IF('1-SETUP'!$Q62="YEARLY",EDATE(FF13,12*'1-SETUP'!$V62),""))))</f>
        <v>48600</v>
      </c>
      <c r="FH13" s="10">
        <f>IF('1-SETUP'!$Q62="DAILY",FG13+'1-SETUP'!$V62,IF('1-SETUP'!$Q62="WEEKLY",FG13+'1-SETUP'!$V62*7,IF('1-SETUP'!$Q62="MONTHLY",EDATE(FG13,'1-SETUP'!$V62),IF('1-SETUP'!$Q62="YEARLY",EDATE(FG13,12*'1-SETUP'!$V62),""))))</f>
        <v>48631</v>
      </c>
      <c r="FI13" s="10">
        <f>IF('1-SETUP'!$Q62="DAILY",FH13+'1-SETUP'!$V62,IF('1-SETUP'!$Q62="WEEKLY",FH13+'1-SETUP'!$V62*7,IF('1-SETUP'!$Q62="MONTHLY",EDATE(FH13,'1-SETUP'!$V62),IF('1-SETUP'!$Q62="YEARLY",EDATE(FH13,12*'1-SETUP'!$V62),""))))</f>
        <v>48659</v>
      </c>
      <c r="FJ13" s="10">
        <f>IF('1-SETUP'!$Q62="DAILY",FI13+'1-SETUP'!$V62,IF('1-SETUP'!$Q62="WEEKLY",FI13+'1-SETUP'!$V62*7,IF('1-SETUP'!$Q62="MONTHLY",EDATE(FI13,'1-SETUP'!$V62),IF('1-SETUP'!$Q62="YEARLY",EDATE(FI13,12*'1-SETUP'!$V62),""))))</f>
        <v>48690</v>
      </c>
      <c r="FK13" s="10">
        <f>IF('1-SETUP'!$Q62="DAILY",FJ13+'1-SETUP'!$V62,IF('1-SETUP'!$Q62="WEEKLY",FJ13+'1-SETUP'!$V62*7,IF('1-SETUP'!$Q62="MONTHLY",EDATE(FJ13,'1-SETUP'!$V62),IF('1-SETUP'!$Q62="YEARLY",EDATE(FJ13,12*'1-SETUP'!$V62),""))))</f>
        <v>48720</v>
      </c>
      <c r="FL13" s="10">
        <f>IF('1-SETUP'!$Q62="DAILY",FK13+'1-SETUP'!$V62,IF('1-SETUP'!$Q62="WEEKLY",FK13+'1-SETUP'!$V62*7,IF('1-SETUP'!$Q62="MONTHLY",EDATE(FK13,'1-SETUP'!$V62),IF('1-SETUP'!$Q62="YEARLY",EDATE(FK13,12*'1-SETUP'!$V62),""))))</f>
        <v>48751</v>
      </c>
      <c r="FM13" s="10">
        <f>IF('1-SETUP'!$Q62="DAILY",FL13+'1-SETUP'!$V62,IF('1-SETUP'!$Q62="WEEKLY",FL13+'1-SETUP'!$V62*7,IF('1-SETUP'!$Q62="MONTHLY",EDATE(FL13,'1-SETUP'!$V62),IF('1-SETUP'!$Q62="YEARLY",EDATE(FL13,12*'1-SETUP'!$V62),""))))</f>
        <v>48781</v>
      </c>
      <c r="FN13" s="10">
        <f>IF('1-SETUP'!$Q62="DAILY",FM13+'1-SETUP'!$V62,IF('1-SETUP'!$Q62="WEEKLY",FM13+'1-SETUP'!$V62*7,IF('1-SETUP'!$Q62="MONTHLY",EDATE(FM13,'1-SETUP'!$V62),IF('1-SETUP'!$Q62="YEARLY",EDATE(FM13,12*'1-SETUP'!$V62),""))))</f>
        <v>48812</v>
      </c>
      <c r="FO13" s="10">
        <f>IF('1-SETUP'!$Q62="DAILY",FN13+'1-SETUP'!$V62,IF('1-SETUP'!$Q62="WEEKLY",FN13+'1-SETUP'!$V62*7,IF('1-SETUP'!$Q62="MONTHLY",EDATE(FN13,'1-SETUP'!$V62),IF('1-SETUP'!$Q62="YEARLY",EDATE(FN13,12*'1-SETUP'!$V62),""))))</f>
        <v>48843</v>
      </c>
      <c r="FP13" s="10">
        <f>IF('1-SETUP'!$Q62="DAILY",FO13+'1-SETUP'!$V62,IF('1-SETUP'!$Q62="WEEKLY",FO13+'1-SETUP'!$V62*7,IF('1-SETUP'!$Q62="MONTHLY",EDATE(FO13,'1-SETUP'!$V62),IF('1-SETUP'!$Q62="YEARLY",EDATE(FO13,12*'1-SETUP'!$V62),""))))</f>
        <v>48873</v>
      </c>
      <c r="FQ13" s="10">
        <f>IF('1-SETUP'!$Q62="DAILY",FP13+'1-SETUP'!$V62,IF('1-SETUP'!$Q62="WEEKLY",FP13+'1-SETUP'!$V62*7,IF('1-SETUP'!$Q62="MONTHLY",EDATE(FP13,'1-SETUP'!$V62),IF('1-SETUP'!$Q62="YEARLY",EDATE(FP13,12*'1-SETUP'!$V62),""))))</f>
        <v>48904</v>
      </c>
      <c r="FR13" s="10">
        <f>IF('1-SETUP'!$Q62="DAILY",FQ13+'1-SETUP'!$V62,IF('1-SETUP'!$Q62="WEEKLY",FQ13+'1-SETUP'!$V62*7,IF('1-SETUP'!$Q62="MONTHLY",EDATE(FQ13,'1-SETUP'!$V62),IF('1-SETUP'!$Q62="YEARLY",EDATE(FQ13,12*'1-SETUP'!$V62),""))))</f>
        <v>48934</v>
      </c>
      <c r="FS13" s="10">
        <f>IF('1-SETUP'!$Q62="DAILY",FR13+'1-SETUP'!$V62,IF('1-SETUP'!$Q62="WEEKLY",FR13+'1-SETUP'!$V62*7,IF('1-SETUP'!$Q62="MONTHLY",EDATE(FR13,'1-SETUP'!$V62),IF('1-SETUP'!$Q62="YEARLY",EDATE(FR13,12*'1-SETUP'!$V62),""))))</f>
        <v>48965</v>
      </c>
      <c r="FT13" s="10">
        <f>IF('1-SETUP'!$Q62="DAILY",FS13+'1-SETUP'!$V62,IF('1-SETUP'!$Q62="WEEKLY",FS13+'1-SETUP'!$V62*7,IF('1-SETUP'!$Q62="MONTHLY",EDATE(FS13,'1-SETUP'!$V62),IF('1-SETUP'!$Q62="YEARLY",EDATE(FS13,12*'1-SETUP'!$V62),""))))</f>
        <v>48996</v>
      </c>
      <c r="FU13" s="10">
        <f>IF('1-SETUP'!$Q62="DAILY",FT13+'1-SETUP'!$V62,IF('1-SETUP'!$Q62="WEEKLY",FT13+'1-SETUP'!$V62*7,IF('1-SETUP'!$Q62="MONTHLY",EDATE(FT13,'1-SETUP'!$V62),IF('1-SETUP'!$Q62="YEARLY",EDATE(FT13,12*'1-SETUP'!$V62),""))))</f>
        <v>49024</v>
      </c>
      <c r="FV13" s="10">
        <f>IF('1-SETUP'!$Q62="DAILY",FU13+'1-SETUP'!$V62,IF('1-SETUP'!$Q62="WEEKLY",FU13+'1-SETUP'!$V62*7,IF('1-SETUP'!$Q62="MONTHLY",EDATE(FU13,'1-SETUP'!$V62),IF('1-SETUP'!$Q62="YEARLY",EDATE(FU13,12*'1-SETUP'!$V62),""))))</f>
        <v>49055</v>
      </c>
      <c r="FW13" s="10">
        <f>IF('1-SETUP'!$Q62="DAILY",FV13+'1-SETUP'!$V62,IF('1-SETUP'!$Q62="WEEKLY",FV13+'1-SETUP'!$V62*7,IF('1-SETUP'!$Q62="MONTHLY",EDATE(FV13,'1-SETUP'!$V62),IF('1-SETUP'!$Q62="YEARLY",EDATE(FV13,12*'1-SETUP'!$V62),""))))</f>
        <v>49085</v>
      </c>
      <c r="FX13" s="10">
        <f>IF('1-SETUP'!$Q62="DAILY",FW13+'1-SETUP'!$V62,IF('1-SETUP'!$Q62="WEEKLY",FW13+'1-SETUP'!$V62*7,IF('1-SETUP'!$Q62="MONTHLY",EDATE(FW13,'1-SETUP'!$V62),IF('1-SETUP'!$Q62="YEARLY",EDATE(FW13,12*'1-SETUP'!$V62),""))))</f>
        <v>49116</v>
      </c>
      <c r="FY13" s="10">
        <f>IF('1-SETUP'!$Q62="DAILY",FX13+'1-SETUP'!$V62,IF('1-SETUP'!$Q62="WEEKLY",FX13+'1-SETUP'!$V62*7,IF('1-SETUP'!$Q62="MONTHLY",EDATE(FX13,'1-SETUP'!$V62),IF('1-SETUP'!$Q62="YEARLY",EDATE(FX13,12*'1-SETUP'!$V62),""))))</f>
        <v>49146</v>
      </c>
      <c r="FZ13" s="10">
        <f>IF('1-SETUP'!$Q62="DAILY",FY13+'1-SETUP'!$V62,IF('1-SETUP'!$Q62="WEEKLY",FY13+'1-SETUP'!$V62*7,IF('1-SETUP'!$Q62="MONTHLY",EDATE(FY13,'1-SETUP'!$V62),IF('1-SETUP'!$Q62="YEARLY",EDATE(FY13,12*'1-SETUP'!$V62),""))))</f>
        <v>49177</v>
      </c>
      <c r="GA13" s="10">
        <f>IF('1-SETUP'!$Q62="DAILY",FZ13+'1-SETUP'!$V62,IF('1-SETUP'!$Q62="WEEKLY",FZ13+'1-SETUP'!$V62*7,IF('1-SETUP'!$Q62="MONTHLY",EDATE(FZ13,'1-SETUP'!$V62),IF('1-SETUP'!$Q62="YEARLY",EDATE(FZ13,12*'1-SETUP'!$V62),""))))</f>
        <v>49208</v>
      </c>
      <c r="GB13" s="10">
        <f>IF('1-SETUP'!$Q62="DAILY",GA13+'1-SETUP'!$V62,IF('1-SETUP'!$Q62="WEEKLY",GA13+'1-SETUP'!$V62*7,IF('1-SETUP'!$Q62="MONTHLY",EDATE(GA13,'1-SETUP'!$V62),IF('1-SETUP'!$Q62="YEARLY",EDATE(GA13,12*'1-SETUP'!$V62),""))))</f>
        <v>49238</v>
      </c>
      <c r="GC13" s="10">
        <f>IF('1-SETUP'!$Q62="DAILY",GB13+'1-SETUP'!$V62,IF('1-SETUP'!$Q62="WEEKLY",GB13+'1-SETUP'!$V62*7,IF('1-SETUP'!$Q62="MONTHLY",EDATE(GB13,'1-SETUP'!$V62),IF('1-SETUP'!$Q62="YEARLY",EDATE(GB13,12*'1-SETUP'!$V62),""))))</f>
        <v>49269</v>
      </c>
      <c r="GD13" s="10">
        <f>IF('1-SETUP'!$Q62="DAILY",GC13+'1-SETUP'!$V62,IF('1-SETUP'!$Q62="WEEKLY",GC13+'1-SETUP'!$V62*7,IF('1-SETUP'!$Q62="MONTHLY",EDATE(GC13,'1-SETUP'!$V62),IF('1-SETUP'!$Q62="YEARLY",EDATE(GC13,12*'1-SETUP'!$V62),""))))</f>
        <v>49299</v>
      </c>
      <c r="GE13" s="10">
        <f>IF('1-SETUP'!$Q62="DAILY",GD13+'1-SETUP'!$V62,IF('1-SETUP'!$Q62="WEEKLY",GD13+'1-SETUP'!$V62*7,IF('1-SETUP'!$Q62="MONTHLY",EDATE(GD13,'1-SETUP'!$V62),IF('1-SETUP'!$Q62="YEARLY",EDATE(GD13,12*'1-SETUP'!$V62),""))))</f>
        <v>49330</v>
      </c>
      <c r="GF13" s="10">
        <f>IF('1-SETUP'!$Q62="DAILY",GE13+'1-SETUP'!$V62,IF('1-SETUP'!$Q62="WEEKLY",GE13+'1-SETUP'!$V62*7,IF('1-SETUP'!$Q62="MONTHLY",EDATE(GE13,'1-SETUP'!$V62),IF('1-SETUP'!$Q62="YEARLY",EDATE(GE13,12*'1-SETUP'!$V62),""))))</f>
        <v>49361</v>
      </c>
      <c r="GG13" s="10">
        <f>IF('1-SETUP'!$Q62="DAILY",GF13+'1-SETUP'!$V62,IF('1-SETUP'!$Q62="WEEKLY",GF13+'1-SETUP'!$V62*7,IF('1-SETUP'!$Q62="MONTHLY",EDATE(GF13,'1-SETUP'!$V62),IF('1-SETUP'!$Q62="YEARLY",EDATE(GF13,12*'1-SETUP'!$V62),""))))</f>
        <v>49389</v>
      </c>
      <c r="GH13" s="10">
        <f>IF('1-SETUP'!$Q62="DAILY",GG13+'1-SETUP'!$V62,IF('1-SETUP'!$Q62="WEEKLY",GG13+'1-SETUP'!$V62*7,IF('1-SETUP'!$Q62="MONTHLY",EDATE(GG13,'1-SETUP'!$V62),IF('1-SETUP'!$Q62="YEARLY",EDATE(GG13,12*'1-SETUP'!$V62),""))))</f>
        <v>49420</v>
      </c>
      <c r="GI13" s="10">
        <f>IF('1-SETUP'!$Q62="DAILY",GH13+'1-SETUP'!$V62,IF('1-SETUP'!$Q62="WEEKLY",GH13+'1-SETUP'!$V62*7,IF('1-SETUP'!$Q62="MONTHLY",EDATE(GH13,'1-SETUP'!$V62),IF('1-SETUP'!$Q62="YEARLY",EDATE(GH13,12*'1-SETUP'!$V62),""))))</f>
        <v>49450</v>
      </c>
      <c r="GJ13" s="10">
        <f>IF('1-SETUP'!$Q62="DAILY",GI13+'1-SETUP'!$V62,IF('1-SETUP'!$Q62="WEEKLY",GI13+'1-SETUP'!$V62*7,IF('1-SETUP'!$Q62="MONTHLY",EDATE(GI13,'1-SETUP'!$V62),IF('1-SETUP'!$Q62="YEARLY",EDATE(GI13,12*'1-SETUP'!$V62),""))))</f>
        <v>49481</v>
      </c>
      <c r="GK13" s="10">
        <f>IF('1-SETUP'!$Q62="DAILY",GJ13+'1-SETUP'!$V62,IF('1-SETUP'!$Q62="WEEKLY",GJ13+'1-SETUP'!$V62*7,IF('1-SETUP'!$Q62="MONTHLY",EDATE(GJ13,'1-SETUP'!$V62),IF('1-SETUP'!$Q62="YEARLY",EDATE(GJ13,12*'1-SETUP'!$V62),""))))</f>
        <v>49511</v>
      </c>
      <c r="GL13" s="10">
        <f>IF('1-SETUP'!$Q62="DAILY",GK13+'1-SETUP'!$V62,IF('1-SETUP'!$Q62="WEEKLY",GK13+'1-SETUP'!$V62*7,IF('1-SETUP'!$Q62="MONTHLY",EDATE(GK13,'1-SETUP'!$V62),IF('1-SETUP'!$Q62="YEARLY",EDATE(GK13,12*'1-SETUP'!$V62),""))))</f>
        <v>49542</v>
      </c>
      <c r="GM13" s="10">
        <f>IF('1-SETUP'!$Q62="DAILY",GL13+'1-SETUP'!$V62,IF('1-SETUP'!$Q62="WEEKLY",GL13+'1-SETUP'!$V62*7,IF('1-SETUP'!$Q62="MONTHLY",EDATE(GL13,'1-SETUP'!$V62),IF('1-SETUP'!$Q62="YEARLY",EDATE(GL13,12*'1-SETUP'!$V62),""))))</f>
        <v>49573</v>
      </c>
      <c r="GN13" s="10">
        <f>IF('1-SETUP'!$Q62="DAILY",GM13+'1-SETUP'!$V62,IF('1-SETUP'!$Q62="WEEKLY",GM13+'1-SETUP'!$V62*7,IF('1-SETUP'!$Q62="MONTHLY",EDATE(GM13,'1-SETUP'!$V62),IF('1-SETUP'!$Q62="YEARLY",EDATE(GM13,12*'1-SETUP'!$V62),""))))</f>
        <v>49603</v>
      </c>
      <c r="GO13" s="10">
        <f>IF('1-SETUP'!$Q62="DAILY",GN13+'1-SETUP'!$V62,IF('1-SETUP'!$Q62="WEEKLY",GN13+'1-SETUP'!$V62*7,IF('1-SETUP'!$Q62="MONTHLY",EDATE(GN13,'1-SETUP'!$V62),IF('1-SETUP'!$Q62="YEARLY",EDATE(GN13,12*'1-SETUP'!$V62),""))))</f>
        <v>49634</v>
      </c>
      <c r="GP13" s="10">
        <f>IF('1-SETUP'!$Q62="DAILY",GO13+'1-SETUP'!$V62,IF('1-SETUP'!$Q62="WEEKLY",GO13+'1-SETUP'!$V62*7,IF('1-SETUP'!$Q62="MONTHLY",EDATE(GO13,'1-SETUP'!$V62),IF('1-SETUP'!$Q62="YEARLY",EDATE(GO13,12*'1-SETUP'!$V62),""))))</f>
        <v>49664</v>
      </c>
      <c r="GQ13" s="10">
        <f>IF('1-SETUP'!$Q62="DAILY",GP13+'1-SETUP'!$V62,IF('1-SETUP'!$Q62="WEEKLY",GP13+'1-SETUP'!$V62*7,IF('1-SETUP'!$Q62="MONTHLY",EDATE(GP13,'1-SETUP'!$V62),IF('1-SETUP'!$Q62="YEARLY",EDATE(GP13,12*'1-SETUP'!$V62),""))))</f>
        <v>49695</v>
      </c>
      <c r="GR13" s="10">
        <f>IF('1-SETUP'!$Q62="DAILY",GQ13+'1-SETUP'!$V62,IF('1-SETUP'!$Q62="WEEKLY",GQ13+'1-SETUP'!$V62*7,IF('1-SETUP'!$Q62="MONTHLY",EDATE(GQ13,'1-SETUP'!$V62),IF('1-SETUP'!$Q62="YEARLY",EDATE(GQ13,12*'1-SETUP'!$V62),""))))</f>
        <v>49726</v>
      </c>
      <c r="GS13" s="10">
        <f>IF('1-SETUP'!$Q62="DAILY",GR13+'1-SETUP'!$V62,IF('1-SETUP'!$Q62="WEEKLY",GR13+'1-SETUP'!$V62*7,IF('1-SETUP'!$Q62="MONTHLY",EDATE(GR13,'1-SETUP'!$V62),IF('1-SETUP'!$Q62="YEARLY",EDATE(GR13,12*'1-SETUP'!$V62),""))))</f>
        <v>49755</v>
      </c>
      <c r="GT13" s="10">
        <f>IF('1-SETUP'!$Q62="DAILY",GS13+'1-SETUP'!$V62,IF('1-SETUP'!$Q62="WEEKLY",GS13+'1-SETUP'!$V62*7,IF('1-SETUP'!$Q62="MONTHLY",EDATE(GS13,'1-SETUP'!$V62),IF('1-SETUP'!$Q62="YEARLY",EDATE(GS13,12*'1-SETUP'!$V62),""))))</f>
        <v>49786</v>
      </c>
      <c r="GU13" s="10">
        <f>IF('1-SETUP'!$Q62="DAILY",GT13+'1-SETUP'!$V62,IF('1-SETUP'!$Q62="WEEKLY",GT13+'1-SETUP'!$V62*7,IF('1-SETUP'!$Q62="MONTHLY",EDATE(GT13,'1-SETUP'!$V62),IF('1-SETUP'!$Q62="YEARLY",EDATE(GT13,12*'1-SETUP'!$V62),""))))</f>
        <v>49816</v>
      </c>
      <c r="GV13" s="10">
        <f>IF('1-SETUP'!$Q62="DAILY",GU13+'1-SETUP'!$V62,IF('1-SETUP'!$Q62="WEEKLY",GU13+'1-SETUP'!$V62*7,IF('1-SETUP'!$Q62="MONTHLY",EDATE(GU13,'1-SETUP'!$V62),IF('1-SETUP'!$Q62="YEARLY",EDATE(GU13,12*'1-SETUP'!$V62),""))))</f>
        <v>49847</v>
      </c>
      <c r="GW13" s="10">
        <f>IF('1-SETUP'!$Q62="DAILY",GV13+'1-SETUP'!$V62,IF('1-SETUP'!$Q62="WEEKLY",GV13+'1-SETUP'!$V62*7,IF('1-SETUP'!$Q62="MONTHLY",EDATE(GV13,'1-SETUP'!$V62),IF('1-SETUP'!$Q62="YEARLY",EDATE(GV13,12*'1-SETUP'!$V62),""))))</f>
        <v>49877</v>
      </c>
      <c r="GX13" s="10">
        <f>IF('1-SETUP'!$Q62="DAILY",GW13+'1-SETUP'!$V62,IF('1-SETUP'!$Q62="WEEKLY",GW13+'1-SETUP'!$V62*7,IF('1-SETUP'!$Q62="MONTHLY",EDATE(GW13,'1-SETUP'!$V62),IF('1-SETUP'!$Q62="YEARLY",EDATE(GW13,12*'1-SETUP'!$V62),""))))</f>
        <v>49908</v>
      </c>
      <c r="GY13" s="10">
        <f>IF('1-SETUP'!$Q62="DAILY",GX13+'1-SETUP'!$V62,IF('1-SETUP'!$Q62="WEEKLY",GX13+'1-SETUP'!$V62*7,IF('1-SETUP'!$Q62="MONTHLY",EDATE(GX13,'1-SETUP'!$V62),IF('1-SETUP'!$Q62="YEARLY",EDATE(GX13,12*'1-SETUP'!$V62),""))))</f>
        <v>49939</v>
      </c>
      <c r="GZ13" s="10">
        <f>IF('1-SETUP'!$Q62="DAILY",GY13+'1-SETUP'!$V62,IF('1-SETUP'!$Q62="WEEKLY",GY13+'1-SETUP'!$V62*7,IF('1-SETUP'!$Q62="MONTHLY",EDATE(GY13,'1-SETUP'!$V62),IF('1-SETUP'!$Q62="YEARLY",EDATE(GY13,12*'1-SETUP'!$V62),""))))</f>
        <v>49969</v>
      </c>
      <c r="HA13" s="10">
        <f>IF('1-SETUP'!$Q62="DAILY",GZ13+'1-SETUP'!$V62,IF('1-SETUP'!$Q62="WEEKLY",GZ13+'1-SETUP'!$V62*7,IF('1-SETUP'!$Q62="MONTHLY",EDATE(GZ13,'1-SETUP'!$V62),IF('1-SETUP'!$Q62="YEARLY",EDATE(GZ13,12*'1-SETUP'!$V62),""))))</f>
        <v>50000</v>
      </c>
      <c r="HB13" s="10">
        <f>IF('1-SETUP'!$Q62="DAILY",HA13+'1-SETUP'!$V62,IF('1-SETUP'!$Q62="WEEKLY",HA13+'1-SETUP'!$V62*7,IF('1-SETUP'!$Q62="MONTHLY",EDATE(HA13,'1-SETUP'!$V62),IF('1-SETUP'!$Q62="YEARLY",EDATE(HA13,12*'1-SETUP'!$V62),""))))</f>
        <v>50030</v>
      </c>
      <c r="HC13" s="10">
        <f>IF('1-SETUP'!$Q62="DAILY",HB13+'1-SETUP'!$V62,IF('1-SETUP'!$Q62="WEEKLY",HB13+'1-SETUP'!$V62*7,IF('1-SETUP'!$Q62="MONTHLY",EDATE(HB13,'1-SETUP'!$V62),IF('1-SETUP'!$Q62="YEARLY",EDATE(HB13,12*'1-SETUP'!$V62),""))))</f>
        <v>50061</v>
      </c>
      <c r="HD13" s="10">
        <f>IF('1-SETUP'!$Q62="DAILY",HC13+'1-SETUP'!$V62,IF('1-SETUP'!$Q62="WEEKLY",HC13+'1-SETUP'!$V62*7,IF('1-SETUP'!$Q62="MONTHLY",EDATE(HC13,'1-SETUP'!$V62),IF('1-SETUP'!$Q62="YEARLY",EDATE(HC13,12*'1-SETUP'!$V62),""))))</f>
        <v>50092</v>
      </c>
      <c r="HE13" s="10">
        <f>IF('1-SETUP'!$Q62="DAILY",HD13+'1-SETUP'!$V62,IF('1-SETUP'!$Q62="WEEKLY",HD13+'1-SETUP'!$V62*7,IF('1-SETUP'!$Q62="MONTHLY",EDATE(HD13,'1-SETUP'!$V62),IF('1-SETUP'!$Q62="YEARLY",EDATE(HD13,12*'1-SETUP'!$V62),""))))</f>
        <v>50120</v>
      </c>
      <c r="HF13" s="10">
        <f>IF('1-SETUP'!$Q62="DAILY",HE13+'1-SETUP'!$V62,IF('1-SETUP'!$Q62="WEEKLY",HE13+'1-SETUP'!$V62*7,IF('1-SETUP'!$Q62="MONTHLY",EDATE(HE13,'1-SETUP'!$V62),IF('1-SETUP'!$Q62="YEARLY",EDATE(HE13,12*'1-SETUP'!$V62),""))))</f>
        <v>50151</v>
      </c>
      <c r="HG13" s="10">
        <f>IF('1-SETUP'!$Q62="DAILY",HF13+'1-SETUP'!$V62,IF('1-SETUP'!$Q62="WEEKLY",HF13+'1-SETUP'!$V62*7,IF('1-SETUP'!$Q62="MONTHLY",EDATE(HF13,'1-SETUP'!$V62),IF('1-SETUP'!$Q62="YEARLY",EDATE(HF13,12*'1-SETUP'!$V62),""))))</f>
        <v>50181</v>
      </c>
      <c r="HH13" s="10">
        <f>IF('1-SETUP'!$Q62="DAILY",HG13+'1-SETUP'!$V62,IF('1-SETUP'!$Q62="WEEKLY",HG13+'1-SETUP'!$V62*7,IF('1-SETUP'!$Q62="MONTHLY",EDATE(HG13,'1-SETUP'!$V62),IF('1-SETUP'!$Q62="YEARLY",EDATE(HG13,12*'1-SETUP'!$V62),""))))</f>
        <v>50212</v>
      </c>
      <c r="HI13" s="10">
        <f>IF('1-SETUP'!$Q62="DAILY",HH13+'1-SETUP'!$V62,IF('1-SETUP'!$Q62="WEEKLY",HH13+'1-SETUP'!$V62*7,IF('1-SETUP'!$Q62="MONTHLY",EDATE(HH13,'1-SETUP'!$V62),IF('1-SETUP'!$Q62="YEARLY",EDATE(HH13,12*'1-SETUP'!$V62),""))))</f>
        <v>50242</v>
      </c>
      <c r="HJ13" s="10">
        <f>IF('1-SETUP'!$Q62="DAILY",HI13+'1-SETUP'!$V62,IF('1-SETUP'!$Q62="WEEKLY",HI13+'1-SETUP'!$V62*7,IF('1-SETUP'!$Q62="MONTHLY",EDATE(HI13,'1-SETUP'!$V62),IF('1-SETUP'!$Q62="YEARLY",EDATE(HI13,12*'1-SETUP'!$V62),""))))</f>
        <v>50273</v>
      </c>
      <c r="HK13" s="10">
        <f>IF('1-SETUP'!$Q62="DAILY",HJ13+'1-SETUP'!$V62,IF('1-SETUP'!$Q62="WEEKLY",HJ13+'1-SETUP'!$V62*7,IF('1-SETUP'!$Q62="MONTHLY",EDATE(HJ13,'1-SETUP'!$V62),IF('1-SETUP'!$Q62="YEARLY",EDATE(HJ13,12*'1-SETUP'!$V62),""))))</f>
        <v>50304</v>
      </c>
      <c r="HL13" s="10">
        <f>IF('1-SETUP'!$Q62="DAILY",HK13+'1-SETUP'!$V62,IF('1-SETUP'!$Q62="WEEKLY",HK13+'1-SETUP'!$V62*7,IF('1-SETUP'!$Q62="MONTHLY",EDATE(HK13,'1-SETUP'!$V62),IF('1-SETUP'!$Q62="YEARLY",EDATE(HK13,12*'1-SETUP'!$V62),""))))</f>
        <v>50334</v>
      </c>
      <c r="HM13" s="10">
        <f>IF('1-SETUP'!$Q62="DAILY",HL13+'1-SETUP'!$V62,IF('1-SETUP'!$Q62="WEEKLY",HL13+'1-SETUP'!$V62*7,IF('1-SETUP'!$Q62="MONTHLY",EDATE(HL13,'1-SETUP'!$V62),IF('1-SETUP'!$Q62="YEARLY",EDATE(HL13,12*'1-SETUP'!$V62),""))))</f>
        <v>50365</v>
      </c>
      <c r="HN13" s="10">
        <f>IF('1-SETUP'!$Q62="DAILY",HM13+'1-SETUP'!$V62,IF('1-SETUP'!$Q62="WEEKLY",HM13+'1-SETUP'!$V62*7,IF('1-SETUP'!$Q62="MONTHLY",EDATE(HM13,'1-SETUP'!$V62),IF('1-SETUP'!$Q62="YEARLY",EDATE(HM13,12*'1-SETUP'!$V62),""))))</f>
        <v>50395</v>
      </c>
      <c r="HO13" s="10">
        <f>IF('1-SETUP'!$Q62="DAILY",HN13+'1-SETUP'!$V62,IF('1-SETUP'!$Q62="WEEKLY",HN13+'1-SETUP'!$V62*7,IF('1-SETUP'!$Q62="MONTHLY",EDATE(HN13,'1-SETUP'!$V62),IF('1-SETUP'!$Q62="YEARLY",EDATE(HN13,12*'1-SETUP'!$V62),""))))</f>
        <v>50426</v>
      </c>
      <c r="HP13" s="10">
        <f>IF('1-SETUP'!$Q62="DAILY",HO13+'1-SETUP'!$V62,IF('1-SETUP'!$Q62="WEEKLY",HO13+'1-SETUP'!$V62*7,IF('1-SETUP'!$Q62="MONTHLY",EDATE(HO13,'1-SETUP'!$V62),IF('1-SETUP'!$Q62="YEARLY",EDATE(HO13,12*'1-SETUP'!$V62),""))))</f>
        <v>50457</v>
      </c>
      <c r="HQ13" s="10">
        <f>IF('1-SETUP'!$Q62="DAILY",HP13+'1-SETUP'!$V62,IF('1-SETUP'!$Q62="WEEKLY",HP13+'1-SETUP'!$V62*7,IF('1-SETUP'!$Q62="MONTHLY",EDATE(HP13,'1-SETUP'!$V62),IF('1-SETUP'!$Q62="YEARLY",EDATE(HP13,12*'1-SETUP'!$V62),""))))</f>
        <v>50485</v>
      </c>
      <c r="HR13" s="10">
        <f>IF('1-SETUP'!$Q62="DAILY",HQ13+'1-SETUP'!$V62,IF('1-SETUP'!$Q62="WEEKLY",HQ13+'1-SETUP'!$V62*7,IF('1-SETUP'!$Q62="MONTHLY",EDATE(HQ13,'1-SETUP'!$V62),IF('1-SETUP'!$Q62="YEARLY",EDATE(HQ13,12*'1-SETUP'!$V62),""))))</f>
        <v>50516</v>
      </c>
      <c r="HS13" s="10">
        <f>IF('1-SETUP'!$Q62="DAILY",HR13+'1-SETUP'!$V62,IF('1-SETUP'!$Q62="WEEKLY",HR13+'1-SETUP'!$V62*7,IF('1-SETUP'!$Q62="MONTHLY",EDATE(HR13,'1-SETUP'!$V62),IF('1-SETUP'!$Q62="YEARLY",EDATE(HR13,12*'1-SETUP'!$V62),""))))</f>
        <v>50546</v>
      </c>
      <c r="HT13" s="10">
        <f>IF('1-SETUP'!$Q62="DAILY",HS13+'1-SETUP'!$V62,IF('1-SETUP'!$Q62="WEEKLY",HS13+'1-SETUP'!$V62*7,IF('1-SETUP'!$Q62="MONTHLY",EDATE(HS13,'1-SETUP'!$V62),IF('1-SETUP'!$Q62="YEARLY",EDATE(HS13,12*'1-SETUP'!$V62),""))))</f>
        <v>50577</v>
      </c>
      <c r="HU13" s="10">
        <f>IF('1-SETUP'!$Q62="DAILY",HT13+'1-SETUP'!$V62,IF('1-SETUP'!$Q62="WEEKLY",HT13+'1-SETUP'!$V62*7,IF('1-SETUP'!$Q62="MONTHLY",EDATE(HT13,'1-SETUP'!$V62),IF('1-SETUP'!$Q62="YEARLY",EDATE(HT13,12*'1-SETUP'!$V62),""))))</f>
        <v>50607</v>
      </c>
      <c r="HV13" s="10">
        <f>IF('1-SETUP'!$Q62="DAILY",HU13+'1-SETUP'!$V62,IF('1-SETUP'!$Q62="WEEKLY",HU13+'1-SETUP'!$V62*7,IF('1-SETUP'!$Q62="MONTHLY",EDATE(HU13,'1-SETUP'!$V62),IF('1-SETUP'!$Q62="YEARLY",EDATE(HU13,12*'1-SETUP'!$V62),""))))</f>
        <v>50638</v>
      </c>
      <c r="HW13" s="10">
        <f>IF('1-SETUP'!$Q62="DAILY",HV13+'1-SETUP'!$V62,IF('1-SETUP'!$Q62="WEEKLY",HV13+'1-SETUP'!$V62*7,IF('1-SETUP'!$Q62="MONTHLY",EDATE(HV13,'1-SETUP'!$V62),IF('1-SETUP'!$Q62="YEARLY",EDATE(HV13,12*'1-SETUP'!$V62),""))))</f>
        <v>50669</v>
      </c>
      <c r="HX13" s="10">
        <f>IF('1-SETUP'!$Q62="DAILY",HW13+'1-SETUP'!$V62,IF('1-SETUP'!$Q62="WEEKLY",HW13+'1-SETUP'!$V62*7,IF('1-SETUP'!$Q62="MONTHLY",EDATE(HW13,'1-SETUP'!$V62),IF('1-SETUP'!$Q62="YEARLY",EDATE(HW13,12*'1-SETUP'!$V62),""))))</f>
        <v>50699</v>
      </c>
      <c r="HY13" s="10">
        <f>IF('1-SETUP'!$Q62="DAILY",HX13+'1-SETUP'!$V62,IF('1-SETUP'!$Q62="WEEKLY",HX13+'1-SETUP'!$V62*7,IF('1-SETUP'!$Q62="MONTHLY",EDATE(HX13,'1-SETUP'!$V62),IF('1-SETUP'!$Q62="YEARLY",EDATE(HX13,12*'1-SETUP'!$V62),""))))</f>
        <v>50730</v>
      </c>
      <c r="HZ13" s="10">
        <f>IF('1-SETUP'!$Q62="DAILY",HY13+'1-SETUP'!$V62,IF('1-SETUP'!$Q62="WEEKLY",HY13+'1-SETUP'!$V62*7,IF('1-SETUP'!$Q62="MONTHLY",EDATE(HY13,'1-SETUP'!$V62),IF('1-SETUP'!$Q62="YEARLY",EDATE(HY13,12*'1-SETUP'!$V62),""))))</f>
        <v>50760</v>
      </c>
      <c r="IA13" s="10">
        <f>IF('1-SETUP'!$Q62="DAILY",HZ13+'1-SETUP'!$V62,IF('1-SETUP'!$Q62="WEEKLY",HZ13+'1-SETUP'!$V62*7,IF('1-SETUP'!$Q62="MONTHLY",EDATE(HZ13,'1-SETUP'!$V62),IF('1-SETUP'!$Q62="YEARLY",EDATE(HZ13,12*'1-SETUP'!$V62),""))))</f>
        <v>50791</v>
      </c>
      <c r="IB13" s="10">
        <f>IF('1-SETUP'!$Q62="DAILY",IA13+'1-SETUP'!$V62,IF('1-SETUP'!$Q62="WEEKLY",IA13+'1-SETUP'!$V62*7,IF('1-SETUP'!$Q62="MONTHLY",EDATE(IA13,'1-SETUP'!$V62),IF('1-SETUP'!$Q62="YEARLY",EDATE(IA13,12*'1-SETUP'!$V62),""))))</f>
        <v>50822</v>
      </c>
      <c r="IC13" s="10">
        <f>IF('1-SETUP'!$Q62="DAILY",IB13+'1-SETUP'!$V62,IF('1-SETUP'!$Q62="WEEKLY",IB13+'1-SETUP'!$V62*7,IF('1-SETUP'!$Q62="MONTHLY",EDATE(IB13,'1-SETUP'!$V62),IF('1-SETUP'!$Q62="YEARLY",EDATE(IB13,12*'1-SETUP'!$V62),""))))</f>
        <v>50850</v>
      </c>
      <c r="ID13" s="10">
        <f>IF('1-SETUP'!$Q62="DAILY",IC13+'1-SETUP'!$V62,IF('1-SETUP'!$Q62="WEEKLY",IC13+'1-SETUP'!$V62*7,IF('1-SETUP'!$Q62="MONTHLY",EDATE(IC13,'1-SETUP'!$V62),IF('1-SETUP'!$Q62="YEARLY",EDATE(IC13,12*'1-SETUP'!$V62),""))))</f>
        <v>50881</v>
      </c>
      <c r="IE13" s="10">
        <f>IF('1-SETUP'!$Q62="DAILY",ID13+'1-SETUP'!$V62,IF('1-SETUP'!$Q62="WEEKLY",ID13+'1-SETUP'!$V62*7,IF('1-SETUP'!$Q62="MONTHLY",EDATE(ID13,'1-SETUP'!$V62),IF('1-SETUP'!$Q62="YEARLY",EDATE(ID13,12*'1-SETUP'!$V62),""))))</f>
        <v>50911</v>
      </c>
      <c r="IF13" s="10">
        <f>IF('1-SETUP'!$Q62="DAILY",IE13+'1-SETUP'!$V62,IF('1-SETUP'!$Q62="WEEKLY",IE13+'1-SETUP'!$V62*7,IF('1-SETUP'!$Q62="MONTHLY",EDATE(IE13,'1-SETUP'!$V62),IF('1-SETUP'!$Q62="YEARLY",EDATE(IE13,12*'1-SETUP'!$V62),""))))</f>
        <v>50942</v>
      </c>
      <c r="IG13" s="10">
        <f>IF('1-SETUP'!$Q62="DAILY",IF13+'1-SETUP'!$V62,IF('1-SETUP'!$Q62="WEEKLY",IF13+'1-SETUP'!$V62*7,IF('1-SETUP'!$Q62="MONTHLY",EDATE(IF13,'1-SETUP'!$V62),IF('1-SETUP'!$Q62="YEARLY",EDATE(IF13,12*'1-SETUP'!$V62),""))))</f>
        <v>50972</v>
      </c>
      <c r="IH13" s="10">
        <f>IF('1-SETUP'!$Q62="DAILY",IG13+'1-SETUP'!$V62,IF('1-SETUP'!$Q62="WEEKLY",IG13+'1-SETUP'!$V62*7,IF('1-SETUP'!$Q62="MONTHLY",EDATE(IG13,'1-SETUP'!$V62),IF('1-SETUP'!$Q62="YEARLY",EDATE(IG13,12*'1-SETUP'!$V62),""))))</f>
        <v>51003</v>
      </c>
      <c r="II13" s="10">
        <f>IF('1-SETUP'!$Q62="DAILY",IH13+'1-SETUP'!$V62,IF('1-SETUP'!$Q62="WEEKLY",IH13+'1-SETUP'!$V62*7,IF('1-SETUP'!$Q62="MONTHLY",EDATE(IH13,'1-SETUP'!$V62),IF('1-SETUP'!$Q62="YEARLY",EDATE(IH13,12*'1-SETUP'!$V62),""))))</f>
        <v>51034</v>
      </c>
      <c r="IJ13" s="10">
        <f>IF('1-SETUP'!$Q62="DAILY",II13+'1-SETUP'!$V62,IF('1-SETUP'!$Q62="WEEKLY",II13+'1-SETUP'!$V62*7,IF('1-SETUP'!$Q62="MONTHLY",EDATE(II13,'1-SETUP'!$V62),IF('1-SETUP'!$Q62="YEARLY",EDATE(II13,12*'1-SETUP'!$V62),""))))</f>
        <v>51064</v>
      </c>
      <c r="IK13" s="10">
        <f>IF('1-SETUP'!$Q62="DAILY",IJ13+'1-SETUP'!$V62,IF('1-SETUP'!$Q62="WEEKLY",IJ13+'1-SETUP'!$V62*7,IF('1-SETUP'!$Q62="MONTHLY",EDATE(IJ13,'1-SETUP'!$V62),IF('1-SETUP'!$Q62="YEARLY",EDATE(IJ13,12*'1-SETUP'!$V62),""))))</f>
        <v>51095</v>
      </c>
      <c r="IL13" s="10">
        <f>IF('1-SETUP'!$Q62="DAILY",IK13+'1-SETUP'!$V62,IF('1-SETUP'!$Q62="WEEKLY",IK13+'1-SETUP'!$V62*7,IF('1-SETUP'!$Q62="MONTHLY",EDATE(IK13,'1-SETUP'!$V62),IF('1-SETUP'!$Q62="YEARLY",EDATE(IK13,12*'1-SETUP'!$V62),""))))</f>
        <v>51125</v>
      </c>
      <c r="IM13" s="10">
        <f>IF('1-SETUP'!$Q62="DAILY",IL13+'1-SETUP'!$V62,IF('1-SETUP'!$Q62="WEEKLY",IL13+'1-SETUP'!$V62*7,IF('1-SETUP'!$Q62="MONTHLY",EDATE(IL13,'1-SETUP'!$V62),IF('1-SETUP'!$Q62="YEARLY",EDATE(IL13,12*'1-SETUP'!$V62),""))))</f>
        <v>51156</v>
      </c>
      <c r="IN13" s="10">
        <f>IF('1-SETUP'!$Q62="DAILY",IM13+'1-SETUP'!$V62,IF('1-SETUP'!$Q62="WEEKLY",IM13+'1-SETUP'!$V62*7,IF('1-SETUP'!$Q62="MONTHLY",EDATE(IM13,'1-SETUP'!$V62),IF('1-SETUP'!$Q62="YEARLY",EDATE(IM13,12*'1-SETUP'!$V62),""))))</f>
        <v>51187</v>
      </c>
      <c r="IO13" s="10">
        <f>IF('1-SETUP'!$Q62="DAILY",IN13+'1-SETUP'!$V62,IF('1-SETUP'!$Q62="WEEKLY",IN13+'1-SETUP'!$V62*7,IF('1-SETUP'!$Q62="MONTHLY",EDATE(IN13,'1-SETUP'!$V62),IF('1-SETUP'!$Q62="YEARLY",EDATE(IN13,12*'1-SETUP'!$V62),""))))</f>
        <v>51216</v>
      </c>
      <c r="IP13" s="10">
        <f>IF('1-SETUP'!$Q62="DAILY",IO13+'1-SETUP'!$V62,IF('1-SETUP'!$Q62="WEEKLY",IO13+'1-SETUP'!$V62*7,IF('1-SETUP'!$Q62="MONTHLY",EDATE(IO13,'1-SETUP'!$V62),IF('1-SETUP'!$Q62="YEARLY",EDATE(IO13,12*'1-SETUP'!$V62),""))))</f>
        <v>51247</v>
      </c>
      <c r="IQ13" s="10">
        <f>IF('1-SETUP'!$Q62="DAILY",IP13+'1-SETUP'!$V62,IF('1-SETUP'!$Q62="WEEKLY",IP13+'1-SETUP'!$V62*7,IF('1-SETUP'!$Q62="MONTHLY",EDATE(IP13,'1-SETUP'!$V62),IF('1-SETUP'!$Q62="YEARLY",EDATE(IP13,12*'1-SETUP'!$V62),""))))</f>
        <v>51277</v>
      </c>
      <c r="IR13" s="10">
        <f>IF('1-SETUP'!$Q62="DAILY",IQ13+'1-SETUP'!$V62,IF('1-SETUP'!$Q62="WEEKLY",IQ13+'1-SETUP'!$V62*7,IF('1-SETUP'!$Q62="MONTHLY",EDATE(IQ13,'1-SETUP'!$V62),IF('1-SETUP'!$Q62="YEARLY",EDATE(IQ13,12*'1-SETUP'!$V62),""))))</f>
        <v>51308</v>
      </c>
      <c r="IS13" s="10">
        <f>IF('1-SETUP'!$Q62="DAILY",IR13+'1-SETUP'!$V62,IF('1-SETUP'!$Q62="WEEKLY",IR13+'1-SETUP'!$V62*7,IF('1-SETUP'!$Q62="MONTHLY",EDATE(IR13,'1-SETUP'!$V62),IF('1-SETUP'!$Q62="YEARLY",EDATE(IR13,12*'1-SETUP'!$V62),""))))</f>
        <v>51338</v>
      </c>
      <c r="IT13" s="10">
        <f>IF('1-SETUP'!$Q62="DAILY",IS13+'1-SETUP'!$V62,IF('1-SETUP'!$Q62="WEEKLY",IS13+'1-SETUP'!$V62*7,IF('1-SETUP'!$Q62="MONTHLY",EDATE(IS13,'1-SETUP'!$V62),IF('1-SETUP'!$Q62="YEARLY",EDATE(IS13,12*'1-SETUP'!$V62),""))))</f>
        <v>51369</v>
      </c>
      <c r="IU13" s="10">
        <f>IF('1-SETUP'!$Q62="DAILY",IT13+'1-SETUP'!$V62,IF('1-SETUP'!$Q62="WEEKLY",IT13+'1-SETUP'!$V62*7,IF('1-SETUP'!$Q62="MONTHLY",EDATE(IT13,'1-SETUP'!$V62),IF('1-SETUP'!$Q62="YEARLY",EDATE(IT13,12*'1-SETUP'!$V62),""))))</f>
        <v>51400</v>
      </c>
      <c r="IV13" s="10">
        <f>IF('1-SETUP'!$Q62="DAILY",IU13+'1-SETUP'!$V62,IF('1-SETUP'!$Q62="WEEKLY",IU13+'1-SETUP'!$V62*7,IF('1-SETUP'!$Q62="MONTHLY",EDATE(IU13,'1-SETUP'!$V62),IF('1-SETUP'!$Q62="YEARLY",EDATE(IU13,12*'1-SETUP'!$V62),""))))</f>
        <v>51430</v>
      </c>
      <c r="IW13" s="10">
        <f>IF('1-SETUP'!$Q62="DAILY",IV13+'1-SETUP'!$V62,IF('1-SETUP'!$Q62="WEEKLY",IV13+'1-SETUP'!$V62*7,IF('1-SETUP'!$Q62="MONTHLY",EDATE(IV13,'1-SETUP'!$V62),IF('1-SETUP'!$Q62="YEARLY",EDATE(IV13,12*'1-SETUP'!$V62),""))))</f>
        <v>51461</v>
      </c>
      <c r="IX13" s="10">
        <f>IF('1-SETUP'!$Q62="DAILY",IW13+'1-SETUP'!$V62,IF('1-SETUP'!$Q62="WEEKLY",IW13+'1-SETUP'!$V62*7,IF('1-SETUP'!$Q62="MONTHLY",EDATE(IW13,'1-SETUP'!$V62),IF('1-SETUP'!$Q62="YEARLY",EDATE(IW13,12*'1-SETUP'!$V62),""))))</f>
        <v>51491</v>
      </c>
      <c r="IY13" s="10">
        <f>IF('1-SETUP'!$Q62="DAILY",IX13+'1-SETUP'!$V62,IF('1-SETUP'!$Q62="WEEKLY",IX13+'1-SETUP'!$V62*7,IF('1-SETUP'!$Q62="MONTHLY",EDATE(IX13,'1-SETUP'!$V62),IF('1-SETUP'!$Q62="YEARLY",EDATE(IX13,12*'1-SETUP'!$V62),""))))</f>
        <v>51522</v>
      </c>
      <c r="IZ13" s="10">
        <f>IF('1-SETUP'!$Q62="DAILY",IY13+'1-SETUP'!$V62,IF('1-SETUP'!$Q62="WEEKLY",IY13+'1-SETUP'!$V62*7,IF('1-SETUP'!$Q62="MONTHLY",EDATE(IY13,'1-SETUP'!$V62),IF('1-SETUP'!$Q62="YEARLY",EDATE(IY13,12*'1-SETUP'!$V62),""))))</f>
        <v>51553</v>
      </c>
      <c r="JA13" s="10">
        <f>IF('1-SETUP'!$Q62="DAILY",IZ13+'1-SETUP'!$V62,IF('1-SETUP'!$Q62="WEEKLY",IZ13+'1-SETUP'!$V62*7,IF('1-SETUP'!$Q62="MONTHLY",EDATE(IZ13,'1-SETUP'!$V62),IF('1-SETUP'!$Q62="YEARLY",EDATE(IZ13,12*'1-SETUP'!$V62),""))))</f>
        <v>51581</v>
      </c>
      <c r="JB13" s="10">
        <f>IF('1-SETUP'!$Q62="DAILY",JA13+'1-SETUP'!$V62,IF('1-SETUP'!$Q62="WEEKLY",JA13+'1-SETUP'!$V62*7,IF('1-SETUP'!$Q62="MONTHLY",EDATE(JA13,'1-SETUP'!$V62),IF('1-SETUP'!$Q62="YEARLY",EDATE(JA13,12*'1-SETUP'!$V62),""))))</f>
        <v>51612</v>
      </c>
      <c r="JC13" s="10">
        <f>IF('1-SETUP'!$Q62="DAILY",JB13+'1-SETUP'!$V62,IF('1-SETUP'!$Q62="WEEKLY",JB13+'1-SETUP'!$V62*7,IF('1-SETUP'!$Q62="MONTHLY",EDATE(JB13,'1-SETUP'!$V62),IF('1-SETUP'!$Q62="YEARLY",EDATE(JB13,12*'1-SETUP'!$V62),""))))</f>
        <v>51642</v>
      </c>
      <c r="JD13" s="10">
        <f>IF('1-SETUP'!$Q62="DAILY",JC13+'1-SETUP'!$V62,IF('1-SETUP'!$Q62="WEEKLY",JC13+'1-SETUP'!$V62*7,IF('1-SETUP'!$Q62="MONTHLY",EDATE(JC13,'1-SETUP'!$V62),IF('1-SETUP'!$Q62="YEARLY",EDATE(JC13,12*'1-SETUP'!$V62),""))))</f>
        <v>51673</v>
      </c>
      <c r="JE13" s="10">
        <f>IF('1-SETUP'!$Q62="DAILY",JD13+'1-SETUP'!$V62,IF('1-SETUP'!$Q62="WEEKLY",JD13+'1-SETUP'!$V62*7,IF('1-SETUP'!$Q62="MONTHLY",EDATE(JD13,'1-SETUP'!$V62),IF('1-SETUP'!$Q62="YEARLY",EDATE(JD13,12*'1-SETUP'!$V62),""))))</f>
        <v>51703</v>
      </c>
      <c r="JF13" s="10">
        <f>IF('1-SETUP'!$Q62="DAILY",JE13+'1-SETUP'!$V62,IF('1-SETUP'!$Q62="WEEKLY",JE13+'1-SETUP'!$V62*7,IF('1-SETUP'!$Q62="MONTHLY",EDATE(JE13,'1-SETUP'!$V62),IF('1-SETUP'!$Q62="YEARLY",EDATE(JE13,12*'1-SETUP'!$V62),""))))</f>
        <v>51734</v>
      </c>
      <c r="JG13" s="10">
        <f>IF('1-SETUP'!$Q62="DAILY",JF13+'1-SETUP'!$V62,IF('1-SETUP'!$Q62="WEEKLY",JF13+'1-SETUP'!$V62*7,IF('1-SETUP'!$Q62="MONTHLY",EDATE(JF13,'1-SETUP'!$V62),IF('1-SETUP'!$Q62="YEARLY",EDATE(JF13,12*'1-SETUP'!$V62),""))))</f>
        <v>51765</v>
      </c>
      <c r="JH13" s="10">
        <f>IF('1-SETUP'!$Q62="DAILY",JG13+'1-SETUP'!$V62,IF('1-SETUP'!$Q62="WEEKLY",JG13+'1-SETUP'!$V62*7,IF('1-SETUP'!$Q62="MONTHLY",EDATE(JG13,'1-SETUP'!$V62),IF('1-SETUP'!$Q62="YEARLY",EDATE(JG13,12*'1-SETUP'!$V62),""))))</f>
        <v>51795</v>
      </c>
      <c r="JI13" s="10">
        <f>IF('1-SETUP'!$Q62="DAILY",JH13+'1-SETUP'!$V62,IF('1-SETUP'!$Q62="WEEKLY",JH13+'1-SETUP'!$V62*7,IF('1-SETUP'!$Q62="MONTHLY",EDATE(JH13,'1-SETUP'!$V62),IF('1-SETUP'!$Q62="YEARLY",EDATE(JH13,12*'1-SETUP'!$V62),""))))</f>
        <v>51826</v>
      </c>
      <c r="JJ13" s="10">
        <f>IF('1-SETUP'!$Q62="DAILY",JI13+'1-SETUP'!$V62,IF('1-SETUP'!$Q62="WEEKLY",JI13+'1-SETUP'!$V62*7,IF('1-SETUP'!$Q62="MONTHLY",EDATE(JI13,'1-SETUP'!$V62),IF('1-SETUP'!$Q62="YEARLY",EDATE(JI13,12*'1-SETUP'!$V62),""))))</f>
        <v>51856</v>
      </c>
      <c r="JK13" s="10">
        <f>IF('1-SETUP'!$Q62="DAILY",JJ13+'1-SETUP'!$V62,IF('1-SETUP'!$Q62="WEEKLY",JJ13+'1-SETUP'!$V62*7,IF('1-SETUP'!$Q62="MONTHLY",EDATE(JJ13,'1-SETUP'!$V62),IF('1-SETUP'!$Q62="YEARLY",EDATE(JJ13,12*'1-SETUP'!$V62),""))))</f>
        <v>51887</v>
      </c>
      <c r="JL13" s="10">
        <f>IF('1-SETUP'!$Q62="DAILY",JK13+'1-SETUP'!$V62,IF('1-SETUP'!$Q62="WEEKLY",JK13+'1-SETUP'!$V62*7,IF('1-SETUP'!$Q62="MONTHLY",EDATE(JK13,'1-SETUP'!$V62),IF('1-SETUP'!$Q62="YEARLY",EDATE(JK13,12*'1-SETUP'!$V62),""))))</f>
        <v>51918</v>
      </c>
      <c r="JM13" s="10">
        <f>IF('1-SETUP'!$Q62="DAILY",JL13+'1-SETUP'!$V62,IF('1-SETUP'!$Q62="WEEKLY",JL13+'1-SETUP'!$V62*7,IF('1-SETUP'!$Q62="MONTHLY",EDATE(JL13,'1-SETUP'!$V62),IF('1-SETUP'!$Q62="YEARLY",EDATE(JL13,12*'1-SETUP'!$V62),""))))</f>
        <v>51946</v>
      </c>
      <c r="JN13" s="10">
        <f>IF('1-SETUP'!$Q62="DAILY",JM13+'1-SETUP'!$V62,IF('1-SETUP'!$Q62="WEEKLY",JM13+'1-SETUP'!$V62*7,IF('1-SETUP'!$Q62="MONTHLY",EDATE(JM13,'1-SETUP'!$V62),IF('1-SETUP'!$Q62="YEARLY",EDATE(JM13,12*'1-SETUP'!$V62),""))))</f>
        <v>51977</v>
      </c>
      <c r="JO13" s="10">
        <f>IF('1-SETUP'!$Q62="DAILY",JN13+'1-SETUP'!$V62,IF('1-SETUP'!$Q62="WEEKLY",JN13+'1-SETUP'!$V62*7,IF('1-SETUP'!$Q62="MONTHLY",EDATE(JN13,'1-SETUP'!$V62),IF('1-SETUP'!$Q62="YEARLY",EDATE(JN13,12*'1-SETUP'!$V62),""))))</f>
        <v>52007</v>
      </c>
      <c r="JP13" s="10">
        <f>IF('1-SETUP'!$Q62="DAILY",JO13+'1-SETUP'!$V62,IF('1-SETUP'!$Q62="WEEKLY",JO13+'1-SETUP'!$V62*7,IF('1-SETUP'!$Q62="MONTHLY",EDATE(JO13,'1-SETUP'!$V62),IF('1-SETUP'!$Q62="YEARLY",EDATE(JO13,12*'1-SETUP'!$V62),""))))</f>
        <v>52038</v>
      </c>
      <c r="JQ13" s="10">
        <f>IF('1-SETUP'!$Q62="DAILY",JP13+'1-SETUP'!$V62,IF('1-SETUP'!$Q62="WEEKLY",JP13+'1-SETUP'!$V62*7,IF('1-SETUP'!$Q62="MONTHLY",EDATE(JP13,'1-SETUP'!$V62),IF('1-SETUP'!$Q62="YEARLY",EDATE(JP13,12*'1-SETUP'!$V62),""))))</f>
        <v>52068</v>
      </c>
      <c r="JR13" s="10">
        <f>IF('1-SETUP'!$Q62="DAILY",JQ13+'1-SETUP'!$V62,IF('1-SETUP'!$Q62="WEEKLY",JQ13+'1-SETUP'!$V62*7,IF('1-SETUP'!$Q62="MONTHLY",EDATE(JQ13,'1-SETUP'!$V62),IF('1-SETUP'!$Q62="YEARLY",EDATE(JQ13,12*'1-SETUP'!$V62),""))))</f>
        <v>52099</v>
      </c>
      <c r="JS13" s="10">
        <f>IF('1-SETUP'!$Q62="DAILY",JR13+'1-SETUP'!$V62,IF('1-SETUP'!$Q62="WEEKLY",JR13+'1-SETUP'!$V62*7,IF('1-SETUP'!$Q62="MONTHLY",EDATE(JR13,'1-SETUP'!$V62),IF('1-SETUP'!$Q62="YEARLY",EDATE(JR13,12*'1-SETUP'!$V62),""))))</f>
        <v>52130</v>
      </c>
      <c r="JT13" s="10">
        <f>IF('1-SETUP'!$Q62="DAILY",JS13+'1-SETUP'!$V62,IF('1-SETUP'!$Q62="WEEKLY",JS13+'1-SETUP'!$V62*7,IF('1-SETUP'!$Q62="MONTHLY",EDATE(JS13,'1-SETUP'!$V62),IF('1-SETUP'!$Q62="YEARLY",EDATE(JS13,12*'1-SETUP'!$V62),""))))</f>
        <v>52160</v>
      </c>
      <c r="JU13" s="10">
        <f>IF('1-SETUP'!$Q62="DAILY",JT13+'1-SETUP'!$V62,IF('1-SETUP'!$Q62="WEEKLY",JT13+'1-SETUP'!$V62*7,IF('1-SETUP'!$Q62="MONTHLY",EDATE(JT13,'1-SETUP'!$V62),IF('1-SETUP'!$Q62="YEARLY",EDATE(JT13,12*'1-SETUP'!$V62),""))))</f>
        <v>52191</v>
      </c>
      <c r="JV13" s="10">
        <f>IF('1-SETUP'!$Q62="DAILY",JU13+'1-SETUP'!$V62,IF('1-SETUP'!$Q62="WEEKLY",JU13+'1-SETUP'!$V62*7,IF('1-SETUP'!$Q62="MONTHLY",EDATE(JU13,'1-SETUP'!$V62),IF('1-SETUP'!$Q62="YEARLY",EDATE(JU13,12*'1-SETUP'!$V62),""))))</f>
        <v>52221</v>
      </c>
      <c r="JW13" s="10">
        <f>IF('1-SETUP'!$Q62="DAILY",JV13+'1-SETUP'!$V62,IF('1-SETUP'!$Q62="WEEKLY",JV13+'1-SETUP'!$V62*7,IF('1-SETUP'!$Q62="MONTHLY",EDATE(JV13,'1-SETUP'!$V62),IF('1-SETUP'!$Q62="YEARLY",EDATE(JV13,12*'1-SETUP'!$V62),""))))</f>
        <v>52252</v>
      </c>
      <c r="JX13" s="10">
        <f>IF('1-SETUP'!$Q62="DAILY",JW13+'1-SETUP'!$V62,IF('1-SETUP'!$Q62="WEEKLY",JW13+'1-SETUP'!$V62*7,IF('1-SETUP'!$Q62="MONTHLY",EDATE(JW13,'1-SETUP'!$V62),IF('1-SETUP'!$Q62="YEARLY",EDATE(JW13,12*'1-SETUP'!$V62),""))))</f>
        <v>52283</v>
      </c>
      <c r="JY13" s="10">
        <f>IF('1-SETUP'!$Q62="DAILY",JX13+'1-SETUP'!$V62,IF('1-SETUP'!$Q62="WEEKLY",JX13+'1-SETUP'!$V62*7,IF('1-SETUP'!$Q62="MONTHLY",EDATE(JX13,'1-SETUP'!$V62),IF('1-SETUP'!$Q62="YEARLY",EDATE(JX13,12*'1-SETUP'!$V62),""))))</f>
        <v>52311</v>
      </c>
      <c r="JZ13" s="10">
        <f>IF('1-SETUP'!$Q62="DAILY",JY13+'1-SETUP'!$V62,IF('1-SETUP'!$Q62="WEEKLY",JY13+'1-SETUP'!$V62*7,IF('1-SETUP'!$Q62="MONTHLY",EDATE(JY13,'1-SETUP'!$V62),IF('1-SETUP'!$Q62="YEARLY",EDATE(JY13,12*'1-SETUP'!$V62),""))))</f>
        <v>52342</v>
      </c>
      <c r="KA13" s="10">
        <f>IF('1-SETUP'!$Q62="DAILY",JZ13+'1-SETUP'!$V62,IF('1-SETUP'!$Q62="WEEKLY",JZ13+'1-SETUP'!$V62*7,IF('1-SETUP'!$Q62="MONTHLY",EDATE(JZ13,'1-SETUP'!$V62),IF('1-SETUP'!$Q62="YEARLY",EDATE(JZ13,12*'1-SETUP'!$V62),""))))</f>
        <v>52372</v>
      </c>
      <c r="KB13" s="10">
        <f>IF('1-SETUP'!$Q62="DAILY",KA13+'1-SETUP'!$V62,IF('1-SETUP'!$Q62="WEEKLY",KA13+'1-SETUP'!$V62*7,IF('1-SETUP'!$Q62="MONTHLY",EDATE(KA13,'1-SETUP'!$V62),IF('1-SETUP'!$Q62="YEARLY",EDATE(KA13,12*'1-SETUP'!$V62),""))))</f>
        <v>52403</v>
      </c>
      <c r="KC13" s="10">
        <f>IF('1-SETUP'!$Q62="DAILY",KB13+'1-SETUP'!$V62,IF('1-SETUP'!$Q62="WEEKLY",KB13+'1-SETUP'!$V62*7,IF('1-SETUP'!$Q62="MONTHLY",EDATE(KB13,'1-SETUP'!$V62),IF('1-SETUP'!$Q62="YEARLY",EDATE(KB13,12*'1-SETUP'!$V62),""))))</f>
        <v>52433</v>
      </c>
      <c r="KD13" s="10">
        <f>IF('1-SETUP'!$Q62="DAILY",KC13+'1-SETUP'!$V62,IF('1-SETUP'!$Q62="WEEKLY",KC13+'1-SETUP'!$V62*7,IF('1-SETUP'!$Q62="MONTHLY",EDATE(KC13,'1-SETUP'!$V62),IF('1-SETUP'!$Q62="YEARLY",EDATE(KC13,12*'1-SETUP'!$V62),""))))</f>
        <v>52464</v>
      </c>
      <c r="KE13" s="10">
        <f>IF('1-SETUP'!$Q62="DAILY",KD13+'1-SETUP'!$V62,IF('1-SETUP'!$Q62="WEEKLY",KD13+'1-SETUP'!$V62*7,IF('1-SETUP'!$Q62="MONTHLY",EDATE(KD13,'1-SETUP'!$V62),IF('1-SETUP'!$Q62="YEARLY",EDATE(KD13,12*'1-SETUP'!$V62),""))))</f>
        <v>52495</v>
      </c>
      <c r="KF13" s="10">
        <f>IF('1-SETUP'!$Q62="DAILY",KE13+'1-SETUP'!$V62,IF('1-SETUP'!$Q62="WEEKLY",KE13+'1-SETUP'!$V62*7,IF('1-SETUP'!$Q62="MONTHLY",EDATE(KE13,'1-SETUP'!$V62),IF('1-SETUP'!$Q62="YEARLY",EDATE(KE13,12*'1-SETUP'!$V62),""))))</f>
        <v>52525</v>
      </c>
      <c r="KG13" s="10">
        <f>IF('1-SETUP'!$Q62="DAILY",KF13+'1-SETUP'!$V62,IF('1-SETUP'!$Q62="WEEKLY",KF13+'1-SETUP'!$V62*7,IF('1-SETUP'!$Q62="MONTHLY",EDATE(KF13,'1-SETUP'!$V62),IF('1-SETUP'!$Q62="YEARLY",EDATE(KF13,12*'1-SETUP'!$V62),""))))</f>
        <v>52556</v>
      </c>
      <c r="KH13" s="10">
        <f>IF('1-SETUP'!$Q62="DAILY",KG13+'1-SETUP'!$V62,IF('1-SETUP'!$Q62="WEEKLY",KG13+'1-SETUP'!$V62*7,IF('1-SETUP'!$Q62="MONTHLY",EDATE(KG13,'1-SETUP'!$V62),IF('1-SETUP'!$Q62="YEARLY",EDATE(KG13,12*'1-SETUP'!$V62),""))))</f>
        <v>52586</v>
      </c>
      <c r="KI13" s="10">
        <f>IF('1-SETUP'!$Q62="DAILY",KH13+'1-SETUP'!$V62,IF('1-SETUP'!$Q62="WEEKLY",KH13+'1-SETUP'!$V62*7,IF('1-SETUP'!$Q62="MONTHLY",EDATE(KH13,'1-SETUP'!$V62),IF('1-SETUP'!$Q62="YEARLY",EDATE(KH13,12*'1-SETUP'!$V62),""))))</f>
        <v>52617</v>
      </c>
      <c r="KJ13" s="10">
        <f>IF('1-SETUP'!$Q62="DAILY",KI13+'1-SETUP'!$V62,IF('1-SETUP'!$Q62="WEEKLY",KI13+'1-SETUP'!$V62*7,IF('1-SETUP'!$Q62="MONTHLY",EDATE(KI13,'1-SETUP'!$V62),IF('1-SETUP'!$Q62="YEARLY",EDATE(KI13,12*'1-SETUP'!$V62),""))))</f>
        <v>52648</v>
      </c>
      <c r="KK13" s="10">
        <f>IF('1-SETUP'!$Q62="DAILY",KJ13+'1-SETUP'!$V62,IF('1-SETUP'!$Q62="WEEKLY",KJ13+'1-SETUP'!$V62*7,IF('1-SETUP'!$Q62="MONTHLY",EDATE(KJ13,'1-SETUP'!$V62),IF('1-SETUP'!$Q62="YEARLY",EDATE(KJ13,12*'1-SETUP'!$V62),""))))</f>
        <v>52677</v>
      </c>
      <c r="KL13" s="10">
        <f>IF('1-SETUP'!$Q62="DAILY",KK13+'1-SETUP'!$V62,IF('1-SETUP'!$Q62="WEEKLY",KK13+'1-SETUP'!$V62*7,IF('1-SETUP'!$Q62="MONTHLY",EDATE(KK13,'1-SETUP'!$V62),IF('1-SETUP'!$Q62="YEARLY",EDATE(KK13,12*'1-SETUP'!$V62),""))))</f>
        <v>52708</v>
      </c>
      <c r="KM13" s="10">
        <f>IF('1-SETUP'!$Q62="DAILY",KL13+'1-SETUP'!$V62,IF('1-SETUP'!$Q62="WEEKLY",KL13+'1-SETUP'!$V62*7,IF('1-SETUP'!$Q62="MONTHLY",EDATE(KL13,'1-SETUP'!$V62),IF('1-SETUP'!$Q62="YEARLY",EDATE(KL13,12*'1-SETUP'!$V62),""))))</f>
        <v>52738</v>
      </c>
      <c r="KN13" s="10">
        <f>IF('1-SETUP'!$Q62="DAILY",KM13+'1-SETUP'!$V62,IF('1-SETUP'!$Q62="WEEKLY",KM13+'1-SETUP'!$V62*7,IF('1-SETUP'!$Q62="MONTHLY",EDATE(KM13,'1-SETUP'!$V62),IF('1-SETUP'!$Q62="YEARLY",EDATE(KM13,12*'1-SETUP'!$V62),""))))</f>
        <v>52769</v>
      </c>
      <c r="KO13" s="10">
        <f>IF('1-SETUP'!$Q62="DAILY",KN13+'1-SETUP'!$V62,IF('1-SETUP'!$Q62="WEEKLY",KN13+'1-SETUP'!$V62*7,IF('1-SETUP'!$Q62="MONTHLY",EDATE(KN13,'1-SETUP'!$V62),IF('1-SETUP'!$Q62="YEARLY",EDATE(KN13,12*'1-SETUP'!$V62),""))))</f>
        <v>52799</v>
      </c>
      <c r="KP13" s="10">
        <f>IF('1-SETUP'!$Q62="DAILY",KO13+'1-SETUP'!$V62,IF('1-SETUP'!$Q62="WEEKLY",KO13+'1-SETUP'!$V62*7,IF('1-SETUP'!$Q62="MONTHLY",EDATE(KO13,'1-SETUP'!$V62),IF('1-SETUP'!$Q62="YEARLY",EDATE(KO13,12*'1-SETUP'!$V62),""))))</f>
        <v>52830</v>
      </c>
      <c r="KQ13" s="10">
        <f>IF('1-SETUP'!$Q62="DAILY",KP13+'1-SETUP'!$V62,IF('1-SETUP'!$Q62="WEEKLY",KP13+'1-SETUP'!$V62*7,IF('1-SETUP'!$Q62="MONTHLY",EDATE(KP13,'1-SETUP'!$V62),IF('1-SETUP'!$Q62="YEARLY",EDATE(KP13,12*'1-SETUP'!$V62),""))))</f>
        <v>52861</v>
      </c>
      <c r="KR13" s="10">
        <f>IF('1-SETUP'!$Q62="DAILY",KQ13+'1-SETUP'!$V62,IF('1-SETUP'!$Q62="WEEKLY",KQ13+'1-SETUP'!$V62*7,IF('1-SETUP'!$Q62="MONTHLY",EDATE(KQ13,'1-SETUP'!$V62),IF('1-SETUP'!$Q62="YEARLY",EDATE(KQ13,12*'1-SETUP'!$V62),""))))</f>
        <v>52891</v>
      </c>
      <c r="KS13" s="10">
        <f>IF('1-SETUP'!$Q62="DAILY",KR13+'1-SETUP'!$V62,IF('1-SETUP'!$Q62="WEEKLY",KR13+'1-SETUP'!$V62*7,IF('1-SETUP'!$Q62="MONTHLY",EDATE(KR13,'1-SETUP'!$V62),IF('1-SETUP'!$Q62="YEARLY",EDATE(KR13,12*'1-SETUP'!$V62),""))))</f>
        <v>52922</v>
      </c>
      <c r="KT13" s="10">
        <f>IF('1-SETUP'!$Q62="DAILY",KS13+'1-SETUP'!$V62,IF('1-SETUP'!$Q62="WEEKLY",KS13+'1-SETUP'!$V62*7,IF('1-SETUP'!$Q62="MONTHLY",EDATE(KS13,'1-SETUP'!$V62),IF('1-SETUP'!$Q62="YEARLY",EDATE(KS13,12*'1-SETUP'!$V62),""))))</f>
        <v>52952</v>
      </c>
      <c r="KU13" s="10">
        <f>IF('1-SETUP'!$Q62="DAILY",KT13+'1-SETUP'!$V62,IF('1-SETUP'!$Q62="WEEKLY",KT13+'1-SETUP'!$V62*7,IF('1-SETUP'!$Q62="MONTHLY",EDATE(KT13,'1-SETUP'!$V62),IF('1-SETUP'!$Q62="YEARLY",EDATE(KT13,12*'1-SETUP'!$V62),""))))</f>
        <v>52983</v>
      </c>
      <c r="KV13" s="10">
        <f>IF('1-SETUP'!$Q62="DAILY",KU13+'1-SETUP'!$V62,IF('1-SETUP'!$Q62="WEEKLY",KU13+'1-SETUP'!$V62*7,IF('1-SETUP'!$Q62="MONTHLY",EDATE(KU13,'1-SETUP'!$V62),IF('1-SETUP'!$Q62="YEARLY",EDATE(KU13,12*'1-SETUP'!$V62),""))))</f>
        <v>53014</v>
      </c>
      <c r="KW13" s="10">
        <f>IF('1-SETUP'!$Q62="DAILY",KV13+'1-SETUP'!$V62,IF('1-SETUP'!$Q62="WEEKLY",KV13+'1-SETUP'!$V62*7,IF('1-SETUP'!$Q62="MONTHLY",EDATE(KV13,'1-SETUP'!$V62),IF('1-SETUP'!$Q62="YEARLY",EDATE(KV13,12*'1-SETUP'!$V62),""))))</f>
        <v>53042</v>
      </c>
      <c r="KX13" s="10">
        <f>IF('1-SETUP'!$Q62="DAILY",KW13+'1-SETUP'!$V62,IF('1-SETUP'!$Q62="WEEKLY",KW13+'1-SETUP'!$V62*7,IF('1-SETUP'!$Q62="MONTHLY",EDATE(KW13,'1-SETUP'!$V62),IF('1-SETUP'!$Q62="YEARLY",EDATE(KW13,12*'1-SETUP'!$V62),""))))</f>
        <v>53073</v>
      </c>
      <c r="KY13" s="10">
        <f>IF('1-SETUP'!$Q62="DAILY",KX13+'1-SETUP'!$V62,IF('1-SETUP'!$Q62="WEEKLY",KX13+'1-SETUP'!$V62*7,IF('1-SETUP'!$Q62="MONTHLY",EDATE(KX13,'1-SETUP'!$V62),IF('1-SETUP'!$Q62="YEARLY",EDATE(KX13,12*'1-SETUP'!$V62),""))))</f>
        <v>53103</v>
      </c>
      <c r="KZ13" s="10">
        <f>IF('1-SETUP'!$Q62="DAILY",KY13+'1-SETUP'!$V62,IF('1-SETUP'!$Q62="WEEKLY",KY13+'1-SETUP'!$V62*7,IF('1-SETUP'!$Q62="MONTHLY",EDATE(KY13,'1-SETUP'!$V62),IF('1-SETUP'!$Q62="YEARLY",EDATE(KY13,12*'1-SETUP'!$V62),""))))</f>
        <v>53134</v>
      </c>
      <c r="LA13" s="10">
        <f>IF('1-SETUP'!$Q62="DAILY",KZ13+'1-SETUP'!$V62,IF('1-SETUP'!$Q62="WEEKLY",KZ13+'1-SETUP'!$V62*7,IF('1-SETUP'!$Q62="MONTHLY",EDATE(KZ13,'1-SETUP'!$V62),IF('1-SETUP'!$Q62="YEARLY",EDATE(KZ13,12*'1-SETUP'!$V62),""))))</f>
        <v>53164</v>
      </c>
      <c r="LB13" s="10">
        <f>IF('1-SETUP'!$Q62="DAILY",LA13+'1-SETUP'!$V62,IF('1-SETUP'!$Q62="WEEKLY",LA13+'1-SETUP'!$V62*7,IF('1-SETUP'!$Q62="MONTHLY",EDATE(LA13,'1-SETUP'!$V62),IF('1-SETUP'!$Q62="YEARLY",EDATE(LA13,12*'1-SETUP'!$V62),""))))</f>
        <v>53195</v>
      </c>
      <c r="LC13" s="10">
        <f>IF('1-SETUP'!$Q62="DAILY",LB13+'1-SETUP'!$V62,IF('1-SETUP'!$Q62="WEEKLY",LB13+'1-SETUP'!$V62*7,IF('1-SETUP'!$Q62="MONTHLY",EDATE(LB13,'1-SETUP'!$V62),IF('1-SETUP'!$Q62="YEARLY",EDATE(LB13,12*'1-SETUP'!$V62),""))))</f>
        <v>53226</v>
      </c>
      <c r="LD13" s="10">
        <f>IF('1-SETUP'!$Q62="DAILY",LC13+'1-SETUP'!$V62,IF('1-SETUP'!$Q62="WEEKLY",LC13+'1-SETUP'!$V62*7,IF('1-SETUP'!$Q62="MONTHLY",EDATE(LC13,'1-SETUP'!$V62),IF('1-SETUP'!$Q62="YEARLY",EDATE(LC13,12*'1-SETUP'!$V62),""))))</f>
        <v>53256</v>
      </c>
      <c r="LE13" s="10">
        <f>IF('1-SETUP'!$Q62="DAILY",LD13+'1-SETUP'!$V62,IF('1-SETUP'!$Q62="WEEKLY",LD13+'1-SETUP'!$V62*7,IF('1-SETUP'!$Q62="MONTHLY",EDATE(LD13,'1-SETUP'!$V62),IF('1-SETUP'!$Q62="YEARLY",EDATE(LD13,12*'1-SETUP'!$V62),""))))</f>
        <v>53287</v>
      </c>
      <c r="LF13" s="10">
        <f>IF('1-SETUP'!$Q62="DAILY",LE13+'1-SETUP'!$V62,IF('1-SETUP'!$Q62="WEEKLY",LE13+'1-SETUP'!$V62*7,IF('1-SETUP'!$Q62="MONTHLY",EDATE(LE13,'1-SETUP'!$V62),IF('1-SETUP'!$Q62="YEARLY",EDATE(LE13,12*'1-SETUP'!$V62),""))))</f>
        <v>53317</v>
      </c>
      <c r="LG13" s="10">
        <f>IF('1-SETUP'!$Q62="DAILY",LF13+'1-SETUP'!$V62,IF('1-SETUP'!$Q62="WEEKLY",LF13+'1-SETUP'!$V62*7,IF('1-SETUP'!$Q62="MONTHLY",EDATE(LF13,'1-SETUP'!$V62),IF('1-SETUP'!$Q62="YEARLY",EDATE(LF13,12*'1-SETUP'!$V62),""))))</f>
        <v>53348</v>
      </c>
      <c r="LH13" s="10">
        <f>IF('1-SETUP'!$Q62="DAILY",LG13+'1-SETUP'!$V62,IF('1-SETUP'!$Q62="WEEKLY",LG13+'1-SETUP'!$V62*7,IF('1-SETUP'!$Q62="MONTHLY",EDATE(LG13,'1-SETUP'!$V62),IF('1-SETUP'!$Q62="YEARLY",EDATE(LG13,12*'1-SETUP'!$V62),""))))</f>
        <v>53379</v>
      </c>
      <c r="LI13" s="10">
        <f>IF('1-SETUP'!$Q62="DAILY",LH13+'1-SETUP'!$V62,IF('1-SETUP'!$Q62="WEEKLY",LH13+'1-SETUP'!$V62*7,IF('1-SETUP'!$Q62="MONTHLY",EDATE(LH13,'1-SETUP'!$V62),IF('1-SETUP'!$Q62="YEARLY",EDATE(LH13,12*'1-SETUP'!$V62),""))))</f>
        <v>53407</v>
      </c>
      <c r="LJ13" s="10">
        <f>IF('1-SETUP'!$Q62="DAILY",LI13+'1-SETUP'!$V62,IF('1-SETUP'!$Q62="WEEKLY",LI13+'1-SETUP'!$V62*7,IF('1-SETUP'!$Q62="MONTHLY",EDATE(LI13,'1-SETUP'!$V62),IF('1-SETUP'!$Q62="YEARLY",EDATE(LI13,12*'1-SETUP'!$V62),""))))</f>
        <v>53438</v>
      </c>
      <c r="LK13" s="10">
        <f>IF('1-SETUP'!$Q62="DAILY",LJ13+'1-SETUP'!$V62,IF('1-SETUP'!$Q62="WEEKLY",LJ13+'1-SETUP'!$V62*7,IF('1-SETUP'!$Q62="MONTHLY",EDATE(LJ13,'1-SETUP'!$V62),IF('1-SETUP'!$Q62="YEARLY",EDATE(LJ13,12*'1-SETUP'!$V62),""))))</f>
        <v>53468</v>
      </c>
      <c r="LL13" s="10">
        <f>IF('1-SETUP'!$Q62="DAILY",LK13+'1-SETUP'!$V62,IF('1-SETUP'!$Q62="WEEKLY",LK13+'1-SETUP'!$V62*7,IF('1-SETUP'!$Q62="MONTHLY",EDATE(LK13,'1-SETUP'!$V62),IF('1-SETUP'!$Q62="YEARLY",EDATE(LK13,12*'1-SETUP'!$V62),""))))</f>
        <v>53499</v>
      </c>
      <c r="LM13" s="10">
        <f>IF('1-SETUP'!$Q62="DAILY",LL13+'1-SETUP'!$V62,IF('1-SETUP'!$Q62="WEEKLY",LL13+'1-SETUP'!$V62*7,IF('1-SETUP'!$Q62="MONTHLY",EDATE(LL13,'1-SETUP'!$V62),IF('1-SETUP'!$Q62="YEARLY",EDATE(LL13,12*'1-SETUP'!$V62),""))))</f>
        <v>53529</v>
      </c>
      <c r="LN13" s="10">
        <f>IF('1-SETUP'!$Q62="DAILY",LM13+'1-SETUP'!$V62,IF('1-SETUP'!$Q62="WEEKLY",LM13+'1-SETUP'!$V62*7,IF('1-SETUP'!$Q62="MONTHLY",EDATE(LM13,'1-SETUP'!$V62),IF('1-SETUP'!$Q62="YEARLY",EDATE(LM13,12*'1-SETUP'!$V62),""))))</f>
        <v>53560</v>
      </c>
      <c r="LO13" s="10">
        <f>IF('1-SETUP'!$Q62="DAILY",LN13+'1-SETUP'!$V62,IF('1-SETUP'!$Q62="WEEKLY",LN13+'1-SETUP'!$V62*7,IF('1-SETUP'!$Q62="MONTHLY",EDATE(LN13,'1-SETUP'!$V62),IF('1-SETUP'!$Q62="YEARLY",EDATE(LN13,12*'1-SETUP'!$V62),""))))</f>
        <v>53591</v>
      </c>
      <c r="LP13" s="10">
        <f>IF('1-SETUP'!$Q62="DAILY",LO13+'1-SETUP'!$V62,IF('1-SETUP'!$Q62="WEEKLY",LO13+'1-SETUP'!$V62*7,IF('1-SETUP'!$Q62="MONTHLY",EDATE(LO13,'1-SETUP'!$V62),IF('1-SETUP'!$Q62="YEARLY",EDATE(LO13,12*'1-SETUP'!$V62),""))))</f>
        <v>53621</v>
      </c>
      <c r="LQ13" s="10">
        <f>IF('1-SETUP'!$Q62="DAILY",LP13+'1-SETUP'!$V62,IF('1-SETUP'!$Q62="WEEKLY",LP13+'1-SETUP'!$V62*7,IF('1-SETUP'!$Q62="MONTHLY",EDATE(LP13,'1-SETUP'!$V62),IF('1-SETUP'!$Q62="YEARLY",EDATE(LP13,12*'1-SETUP'!$V62),""))))</f>
        <v>53652</v>
      </c>
      <c r="LR13" s="10">
        <f>IF('1-SETUP'!$Q62="DAILY",LQ13+'1-SETUP'!$V62,IF('1-SETUP'!$Q62="WEEKLY",LQ13+'1-SETUP'!$V62*7,IF('1-SETUP'!$Q62="MONTHLY",EDATE(LQ13,'1-SETUP'!$V62),IF('1-SETUP'!$Q62="YEARLY",EDATE(LQ13,12*'1-SETUP'!$V62),""))))</f>
        <v>53682</v>
      </c>
      <c r="LS13" s="10">
        <f>IF('1-SETUP'!$Q62="DAILY",LR13+'1-SETUP'!$V62,IF('1-SETUP'!$Q62="WEEKLY",LR13+'1-SETUP'!$V62*7,IF('1-SETUP'!$Q62="MONTHLY",EDATE(LR13,'1-SETUP'!$V62),IF('1-SETUP'!$Q62="YEARLY",EDATE(LR13,12*'1-SETUP'!$V62),""))))</f>
        <v>53713</v>
      </c>
      <c r="LT13" s="10">
        <f>IF('1-SETUP'!$Q62="DAILY",LS13+'1-SETUP'!$V62,IF('1-SETUP'!$Q62="WEEKLY",LS13+'1-SETUP'!$V62*7,IF('1-SETUP'!$Q62="MONTHLY",EDATE(LS13,'1-SETUP'!$V62),IF('1-SETUP'!$Q62="YEARLY",EDATE(LS13,12*'1-SETUP'!$V62),""))))</f>
        <v>53744</v>
      </c>
      <c r="LU13" s="10">
        <f>IF('1-SETUP'!$Q62="DAILY",LT13+'1-SETUP'!$V62,IF('1-SETUP'!$Q62="WEEKLY",LT13+'1-SETUP'!$V62*7,IF('1-SETUP'!$Q62="MONTHLY",EDATE(LT13,'1-SETUP'!$V62),IF('1-SETUP'!$Q62="YEARLY",EDATE(LT13,12*'1-SETUP'!$V62),""))))</f>
        <v>53772</v>
      </c>
      <c r="LV13" s="10">
        <f>IF('1-SETUP'!$Q62="DAILY",LU13+'1-SETUP'!$V62,IF('1-SETUP'!$Q62="WEEKLY",LU13+'1-SETUP'!$V62*7,IF('1-SETUP'!$Q62="MONTHLY",EDATE(LU13,'1-SETUP'!$V62),IF('1-SETUP'!$Q62="YEARLY",EDATE(LU13,12*'1-SETUP'!$V62),""))))</f>
        <v>53803</v>
      </c>
      <c r="LW13" s="10">
        <f>IF('1-SETUP'!$Q62="DAILY",LV13+'1-SETUP'!$V62,IF('1-SETUP'!$Q62="WEEKLY",LV13+'1-SETUP'!$V62*7,IF('1-SETUP'!$Q62="MONTHLY",EDATE(LV13,'1-SETUP'!$V62),IF('1-SETUP'!$Q62="YEARLY",EDATE(LV13,12*'1-SETUP'!$V62),""))))</f>
        <v>53833</v>
      </c>
      <c r="LX13" s="10">
        <f>IF('1-SETUP'!$Q62="DAILY",LW13+'1-SETUP'!$V62,IF('1-SETUP'!$Q62="WEEKLY",LW13+'1-SETUP'!$V62*7,IF('1-SETUP'!$Q62="MONTHLY",EDATE(LW13,'1-SETUP'!$V62),IF('1-SETUP'!$Q62="YEARLY",EDATE(LW13,12*'1-SETUP'!$V62),""))))</f>
        <v>53864</v>
      </c>
      <c r="LY13" s="10">
        <f>IF('1-SETUP'!$Q62="DAILY",LX13+'1-SETUP'!$V62,IF('1-SETUP'!$Q62="WEEKLY",LX13+'1-SETUP'!$V62*7,IF('1-SETUP'!$Q62="MONTHLY",EDATE(LX13,'1-SETUP'!$V62),IF('1-SETUP'!$Q62="YEARLY",EDATE(LX13,12*'1-SETUP'!$V62),""))))</f>
        <v>53894</v>
      </c>
      <c r="LZ13" s="10">
        <f>IF('1-SETUP'!$Q62="DAILY",LY13+'1-SETUP'!$V62,IF('1-SETUP'!$Q62="WEEKLY",LY13+'1-SETUP'!$V62*7,IF('1-SETUP'!$Q62="MONTHLY",EDATE(LY13,'1-SETUP'!$V62),IF('1-SETUP'!$Q62="YEARLY",EDATE(LY13,12*'1-SETUP'!$V62),""))))</f>
        <v>53925</v>
      </c>
      <c r="MA13" s="10">
        <f>IF('1-SETUP'!$Q62="DAILY",LZ13+'1-SETUP'!$V62,IF('1-SETUP'!$Q62="WEEKLY",LZ13+'1-SETUP'!$V62*7,IF('1-SETUP'!$Q62="MONTHLY",EDATE(LZ13,'1-SETUP'!$V62),IF('1-SETUP'!$Q62="YEARLY",EDATE(LZ13,12*'1-SETUP'!$V62),""))))</f>
        <v>53956</v>
      </c>
      <c r="MB13" s="10">
        <f>IF('1-SETUP'!$Q62="DAILY",MA13+'1-SETUP'!$V62,IF('1-SETUP'!$Q62="WEEKLY",MA13+'1-SETUP'!$V62*7,IF('1-SETUP'!$Q62="MONTHLY",EDATE(MA13,'1-SETUP'!$V62),IF('1-SETUP'!$Q62="YEARLY",EDATE(MA13,12*'1-SETUP'!$V62),""))))</f>
        <v>53986</v>
      </c>
      <c r="MC13" s="10">
        <f>IF('1-SETUP'!$Q62="DAILY",MB13+'1-SETUP'!$V62,IF('1-SETUP'!$Q62="WEEKLY",MB13+'1-SETUP'!$V62*7,IF('1-SETUP'!$Q62="MONTHLY",EDATE(MB13,'1-SETUP'!$V62),IF('1-SETUP'!$Q62="YEARLY",EDATE(MB13,12*'1-SETUP'!$V62),""))))</f>
        <v>54017</v>
      </c>
      <c r="MD13" s="10">
        <f>IF('1-SETUP'!$Q62="DAILY",MC13+'1-SETUP'!$V62,IF('1-SETUP'!$Q62="WEEKLY",MC13+'1-SETUP'!$V62*7,IF('1-SETUP'!$Q62="MONTHLY",EDATE(MC13,'1-SETUP'!$V62),IF('1-SETUP'!$Q62="YEARLY",EDATE(MC13,12*'1-SETUP'!$V62),""))))</f>
        <v>54047</v>
      </c>
      <c r="ME13" s="10">
        <f>IF('1-SETUP'!$Q62="DAILY",MD13+'1-SETUP'!$V62,IF('1-SETUP'!$Q62="WEEKLY",MD13+'1-SETUP'!$V62*7,IF('1-SETUP'!$Q62="MONTHLY",EDATE(MD13,'1-SETUP'!$V62),IF('1-SETUP'!$Q62="YEARLY",EDATE(MD13,12*'1-SETUP'!$V62),""))))</f>
        <v>54078</v>
      </c>
      <c r="MF13" s="10">
        <f>IF('1-SETUP'!$Q62="DAILY",ME13+'1-SETUP'!$V62,IF('1-SETUP'!$Q62="WEEKLY",ME13+'1-SETUP'!$V62*7,IF('1-SETUP'!$Q62="MONTHLY",EDATE(ME13,'1-SETUP'!$V62),IF('1-SETUP'!$Q62="YEARLY",EDATE(ME13,12*'1-SETUP'!$V62),""))))</f>
        <v>54109</v>
      </c>
      <c r="MG13" s="10">
        <f>IF('1-SETUP'!$Q62="DAILY",MF13+'1-SETUP'!$V62,IF('1-SETUP'!$Q62="WEEKLY",MF13+'1-SETUP'!$V62*7,IF('1-SETUP'!$Q62="MONTHLY",EDATE(MF13,'1-SETUP'!$V62),IF('1-SETUP'!$Q62="YEARLY",EDATE(MF13,12*'1-SETUP'!$V62),""))))</f>
        <v>54138</v>
      </c>
      <c r="MH13" s="10">
        <f>IF('1-SETUP'!$Q62="DAILY",MG13+'1-SETUP'!$V62,IF('1-SETUP'!$Q62="WEEKLY",MG13+'1-SETUP'!$V62*7,IF('1-SETUP'!$Q62="MONTHLY",EDATE(MG13,'1-SETUP'!$V62),IF('1-SETUP'!$Q62="YEARLY",EDATE(MG13,12*'1-SETUP'!$V62),""))))</f>
        <v>54169</v>
      </c>
      <c r="MI13" s="10">
        <f>IF('1-SETUP'!$Q62="DAILY",MH13+'1-SETUP'!$V62,IF('1-SETUP'!$Q62="WEEKLY",MH13+'1-SETUP'!$V62*7,IF('1-SETUP'!$Q62="MONTHLY",EDATE(MH13,'1-SETUP'!$V62),IF('1-SETUP'!$Q62="YEARLY",EDATE(MH13,12*'1-SETUP'!$V62),""))))</f>
        <v>54199</v>
      </c>
      <c r="MJ13" s="10">
        <f>IF('1-SETUP'!$Q62="DAILY",MI13+'1-SETUP'!$V62,IF('1-SETUP'!$Q62="WEEKLY",MI13+'1-SETUP'!$V62*7,IF('1-SETUP'!$Q62="MONTHLY",EDATE(MI13,'1-SETUP'!$V62),IF('1-SETUP'!$Q62="YEARLY",EDATE(MI13,12*'1-SETUP'!$V62),""))))</f>
        <v>54230</v>
      </c>
      <c r="MK13" s="10">
        <f>IF('1-SETUP'!$Q62="DAILY",MJ13+'1-SETUP'!$V62,IF('1-SETUP'!$Q62="WEEKLY",MJ13+'1-SETUP'!$V62*7,IF('1-SETUP'!$Q62="MONTHLY",EDATE(MJ13,'1-SETUP'!$V62),IF('1-SETUP'!$Q62="YEARLY",EDATE(MJ13,12*'1-SETUP'!$V62),""))))</f>
        <v>54260</v>
      </c>
      <c r="ML13" s="10">
        <f>IF('1-SETUP'!$Q62="DAILY",MK13+'1-SETUP'!$V62,IF('1-SETUP'!$Q62="WEEKLY",MK13+'1-SETUP'!$V62*7,IF('1-SETUP'!$Q62="MONTHLY",EDATE(MK13,'1-SETUP'!$V62),IF('1-SETUP'!$Q62="YEARLY",EDATE(MK13,12*'1-SETUP'!$V62),""))))</f>
        <v>54291</v>
      </c>
      <c r="MM13" s="10">
        <f>IF('1-SETUP'!$Q62="DAILY",ML13+'1-SETUP'!$V62,IF('1-SETUP'!$Q62="WEEKLY",ML13+'1-SETUP'!$V62*7,IF('1-SETUP'!$Q62="MONTHLY",EDATE(ML13,'1-SETUP'!$V62),IF('1-SETUP'!$Q62="YEARLY",EDATE(ML13,12*'1-SETUP'!$V62),""))))</f>
        <v>54322</v>
      </c>
      <c r="MN13" s="10">
        <f>IF('1-SETUP'!$Q62="DAILY",MM13+'1-SETUP'!$V62,IF('1-SETUP'!$Q62="WEEKLY",MM13+'1-SETUP'!$V62*7,IF('1-SETUP'!$Q62="MONTHLY",EDATE(MM13,'1-SETUP'!$V62),IF('1-SETUP'!$Q62="YEARLY",EDATE(MM13,12*'1-SETUP'!$V62),""))))</f>
        <v>54352</v>
      </c>
      <c r="MO13" s="10">
        <f>IF('1-SETUP'!$Q62="DAILY",MN13+'1-SETUP'!$V62,IF('1-SETUP'!$Q62="WEEKLY",MN13+'1-SETUP'!$V62*7,IF('1-SETUP'!$Q62="MONTHLY",EDATE(MN13,'1-SETUP'!$V62),IF('1-SETUP'!$Q62="YEARLY",EDATE(MN13,12*'1-SETUP'!$V62),""))))</f>
        <v>54383</v>
      </c>
      <c r="MP13" s="10">
        <f>IF('1-SETUP'!$Q62="DAILY",MO13+'1-SETUP'!$V62,IF('1-SETUP'!$Q62="WEEKLY",MO13+'1-SETUP'!$V62*7,IF('1-SETUP'!$Q62="MONTHLY",EDATE(MO13,'1-SETUP'!$V62),IF('1-SETUP'!$Q62="YEARLY",EDATE(MO13,12*'1-SETUP'!$V62),""))))</f>
        <v>54413</v>
      </c>
      <c r="MQ13" s="10">
        <f>IF('1-SETUP'!$Q62="DAILY",MP13+'1-SETUP'!$V62,IF('1-SETUP'!$Q62="WEEKLY",MP13+'1-SETUP'!$V62*7,IF('1-SETUP'!$Q62="MONTHLY",EDATE(MP13,'1-SETUP'!$V62),IF('1-SETUP'!$Q62="YEARLY",EDATE(MP13,12*'1-SETUP'!$V62),""))))</f>
        <v>54444</v>
      </c>
      <c r="MR13" s="10">
        <f>IF('1-SETUP'!$Q62="DAILY",MQ13+'1-SETUP'!$V62,IF('1-SETUP'!$Q62="WEEKLY",MQ13+'1-SETUP'!$V62*7,IF('1-SETUP'!$Q62="MONTHLY",EDATE(MQ13,'1-SETUP'!$V62),IF('1-SETUP'!$Q62="YEARLY",EDATE(MQ13,12*'1-SETUP'!$V62),""))))</f>
        <v>54475</v>
      </c>
      <c r="MS13" s="10">
        <f>IF('1-SETUP'!$Q62="DAILY",MR13+'1-SETUP'!$V62,IF('1-SETUP'!$Q62="WEEKLY",MR13+'1-SETUP'!$V62*7,IF('1-SETUP'!$Q62="MONTHLY",EDATE(MR13,'1-SETUP'!$V62),IF('1-SETUP'!$Q62="YEARLY",EDATE(MR13,12*'1-SETUP'!$V62),""))))</f>
        <v>54503</v>
      </c>
      <c r="MT13" s="10">
        <f>IF('1-SETUP'!$Q62="DAILY",MS13+'1-SETUP'!$V62,IF('1-SETUP'!$Q62="WEEKLY",MS13+'1-SETUP'!$V62*7,IF('1-SETUP'!$Q62="MONTHLY",EDATE(MS13,'1-SETUP'!$V62),IF('1-SETUP'!$Q62="YEARLY",EDATE(MS13,12*'1-SETUP'!$V62),""))))</f>
        <v>54534</v>
      </c>
      <c r="MU13" s="10">
        <f>IF('1-SETUP'!$Q62="DAILY",MT13+'1-SETUP'!$V62,IF('1-SETUP'!$Q62="WEEKLY",MT13+'1-SETUP'!$V62*7,IF('1-SETUP'!$Q62="MONTHLY",EDATE(MT13,'1-SETUP'!$V62),IF('1-SETUP'!$Q62="YEARLY",EDATE(MT13,12*'1-SETUP'!$V62),""))))</f>
        <v>54564</v>
      </c>
      <c r="MV13" s="10">
        <f>IF('1-SETUP'!$Q62="DAILY",MU13+'1-SETUP'!$V62,IF('1-SETUP'!$Q62="WEEKLY",MU13+'1-SETUP'!$V62*7,IF('1-SETUP'!$Q62="MONTHLY",EDATE(MU13,'1-SETUP'!$V62),IF('1-SETUP'!$Q62="YEARLY",EDATE(MU13,12*'1-SETUP'!$V62),""))))</f>
        <v>54595</v>
      </c>
      <c r="MW13" s="10">
        <f>IF('1-SETUP'!$Q62="DAILY",MV13+'1-SETUP'!$V62,IF('1-SETUP'!$Q62="WEEKLY",MV13+'1-SETUP'!$V62*7,IF('1-SETUP'!$Q62="MONTHLY",EDATE(MV13,'1-SETUP'!$V62),IF('1-SETUP'!$Q62="YEARLY",EDATE(MV13,12*'1-SETUP'!$V62),""))))</f>
        <v>54625</v>
      </c>
      <c r="MX13" s="10">
        <f>IF('1-SETUP'!$Q62="DAILY",MW13+'1-SETUP'!$V62,IF('1-SETUP'!$Q62="WEEKLY",MW13+'1-SETUP'!$V62*7,IF('1-SETUP'!$Q62="MONTHLY",EDATE(MW13,'1-SETUP'!$V62),IF('1-SETUP'!$Q62="YEARLY",EDATE(MW13,12*'1-SETUP'!$V62),""))))</f>
        <v>54656</v>
      </c>
      <c r="MY13" s="10">
        <f>IF('1-SETUP'!$Q62="DAILY",MX13+'1-SETUP'!$V62,IF('1-SETUP'!$Q62="WEEKLY",MX13+'1-SETUP'!$V62*7,IF('1-SETUP'!$Q62="MONTHLY",EDATE(MX13,'1-SETUP'!$V62),IF('1-SETUP'!$Q62="YEARLY",EDATE(MX13,12*'1-SETUP'!$V62),""))))</f>
        <v>54687</v>
      </c>
      <c r="MZ13" s="10">
        <f>IF('1-SETUP'!$Q62="DAILY",MY13+'1-SETUP'!$V62,IF('1-SETUP'!$Q62="WEEKLY",MY13+'1-SETUP'!$V62*7,IF('1-SETUP'!$Q62="MONTHLY",EDATE(MY13,'1-SETUP'!$V62),IF('1-SETUP'!$Q62="YEARLY",EDATE(MY13,12*'1-SETUP'!$V62),""))))</f>
        <v>54717</v>
      </c>
      <c r="NA13" s="10">
        <f>IF('1-SETUP'!$Q62="DAILY",MZ13+'1-SETUP'!$V62,IF('1-SETUP'!$Q62="WEEKLY",MZ13+'1-SETUP'!$V62*7,IF('1-SETUP'!$Q62="MONTHLY",EDATE(MZ13,'1-SETUP'!$V62),IF('1-SETUP'!$Q62="YEARLY",EDATE(MZ13,12*'1-SETUP'!$V62),""))))</f>
        <v>54748</v>
      </c>
      <c r="NB13" s="10">
        <f>IF('1-SETUP'!$Q62="DAILY",NA13+'1-SETUP'!$V62,IF('1-SETUP'!$Q62="WEEKLY",NA13+'1-SETUP'!$V62*7,IF('1-SETUP'!$Q62="MONTHLY",EDATE(NA13,'1-SETUP'!$V62),IF('1-SETUP'!$Q62="YEARLY",EDATE(NA13,12*'1-SETUP'!$V62),""))))</f>
        <v>54778</v>
      </c>
      <c r="NC13" s="10">
        <f>IF('1-SETUP'!$Q62="DAILY",NB13+'1-SETUP'!$V62,IF('1-SETUP'!$Q62="WEEKLY",NB13+'1-SETUP'!$V62*7,IF('1-SETUP'!$Q62="MONTHLY",EDATE(NB13,'1-SETUP'!$V62),IF('1-SETUP'!$Q62="YEARLY",EDATE(NB13,12*'1-SETUP'!$V62),""))))</f>
        <v>54809</v>
      </c>
    </row>
    <row r="14" spans="1:367" x14ac:dyDescent="0.45">
      <c r="A14" t="str">
        <f>'1-SETUP'!A63</f>
        <v>Water/Sewage - Westminster Utilities</v>
      </c>
      <c r="B14" t="str">
        <f>_xlfn.CONCAT('1-SETUP'!$O63," ",'1-SETUP'!$Q63," ",'1-SETUP'!$T63," ",'1-SETUP'!$V63," ",'1-SETUP'!$W63," ",'1-SETUP'!$Z63," ",TEXT('1-SETUP'!$AC63,"mm/dd/yyyy"))</f>
        <v>Repeat MONTHLY every 1 MONTH(S) starting on 09/10/2019</v>
      </c>
      <c r="C14" s="10">
        <f>'1-SETUP'!$AC63</f>
        <v>43718</v>
      </c>
      <c r="D14" s="10">
        <f>IF('1-SETUP'!$Q63="DAILY",C14+'1-SETUP'!$V63,IF('1-SETUP'!$Q63="WEEKLY",C14+'1-SETUP'!$V63*7,IF('1-SETUP'!$Q63="MONTHLY",EDATE(C14,'1-SETUP'!$V63),IF('1-SETUP'!$Q63="YEARLY",EDATE(C14,12*'1-SETUP'!$V63),""))))</f>
        <v>43748</v>
      </c>
      <c r="E14" s="10">
        <f>IF('1-SETUP'!$Q63="DAILY",D14+'1-SETUP'!$V63,IF('1-SETUP'!$Q63="WEEKLY",D14+'1-SETUP'!$V63*7,IF('1-SETUP'!$Q63="MONTHLY",EDATE(D14,'1-SETUP'!$V63),IF('1-SETUP'!$Q63="YEARLY",EDATE(D14,12*'1-SETUP'!$V63),""))))</f>
        <v>43779</v>
      </c>
      <c r="F14" s="10">
        <f>IF('1-SETUP'!$Q63="DAILY",E14+'1-SETUP'!$V63,IF('1-SETUP'!$Q63="WEEKLY",E14+'1-SETUP'!$V63*7,IF('1-SETUP'!$Q63="MONTHLY",EDATE(E14,'1-SETUP'!$V63),IF('1-SETUP'!$Q63="YEARLY",EDATE(E14,12*'1-SETUP'!$V63),""))))</f>
        <v>43809</v>
      </c>
      <c r="G14" s="10">
        <f>IF('1-SETUP'!$Q63="DAILY",F14+'1-SETUP'!$V63,IF('1-SETUP'!$Q63="WEEKLY",F14+'1-SETUP'!$V63*7,IF('1-SETUP'!$Q63="MONTHLY",EDATE(F14,'1-SETUP'!$V63),IF('1-SETUP'!$Q63="YEARLY",EDATE(F14,12*'1-SETUP'!$V63),""))))</f>
        <v>43840</v>
      </c>
      <c r="H14" s="10">
        <f>IF('1-SETUP'!$Q63="DAILY",G14+'1-SETUP'!$V63,IF('1-SETUP'!$Q63="WEEKLY",G14+'1-SETUP'!$V63*7,IF('1-SETUP'!$Q63="MONTHLY",EDATE(G14,'1-SETUP'!$V63),IF('1-SETUP'!$Q63="YEARLY",EDATE(G14,12*'1-SETUP'!$V63),""))))</f>
        <v>43871</v>
      </c>
      <c r="I14" s="10">
        <f>IF('1-SETUP'!$Q63="DAILY",H14+'1-SETUP'!$V63,IF('1-SETUP'!$Q63="WEEKLY",H14+'1-SETUP'!$V63*7,IF('1-SETUP'!$Q63="MONTHLY",EDATE(H14,'1-SETUP'!$V63),IF('1-SETUP'!$Q63="YEARLY",EDATE(H14,12*'1-SETUP'!$V63),""))))</f>
        <v>43900</v>
      </c>
      <c r="J14" s="10">
        <f>IF('1-SETUP'!$Q63="DAILY",I14+'1-SETUP'!$V63,IF('1-SETUP'!$Q63="WEEKLY",I14+'1-SETUP'!$V63*7,IF('1-SETUP'!$Q63="MONTHLY",EDATE(I14,'1-SETUP'!$V63),IF('1-SETUP'!$Q63="YEARLY",EDATE(I14,12*'1-SETUP'!$V63),""))))</f>
        <v>43931</v>
      </c>
      <c r="K14" s="10">
        <f>IF('1-SETUP'!$Q63="DAILY",J14+'1-SETUP'!$V63,IF('1-SETUP'!$Q63="WEEKLY",J14+'1-SETUP'!$V63*7,IF('1-SETUP'!$Q63="MONTHLY",EDATE(J14,'1-SETUP'!$V63),IF('1-SETUP'!$Q63="YEARLY",EDATE(J14,12*'1-SETUP'!$V63),""))))</f>
        <v>43961</v>
      </c>
      <c r="L14" s="10">
        <f>IF('1-SETUP'!$Q63="DAILY",K14+'1-SETUP'!$V63,IF('1-SETUP'!$Q63="WEEKLY",K14+'1-SETUP'!$V63*7,IF('1-SETUP'!$Q63="MONTHLY",EDATE(K14,'1-SETUP'!$V63),IF('1-SETUP'!$Q63="YEARLY",EDATE(K14,12*'1-SETUP'!$V63),""))))</f>
        <v>43992</v>
      </c>
      <c r="M14" s="10">
        <f>IF('1-SETUP'!$Q63="DAILY",L14+'1-SETUP'!$V63,IF('1-SETUP'!$Q63="WEEKLY",L14+'1-SETUP'!$V63*7,IF('1-SETUP'!$Q63="MONTHLY",EDATE(L14,'1-SETUP'!$V63),IF('1-SETUP'!$Q63="YEARLY",EDATE(L14,12*'1-SETUP'!$V63),""))))</f>
        <v>44022</v>
      </c>
      <c r="N14" s="10">
        <f>IF('1-SETUP'!$Q63="DAILY",M14+'1-SETUP'!$V63,IF('1-SETUP'!$Q63="WEEKLY",M14+'1-SETUP'!$V63*7,IF('1-SETUP'!$Q63="MONTHLY",EDATE(M14,'1-SETUP'!$V63),IF('1-SETUP'!$Q63="YEARLY",EDATE(M14,12*'1-SETUP'!$V63),""))))</f>
        <v>44053</v>
      </c>
      <c r="O14" s="10">
        <f>IF('1-SETUP'!$Q63="DAILY",N14+'1-SETUP'!$V63,IF('1-SETUP'!$Q63="WEEKLY",N14+'1-SETUP'!$V63*7,IF('1-SETUP'!$Q63="MONTHLY",EDATE(N14,'1-SETUP'!$V63),IF('1-SETUP'!$Q63="YEARLY",EDATE(N14,12*'1-SETUP'!$V63),""))))</f>
        <v>44084</v>
      </c>
      <c r="P14" s="10">
        <f>IF('1-SETUP'!$Q63="DAILY",O14+'1-SETUP'!$V63,IF('1-SETUP'!$Q63="WEEKLY",O14+'1-SETUP'!$V63*7,IF('1-SETUP'!$Q63="MONTHLY",EDATE(O14,'1-SETUP'!$V63),IF('1-SETUP'!$Q63="YEARLY",EDATE(O14,12*'1-SETUP'!$V63),""))))</f>
        <v>44114</v>
      </c>
      <c r="Q14" s="10">
        <f>IF('1-SETUP'!$Q63="DAILY",P14+'1-SETUP'!$V63,IF('1-SETUP'!$Q63="WEEKLY",P14+'1-SETUP'!$V63*7,IF('1-SETUP'!$Q63="MONTHLY",EDATE(P14,'1-SETUP'!$V63),IF('1-SETUP'!$Q63="YEARLY",EDATE(P14,12*'1-SETUP'!$V63),""))))</f>
        <v>44145</v>
      </c>
      <c r="R14" s="10">
        <f>IF('1-SETUP'!$Q63="DAILY",Q14+'1-SETUP'!$V63,IF('1-SETUP'!$Q63="WEEKLY",Q14+'1-SETUP'!$V63*7,IF('1-SETUP'!$Q63="MONTHLY",EDATE(Q14,'1-SETUP'!$V63),IF('1-SETUP'!$Q63="YEARLY",EDATE(Q14,12*'1-SETUP'!$V63),""))))</f>
        <v>44175</v>
      </c>
      <c r="S14" s="10">
        <f>IF('1-SETUP'!$Q63="DAILY",R14+'1-SETUP'!$V63,IF('1-SETUP'!$Q63="WEEKLY",R14+'1-SETUP'!$V63*7,IF('1-SETUP'!$Q63="MONTHLY",EDATE(R14,'1-SETUP'!$V63),IF('1-SETUP'!$Q63="YEARLY",EDATE(R14,12*'1-SETUP'!$V63),""))))</f>
        <v>44206</v>
      </c>
      <c r="T14" s="10">
        <f>IF('1-SETUP'!$Q63="DAILY",S14+'1-SETUP'!$V63,IF('1-SETUP'!$Q63="WEEKLY",S14+'1-SETUP'!$V63*7,IF('1-SETUP'!$Q63="MONTHLY",EDATE(S14,'1-SETUP'!$V63),IF('1-SETUP'!$Q63="YEARLY",EDATE(S14,12*'1-SETUP'!$V63),""))))</f>
        <v>44237</v>
      </c>
      <c r="U14" s="10">
        <f>IF('1-SETUP'!$Q63="DAILY",T14+'1-SETUP'!$V63,IF('1-SETUP'!$Q63="WEEKLY",T14+'1-SETUP'!$V63*7,IF('1-SETUP'!$Q63="MONTHLY",EDATE(T14,'1-SETUP'!$V63),IF('1-SETUP'!$Q63="YEARLY",EDATE(T14,12*'1-SETUP'!$V63),""))))</f>
        <v>44265</v>
      </c>
      <c r="V14" s="10">
        <f>IF('1-SETUP'!$Q63="DAILY",U14+'1-SETUP'!$V63,IF('1-SETUP'!$Q63="WEEKLY",U14+'1-SETUP'!$V63*7,IF('1-SETUP'!$Q63="MONTHLY",EDATE(U14,'1-SETUP'!$V63),IF('1-SETUP'!$Q63="YEARLY",EDATE(U14,12*'1-SETUP'!$V63),""))))</f>
        <v>44296</v>
      </c>
      <c r="W14" s="10">
        <f>IF('1-SETUP'!$Q63="DAILY",V14+'1-SETUP'!$V63,IF('1-SETUP'!$Q63="WEEKLY",V14+'1-SETUP'!$V63*7,IF('1-SETUP'!$Q63="MONTHLY",EDATE(V14,'1-SETUP'!$V63),IF('1-SETUP'!$Q63="YEARLY",EDATE(V14,12*'1-SETUP'!$V63),""))))</f>
        <v>44326</v>
      </c>
      <c r="X14" s="10">
        <f>IF('1-SETUP'!$Q63="DAILY",W14+'1-SETUP'!$V63,IF('1-SETUP'!$Q63="WEEKLY",W14+'1-SETUP'!$V63*7,IF('1-SETUP'!$Q63="MONTHLY",EDATE(W14,'1-SETUP'!$V63),IF('1-SETUP'!$Q63="YEARLY",EDATE(W14,12*'1-SETUP'!$V63),""))))</f>
        <v>44357</v>
      </c>
      <c r="Y14" s="10">
        <f>IF('1-SETUP'!$Q63="DAILY",X14+'1-SETUP'!$V63,IF('1-SETUP'!$Q63="WEEKLY",X14+'1-SETUP'!$V63*7,IF('1-SETUP'!$Q63="MONTHLY",EDATE(X14,'1-SETUP'!$V63),IF('1-SETUP'!$Q63="YEARLY",EDATE(X14,12*'1-SETUP'!$V63),""))))</f>
        <v>44387</v>
      </c>
      <c r="Z14" s="10">
        <f>IF('1-SETUP'!$Q63="DAILY",Y14+'1-SETUP'!$V63,IF('1-SETUP'!$Q63="WEEKLY",Y14+'1-SETUP'!$V63*7,IF('1-SETUP'!$Q63="MONTHLY",EDATE(Y14,'1-SETUP'!$V63),IF('1-SETUP'!$Q63="YEARLY",EDATE(Y14,12*'1-SETUP'!$V63),""))))</f>
        <v>44418</v>
      </c>
      <c r="AA14" s="10">
        <f>IF('1-SETUP'!$Q63="DAILY",Z14+'1-SETUP'!$V63,IF('1-SETUP'!$Q63="WEEKLY",Z14+'1-SETUP'!$V63*7,IF('1-SETUP'!$Q63="MONTHLY",EDATE(Z14,'1-SETUP'!$V63),IF('1-SETUP'!$Q63="YEARLY",EDATE(Z14,12*'1-SETUP'!$V63),""))))</f>
        <v>44449</v>
      </c>
      <c r="AB14" s="10">
        <f>IF('1-SETUP'!$Q63="DAILY",AA14+'1-SETUP'!$V63,IF('1-SETUP'!$Q63="WEEKLY",AA14+'1-SETUP'!$V63*7,IF('1-SETUP'!$Q63="MONTHLY",EDATE(AA14,'1-SETUP'!$V63),IF('1-SETUP'!$Q63="YEARLY",EDATE(AA14,12*'1-SETUP'!$V63),""))))</f>
        <v>44479</v>
      </c>
      <c r="AC14" s="10">
        <f>IF('1-SETUP'!$Q63="DAILY",AB14+'1-SETUP'!$V63,IF('1-SETUP'!$Q63="WEEKLY",AB14+'1-SETUP'!$V63*7,IF('1-SETUP'!$Q63="MONTHLY",EDATE(AB14,'1-SETUP'!$V63),IF('1-SETUP'!$Q63="YEARLY",EDATE(AB14,12*'1-SETUP'!$V63),""))))</f>
        <v>44510</v>
      </c>
      <c r="AD14" s="10">
        <f>IF('1-SETUP'!$Q63="DAILY",AC14+'1-SETUP'!$V63,IF('1-SETUP'!$Q63="WEEKLY",AC14+'1-SETUP'!$V63*7,IF('1-SETUP'!$Q63="MONTHLY",EDATE(AC14,'1-SETUP'!$V63),IF('1-SETUP'!$Q63="YEARLY",EDATE(AC14,12*'1-SETUP'!$V63),""))))</f>
        <v>44540</v>
      </c>
      <c r="AE14" s="10">
        <f>IF('1-SETUP'!$Q63="DAILY",AD14+'1-SETUP'!$V63,IF('1-SETUP'!$Q63="WEEKLY",AD14+'1-SETUP'!$V63*7,IF('1-SETUP'!$Q63="MONTHLY",EDATE(AD14,'1-SETUP'!$V63),IF('1-SETUP'!$Q63="YEARLY",EDATE(AD14,12*'1-SETUP'!$V63),""))))</f>
        <v>44571</v>
      </c>
      <c r="AF14" s="10">
        <f>IF('1-SETUP'!$Q63="DAILY",AE14+'1-SETUP'!$V63,IF('1-SETUP'!$Q63="WEEKLY",AE14+'1-SETUP'!$V63*7,IF('1-SETUP'!$Q63="MONTHLY",EDATE(AE14,'1-SETUP'!$V63),IF('1-SETUP'!$Q63="YEARLY",EDATE(AE14,12*'1-SETUP'!$V63),""))))</f>
        <v>44602</v>
      </c>
      <c r="AG14" s="10">
        <f>IF('1-SETUP'!$Q63="DAILY",AF14+'1-SETUP'!$V63,IF('1-SETUP'!$Q63="WEEKLY",AF14+'1-SETUP'!$V63*7,IF('1-SETUP'!$Q63="MONTHLY",EDATE(AF14,'1-SETUP'!$V63),IF('1-SETUP'!$Q63="YEARLY",EDATE(AF14,12*'1-SETUP'!$V63),""))))</f>
        <v>44630</v>
      </c>
      <c r="AH14" s="10">
        <f>IF('1-SETUP'!$Q63="DAILY",AG14+'1-SETUP'!$V63,IF('1-SETUP'!$Q63="WEEKLY",AG14+'1-SETUP'!$V63*7,IF('1-SETUP'!$Q63="MONTHLY",EDATE(AG14,'1-SETUP'!$V63),IF('1-SETUP'!$Q63="YEARLY",EDATE(AG14,12*'1-SETUP'!$V63),""))))</f>
        <v>44661</v>
      </c>
      <c r="AI14" s="10">
        <f>IF('1-SETUP'!$Q63="DAILY",AH14+'1-SETUP'!$V63,IF('1-SETUP'!$Q63="WEEKLY",AH14+'1-SETUP'!$V63*7,IF('1-SETUP'!$Q63="MONTHLY",EDATE(AH14,'1-SETUP'!$V63),IF('1-SETUP'!$Q63="YEARLY",EDATE(AH14,12*'1-SETUP'!$V63),""))))</f>
        <v>44691</v>
      </c>
      <c r="AJ14" s="10">
        <f>IF('1-SETUP'!$Q63="DAILY",AI14+'1-SETUP'!$V63,IF('1-SETUP'!$Q63="WEEKLY",AI14+'1-SETUP'!$V63*7,IF('1-SETUP'!$Q63="MONTHLY",EDATE(AI14,'1-SETUP'!$V63),IF('1-SETUP'!$Q63="YEARLY",EDATE(AI14,12*'1-SETUP'!$V63),""))))</f>
        <v>44722</v>
      </c>
      <c r="AK14" s="10">
        <f>IF('1-SETUP'!$Q63="DAILY",AJ14+'1-SETUP'!$V63,IF('1-SETUP'!$Q63="WEEKLY",AJ14+'1-SETUP'!$V63*7,IF('1-SETUP'!$Q63="MONTHLY",EDATE(AJ14,'1-SETUP'!$V63),IF('1-SETUP'!$Q63="YEARLY",EDATE(AJ14,12*'1-SETUP'!$V63),""))))</f>
        <v>44752</v>
      </c>
      <c r="AL14" s="10">
        <f>IF('1-SETUP'!$Q63="DAILY",AK14+'1-SETUP'!$V63,IF('1-SETUP'!$Q63="WEEKLY",AK14+'1-SETUP'!$V63*7,IF('1-SETUP'!$Q63="MONTHLY",EDATE(AK14,'1-SETUP'!$V63),IF('1-SETUP'!$Q63="YEARLY",EDATE(AK14,12*'1-SETUP'!$V63),""))))</f>
        <v>44783</v>
      </c>
      <c r="AM14" s="10">
        <f>IF('1-SETUP'!$Q63="DAILY",AL14+'1-SETUP'!$V63,IF('1-SETUP'!$Q63="WEEKLY",AL14+'1-SETUP'!$V63*7,IF('1-SETUP'!$Q63="MONTHLY",EDATE(AL14,'1-SETUP'!$V63),IF('1-SETUP'!$Q63="YEARLY",EDATE(AL14,12*'1-SETUP'!$V63),""))))</f>
        <v>44814</v>
      </c>
      <c r="AN14" s="10">
        <f>IF('1-SETUP'!$Q63="DAILY",AM14+'1-SETUP'!$V63,IF('1-SETUP'!$Q63="WEEKLY",AM14+'1-SETUP'!$V63*7,IF('1-SETUP'!$Q63="MONTHLY",EDATE(AM14,'1-SETUP'!$V63),IF('1-SETUP'!$Q63="YEARLY",EDATE(AM14,12*'1-SETUP'!$V63),""))))</f>
        <v>44844</v>
      </c>
      <c r="AO14" s="10">
        <f>IF('1-SETUP'!$Q63="DAILY",AN14+'1-SETUP'!$V63,IF('1-SETUP'!$Q63="WEEKLY",AN14+'1-SETUP'!$V63*7,IF('1-SETUP'!$Q63="MONTHLY",EDATE(AN14,'1-SETUP'!$V63),IF('1-SETUP'!$Q63="YEARLY",EDATE(AN14,12*'1-SETUP'!$V63),""))))</f>
        <v>44875</v>
      </c>
      <c r="AP14" s="10">
        <f>IF('1-SETUP'!$Q63="DAILY",AO14+'1-SETUP'!$V63,IF('1-SETUP'!$Q63="WEEKLY",AO14+'1-SETUP'!$V63*7,IF('1-SETUP'!$Q63="MONTHLY",EDATE(AO14,'1-SETUP'!$V63),IF('1-SETUP'!$Q63="YEARLY",EDATE(AO14,12*'1-SETUP'!$V63),""))))</f>
        <v>44905</v>
      </c>
      <c r="AQ14" s="10">
        <f>IF('1-SETUP'!$Q63="DAILY",AP14+'1-SETUP'!$V63,IF('1-SETUP'!$Q63="WEEKLY",AP14+'1-SETUP'!$V63*7,IF('1-SETUP'!$Q63="MONTHLY",EDATE(AP14,'1-SETUP'!$V63),IF('1-SETUP'!$Q63="YEARLY",EDATE(AP14,12*'1-SETUP'!$V63),""))))</f>
        <v>44936</v>
      </c>
      <c r="AR14" s="10">
        <f>IF('1-SETUP'!$Q63="DAILY",AQ14+'1-SETUP'!$V63,IF('1-SETUP'!$Q63="WEEKLY",AQ14+'1-SETUP'!$V63*7,IF('1-SETUP'!$Q63="MONTHLY",EDATE(AQ14,'1-SETUP'!$V63),IF('1-SETUP'!$Q63="YEARLY",EDATE(AQ14,12*'1-SETUP'!$V63),""))))</f>
        <v>44967</v>
      </c>
      <c r="AS14" s="10">
        <f>IF('1-SETUP'!$Q63="DAILY",AR14+'1-SETUP'!$V63,IF('1-SETUP'!$Q63="WEEKLY",AR14+'1-SETUP'!$V63*7,IF('1-SETUP'!$Q63="MONTHLY",EDATE(AR14,'1-SETUP'!$V63),IF('1-SETUP'!$Q63="YEARLY",EDATE(AR14,12*'1-SETUP'!$V63),""))))</f>
        <v>44995</v>
      </c>
      <c r="AT14" s="10">
        <f>IF('1-SETUP'!$Q63="DAILY",AS14+'1-SETUP'!$V63,IF('1-SETUP'!$Q63="WEEKLY",AS14+'1-SETUP'!$V63*7,IF('1-SETUP'!$Q63="MONTHLY",EDATE(AS14,'1-SETUP'!$V63),IF('1-SETUP'!$Q63="YEARLY",EDATE(AS14,12*'1-SETUP'!$V63),""))))</f>
        <v>45026</v>
      </c>
      <c r="AU14" s="10">
        <f>IF('1-SETUP'!$Q63="DAILY",AT14+'1-SETUP'!$V63,IF('1-SETUP'!$Q63="WEEKLY",AT14+'1-SETUP'!$V63*7,IF('1-SETUP'!$Q63="MONTHLY",EDATE(AT14,'1-SETUP'!$V63),IF('1-SETUP'!$Q63="YEARLY",EDATE(AT14,12*'1-SETUP'!$V63),""))))</f>
        <v>45056</v>
      </c>
      <c r="AV14" s="10">
        <f>IF('1-SETUP'!$Q63="DAILY",AU14+'1-SETUP'!$V63,IF('1-SETUP'!$Q63="WEEKLY",AU14+'1-SETUP'!$V63*7,IF('1-SETUP'!$Q63="MONTHLY",EDATE(AU14,'1-SETUP'!$V63),IF('1-SETUP'!$Q63="YEARLY",EDATE(AU14,12*'1-SETUP'!$V63),""))))</f>
        <v>45087</v>
      </c>
      <c r="AW14" s="10">
        <f>IF('1-SETUP'!$Q63="DAILY",AV14+'1-SETUP'!$V63,IF('1-SETUP'!$Q63="WEEKLY",AV14+'1-SETUP'!$V63*7,IF('1-SETUP'!$Q63="MONTHLY",EDATE(AV14,'1-SETUP'!$V63),IF('1-SETUP'!$Q63="YEARLY",EDATE(AV14,12*'1-SETUP'!$V63),""))))</f>
        <v>45117</v>
      </c>
      <c r="AX14" s="10">
        <f>IF('1-SETUP'!$Q63="DAILY",AW14+'1-SETUP'!$V63,IF('1-SETUP'!$Q63="WEEKLY",AW14+'1-SETUP'!$V63*7,IF('1-SETUP'!$Q63="MONTHLY",EDATE(AW14,'1-SETUP'!$V63),IF('1-SETUP'!$Q63="YEARLY",EDATE(AW14,12*'1-SETUP'!$V63),""))))</f>
        <v>45148</v>
      </c>
      <c r="AY14" s="10">
        <f>IF('1-SETUP'!$Q63="DAILY",AX14+'1-SETUP'!$V63,IF('1-SETUP'!$Q63="WEEKLY",AX14+'1-SETUP'!$V63*7,IF('1-SETUP'!$Q63="MONTHLY",EDATE(AX14,'1-SETUP'!$V63),IF('1-SETUP'!$Q63="YEARLY",EDATE(AX14,12*'1-SETUP'!$V63),""))))</f>
        <v>45179</v>
      </c>
      <c r="AZ14" s="10">
        <f>IF('1-SETUP'!$Q63="DAILY",AY14+'1-SETUP'!$V63,IF('1-SETUP'!$Q63="WEEKLY",AY14+'1-SETUP'!$V63*7,IF('1-SETUP'!$Q63="MONTHLY",EDATE(AY14,'1-SETUP'!$V63),IF('1-SETUP'!$Q63="YEARLY",EDATE(AY14,12*'1-SETUP'!$V63),""))))</f>
        <v>45209</v>
      </c>
      <c r="BA14" s="10">
        <f>IF('1-SETUP'!$Q63="DAILY",AZ14+'1-SETUP'!$V63,IF('1-SETUP'!$Q63="WEEKLY",AZ14+'1-SETUP'!$V63*7,IF('1-SETUP'!$Q63="MONTHLY",EDATE(AZ14,'1-SETUP'!$V63),IF('1-SETUP'!$Q63="YEARLY",EDATE(AZ14,12*'1-SETUP'!$V63),""))))</f>
        <v>45240</v>
      </c>
      <c r="BB14" s="10">
        <f>IF('1-SETUP'!$Q63="DAILY",BA14+'1-SETUP'!$V63,IF('1-SETUP'!$Q63="WEEKLY",BA14+'1-SETUP'!$V63*7,IF('1-SETUP'!$Q63="MONTHLY",EDATE(BA14,'1-SETUP'!$V63),IF('1-SETUP'!$Q63="YEARLY",EDATE(BA14,12*'1-SETUP'!$V63),""))))</f>
        <v>45270</v>
      </c>
      <c r="BC14" s="10">
        <f>IF('1-SETUP'!$Q63="DAILY",BB14+'1-SETUP'!$V63,IF('1-SETUP'!$Q63="WEEKLY",BB14+'1-SETUP'!$V63*7,IF('1-SETUP'!$Q63="MONTHLY",EDATE(BB14,'1-SETUP'!$V63),IF('1-SETUP'!$Q63="YEARLY",EDATE(BB14,12*'1-SETUP'!$V63),""))))</f>
        <v>45301</v>
      </c>
      <c r="BD14" s="10">
        <f>IF('1-SETUP'!$Q63="DAILY",BC14+'1-SETUP'!$V63,IF('1-SETUP'!$Q63="WEEKLY",BC14+'1-SETUP'!$V63*7,IF('1-SETUP'!$Q63="MONTHLY",EDATE(BC14,'1-SETUP'!$V63),IF('1-SETUP'!$Q63="YEARLY",EDATE(BC14,12*'1-SETUP'!$V63),""))))</f>
        <v>45332</v>
      </c>
      <c r="BE14" s="10">
        <f>IF('1-SETUP'!$Q63="DAILY",BD14+'1-SETUP'!$V63,IF('1-SETUP'!$Q63="WEEKLY",BD14+'1-SETUP'!$V63*7,IF('1-SETUP'!$Q63="MONTHLY",EDATE(BD14,'1-SETUP'!$V63),IF('1-SETUP'!$Q63="YEARLY",EDATE(BD14,12*'1-SETUP'!$V63),""))))</f>
        <v>45361</v>
      </c>
      <c r="BF14" s="10">
        <f>IF('1-SETUP'!$Q63="DAILY",BE14+'1-SETUP'!$V63,IF('1-SETUP'!$Q63="WEEKLY",BE14+'1-SETUP'!$V63*7,IF('1-SETUP'!$Q63="MONTHLY",EDATE(BE14,'1-SETUP'!$V63),IF('1-SETUP'!$Q63="YEARLY",EDATE(BE14,12*'1-SETUP'!$V63),""))))</f>
        <v>45392</v>
      </c>
      <c r="BG14" s="10">
        <f>IF('1-SETUP'!$Q63="DAILY",BF14+'1-SETUP'!$V63,IF('1-SETUP'!$Q63="WEEKLY",BF14+'1-SETUP'!$V63*7,IF('1-SETUP'!$Q63="MONTHLY",EDATE(BF14,'1-SETUP'!$V63),IF('1-SETUP'!$Q63="YEARLY",EDATE(BF14,12*'1-SETUP'!$V63),""))))</f>
        <v>45422</v>
      </c>
      <c r="BH14" s="10">
        <f>IF('1-SETUP'!$Q63="DAILY",BG14+'1-SETUP'!$V63,IF('1-SETUP'!$Q63="WEEKLY",BG14+'1-SETUP'!$V63*7,IF('1-SETUP'!$Q63="MONTHLY",EDATE(BG14,'1-SETUP'!$V63),IF('1-SETUP'!$Q63="YEARLY",EDATE(BG14,12*'1-SETUP'!$V63),""))))</f>
        <v>45453</v>
      </c>
      <c r="BI14" s="10">
        <f>IF('1-SETUP'!$Q63="DAILY",BH14+'1-SETUP'!$V63,IF('1-SETUP'!$Q63="WEEKLY",BH14+'1-SETUP'!$V63*7,IF('1-SETUP'!$Q63="MONTHLY",EDATE(BH14,'1-SETUP'!$V63),IF('1-SETUP'!$Q63="YEARLY",EDATE(BH14,12*'1-SETUP'!$V63),""))))</f>
        <v>45483</v>
      </c>
      <c r="BJ14" s="10">
        <f>IF('1-SETUP'!$Q63="DAILY",BI14+'1-SETUP'!$V63,IF('1-SETUP'!$Q63="WEEKLY",BI14+'1-SETUP'!$V63*7,IF('1-SETUP'!$Q63="MONTHLY",EDATE(BI14,'1-SETUP'!$V63),IF('1-SETUP'!$Q63="YEARLY",EDATE(BI14,12*'1-SETUP'!$V63),""))))</f>
        <v>45514</v>
      </c>
      <c r="BK14" s="10">
        <f>IF('1-SETUP'!$Q63="DAILY",BJ14+'1-SETUP'!$V63,IF('1-SETUP'!$Q63="WEEKLY",BJ14+'1-SETUP'!$V63*7,IF('1-SETUP'!$Q63="MONTHLY",EDATE(BJ14,'1-SETUP'!$V63),IF('1-SETUP'!$Q63="YEARLY",EDATE(BJ14,12*'1-SETUP'!$V63),""))))</f>
        <v>45545</v>
      </c>
      <c r="BL14" s="10">
        <f>IF('1-SETUP'!$Q63="DAILY",BK14+'1-SETUP'!$V63,IF('1-SETUP'!$Q63="WEEKLY",BK14+'1-SETUP'!$V63*7,IF('1-SETUP'!$Q63="MONTHLY",EDATE(BK14,'1-SETUP'!$V63),IF('1-SETUP'!$Q63="YEARLY",EDATE(BK14,12*'1-SETUP'!$V63),""))))</f>
        <v>45575</v>
      </c>
      <c r="BM14" s="10">
        <f>IF('1-SETUP'!$Q63="DAILY",BL14+'1-SETUP'!$V63,IF('1-SETUP'!$Q63="WEEKLY",BL14+'1-SETUP'!$V63*7,IF('1-SETUP'!$Q63="MONTHLY",EDATE(BL14,'1-SETUP'!$V63),IF('1-SETUP'!$Q63="YEARLY",EDATE(BL14,12*'1-SETUP'!$V63),""))))</f>
        <v>45606</v>
      </c>
      <c r="BN14" s="10">
        <f>IF('1-SETUP'!$Q63="DAILY",BM14+'1-SETUP'!$V63,IF('1-SETUP'!$Q63="WEEKLY",BM14+'1-SETUP'!$V63*7,IF('1-SETUP'!$Q63="MONTHLY",EDATE(BM14,'1-SETUP'!$V63),IF('1-SETUP'!$Q63="YEARLY",EDATE(BM14,12*'1-SETUP'!$V63),""))))</f>
        <v>45636</v>
      </c>
      <c r="BO14" s="10">
        <f>IF('1-SETUP'!$Q63="DAILY",BN14+'1-SETUP'!$V63,IF('1-SETUP'!$Q63="WEEKLY",BN14+'1-SETUP'!$V63*7,IF('1-SETUP'!$Q63="MONTHLY",EDATE(BN14,'1-SETUP'!$V63),IF('1-SETUP'!$Q63="YEARLY",EDATE(BN14,12*'1-SETUP'!$V63),""))))</f>
        <v>45667</v>
      </c>
      <c r="BP14" s="10">
        <f>IF('1-SETUP'!$Q63="DAILY",BO14+'1-SETUP'!$V63,IF('1-SETUP'!$Q63="WEEKLY",BO14+'1-SETUP'!$V63*7,IF('1-SETUP'!$Q63="MONTHLY",EDATE(BO14,'1-SETUP'!$V63),IF('1-SETUP'!$Q63="YEARLY",EDATE(BO14,12*'1-SETUP'!$V63),""))))</f>
        <v>45698</v>
      </c>
      <c r="BQ14" s="10">
        <f>IF('1-SETUP'!$Q63="DAILY",BP14+'1-SETUP'!$V63,IF('1-SETUP'!$Q63="WEEKLY",BP14+'1-SETUP'!$V63*7,IF('1-SETUP'!$Q63="MONTHLY",EDATE(BP14,'1-SETUP'!$V63),IF('1-SETUP'!$Q63="YEARLY",EDATE(BP14,12*'1-SETUP'!$V63),""))))</f>
        <v>45726</v>
      </c>
      <c r="BR14" s="10">
        <f>IF('1-SETUP'!$Q63="DAILY",BQ14+'1-SETUP'!$V63,IF('1-SETUP'!$Q63="WEEKLY",BQ14+'1-SETUP'!$V63*7,IF('1-SETUP'!$Q63="MONTHLY",EDATE(BQ14,'1-SETUP'!$V63),IF('1-SETUP'!$Q63="YEARLY",EDATE(BQ14,12*'1-SETUP'!$V63),""))))</f>
        <v>45757</v>
      </c>
      <c r="BS14" s="10">
        <f>IF('1-SETUP'!$Q63="DAILY",BR14+'1-SETUP'!$V63,IF('1-SETUP'!$Q63="WEEKLY",BR14+'1-SETUP'!$V63*7,IF('1-SETUP'!$Q63="MONTHLY",EDATE(BR14,'1-SETUP'!$V63),IF('1-SETUP'!$Q63="YEARLY",EDATE(BR14,12*'1-SETUP'!$V63),""))))</f>
        <v>45787</v>
      </c>
      <c r="BT14" s="10">
        <f>IF('1-SETUP'!$Q63="DAILY",BS14+'1-SETUP'!$V63,IF('1-SETUP'!$Q63="WEEKLY",BS14+'1-SETUP'!$V63*7,IF('1-SETUP'!$Q63="MONTHLY",EDATE(BS14,'1-SETUP'!$V63),IF('1-SETUP'!$Q63="YEARLY",EDATE(BS14,12*'1-SETUP'!$V63),""))))</f>
        <v>45818</v>
      </c>
      <c r="BU14" s="10">
        <f>IF('1-SETUP'!$Q63="DAILY",BT14+'1-SETUP'!$V63,IF('1-SETUP'!$Q63="WEEKLY",BT14+'1-SETUP'!$V63*7,IF('1-SETUP'!$Q63="MONTHLY",EDATE(BT14,'1-SETUP'!$V63),IF('1-SETUP'!$Q63="YEARLY",EDATE(BT14,12*'1-SETUP'!$V63),""))))</f>
        <v>45848</v>
      </c>
      <c r="BV14" s="10">
        <f>IF('1-SETUP'!$Q63="DAILY",BU14+'1-SETUP'!$V63,IF('1-SETUP'!$Q63="WEEKLY",BU14+'1-SETUP'!$V63*7,IF('1-SETUP'!$Q63="MONTHLY",EDATE(BU14,'1-SETUP'!$V63),IF('1-SETUP'!$Q63="YEARLY",EDATE(BU14,12*'1-SETUP'!$V63),""))))</f>
        <v>45879</v>
      </c>
      <c r="BW14" s="10">
        <f>IF('1-SETUP'!$Q63="DAILY",BV14+'1-SETUP'!$V63,IF('1-SETUP'!$Q63="WEEKLY",BV14+'1-SETUP'!$V63*7,IF('1-SETUP'!$Q63="MONTHLY",EDATE(BV14,'1-SETUP'!$V63),IF('1-SETUP'!$Q63="YEARLY",EDATE(BV14,12*'1-SETUP'!$V63),""))))</f>
        <v>45910</v>
      </c>
      <c r="BX14" s="10">
        <f>IF('1-SETUP'!$Q63="DAILY",BW14+'1-SETUP'!$V63,IF('1-SETUP'!$Q63="WEEKLY",BW14+'1-SETUP'!$V63*7,IF('1-SETUP'!$Q63="MONTHLY",EDATE(BW14,'1-SETUP'!$V63),IF('1-SETUP'!$Q63="YEARLY",EDATE(BW14,12*'1-SETUP'!$V63),""))))</f>
        <v>45940</v>
      </c>
      <c r="BY14" s="10">
        <f>IF('1-SETUP'!$Q63="DAILY",BX14+'1-SETUP'!$V63,IF('1-SETUP'!$Q63="WEEKLY",BX14+'1-SETUP'!$V63*7,IF('1-SETUP'!$Q63="MONTHLY",EDATE(BX14,'1-SETUP'!$V63),IF('1-SETUP'!$Q63="YEARLY",EDATE(BX14,12*'1-SETUP'!$V63),""))))</f>
        <v>45971</v>
      </c>
      <c r="BZ14" s="10">
        <f>IF('1-SETUP'!$Q63="DAILY",BY14+'1-SETUP'!$V63,IF('1-SETUP'!$Q63="WEEKLY",BY14+'1-SETUP'!$V63*7,IF('1-SETUP'!$Q63="MONTHLY",EDATE(BY14,'1-SETUP'!$V63),IF('1-SETUP'!$Q63="YEARLY",EDATE(BY14,12*'1-SETUP'!$V63),""))))</f>
        <v>46001</v>
      </c>
      <c r="CA14" s="10">
        <f>IF('1-SETUP'!$Q63="DAILY",BZ14+'1-SETUP'!$V63,IF('1-SETUP'!$Q63="WEEKLY",BZ14+'1-SETUP'!$V63*7,IF('1-SETUP'!$Q63="MONTHLY",EDATE(BZ14,'1-SETUP'!$V63),IF('1-SETUP'!$Q63="YEARLY",EDATE(BZ14,12*'1-SETUP'!$V63),""))))</f>
        <v>46032</v>
      </c>
      <c r="CB14" s="10">
        <f>IF('1-SETUP'!$Q63="DAILY",CA14+'1-SETUP'!$V63,IF('1-SETUP'!$Q63="WEEKLY",CA14+'1-SETUP'!$V63*7,IF('1-SETUP'!$Q63="MONTHLY",EDATE(CA14,'1-SETUP'!$V63),IF('1-SETUP'!$Q63="YEARLY",EDATE(CA14,12*'1-SETUP'!$V63),""))))</f>
        <v>46063</v>
      </c>
      <c r="CC14" s="10">
        <f>IF('1-SETUP'!$Q63="DAILY",CB14+'1-SETUP'!$V63,IF('1-SETUP'!$Q63="WEEKLY",CB14+'1-SETUP'!$V63*7,IF('1-SETUP'!$Q63="MONTHLY",EDATE(CB14,'1-SETUP'!$V63),IF('1-SETUP'!$Q63="YEARLY",EDATE(CB14,12*'1-SETUP'!$V63),""))))</f>
        <v>46091</v>
      </c>
      <c r="CD14" s="10">
        <f>IF('1-SETUP'!$Q63="DAILY",CC14+'1-SETUP'!$V63,IF('1-SETUP'!$Q63="WEEKLY",CC14+'1-SETUP'!$V63*7,IF('1-SETUP'!$Q63="MONTHLY",EDATE(CC14,'1-SETUP'!$V63),IF('1-SETUP'!$Q63="YEARLY",EDATE(CC14,12*'1-SETUP'!$V63),""))))</f>
        <v>46122</v>
      </c>
      <c r="CE14" s="10">
        <f>IF('1-SETUP'!$Q63="DAILY",CD14+'1-SETUP'!$V63,IF('1-SETUP'!$Q63="WEEKLY",CD14+'1-SETUP'!$V63*7,IF('1-SETUP'!$Q63="MONTHLY",EDATE(CD14,'1-SETUP'!$V63),IF('1-SETUP'!$Q63="YEARLY",EDATE(CD14,12*'1-SETUP'!$V63),""))))</f>
        <v>46152</v>
      </c>
      <c r="CF14" s="10">
        <f>IF('1-SETUP'!$Q63="DAILY",CE14+'1-SETUP'!$V63,IF('1-SETUP'!$Q63="WEEKLY",CE14+'1-SETUP'!$V63*7,IF('1-SETUP'!$Q63="MONTHLY",EDATE(CE14,'1-SETUP'!$V63),IF('1-SETUP'!$Q63="YEARLY",EDATE(CE14,12*'1-SETUP'!$V63),""))))</f>
        <v>46183</v>
      </c>
      <c r="CG14" s="10">
        <f>IF('1-SETUP'!$Q63="DAILY",CF14+'1-SETUP'!$V63,IF('1-SETUP'!$Q63="WEEKLY",CF14+'1-SETUP'!$V63*7,IF('1-SETUP'!$Q63="MONTHLY",EDATE(CF14,'1-SETUP'!$V63),IF('1-SETUP'!$Q63="YEARLY",EDATE(CF14,12*'1-SETUP'!$V63),""))))</f>
        <v>46213</v>
      </c>
      <c r="CH14" s="10">
        <f>IF('1-SETUP'!$Q63="DAILY",CG14+'1-SETUP'!$V63,IF('1-SETUP'!$Q63="WEEKLY",CG14+'1-SETUP'!$V63*7,IF('1-SETUP'!$Q63="MONTHLY",EDATE(CG14,'1-SETUP'!$V63),IF('1-SETUP'!$Q63="YEARLY",EDATE(CG14,12*'1-SETUP'!$V63),""))))</f>
        <v>46244</v>
      </c>
      <c r="CI14" s="10">
        <f>IF('1-SETUP'!$Q63="DAILY",CH14+'1-SETUP'!$V63,IF('1-SETUP'!$Q63="WEEKLY",CH14+'1-SETUP'!$V63*7,IF('1-SETUP'!$Q63="MONTHLY",EDATE(CH14,'1-SETUP'!$V63),IF('1-SETUP'!$Q63="YEARLY",EDATE(CH14,12*'1-SETUP'!$V63),""))))</f>
        <v>46275</v>
      </c>
      <c r="CJ14" s="10">
        <f>IF('1-SETUP'!$Q63="DAILY",CI14+'1-SETUP'!$V63,IF('1-SETUP'!$Q63="WEEKLY",CI14+'1-SETUP'!$V63*7,IF('1-SETUP'!$Q63="MONTHLY",EDATE(CI14,'1-SETUP'!$V63),IF('1-SETUP'!$Q63="YEARLY",EDATE(CI14,12*'1-SETUP'!$V63),""))))</f>
        <v>46305</v>
      </c>
      <c r="CK14" s="10">
        <f>IF('1-SETUP'!$Q63="DAILY",CJ14+'1-SETUP'!$V63,IF('1-SETUP'!$Q63="WEEKLY",CJ14+'1-SETUP'!$V63*7,IF('1-SETUP'!$Q63="MONTHLY",EDATE(CJ14,'1-SETUP'!$V63),IF('1-SETUP'!$Q63="YEARLY",EDATE(CJ14,12*'1-SETUP'!$V63),""))))</f>
        <v>46336</v>
      </c>
      <c r="CL14" s="10">
        <f>IF('1-SETUP'!$Q63="DAILY",CK14+'1-SETUP'!$V63,IF('1-SETUP'!$Q63="WEEKLY",CK14+'1-SETUP'!$V63*7,IF('1-SETUP'!$Q63="MONTHLY",EDATE(CK14,'1-SETUP'!$V63),IF('1-SETUP'!$Q63="YEARLY",EDATE(CK14,12*'1-SETUP'!$V63),""))))</f>
        <v>46366</v>
      </c>
      <c r="CM14" s="10">
        <f>IF('1-SETUP'!$Q63="DAILY",CL14+'1-SETUP'!$V63,IF('1-SETUP'!$Q63="WEEKLY",CL14+'1-SETUP'!$V63*7,IF('1-SETUP'!$Q63="MONTHLY",EDATE(CL14,'1-SETUP'!$V63),IF('1-SETUP'!$Q63="YEARLY",EDATE(CL14,12*'1-SETUP'!$V63),""))))</f>
        <v>46397</v>
      </c>
      <c r="CN14" s="10">
        <f>IF('1-SETUP'!$Q63="DAILY",CM14+'1-SETUP'!$V63,IF('1-SETUP'!$Q63="WEEKLY",CM14+'1-SETUP'!$V63*7,IF('1-SETUP'!$Q63="MONTHLY",EDATE(CM14,'1-SETUP'!$V63),IF('1-SETUP'!$Q63="YEARLY",EDATE(CM14,12*'1-SETUP'!$V63),""))))</f>
        <v>46428</v>
      </c>
      <c r="CO14" s="10">
        <f>IF('1-SETUP'!$Q63="DAILY",CN14+'1-SETUP'!$V63,IF('1-SETUP'!$Q63="WEEKLY",CN14+'1-SETUP'!$V63*7,IF('1-SETUP'!$Q63="MONTHLY",EDATE(CN14,'1-SETUP'!$V63),IF('1-SETUP'!$Q63="YEARLY",EDATE(CN14,12*'1-SETUP'!$V63),""))))</f>
        <v>46456</v>
      </c>
      <c r="CP14" s="10">
        <f>IF('1-SETUP'!$Q63="DAILY",CO14+'1-SETUP'!$V63,IF('1-SETUP'!$Q63="WEEKLY",CO14+'1-SETUP'!$V63*7,IF('1-SETUP'!$Q63="MONTHLY",EDATE(CO14,'1-SETUP'!$V63),IF('1-SETUP'!$Q63="YEARLY",EDATE(CO14,12*'1-SETUP'!$V63),""))))</f>
        <v>46487</v>
      </c>
      <c r="CQ14" s="10">
        <f>IF('1-SETUP'!$Q63="DAILY",CP14+'1-SETUP'!$V63,IF('1-SETUP'!$Q63="WEEKLY",CP14+'1-SETUP'!$V63*7,IF('1-SETUP'!$Q63="MONTHLY",EDATE(CP14,'1-SETUP'!$V63),IF('1-SETUP'!$Q63="YEARLY",EDATE(CP14,12*'1-SETUP'!$V63),""))))</f>
        <v>46517</v>
      </c>
      <c r="CR14" s="10">
        <f>IF('1-SETUP'!$Q63="DAILY",CQ14+'1-SETUP'!$V63,IF('1-SETUP'!$Q63="WEEKLY",CQ14+'1-SETUP'!$V63*7,IF('1-SETUP'!$Q63="MONTHLY",EDATE(CQ14,'1-SETUP'!$V63),IF('1-SETUP'!$Q63="YEARLY",EDATE(CQ14,12*'1-SETUP'!$V63),""))))</f>
        <v>46548</v>
      </c>
      <c r="CS14" s="10">
        <f>IF('1-SETUP'!$Q63="DAILY",CR14+'1-SETUP'!$V63,IF('1-SETUP'!$Q63="WEEKLY",CR14+'1-SETUP'!$V63*7,IF('1-SETUP'!$Q63="MONTHLY",EDATE(CR14,'1-SETUP'!$V63),IF('1-SETUP'!$Q63="YEARLY",EDATE(CR14,12*'1-SETUP'!$V63),""))))</f>
        <v>46578</v>
      </c>
      <c r="CT14" s="10">
        <f>IF('1-SETUP'!$Q63="DAILY",CS14+'1-SETUP'!$V63,IF('1-SETUP'!$Q63="WEEKLY",CS14+'1-SETUP'!$V63*7,IF('1-SETUP'!$Q63="MONTHLY",EDATE(CS14,'1-SETUP'!$V63),IF('1-SETUP'!$Q63="YEARLY",EDATE(CS14,12*'1-SETUP'!$V63),""))))</f>
        <v>46609</v>
      </c>
      <c r="CU14" s="10">
        <f>IF('1-SETUP'!$Q63="DAILY",CT14+'1-SETUP'!$V63,IF('1-SETUP'!$Q63="WEEKLY",CT14+'1-SETUP'!$V63*7,IF('1-SETUP'!$Q63="MONTHLY",EDATE(CT14,'1-SETUP'!$V63),IF('1-SETUP'!$Q63="YEARLY",EDATE(CT14,12*'1-SETUP'!$V63),""))))</f>
        <v>46640</v>
      </c>
      <c r="CV14" s="10">
        <f>IF('1-SETUP'!$Q63="DAILY",CU14+'1-SETUP'!$V63,IF('1-SETUP'!$Q63="WEEKLY",CU14+'1-SETUP'!$V63*7,IF('1-SETUP'!$Q63="MONTHLY",EDATE(CU14,'1-SETUP'!$V63),IF('1-SETUP'!$Q63="YEARLY",EDATE(CU14,12*'1-SETUP'!$V63),""))))</f>
        <v>46670</v>
      </c>
      <c r="CW14" s="10">
        <f>IF('1-SETUP'!$Q63="DAILY",CV14+'1-SETUP'!$V63,IF('1-SETUP'!$Q63="WEEKLY",CV14+'1-SETUP'!$V63*7,IF('1-SETUP'!$Q63="MONTHLY",EDATE(CV14,'1-SETUP'!$V63),IF('1-SETUP'!$Q63="YEARLY",EDATE(CV14,12*'1-SETUP'!$V63),""))))</f>
        <v>46701</v>
      </c>
      <c r="CX14" s="10">
        <f>IF('1-SETUP'!$Q63="DAILY",CW14+'1-SETUP'!$V63,IF('1-SETUP'!$Q63="WEEKLY",CW14+'1-SETUP'!$V63*7,IF('1-SETUP'!$Q63="MONTHLY",EDATE(CW14,'1-SETUP'!$V63),IF('1-SETUP'!$Q63="YEARLY",EDATE(CW14,12*'1-SETUP'!$V63),""))))</f>
        <v>46731</v>
      </c>
      <c r="CY14" s="10">
        <f>IF('1-SETUP'!$Q63="DAILY",CX14+'1-SETUP'!$V63,IF('1-SETUP'!$Q63="WEEKLY",CX14+'1-SETUP'!$V63*7,IF('1-SETUP'!$Q63="MONTHLY",EDATE(CX14,'1-SETUP'!$V63),IF('1-SETUP'!$Q63="YEARLY",EDATE(CX14,12*'1-SETUP'!$V63),""))))</f>
        <v>46762</v>
      </c>
      <c r="CZ14" s="10">
        <f>IF('1-SETUP'!$Q63="DAILY",CY14+'1-SETUP'!$V63,IF('1-SETUP'!$Q63="WEEKLY",CY14+'1-SETUP'!$V63*7,IF('1-SETUP'!$Q63="MONTHLY",EDATE(CY14,'1-SETUP'!$V63),IF('1-SETUP'!$Q63="YEARLY",EDATE(CY14,12*'1-SETUP'!$V63),""))))</f>
        <v>46793</v>
      </c>
      <c r="DA14" s="10">
        <f>IF('1-SETUP'!$Q63="DAILY",CZ14+'1-SETUP'!$V63,IF('1-SETUP'!$Q63="WEEKLY",CZ14+'1-SETUP'!$V63*7,IF('1-SETUP'!$Q63="MONTHLY",EDATE(CZ14,'1-SETUP'!$V63),IF('1-SETUP'!$Q63="YEARLY",EDATE(CZ14,12*'1-SETUP'!$V63),""))))</f>
        <v>46822</v>
      </c>
      <c r="DB14" s="10">
        <f>IF('1-SETUP'!$Q63="DAILY",DA14+'1-SETUP'!$V63,IF('1-SETUP'!$Q63="WEEKLY",DA14+'1-SETUP'!$V63*7,IF('1-SETUP'!$Q63="MONTHLY",EDATE(DA14,'1-SETUP'!$V63),IF('1-SETUP'!$Q63="YEARLY",EDATE(DA14,12*'1-SETUP'!$V63),""))))</f>
        <v>46853</v>
      </c>
      <c r="DC14" s="10">
        <f>IF('1-SETUP'!$Q63="DAILY",DB14+'1-SETUP'!$V63,IF('1-SETUP'!$Q63="WEEKLY",DB14+'1-SETUP'!$V63*7,IF('1-SETUP'!$Q63="MONTHLY",EDATE(DB14,'1-SETUP'!$V63),IF('1-SETUP'!$Q63="YEARLY",EDATE(DB14,12*'1-SETUP'!$V63),""))))</f>
        <v>46883</v>
      </c>
      <c r="DD14" s="10">
        <f>IF('1-SETUP'!$Q63="DAILY",DC14+'1-SETUP'!$V63,IF('1-SETUP'!$Q63="WEEKLY",DC14+'1-SETUP'!$V63*7,IF('1-SETUP'!$Q63="MONTHLY",EDATE(DC14,'1-SETUP'!$V63),IF('1-SETUP'!$Q63="YEARLY",EDATE(DC14,12*'1-SETUP'!$V63),""))))</f>
        <v>46914</v>
      </c>
      <c r="DE14" s="10">
        <f>IF('1-SETUP'!$Q63="DAILY",DD14+'1-SETUP'!$V63,IF('1-SETUP'!$Q63="WEEKLY",DD14+'1-SETUP'!$V63*7,IF('1-SETUP'!$Q63="MONTHLY",EDATE(DD14,'1-SETUP'!$V63),IF('1-SETUP'!$Q63="YEARLY",EDATE(DD14,12*'1-SETUP'!$V63),""))))</f>
        <v>46944</v>
      </c>
      <c r="DF14" s="10">
        <f>IF('1-SETUP'!$Q63="DAILY",DE14+'1-SETUP'!$V63,IF('1-SETUP'!$Q63="WEEKLY",DE14+'1-SETUP'!$V63*7,IF('1-SETUP'!$Q63="MONTHLY",EDATE(DE14,'1-SETUP'!$V63),IF('1-SETUP'!$Q63="YEARLY",EDATE(DE14,12*'1-SETUP'!$V63),""))))</f>
        <v>46975</v>
      </c>
      <c r="DG14" s="10">
        <f>IF('1-SETUP'!$Q63="DAILY",DF14+'1-SETUP'!$V63,IF('1-SETUP'!$Q63="WEEKLY",DF14+'1-SETUP'!$V63*7,IF('1-SETUP'!$Q63="MONTHLY",EDATE(DF14,'1-SETUP'!$V63),IF('1-SETUP'!$Q63="YEARLY",EDATE(DF14,12*'1-SETUP'!$V63),""))))</f>
        <v>47006</v>
      </c>
      <c r="DH14" s="10">
        <f>IF('1-SETUP'!$Q63="DAILY",DG14+'1-SETUP'!$V63,IF('1-SETUP'!$Q63="WEEKLY",DG14+'1-SETUP'!$V63*7,IF('1-SETUP'!$Q63="MONTHLY",EDATE(DG14,'1-SETUP'!$V63),IF('1-SETUP'!$Q63="YEARLY",EDATE(DG14,12*'1-SETUP'!$V63),""))))</f>
        <v>47036</v>
      </c>
      <c r="DI14" s="10">
        <f>IF('1-SETUP'!$Q63="DAILY",DH14+'1-SETUP'!$V63,IF('1-SETUP'!$Q63="WEEKLY",DH14+'1-SETUP'!$V63*7,IF('1-SETUP'!$Q63="MONTHLY",EDATE(DH14,'1-SETUP'!$V63),IF('1-SETUP'!$Q63="YEARLY",EDATE(DH14,12*'1-SETUP'!$V63),""))))</f>
        <v>47067</v>
      </c>
      <c r="DJ14" s="10">
        <f>IF('1-SETUP'!$Q63="DAILY",DI14+'1-SETUP'!$V63,IF('1-SETUP'!$Q63="WEEKLY",DI14+'1-SETUP'!$V63*7,IF('1-SETUP'!$Q63="MONTHLY",EDATE(DI14,'1-SETUP'!$V63),IF('1-SETUP'!$Q63="YEARLY",EDATE(DI14,12*'1-SETUP'!$V63),""))))</f>
        <v>47097</v>
      </c>
      <c r="DK14" s="10">
        <f>IF('1-SETUP'!$Q63="DAILY",DJ14+'1-SETUP'!$V63,IF('1-SETUP'!$Q63="WEEKLY",DJ14+'1-SETUP'!$V63*7,IF('1-SETUP'!$Q63="MONTHLY",EDATE(DJ14,'1-SETUP'!$V63),IF('1-SETUP'!$Q63="YEARLY",EDATE(DJ14,12*'1-SETUP'!$V63),""))))</f>
        <v>47128</v>
      </c>
      <c r="DL14" s="10">
        <f>IF('1-SETUP'!$Q63="DAILY",DK14+'1-SETUP'!$V63,IF('1-SETUP'!$Q63="WEEKLY",DK14+'1-SETUP'!$V63*7,IF('1-SETUP'!$Q63="MONTHLY",EDATE(DK14,'1-SETUP'!$V63),IF('1-SETUP'!$Q63="YEARLY",EDATE(DK14,12*'1-SETUP'!$V63),""))))</f>
        <v>47159</v>
      </c>
      <c r="DM14" s="10">
        <f>IF('1-SETUP'!$Q63="DAILY",DL14+'1-SETUP'!$V63,IF('1-SETUP'!$Q63="WEEKLY",DL14+'1-SETUP'!$V63*7,IF('1-SETUP'!$Q63="MONTHLY",EDATE(DL14,'1-SETUP'!$V63),IF('1-SETUP'!$Q63="YEARLY",EDATE(DL14,12*'1-SETUP'!$V63),""))))</f>
        <v>47187</v>
      </c>
      <c r="DN14" s="10">
        <f>IF('1-SETUP'!$Q63="DAILY",DM14+'1-SETUP'!$V63,IF('1-SETUP'!$Q63="WEEKLY",DM14+'1-SETUP'!$V63*7,IF('1-SETUP'!$Q63="MONTHLY",EDATE(DM14,'1-SETUP'!$V63),IF('1-SETUP'!$Q63="YEARLY",EDATE(DM14,12*'1-SETUP'!$V63),""))))</f>
        <v>47218</v>
      </c>
      <c r="DO14" s="10">
        <f>IF('1-SETUP'!$Q63="DAILY",DN14+'1-SETUP'!$V63,IF('1-SETUP'!$Q63="WEEKLY",DN14+'1-SETUP'!$V63*7,IF('1-SETUP'!$Q63="MONTHLY",EDATE(DN14,'1-SETUP'!$V63),IF('1-SETUP'!$Q63="YEARLY",EDATE(DN14,12*'1-SETUP'!$V63),""))))</f>
        <v>47248</v>
      </c>
      <c r="DP14" s="10">
        <f>IF('1-SETUP'!$Q63="DAILY",DO14+'1-SETUP'!$V63,IF('1-SETUP'!$Q63="WEEKLY",DO14+'1-SETUP'!$V63*7,IF('1-SETUP'!$Q63="MONTHLY",EDATE(DO14,'1-SETUP'!$V63),IF('1-SETUP'!$Q63="YEARLY",EDATE(DO14,12*'1-SETUP'!$V63),""))))</f>
        <v>47279</v>
      </c>
      <c r="DQ14" s="10">
        <f>IF('1-SETUP'!$Q63="DAILY",DP14+'1-SETUP'!$V63,IF('1-SETUP'!$Q63="WEEKLY",DP14+'1-SETUP'!$V63*7,IF('1-SETUP'!$Q63="MONTHLY",EDATE(DP14,'1-SETUP'!$V63),IF('1-SETUP'!$Q63="YEARLY",EDATE(DP14,12*'1-SETUP'!$V63),""))))</f>
        <v>47309</v>
      </c>
      <c r="DR14" s="10">
        <f>IF('1-SETUP'!$Q63="DAILY",DQ14+'1-SETUP'!$V63,IF('1-SETUP'!$Q63="WEEKLY",DQ14+'1-SETUP'!$V63*7,IF('1-SETUP'!$Q63="MONTHLY",EDATE(DQ14,'1-SETUP'!$V63),IF('1-SETUP'!$Q63="YEARLY",EDATE(DQ14,12*'1-SETUP'!$V63),""))))</f>
        <v>47340</v>
      </c>
      <c r="DS14" s="10">
        <f>IF('1-SETUP'!$Q63="DAILY",DR14+'1-SETUP'!$V63,IF('1-SETUP'!$Q63="WEEKLY",DR14+'1-SETUP'!$V63*7,IF('1-SETUP'!$Q63="MONTHLY",EDATE(DR14,'1-SETUP'!$V63),IF('1-SETUP'!$Q63="YEARLY",EDATE(DR14,12*'1-SETUP'!$V63),""))))</f>
        <v>47371</v>
      </c>
      <c r="DT14" s="10">
        <f>IF('1-SETUP'!$Q63="DAILY",DS14+'1-SETUP'!$V63,IF('1-SETUP'!$Q63="WEEKLY",DS14+'1-SETUP'!$V63*7,IF('1-SETUP'!$Q63="MONTHLY",EDATE(DS14,'1-SETUP'!$V63),IF('1-SETUP'!$Q63="YEARLY",EDATE(DS14,12*'1-SETUP'!$V63),""))))</f>
        <v>47401</v>
      </c>
      <c r="DU14" s="10">
        <f>IF('1-SETUP'!$Q63="DAILY",DT14+'1-SETUP'!$V63,IF('1-SETUP'!$Q63="WEEKLY",DT14+'1-SETUP'!$V63*7,IF('1-SETUP'!$Q63="MONTHLY",EDATE(DT14,'1-SETUP'!$V63),IF('1-SETUP'!$Q63="YEARLY",EDATE(DT14,12*'1-SETUP'!$V63),""))))</f>
        <v>47432</v>
      </c>
      <c r="DV14" s="10">
        <f>IF('1-SETUP'!$Q63="DAILY",DU14+'1-SETUP'!$V63,IF('1-SETUP'!$Q63="WEEKLY",DU14+'1-SETUP'!$V63*7,IF('1-SETUP'!$Q63="MONTHLY",EDATE(DU14,'1-SETUP'!$V63),IF('1-SETUP'!$Q63="YEARLY",EDATE(DU14,12*'1-SETUP'!$V63),""))))</f>
        <v>47462</v>
      </c>
      <c r="DW14" s="10">
        <f>IF('1-SETUP'!$Q63="DAILY",DV14+'1-SETUP'!$V63,IF('1-SETUP'!$Q63="WEEKLY",DV14+'1-SETUP'!$V63*7,IF('1-SETUP'!$Q63="MONTHLY",EDATE(DV14,'1-SETUP'!$V63),IF('1-SETUP'!$Q63="YEARLY",EDATE(DV14,12*'1-SETUP'!$V63),""))))</f>
        <v>47493</v>
      </c>
      <c r="DX14" s="10">
        <f>IF('1-SETUP'!$Q63="DAILY",DW14+'1-SETUP'!$V63,IF('1-SETUP'!$Q63="WEEKLY",DW14+'1-SETUP'!$V63*7,IF('1-SETUP'!$Q63="MONTHLY",EDATE(DW14,'1-SETUP'!$V63),IF('1-SETUP'!$Q63="YEARLY",EDATE(DW14,12*'1-SETUP'!$V63),""))))</f>
        <v>47524</v>
      </c>
      <c r="DY14" s="10">
        <f>IF('1-SETUP'!$Q63="DAILY",DX14+'1-SETUP'!$V63,IF('1-SETUP'!$Q63="WEEKLY",DX14+'1-SETUP'!$V63*7,IF('1-SETUP'!$Q63="MONTHLY",EDATE(DX14,'1-SETUP'!$V63),IF('1-SETUP'!$Q63="YEARLY",EDATE(DX14,12*'1-SETUP'!$V63),""))))</f>
        <v>47552</v>
      </c>
      <c r="DZ14" s="10">
        <f>IF('1-SETUP'!$Q63="DAILY",DY14+'1-SETUP'!$V63,IF('1-SETUP'!$Q63="WEEKLY",DY14+'1-SETUP'!$V63*7,IF('1-SETUP'!$Q63="MONTHLY",EDATE(DY14,'1-SETUP'!$V63),IF('1-SETUP'!$Q63="YEARLY",EDATE(DY14,12*'1-SETUP'!$V63),""))))</f>
        <v>47583</v>
      </c>
      <c r="EA14" s="10">
        <f>IF('1-SETUP'!$Q63="DAILY",DZ14+'1-SETUP'!$V63,IF('1-SETUP'!$Q63="WEEKLY",DZ14+'1-SETUP'!$V63*7,IF('1-SETUP'!$Q63="MONTHLY",EDATE(DZ14,'1-SETUP'!$V63),IF('1-SETUP'!$Q63="YEARLY",EDATE(DZ14,12*'1-SETUP'!$V63),""))))</f>
        <v>47613</v>
      </c>
      <c r="EB14" s="10">
        <f>IF('1-SETUP'!$Q63="DAILY",EA14+'1-SETUP'!$V63,IF('1-SETUP'!$Q63="WEEKLY",EA14+'1-SETUP'!$V63*7,IF('1-SETUP'!$Q63="MONTHLY",EDATE(EA14,'1-SETUP'!$V63),IF('1-SETUP'!$Q63="YEARLY",EDATE(EA14,12*'1-SETUP'!$V63),""))))</f>
        <v>47644</v>
      </c>
      <c r="EC14" s="10">
        <f>IF('1-SETUP'!$Q63="DAILY",EB14+'1-SETUP'!$V63,IF('1-SETUP'!$Q63="WEEKLY",EB14+'1-SETUP'!$V63*7,IF('1-SETUP'!$Q63="MONTHLY",EDATE(EB14,'1-SETUP'!$V63),IF('1-SETUP'!$Q63="YEARLY",EDATE(EB14,12*'1-SETUP'!$V63),""))))</f>
        <v>47674</v>
      </c>
      <c r="ED14" s="10">
        <f>IF('1-SETUP'!$Q63="DAILY",EC14+'1-SETUP'!$V63,IF('1-SETUP'!$Q63="WEEKLY",EC14+'1-SETUP'!$V63*7,IF('1-SETUP'!$Q63="MONTHLY",EDATE(EC14,'1-SETUP'!$V63),IF('1-SETUP'!$Q63="YEARLY",EDATE(EC14,12*'1-SETUP'!$V63),""))))</f>
        <v>47705</v>
      </c>
      <c r="EE14" s="10">
        <f>IF('1-SETUP'!$Q63="DAILY",ED14+'1-SETUP'!$V63,IF('1-SETUP'!$Q63="WEEKLY",ED14+'1-SETUP'!$V63*7,IF('1-SETUP'!$Q63="MONTHLY",EDATE(ED14,'1-SETUP'!$V63),IF('1-SETUP'!$Q63="YEARLY",EDATE(ED14,12*'1-SETUP'!$V63),""))))</f>
        <v>47736</v>
      </c>
      <c r="EF14" s="10">
        <f>IF('1-SETUP'!$Q63="DAILY",EE14+'1-SETUP'!$V63,IF('1-SETUP'!$Q63="WEEKLY",EE14+'1-SETUP'!$V63*7,IF('1-SETUP'!$Q63="MONTHLY",EDATE(EE14,'1-SETUP'!$V63),IF('1-SETUP'!$Q63="YEARLY",EDATE(EE14,12*'1-SETUP'!$V63),""))))</f>
        <v>47766</v>
      </c>
      <c r="EG14" s="10">
        <f>IF('1-SETUP'!$Q63="DAILY",EF14+'1-SETUP'!$V63,IF('1-SETUP'!$Q63="WEEKLY",EF14+'1-SETUP'!$V63*7,IF('1-SETUP'!$Q63="MONTHLY",EDATE(EF14,'1-SETUP'!$V63),IF('1-SETUP'!$Q63="YEARLY",EDATE(EF14,12*'1-SETUP'!$V63),""))))</f>
        <v>47797</v>
      </c>
      <c r="EH14" s="10">
        <f>IF('1-SETUP'!$Q63="DAILY",EG14+'1-SETUP'!$V63,IF('1-SETUP'!$Q63="WEEKLY",EG14+'1-SETUP'!$V63*7,IF('1-SETUP'!$Q63="MONTHLY",EDATE(EG14,'1-SETUP'!$V63),IF('1-SETUP'!$Q63="YEARLY",EDATE(EG14,12*'1-SETUP'!$V63),""))))</f>
        <v>47827</v>
      </c>
      <c r="EI14" s="10">
        <f>IF('1-SETUP'!$Q63="DAILY",EH14+'1-SETUP'!$V63,IF('1-SETUP'!$Q63="WEEKLY",EH14+'1-SETUP'!$V63*7,IF('1-SETUP'!$Q63="MONTHLY",EDATE(EH14,'1-SETUP'!$V63),IF('1-SETUP'!$Q63="YEARLY",EDATE(EH14,12*'1-SETUP'!$V63),""))))</f>
        <v>47858</v>
      </c>
      <c r="EJ14" s="10">
        <f>IF('1-SETUP'!$Q63="DAILY",EI14+'1-SETUP'!$V63,IF('1-SETUP'!$Q63="WEEKLY",EI14+'1-SETUP'!$V63*7,IF('1-SETUP'!$Q63="MONTHLY",EDATE(EI14,'1-SETUP'!$V63),IF('1-SETUP'!$Q63="YEARLY",EDATE(EI14,12*'1-SETUP'!$V63),""))))</f>
        <v>47889</v>
      </c>
      <c r="EK14" s="10">
        <f>IF('1-SETUP'!$Q63="DAILY",EJ14+'1-SETUP'!$V63,IF('1-SETUP'!$Q63="WEEKLY",EJ14+'1-SETUP'!$V63*7,IF('1-SETUP'!$Q63="MONTHLY",EDATE(EJ14,'1-SETUP'!$V63),IF('1-SETUP'!$Q63="YEARLY",EDATE(EJ14,12*'1-SETUP'!$V63),""))))</f>
        <v>47917</v>
      </c>
      <c r="EL14" s="10">
        <f>IF('1-SETUP'!$Q63="DAILY",EK14+'1-SETUP'!$V63,IF('1-SETUP'!$Q63="WEEKLY",EK14+'1-SETUP'!$V63*7,IF('1-SETUP'!$Q63="MONTHLY",EDATE(EK14,'1-SETUP'!$V63),IF('1-SETUP'!$Q63="YEARLY",EDATE(EK14,12*'1-SETUP'!$V63),""))))</f>
        <v>47948</v>
      </c>
      <c r="EM14" s="10">
        <f>IF('1-SETUP'!$Q63="DAILY",EL14+'1-SETUP'!$V63,IF('1-SETUP'!$Q63="WEEKLY",EL14+'1-SETUP'!$V63*7,IF('1-SETUP'!$Q63="MONTHLY",EDATE(EL14,'1-SETUP'!$V63),IF('1-SETUP'!$Q63="YEARLY",EDATE(EL14,12*'1-SETUP'!$V63),""))))</f>
        <v>47978</v>
      </c>
      <c r="EN14" s="10">
        <f>IF('1-SETUP'!$Q63="DAILY",EM14+'1-SETUP'!$V63,IF('1-SETUP'!$Q63="WEEKLY",EM14+'1-SETUP'!$V63*7,IF('1-SETUP'!$Q63="MONTHLY",EDATE(EM14,'1-SETUP'!$V63),IF('1-SETUP'!$Q63="YEARLY",EDATE(EM14,12*'1-SETUP'!$V63),""))))</f>
        <v>48009</v>
      </c>
      <c r="EO14" s="10">
        <f>IF('1-SETUP'!$Q63="DAILY",EN14+'1-SETUP'!$V63,IF('1-SETUP'!$Q63="WEEKLY",EN14+'1-SETUP'!$V63*7,IF('1-SETUP'!$Q63="MONTHLY",EDATE(EN14,'1-SETUP'!$V63),IF('1-SETUP'!$Q63="YEARLY",EDATE(EN14,12*'1-SETUP'!$V63),""))))</f>
        <v>48039</v>
      </c>
      <c r="EP14" s="10">
        <f>IF('1-SETUP'!$Q63="DAILY",EO14+'1-SETUP'!$V63,IF('1-SETUP'!$Q63="WEEKLY",EO14+'1-SETUP'!$V63*7,IF('1-SETUP'!$Q63="MONTHLY",EDATE(EO14,'1-SETUP'!$V63),IF('1-SETUP'!$Q63="YEARLY",EDATE(EO14,12*'1-SETUP'!$V63),""))))</f>
        <v>48070</v>
      </c>
      <c r="EQ14" s="10">
        <f>IF('1-SETUP'!$Q63="DAILY",EP14+'1-SETUP'!$V63,IF('1-SETUP'!$Q63="WEEKLY",EP14+'1-SETUP'!$V63*7,IF('1-SETUP'!$Q63="MONTHLY",EDATE(EP14,'1-SETUP'!$V63),IF('1-SETUP'!$Q63="YEARLY",EDATE(EP14,12*'1-SETUP'!$V63),""))))</f>
        <v>48101</v>
      </c>
      <c r="ER14" s="10">
        <f>IF('1-SETUP'!$Q63="DAILY",EQ14+'1-SETUP'!$V63,IF('1-SETUP'!$Q63="WEEKLY",EQ14+'1-SETUP'!$V63*7,IF('1-SETUP'!$Q63="MONTHLY",EDATE(EQ14,'1-SETUP'!$V63),IF('1-SETUP'!$Q63="YEARLY",EDATE(EQ14,12*'1-SETUP'!$V63),""))))</f>
        <v>48131</v>
      </c>
      <c r="ES14" s="10">
        <f>IF('1-SETUP'!$Q63="DAILY",ER14+'1-SETUP'!$V63,IF('1-SETUP'!$Q63="WEEKLY",ER14+'1-SETUP'!$V63*7,IF('1-SETUP'!$Q63="MONTHLY",EDATE(ER14,'1-SETUP'!$V63),IF('1-SETUP'!$Q63="YEARLY",EDATE(ER14,12*'1-SETUP'!$V63),""))))</f>
        <v>48162</v>
      </c>
      <c r="ET14" s="10">
        <f>IF('1-SETUP'!$Q63="DAILY",ES14+'1-SETUP'!$V63,IF('1-SETUP'!$Q63="WEEKLY",ES14+'1-SETUP'!$V63*7,IF('1-SETUP'!$Q63="MONTHLY",EDATE(ES14,'1-SETUP'!$V63),IF('1-SETUP'!$Q63="YEARLY",EDATE(ES14,12*'1-SETUP'!$V63),""))))</f>
        <v>48192</v>
      </c>
      <c r="EU14" s="10">
        <f>IF('1-SETUP'!$Q63="DAILY",ET14+'1-SETUP'!$V63,IF('1-SETUP'!$Q63="WEEKLY",ET14+'1-SETUP'!$V63*7,IF('1-SETUP'!$Q63="MONTHLY",EDATE(ET14,'1-SETUP'!$V63),IF('1-SETUP'!$Q63="YEARLY",EDATE(ET14,12*'1-SETUP'!$V63),""))))</f>
        <v>48223</v>
      </c>
      <c r="EV14" s="10">
        <f>IF('1-SETUP'!$Q63="DAILY",EU14+'1-SETUP'!$V63,IF('1-SETUP'!$Q63="WEEKLY",EU14+'1-SETUP'!$V63*7,IF('1-SETUP'!$Q63="MONTHLY",EDATE(EU14,'1-SETUP'!$V63),IF('1-SETUP'!$Q63="YEARLY",EDATE(EU14,12*'1-SETUP'!$V63),""))))</f>
        <v>48254</v>
      </c>
      <c r="EW14" s="10">
        <f>IF('1-SETUP'!$Q63="DAILY",EV14+'1-SETUP'!$V63,IF('1-SETUP'!$Q63="WEEKLY",EV14+'1-SETUP'!$V63*7,IF('1-SETUP'!$Q63="MONTHLY",EDATE(EV14,'1-SETUP'!$V63),IF('1-SETUP'!$Q63="YEARLY",EDATE(EV14,12*'1-SETUP'!$V63),""))))</f>
        <v>48283</v>
      </c>
      <c r="EX14" s="10">
        <f>IF('1-SETUP'!$Q63="DAILY",EW14+'1-SETUP'!$V63,IF('1-SETUP'!$Q63="WEEKLY",EW14+'1-SETUP'!$V63*7,IF('1-SETUP'!$Q63="MONTHLY",EDATE(EW14,'1-SETUP'!$V63),IF('1-SETUP'!$Q63="YEARLY",EDATE(EW14,12*'1-SETUP'!$V63),""))))</f>
        <v>48314</v>
      </c>
      <c r="EY14" s="10">
        <f>IF('1-SETUP'!$Q63="DAILY",EX14+'1-SETUP'!$V63,IF('1-SETUP'!$Q63="WEEKLY",EX14+'1-SETUP'!$V63*7,IF('1-SETUP'!$Q63="MONTHLY",EDATE(EX14,'1-SETUP'!$V63),IF('1-SETUP'!$Q63="YEARLY",EDATE(EX14,12*'1-SETUP'!$V63),""))))</f>
        <v>48344</v>
      </c>
      <c r="EZ14" s="10">
        <f>IF('1-SETUP'!$Q63="DAILY",EY14+'1-SETUP'!$V63,IF('1-SETUP'!$Q63="WEEKLY",EY14+'1-SETUP'!$V63*7,IF('1-SETUP'!$Q63="MONTHLY",EDATE(EY14,'1-SETUP'!$V63),IF('1-SETUP'!$Q63="YEARLY",EDATE(EY14,12*'1-SETUP'!$V63),""))))</f>
        <v>48375</v>
      </c>
      <c r="FA14" s="10">
        <f>IF('1-SETUP'!$Q63="DAILY",EZ14+'1-SETUP'!$V63,IF('1-SETUP'!$Q63="WEEKLY",EZ14+'1-SETUP'!$V63*7,IF('1-SETUP'!$Q63="MONTHLY",EDATE(EZ14,'1-SETUP'!$V63),IF('1-SETUP'!$Q63="YEARLY",EDATE(EZ14,12*'1-SETUP'!$V63),""))))</f>
        <v>48405</v>
      </c>
      <c r="FB14" s="10">
        <f>IF('1-SETUP'!$Q63="DAILY",FA14+'1-SETUP'!$V63,IF('1-SETUP'!$Q63="WEEKLY",FA14+'1-SETUP'!$V63*7,IF('1-SETUP'!$Q63="MONTHLY",EDATE(FA14,'1-SETUP'!$V63),IF('1-SETUP'!$Q63="YEARLY",EDATE(FA14,12*'1-SETUP'!$V63),""))))</f>
        <v>48436</v>
      </c>
      <c r="FC14" s="10">
        <f>IF('1-SETUP'!$Q63="DAILY",FB14+'1-SETUP'!$V63,IF('1-SETUP'!$Q63="WEEKLY",FB14+'1-SETUP'!$V63*7,IF('1-SETUP'!$Q63="MONTHLY",EDATE(FB14,'1-SETUP'!$V63),IF('1-SETUP'!$Q63="YEARLY",EDATE(FB14,12*'1-SETUP'!$V63),""))))</f>
        <v>48467</v>
      </c>
      <c r="FD14" s="10">
        <f>IF('1-SETUP'!$Q63="DAILY",FC14+'1-SETUP'!$V63,IF('1-SETUP'!$Q63="WEEKLY",FC14+'1-SETUP'!$V63*7,IF('1-SETUP'!$Q63="MONTHLY",EDATE(FC14,'1-SETUP'!$V63),IF('1-SETUP'!$Q63="YEARLY",EDATE(FC14,12*'1-SETUP'!$V63),""))))</f>
        <v>48497</v>
      </c>
      <c r="FE14" s="10">
        <f>IF('1-SETUP'!$Q63="DAILY",FD14+'1-SETUP'!$V63,IF('1-SETUP'!$Q63="WEEKLY",FD14+'1-SETUP'!$V63*7,IF('1-SETUP'!$Q63="MONTHLY",EDATE(FD14,'1-SETUP'!$V63),IF('1-SETUP'!$Q63="YEARLY",EDATE(FD14,12*'1-SETUP'!$V63),""))))</f>
        <v>48528</v>
      </c>
      <c r="FF14" s="10">
        <f>IF('1-SETUP'!$Q63="DAILY",FE14+'1-SETUP'!$V63,IF('1-SETUP'!$Q63="WEEKLY",FE14+'1-SETUP'!$V63*7,IF('1-SETUP'!$Q63="MONTHLY",EDATE(FE14,'1-SETUP'!$V63),IF('1-SETUP'!$Q63="YEARLY",EDATE(FE14,12*'1-SETUP'!$V63),""))))</f>
        <v>48558</v>
      </c>
      <c r="FG14" s="10">
        <f>IF('1-SETUP'!$Q63="DAILY",FF14+'1-SETUP'!$V63,IF('1-SETUP'!$Q63="WEEKLY",FF14+'1-SETUP'!$V63*7,IF('1-SETUP'!$Q63="MONTHLY",EDATE(FF14,'1-SETUP'!$V63),IF('1-SETUP'!$Q63="YEARLY",EDATE(FF14,12*'1-SETUP'!$V63),""))))</f>
        <v>48589</v>
      </c>
      <c r="FH14" s="10">
        <f>IF('1-SETUP'!$Q63="DAILY",FG14+'1-SETUP'!$V63,IF('1-SETUP'!$Q63="WEEKLY",FG14+'1-SETUP'!$V63*7,IF('1-SETUP'!$Q63="MONTHLY",EDATE(FG14,'1-SETUP'!$V63),IF('1-SETUP'!$Q63="YEARLY",EDATE(FG14,12*'1-SETUP'!$V63),""))))</f>
        <v>48620</v>
      </c>
      <c r="FI14" s="10">
        <f>IF('1-SETUP'!$Q63="DAILY",FH14+'1-SETUP'!$V63,IF('1-SETUP'!$Q63="WEEKLY",FH14+'1-SETUP'!$V63*7,IF('1-SETUP'!$Q63="MONTHLY",EDATE(FH14,'1-SETUP'!$V63),IF('1-SETUP'!$Q63="YEARLY",EDATE(FH14,12*'1-SETUP'!$V63),""))))</f>
        <v>48648</v>
      </c>
      <c r="FJ14" s="10">
        <f>IF('1-SETUP'!$Q63="DAILY",FI14+'1-SETUP'!$V63,IF('1-SETUP'!$Q63="WEEKLY",FI14+'1-SETUP'!$V63*7,IF('1-SETUP'!$Q63="MONTHLY",EDATE(FI14,'1-SETUP'!$V63),IF('1-SETUP'!$Q63="YEARLY",EDATE(FI14,12*'1-SETUP'!$V63),""))))</f>
        <v>48679</v>
      </c>
      <c r="FK14" s="10">
        <f>IF('1-SETUP'!$Q63="DAILY",FJ14+'1-SETUP'!$V63,IF('1-SETUP'!$Q63="WEEKLY",FJ14+'1-SETUP'!$V63*7,IF('1-SETUP'!$Q63="MONTHLY",EDATE(FJ14,'1-SETUP'!$V63),IF('1-SETUP'!$Q63="YEARLY",EDATE(FJ14,12*'1-SETUP'!$V63),""))))</f>
        <v>48709</v>
      </c>
      <c r="FL14" s="10">
        <f>IF('1-SETUP'!$Q63="DAILY",FK14+'1-SETUP'!$V63,IF('1-SETUP'!$Q63="WEEKLY",FK14+'1-SETUP'!$V63*7,IF('1-SETUP'!$Q63="MONTHLY",EDATE(FK14,'1-SETUP'!$V63),IF('1-SETUP'!$Q63="YEARLY",EDATE(FK14,12*'1-SETUP'!$V63),""))))</f>
        <v>48740</v>
      </c>
      <c r="FM14" s="10">
        <f>IF('1-SETUP'!$Q63="DAILY",FL14+'1-SETUP'!$V63,IF('1-SETUP'!$Q63="WEEKLY",FL14+'1-SETUP'!$V63*7,IF('1-SETUP'!$Q63="MONTHLY",EDATE(FL14,'1-SETUP'!$V63),IF('1-SETUP'!$Q63="YEARLY",EDATE(FL14,12*'1-SETUP'!$V63),""))))</f>
        <v>48770</v>
      </c>
      <c r="FN14" s="10">
        <f>IF('1-SETUP'!$Q63="DAILY",FM14+'1-SETUP'!$V63,IF('1-SETUP'!$Q63="WEEKLY",FM14+'1-SETUP'!$V63*7,IF('1-SETUP'!$Q63="MONTHLY",EDATE(FM14,'1-SETUP'!$V63),IF('1-SETUP'!$Q63="YEARLY",EDATE(FM14,12*'1-SETUP'!$V63),""))))</f>
        <v>48801</v>
      </c>
      <c r="FO14" s="10">
        <f>IF('1-SETUP'!$Q63="DAILY",FN14+'1-SETUP'!$V63,IF('1-SETUP'!$Q63="WEEKLY",FN14+'1-SETUP'!$V63*7,IF('1-SETUP'!$Q63="MONTHLY",EDATE(FN14,'1-SETUP'!$V63),IF('1-SETUP'!$Q63="YEARLY",EDATE(FN14,12*'1-SETUP'!$V63),""))))</f>
        <v>48832</v>
      </c>
      <c r="FP14" s="10">
        <f>IF('1-SETUP'!$Q63="DAILY",FO14+'1-SETUP'!$V63,IF('1-SETUP'!$Q63="WEEKLY",FO14+'1-SETUP'!$V63*7,IF('1-SETUP'!$Q63="MONTHLY",EDATE(FO14,'1-SETUP'!$V63),IF('1-SETUP'!$Q63="YEARLY",EDATE(FO14,12*'1-SETUP'!$V63),""))))</f>
        <v>48862</v>
      </c>
      <c r="FQ14" s="10">
        <f>IF('1-SETUP'!$Q63="DAILY",FP14+'1-SETUP'!$V63,IF('1-SETUP'!$Q63="WEEKLY",FP14+'1-SETUP'!$V63*7,IF('1-SETUP'!$Q63="MONTHLY",EDATE(FP14,'1-SETUP'!$V63),IF('1-SETUP'!$Q63="YEARLY",EDATE(FP14,12*'1-SETUP'!$V63),""))))</f>
        <v>48893</v>
      </c>
      <c r="FR14" s="10">
        <f>IF('1-SETUP'!$Q63="DAILY",FQ14+'1-SETUP'!$V63,IF('1-SETUP'!$Q63="WEEKLY",FQ14+'1-SETUP'!$V63*7,IF('1-SETUP'!$Q63="MONTHLY",EDATE(FQ14,'1-SETUP'!$V63),IF('1-SETUP'!$Q63="YEARLY",EDATE(FQ14,12*'1-SETUP'!$V63),""))))</f>
        <v>48923</v>
      </c>
      <c r="FS14" s="10">
        <f>IF('1-SETUP'!$Q63="DAILY",FR14+'1-SETUP'!$V63,IF('1-SETUP'!$Q63="WEEKLY",FR14+'1-SETUP'!$V63*7,IF('1-SETUP'!$Q63="MONTHLY",EDATE(FR14,'1-SETUP'!$V63),IF('1-SETUP'!$Q63="YEARLY",EDATE(FR14,12*'1-SETUP'!$V63),""))))</f>
        <v>48954</v>
      </c>
      <c r="FT14" s="10">
        <f>IF('1-SETUP'!$Q63="DAILY",FS14+'1-SETUP'!$V63,IF('1-SETUP'!$Q63="WEEKLY",FS14+'1-SETUP'!$V63*7,IF('1-SETUP'!$Q63="MONTHLY",EDATE(FS14,'1-SETUP'!$V63),IF('1-SETUP'!$Q63="YEARLY",EDATE(FS14,12*'1-SETUP'!$V63),""))))</f>
        <v>48985</v>
      </c>
      <c r="FU14" s="10">
        <f>IF('1-SETUP'!$Q63="DAILY",FT14+'1-SETUP'!$V63,IF('1-SETUP'!$Q63="WEEKLY",FT14+'1-SETUP'!$V63*7,IF('1-SETUP'!$Q63="MONTHLY",EDATE(FT14,'1-SETUP'!$V63),IF('1-SETUP'!$Q63="YEARLY",EDATE(FT14,12*'1-SETUP'!$V63),""))))</f>
        <v>49013</v>
      </c>
      <c r="FV14" s="10">
        <f>IF('1-SETUP'!$Q63="DAILY",FU14+'1-SETUP'!$V63,IF('1-SETUP'!$Q63="WEEKLY",FU14+'1-SETUP'!$V63*7,IF('1-SETUP'!$Q63="MONTHLY",EDATE(FU14,'1-SETUP'!$V63),IF('1-SETUP'!$Q63="YEARLY",EDATE(FU14,12*'1-SETUP'!$V63),""))))</f>
        <v>49044</v>
      </c>
      <c r="FW14" s="10">
        <f>IF('1-SETUP'!$Q63="DAILY",FV14+'1-SETUP'!$V63,IF('1-SETUP'!$Q63="WEEKLY",FV14+'1-SETUP'!$V63*7,IF('1-SETUP'!$Q63="MONTHLY",EDATE(FV14,'1-SETUP'!$V63),IF('1-SETUP'!$Q63="YEARLY",EDATE(FV14,12*'1-SETUP'!$V63),""))))</f>
        <v>49074</v>
      </c>
      <c r="FX14" s="10">
        <f>IF('1-SETUP'!$Q63="DAILY",FW14+'1-SETUP'!$V63,IF('1-SETUP'!$Q63="WEEKLY",FW14+'1-SETUP'!$V63*7,IF('1-SETUP'!$Q63="MONTHLY",EDATE(FW14,'1-SETUP'!$V63),IF('1-SETUP'!$Q63="YEARLY",EDATE(FW14,12*'1-SETUP'!$V63),""))))</f>
        <v>49105</v>
      </c>
      <c r="FY14" s="10">
        <f>IF('1-SETUP'!$Q63="DAILY",FX14+'1-SETUP'!$V63,IF('1-SETUP'!$Q63="WEEKLY",FX14+'1-SETUP'!$V63*7,IF('1-SETUP'!$Q63="MONTHLY",EDATE(FX14,'1-SETUP'!$V63),IF('1-SETUP'!$Q63="YEARLY",EDATE(FX14,12*'1-SETUP'!$V63),""))))</f>
        <v>49135</v>
      </c>
      <c r="FZ14" s="10">
        <f>IF('1-SETUP'!$Q63="DAILY",FY14+'1-SETUP'!$V63,IF('1-SETUP'!$Q63="WEEKLY",FY14+'1-SETUP'!$V63*7,IF('1-SETUP'!$Q63="MONTHLY",EDATE(FY14,'1-SETUP'!$V63),IF('1-SETUP'!$Q63="YEARLY",EDATE(FY14,12*'1-SETUP'!$V63),""))))</f>
        <v>49166</v>
      </c>
      <c r="GA14" s="10">
        <f>IF('1-SETUP'!$Q63="DAILY",FZ14+'1-SETUP'!$V63,IF('1-SETUP'!$Q63="WEEKLY",FZ14+'1-SETUP'!$V63*7,IF('1-SETUP'!$Q63="MONTHLY",EDATE(FZ14,'1-SETUP'!$V63),IF('1-SETUP'!$Q63="YEARLY",EDATE(FZ14,12*'1-SETUP'!$V63),""))))</f>
        <v>49197</v>
      </c>
      <c r="GB14" s="10">
        <f>IF('1-SETUP'!$Q63="DAILY",GA14+'1-SETUP'!$V63,IF('1-SETUP'!$Q63="WEEKLY",GA14+'1-SETUP'!$V63*7,IF('1-SETUP'!$Q63="MONTHLY",EDATE(GA14,'1-SETUP'!$V63),IF('1-SETUP'!$Q63="YEARLY",EDATE(GA14,12*'1-SETUP'!$V63),""))))</f>
        <v>49227</v>
      </c>
      <c r="GC14" s="10">
        <f>IF('1-SETUP'!$Q63="DAILY",GB14+'1-SETUP'!$V63,IF('1-SETUP'!$Q63="WEEKLY",GB14+'1-SETUP'!$V63*7,IF('1-SETUP'!$Q63="MONTHLY",EDATE(GB14,'1-SETUP'!$V63),IF('1-SETUP'!$Q63="YEARLY",EDATE(GB14,12*'1-SETUP'!$V63),""))))</f>
        <v>49258</v>
      </c>
      <c r="GD14" s="10">
        <f>IF('1-SETUP'!$Q63="DAILY",GC14+'1-SETUP'!$V63,IF('1-SETUP'!$Q63="WEEKLY",GC14+'1-SETUP'!$V63*7,IF('1-SETUP'!$Q63="MONTHLY",EDATE(GC14,'1-SETUP'!$V63),IF('1-SETUP'!$Q63="YEARLY",EDATE(GC14,12*'1-SETUP'!$V63),""))))</f>
        <v>49288</v>
      </c>
      <c r="GE14" s="10">
        <f>IF('1-SETUP'!$Q63="DAILY",GD14+'1-SETUP'!$V63,IF('1-SETUP'!$Q63="WEEKLY",GD14+'1-SETUP'!$V63*7,IF('1-SETUP'!$Q63="MONTHLY",EDATE(GD14,'1-SETUP'!$V63),IF('1-SETUP'!$Q63="YEARLY",EDATE(GD14,12*'1-SETUP'!$V63),""))))</f>
        <v>49319</v>
      </c>
      <c r="GF14" s="10">
        <f>IF('1-SETUP'!$Q63="DAILY",GE14+'1-SETUP'!$V63,IF('1-SETUP'!$Q63="WEEKLY",GE14+'1-SETUP'!$V63*7,IF('1-SETUP'!$Q63="MONTHLY",EDATE(GE14,'1-SETUP'!$V63),IF('1-SETUP'!$Q63="YEARLY",EDATE(GE14,12*'1-SETUP'!$V63),""))))</f>
        <v>49350</v>
      </c>
      <c r="GG14" s="10">
        <f>IF('1-SETUP'!$Q63="DAILY",GF14+'1-SETUP'!$V63,IF('1-SETUP'!$Q63="WEEKLY",GF14+'1-SETUP'!$V63*7,IF('1-SETUP'!$Q63="MONTHLY",EDATE(GF14,'1-SETUP'!$V63),IF('1-SETUP'!$Q63="YEARLY",EDATE(GF14,12*'1-SETUP'!$V63),""))))</f>
        <v>49378</v>
      </c>
      <c r="GH14" s="10">
        <f>IF('1-SETUP'!$Q63="DAILY",GG14+'1-SETUP'!$V63,IF('1-SETUP'!$Q63="WEEKLY",GG14+'1-SETUP'!$V63*7,IF('1-SETUP'!$Q63="MONTHLY",EDATE(GG14,'1-SETUP'!$V63),IF('1-SETUP'!$Q63="YEARLY",EDATE(GG14,12*'1-SETUP'!$V63),""))))</f>
        <v>49409</v>
      </c>
      <c r="GI14" s="10">
        <f>IF('1-SETUP'!$Q63="DAILY",GH14+'1-SETUP'!$V63,IF('1-SETUP'!$Q63="WEEKLY",GH14+'1-SETUP'!$V63*7,IF('1-SETUP'!$Q63="MONTHLY",EDATE(GH14,'1-SETUP'!$V63),IF('1-SETUP'!$Q63="YEARLY",EDATE(GH14,12*'1-SETUP'!$V63),""))))</f>
        <v>49439</v>
      </c>
      <c r="GJ14" s="10">
        <f>IF('1-SETUP'!$Q63="DAILY",GI14+'1-SETUP'!$V63,IF('1-SETUP'!$Q63="WEEKLY",GI14+'1-SETUP'!$V63*7,IF('1-SETUP'!$Q63="MONTHLY",EDATE(GI14,'1-SETUP'!$V63),IF('1-SETUP'!$Q63="YEARLY",EDATE(GI14,12*'1-SETUP'!$V63),""))))</f>
        <v>49470</v>
      </c>
      <c r="GK14" s="10">
        <f>IF('1-SETUP'!$Q63="DAILY",GJ14+'1-SETUP'!$V63,IF('1-SETUP'!$Q63="WEEKLY",GJ14+'1-SETUP'!$V63*7,IF('1-SETUP'!$Q63="MONTHLY",EDATE(GJ14,'1-SETUP'!$V63),IF('1-SETUP'!$Q63="YEARLY",EDATE(GJ14,12*'1-SETUP'!$V63),""))))</f>
        <v>49500</v>
      </c>
      <c r="GL14" s="10">
        <f>IF('1-SETUP'!$Q63="DAILY",GK14+'1-SETUP'!$V63,IF('1-SETUP'!$Q63="WEEKLY",GK14+'1-SETUP'!$V63*7,IF('1-SETUP'!$Q63="MONTHLY",EDATE(GK14,'1-SETUP'!$V63),IF('1-SETUP'!$Q63="YEARLY",EDATE(GK14,12*'1-SETUP'!$V63),""))))</f>
        <v>49531</v>
      </c>
      <c r="GM14" s="10">
        <f>IF('1-SETUP'!$Q63="DAILY",GL14+'1-SETUP'!$V63,IF('1-SETUP'!$Q63="WEEKLY",GL14+'1-SETUP'!$V63*7,IF('1-SETUP'!$Q63="MONTHLY",EDATE(GL14,'1-SETUP'!$V63),IF('1-SETUP'!$Q63="YEARLY",EDATE(GL14,12*'1-SETUP'!$V63),""))))</f>
        <v>49562</v>
      </c>
      <c r="GN14" s="10">
        <f>IF('1-SETUP'!$Q63="DAILY",GM14+'1-SETUP'!$V63,IF('1-SETUP'!$Q63="WEEKLY",GM14+'1-SETUP'!$V63*7,IF('1-SETUP'!$Q63="MONTHLY",EDATE(GM14,'1-SETUP'!$V63),IF('1-SETUP'!$Q63="YEARLY",EDATE(GM14,12*'1-SETUP'!$V63),""))))</f>
        <v>49592</v>
      </c>
      <c r="GO14" s="10">
        <f>IF('1-SETUP'!$Q63="DAILY",GN14+'1-SETUP'!$V63,IF('1-SETUP'!$Q63="WEEKLY",GN14+'1-SETUP'!$V63*7,IF('1-SETUP'!$Q63="MONTHLY",EDATE(GN14,'1-SETUP'!$V63),IF('1-SETUP'!$Q63="YEARLY",EDATE(GN14,12*'1-SETUP'!$V63),""))))</f>
        <v>49623</v>
      </c>
      <c r="GP14" s="10">
        <f>IF('1-SETUP'!$Q63="DAILY",GO14+'1-SETUP'!$V63,IF('1-SETUP'!$Q63="WEEKLY",GO14+'1-SETUP'!$V63*7,IF('1-SETUP'!$Q63="MONTHLY",EDATE(GO14,'1-SETUP'!$V63),IF('1-SETUP'!$Q63="YEARLY",EDATE(GO14,12*'1-SETUP'!$V63),""))))</f>
        <v>49653</v>
      </c>
      <c r="GQ14" s="10">
        <f>IF('1-SETUP'!$Q63="DAILY",GP14+'1-SETUP'!$V63,IF('1-SETUP'!$Q63="WEEKLY",GP14+'1-SETUP'!$V63*7,IF('1-SETUP'!$Q63="MONTHLY",EDATE(GP14,'1-SETUP'!$V63),IF('1-SETUP'!$Q63="YEARLY",EDATE(GP14,12*'1-SETUP'!$V63),""))))</f>
        <v>49684</v>
      </c>
      <c r="GR14" s="10">
        <f>IF('1-SETUP'!$Q63="DAILY",GQ14+'1-SETUP'!$V63,IF('1-SETUP'!$Q63="WEEKLY",GQ14+'1-SETUP'!$V63*7,IF('1-SETUP'!$Q63="MONTHLY",EDATE(GQ14,'1-SETUP'!$V63),IF('1-SETUP'!$Q63="YEARLY",EDATE(GQ14,12*'1-SETUP'!$V63),""))))</f>
        <v>49715</v>
      </c>
      <c r="GS14" s="10">
        <f>IF('1-SETUP'!$Q63="DAILY",GR14+'1-SETUP'!$V63,IF('1-SETUP'!$Q63="WEEKLY",GR14+'1-SETUP'!$V63*7,IF('1-SETUP'!$Q63="MONTHLY",EDATE(GR14,'1-SETUP'!$V63),IF('1-SETUP'!$Q63="YEARLY",EDATE(GR14,12*'1-SETUP'!$V63),""))))</f>
        <v>49744</v>
      </c>
      <c r="GT14" s="10">
        <f>IF('1-SETUP'!$Q63="DAILY",GS14+'1-SETUP'!$V63,IF('1-SETUP'!$Q63="WEEKLY",GS14+'1-SETUP'!$V63*7,IF('1-SETUP'!$Q63="MONTHLY",EDATE(GS14,'1-SETUP'!$V63),IF('1-SETUP'!$Q63="YEARLY",EDATE(GS14,12*'1-SETUP'!$V63),""))))</f>
        <v>49775</v>
      </c>
      <c r="GU14" s="10">
        <f>IF('1-SETUP'!$Q63="DAILY",GT14+'1-SETUP'!$V63,IF('1-SETUP'!$Q63="WEEKLY",GT14+'1-SETUP'!$V63*7,IF('1-SETUP'!$Q63="MONTHLY",EDATE(GT14,'1-SETUP'!$V63),IF('1-SETUP'!$Q63="YEARLY",EDATE(GT14,12*'1-SETUP'!$V63),""))))</f>
        <v>49805</v>
      </c>
      <c r="GV14" s="10">
        <f>IF('1-SETUP'!$Q63="DAILY",GU14+'1-SETUP'!$V63,IF('1-SETUP'!$Q63="WEEKLY",GU14+'1-SETUP'!$V63*7,IF('1-SETUP'!$Q63="MONTHLY",EDATE(GU14,'1-SETUP'!$V63),IF('1-SETUP'!$Q63="YEARLY",EDATE(GU14,12*'1-SETUP'!$V63),""))))</f>
        <v>49836</v>
      </c>
      <c r="GW14" s="10">
        <f>IF('1-SETUP'!$Q63="DAILY",GV14+'1-SETUP'!$V63,IF('1-SETUP'!$Q63="WEEKLY",GV14+'1-SETUP'!$V63*7,IF('1-SETUP'!$Q63="MONTHLY",EDATE(GV14,'1-SETUP'!$V63),IF('1-SETUP'!$Q63="YEARLY",EDATE(GV14,12*'1-SETUP'!$V63),""))))</f>
        <v>49866</v>
      </c>
      <c r="GX14" s="10">
        <f>IF('1-SETUP'!$Q63="DAILY",GW14+'1-SETUP'!$V63,IF('1-SETUP'!$Q63="WEEKLY",GW14+'1-SETUP'!$V63*7,IF('1-SETUP'!$Q63="MONTHLY",EDATE(GW14,'1-SETUP'!$V63),IF('1-SETUP'!$Q63="YEARLY",EDATE(GW14,12*'1-SETUP'!$V63),""))))</f>
        <v>49897</v>
      </c>
      <c r="GY14" s="10">
        <f>IF('1-SETUP'!$Q63="DAILY",GX14+'1-SETUP'!$V63,IF('1-SETUP'!$Q63="WEEKLY",GX14+'1-SETUP'!$V63*7,IF('1-SETUP'!$Q63="MONTHLY",EDATE(GX14,'1-SETUP'!$V63),IF('1-SETUP'!$Q63="YEARLY",EDATE(GX14,12*'1-SETUP'!$V63),""))))</f>
        <v>49928</v>
      </c>
      <c r="GZ14" s="10">
        <f>IF('1-SETUP'!$Q63="DAILY",GY14+'1-SETUP'!$V63,IF('1-SETUP'!$Q63="WEEKLY",GY14+'1-SETUP'!$V63*7,IF('1-SETUP'!$Q63="MONTHLY",EDATE(GY14,'1-SETUP'!$V63),IF('1-SETUP'!$Q63="YEARLY",EDATE(GY14,12*'1-SETUP'!$V63),""))))</f>
        <v>49958</v>
      </c>
      <c r="HA14" s="10">
        <f>IF('1-SETUP'!$Q63="DAILY",GZ14+'1-SETUP'!$V63,IF('1-SETUP'!$Q63="WEEKLY",GZ14+'1-SETUP'!$V63*7,IF('1-SETUP'!$Q63="MONTHLY",EDATE(GZ14,'1-SETUP'!$V63),IF('1-SETUP'!$Q63="YEARLY",EDATE(GZ14,12*'1-SETUP'!$V63),""))))</f>
        <v>49989</v>
      </c>
      <c r="HB14" s="10">
        <f>IF('1-SETUP'!$Q63="DAILY",HA14+'1-SETUP'!$V63,IF('1-SETUP'!$Q63="WEEKLY",HA14+'1-SETUP'!$V63*7,IF('1-SETUP'!$Q63="MONTHLY",EDATE(HA14,'1-SETUP'!$V63),IF('1-SETUP'!$Q63="YEARLY",EDATE(HA14,12*'1-SETUP'!$V63),""))))</f>
        <v>50019</v>
      </c>
      <c r="HC14" s="10">
        <f>IF('1-SETUP'!$Q63="DAILY",HB14+'1-SETUP'!$V63,IF('1-SETUP'!$Q63="WEEKLY",HB14+'1-SETUP'!$V63*7,IF('1-SETUP'!$Q63="MONTHLY",EDATE(HB14,'1-SETUP'!$V63),IF('1-SETUP'!$Q63="YEARLY",EDATE(HB14,12*'1-SETUP'!$V63),""))))</f>
        <v>50050</v>
      </c>
      <c r="HD14" s="10">
        <f>IF('1-SETUP'!$Q63="DAILY",HC14+'1-SETUP'!$V63,IF('1-SETUP'!$Q63="WEEKLY",HC14+'1-SETUP'!$V63*7,IF('1-SETUP'!$Q63="MONTHLY",EDATE(HC14,'1-SETUP'!$V63),IF('1-SETUP'!$Q63="YEARLY",EDATE(HC14,12*'1-SETUP'!$V63),""))))</f>
        <v>50081</v>
      </c>
      <c r="HE14" s="10">
        <f>IF('1-SETUP'!$Q63="DAILY",HD14+'1-SETUP'!$V63,IF('1-SETUP'!$Q63="WEEKLY",HD14+'1-SETUP'!$V63*7,IF('1-SETUP'!$Q63="MONTHLY",EDATE(HD14,'1-SETUP'!$V63),IF('1-SETUP'!$Q63="YEARLY",EDATE(HD14,12*'1-SETUP'!$V63),""))))</f>
        <v>50109</v>
      </c>
      <c r="HF14" s="10">
        <f>IF('1-SETUP'!$Q63="DAILY",HE14+'1-SETUP'!$V63,IF('1-SETUP'!$Q63="WEEKLY",HE14+'1-SETUP'!$V63*7,IF('1-SETUP'!$Q63="MONTHLY",EDATE(HE14,'1-SETUP'!$V63),IF('1-SETUP'!$Q63="YEARLY",EDATE(HE14,12*'1-SETUP'!$V63),""))))</f>
        <v>50140</v>
      </c>
      <c r="HG14" s="10">
        <f>IF('1-SETUP'!$Q63="DAILY",HF14+'1-SETUP'!$V63,IF('1-SETUP'!$Q63="WEEKLY",HF14+'1-SETUP'!$V63*7,IF('1-SETUP'!$Q63="MONTHLY",EDATE(HF14,'1-SETUP'!$V63),IF('1-SETUP'!$Q63="YEARLY",EDATE(HF14,12*'1-SETUP'!$V63),""))))</f>
        <v>50170</v>
      </c>
      <c r="HH14" s="10">
        <f>IF('1-SETUP'!$Q63="DAILY",HG14+'1-SETUP'!$V63,IF('1-SETUP'!$Q63="WEEKLY",HG14+'1-SETUP'!$V63*7,IF('1-SETUP'!$Q63="MONTHLY",EDATE(HG14,'1-SETUP'!$V63),IF('1-SETUP'!$Q63="YEARLY",EDATE(HG14,12*'1-SETUP'!$V63),""))))</f>
        <v>50201</v>
      </c>
      <c r="HI14" s="10">
        <f>IF('1-SETUP'!$Q63="DAILY",HH14+'1-SETUP'!$V63,IF('1-SETUP'!$Q63="WEEKLY",HH14+'1-SETUP'!$V63*7,IF('1-SETUP'!$Q63="MONTHLY",EDATE(HH14,'1-SETUP'!$V63),IF('1-SETUP'!$Q63="YEARLY",EDATE(HH14,12*'1-SETUP'!$V63),""))))</f>
        <v>50231</v>
      </c>
      <c r="HJ14" s="10">
        <f>IF('1-SETUP'!$Q63="DAILY",HI14+'1-SETUP'!$V63,IF('1-SETUP'!$Q63="WEEKLY",HI14+'1-SETUP'!$V63*7,IF('1-SETUP'!$Q63="MONTHLY",EDATE(HI14,'1-SETUP'!$V63),IF('1-SETUP'!$Q63="YEARLY",EDATE(HI14,12*'1-SETUP'!$V63),""))))</f>
        <v>50262</v>
      </c>
      <c r="HK14" s="10">
        <f>IF('1-SETUP'!$Q63="DAILY",HJ14+'1-SETUP'!$V63,IF('1-SETUP'!$Q63="WEEKLY",HJ14+'1-SETUP'!$V63*7,IF('1-SETUP'!$Q63="MONTHLY",EDATE(HJ14,'1-SETUP'!$V63),IF('1-SETUP'!$Q63="YEARLY",EDATE(HJ14,12*'1-SETUP'!$V63),""))))</f>
        <v>50293</v>
      </c>
      <c r="HL14" s="10">
        <f>IF('1-SETUP'!$Q63="DAILY",HK14+'1-SETUP'!$V63,IF('1-SETUP'!$Q63="WEEKLY",HK14+'1-SETUP'!$V63*7,IF('1-SETUP'!$Q63="MONTHLY",EDATE(HK14,'1-SETUP'!$V63),IF('1-SETUP'!$Q63="YEARLY",EDATE(HK14,12*'1-SETUP'!$V63),""))))</f>
        <v>50323</v>
      </c>
      <c r="HM14" s="10">
        <f>IF('1-SETUP'!$Q63="DAILY",HL14+'1-SETUP'!$V63,IF('1-SETUP'!$Q63="WEEKLY",HL14+'1-SETUP'!$V63*7,IF('1-SETUP'!$Q63="MONTHLY",EDATE(HL14,'1-SETUP'!$V63),IF('1-SETUP'!$Q63="YEARLY",EDATE(HL14,12*'1-SETUP'!$V63),""))))</f>
        <v>50354</v>
      </c>
      <c r="HN14" s="10">
        <f>IF('1-SETUP'!$Q63="DAILY",HM14+'1-SETUP'!$V63,IF('1-SETUP'!$Q63="WEEKLY",HM14+'1-SETUP'!$V63*7,IF('1-SETUP'!$Q63="MONTHLY",EDATE(HM14,'1-SETUP'!$V63),IF('1-SETUP'!$Q63="YEARLY",EDATE(HM14,12*'1-SETUP'!$V63),""))))</f>
        <v>50384</v>
      </c>
      <c r="HO14" s="10">
        <f>IF('1-SETUP'!$Q63="DAILY",HN14+'1-SETUP'!$V63,IF('1-SETUP'!$Q63="WEEKLY",HN14+'1-SETUP'!$V63*7,IF('1-SETUP'!$Q63="MONTHLY",EDATE(HN14,'1-SETUP'!$V63),IF('1-SETUP'!$Q63="YEARLY",EDATE(HN14,12*'1-SETUP'!$V63),""))))</f>
        <v>50415</v>
      </c>
      <c r="HP14" s="10">
        <f>IF('1-SETUP'!$Q63="DAILY",HO14+'1-SETUP'!$V63,IF('1-SETUP'!$Q63="WEEKLY",HO14+'1-SETUP'!$V63*7,IF('1-SETUP'!$Q63="MONTHLY",EDATE(HO14,'1-SETUP'!$V63),IF('1-SETUP'!$Q63="YEARLY",EDATE(HO14,12*'1-SETUP'!$V63),""))))</f>
        <v>50446</v>
      </c>
      <c r="HQ14" s="10">
        <f>IF('1-SETUP'!$Q63="DAILY",HP14+'1-SETUP'!$V63,IF('1-SETUP'!$Q63="WEEKLY",HP14+'1-SETUP'!$V63*7,IF('1-SETUP'!$Q63="MONTHLY",EDATE(HP14,'1-SETUP'!$V63),IF('1-SETUP'!$Q63="YEARLY",EDATE(HP14,12*'1-SETUP'!$V63),""))))</f>
        <v>50474</v>
      </c>
      <c r="HR14" s="10">
        <f>IF('1-SETUP'!$Q63="DAILY",HQ14+'1-SETUP'!$V63,IF('1-SETUP'!$Q63="WEEKLY",HQ14+'1-SETUP'!$V63*7,IF('1-SETUP'!$Q63="MONTHLY",EDATE(HQ14,'1-SETUP'!$V63),IF('1-SETUP'!$Q63="YEARLY",EDATE(HQ14,12*'1-SETUP'!$V63),""))))</f>
        <v>50505</v>
      </c>
      <c r="HS14" s="10">
        <f>IF('1-SETUP'!$Q63="DAILY",HR14+'1-SETUP'!$V63,IF('1-SETUP'!$Q63="WEEKLY",HR14+'1-SETUP'!$V63*7,IF('1-SETUP'!$Q63="MONTHLY",EDATE(HR14,'1-SETUP'!$V63),IF('1-SETUP'!$Q63="YEARLY",EDATE(HR14,12*'1-SETUP'!$V63),""))))</f>
        <v>50535</v>
      </c>
      <c r="HT14" s="10">
        <f>IF('1-SETUP'!$Q63="DAILY",HS14+'1-SETUP'!$V63,IF('1-SETUP'!$Q63="WEEKLY",HS14+'1-SETUP'!$V63*7,IF('1-SETUP'!$Q63="MONTHLY",EDATE(HS14,'1-SETUP'!$V63),IF('1-SETUP'!$Q63="YEARLY",EDATE(HS14,12*'1-SETUP'!$V63),""))))</f>
        <v>50566</v>
      </c>
      <c r="HU14" s="10">
        <f>IF('1-SETUP'!$Q63="DAILY",HT14+'1-SETUP'!$V63,IF('1-SETUP'!$Q63="WEEKLY",HT14+'1-SETUP'!$V63*7,IF('1-SETUP'!$Q63="MONTHLY",EDATE(HT14,'1-SETUP'!$V63),IF('1-SETUP'!$Q63="YEARLY",EDATE(HT14,12*'1-SETUP'!$V63),""))))</f>
        <v>50596</v>
      </c>
      <c r="HV14" s="10">
        <f>IF('1-SETUP'!$Q63="DAILY",HU14+'1-SETUP'!$V63,IF('1-SETUP'!$Q63="WEEKLY",HU14+'1-SETUP'!$V63*7,IF('1-SETUP'!$Q63="MONTHLY",EDATE(HU14,'1-SETUP'!$V63),IF('1-SETUP'!$Q63="YEARLY",EDATE(HU14,12*'1-SETUP'!$V63),""))))</f>
        <v>50627</v>
      </c>
      <c r="HW14" s="10">
        <f>IF('1-SETUP'!$Q63="DAILY",HV14+'1-SETUP'!$V63,IF('1-SETUP'!$Q63="WEEKLY",HV14+'1-SETUP'!$V63*7,IF('1-SETUP'!$Q63="MONTHLY",EDATE(HV14,'1-SETUP'!$V63),IF('1-SETUP'!$Q63="YEARLY",EDATE(HV14,12*'1-SETUP'!$V63),""))))</f>
        <v>50658</v>
      </c>
      <c r="HX14" s="10">
        <f>IF('1-SETUP'!$Q63="DAILY",HW14+'1-SETUP'!$V63,IF('1-SETUP'!$Q63="WEEKLY",HW14+'1-SETUP'!$V63*7,IF('1-SETUP'!$Q63="MONTHLY",EDATE(HW14,'1-SETUP'!$V63),IF('1-SETUP'!$Q63="YEARLY",EDATE(HW14,12*'1-SETUP'!$V63),""))))</f>
        <v>50688</v>
      </c>
      <c r="HY14" s="10">
        <f>IF('1-SETUP'!$Q63="DAILY",HX14+'1-SETUP'!$V63,IF('1-SETUP'!$Q63="WEEKLY",HX14+'1-SETUP'!$V63*7,IF('1-SETUP'!$Q63="MONTHLY",EDATE(HX14,'1-SETUP'!$V63),IF('1-SETUP'!$Q63="YEARLY",EDATE(HX14,12*'1-SETUP'!$V63),""))))</f>
        <v>50719</v>
      </c>
      <c r="HZ14" s="10">
        <f>IF('1-SETUP'!$Q63="DAILY",HY14+'1-SETUP'!$V63,IF('1-SETUP'!$Q63="WEEKLY",HY14+'1-SETUP'!$V63*7,IF('1-SETUP'!$Q63="MONTHLY",EDATE(HY14,'1-SETUP'!$V63),IF('1-SETUP'!$Q63="YEARLY",EDATE(HY14,12*'1-SETUP'!$V63),""))))</f>
        <v>50749</v>
      </c>
      <c r="IA14" s="10">
        <f>IF('1-SETUP'!$Q63="DAILY",HZ14+'1-SETUP'!$V63,IF('1-SETUP'!$Q63="WEEKLY",HZ14+'1-SETUP'!$V63*7,IF('1-SETUP'!$Q63="MONTHLY",EDATE(HZ14,'1-SETUP'!$V63),IF('1-SETUP'!$Q63="YEARLY",EDATE(HZ14,12*'1-SETUP'!$V63),""))))</f>
        <v>50780</v>
      </c>
      <c r="IB14" s="10">
        <f>IF('1-SETUP'!$Q63="DAILY",IA14+'1-SETUP'!$V63,IF('1-SETUP'!$Q63="WEEKLY",IA14+'1-SETUP'!$V63*7,IF('1-SETUP'!$Q63="MONTHLY",EDATE(IA14,'1-SETUP'!$V63),IF('1-SETUP'!$Q63="YEARLY",EDATE(IA14,12*'1-SETUP'!$V63),""))))</f>
        <v>50811</v>
      </c>
      <c r="IC14" s="10">
        <f>IF('1-SETUP'!$Q63="DAILY",IB14+'1-SETUP'!$V63,IF('1-SETUP'!$Q63="WEEKLY",IB14+'1-SETUP'!$V63*7,IF('1-SETUP'!$Q63="MONTHLY",EDATE(IB14,'1-SETUP'!$V63),IF('1-SETUP'!$Q63="YEARLY",EDATE(IB14,12*'1-SETUP'!$V63),""))))</f>
        <v>50839</v>
      </c>
      <c r="ID14" s="10">
        <f>IF('1-SETUP'!$Q63="DAILY",IC14+'1-SETUP'!$V63,IF('1-SETUP'!$Q63="WEEKLY",IC14+'1-SETUP'!$V63*7,IF('1-SETUP'!$Q63="MONTHLY",EDATE(IC14,'1-SETUP'!$V63),IF('1-SETUP'!$Q63="YEARLY",EDATE(IC14,12*'1-SETUP'!$V63),""))))</f>
        <v>50870</v>
      </c>
      <c r="IE14" s="10">
        <f>IF('1-SETUP'!$Q63="DAILY",ID14+'1-SETUP'!$V63,IF('1-SETUP'!$Q63="WEEKLY",ID14+'1-SETUP'!$V63*7,IF('1-SETUP'!$Q63="MONTHLY",EDATE(ID14,'1-SETUP'!$V63),IF('1-SETUP'!$Q63="YEARLY",EDATE(ID14,12*'1-SETUP'!$V63),""))))</f>
        <v>50900</v>
      </c>
      <c r="IF14" s="10">
        <f>IF('1-SETUP'!$Q63="DAILY",IE14+'1-SETUP'!$V63,IF('1-SETUP'!$Q63="WEEKLY",IE14+'1-SETUP'!$V63*7,IF('1-SETUP'!$Q63="MONTHLY",EDATE(IE14,'1-SETUP'!$V63),IF('1-SETUP'!$Q63="YEARLY",EDATE(IE14,12*'1-SETUP'!$V63),""))))</f>
        <v>50931</v>
      </c>
      <c r="IG14" s="10">
        <f>IF('1-SETUP'!$Q63="DAILY",IF14+'1-SETUP'!$V63,IF('1-SETUP'!$Q63="WEEKLY",IF14+'1-SETUP'!$V63*7,IF('1-SETUP'!$Q63="MONTHLY",EDATE(IF14,'1-SETUP'!$V63),IF('1-SETUP'!$Q63="YEARLY",EDATE(IF14,12*'1-SETUP'!$V63),""))))</f>
        <v>50961</v>
      </c>
      <c r="IH14" s="10">
        <f>IF('1-SETUP'!$Q63="DAILY",IG14+'1-SETUP'!$V63,IF('1-SETUP'!$Q63="WEEKLY",IG14+'1-SETUP'!$V63*7,IF('1-SETUP'!$Q63="MONTHLY",EDATE(IG14,'1-SETUP'!$V63),IF('1-SETUP'!$Q63="YEARLY",EDATE(IG14,12*'1-SETUP'!$V63),""))))</f>
        <v>50992</v>
      </c>
      <c r="II14" s="10">
        <f>IF('1-SETUP'!$Q63="DAILY",IH14+'1-SETUP'!$V63,IF('1-SETUP'!$Q63="WEEKLY",IH14+'1-SETUP'!$V63*7,IF('1-SETUP'!$Q63="MONTHLY",EDATE(IH14,'1-SETUP'!$V63),IF('1-SETUP'!$Q63="YEARLY",EDATE(IH14,12*'1-SETUP'!$V63),""))))</f>
        <v>51023</v>
      </c>
      <c r="IJ14" s="10">
        <f>IF('1-SETUP'!$Q63="DAILY",II14+'1-SETUP'!$V63,IF('1-SETUP'!$Q63="WEEKLY",II14+'1-SETUP'!$V63*7,IF('1-SETUP'!$Q63="MONTHLY",EDATE(II14,'1-SETUP'!$V63),IF('1-SETUP'!$Q63="YEARLY",EDATE(II14,12*'1-SETUP'!$V63),""))))</f>
        <v>51053</v>
      </c>
      <c r="IK14" s="10">
        <f>IF('1-SETUP'!$Q63="DAILY",IJ14+'1-SETUP'!$V63,IF('1-SETUP'!$Q63="WEEKLY",IJ14+'1-SETUP'!$V63*7,IF('1-SETUP'!$Q63="MONTHLY",EDATE(IJ14,'1-SETUP'!$V63),IF('1-SETUP'!$Q63="YEARLY",EDATE(IJ14,12*'1-SETUP'!$V63),""))))</f>
        <v>51084</v>
      </c>
      <c r="IL14" s="10">
        <f>IF('1-SETUP'!$Q63="DAILY",IK14+'1-SETUP'!$V63,IF('1-SETUP'!$Q63="WEEKLY",IK14+'1-SETUP'!$V63*7,IF('1-SETUP'!$Q63="MONTHLY",EDATE(IK14,'1-SETUP'!$V63),IF('1-SETUP'!$Q63="YEARLY",EDATE(IK14,12*'1-SETUP'!$V63),""))))</f>
        <v>51114</v>
      </c>
      <c r="IM14" s="10">
        <f>IF('1-SETUP'!$Q63="DAILY",IL14+'1-SETUP'!$V63,IF('1-SETUP'!$Q63="WEEKLY",IL14+'1-SETUP'!$V63*7,IF('1-SETUP'!$Q63="MONTHLY",EDATE(IL14,'1-SETUP'!$V63),IF('1-SETUP'!$Q63="YEARLY",EDATE(IL14,12*'1-SETUP'!$V63),""))))</f>
        <v>51145</v>
      </c>
      <c r="IN14" s="10">
        <f>IF('1-SETUP'!$Q63="DAILY",IM14+'1-SETUP'!$V63,IF('1-SETUP'!$Q63="WEEKLY",IM14+'1-SETUP'!$V63*7,IF('1-SETUP'!$Q63="MONTHLY",EDATE(IM14,'1-SETUP'!$V63),IF('1-SETUP'!$Q63="YEARLY",EDATE(IM14,12*'1-SETUP'!$V63),""))))</f>
        <v>51176</v>
      </c>
      <c r="IO14" s="10">
        <f>IF('1-SETUP'!$Q63="DAILY",IN14+'1-SETUP'!$V63,IF('1-SETUP'!$Q63="WEEKLY",IN14+'1-SETUP'!$V63*7,IF('1-SETUP'!$Q63="MONTHLY",EDATE(IN14,'1-SETUP'!$V63),IF('1-SETUP'!$Q63="YEARLY",EDATE(IN14,12*'1-SETUP'!$V63),""))))</f>
        <v>51205</v>
      </c>
      <c r="IP14" s="10">
        <f>IF('1-SETUP'!$Q63="DAILY",IO14+'1-SETUP'!$V63,IF('1-SETUP'!$Q63="WEEKLY",IO14+'1-SETUP'!$V63*7,IF('1-SETUP'!$Q63="MONTHLY",EDATE(IO14,'1-SETUP'!$V63),IF('1-SETUP'!$Q63="YEARLY",EDATE(IO14,12*'1-SETUP'!$V63),""))))</f>
        <v>51236</v>
      </c>
      <c r="IQ14" s="10">
        <f>IF('1-SETUP'!$Q63="DAILY",IP14+'1-SETUP'!$V63,IF('1-SETUP'!$Q63="WEEKLY",IP14+'1-SETUP'!$V63*7,IF('1-SETUP'!$Q63="MONTHLY",EDATE(IP14,'1-SETUP'!$V63),IF('1-SETUP'!$Q63="YEARLY",EDATE(IP14,12*'1-SETUP'!$V63),""))))</f>
        <v>51266</v>
      </c>
      <c r="IR14" s="10">
        <f>IF('1-SETUP'!$Q63="DAILY",IQ14+'1-SETUP'!$V63,IF('1-SETUP'!$Q63="WEEKLY",IQ14+'1-SETUP'!$V63*7,IF('1-SETUP'!$Q63="MONTHLY",EDATE(IQ14,'1-SETUP'!$V63),IF('1-SETUP'!$Q63="YEARLY",EDATE(IQ14,12*'1-SETUP'!$V63),""))))</f>
        <v>51297</v>
      </c>
      <c r="IS14" s="10">
        <f>IF('1-SETUP'!$Q63="DAILY",IR14+'1-SETUP'!$V63,IF('1-SETUP'!$Q63="WEEKLY",IR14+'1-SETUP'!$V63*7,IF('1-SETUP'!$Q63="MONTHLY",EDATE(IR14,'1-SETUP'!$V63),IF('1-SETUP'!$Q63="YEARLY",EDATE(IR14,12*'1-SETUP'!$V63),""))))</f>
        <v>51327</v>
      </c>
      <c r="IT14" s="10">
        <f>IF('1-SETUP'!$Q63="DAILY",IS14+'1-SETUP'!$V63,IF('1-SETUP'!$Q63="WEEKLY",IS14+'1-SETUP'!$V63*7,IF('1-SETUP'!$Q63="MONTHLY",EDATE(IS14,'1-SETUP'!$V63),IF('1-SETUP'!$Q63="YEARLY",EDATE(IS14,12*'1-SETUP'!$V63),""))))</f>
        <v>51358</v>
      </c>
      <c r="IU14" s="10">
        <f>IF('1-SETUP'!$Q63="DAILY",IT14+'1-SETUP'!$V63,IF('1-SETUP'!$Q63="WEEKLY",IT14+'1-SETUP'!$V63*7,IF('1-SETUP'!$Q63="MONTHLY",EDATE(IT14,'1-SETUP'!$V63),IF('1-SETUP'!$Q63="YEARLY",EDATE(IT14,12*'1-SETUP'!$V63),""))))</f>
        <v>51389</v>
      </c>
      <c r="IV14" s="10">
        <f>IF('1-SETUP'!$Q63="DAILY",IU14+'1-SETUP'!$V63,IF('1-SETUP'!$Q63="WEEKLY",IU14+'1-SETUP'!$V63*7,IF('1-SETUP'!$Q63="MONTHLY",EDATE(IU14,'1-SETUP'!$V63),IF('1-SETUP'!$Q63="YEARLY",EDATE(IU14,12*'1-SETUP'!$V63),""))))</f>
        <v>51419</v>
      </c>
      <c r="IW14" s="10">
        <f>IF('1-SETUP'!$Q63="DAILY",IV14+'1-SETUP'!$V63,IF('1-SETUP'!$Q63="WEEKLY",IV14+'1-SETUP'!$V63*7,IF('1-SETUP'!$Q63="MONTHLY",EDATE(IV14,'1-SETUP'!$V63),IF('1-SETUP'!$Q63="YEARLY",EDATE(IV14,12*'1-SETUP'!$V63),""))))</f>
        <v>51450</v>
      </c>
      <c r="IX14" s="10">
        <f>IF('1-SETUP'!$Q63="DAILY",IW14+'1-SETUP'!$V63,IF('1-SETUP'!$Q63="WEEKLY",IW14+'1-SETUP'!$V63*7,IF('1-SETUP'!$Q63="MONTHLY",EDATE(IW14,'1-SETUP'!$V63),IF('1-SETUP'!$Q63="YEARLY",EDATE(IW14,12*'1-SETUP'!$V63),""))))</f>
        <v>51480</v>
      </c>
      <c r="IY14" s="10">
        <f>IF('1-SETUP'!$Q63="DAILY",IX14+'1-SETUP'!$V63,IF('1-SETUP'!$Q63="WEEKLY",IX14+'1-SETUP'!$V63*7,IF('1-SETUP'!$Q63="MONTHLY",EDATE(IX14,'1-SETUP'!$V63),IF('1-SETUP'!$Q63="YEARLY",EDATE(IX14,12*'1-SETUP'!$V63),""))))</f>
        <v>51511</v>
      </c>
      <c r="IZ14" s="10">
        <f>IF('1-SETUP'!$Q63="DAILY",IY14+'1-SETUP'!$V63,IF('1-SETUP'!$Q63="WEEKLY",IY14+'1-SETUP'!$V63*7,IF('1-SETUP'!$Q63="MONTHLY",EDATE(IY14,'1-SETUP'!$V63),IF('1-SETUP'!$Q63="YEARLY",EDATE(IY14,12*'1-SETUP'!$V63),""))))</f>
        <v>51542</v>
      </c>
      <c r="JA14" s="10">
        <f>IF('1-SETUP'!$Q63="DAILY",IZ14+'1-SETUP'!$V63,IF('1-SETUP'!$Q63="WEEKLY",IZ14+'1-SETUP'!$V63*7,IF('1-SETUP'!$Q63="MONTHLY",EDATE(IZ14,'1-SETUP'!$V63),IF('1-SETUP'!$Q63="YEARLY",EDATE(IZ14,12*'1-SETUP'!$V63),""))))</f>
        <v>51570</v>
      </c>
      <c r="JB14" s="10">
        <f>IF('1-SETUP'!$Q63="DAILY",JA14+'1-SETUP'!$V63,IF('1-SETUP'!$Q63="WEEKLY",JA14+'1-SETUP'!$V63*7,IF('1-SETUP'!$Q63="MONTHLY",EDATE(JA14,'1-SETUP'!$V63),IF('1-SETUP'!$Q63="YEARLY",EDATE(JA14,12*'1-SETUP'!$V63),""))))</f>
        <v>51601</v>
      </c>
      <c r="JC14" s="10">
        <f>IF('1-SETUP'!$Q63="DAILY",JB14+'1-SETUP'!$V63,IF('1-SETUP'!$Q63="WEEKLY",JB14+'1-SETUP'!$V63*7,IF('1-SETUP'!$Q63="MONTHLY",EDATE(JB14,'1-SETUP'!$V63),IF('1-SETUP'!$Q63="YEARLY",EDATE(JB14,12*'1-SETUP'!$V63),""))))</f>
        <v>51631</v>
      </c>
      <c r="JD14" s="10">
        <f>IF('1-SETUP'!$Q63="DAILY",JC14+'1-SETUP'!$V63,IF('1-SETUP'!$Q63="WEEKLY",JC14+'1-SETUP'!$V63*7,IF('1-SETUP'!$Q63="MONTHLY",EDATE(JC14,'1-SETUP'!$V63),IF('1-SETUP'!$Q63="YEARLY",EDATE(JC14,12*'1-SETUP'!$V63),""))))</f>
        <v>51662</v>
      </c>
      <c r="JE14" s="10">
        <f>IF('1-SETUP'!$Q63="DAILY",JD14+'1-SETUP'!$V63,IF('1-SETUP'!$Q63="WEEKLY",JD14+'1-SETUP'!$V63*7,IF('1-SETUP'!$Q63="MONTHLY",EDATE(JD14,'1-SETUP'!$V63),IF('1-SETUP'!$Q63="YEARLY",EDATE(JD14,12*'1-SETUP'!$V63),""))))</f>
        <v>51692</v>
      </c>
      <c r="JF14" s="10">
        <f>IF('1-SETUP'!$Q63="DAILY",JE14+'1-SETUP'!$V63,IF('1-SETUP'!$Q63="WEEKLY",JE14+'1-SETUP'!$V63*7,IF('1-SETUP'!$Q63="MONTHLY",EDATE(JE14,'1-SETUP'!$V63),IF('1-SETUP'!$Q63="YEARLY",EDATE(JE14,12*'1-SETUP'!$V63),""))))</f>
        <v>51723</v>
      </c>
      <c r="JG14" s="10">
        <f>IF('1-SETUP'!$Q63="DAILY",JF14+'1-SETUP'!$V63,IF('1-SETUP'!$Q63="WEEKLY",JF14+'1-SETUP'!$V63*7,IF('1-SETUP'!$Q63="MONTHLY",EDATE(JF14,'1-SETUP'!$V63),IF('1-SETUP'!$Q63="YEARLY",EDATE(JF14,12*'1-SETUP'!$V63),""))))</f>
        <v>51754</v>
      </c>
      <c r="JH14" s="10">
        <f>IF('1-SETUP'!$Q63="DAILY",JG14+'1-SETUP'!$V63,IF('1-SETUP'!$Q63="WEEKLY",JG14+'1-SETUP'!$V63*7,IF('1-SETUP'!$Q63="MONTHLY",EDATE(JG14,'1-SETUP'!$V63),IF('1-SETUP'!$Q63="YEARLY",EDATE(JG14,12*'1-SETUP'!$V63),""))))</f>
        <v>51784</v>
      </c>
      <c r="JI14" s="10">
        <f>IF('1-SETUP'!$Q63="DAILY",JH14+'1-SETUP'!$V63,IF('1-SETUP'!$Q63="WEEKLY",JH14+'1-SETUP'!$V63*7,IF('1-SETUP'!$Q63="MONTHLY",EDATE(JH14,'1-SETUP'!$V63),IF('1-SETUP'!$Q63="YEARLY",EDATE(JH14,12*'1-SETUP'!$V63),""))))</f>
        <v>51815</v>
      </c>
      <c r="JJ14" s="10">
        <f>IF('1-SETUP'!$Q63="DAILY",JI14+'1-SETUP'!$V63,IF('1-SETUP'!$Q63="WEEKLY",JI14+'1-SETUP'!$V63*7,IF('1-SETUP'!$Q63="MONTHLY",EDATE(JI14,'1-SETUP'!$V63),IF('1-SETUP'!$Q63="YEARLY",EDATE(JI14,12*'1-SETUP'!$V63),""))))</f>
        <v>51845</v>
      </c>
      <c r="JK14" s="10">
        <f>IF('1-SETUP'!$Q63="DAILY",JJ14+'1-SETUP'!$V63,IF('1-SETUP'!$Q63="WEEKLY",JJ14+'1-SETUP'!$V63*7,IF('1-SETUP'!$Q63="MONTHLY",EDATE(JJ14,'1-SETUP'!$V63),IF('1-SETUP'!$Q63="YEARLY",EDATE(JJ14,12*'1-SETUP'!$V63),""))))</f>
        <v>51876</v>
      </c>
      <c r="JL14" s="10">
        <f>IF('1-SETUP'!$Q63="DAILY",JK14+'1-SETUP'!$V63,IF('1-SETUP'!$Q63="WEEKLY",JK14+'1-SETUP'!$V63*7,IF('1-SETUP'!$Q63="MONTHLY",EDATE(JK14,'1-SETUP'!$V63),IF('1-SETUP'!$Q63="YEARLY",EDATE(JK14,12*'1-SETUP'!$V63),""))))</f>
        <v>51907</v>
      </c>
      <c r="JM14" s="10">
        <f>IF('1-SETUP'!$Q63="DAILY",JL14+'1-SETUP'!$V63,IF('1-SETUP'!$Q63="WEEKLY",JL14+'1-SETUP'!$V63*7,IF('1-SETUP'!$Q63="MONTHLY",EDATE(JL14,'1-SETUP'!$V63),IF('1-SETUP'!$Q63="YEARLY",EDATE(JL14,12*'1-SETUP'!$V63),""))))</f>
        <v>51935</v>
      </c>
      <c r="JN14" s="10">
        <f>IF('1-SETUP'!$Q63="DAILY",JM14+'1-SETUP'!$V63,IF('1-SETUP'!$Q63="WEEKLY",JM14+'1-SETUP'!$V63*7,IF('1-SETUP'!$Q63="MONTHLY",EDATE(JM14,'1-SETUP'!$V63),IF('1-SETUP'!$Q63="YEARLY",EDATE(JM14,12*'1-SETUP'!$V63),""))))</f>
        <v>51966</v>
      </c>
      <c r="JO14" s="10">
        <f>IF('1-SETUP'!$Q63="DAILY",JN14+'1-SETUP'!$V63,IF('1-SETUP'!$Q63="WEEKLY",JN14+'1-SETUP'!$V63*7,IF('1-SETUP'!$Q63="MONTHLY",EDATE(JN14,'1-SETUP'!$V63),IF('1-SETUP'!$Q63="YEARLY",EDATE(JN14,12*'1-SETUP'!$V63),""))))</f>
        <v>51996</v>
      </c>
      <c r="JP14" s="10">
        <f>IF('1-SETUP'!$Q63="DAILY",JO14+'1-SETUP'!$V63,IF('1-SETUP'!$Q63="WEEKLY",JO14+'1-SETUP'!$V63*7,IF('1-SETUP'!$Q63="MONTHLY",EDATE(JO14,'1-SETUP'!$V63),IF('1-SETUP'!$Q63="YEARLY",EDATE(JO14,12*'1-SETUP'!$V63),""))))</f>
        <v>52027</v>
      </c>
      <c r="JQ14" s="10">
        <f>IF('1-SETUP'!$Q63="DAILY",JP14+'1-SETUP'!$V63,IF('1-SETUP'!$Q63="WEEKLY",JP14+'1-SETUP'!$V63*7,IF('1-SETUP'!$Q63="MONTHLY",EDATE(JP14,'1-SETUP'!$V63),IF('1-SETUP'!$Q63="YEARLY",EDATE(JP14,12*'1-SETUP'!$V63),""))))</f>
        <v>52057</v>
      </c>
      <c r="JR14" s="10">
        <f>IF('1-SETUP'!$Q63="DAILY",JQ14+'1-SETUP'!$V63,IF('1-SETUP'!$Q63="WEEKLY",JQ14+'1-SETUP'!$V63*7,IF('1-SETUP'!$Q63="MONTHLY",EDATE(JQ14,'1-SETUP'!$V63),IF('1-SETUP'!$Q63="YEARLY",EDATE(JQ14,12*'1-SETUP'!$V63),""))))</f>
        <v>52088</v>
      </c>
      <c r="JS14" s="10">
        <f>IF('1-SETUP'!$Q63="DAILY",JR14+'1-SETUP'!$V63,IF('1-SETUP'!$Q63="WEEKLY",JR14+'1-SETUP'!$V63*7,IF('1-SETUP'!$Q63="MONTHLY",EDATE(JR14,'1-SETUP'!$V63),IF('1-SETUP'!$Q63="YEARLY",EDATE(JR14,12*'1-SETUP'!$V63),""))))</f>
        <v>52119</v>
      </c>
      <c r="JT14" s="10">
        <f>IF('1-SETUP'!$Q63="DAILY",JS14+'1-SETUP'!$V63,IF('1-SETUP'!$Q63="WEEKLY",JS14+'1-SETUP'!$V63*7,IF('1-SETUP'!$Q63="MONTHLY",EDATE(JS14,'1-SETUP'!$V63),IF('1-SETUP'!$Q63="YEARLY",EDATE(JS14,12*'1-SETUP'!$V63),""))))</f>
        <v>52149</v>
      </c>
      <c r="JU14" s="10">
        <f>IF('1-SETUP'!$Q63="DAILY",JT14+'1-SETUP'!$V63,IF('1-SETUP'!$Q63="WEEKLY",JT14+'1-SETUP'!$V63*7,IF('1-SETUP'!$Q63="MONTHLY",EDATE(JT14,'1-SETUP'!$V63),IF('1-SETUP'!$Q63="YEARLY",EDATE(JT14,12*'1-SETUP'!$V63),""))))</f>
        <v>52180</v>
      </c>
      <c r="JV14" s="10">
        <f>IF('1-SETUP'!$Q63="DAILY",JU14+'1-SETUP'!$V63,IF('1-SETUP'!$Q63="WEEKLY",JU14+'1-SETUP'!$V63*7,IF('1-SETUP'!$Q63="MONTHLY",EDATE(JU14,'1-SETUP'!$V63),IF('1-SETUP'!$Q63="YEARLY",EDATE(JU14,12*'1-SETUP'!$V63),""))))</f>
        <v>52210</v>
      </c>
      <c r="JW14" s="10">
        <f>IF('1-SETUP'!$Q63="DAILY",JV14+'1-SETUP'!$V63,IF('1-SETUP'!$Q63="WEEKLY",JV14+'1-SETUP'!$V63*7,IF('1-SETUP'!$Q63="MONTHLY",EDATE(JV14,'1-SETUP'!$V63),IF('1-SETUP'!$Q63="YEARLY",EDATE(JV14,12*'1-SETUP'!$V63),""))))</f>
        <v>52241</v>
      </c>
      <c r="JX14" s="10">
        <f>IF('1-SETUP'!$Q63="DAILY",JW14+'1-SETUP'!$V63,IF('1-SETUP'!$Q63="WEEKLY",JW14+'1-SETUP'!$V63*7,IF('1-SETUP'!$Q63="MONTHLY",EDATE(JW14,'1-SETUP'!$V63),IF('1-SETUP'!$Q63="YEARLY",EDATE(JW14,12*'1-SETUP'!$V63),""))))</f>
        <v>52272</v>
      </c>
      <c r="JY14" s="10">
        <f>IF('1-SETUP'!$Q63="DAILY",JX14+'1-SETUP'!$V63,IF('1-SETUP'!$Q63="WEEKLY",JX14+'1-SETUP'!$V63*7,IF('1-SETUP'!$Q63="MONTHLY",EDATE(JX14,'1-SETUP'!$V63),IF('1-SETUP'!$Q63="YEARLY",EDATE(JX14,12*'1-SETUP'!$V63),""))))</f>
        <v>52300</v>
      </c>
      <c r="JZ14" s="10">
        <f>IF('1-SETUP'!$Q63="DAILY",JY14+'1-SETUP'!$V63,IF('1-SETUP'!$Q63="WEEKLY",JY14+'1-SETUP'!$V63*7,IF('1-SETUP'!$Q63="MONTHLY",EDATE(JY14,'1-SETUP'!$V63),IF('1-SETUP'!$Q63="YEARLY",EDATE(JY14,12*'1-SETUP'!$V63),""))))</f>
        <v>52331</v>
      </c>
      <c r="KA14" s="10">
        <f>IF('1-SETUP'!$Q63="DAILY",JZ14+'1-SETUP'!$V63,IF('1-SETUP'!$Q63="WEEKLY",JZ14+'1-SETUP'!$V63*7,IF('1-SETUP'!$Q63="MONTHLY",EDATE(JZ14,'1-SETUP'!$V63),IF('1-SETUP'!$Q63="YEARLY",EDATE(JZ14,12*'1-SETUP'!$V63),""))))</f>
        <v>52361</v>
      </c>
      <c r="KB14" s="10">
        <f>IF('1-SETUP'!$Q63="DAILY",KA14+'1-SETUP'!$V63,IF('1-SETUP'!$Q63="WEEKLY",KA14+'1-SETUP'!$V63*7,IF('1-SETUP'!$Q63="MONTHLY",EDATE(KA14,'1-SETUP'!$V63),IF('1-SETUP'!$Q63="YEARLY",EDATE(KA14,12*'1-SETUP'!$V63),""))))</f>
        <v>52392</v>
      </c>
      <c r="KC14" s="10">
        <f>IF('1-SETUP'!$Q63="DAILY",KB14+'1-SETUP'!$V63,IF('1-SETUP'!$Q63="WEEKLY",KB14+'1-SETUP'!$V63*7,IF('1-SETUP'!$Q63="MONTHLY",EDATE(KB14,'1-SETUP'!$V63),IF('1-SETUP'!$Q63="YEARLY",EDATE(KB14,12*'1-SETUP'!$V63),""))))</f>
        <v>52422</v>
      </c>
      <c r="KD14" s="10">
        <f>IF('1-SETUP'!$Q63="DAILY",KC14+'1-SETUP'!$V63,IF('1-SETUP'!$Q63="WEEKLY",KC14+'1-SETUP'!$V63*7,IF('1-SETUP'!$Q63="MONTHLY",EDATE(KC14,'1-SETUP'!$V63),IF('1-SETUP'!$Q63="YEARLY",EDATE(KC14,12*'1-SETUP'!$V63),""))))</f>
        <v>52453</v>
      </c>
      <c r="KE14" s="10">
        <f>IF('1-SETUP'!$Q63="DAILY",KD14+'1-SETUP'!$V63,IF('1-SETUP'!$Q63="WEEKLY",KD14+'1-SETUP'!$V63*7,IF('1-SETUP'!$Q63="MONTHLY",EDATE(KD14,'1-SETUP'!$V63),IF('1-SETUP'!$Q63="YEARLY",EDATE(KD14,12*'1-SETUP'!$V63),""))))</f>
        <v>52484</v>
      </c>
      <c r="KF14" s="10">
        <f>IF('1-SETUP'!$Q63="DAILY",KE14+'1-SETUP'!$V63,IF('1-SETUP'!$Q63="WEEKLY",KE14+'1-SETUP'!$V63*7,IF('1-SETUP'!$Q63="MONTHLY",EDATE(KE14,'1-SETUP'!$V63),IF('1-SETUP'!$Q63="YEARLY",EDATE(KE14,12*'1-SETUP'!$V63),""))))</f>
        <v>52514</v>
      </c>
      <c r="KG14" s="10">
        <f>IF('1-SETUP'!$Q63="DAILY",KF14+'1-SETUP'!$V63,IF('1-SETUP'!$Q63="WEEKLY",KF14+'1-SETUP'!$V63*7,IF('1-SETUP'!$Q63="MONTHLY",EDATE(KF14,'1-SETUP'!$V63),IF('1-SETUP'!$Q63="YEARLY",EDATE(KF14,12*'1-SETUP'!$V63),""))))</f>
        <v>52545</v>
      </c>
      <c r="KH14" s="10">
        <f>IF('1-SETUP'!$Q63="DAILY",KG14+'1-SETUP'!$V63,IF('1-SETUP'!$Q63="WEEKLY",KG14+'1-SETUP'!$V63*7,IF('1-SETUP'!$Q63="MONTHLY",EDATE(KG14,'1-SETUP'!$V63),IF('1-SETUP'!$Q63="YEARLY",EDATE(KG14,12*'1-SETUP'!$V63),""))))</f>
        <v>52575</v>
      </c>
      <c r="KI14" s="10">
        <f>IF('1-SETUP'!$Q63="DAILY",KH14+'1-SETUP'!$V63,IF('1-SETUP'!$Q63="WEEKLY",KH14+'1-SETUP'!$V63*7,IF('1-SETUP'!$Q63="MONTHLY",EDATE(KH14,'1-SETUP'!$V63),IF('1-SETUP'!$Q63="YEARLY",EDATE(KH14,12*'1-SETUP'!$V63),""))))</f>
        <v>52606</v>
      </c>
      <c r="KJ14" s="10">
        <f>IF('1-SETUP'!$Q63="DAILY",KI14+'1-SETUP'!$V63,IF('1-SETUP'!$Q63="WEEKLY",KI14+'1-SETUP'!$V63*7,IF('1-SETUP'!$Q63="MONTHLY",EDATE(KI14,'1-SETUP'!$V63),IF('1-SETUP'!$Q63="YEARLY",EDATE(KI14,12*'1-SETUP'!$V63),""))))</f>
        <v>52637</v>
      </c>
      <c r="KK14" s="10">
        <f>IF('1-SETUP'!$Q63="DAILY",KJ14+'1-SETUP'!$V63,IF('1-SETUP'!$Q63="WEEKLY",KJ14+'1-SETUP'!$V63*7,IF('1-SETUP'!$Q63="MONTHLY",EDATE(KJ14,'1-SETUP'!$V63),IF('1-SETUP'!$Q63="YEARLY",EDATE(KJ14,12*'1-SETUP'!$V63),""))))</f>
        <v>52666</v>
      </c>
      <c r="KL14" s="10">
        <f>IF('1-SETUP'!$Q63="DAILY",KK14+'1-SETUP'!$V63,IF('1-SETUP'!$Q63="WEEKLY",KK14+'1-SETUP'!$V63*7,IF('1-SETUP'!$Q63="MONTHLY",EDATE(KK14,'1-SETUP'!$V63),IF('1-SETUP'!$Q63="YEARLY",EDATE(KK14,12*'1-SETUP'!$V63),""))))</f>
        <v>52697</v>
      </c>
      <c r="KM14" s="10">
        <f>IF('1-SETUP'!$Q63="DAILY",KL14+'1-SETUP'!$V63,IF('1-SETUP'!$Q63="WEEKLY",KL14+'1-SETUP'!$V63*7,IF('1-SETUP'!$Q63="MONTHLY",EDATE(KL14,'1-SETUP'!$V63),IF('1-SETUP'!$Q63="YEARLY",EDATE(KL14,12*'1-SETUP'!$V63),""))))</f>
        <v>52727</v>
      </c>
      <c r="KN14" s="10">
        <f>IF('1-SETUP'!$Q63="DAILY",KM14+'1-SETUP'!$V63,IF('1-SETUP'!$Q63="WEEKLY",KM14+'1-SETUP'!$V63*7,IF('1-SETUP'!$Q63="MONTHLY",EDATE(KM14,'1-SETUP'!$V63),IF('1-SETUP'!$Q63="YEARLY",EDATE(KM14,12*'1-SETUP'!$V63),""))))</f>
        <v>52758</v>
      </c>
      <c r="KO14" s="10">
        <f>IF('1-SETUP'!$Q63="DAILY",KN14+'1-SETUP'!$V63,IF('1-SETUP'!$Q63="WEEKLY",KN14+'1-SETUP'!$V63*7,IF('1-SETUP'!$Q63="MONTHLY",EDATE(KN14,'1-SETUP'!$V63),IF('1-SETUP'!$Q63="YEARLY",EDATE(KN14,12*'1-SETUP'!$V63),""))))</f>
        <v>52788</v>
      </c>
      <c r="KP14" s="10">
        <f>IF('1-SETUP'!$Q63="DAILY",KO14+'1-SETUP'!$V63,IF('1-SETUP'!$Q63="WEEKLY",KO14+'1-SETUP'!$V63*7,IF('1-SETUP'!$Q63="MONTHLY",EDATE(KO14,'1-SETUP'!$V63),IF('1-SETUP'!$Q63="YEARLY",EDATE(KO14,12*'1-SETUP'!$V63),""))))</f>
        <v>52819</v>
      </c>
      <c r="KQ14" s="10">
        <f>IF('1-SETUP'!$Q63="DAILY",KP14+'1-SETUP'!$V63,IF('1-SETUP'!$Q63="WEEKLY",KP14+'1-SETUP'!$V63*7,IF('1-SETUP'!$Q63="MONTHLY",EDATE(KP14,'1-SETUP'!$V63),IF('1-SETUP'!$Q63="YEARLY",EDATE(KP14,12*'1-SETUP'!$V63),""))))</f>
        <v>52850</v>
      </c>
      <c r="KR14" s="10">
        <f>IF('1-SETUP'!$Q63="DAILY",KQ14+'1-SETUP'!$V63,IF('1-SETUP'!$Q63="WEEKLY",KQ14+'1-SETUP'!$V63*7,IF('1-SETUP'!$Q63="MONTHLY",EDATE(KQ14,'1-SETUP'!$V63),IF('1-SETUP'!$Q63="YEARLY",EDATE(KQ14,12*'1-SETUP'!$V63),""))))</f>
        <v>52880</v>
      </c>
      <c r="KS14" s="10">
        <f>IF('1-SETUP'!$Q63="DAILY",KR14+'1-SETUP'!$V63,IF('1-SETUP'!$Q63="WEEKLY",KR14+'1-SETUP'!$V63*7,IF('1-SETUP'!$Q63="MONTHLY",EDATE(KR14,'1-SETUP'!$V63),IF('1-SETUP'!$Q63="YEARLY",EDATE(KR14,12*'1-SETUP'!$V63),""))))</f>
        <v>52911</v>
      </c>
      <c r="KT14" s="10">
        <f>IF('1-SETUP'!$Q63="DAILY",KS14+'1-SETUP'!$V63,IF('1-SETUP'!$Q63="WEEKLY",KS14+'1-SETUP'!$V63*7,IF('1-SETUP'!$Q63="MONTHLY",EDATE(KS14,'1-SETUP'!$V63),IF('1-SETUP'!$Q63="YEARLY",EDATE(KS14,12*'1-SETUP'!$V63),""))))</f>
        <v>52941</v>
      </c>
      <c r="KU14" s="10">
        <f>IF('1-SETUP'!$Q63="DAILY",KT14+'1-SETUP'!$V63,IF('1-SETUP'!$Q63="WEEKLY",KT14+'1-SETUP'!$V63*7,IF('1-SETUP'!$Q63="MONTHLY",EDATE(KT14,'1-SETUP'!$V63),IF('1-SETUP'!$Q63="YEARLY",EDATE(KT14,12*'1-SETUP'!$V63),""))))</f>
        <v>52972</v>
      </c>
      <c r="KV14" s="10">
        <f>IF('1-SETUP'!$Q63="DAILY",KU14+'1-SETUP'!$V63,IF('1-SETUP'!$Q63="WEEKLY",KU14+'1-SETUP'!$V63*7,IF('1-SETUP'!$Q63="MONTHLY",EDATE(KU14,'1-SETUP'!$V63),IF('1-SETUP'!$Q63="YEARLY",EDATE(KU14,12*'1-SETUP'!$V63),""))))</f>
        <v>53003</v>
      </c>
      <c r="KW14" s="10">
        <f>IF('1-SETUP'!$Q63="DAILY",KV14+'1-SETUP'!$V63,IF('1-SETUP'!$Q63="WEEKLY",KV14+'1-SETUP'!$V63*7,IF('1-SETUP'!$Q63="MONTHLY",EDATE(KV14,'1-SETUP'!$V63),IF('1-SETUP'!$Q63="YEARLY",EDATE(KV14,12*'1-SETUP'!$V63),""))))</f>
        <v>53031</v>
      </c>
      <c r="KX14" s="10">
        <f>IF('1-SETUP'!$Q63="DAILY",KW14+'1-SETUP'!$V63,IF('1-SETUP'!$Q63="WEEKLY",KW14+'1-SETUP'!$V63*7,IF('1-SETUP'!$Q63="MONTHLY",EDATE(KW14,'1-SETUP'!$V63),IF('1-SETUP'!$Q63="YEARLY",EDATE(KW14,12*'1-SETUP'!$V63),""))))</f>
        <v>53062</v>
      </c>
      <c r="KY14" s="10">
        <f>IF('1-SETUP'!$Q63="DAILY",KX14+'1-SETUP'!$V63,IF('1-SETUP'!$Q63="WEEKLY",KX14+'1-SETUP'!$V63*7,IF('1-SETUP'!$Q63="MONTHLY",EDATE(KX14,'1-SETUP'!$V63),IF('1-SETUP'!$Q63="YEARLY",EDATE(KX14,12*'1-SETUP'!$V63),""))))</f>
        <v>53092</v>
      </c>
      <c r="KZ14" s="10">
        <f>IF('1-SETUP'!$Q63="DAILY",KY14+'1-SETUP'!$V63,IF('1-SETUP'!$Q63="WEEKLY",KY14+'1-SETUP'!$V63*7,IF('1-SETUP'!$Q63="MONTHLY",EDATE(KY14,'1-SETUP'!$V63),IF('1-SETUP'!$Q63="YEARLY",EDATE(KY14,12*'1-SETUP'!$V63),""))))</f>
        <v>53123</v>
      </c>
      <c r="LA14" s="10">
        <f>IF('1-SETUP'!$Q63="DAILY",KZ14+'1-SETUP'!$V63,IF('1-SETUP'!$Q63="WEEKLY",KZ14+'1-SETUP'!$V63*7,IF('1-SETUP'!$Q63="MONTHLY",EDATE(KZ14,'1-SETUP'!$V63),IF('1-SETUP'!$Q63="YEARLY",EDATE(KZ14,12*'1-SETUP'!$V63),""))))</f>
        <v>53153</v>
      </c>
      <c r="LB14" s="10">
        <f>IF('1-SETUP'!$Q63="DAILY",LA14+'1-SETUP'!$V63,IF('1-SETUP'!$Q63="WEEKLY",LA14+'1-SETUP'!$V63*7,IF('1-SETUP'!$Q63="MONTHLY",EDATE(LA14,'1-SETUP'!$V63),IF('1-SETUP'!$Q63="YEARLY",EDATE(LA14,12*'1-SETUP'!$V63),""))))</f>
        <v>53184</v>
      </c>
      <c r="LC14" s="10">
        <f>IF('1-SETUP'!$Q63="DAILY",LB14+'1-SETUP'!$V63,IF('1-SETUP'!$Q63="WEEKLY",LB14+'1-SETUP'!$V63*7,IF('1-SETUP'!$Q63="MONTHLY",EDATE(LB14,'1-SETUP'!$V63),IF('1-SETUP'!$Q63="YEARLY",EDATE(LB14,12*'1-SETUP'!$V63),""))))</f>
        <v>53215</v>
      </c>
      <c r="LD14" s="10">
        <f>IF('1-SETUP'!$Q63="DAILY",LC14+'1-SETUP'!$V63,IF('1-SETUP'!$Q63="WEEKLY",LC14+'1-SETUP'!$V63*7,IF('1-SETUP'!$Q63="MONTHLY",EDATE(LC14,'1-SETUP'!$V63),IF('1-SETUP'!$Q63="YEARLY",EDATE(LC14,12*'1-SETUP'!$V63),""))))</f>
        <v>53245</v>
      </c>
      <c r="LE14" s="10">
        <f>IF('1-SETUP'!$Q63="DAILY",LD14+'1-SETUP'!$V63,IF('1-SETUP'!$Q63="WEEKLY",LD14+'1-SETUP'!$V63*7,IF('1-SETUP'!$Q63="MONTHLY",EDATE(LD14,'1-SETUP'!$V63),IF('1-SETUP'!$Q63="YEARLY",EDATE(LD14,12*'1-SETUP'!$V63),""))))</f>
        <v>53276</v>
      </c>
      <c r="LF14" s="10">
        <f>IF('1-SETUP'!$Q63="DAILY",LE14+'1-SETUP'!$V63,IF('1-SETUP'!$Q63="WEEKLY",LE14+'1-SETUP'!$V63*7,IF('1-SETUP'!$Q63="MONTHLY",EDATE(LE14,'1-SETUP'!$V63),IF('1-SETUP'!$Q63="YEARLY",EDATE(LE14,12*'1-SETUP'!$V63),""))))</f>
        <v>53306</v>
      </c>
      <c r="LG14" s="10">
        <f>IF('1-SETUP'!$Q63="DAILY",LF14+'1-SETUP'!$V63,IF('1-SETUP'!$Q63="WEEKLY",LF14+'1-SETUP'!$V63*7,IF('1-SETUP'!$Q63="MONTHLY",EDATE(LF14,'1-SETUP'!$V63),IF('1-SETUP'!$Q63="YEARLY",EDATE(LF14,12*'1-SETUP'!$V63),""))))</f>
        <v>53337</v>
      </c>
      <c r="LH14" s="10">
        <f>IF('1-SETUP'!$Q63="DAILY",LG14+'1-SETUP'!$V63,IF('1-SETUP'!$Q63="WEEKLY",LG14+'1-SETUP'!$V63*7,IF('1-SETUP'!$Q63="MONTHLY",EDATE(LG14,'1-SETUP'!$V63),IF('1-SETUP'!$Q63="YEARLY",EDATE(LG14,12*'1-SETUP'!$V63),""))))</f>
        <v>53368</v>
      </c>
      <c r="LI14" s="10">
        <f>IF('1-SETUP'!$Q63="DAILY",LH14+'1-SETUP'!$V63,IF('1-SETUP'!$Q63="WEEKLY",LH14+'1-SETUP'!$V63*7,IF('1-SETUP'!$Q63="MONTHLY",EDATE(LH14,'1-SETUP'!$V63),IF('1-SETUP'!$Q63="YEARLY",EDATE(LH14,12*'1-SETUP'!$V63),""))))</f>
        <v>53396</v>
      </c>
      <c r="LJ14" s="10">
        <f>IF('1-SETUP'!$Q63="DAILY",LI14+'1-SETUP'!$V63,IF('1-SETUP'!$Q63="WEEKLY",LI14+'1-SETUP'!$V63*7,IF('1-SETUP'!$Q63="MONTHLY",EDATE(LI14,'1-SETUP'!$V63),IF('1-SETUP'!$Q63="YEARLY",EDATE(LI14,12*'1-SETUP'!$V63),""))))</f>
        <v>53427</v>
      </c>
      <c r="LK14" s="10">
        <f>IF('1-SETUP'!$Q63="DAILY",LJ14+'1-SETUP'!$V63,IF('1-SETUP'!$Q63="WEEKLY",LJ14+'1-SETUP'!$V63*7,IF('1-SETUP'!$Q63="MONTHLY",EDATE(LJ14,'1-SETUP'!$V63),IF('1-SETUP'!$Q63="YEARLY",EDATE(LJ14,12*'1-SETUP'!$V63),""))))</f>
        <v>53457</v>
      </c>
      <c r="LL14" s="10">
        <f>IF('1-SETUP'!$Q63="DAILY",LK14+'1-SETUP'!$V63,IF('1-SETUP'!$Q63="WEEKLY",LK14+'1-SETUP'!$V63*7,IF('1-SETUP'!$Q63="MONTHLY",EDATE(LK14,'1-SETUP'!$V63),IF('1-SETUP'!$Q63="YEARLY",EDATE(LK14,12*'1-SETUP'!$V63),""))))</f>
        <v>53488</v>
      </c>
      <c r="LM14" s="10">
        <f>IF('1-SETUP'!$Q63="DAILY",LL14+'1-SETUP'!$V63,IF('1-SETUP'!$Q63="WEEKLY",LL14+'1-SETUP'!$V63*7,IF('1-SETUP'!$Q63="MONTHLY",EDATE(LL14,'1-SETUP'!$V63),IF('1-SETUP'!$Q63="YEARLY",EDATE(LL14,12*'1-SETUP'!$V63),""))))</f>
        <v>53518</v>
      </c>
      <c r="LN14" s="10">
        <f>IF('1-SETUP'!$Q63="DAILY",LM14+'1-SETUP'!$V63,IF('1-SETUP'!$Q63="WEEKLY",LM14+'1-SETUP'!$V63*7,IF('1-SETUP'!$Q63="MONTHLY",EDATE(LM14,'1-SETUP'!$V63),IF('1-SETUP'!$Q63="YEARLY",EDATE(LM14,12*'1-SETUP'!$V63),""))))</f>
        <v>53549</v>
      </c>
      <c r="LO14" s="10">
        <f>IF('1-SETUP'!$Q63="DAILY",LN14+'1-SETUP'!$V63,IF('1-SETUP'!$Q63="WEEKLY",LN14+'1-SETUP'!$V63*7,IF('1-SETUP'!$Q63="MONTHLY",EDATE(LN14,'1-SETUP'!$V63),IF('1-SETUP'!$Q63="YEARLY",EDATE(LN14,12*'1-SETUP'!$V63),""))))</f>
        <v>53580</v>
      </c>
      <c r="LP14" s="10">
        <f>IF('1-SETUP'!$Q63="DAILY",LO14+'1-SETUP'!$V63,IF('1-SETUP'!$Q63="WEEKLY",LO14+'1-SETUP'!$V63*7,IF('1-SETUP'!$Q63="MONTHLY",EDATE(LO14,'1-SETUP'!$V63),IF('1-SETUP'!$Q63="YEARLY",EDATE(LO14,12*'1-SETUP'!$V63),""))))</f>
        <v>53610</v>
      </c>
      <c r="LQ14" s="10">
        <f>IF('1-SETUP'!$Q63="DAILY",LP14+'1-SETUP'!$V63,IF('1-SETUP'!$Q63="WEEKLY",LP14+'1-SETUP'!$V63*7,IF('1-SETUP'!$Q63="MONTHLY",EDATE(LP14,'1-SETUP'!$V63),IF('1-SETUP'!$Q63="YEARLY",EDATE(LP14,12*'1-SETUP'!$V63),""))))</f>
        <v>53641</v>
      </c>
      <c r="LR14" s="10">
        <f>IF('1-SETUP'!$Q63="DAILY",LQ14+'1-SETUP'!$V63,IF('1-SETUP'!$Q63="WEEKLY",LQ14+'1-SETUP'!$V63*7,IF('1-SETUP'!$Q63="MONTHLY",EDATE(LQ14,'1-SETUP'!$V63),IF('1-SETUP'!$Q63="YEARLY",EDATE(LQ14,12*'1-SETUP'!$V63),""))))</f>
        <v>53671</v>
      </c>
      <c r="LS14" s="10">
        <f>IF('1-SETUP'!$Q63="DAILY",LR14+'1-SETUP'!$V63,IF('1-SETUP'!$Q63="WEEKLY",LR14+'1-SETUP'!$V63*7,IF('1-SETUP'!$Q63="MONTHLY",EDATE(LR14,'1-SETUP'!$V63),IF('1-SETUP'!$Q63="YEARLY",EDATE(LR14,12*'1-SETUP'!$V63),""))))</f>
        <v>53702</v>
      </c>
      <c r="LT14" s="10">
        <f>IF('1-SETUP'!$Q63="DAILY",LS14+'1-SETUP'!$V63,IF('1-SETUP'!$Q63="WEEKLY",LS14+'1-SETUP'!$V63*7,IF('1-SETUP'!$Q63="MONTHLY",EDATE(LS14,'1-SETUP'!$V63),IF('1-SETUP'!$Q63="YEARLY",EDATE(LS14,12*'1-SETUP'!$V63),""))))</f>
        <v>53733</v>
      </c>
      <c r="LU14" s="10">
        <f>IF('1-SETUP'!$Q63="DAILY",LT14+'1-SETUP'!$V63,IF('1-SETUP'!$Q63="WEEKLY",LT14+'1-SETUP'!$V63*7,IF('1-SETUP'!$Q63="MONTHLY",EDATE(LT14,'1-SETUP'!$V63),IF('1-SETUP'!$Q63="YEARLY",EDATE(LT14,12*'1-SETUP'!$V63),""))))</f>
        <v>53761</v>
      </c>
      <c r="LV14" s="10">
        <f>IF('1-SETUP'!$Q63="DAILY",LU14+'1-SETUP'!$V63,IF('1-SETUP'!$Q63="WEEKLY",LU14+'1-SETUP'!$V63*7,IF('1-SETUP'!$Q63="MONTHLY",EDATE(LU14,'1-SETUP'!$V63),IF('1-SETUP'!$Q63="YEARLY",EDATE(LU14,12*'1-SETUP'!$V63),""))))</f>
        <v>53792</v>
      </c>
      <c r="LW14" s="10">
        <f>IF('1-SETUP'!$Q63="DAILY",LV14+'1-SETUP'!$V63,IF('1-SETUP'!$Q63="WEEKLY",LV14+'1-SETUP'!$V63*7,IF('1-SETUP'!$Q63="MONTHLY",EDATE(LV14,'1-SETUP'!$V63),IF('1-SETUP'!$Q63="YEARLY",EDATE(LV14,12*'1-SETUP'!$V63),""))))</f>
        <v>53822</v>
      </c>
      <c r="LX14" s="10">
        <f>IF('1-SETUP'!$Q63="DAILY",LW14+'1-SETUP'!$V63,IF('1-SETUP'!$Q63="WEEKLY",LW14+'1-SETUP'!$V63*7,IF('1-SETUP'!$Q63="MONTHLY",EDATE(LW14,'1-SETUP'!$V63),IF('1-SETUP'!$Q63="YEARLY",EDATE(LW14,12*'1-SETUP'!$V63),""))))</f>
        <v>53853</v>
      </c>
      <c r="LY14" s="10">
        <f>IF('1-SETUP'!$Q63="DAILY",LX14+'1-SETUP'!$V63,IF('1-SETUP'!$Q63="WEEKLY",LX14+'1-SETUP'!$V63*7,IF('1-SETUP'!$Q63="MONTHLY",EDATE(LX14,'1-SETUP'!$V63),IF('1-SETUP'!$Q63="YEARLY",EDATE(LX14,12*'1-SETUP'!$V63),""))))</f>
        <v>53883</v>
      </c>
      <c r="LZ14" s="10">
        <f>IF('1-SETUP'!$Q63="DAILY",LY14+'1-SETUP'!$V63,IF('1-SETUP'!$Q63="WEEKLY",LY14+'1-SETUP'!$V63*7,IF('1-SETUP'!$Q63="MONTHLY",EDATE(LY14,'1-SETUP'!$V63),IF('1-SETUP'!$Q63="YEARLY",EDATE(LY14,12*'1-SETUP'!$V63),""))))</f>
        <v>53914</v>
      </c>
      <c r="MA14" s="10">
        <f>IF('1-SETUP'!$Q63="DAILY",LZ14+'1-SETUP'!$V63,IF('1-SETUP'!$Q63="WEEKLY",LZ14+'1-SETUP'!$V63*7,IF('1-SETUP'!$Q63="MONTHLY",EDATE(LZ14,'1-SETUP'!$V63),IF('1-SETUP'!$Q63="YEARLY",EDATE(LZ14,12*'1-SETUP'!$V63),""))))</f>
        <v>53945</v>
      </c>
      <c r="MB14" s="10">
        <f>IF('1-SETUP'!$Q63="DAILY",MA14+'1-SETUP'!$V63,IF('1-SETUP'!$Q63="WEEKLY",MA14+'1-SETUP'!$V63*7,IF('1-SETUP'!$Q63="MONTHLY",EDATE(MA14,'1-SETUP'!$V63),IF('1-SETUP'!$Q63="YEARLY",EDATE(MA14,12*'1-SETUP'!$V63),""))))</f>
        <v>53975</v>
      </c>
      <c r="MC14" s="10">
        <f>IF('1-SETUP'!$Q63="DAILY",MB14+'1-SETUP'!$V63,IF('1-SETUP'!$Q63="WEEKLY",MB14+'1-SETUP'!$V63*7,IF('1-SETUP'!$Q63="MONTHLY",EDATE(MB14,'1-SETUP'!$V63),IF('1-SETUP'!$Q63="YEARLY",EDATE(MB14,12*'1-SETUP'!$V63),""))))</f>
        <v>54006</v>
      </c>
      <c r="MD14" s="10">
        <f>IF('1-SETUP'!$Q63="DAILY",MC14+'1-SETUP'!$V63,IF('1-SETUP'!$Q63="WEEKLY",MC14+'1-SETUP'!$V63*7,IF('1-SETUP'!$Q63="MONTHLY",EDATE(MC14,'1-SETUP'!$V63),IF('1-SETUP'!$Q63="YEARLY",EDATE(MC14,12*'1-SETUP'!$V63),""))))</f>
        <v>54036</v>
      </c>
      <c r="ME14" s="10">
        <f>IF('1-SETUP'!$Q63="DAILY",MD14+'1-SETUP'!$V63,IF('1-SETUP'!$Q63="WEEKLY",MD14+'1-SETUP'!$V63*7,IF('1-SETUP'!$Q63="MONTHLY",EDATE(MD14,'1-SETUP'!$V63),IF('1-SETUP'!$Q63="YEARLY",EDATE(MD14,12*'1-SETUP'!$V63),""))))</f>
        <v>54067</v>
      </c>
      <c r="MF14" s="10">
        <f>IF('1-SETUP'!$Q63="DAILY",ME14+'1-SETUP'!$V63,IF('1-SETUP'!$Q63="WEEKLY",ME14+'1-SETUP'!$V63*7,IF('1-SETUP'!$Q63="MONTHLY",EDATE(ME14,'1-SETUP'!$V63),IF('1-SETUP'!$Q63="YEARLY",EDATE(ME14,12*'1-SETUP'!$V63),""))))</f>
        <v>54098</v>
      </c>
      <c r="MG14" s="10">
        <f>IF('1-SETUP'!$Q63="DAILY",MF14+'1-SETUP'!$V63,IF('1-SETUP'!$Q63="WEEKLY",MF14+'1-SETUP'!$V63*7,IF('1-SETUP'!$Q63="MONTHLY",EDATE(MF14,'1-SETUP'!$V63),IF('1-SETUP'!$Q63="YEARLY",EDATE(MF14,12*'1-SETUP'!$V63),""))))</f>
        <v>54127</v>
      </c>
      <c r="MH14" s="10">
        <f>IF('1-SETUP'!$Q63="DAILY",MG14+'1-SETUP'!$V63,IF('1-SETUP'!$Q63="WEEKLY",MG14+'1-SETUP'!$V63*7,IF('1-SETUP'!$Q63="MONTHLY",EDATE(MG14,'1-SETUP'!$V63),IF('1-SETUP'!$Q63="YEARLY",EDATE(MG14,12*'1-SETUP'!$V63),""))))</f>
        <v>54158</v>
      </c>
      <c r="MI14" s="10">
        <f>IF('1-SETUP'!$Q63="DAILY",MH14+'1-SETUP'!$V63,IF('1-SETUP'!$Q63="WEEKLY",MH14+'1-SETUP'!$V63*7,IF('1-SETUP'!$Q63="MONTHLY",EDATE(MH14,'1-SETUP'!$V63),IF('1-SETUP'!$Q63="YEARLY",EDATE(MH14,12*'1-SETUP'!$V63),""))))</f>
        <v>54188</v>
      </c>
      <c r="MJ14" s="10">
        <f>IF('1-SETUP'!$Q63="DAILY",MI14+'1-SETUP'!$V63,IF('1-SETUP'!$Q63="WEEKLY",MI14+'1-SETUP'!$V63*7,IF('1-SETUP'!$Q63="MONTHLY",EDATE(MI14,'1-SETUP'!$V63),IF('1-SETUP'!$Q63="YEARLY",EDATE(MI14,12*'1-SETUP'!$V63),""))))</f>
        <v>54219</v>
      </c>
      <c r="MK14" s="10">
        <f>IF('1-SETUP'!$Q63="DAILY",MJ14+'1-SETUP'!$V63,IF('1-SETUP'!$Q63="WEEKLY",MJ14+'1-SETUP'!$V63*7,IF('1-SETUP'!$Q63="MONTHLY",EDATE(MJ14,'1-SETUP'!$V63),IF('1-SETUP'!$Q63="YEARLY",EDATE(MJ14,12*'1-SETUP'!$V63),""))))</f>
        <v>54249</v>
      </c>
      <c r="ML14" s="10">
        <f>IF('1-SETUP'!$Q63="DAILY",MK14+'1-SETUP'!$V63,IF('1-SETUP'!$Q63="WEEKLY",MK14+'1-SETUP'!$V63*7,IF('1-SETUP'!$Q63="MONTHLY",EDATE(MK14,'1-SETUP'!$V63),IF('1-SETUP'!$Q63="YEARLY",EDATE(MK14,12*'1-SETUP'!$V63),""))))</f>
        <v>54280</v>
      </c>
      <c r="MM14" s="10">
        <f>IF('1-SETUP'!$Q63="DAILY",ML14+'1-SETUP'!$V63,IF('1-SETUP'!$Q63="WEEKLY",ML14+'1-SETUP'!$V63*7,IF('1-SETUP'!$Q63="MONTHLY",EDATE(ML14,'1-SETUP'!$V63),IF('1-SETUP'!$Q63="YEARLY",EDATE(ML14,12*'1-SETUP'!$V63),""))))</f>
        <v>54311</v>
      </c>
      <c r="MN14" s="10">
        <f>IF('1-SETUP'!$Q63="DAILY",MM14+'1-SETUP'!$V63,IF('1-SETUP'!$Q63="WEEKLY",MM14+'1-SETUP'!$V63*7,IF('1-SETUP'!$Q63="MONTHLY",EDATE(MM14,'1-SETUP'!$V63),IF('1-SETUP'!$Q63="YEARLY",EDATE(MM14,12*'1-SETUP'!$V63),""))))</f>
        <v>54341</v>
      </c>
      <c r="MO14" s="10">
        <f>IF('1-SETUP'!$Q63="DAILY",MN14+'1-SETUP'!$V63,IF('1-SETUP'!$Q63="WEEKLY",MN14+'1-SETUP'!$V63*7,IF('1-SETUP'!$Q63="MONTHLY",EDATE(MN14,'1-SETUP'!$V63),IF('1-SETUP'!$Q63="YEARLY",EDATE(MN14,12*'1-SETUP'!$V63),""))))</f>
        <v>54372</v>
      </c>
      <c r="MP14" s="10">
        <f>IF('1-SETUP'!$Q63="DAILY",MO14+'1-SETUP'!$V63,IF('1-SETUP'!$Q63="WEEKLY",MO14+'1-SETUP'!$V63*7,IF('1-SETUP'!$Q63="MONTHLY",EDATE(MO14,'1-SETUP'!$V63),IF('1-SETUP'!$Q63="YEARLY",EDATE(MO14,12*'1-SETUP'!$V63),""))))</f>
        <v>54402</v>
      </c>
      <c r="MQ14" s="10">
        <f>IF('1-SETUP'!$Q63="DAILY",MP14+'1-SETUP'!$V63,IF('1-SETUP'!$Q63="WEEKLY",MP14+'1-SETUP'!$V63*7,IF('1-SETUP'!$Q63="MONTHLY",EDATE(MP14,'1-SETUP'!$V63),IF('1-SETUP'!$Q63="YEARLY",EDATE(MP14,12*'1-SETUP'!$V63),""))))</f>
        <v>54433</v>
      </c>
      <c r="MR14" s="10">
        <f>IF('1-SETUP'!$Q63="DAILY",MQ14+'1-SETUP'!$V63,IF('1-SETUP'!$Q63="WEEKLY",MQ14+'1-SETUP'!$V63*7,IF('1-SETUP'!$Q63="MONTHLY",EDATE(MQ14,'1-SETUP'!$V63),IF('1-SETUP'!$Q63="YEARLY",EDATE(MQ14,12*'1-SETUP'!$V63),""))))</f>
        <v>54464</v>
      </c>
      <c r="MS14" s="10">
        <f>IF('1-SETUP'!$Q63="DAILY",MR14+'1-SETUP'!$V63,IF('1-SETUP'!$Q63="WEEKLY",MR14+'1-SETUP'!$V63*7,IF('1-SETUP'!$Q63="MONTHLY",EDATE(MR14,'1-SETUP'!$V63),IF('1-SETUP'!$Q63="YEARLY",EDATE(MR14,12*'1-SETUP'!$V63),""))))</f>
        <v>54492</v>
      </c>
      <c r="MT14" s="10">
        <f>IF('1-SETUP'!$Q63="DAILY",MS14+'1-SETUP'!$V63,IF('1-SETUP'!$Q63="WEEKLY",MS14+'1-SETUP'!$V63*7,IF('1-SETUP'!$Q63="MONTHLY",EDATE(MS14,'1-SETUP'!$V63),IF('1-SETUP'!$Q63="YEARLY",EDATE(MS14,12*'1-SETUP'!$V63),""))))</f>
        <v>54523</v>
      </c>
      <c r="MU14" s="10">
        <f>IF('1-SETUP'!$Q63="DAILY",MT14+'1-SETUP'!$V63,IF('1-SETUP'!$Q63="WEEKLY",MT14+'1-SETUP'!$V63*7,IF('1-SETUP'!$Q63="MONTHLY",EDATE(MT14,'1-SETUP'!$V63),IF('1-SETUP'!$Q63="YEARLY",EDATE(MT14,12*'1-SETUP'!$V63),""))))</f>
        <v>54553</v>
      </c>
      <c r="MV14" s="10">
        <f>IF('1-SETUP'!$Q63="DAILY",MU14+'1-SETUP'!$V63,IF('1-SETUP'!$Q63="WEEKLY",MU14+'1-SETUP'!$V63*7,IF('1-SETUP'!$Q63="MONTHLY",EDATE(MU14,'1-SETUP'!$V63),IF('1-SETUP'!$Q63="YEARLY",EDATE(MU14,12*'1-SETUP'!$V63),""))))</f>
        <v>54584</v>
      </c>
      <c r="MW14" s="10">
        <f>IF('1-SETUP'!$Q63="DAILY",MV14+'1-SETUP'!$V63,IF('1-SETUP'!$Q63="WEEKLY",MV14+'1-SETUP'!$V63*7,IF('1-SETUP'!$Q63="MONTHLY",EDATE(MV14,'1-SETUP'!$V63),IF('1-SETUP'!$Q63="YEARLY",EDATE(MV14,12*'1-SETUP'!$V63),""))))</f>
        <v>54614</v>
      </c>
      <c r="MX14" s="10">
        <f>IF('1-SETUP'!$Q63="DAILY",MW14+'1-SETUP'!$V63,IF('1-SETUP'!$Q63="WEEKLY",MW14+'1-SETUP'!$V63*7,IF('1-SETUP'!$Q63="MONTHLY",EDATE(MW14,'1-SETUP'!$V63),IF('1-SETUP'!$Q63="YEARLY",EDATE(MW14,12*'1-SETUP'!$V63),""))))</f>
        <v>54645</v>
      </c>
      <c r="MY14" s="10">
        <f>IF('1-SETUP'!$Q63="DAILY",MX14+'1-SETUP'!$V63,IF('1-SETUP'!$Q63="WEEKLY",MX14+'1-SETUP'!$V63*7,IF('1-SETUP'!$Q63="MONTHLY",EDATE(MX14,'1-SETUP'!$V63),IF('1-SETUP'!$Q63="YEARLY",EDATE(MX14,12*'1-SETUP'!$V63),""))))</f>
        <v>54676</v>
      </c>
      <c r="MZ14" s="10">
        <f>IF('1-SETUP'!$Q63="DAILY",MY14+'1-SETUP'!$V63,IF('1-SETUP'!$Q63="WEEKLY",MY14+'1-SETUP'!$V63*7,IF('1-SETUP'!$Q63="MONTHLY",EDATE(MY14,'1-SETUP'!$V63),IF('1-SETUP'!$Q63="YEARLY",EDATE(MY14,12*'1-SETUP'!$V63),""))))</f>
        <v>54706</v>
      </c>
      <c r="NA14" s="10">
        <f>IF('1-SETUP'!$Q63="DAILY",MZ14+'1-SETUP'!$V63,IF('1-SETUP'!$Q63="WEEKLY",MZ14+'1-SETUP'!$V63*7,IF('1-SETUP'!$Q63="MONTHLY",EDATE(MZ14,'1-SETUP'!$V63),IF('1-SETUP'!$Q63="YEARLY",EDATE(MZ14,12*'1-SETUP'!$V63),""))))</f>
        <v>54737</v>
      </c>
      <c r="NB14" s="10">
        <f>IF('1-SETUP'!$Q63="DAILY",NA14+'1-SETUP'!$V63,IF('1-SETUP'!$Q63="WEEKLY",NA14+'1-SETUP'!$V63*7,IF('1-SETUP'!$Q63="MONTHLY",EDATE(NA14,'1-SETUP'!$V63),IF('1-SETUP'!$Q63="YEARLY",EDATE(NA14,12*'1-SETUP'!$V63),""))))</f>
        <v>54767</v>
      </c>
      <c r="NC14" s="10">
        <f>IF('1-SETUP'!$Q63="DAILY",NB14+'1-SETUP'!$V63,IF('1-SETUP'!$Q63="WEEKLY",NB14+'1-SETUP'!$V63*7,IF('1-SETUP'!$Q63="MONTHLY",EDATE(NB14,'1-SETUP'!$V63),IF('1-SETUP'!$Q63="YEARLY",EDATE(NB14,12*'1-SETUP'!$V63),""))))</f>
        <v>54798</v>
      </c>
    </row>
    <row r="15" spans="1:367" x14ac:dyDescent="0.45">
      <c r="A15">
        <f>'1-SETUP'!A64</f>
        <v>0</v>
      </c>
      <c r="B15" t="str">
        <f>_xlfn.CONCAT('1-SETUP'!$O64," ",'1-SETUP'!$Q64," ",'1-SETUP'!$T64," ",'1-SETUP'!$V64," ",'1-SETUP'!$W64," ",'1-SETUP'!$Z64," ",TEXT('1-SETUP'!$AC64,"mm/dd/yyyy"))</f>
        <v xml:space="preserve">      01/00/1900</v>
      </c>
      <c r="C15" s="10">
        <f>'1-SETUP'!$AC64</f>
        <v>0</v>
      </c>
      <c r="D15" s="10" t="str">
        <f>IF('1-SETUP'!$Q64="DAILY",C15+'1-SETUP'!$V64,IF('1-SETUP'!$Q64="WEEKLY",C15+'1-SETUP'!$V64*7,IF('1-SETUP'!$Q64="MONTHLY",EDATE(C15,'1-SETUP'!$V64),IF('1-SETUP'!$Q64="YEARLY",EDATE(C15,12*'1-SETUP'!$V64),""))))</f>
        <v/>
      </c>
      <c r="E15" s="10" t="str">
        <f>IF('1-SETUP'!$Q64="DAILY",D15+'1-SETUP'!$V64,IF('1-SETUP'!$Q64="WEEKLY",D15+'1-SETUP'!$V64*7,IF('1-SETUP'!$Q64="MONTHLY",EDATE(D15,'1-SETUP'!$V64),IF('1-SETUP'!$Q64="YEARLY",EDATE(D15,12*'1-SETUP'!$V64),""))))</f>
        <v/>
      </c>
      <c r="F15" s="10" t="str">
        <f>IF('1-SETUP'!$Q64="DAILY",E15+'1-SETUP'!$V64,IF('1-SETUP'!$Q64="WEEKLY",E15+'1-SETUP'!$V64*7,IF('1-SETUP'!$Q64="MONTHLY",EDATE(E15,'1-SETUP'!$V64),IF('1-SETUP'!$Q64="YEARLY",EDATE(E15,12*'1-SETUP'!$V64),""))))</f>
        <v/>
      </c>
      <c r="G15" s="10" t="str">
        <f>IF('1-SETUP'!$Q64="DAILY",F15+'1-SETUP'!$V64,IF('1-SETUP'!$Q64="WEEKLY",F15+'1-SETUP'!$V64*7,IF('1-SETUP'!$Q64="MONTHLY",EDATE(F15,'1-SETUP'!$V64),IF('1-SETUP'!$Q64="YEARLY",EDATE(F15,12*'1-SETUP'!$V64),""))))</f>
        <v/>
      </c>
      <c r="H15" s="10" t="str">
        <f>IF('1-SETUP'!$Q64="DAILY",G15+'1-SETUP'!$V64,IF('1-SETUP'!$Q64="WEEKLY",G15+'1-SETUP'!$V64*7,IF('1-SETUP'!$Q64="MONTHLY",EDATE(G15,'1-SETUP'!$V64),IF('1-SETUP'!$Q64="YEARLY",EDATE(G15,12*'1-SETUP'!$V64),""))))</f>
        <v/>
      </c>
      <c r="I15" s="10" t="str">
        <f>IF('1-SETUP'!$Q64="DAILY",H15+'1-SETUP'!$V64,IF('1-SETUP'!$Q64="WEEKLY",H15+'1-SETUP'!$V64*7,IF('1-SETUP'!$Q64="MONTHLY",EDATE(H15,'1-SETUP'!$V64),IF('1-SETUP'!$Q64="YEARLY",EDATE(H15,12*'1-SETUP'!$V64),""))))</f>
        <v/>
      </c>
      <c r="J15" s="10" t="str">
        <f>IF('1-SETUP'!$Q64="DAILY",I15+'1-SETUP'!$V64,IF('1-SETUP'!$Q64="WEEKLY",I15+'1-SETUP'!$V64*7,IF('1-SETUP'!$Q64="MONTHLY",EDATE(I15,'1-SETUP'!$V64),IF('1-SETUP'!$Q64="YEARLY",EDATE(I15,12*'1-SETUP'!$V64),""))))</f>
        <v/>
      </c>
      <c r="K15" s="10" t="str">
        <f>IF('1-SETUP'!$Q64="DAILY",J15+'1-SETUP'!$V64,IF('1-SETUP'!$Q64="WEEKLY",J15+'1-SETUP'!$V64*7,IF('1-SETUP'!$Q64="MONTHLY",EDATE(J15,'1-SETUP'!$V64),IF('1-SETUP'!$Q64="YEARLY",EDATE(J15,12*'1-SETUP'!$V64),""))))</f>
        <v/>
      </c>
      <c r="L15" s="10" t="str">
        <f>IF('1-SETUP'!$Q64="DAILY",K15+'1-SETUP'!$V64,IF('1-SETUP'!$Q64="WEEKLY",K15+'1-SETUP'!$V64*7,IF('1-SETUP'!$Q64="MONTHLY",EDATE(K15,'1-SETUP'!$V64),IF('1-SETUP'!$Q64="YEARLY",EDATE(K15,12*'1-SETUP'!$V64),""))))</f>
        <v/>
      </c>
      <c r="M15" s="10" t="str">
        <f>IF('1-SETUP'!$Q64="DAILY",L15+'1-SETUP'!$V64,IF('1-SETUP'!$Q64="WEEKLY",L15+'1-SETUP'!$V64*7,IF('1-SETUP'!$Q64="MONTHLY",EDATE(L15,'1-SETUP'!$V64),IF('1-SETUP'!$Q64="YEARLY",EDATE(L15,12*'1-SETUP'!$V64),""))))</f>
        <v/>
      </c>
      <c r="N15" s="10" t="str">
        <f>IF('1-SETUP'!$Q64="DAILY",M15+'1-SETUP'!$V64,IF('1-SETUP'!$Q64="WEEKLY",M15+'1-SETUP'!$V64*7,IF('1-SETUP'!$Q64="MONTHLY",EDATE(M15,'1-SETUP'!$V64),IF('1-SETUP'!$Q64="YEARLY",EDATE(M15,12*'1-SETUP'!$V64),""))))</f>
        <v/>
      </c>
      <c r="O15" s="10" t="str">
        <f>IF('1-SETUP'!$Q64="DAILY",N15+'1-SETUP'!$V64,IF('1-SETUP'!$Q64="WEEKLY",N15+'1-SETUP'!$V64*7,IF('1-SETUP'!$Q64="MONTHLY",EDATE(N15,'1-SETUP'!$V64),IF('1-SETUP'!$Q64="YEARLY",EDATE(N15,12*'1-SETUP'!$V64),""))))</f>
        <v/>
      </c>
      <c r="P15" s="10" t="str">
        <f>IF('1-SETUP'!$Q64="DAILY",O15+'1-SETUP'!$V64,IF('1-SETUP'!$Q64="WEEKLY",O15+'1-SETUP'!$V64*7,IF('1-SETUP'!$Q64="MONTHLY",EDATE(O15,'1-SETUP'!$V64),IF('1-SETUP'!$Q64="YEARLY",EDATE(O15,12*'1-SETUP'!$V64),""))))</f>
        <v/>
      </c>
      <c r="Q15" s="10" t="str">
        <f>IF('1-SETUP'!$Q64="DAILY",P15+'1-SETUP'!$V64,IF('1-SETUP'!$Q64="WEEKLY",P15+'1-SETUP'!$V64*7,IF('1-SETUP'!$Q64="MONTHLY",EDATE(P15,'1-SETUP'!$V64),IF('1-SETUP'!$Q64="YEARLY",EDATE(P15,12*'1-SETUP'!$V64),""))))</f>
        <v/>
      </c>
      <c r="R15" s="10" t="str">
        <f>IF('1-SETUP'!$Q64="DAILY",Q15+'1-SETUP'!$V64,IF('1-SETUP'!$Q64="WEEKLY",Q15+'1-SETUP'!$V64*7,IF('1-SETUP'!$Q64="MONTHLY",EDATE(Q15,'1-SETUP'!$V64),IF('1-SETUP'!$Q64="YEARLY",EDATE(Q15,12*'1-SETUP'!$V64),""))))</f>
        <v/>
      </c>
      <c r="S15" s="10" t="str">
        <f>IF('1-SETUP'!$Q64="DAILY",R15+'1-SETUP'!$V64,IF('1-SETUP'!$Q64="WEEKLY",R15+'1-SETUP'!$V64*7,IF('1-SETUP'!$Q64="MONTHLY",EDATE(R15,'1-SETUP'!$V64),IF('1-SETUP'!$Q64="YEARLY",EDATE(R15,12*'1-SETUP'!$V64),""))))</f>
        <v/>
      </c>
      <c r="T15" s="10" t="str">
        <f>IF('1-SETUP'!$Q64="DAILY",S15+'1-SETUP'!$V64,IF('1-SETUP'!$Q64="WEEKLY",S15+'1-SETUP'!$V64*7,IF('1-SETUP'!$Q64="MONTHLY",EDATE(S15,'1-SETUP'!$V64),IF('1-SETUP'!$Q64="YEARLY",EDATE(S15,12*'1-SETUP'!$V64),""))))</f>
        <v/>
      </c>
      <c r="U15" s="10" t="str">
        <f>IF('1-SETUP'!$Q64="DAILY",T15+'1-SETUP'!$V64,IF('1-SETUP'!$Q64="WEEKLY",T15+'1-SETUP'!$V64*7,IF('1-SETUP'!$Q64="MONTHLY",EDATE(T15,'1-SETUP'!$V64),IF('1-SETUP'!$Q64="YEARLY",EDATE(T15,12*'1-SETUP'!$V64),""))))</f>
        <v/>
      </c>
      <c r="V15" s="10" t="str">
        <f>IF('1-SETUP'!$Q64="DAILY",U15+'1-SETUP'!$V64,IF('1-SETUP'!$Q64="WEEKLY",U15+'1-SETUP'!$V64*7,IF('1-SETUP'!$Q64="MONTHLY",EDATE(U15,'1-SETUP'!$V64),IF('1-SETUP'!$Q64="YEARLY",EDATE(U15,12*'1-SETUP'!$V64),""))))</f>
        <v/>
      </c>
      <c r="W15" s="10" t="str">
        <f>IF('1-SETUP'!$Q64="DAILY",V15+'1-SETUP'!$V64,IF('1-SETUP'!$Q64="WEEKLY",V15+'1-SETUP'!$V64*7,IF('1-SETUP'!$Q64="MONTHLY",EDATE(V15,'1-SETUP'!$V64),IF('1-SETUP'!$Q64="YEARLY",EDATE(V15,12*'1-SETUP'!$V64),""))))</f>
        <v/>
      </c>
      <c r="X15" s="10" t="str">
        <f>IF('1-SETUP'!$Q64="DAILY",W15+'1-SETUP'!$V64,IF('1-SETUP'!$Q64="WEEKLY",W15+'1-SETUP'!$V64*7,IF('1-SETUP'!$Q64="MONTHLY",EDATE(W15,'1-SETUP'!$V64),IF('1-SETUP'!$Q64="YEARLY",EDATE(W15,12*'1-SETUP'!$V64),""))))</f>
        <v/>
      </c>
      <c r="Y15" s="10" t="str">
        <f>IF('1-SETUP'!$Q64="DAILY",X15+'1-SETUP'!$V64,IF('1-SETUP'!$Q64="WEEKLY",X15+'1-SETUP'!$V64*7,IF('1-SETUP'!$Q64="MONTHLY",EDATE(X15,'1-SETUP'!$V64),IF('1-SETUP'!$Q64="YEARLY",EDATE(X15,12*'1-SETUP'!$V64),""))))</f>
        <v/>
      </c>
      <c r="Z15" s="10" t="str">
        <f>IF('1-SETUP'!$Q64="DAILY",Y15+'1-SETUP'!$V64,IF('1-SETUP'!$Q64="WEEKLY",Y15+'1-SETUP'!$V64*7,IF('1-SETUP'!$Q64="MONTHLY",EDATE(Y15,'1-SETUP'!$V64),IF('1-SETUP'!$Q64="YEARLY",EDATE(Y15,12*'1-SETUP'!$V64),""))))</f>
        <v/>
      </c>
      <c r="AA15" s="10" t="str">
        <f>IF('1-SETUP'!$Q64="DAILY",Z15+'1-SETUP'!$V64,IF('1-SETUP'!$Q64="WEEKLY",Z15+'1-SETUP'!$V64*7,IF('1-SETUP'!$Q64="MONTHLY",EDATE(Z15,'1-SETUP'!$V64),IF('1-SETUP'!$Q64="YEARLY",EDATE(Z15,12*'1-SETUP'!$V64),""))))</f>
        <v/>
      </c>
      <c r="AB15" s="10" t="str">
        <f>IF('1-SETUP'!$Q64="DAILY",AA15+'1-SETUP'!$V64,IF('1-SETUP'!$Q64="WEEKLY",AA15+'1-SETUP'!$V64*7,IF('1-SETUP'!$Q64="MONTHLY",EDATE(AA15,'1-SETUP'!$V64),IF('1-SETUP'!$Q64="YEARLY",EDATE(AA15,12*'1-SETUP'!$V64),""))))</f>
        <v/>
      </c>
      <c r="AC15" s="10" t="str">
        <f>IF('1-SETUP'!$Q64="DAILY",AB15+'1-SETUP'!$V64,IF('1-SETUP'!$Q64="WEEKLY",AB15+'1-SETUP'!$V64*7,IF('1-SETUP'!$Q64="MONTHLY",EDATE(AB15,'1-SETUP'!$V64),IF('1-SETUP'!$Q64="YEARLY",EDATE(AB15,12*'1-SETUP'!$V64),""))))</f>
        <v/>
      </c>
      <c r="AD15" s="10" t="str">
        <f>IF('1-SETUP'!$Q64="DAILY",AC15+'1-SETUP'!$V64,IF('1-SETUP'!$Q64="WEEKLY",AC15+'1-SETUP'!$V64*7,IF('1-SETUP'!$Q64="MONTHLY",EDATE(AC15,'1-SETUP'!$V64),IF('1-SETUP'!$Q64="YEARLY",EDATE(AC15,12*'1-SETUP'!$V64),""))))</f>
        <v/>
      </c>
      <c r="AE15" s="10" t="str">
        <f>IF('1-SETUP'!$Q64="DAILY",AD15+'1-SETUP'!$V64,IF('1-SETUP'!$Q64="WEEKLY",AD15+'1-SETUP'!$V64*7,IF('1-SETUP'!$Q64="MONTHLY",EDATE(AD15,'1-SETUP'!$V64),IF('1-SETUP'!$Q64="YEARLY",EDATE(AD15,12*'1-SETUP'!$V64),""))))</f>
        <v/>
      </c>
      <c r="AF15" s="10" t="str">
        <f>IF('1-SETUP'!$Q64="DAILY",AE15+'1-SETUP'!$V64,IF('1-SETUP'!$Q64="WEEKLY",AE15+'1-SETUP'!$V64*7,IF('1-SETUP'!$Q64="MONTHLY",EDATE(AE15,'1-SETUP'!$V64),IF('1-SETUP'!$Q64="YEARLY",EDATE(AE15,12*'1-SETUP'!$V64),""))))</f>
        <v/>
      </c>
      <c r="AG15" s="10" t="str">
        <f>IF('1-SETUP'!$Q64="DAILY",AF15+'1-SETUP'!$V64,IF('1-SETUP'!$Q64="WEEKLY",AF15+'1-SETUP'!$V64*7,IF('1-SETUP'!$Q64="MONTHLY",EDATE(AF15,'1-SETUP'!$V64),IF('1-SETUP'!$Q64="YEARLY",EDATE(AF15,12*'1-SETUP'!$V64),""))))</f>
        <v/>
      </c>
      <c r="AH15" s="10" t="str">
        <f>IF('1-SETUP'!$Q64="DAILY",AG15+'1-SETUP'!$V64,IF('1-SETUP'!$Q64="WEEKLY",AG15+'1-SETUP'!$V64*7,IF('1-SETUP'!$Q64="MONTHLY",EDATE(AG15,'1-SETUP'!$V64),IF('1-SETUP'!$Q64="YEARLY",EDATE(AG15,12*'1-SETUP'!$V64),""))))</f>
        <v/>
      </c>
      <c r="AI15" s="10" t="str">
        <f>IF('1-SETUP'!$Q64="DAILY",AH15+'1-SETUP'!$V64,IF('1-SETUP'!$Q64="WEEKLY",AH15+'1-SETUP'!$V64*7,IF('1-SETUP'!$Q64="MONTHLY",EDATE(AH15,'1-SETUP'!$V64),IF('1-SETUP'!$Q64="YEARLY",EDATE(AH15,12*'1-SETUP'!$V64),""))))</f>
        <v/>
      </c>
      <c r="AJ15" s="10" t="str">
        <f>IF('1-SETUP'!$Q64="DAILY",AI15+'1-SETUP'!$V64,IF('1-SETUP'!$Q64="WEEKLY",AI15+'1-SETUP'!$V64*7,IF('1-SETUP'!$Q64="MONTHLY",EDATE(AI15,'1-SETUP'!$V64),IF('1-SETUP'!$Q64="YEARLY",EDATE(AI15,12*'1-SETUP'!$V64),""))))</f>
        <v/>
      </c>
      <c r="AK15" s="10" t="str">
        <f>IF('1-SETUP'!$Q64="DAILY",AJ15+'1-SETUP'!$V64,IF('1-SETUP'!$Q64="WEEKLY",AJ15+'1-SETUP'!$V64*7,IF('1-SETUP'!$Q64="MONTHLY",EDATE(AJ15,'1-SETUP'!$V64),IF('1-SETUP'!$Q64="YEARLY",EDATE(AJ15,12*'1-SETUP'!$V64),""))))</f>
        <v/>
      </c>
      <c r="AL15" s="10" t="str">
        <f>IF('1-SETUP'!$Q64="DAILY",AK15+'1-SETUP'!$V64,IF('1-SETUP'!$Q64="WEEKLY",AK15+'1-SETUP'!$V64*7,IF('1-SETUP'!$Q64="MONTHLY",EDATE(AK15,'1-SETUP'!$V64),IF('1-SETUP'!$Q64="YEARLY",EDATE(AK15,12*'1-SETUP'!$V64),""))))</f>
        <v/>
      </c>
      <c r="AM15" s="10" t="str">
        <f>IF('1-SETUP'!$Q64="DAILY",AL15+'1-SETUP'!$V64,IF('1-SETUP'!$Q64="WEEKLY",AL15+'1-SETUP'!$V64*7,IF('1-SETUP'!$Q64="MONTHLY",EDATE(AL15,'1-SETUP'!$V64),IF('1-SETUP'!$Q64="YEARLY",EDATE(AL15,12*'1-SETUP'!$V64),""))))</f>
        <v/>
      </c>
      <c r="AN15" s="10" t="str">
        <f>IF('1-SETUP'!$Q64="DAILY",AM15+'1-SETUP'!$V64,IF('1-SETUP'!$Q64="WEEKLY",AM15+'1-SETUP'!$V64*7,IF('1-SETUP'!$Q64="MONTHLY",EDATE(AM15,'1-SETUP'!$V64),IF('1-SETUP'!$Q64="YEARLY",EDATE(AM15,12*'1-SETUP'!$V64),""))))</f>
        <v/>
      </c>
      <c r="AO15" s="10" t="str">
        <f>IF('1-SETUP'!$Q64="DAILY",AN15+'1-SETUP'!$V64,IF('1-SETUP'!$Q64="WEEKLY",AN15+'1-SETUP'!$V64*7,IF('1-SETUP'!$Q64="MONTHLY",EDATE(AN15,'1-SETUP'!$V64),IF('1-SETUP'!$Q64="YEARLY",EDATE(AN15,12*'1-SETUP'!$V64),""))))</f>
        <v/>
      </c>
      <c r="AP15" s="10" t="str">
        <f>IF('1-SETUP'!$Q64="DAILY",AO15+'1-SETUP'!$V64,IF('1-SETUP'!$Q64="WEEKLY",AO15+'1-SETUP'!$V64*7,IF('1-SETUP'!$Q64="MONTHLY",EDATE(AO15,'1-SETUP'!$V64),IF('1-SETUP'!$Q64="YEARLY",EDATE(AO15,12*'1-SETUP'!$V64),""))))</f>
        <v/>
      </c>
      <c r="AQ15" s="10" t="str">
        <f>IF('1-SETUP'!$Q64="DAILY",AP15+'1-SETUP'!$V64,IF('1-SETUP'!$Q64="WEEKLY",AP15+'1-SETUP'!$V64*7,IF('1-SETUP'!$Q64="MONTHLY",EDATE(AP15,'1-SETUP'!$V64),IF('1-SETUP'!$Q64="YEARLY",EDATE(AP15,12*'1-SETUP'!$V64),""))))</f>
        <v/>
      </c>
      <c r="AR15" s="10" t="str">
        <f>IF('1-SETUP'!$Q64="DAILY",AQ15+'1-SETUP'!$V64,IF('1-SETUP'!$Q64="WEEKLY",AQ15+'1-SETUP'!$V64*7,IF('1-SETUP'!$Q64="MONTHLY",EDATE(AQ15,'1-SETUP'!$V64),IF('1-SETUP'!$Q64="YEARLY",EDATE(AQ15,12*'1-SETUP'!$V64),""))))</f>
        <v/>
      </c>
      <c r="AS15" s="10" t="str">
        <f>IF('1-SETUP'!$Q64="DAILY",AR15+'1-SETUP'!$V64,IF('1-SETUP'!$Q64="WEEKLY",AR15+'1-SETUP'!$V64*7,IF('1-SETUP'!$Q64="MONTHLY",EDATE(AR15,'1-SETUP'!$V64),IF('1-SETUP'!$Q64="YEARLY",EDATE(AR15,12*'1-SETUP'!$V64),""))))</f>
        <v/>
      </c>
      <c r="AT15" s="10" t="str">
        <f>IF('1-SETUP'!$Q64="DAILY",AS15+'1-SETUP'!$V64,IF('1-SETUP'!$Q64="WEEKLY",AS15+'1-SETUP'!$V64*7,IF('1-SETUP'!$Q64="MONTHLY",EDATE(AS15,'1-SETUP'!$V64),IF('1-SETUP'!$Q64="YEARLY",EDATE(AS15,12*'1-SETUP'!$V64),""))))</f>
        <v/>
      </c>
      <c r="AU15" s="10" t="str">
        <f>IF('1-SETUP'!$Q64="DAILY",AT15+'1-SETUP'!$V64,IF('1-SETUP'!$Q64="WEEKLY",AT15+'1-SETUP'!$V64*7,IF('1-SETUP'!$Q64="MONTHLY",EDATE(AT15,'1-SETUP'!$V64),IF('1-SETUP'!$Q64="YEARLY",EDATE(AT15,12*'1-SETUP'!$V64),""))))</f>
        <v/>
      </c>
      <c r="AV15" s="10" t="str">
        <f>IF('1-SETUP'!$Q64="DAILY",AU15+'1-SETUP'!$V64,IF('1-SETUP'!$Q64="WEEKLY",AU15+'1-SETUP'!$V64*7,IF('1-SETUP'!$Q64="MONTHLY",EDATE(AU15,'1-SETUP'!$V64),IF('1-SETUP'!$Q64="YEARLY",EDATE(AU15,12*'1-SETUP'!$V64),""))))</f>
        <v/>
      </c>
      <c r="AW15" s="10" t="str">
        <f>IF('1-SETUP'!$Q64="DAILY",AV15+'1-SETUP'!$V64,IF('1-SETUP'!$Q64="WEEKLY",AV15+'1-SETUP'!$V64*7,IF('1-SETUP'!$Q64="MONTHLY",EDATE(AV15,'1-SETUP'!$V64),IF('1-SETUP'!$Q64="YEARLY",EDATE(AV15,12*'1-SETUP'!$V64),""))))</f>
        <v/>
      </c>
      <c r="AX15" s="10" t="str">
        <f>IF('1-SETUP'!$Q64="DAILY",AW15+'1-SETUP'!$V64,IF('1-SETUP'!$Q64="WEEKLY",AW15+'1-SETUP'!$V64*7,IF('1-SETUP'!$Q64="MONTHLY",EDATE(AW15,'1-SETUP'!$V64),IF('1-SETUP'!$Q64="YEARLY",EDATE(AW15,12*'1-SETUP'!$V64),""))))</f>
        <v/>
      </c>
      <c r="AY15" s="10" t="str">
        <f>IF('1-SETUP'!$Q64="DAILY",AX15+'1-SETUP'!$V64,IF('1-SETUP'!$Q64="WEEKLY",AX15+'1-SETUP'!$V64*7,IF('1-SETUP'!$Q64="MONTHLY",EDATE(AX15,'1-SETUP'!$V64),IF('1-SETUP'!$Q64="YEARLY",EDATE(AX15,12*'1-SETUP'!$V64),""))))</f>
        <v/>
      </c>
      <c r="AZ15" s="10" t="str">
        <f>IF('1-SETUP'!$Q64="DAILY",AY15+'1-SETUP'!$V64,IF('1-SETUP'!$Q64="WEEKLY",AY15+'1-SETUP'!$V64*7,IF('1-SETUP'!$Q64="MONTHLY",EDATE(AY15,'1-SETUP'!$V64),IF('1-SETUP'!$Q64="YEARLY",EDATE(AY15,12*'1-SETUP'!$V64),""))))</f>
        <v/>
      </c>
      <c r="BA15" s="10" t="str">
        <f>IF('1-SETUP'!$Q64="DAILY",AZ15+'1-SETUP'!$V64,IF('1-SETUP'!$Q64="WEEKLY",AZ15+'1-SETUP'!$V64*7,IF('1-SETUP'!$Q64="MONTHLY",EDATE(AZ15,'1-SETUP'!$V64),IF('1-SETUP'!$Q64="YEARLY",EDATE(AZ15,12*'1-SETUP'!$V64),""))))</f>
        <v/>
      </c>
      <c r="BB15" s="10" t="str">
        <f>IF('1-SETUP'!$Q64="DAILY",BA15+'1-SETUP'!$V64,IF('1-SETUP'!$Q64="WEEKLY",BA15+'1-SETUP'!$V64*7,IF('1-SETUP'!$Q64="MONTHLY",EDATE(BA15,'1-SETUP'!$V64),IF('1-SETUP'!$Q64="YEARLY",EDATE(BA15,12*'1-SETUP'!$V64),""))))</f>
        <v/>
      </c>
      <c r="BC15" s="10" t="str">
        <f>IF('1-SETUP'!$Q64="DAILY",BB15+'1-SETUP'!$V64,IF('1-SETUP'!$Q64="WEEKLY",BB15+'1-SETUP'!$V64*7,IF('1-SETUP'!$Q64="MONTHLY",EDATE(BB15,'1-SETUP'!$V64),IF('1-SETUP'!$Q64="YEARLY",EDATE(BB15,12*'1-SETUP'!$V64),""))))</f>
        <v/>
      </c>
      <c r="BD15" s="10" t="str">
        <f>IF('1-SETUP'!$Q64="DAILY",BC15+'1-SETUP'!$V64,IF('1-SETUP'!$Q64="WEEKLY",BC15+'1-SETUP'!$V64*7,IF('1-SETUP'!$Q64="MONTHLY",EDATE(BC15,'1-SETUP'!$V64),IF('1-SETUP'!$Q64="YEARLY",EDATE(BC15,12*'1-SETUP'!$V64),""))))</f>
        <v/>
      </c>
      <c r="BE15" s="10" t="str">
        <f>IF('1-SETUP'!$Q64="DAILY",BD15+'1-SETUP'!$V64,IF('1-SETUP'!$Q64="WEEKLY",BD15+'1-SETUP'!$V64*7,IF('1-SETUP'!$Q64="MONTHLY",EDATE(BD15,'1-SETUP'!$V64),IF('1-SETUP'!$Q64="YEARLY",EDATE(BD15,12*'1-SETUP'!$V64),""))))</f>
        <v/>
      </c>
      <c r="BF15" s="10" t="str">
        <f>IF('1-SETUP'!$Q64="DAILY",BE15+'1-SETUP'!$V64,IF('1-SETUP'!$Q64="WEEKLY",BE15+'1-SETUP'!$V64*7,IF('1-SETUP'!$Q64="MONTHLY",EDATE(BE15,'1-SETUP'!$V64),IF('1-SETUP'!$Q64="YEARLY",EDATE(BE15,12*'1-SETUP'!$V64),""))))</f>
        <v/>
      </c>
      <c r="BG15" s="10" t="str">
        <f>IF('1-SETUP'!$Q64="DAILY",BF15+'1-SETUP'!$V64,IF('1-SETUP'!$Q64="WEEKLY",BF15+'1-SETUP'!$V64*7,IF('1-SETUP'!$Q64="MONTHLY",EDATE(BF15,'1-SETUP'!$V64),IF('1-SETUP'!$Q64="YEARLY",EDATE(BF15,12*'1-SETUP'!$V64),""))))</f>
        <v/>
      </c>
      <c r="BH15" s="10" t="str">
        <f>IF('1-SETUP'!$Q64="DAILY",BG15+'1-SETUP'!$V64,IF('1-SETUP'!$Q64="WEEKLY",BG15+'1-SETUP'!$V64*7,IF('1-SETUP'!$Q64="MONTHLY",EDATE(BG15,'1-SETUP'!$V64),IF('1-SETUP'!$Q64="YEARLY",EDATE(BG15,12*'1-SETUP'!$V64),""))))</f>
        <v/>
      </c>
      <c r="BI15" s="10" t="str">
        <f>IF('1-SETUP'!$Q64="DAILY",BH15+'1-SETUP'!$V64,IF('1-SETUP'!$Q64="WEEKLY",BH15+'1-SETUP'!$V64*7,IF('1-SETUP'!$Q64="MONTHLY",EDATE(BH15,'1-SETUP'!$V64),IF('1-SETUP'!$Q64="YEARLY",EDATE(BH15,12*'1-SETUP'!$V64),""))))</f>
        <v/>
      </c>
      <c r="BJ15" s="10" t="str">
        <f>IF('1-SETUP'!$Q64="DAILY",BI15+'1-SETUP'!$V64,IF('1-SETUP'!$Q64="WEEKLY",BI15+'1-SETUP'!$V64*7,IF('1-SETUP'!$Q64="MONTHLY",EDATE(BI15,'1-SETUP'!$V64),IF('1-SETUP'!$Q64="YEARLY",EDATE(BI15,12*'1-SETUP'!$V64),""))))</f>
        <v/>
      </c>
      <c r="BK15" s="10" t="str">
        <f>IF('1-SETUP'!$Q64="DAILY",BJ15+'1-SETUP'!$V64,IF('1-SETUP'!$Q64="WEEKLY",BJ15+'1-SETUP'!$V64*7,IF('1-SETUP'!$Q64="MONTHLY",EDATE(BJ15,'1-SETUP'!$V64),IF('1-SETUP'!$Q64="YEARLY",EDATE(BJ15,12*'1-SETUP'!$V64),""))))</f>
        <v/>
      </c>
      <c r="BL15" s="10" t="str">
        <f>IF('1-SETUP'!$Q64="DAILY",BK15+'1-SETUP'!$V64,IF('1-SETUP'!$Q64="WEEKLY",BK15+'1-SETUP'!$V64*7,IF('1-SETUP'!$Q64="MONTHLY",EDATE(BK15,'1-SETUP'!$V64),IF('1-SETUP'!$Q64="YEARLY",EDATE(BK15,12*'1-SETUP'!$V64),""))))</f>
        <v/>
      </c>
      <c r="BM15" s="10" t="str">
        <f>IF('1-SETUP'!$Q64="DAILY",BL15+'1-SETUP'!$V64,IF('1-SETUP'!$Q64="WEEKLY",BL15+'1-SETUP'!$V64*7,IF('1-SETUP'!$Q64="MONTHLY",EDATE(BL15,'1-SETUP'!$V64),IF('1-SETUP'!$Q64="YEARLY",EDATE(BL15,12*'1-SETUP'!$V64),""))))</f>
        <v/>
      </c>
      <c r="BN15" s="10" t="str">
        <f>IF('1-SETUP'!$Q64="DAILY",BM15+'1-SETUP'!$V64,IF('1-SETUP'!$Q64="WEEKLY",BM15+'1-SETUP'!$V64*7,IF('1-SETUP'!$Q64="MONTHLY",EDATE(BM15,'1-SETUP'!$V64),IF('1-SETUP'!$Q64="YEARLY",EDATE(BM15,12*'1-SETUP'!$V64),""))))</f>
        <v/>
      </c>
      <c r="BO15" s="10" t="str">
        <f>IF('1-SETUP'!$Q64="DAILY",BN15+'1-SETUP'!$V64,IF('1-SETUP'!$Q64="WEEKLY",BN15+'1-SETUP'!$V64*7,IF('1-SETUP'!$Q64="MONTHLY",EDATE(BN15,'1-SETUP'!$V64),IF('1-SETUP'!$Q64="YEARLY",EDATE(BN15,12*'1-SETUP'!$V64),""))))</f>
        <v/>
      </c>
      <c r="BP15" s="10" t="str">
        <f>IF('1-SETUP'!$Q64="DAILY",BO15+'1-SETUP'!$V64,IF('1-SETUP'!$Q64="WEEKLY",BO15+'1-SETUP'!$V64*7,IF('1-SETUP'!$Q64="MONTHLY",EDATE(BO15,'1-SETUP'!$V64),IF('1-SETUP'!$Q64="YEARLY",EDATE(BO15,12*'1-SETUP'!$V64),""))))</f>
        <v/>
      </c>
      <c r="BQ15" s="10" t="str">
        <f>IF('1-SETUP'!$Q64="DAILY",BP15+'1-SETUP'!$V64,IF('1-SETUP'!$Q64="WEEKLY",BP15+'1-SETUP'!$V64*7,IF('1-SETUP'!$Q64="MONTHLY",EDATE(BP15,'1-SETUP'!$V64),IF('1-SETUP'!$Q64="YEARLY",EDATE(BP15,12*'1-SETUP'!$V64),""))))</f>
        <v/>
      </c>
      <c r="BR15" s="10" t="str">
        <f>IF('1-SETUP'!$Q64="DAILY",BQ15+'1-SETUP'!$V64,IF('1-SETUP'!$Q64="WEEKLY",BQ15+'1-SETUP'!$V64*7,IF('1-SETUP'!$Q64="MONTHLY",EDATE(BQ15,'1-SETUP'!$V64),IF('1-SETUP'!$Q64="YEARLY",EDATE(BQ15,12*'1-SETUP'!$V64),""))))</f>
        <v/>
      </c>
      <c r="BS15" s="10" t="str">
        <f>IF('1-SETUP'!$Q64="DAILY",BR15+'1-SETUP'!$V64,IF('1-SETUP'!$Q64="WEEKLY",BR15+'1-SETUP'!$V64*7,IF('1-SETUP'!$Q64="MONTHLY",EDATE(BR15,'1-SETUP'!$V64),IF('1-SETUP'!$Q64="YEARLY",EDATE(BR15,12*'1-SETUP'!$V64),""))))</f>
        <v/>
      </c>
      <c r="BT15" s="10" t="str">
        <f>IF('1-SETUP'!$Q64="DAILY",BS15+'1-SETUP'!$V64,IF('1-SETUP'!$Q64="WEEKLY",BS15+'1-SETUP'!$V64*7,IF('1-SETUP'!$Q64="MONTHLY",EDATE(BS15,'1-SETUP'!$V64),IF('1-SETUP'!$Q64="YEARLY",EDATE(BS15,12*'1-SETUP'!$V64),""))))</f>
        <v/>
      </c>
      <c r="BU15" s="10" t="str">
        <f>IF('1-SETUP'!$Q64="DAILY",BT15+'1-SETUP'!$V64,IF('1-SETUP'!$Q64="WEEKLY",BT15+'1-SETUP'!$V64*7,IF('1-SETUP'!$Q64="MONTHLY",EDATE(BT15,'1-SETUP'!$V64),IF('1-SETUP'!$Q64="YEARLY",EDATE(BT15,12*'1-SETUP'!$V64),""))))</f>
        <v/>
      </c>
      <c r="BV15" s="10" t="str">
        <f>IF('1-SETUP'!$Q64="DAILY",BU15+'1-SETUP'!$V64,IF('1-SETUP'!$Q64="WEEKLY",BU15+'1-SETUP'!$V64*7,IF('1-SETUP'!$Q64="MONTHLY",EDATE(BU15,'1-SETUP'!$V64),IF('1-SETUP'!$Q64="YEARLY",EDATE(BU15,12*'1-SETUP'!$V64),""))))</f>
        <v/>
      </c>
      <c r="BW15" s="10" t="str">
        <f>IF('1-SETUP'!$Q64="DAILY",BV15+'1-SETUP'!$V64,IF('1-SETUP'!$Q64="WEEKLY",BV15+'1-SETUP'!$V64*7,IF('1-SETUP'!$Q64="MONTHLY",EDATE(BV15,'1-SETUP'!$V64),IF('1-SETUP'!$Q64="YEARLY",EDATE(BV15,12*'1-SETUP'!$V64),""))))</f>
        <v/>
      </c>
      <c r="BX15" s="10" t="str">
        <f>IF('1-SETUP'!$Q64="DAILY",BW15+'1-SETUP'!$V64,IF('1-SETUP'!$Q64="WEEKLY",BW15+'1-SETUP'!$V64*7,IF('1-SETUP'!$Q64="MONTHLY",EDATE(BW15,'1-SETUP'!$V64),IF('1-SETUP'!$Q64="YEARLY",EDATE(BW15,12*'1-SETUP'!$V64),""))))</f>
        <v/>
      </c>
      <c r="BY15" s="10" t="str">
        <f>IF('1-SETUP'!$Q64="DAILY",BX15+'1-SETUP'!$V64,IF('1-SETUP'!$Q64="WEEKLY",BX15+'1-SETUP'!$V64*7,IF('1-SETUP'!$Q64="MONTHLY",EDATE(BX15,'1-SETUP'!$V64),IF('1-SETUP'!$Q64="YEARLY",EDATE(BX15,12*'1-SETUP'!$V64),""))))</f>
        <v/>
      </c>
      <c r="BZ15" s="10" t="str">
        <f>IF('1-SETUP'!$Q64="DAILY",BY15+'1-SETUP'!$V64,IF('1-SETUP'!$Q64="WEEKLY",BY15+'1-SETUP'!$V64*7,IF('1-SETUP'!$Q64="MONTHLY",EDATE(BY15,'1-SETUP'!$V64),IF('1-SETUP'!$Q64="YEARLY",EDATE(BY15,12*'1-SETUP'!$V64),""))))</f>
        <v/>
      </c>
      <c r="CA15" s="10" t="str">
        <f>IF('1-SETUP'!$Q64="DAILY",BZ15+'1-SETUP'!$V64,IF('1-SETUP'!$Q64="WEEKLY",BZ15+'1-SETUP'!$V64*7,IF('1-SETUP'!$Q64="MONTHLY",EDATE(BZ15,'1-SETUP'!$V64),IF('1-SETUP'!$Q64="YEARLY",EDATE(BZ15,12*'1-SETUP'!$V64),""))))</f>
        <v/>
      </c>
      <c r="CB15" s="10" t="str">
        <f>IF('1-SETUP'!$Q64="DAILY",CA15+'1-SETUP'!$V64,IF('1-SETUP'!$Q64="WEEKLY",CA15+'1-SETUP'!$V64*7,IF('1-SETUP'!$Q64="MONTHLY",EDATE(CA15,'1-SETUP'!$V64),IF('1-SETUP'!$Q64="YEARLY",EDATE(CA15,12*'1-SETUP'!$V64),""))))</f>
        <v/>
      </c>
      <c r="CC15" s="10" t="str">
        <f>IF('1-SETUP'!$Q64="DAILY",CB15+'1-SETUP'!$V64,IF('1-SETUP'!$Q64="WEEKLY",CB15+'1-SETUP'!$V64*7,IF('1-SETUP'!$Q64="MONTHLY",EDATE(CB15,'1-SETUP'!$V64),IF('1-SETUP'!$Q64="YEARLY",EDATE(CB15,12*'1-SETUP'!$V64),""))))</f>
        <v/>
      </c>
      <c r="CD15" s="10" t="str">
        <f>IF('1-SETUP'!$Q64="DAILY",CC15+'1-SETUP'!$V64,IF('1-SETUP'!$Q64="WEEKLY",CC15+'1-SETUP'!$V64*7,IF('1-SETUP'!$Q64="MONTHLY",EDATE(CC15,'1-SETUP'!$V64),IF('1-SETUP'!$Q64="YEARLY",EDATE(CC15,12*'1-SETUP'!$V64),""))))</f>
        <v/>
      </c>
      <c r="CE15" s="10" t="str">
        <f>IF('1-SETUP'!$Q64="DAILY",CD15+'1-SETUP'!$V64,IF('1-SETUP'!$Q64="WEEKLY",CD15+'1-SETUP'!$V64*7,IF('1-SETUP'!$Q64="MONTHLY",EDATE(CD15,'1-SETUP'!$V64),IF('1-SETUP'!$Q64="YEARLY",EDATE(CD15,12*'1-SETUP'!$V64),""))))</f>
        <v/>
      </c>
      <c r="CF15" s="10" t="str">
        <f>IF('1-SETUP'!$Q64="DAILY",CE15+'1-SETUP'!$V64,IF('1-SETUP'!$Q64="WEEKLY",CE15+'1-SETUP'!$V64*7,IF('1-SETUP'!$Q64="MONTHLY",EDATE(CE15,'1-SETUP'!$V64),IF('1-SETUP'!$Q64="YEARLY",EDATE(CE15,12*'1-SETUP'!$V64),""))))</f>
        <v/>
      </c>
      <c r="CG15" s="10" t="str">
        <f>IF('1-SETUP'!$Q64="DAILY",CF15+'1-SETUP'!$V64,IF('1-SETUP'!$Q64="WEEKLY",CF15+'1-SETUP'!$V64*7,IF('1-SETUP'!$Q64="MONTHLY",EDATE(CF15,'1-SETUP'!$V64),IF('1-SETUP'!$Q64="YEARLY",EDATE(CF15,12*'1-SETUP'!$V64),""))))</f>
        <v/>
      </c>
      <c r="CH15" s="10" t="str">
        <f>IF('1-SETUP'!$Q64="DAILY",CG15+'1-SETUP'!$V64,IF('1-SETUP'!$Q64="WEEKLY",CG15+'1-SETUP'!$V64*7,IF('1-SETUP'!$Q64="MONTHLY",EDATE(CG15,'1-SETUP'!$V64),IF('1-SETUP'!$Q64="YEARLY",EDATE(CG15,12*'1-SETUP'!$V64),""))))</f>
        <v/>
      </c>
      <c r="CI15" s="10" t="str">
        <f>IF('1-SETUP'!$Q64="DAILY",CH15+'1-SETUP'!$V64,IF('1-SETUP'!$Q64="WEEKLY",CH15+'1-SETUP'!$V64*7,IF('1-SETUP'!$Q64="MONTHLY",EDATE(CH15,'1-SETUP'!$V64),IF('1-SETUP'!$Q64="YEARLY",EDATE(CH15,12*'1-SETUP'!$V64),""))))</f>
        <v/>
      </c>
      <c r="CJ15" s="10" t="str">
        <f>IF('1-SETUP'!$Q64="DAILY",CI15+'1-SETUP'!$V64,IF('1-SETUP'!$Q64="WEEKLY",CI15+'1-SETUP'!$V64*7,IF('1-SETUP'!$Q64="MONTHLY",EDATE(CI15,'1-SETUP'!$V64),IF('1-SETUP'!$Q64="YEARLY",EDATE(CI15,12*'1-SETUP'!$V64),""))))</f>
        <v/>
      </c>
      <c r="CK15" s="10" t="str">
        <f>IF('1-SETUP'!$Q64="DAILY",CJ15+'1-SETUP'!$V64,IF('1-SETUP'!$Q64="WEEKLY",CJ15+'1-SETUP'!$V64*7,IF('1-SETUP'!$Q64="MONTHLY",EDATE(CJ15,'1-SETUP'!$V64),IF('1-SETUP'!$Q64="YEARLY",EDATE(CJ15,12*'1-SETUP'!$V64),""))))</f>
        <v/>
      </c>
      <c r="CL15" s="10" t="str">
        <f>IF('1-SETUP'!$Q64="DAILY",CK15+'1-SETUP'!$V64,IF('1-SETUP'!$Q64="WEEKLY",CK15+'1-SETUP'!$V64*7,IF('1-SETUP'!$Q64="MONTHLY",EDATE(CK15,'1-SETUP'!$V64),IF('1-SETUP'!$Q64="YEARLY",EDATE(CK15,12*'1-SETUP'!$V64),""))))</f>
        <v/>
      </c>
      <c r="CM15" s="10" t="str">
        <f>IF('1-SETUP'!$Q64="DAILY",CL15+'1-SETUP'!$V64,IF('1-SETUP'!$Q64="WEEKLY",CL15+'1-SETUP'!$V64*7,IF('1-SETUP'!$Q64="MONTHLY",EDATE(CL15,'1-SETUP'!$V64),IF('1-SETUP'!$Q64="YEARLY",EDATE(CL15,12*'1-SETUP'!$V64),""))))</f>
        <v/>
      </c>
      <c r="CN15" s="10" t="str">
        <f>IF('1-SETUP'!$Q64="DAILY",CM15+'1-SETUP'!$V64,IF('1-SETUP'!$Q64="WEEKLY",CM15+'1-SETUP'!$V64*7,IF('1-SETUP'!$Q64="MONTHLY",EDATE(CM15,'1-SETUP'!$V64),IF('1-SETUP'!$Q64="YEARLY",EDATE(CM15,12*'1-SETUP'!$V64),""))))</f>
        <v/>
      </c>
      <c r="CO15" s="10" t="str">
        <f>IF('1-SETUP'!$Q64="DAILY",CN15+'1-SETUP'!$V64,IF('1-SETUP'!$Q64="WEEKLY",CN15+'1-SETUP'!$V64*7,IF('1-SETUP'!$Q64="MONTHLY",EDATE(CN15,'1-SETUP'!$V64),IF('1-SETUP'!$Q64="YEARLY",EDATE(CN15,12*'1-SETUP'!$V64),""))))</f>
        <v/>
      </c>
      <c r="CP15" s="10" t="str">
        <f>IF('1-SETUP'!$Q64="DAILY",CO15+'1-SETUP'!$V64,IF('1-SETUP'!$Q64="WEEKLY",CO15+'1-SETUP'!$V64*7,IF('1-SETUP'!$Q64="MONTHLY",EDATE(CO15,'1-SETUP'!$V64),IF('1-SETUP'!$Q64="YEARLY",EDATE(CO15,12*'1-SETUP'!$V64),""))))</f>
        <v/>
      </c>
      <c r="CQ15" s="10" t="str">
        <f>IF('1-SETUP'!$Q64="DAILY",CP15+'1-SETUP'!$V64,IF('1-SETUP'!$Q64="WEEKLY",CP15+'1-SETUP'!$V64*7,IF('1-SETUP'!$Q64="MONTHLY",EDATE(CP15,'1-SETUP'!$V64),IF('1-SETUP'!$Q64="YEARLY",EDATE(CP15,12*'1-SETUP'!$V64),""))))</f>
        <v/>
      </c>
      <c r="CR15" s="10" t="str">
        <f>IF('1-SETUP'!$Q64="DAILY",CQ15+'1-SETUP'!$V64,IF('1-SETUP'!$Q64="WEEKLY",CQ15+'1-SETUP'!$V64*7,IF('1-SETUP'!$Q64="MONTHLY",EDATE(CQ15,'1-SETUP'!$V64),IF('1-SETUP'!$Q64="YEARLY",EDATE(CQ15,12*'1-SETUP'!$V64),""))))</f>
        <v/>
      </c>
      <c r="CS15" s="10" t="str">
        <f>IF('1-SETUP'!$Q64="DAILY",CR15+'1-SETUP'!$V64,IF('1-SETUP'!$Q64="WEEKLY",CR15+'1-SETUP'!$V64*7,IF('1-SETUP'!$Q64="MONTHLY",EDATE(CR15,'1-SETUP'!$V64),IF('1-SETUP'!$Q64="YEARLY",EDATE(CR15,12*'1-SETUP'!$V64),""))))</f>
        <v/>
      </c>
      <c r="CT15" s="10" t="str">
        <f>IF('1-SETUP'!$Q64="DAILY",CS15+'1-SETUP'!$V64,IF('1-SETUP'!$Q64="WEEKLY",CS15+'1-SETUP'!$V64*7,IF('1-SETUP'!$Q64="MONTHLY",EDATE(CS15,'1-SETUP'!$V64),IF('1-SETUP'!$Q64="YEARLY",EDATE(CS15,12*'1-SETUP'!$V64),""))))</f>
        <v/>
      </c>
      <c r="CU15" s="10" t="str">
        <f>IF('1-SETUP'!$Q64="DAILY",CT15+'1-SETUP'!$V64,IF('1-SETUP'!$Q64="WEEKLY",CT15+'1-SETUP'!$V64*7,IF('1-SETUP'!$Q64="MONTHLY",EDATE(CT15,'1-SETUP'!$V64),IF('1-SETUP'!$Q64="YEARLY",EDATE(CT15,12*'1-SETUP'!$V64),""))))</f>
        <v/>
      </c>
      <c r="CV15" s="10" t="str">
        <f>IF('1-SETUP'!$Q64="DAILY",CU15+'1-SETUP'!$V64,IF('1-SETUP'!$Q64="WEEKLY",CU15+'1-SETUP'!$V64*7,IF('1-SETUP'!$Q64="MONTHLY",EDATE(CU15,'1-SETUP'!$V64),IF('1-SETUP'!$Q64="YEARLY",EDATE(CU15,12*'1-SETUP'!$V64),""))))</f>
        <v/>
      </c>
      <c r="CW15" s="10" t="str">
        <f>IF('1-SETUP'!$Q64="DAILY",CV15+'1-SETUP'!$V64,IF('1-SETUP'!$Q64="WEEKLY",CV15+'1-SETUP'!$V64*7,IF('1-SETUP'!$Q64="MONTHLY",EDATE(CV15,'1-SETUP'!$V64),IF('1-SETUP'!$Q64="YEARLY",EDATE(CV15,12*'1-SETUP'!$V64),""))))</f>
        <v/>
      </c>
      <c r="CX15" s="10" t="str">
        <f>IF('1-SETUP'!$Q64="DAILY",CW15+'1-SETUP'!$V64,IF('1-SETUP'!$Q64="WEEKLY",CW15+'1-SETUP'!$V64*7,IF('1-SETUP'!$Q64="MONTHLY",EDATE(CW15,'1-SETUP'!$V64),IF('1-SETUP'!$Q64="YEARLY",EDATE(CW15,12*'1-SETUP'!$V64),""))))</f>
        <v/>
      </c>
      <c r="CY15" s="10" t="str">
        <f>IF('1-SETUP'!$Q64="DAILY",CX15+'1-SETUP'!$V64,IF('1-SETUP'!$Q64="WEEKLY",CX15+'1-SETUP'!$V64*7,IF('1-SETUP'!$Q64="MONTHLY",EDATE(CX15,'1-SETUP'!$V64),IF('1-SETUP'!$Q64="YEARLY",EDATE(CX15,12*'1-SETUP'!$V64),""))))</f>
        <v/>
      </c>
      <c r="CZ15" s="10" t="str">
        <f>IF('1-SETUP'!$Q64="DAILY",CY15+'1-SETUP'!$V64,IF('1-SETUP'!$Q64="WEEKLY",CY15+'1-SETUP'!$V64*7,IF('1-SETUP'!$Q64="MONTHLY",EDATE(CY15,'1-SETUP'!$V64),IF('1-SETUP'!$Q64="YEARLY",EDATE(CY15,12*'1-SETUP'!$V64),""))))</f>
        <v/>
      </c>
      <c r="DA15" s="10" t="str">
        <f>IF('1-SETUP'!$Q64="DAILY",CZ15+'1-SETUP'!$V64,IF('1-SETUP'!$Q64="WEEKLY",CZ15+'1-SETUP'!$V64*7,IF('1-SETUP'!$Q64="MONTHLY",EDATE(CZ15,'1-SETUP'!$V64),IF('1-SETUP'!$Q64="YEARLY",EDATE(CZ15,12*'1-SETUP'!$V64),""))))</f>
        <v/>
      </c>
      <c r="DB15" s="10" t="str">
        <f>IF('1-SETUP'!$Q64="DAILY",DA15+'1-SETUP'!$V64,IF('1-SETUP'!$Q64="WEEKLY",DA15+'1-SETUP'!$V64*7,IF('1-SETUP'!$Q64="MONTHLY",EDATE(DA15,'1-SETUP'!$V64),IF('1-SETUP'!$Q64="YEARLY",EDATE(DA15,12*'1-SETUP'!$V64),""))))</f>
        <v/>
      </c>
      <c r="DC15" s="10" t="str">
        <f>IF('1-SETUP'!$Q64="DAILY",DB15+'1-SETUP'!$V64,IF('1-SETUP'!$Q64="WEEKLY",DB15+'1-SETUP'!$V64*7,IF('1-SETUP'!$Q64="MONTHLY",EDATE(DB15,'1-SETUP'!$V64),IF('1-SETUP'!$Q64="YEARLY",EDATE(DB15,12*'1-SETUP'!$V64),""))))</f>
        <v/>
      </c>
      <c r="DD15" s="10" t="str">
        <f>IF('1-SETUP'!$Q64="DAILY",DC15+'1-SETUP'!$V64,IF('1-SETUP'!$Q64="WEEKLY",DC15+'1-SETUP'!$V64*7,IF('1-SETUP'!$Q64="MONTHLY",EDATE(DC15,'1-SETUP'!$V64),IF('1-SETUP'!$Q64="YEARLY",EDATE(DC15,12*'1-SETUP'!$V64),""))))</f>
        <v/>
      </c>
      <c r="DE15" s="10" t="str">
        <f>IF('1-SETUP'!$Q64="DAILY",DD15+'1-SETUP'!$V64,IF('1-SETUP'!$Q64="WEEKLY",DD15+'1-SETUP'!$V64*7,IF('1-SETUP'!$Q64="MONTHLY",EDATE(DD15,'1-SETUP'!$V64),IF('1-SETUP'!$Q64="YEARLY",EDATE(DD15,12*'1-SETUP'!$V64),""))))</f>
        <v/>
      </c>
      <c r="DF15" s="10" t="str">
        <f>IF('1-SETUP'!$Q64="DAILY",DE15+'1-SETUP'!$V64,IF('1-SETUP'!$Q64="WEEKLY",DE15+'1-SETUP'!$V64*7,IF('1-SETUP'!$Q64="MONTHLY",EDATE(DE15,'1-SETUP'!$V64),IF('1-SETUP'!$Q64="YEARLY",EDATE(DE15,12*'1-SETUP'!$V64),""))))</f>
        <v/>
      </c>
      <c r="DG15" s="10" t="str">
        <f>IF('1-SETUP'!$Q64="DAILY",DF15+'1-SETUP'!$V64,IF('1-SETUP'!$Q64="WEEKLY",DF15+'1-SETUP'!$V64*7,IF('1-SETUP'!$Q64="MONTHLY",EDATE(DF15,'1-SETUP'!$V64),IF('1-SETUP'!$Q64="YEARLY",EDATE(DF15,12*'1-SETUP'!$V64),""))))</f>
        <v/>
      </c>
      <c r="DH15" s="10" t="str">
        <f>IF('1-SETUP'!$Q64="DAILY",DG15+'1-SETUP'!$V64,IF('1-SETUP'!$Q64="WEEKLY",DG15+'1-SETUP'!$V64*7,IF('1-SETUP'!$Q64="MONTHLY",EDATE(DG15,'1-SETUP'!$V64),IF('1-SETUP'!$Q64="YEARLY",EDATE(DG15,12*'1-SETUP'!$V64),""))))</f>
        <v/>
      </c>
      <c r="DI15" s="10" t="str">
        <f>IF('1-SETUP'!$Q64="DAILY",DH15+'1-SETUP'!$V64,IF('1-SETUP'!$Q64="WEEKLY",DH15+'1-SETUP'!$V64*7,IF('1-SETUP'!$Q64="MONTHLY",EDATE(DH15,'1-SETUP'!$V64),IF('1-SETUP'!$Q64="YEARLY",EDATE(DH15,12*'1-SETUP'!$V64),""))))</f>
        <v/>
      </c>
      <c r="DJ15" s="10" t="str">
        <f>IF('1-SETUP'!$Q64="DAILY",DI15+'1-SETUP'!$V64,IF('1-SETUP'!$Q64="WEEKLY",DI15+'1-SETUP'!$V64*7,IF('1-SETUP'!$Q64="MONTHLY",EDATE(DI15,'1-SETUP'!$V64),IF('1-SETUP'!$Q64="YEARLY",EDATE(DI15,12*'1-SETUP'!$V64),""))))</f>
        <v/>
      </c>
      <c r="DK15" s="10" t="str">
        <f>IF('1-SETUP'!$Q64="DAILY",DJ15+'1-SETUP'!$V64,IF('1-SETUP'!$Q64="WEEKLY",DJ15+'1-SETUP'!$V64*7,IF('1-SETUP'!$Q64="MONTHLY",EDATE(DJ15,'1-SETUP'!$V64),IF('1-SETUP'!$Q64="YEARLY",EDATE(DJ15,12*'1-SETUP'!$V64),""))))</f>
        <v/>
      </c>
      <c r="DL15" s="10" t="str">
        <f>IF('1-SETUP'!$Q64="DAILY",DK15+'1-SETUP'!$V64,IF('1-SETUP'!$Q64="WEEKLY",DK15+'1-SETUP'!$V64*7,IF('1-SETUP'!$Q64="MONTHLY",EDATE(DK15,'1-SETUP'!$V64),IF('1-SETUP'!$Q64="YEARLY",EDATE(DK15,12*'1-SETUP'!$V64),""))))</f>
        <v/>
      </c>
      <c r="DM15" s="10" t="str">
        <f>IF('1-SETUP'!$Q64="DAILY",DL15+'1-SETUP'!$V64,IF('1-SETUP'!$Q64="WEEKLY",DL15+'1-SETUP'!$V64*7,IF('1-SETUP'!$Q64="MONTHLY",EDATE(DL15,'1-SETUP'!$V64),IF('1-SETUP'!$Q64="YEARLY",EDATE(DL15,12*'1-SETUP'!$V64),""))))</f>
        <v/>
      </c>
      <c r="DN15" s="10" t="str">
        <f>IF('1-SETUP'!$Q64="DAILY",DM15+'1-SETUP'!$V64,IF('1-SETUP'!$Q64="WEEKLY",DM15+'1-SETUP'!$V64*7,IF('1-SETUP'!$Q64="MONTHLY",EDATE(DM15,'1-SETUP'!$V64),IF('1-SETUP'!$Q64="YEARLY",EDATE(DM15,12*'1-SETUP'!$V64),""))))</f>
        <v/>
      </c>
      <c r="DO15" s="10" t="str">
        <f>IF('1-SETUP'!$Q64="DAILY",DN15+'1-SETUP'!$V64,IF('1-SETUP'!$Q64="WEEKLY",DN15+'1-SETUP'!$V64*7,IF('1-SETUP'!$Q64="MONTHLY",EDATE(DN15,'1-SETUP'!$V64),IF('1-SETUP'!$Q64="YEARLY",EDATE(DN15,12*'1-SETUP'!$V64),""))))</f>
        <v/>
      </c>
      <c r="DP15" s="10" t="str">
        <f>IF('1-SETUP'!$Q64="DAILY",DO15+'1-SETUP'!$V64,IF('1-SETUP'!$Q64="WEEKLY",DO15+'1-SETUP'!$V64*7,IF('1-SETUP'!$Q64="MONTHLY",EDATE(DO15,'1-SETUP'!$V64),IF('1-SETUP'!$Q64="YEARLY",EDATE(DO15,12*'1-SETUP'!$V64),""))))</f>
        <v/>
      </c>
      <c r="DQ15" s="10" t="str">
        <f>IF('1-SETUP'!$Q64="DAILY",DP15+'1-SETUP'!$V64,IF('1-SETUP'!$Q64="WEEKLY",DP15+'1-SETUP'!$V64*7,IF('1-SETUP'!$Q64="MONTHLY",EDATE(DP15,'1-SETUP'!$V64),IF('1-SETUP'!$Q64="YEARLY",EDATE(DP15,12*'1-SETUP'!$V64),""))))</f>
        <v/>
      </c>
      <c r="DR15" s="10" t="str">
        <f>IF('1-SETUP'!$Q64="DAILY",DQ15+'1-SETUP'!$V64,IF('1-SETUP'!$Q64="WEEKLY",DQ15+'1-SETUP'!$V64*7,IF('1-SETUP'!$Q64="MONTHLY",EDATE(DQ15,'1-SETUP'!$V64),IF('1-SETUP'!$Q64="YEARLY",EDATE(DQ15,12*'1-SETUP'!$V64),""))))</f>
        <v/>
      </c>
      <c r="DS15" s="10" t="str">
        <f>IF('1-SETUP'!$Q64="DAILY",DR15+'1-SETUP'!$V64,IF('1-SETUP'!$Q64="WEEKLY",DR15+'1-SETUP'!$V64*7,IF('1-SETUP'!$Q64="MONTHLY",EDATE(DR15,'1-SETUP'!$V64),IF('1-SETUP'!$Q64="YEARLY",EDATE(DR15,12*'1-SETUP'!$V64),""))))</f>
        <v/>
      </c>
      <c r="DT15" s="10" t="str">
        <f>IF('1-SETUP'!$Q64="DAILY",DS15+'1-SETUP'!$V64,IF('1-SETUP'!$Q64="WEEKLY",DS15+'1-SETUP'!$V64*7,IF('1-SETUP'!$Q64="MONTHLY",EDATE(DS15,'1-SETUP'!$V64),IF('1-SETUP'!$Q64="YEARLY",EDATE(DS15,12*'1-SETUP'!$V64),""))))</f>
        <v/>
      </c>
      <c r="DU15" s="10" t="str">
        <f>IF('1-SETUP'!$Q64="DAILY",DT15+'1-SETUP'!$V64,IF('1-SETUP'!$Q64="WEEKLY",DT15+'1-SETUP'!$V64*7,IF('1-SETUP'!$Q64="MONTHLY",EDATE(DT15,'1-SETUP'!$V64),IF('1-SETUP'!$Q64="YEARLY",EDATE(DT15,12*'1-SETUP'!$V64),""))))</f>
        <v/>
      </c>
      <c r="DV15" s="10" t="str">
        <f>IF('1-SETUP'!$Q64="DAILY",DU15+'1-SETUP'!$V64,IF('1-SETUP'!$Q64="WEEKLY",DU15+'1-SETUP'!$V64*7,IF('1-SETUP'!$Q64="MONTHLY",EDATE(DU15,'1-SETUP'!$V64),IF('1-SETUP'!$Q64="YEARLY",EDATE(DU15,12*'1-SETUP'!$V64),""))))</f>
        <v/>
      </c>
      <c r="DW15" s="10" t="str">
        <f>IF('1-SETUP'!$Q64="DAILY",DV15+'1-SETUP'!$V64,IF('1-SETUP'!$Q64="WEEKLY",DV15+'1-SETUP'!$V64*7,IF('1-SETUP'!$Q64="MONTHLY",EDATE(DV15,'1-SETUP'!$V64),IF('1-SETUP'!$Q64="YEARLY",EDATE(DV15,12*'1-SETUP'!$V64),""))))</f>
        <v/>
      </c>
      <c r="DX15" s="10" t="str">
        <f>IF('1-SETUP'!$Q64="DAILY",DW15+'1-SETUP'!$V64,IF('1-SETUP'!$Q64="WEEKLY",DW15+'1-SETUP'!$V64*7,IF('1-SETUP'!$Q64="MONTHLY",EDATE(DW15,'1-SETUP'!$V64),IF('1-SETUP'!$Q64="YEARLY",EDATE(DW15,12*'1-SETUP'!$V64),""))))</f>
        <v/>
      </c>
      <c r="DY15" s="10" t="str">
        <f>IF('1-SETUP'!$Q64="DAILY",DX15+'1-SETUP'!$V64,IF('1-SETUP'!$Q64="WEEKLY",DX15+'1-SETUP'!$V64*7,IF('1-SETUP'!$Q64="MONTHLY",EDATE(DX15,'1-SETUP'!$V64),IF('1-SETUP'!$Q64="YEARLY",EDATE(DX15,12*'1-SETUP'!$V64),""))))</f>
        <v/>
      </c>
      <c r="DZ15" s="10" t="str">
        <f>IF('1-SETUP'!$Q64="DAILY",DY15+'1-SETUP'!$V64,IF('1-SETUP'!$Q64="WEEKLY",DY15+'1-SETUP'!$V64*7,IF('1-SETUP'!$Q64="MONTHLY",EDATE(DY15,'1-SETUP'!$V64),IF('1-SETUP'!$Q64="YEARLY",EDATE(DY15,12*'1-SETUP'!$V64),""))))</f>
        <v/>
      </c>
      <c r="EA15" s="10" t="str">
        <f>IF('1-SETUP'!$Q64="DAILY",DZ15+'1-SETUP'!$V64,IF('1-SETUP'!$Q64="WEEKLY",DZ15+'1-SETUP'!$V64*7,IF('1-SETUP'!$Q64="MONTHLY",EDATE(DZ15,'1-SETUP'!$V64),IF('1-SETUP'!$Q64="YEARLY",EDATE(DZ15,12*'1-SETUP'!$V64),""))))</f>
        <v/>
      </c>
      <c r="EB15" s="10" t="str">
        <f>IF('1-SETUP'!$Q64="DAILY",EA15+'1-SETUP'!$V64,IF('1-SETUP'!$Q64="WEEKLY",EA15+'1-SETUP'!$V64*7,IF('1-SETUP'!$Q64="MONTHLY",EDATE(EA15,'1-SETUP'!$V64),IF('1-SETUP'!$Q64="YEARLY",EDATE(EA15,12*'1-SETUP'!$V64),""))))</f>
        <v/>
      </c>
      <c r="EC15" s="10" t="str">
        <f>IF('1-SETUP'!$Q64="DAILY",EB15+'1-SETUP'!$V64,IF('1-SETUP'!$Q64="WEEKLY",EB15+'1-SETUP'!$V64*7,IF('1-SETUP'!$Q64="MONTHLY",EDATE(EB15,'1-SETUP'!$V64),IF('1-SETUP'!$Q64="YEARLY",EDATE(EB15,12*'1-SETUP'!$V64),""))))</f>
        <v/>
      </c>
      <c r="ED15" s="10" t="str">
        <f>IF('1-SETUP'!$Q64="DAILY",EC15+'1-SETUP'!$V64,IF('1-SETUP'!$Q64="WEEKLY",EC15+'1-SETUP'!$V64*7,IF('1-SETUP'!$Q64="MONTHLY",EDATE(EC15,'1-SETUP'!$V64),IF('1-SETUP'!$Q64="YEARLY",EDATE(EC15,12*'1-SETUP'!$V64),""))))</f>
        <v/>
      </c>
      <c r="EE15" s="10" t="str">
        <f>IF('1-SETUP'!$Q64="DAILY",ED15+'1-SETUP'!$V64,IF('1-SETUP'!$Q64="WEEKLY",ED15+'1-SETUP'!$V64*7,IF('1-SETUP'!$Q64="MONTHLY",EDATE(ED15,'1-SETUP'!$V64),IF('1-SETUP'!$Q64="YEARLY",EDATE(ED15,12*'1-SETUP'!$V64),""))))</f>
        <v/>
      </c>
      <c r="EF15" s="10" t="str">
        <f>IF('1-SETUP'!$Q64="DAILY",EE15+'1-SETUP'!$V64,IF('1-SETUP'!$Q64="WEEKLY",EE15+'1-SETUP'!$V64*7,IF('1-SETUP'!$Q64="MONTHLY",EDATE(EE15,'1-SETUP'!$V64),IF('1-SETUP'!$Q64="YEARLY",EDATE(EE15,12*'1-SETUP'!$V64),""))))</f>
        <v/>
      </c>
      <c r="EG15" s="10" t="str">
        <f>IF('1-SETUP'!$Q64="DAILY",EF15+'1-SETUP'!$V64,IF('1-SETUP'!$Q64="WEEKLY",EF15+'1-SETUP'!$V64*7,IF('1-SETUP'!$Q64="MONTHLY",EDATE(EF15,'1-SETUP'!$V64),IF('1-SETUP'!$Q64="YEARLY",EDATE(EF15,12*'1-SETUP'!$V64),""))))</f>
        <v/>
      </c>
      <c r="EH15" s="10" t="str">
        <f>IF('1-SETUP'!$Q64="DAILY",EG15+'1-SETUP'!$V64,IF('1-SETUP'!$Q64="WEEKLY",EG15+'1-SETUP'!$V64*7,IF('1-SETUP'!$Q64="MONTHLY",EDATE(EG15,'1-SETUP'!$V64),IF('1-SETUP'!$Q64="YEARLY",EDATE(EG15,12*'1-SETUP'!$V64),""))))</f>
        <v/>
      </c>
      <c r="EI15" s="10" t="str">
        <f>IF('1-SETUP'!$Q64="DAILY",EH15+'1-SETUP'!$V64,IF('1-SETUP'!$Q64="WEEKLY",EH15+'1-SETUP'!$V64*7,IF('1-SETUP'!$Q64="MONTHLY",EDATE(EH15,'1-SETUP'!$V64),IF('1-SETUP'!$Q64="YEARLY",EDATE(EH15,12*'1-SETUP'!$V64),""))))</f>
        <v/>
      </c>
      <c r="EJ15" s="10" t="str">
        <f>IF('1-SETUP'!$Q64="DAILY",EI15+'1-SETUP'!$V64,IF('1-SETUP'!$Q64="WEEKLY",EI15+'1-SETUP'!$V64*7,IF('1-SETUP'!$Q64="MONTHLY",EDATE(EI15,'1-SETUP'!$V64),IF('1-SETUP'!$Q64="YEARLY",EDATE(EI15,12*'1-SETUP'!$V64),""))))</f>
        <v/>
      </c>
      <c r="EK15" s="10" t="str">
        <f>IF('1-SETUP'!$Q64="DAILY",EJ15+'1-SETUP'!$V64,IF('1-SETUP'!$Q64="WEEKLY",EJ15+'1-SETUP'!$V64*7,IF('1-SETUP'!$Q64="MONTHLY",EDATE(EJ15,'1-SETUP'!$V64),IF('1-SETUP'!$Q64="YEARLY",EDATE(EJ15,12*'1-SETUP'!$V64),""))))</f>
        <v/>
      </c>
      <c r="EL15" s="10" t="str">
        <f>IF('1-SETUP'!$Q64="DAILY",EK15+'1-SETUP'!$V64,IF('1-SETUP'!$Q64="WEEKLY",EK15+'1-SETUP'!$V64*7,IF('1-SETUP'!$Q64="MONTHLY",EDATE(EK15,'1-SETUP'!$V64),IF('1-SETUP'!$Q64="YEARLY",EDATE(EK15,12*'1-SETUP'!$V64),""))))</f>
        <v/>
      </c>
      <c r="EM15" s="10" t="str">
        <f>IF('1-SETUP'!$Q64="DAILY",EL15+'1-SETUP'!$V64,IF('1-SETUP'!$Q64="WEEKLY",EL15+'1-SETUP'!$V64*7,IF('1-SETUP'!$Q64="MONTHLY",EDATE(EL15,'1-SETUP'!$V64),IF('1-SETUP'!$Q64="YEARLY",EDATE(EL15,12*'1-SETUP'!$V64),""))))</f>
        <v/>
      </c>
      <c r="EN15" s="10" t="str">
        <f>IF('1-SETUP'!$Q64="DAILY",EM15+'1-SETUP'!$V64,IF('1-SETUP'!$Q64="WEEKLY",EM15+'1-SETUP'!$V64*7,IF('1-SETUP'!$Q64="MONTHLY",EDATE(EM15,'1-SETUP'!$V64),IF('1-SETUP'!$Q64="YEARLY",EDATE(EM15,12*'1-SETUP'!$V64),""))))</f>
        <v/>
      </c>
      <c r="EO15" s="10" t="str">
        <f>IF('1-SETUP'!$Q64="DAILY",EN15+'1-SETUP'!$V64,IF('1-SETUP'!$Q64="WEEKLY",EN15+'1-SETUP'!$V64*7,IF('1-SETUP'!$Q64="MONTHLY",EDATE(EN15,'1-SETUP'!$V64),IF('1-SETUP'!$Q64="YEARLY",EDATE(EN15,12*'1-SETUP'!$V64),""))))</f>
        <v/>
      </c>
      <c r="EP15" s="10" t="str">
        <f>IF('1-SETUP'!$Q64="DAILY",EO15+'1-SETUP'!$V64,IF('1-SETUP'!$Q64="WEEKLY",EO15+'1-SETUP'!$V64*7,IF('1-SETUP'!$Q64="MONTHLY",EDATE(EO15,'1-SETUP'!$V64),IF('1-SETUP'!$Q64="YEARLY",EDATE(EO15,12*'1-SETUP'!$V64),""))))</f>
        <v/>
      </c>
      <c r="EQ15" s="10" t="str">
        <f>IF('1-SETUP'!$Q64="DAILY",EP15+'1-SETUP'!$V64,IF('1-SETUP'!$Q64="WEEKLY",EP15+'1-SETUP'!$V64*7,IF('1-SETUP'!$Q64="MONTHLY",EDATE(EP15,'1-SETUP'!$V64),IF('1-SETUP'!$Q64="YEARLY",EDATE(EP15,12*'1-SETUP'!$V64),""))))</f>
        <v/>
      </c>
      <c r="ER15" s="10" t="str">
        <f>IF('1-SETUP'!$Q64="DAILY",EQ15+'1-SETUP'!$V64,IF('1-SETUP'!$Q64="WEEKLY",EQ15+'1-SETUP'!$V64*7,IF('1-SETUP'!$Q64="MONTHLY",EDATE(EQ15,'1-SETUP'!$V64),IF('1-SETUP'!$Q64="YEARLY",EDATE(EQ15,12*'1-SETUP'!$V64),""))))</f>
        <v/>
      </c>
      <c r="ES15" s="10" t="str">
        <f>IF('1-SETUP'!$Q64="DAILY",ER15+'1-SETUP'!$V64,IF('1-SETUP'!$Q64="WEEKLY",ER15+'1-SETUP'!$V64*7,IF('1-SETUP'!$Q64="MONTHLY",EDATE(ER15,'1-SETUP'!$V64),IF('1-SETUP'!$Q64="YEARLY",EDATE(ER15,12*'1-SETUP'!$V64),""))))</f>
        <v/>
      </c>
      <c r="ET15" s="10" t="str">
        <f>IF('1-SETUP'!$Q64="DAILY",ES15+'1-SETUP'!$V64,IF('1-SETUP'!$Q64="WEEKLY",ES15+'1-SETUP'!$V64*7,IF('1-SETUP'!$Q64="MONTHLY",EDATE(ES15,'1-SETUP'!$V64),IF('1-SETUP'!$Q64="YEARLY",EDATE(ES15,12*'1-SETUP'!$V64),""))))</f>
        <v/>
      </c>
      <c r="EU15" s="10" t="str">
        <f>IF('1-SETUP'!$Q64="DAILY",ET15+'1-SETUP'!$V64,IF('1-SETUP'!$Q64="WEEKLY",ET15+'1-SETUP'!$V64*7,IF('1-SETUP'!$Q64="MONTHLY",EDATE(ET15,'1-SETUP'!$V64),IF('1-SETUP'!$Q64="YEARLY",EDATE(ET15,12*'1-SETUP'!$V64),""))))</f>
        <v/>
      </c>
      <c r="EV15" s="10" t="str">
        <f>IF('1-SETUP'!$Q64="DAILY",EU15+'1-SETUP'!$V64,IF('1-SETUP'!$Q64="WEEKLY",EU15+'1-SETUP'!$V64*7,IF('1-SETUP'!$Q64="MONTHLY",EDATE(EU15,'1-SETUP'!$V64),IF('1-SETUP'!$Q64="YEARLY",EDATE(EU15,12*'1-SETUP'!$V64),""))))</f>
        <v/>
      </c>
      <c r="EW15" s="10" t="str">
        <f>IF('1-SETUP'!$Q64="DAILY",EV15+'1-SETUP'!$V64,IF('1-SETUP'!$Q64="WEEKLY",EV15+'1-SETUP'!$V64*7,IF('1-SETUP'!$Q64="MONTHLY",EDATE(EV15,'1-SETUP'!$V64),IF('1-SETUP'!$Q64="YEARLY",EDATE(EV15,12*'1-SETUP'!$V64),""))))</f>
        <v/>
      </c>
      <c r="EX15" s="10" t="str">
        <f>IF('1-SETUP'!$Q64="DAILY",EW15+'1-SETUP'!$V64,IF('1-SETUP'!$Q64="WEEKLY",EW15+'1-SETUP'!$V64*7,IF('1-SETUP'!$Q64="MONTHLY",EDATE(EW15,'1-SETUP'!$V64),IF('1-SETUP'!$Q64="YEARLY",EDATE(EW15,12*'1-SETUP'!$V64),""))))</f>
        <v/>
      </c>
      <c r="EY15" s="10" t="str">
        <f>IF('1-SETUP'!$Q64="DAILY",EX15+'1-SETUP'!$V64,IF('1-SETUP'!$Q64="WEEKLY",EX15+'1-SETUP'!$V64*7,IF('1-SETUP'!$Q64="MONTHLY",EDATE(EX15,'1-SETUP'!$V64),IF('1-SETUP'!$Q64="YEARLY",EDATE(EX15,12*'1-SETUP'!$V64),""))))</f>
        <v/>
      </c>
      <c r="EZ15" s="10" t="str">
        <f>IF('1-SETUP'!$Q64="DAILY",EY15+'1-SETUP'!$V64,IF('1-SETUP'!$Q64="WEEKLY",EY15+'1-SETUP'!$V64*7,IF('1-SETUP'!$Q64="MONTHLY",EDATE(EY15,'1-SETUP'!$V64),IF('1-SETUP'!$Q64="YEARLY",EDATE(EY15,12*'1-SETUP'!$V64),""))))</f>
        <v/>
      </c>
      <c r="FA15" s="10" t="str">
        <f>IF('1-SETUP'!$Q64="DAILY",EZ15+'1-SETUP'!$V64,IF('1-SETUP'!$Q64="WEEKLY",EZ15+'1-SETUP'!$V64*7,IF('1-SETUP'!$Q64="MONTHLY",EDATE(EZ15,'1-SETUP'!$V64),IF('1-SETUP'!$Q64="YEARLY",EDATE(EZ15,12*'1-SETUP'!$V64),""))))</f>
        <v/>
      </c>
      <c r="FB15" s="10" t="str">
        <f>IF('1-SETUP'!$Q64="DAILY",FA15+'1-SETUP'!$V64,IF('1-SETUP'!$Q64="WEEKLY",FA15+'1-SETUP'!$V64*7,IF('1-SETUP'!$Q64="MONTHLY",EDATE(FA15,'1-SETUP'!$V64),IF('1-SETUP'!$Q64="YEARLY",EDATE(FA15,12*'1-SETUP'!$V64),""))))</f>
        <v/>
      </c>
      <c r="FC15" s="10" t="str">
        <f>IF('1-SETUP'!$Q64="DAILY",FB15+'1-SETUP'!$V64,IF('1-SETUP'!$Q64="WEEKLY",FB15+'1-SETUP'!$V64*7,IF('1-SETUP'!$Q64="MONTHLY",EDATE(FB15,'1-SETUP'!$V64),IF('1-SETUP'!$Q64="YEARLY",EDATE(FB15,12*'1-SETUP'!$V64),""))))</f>
        <v/>
      </c>
      <c r="FD15" s="10" t="str">
        <f>IF('1-SETUP'!$Q64="DAILY",FC15+'1-SETUP'!$V64,IF('1-SETUP'!$Q64="WEEKLY",FC15+'1-SETUP'!$V64*7,IF('1-SETUP'!$Q64="MONTHLY",EDATE(FC15,'1-SETUP'!$V64),IF('1-SETUP'!$Q64="YEARLY",EDATE(FC15,12*'1-SETUP'!$V64),""))))</f>
        <v/>
      </c>
      <c r="FE15" s="10" t="str">
        <f>IF('1-SETUP'!$Q64="DAILY",FD15+'1-SETUP'!$V64,IF('1-SETUP'!$Q64="WEEKLY",FD15+'1-SETUP'!$V64*7,IF('1-SETUP'!$Q64="MONTHLY",EDATE(FD15,'1-SETUP'!$V64),IF('1-SETUP'!$Q64="YEARLY",EDATE(FD15,12*'1-SETUP'!$V64),""))))</f>
        <v/>
      </c>
      <c r="FF15" s="10" t="str">
        <f>IF('1-SETUP'!$Q64="DAILY",FE15+'1-SETUP'!$V64,IF('1-SETUP'!$Q64="WEEKLY",FE15+'1-SETUP'!$V64*7,IF('1-SETUP'!$Q64="MONTHLY",EDATE(FE15,'1-SETUP'!$V64),IF('1-SETUP'!$Q64="YEARLY",EDATE(FE15,12*'1-SETUP'!$V64),""))))</f>
        <v/>
      </c>
      <c r="FG15" s="10" t="str">
        <f>IF('1-SETUP'!$Q64="DAILY",FF15+'1-SETUP'!$V64,IF('1-SETUP'!$Q64="WEEKLY",FF15+'1-SETUP'!$V64*7,IF('1-SETUP'!$Q64="MONTHLY",EDATE(FF15,'1-SETUP'!$V64),IF('1-SETUP'!$Q64="YEARLY",EDATE(FF15,12*'1-SETUP'!$V64),""))))</f>
        <v/>
      </c>
      <c r="FH15" s="10" t="str">
        <f>IF('1-SETUP'!$Q64="DAILY",FG15+'1-SETUP'!$V64,IF('1-SETUP'!$Q64="WEEKLY",FG15+'1-SETUP'!$V64*7,IF('1-SETUP'!$Q64="MONTHLY",EDATE(FG15,'1-SETUP'!$V64),IF('1-SETUP'!$Q64="YEARLY",EDATE(FG15,12*'1-SETUP'!$V64),""))))</f>
        <v/>
      </c>
      <c r="FI15" s="10" t="str">
        <f>IF('1-SETUP'!$Q64="DAILY",FH15+'1-SETUP'!$V64,IF('1-SETUP'!$Q64="WEEKLY",FH15+'1-SETUP'!$V64*7,IF('1-SETUP'!$Q64="MONTHLY",EDATE(FH15,'1-SETUP'!$V64),IF('1-SETUP'!$Q64="YEARLY",EDATE(FH15,12*'1-SETUP'!$V64),""))))</f>
        <v/>
      </c>
      <c r="FJ15" s="10" t="str">
        <f>IF('1-SETUP'!$Q64="DAILY",FI15+'1-SETUP'!$V64,IF('1-SETUP'!$Q64="WEEKLY",FI15+'1-SETUP'!$V64*7,IF('1-SETUP'!$Q64="MONTHLY",EDATE(FI15,'1-SETUP'!$V64),IF('1-SETUP'!$Q64="YEARLY",EDATE(FI15,12*'1-SETUP'!$V64),""))))</f>
        <v/>
      </c>
      <c r="FK15" s="10" t="str">
        <f>IF('1-SETUP'!$Q64="DAILY",FJ15+'1-SETUP'!$V64,IF('1-SETUP'!$Q64="WEEKLY",FJ15+'1-SETUP'!$V64*7,IF('1-SETUP'!$Q64="MONTHLY",EDATE(FJ15,'1-SETUP'!$V64),IF('1-SETUP'!$Q64="YEARLY",EDATE(FJ15,12*'1-SETUP'!$V64),""))))</f>
        <v/>
      </c>
      <c r="FL15" s="10" t="str">
        <f>IF('1-SETUP'!$Q64="DAILY",FK15+'1-SETUP'!$V64,IF('1-SETUP'!$Q64="WEEKLY",FK15+'1-SETUP'!$V64*7,IF('1-SETUP'!$Q64="MONTHLY",EDATE(FK15,'1-SETUP'!$V64),IF('1-SETUP'!$Q64="YEARLY",EDATE(FK15,12*'1-SETUP'!$V64),""))))</f>
        <v/>
      </c>
      <c r="FM15" s="10" t="str">
        <f>IF('1-SETUP'!$Q64="DAILY",FL15+'1-SETUP'!$V64,IF('1-SETUP'!$Q64="WEEKLY",FL15+'1-SETUP'!$V64*7,IF('1-SETUP'!$Q64="MONTHLY",EDATE(FL15,'1-SETUP'!$V64),IF('1-SETUP'!$Q64="YEARLY",EDATE(FL15,12*'1-SETUP'!$V64),""))))</f>
        <v/>
      </c>
      <c r="FN15" s="10" t="str">
        <f>IF('1-SETUP'!$Q64="DAILY",FM15+'1-SETUP'!$V64,IF('1-SETUP'!$Q64="WEEKLY",FM15+'1-SETUP'!$V64*7,IF('1-SETUP'!$Q64="MONTHLY",EDATE(FM15,'1-SETUP'!$V64),IF('1-SETUP'!$Q64="YEARLY",EDATE(FM15,12*'1-SETUP'!$V64),""))))</f>
        <v/>
      </c>
      <c r="FO15" s="10" t="str">
        <f>IF('1-SETUP'!$Q64="DAILY",FN15+'1-SETUP'!$V64,IF('1-SETUP'!$Q64="WEEKLY",FN15+'1-SETUP'!$V64*7,IF('1-SETUP'!$Q64="MONTHLY",EDATE(FN15,'1-SETUP'!$V64),IF('1-SETUP'!$Q64="YEARLY",EDATE(FN15,12*'1-SETUP'!$V64),""))))</f>
        <v/>
      </c>
      <c r="FP15" s="10" t="str">
        <f>IF('1-SETUP'!$Q64="DAILY",FO15+'1-SETUP'!$V64,IF('1-SETUP'!$Q64="WEEKLY",FO15+'1-SETUP'!$V64*7,IF('1-SETUP'!$Q64="MONTHLY",EDATE(FO15,'1-SETUP'!$V64),IF('1-SETUP'!$Q64="YEARLY",EDATE(FO15,12*'1-SETUP'!$V64),""))))</f>
        <v/>
      </c>
      <c r="FQ15" s="10" t="str">
        <f>IF('1-SETUP'!$Q64="DAILY",FP15+'1-SETUP'!$V64,IF('1-SETUP'!$Q64="WEEKLY",FP15+'1-SETUP'!$V64*7,IF('1-SETUP'!$Q64="MONTHLY",EDATE(FP15,'1-SETUP'!$V64),IF('1-SETUP'!$Q64="YEARLY",EDATE(FP15,12*'1-SETUP'!$V64),""))))</f>
        <v/>
      </c>
      <c r="FR15" s="10" t="str">
        <f>IF('1-SETUP'!$Q64="DAILY",FQ15+'1-SETUP'!$V64,IF('1-SETUP'!$Q64="WEEKLY",FQ15+'1-SETUP'!$V64*7,IF('1-SETUP'!$Q64="MONTHLY",EDATE(FQ15,'1-SETUP'!$V64),IF('1-SETUP'!$Q64="YEARLY",EDATE(FQ15,12*'1-SETUP'!$V64),""))))</f>
        <v/>
      </c>
      <c r="FS15" s="10" t="str">
        <f>IF('1-SETUP'!$Q64="DAILY",FR15+'1-SETUP'!$V64,IF('1-SETUP'!$Q64="WEEKLY",FR15+'1-SETUP'!$V64*7,IF('1-SETUP'!$Q64="MONTHLY",EDATE(FR15,'1-SETUP'!$V64),IF('1-SETUP'!$Q64="YEARLY",EDATE(FR15,12*'1-SETUP'!$V64),""))))</f>
        <v/>
      </c>
      <c r="FT15" s="10" t="str">
        <f>IF('1-SETUP'!$Q64="DAILY",FS15+'1-SETUP'!$V64,IF('1-SETUP'!$Q64="WEEKLY",FS15+'1-SETUP'!$V64*7,IF('1-SETUP'!$Q64="MONTHLY",EDATE(FS15,'1-SETUP'!$V64),IF('1-SETUP'!$Q64="YEARLY",EDATE(FS15,12*'1-SETUP'!$V64),""))))</f>
        <v/>
      </c>
      <c r="FU15" s="10" t="str">
        <f>IF('1-SETUP'!$Q64="DAILY",FT15+'1-SETUP'!$V64,IF('1-SETUP'!$Q64="WEEKLY",FT15+'1-SETUP'!$V64*7,IF('1-SETUP'!$Q64="MONTHLY",EDATE(FT15,'1-SETUP'!$V64),IF('1-SETUP'!$Q64="YEARLY",EDATE(FT15,12*'1-SETUP'!$V64),""))))</f>
        <v/>
      </c>
      <c r="FV15" s="10" t="str">
        <f>IF('1-SETUP'!$Q64="DAILY",FU15+'1-SETUP'!$V64,IF('1-SETUP'!$Q64="WEEKLY",FU15+'1-SETUP'!$V64*7,IF('1-SETUP'!$Q64="MONTHLY",EDATE(FU15,'1-SETUP'!$V64),IF('1-SETUP'!$Q64="YEARLY",EDATE(FU15,12*'1-SETUP'!$V64),""))))</f>
        <v/>
      </c>
      <c r="FW15" s="10" t="str">
        <f>IF('1-SETUP'!$Q64="DAILY",FV15+'1-SETUP'!$V64,IF('1-SETUP'!$Q64="WEEKLY",FV15+'1-SETUP'!$V64*7,IF('1-SETUP'!$Q64="MONTHLY",EDATE(FV15,'1-SETUP'!$V64),IF('1-SETUP'!$Q64="YEARLY",EDATE(FV15,12*'1-SETUP'!$V64),""))))</f>
        <v/>
      </c>
      <c r="FX15" s="10" t="str">
        <f>IF('1-SETUP'!$Q64="DAILY",FW15+'1-SETUP'!$V64,IF('1-SETUP'!$Q64="WEEKLY",FW15+'1-SETUP'!$V64*7,IF('1-SETUP'!$Q64="MONTHLY",EDATE(FW15,'1-SETUP'!$V64),IF('1-SETUP'!$Q64="YEARLY",EDATE(FW15,12*'1-SETUP'!$V64),""))))</f>
        <v/>
      </c>
      <c r="FY15" s="10" t="str">
        <f>IF('1-SETUP'!$Q64="DAILY",FX15+'1-SETUP'!$V64,IF('1-SETUP'!$Q64="WEEKLY",FX15+'1-SETUP'!$V64*7,IF('1-SETUP'!$Q64="MONTHLY",EDATE(FX15,'1-SETUP'!$V64),IF('1-SETUP'!$Q64="YEARLY",EDATE(FX15,12*'1-SETUP'!$V64),""))))</f>
        <v/>
      </c>
      <c r="FZ15" s="10" t="str">
        <f>IF('1-SETUP'!$Q64="DAILY",FY15+'1-SETUP'!$V64,IF('1-SETUP'!$Q64="WEEKLY",FY15+'1-SETUP'!$V64*7,IF('1-SETUP'!$Q64="MONTHLY",EDATE(FY15,'1-SETUP'!$V64),IF('1-SETUP'!$Q64="YEARLY",EDATE(FY15,12*'1-SETUP'!$V64),""))))</f>
        <v/>
      </c>
      <c r="GA15" s="10" t="str">
        <f>IF('1-SETUP'!$Q64="DAILY",FZ15+'1-SETUP'!$V64,IF('1-SETUP'!$Q64="WEEKLY",FZ15+'1-SETUP'!$V64*7,IF('1-SETUP'!$Q64="MONTHLY",EDATE(FZ15,'1-SETUP'!$V64),IF('1-SETUP'!$Q64="YEARLY",EDATE(FZ15,12*'1-SETUP'!$V64),""))))</f>
        <v/>
      </c>
      <c r="GB15" s="10" t="str">
        <f>IF('1-SETUP'!$Q64="DAILY",GA15+'1-SETUP'!$V64,IF('1-SETUP'!$Q64="WEEKLY",GA15+'1-SETUP'!$V64*7,IF('1-SETUP'!$Q64="MONTHLY",EDATE(GA15,'1-SETUP'!$V64),IF('1-SETUP'!$Q64="YEARLY",EDATE(GA15,12*'1-SETUP'!$V64),""))))</f>
        <v/>
      </c>
      <c r="GC15" s="10" t="str">
        <f>IF('1-SETUP'!$Q64="DAILY",GB15+'1-SETUP'!$V64,IF('1-SETUP'!$Q64="WEEKLY",GB15+'1-SETUP'!$V64*7,IF('1-SETUP'!$Q64="MONTHLY",EDATE(GB15,'1-SETUP'!$V64),IF('1-SETUP'!$Q64="YEARLY",EDATE(GB15,12*'1-SETUP'!$V64),""))))</f>
        <v/>
      </c>
      <c r="GD15" s="10" t="str">
        <f>IF('1-SETUP'!$Q64="DAILY",GC15+'1-SETUP'!$V64,IF('1-SETUP'!$Q64="WEEKLY",GC15+'1-SETUP'!$V64*7,IF('1-SETUP'!$Q64="MONTHLY",EDATE(GC15,'1-SETUP'!$V64),IF('1-SETUP'!$Q64="YEARLY",EDATE(GC15,12*'1-SETUP'!$V64),""))))</f>
        <v/>
      </c>
      <c r="GE15" s="10" t="str">
        <f>IF('1-SETUP'!$Q64="DAILY",GD15+'1-SETUP'!$V64,IF('1-SETUP'!$Q64="WEEKLY",GD15+'1-SETUP'!$V64*7,IF('1-SETUP'!$Q64="MONTHLY",EDATE(GD15,'1-SETUP'!$V64),IF('1-SETUP'!$Q64="YEARLY",EDATE(GD15,12*'1-SETUP'!$V64),""))))</f>
        <v/>
      </c>
      <c r="GF15" s="10" t="str">
        <f>IF('1-SETUP'!$Q64="DAILY",GE15+'1-SETUP'!$V64,IF('1-SETUP'!$Q64="WEEKLY",GE15+'1-SETUP'!$V64*7,IF('1-SETUP'!$Q64="MONTHLY",EDATE(GE15,'1-SETUP'!$V64),IF('1-SETUP'!$Q64="YEARLY",EDATE(GE15,12*'1-SETUP'!$V64),""))))</f>
        <v/>
      </c>
      <c r="GG15" s="10" t="str">
        <f>IF('1-SETUP'!$Q64="DAILY",GF15+'1-SETUP'!$V64,IF('1-SETUP'!$Q64="WEEKLY",GF15+'1-SETUP'!$V64*7,IF('1-SETUP'!$Q64="MONTHLY",EDATE(GF15,'1-SETUP'!$V64),IF('1-SETUP'!$Q64="YEARLY",EDATE(GF15,12*'1-SETUP'!$V64),""))))</f>
        <v/>
      </c>
      <c r="GH15" s="10" t="str">
        <f>IF('1-SETUP'!$Q64="DAILY",GG15+'1-SETUP'!$V64,IF('1-SETUP'!$Q64="WEEKLY",GG15+'1-SETUP'!$V64*7,IF('1-SETUP'!$Q64="MONTHLY",EDATE(GG15,'1-SETUP'!$V64),IF('1-SETUP'!$Q64="YEARLY",EDATE(GG15,12*'1-SETUP'!$V64),""))))</f>
        <v/>
      </c>
      <c r="GI15" s="10" t="str">
        <f>IF('1-SETUP'!$Q64="DAILY",GH15+'1-SETUP'!$V64,IF('1-SETUP'!$Q64="WEEKLY",GH15+'1-SETUP'!$V64*7,IF('1-SETUP'!$Q64="MONTHLY",EDATE(GH15,'1-SETUP'!$V64),IF('1-SETUP'!$Q64="YEARLY",EDATE(GH15,12*'1-SETUP'!$V64),""))))</f>
        <v/>
      </c>
      <c r="GJ15" s="10" t="str">
        <f>IF('1-SETUP'!$Q64="DAILY",GI15+'1-SETUP'!$V64,IF('1-SETUP'!$Q64="WEEKLY",GI15+'1-SETUP'!$V64*7,IF('1-SETUP'!$Q64="MONTHLY",EDATE(GI15,'1-SETUP'!$V64),IF('1-SETUP'!$Q64="YEARLY",EDATE(GI15,12*'1-SETUP'!$V64),""))))</f>
        <v/>
      </c>
      <c r="GK15" s="10" t="str">
        <f>IF('1-SETUP'!$Q64="DAILY",GJ15+'1-SETUP'!$V64,IF('1-SETUP'!$Q64="WEEKLY",GJ15+'1-SETUP'!$V64*7,IF('1-SETUP'!$Q64="MONTHLY",EDATE(GJ15,'1-SETUP'!$V64),IF('1-SETUP'!$Q64="YEARLY",EDATE(GJ15,12*'1-SETUP'!$V64),""))))</f>
        <v/>
      </c>
      <c r="GL15" s="10" t="str">
        <f>IF('1-SETUP'!$Q64="DAILY",GK15+'1-SETUP'!$V64,IF('1-SETUP'!$Q64="WEEKLY",GK15+'1-SETUP'!$V64*7,IF('1-SETUP'!$Q64="MONTHLY",EDATE(GK15,'1-SETUP'!$V64),IF('1-SETUP'!$Q64="YEARLY",EDATE(GK15,12*'1-SETUP'!$V64),""))))</f>
        <v/>
      </c>
      <c r="GM15" s="10" t="str">
        <f>IF('1-SETUP'!$Q64="DAILY",GL15+'1-SETUP'!$V64,IF('1-SETUP'!$Q64="WEEKLY",GL15+'1-SETUP'!$V64*7,IF('1-SETUP'!$Q64="MONTHLY",EDATE(GL15,'1-SETUP'!$V64),IF('1-SETUP'!$Q64="YEARLY",EDATE(GL15,12*'1-SETUP'!$V64),""))))</f>
        <v/>
      </c>
      <c r="GN15" s="10" t="str">
        <f>IF('1-SETUP'!$Q64="DAILY",GM15+'1-SETUP'!$V64,IF('1-SETUP'!$Q64="WEEKLY",GM15+'1-SETUP'!$V64*7,IF('1-SETUP'!$Q64="MONTHLY",EDATE(GM15,'1-SETUP'!$V64),IF('1-SETUP'!$Q64="YEARLY",EDATE(GM15,12*'1-SETUP'!$V64),""))))</f>
        <v/>
      </c>
      <c r="GO15" s="10" t="str">
        <f>IF('1-SETUP'!$Q64="DAILY",GN15+'1-SETUP'!$V64,IF('1-SETUP'!$Q64="WEEKLY",GN15+'1-SETUP'!$V64*7,IF('1-SETUP'!$Q64="MONTHLY",EDATE(GN15,'1-SETUP'!$V64),IF('1-SETUP'!$Q64="YEARLY",EDATE(GN15,12*'1-SETUP'!$V64),""))))</f>
        <v/>
      </c>
      <c r="GP15" s="10" t="str">
        <f>IF('1-SETUP'!$Q64="DAILY",GO15+'1-SETUP'!$V64,IF('1-SETUP'!$Q64="WEEKLY",GO15+'1-SETUP'!$V64*7,IF('1-SETUP'!$Q64="MONTHLY",EDATE(GO15,'1-SETUP'!$V64),IF('1-SETUP'!$Q64="YEARLY",EDATE(GO15,12*'1-SETUP'!$V64),""))))</f>
        <v/>
      </c>
      <c r="GQ15" s="10" t="str">
        <f>IF('1-SETUP'!$Q64="DAILY",GP15+'1-SETUP'!$V64,IF('1-SETUP'!$Q64="WEEKLY",GP15+'1-SETUP'!$V64*7,IF('1-SETUP'!$Q64="MONTHLY",EDATE(GP15,'1-SETUP'!$V64),IF('1-SETUP'!$Q64="YEARLY",EDATE(GP15,12*'1-SETUP'!$V64),""))))</f>
        <v/>
      </c>
      <c r="GR15" s="10" t="str">
        <f>IF('1-SETUP'!$Q64="DAILY",GQ15+'1-SETUP'!$V64,IF('1-SETUP'!$Q64="WEEKLY",GQ15+'1-SETUP'!$V64*7,IF('1-SETUP'!$Q64="MONTHLY",EDATE(GQ15,'1-SETUP'!$V64),IF('1-SETUP'!$Q64="YEARLY",EDATE(GQ15,12*'1-SETUP'!$V64),""))))</f>
        <v/>
      </c>
      <c r="GS15" s="10" t="str">
        <f>IF('1-SETUP'!$Q64="DAILY",GR15+'1-SETUP'!$V64,IF('1-SETUP'!$Q64="WEEKLY",GR15+'1-SETUP'!$V64*7,IF('1-SETUP'!$Q64="MONTHLY",EDATE(GR15,'1-SETUP'!$V64),IF('1-SETUP'!$Q64="YEARLY",EDATE(GR15,12*'1-SETUP'!$V64),""))))</f>
        <v/>
      </c>
      <c r="GT15" s="10" t="str">
        <f>IF('1-SETUP'!$Q64="DAILY",GS15+'1-SETUP'!$V64,IF('1-SETUP'!$Q64="WEEKLY",GS15+'1-SETUP'!$V64*7,IF('1-SETUP'!$Q64="MONTHLY",EDATE(GS15,'1-SETUP'!$V64),IF('1-SETUP'!$Q64="YEARLY",EDATE(GS15,12*'1-SETUP'!$V64),""))))</f>
        <v/>
      </c>
      <c r="GU15" s="10" t="str">
        <f>IF('1-SETUP'!$Q64="DAILY",GT15+'1-SETUP'!$V64,IF('1-SETUP'!$Q64="WEEKLY",GT15+'1-SETUP'!$V64*7,IF('1-SETUP'!$Q64="MONTHLY",EDATE(GT15,'1-SETUP'!$V64),IF('1-SETUP'!$Q64="YEARLY",EDATE(GT15,12*'1-SETUP'!$V64),""))))</f>
        <v/>
      </c>
      <c r="GV15" s="10" t="str">
        <f>IF('1-SETUP'!$Q64="DAILY",GU15+'1-SETUP'!$V64,IF('1-SETUP'!$Q64="WEEKLY",GU15+'1-SETUP'!$V64*7,IF('1-SETUP'!$Q64="MONTHLY",EDATE(GU15,'1-SETUP'!$V64),IF('1-SETUP'!$Q64="YEARLY",EDATE(GU15,12*'1-SETUP'!$V64),""))))</f>
        <v/>
      </c>
      <c r="GW15" s="10" t="str">
        <f>IF('1-SETUP'!$Q64="DAILY",GV15+'1-SETUP'!$V64,IF('1-SETUP'!$Q64="WEEKLY",GV15+'1-SETUP'!$V64*7,IF('1-SETUP'!$Q64="MONTHLY",EDATE(GV15,'1-SETUP'!$V64),IF('1-SETUP'!$Q64="YEARLY",EDATE(GV15,12*'1-SETUP'!$V64),""))))</f>
        <v/>
      </c>
      <c r="GX15" s="10" t="str">
        <f>IF('1-SETUP'!$Q64="DAILY",GW15+'1-SETUP'!$V64,IF('1-SETUP'!$Q64="WEEKLY",GW15+'1-SETUP'!$V64*7,IF('1-SETUP'!$Q64="MONTHLY",EDATE(GW15,'1-SETUP'!$V64),IF('1-SETUP'!$Q64="YEARLY",EDATE(GW15,12*'1-SETUP'!$V64),""))))</f>
        <v/>
      </c>
      <c r="GY15" s="10" t="str">
        <f>IF('1-SETUP'!$Q64="DAILY",GX15+'1-SETUP'!$V64,IF('1-SETUP'!$Q64="WEEKLY",GX15+'1-SETUP'!$V64*7,IF('1-SETUP'!$Q64="MONTHLY",EDATE(GX15,'1-SETUP'!$V64),IF('1-SETUP'!$Q64="YEARLY",EDATE(GX15,12*'1-SETUP'!$V64),""))))</f>
        <v/>
      </c>
      <c r="GZ15" s="10" t="str">
        <f>IF('1-SETUP'!$Q64="DAILY",GY15+'1-SETUP'!$V64,IF('1-SETUP'!$Q64="WEEKLY",GY15+'1-SETUP'!$V64*7,IF('1-SETUP'!$Q64="MONTHLY",EDATE(GY15,'1-SETUP'!$V64),IF('1-SETUP'!$Q64="YEARLY",EDATE(GY15,12*'1-SETUP'!$V64),""))))</f>
        <v/>
      </c>
      <c r="HA15" s="10" t="str">
        <f>IF('1-SETUP'!$Q64="DAILY",GZ15+'1-SETUP'!$V64,IF('1-SETUP'!$Q64="WEEKLY",GZ15+'1-SETUP'!$V64*7,IF('1-SETUP'!$Q64="MONTHLY",EDATE(GZ15,'1-SETUP'!$V64),IF('1-SETUP'!$Q64="YEARLY",EDATE(GZ15,12*'1-SETUP'!$V64),""))))</f>
        <v/>
      </c>
      <c r="HB15" s="10" t="str">
        <f>IF('1-SETUP'!$Q64="DAILY",HA15+'1-SETUP'!$V64,IF('1-SETUP'!$Q64="WEEKLY",HA15+'1-SETUP'!$V64*7,IF('1-SETUP'!$Q64="MONTHLY",EDATE(HA15,'1-SETUP'!$V64),IF('1-SETUP'!$Q64="YEARLY",EDATE(HA15,12*'1-SETUP'!$V64),""))))</f>
        <v/>
      </c>
      <c r="HC15" s="10" t="str">
        <f>IF('1-SETUP'!$Q64="DAILY",HB15+'1-SETUP'!$V64,IF('1-SETUP'!$Q64="WEEKLY",HB15+'1-SETUP'!$V64*7,IF('1-SETUP'!$Q64="MONTHLY",EDATE(HB15,'1-SETUP'!$V64),IF('1-SETUP'!$Q64="YEARLY",EDATE(HB15,12*'1-SETUP'!$V64),""))))</f>
        <v/>
      </c>
      <c r="HD15" s="10" t="str">
        <f>IF('1-SETUP'!$Q64="DAILY",HC15+'1-SETUP'!$V64,IF('1-SETUP'!$Q64="WEEKLY",HC15+'1-SETUP'!$V64*7,IF('1-SETUP'!$Q64="MONTHLY",EDATE(HC15,'1-SETUP'!$V64),IF('1-SETUP'!$Q64="YEARLY",EDATE(HC15,12*'1-SETUP'!$V64),""))))</f>
        <v/>
      </c>
      <c r="HE15" s="10" t="str">
        <f>IF('1-SETUP'!$Q64="DAILY",HD15+'1-SETUP'!$V64,IF('1-SETUP'!$Q64="WEEKLY",HD15+'1-SETUP'!$V64*7,IF('1-SETUP'!$Q64="MONTHLY",EDATE(HD15,'1-SETUP'!$V64),IF('1-SETUP'!$Q64="YEARLY",EDATE(HD15,12*'1-SETUP'!$V64),""))))</f>
        <v/>
      </c>
      <c r="HF15" s="10" t="str">
        <f>IF('1-SETUP'!$Q64="DAILY",HE15+'1-SETUP'!$V64,IF('1-SETUP'!$Q64="WEEKLY",HE15+'1-SETUP'!$V64*7,IF('1-SETUP'!$Q64="MONTHLY",EDATE(HE15,'1-SETUP'!$V64),IF('1-SETUP'!$Q64="YEARLY",EDATE(HE15,12*'1-SETUP'!$V64),""))))</f>
        <v/>
      </c>
      <c r="HG15" s="10" t="str">
        <f>IF('1-SETUP'!$Q64="DAILY",HF15+'1-SETUP'!$V64,IF('1-SETUP'!$Q64="WEEKLY",HF15+'1-SETUP'!$V64*7,IF('1-SETUP'!$Q64="MONTHLY",EDATE(HF15,'1-SETUP'!$V64),IF('1-SETUP'!$Q64="YEARLY",EDATE(HF15,12*'1-SETUP'!$V64),""))))</f>
        <v/>
      </c>
      <c r="HH15" s="10" t="str">
        <f>IF('1-SETUP'!$Q64="DAILY",HG15+'1-SETUP'!$V64,IF('1-SETUP'!$Q64="WEEKLY",HG15+'1-SETUP'!$V64*7,IF('1-SETUP'!$Q64="MONTHLY",EDATE(HG15,'1-SETUP'!$V64),IF('1-SETUP'!$Q64="YEARLY",EDATE(HG15,12*'1-SETUP'!$V64),""))))</f>
        <v/>
      </c>
      <c r="HI15" s="10" t="str">
        <f>IF('1-SETUP'!$Q64="DAILY",HH15+'1-SETUP'!$V64,IF('1-SETUP'!$Q64="WEEKLY",HH15+'1-SETUP'!$V64*7,IF('1-SETUP'!$Q64="MONTHLY",EDATE(HH15,'1-SETUP'!$V64),IF('1-SETUP'!$Q64="YEARLY",EDATE(HH15,12*'1-SETUP'!$V64),""))))</f>
        <v/>
      </c>
      <c r="HJ15" s="10" t="str">
        <f>IF('1-SETUP'!$Q64="DAILY",HI15+'1-SETUP'!$V64,IF('1-SETUP'!$Q64="WEEKLY",HI15+'1-SETUP'!$V64*7,IF('1-SETUP'!$Q64="MONTHLY",EDATE(HI15,'1-SETUP'!$V64),IF('1-SETUP'!$Q64="YEARLY",EDATE(HI15,12*'1-SETUP'!$V64),""))))</f>
        <v/>
      </c>
      <c r="HK15" s="10" t="str">
        <f>IF('1-SETUP'!$Q64="DAILY",HJ15+'1-SETUP'!$V64,IF('1-SETUP'!$Q64="WEEKLY",HJ15+'1-SETUP'!$V64*7,IF('1-SETUP'!$Q64="MONTHLY",EDATE(HJ15,'1-SETUP'!$V64),IF('1-SETUP'!$Q64="YEARLY",EDATE(HJ15,12*'1-SETUP'!$V64),""))))</f>
        <v/>
      </c>
      <c r="HL15" s="10" t="str">
        <f>IF('1-SETUP'!$Q64="DAILY",HK15+'1-SETUP'!$V64,IF('1-SETUP'!$Q64="WEEKLY",HK15+'1-SETUP'!$V64*7,IF('1-SETUP'!$Q64="MONTHLY",EDATE(HK15,'1-SETUP'!$V64),IF('1-SETUP'!$Q64="YEARLY",EDATE(HK15,12*'1-SETUP'!$V64),""))))</f>
        <v/>
      </c>
      <c r="HM15" s="10" t="str">
        <f>IF('1-SETUP'!$Q64="DAILY",HL15+'1-SETUP'!$V64,IF('1-SETUP'!$Q64="WEEKLY",HL15+'1-SETUP'!$V64*7,IF('1-SETUP'!$Q64="MONTHLY",EDATE(HL15,'1-SETUP'!$V64),IF('1-SETUP'!$Q64="YEARLY",EDATE(HL15,12*'1-SETUP'!$V64),""))))</f>
        <v/>
      </c>
      <c r="HN15" s="10" t="str">
        <f>IF('1-SETUP'!$Q64="DAILY",HM15+'1-SETUP'!$V64,IF('1-SETUP'!$Q64="WEEKLY",HM15+'1-SETUP'!$V64*7,IF('1-SETUP'!$Q64="MONTHLY",EDATE(HM15,'1-SETUP'!$V64),IF('1-SETUP'!$Q64="YEARLY",EDATE(HM15,12*'1-SETUP'!$V64),""))))</f>
        <v/>
      </c>
      <c r="HO15" s="10" t="str">
        <f>IF('1-SETUP'!$Q64="DAILY",HN15+'1-SETUP'!$V64,IF('1-SETUP'!$Q64="WEEKLY",HN15+'1-SETUP'!$V64*7,IF('1-SETUP'!$Q64="MONTHLY",EDATE(HN15,'1-SETUP'!$V64),IF('1-SETUP'!$Q64="YEARLY",EDATE(HN15,12*'1-SETUP'!$V64),""))))</f>
        <v/>
      </c>
      <c r="HP15" s="10" t="str">
        <f>IF('1-SETUP'!$Q64="DAILY",HO15+'1-SETUP'!$V64,IF('1-SETUP'!$Q64="WEEKLY",HO15+'1-SETUP'!$V64*7,IF('1-SETUP'!$Q64="MONTHLY",EDATE(HO15,'1-SETUP'!$V64),IF('1-SETUP'!$Q64="YEARLY",EDATE(HO15,12*'1-SETUP'!$V64),""))))</f>
        <v/>
      </c>
      <c r="HQ15" s="10" t="str">
        <f>IF('1-SETUP'!$Q64="DAILY",HP15+'1-SETUP'!$V64,IF('1-SETUP'!$Q64="WEEKLY",HP15+'1-SETUP'!$V64*7,IF('1-SETUP'!$Q64="MONTHLY",EDATE(HP15,'1-SETUP'!$V64),IF('1-SETUP'!$Q64="YEARLY",EDATE(HP15,12*'1-SETUP'!$V64),""))))</f>
        <v/>
      </c>
      <c r="HR15" s="10" t="str">
        <f>IF('1-SETUP'!$Q64="DAILY",HQ15+'1-SETUP'!$V64,IF('1-SETUP'!$Q64="WEEKLY",HQ15+'1-SETUP'!$V64*7,IF('1-SETUP'!$Q64="MONTHLY",EDATE(HQ15,'1-SETUP'!$V64),IF('1-SETUP'!$Q64="YEARLY",EDATE(HQ15,12*'1-SETUP'!$V64),""))))</f>
        <v/>
      </c>
      <c r="HS15" s="10" t="str">
        <f>IF('1-SETUP'!$Q64="DAILY",HR15+'1-SETUP'!$V64,IF('1-SETUP'!$Q64="WEEKLY",HR15+'1-SETUP'!$V64*7,IF('1-SETUP'!$Q64="MONTHLY",EDATE(HR15,'1-SETUP'!$V64),IF('1-SETUP'!$Q64="YEARLY",EDATE(HR15,12*'1-SETUP'!$V64),""))))</f>
        <v/>
      </c>
      <c r="HT15" s="10" t="str">
        <f>IF('1-SETUP'!$Q64="DAILY",HS15+'1-SETUP'!$V64,IF('1-SETUP'!$Q64="WEEKLY",HS15+'1-SETUP'!$V64*7,IF('1-SETUP'!$Q64="MONTHLY",EDATE(HS15,'1-SETUP'!$V64),IF('1-SETUP'!$Q64="YEARLY",EDATE(HS15,12*'1-SETUP'!$V64),""))))</f>
        <v/>
      </c>
      <c r="HU15" s="10" t="str">
        <f>IF('1-SETUP'!$Q64="DAILY",HT15+'1-SETUP'!$V64,IF('1-SETUP'!$Q64="WEEKLY",HT15+'1-SETUP'!$V64*7,IF('1-SETUP'!$Q64="MONTHLY",EDATE(HT15,'1-SETUP'!$V64),IF('1-SETUP'!$Q64="YEARLY",EDATE(HT15,12*'1-SETUP'!$V64),""))))</f>
        <v/>
      </c>
      <c r="HV15" s="10" t="str">
        <f>IF('1-SETUP'!$Q64="DAILY",HU15+'1-SETUP'!$V64,IF('1-SETUP'!$Q64="WEEKLY",HU15+'1-SETUP'!$V64*7,IF('1-SETUP'!$Q64="MONTHLY",EDATE(HU15,'1-SETUP'!$V64),IF('1-SETUP'!$Q64="YEARLY",EDATE(HU15,12*'1-SETUP'!$V64),""))))</f>
        <v/>
      </c>
      <c r="HW15" s="10" t="str">
        <f>IF('1-SETUP'!$Q64="DAILY",HV15+'1-SETUP'!$V64,IF('1-SETUP'!$Q64="WEEKLY",HV15+'1-SETUP'!$V64*7,IF('1-SETUP'!$Q64="MONTHLY",EDATE(HV15,'1-SETUP'!$V64),IF('1-SETUP'!$Q64="YEARLY",EDATE(HV15,12*'1-SETUP'!$V64),""))))</f>
        <v/>
      </c>
      <c r="HX15" s="10" t="str">
        <f>IF('1-SETUP'!$Q64="DAILY",HW15+'1-SETUP'!$V64,IF('1-SETUP'!$Q64="WEEKLY",HW15+'1-SETUP'!$V64*7,IF('1-SETUP'!$Q64="MONTHLY",EDATE(HW15,'1-SETUP'!$V64),IF('1-SETUP'!$Q64="YEARLY",EDATE(HW15,12*'1-SETUP'!$V64),""))))</f>
        <v/>
      </c>
      <c r="HY15" s="10" t="str">
        <f>IF('1-SETUP'!$Q64="DAILY",HX15+'1-SETUP'!$V64,IF('1-SETUP'!$Q64="WEEKLY",HX15+'1-SETUP'!$V64*7,IF('1-SETUP'!$Q64="MONTHLY",EDATE(HX15,'1-SETUP'!$V64),IF('1-SETUP'!$Q64="YEARLY",EDATE(HX15,12*'1-SETUP'!$V64),""))))</f>
        <v/>
      </c>
      <c r="HZ15" s="10" t="str">
        <f>IF('1-SETUP'!$Q64="DAILY",HY15+'1-SETUP'!$V64,IF('1-SETUP'!$Q64="WEEKLY",HY15+'1-SETUP'!$V64*7,IF('1-SETUP'!$Q64="MONTHLY",EDATE(HY15,'1-SETUP'!$V64),IF('1-SETUP'!$Q64="YEARLY",EDATE(HY15,12*'1-SETUP'!$V64),""))))</f>
        <v/>
      </c>
      <c r="IA15" s="10" t="str">
        <f>IF('1-SETUP'!$Q64="DAILY",HZ15+'1-SETUP'!$V64,IF('1-SETUP'!$Q64="WEEKLY",HZ15+'1-SETUP'!$V64*7,IF('1-SETUP'!$Q64="MONTHLY",EDATE(HZ15,'1-SETUP'!$V64),IF('1-SETUP'!$Q64="YEARLY",EDATE(HZ15,12*'1-SETUP'!$V64),""))))</f>
        <v/>
      </c>
      <c r="IB15" s="10" t="str">
        <f>IF('1-SETUP'!$Q64="DAILY",IA15+'1-SETUP'!$V64,IF('1-SETUP'!$Q64="WEEKLY",IA15+'1-SETUP'!$V64*7,IF('1-SETUP'!$Q64="MONTHLY",EDATE(IA15,'1-SETUP'!$V64),IF('1-SETUP'!$Q64="YEARLY",EDATE(IA15,12*'1-SETUP'!$V64),""))))</f>
        <v/>
      </c>
      <c r="IC15" s="10" t="str">
        <f>IF('1-SETUP'!$Q64="DAILY",IB15+'1-SETUP'!$V64,IF('1-SETUP'!$Q64="WEEKLY",IB15+'1-SETUP'!$V64*7,IF('1-SETUP'!$Q64="MONTHLY",EDATE(IB15,'1-SETUP'!$V64),IF('1-SETUP'!$Q64="YEARLY",EDATE(IB15,12*'1-SETUP'!$V64),""))))</f>
        <v/>
      </c>
      <c r="ID15" s="10" t="str">
        <f>IF('1-SETUP'!$Q64="DAILY",IC15+'1-SETUP'!$V64,IF('1-SETUP'!$Q64="WEEKLY",IC15+'1-SETUP'!$V64*7,IF('1-SETUP'!$Q64="MONTHLY",EDATE(IC15,'1-SETUP'!$V64),IF('1-SETUP'!$Q64="YEARLY",EDATE(IC15,12*'1-SETUP'!$V64),""))))</f>
        <v/>
      </c>
      <c r="IE15" s="10" t="str">
        <f>IF('1-SETUP'!$Q64="DAILY",ID15+'1-SETUP'!$V64,IF('1-SETUP'!$Q64="WEEKLY",ID15+'1-SETUP'!$V64*7,IF('1-SETUP'!$Q64="MONTHLY",EDATE(ID15,'1-SETUP'!$V64),IF('1-SETUP'!$Q64="YEARLY",EDATE(ID15,12*'1-SETUP'!$V64),""))))</f>
        <v/>
      </c>
      <c r="IF15" s="10" t="str">
        <f>IF('1-SETUP'!$Q64="DAILY",IE15+'1-SETUP'!$V64,IF('1-SETUP'!$Q64="WEEKLY",IE15+'1-SETUP'!$V64*7,IF('1-SETUP'!$Q64="MONTHLY",EDATE(IE15,'1-SETUP'!$V64),IF('1-SETUP'!$Q64="YEARLY",EDATE(IE15,12*'1-SETUP'!$V64),""))))</f>
        <v/>
      </c>
      <c r="IG15" s="10" t="str">
        <f>IF('1-SETUP'!$Q64="DAILY",IF15+'1-SETUP'!$V64,IF('1-SETUP'!$Q64="WEEKLY",IF15+'1-SETUP'!$V64*7,IF('1-SETUP'!$Q64="MONTHLY",EDATE(IF15,'1-SETUP'!$V64),IF('1-SETUP'!$Q64="YEARLY",EDATE(IF15,12*'1-SETUP'!$V64),""))))</f>
        <v/>
      </c>
      <c r="IH15" s="10" t="str">
        <f>IF('1-SETUP'!$Q64="DAILY",IG15+'1-SETUP'!$V64,IF('1-SETUP'!$Q64="WEEKLY",IG15+'1-SETUP'!$V64*7,IF('1-SETUP'!$Q64="MONTHLY",EDATE(IG15,'1-SETUP'!$V64),IF('1-SETUP'!$Q64="YEARLY",EDATE(IG15,12*'1-SETUP'!$V64),""))))</f>
        <v/>
      </c>
      <c r="II15" s="10" t="str">
        <f>IF('1-SETUP'!$Q64="DAILY",IH15+'1-SETUP'!$V64,IF('1-SETUP'!$Q64="WEEKLY",IH15+'1-SETUP'!$V64*7,IF('1-SETUP'!$Q64="MONTHLY",EDATE(IH15,'1-SETUP'!$V64),IF('1-SETUP'!$Q64="YEARLY",EDATE(IH15,12*'1-SETUP'!$V64),""))))</f>
        <v/>
      </c>
      <c r="IJ15" s="10" t="str">
        <f>IF('1-SETUP'!$Q64="DAILY",II15+'1-SETUP'!$V64,IF('1-SETUP'!$Q64="WEEKLY",II15+'1-SETUP'!$V64*7,IF('1-SETUP'!$Q64="MONTHLY",EDATE(II15,'1-SETUP'!$V64),IF('1-SETUP'!$Q64="YEARLY",EDATE(II15,12*'1-SETUP'!$V64),""))))</f>
        <v/>
      </c>
      <c r="IK15" s="10" t="str">
        <f>IF('1-SETUP'!$Q64="DAILY",IJ15+'1-SETUP'!$V64,IF('1-SETUP'!$Q64="WEEKLY",IJ15+'1-SETUP'!$V64*7,IF('1-SETUP'!$Q64="MONTHLY",EDATE(IJ15,'1-SETUP'!$V64),IF('1-SETUP'!$Q64="YEARLY",EDATE(IJ15,12*'1-SETUP'!$V64),""))))</f>
        <v/>
      </c>
      <c r="IL15" s="10" t="str">
        <f>IF('1-SETUP'!$Q64="DAILY",IK15+'1-SETUP'!$V64,IF('1-SETUP'!$Q64="WEEKLY",IK15+'1-SETUP'!$V64*7,IF('1-SETUP'!$Q64="MONTHLY",EDATE(IK15,'1-SETUP'!$V64),IF('1-SETUP'!$Q64="YEARLY",EDATE(IK15,12*'1-SETUP'!$V64),""))))</f>
        <v/>
      </c>
      <c r="IM15" s="10" t="str">
        <f>IF('1-SETUP'!$Q64="DAILY",IL15+'1-SETUP'!$V64,IF('1-SETUP'!$Q64="WEEKLY",IL15+'1-SETUP'!$V64*7,IF('1-SETUP'!$Q64="MONTHLY",EDATE(IL15,'1-SETUP'!$V64),IF('1-SETUP'!$Q64="YEARLY",EDATE(IL15,12*'1-SETUP'!$V64),""))))</f>
        <v/>
      </c>
      <c r="IN15" s="10" t="str">
        <f>IF('1-SETUP'!$Q64="DAILY",IM15+'1-SETUP'!$V64,IF('1-SETUP'!$Q64="WEEKLY",IM15+'1-SETUP'!$V64*7,IF('1-SETUP'!$Q64="MONTHLY",EDATE(IM15,'1-SETUP'!$V64),IF('1-SETUP'!$Q64="YEARLY",EDATE(IM15,12*'1-SETUP'!$V64),""))))</f>
        <v/>
      </c>
      <c r="IO15" s="10" t="str">
        <f>IF('1-SETUP'!$Q64="DAILY",IN15+'1-SETUP'!$V64,IF('1-SETUP'!$Q64="WEEKLY",IN15+'1-SETUP'!$V64*7,IF('1-SETUP'!$Q64="MONTHLY",EDATE(IN15,'1-SETUP'!$V64),IF('1-SETUP'!$Q64="YEARLY",EDATE(IN15,12*'1-SETUP'!$V64),""))))</f>
        <v/>
      </c>
      <c r="IP15" s="10" t="str">
        <f>IF('1-SETUP'!$Q64="DAILY",IO15+'1-SETUP'!$V64,IF('1-SETUP'!$Q64="WEEKLY",IO15+'1-SETUP'!$V64*7,IF('1-SETUP'!$Q64="MONTHLY",EDATE(IO15,'1-SETUP'!$V64),IF('1-SETUP'!$Q64="YEARLY",EDATE(IO15,12*'1-SETUP'!$V64),""))))</f>
        <v/>
      </c>
      <c r="IQ15" s="10" t="str">
        <f>IF('1-SETUP'!$Q64="DAILY",IP15+'1-SETUP'!$V64,IF('1-SETUP'!$Q64="WEEKLY",IP15+'1-SETUP'!$V64*7,IF('1-SETUP'!$Q64="MONTHLY",EDATE(IP15,'1-SETUP'!$V64),IF('1-SETUP'!$Q64="YEARLY",EDATE(IP15,12*'1-SETUP'!$V64),""))))</f>
        <v/>
      </c>
      <c r="IR15" s="10" t="str">
        <f>IF('1-SETUP'!$Q64="DAILY",IQ15+'1-SETUP'!$V64,IF('1-SETUP'!$Q64="WEEKLY",IQ15+'1-SETUP'!$V64*7,IF('1-SETUP'!$Q64="MONTHLY",EDATE(IQ15,'1-SETUP'!$V64),IF('1-SETUP'!$Q64="YEARLY",EDATE(IQ15,12*'1-SETUP'!$V64),""))))</f>
        <v/>
      </c>
      <c r="IS15" s="10" t="str">
        <f>IF('1-SETUP'!$Q64="DAILY",IR15+'1-SETUP'!$V64,IF('1-SETUP'!$Q64="WEEKLY",IR15+'1-SETUP'!$V64*7,IF('1-SETUP'!$Q64="MONTHLY",EDATE(IR15,'1-SETUP'!$V64),IF('1-SETUP'!$Q64="YEARLY",EDATE(IR15,12*'1-SETUP'!$V64),""))))</f>
        <v/>
      </c>
      <c r="IT15" s="10" t="str">
        <f>IF('1-SETUP'!$Q64="DAILY",IS15+'1-SETUP'!$V64,IF('1-SETUP'!$Q64="WEEKLY",IS15+'1-SETUP'!$V64*7,IF('1-SETUP'!$Q64="MONTHLY",EDATE(IS15,'1-SETUP'!$V64),IF('1-SETUP'!$Q64="YEARLY",EDATE(IS15,12*'1-SETUP'!$V64),""))))</f>
        <v/>
      </c>
      <c r="IU15" s="10" t="str">
        <f>IF('1-SETUP'!$Q64="DAILY",IT15+'1-SETUP'!$V64,IF('1-SETUP'!$Q64="WEEKLY",IT15+'1-SETUP'!$V64*7,IF('1-SETUP'!$Q64="MONTHLY",EDATE(IT15,'1-SETUP'!$V64),IF('1-SETUP'!$Q64="YEARLY",EDATE(IT15,12*'1-SETUP'!$V64),""))))</f>
        <v/>
      </c>
      <c r="IV15" s="10" t="str">
        <f>IF('1-SETUP'!$Q64="DAILY",IU15+'1-SETUP'!$V64,IF('1-SETUP'!$Q64="WEEKLY",IU15+'1-SETUP'!$V64*7,IF('1-SETUP'!$Q64="MONTHLY",EDATE(IU15,'1-SETUP'!$V64),IF('1-SETUP'!$Q64="YEARLY",EDATE(IU15,12*'1-SETUP'!$V64),""))))</f>
        <v/>
      </c>
      <c r="IW15" s="10" t="str">
        <f>IF('1-SETUP'!$Q64="DAILY",IV15+'1-SETUP'!$V64,IF('1-SETUP'!$Q64="WEEKLY",IV15+'1-SETUP'!$V64*7,IF('1-SETUP'!$Q64="MONTHLY",EDATE(IV15,'1-SETUP'!$V64),IF('1-SETUP'!$Q64="YEARLY",EDATE(IV15,12*'1-SETUP'!$V64),""))))</f>
        <v/>
      </c>
      <c r="IX15" s="10" t="str">
        <f>IF('1-SETUP'!$Q64="DAILY",IW15+'1-SETUP'!$V64,IF('1-SETUP'!$Q64="WEEKLY",IW15+'1-SETUP'!$V64*7,IF('1-SETUP'!$Q64="MONTHLY",EDATE(IW15,'1-SETUP'!$V64),IF('1-SETUP'!$Q64="YEARLY",EDATE(IW15,12*'1-SETUP'!$V64),""))))</f>
        <v/>
      </c>
      <c r="IY15" s="10" t="str">
        <f>IF('1-SETUP'!$Q64="DAILY",IX15+'1-SETUP'!$V64,IF('1-SETUP'!$Q64="WEEKLY",IX15+'1-SETUP'!$V64*7,IF('1-SETUP'!$Q64="MONTHLY",EDATE(IX15,'1-SETUP'!$V64),IF('1-SETUP'!$Q64="YEARLY",EDATE(IX15,12*'1-SETUP'!$V64),""))))</f>
        <v/>
      </c>
      <c r="IZ15" s="10" t="str">
        <f>IF('1-SETUP'!$Q64="DAILY",IY15+'1-SETUP'!$V64,IF('1-SETUP'!$Q64="WEEKLY",IY15+'1-SETUP'!$V64*7,IF('1-SETUP'!$Q64="MONTHLY",EDATE(IY15,'1-SETUP'!$V64),IF('1-SETUP'!$Q64="YEARLY",EDATE(IY15,12*'1-SETUP'!$V64),""))))</f>
        <v/>
      </c>
      <c r="JA15" s="10" t="str">
        <f>IF('1-SETUP'!$Q64="DAILY",IZ15+'1-SETUP'!$V64,IF('1-SETUP'!$Q64="WEEKLY",IZ15+'1-SETUP'!$V64*7,IF('1-SETUP'!$Q64="MONTHLY",EDATE(IZ15,'1-SETUP'!$V64),IF('1-SETUP'!$Q64="YEARLY",EDATE(IZ15,12*'1-SETUP'!$V64),""))))</f>
        <v/>
      </c>
      <c r="JB15" s="10" t="str">
        <f>IF('1-SETUP'!$Q64="DAILY",JA15+'1-SETUP'!$V64,IF('1-SETUP'!$Q64="WEEKLY",JA15+'1-SETUP'!$V64*7,IF('1-SETUP'!$Q64="MONTHLY",EDATE(JA15,'1-SETUP'!$V64),IF('1-SETUP'!$Q64="YEARLY",EDATE(JA15,12*'1-SETUP'!$V64),""))))</f>
        <v/>
      </c>
      <c r="JC15" s="10" t="str">
        <f>IF('1-SETUP'!$Q64="DAILY",JB15+'1-SETUP'!$V64,IF('1-SETUP'!$Q64="WEEKLY",JB15+'1-SETUP'!$V64*7,IF('1-SETUP'!$Q64="MONTHLY",EDATE(JB15,'1-SETUP'!$V64),IF('1-SETUP'!$Q64="YEARLY",EDATE(JB15,12*'1-SETUP'!$V64),""))))</f>
        <v/>
      </c>
      <c r="JD15" s="10" t="str">
        <f>IF('1-SETUP'!$Q64="DAILY",JC15+'1-SETUP'!$V64,IF('1-SETUP'!$Q64="WEEKLY",JC15+'1-SETUP'!$V64*7,IF('1-SETUP'!$Q64="MONTHLY",EDATE(JC15,'1-SETUP'!$V64),IF('1-SETUP'!$Q64="YEARLY",EDATE(JC15,12*'1-SETUP'!$V64),""))))</f>
        <v/>
      </c>
      <c r="JE15" s="10" t="str">
        <f>IF('1-SETUP'!$Q64="DAILY",JD15+'1-SETUP'!$V64,IF('1-SETUP'!$Q64="WEEKLY",JD15+'1-SETUP'!$V64*7,IF('1-SETUP'!$Q64="MONTHLY",EDATE(JD15,'1-SETUP'!$V64),IF('1-SETUP'!$Q64="YEARLY",EDATE(JD15,12*'1-SETUP'!$V64),""))))</f>
        <v/>
      </c>
      <c r="JF15" s="10" t="str">
        <f>IF('1-SETUP'!$Q64="DAILY",JE15+'1-SETUP'!$V64,IF('1-SETUP'!$Q64="WEEKLY",JE15+'1-SETUP'!$V64*7,IF('1-SETUP'!$Q64="MONTHLY",EDATE(JE15,'1-SETUP'!$V64),IF('1-SETUP'!$Q64="YEARLY",EDATE(JE15,12*'1-SETUP'!$V64),""))))</f>
        <v/>
      </c>
      <c r="JG15" s="10" t="str">
        <f>IF('1-SETUP'!$Q64="DAILY",JF15+'1-SETUP'!$V64,IF('1-SETUP'!$Q64="WEEKLY",JF15+'1-SETUP'!$V64*7,IF('1-SETUP'!$Q64="MONTHLY",EDATE(JF15,'1-SETUP'!$V64),IF('1-SETUP'!$Q64="YEARLY",EDATE(JF15,12*'1-SETUP'!$V64),""))))</f>
        <v/>
      </c>
      <c r="JH15" s="10" t="str">
        <f>IF('1-SETUP'!$Q64="DAILY",JG15+'1-SETUP'!$V64,IF('1-SETUP'!$Q64="WEEKLY",JG15+'1-SETUP'!$V64*7,IF('1-SETUP'!$Q64="MONTHLY",EDATE(JG15,'1-SETUP'!$V64),IF('1-SETUP'!$Q64="YEARLY",EDATE(JG15,12*'1-SETUP'!$V64),""))))</f>
        <v/>
      </c>
      <c r="JI15" s="10" t="str">
        <f>IF('1-SETUP'!$Q64="DAILY",JH15+'1-SETUP'!$V64,IF('1-SETUP'!$Q64="WEEKLY",JH15+'1-SETUP'!$V64*7,IF('1-SETUP'!$Q64="MONTHLY",EDATE(JH15,'1-SETUP'!$V64),IF('1-SETUP'!$Q64="YEARLY",EDATE(JH15,12*'1-SETUP'!$V64),""))))</f>
        <v/>
      </c>
      <c r="JJ15" s="10" t="str">
        <f>IF('1-SETUP'!$Q64="DAILY",JI15+'1-SETUP'!$V64,IF('1-SETUP'!$Q64="WEEKLY",JI15+'1-SETUP'!$V64*7,IF('1-SETUP'!$Q64="MONTHLY",EDATE(JI15,'1-SETUP'!$V64),IF('1-SETUP'!$Q64="YEARLY",EDATE(JI15,12*'1-SETUP'!$V64),""))))</f>
        <v/>
      </c>
      <c r="JK15" s="10" t="str">
        <f>IF('1-SETUP'!$Q64="DAILY",JJ15+'1-SETUP'!$V64,IF('1-SETUP'!$Q64="WEEKLY",JJ15+'1-SETUP'!$V64*7,IF('1-SETUP'!$Q64="MONTHLY",EDATE(JJ15,'1-SETUP'!$V64),IF('1-SETUP'!$Q64="YEARLY",EDATE(JJ15,12*'1-SETUP'!$V64),""))))</f>
        <v/>
      </c>
      <c r="JL15" s="10" t="str">
        <f>IF('1-SETUP'!$Q64="DAILY",JK15+'1-SETUP'!$V64,IF('1-SETUP'!$Q64="WEEKLY",JK15+'1-SETUP'!$V64*7,IF('1-SETUP'!$Q64="MONTHLY",EDATE(JK15,'1-SETUP'!$V64),IF('1-SETUP'!$Q64="YEARLY",EDATE(JK15,12*'1-SETUP'!$V64),""))))</f>
        <v/>
      </c>
      <c r="JM15" s="10" t="str">
        <f>IF('1-SETUP'!$Q64="DAILY",JL15+'1-SETUP'!$V64,IF('1-SETUP'!$Q64="WEEKLY",JL15+'1-SETUP'!$V64*7,IF('1-SETUP'!$Q64="MONTHLY",EDATE(JL15,'1-SETUP'!$V64),IF('1-SETUP'!$Q64="YEARLY",EDATE(JL15,12*'1-SETUP'!$V64),""))))</f>
        <v/>
      </c>
      <c r="JN15" s="10" t="str">
        <f>IF('1-SETUP'!$Q64="DAILY",JM15+'1-SETUP'!$V64,IF('1-SETUP'!$Q64="WEEKLY",JM15+'1-SETUP'!$V64*7,IF('1-SETUP'!$Q64="MONTHLY",EDATE(JM15,'1-SETUP'!$V64),IF('1-SETUP'!$Q64="YEARLY",EDATE(JM15,12*'1-SETUP'!$V64),""))))</f>
        <v/>
      </c>
      <c r="JO15" s="10" t="str">
        <f>IF('1-SETUP'!$Q64="DAILY",JN15+'1-SETUP'!$V64,IF('1-SETUP'!$Q64="WEEKLY",JN15+'1-SETUP'!$V64*7,IF('1-SETUP'!$Q64="MONTHLY",EDATE(JN15,'1-SETUP'!$V64),IF('1-SETUP'!$Q64="YEARLY",EDATE(JN15,12*'1-SETUP'!$V64),""))))</f>
        <v/>
      </c>
      <c r="JP15" s="10" t="str">
        <f>IF('1-SETUP'!$Q64="DAILY",JO15+'1-SETUP'!$V64,IF('1-SETUP'!$Q64="WEEKLY",JO15+'1-SETUP'!$V64*7,IF('1-SETUP'!$Q64="MONTHLY",EDATE(JO15,'1-SETUP'!$V64),IF('1-SETUP'!$Q64="YEARLY",EDATE(JO15,12*'1-SETUP'!$V64),""))))</f>
        <v/>
      </c>
      <c r="JQ15" s="10" t="str">
        <f>IF('1-SETUP'!$Q64="DAILY",JP15+'1-SETUP'!$V64,IF('1-SETUP'!$Q64="WEEKLY",JP15+'1-SETUP'!$V64*7,IF('1-SETUP'!$Q64="MONTHLY",EDATE(JP15,'1-SETUP'!$V64),IF('1-SETUP'!$Q64="YEARLY",EDATE(JP15,12*'1-SETUP'!$V64),""))))</f>
        <v/>
      </c>
      <c r="JR15" s="10" t="str">
        <f>IF('1-SETUP'!$Q64="DAILY",JQ15+'1-SETUP'!$V64,IF('1-SETUP'!$Q64="WEEKLY",JQ15+'1-SETUP'!$V64*7,IF('1-SETUP'!$Q64="MONTHLY",EDATE(JQ15,'1-SETUP'!$V64),IF('1-SETUP'!$Q64="YEARLY",EDATE(JQ15,12*'1-SETUP'!$V64),""))))</f>
        <v/>
      </c>
      <c r="JS15" s="10" t="str">
        <f>IF('1-SETUP'!$Q64="DAILY",JR15+'1-SETUP'!$V64,IF('1-SETUP'!$Q64="WEEKLY",JR15+'1-SETUP'!$V64*7,IF('1-SETUP'!$Q64="MONTHLY",EDATE(JR15,'1-SETUP'!$V64),IF('1-SETUP'!$Q64="YEARLY",EDATE(JR15,12*'1-SETUP'!$V64),""))))</f>
        <v/>
      </c>
      <c r="JT15" s="10" t="str">
        <f>IF('1-SETUP'!$Q64="DAILY",JS15+'1-SETUP'!$V64,IF('1-SETUP'!$Q64="WEEKLY",JS15+'1-SETUP'!$V64*7,IF('1-SETUP'!$Q64="MONTHLY",EDATE(JS15,'1-SETUP'!$V64),IF('1-SETUP'!$Q64="YEARLY",EDATE(JS15,12*'1-SETUP'!$V64),""))))</f>
        <v/>
      </c>
      <c r="JU15" s="10" t="str">
        <f>IF('1-SETUP'!$Q64="DAILY",JT15+'1-SETUP'!$V64,IF('1-SETUP'!$Q64="WEEKLY",JT15+'1-SETUP'!$V64*7,IF('1-SETUP'!$Q64="MONTHLY",EDATE(JT15,'1-SETUP'!$V64),IF('1-SETUP'!$Q64="YEARLY",EDATE(JT15,12*'1-SETUP'!$V64),""))))</f>
        <v/>
      </c>
      <c r="JV15" s="10" t="str">
        <f>IF('1-SETUP'!$Q64="DAILY",JU15+'1-SETUP'!$V64,IF('1-SETUP'!$Q64="WEEKLY",JU15+'1-SETUP'!$V64*7,IF('1-SETUP'!$Q64="MONTHLY",EDATE(JU15,'1-SETUP'!$V64),IF('1-SETUP'!$Q64="YEARLY",EDATE(JU15,12*'1-SETUP'!$V64),""))))</f>
        <v/>
      </c>
      <c r="JW15" s="10" t="str">
        <f>IF('1-SETUP'!$Q64="DAILY",JV15+'1-SETUP'!$V64,IF('1-SETUP'!$Q64="WEEKLY",JV15+'1-SETUP'!$V64*7,IF('1-SETUP'!$Q64="MONTHLY",EDATE(JV15,'1-SETUP'!$V64),IF('1-SETUP'!$Q64="YEARLY",EDATE(JV15,12*'1-SETUP'!$V64),""))))</f>
        <v/>
      </c>
      <c r="JX15" s="10" t="str">
        <f>IF('1-SETUP'!$Q64="DAILY",JW15+'1-SETUP'!$V64,IF('1-SETUP'!$Q64="WEEKLY",JW15+'1-SETUP'!$V64*7,IF('1-SETUP'!$Q64="MONTHLY",EDATE(JW15,'1-SETUP'!$V64),IF('1-SETUP'!$Q64="YEARLY",EDATE(JW15,12*'1-SETUP'!$V64),""))))</f>
        <v/>
      </c>
      <c r="JY15" s="10" t="str">
        <f>IF('1-SETUP'!$Q64="DAILY",JX15+'1-SETUP'!$V64,IF('1-SETUP'!$Q64="WEEKLY",JX15+'1-SETUP'!$V64*7,IF('1-SETUP'!$Q64="MONTHLY",EDATE(JX15,'1-SETUP'!$V64),IF('1-SETUP'!$Q64="YEARLY",EDATE(JX15,12*'1-SETUP'!$V64),""))))</f>
        <v/>
      </c>
      <c r="JZ15" s="10" t="str">
        <f>IF('1-SETUP'!$Q64="DAILY",JY15+'1-SETUP'!$V64,IF('1-SETUP'!$Q64="WEEKLY",JY15+'1-SETUP'!$V64*7,IF('1-SETUP'!$Q64="MONTHLY",EDATE(JY15,'1-SETUP'!$V64),IF('1-SETUP'!$Q64="YEARLY",EDATE(JY15,12*'1-SETUP'!$V64),""))))</f>
        <v/>
      </c>
      <c r="KA15" s="10" t="str">
        <f>IF('1-SETUP'!$Q64="DAILY",JZ15+'1-SETUP'!$V64,IF('1-SETUP'!$Q64="WEEKLY",JZ15+'1-SETUP'!$V64*7,IF('1-SETUP'!$Q64="MONTHLY",EDATE(JZ15,'1-SETUP'!$V64),IF('1-SETUP'!$Q64="YEARLY",EDATE(JZ15,12*'1-SETUP'!$V64),""))))</f>
        <v/>
      </c>
      <c r="KB15" s="10" t="str">
        <f>IF('1-SETUP'!$Q64="DAILY",KA15+'1-SETUP'!$V64,IF('1-SETUP'!$Q64="WEEKLY",KA15+'1-SETUP'!$V64*7,IF('1-SETUP'!$Q64="MONTHLY",EDATE(KA15,'1-SETUP'!$V64),IF('1-SETUP'!$Q64="YEARLY",EDATE(KA15,12*'1-SETUP'!$V64),""))))</f>
        <v/>
      </c>
      <c r="KC15" s="10" t="str">
        <f>IF('1-SETUP'!$Q64="DAILY",KB15+'1-SETUP'!$V64,IF('1-SETUP'!$Q64="WEEKLY",KB15+'1-SETUP'!$V64*7,IF('1-SETUP'!$Q64="MONTHLY",EDATE(KB15,'1-SETUP'!$V64),IF('1-SETUP'!$Q64="YEARLY",EDATE(KB15,12*'1-SETUP'!$V64),""))))</f>
        <v/>
      </c>
      <c r="KD15" s="10" t="str">
        <f>IF('1-SETUP'!$Q64="DAILY",KC15+'1-SETUP'!$V64,IF('1-SETUP'!$Q64="WEEKLY",KC15+'1-SETUP'!$V64*7,IF('1-SETUP'!$Q64="MONTHLY",EDATE(KC15,'1-SETUP'!$V64),IF('1-SETUP'!$Q64="YEARLY",EDATE(KC15,12*'1-SETUP'!$V64),""))))</f>
        <v/>
      </c>
      <c r="KE15" s="10" t="str">
        <f>IF('1-SETUP'!$Q64="DAILY",KD15+'1-SETUP'!$V64,IF('1-SETUP'!$Q64="WEEKLY",KD15+'1-SETUP'!$V64*7,IF('1-SETUP'!$Q64="MONTHLY",EDATE(KD15,'1-SETUP'!$V64),IF('1-SETUP'!$Q64="YEARLY",EDATE(KD15,12*'1-SETUP'!$V64),""))))</f>
        <v/>
      </c>
      <c r="KF15" s="10" t="str">
        <f>IF('1-SETUP'!$Q64="DAILY",KE15+'1-SETUP'!$V64,IF('1-SETUP'!$Q64="WEEKLY",KE15+'1-SETUP'!$V64*7,IF('1-SETUP'!$Q64="MONTHLY",EDATE(KE15,'1-SETUP'!$V64),IF('1-SETUP'!$Q64="YEARLY",EDATE(KE15,12*'1-SETUP'!$V64),""))))</f>
        <v/>
      </c>
      <c r="KG15" s="10" t="str">
        <f>IF('1-SETUP'!$Q64="DAILY",KF15+'1-SETUP'!$V64,IF('1-SETUP'!$Q64="WEEKLY",KF15+'1-SETUP'!$V64*7,IF('1-SETUP'!$Q64="MONTHLY",EDATE(KF15,'1-SETUP'!$V64),IF('1-SETUP'!$Q64="YEARLY",EDATE(KF15,12*'1-SETUP'!$V64),""))))</f>
        <v/>
      </c>
      <c r="KH15" s="10" t="str">
        <f>IF('1-SETUP'!$Q64="DAILY",KG15+'1-SETUP'!$V64,IF('1-SETUP'!$Q64="WEEKLY",KG15+'1-SETUP'!$V64*7,IF('1-SETUP'!$Q64="MONTHLY",EDATE(KG15,'1-SETUP'!$V64),IF('1-SETUP'!$Q64="YEARLY",EDATE(KG15,12*'1-SETUP'!$V64),""))))</f>
        <v/>
      </c>
      <c r="KI15" s="10" t="str">
        <f>IF('1-SETUP'!$Q64="DAILY",KH15+'1-SETUP'!$V64,IF('1-SETUP'!$Q64="WEEKLY",KH15+'1-SETUP'!$V64*7,IF('1-SETUP'!$Q64="MONTHLY",EDATE(KH15,'1-SETUP'!$V64),IF('1-SETUP'!$Q64="YEARLY",EDATE(KH15,12*'1-SETUP'!$V64),""))))</f>
        <v/>
      </c>
      <c r="KJ15" s="10" t="str">
        <f>IF('1-SETUP'!$Q64="DAILY",KI15+'1-SETUP'!$V64,IF('1-SETUP'!$Q64="WEEKLY",KI15+'1-SETUP'!$V64*7,IF('1-SETUP'!$Q64="MONTHLY",EDATE(KI15,'1-SETUP'!$V64),IF('1-SETUP'!$Q64="YEARLY",EDATE(KI15,12*'1-SETUP'!$V64),""))))</f>
        <v/>
      </c>
      <c r="KK15" s="10" t="str">
        <f>IF('1-SETUP'!$Q64="DAILY",KJ15+'1-SETUP'!$V64,IF('1-SETUP'!$Q64="WEEKLY",KJ15+'1-SETUP'!$V64*7,IF('1-SETUP'!$Q64="MONTHLY",EDATE(KJ15,'1-SETUP'!$V64),IF('1-SETUP'!$Q64="YEARLY",EDATE(KJ15,12*'1-SETUP'!$V64),""))))</f>
        <v/>
      </c>
      <c r="KL15" s="10" t="str">
        <f>IF('1-SETUP'!$Q64="DAILY",KK15+'1-SETUP'!$V64,IF('1-SETUP'!$Q64="WEEKLY",KK15+'1-SETUP'!$V64*7,IF('1-SETUP'!$Q64="MONTHLY",EDATE(KK15,'1-SETUP'!$V64),IF('1-SETUP'!$Q64="YEARLY",EDATE(KK15,12*'1-SETUP'!$V64),""))))</f>
        <v/>
      </c>
      <c r="KM15" s="10" t="str">
        <f>IF('1-SETUP'!$Q64="DAILY",KL15+'1-SETUP'!$V64,IF('1-SETUP'!$Q64="WEEKLY",KL15+'1-SETUP'!$V64*7,IF('1-SETUP'!$Q64="MONTHLY",EDATE(KL15,'1-SETUP'!$V64),IF('1-SETUP'!$Q64="YEARLY",EDATE(KL15,12*'1-SETUP'!$V64),""))))</f>
        <v/>
      </c>
      <c r="KN15" s="10" t="str">
        <f>IF('1-SETUP'!$Q64="DAILY",KM15+'1-SETUP'!$V64,IF('1-SETUP'!$Q64="WEEKLY",KM15+'1-SETUP'!$V64*7,IF('1-SETUP'!$Q64="MONTHLY",EDATE(KM15,'1-SETUP'!$V64),IF('1-SETUP'!$Q64="YEARLY",EDATE(KM15,12*'1-SETUP'!$V64),""))))</f>
        <v/>
      </c>
      <c r="KO15" s="10" t="str">
        <f>IF('1-SETUP'!$Q64="DAILY",KN15+'1-SETUP'!$V64,IF('1-SETUP'!$Q64="WEEKLY",KN15+'1-SETUP'!$V64*7,IF('1-SETUP'!$Q64="MONTHLY",EDATE(KN15,'1-SETUP'!$V64),IF('1-SETUP'!$Q64="YEARLY",EDATE(KN15,12*'1-SETUP'!$V64),""))))</f>
        <v/>
      </c>
      <c r="KP15" s="10" t="str">
        <f>IF('1-SETUP'!$Q64="DAILY",KO15+'1-SETUP'!$V64,IF('1-SETUP'!$Q64="WEEKLY",KO15+'1-SETUP'!$V64*7,IF('1-SETUP'!$Q64="MONTHLY",EDATE(KO15,'1-SETUP'!$V64),IF('1-SETUP'!$Q64="YEARLY",EDATE(KO15,12*'1-SETUP'!$V64),""))))</f>
        <v/>
      </c>
      <c r="KQ15" s="10" t="str">
        <f>IF('1-SETUP'!$Q64="DAILY",KP15+'1-SETUP'!$V64,IF('1-SETUP'!$Q64="WEEKLY",KP15+'1-SETUP'!$V64*7,IF('1-SETUP'!$Q64="MONTHLY",EDATE(KP15,'1-SETUP'!$V64),IF('1-SETUP'!$Q64="YEARLY",EDATE(KP15,12*'1-SETUP'!$V64),""))))</f>
        <v/>
      </c>
      <c r="KR15" s="10" t="str">
        <f>IF('1-SETUP'!$Q64="DAILY",KQ15+'1-SETUP'!$V64,IF('1-SETUP'!$Q64="WEEKLY",KQ15+'1-SETUP'!$V64*7,IF('1-SETUP'!$Q64="MONTHLY",EDATE(KQ15,'1-SETUP'!$V64),IF('1-SETUP'!$Q64="YEARLY",EDATE(KQ15,12*'1-SETUP'!$V64),""))))</f>
        <v/>
      </c>
      <c r="KS15" s="10" t="str">
        <f>IF('1-SETUP'!$Q64="DAILY",KR15+'1-SETUP'!$V64,IF('1-SETUP'!$Q64="WEEKLY",KR15+'1-SETUP'!$V64*7,IF('1-SETUP'!$Q64="MONTHLY",EDATE(KR15,'1-SETUP'!$V64),IF('1-SETUP'!$Q64="YEARLY",EDATE(KR15,12*'1-SETUP'!$V64),""))))</f>
        <v/>
      </c>
      <c r="KT15" s="10" t="str">
        <f>IF('1-SETUP'!$Q64="DAILY",KS15+'1-SETUP'!$V64,IF('1-SETUP'!$Q64="WEEKLY",KS15+'1-SETUP'!$V64*7,IF('1-SETUP'!$Q64="MONTHLY",EDATE(KS15,'1-SETUP'!$V64),IF('1-SETUP'!$Q64="YEARLY",EDATE(KS15,12*'1-SETUP'!$V64),""))))</f>
        <v/>
      </c>
      <c r="KU15" s="10" t="str">
        <f>IF('1-SETUP'!$Q64="DAILY",KT15+'1-SETUP'!$V64,IF('1-SETUP'!$Q64="WEEKLY",KT15+'1-SETUP'!$V64*7,IF('1-SETUP'!$Q64="MONTHLY",EDATE(KT15,'1-SETUP'!$V64),IF('1-SETUP'!$Q64="YEARLY",EDATE(KT15,12*'1-SETUP'!$V64),""))))</f>
        <v/>
      </c>
      <c r="KV15" s="10" t="str">
        <f>IF('1-SETUP'!$Q64="DAILY",KU15+'1-SETUP'!$V64,IF('1-SETUP'!$Q64="WEEKLY",KU15+'1-SETUP'!$V64*7,IF('1-SETUP'!$Q64="MONTHLY",EDATE(KU15,'1-SETUP'!$V64),IF('1-SETUP'!$Q64="YEARLY",EDATE(KU15,12*'1-SETUP'!$V64),""))))</f>
        <v/>
      </c>
      <c r="KW15" s="10" t="str">
        <f>IF('1-SETUP'!$Q64="DAILY",KV15+'1-SETUP'!$V64,IF('1-SETUP'!$Q64="WEEKLY",KV15+'1-SETUP'!$V64*7,IF('1-SETUP'!$Q64="MONTHLY",EDATE(KV15,'1-SETUP'!$V64),IF('1-SETUP'!$Q64="YEARLY",EDATE(KV15,12*'1-SETUP'!$V64),""))))</f>
        <v/>
      </c>
      <c r="KX15" s="10" t="str">
        <f>IF('1-SETUP'!$Q64="DAILY",KW15+'1-SETUP'!$V64,IF('1-SETUP'!$Q64="WEEKLY",KW15+'1-SETUP'!$V64*7,IF('1-SETUP'!$Q64="MONTHLY",EDATE(KW15,'1-SETUP'!$V64),IF('1-SETUP'!$Q64="YEARLY",EDATE(KW15,12*'1-SETUP'!$V64),""))))</f>
        <v/>
      </c>
      <c r="KY15" s="10" t="str">
        <f>IF('1-SETUP'!$Q64="DAILY",KX15+'1-SETUP'!$V64,IF('1-SETUP'!$Q64="WEEKLY",KX15+'1-SETUP'!$V64*7,IF('1-SETUP'!$Q64="MONTHLY",EDATE(KX15,'1-SETUP'!$V64),IF('1-SETUP'!$Q64="YEARLY",EDATE(KX15,12*'1-SETUP'!$V64),""))))</f>
        <v/>
      </c>
      <c r="KZ15" s="10" t="str">
        <f>IF('1-SETUP'!$Q64="DAILY",KY15+'1-SETUP'!$V64,IF('1-SETUP'!$Q64="WEEKLY",KY15+'1-SETUP'!$V64*7,IF('1-SETUP'!$Q64="MONTHLY",EDATE(KY15,'1-SETUP'!$V64),IF('1-SETUP'!$Q64="YEARLY",EDATE(KY15,12*'1-SETUP'!$V64),""))))</f>
        <v/>
      </c>
      <c r="LA15" s="10" t="str">
        <f>IF('1-SETUP'!$Q64="DAILY",KZ15+'1-SETUP'!$V64,IF('1-SETUP'!$Q64="WEEKLY",KZ15+'1-SETUP'!$V64*7,IF('1-SETUP'!$Q64="MONTHLY",EDATE(KZ15,'1-SETUP'!$V64),IF('1-SETUP'!$Q64="YEARLY",EDATE(KZ15,12*'1-SETUP'!$V64),""))))</f>
        <v/>
      </c>
      <c r="LB15" s="10" t="str">
        <f>IF('1-SETUP'!$Q64="DAILY",LA15+'1-SETUP'!$V64,IF('1-SETUP'!$Q64="WEEKLY",LA15+'1-SETUP'!$V64*7,IF('1-SETUP'!$Q64="MONTHLY",EDATE(LA15,'1-SETUP'!$V64),IF('1-SETUP'!$Q64="YEARLY",EDATE(LA15,12*'1-SETUP'!$V64),""))))</f>
        <v/>
      </c>
      <c r="LC15" s="10" t="str">
        <f>IF('1-SETUP'!$Q64="DAILY",LB15+'1-SETUP'!$V64,IF('1-SETUP'!$Q64="WEEKLY",LB15+'1-SETUP'!$V64*7,IF('1-SETUP'!$Q64="MONTHLY",EDATE(LB15,'1-SETUP'!$V64),IF('1-SETUP'!$Q64="YEARLY",EDATE(LB15,12*'1-SETUP'!$V64),""))))</f>
        <v/>
      </c>
      <c r="LD15" s="10" t="str">
        <f>IF('1-SETUP'!$Q64="DAILY",LC15+'1-SETUP'!$V64,IF('1-SETUP'!$Q64="WEEKLY",LC15+'1-SETUP'!$V64*7,IF('1-SETUP'!$Q64="MONTHLY",EDATE(LC15,'1-SETUP'!$V64),IF('1-SETUP'!$Q64="YEARLY",EDATE(LC15,12*'1-SETUP'!$V64),""))))</f>
        <v/>
      </c>
      <c r="LE15" s="10" t="str">
        <f>IF('1-SETUP'!$Q64="DAILY",LD15+'1-SETUP'!$V64,IF('1-SETUP'!$Q64="WEEKLY",LD15+'1-SETUP'!$V64*7,IF('1-SETUP'!$Q64="MONTHLY",EDATE(LD15,'1-SETUP'!$V64),IF('1-SETUP'!$Q64="YEARLY",EDATE(LD15,12*'1-SETUP'!$V64),""))))</f>
        <v/>
      </c>
      <c r="LF15" s="10" t="str">
        <f>IF('1-SETUP'!$Q64="DAILY",LE15+'1-SETUP'!$V64,IF('1-SETUP'!$Q64="WEEKLY",LE15+'1-SETUP'!$V64*7,IF('1-SETUP'!$Q64="MONTHLY",EDATE(LE15,'1-SETUP'!$V64),IF('1-SETUP'!$Q64="YEARLY",EDATE(LE15,12*'1-SETUP'!$V64),""))))</f>
        <v/>
      </c>
      <c r="LG15" s="10" t="str">
        <f>IF('1-SETUP'!$Q64="DAILY",LF15+'1-SETUP'!$V64,IF('1-SETUP'!$Q64="WEEKLY",LF15+'1-SETUP'!$V64*7,IF('1-SETUP'!$Q64="MONTHLY",EDATE(LF15,'1-SETUP'!$V64),IF('1-SETUP'!$Q64="YEARLY",EDATE(LF15,12*'1-SETUP'!$V64),""))))</f>
        <v/>
      </c>
      <c r="LH15" s="10" t="str">
        <f>IF('1-SETUP'!$Q64="DAILY",LG15+'1-SETUP'!$V64,IF('1-SETUP'!$Q64="WEEKLY",LG15+'1-SETUP'!$V64*7,IF('1-SETUP'!$Q64="MONTHLY",EDATE(LG15,'1-SETUP'!$V64),IF('1-SETUP'!$Q64="YEARLY",EDATE(LG15,12*'1-SETUP'!$V64),""))))</f>
        <v/>
      </c>
      <c r="LI15" s="10" t="str">
        <f>IF('1-SETUP'!$Q64="DAILY",LH15+'1-SETUP'!$V64,IF('1-SETUP'!$Q64="WEEKLY",LH15+'1-SETUP'!$V64*7,IF('1-SETUP'!$Q64="MONTHLY",EDATE(LH15,'1-SETUP'!$V64),IF('1-SETUP'!$Q64="YEARLY",EDATE(LH15,12*'1-SETUP'!$V64),""))))</f>
        <v/>
      </c>
      <c r="LJ15" s="10" t="str">
        <f>IF('1-SETUP'!$Q64="DAILY",LI15+'1-SETUP'!$V64,IF('1-SETUP'!$Q64="WEEKLY",LI15+'1-SETUP'!$V64*7,IF('1-SETUP'!$Q64="MONTHLY",EDATE(LI15,'1-SETUP'!$V64),IF('1-SETUP'!$Q64="YEARLY",EDATE(LI15,12*'1-SETUP'!$V64),""))))</f>
        <v/>
      </c>
      <c r="LK15" s="10" t="str">
        <f>IF('1-SETUP'!$Q64="DAILY",LJ15+'1-SETUP'!$V64,IF('1-SETUP'!$Q64="WEEKLY",LJ15+'1-SETUP'!$V64*7,IF('1-SETUP'!$Q64="MONTHLY",EDATE(LJ15,'1-SETUP'!$V64),IF('1-SETUP'!$Q64="YEARLY",EDATE(LJ15,12*'1-SETUP'!$V64),""))))</f>
        <v/>
      </c>
      <c r="LL15" s="10" t="str">
        <f>IF('1-SETUP'!$Q64="DAILY",LK15+'1-SETUP'!$V64,IF('1-SETUP'!$Q64="WEEKLY",LK15+'1-SETUP'!$V64*7,IF('1-SETUP'!$Q64="MONTHLY",EDATE(LK15,'1-SETUP'!$V64),IF('1-SETUP'!$Q64="YEARLY",EDATE(LK15,12*'1-SETUP'!$V64),""))))</f>
        <v/>
      </c>
      <c r="LM15" s="10" t="str">
        <f>IF('1-SETUP'!$Q64="DAILY",LL15+'1-SETUP'!$V64,IF('1-SETUP'!$Q64="WEEKLY",LL15+'1-SETUP'!$V64*7,IF('1-SETUP'!$Q64="MONTHLY",EDATE(LL15,'1-SETUP'!$V64),IF('1-SETUP'!$Q64="YEARLY",EDATE(LL15,12*'1-SETUP'!$V64),""))))</f>
        <v/>
      </c>
      <c r="LN15" s="10" t="str">
        <f>IF('1-SETUP'!$Q64="DAILY",LM15+'1-SETUP'!$V64,IF('1-SETUP'!$Q64="WEEKLY",LM15+'1-SETUP'!$V64*7,IF('1-SETUP'!$Q64="MONTHLY",EDATE(LM15,'1-SETUP'!$V64),IF('1-SETUP'!$Q64="YEARLY",EDATE(LM15,12*'1-SETUP'!$V64),""))))</f>
        <v/>
      </c>
      <c r="LO15" s="10" t="str">
        <f>IF('1-SETUP'!$Q64="DAILY",LN15+'1-SETUP'!$V64,IF('1-SETUP'!$Q64="WEEKLY",LN15+'1-SETUP'!$V64*7,IF('1-SETUP'!$Q64="MONTHLY",EDATE(LN15,'1-SETUP'!$V64),IF('1-SETUP'!$Q64="YEARLY",EDATE(LN15,12*'1-SETUP'!$V64),""))))</f>
        <v/>
      </c>
      <c r="LP15" s="10" t="str">
        <f>IF('1-SETUP'!$Q64="DAILY",LO15+'1-SETUP'!$V64,IF('1-SETUP'!$Q64="WEEKLY",LO15+'1-SETUP'!$V64*7,IF('1-SETUP'!$Q64="MONTHLY",EDATE(LO15,'1-SETUP'!$V64),IF('1-SETUP'!$Q64="YEARLY",EDATE(LO15,12*'1-SETUP'!$V64),""))))</f>
        <v/>
      </c>
      <c r="LQ15" s="10" t="str">
        <f>IF('1-SETUP'!$Q64="DAILY",LP15+'1-SETUP'!$V64,IF('1-SETUP'!$Q64="WEEKLY",LP15+'1-SETUP'!$V64*7,IF('1-SETUP'!$Q64="MONTHLY",EDATE(LP15,'1-SETUP'!$V64),IF('1-SETUP'!$Q64="YEARLY",EDATE(LP15,12*'1-SETUP'!$V64),""))))</f>
        <v/>
      </c>
      <c r="LR15" s="10" t="str">
        <f>IF('1-SETUP'!$Q64="DAILY",LQ15+'1-SETUP'!$V64,IF('1-SETUP'!$Q64="WEEKLY",LQ15+'1-SETUP'!$V64*7,IF('1-SETUP'!$Q64="MONTHLY",EDATE(LQ15,'1-SETUP'!$V64),IF('1-SETUP'!$Q64="YEARLY",EDATE(LQ15,12*'1-SETUP'!$V64),""))))</f>
        <v/>
      </c>
      <c r="LS15" s="10" t="str">
        <f>IF('1-SETUP'!$Q64="DAILY",LR15+'1-SETUP'!$V64,IF('1-SETUP'!$Q64="WEEKLY",LR15+'1-SETUP'!$V64*7,IF('1-SETUP'!$Q64="MONTHLY",EDATE(LR15,'1-SETUP'!$V64),IF('1-SETUP'!$Q64="YEARLY",EDATE(LR15,12*'1-SETUP'!$V64),""))))</f>
        <v/>
      </c>
      <c r="LT15" s="10" t="str">
        <f>IF('1-SETUP'!$Q64="DAILY",LS15+'1-SETUP'!$V64,IF('1-SETUP'!$Q64="WEEKLY",LS15+'1-SETUP'!$V64*7,IF('1-SETUP'!$Q64="MONTHLY",EDATE(LS15,'1-SETUP'!$V64),IF('1-SETUP'!$Q64="YEARLY",EDATE(LS15,12*'1-SETUP'!$V64),""))))</f>
        <v/>
      </c>
      <c r="LU15" s="10" t="str">
        <f>IF('1-SETUP'!$Q64="DAILY",LT15+'1-SETUP'!$V64,IF('1-SETUP'!$Q64="WEEKLY",LT15+'1-SETUP'!$V64*7,IF('1-SETUP'!$Q64="MONTHLY",EDATE(LT15,'1-SETUP'!$V64),IF('1-SETUP'!$Q64="YEARLY",EDATE(LT15,12*'1-SETUP'!$V64),""))))</f>
        <v/>
      </c>
      <c r="LV15" s="10" t="str">
        <f>IF('1-SETUP'!$Q64="DAILY",LU15+'1-SETUP'!$V64,IF('1-SETUP'!$Q64="WEEKLY",LU15+'1-SETUP'!$V64*7,IF('1-SETUP'!$Q64="MONTHLY",EDATE(LU15,'1-SETUP'!$V64),IF('1-SETUP'!$Q64="YEARLY",EDATE(LU15,12*'1-SETUP'!$V64),""))))</f>
        <v/>
      </c>
      <c r="LW15" s="10" t="str">
        <f>IF('1-SETUP'!$Q64="DAILY",LV15+'1-SETUP'!$V64,IF('1-SETUP'!$Q64="WEEKLY",LV15+'1-SETUP'!$V64*7,IF('1-SETUP'!$Q64="MONTHLY",EDATE(LV15,'1-SETUP'!$V64),IF('1-SETUP'!$Q64="YEARLY",EDATE(LV15,12*'1-SETUP'!$V64),""))))</f>
        <v/>
      </c>
      <c r="LX15" s="10" t="str">
        <f>IF('1-SETUP'!$Q64="DAILY",LW15+'1-SETUP'!$V64,IF('1-SETUP'!$Q64="WEEKLY",LW15+'1-SETUP'!$V64*7,IF('1-SETUP'!$Q64="MONTHLY",EDATE(LW15,'1-SETUP'!$V64),IF('1-SETUP'!$Q64="YEARLY",EDATE(LW15,12*'1-SETUP'!$V64),""))))</f>
        <v/>
      </c>
      <c r="LY15" s="10" t="str">
        <f>IF('1-SETUP'!$Q64="DAILY",LX15+'1-SETUP'!$V64,IF('1-SETUP'!$Q64="WEEKLY",LX15+'1-SETUP'!$V64*7,IF('1-SETUP'!$Q64="MONTHLY",EDATE(LX15,'1-SETUP'!$V64),IF('1-SETUP'!$Q64="YEARLY",EDATE(LX15,12*'1-SETUP'!$V64),""))))</f>
        <v/>
      </c>
      <c r="LZ15" s="10" t="str">
        <f>IF('1-SETUP'!$Q64="DAILY",LY15+'1-SETUP'!$V64,IF('1-SETUP'!$Q64="WEEKLY",LY15+'1-SETUP'!$V64*7,IF('1-SETUP'!$Q64="MONTHLY",EDATE(LY15,'1-SETUP'!$V64),IF('1-SETUP'!$Q64="YEARLY",EDATE(LY15,12*'1-SETUP'!$V64),""))))</f>
        <v/>
      </c>
      <c r="MA15" s="10" t="str">
        <f>IF('1-SETUP'!$Q64="DAILY",LZ15+'1-SETUP'!$V64,IF('1-SETUP'!$Q64="WEEKLY",LZ15+'1-SETUP'!$V64*7,IF('1-SETUP'!$Q64="MONTHLY",EDATE(LZ15,'1-SETUP'!$V64),IF('1-SETUP'!$Q64="YEARLY",EDATE(LZ15,12*'1-SETUP'!$V64),""))))</f>
        <v/>
      </c>
      <c r="MB15" s="10" t="str">
        <f>IF('1-SETUP'!$Q64="DAILY",MA15+'1-SETUP'!$V64,IF('1-SETUP'!$Q64="WEEKLY",MA15+'1-SETUP'!$V64*7,IF('1-SETUP'!$Q64="MONTHLY",EDATE(MA15,'1-SETUP'!$V64),IF('1-SETUP'!$Q64="YEARLY",EDATE(MA15,12*'1-SETUP'!$V64),""))))</f>
        <v/>
      </c>
      <c r="MC15" s="10" t="str">
        <f>IF('1-SETUP'!$Q64="DAILY",MB15+'1-SETUP'!$V64,IF('1-SETUP'!$Q64="WEEKLY",MB15+'1-SETUP'!$V64*7,IF('1-SETUP'!$Q64="MONTHLY",EDATE(MB15,'1-SETUP'!$V64),IF('1-SETUP'!$Q64="YEARLY",EDATE(MB15,12*'1-SETUP'!$V64),""))))</f>
        <v/>
      </c>
      <c r="MD15" s="10" t="str">
        <f>IF('1-SETUP'!$Q64="DAILY",MC15+'1-SETUP'!$V64,IF('1-SETUP'!$Q64="WEEKLY",MC15+'1-SETUP'!$V64*7,IF('1-SETUP'!$Q64="MONTHLY",EDATE(MC15,'1-SETUP'!$V64),IF('1-SETUP'!$Q64="YEARLY",EDATE(MC15,12*'1-SETUP'!$V64),""))))</f>
        <v/>
      </c>
      <c r="ME15" s="10" t="str">
        <f>IF('1-SETUP'!$Q64="DAILY",MD15+'1-SETUP'!$V64,IF('1-SETUP'!$Q64="WEEKLY",MD15+'1-SETUP'!$V64*7,IF('1-SETUP'!$Q64="MONTHLY",EDATE(MD15,'1-SETUP'!$V64),IF('1-SETUP'!$Q64="YEARLY",EDATE(MD15,12*'1-SETUP'!$V64),""))))</f>
        <v/>
      </c>
      <c r="MF15" s="10" t="str">
        <f>IF('1-SETUP'!$Q64="DAILY",ME15+'1-SETUP'!$V64,IF('1-SETUP'!$Q64="WEEKLY",ME15+'1-SETUP'!$V64*7,IF('1-SETUP'!$Q64="MONTHLY",EDATE(ME15,'1-SETUP'!$V64),IF('1-SETUP'!$Q64="YEARLY",EDATE(ME15,12*'1-SETUP'!$V64),""))))</f>
        <v/>
      </c>
      <c r="MG15" s="10" t="str">
        <f>IF('1-SETUP'!$Q64="DAILY",MF15+'1-SETUP'!$V64,IF('1-SETUP'!$Q64="WEEKLY",MF15+'1-SETUP'!$V64*7,IF('1-SETUP'!$Q64="MONTHLY",EDATE(MF15,'1-SETUP'!$V64),IF('1-SETUP'!$Q64="YEARLY",EDATE(MF15,12*'1-SETUP'!$V64),""))))</f>
        <v/>
      </c>
      <c r="MH15" s="10" t="str">
        <f>IF('1-SETUP'!$Q64="DAILY",MG15+'1-SETUP'!$V64,IF('1-SETUP'!$Q64="WEEKLY",MG15+'1-SETUP'!$V64*7,IF('1-SETUP'!$Q64="MONTHLY",EDATE(MG15,'1-SETUP'!$V64),IF('1-SETUP'!$Q64="YEARLY",EDATE(MG15,12*'1-SETUP'!$V64),""))))</f>
        <v/>
      </c>
      <c r="MI15" s="10" t="str">
        <f>IF('1-SETUP'!$Q64="DAILY",MH15+'1-SETUP'!$V64,IF('1-SETUP'!$Q64="WEEKLY",MH15+'1-SETUP'!$V64*7,IF('1-SETUP'!$Q64="MONTHLY",EDATE(MH15,'1-SETUP'!$V64),IF('1-SETUP'!$Q64="YEARLY",EDATE(MH15,12*'1-SETUP'!$V64),""))))</f>
        <v/>
      </c>
      <c r="MJ15" s="10" t="str">
        <f>IF('1-SETUP'!$Q64="DAILY",MI15+'1-SETUP'!$V64,IF('1-SETUP'!$Q64="WEEKLY",MI15+'1-SETUP'!$V64*7,IF('1-SETUP'!$Q64="MONTHLY",EDATE(MI15,'1-SETUP'!$V64),IF('1-SETUP'!$Q64="YEARLY",EDATE(MI15,12*'1-SETUP'!$V64),""))))</f>
        <v/>
      </c>
      <c r="MK15" s="10" t="str">
        <f>IF('1-SETUP'!$Q64="DAILY",MJ15+'1-SETUP'!$V64,IF('1-SETUP'!$Q64="WEEKLY",MJ15+'1-SETUP'!$V64*7,IF('1-SETUP'!$Q64="MONTHLY",EDATE(MJ15,'1-SETUP'!$V64),IF('1-SETUP'!$Q64="YEARLY",EDATE(MJ15,12*'1-SETUP'!$V64),""))))</f>
        <v/>
      </c>
      <c r="ML15" s="10" t="str">
        <f>IF('1-SETUP'!$Q64="DAILY",MK15+'1-SETUP'!$V64,IF('1-SETUP'!$Q64="WEEKLY",MK15+'1-SETUP'!$V64*7,IF('1-SETUP'!$Q64="MONTHLY",EDATE(MK15,'1-SETUP'!$V64),IF('1-SETUP'!$Q64="YEARLY",EDATE(MK15,12*'1-SETUP'!$V64),""))))</f>
        <v/>
      </c>
      <c r="MM15" s="10" t="str">
        <f>IF('1-SETUP'!$Q64="DAILY",ML15+'1-SETUP'!$V64,IF('1-SETUP'!$Q64="WEEKLY",ML15+'1-SETUP'!$V64*7,IF('1-SETUP'!$Q64="MONTHLY",EDATE(ML15,'1-SETUP'!$V64),IF('1-SETUP'!$Q64="YEARLY",EDATE(ML15,12*'1-SETUP'!$V64),""))))</f>
        <v/>
      </c>
      <c r="MN15" s="10" t="str">
        <f>IF('1-SETUP'!$Q64="DAILY",MM15+'1-SETUP'!$V64,IF('1-SETUP'!$Q64="WEEKLY",MM15+'1-SETUP'!$V64*7,IF('1-SETUP'!$Q64="MONTHLY",EDATE(MM15,'1-SETUP'!$V64),IF('1-SETUP'!$Q64="YEARLY",EDATE(MM15,12*'1-SETUP'!$V64),""))))</f>
        <v/>
      </c>
      <c r="MO15" s="10" t="str">
        <f>IF('1-SETUP'!$Q64="DAILY",MN15+'1-SETUP'!$V64,IF('1-SETUP'!$Q64="WEEKLY",MN15+'1-SETUP'!$V64*7,IF('1-SETUP'!$Q64="MONTHLY",EDATE(MN15,'1-SETUP'!$V64),IF('1-SETUP'!$Q64="YEARLY",EDATE(MN15,12*'1-SETUP'!$V64),""))))</f>
        <v/>
      </c>
      <c r="MP15" s="10" t="str">
        <f>IF('1-SETUP'!$Q64="DAILY",MO15+'1-SETUP'!$V64,IF('1-SETUP'!$Q64="WEEKLY",MO15+'1-SETUP'!$V64*7,IF('1-SETUP'!$Q64="MONTHLY",EDATE(MO15,'1-SETUP'!$V64),IF('1-SETUP'!$Q64="YEARLY",EDATE(MO15,12*'1-SETUP'!$V64),""))))</f>
        <v/>
      </c>
      <c r="MQ15" s="10" t="str">
        <f>IF('1-SETUP'!$Q64="DAILY",MP15+'1-SETUP'!$V64,IF('1-SETUP'!$Q64="WEEKLY",MP15+'1-SETUP'!$V64*7,IF('1-SETUP'!$Q64="MONTHLY",EDATE(MP15,'1-SETUP'!$V64),IF('1-SETUP'!$Q64="YEARLY",EDATE(MP15,12*'1-SETUP'!$V64),""))))</f>
        <v/>
      </c>
      <c r="MR15" s="10" t="str">
        <f>IF('1-SETUP'!$Q64="DAILY",MQ15+'1-SETUP'!$V64,IF('1-SETUP'!$Q64="WEEKLY",MQ15+'1-SETUP'!$V64*7,IF('1-SETUP'!$Q64="MONTHLY",EDATE(MQ15,'1-SETUP'!$V64),IF('1-SETUP'!$Q64="YEARLY",EDATE(MQ15,12*'1-SETUP'!$V64),""))))</f>
        <v/>
      </c>
      <c r="MS15" s="10" t="str">
        <f>IF('1-SETUP'!$Q64="DAILY",MR15+'1-SETUP'!$V64,IF('1-SETUP'!$Q64="WEEKLY",MR15+'1-SETUP'!$V64*7,IF('1-SETUP'!$Q64="MONTHLY",EDATE(MR15,'1-SETUP'!$V64),IF('1-SETUP'!$Q64="YEARLY",EDATE(MR15,12*'1-SETUP'!$V64),""))))</f>
        <v/>
      </c>
      <c r="MT15" s="10" t="str">
        <f>IF('1-SETUP'!$Q64="DAILY",MS15+'1-SETUP'!$V64,IF('1-SETUP'!$Q64="WEEKLY",MS15+'1-SETUP'!$V64*7,IF('1-SETUP'!$Q64="MONTHLY",EDATE(MS15,'1-SETUP'!$V64),IF('1-SETUP'!$Q64="YEARLY",EDATE(MS15,12*'1-SETUP'!$V64),""))))</f>
        <v/>
      </c>
      <c r="MU15" s="10" t="str">
        <f>IF('1-SETUP'!$Q64="DAILY",MT15+'1-SETUP'!$V64,IF('1-SETUP'!$Q64="WEEKLY",MT15+'1-SETUP'!$V64*7,IF('1-SETUP'!$Q64="MONTHLY",EDATE(MT15,'1-SETUP'!$V64),IF('1-SETUP'!$Q64="YEARLY",EDATE(MT15,12*'1-SETUP'!$V64),""))))</f>
        <v/>
      </c>
      <c r="MV15" s="10" t="str">
        <f>IF('1-SETUP'!$Q64="DAILY",MU15+'1-SETUP'!$V64,IF('1-SETUP'!$Q64="WEEKLY",MU15+'1-SETUP'!$V64*7,IF('1-SETUP'!$Q64="MONTHLY",EDATE(MU15,'1-SETUP'!$V64),IF('1-SETUP'!$Q64="YEARLY",EDATE(MU15,12*'1-SETUP'!$V64),""))))</f>
        <v/>
      </c>
      <c r="MW15" s="10" t="str">
        <f>IF('1-SETUP'!$Q64="DAILY",MV15+'1-SETUP'!$V64,IF('1-SETUP'!$Q64="WEEKLY",MV15+'1-SETUP'!$V64*7,IF('1-SETUP'!$Q64="MONTHLY",EDATE(MV15,'1-SETUP'!$V64),IF('1-SETUP'!$Q64="YEARLY",EDATE(MV15,12*'1-SETUP'!$V64),""))))</f>
        <v/>
      </c>
      <c r="MX15" s="10" t="str">
        <f>IF('1-SETUP'!$Q64="DAILY",MW15+'1-SETUP'!$V64,IF('1-SETUP'!$Q64="WEEKLY",MW15+'1-SETUP'!$V64*7,IF('1-SETUP'!$Q64="MONTHLY",EDATE(MW15,'1-SETUP'!$V64),IF('1-SETUP'!$Q64="YEARLY",EDATE(MW15,12*'1-SETUP'!$V64),""))))</f>
        <v/>
      </c>
      <c r="MY15" s="10" t="str">
        <f>IF('1-SETUP'!$Q64="DAILY",MX15+'1-SETUP'!$V64,IF('1-SETUP'!$Q64="WEEKLY",MX15+'1-SETUP'!$V64*7,IF('1-SETUP'!$Q64="MONTHLY",EDATE(MX15,'1-SETUP'!$V64),IF('1-SETUP'!$Q64="YEARLY",EDATE(MX15,12*'1-SETUP'!$V64),""))))</f>
        <v/>
      </c>
      <c r="MZ15" s="10" t="str">
        <f>IF('1-SETUP'!$Q64="DAILY",MY15+'1-SETUP'!$V64,IF('1-SETUP'!$Q64="WEEKLY",MY15+'1-SETUP'!$V64*7,IF('1-SETUP'!$Q64="MONTHLY",EDATE(MY15,'1-SETUP'!$V64),IF('1-SETUP'!$Q64="YEARLY",EDATE(MY15,12*'1-SETUP'!$V64),""))))</f>
        <v/>
      </c>
      <c r="NA15" s="10" t="str">
        <f>IF('1-SETUP'!$Q64="DAILY",MZ15+'1-SETUP'!$V64,IF('1-SETUP'!$Q64="WEEKLY",MZ15+'1-SETUP'!$V64*7,IF('1-SETUP'!$Q64="MONTHLY",EDATE(MZ15,'1-SETUP'!$V64),IF('1-SETUP'!$Q64="YEARLY",EDATE(MZ15,12*'1-SETUP'!$V64),""))))</f>
        <v/>
      </c>
      <c r="NB15" s="10" t="str">
        <f>IF('1-SETUP'!$Q64="DAILY",NA15+'1-SETUP'!$V64,IF('1-SETUP'!$Q64="WEEKLY",NA15+'1-SETUP'!$V64*7,IF('1-SETUP'!$Q64="MONTHLY",EDATE(NA15,'1-SETUP'!$V64),IF('1-SETUP'!$Q64="YEARLY",EDATE(NA15,12*'1-SETUP'!$V64),""))))</f>
        <v/>
      </c>
      <c r="NC15" s="10" t="str">
        <f>IF('1-SETUP'!$Q64="DAILY",NB15+'1-SETUP'!$V64,IF('1-SETUP'!$Q64="WEEKLY",NB15+'1-SETUP'!$V64*7,IF('1-SETUP'!$Q64="MONTHLY",EDATE(NB15,'1-SETUP'!$V64),IF('1-SETUP'!$Q64="YEARLY",EDATE(NB15,12*'1-SETUP'!$V64),""))))</f>
        <v/>
      </c>
    </row>
    <row r="16" spans="1:367" x14ac:dyDescent="0.45">
      <c r="A16">
        <f>'1-SETUP'!A65</f>
        <v>0</v>
      </c>
      <c r="B16" t="str">
        <f>_xlfn.CONCAT('1-SETUP'!$O65," ",'1-SETUP'!$Q65," ",'1-SETUP'!$T65," ",'1-SETUP'!$V65," ",'1-SETUP'!$W65," ",'1-SETUP'!$Z65," ",TEXT('1-SETUP'!$AC65,"mm/dd/yyyy"))</f>
        <v xml:space="preserve">      01/00/1900</v>
      </c>
      <c r="C16" s="10">
        <f>'1-SETUP'!$AC65</f>
        <v>0</v>
      </c>
      <c r="D16" s="10" t="str">
        <f>IF('1-SETUP'!$Q65="DAILY",C16+'1-SETUP'!$V65,IF('1-SETUP'!$Q65="WEEKLY",C16+'1-SETUP'!$V65*7,IF('1-SETUP'!$Q65="MONTHLY",EDATE(C16,'1-SETUP'!$V65),IF('1-SETUP'!$Q65="YEARLY",EDATE(C16,12*'1-SETUP'!$V65),""))))</f>
        <v/>
      </c>
      <c r="E16" s="10" t="str">
        <f>IF('1-SETUP'!$Q65="DAILY",D16+'1-SETUP'!$V65,IF('1-SETUP'!$Q65="WEEKLY",D16+'1-SETUP'!$V65*7,IF('1-SETUP'!$Q65="MONTHLY",EDATE(D16,'1-SETUP'!$V65),IF('1-SETUP'!$Q65="YEARLY",EDATE(D16,12*'1-SETUP'!$V65),""))))</f>
        <v/>
      </c>
      <c r="F16" s="10" t="str">
        <f>IF('1-SETUP'!$Q65="DAILY",E16+'1-SETUP'!$V65,IF('1-SETUP'!$Q65="WEEKLY",E16+'1-SETUP'!$V65*7,IF('1-SETUP'!$Q65="MONTHLY",EDATE(E16,'1-SETUP'!$V65),IF('1-SETUP'!$Q65="YEARLY",EDATE(E16,12*'1-SETUP'!$V65),""))))</f>
        <v/>
      </c>
      <c r="G16" s="10" t="str">
        <f>IF('1-SETUP'!$Q65="DAILY",F16+'1-SETUP'!$V65,IF('1-SETUP'!$Q65="WEEKLY",F16+'1-SETUP'!$V65*7,IF('1-SETUP'!$Q65="MONTHLY",EDATE(F16,'1-SETUP'!$V65),IF('1-SETUP'!$Q65="YEARLY",EDATE(F16,12*'1-SETUP'!$V65),""))))</f>
        <v/>
      </c>
      <c r="H16" s="10" t="str">
        <f>IF('1-SETUP'!$Q65="DAILY",G16+'1-SETUP'!$V65,IF('1-SETUP'!$Q65="WEEKLY",G16+'1-SETUP'!$V65*7,IF('1-SETUP'!$Q65="MONTHLY",EDATE(G16,'1-SETUP'!$V65),IF('1-SETUP'!$Q65="YEARLY",EDATE(G16,12*'1-SETUP'!$V65),""))))</f>
        <v/>
      </c>
      <c r="I16" s="10" t="str">
        <f>IF('1-SETUP'!$Q65="DAILY",H16+'1-SETUP'!$V65,IF('1-SETUP'!$Q65="WEEKLY",H16+'1-SETUP'!$V65*7,IF('1-SETUP'!$Q65="MONTHLY",EDATE(H16,'1-SETUP'!$V65),IF('1-SETUP'!$Q65="YEARLY",EDATE(H16,12*'1-SETUP'!$V65),""))))</f>
        <v/>
      </c>
      <c r="J16" s="10" t="str">
        <f>IF('1-SETUP'!$Q65="DAILY",I16+'1-SETUP'!$V65,IF('1-SETUP'!$Q65="WEEKLY",I16+'1-SETUP'!$V65*7,IF('1-SETUP'!$Q65="MONTHLY",EDATE(I16,'1-SETUP'!$V65),IF('1-SETUP'!$Q65="YEARLY",EDATE(I16,12*'1-SETUP'!$V65),""))))</f>
        <v/>
      </c>
      <c r="K16" s="10" t="str">
        <f>IF('1-SETUP'!$Q65="DAILY",J16+'1-SETUP'!$V65,IF('1-SETUP'!$Q65="WEEKLY",J16+'1-SETUP'!$V65*7,IF('1-SETUP'!$Q65="MONTHLY",EDATE(J16,'1-SETUP'!$V65),IF('1-SETUP'!$Q65="YEARLY",EDATE(J16,12*'1-SETUP'!$V65),""))))</f>
        <v/>
      </c>
      <c r="L16" s="10" t="str">
        <f>IF('1-SETUP'!$Q65="DAILY",K16+'1-SETUP'!$V65,IF('1-SETUP'!$Q65="WEEKLY",K16+'1-SETUP'!$V65*7,IF('1-SETUP'!$Q65="MONTHLY",EDATE(K16,'1-SETUP'!$V65),IF('1-SETUP'!$Q65="YEARLY",EDATE(K16,12*'1-SETUP'!$V65),""))))</f>
        <v/>
      </c>
      <c r="M16" s="10" t="str">
        <f>IF('1-SETUP'!$Q65="DAILY",L16+'1-SETUP'!$V65,IF('1-SETUP'!$Q65="WEEKLY",L16+'1-SETUP'!$V65*7,IF('1-SETUP'!$Q65="MONTHLY",EDATE(L16,'1-SETUP'!$V65),IF('1-SETUP'!$Q65="YEARLY",EDATE(L16,12*'1-SETUP'!$V65),""))))</f>
        <v/>
      </c>
      <c r="N16" s="10" t="str">
        <f>IF('1-SETUP'!$Q65="DAILY",M16+'1-SETUP'!$V65,IF('1-SETUP'!$Q65="WEEKLY",M16+'1-SETUP'!$V65*7,IF('1-SETUP'!$Q65="MONTHLY",EDATE(M16,'1-SETUP'!$V65),IF('1-SETUP'!$Q65="YEARLY",EDATE(M16,12*'1-SETUP'!$V65),""))))</f>
        <v/>
      </c>
      <c r="O16" s="10" t="str">
        <f>IF('1-SETUP'!$Q65="DAILY",N16+'1-SETUP'!$V65,IF('1-SETUP'!$Q65="WEEKLY",N16+'1-SETUP'!$V65*7,IF('1-SETUP'!$Q65="MONTHLY",EDATE(N16,'1-SETUP'!$V65),IF('1-SETUP'!$Q65="YEARLY",EDATE(N16,12*'1-SETUP'!$V65),""))))</f>
        <v/>
      </c>
      <c r="P16" s="10" t="str">
        <f>IF('1-SETUP'!$Q65="DAILY",O16+'1-SETUP'!$V65,IF('1-SETUP'!$Q65="WEEKLY",O16+'1-SETUP'!$V65*7,IF('1-SETUP'!$Q65="MONTHLY",EDATE(O16,'1-SETUP'!$V65),IF('1-SETUP'!$Q65="YEARLY",EDATE(O16,12*'1-SETUP'!$V65),""))))</f>
        <v/>
      </c>
      <c r="Q16" s="10" t="str">
        <f>IF('1-SETUP'!$Q65="DAILY",P16+'1-SETUP'!$V65,IF('1-SETUP'!$Q65="WEEKLY",P16+'1-SETUP'!$V65*7,IF('1-SETUP'!$Q65="MONTHLY",EDATE(P16,'1-SETUP'!$V65),IF('1-SETUP'!$Q65="YEARLY",EDATE(P16,12*'1-SETUP'!$V65),""))))</f>
        <v/>
      </c>
      <c r="R16" s="10" t="str">
        <f>IF('1-SETUP'!$Q65="DAILY",Q16+'1-SETUP'!$V65,IF('1-SETUP'!$Q65="WEEKLY",Q16+'1-SETUP'!$V65*7,IF('1-SETUP'!$Q65="MONTHLY",EDATE(Q16,'1-SETUP'!$V65),IF('1-SETUP'!$Q65="YEARLY",EDATE(Q16,12*'1-SETUP'!$V65),""))))</f>
        <v/>
      </c>
      <c r="S16" s="10" t="str">
        <f>IF('1-SETUP'!$Q65="DAILY",R16+'1-SETUP'!$V65,IF('1-SETUP'!$Q65="WEEKLY",R16+'1-SETUP'!$V65*7,IF('1-SETUP'!$Q65="MONTHLY",EDATE(R16,'1-SETUP'!$V65),IF('1-SETUP'!$Q65="YEARLY",EDATE(R16,12*'1-SETUP'!$V65),""))))</f>
        <v/>
      </c>
      <c r="T16" s="10" t="str">
        <f>IF('1-SETUP'!$Q65="DAILY",S16+'1-SETUP'!$V65,IF('1-SETUP'!$Q65="WEEKLY",S16+'1-SETUP'!$V65*7,IF('1-SETUP'!$Q65="MONTHLY",EDATE(S16,'1-SETUP'!$V65),IF('1-SETUP'!$Q65="YEARLY",EDATE(S16,12*'1-SETUP'!$V65),""))))</f>
        <v/>
      </c>
      <c r="U16" s="10" t="str">
        <f>IF('1-SETUP'!$Q65="DAILY",T16+'1-SETUP'!$V65,IF('1-SETUP'!$Q65="WEEKLY",T16+'1-SETUP'!$V65*7,IF('1-SETUP'!$Q65="MONTHLY",EDATE(T16,'1-SETUP'!$V65),IF('1-SETUP'!$Q65="YEARLY",EDATE(T16,12*'1-SETUP'!$V65),""))))</f>
        <v/>
      </c>
      <c r="V16" s="10" t="str">
        <f>IF('1-SETUP'!$Q65="DAILY",U16+'1-SETUP'!$V65,IF('1-SETUP'!$Q65="WEEKLY",U16+'1-SETUP'!$V65*7,IF('1-SETUP'!$Q65="MONTHLY",EDATE(U16,'1-SETUP'!$V65),IF('1-SETUP'!$Q65="YEARLY",EDATE(U16,12*'1-SETUP'!$V65),""))))</f>
        <v/>
      </c>
      <c r="W16" s="10" t="str">
        <f>IF('1-SETUP'!$Q65="DAILY",V16+'1-SETUP'!$V65,IF('1-SETUP'!$Q65="WEEKLY",V16+'1-SETUP'!$V65*7,IF('1-SETUP'!$Q65="MONTHLY",EDATE(V16,'1-SETUP'!$V65),IF('1-SETUP'!$Q65="YEARLY",EDATE(V16,12*'1-SETUP'!$V65),""))))</f>
        <v/>
      </c>
      <c r="X16" s="10" t="str">
        <f>IF('1-SETUP'!$Q65="DAILY",W16+'1-SETUP'!$V65,IF('1-SETUP'!$Q65="WEEKLY",W16+'1-SETUP'!$V65*7,IF('1-SETUP'!$Q65="MONTHLY",EDATE(W16,'1-SETUP'!$V65),IF('1-SETUP'!$Q65="YEARLY",EDATE(W16,12*'1-SETUP'!$V65),""))))</f>
        <v/>
      </c>
      <c r="Y16" s="10" t="str">
        <f>IF('1-SETUP'!$Q65="DAILY",X16+'1-SETUP'!$V65,IF('1-SETUP'!$Q65="WEEKLY",X16+'1-SETUP'!$V65*7,IF('1-SETUP'!$Q65="MONTHLY",EDATE(X16,'1-SETUP'!$V65),IF('1-SETUP'!$Q65="YEARLY",EDATE(X16,12*'1-SETUP'!$V65),""))))</f>
        <v/>
      </c>
      <c r="Z16" s="10" t="str">
        <f>IF('1-SETUP'!$Q65="DAILY",Y16+'1-SETUP'!$V65,IF('1-SETUP'!$Q65="WEEKLY",Y16+'1-SETUP'!$V65*7,IF('1-SETUP'!$Q65="MONTHLY",EDATE(Y16,'1-SETUP'!$V65),IF('1-SETUP'!$Q65="YEARLY",EDATE(Y16,12*'1-SETUP'!$V65),""))))</f>
        <v/>
      </c>
      <c r="AA16" s="10" t="str">
        <f>IF('1-SETUP'!$Q65="DAILY",Z16+'1-SETUP'!$V65,IF('1-SETUP'!$Q65="WEEKLY",Z16+'1-SETUP'!$V65*7,IF('1-SETUP'!$Q65="MONTHLY",EDATE(Z16,'1-SETUP'!$V65),IF('1-SETUP'!$Q65="YEARLY",EDATE(Z16,12*'1-SETUP'!$V65),""))))</f>
        <v/>
      </c>
      <c r="AB16" s="10" t="str">
        <f>IF('1-SETUP'!$Q65="DAILY",AA16+'1-SETUP'!$V65,IF('1-SETUP'!$Q65="WEEKLY",AA16+'1-SETUP'!$V65*7,IF('1-SETUP'!$Q65="MONTHLY",EDATE(AA16,'1-SETUP'!$V65),IF('1-SETUP'!$Q65="YEARLY",EDATE(AA16,12*'1-SETUP'!$V65),""))))</f>
        <v/>
      </c>
      <c r="AC16" s="10" t="str">
        <f>IF('1-SETUP'!$Q65="DAILY",AB16+'1-SETUP'!$V65,IF('1-SETUP'!$Q65="WEEKLY",AB16+'1-SETUP'!$V65*7,IF('1-SETUP'!$Q65="MONTHLY",EDATE(AB16,'1-SETUP'!$V65),IF('1-SETUP'!$Q65="YEARLY",EDATE(AB16,12*'1-SETUP'!$V65),""))))</f>
        <v/>
      </c>
      <c r="AD16" s="10" t="str">
        <f>IF('1-SETUP'!$Q65="DAILY",AC16+'1-SETUP'!$V65,IF('1-SETUP'!$Q65="WEEKLY",AC16+'1-SETUP'!$V65*7,IF('1-SETUP'!$Q65="MONTHLY",EDATE(AC16,'1-SETUP'!$V65),IF('1-SETUP'!$Q65="YEARLY",EDATE(AC16,12*'1-SETUP'!$V65),""))))</f>
        <v/>
      </c>
      <c r="AE16" s="10" t="str">
        <f>IF('1-SETUP'!$Q65="DAILY",AD16+'1-SETUP'!$V65,IF('1-SETUP'!$Q65="WEEKLY",AD16+'1-SETUP'!$V65*7,IF('1-SETUP'!$Q65="MONTHLY",EDATE(AD16,'1-SETUP'!$V65),IF('1-SETUP'!$Q65="YEARLY",EDATE(AD16,12*'1-SETUP'!$V65),""))))</f>
        <v/>
      </c>
      <c r="AF16" s="10" t="str">
        <f>IF('1-SETUP'!$Q65="DAILY",AE16+'1-SETUP'!$V65,IF('1-SETUP'!$Q65="WEEKLY",AE16+'1-SETUP'!$V65*7,IF('1-SETUP'!$Q65="MONTHLY",EDATE(AE16,'1-SETUP'!$V65),IF('1-SETUP'!$Q65="YEARLY",EDATE(AE16,12*'1-SETUP'!$V65),""))))</f>
        <v/>
      </c>
      <c r="AG16" s="10" t="str">
        <f>IF('1-SETUP'!$Q65="DAILY",AF16+'1-SETUP'!$V65,IF('1-SETUP'!$Q65="WEEKLY",AF16+'1-SETUP'!$V65*7,IF('1-SETUP'!$Q65="MONTHLY",EDATE(AF16,'1-SETUP'!$V65),IF('1-SETUP'!$Q65="YEARLY",EDATE(AF16,12*'1-SETUP'!$V65),""))))</f>
        <v/>
      </c>
      <c r="AH16" s="10" t="str">
        <f>IF('1-SETUP'!$Q65="DAILY",AG16+'1-SETUP'!$V65,IF('1-SETUP'!$Q65="WEEKLY",AG16+'1-SETUP'!$V65*7,IF('1-SETUP'!$Q65="MONTHLY",EDATE(AG16,'1-SETUP'!$V65),IF('1-SETUP'!$Q65="YEARLY",EDATE(AG16,12*'1-SETUP'!$V65),""))))</f>
        <v/>
      </c>
      <c r="AI16" s="10" t="str">
        <f>IF('1-SETUP'!$Q65="DAILY",AH16+'1-SETUP'!$V65,IF('1-SETUP'!$Q65="WEEKLY",AH16+'1-SETUP'!$V65*7,IF('1-SETUP'!$Q65="MONTHLY",EDATE(AH16,'1-SETUP'!$V65),IF('1-SETUP'!$Q65="YEARLY",EDATE(AH16,12*'1-SETUP'!$V65),""))))</f>
        <v/>
      </c>
      <c r="AJ16" s="10" t="str">
        <f>IF('1-SETUP'!$Q65="DAILY",AI16+'1-SETUP'!$V65,IF('1-SETUP'!$Q65="WEEKLY",AI16+'1-SETUP'!$V65*7,IF('1-SETUP'!$Q65="MONTHLY",EDATE(AI16,'1-SETUP'!$V65),IF('1-SETUP'!$Q65="YEARLY",EDATE(AI16,12*'1-SETUP'!$V65),""))))</f>
        <v/>
      </c>
      <c r="AK16" s="10" t="str">
        <f>IF('1-SETUP'!$Q65="DAILY",AJ16+'1-SETUP'!$V65,IF('1-SETUP'!$Q65="WEEKLY",AJ16+'1-SETUP'!$V65*7,IF('1-SETUP'!$Q65="MONTHLY",EDATE(AJ16,'1-SETUP'!$V65),IF('1-SETUP'!$Q65="YEARLY",EDATE(AJ16,12*'1-SETUP'!$V65),""))))</f>
        <v/>
      </c>
      <c r="AL16" s="10" t="str">
        <f>IF('1-SETUP'!$Q65="DAILY",AK16+'1-SETUP'!$V65,IF('1-SETUP'!$Q65="WEEKLY",AK16+'1-SETUP'!$V65*7,IF('1-SETUP'!$Q65="MONTHLY",EDATE(AK16,'1-SETUP'!$V65),IF('1-SETUP'!$Q65="YEARLY",EDATE(AK16,12*'1-SETUP'!$V65),""))))</f>
        <v/>
      </c>
      <c r="AM16" s="10" t="str">
        <f>IF('1-SETUP'!$Q65="DAILY",AL16+'1-SETUP'!$V65,IF('1-SETUP'!$Q65="WEEKLY",AL16+'1-SETUP'!$V65*7,IF('1-SETUP'!$Q65="MONTHLY",EDATE(AL16,'1-SETUP'!$V65),IF('1-SETUP'!$Q65="YEARLY",EDATE(AL16,12*'1-SETUP'!$V65),""))))</f>
        <v/>
      </c>
      <c r="AN16" s="10" t="str">
        <f>IF('1-SETUP'!$Q65="DAILY",AM16+'1-SETUP'!$V65,IF('1-SETUP'!$Q65="WEEKLY",AM16+'1-SETUP'!$V65*7,IF('1-SETUP'!$Q65="MONTHLY",EDATE(AM16,'1-SETUP'!$V65),IF('1-SETUP'!$Q65="YEARLY",EDATE(AM16,12*'1-SETUP'!$V65),""))))</f>
        <v/>
      </c>
      <c r="AO16" s="10" t="str">
        <f>IF('1-SETUP'!$Q65="DAILY",AN16+'1-SETUP'!$V65,IF('1-SETUP'!$Q65="WEEKLY",AN16+'1-SETUP'!$V65*7,IF('1-SETUP'!$Q65="MONTHLY",EDATE(AN16,'1-SETUP'!$V65),IF('1-SETUP'!$Q65="YEARLY",EDATE(AN16,12*'1-SETUP'!$V65),""))))</f>
        <v/>
      </c>
      <c r="AP16" s="10" t="str">
        <f>IF('1-SETUP'!$Q65="DAILY",AO16+'1-SETUP'!$V65,IF('1-SETUP'!$Q65="WEEKLY",AO16+'1-SETUP'!$V65*7,IF('1-SETUP'!$Q65="MONTHLY",EDATE(AO16,'1-SETUP'!$V65),IF('1-SETUP'!$Q65="YEARLY",EDATE(AO16,12*'1-SETUP'!$V65),""))))</f>
        <v/>
      </c>
      <c r="AQ16" s="10" t="str">
        <f>IF('1-SETUP'!$Q65="DAILY",AP16+'1-SETUP'!$V65,IF('1-SETUP'!$Q65="WEEKLY",AP16+'1-SETUP'!$V65*7,IF('1-SETUP'!$Q65="MONTHLY",EDATE(AP16,'1-SETUP'!$V65),IF('1-SETUP'!$Q65="YEARLY",EDATE(AP16,12*'1-SETUP'!$V65),""))))</f>
        <v/>
      </c>
      <c r="AR16" s="10" t="str">
        <f>IF('1-SETUP'!$Q65="DAILY",AQ16+'1-SETUP'!$V65,IF('1-SETUP'!$Q65="WEEKLY",AQ16+'1-SETUP'!$V65*7,IF('1-SETUP'!$Q65="MONTHLY",EDATE(AQ16,'1-SETUP'!$V65),IF('1-SETUP'!$Q65="YEARLY",EDATE(AQ16,12*'1-SETUP'!$V65),""))))</f>
        <v/>
      </c>
      <c r="AS16" s="10" t="str">
        <f>IF('1-SETUP'!$Q65="DAILY",AR16+'1-SETUP'!$V65,IF('1-SETUP'!$Q65="WEEKLY",AR16+'1-SETUP'!$V65*7,IF('1-SETUP'!$Q65="MONTHLY",EDATE(AR16,'1-SETUP'!$V65),IF('1-SETUP'!$Q65="YEARLY",EDATE(AR16,12*'1-SETUP'!$V65),""))))</f>
        <v/>
      </c>
      <c r="AT16" s="10" t="str">
        <f>IF('1-SETUP'!$Q65="DAILY",AS16+'1-SETUP'!$V65,IF('1-SETUP'!$Q65="WEEKLY",AS16+'1-SETUP'!$V65*7,IF('1-SETUP'!$Q65="MONTHLY",EDATE(AS16,'1-SETUP'!$V65),IF('1-SETUP'!$Q65="YEARLY",EDATE(AS16,12*'1-SETUP'!$V65),""))))</f>
        <v/>
      </c>
      <c r="AU16" s="10" t="str">
        <f>IF('1-SETUP'!$Q65="DAILY",AT16+'1-SETUP'!$V65,IF('1-SETUP'!$Q65="WEEKLY",AT16+'1-SETUP'!$V65*7,IF('1-SETUP'!$Q65="MONTHLY",EDATE(AT16,'1-SETUP'!$V65),IF('1-SETUP'!$Q65="YEARLY",EDATE(AT16,12*'1-SETUP'!$V65),""))))</f>
        <v/>
      </c>
      <c r="AV16" s="10" t="str">
        <f>IF('1-SETUP'!$Q65="DAILY",AU16+'1-SETUP'!$V65,IF('1-SETUP'!$Q65="WEEKLY",AU16+'1-SETUP'!$V65*7,IF('1-SETUP'!$Q65="MONTHLY",EDATE(AU16,'1-SETUP'!$V65),IF('1-SETUP'!$Q65="YEARLY",EDATE(AU16,12*'1-SETUP'!$V65),""))))</f>
        <v/>
      </c>
      <c r="AW16" s="10" t="str">
        <f>IF('1-SETUP'!$Q65="DAILY",AV16+'1-SETUP'!$V65,IF('1-SETUP'!$Q65="WEEKLY",AV16+'1-SETUP'!$V65*7,IF('1-SETUP'!$Q65="MONTHLY",EDATE(AV16,'1-SETUP'!$V65),IF('1-SETUP'!$Q65="YEARLY",EDATE(AV16,12*'1-SETUP'!$V65),""))))</f>
        <v/>
      </c>
      <c r="AX16" s="10" t="str">
        <f>IF('1-SETUP'!$Q65="DAILY",AW16+'1-SETUP'!$V65,IF('1-SETUP'!$Q65="WEEKLY",AW16+'1-SETUP'!$V65*7,IF('1-SETUP'!$Q65="MONTHLY",EDATE(AW16,'1-SETUP'!$V65),IF('1-SETUP'!$Q65="YEARLY",EDATE(AW16,12*'1-SETUP'!$V65),""))))</f>
        <v/>
      </c>
      <c r="AY16" s="10" t="str">
        <f>IF('1-SETUP'!$Q65="DAILY",AX16+'1-SETUP'!$V65,IF('1-SETUP'!$Q65="WEEKLY",AX16+'1-SETUP'!$V65*7,IF('1-SETUP'!$Q65="MONTHLY",EDATE(AX16,'1-SETUP'!$V65),IF('1-SETUP'!$Q65="YEARLY",EDATE(AX16,12*'1-SETUP'!$V65),""))))</f>
        <v/>
      </c>
      <c r="AZ16" s="10" t="str">
        <f>IF('1-SETUP'!$Q65="DAILY",AY16+'1-SETUP'!$V65,IF('1-SETUP'!$Q65="WEEKLY",AY16+'1-SETUP'!$V65*7,IF('1-SETUP'!$Q65="MONTHLY",EDATE(AY16,'1-SETUP'!$V65),IF('1-SETUP'!$Q65="YEARLY",EDATE(AY16,12*'1-SETUP'!$V65),""))))</f>
        <v/>
      </c>
      <c r="BA16" s="10" t="str">
        <f>IF('1-SETUP'!$Q65="DAILY",AZ16+'1-SETUP'!$V65,IF('1-SETUP'!$Q65="WEEKLY",AZ16+'1-SETUP'!$V65*7,IF('1-SETUP'!$Q65="MONTHLY",EDATE(AZ16,'1-SETUP'!$V65),IF('1-SETUP'!$Q65="YEARLY",EDATE(AZ16,12*'1-SETUP'!$V65),""))))</f>
        <v/>
      </c>
      <c r="BB16" s="10" t="str">
        <f>IF('1-SETUP'!$Q65="DAILY",BA16+'1-SETUP'!$V65,IF('1-SETUP'!$Q65="WEEKLY",BA16+'1-SETUP'!$V65*7,IF('1-SETUP'!$Q65="MONTHLY",EDATE(BA16,'1-SETUP'!$V65),IF('1-SETUP'!$Q65="YEARLY",EDATE(BA16,12*'1-SETUP'!$V65),""))))</f>
        <v/>
      </c>
      <c r="BC16" s="10" t="str">
        <f>IF('1-SETUP'!$Q65="DAILY",BB16+'1-SETUP'!$V65,IF('1-SETUP'!$Q65="WEEKLY",BB16+'1-SETUP'!$V65*7,IF('1-SETUP'!$Q65="MONTHLY",EDATE(BB16,'1-SETUP'!$V65),IF('1-SETUP'!$Q65="YEARLY",EDATE(BB16,12*'1-SETUP'!$V65),""))))</f>
        <v/>
      </c>
      <c r="BD16" s="10" t="str">
        <f>IF('1-SETUP'!$Q65="DAILY",BC16+'1-SETUP'!$V65,IF('1-SETUP'!$Q65="WEEKLY",BC16+'1-SETUP'!$V65*7,IF('1-SETUP'!$Q65="MONTHLY",EDATE(BC16,'1-SETUP'!$V65),IF('1-SETUP'!$Q65="YEARLY",EDATE(BC16,12*'1-SETUP'!$V65),""))))</f>
        <v/>
      </c>
      <c r="BE16" s="10" t="str">
        <f>IF('1-SETUP'!$Q65="DAILY",BD16+'1-SETUP'!$V65,IF('1-SETUP'!$Q65="WEEKLY",BD16+'1-SETUP'!$V65*7,IF('1-SETUP'!$Q65="MONTHLY",EDATE(BD16,'1-SETUP'!$V65),IF('1-SETUP'!$Q65="YEARLY",EDATE(BD16,12*'1-SETUP'!$V65),""))))</f>
        <v/>
      </c>
      <c r="BF16" s="10" t="str">
        <f>IF('1-SETUP'!$Q65="DAILY",BE16+'1-SETUP'!$V65,IF('1-SETUP'!$Q65="WEEKLY",BE16+'1-SETUP'!$V65*7,IF('1-SETUP'!$Q65="MONTHLY",EDATE(BE16,'1-SETUP'!$V65),IF('1-SETUP'!$Q65="YEARLY",EDATE(BE16,12*'1-SETUP'!$V65),""))))</f>
        <v/>
      </c>
      <c r="BG16" s="10" t="str">
        <f>IF('1-SETUP'!$Q65="DAILY",BF16+'1-SETUP'!$V65,IF('1-SETUP'!$Q65="WEEKLY",BF16+'1-SETUP'!$V65*7,IF('1-SETUP'!$Q65="MONTHLY",EDATE(BF16,'1-SETUP'!$V65),IF('1-SETUP'!$Q65="YEARLY",EDATE(BF16,12*'1-SETUP'!$V65),""))))</f>
        <v/>
      </c>
      <c r="BH16" s="10" t="str">
        <f>IF('1-SETUP'!$Q65="DAILY",BG16+'1-SETUP'!$V65,IF('1-SETUP'!$Q65="WEEKLY",BG16+'1-SETUP'!$V65*7,IF('1-SETUP'!$Q65="MONTHLY",EDATE(BG16,'1-SETUP'!$V65),IF('1-SETUP'!$Q65="YEARLY",EDATE(BG16,12*'1-SETUP'!$V65),""))))</f>
        <v/>
      </c>
      <c r="BI16" s="10" t="str">
        <f>IF('1-SETUP'!$Q65="DAILY",BH16+'1-SETUP'!$V65,IF('1-SETUP'!$Q65="WEEKLY",BH16+'1-SETUP'!$V65*7,IF('1-SETUP'!$Q65="MONTHLY",EDATE(BH16,'1-SETUP'!$V65),IF('1-SETUP'!$Q65="YEARLY",EDATE(BH16,12*'1-SETUP'!$V65),""))))</f>
        <v/>
      </c>
      <c r="BJ16" s="10" t="str">
        <f>IF('1-SETUP'!$Q65="DAILY",BI16+'1-SETUP'!$V65,IF('1-SETUP'!$Q65="WEEKLY",BI16+'1-SETUP'!$V65*7,IF('1-SETUP'!$Q65="MONTHLY",EDATE(BI16,'1-SETUP'!$V65),IF('1-SETUP'!$Q65="YEARLY",EDATE(BI16,12*'1-SETUP'!$V65),""))))</f>
        <v/>
      </c>
      <c r="BK16" s="10" t="str">
        <f>IF('1-SETUP'!$Q65="DAILY",BJ16+'1-SETUP'!$V65,IF('1-SETUP'!$Q65="WEEKLY",BJ16+'1-SETUP'!$V65*7,IF('1-SETUP'!$Q65="MONTHLY",EDATE(BJ16,'1-SETUP'!$V65),IF('1-SETUP'!$Q65="YEARLY",EDATE(BJ16,12*'1-SETUP'!$V65),""))))</f>
        <v/>
      </c>
      <c r="BL16" s="10" t="str">
        <f>IF('1-SETUP'!$Q65="DAILY",BK16+'1-SETUP'!$V65,IF('1-SETUP'!$Q65="WEEKLY",BK16+'1-SETUP'!$V65*7,IF('1-SETUP'!$Q65="MONTHLY",EDATE(BK16,'1-SETUP'!$V65),IF('1-SETUP'!$Q65="YEARLY",EDATE(BK16,12*'1-SETUP'!$V65),""))))</f>
        <v/>
      </c>
      <c r="BM16" s="10" t="str">
        <f>IF('1-SETUP'!$Q65="DAILY",BL16+'1-SETUP'!$V65,IF('1-SETUP'!$Q65="WEEKLY",BL16+'1-SETUP'!$V65*7,IF('1-SETUP'!$Q65="MONTHLY",EDATE(BL16,'1-SETUP'!$V65),IF('1-SETUP'!$Q65="YEARLY",EDATE(BL16,12*'1-SETUP'!$V65),""))))</f>
        <v/>
      </c>
      <c r="BN16" s="10" t="str">
        <f>IF('1-SETUP'!$Q65="DAILY",BM16+'1-SETUP'!$V65,IF('1-SETUP'!$Q65="WEEKLY",BM16+'1-SETUP'!$V65*7,IF('1-SETUP'!$Q65="MONTHLY",EDATE(BM16,'1-SETUP'!$V65),IF('1-SETUP'!$Q65="YEARLY",EDATE(BM16,12*'1-SETUP'!$V65),""))))</f>
        <v/>
      </c>
      <c r="BO16" s="10" t="str">
        <f>IF('1-SETUP'!$Q65="DAILY",BN16+'1-SETUP'!$V65,IF('1-SETUP'!$Q65="WEEKLY",BN16+'1-SETUP'!$V65*7,IF('1-SETUP'!$Q65="MONTHLY",EDATE(BN16,'1-SETUP'!$V65),IF('1-SETUP'!$Q65="YEARLY",EDATE(BN16,12*'1-SETUP'!$V65),""))))</f>
        <v/>
      </c>
      <c r="BP16" s="10" t="str">
        <f>IF('1-SETUP'!$Q65="DAILY",BO16+'1-SETUP'!$V65,IF('1-SETUP'!$Q65="WEEKLY",BO16+'1-SETUP'!$V65*7,IF('1-SETUP'!$Q65="MONTHLY",EDATE(BO16,'1-SETUP'!$V65),IF('1-SETUP'!$Q65="YEARLY",EDATE(BO16,12*'1-SETUP'!$V65),""))))</f>
        <v/>
      </c>
      <c r="BQ16" s="10" t="str">
        <f>IF('1-SETUP'!$Q65="DAILY",BP16+'1-SETUP'!$V65,IF('1-SETUP'!$Q65="WEEKLY",BP16+'1-SETUP'!$V65*7,IF('1-SETUP'!$Q65="MONTHLY",EDATE(BP16,'1-SETUP'!$V65),IF('1-SETUP'!$Q65="YEARLY",EDATE(BP16,12*'1-SETUP'!$V65),""))))</f>
        <v/>
      </c>
      <c r="BR16" s="10" t="str">
        <f>IF('1-SETUP'!$Q65="DAILY",BQ16+'1-SETUP'!$V65,IF('1-SETUP'!$Q65="WEEKLY",BQ16+'1-SETUP'!$V65*7,IF('1-SETUP'!$Q65="MONTHLY",EDATE(BQ16,'1-SETUP'!$V65),IF('1-SETUP'!$Q65="YEARLY",EDATE(BQ16,12*'1-SETUP'!$V65),""))))</f>
        <v/>
      </c>
      <c r="BS16" s="10" t="str">
        <f>IF('1-SETUP'!$Q65="DAILY",BR16+'1-SETUP'!$V65,IF('1-SETUP'!$Q65="WEEKLY",BR16+'1-SETUP'!$V65*7,IF('1-SETUP'!$Q65="MONTHLY",EDATE(BR16,'1-SETUP'!$V65),IF('1-SETUP'!$Q65="YEARLY",EDATE(BR16,12*'1-SETUP'!$V65),""))))</f>
        <v/>
      </c>
      <c r="BT16" s="10" t="str">
        <f>IF('1-SETUP'!$Q65="DAILY",BS16+'1-SETUP'!$V65,IF('1-SETUP'!$Q65="WEEKLY",BS16+'1-SETUP'!$V65*7,IF('1-SETUP'!$Q65="MONTHLY",EDATE(BS16,'1-SETUP'!$V65),IF('1-SETUP'!$Q65="YEARLY",EDATE(BS16,12*'1-SETUP'!$V65),""))))</f>
        <v/>
      </c>
      <c r="BU16" s="10" t="str">
        <f>IF('1-SETUP'!$Q65="DAILY",BT16+'1-SETUP'!$V65,IF('1-SETUP'!$Q65="WEEKLY",BT16+'1-SETUP'!$V65*7,IF('1-SETUP'!$Q65="MONTHLY",EDATE(BT16,'1-SETUP'!$V65),IF('1-SETUP'!$Q65="YEARLY",EDATE(BT16,12*'1-SETUP'!$V65),""))))</f>
        <v/>
      </c>
      <c r="BV16" s="10" t="str">
        <f>IF('1-SETUP'!$Q65="DAILY",BU16+'1-SETUP'!$V65,IF('1-SETUP'!$Q65="WEEKLY",BU16+'1-SETUP'!$V65*7,IF('1-SETUP'!$Q65="MONTHLY",EDATE(BU16,'1-SETUP'!$V65),IF('1-SETUP'!$Q65="YEARLY",EDATE(BU16,12*'1-SETUP'!$V65),""))))</f>
        <v/>
      </c>
      <c r="BW16" s="10" t="str">
        <f>IF('1-SETUP'!$Q65="DAILY",BV16+'1-SETUP'!$V65,IF('1-SETUP'!$Q65="WEEKLY",BV16+'1-SETUP'!$V65*7,IF('1-SETUP'!$Q65="MONTHLY",EDATE(BV16,'1-SETUP'!$V65),IF('1-SETUP'!$Q65="YEARLY",EDATE(BV16,12*'1-SETUP'!$V65),""))))</f>
        <v/>
      </c>
      <c r="BX16" s="10" t="str">
        <f>IF('1-SETUP'!$Q65="DAILY",BW16+'1-SETUP'!$V65,IF('1-SETUP'!$Q65="WEEKLY",BW16+'1-SETUP'!$V65*7,IF('1-SETUP'!$Q65="MONTHLY",EDATE(BW16,'1-SETUP'!$V65),IF('1-SETUP'!$Q65="YEARLY",EDATE(BW16,12*'1-SETUP'!$V65),""))))</f>
        <v/>
      </c>
      <c r="BY16" s="10" t="str">
        <f>IF('1-SETUP'!$Q65="DAILY",BX16+'1-SETUP'!$V65,IF('1-SETUP'!$Q65="WEEKLY",BX16+'1-SETUP'!$V65*7,IF('1-SETUP'!$Q65="MONTHLY",EDATE(BX16,'1-SETUP'!$V65),IF('1-SETUP'!$Q65="YEARLY",EDATE(BX16,12*'1-SETUP'!$V65),""))))</f>
        <v/>
      </c>
      <c r="BZ16" s="10" t="str">
        <f>IF('1-SETUP'!$Q65="DAILY",BY16+'1-SETUP'!$V65,IF('1-SETUP'!$Q65="WEEKLY",BY16+'1-SETUP'!$V65*7,IF('1-SETUP'!$Q65="MONTHLY",EDATE(BY16,'1-SETUP'!$V65),IF('1-SETUP'!$Q65="YEARLY",EDATE(BY16,12*'1-SETUP'!$V65),""))))</f>
        <v/>
      </c>
      <c r="CA16" s="10" t="str">
        <f>IF('1-SETUP'!$Q65="DAILY",BZ16+'1-SETUP'!$V65,IF('1-SETUP'!$Q65="WEEKLY",BZ16+'1-SETUP'!$V65*7,IF('1-SETUP'!$Q65="MONTHLY",EDATE(BZ16,'1-SETUP'!$V65),IF('1-SETUP'!$Q65="YEARLY",EDATE(BZ16,12*'1-SETUP'!$V65),""))))</f>
        <v/>
      </c>
      <c r="CB16" s="10" t="str">
        <f>IF('1-SETUP'!$Q65="DAILY",CA16+'1-SETUP'!$V65,IF('1-SETUP'!$Q65="WEEKLY",CA16+'1-SETUP'!$V65*7,IF('1-SETUP'!$Q65="MONTHLY",EDATE(CA16,'1-SETUP'!$V65),IF('1-SETUP'!$Q65="YEARLY",EDATE(CA16,12*'1-SETUP'!$V65),""))))</f>
        <v/>
      </c>
      <c r="CC16" s="10" t="str">
        <f>IF('1-SETUP'!$Q65="DAILY",CB16+'1-SETUP'!$V65,IF('1-SETUP'!$Q65="WEEKLY",CB16+'1-SETUP'!$V65*7,IF('1-SETUP'!$Q65="MONTHLY",EDATE(CB16,'1-SETUP'!$V65),IF('1-SETUP'!$Q65="YEARLY",EDATE(CB16,12*'1-SETUP'!$V65),""))))</f>
        <v/>
      </c>
      <c r="CD16" s="10" t="str">
        <f>IF('1-SETUP'!$Q65="DAILY",CC16+'1-SETUP'!$V65,IF('1-SETUP'!$Q65="WEEKLY",CC16+'1-SETUP'!$V65*7,IF('1-SETUP'!$Q65="MONTHLY",EDATE(CC16,'1-SETUP'!$V65),IF('1-SETUP'!$Q65="YEARLY",EDATE(CC16,12*'1-SETUP'!$V65),""))))</f>
        <v/>
      </c>
      <c r="CE16" s="10" t="str">
        <f>IF('1-SETUP'!$Q65="DAILY",CD16+'1-SETUP'!$V65,IF('1-SETUP'!$Q65="WEEKLY",CD16+'1-SETUP'!$V65*7,IF('1-SETUP'!$Q65="MONTHLY",EDATE(CD16,'1-SETUP'!$V65),IF('1-SETUP'!$Q65="YEARLY",EDATE(CD16,12*'1-SETUP'!$V65),""))))</f>
        <v/>
      </c>
      <c r="CF16" s="10" t="str">
        <f>IF('1-SETUP'!$Q65="DAILY",CE16+'1-SETUP'!$V65,IF('1-SETUP'!$Q65="WEEKLY",CE16+'1-SETUP'!$V65*7,IF('1-SETUP'!$Q65="MONTHLY",EDATE(CE16,'1-SETUP'!$V65),IF('1-SETUP'!$Q65="YEARLY",EDATE(CE16,12*'1-SETUP'!$V65),""))))</f>
        <v/>
      </c>
      <c r="CG16" s="10" t="str">
        <f>IF('1-SETUP'!$Q65="DAILY",CF16+'1-SETUP'!$V65,IF('1-SETUP'!$Q65="WEEKLY",CF16+'1-SETUP'!$V65*7,IF('1-SETUP'!$Q65="MONTHLY",EDATE(CF16,'1-SETUP'!$V65),IF('1-SETUP'!$Q65="YEARLY",EDATE(CF16,12*'1-SETUP'!$V65),""))))</f>
        <v/>
      </c>
      <c r="CH16" s="10" t="str">
        <f>IF('1-SETUP'!$Q65="DAILY",CG16+'1-SETUP'!$V65,IF('1-SETUP'!$Q65="WEEKLY",CG16+'1-SETUP'!$V65*7,IF('1-SETUP'!$Q65="MONTHLY",EDATE(CG16,'1-SETUP'!$V65),IF('1-SETUP'!$Q65="YEARLY",EDATE(CG16,12*'1-SETUP'!$V65),""))))</f>
        <v/>
      </c>
      <c r="CI16" s="10" t="str">
        <f>IF('1-SETUP'!$Q65="DAILY",CH16+'1-SETUP'!$V65,IF('1-SETUP'!$Q65="WEEKLY",CH16+'1-SETUP'!$V65*7,IF('1-SETUP'!$Q65="MONTHLY",EDATE(CH16,'1-SETUP'!$V65),IF('1-SETUP'!$Q65="YEARLY",EDATE(CH16,12*'1-SETUP'!$V65),""))))</f>
        <v/>
      </c>
      <c r="CJ16" s="10" t="str">
        <f>IF('1-SETUP'!$Q65="DAILY",CI16+'1-SETUP'!$V65,IF('1-SETUP'!$Q65="WEEKLY",CI16+'1-SETUP'!$V65*7,IF('1-SETUP'!$Q65="MONTHLY",EDATE(CI16,'1-SETUP'!$V65),IF('1-SETUP'!$Q65="YEARLY",EDATE(CI16,12*'1-SETUP'!$V65),""))))</f>
        <v/>
      </c>
      <c r="CK16" s="10" t="str">
        <f>IF('1-SETUP'!$Q65="DAILY",CJ16+'1-SETUP'!$V65,IF('1-SETUP'!$Q65="WEEKLY",CJ16+'1-SETUP'!$V65*7,IF('1-SETUP'!$Q65="MONTHLY",EDATE(CJ16,'1-SETUP'!$V65),IF('1-SETUP'!$Q65="YEARLY",EDATE(CJ16,12*'1-SETUP'!$V65),""))))</f>
        <v/>
      </c>
      <c r="CL16" s="10" t="str">
        <f>IF('1-SETUP'!$Q65="DAILY",CK16+'1-SETUP'!$V65,IF('1-SETUP'!$Q65="WEEKLY",CK16+'1-SETUP'!$V65*7,IF('1-SETUP'!$Q65="MONTHLY",EDATE(CK16,'1-SETUP'!$V65),IF('1-SETUP'!$Q65="YEARLY",EDATE(CK16,12*'1-SETUP'!$V65),""))))</f>
        <v/>
      </c>
      <c r="CM16" s="10" t="str">
        <f>IF('1-SETUP'!$Q65="DAILY",CL16+'1-SETUP'!$V65,IF('1-SETUP'!$Q65="WEEKLY",CL16+'1-SETUP'!$V65*7,IF('1-SETUP'!$Q65="MONTHLY",EDATE(CL16,'1-SETUP'!$V65),IF('1-SETUP'!$Q65="YEARLY",EDATE(CL16,12*'1-SETUP'!$V65),""))))</f>
        <v/>
      </c>
      <c r="CN16" s="10" t="str">
        <f>IF('1-SETUP'!$Q65="DAILY",CM16+'1-SETUP'!$V65,IF('1-SETUP'!$Q65="WEEKLY",CM16+'1-SETUP'!$V65*7,IF('1-SETUP'!$Q65="MONTHLY",EDATE(CM16,'1-SETUP'!$V65),IF('1-SETUP'!$Q65="YEARLY",EDATE(CM16,12*'1-SETUP'!$V65),""))))</f>
        <v/>
      </c>
      <c r="CO16" s="10" t="str">
        <f>IF('1-SETUP'!$Q65="DAILY",CN16+'1-SETUP'!$V65,IF('1-SETUP'!$Q65="WEEKLY",CN16+'1-SETUP'!$V65*7,IF('1-SETUP'!$Q65="MONTHLY",EDATE(CN16,'1-SETUP'!$V65),IF('1-SETUP'!$Q65="YEARLY",EDATE(CN16,12*'1-SETUP'!$V65),""))))</f>
        <v/>
      </c>
      <c r="CP16" s="10" t="str">
        <f>IF('1-SETUP'!$Q65="DAILY",CO16+'1-SETUP'!$V65,IF('1-SETUP'!$Q65="WEEKLY",CO16+'1-SETUP'!$V65*7,IF('1-SETUP'!$Q65="MONTHLY",EDATE(CO16,'1-SETUP'!$V65),IF('1-SETUP'!$Q65="YEARLY",EDATE(CO16,12*'1-SETUP'!$V65),""))))</f>
        <v/>
      </c>
      <c r="CQ16" s="10" t="str">
        <f>IF('1-SETUP'!$Q65="DAILY",CP16+'1-SETUP'!$V65,IF('1-SETUP'!$Q65="WEEKLY",CP16+'1-SETUP'!$V65*7,IF('1-SETUP'!$Q65="MONTHLY",EDATE(CP16,'1-SETUP'!$V65),IF('1-SETUP'!$Q65="YEARLY",EDATE(CP16,12*'1-SETUP'!$V65),""))))</f>
        <v/>
      </c>
      <c r="CR16" s="10" t="str">
        <f>IF('1-SETUP'!$Q65="DAILY",CQ16+'1-SETUP'!$V65,IF('1-SETUP'!$Q65="WEEKLY",CQ16+'1-SETUP'!$V65*7,IF('1-SETUP'!$Q65="MONTHLY",EDATE(CQ16,'1-SETUP'!$V65),IF('1-SETUP'!$Q65="YEARLY",EDATE(CQ16,12*'1-SETUP'!$V65),""))))</f>
        <v/>
      </c>
      <c r="CS16" s="10" t="str">
        <f>IF('1-SETUP'!$Q65="DAILY",CR16+'1-SETUP'!$V65,IF('1-SETUP'!$Q65="WEEKLY",CR16+'1-SETUP'!$V65*7,IF('1-SETUP'!$Q65="MONTHLY",EDATE(CR16,'1-SETUP'!$V65),IF('1-SETUP'!$Q65="YEARLY",EDATE(CR16,12*'1-SETUP'!$V65),""))))</f>
        <v/>
      </c>
      <c r="CT16" s="10" t="str">
        <f>IF('1-SETUP'!$Q65="DAILY",CS16+'1-SETUP'!$V65,IF('1-SETUP'!$Q65="WEEKLY",CS16+'1-SETUP'!$V65*7,IF('1-SETUP'!$Q65="MONTHLY",EDATE(CS16,'1-SETUP'!$V65),IF('1-SETUP'!$Q65="YEARLY",EDATE(CS16,12*'1-SETUP'!$V65),""))))</f>
        <v/>
      </c>
      <c r="CU16" s="10" t="str">
        <f>IF('1-SETUP'!$Q65="DAILY",CT16+'1-SETUP'!$V65,IF('1-SETUP'!$Q65="WEEKLY",CT16+'1-SETUP'!$V65*7,IF('1-SETUP'!$Q65="MONTHLY",EDATE(CT16,'1-SETUP'!$V65),IF('1-SETUP'!$Q65="YEARLY",EDATE(CT16,12*'1-SETUP'!$V65),""))))</f>
        <v/>
      </c>
      <c r="CV16" s="10" t="str">
        <f>IF('1-SETUP'!$Q65="DAILY",CU16+'1-SETUP'!$V65,IF('1-SETUP'!$Q65="WEEKLY",CU16+'1-SETUP'!$V65*7,IF('1-SETUP'!$Q65="MONTHLY",EDATE(CU16,'1-SETUP'!$V65),IF('1-SETUP'!$Q65="YEARLY",EDATE(CU16,12*'1-SETUP'!$V65),""))))</f>
        <v/>
      </c>
      <c r="CW16" s="10" t="str">
        <f>IF('1-SETUP'!$Q65="DAILY",CV16+'1-SETUP'!$V65,IF('1-SETUP'!$Q65="WEEKLY",CV16+'1-SETUP'!$V65*7,IF('1-SETUP'!$Q65="MONTHLY",EDATE(CV16,'1-SETUP'!$V65),IF('1-SETUP'!$Q65="YEARLY",EDATE(CV16,12*'1-SETUP'!$V65),""))))</f>
        <v/>
      </c>
      <c r="CX16" s="10" t="str">
        <f>IF('1-SETUP'!$Q65="DAILY",CW16+'1-SETUP'!$V65,IF('1-SETUP'!$Q65="WEEKLY",CW16+'1-SETUP'!$V65*7,IF('1-SETUP'!$Q65="MONTHLY",EDATE(CW16,'1-SETUP'!$V65),IF('1-SETUP'!$Q65="YEARLY",EDATE(CW16,12*'1-SETUP'!$V65),""))))</f>
        <v/>
      </c>
      <c r="CY16" s="10" t="str">
        <f>IF('1-SETUP'!$Q65="DAILY",CX16+'1-SETUP'!$V65,IF('1-SETUP'!$Q65="WEEKLY",CX16+'1-SETUP'!$V65*7,IF('1-SETUP'!$Q65="MONTHLY",EDATE(CX16,'1-SETUP'!$V65),IF('1-SETUP'!$Q65="YEARLY",EDATE(CX16,12*'1-SETUP'!$V65),""))))</f>
        <v/>
      </c>
      <c r="CZ16" s="10" t="str">
        <f>IF('1-SETUP'!$Q65="DAILY",CY16+'1-SETUP'!$V65,IF('1-SETUP'!$Q65="WEEKLY",CY16+'1-SETUP'!$V65*7,IF('1-SETUP'!$Q65="MONTHLY",EDATE(CY16,'1-SETUP'!$V65),IF('1-SETUP'!$Q65="YEARLY",EDATE(CY16,12*'1-SETUP'!$V65),""))))</f>
        <v/>
      </c>
      <c r="DA16" s="10" t="str">
        <f>IF('1-SETUP'!$Q65="DAILY",CZ16+'1-SETUP'!$V65,IF('1-SETUP'!$Q65="WEEKLY",CZ16+'1-SETUP'!$V65*7,IF('1-SETUP'!$Q65="MONTHLY",EDATE(CZ16,'1-SETUP'!$V65),IF('1-SETUP'!$Q65="YEARLY",EDATE(CZ16,12*'1-SETUP'!$V65),""))))</f>
        <v/>
      </c>
      <c r="DB16" s="10" t="str">
        <f>IF('1-SETUP'!$Q65="DAILY",DA16+'1-SETUP'!$V65,IF('1-SETUP'!$Q65="WEEKLY",DA16+'1-SETUP'!$V65*7,IF('1-SETUP'!$Q65="MONTHLY",EDATE(DA16,'1-SETUP'!$V65),IF('1-SETUP'!$Q65="YEARLY",EDATE(DA16,12*'1-SETUP'!$V65),""))))</f>
        <v/>
      </c>
      <c r="DC16" s="10" t="str">
        <f>IF('1-SETUP'!$Q65="DAILY",DB16+'1-SETUP'!$V65,IF('1-SETUP'!$Q65="WEEKLY",DB16+'1-SETUP'!$V65*7,IF('1-SETUP'!$Q65="MONTHLY",EDATE(DB16,'1-SETUP'!$V65),IF('1-SETUP'!$Q65="YEARLY",EDATE(DB16,12*'1-SETUP'!$V65),""))))</f>
        <v/>
      </c>
      <c r="DD16" s="10" t="str">
        <f>IF('1-SETUP'!$Q65="DAILY",DC16+'1-SETUP'!$V65,IF('1-SETUP'!$Q65="WEEKLY",DC16+'1-SETUP'!$V65*7,IF('1-SETUP'!$Q65="MONTHLY",EDATE(DC16,'1-SETUP'!$V65),IF('1-SETUP'!$Q65="YEARLY",EDATE(DC16,12*'1-SETUP'!$V65),""))))</f>
        <v/>
      </c>
      <c r="DE16" s="10" t="str">
        <f>IF('1-SETUP'!$Q65="DAILY",DD16+'1-SETUP'!$V65,IF('1-SETUP'!$Q65="WEEKLY",DD16+'1-SETUP'!$V65*7,IF('1-SETUP'!$Q65="MONTHLY",EDATE(DD16,'1-SETUP'!$V65),IF('1-SETUP'!$Q65="YEARLY",EDATE(DD16,12*'1-SETUP'!$V65),""))))</f>
        <v/>
      </c>
      <c r="DF16" s="10" t="str">
        <f>IF('1-SETUP'!$Q65="DAILY",DE16+'1-SETUP'!$V65,IF('1-SETUP'!$Q65="WEEKLY",DE16+'1-SETUP'!$V65*7,IF('1-SETUP'!$Q65="MONTHLY",EDATE(DE16,'1-SETUP'!$V65),IF('1-SETUP'!$Q65="YEARLY",EDATE(DE16,12*'1-SETUP'!$V65),""))))</f>
        <v/>
      </c>
      <c r="DG16" s="10" t="str">
        <f>IF('1-SETUP'!$Q65="DAILY",DF16+'1-SETUP'!$V65,IF('1-SETUP'!$Q65="WEEKLY",DF16+'1-SETUP'!$V65*7,IF('1-SETUP'!$Q65="MONTHLY",EDATE(DF16,'1-SETUP'!$V65),IF('1-SETUP'!$Q65="YEARLY",EDATE(DF16,12*'1-SETUP'!$V65),""))))</f>
        <v/>
      </c>
      <c r="DH16" s="10" t="str">
        <f>IF('1-SETUP'!$Q65="DAILY",DG16+'1-SETUP'!$V65,IF('1-SETUP'!$Q65="WEEKLY",DG16+'1-SETUP'!$V65*7,IF('1-SETUP'!$Q65="MONTHLY",EDATE(DG16,'1-SETUP'!$V65),IF('1-SETUP'!$Q65="YEARLY",EDATE(DG16,12*'1-SETUP'!$V65),""))))</f>
        <v/>
      </c>
      <c r="DI16" s="10" t="str">
        <f>IF('1-SETUP'!$Q65="DAILY",DH16+'1-SETUP'!$V65,IF('1-SETUP'!$Q65="WEEKLY",DH16+'1-SETUP'!$V65*7,IF('1-SETUP'!$Q65="MONTHLY",EDATE(DH16,'1-SETUP'!$V65),IF('1-SETUP'!$Q65="YEARLY",EDATE(DH16,12*'1-SETUP'!$V65),""))))</f>
        <v/>
      </c>
      <c r="DJ16" s="10" t="str">
        <f>IF('1-SETUP'!$Q65="DAILY",DI16+'1-SETUP'!$V65,IF('1-SETUP'!$Q65="WEEKLY",DI16+'1-SETUP'!$V65*7,IF('1-SETUP'!$Q65="MONTHLY",EDATE(DI16,'1-SETUP'!$V65),IF('1-SETUP'!$Q65="YEARLY",EDATE(DI16,12*'1-SETUP'!$V65),""))))</f>
        <v/>
      </c>
      <c r="DK16" s="10" t="str">
        <f>IF('1-SETUP'!$Q65="DAILY",DJ16+'1-SETUP'!$V65,IF('1-SETUP'!$Q65="WEEKLY",DJ16+'1-SETUP'!$V65*7,IF('1-SETUP'!$Q65="MONTHLY",EDATE(DJ16,'1-SETUP'!$V65),IF('1-SETUP'!$Q65="YEARLY",EDATE(DJ16,12*'1-SETUP'!$V65),""))))</f>
        <v/>
      </c>
      <c r="DL16" s="10" t="str">
        <f>IF('1-SETUP'!$Q65="DAILY",DK16+'1-SETUP'!$V65,IF('1-SETUP'!$Q65="WEEKLY",DK16+'1-SETUP'!$V65*7,IF('1-SETUP'!$Q65="MONTHLY",EDATE(DK16,'1-SETUP'!$V65),IF('1-SETUP'!$Q65="YEARLY",EDATE(DK16,12*'1-SETUP'!$V65),""))))</f>
        <v/>
      </c>
      <c r="DM16" s="10" t="str">
        <f>IF('1-SETUP'!$Q65="DAILY",DL16+'1-SETUP'!$V65,IF('1-SETUP'!$Q65="WEEKLY",DL16+'1-SETUP'!$V65*7,IF('1-SETUP'!$Q65="MONTHLY",EDATE(DL16,'1-SETUP'!$V65),IF('1-SETUP'!$Q65="YEARLY",EDATE(DL16,12*'1-SETUP'!$V65),""))))</f>
        <v/>
      </c>
      <c r="DN16" s="10" t="str">
        <f>IF('1-SETUP'!$Q65="DAILY",DM16+'1-SETUP'!$V65,IF('1-SETUP'!$Q65="WEEKLY",DM16+'1-SETUP'!$V65*7,IF('1-SETUP'!$Q65="MONTHLY",EDATE(DM16,'1-SETUP'!$V65),IF('1-SETUP'!$Q65="YEARLY",EDATE(DM16,12*'1-SETUP'!$V65),""))))</f>
        <v/>
      </c>
      <c r="DO16" s="10" t="str">
        <f>IF('1-SETUP'!$Q65="DAILY",DN16+'1-SETUP'!$V65,IF('1-SETUP'!$Q65="WEEKLY",DN16+'1-SETUP'!$V65*7,IF('1-SETUP'!$Q65="MONTHLY",EDATE(DN16,'1-SETUP'!$V65),IF('1-SETUP'!$Q65="YEARLY",EDATE(DN16,12*'1-SETUP'!$V65),""))))</f>
        <v/>
      </c>
      <c r="DP16" s="10" t="str">
        <f>IF('1-SETUP'!$Q65="DAILY",DO16+'1-SETUP'!$V65,IF('1-SETUP'!$Q65="WEEKLY",DO16+'1-SETUP'!$V65*7,IF('1-SETUP'!$Q65="MONTHLY",EDATE(DO16,'1-SETUP'!$V65),IF('1-SETUP'!$Q65="YEARLY",EDATE(DO16,12*'1-SETUP'!$V65),""))))</f>
        <v/>
      </c>
      <c r="DQ16" s="10" t="str">
        <f>IF('1-SETUP'!$Q65="DAILY",DP16+'1-SETUP'!$V65,IF('1-SETUP'!$Q65="WEEKLY",DP16+'1-SETUP'!$V65*7,IF('1-SETUP'!$Q65="MONTHLY",EDATE(DP16,'1-SETUP'!$V65),IF('1-SETUP'!$Q65="YEARLY",EDATE(DP16,12*'1-SETUP'!$V65),""))))</f>
        <v/>
      </c>
      <c r="DR16" s="10" t="str">
        <f>IF('1-SETUP'!$Q65="DAILY",DQ16+'1-SETUP'!$V65,IF('1-SETUP'!$Q65="WEEKLY",DQ16+'1-SETUP'!$V65*7,IF('1-SETUP'!$Q65="MONTHLY",EDATE(DQ16,'1-SETUP'!$V65),IF('1-SETUP'!$Q65="YEARLY",EDATE(DQ16,12*'1-SETUP'!$V65),""))))</f>
        <v/>
      </c>
      <c r="DS16" s="10" t="str">
        <f>IF('1-SETUP'!$Q65="DAILY",DR16+'1-SETUP'!$V65,IF('1-SETUP'!$Q65="WEEKLY",DR16+'1-SETUP'!$V65*7,IF('1-SETUP'!$Q65="MONTHLY",EDATE(DR16,'1-SETUP'!$V65),IF('1-SETUP'!$Q65="YEARLY",EDATE(DR16,12*'1-SETUP'!$V65),""))))</f>
        <v/>
      </c>
      <c r="DT16" s="10" t="str">
        <f>IF('1-SETUP'!$Q65="DAILY",DS16+'1-SETUP'!$V65,IF('1-SETUP'!$Q65="WEEKLY",DS16+'1-SETUP'!$V65*7,IF('1-SETUP'!$Q65="MONTHLY",EDATE(DS16,'1-SETUP'!$V65),IF('1-SETUP'!$Q65="YEARLY",EDATE(DS16,12*'1-SETUP'!$V65),""))))</f>
        <v/>
      </c>
      <c r="DU16" s="10" t="str">
        <f>IF('1-SETUP'!$Q65="DAILY",DT16+'1-SETUP'!$V65,IF('1-SETUP'!$Q65="WEEKLY",DT16+'1-SETUP'!$V65*7,IF('1-SETUP'!$Q65="MONTHLY",EDATE(DT16,'1-SETUP'!$V65),IF('1-SETUP'!$Q65="YEARLY",EDATE(DT16,12*'1-SETUP'!$V65),""))))</f>
        <v/>
      </c>
      <c r="DV16" s="10" t="str">
        <f>IF('1-SETUP'!$Q65="DAILY",DU16+'1-SETUP'!$V65,IF('1-SETUP'!$Q65="WEEKLY",DU16+'1-SETUP'!$V65*7,IF('1-SETUP'!$Q65="MONTHLY",EDATE(DU16,'1-SETUP'!$V65),IF('1-SETUP'!$Q65="YEARLY",EDATE(DU16,12*'1-SETUP'!$V65),""))))</f>
        <v/>
      </c>
      <c r="DW16" s="10" t="str">
        <f>IF('1-SETUP'!$Q65="DAILY",DV16+'1-SETUP'!$V65,IF('1-SETUP'!$Q65="WEEKLY",DV16+'1-SETUP'!$V65*7,IF('1-SETUP'!$Q65="MONTHLY",EDATE(DV16,'1-SETUP'!$V65),IF('1-SETUP'!$Q65="YEARLY",EDATE(DV16,12*'1-SETUP'!$V65),""))))</f>
        <v/>
      </c>
      <c r="DX16" s="10" t="str">
        <f>IF('1-SETUP'!$Q65="DAILY",DW16+'1-SETUP'!$V65,IF('1-SETUP'!$Q65="WEEKLY",DW16+'1-SETUP'!$V65*7,IF('1-SETUP'!$Q65="MONTHLY",EDATE(DW16,'1-SETUP'!$V65),IF('1-SETUP'!$Q65="YEARLY",EDATE(DW16,12*'1-SETUP'!$V65),""))))</f>
        <v/>
      </c>
      <c r="DY16" s="10" t="str">
        <f>IF('1-SETUP'!$Q65="DAILY",DX16+'1-SETUP'!$V65,IF('1-SETUP'!$Q65="WEEKLY",DX16+'1-SETUP'!$V65*7,IF('1-SETUP'!$Q65="MONTHLY",EDATE(DX16,'1-SETUP'!$V65),IF('1-SETUP'!$Q65="YEARLY",EDATE(DX16,12*'1-SETUP'!$V65),""))))</f>
        <v/>
      </c>
      <c r="DZ16" s="10" t="str">
        <f>IF('1-SETUP'!$Q65="DAILY",DY16+'1-SETUP'!$V65,IF('1-SETUP'!$Q65="WEEKLY",DY16+'1-SETUP'!$V65*7,IF('1-SETUP'!$Q65="MONTHLY",EDATE(DY16,'1-SETUP'!$V65),IF('1-SETUP'!$Q65="YEARLY",EDATE(DY16,12*'1-SETUP'!$V65),""))))</f>
        <v/>
      </c>
      <c r="EA16" s="10" t="str">
        <f>IF('1-SETUP'!$Q65="DAILY",DZ16+'1-SETUP'!$V65,IF('1-SETUP'!$Q65="WEEKLY",DZ16+'1-SETUP'!$V65*7,IF('1-SETUP'!$Q65="MONTHLY",EDATE(DZ16,'1-SETUP'!$V65),IF('1-SETUP'!$Q65="YEARLY",EDATE(DZ16,12*'1-SETUP'!$V65),""))))</f>
        <v/>
      </c>
      <c r="EB16" s="10" t="str">
        <f>IF('1-SETUP'!$Q65="DAILY",EA16+'1-SETUP'!$V65,IF('1-SETUP'!$Q65="WEEKLY",EA16+'1-SETUP'!$V65*7,IF('1-SETUP'!$Q65="MONTHLY",EDATE(EA16,'1-SETUP'!$V65),IF('1-SETUP'!$Q65="YEARLY",EDATE(EA16,12*'1-SETUP'!$V65),""))))</f>
        <v/>
      </c>
      <c r="EC16" s="10" t="str">
        <f>IF('1-SETUP'!$Q65="DAILY",EB16+'1-SETUP'!$V65,IF('1-SETUP'!$Q65="WEEKLY",EB16+'1-SETUP'!$V65*7,IF('1-SETUP'!$Q65="MONTHLY",EDATE(EB16,'1-SETUP'!$V65),IF('1-SETUP'!$Q65="YEARLY",EDATE(EB16,12*'1-SETUP'!$V65),""))))</f>
        <v/>
      </c>
      <c r="ED16" s="10" t="str">
        <f>IF('1-SETUP'!$Q65="DAILY",EC16+'1-SETUP'!$V65,IF('1-SETUP'!$Q65="WEEKLY",EC16+'1-SETUP'!$V65*7,IF('1-SETUP'!$Q65="MONTHLY",EDATE(EC16,'1-SETUP'!$V65),IF('1-SETUP'!$Q65="YEARLY",EDATE(EC16,12*'1-SETUP'!$V65),""))))</f>
        <v/>
      </c>
      <c r="EE16" s="10" t="str">
        <f>IF('1-SETUP'!$Q65="DAILY",ED16+'1-SETUP'!$V65,IF('1-SETUP'!$Q65="WEEKLY",ED16+'1-SETUP'!$V65*7,IF('1-SETUP'!$Q65="MONTHLY",EDATE(ED16,'1-SETUP'!$V65),IF('1-SETUP'!$Q65="YEARLY",EDATE(ED16,12*'1-SETUP'!$V65),""))))</f>
        <v/>
      </c>
      <c r="EF16" s="10" t="str">
        <f>IF('1-SETUP'!$Q65="DAILY",EE16+'1-SETUP'!$V65,IF('1-SETUP'!$Q65="WEEKLY",EE16+'1-SETUP'!$V65*7,IF('1-SETUP'!$Q65="MONTHLY",EDATE(EE16,'1-SETUP'!$V65),IF('1-SETUP'!$Q65="YEARLY",EDATE(EE16,12*'1-SETUP'!$V65),""))))</f>
        <v/>
      </c>
      <c r="EG16" s="10" t="str">
        <f>IF('1-SETUP'!$Q65="DAILY",EF16+'1-SETUP'!$V65,IF('1-SETUP'!$Q65="WEEKLY",EF16+'1-SETUP'!$V65*7,IF('1-SETUP'!$Q65="MONTHLY",EDATE(EF16,'1-SETUP'!$V65),IF('1-SETUP'!$Q65="YEARLY",EDATE(EF16,12*'1-SETUP'!$V65),""))))</f>
        <v/>
      </c>
      <c r="EH16" s="10" t="str">
        <f>IF('1-SETUP'!$Q65="DAILY",EG16+'1-SETUP'!$V65,IF('1-SETUP'!$Q65="WEEKLY",EG16+'1-SETUP'!$V65*7,IF('1-SETUP'!$Q65="MONTHLY",EDATE(EG16,'1-SETUP'!$V65),IF('1-SETUP'!$Q65="YEARLY",EDATE(EG16,12*'1-SETUP'!$V65),""))))</f>
        <v/>
      </c>
      <c r="EI16" s="10" t="str">
        <f>IF('1-SETUP'!$Q65="DAILY",EH16+'1-SETUP'!$V65,IF('1-SETUP'!$Q65="WEEKLY",EH16+'1-SETUP'!$V65*7,IF('1-SETUP'!$Q65="MONTHLY",EDATE(EH16,'1-SETUP'!$V65),IF('1-SETUP'!$Q65="YEARLY",EDATE(EH16,12*'1-SETUP'!$V65),""))))</f>
        <v/>
      </c>
      <c r="EJ16" s="10" t="str">
        <f>IF('1-SETUP'!$Q65="DAILY",EI16+'1-SETUP'!$V65,IF('1-SETUP'!$Q65="WEEKLY",EI16+'1-SETUP'!$V65*7,IF('1-SETUP'!$Q65="MONTHLY",EDATE(EI16,'1-SETUP'!$V65),IF('1-SETUP'!$Q65="YEARLY",EDATE(EI16,12*'1-SETUP'!$V65),""))))</f>
        <v/>
      </c>
      <c r="EK16" s="10" t="str">
        <f>IF('1-SETUP'!$Q65="DAILY",EJ16+'1-SETUP'!$V65,IF('1-SETUP'!$Q65="WEEKLY",EJ16+'1-SETUP'!$V65*7,IF('1-SETUP'!$Q65="MONTHLY",EDATE(EJ16,'1-SETUP'!$V65),IF('1-SETUP'!$Q65="YEARLY",EDATE(EJ16,12*'1-SETUP'!$V65),""))))</f>
        <v/>
      </c>
      <c r="EL16" s="10" t="str">
        <f>IF('1-SETUP'!$Q65="DAILY",EK16+'1-SETUP'!$V65,IF('1-SETUP'!$Q65="WEEKLY",EK16+'1-SETUP'!$V65*7,IF('1-SETUP'!$Q65="MONTHLY",EDATE(EK16,'1-SETUP'!$V65),IF('1-SETUP'!$Q65="YEARLY",EDATE(EK16,12*'1-SETUP'!$V65),""))))</f>
        <v/>
      </c>
      <c r="EM16" s="10" t="str">
        <f>IF('1-SETUP'!$Q65="DAILY",EL16+'1-SETUP'!$V65,IF('1-SETUP'!$Q65="WEEKLY",EL16+'1-SETUP'!$V65*7,IF('1-SETUP'!$Q65="MONTHLY",EDATE(EL16,'1-SETUP'!$V65),IF('1-SETUP'!$Q65="YEARLY",EDATE(EL16,12*'1-SETUP'!$V65),""))))</f>
        <v/>
      </c>
      <c r="EN16" s="10" t="str">
        <f>IF('1-SETUP'!$Q65="DAILY",EM16+'1-SETUP'!$V65,IF('1-SETUP'!$Q65="WEEKLY",EM16+'1-SETUP'!$V65*7,IF('1-SETUP'!$Q65="MONTHLY",EDATE(EM16,'1-SETUP'!$V65),IF('1-SETUP'!$Q65="YEARLY",EDATE(EM16,12*'1-SETUP'!$V65),""))))</f>
        <v/>
      </c>
      <c r="EO16" s="10" t="str">
        <f>IF('1-SETUP'!$Q65="DAILY",EN16+'1-SETUP'!$V65,IF('1-SETUP'!$Q65="WEEKLY",EN16+'1-SETUP'!$V65*7,IF('1-SETUP'!$Q65="MONTHLY",EDATE(EN16,'1-SETUP'!$V65),IF('1-SETUP'!$Q65="YEARLY",EDATE(EN16,12*'1-SETUP'!$V65),""))))</f>
        <v/>
      </c>
      <c r="EP16" s="10" t="str">
        <f>IF('1-SETUP'!$Q65="DAILY",EO16+'1-SETUP'!$V65,IF('1-SETUP'!$Q65="WEEKLY",EO16+'1-SETUP'!$V65*7,IF('1-SETUP'!$Q65="MONTHLY",EDATE(EO16,'1-SETUP'!$V65),IF('1-SETUP'!$Q65="YEARLY",EDATE(EO16,12*'1-SETUP'!$V65),""))))</f>
        <v/>
      </c>
      <c r="EQ16" s="10" t="str">
        <f>IF('1-SETUP'!$Q65="DAILY",EP16+'1-SETUP'!$V65,IF('1-SETUP'!$Q65="WEEKLY",EP16+'1-SETUP'!$V65*7,IF('1-SETUP'!$Q65="MONTHLY",EDATE(EP16,'1-SETUP'!$V65),IF('1-SETUP'!$Q65="YEARLY",EDATE(EP16,12*'1-SETUP'!$V65),""))))</f>
        <v/>
      </c>
      <c r="ER16" s="10" t="str">
        <f>IF('1-SETUP'!$Q65="DAILY",EQ16+'1-SETUP'!$V65,IF('1-SETUP'!$Q65="WEEKLY",EQ16+'1-SETUP'!$V65*7,IF('1-SETUP'!$Q65="MONTHLY",EDATE(EQ16,'1-SETUP'!$V65),IF('1-SETUP'!$Q65="YEARLY",EDATE(EQ16,12*'1-SETUP'!$V65),""))))</f>
        <v/>
      </c>
      <c r="ES16" s="10" t="str">
        <f>IF('1-SETUP'!$Q65="DAILY",ER16+'1-SETUP'!$V65,IF('1-SETUP'!$Q65="WEEKLY",ER16+'1-SETUP'!$V65*7,IF('1-SETUP'!$Q65="MONTHLY",EDATE(ER16,'1-SETUP'!$V65),IF('1-SETUP'!$Q65="YEARLY",EDATE(ER16,12*'1-SETUP'!$V65),""))))</f>
        <v/>
      </c>
      <c r="ET16" s="10" t="str">
        <f>IF('1-SETUP'!$Q65="DAILY",ES16+'1-SETUP'!$V65,IF('1-SETUP'!$Q65="WEEKLY",ES16+'1-SETUP'!$V65*7,IF('1-SETUP'!$Q65="MONTHLY",EDATE(ES16,'1-SETUP'!$V65),IF('1-SETUP'!$Q65="YEARLY",EDATE(ES16,12*'1-SETUP'!$V65),""))))</f>
        <v/>
      </c>
      <c r="EU16" s="10" t="str">
        <f>IF('1-SETUP'!$Q65="DAILY",ET16+'1-SETUP'!$V65,IF('1-SETUP'!$Q65="WEEKLY",ET16+'1-SETUP'!$V65*7,IF('1-SETUP'!$Q65="MONTHLY",EDATE(ET16,'1-SETUP'!$V65),IF('1-SETUP'!$Q65="YEARLY",EDATE(ET16,12*'1-SETUP'!$V65),""))))</f>
        <v/>
      </c>
      <c r="EV16" s="10" t="str">
        <f>IF('1-SETUP'!$Q65="DAILY",EU16+'1-SETUP'!$V65,IF('1-SETUP'!$Q65="WEEKLY",EU16+'1-SETUP'!$V65*7,IF('1-SETUP'!$Q65="MONTHLY",EDATE(EU16,'1-SETUP'!$V65),IF('1-SETUP'!$Q65="YEARLY",EDATE(EU16,12*'1-SETUP'!$V65),""))))</f>
        <v/>
      </c>
      <c r="EW16" s="10" t="str">
        <f>IF('1-SETUP'!$Q65="DAILY",EV16+'1-SETUP'!$V65,IF('1-SETUP'!$Q65="WEEKLY",EV16+'1-SETUP'!$V65*7,IF('1-SETUP'!$Q65="MONTHLY",EDATE(EV16,'1-SETUP'!$V65),IF('1-SETUP'!$Q65="YEARLY",EDATE(EV16,12*'1-SETUP'!$V65),""))))</f>
        <v/>
      </c>
      <c r="EX16" s="10" t="str">
        <f>IF('1-SETUP'!$Q65="DAILY",EW16+'1-SETUP'!$V65,IF('1-SETUP'!$Q65="WEEKLY",EW16+'1-SETUP'!$V65*7,IF('1-SETUP'!$Q65="MONTHLY",EDATE(EW16,'1-SETUP'!$V65),IF('1-SETUP'!$Q65="YEARLY",EDATE(EW16,12*'1-SETUP'!$V65),""))))</f>
        <v/>
      </c>
      <c r="EY16" s="10" t="str">
        <f>IF('1-SETUP'!$Q65="DAILY",EX16+'1-SETUP'!$V65,IF('1-SETUP'!$Q65="WEEKLY",EX16+'1-SETUP'!$V65*7,IF('1-SETUP'!$Q65="MONTHLY",EDATE(EX16,'1-SETUP'!$V65),IF('1-SETUP'!$Q65="YEARLY",EDATE(EX16,12*'1-SETUP'!$V65),""))))</f>
        <v/>
      </c>
      <c r="EZ16" s="10" t="str">
        <f>IF('1-SETUP'!$Q65="DAILY",EY16+'1-SETUP'!$V65,IF('1-SETUP'!$Q65="WEEKLY",EY16+'1-SETUP'!$V65*7,IF('1-SETUP'!$Q65="MONTHLY",EDATE(EY16,'1-SETUP'!$V65),IF('1-SETUP'!$Q65="YEARLY",EDATE(EY16,12*'1-SETUP'!$V65),""))))</f>
        <v/>
      </c>
      <c r="FA16" s="10" t="str">
        <f>IF('1-SETUP'!$Q65="DAILY",EZ16+'1-SETUP'!$V65,IF('1-SETUP'!$Q65="WEEKLY",EZ16+'1-SETUP'!$V65*7,IF('1-SETUP'!$Q65="MONTHLY",EDATE(EZ16,'1-SETUP'!$V65),IF('1-SETUP'!$Q65="YEARLY",EDATE(EZ16,12*'1-SETUP'!$V65),""))))</f>
        <v/>
      </c>
      <c r="FB16" s="10" t="str">
        <f>IF('1-SETUP'!$Q65="DAILY",FA16+'1-SETUP'!$V65,IF('1-SETUP'!$Q65="WEEKLY",FA16+'1-SETUP'!$V65*7,IF('1-SETUP'!$Q65="MONTHLY",EDATE(FA16,'1-SETUP'!$V65),IF('1-SETUP'!$Q65="YEARLY",EDATE(FA16,12*'1-SETUP'!$V65),""))))</f>
        <v/>
      </c>
      <c r="FC16" s="10" t="str">
        <f>IF('1-SETUP'!$Q65="DAILY",FB16+'1-SETUP'!$V65,IF('1-SETUP'!$Q65="WEEKLY",FB16+'1-SETUP'!$V65*7,IF('1-SETUP'!$Q65="MONTHLY",EDATE(FB16,'1-SETUP'!$V65),IF('1-SETUP'!$Q65="YEARLY",EDATE(FB16,12*'1-SETUP'!$V65),""))))</f>
        <v/>
      </c>
      <c r="FD16" s="10" t="str">
        <f>IF('1-SETUP'!$Q65="DAILY",FC16+'1-SETUP'!$V65,IF('1-SETUP'!$Q65="WEEKLY",FC16+'1-SETUP'!$V65*7,IF('1-SETUP'!$Q65="MONTHLY",EDATE(FC16,'1-SETUP'!$V65),IF('1-SETUP'!$Q65="YEARLY",EDATE(FC16,12*'1-SETUP'!$V65),""))))</f>
        <v/>
      </c>
      <c r="FE16" s="10" t="str">
        <f>IF('1-SETUP'!$Q65="DAILY",FD16+'1-SETUP'!$V65,IF('1-SETUP'!$Q65="WEEKLY",FD16+'1-SETUP'!$V65*7,IF('1-SETUP'!$Q65="MONTHLY",EDATE(FD16,'1-SETUP'!$V65),IF('1-SETUP'!$Q65="YEARLY",EDATE(FD16,12*'1-SETUP'!$V65),""))))</f>
        <v/>
      </c>
      <c r="FF16" s="10" t="str">
        <f>IF('1-SETUP'!$Q65="DAILY",FE16+'1-SETUP'!$V65,IF('1-SETUP'!$Q65="WEEKLY",FE16+'1-SETUP'!$V65*7,IF('1-SETUP'!$Q65="MONTHLY",EDATE(FE16,'1-SETUP'!$V65),IF('1-SETUP'!$Q65="YEARLY",EDATE(FE16,12*'1-SETUP'!$V65),""))))</f>
        <v/>
      </c>
      <c r="FG16" s="10" t="str">
        <f>IF('1-SETUP'!$Q65="DAILY",FF16+'1-SETUP'!$V65,IF('1-SETUP'!$Q65="WEEKLY",FF16+'1-SETUP'!$V65*7,IF('1-SETUP'!$Q65="MONTHLY",EDATE(FF16,'1-SETUP'!$V65),IF('1-SETUP'!$Q65="YEARLY",EDATE(FF16,12*'1-SETUP'!$V65),""))))</f>
        <v/>
      </c>
      <c r="FH16" s="10" t="str">
        <f>IF('1-SETUP'!$Q65="DAILY",FG16+'1-SETUP'!$V65,IF('1-SETUP'!$Q65="WEEKLY",FG16+'1-SETUP'!$V65*7,IF('1-SETUP'!$Q65="MONTHLY",EDATE(FG16,'1-SETUP'!$V65),IF('1-SETUP'!$Q65="YEARLY",EDATE(FG16,12*'1-SETUP'!$V65),""))))</f>
        <v/>
      </c>
      <c r="FI16" s="10" t="str">
        <f>IF('1-SETUP'!$Q65="DAILY",FH16+'1-SETUP'!$V65,IF('1-SETUP'!$Q65="WEEKLY",FH16+'1-SETUP'!$V65*7,IF('1-SETUP'!$Q65="MONTHLY",EDATE(FH16,'1-SETUP'!$V65),IF('1-SETUP'!$Q65="YEARLY",EDATE(FH16,12*'1-SETUP'!$V65),""))))</f>
        <v/>
      </c>
      <c r="FJ16" s="10" t="str">
        <f>IF('1-SETUP'!$Q65="DAILY",FI16+'1-SETUP'!$V65,IF('1-SETUP'!$Q65="WEEKLY",FI16+'1-SETUP'!$V65*7,IF('1-SETUP'!$Q65="MONTHLY",EDATE(FI16,'1-SETUP'!$V65),IF('1-SETUP'!$Q65="YEARLY",EDATE(FI16,12*'1-SETUP'!$V65),""))))</f>
        <v/>
      </c>
      <c r="FK16" s="10" t="str">
        <f>IF('1-SETUP'!$Q65="DAILY",FJ16+'1-SETUP'!$V65,IF('1-SETUP'!$Q65="WEEKLY",FJ16+'1-SETUP'!$V65*7,IF('1-SETUP'!$Q65="MONTHLY",EDATE(FJ16,'1-SETUP'!$V65),IF('1-SETUP'!$Q65="YEARLY",EDATE(FJ16,12*'1-SETUP'!$V65),""))))</f>
        <v/>
      </c>
      <c r="FL16" s="10" t="str">
        <f>IF('1-SETUP'!$Q65="DAILY",FK16+'1-SETUP'!$V65,IF('1-SETUP'!$Q65="WEEKLY",FK16+'1-SETUP'!$V65*7,IF('1-SETUP'!$Q65="MONTHLY",EDATE(FK16,'1-SETUP'!$V65),IF('1-SETUP'!$Q65="YEARLY",EDATE(FK16,12*'1-SETUP'!$V65),""))))</f>
        <v/>
      </c>
      <c r="FM16" s="10" t="str">
        <f>IF('1-SETUP'!$Q65="DAILY",FL16+'1-SETUP'!$V65,IF('1-SETUP'!$Q65="WEEKLY",FL16+'1-SETUP'!$V65*7,IF('1-SETUP'!$Q65="MONTHLY",EDATE(FL16,'1-SETUP'!$V65),IF('1-SETUP'!$Q65="YEARLY",EDATE(FL16,12*'1-SETUP'!$V65),""))))</f>
        <v/>
      </c>
      <c r="FN16" s="10" t="str">
        <f>IF('1-SETUP'!$Q65="DAILY",FM16+'1-SETUP'!$V65,IF('1-SETUP'!$Q65="WEEKLY",FM16+'1-SETUP'!$V65*7,IF('1-SETUP'!$Q65="MONTHLY",EDATE(FM16,'1-SETUP'!$V65),IF('1-SETUP'!$Q65="YEARLY",EDATE(FM16,12*'1-SETUP'!$V65),""))))</f>
        <v/>
      </c>
      <c r="FO16" s="10" t="str">
        <f>IF('1-SETUP'!$Q65="DAILY",FN16+'1-SETUP'!$V65,IF('1-SETUP'!$Q65="WEEKLY",FN16+'1-SETUP'!$V65*7,IF('1-SETUP'!$Q65="MONTHLY",EDATE(FN16,'1-SETUP'!$V65),IF('1-SETUP'!$Q65="YEARLY",EDATE(FN16,12*'1-SETUP'!$V65),""))))</f>
        <v/>
      </c>
      <c r="FP16" s="10" t="str">
        <f>IF('1-SETUP'!$Q65="DAILY",FO16+'1-SETUP'!$V65,IF('1-SETUP'!$Q65="WEEKLY",FO16+'1-SETUP'!$V65*7,IF('1-SETUP'!$Q65="MONTHLY",EDATE(FO16,'1-SETUP'!$V65),IF('1-SETUP'!$Q65="YEARLY",EDATE(FO16,12*'1-SETUP'!$V65),""))))</f>
        <v/>
      </c>
      <c r="FQ16" s="10" t="str">
        <f>IF('1-SETUP'!$Q65="DAILY",FP16+'1-SETUP'!$V65,IF('1-SETUP'!$Q65="WEEKLY",FP16+'1-SETUP'!$V65*7,IF('1-SETUP'!$Q65="MONTHLY",EDATE(FP16,'1-SETUP'!$V65),IF('1-SETUP'!$Q65="YEARLY",EDATE(FP16,12*'1-SETUP'!$V65),""))))</f>
        <v/>
      </c>
      <c r="FR16" s="10" t="str">
        <f>IF('1-SETUP'!$Q65="DAILY",FQ16+'1-SETUP'!$V65,IF('1-SETUP'!$Q65="WEEKLY",FQ16+'1-SETUP'!$V65*7,IF('1-SETUP'!$Q65="MONTHLY",EDATE(FQ16,'1-SETUP'!$V65),IF('1-SETUP'!$Q65="YEARLY",EDATE(FQ16,12*'1-SETUP'!$V65),""))))</f>
        <v/>
      </c>
      <c r="FS16" s="10" t="str">
        <f>IF('1-SETUP'!$Q65="DAILY",FR16+'1-SETUP'!$V65,IF('1-SETUP'!$Q65="WEEKLY",FR16+'1-SETUP'!$V65*7,IF('1-SETUP'!$Q65="MONTHLY",EDATE(FR16,'1-SETUP'!$V65),IF('1-SETUP'!$Q65="YEARLY",EDATE(FR16,12*'1-SETUP'!$V65),""))))</f>
        <v/>
      </c>
      <c r="FT16" s="10" t="str">
        <f>IF('1-SETUP'!$Q65="DAILY",FS16+'1-SETUP'!$V65,IF('1-SETUP'!$Q65="WEEKLY",FS16+'1-SETUP'!$V65*7,IF('1-SETUP'!$Q65="MONTHLY",EDATE(FS16,'1-SETUP'!$V65),IF('1-SETUP'!$Q65="YEARLY",EDATE(FS16,12*'1-SETUP'!$V65),""))))</f>
        <v/>
      </c>
      <c r="FU16" s="10" t="str">
        <f>IF('1-SETUP'!$Q65="DAILY",FT16+'1-SETUP'!$V65,IF('1-SETUP'!$Q65="WEEKLY",FT16+'1-SETUP'!$V65*7,IF('1-SETUP'!$Q65="MONTHLY",EDATE(FT16,'1-SETUP'!$V65),IF('1-SETUP'!$Q65="YEARLY",EDATE(FT16,12*'1-SETUP'!$V65),""))))</f>
        <v/>
      </c>
      <c r="FV16" s="10" t="str">
        <f>IF('1-SETUP'!$Q65="DAILY",FU16+'1-SETUP'!$V65,IF('1-SETUP'!$Q65="WEEKLY",FU16+'1-SETUP'!$V65*7,IF('1-SETUP'!$Q65="MONTHLY",EDATE(FU16,'1-SETUP'!$V65),IF('1-SETUP'!$Q65="YEARLY",EDATE(FU16,12*'1-SETUP'!$V65),""))))</f>
        <v/>
      </c>
      <c r="FW16" s="10" t="str">
        <f>IF('1-SETUP'!$Q65="DAILY",FV16+'1-SETUP'!$V65,IF('1-SETUP'!$Q65="WEEKLY",FV16+'1-SETUP'!$V65*7,IF('1-SETUP'!$Q65="MONTHLY",EDATE(FV16,'1-SETUP'!$V65),IF('1-SETUP'!$Q65="YEARLY",EDATE(FV16,12*'1-SETUP'!$V65),""))))</f>
        <v/>
      </c>
      <c r="FX16" s="10" t="str">
        <f>IF('1-SETUP'!$Q65="DAILY",FW16+'1-SETUP'!$V65,IF('1-SETUP'!$Q65="WEEKLY",FW16+'1-SETUP'!$V65*7,IF('1-SETUP'!$Q65="MONTHLY",EDATE(FW16,'1-SETUP'!$V65),IF('1-SETUP'!$Q65="YEARLY",EDATE(FW16,12*'1-SETUP'!$V65),""))))</f>
        <v/>
      </c>
      <c r="FY16" s="10" t="str">
        <f>IF('1-SETUP'!$Q65="DAILY",FX16+'1-SETUP'!$V65,IF('1-SETUP'!$Q65="WEEKLY",FX16+'1-SETUP'!$V65*7,IF('1-SETUP'!$Q65="MONTHLY",EDATE(FX16,'1-SETUP'!$V65),IF('1-SETUP'!$Q65="YEARLY",EDATE(FX16,12*'1-SETUP'!$V65),""))))</f>
        <v/>
      </c>
      <c r="FZ16" s="10" t="str">
        <f>IF('1-SETUP'!$Q65="DAILY",FY16+'1-SETUP'!$V65,IF('1-SETUP'!$Q65="WEEKLY",FY16+'1-SETUP'!$V65*7,IF('1-SETUP'!$Q65="MONTHLY",EDATE(FY16,'1-SETUP'!$V65),IF('1-SETUP'!$Q65="YEARLY",EDATE(FY16,12*'1-SETUP'!$V65),""))))</f>
        <v/>
      </c>
      <c r="GA16" s="10" t="str">
        <f>IF('1-SETUP'!$Q65="DAILY",FZ16+'1-SETUP'!$V65,IF('1-SETUP'!$Q65="WEEKLY",FZ16+'1-SETUP'!$V65*7,IF('1-SETUP'!$Q65="MONTHLY",EDATE(FZ16,'1-SETUP'!$V65),IF('1-SETUP'!$Q65="YEARLY",EDATE(FZ16,12*'1-SETUP'!$V65),""))))</f>
        <v/>
      </c>
      <c r="GB16" s="10" t="str">
        <f>IF('1-SETUP'!$Q65="DAILY",GA16+'1-SETUP'!$V65,IF('1-SETUP'!$Q65="WEEKLY",GA16+'1-SETUP'!$V65*7,IF('1-SETUP'!$Q65="MONTHLY",EDATE(GA16,'1-SETUP'!$V65),IF('1-SETUP'!$Q65="YEARLY",EDATE(GA16,12*'1-SETUP'!$V65),""))))</f>
        <v/>
      </c>
      <c r="GC16" s="10" t="str">
        <f>IF('1-SETUP'!$Q65="DAILY",GB16+'1-SETUP'!$V65,IF('1-SETUP'!$Q65="WEEKLY",GB16+'1-SETUP'!$V65*7,IF('1-SETUP'!$Q65="MONTHLY",EDATE(GB16,'1-SETUP'!$V65),IF('1-SETUP'!$Q65="YEARLY",EDATE(GB16,12*'1-SETUP'!$V65),""))))</f>
        <v/>
      </c>
      <c r="GD16" s="10" t="str">
        <f>IF('1-SETUP'!$Q65="DAILY",GC16+'1-SETUP'!$V65,IF('1-SETUP'!$Q65="WEEKLY",GC16+'1-SETUP'!$V65*7,IF('1-SETUP'!$Q65="MONTHLY",EDATE(GC16,'1-SETUP'!$V65),IF('1-SETUP'!$Q65="YEARLY",EDATE(GC16,12*'1-SETUP'!$V65),""))))</f>
        <v/>
      </c>
      <c r="GE16" s="10" t="str">
        <f>IF('1-SETUP'!$Q65="DAILY",GD16+'1-SETUP'!$V65,IF('1-SETUP'!$Q65="WEEKLY",GD16+'1-SETUP'!$V65*7,IF('1-SETUP'!$Q65="MONTHLY",EDATE(GD16,'1-SETUP'!$V65),IF('1-SETUP'!$Q65="YEARLY",EDATE(GD16,12*'1-SETUP'!$V65),""))))</f>
        <v/>
      </c>
      <c r="GF16" s="10" t="str">
        <f>IF('1-SETUP'!$Q65="DAILY",GE16+'1-SETUP'!$V65,IF('1-SETUP'!$Q65="WEEKLY",GE16+'1-SETUP'!$V65*7,IF('1-SETUP'!$Q65="MONTHLY",EDATE(GE16,'1-SETUP'!$V65),IF('1-SETUP'!$Q65="YEARLY",EDATE(GE16,12*'1-SETUP'!$V65),""))))</f>
        <v/>
      </c>
      <c r="GG16" s="10" t="str">
        <f>IF('1-SETUP'!$Q65="DAILY",GF16+'1-SETUP'!$V65,IF('1-SETUP'!$Q65="WEEKLY",GF16+'1-SETUP'!$V65*7,IF('1-SETUP'!$Q65="MONTHLY",EDATE(GF16,'1-SETUP'!$V65),IF('1-SETUP'!$Q65="YEARLY",EDATE(GF16,12*'1-SETUP'!$V65),""))))</f>
        <v/>
      </c>
      <c r="GH16" s="10" t="str">
        <f>IF('1-SETUP'!$Q65="DAILY",GG16+'1-SETUP'!$V65,IF('1-SETUP'!$Q65="WEEKLY",GG16+'1-SETUP'!$V65*7,IF('1-SETUP'!$Q65="MONTHLY",EDATE(GG16,'1-SETUP'!$V65),IF('1-SETUP'!$Q65="YEARLY",EDATE(GG16,12*'1-SETUP'!$V65),""))))</f>
        <v/>
      </c>
      <c r="GI16" s="10" t="str">
        <f>IF('1-SETUP'!$Q65="DAILY",GH16+'1-SETUP'!$V65,IF('1-SETUP'!$Q65="WEEKLY",GH16+'1-SETUP'!$V65*7,IF('1-SETUP'!$Q65="MONTHLY",EDATE(GH16,'1-SETUP'!$V65),IF('1-SETUP'!$Q65="YEARLY",EDATE(GH16,12*'1-SETUP'!$V65),""))))</f>
        <v/>
      </c>
      <c r="GJ16" s="10" t="str">
        <f>IF('1-SETUP'!$Q65="DAILY",GI16+'1-SETUP'!$V65,IF('1-SETUP'!$Q65="WEEKLY",GI16+'1-SETUP'!$V65*7,IF('1-SETUP'!$Q65="MONTHLY",EDATE(GI16,'1-SETUP'!$V65),IF('1-SETUP'!$Q65="YEARLY",EDATE(GI16,12*'1-SETUP'!$V65),""))))</f>
        <v/>
      </c>
      <c r="GK16" s="10" t="str">
        <f>IF('1-SETUP'!$Q65="DAILY",GJ16+'1-SETUP'!$V65,IF('1-SETUP'!$Q65="WEEKLY",GJ16+'1-SETUP'!$V65*7,IF('1-SETUP'!$Q65="MONTHLY",EDATE(GJ16,'1-SETUP'!$V65),IF('1-SETUP'!$Q65="YEARLY",EDATE(GJ16,12*'1-SETUP'!$V65),""))))</f>
        <v/>
      </c>
      <c r="GL16" s="10" t="str">
        <f>IF('1-SETUP'!$Q65="DAILY",GK16+'1-SETUP'!$V65,IF('1-SETUP'!$Q65="WEEKLY",GK16+'1-SETUP'!$V65*7,IF('1-SETUP'!$Q65="MONTHLY",EDATE(GK16,'1-SETUP'!$V65),IF('1-SETUP'!$Q65="YEARLY",EDATE(GK16,12*'1-SETUP'!$V65),""))))</f>
        <v/>
      </c>
      <c r="GM16" s="10" t="str">
        <f>IF('1-SETUP'!$Q65="DAILY",GL16+'1-SETUP'!$V65,IF('1-SETUP'!$Q65="WEEKLY",GL16+'1-SETUP'!$V65*7,IF('1-SETUP'!$Q65="MONTHLY",EDATE(GL16,'1-SETUP'!$V65),IF('1-SETUP'!$Q65="YEARLY",EDATE(GL16,12*'1-SETUP'!$V65),""))))</f>
        <v/>
      </c>
      <c r="GN16" s="10" t="str">
        <f>IF('1-SETUP'!$Q65="DAILY",GM16+'1-SETUP'!$V65,IF('1-SETUP'!$Q65="WEEKLY",GM16+'1-SETUP'!$V65*7,IF('1-SETUP'!$Q65="MONTHLY",EDATE(GM16,'1-SETUP'!$V65),IF('1-SETUP'!$Q65="YEARLY",EDATE(GM16,12*'1-SETUP'!$V65),""))))</f>
        <v/>
      </c>
      <c r="GO16" s="10" t="str">
        <f>IF('1-SETUP'!$Q65="DAILY",GN16+'1-SETUP'!$V65,IF('1-SETUP'!$Q65="WEEKLY",GN16+'1-SETUP'!$V65*7,IF('1-SETUP'!$Q65="MONTHLY",EDATE(GN16,'1-SETUP'!$V65),IF('1-SETUP'!$Q65="YEARLY",EDATE(GN16,12*'1-SETUP'!$V65),""))))</f>
        <v/>
      </c>
      <c r="GP16" s="10" t="str">
        <f>IF('1-SETUP'!$Q65="DAILY",GO16+'1-SETUP'!$V65,IF('1-SETUP'!$Q65="WEEKLY",GO16+'1-SETUP'!$V65*7,IF('1-SETUP'!$Q65="MONTHLY",EDATE(GO16,'1-SETUP'!$V65),IF('1-SETUP'!$Q65="YEARLY",EDATE(GO16,12*'1-SETUP'!$V65),""))))</f>
        <v/>
      </c>
      <c r="GQ16" s="10" t="str">
        <f>IF('1-SETUP'!$Q65="DAILY",GP16+'1-SETUP'!$V65,IF('1-SETUP'!$Q65="WEEKLY",GP16+'1-SETUP'!$V65*7,IF('1-SETUP'!$Q65="MONTHLY",EDATE(GP16,'1-SETUP'!$V65),IF('1-SETUP'!$Q65="YEARLY",EDATE(GP16,12*'1-SETUP'!$V65),""))))</f>
        <v/>
      </c>
      <c r="GR16" s="10" t="str">
        <f>IF('1-SETUP'!$Q65="DAILY",GQ16+'1-SETUP'!$V65,IF('1-SETUP'!$Q65="WEEKLY",GQ16+'1-SETUP'!$V65*7,IF('1-SETUP'!$Q65="MONTHLY",EDATE(GQ16,'1-SETUP'!$V65),IF('1-SETUP'!$Q65="YEARLY",EDATE(GQ16,12*'1-SETUP'!$V65),""))))</f>
        <v/>
      </c>
      <c r="GS16" s="10" t="str">
        <f>IF('1-SETUP'!$Q65="DAILY",GR16+'1-SETUP'!$V65,IF('1-SETUP'!$Q65="WEEKLY",GR16+'1-SETUP'!$V65*7,IF('1-SETUP'!$Q65="MONTHLY",EDATE(GR16,'1-SETUP'!$V65),IF('1-SETUP'!$Q65="YEARLY",EDATE(GR16,12*'1-SETUP'!$V65),""))))</f>
        <v/>
      </c>
      <c r="GT16" s="10" t="str">
        <f>IF('1-SETUP'!$Q65="DAILY",GS16+'1-SETUP'!$V65,IF('1-SETUP'!$Q65="WEEKLY",GS16+'1-SETUP'!$V65*7,IF('1-SETUP'!$Q65="MONTHLY",EDATE(GS16,'1-SETUP'!$V65),IF('1-SETUP'!$Q65="YEARLY",EDATE(GS16,12*'1-SETUP'!$V65),""))))</f>
        <v/>
      </c>
      <c r="GU16" s="10" t="str">
        <f>IF('1-SETUP'!$Q65="DAILY",GT16+'1-SETUP'!$V65,IF('1-SETUP'!$Q65="WEEKLY",GT16+'1-SETUP'!$V65*7,IF('1-SETUP'!$Q65="MONTHLY",EDATE(GT16,'1-SETUP'!$V65),IF('1-SETUP'!$Q65="YEARLY",EDATE(GT16,12*'1-SETUP'!$V65),""))))</f>
        <v/>
      </c>
      <c r="GV16" s="10" t="str">
        <f>IF('1-SETUP'!$Q65="DAILY",GU16+'1-SETUP'!$V65,IF('1-SETUP'!$Q65="WEEKLY",GU16+'1-SETUP'!$V65*7,IF('1-SETUP'!$Q65="MONTHLY",EDATE(GU16,'1-SETUP'!$V65),IF('1-SETUP'!$Q65="YEARLY",EDATE(GU16,12*'1-SETUP'!$V65),""))))</f>
        <v/>
      </c>
      <c r="GW16" s="10" t="str">
        <f>IF('1-SETUP'!$Q65="DAILY",GV16+'1-SETUP'!$V65,IF('1-SETUP'!$Q65="WEEKLY",GV16+'1-SETUP'!$V65*7,IF('1-SETUP'!$Q65="MONTHLY",EDATE(GV16,'1-SETUP'!$V65),IF('1-SETUP'!$Q65="YEARLY",EDATE(GV16,12*'1-SETUP'!$V65),""))))</f>
        <v/>
      </c>
      <c r="GX16" s="10" t="str">
        <f>IF('1-SETUP'!$Q65="DAILY",GW16+'1-SETUP'!$V65,IF('1-SETUP'!$Q65="WEEKLY",GW16+'1-SETUP'!$V65*7,IF('1-SETUP'!$Q65="MONTHLY",EDATE(GW16,'1-SETUP'!$V65),IF('1-SETUP'!$Q65="YEARLY",EDATE(GW16,12*'1-SETUP'!$V65),""))))</f>
        <v/>
      </c>
      <c r="GY16" s="10" t="str">
        <f>IF('1-SETUP'!$Q65="DAILY",GX16+'1-SETUP'!$V65,IF('1-SETUP'!$Q65="WEEKLY",GX16+'1-SETUP'!$V65*7,IF('1-SETUP'!$Q65="MONTHLY",EDATE(GX16,'1-SETUP'!$V65),IF('1-SETUP'!$Q65="YEARLY",EDATE(GX16,12*'1-SETUP'!$V65),""))))</f>
        <v/>
      </c>
      <c r="GZ16" s="10" t="str">
        <f>IF('1-SETUP'!$Q65="DAILY",GY16+'1-SETUP'!$V65,IF('1-SETUP'!$Q65="WEEKLY",GY16+'1-SETUP'!$V65*7,IF('1-SETUP'!$Q65="MONTHLY",EDATE(GY16,'1-SETUP'!$V65),IF('1-SETUP'!$Q65="YEARLY",EDATE(GY16,12*'1-SETUP'!$V65),""))))</f>
        <v/>
      </c>
      <c r="HA16" s="10" t="str">
        <f>IF('1-SETUP'!$Q65="DAILY",GZ16+'1-SETUP'!$V65,IF('1-SETUP'!$Q65="WEEKLY",GZ16+'1-SETUP'!$V65*7,IF('1-SETUP'!$Q65="MONTHLY",EDATE(GZ16,'1-SETUP'!$V65),IF('1-SETUP'!$Q65="YEARLY",EDATE(GZ16,12*'1-SETUP'!$V65),""))))</f>
        <v/>
      </c>
      <c r="HB16" s="10" t="str">
        <f>IF('1-SETUP'!$Q65="DAILY",HA16+'1-SETUP'!$V65,IF('1-SETUP'!$Q65="WEEKLY",HA16+'1-SETUP'!$V65*7,IF('1-SETUP'!$Q65="MONTHLY",EDATE(HA16,'1-SETUP'!$V65),IF('1-SETUP'!$Q65="YEARLY",EDATE(HA16,12*'1-SETUP'!$V65),""))))</f>
        <v/>
      </c>
      <c r="HC16" s="10" t="str">
        <f>IF('1-SETUP'!$Q65="DAILY",HB16+'1-SETUP'!$V65,IF('1-SETUP'!$Q65="WEEKLY",HB16+'1-SETUP'!$V65*7,IF('1-SETUP'!$Q65="MONTHLY",EDATE(HB16,'1-SETUP'!$V65),IF('1-SETUP'!$Q65="YEARLY",EDATE(HB16,12*'1-SETUP'!$V65),""))))</f>
        <v/>
      </c>
      <c r="HD16" s="10" t="str">
        <f>IF('1-SETUP'!$Q65="DAILY",HC16+'1-SETUP'!$V65,IF('1-SETUP'!$Q65="WEEKLY",HC16+'1-SETUP'!$V65*7,IF('1-SETUP'!$Q65="MONTHLY",EDATE(HC16,'1-SETUP'!$V65),IF('1-SETUP'!$Q65="YEARLY",EDATE(HC16,12*'1-SETUP'!$V65),""))))</f>
        <v/>
      </c>
      <c r="HE16" s="10" t="str">
        <f>IF('1-SETUP'!$Q65="DAILY",HD16+'1-SETUP'!$V65,IF('1-SETUP'!$Q65="WEEKLY",HD16+'1-SETUP'!$V65*7,IF('1-SETUP'!$Q65="MONTHLY",EDATE(HD16,'1-SETUP'!$V65),IF('1-SETUP'!$Q65="YEARLY",EDATE(HD16,12*'1-SETUP'!$V65),""))))</f>
        <v/>
      </c>
      <c r="HF16" s="10" t="str">
        <f>IF('1-SETUP'!$Q65="DAILY",HE16+'1-SETUP'!$V65,IF('1-SETUP'!$Q65="WEEKLY",HE16+'1-SETUP'!$V65*7,IF('1-SETUP'!$Q65="MONTHLY",EDATE(HE16,'1-SETUP'!$V65),IF('1-SETUP'!$Q65="YEARLY",EDATE(HE16,12*'1-SETUP'!$V65),""))))</f>
        <v/>
      </c>
      <c r="HG16" s="10" t="str">
        <f>IF('1-SETUP'!$Q65="DAILY",HF16+'1-SETUP'!$V65,IF('1-SETUP'!$Q65="WEEKLY",HF16+'1-SETUP'!$V65*7,IF('1-SETUP'!$Q65="MONTHLY",EDATE(HF16,'1-SETUP'!$V65),IF('1-SETUP'!$Q65="YEARLY",EDATE(HF16,12*'1-SETUP'!$V65),""))))</f>
        <v/>
      </c>
      <c r="HH16" s="10" t="str">
        <f>IF('1-SETUP'!$Q65="DAILY",HG16+'1-SETUP'!$V65,IF('1-SETUP'!$Q65="WEEKLY",HG16+'1-SETUP'!$V65*7,IF('1-SETUP'!$Q65="MONTHLY",EDATE(HG16,'1-SETUP'!$V65),IF('1-SETUP'!$Q65="YEARLY",EDATE(HG16,12*'1-SETUP'!$V65),""))))</f>
        <v/>
      </c>
      <c r="HI16" s="10" t="str">
        <f>IF('1-SETUP'!$Q65="DAILY",HH16+'1-SETUP'!$V65,IF('1-SETUP'!$Q65="WEEKLY",HH16+'1-SETUP'!$V65*7,IF('1-SETUP'!$Q65="MONTHLY",EDATE(HH16,'1-SETUP'!$V65),IF('1-SETUP'!$Q65="YEARLY",EDATE(HH16,12*'1-SETUP'!$V65),""))))</f>
        <v/>
      </c>
      <c r="HJ16" s="10" t="str">
        <f>IF('1-SETUP'!$Q65="DAILY",HI16+'1-SETUP'!$V65,IF('1-SETUP'!$Q65="WEEKLY",HI16+'1-SETUP'!$V65*7,IF('1-SETUP'!$Q65="MONTHLY",EDATE(HI16,'1-SETUP'!$V65),IF('1-SETUP'!$Q65="YEARLY",EDATE(HI16,12*'1-SETUP'!$V65),""))))</f>
        <v/>
      </c>
      <c r="HK16" s="10" t="str">
        <f>IF('1-SETUP'!$Q65="DAILY",HJ16+'1-SETUP'!$V65,IF('1-SETUP'!$Q65="WEEKLY",HJ16+'1-SETUP'!$V65*7,IF('1-SETUP'!$Q65="MONTHLY",EDATE(HJ16,'1-SETUP'!$V65),IF('1-SETUP'!$Q65="YEARLY",EDATE(HJ16,12*'1-SETUP'!$V65),""))))</f>
        <v/>
      </c>
      <c r="HL16" s="10" t="str">
        <f>IF('1-SETUP'!$Q65="DAILY",HK16+'1-SETUP'!$V65,IF('1-SETUP'!$Q65="WEEKLY",HK16+'1-SETUP'!$V65*7,IF('1-SETUP'!$Q65="MONTHLY",EDATE(HK16,'1-SETUP'!$V65),IF('1-SETUP'!$Q65="YEARLY",EDATE(HK16,12*'1-SETUP'!$V65),""))))</f>
        <v/>
      </c>
      <c r="HM16" s="10" t="str">
        <f>IF('1-SETUP'!$Q65="DAILY",HL16+'1-SETUP'!$V65,IF('1-SETUP'!$Q65="WEEKLY",HL16+'1-SETUP'!$V65*7,IF('1-SETUP'!$Q65="MONTHLY",EDATE(HL16,'1-SETUP'!$V65),IF('1-SETUP'!$Q65="YEARLY",EDATE(HL16,12*'1-SETUP'!$V65),""))))</f>
        <v/>
      </c>
      <c r="HN16" s="10" t="str">
        <f>IF('1-SETUP'!$Q65="DAILY",HM16+'1-SETUP'!$V65,IF('1-SETUP'!$Q65="WEEKLY",HM16+'1-SETUP'!$V65*7,IF('1-SETUP'!$Q65="MONTHLY",EDATE(HM16,'1-SETUP'!$V65),IF('1-SETUP'!$Q65="YEARLY",EDATE(HM16,12*'1-SETUP'!$V65),""))))</f>
        <v/>
      </c>
      <c r="HO16" s="10" t="str">
        <f>IF('1-SETUP'!$Q65="DAILY",HN16+'1-SETUP'!$V65,IF('1-SETUP'!$Q65="WEEKLY",HN16+'1-SETUP'!$V65*7,IF('1-SETUP'!$Q65="MONTHLY",EDATE(HN16,'1-SETUP'!$V65),IF('1-SETUP'!$Q65="YEARLY",EDATE(HN16,12*'1-SETUP'!$V65),""))))</f>
        <v/>
      </c>
      <c r="HP16" s="10" t="str">
        <f>IF('1-SETUP'!$Q65="DAILY",HO16+'1-SETUP'!$V65,IF('1-SETUP'!$Q65="WEEKLY",HO16+'1-SETUP'!$V65*7,IF('1-SETUP'!$Q65="MONTHLY",EDATE(HO16,'1-SETUP'!$V65),IF('1-SETUP'!$Q65="YEARLY",EDATE(HO16,12*'1-SETUP'!$V65),""))))</f>
        <v/>
      </c>
      <c r="HQ16" s="10" t="str">
        <f>IF('1-SETUP'!$Q65="DAILY",HP16+'1-SETUP'!$V65,IF('1-SETUP'!$Q65="WEEKLY",HP16+'1-SETUP'!$V65*7,IF('1-SETUP'!$Q65="MONTHLY",EDATE(HP16,'1-SETUP'!$V65),IF('1-SETUP'!$Q65="YEARLY",EDATE(HP16,12*'1-SETUP'!$V65),""))))</f>
        <v/>
      </c>
      <c r="HR16" s="10" t="str">
        <f>IF('1-SETUP'!$Q65="DAILY",HQ16+'1-SETUP'!$V65,IF('1-SETUP'!$Q65="WEEKLY",HQ16+'1-SETUP'!$V65*7,IF('1-SETUP'!$Q65="MONTHLY",EDATE(HQ16,'1-SETUP'!$V65),IF('1-SETUP'!$Q65="YEARLY",EDATE(HQ16,12*'1-SETUP'!$V65),""))))</f>
        <v/>
      </c>
      <c r="HS16" s="10" t="str">
        <f>IF('1-SETUP'!$Q65="DAILY",HR16+'1-SETUP'!$V65,IF('1-SETUP'!$Q65="WEEKLY",HR16+'1-SETUP'!$V65*7,IF('1-SETUP'!$Q65="MONTHLY",EDATE(HR16,'1-SETUP'!$V65),IF('1-SETUP'!$Q65="YEARLY",EDATE(HR16,12*'1-SETUP'!$V65),""))))</f>
        <v/>
      </c>
      <c r="HT16" s="10" t="str">
        <f>IF('1-SETUP'!$Q65="DAILY",HS16+'1-SETUP'!$V65,IF('1-SETUP'!$Q65="WEEKLY",HS16+'1-SETUP'!$V65*7,IF('1-SETUP'!$Q65="MONTHLY",EDATE(HS16,'1-SETUP'!$V65),IF('1-SETUP'!$Q65="YEARLY",EDATE(HS16,12*'1-SETUP'!$V65),""))))</f>
        <v/>
      </c>
      <c r="HU16" s="10" t="str">
        <f>IF('1-SETUP'!$Q65="DAILY",HT16+'1-SETUP'!$V65,IF('1-SETUP'!$Q65="WEEKLY",HT16+'1-SETUP'!$V65*7,IF('1-SETUP'!$Q65="MONTHLY",EDATE(HT16,'1-SETUP'!$V65),IF('1-SETUP'!$Q65="YEARLY",EDATE(HT16,12*'1-SETUP'!$V65),""))))</f>
        <v/>
      </c>
      <c r="HV16" s="10" t="str">
        <f>IF('1-SETUP'!$Q65="DAILY",HU16+'1-SETUP'!$V65,IF('1-SETUP'!$Q65="WEEKLY",HU16+'1-SETUP'!$V65*7,IF('1-SETUP'!$Q65="MONTHLY",EDATE(HU16,'1-SETUP'!$V65),IF('1-SETUP'!$Q65="YEARLY",EDATE(HU16,12*'1-SETUP'!$V65),""))))</f>
        <v/>
      </c>
      <c r="HW16" s="10" t="str">
        <f>IF('1-SETUP'!$Q65="DAILY",HV16+'1-SETUP'!$V65,IF('1-SETUP'!$Q65="WEEKLY",HV16+'1-SETUP'!$V65*7,IF('1-SETUP'!$Q65="MONTHLY",EDATE(HV16,'1-SETUP'!$V65),IF('1-SETUP'!$Q65="YEARLY",EDATE(HV16,12*'1-SETUP'!$V65),""))))</f>
        <v/>
      </c>
      <c r="HX16" s="10" t="str">
        <f>IF('1-SETUP'!$Q65="DAILY",HW16+'1-SETUP'!$V65,IF('1-SETUP'!$Q65="WEEKLY",HW16+'1-SETUP'!$V65*7,IF('1-SETUP'!$Q65="MONTHLY",EDATE(HW16,'1-SETUP'!$V65),IF('1-SETUP'!$Q65="YEARLY",EDATE(HW16,12*'1-SETUP'!$V65),""))))</f>
        <v/>
      </c>
      <c r="HY16" s="10" t="str">
        <f>IF('1-SETUP'!$Q65="DAILY",HX16+'1-SETUP'!$V65,IF('1-SETUP'!$Q65="WEEKLY",HX16+'1-SETUP'!$V65*7,IF('1-SETUP'!$Q65="MONTHLY",EDATE(HX16,'1-SETUP'!$V65),IF('1-SETUP'!$Q65="YEARLY",EDATE(HX16,12*'1-SETUP'!$V65),""))))</f>
        <v/>
      </c>
      <c r="HZ16" s="10" t="str">
        <f>IF('1-SETUP'!$Q65="DAILY",HY16+'1-SETUP'!$V65,IF('1-SETUP'!$Q65="WEEKLY",HY16+'1-SETUP'!$V65*7,IF('1-SETUP'!$Q65="MONTHLY",EDATE(HY16,'1-SETUP'!$V65),IF('1-SETUP'!$Q65="YEARLY",EDATE(HY16,12*'1-SETUP'!$V65),""))))</f>
        <v/>
      </c>
      <c r="IA16" s="10" t="str">
        <f>IF('1-SETUP'!$Q65="DAILY",HZ16+'1-SETUP'!$V65,IF('1-SETUP'!$Q65="WEEKLY",HZ16+'1-SETUP'!$V65*7,IF('1-SETUP'!$Q65="MONTHLY",EDATE(HZ16,'1-SETUP'!$V65),IF('1-SETUP'!$Q65="YEARLY",EDATE(HZ16,12*'1-SETUP'!$V65),""))))</f>
        <v/>
      </c>
      <c r="IB16" s="10" t="str">
        <f>IF('1-SETUP'!$Q65="DAILY",IA16+'1-SETUP'!$V65,IF('1-SETUP'!$Q65="WEEKLY",IA16+'1-SETUP'!$V65*7,IF('1-SETUP'!$Q65="MONTHLY",EDATE(IA16,'1-SETUP'!$V65),IF('1-SETUP'!$Q65="YEARLY",EDATE(IA16,12*'1-SETUP'!$V65),""))))</f>
        <v/>
      </c>
      <c r="IC16" s="10" t="str">
        <f>IF('1-SETUP'!$Q65="DAILY",IB16+'1-SETUP'!$V65,IF('1-SETUP'!$Q65="WEEKLY",IB16+'1-SETUP'!$V65*7,IF('1-SETUP'!$Q65="MONTHLY",EDATE(IB16,'1-SETUP'!$V65),IF('1-SETUP'!$Q65="YEARLY",EDATE(IB16,12*'1-SETUP'!$V65),""))))</f>
        <v/>
      </c>
      <c r="ID16" s="10" t="str">
        <f>IF('1-SETUP'!$Q65="DAILY",IC16+'1-SETUP'!$V65,IF('1-SETUP'!$Q65="WEEKLY",IC16+'1-SETUP'!$V65*7,IF('1-SETUP'!$Q65="MONTHLY",EDATE(IC16,'1-SETUP'!$V65),IF('1-SETUP'!$Q65="YEARLY",EDATE(IC16,12*'1-SETUP'!$V65),""))))</f>
        <v/>
      </c>
      <c r="IE16" s="10" t="str">
        <f>IF('1-SETUP'!$Q65="DAILY",ID16+'1-SETUP'!$V65,IF('1-SETUP'!$Q65="WEEKLY",ID16+'1-SETUP'!$V65*7,IF('1-SETUP'!$Q65="MONTHLY",EDATE(ID16,'1-SETUP'!$V65),IF('1-SETUP'!$Q65="YEARLY",EDATE(ID16,12*'1-SETUP'!$V65),""))))</f>
        <v/>
      </c>
      <c r="IF16" s="10" t="str">
        <f>IF('1-SETUP'!$Q65="DAILY",IE16+'1-SETUP'!$V65,IF('1-SETUP'!$Q65="WEEKLY",IE16+'1-SETUP'!$V65*7,IF('1-SETUP'!$Q65="MONTHLY",EDATE(IE16,'1-SETUP'!$V65),IF('1-SETUP'!$Q65="YEARLY",EDATE(IE16,12*'1-SETUP'!$V65),""))))</f>
        <v/>
      </c>
      <c r="IG16" s="10" t="str">
        <f>IF('1-SETUP'!$Q65="DAILY",IF16+'1-SETUP'!$V65,IF('1-SETUP'!$Q65="WEEKLY",IF16+'1-SETUP'!$V65*7,IF('1-SETUP'!$Q65="MONTHLY",EDATE(IF16,'1-SETUP'!$V65),IF('1-SETUP'!$Q65="YEARLY",EDATE(IF16,12*'1-SETUP'!$V65),""))))</f>
        <v/>
      </c>
      <c r="IH16" s="10" t="str">
        <f>IF('1-SETUP'!$Q65="DAILY",IG16+'1-SETUP'!$V65,IF('1-SETUP'!$Q65="WEEKLY",IG16+'1-SETUP'!$V65*7,IF('1-SETUP'!$Q65="MONTHLY",EDATE(IG16,'1-SETUP'!$V65),IF('1-SETUP'!$Q65="YEARLY",EDATE(IG16,12*'1-SETUP'!$V65),""))))</f>
        <v/>
      </c>
      <c r="II16" s="10" t="str">
        <f>IF('1-SETUP'!$Q65="DAILY",IH16+'1-SETUP'!$V65,IF('1-SETUP'!$Q65="WEEKLY",IH16+'1-SETUP'!$V65*7,IF('1-SETUP'!$Q65="MONTHLY",EDATE(IH16,'1-SETUP'!$V65),IF('1-SETUP'!$Q65="YEARLY",EDATE(IH16,12*'1-SETUP'!$V65),""))))</f>
        <v/>
      </c>
      <c r="IJ16" s="10" t="str">
        <f>IF('1-SETUP'!$Q65="DAILY",II16+'1-SETUP'!$V65,IF('1-SETUP'!$Q65="WEEKLY",II16+'1-SETUP'!$V65*7,IF('1-SETUP'!$Q65="MONTHLY",EDATE(II16,'1-SETUP'!$V65),IF('1-SETUP'!$Q65="YEARLY",EDATE(II16,12*'1-SETUP'!$V65),""))))</f>
        <v/>
      </c>
      <c r="IK16" s="10" t="str">
        <f>IF('1-SETUP'!$Q65="DAILY",IJ16+'1-SETUP'!$V65,IF('1-SETUP'!$Q65="WEEKLY",IJ16+'1-SETUP'!$V65*7,IF('1-SETUP'!$Q65="MONTHLY",EDATE(IJ16,'1-SETUP'!$V65),IF('1-SETUP'!$Q65="YEARLY",EDATE(IJ16,12*'1-SETUP'!$V65),""))))</f>
        <v/>
      </c>
      <c r="IL16" s="10" t="str">
        <f>IF('1-SETUP'!$Q65="DAILY",IK16+'1-SETUP'!$V65,IF('1-SETUP'!$Q65="WEEKLY",IK16+'1-SETUP'!$V65*7,IF('1-SETUP'!$Q65="MONTHLY",EDATE(IK16,'1-SETUP'!$V65),IF('1-SETUP'!$Q65="YEARLY",EDATE(IK16,12*'1-SETUP'!$V65),""))))</f>
        <v/>
      </c>
      <c r="IM16" s="10" t="str">
        <f>IF('1-SETUP'!$Q65="DAILY",IL16+'1-SETUP'!$V65,IF('1-SETUP'!$Q65="WEEKLY",IL16+'1-SETUP'!$V65*7,IF('1-SETUP'!$Q65="MONTHLY",EDATE(IL16,'1-SETUP'!$V65),IF('1-SETUP'!$Q65="YEARLY",EDATE(IL16,12*'1-SETUP'!$V65),""))))</f>
        <v/>
      </c>
      <c r="IN16" s="10" t="str">
        <f>IF('1-SETUP'!$Q65="DAILY",IM16+'1-SETUP'!$V65,IF('1-SETUP'!$Q65="WEEKLY",IM16+'1-SETUP'!$V65*7,IF('1-SETUP'!$Q65="MONTHLY",EDATE(IM16,'1-SETUP'!$V65),IF('1-SETUP'!$Q65="YEARLY",EDATE(IM16,12*'1-SETUP'!$V65),""))))</f>
        <v/>
      </c>
      <c r="IO16" s="10" t="str">
        <f>IF('1-SETUP'!$Q65="DAILY",IN16+'1-SETUP'!$V65,IF('1-SETUP'!$Q65="WEEKLY",IN16+'1-SETUP'!$V65*7,IF('1-SETUP'!$Q65="MONTHLY",EDATE(IN16,'1-SETUP'!$V65),IF('1-SETUP'!$Q65="YEARLY",EDATE(IN16,12*'1-SETUP'!$V65),""))))</f>
        <v/>
      </c>
      <c r="IP16" s="10" t="str">
        <f>IF('1-SETUP'!$Q65="DAILY",IO16+'1-SETUP'!$V65,IF('1-SETUP'!$Q65="WEEKLY",IO16+'1-SETUP'!$V65*7,IF('1-SETUP'!$Q65="MONTHLY",EDATE(IO16,'1-SETUP'!$V65),IF('1-SETUP'!$Q65="YEARLY",EDATE(IO16,12*'1-SETUP'!$V65),""))))</f>
        <v/>
      </c>
      <c r="IQ16" s="10" t="str">
        <f>IF('1-SETUP'!$Q65="DAILY",IP16+'1-SETUP'!$V65,IF('1-SETUP'!$Q65="WEEKLY",IP16+'1-SETUP'!$V65*7,IF('1-SETUP'!$Q65="MONTHLY",EDATE(IP16,'1-SETUP'!$V65),IF('1-SETUP'!$Q65="YEARLY",EDATE(IP16,12*'1-SETUP'!$V65),""))))</f>
        <v/>
      </c>
      <c r="IR16" s="10" t="str">
        <f>IF('1-SETUP'!$Q65="DAILY",IQ16+'1-SETUP'!$V65,IF('1-SETUP'!$Q65="WEEKLY",IQ16+'1-SETUP'!$V65*7,IF('1-SETUP'!$Q65="MONTHLY",EDATE(IQ16,'1-SETUP'!$V65),IF('1-SETUP'!$Q65="YEARLY",EDATE(IQ16,12*'1-SETUP'!$V65),""))))</f>
        <v/>
      </c>
      <c r="IS16" s="10" t="str">
        <f>IF('1-SETUP'!$Q65="DAILY",IR16+'1-SETUP'!$V65,IF('1-SETUP'!$Q65="WEEKLY",IR16+'1-SETUP'!$V65*7,IF('1-SETUP'!$Q65="MONTHLY",EDATE(IR16,'1-SETUP'!$V65),IF('1-SETUP'!$Q65="YEARLY",EDATE(IR16,12*'1-SETUP'!$V65),""))))</f>
        <v/>
      </c>
      <c r="IT16" s="10" t="str">
        <f>IF('1-SETUP'!$Q65="DAILY",IS16+'1-SETUP'!$V65,IF('1-SETUP'!$Q65="WEEKLY",IS16+'1-SETUP'!$V65*7,IF('1-SETUP'!$Q65="MONTHLY",EDATE(IS16,'1-SETUP'!$V65),IF('1-SETUP'!$Q65="YEARLY",EDATE(IS16,12*'1-SETUP'!$V65),""))))</f>
        <v/>
      </c>
      <c r="IU16" s="10" t="str">
        <f>IF('1-SETUP'!$Q65="DAILY",IT16+'1-SETUP'!$V65,IF('1-SETUP'!$Q65="WEEKLY",IT16+'1-SETUP'!$V65*7,IF('1-SETUP'!$Q65="MONTHLY",EDATE(IT16,'1-SETUP'!$V65),IF('1-SETUP'!$Q65="YEARLY",EDATE(IT16,12*'1-SETUP'!$V65),""))))</f>
        <v/>
      </c>
      <c r="IV16" s="10" t="str">
        <f>IF('1-SETUP'!$Q65="DAILY",IU16+'1-SETUP'!$V65,IF('1-SETUP'!$Q65="WEEKLY",IU16+'1-SETUP'!$V65*7,IF('1-SETUP'!$Q65="MONTHLY",EDATE(IU16,'1-SETUP'!$V65),IF('1-SETUP'!$Q65="YEARLY",EDATE(IU16,12*'1-SETUP'!$V65),""))))</f>
        <v/>
      </c>
      <c r="IW16" s="10" t="str">
        <f>IF('1-SETUP'!$Q65="DAILY",IV16+'1-SETUP'!$V65,IF('1-SETUP'!$Q65="WEEKLY",IV16+'1-SETUP'!$V65*7,IF('1-SETUP'!$Q65="MONTHLY",EDATE(IV16,'1-SETUP'!$V65),IF('1-SETUP'!$Q65="YEARLY",EDATE(IV16,12*'1-SETUP'!$V65),""))))</f>
        <v/>
      </c>
      <c r="IX16" s="10" t="str">
        <f>IF('1-SETUP'!$Q65="DAILY",IW16+'1-SETUP'!$V65,IF('1-SETUP'!$Q65="WEEKLY",IW16+'1-SETUP'!$V65*7,IF('1-SETUP'!$Q65="MONTHLY",EDATE(IW16,'1-SETUP'!$V65),IF('1-SETUP'!$Q65="YEARLY",EDATE(IW16,12*'1-SETUP'!$V65),""))))</f>
        <v/>
      </c>
      <c r="IY16" s="10" t="str">
        <f>IF('1-SETUP'!$Q65="DAILY",IX16+'1-SETUP'!$V65,IF('1-SETUP'!$Q65="WEEKLY",IX16+'1-SETUP'!$V65*7,IF('1-SETUP'!$Q65="MONTHLY",EDATE(IX16,'1-SETUP'!$V65),IF('1-SETUP'!$Q65="YEARLY",EDATE(IX16,12*'1-SETUP'!$V65),""))))</f>
        <v/>
      </c>
      <c r="IZ16" s="10" t="str">
        <f>IF('1-SETUP'!$Q65="DAILY",IY16+'1-SETUP'!$V65,IF('1-SETUP'!$Q65="WEEKLY",IY16+'1-SETUP'!$V65*7,IF('1-SETUP'!$Q65="MONTHLY",EDATE(IY16,'1-SETUP'!$V65),IF('1-SETUP'!$Q65="YEARLY",EDATE(IY16,12*'1-SETUP'!$V65),""))))</f>
        <v/>
      </c>
      <c r="JA16" s="10" t="str">
        <f>IF('1-SETUP'!$Q65="DAILY",IZ16+'1-SETUP'!$V65,IF('1-SETUP'!$Q65="WEEKLY",IZ16+'1-SETUP'!$V65*7,IF('1-SETUP'!$Q65="MONTHLY",EDATE(IZ16,'1-SETUP'!$V65),IF('1-SETUP'!$Q65="YEARLY",EDATE(IZ16,12*'1-SETUP'!$V65),""))))</f>
        <v/>
      </c>
      <c r="JB16" s="10" t="str">
        <f>IF('1-SETUP'!$Q65="DAILY",JA16+'1-SETUP'!$V65,IF('1-SETUP'!$Q65="WEEKLY",JA16+'1-SETUP'!$V65*7,IF('1-SETUP'!$Q65="MONTHLY",EDATE(JA16,'1-SETUP'!$V65),IF('1-SETUP'!$Q65="YEARLY",EDATE(JA16,12*'1-SETUP'!$V65),""))))</f>
        <v/>
      </c>
      <c r="JC16" s="10" t="str">
        <f>IF('1-SETUP'!$Q65="DAILY",JB16+'1-SETUP'!$V65,IF('1-SETUP'!$Q65="WEEKLY",JB16+'1-SETUP'!$V65*7,IF('1-SETUP'!$Q65="MONTHLY",EDATE(JB16,'1-SETUP'!$V65),IF('1-SETUP'!$Q65="YEARLY",EDATE(JB16,12*'1-SETUP'!$V65),""))))</f>
        <v/>
      </c>
      <c r="JD16" s="10" t="str">
        <f>IF('1-SETUP'!$Q65="DAILY",JC16+'1-SETUP'!$V65,IF('1-SETUP'!$Q65="WEEKLY",JC16+'1-SETUP'!$V65*7,IF('1-SETUP'!$Q65="MONTHLY",EDATE(JC16,'1-SETUP'!$V65),IF('1-SETUP'!$Q65="YEARLY",EDATE(JC16,12*'1-SETUP'!$V65),""))))</f>
        <v/>
      </c>
      <c r="JE16" s="10" t="str">
        <f>IF('1-SETUP'!$Q65="DAILY",JD16+'1-SETUP'!$V65,IF('1-SETUP'!$Q65="WEEKLY",JD16+'1-SETUP'!$V65*7,IF('1-SETUP'!$Q65="MONTHLY",EDATE(JD16,'1-SETUP'!$V65),IF('1-SETUP'!$Q65="YEARLY",EDATE(JD16,12*'1-SETUP'!$V65),""))))</f>
        <v/>
      </c>
      <c r="JF16" s="10" t="str">
        <f>IF('1-SETUP'!$Q65="DAILY",JE16+'1-SETUP'!$V65,IF('1-SETUP'!$Q65="WEEKLY",JE16+'1-SETUP'!$V65*7,IF('1-SETUP'!$Q65="MONTHLY",EDATE(JE16,'1-SETUP'!$V65),IF('1-SETUP'!$Q65="YEARLY",EDATE(JE16,12*'1-SETUP'!$V65),""))))</f>
        <v/>
      </c>
      <c r="JG16" s="10" t="str">
        <f>IF('1-SETUP'!$Q65="DAILY",JF16+'1-SETUP'!$V65,IF('1-SETUP'!$Q65="WEEKLY",JF16+'1-SETUP'!$V65*7,IF('1-SETUP'!$Q65="MONTHLY",EDATE(JF16,'1-SETUP'!$V65),IF('1-SETUP'!$Q65="YEARLY",EDATE(JF16,12*'1-SETUP'!$V65),""))))</f>
        <v/>
      </c>
      <c r="JH16" s="10" t="str">
        <f>IF('1-SETUP'!$Q65="DAILY",JG16+'1-SETUP'!$V65,IF('1-SETUP'!$Q65="WEEKLY",JG16+'1-SETUP'!$V65*7,IF('1-SETUP'!$Q65="MONTHLY",EDATE(JG16,'1-SETUP'!$V65),IF('1-SETUP'!$Q65="YEARLY",EDATE(JG16,12*'1-SETUP'!$V65),""))))</f>
        <v/>
      </c>
      <c r="JI16" s="10" t="str">
        <f>IF('1-SETUP'!$Q65="DAILY",JH16+'1-SETUP'!$V65,IF('1-SETUP'!$Q65="WEEKLY",JH16+'1-SETUP'!$V65*7,IF('1-SETUP'!$Q65="MONTHLY",EDATE(JH16,'1-SETUP'!$V65),IF('1-SETUP'!$Q65="YEARLY",EDATE(JH16,12*'1-SETUP'!$V65),""))))</f>
        <v/>
      </c>
      <c r="JJ16" s="10" t="str">
        <f>IF('1-SETUP'!$Q65="DAILY",JI16+'1-SETUP'!$V65,IF('1-SETUP'!$Q65="WEEKLY",JI16+'1-SETUP'!$V65*7,IF('1-SETUP'!$Q65="MONTHLY",EDATE(JI16,'1-SETUP'!$V65),IF('1-SETUP'!$Q65="YEARLY",EDATE(JI16,12*'1-SETUP'!$V65),""))))</f>
        <v/>
      </c>
      <c r="JK16" s="10" t="str">
        <f>IF('1-SETUP'!$Q65="DAILY",JJ16+'1-SETUP'!$V65,IF('1-SETUP'!$Q65="WEEKLY",JJ16+'1-SETUP'!$V65*7,IF('1-SETUP'!$Q65="MONTHLY",EDATE(JJ16,'1-SETUP'!$V65),IF('1-SETUP'!$Q65="YEARLY",EDATE(JJ16,12*'1-SETUP'!$V65),""))))</f>
        <v/>
      </c>
      <c r="JL16" s="10" t="str">
        <f>IF('1-SETUP'!$Q65="DAILY",JK16+'1-SETUP'!$V65,IF('1-SETUP'!$Q65="WEEKLY",JK16+'1-SETUP'!$V65*7,IF('1-SETUP'!$Q65="MONTHLY",EDATE(JK16,'1-SETUP'!$V65),IF('1-SETUP'!$Q65="YEARLY",EDATE(JK16,12*'1-SETUP'!$V65),""))))</f>
        <v/>
      </c>
      <c r="JM16" s="10" t="str">
        <f>IF('1-SETUP'!$Q65="DAILY",JL16+'1-SETUP'!$V65,IF('1-SETUP'!$Q65="WEEKLY",JL16+'1-SETUP'!$V65*7,IF('1-SETUP'!$Q65="MONTHLY",EDATE(JL16,'1-SETUP'!$V65),IF('1-SETUP'!$Q65="YEARLY",EDATE(JL16,12*'1-SETUP'!$V65),""))))</f>
        <v/>
      </c>
      <c r="JN16" s="10" t="str">
        <f>IF('1-SETUP'!$Q65="DAILY",JM16+'1-SETUP'!$V65,IF('1-SETUP'!$Q65="WEEKLY",JM16+'1-SETUP'!$V65*7,IF('1-SETUP'!$Q65="MONTHLY",EDATE(JM16,'1-SETUP'!$V65),IF('1-SETUP'!$Q65="YEARLY",EDATE(JM16,12*'1-SETUP'!$V65),""))))</f>
        <v/>
      </c>
      <c r="JO16" s="10" t="str">
        <f>IF('1-SETUP'!$Q65="DAILY",JN16+'1-SETUP'!$V65,IF('1-SETUP'!$Q65="WEEKLY",JN16+'1-SETUP'!$V65*7,IF('1-SETUP'!$Q65="MONTHLY",EDATE(JN16,'1-SETUP'!$V65),IF('1-SETUP'!$Q65="YEARLY",EDATE(JN16,12*'1-SETUP'!$V65),""))))</f>
        <v/>
      </c>
      <c r="JP16" s="10" t="str">
        <f>IF('1-SETUP'!$Q65="DAILY",JO16+'1-SETUP'!$V65,IF('1-SETUP'!$Q65="WEEKLY",JO16+'1-SETUP'!$V65*7,IF('1-SETUP'!$Q65="MONTHLY",EDATE(JO16,'1-SETUP'!$V65),IF('1-SETUP'!$Q65="YEARLY",EDATE(JO16,12*'1-SETUP'!$V65),""))))</f>
        <v/>
      </c>
      <c r="JQ16" s="10" t="str">
        <f>IF('1-SETUP'!$Q65="DAILY",JP16+'1-SETUP'!$V65,IF('1-SETUP'!$Q65="WEEKLY",JP16+'1-SETUP'!$V65*7,IF('1-SETUP'!$Q65="MONTHLY",EDATE(JP16,'1-SETUP'!$V65),IF('1-SETUP'!$Q65="YEARLY",EDATE(JP16,12*'1-SETUP'!$V65),""))))</f>
        <v/>
      </c>
      <c r="JR16" s="10" t="str">
        <f>IF('1-SETUP'!$Q65="DAILY",JQ16+'1-SETUP'!$V65,IF('1-SETUP'!$Q65="WEEKLY",JQ16+'1-SETUP'!$V65*7,IF('1-SETUP'!$Q65="MONTHLY",EDATE(JQ16,'1-SETUP'!$V65),IF('1-SETUP'!$Q65="YEARLY",EDATE(JQ16,12*'1-SETUP'!$V65),""))))</f>
        <v/>
      </c>
      <c r="JS16" s="10" t="str">
        <f>IF('1-SETUP'!$Q65="DAILY",JR16+'1-SETUP'!$V65,IF('1-SETUP'!$Q65="WEEKLY",JR16+'1-SETUP'!$V65*7,IF('1-SETUP'!$Q65="MONTHLY",EDATE(JR16,'1-SETUP'!$V65),IF('1-SETUP'!$Q65="YEARLY",EDATE(JR16,12*'1-SETUP'!$V65),""))))</f>
        <v/>
      </c>
      <c r="JT16" s="10" t="str">
        <f>IF('1-SETUP'!$Q65="DAILY",JS16+'1-SETUP'!$V65,IF('1-SETUP'!$Q65="WEEKLY",JS16+'1-SETUP'!$V65*7,IF('1-SETUP'!$Q65="MONTHLY",EDATE(JS16,'1-SETUP'!$V65),IF('1-SETUP'!$Q65="YEARLY",EDATE(JS16,12*'1-SETUP'!$V65),""))))</f>
        <v/>
      </c>
      <c r="JU16" s="10" t="str">
        <f>IF('1-SETUP'!$Q65="DAILY",JT16+'1-SETUP'!$V65,IF('1-SETUP'!$Q65="WEEKLY",JT16+'1-SETUP'!$V65*7,IF('1-SETUP'!$Q65="MONTHLY",EDATE(JT16,'1-SETUP'!$V65),IF('1-SETUP'!$Q65="YEARLY",EDATE(JT16,12*'1-SETUP'!$V65),""))))</f>
        <v/>
      </c>
      <c r="JV16" s="10" t="str">
        <f>IF('1-SETUP'!$Q65="DAILY",JU16+'1-SETUP'!$V65,IF('1-SETUP'!$Q65="WEEKLY",JU16+'1-SETUP'!$V65*7,IF('1-SETUP'!$Q65="MONTHLY",EDATE(JU16,'1-SETUP'!$V65),IF('1-SETUP'!$Q65="YEARLY",EDATE(JU16,12*'1-SETUP'!$V65),""))))</f>
        <v/>
      </c>
      <c r="JW16" s="10" t="str">
        <f>IF('1-SETUP'!$Q65="DAILY",JV16+'1-SETUP'!$V65,IF('1-SETUP'!$Q65="WEEKLY",JV16+'1-SETUP'!$V65*7,IF('1-SETUP'!$Q65="MONTHLY",EDATE(JV16,'1-SETUP'!$V65),IF('1-SETUP'!$Q65="YEARLY",EDATE(JV16,12*'1-SETUP'!$V65),""))))</f>
        <v/>
      </c>
      <c r="JX16" s="10" t="str">
        <f>IF('1-SETUP'!$Q65="DAILY",JW16+'1-SETUP'!$V65,IF('1-SETUP'!$Q65="WEEKLY",JW16+'1-SETUP'!$V65*7,IF('1-SETUP'!$Q65="MONTHLY",EDATE(JW16,'1-SETUP'!$V65),IF('1-SETUP'!$Q65="YEARLY",EDATE(JW16,12*'1-SETUP'!$V65),""))))</f>
        <v/>
      </c>
      <c r="JY16" s="10" t="str">
        <f>IF('1-SETUP'!$Q65="DAILY",JX16+'1-SETUP'!$V65,IF('1-SETUP'!$Q65="WEEKLY",JX16+'1-SETUP'!$V65*7,IF('1-SETUP'!$Q65="MONTHLY",EDATE(JX16,'1-SETUP'!$V65),IF('1-SETUP'!$Q65="YEARLY",EDATE(JX16,12*'1-SETUP'!$V65),""))))</f>
        <v/>
      </c>
      <c r="JZ16" s="10" t="str">
        <f>IF('1-SETUP'!$Q65="DAILY",JY16+'1-SETUP'!$V65,IF('1-SETUP'!$Q65="WEEKLY",JY16+'1-SETUP'!$V65*7,IF('1-SETUP'!$Q65="MONTHLY",EDATE(JY16,'1-SETUP'!$V65),IF('1-SETUP'!$Q65="YEARLY",EDATE(JY16,12*'1-SETUP'!$V65),""))))</f>
        <v/>
      </c>
      <c r="KA16" s="10" t="str">
        <f>IF('1-SETUP'!$Q65="DAILY",JZ16+'1-SETUP'!$V65,IF('1-SETUP'!$Q65="WEEKLY",JZ16+'1-SETUP'!$V65*7,IF('1-SETUP'!$Q65="MONTHLY",EDATE(JZ16,'1-SETUP'!$V65),IF('1-SETUP'!$Q65="YEARLY",EDATE(JZ16,12*'1-SETUP'!$V65),""))))</f>
        <v/>
      </c>
      <c r="KB16" s="10" t="str">
        <f>IF('1-SETUP'!$Q65="DAILY",KA16+'1-SETUP'!$V65,IF('1-SETUP'!$Q65="WEEKLY",KA16+'1-SETUP'!$V65*7,IF('1-SETUP'!$Q65="MONTHLY",EDATE(KA16,'1-SETUP'!$V65),IF('1-SETUP'!$Q65="YEARLY",EDATE(KA16,12*'1-SETUP'!$V65),""))))</f>
        <v/>
      </c>
      <c r="KC16" s="10" t="str">
        <f>IF('1-SETUP'!$Q65="DAILY",KB16+'1-SETUP'!$V65,IF('1-SETUP'!$Q65="WEEKLY",KB16+'1-SETUP'!$V65*7,IF('1-SETUP'!$Q65="MONTHLY",EDATE(KB16,'1-SETUP'!$V65),IF('1-SETUP'!$Q65="YEARLY",EDATE(KB16,12*'1-SETUP'!$V65),""))))</f>
        <v/>
      </c>
      <c r="KD16" s="10" t="str">
        <f>IF('1-SETUP'!$Q65="DAILY",KC16+'1-SETUP'!$V65,IF('1-SETUP'!$Q65="WEEKLY",KC16+'1-SETUP'!$V65*7,IF('1-SETUP'!$Q65="MONTHLY",EDATE(KC16,'1-SETUP'!$V65),IF('1-SETUP'!$Q65="YEARLY",EDATE(KC16,12*'1-SETUP'!$V65),""))))</f>
        <v/>
      </c>
      <c r="KE16" s="10" t="str">
        <f>IF('1-SETUP'!$Q65="DAILY",KD16+'1-SETUP'!$V65,IF('1-SETUP'!$Q65="WEEKLY",KD16+'1-SETUP'!$V65*7,IF('1-SETUP'!$Q65="MONTHLY",EDATE(KD16,'1-SETUP'!$V65),IF('1-SETUP'!$Q65="YEARLY",EDATE(KD16,12*'1-SETUP'!$V65),""))))</f>
        <v/>
      </c>
      <c r="KF16" s="10" t="str">
        <f>IF('1-SETUP'!$Q65="DAILY",KE16+'1-SETUP'!$V65,IF('1-SETUP'!$Q65="WEEKLY",KE16+'1-SETUP'!$V65*7,IF('1-SETUP'!$Q65="MONTHLY",EDATE(KE16,'1-SETUP'!$V65),IF('1-SETUP'!$Q65="YEARLY",EDATE(KE16,12*'1-SETUP'!$V65),""))))</f>
        <v/>
      </c>
      <c r="KG16" s="10" t="str">
        <f>IF('1-SETUP'!$Q65="DAILY",KF16+'1-SETUP'!$V65,IF('1-SETUP'!$Q65="WEEKLY",KF16+'1-SETUP'!$V65*7,IF('1-SETUP'!$Q65="MONTHLY",EDATE(KF16,'1-SETUP'!$V65),IF('1-SETUP'!$Q65="YEARLY",EDATE(KF16,12*'1-SETUP'!$V65),""))))</f>
        <v/>
      </c>
      <c r="KH16" s="10" t="str">
        <f>IF('1-SETUP'!$Q65="DAILY",KG16+'1-SETUP'!$V65,IF('1-SETUP'!$Q65="WEEKLY",KG16+'1-SETUP'!$V65*7,IF('1-SETUP'!$Q65="MONTHLY",EDATE(KG16,'1-SETUP'!$V65),IF('1-SETUP'!$Q65="YEARLY",EDATE(KG16,12*'1-SETUP'!$V65),""))))</f>
        <v/>
      </c>
      <c r="KI16" s="10" t="str">
        <f>IF('1-SETUP'!$Q65="DAILY",KH16+'1-SETUP'!$V65,IF('1-SETUP'!$Q65="WEEKLY",KH16+'1-SETUP'!$V65*7,IF('1-SETUP'!$Q65="MONTHLY",EDATE(KH16,'1-SETUP'!$V65),IF('1-SETUP'!$Q65="YEARLY",EDATE(KH16,12*'1-SETUP'!$V65),""))))</f>
        <v/>
      </c>
      <c r="KJ16" s="10" t="str">
        <f>IF('1-SETUP'!$Q65="DAILY",KI16+'1-SETUP'!$V65,IF('1-SETUP'!$Q65="WEEKLY",KI16+'1-SETUP'!$V65*7,IF('1-SETUP'!$Q65="MONTHLY",EDATE(KI16,'1-SETUP'!$V65),IF('1-SETUP'!$Q65="YEARLY",EDATE(KI16,12*'1-SETUP'!$V65),""))))</f>
        <v/>
      </c>
      <c r="KK16" s="10" t="str">
        <f>IF('1-SETUP'!$Q65="DAILY",KJ16+'1-SETUP'!$V65,IF('1-SETUP'!$Q65="WEEKLY",KJ16+'1-SETUP'!$V65*7,IF('1-SETUP'!$Q65="MONTHLY",EDATE(KJ16,'1-SETUP'!$V65),IF('1-SETUP'!$Q65="YEARLY",EDATE(KJ16,12*'1-SETUP'!$V65),""))))</f>
        <v/>
      </c>
      <c r="KL16" s="10" t="str">
        <f>IF('1-SETUP'!$Q65="DAILY",KK16+'1-SETUP'!$V65,IF('1-SETUP'!$Q65="WEEKLY",KK16+'1-SETUP'!$V65*7,IF('1-SETUP'!$Q65="MONTHLY",EDATE(KK16,'1-SETUP'!$V65),IF('1-SETUP'!$Q65="YEARLY",EDATE(KK16,12*'1-SETUP'!$V65),""))))</f>
        <v/>
      </c>
      <c r="KM16" s="10" t="str">
        <f>IF('1-SETUP'!$Q65="DAILY",KL16+'1-SETUP'!$V65,IF('1-SETUP'!$Q65="WEEKLY",KL16+'1-SETUP'!$V65*7,IF('1-SETUP'!$Q65="MONTHLY",EDATE(KL16,'1-SETUP'!$V65),IF('1-SETUP'!$Q65="YEARLY",EDATE(KL16,12*'1-SETUP'!$V65),""))))</f>
        <v/>
      </c>
      <c r="KN16" s="10" t="str">
        <f>IF('1-SETUP'!$Q65="DAILY",KM16+'1-SETUP'!$V65,IF('1-SETUP'!$Q65="WEEKLY",KM16+'1-SETUP'!$V65*7,IF('1-SETUP'!$Q65="MONTHLY",EDATE(KM16,'1-SETUP'!$V65),IF('1-SETUP'!$Q65="YEARLY",EDATE(KM16,12*'1-SETUP'!$V65),""))))</f>
        <v/>
      </c>
      <c r="KO16" s="10" t="str">
        <f>IF('1-SETUP'!$Q65="DAILY",KN16+'1-SETUP'!$V65,IF('1-SETUP'!$Q65="WEEKLY",KN16+'1-SETUP'!$V65*7,IF('1-SETUP'!$Q65="MONTHLY",EDATE(KN16,'1-SETUP'!$V65),IF('1-SETUP'!$Q65="YEARLY",EDATE(KN16,12*'1-SETUP'!$V65),""))))</f>
        <v/>
      </c>
      <c r="KP16" s="10" t="str">
        <f>IF('1-SETUP'!$Q65="DAILY",KO16+'1-SETUP'!$V65,IF('1-SETUP'!$Q65="WEEKLY",KO16+'1-SETUP'!$V65*7,IF('1-SETUP'!$Q65="MONTHLY",EDATE(KO16,'1-SETUP'!$V65),IF('1-SETUP'!$Q65="YEARLY",EDATE(KO16,12*'1-SETUP'!$V65),""))))</f>
        <v/>
      </c>
      <c r="KQ16" s="10" t="str">
        <f>IF('1-SETUP'!$Q65="DAILY",KP16+'1-SETUP'!$V65,IF('1-SETUP'!$Q65="WEEKLY",KP16+'1-SETUP'!$V65*7,IF('1-SETUP'!$Q65="MONTHLY",EDATE(KP16,'1-SETUP'!$V65),IF('1-SETUP'!$Q65="YEARLY",EDATE(KP16,12*'1-SETUP'!$V65),""))))</f>
        <v/>
      </c>
      <c r="KR16" s="10" t="str">
        <f>IF('1-SETUP'!$Q65="DAILY",KQ16+'1-SETUP'!$V65,IF('1-SETUP'!$Q65="WEEKLY",KQ16+'1-SETUP'!$V65*7,IF('1-SETUP'!$Q65="MONTHLY",EDATE(KQ16,'1-SETUP'!$V65),IF('1-SETUP'!$Q65="YEARLY",EDATE(KQ16,12*'1-SETUP'!$V65),""))))</f>
        <v/>
      </c>
      <c r="KS16" s="10" t="str">
        <f>IF('1-SETUP'!$Q65="DAILY",KR16+'1-SETUP'!$V65,IF('1-SETUP'!$Q65="WEEKLY",KR16+'1-SETUP'!$V65*7,IF('1-SETUP'!$Q65="MONTHLY",EDATE(KR16,'1-SETUP'!$V65),IF('1-SETUP'!$Q65="YEARLY",EDATE(KR16,12*'1-SETUP'!$V65),""))))</f>
        <v/>
      </c>
      <c r="KT16" s="10" t="str">
        <f>IF('1-SETUP'!$Q65="DAILY",KS16+'1-SETUP'!$V65,IF('1-SETUP'!$Q65="WEEKLY",KS16+'1-SETUP'!$V65*7,IF('1-SETUP'!$Q65="MONTHLY",EDATE(KS16,'1-SETUP'!$V65),IF('1-SETUP'!$Q65="YEARLY",EDATE(KS16,12*'1-SETUP'!$V65),""))))</f>
        <v/>
      </c>
      <c r="KU16" s="10" t="str">
        <f>IF('1-SETUP'!$Q65="DAILY",KT16+'1-SETUP'!$V65,IF('1-SETUP'!$Q65="WEEKLY",KT16+'1-SETUP'!$V65*7,IF('1-SETUP'!$Q65="MONTHLY",EDATE(KT16,'1-SETUP'!$V65),IF('1-SETUP'!$Q65="YEARLY",EDATE(KT16,12*'1-SETUP'!$V65),""))))</f>
        <v/>
      </c>
      <c r="KV16" s="10" t="str">
        <f>IF('1-SETUP'!$Q65="DAILY",KU16+'1-SETUP'!$V65,IF('1-SETUP'!$Q65="WEEKLY",KU16+'1-SETUP'!$V65*7,IF('1-SETUP'!$Q65="MONTHLY",EDATE(KU16,'1-SETUP'!$V65),IF('1-SETUP'!$Q65="YEARLY",EDATE(KU16,12*'1-SETUP'!$V65),""))))</f>
        <v/>
      </c>
      <c r="KW16" s="10" t="str">
        <f>IF('1-SETUP'!$Q65="DAILY",KV16+'1-SETUP'!$V65,IF('1-SETUP'!$Q65="WEEKLY",KV16+'1-SETUP'!$V65*7,IF('1-SETUP'!$Q65="MONTHLY",EDATE(KV16,'1-SETUP'!$V65),IF('1-SETUP'!$Q65="YEARLY",EDATE(KV16,12*'1-SETUP'!$V65),""))))</f>
        <v/>
      </c>
      <c r="KX16" s="10" t="str">
        <f>IF('1-SETUP'!$Q65="DAILY",KW16+'1-SETUP'!$V65,IF('1-SETUP'!$Q65="WEEKLY",KW16+'1-SETUP'!$V65*7,IF('1-SETUP'!$Q65="MONTHLY",EDATE(KW16,'1-SETUP'!$V65),IF('1-SETUP'!$Q65="YEARLY",EDATE(KW16,12*'1-SETUP'!$V65),""))))</f>
        <v/>
      </c>
      <c r="KY16" s="10" t="str">
        <f>IF('1-SETUP'!$Q65="DAILY",KX16+'1-SETUP'!$V65,IF('1-SETUP'!$Q65="WEEKLY",KX16+'1-SETUP'!$V65*7,IF('1-SETUP'!$Q65="MONTHLY",EDATE(KX16,'1-SETUP'!$V65),IF('1-SETUP'!$Q65="YEARLY",EDATE(KX16,12*'1-SETUP'!$V65),""))))</f>
        <v/>
      </c>
      <c r="KZ16" s="10" t="str">
        <f>IF('1-SETUP'!$Q65="DAILY",KY16+'1-SETUP'!$V65,IF('1-SETUP'!$Q65="WEEKLY",KY16+'1-SETUP'!$V65*7,IF('1-SETUP'!$Q65="MONTHLY",EDATE(KY16,'1-SETUP'!$V65),IF('1-SETUP'!$Q65="YEARLY",EDATE(KY16,12*'1-SETUP'!$V65),""))))</f>
        <v/>
      </c>
      <c r="LA16" s="10" t="str">
        <f>IF('1-SETUP'!$Q65="DAILY",KZ16+'1-SETUP'!$V65,IF('1-SETUP'!$Q65="WEEKLY",KZ16+'1-SETUP'!$V65*7,IF('1-SETUP'!$Q65="MONTHLY",EDATE(KZ16,'1-SETUP'!$V65),IF('1-SETUP'!$Q65="YEARLY",EDATE(KZ16,12*'1-SETUP'!$V65),""))))</f>
        <v/>
      </c>
      <c r="LB16" s="10" t="str">
        <f>IF('1-SETUP'!$Q65="DAILY",LA16+'1-SETUP'!$V65,IF('1-SETUP'!$Q65="WEEKLY",LA16+'1-SETUP'!$V65*7,IF('1-SETUP'!$Q65="MONTHLY",EDATE(LA16,'1-SETUP'!$V65),IF('1-SETUP'!$Q65="YEARLY",EDATE(LA16,12*'1-SETUP'!$V65),""))))</f>
        <v/>
      </c>
      <c r="LC16" s="10" t="str">
        <f>IF('1-SETUP'!$Q65="DAILY",LB16+'1-SETUP'!$V65,IF('1-SETUP'!$Q65="WEEKLY",LB16+'1-SETUP'!$V65*7,IF('1-SETUP'!$Q65="MONTHLY",EDATE(LB16,'1-SETUP'!$V65),IF('1-SETUP'!$Q65="YEARLY",EDATE(LB16,12*'1-SETUP'!$V65),""))))</f>
        <v/>
      </c>
      <c r="LD16" s="10" t="str">
        <f>IF('1-SETUP'!$Q65="DAILY",LC16+'1-SETUP'!$V65,IF('1-SETUP'!$Q65="WEEKLY",LC16+'1-SETUP'!$V65*7,IF('1-SETUP'!$Q65="MONTHLY",EDATE(LC16,'1-SETUP'!$V65),IF('1-SETUP'!$Q65="YEARLY",EDATE(LC16,12*'1-SETUP'!$V65),""))))</f>
        <v/>
      </c>
      <c r="LE16" s="10" t="str">
        <f>IF('1-SETUP'!$Q65="DAILY",LD16+'1-SETUP'!$V65,IF('1-SETUP'!$Q65="WEEKLY",LD16+'1-SETUP'!$V65*7,IF('1-SETUP'!$Q65="MONTHLY",EDATE(LD16,'1-SETUP'!$V65),IF('1-SETUP'!$Q65="YEARLY",EDATE(LD16,12*'1-SETUP'!$V65),""))))</f>
        <v/>
      </c>
      <c r="LF16" s="10" t="str">
        <f>IF('1-SETUP'!$Q65="DAILY",LE16+'1-SETUP'!$V65,IF('1-SETUP'!$Q65="WEEKLY",LE16+'1-SETUP'!$V65*7,IF('1-SETUP'!$Q65="MONTHLY",EDATE(LE16,'1-SETUP'!$V65),IF('1-SETUP'!$Q65="YEARLY",EDATE(LE16,12*'1-SETUP'!$V65),""))))</f>
        <v/>
      </c>
      <c r="LG16" s="10" t="str">
        <f>IF('1-SETUP'!$Q65="DAILY",LF16+'1-SETUP'!$V65,IF('1-SETUP'!$Q65="WEEKLY",LF16+'1-SETUP'!$V65*7,IF('1-SETUP'!$Q65="MONTHLY",EDATE(LF16,'1-SETUP'!$V65),IF('1-SETUP'!$Q65="YEARLY",EDATE(LF16,12*'1-SETUP'!$V65),""))))</f>
        <v/>
      </c>
      <c r="LH16" s="10" t="str">
        <f>IF('1-SETUP'!$Q65="DAILY",LG16+'1-SETUP'!$V65,IF('1-SETUP'!$Q65="WEEKLY",LG16+'1-SETUP'!$V65*7,IF('1-SETUP'!$Q65="MONTHLY",EDATE(LG16,'1-SETUP'!$V65),IF('1-SETUP'!$Q65="YEARLY",EDATE(LG16,12*'1-SETUP'!$V65),""))))</f>
        <v/>
      </c>
      <c r="LI16" s="10" t="str">
        <f>IF('1-SETUP'!$Q65="DAILY",LH16+'1-SETUP'!$V65,IF('1-SETUP'!$Q65="WEEKLY",LH16+'1-SETUP'!$V65*7,IF('1-SETUP'!$Q65="MONTHLY",EDATE(LH16,'1-SETUP'!$V65),IF('1-SETUP'!$Q65="YEARLY",EDATE(LH16,12*'1-SETUP'!$V65),""))))</f>
        <v/>
      </c>
      <c r="LJ16" s="10" t="str">
        <f>IF('1-SETUP'!$Q65="DAILY",LI16+'1-SETUP'!$V65,IF('1-SETUP'!$Q65="WEEKLY",LI16+'1-SETUP'!$V65*7,IF('1-SETUP'!$Q65="MONTHLY",EDATE(LI16,'1-SETUP'!$V65),IF('1-SETUP'!$Q65="YEARLY",EDATE(LI16,12*'1-SETUP'!$V65),""))))</f>
        <v/>
      </c>
      <c r="LK16" s="10" t="str">
        <f>IF('1-SETUP'!$Q65="DAILY",LJ16+'1-SETUP'!$V65,IF('1-SETUP'!$Q65="WEEKLY",LJ16+'1-SETUP'!$V65*7,IF('1-SETUP'!$Q65="MONTHLY",EDATE(LJ16,'1-SETUP'!$V65),IF('1-SETUP'!$Q65="YEARLY",EDATE(LJ16,12*'1-SETUP'!$V65),""))))</f>
        <v/>
      </c>
      <c r="LL16" s="10" t="str">
        <f>IF('1-SETUP'!$Q65="DAILY",LK16+'1-SETUP'!$V65,IF('1-SETUP'!$Q65="WEEKLY",LK16+'1-SETUP'!$V65*7,IF('1-SETUP'!$Q65="MONTHLY",EDATE(LK16,'1-SETUP'!$V65),IF('1-SETUP'!$Q65="YEARLY",EDATE(LK16,12*'1-SETUP'!$V65),""))))</f>
        <v/>
      </c>
      <c r="LM16" s="10" t="str">
        <f>IF('1-SETUP'!$Q65="DAILY",LL16+'1-SETUP'!$V65,IF('1-SETUP'!$Q65="WEEKLY",LL16+'1-SETUP'!$V65*7,IF('1-SETUP'!$Q65="MONTHLY",EDATE(LL16,'1-SETUP'!$V65),IF('1-SETUP'!$Q65="YEARLY",EDATE(LL16,12*'1-SETUP'!$V65),""))))</f>
        <v/>
      </c>
      <c r="LN16" s="10" t="str">
        <f>IF('1-SETUP'!$Q65="DAILY",LM16+'1-SETUP'!$V65,IF('1-SETUP'!$Q65="WEEKLY",LM16+'1-SETUP'!$V65*7,IF('1-SETUP'!$Q65="MONTHLY",EDATE(LM16,'1-SETUP'!$V65),IF('1-SETUP'!$Q65="YEARLY",EDATE(LM16,12*'1-SETUP'!$V65),""))))</f>
        <v/>
      </c>
      <c r="LO16" s="10" t="str">
        <f>IF('1-SETUP'!$Q65="DAILY",LN16+'1-SETUP'!$V65,IF('1-SETUP'!$Q65="WEEKLY",LN16+'1-SETUP'!$V65*7,IF('1-SETUP'!$Q65="MONTHLY",EDATE(LN16,'1-SETUP'!$V65),IF('1-SETUP'!$Q65="YEARLY",EDATE(LN16,12*'1-SETUP'!$V65),""))))</f>
        <v/>
      </c>
      <c r="LP16" s="10" t="str">
        <f>IF('1-SETUP'!$Q65="DAILY",LO16+'1-SETUP'!$V65,IF('1-SETUP'!$Q65="WEEKLY",LO16+'1-SETUP'!$V65*7,IF('1-SETUP'!$Q65="MONTHLY",EDATE(LO16,'1-SETUP'!$V65),IF('1-SETUP'!$Q65="YEARLY",EDATE(LO16,12*'1-SETUP'!$V65),""))))</f>
        <v/>
      </c>
      <c r="LQ16" s="10" t="str">
        <f>IF('1-SETUP'!$Q65="DAILY",LP16+'1-SETUP'!$V65,IF('1-SETUP'!$Q65="WEEKLY",LP16+'1-SETUP'!$V65*7,IF('1-SETUP'!$Q65="MONTHLY",EDATE(LP16,'1-SETUP'!$V65),IF('1-SETUP'!$Q65="YEARLY",EDATE(LP16,12*'1-SETUP'!$V65),""))))</f>
        <v/>
      </c>
      <c r="LR16" s="10" t="str">
        <f>IF('1-SETUP'!$Q65="DAILY",LQ16+'1-SETUP'!$V65,IF('1-SETUP'!$Q65="WEEKLY",LQ16+'1-SETUP'!$V65*7,IF('1-SETUP'!$Q65="MONTHLY",EDATE(LQ16,'1-SETUP'!$V65),IF('1-SETUP'!$Q65="YEARLY",EDATE(LQ16,12*'1-SETUP'!$V65),""))))</f>
        <v/>
      </c>
      <c r="LS16" s="10" t="str">
        <f>IF('1-SETUP'!$Q65="DAILY",LR16+'1-SETUP'!$V65,IF('1-SETUP'!$Q65="WEEKLY",LR16+'1-SETUP'!$V65*7,IF('1-SETUP'!$Q65="MONTHLY",EDATE(LR16,'1-SETUP'!$V65),IF('1-SETUP'!$Q65="YEARLY",EDATE(LR16,12*'1-SETUP'!$V65),""))))</f>
        <v/>
      </c>
      <c r="LT16" s="10" t="str">
        <f>IF('1-SETUP'!$Q65="DAILY",LS16+'1-SETUP'!$V65,IF('1-SETUP'!$Q65="WEEKLY",LS16+'1-SETUP'!$V65*7,IF('1-SETUP'!$Q65="MONTHLY",EDATE(LS16,'1-SETUP'!$V65),IF('1-SETUP'!$Q65="YEARLY",EDATE(LS16,12*'1-SETUP'!$V65),""))))</f>
        <v/>
      </c>
      <c r="LU16" s="10" t="str">
        <f>IF('1-SETUP'!$Q65="DAILY",LT16+'1-SETUP'!$V65,IF('1-SETUP'!$Q65="WEEKLY",LT16+'1-SETUP'!$V65*7,IF('1-SETUP'!$Q65="MONTHLY",EDATE(LT16,'1-SETUP'!$V65),IF('1-SETUP'!$Q65="YEARLY",EDATE(LT16,12*'1-SETUP'!$V65),""))))</f>
        <v/>
      </c>
      <c r="LV16" s="10" t="str">
        <f>IF('1-SETUP'!$Q65="DAILY",LU16+'1-SETUP'!$V65,IF('1-SETUP'!$Q65="WEEKLY",LU16+'1-SETUP'!$V65*7,IF('1-SETUP'!$Q65="MONTHLY",EDATE(LU16,'1-SETUP'!$V65),IF('1-SETUP'!$Q65="YEARLY",EDATE(LU16,12*'1-SETUP'!$V65),""))))</f>
        <v/>
      </c>
      <c r="LW16" s="10" t="str">
        <f>IF('1-SETUP'!$Q65="DAILY",LV16+'1-SETUP'!$V65,IF('1-SETUP'!$Q65="WEEKLY",LV16+'1-SETUP'!$V65*7,IF('1-SETUP'!$Q65="MONTHLY",EDATE(LV16,'1-SETUP'!$V65),IF('1-SETUP'!$Q65="YEARLY",EDATE(LV16,12*'1-SETUP'!$V65),""))))</f>
        <v/>
      </c>
      <c r="LX16" s="10" t="str">
        <f>IF('1-SETUP'!$Q65="DAILY",LW16+'1-SETUP'!$V65,IF('1-SETUP'!$Q65="WEEKLY",LW16+'1-SETUP'!$V65*7,IF('1-SETUP'!$Q65="MONTHLY",EDATE(LW16,'1-SETUP'!$V65),IF('1-SETUP'!$Q65="YEARLY",EDATE(LW16,12*'1-SETUP'!$V65),""))))</f>
        <v/>
      </c>
      <c r="LY16" s="10" t="str">
        <f>IF('1-SETUP'!$Q65="DAILY",LX16+'1-SETUP'!$V65,IF('1-SETUP'!$Q65="WEEKLY",LX16+'1-SETUP'!$V65*7,IF('1-SETUP'!$Q65="MONTHLY",EDATE(LX16,'1-SETUP'!$V65),IF('1-SETUP'!$Q65="YEARLY",EDATE(LX16,12*'1-SETUP'!$V65),""))))</f>
        <v/>
      </c>
      <c r="LZ16" s="10" t="str">
        <f>IF('1-SETUP'!$Q65="DAILY",LY16+'1-SETUP'!$V65,IF('1-SETUP'!$Q65="WEEKLY",LY16+'1-SETUP'!$V65*7,IF('1-SETUP'!$Q65="MONTHLY",EDATE(LY16,'1-SETUP'!$V65),IF('1-SETUP'!$Q65="YEARLY",EDATE(LY16,12*'1-SETUP'!$V65),""))))</f>
        <v/>
      </c>
      <c r="MA16" s="10" t="str">
        <f>IF('1-SETUP'!$Q65="DAILY",LZ16+'1-SETUP'!$V65,IF('1-SETUP'!$Q65="WEEKLY",LZ16+'1-SETUP'!$V65*7,IF('1-SETUP'!$Q65="MONTHLY",EDATE(LZ16,'1-SETUP'!$V65),IF('1-SETUP'!$Q65="YEARLY",EDATE(LZ16,12*'1-SETUP'!$V65),""))))</f>
        <v/>
      </c>
      <c r="MB16" s="10" t="str">
        <f>IF('1-SETUP'!$Q65="DAILY",MA16+'1-SETUP'!$V65,IF('1-SETUP'!$Q65="WEEKLY",MA16+'1-SETUP'!$V65*7,IF('1-SETUP'!$Q65="MONTHLY",EDATE(MA16,'1-SETUP'!$V65),IF('1-SETUP'!$Q65="YEARLY",EDATE(MA16,12*'1-SETUP'!$V65),""))))</f>
        <v/>
      </c>
      <c r="MC16" s="10" t="str">
        <f>IF('1-SETUP'!$Q65="DAILY",MB16+'1-SETUP'!$V65,IF('1-SETUP'!$Q65="WEEKLY",MB16+'1-SETUP'!$V65*7,IF('1-SETUP'!$Q65="MONTHLY",EDATE(MB16,'1-SETUP'!$V65),IF('1-SETUP'!$Q65="YEARLY",EDATE(MB16,12*'1-SETUP'!$V65),""))))</f>
        <v/>
      </c>
      <c r="MD16" s="10" t="str">
        <f>IF('1-SETUP'!$Q65="DAILY",MC16+'1-SETUP'!$V65,IF('1-SETUP'!$Q65="WEEKLY",MC16+'1-SETUP'!$V65*7,IF('1-SETUP'!$Q65="MONTHLY",EDATE(MC16,'1-SETUP'!$V65),IF('1-SETUP'!$Q65="YEARLY",EDATE(MC16,12*'1-SETUP'!$V65),""))))</f>
        <v/>
      </c>
      <c r="ME16" s="10" t="str">
        <f>IF('1-SETUP'!$Q65="DAILY",MD16+'1-SETUP'!$V65,IF('1-SETUP'!$Q65="WEEKLY",MD16+'1-SETUP'!$V65*7,IF('1-SETUP'!$Q65="MONTHLY",EDATE(MD16,'1-SETUP'!$V65),IF('1-SETUP'!$Q65="YEARLY",EDATE(MD16,12*'1-SETUP'!$V65),""))))</f>
        <v/>
      </c>
      <c r="MF16" s="10" t="str">
        <f>IF('1-SETUP'!$Q65="DAILY",ME16+'1-SETUP'!$V65,IF('1-SETUP'!$Q65="WEEKLY",ME16+'1-SETUP'!$V65*7,IF('1-SETUP'!$Q65="MONTHLY",EDATE(ME16,'1-SETUP'!$V65),IF('1-SETUP'!$Q65="YEARLY",EDATE(ME16,12*'1-SETUP'!$V65),""))))</f>
        <v/>
      </c>
      <c r="MG16" s="10" t="str">
        <f>IF('1-SETUP'!$Q65="DAILY",MF16+'1-SETUP'!$V65,IF('1-SETUP'!$Q65="WEEKLY",MF16+'1-SETUP'!$V65*7,IF('1-SETUP'!$Q65="MONTHLY",EDATE(MF16,'1-SETUP'!$V65),IF('1-SETUP'!$Q65="YEARLY",EDATE(MF16,12*'1-SETUP'!$V65),""))))</f>
        <v/>
      </c>
      <c r="MH16" s="10" t="str">
        <f>IF('1-SETUP'!$Q65="DAILY",MG16+'1-SETUP'!$V65,IF('1-SETUP'!$Q65="WEEKLY",MG16+'1-SETUP'!$V65*7,IF('1-SETUP'!$Q65="MONTHLY",EDATE(MG16,'1-SETUP'!$V65),IF('1-SETUP'!$Q65="YEARLY",EDATE(MG16,12*'1-SETUP'!$V65),""))))</f>
        <v/>
      </c>
      <c r="MI16" s="10" t="str">
        <f>IF('1-SETUP'!$Q65="DAILY",MH16+'1-SETUP'!$V65,IF('1-SETUP'!$Q65="WEEKLY",MH16+'1-SETUP'!$V65*7,IF('1-SETUP'!$Q65="MONTHLY",EDATE(MH16,'1-SETUP'!$V65),IF('1-SETUP'!$Q65="YEARLY",EDATE(MH16,12*'1-SETUP'!$V65),""))))</f>
        <v/>
      </c>
      <c r="MJ16" s="10" t="str">
        <f>IF('1-SETUP'!$Q65="DAILY",MI16+'1-SETUP'!$V65,IF('1-SETUP'!$Q65="WEEKLY",MI16+'1-SETUP'!$V65*7,IF('1-SETUP'!$Q65="MONTHLY",EDATE(MI16,'1-SETUP'!$V65),IF('1-SETUP'!$Q65="YEARLY",EDATE(MI16,12*'1-SETUP'!$V65),""))))</f>
        <v/>
      </c>
      <c r="MK16" s="10" t="str">
        <f>IF('1-SETUP'!$Q65="DAILY",MJ16+'1-SETUP'!$V65,IF('1-SETUP'!$Q65="WEEKLY",MJ16+'1-SETUP'!$V65*7,IF('1-SETUP'!$Q65="MONTHLY",EDATE(MJ16,'1-SETUP'!$V65),IF('1-SETUP'!$Q65="YEARLY",EDATE(MJ16,12*'1-SETUP'!$V65),""))))</f>
        <v/>
      </c>
      <c r="ML16" s="10" t="str">
        <f>IF('1-SETUP'!$Q65="DAILY",MK16+'1-SETUP'!$V65,IF('1-SETUP'!$Q65="WEEKLY",MK16+'1-SETUP'!$V65*7,IF('1-SETUP'!$Q65="MONTHLY",EDATE(MK16,'1-SETUP'!$V65),IF('1-SETUP'!$Q65="YEARLY",EDATE(MK16,12*'1-SETUP'!$V65),""))))</f>
        <v/>
      </c>
      <c r="MM16" s="10" t="str">
        <f>IF('1-SETUP'!$Q65="DAILY",ML16+'1-SETUP'!$V65,IF('1-SETUP'!$Q65="WEEKLY",ML16+'1-SETUP'!$V65*7,IF('1-SETUP'!$Q65="MONTHLY",EDATE(ML16,'1-SETUP'!$V65),IF('1-SETUP'!$Q65="YEARLY",EDATE(ML16,12*'1-SETUP'!$V65),""))))</f>
        <v/>
      </c>
      <c r="MN16" s="10" t="str">
        <f>IF('1-SETUP'!$Q65="DAILY",MM16+'1-SETUP'!$V65,IF('1-SETUP'!$Q65="WEEKLY",MM16+'1-SETUP'!$V65*7,IF('1-SETUP'!$Q65="MONTHLY",EDATE(MM16,'1-SETUP'!$V65),IF('1-SETUP'!$Q65="YEARLY",EDATE(MM16,12*'1-SETUP'!$V65),""))))</f>
        <v/>
      </c>
      <c r="MO16" s="10" t="str">
        <f>IF('1-SETUP'!$Q65="DAILY",MN16+'1-SETUP'!$V65,IF('1-SETUP'!$Q65="WEEKLY",MN16+'1-SETUP'!$V65*7,IF('1-SETUP'!$Q65="MONTHLY",EDATE(MN16,'1-SETUP'!$V65),IF('1-SETUP'!$Q65="YEARLY",EDATE(MN16,12*'1-SETUP'!$V65),""))))</f>
        <v/>
      </c>
      <c r="MP16" s="10" t="str">
        <f>IF('1-SETUP'!$Q65="DAILY",MO16+'1-SETUP'!$V65,IF('1-SETUP'!$Q65="WEEKLY",MO16+'1-SETUP'!$V65*7,IF('1-SETUP'!$Q65="MONTHLY",EDATE(MO16,'1-SETUP'!$V65),IF('1-SETUP'!$Q65="YEARLY",EDATE(MO16,12*'1-SETUP'!$V65),""))))</f>
        <v/>
      </c>
      <c r="MQ16" s="10" t="str">
        <f>IF('1-SETUP'!$Q65="DAILY",MP16+'1-SETUP'!$V65,IF('1-SETUP'!$Q65="WEEKLY",MP16+'1-SETUP'!$V65*7,IF('1-SETUP'!$Q65="MONTHLY",EDATE(MP16,'1-SETUP'!$V65),IF('1-SETUP'!$Q65="YEARLY",EDATE(MP16,12*'1-SETUP'!$V65),""))))</f>
        <v/>
      </c>
      <c r="MR16" s="10" t="str">
        <f>IF('1-SETUP'!$Q65="DAILY",MQ16+'1-SETUP'!$V65,IF('1-SETUP'!$Q65="WEEKLY",MQ16+'1-SETUP'!$V65*7,IF('1-SETUP'!$Q65="MONTHLY",EDATE(MQ16,'1-SETUP'!$V65),IF('1-SETUP'!$Q65="YEARLY",EDATE(MQ16,12*'1-SETUP'!$V65),""))))</f>
        <v/>
      </c>
      <c r="MS16" s="10" t="str">
        <f>IF('1-SETUP'!$Q65="DAILY",MR16+'1-SETUP'!$V65,IF('1-SETUP'!$Q65="WEEKLY",MR16+'1-SETUP'!$V65*7,IF('1-SETUP'!$Q65="MONTHLY",EDATE(MR16,'1-SETUP'!$V65),IF('1-SETUP'!$Q65="YEARLY",EDATE(MR16,12*'1-SETUP'!$V65),""))))</f>
        <v/>
      </c>
      <c r="MT16" s="10" t="str">
        <f>IF('1-SETUP'!$Q65="DAILY",MS16+'1-SETUP'!$V65,IF('1-SETUP'!$Q65="WEEKLY",MS16+'1-SETUP'!$V65*7,IF('1-SETUP'!$Q65="MONTHLY",EDATE(MS16,'1-SETUP'!$V65),IF('1-SETUP'!$Q65="YEARLY",EDATE(MS16,12*'1-SETUP'!$V65),""))))</f>
        <v/>
      </c>
      <c r="MU16" s="10" t="str">
        <f>IF('1-SETUP'!$Q65="DAILY",MT16+'1-SETUP'!$V65,IF('1-SETUP'!$Q65="WEEKLY",MT16+'1-SETUP'!$V65*7,IF('1-SETUP'!$Q65="MONTHLY",EDATE(MT16,'1-SETUP'!$V65),IF('1-SETUP'!$Q65="YEARLY",EDATE(MT16,12*'1-SETUP'!$V65),""))))</f>
        <v/>
      </c>
      <c r="MV16" s="10" t="str">
        <f>IF('1-SETUP'!$Q65="DAILY",MU16+'1-SETUP'!$V65,IF('1-SETUP'!$Q65="WEEKLY",MU16+'1-SETUP'!$V65*7,IF('1-SETUP'!$Q65="MONTHLY",EDATE(MU16,'1-SETUP'!$V65),IF('1-SETUP'!$Q65="YEARLY",EDATE(MU16,12*'1-SETUP'!$V65),""))))</f>
        <v/>
      </c>
      <c r="MW16" s="10" t="str">
        <f>IF('1-SETUP'!$Q65="DAILY",MV16+'1-SETUP'!$V65,IF('1-SETUP'!$Q65="WEEKLY",MV16+'1-SETUP'!$V65*7,IF('1-SETUP'!$Q65="MONTHLY",EDATE(MV16,'1-SETUP'!$V65),IF('1-SETUP'!$Q65="YEARLY",EDATE(MV16,12*'1-SETUP'!$V65),""))))</f>
        <v/>
      </c>
      <c r="MX16" s="10" t="str">
        <f>IF('1-SETUP'!$Q65="DAILY",MW16+'1-SETUP'!$V65,IF('1-SETUP'!$Q65="WEEKLY",MW16+'1-SETUP'!$V65*7,IF('1-SETUP'!$Q65="MONTHLY",EDATE(MW16,'1-SETUP'!$V65),IF('1-SETUP'!$Q65="YEARLY",EDATE(MW16,12*'1-SETUP'!$V65),""))))</f>
        <v/>
      </c>
      <c r="MY16" s="10" t="str">
        <f>IF('1-SETUP'!$Q65="DAILY",MX16+'1-SETUP'!$V65,IF('1-SETUP'!$Q65="WEEKLY",MX16+'1-SETUP'!$V65*7,IF('1-SETUP'!$Q65="MONTHLY",EDATE(MX16,'1-SETUP'!$V65),IF('1-SETUP'!$Q65="YEARLY",EDATE(MX16,12*'1-SETUP'!$V65),""))))</f>
        <v/>
      </c>
      <c r="MZ16" s="10" t="str">
        <f>IF('1-SETUP'!$Q65="DAILY",MY16+'1-SETUP'!$V65,IF('1-SETUP'!$Q65="WEEKLY",MY16+'1-SETUP'!$V65*7,IF('1-SETUP'!$Q65="MONTHLY",EDATE(MY16,'1-SETUP'!$V65),IF('1-SETUP'!$Q65="YEARLY",EDATE(MY16,12*'1-SETUP'!$V65),""))))</f>
        <v/>
      </c>
      <c r="NA16" s="10" t="str">
        <f>IF('1-SETUP'!$Q65="DAILY",MZ16+'1-SETUP'!$V65,IF('1-SETUP'!$Q65="WEEKLY",MZ16+'1-SETUP'!$V65*7,IF('1-SETUP'!$Q65="MONTHLY",EDATE(MZ16,'1-SETUP'!$V65),IF('1-SETUP'!$Q65="YEARLY",EDATE(MZ16,12*'1-SETUP'!$V65),""))))</f>
        <v/>
      </c>
      <c r="NB16" s="10" t="str">
        <f>IF('1-SETUP'!$Q65="DAILY",NA16+'1-SETUP'!$V65,IF('1-SETUP'!$Q65="WEEKLY",NA16+'1-SETUP'!$V65*7,IF('1-SETUP'!$Q65="MONTHLY",EDATE(NA16,'1-SETUP'!$V65),IF('1-SETUP'!$Q65="YEARLY",EDATE(NA16,12*'1-SETUP'!$V65),""))))</f>
        <v/>
      </c>
      <c r="NC16" s="10" t="str">
        <f>IF('1-SETUP'!$Q65="DAILY",NB16+'1-SETUP'!$V65,IF('1-SETUP'!$Q65="WEEKLY",NB16+'1-SETUP'!$V65*7,IF('1-SETUP'!$Q65="MONTHLY",EDATE(NB16,'1-SETUP'!$V65),IF('1-SETUP'!$Q65="YEARLY",EDATE(NB16,12*'1-SETUP'!$V65),""))))</f>
        <v/>
      </c>
    </row>
    <row r="17" spans="1:367" x14ac:dyDescent="0.45">
      <c r="A17">
        <f>'1-SETUP'!A66</f>
        <v>0</v>
      </c>
      <c r="B17" t="str">
        <f>_xlfn.CONCAT('1-SETUP'!$O66," ",'1-SETUP'!$Q66," ",'1-SETUP'!$T66," ",'1-SETUP'!$V66," ",'1-SETUP'!$W66," ",'1-SETUP'!$Z66," ",TEXT('1-SETUP'!$AC66,"mm/dd/yyyy"))</f>
        <v xml:space="preserve">      01/00/1900</v>
      </c>
      <c r="C17" s="10">
        <f>'1-SETUP'!$AC66</f>
        <v>0</v>
      </c>
      <c r="D17" s="10" t="str">
        <f>IF('1-SETUP'!$Q66="DAILY",C17+'1-SETUP'!$V66,IF('1-SETUP'!$Q66="WEEKLY",C17+'1-SETUP'!$V66*7,IF('1-SETUP'!$Q66="MONTHLY",EDATE(C17,'1-SETUP'!$V66),IF('1-SETUP'!$Q66="YEARLY",EDATE(C17,12*'1-SETUP'!$V66),""))))</f>
        <v/>
      </c>
      <c r="E17" s="10" t="str">
        <f>IF('1-SETUP'!$Q66="DAILY",D17+'1-SETUP'!$V66,IF('1-SETUP'!$Q66="WEEKLY",D17+'1-SETUP'!$V66*7,IF('1-SETUP'!$Q66="MONTHLY",EDATE(D17,'1-SETUP'!$V66),IF('1-SETUP'!$Q66="YEARLY",EDATE(D17,12*'1-SETUP'!$V66),""))))</f>
        <v/>
      </c>
      <c r="F17" s="10" t="str">
        <f>IF('1-SETUP'!$Q66="DAILY",E17+'1-SETUP'!$V66,IF('1-SETUP'!$Q66="WEEKLY",E17+'1-SETUP'!$V66*7,IF('1-SETUP'!$Q66="MONTHLY",EDATE(E17,'1-SETUP'!$V66),IF('1-SETUP'!$Q66="YEARLY",EDATE(E17,12*'1-SETUP'!$V66),""))))</f>
        <v/>
      </c>
      <c r="G17" s="10" t="str">
        <f>IF('1-SETUP'!$Q66="DAILY",F17+'1-SETUP'!$V66,IF('1-SETUP'!$Q66="WEEKLY",F17+'1-SETUP'!$V66*7,IF('1-SETUP'!$Q66="MONTHLY",EDATE(F17,'1-SETUP'!$V66),IF('1-SETUP'!$Q66="YEARLY",EDATE(F17,12*'1-SETUP'!$V66),""))))</f>
        <v/>
      </c>
      <c r="H17" s="10" t="str">
        <f>IF('1-SETUP'!$Q66="DAILY",G17+'1-SETUP'!$V66,IF('1-SETUP'!$Q66="WEEKLY",G17+'1-SETUP'!$V66*7,IF('1-SETUP'!$Q66="MONTHLY",EDATE(G17,'1-SETUP'!$V66),IF('1-SETUP'!$Q66="YEARLY",EDATE(G17,12*'1-SETUP'!$V66),""))))</f>
        <v/>
      </c>
      <c r="I17" s="10" t="str">
        <f>IF('1-SETUP'!$Q66="DAILY",H17+'1-SETUP'!$V66,IF('1-SETUP'!$Q66="WEEKLY",H17+'1-SETUP'!$V66*7,IF('1-SETUP'!$Q66="MONTHLY",EDATE(H17,'1-SETUP'!$V66),IF('1-SETUP'!$Q66="YEARLY",EDATE(H17,12*'1-SETUP'!$V66),""))))</f>
        <v/>
      </c>
      <c r="J17" s="10" t="str">
        <f>IF('1-SETUP'!$Q66="DAILY",I17+'1-SETUP'!$V66,IF('1-SETUP'!$Q66="WEEKLY",I17+'1-SETUP'!$V66*7,IF('1-SETUP'!$Q66="MONTHLY",EDATE(I17,'1-SETUP'!$V66),IF('1-SETUP'!$Q66="YEARLY",EDATE(I17,12*'1-SETUP'!$V66),""))))</f>
        <v/>
      </c>
      <c r="K17" s="10" t="str">
        <f>IF('1-SETUP'!$Q66="DAILY",J17+'1-SETUP'!$V66,IF('1-SETUP'!$Q66="WEEKLY",J17+'1-SETUP'!$V66*7,IF('1-SETUP'!$Q66="MONTHLY",EDATE(J17,'1-SETUP'!$V66),IF('1-SETUP'!$Q66="YEARLY",EDATE(J17,12*'1-SETUP'!$V66),""))))</f>
        <v/>
      </c>
      <c r="L17" s="10" t="str">
        <f>IF('1-SETUP'!$Q66="DAILY",K17+'1-SETUP'!$V66,IF('1-SETUP'!$Q66="WEEKLY",K17+'1-SETUP'!$V66*7,IF('1-SETUP'!$Q66="MONTHLY",EDATE(K17,'1-SETUP'!$V66),IF('1-SETUP'!$Q66="YEARLY",EDATE(K17,12*'1-SETUP'!$V66),""))))</f>
        <v/>
      </c>
      <c r="M17" s="10" t="str">
        <f>IF('1-SETUP'!$Q66="DAILY",L17+'1-SETUP'!$V66,IF('1-SETUP'!$Q66="WEEKLY",L17+'1-SETUP'!$V66*7,IF('1-SETUP'!$Q66="MONTHLY",EDATE(L17,'1-SETUP'!$V66),IF('1-SETUP'!$Q66="YEARLY",EDATE(L17,12*'1-SETUP'!$V66),""))))</f>
        <v/>
      </c>
      <c r="N17" s="10" t="str">
        <f>IF('1-SETUP'!$Q66="DAILY",M17+'1-SETUP'!$V66,IF('1-SETUP'!$Q66="WEEKLY",M17+'1-SETUP'!$V66*7,IF('1-SETUP'!$Q66="MONTHLY",EDATE(M17,'1-SETUP'!$V66),IF('1-SETUP'!$Q66="YEARLY",EDATE(M17,12*'1-SETUP'!$V66),""))))</f>
        <v/>
      </c>
      <c r="O17" s="10" t="str">
        <f>IF('1-SETUP'!$Q66="DAILY",N17+'1-SETUP'!$V66,IF('1-SETUP'!$Q66="WEEKLY",N17+'1-SETUP'!$V66*7,IF('1-SETUP'!$Q66="MONTHLY",EDATE(N17,'1-SETUP'!$V66),IF('1-SETUP'!$Q66="YEARLY",EDATE(N17,12*'1-SETUP'!$V66),""))))</f>
        <v/>
      </c>
      <c r="P17" s="10" t="str">
        <f>IF('1-SETUP'!$Q66="DAILY",O17+'1-SETUP'!$V66,IF('1-SETUP'!$Q66="WEEKLY",O17+'1-SETUP'!$V66*7,IF('1-SETUP'!$Q66="MONTHLY",EDATE(O17,'1-SETUP'!$V66),IF('1-SETUP'!$Q66="YEARLY",EDATE(O17,12*'1-SETUP'!$V66),""))))</f>
        <v/>
      </c>
      <c r="Q17" s="10" t="str">
        <f>IF('1-SETUP'!$Q66="DAILY",P17+'1-SETUP'!$V66,IF('1-SETUP'!$Q66="WEEKLY",P17+'1-SETUP'!$V66*7,IF('1-SETUP'!$Q66="MONTHLY",EDATE(P17,'1-SETUP'!$V66),IF('1-SETUP'!$Q66="YEARLY",EDATE(P17,12*'1-SETUP'!$V66),""))))</f>
        <v/>
      </c>
      <c r="R17" s="10" t="str">
        <f>IF('1-SETUP'!$Q66="DAILY",Q17+'1-SETUP'!$V66,IF('1-SETUP'!$Q66="WEEKLY",Q17+'1-SETUP'!$V66*7,IF('1-SETUP'!$Q66="MONTHLY",EDATE(Q17,'1-SETUP'!$V66),IF('1-SETUP'!$Q66="YEARLY",EDATE(Q17,12*'1-SETUP'!$V66),""))))</f>
        <v/>
      </c>
      <c r="S17" s="10" t="str">
        <f>IF('1-SETUP'!$Q66="DAILY",R17+'1-SETUP'!$V66,IF('1-SETUP'!$Q66="WEEKLY",R17+'1-SETUP'!$V66*7,IF('1-SETUP'!$Q66="MONTHLY",EDATE(R17,'1-SETUP'!$V66),IF('1-SETUP'!$Q66="YEARLY",EDATE(R17,12*'1-SETUP'!$V66),""))))</f>
        <v/>
      </c>
      <c r="T17" s="10" t="str">
        <f>IF('1-SETUP'!$Q66="DAILY",S17+'1-SETUP'!$V66,IF('1-SETUP'!$Q66="WEEKLY",S17+'1-SETUP'!$V66*7,IF('1-SETUP'!$Q66="MONTHLY",EDATE(S17,'1-SETUP'!$V66),IF('1-SETUP'!$Q66="YEARLY",EDATE(S17,12*'1-SETUP'!$V66),""))))</f>
        <v/>
      </c>
      <c r="U17" s="10" t="str">
        <f>IF('1-SETUP'!$Q66="DAILY",T17+'1-SETUP'!$V66,IF('1-SETUP'!$Q66="WEEKLY",T17+'1-SETUP'!$V66*7,IF('1-SETUP'!$Q66="MONTHLY",EDATE(T17,'1-SETUP'!$V66),IF('1-SETUP'!$Q66="YEARLY",EDATE(T17,12*'1-SETUP'!$V66),""))))</f>
        <v/>
      </c>
      <c r="V17" s="10" t="str">
        <f>IF('1-SETUP'!$Q66="DAILY",U17+'1-SETUP'!$V66,IF('1-SETUP'!$Q66="WEEKLY",U17+'1-SETUP'!$V66*7,IF('1-SETUP'!$Q66="MONTHLY",EDATE(U17,'1-SETUP'!$V66),IF('1-SETUP'!$Q66="YEARLY",EDATE(U17,12*'1-SETUP'!$V66),""))))</f>
        <v/>
      </c>
      <c r="W17" s="10" t="str">
        <f>IF('1-SETUP'!$Q66="DAILY",V17+'1-SETUP'!$V66,IF('1-SETUP'!$Q66="WEEKLY",V17+'1-SETUP'!$V66*7,IF('1-SETUP'!$Q66="MONTHLY",EDATE(V17,'1-SETUP'!$V66),IF('1-SETUP'!$Q66="YEARLY",EDATE(V17,12*'1-SETUP'!$V66),""))))</f>
        <v/>
      </c>
      <c r="X17" s="10" t="str">
        <f>IF('1-SETUP'!$Q66="DAILY",W17+'1-SETUP'!$V66,IF('1-SETUP'!$Q66="WEEKLY",W17+'1-SETUP'!$V66*7,IF('1-SETUP'!$Q66="MONTHLY",EDATE(W17,'1-SETUP'!$V66),IF('1-SETUP'!$Q66="YEARLY",EDATE(W17,12*'1-SETUP'!$V66),""))))</f>
        <v/>
      </c>
      <c r="Y17" s="10" t="str">
        <f>IF('1-SETUP'!$Q66="DAILY",X17+'1-SETUP'!$V66,IF('1-SETUP'!$Q66="WEEKLY",X17+'1-SETUP'!$V66*7,IF('1-SETUP'!$Q66="MONTHLY",EDATE(X17,'1-SETUP'!$V66),IF('1-SETUP'!$Q66="YEARLY",EDATE(X17,12*'1-SETUP'!$V66),""))))</f>
        <v/>
      </c>
      <c r="Z17" s="10" t="str">
        <f>IF('1-SETUP'!$Q66="DAILY",Y17+'1-SETUP'!$V66,IF('1-SETUP'!$Q66="WEEKLY",Y17+'1-SETUP'!$V66*7,IF('1-SETUP'!$Q66="MONTHLY",EDATE(Y17,'1-SETUP'!$V66),IF('1-SETUP'!$Q66="YEARLY",EDATE(Y17,12*'1-SETUP'!$V66),""))))</f>
        <v/>
      </c>
      <c r="AA17" s="10" t="str">
        <f>IF('1-SETUP'!$Q66="DAILY",Z17+'1-SETUP'!$V66,IF('1-SETUP'!$Q66="WEEKLY",Z17+'1-SETUP'!$V66*7,IF('1-SETUP'!$Q66="MONTHLY",EDATE(Z17,'1-SETUP'!$V66),IF('1-SETUP'!$Q66="YEARLY",EDATE(Z17,12*'1-SETUP'!$V66),""))))</f>
        <v/>
      </c>
      <c r="AB17" s="10" t="str">
        <f>IF('1-SETUP'!$Q66="DAILY",AA17+'1-SETUP'!$V66,IF('1-SETUP'!$Q66="WEEKLY",AA17+'1-SETUP'!$V66*7,IF('1-SETUP'!$Q66="MONTHLY",EDATE(AA17,'1-SETUP'!$V66),IF('1-SETUP'!$Q66="YEARLY",EDATE(AA17,12*'1-SETUP'!$V66),""))))</f>
        <v/>
      </c>
      <c r="AC17" s="10" t="str">
        <f>IF('1-SETUP'!$Q66="DAILY",AB17+'1-SETUP'!$V66,IF('1-SETUP'!$Q66="WEEKLY",AB17+'1-SETUP'!$V66*7,IF('1-SETUP'!$Q66="MONTHLY",EDATE(AB17,'1-SETUP'!$V66),IF('1-SETUP'!$Q66="YEARLY",EDATE(AB17,12*'1-SETUP'!$V66),""))))</f>
        <v/>
      </c>
      <c r="AD17" s="10" t="str">
        <f>IF('1-SETUP'!$Q66="DAILY",AC17+'1-SETUP'!$V66,IF('1-SETUP'!$Q66="WEEKLY",AC17+'1-SETUP'!$V66*7,IF('1-SETUP'!$Q66="MONTHLY",EDATE(AC17,'1-SETUP'!$V66),IF('1-SETUP'!$Q66="YEARLY",EDATE(AC17,12*'1-SETUP'!$V66),""))))</f>
        <v/>
      </c>
      <c r="AE17" s="10" t="str">
        <f>IF('1-SETUP'!$Q66="DAILY",AD17+'1-SETUP'!$V66,IF('1-SETUP'!$Q66="WEEKLY",AD17+'1-SETUP'!$V66*7,IF('1-SETUP'!$Q66="MONTHLY",EDATE(AD17,'1-SETUP'!$V66),IF('1-SETUP'!$Q66="YEARLY",EDATE(AD17,12*'1-SETUP'!$V66),""))))</f>
        <v/>
      </c>
      <c r="AF17" s="10" t="str">
        <f>IF('1-SETUP'!$Q66="DAILY",AE17+'1-SETUP'!$V66,IF('1-SETUP'!$Q66="WEEKLY",AE17+'1-SETUP'!$V66*7,IF('1-SETUP'!$Q66="MONTHLY",EDATE(AE17,'1-SETUP'!$V66),IF('1-SETUP'!$Q66="YEARLY",EDATE(AE17,12*'1-SETUP'!$V66),""))))</f>
        <v/>
      </c>
      <c r="AG17" s="10" t="str">
        <f>IF('1-SETUP'!$Q66="DAILY",AF17+'1-SETUP'!$V66,IF('1-SETUP'!$Q66="WEEKLY",AF17+'1-SETUP'!$V66*7,IF('1-SETUP'!$Q66="MONTHLY",EDATE(AF17,'1-SETUP'!$V66),IF('1-SETUP'!$Q66="YEARLY",EDATE(AF17,12*'1-SETUP'!$V66),""))))</f>
        <v/>
      </c>
      <c r="AH17" s="10" t="str">
        <f>IF('1-SETUP'!$Q66="DAILY",AG17+'1-SETUP'!$V66,IF('1-SETUP'!$Q66="WEEKLY",AG17+'1-SETUP'!$V66*7,IF('1-SETUP'!$Q66="MONTHLY",EDATE(AG17,'1-SETUP'!$V66),IF('1-SETUP'!$Q66="YEARLY",EDATE(AG17,12*'1-SETUP'!$V66),""))))</f>
        <v/>
      </c>
      <c r="AI17" s="10" t="str">
        <f>IF('1-SETUP'!$Q66="DAILY",AH17+'1-SETUP'!$V66,IF('1-SETUP'!$Q66="WEEKLY",AH17+'1-SETUP'!$V66*7,IF('1-SETUP'!$Q66="MONTHLY",EDATE(AH17,'1-SETUP'!$V66),IF('1-SETUP'!$Q66="YEARLY",EDATE(AH17,12*'1-SETUP'!$V66),""))))</f>
        <v/>
      </c>
      <c r="AJ17" s="10" t="str">
        <f>IF('1-SETUP'!$Q66="DAILY",AI17+'1-SETUP'!$V66,IF('1-SETUP'!$Q66="WEEKLY",AI17+'1-SETUP'!$V66*7,IF('1-SETUP'!$Q66="MONTHLY",EDATE(AI17,'1-SETUP'!$V66),IF('1-SETUP'!$Q66="YEARLY",EDATE(AI17,12*'1-SETUP'!$V66),""))))</f>
        <v/>
      </c>
      <c r="AK17" s="10" t="str">
        <f>IF('1-SETUP'!$Q66="DAILY",AJ17+'1-SETUP'!$V66,IF('1-SETUP'!$Q66="WEEKLY",AJ17+'1-SETUP'!$V66*7,IF('1-SETUP'!$Q66="MONTHLY",EDATE(AJ17,'1-SETUP'!$V66),IF('1-SETUP'!$Q66="YEARLY",EDATE(AJ17,12*'1-SETUP'!$V66),""))))</f>
        <v/>
      </c>
      <c r="AL17" s="10" t="str">
        <f>IF('1-SETUP'!$Q66="DAILY",AK17+'1-SETUP'!$V66,IF('1-SETUP'!$Q66="WEEKLY",AK17+'1-SETUP'!$V66*7,IF('1-SETUP'!$Q66="MONTHLY",EDATE(AK17,'1-SETUP'!$V66),IF('1-SETUP'!$Q66="YEARLY",EDATE(AK17,12*'1-SETUP'!$V66),""))))</f>
        <v/>
      </c>
      <c r="AM17" s="10" t="str">
        <f>IF('1-SETUP'!$Q66="DAILY",AL17+'1-SETUP'!$V66,IF('1-SETUP'!$Q66="WEEKLY",AL17+'1-SETUP'!$V66*7,IF('1-SETUP'!$Q66="MONTHLY",EDATE(AL17,'1-SETUP'!$V66),IF('1-SETUP'!$Q66="YEARLY",EDATE(AL17,12*'1-SETUP'!$V66),""))))</f>
        <v/>
      </c>
      <c r="AN17" s="10" t="str">
        <f>IF('1-SETUP'!$Q66="DAILY",AM17+'1-SETUP'!$V66,IF('1-SETUP'!$Q66="WEEKLY",AM17+'1-SETUP'!$V66*7,IF('1-SETUP'!$Q66="MONTHLY",EDATE(AM17,'1-SETUP'!$V66),IF('1-SETUP'!$Q66="YEARLY",EDATE(AM17,12*'1-SETUP'!$V66),""))))</f>
        <v/>
      </c>
      <c r="AO17" s="10" t="str">
        <f>IF('1-SETUP'!$Q66="DAILY",AN17+'1-SETUP'!$V66,IF('1-SETUP'!$Q66="WEEKLY",AN17+'1-SETUP'!$V66*7,IF('1-SETUP'!$Q66="MONTHLY",EDATE(AN17,'1-SETUP'!$V66),IF('1-SETUP'!$Q66="YEARLY",EDATE(AN17,12*'1-SETUP'!$V66),""))))</f>
        <v/>
      </c>
      <c r="AP17" s="10" t="str">
        <f>IF('1-SETUP'!$Q66="DAILY",AO17+'1-SETUP'!$V66,IF('1-SETUP'!$Q66="WEEKLY",AO17+'1-SETUP'!$V66*7,IF('1-SETUP'!$Q66="MONTHLY",EDATE(AO17,'1-SETUP'!$V66),IF('1-SETUP'!$Q66="YEARLY",EDATE(AO17,12*'1-SETUP'!$V66),""))))</f>
        <v/>
      </c>
      <c r="AQ17" s="10" t="str">
        <f>IF('1-SETUP'!$Q66="DAILY",AP17+'1-SETUP'!$V66,IF('1-SETUP'!$Q66="WEEKLY",AP17+'1-SETUP'!$V66*7,IF('1-SETUP'!$Q66="MONTHLY",EDATE(AP17,'1-SETUP'!$V66),IF('1-SETUP'!$Q66="YEARLY",EDATE(AP17,12*'1-SETUP'!$V66),""))))</f>
        <v/>
      </c>
      <c r="AR17" s="10" t="str">
        <f>IF('1-SETUP'!$Q66="DAILY",AQ17+'1-SETUP'!$V66,IF('1-SETUP'!$Q66="WEEKLY",AQ17+'1-SETUP'!$V66*7,IF('1-SETUP'!$Q66="MONTHLY",EDATE(AQ17,'1-SETUP'!$V66),IF('1-SETUP'!$Q66="YEARLY",EDATE(AQ17,12*'1-SETUP'!$V66),""))))</f>
        <v/>
      </c>
      <c r="AS17" s="10" t="str">
        <f>IF('1-SETUP'!$Q66="DAILY",AR17+'1-SETUP'!$V66,IF('1-SETUP'!$Q66="WEEKLY",AR17+'1-SETUP'!$V66*7,IF('1-SETUP'!$Q66="MONTHLY",EDATE(AR17,'1-SETUP'!$V66),IF('1-SETUP'!$Q66="YEARLY",EDATE(AR17,12*'1-SETUP'!$V66),""))))</f>
        <v/>
      </c>
      <c r="AT17" s="10" t="str">
        <f>IF('1-SETUP'!$Q66="DAILY",AS17+'1-SETUP'!$V66,IF('1-SETUP'!$Q66="WEEKLY",AS17+'1-SETUP'!$V66*7,IF('1-SETUP'!$Q66="MONTHLY",EDATE(AS17,'1-SETUP'!$V66),IF('1-SETUP'!$Q66="YEARLY",EDATE(AS17,12*'1-SETUP'!$V66),""))))</f>
        <v/>
      </c>
      <c r="AU17" s="10" t="str">
        <f>IF('1-SETUP'!$Q66="DAILY",AT17+'1-SETUP'!$V66,IF('1-SETUP'!$Q66="WEEKLY",AT17+'1-SETUP'!$V66*7,IF('1-SETUP'!$Q66="MONTHLY",EDATE(AT17,'1-SETUP'!$V66),IF('1-SETUP'!$Q66="YEARLY",EDATE(AT17,12*'1-SETUP'!$V66),""))))</f>
        <v/>
      </c>
      <c r="AV17" s="10" t="str">
        <f>IF('1-SETUP'!$Q66="DAILY",AU17+'1-SETUP'!$V66,IF('1-SETUP'!$Q66="WEEKLY",AU17+'1-SETUP'!$V66*7,IF('1-SETUP'!$Q66="MONTHLY",EDATE(AU17,'1-SETUP'!$V66),IF('1-SETUP'!$Q66="YEARLY",EDATE(AU17,12*'1-SETUP'!$V66),""))))</f>
        <v/>
      </c>
      <c r="AW17" s="10" t="str">
        <f>IF('1-SETUP'!$Q66="DAILY",AV17+'1-SETUP'!$V66,IF('1-SETUP'!$Q66="WEEKLY",AV17+'1-SETUP'!$V66*7,IF('1-SETUP'!$Q66="MONTHLY",EDATE(AV17,'1-SETUP'!$V66),IF('1-SETUP'!$Q66="YEARLY",EDATE(AV17,12*'1-SETUP'!$V66),""))))</f>
        <v/>
      </c>
      <c r="AX17" s="10" t="str">
        <f>IF('1-SETUP'!$Q66="DAILY",AW17+'1-SETUP'!$V66,IF('1-SETUP'!$Q66="WEEKLY",AW17+'1-SETUP'!$V66*7,IF('1-SETUP'!$Q66="MONTHLY",EDATE(AW17,'1-SETUP'!$V66),IF('1-SETUP'!$Q66="YEARLY",EDATE(AW17,12*'1-SETUP'!$V66),""))))</f>
        <v/>
      </c>
      <c r="AY17" s="10" t="str">
        <f>IF('1-SETUP'!$Q66="DAILY",AX17+'1-SETUP'!$V66,IF('1-SETUP'!$Q66="WEEKLY",AX17+'1-SETUP'!$V66*7,IF('1-SETUP'!$Q66="MONTHLY",EDATE(AX17,'1-SETUP'!$V66),IF('1-SETUP'!$Q66="YEARLY",EDATE(AX17,12*'1-SETUP'!$V66),""))))</f>
        <v/>
      </c>
      <c r="AZ17" s="10" t="str">
        <f>IF('1-SETUP'!$Q66="DAILY",AY17+'1-SETUP'!$V66,IF('1-SETUP'!$Q66="WEEKLY",AY17+'1-SETUP'!$V66*7,IF('1-SETUP'!$Q66="MONTHLY",EDATE(AY17,'1-SETUP'!$V66),IF('1-SETUP'!$Q66="YEARLY",EDATE(AY17,12*'1-SETUP'!$V66),""))))</f>
        <v/>
      </c>
      <c r="BA17" s="10" t="str">
        <f>IF('1-SETUP'!$Q66="DAILY",AZ17+'1-SETUP'!$V66,IF('1-SETUP'!$Q66="WEEKLY",AZ17+'1-SETUP'!$V66*7,IF('1-SETUP'!$Q66="MONTHLY",EDATE(AZ17,'1-SETUP'!$V66),IF('1-SETUP'!$Q66="YEARLY",EDATE(AZ17,12*'1-SETUP'!$V66),""))))</f>
        <v/>
      </c>
      <c r="BB17" s="10" t="str">
        <f>IF('1-SETUP'!$Q66="DAILY",BA17+'1-SETUP'!$V66,IF('1-SETUP'!$Q66="WEEKLY",BA17+'1-SETUP'!$V66*7,IF('1-SETUP'!$Q66="MONTHLY",EDATE(BA17,'1-SETUP'!$V66),IF('1-SETUP'!$Q66="YEARLY",EDATE(BA17,12*'1-SETUP'!$V66),""))))</f>
        <v/>
      </c>
      <c r="BC17" s="10" t="str">
        <f>IF('1-SETUP'!$Q66="DAILY",BB17+'1-SETUP'!$V66,IF('1-SETUP'!$Q66="WEEKLY",BB17+'1-SETUP'!$V66*7,IF('1-SETUP'!$Q66="MONTHLY",EDATE(BB17,'1-SETUP'!$V66),IF('1-SETUP'!$Q66="YEARLY",EDATE(BB17,12*'1-SETUP'!$V66),""))))</f>
        <v/>
      </c>
      <c r="BD17" s="10" t="str">
        <f>IF('1-SETUP'!$Q66="DAILY",BC17+'1-SETUP'!$V66,IF('1-SETUP'!$Q66="WEEKLY",BC17+'1-SETUP'!$V66*7,IF('1-SETUP'!$Q66="MONTHLY",EDATE(BC17,'1-SETUP'!$V66),IF('1-SETUP'!$Q66="YEARLY",EDATE(BC17,12*'1-SETUP'!$V66),""))))</f>
        <v/>
      </c>
      <c r="BE17" s="10" t="str">
        <f>IF('1-SETUP'!$Q66="DAILY",BD17+'1-SETUP'!$V66,IF('1-SETUP'!$Q66="WEEKLY",BD17+'1-SETUP'!$V66*7,IF('1-SETUP'!$Q66="MONTHLY",EDATE(BD17,'1-SETUP'!$V66),IF('1-SETUP'!$Q66="YEARLY",EDATE(BD17,12*'1-SETUP'!$V66),""))))</f>
        <v/>
      </c>
      <c r="BF17" s="10" t="str">
        <f>IF('1-SETUP'!$Q66="DAILY",BE17+'1-SETUP'!$V66,IF('1-SETUP'!$Q66="WEEKLY",BE17+'1-SETUP'!$V66*7,IF('1-SETUP'!$Q66="MONTHLY",EDATE(BE17,'1-SETUP'!$V66),IF('1-SETUP'!$Q66="YEARLY",EDATE(BE17,12*'1-SETUP'!$V66),""))))</f>
        <v/>
      </c>
      <c r="BG17" s="10" t="str">
        <f>IF('1-SETUP'!$Q66="DAILY",BF17+'1-SETUP'!$V66,IF('1-SETUP'!$Q66="WEEKLY",BF17+'1-SETUP'!$V66*7,IF('1-SETUP'!$Q66="MONTHLY",EDATE(BF17,'1-SETUP'!$V66),IF('1-SETUP'!$Q66="YEARLY",EDATE(BF17,12*'1-SETUP'!$V66),""))))</f>
        <v/>
      </c>
      <c r="BH17" s="10" t="str">
        <f>IF('1-SETUP'!$Q66="DAILY",BG17+'1-SETUP'!$V66,IF('1-SETUP'!$Q66="WEEKLY",BG17+'1-SETUP'!$V66*7,IF('1-SETUP'!$Q66="MONTHLY",EDATE(BG17,'1-SETUP'!$V66),IF('1-SETUP'!$Q66="YEARLY",EDATE(BG17,12*'1-SETUP'!$V66),""))))</f>
        <v/>
      </c>
      <c r="BI17" s="10" t="str">
        <f>IF('1-SETUP'!$Q66="DAILY",BH17+'1-SETUP'!$V66,IF('1-SETUP'!$Q66="WEEKLY",BH17+'1-SETUP'!$V66*7,IF('1-SETUP'!$Q66="MONTHLY",EDATE(BH17,'1-SETUP'!$V66),IF('1-SETUP'!$Q66="YEARLY",EDATE(BH17,12*'1-SETUP'!$V66),""))))</f>
        <v/>
      </c>
      <c r="BJ17" s="10" t="str">
        <f>IF('1-SETUP'!$Q66="DAILY",BI17+'1-SETUP'!$V66,IF('1-SETUP'!$Q66="WEEKLY",BI17+'1-SETUP'!$V66*7,IF('1-SETUP'!$Q66="MONTHLY",EDATE(BI17,'1-SETUP'!$V66),IF('1-SETUP'!$Q66="YEARLY",EDATE(BI17,12*'1-SETUP'!$V66),""))))</f>
        <v/>
      </c>
      <c r="BK17" s="10" t="str">
        <f>IF('1-SETUP'!$Q66="DAILY",BJ17+'1-SETUP'!$V66,IF('1-SETUP'!$Q66="WEEKLY",BJ17+'1-SETUP'!$V66*7,IF('1-SETUP'!$Q66="MONTHLY",EDATE(BJ17,'1-SETUP'!$V66),IF('1-SETUP'!$Q66="YEARLY",EDATE(BJ17,12*'1-SETUP'!$V66),""))))</f>
        <v/>
      </c>
      <c r="BL17" s="10" t="str">
        <f>IF('1-SETUP'!$Q66="DAILY",BK17+'1-SETUP'!$V66,IF('1-SETUP'!$Q66="WEEKLY",BK17+'1-SETUP'!$V66*7,IF('1-SETUP'!$Q66="MONTHLY",EDATE(BK17,'1-SETUP'!$V66),IF('1-SETUP'!$Q66="YEARLY",EDATE(BK17,12*'1-SETUP'!$V66),""))))</f>
        <v/>
      </c>
      <c r="BM17" s="10" t="str">
        <f>IF('1-SETUP'!$Q66="DAILY",BL17+'1-SETUP'!$V66,IF('1-SETUP'!$Q66="WEEKLY",BL17+'1-SETUP'!$V66*7,IF('1-SETUP'!$Q66="MONTHLY",EDATE(BL17,'1-SETUP'!$V66),IF('1-SETUP'!$Q66="YEARLY",EDATE(BL17,12*'1-SETUP'!$V66),""))))</f>
        <v/>
      </c>
      <c r="BN17" s="10" t="str">
        <f>IF('1-SETUP'!$Q66="DAILY",BM17+'1-SETUP'!$V66,IF('1-SETUP'!$Q66="WEEKLY",BM17+'1-SETUP'!$V66*7,IF('1-SETUP'!$Q66="MONTHLY",EDATE(BM17,'1-SETUP'!$V66),IF('1-SETUP'!$Q66="YEARLY",EDATE(BM17,12*'1-SETUP'!$V66),""))))</f>
        <v/>
      </c>
      <c r="BO17" s="10" t="str">
        <f>IF('1-SETUP'!$Q66="DAILY",BN17+'1-SETUP'!$V66,IF('1-SETUP'!$Q66="WEEKLY",BN17+'1-SETUP'!$V66*7,IF('1-SETUP'!$Q66="MONTHLY",EDATE(BN17,'1-SETUP'!$V66),IF('1-SETUP'!$Q66="YEARLY",EDATE(BN17,12*'1-SETUP'!$V66),""))))</f>
        <v/>
      </c>
      <c r="BP17" s="10" t="str">
        <f>IF('1-SETUP'!$Q66="DAILY",BO17+'1-SETUP'!$V66,IF('1-SETUP'!$Q66="WEEKLY",BO17+'1-SETUP'!$V66*7,IF('1-SETUP'!$Q66="MONTHLY",EDATE(BO17,'1-SETUP'!$V66),IF('1-SETUP'!$Q66="YEARLY",EDATE(BO17,12*'1-SETUP'!$V66),""))))</f>
        <v/>
      </c>
      <c r="BQ17" s="10" t="str">
        <f>IF('1-SETUP'!$Q66="DAILY",BP17+'1-SETUP'!$V66,IF('1-SETUP'!$Q66="WEEKLY",BP17+'1-SETUP'!$V66*7,IF('1-SETUP'!$Q66="MONTHLY",EDATE(BP17,'1-SETUP'!$V66),IF('1-SETUP'!$Q66="YEARLY",EDATE(BP17,12*'1-SETUP'!$V66),""))))</f>
        <v/>
      </c>
      <c r="BR17" s="10" t="str">
        <f>IF('1-SETUP'!$Q66="DAILY",BQ17+'1-SETUP'!$V66,IF('1-SETUP'!$Q66="WEEKLY",BQ17+'1-SETUP'!$V66*7,IF('1-SETUP'!$Q66="MONTHLY",EDATE(BQ17,'1-SETUP'!$V66),IF('1-SETUP'!$Q66="YEARLY",EDATE(BQ17,12*'1-SETUP'!$V66),""))))</f>
        <v/>
      </c>
      <c r="BS17" s="10" t="str">
        <f>IF('1-SETUP'!$Q66="DAILY",BR17+'1-SETUP'!$V66,IF('1-SETUP'!$Q66="WEEKLY",BR17+'1-SETUP'!$V66*7,IF('1-SETUP'!$Q66="MONTHLY",EDATE(BR17,'1-SETUP'!$V66),IF('1-SETUP'!$Q66="YEARLY",EDATE(BR17,12*'1-SETUP'!$V66),""))))</f>
        <v/>
      </c>
      <c r="BT17" s="10" t="str">
        <f>IF('1-SETUP'!$Q66="DAILY",BS17+'1-SETUP'!$V66,IF('1-SETUP'!$Q66="WEEKLY",BS17+'1-SETUP'!$V66*7,IF('1-SETUP'!$Q66="MONTHLY",EDATE(BS17,'1-SETUP'!$V66),IF('1-SETUP'!$Q66="YEARLY",EDATE(BS17,12*'1-SETUP'!$V66),""))))</f>
        <v/>
      </c>
      <c r="BU17" s="10" t="str">
        <f>IF('1-SETUP'!$Q66="DAILY",BT17+'1-SETUP'!$V66,IF('1-SETUP'!$Q66="WEEKLY",BT17+'1-SETUP'!$V66*7,IF('1-SETUP'!$Q66="MONTHLY",EDATE(BT17,'1-SETUP'!$V66),IF('1-SETUP'!$Q66="YEARLY",EDATE(BT17,12*'1-SETUP'!$V66),""))))</f>
        <v/>
      </c>
      <c r="BV17" s="10" t="str">
        <f>IF('1-SETUP'!$Q66="DAILY",BU17+'1-SETUP'!$V66,IF('1-SETUP'!$Q66="WEEKLY",BU17+'1-SETUP'!$V66*7,IF('1-SETUP'!$Q66="MONTHLY",EDATE(BU17,'1-SETUP'!$V66),IF('1-SETUP'!$Q66="YEARLY",EDATE(BU17,12*'1-SETUP'!$V66),""))))</f>
        <v/>
      </c>
      <c r="BW17" s="10" t="str">
        <f>IF('1-SETUP'!$Q66="DAILY",BV17+'1-SETUP'!$V66,IF('1-SETUP'!$Q66="WEEKLY",BV17+'1-SETUP'!$V66*7,IF('1-SETUP'!$Q66="MONTHLY",EDATE(BV17,'1-SETUP'!$V66),IF('1-SETUP'!$Q66="YEARLY",EDATE(BV17,12*'1-SETUP'!$V66),""))))</f>
        <v/>
      </c>
      <c r="BX17" s="10" t="str">
        <f>IF('1-SETUP'!$Q66="DAILY",BW17+'1-SETUP'!$V66,IF('1-SETUP'!$Q66="WEEKLY",BW17+'1-SETUP'!$V66*7,IF('1-SETUP'!$Q66="MONTHLY",EDATE(BW17,'1-SETUP'!$V66),IF('1-SETUP'!$Q66="YEARLY",EDATE(BW17,12*'1-SETUP'!$V66),""))))</f>
        <v/>
      </c>
      <c r="BY17" s="10" t="str">
        <f>IF('1-SETUP'!$Q66="DAILY",BX17+'1-SETUP'!$V66,IF('1-SETUP'!$Q66="WEEKLY",BX17+'1-SETUP'!$V66*7,IF('1-SETUP'!$Q66="MONTHLY",EDATE(BX17,'1-SETUP'!$V66),IF('1-SETUP'!$Q66="YEARLY",EDATE(BX17,12*'1-SETUP'!$V66),""))))</f>
        <v/>
      </c>
      <c r="BZ17" s="10" t="str">
        <f>IF('1-SETUP'!$Q66="DAILY",BY17+'1-SETUP'!$V66,IF('1-SETUP'!$Q66="WEEKLY",BY17+'1-SETUP'!$V66*7,IF('1-SETUP'!$Q66="MONTHLY",EDATE(BY17,'1-SETUP'!$V66),IF('1-SETUP'!$Q66="YEARLY",EDATE(BY17,12*'1-SETUP'!$V66),""))))</f>
        <v/>
      </c>
      <c r="CA17" s="10" t="str">
        <f>IF('1-SETUP'!$Q66="DAILY",BZ17+'1-SETUP'!$V66,IF('1-SETUP'!$Q66="WEEKLY",BZ17+'1-SETUP'!$V66*7,IF('1-SETUP'!$Q66="MONTHLY",EDATE(BZ17,'1-SETUP'!$V66),IF('1-SETUP'!$Q66="YEARLY",EDATE(BZ17,12*'1-SETUP'!$V66),""))))</f>
        <v/>
      </c>
      <c r="CB17" s="10" t="str">
        <f>IF('1-SETUP'!$Q66="DAILY",CA17+'1-SETUP'!$V66,IF('1-SETUP'!$Q66="WEEKLY",CA17+'1-SETUP'!$V66*7,IF('1-SETUP'!$Q66="MONTHLY",EDATE(CA17,'1-SETUP'!$V66),IF('1-SETUP'!$Q66="YEARLY",EDATE(CA17,12*'1-SETUP'!$V66),""))))</f>
        <v/>
      </c>
      <c r="CC17" s="10" t="str">
        <f>IF('1-SETUP'!$Q66="DAILY",CB17+'1-SETUP'!$V66,IF('1-SETUP'!$Q66="WEEKLY",CB17+'1-SETUP'!$V66*7,IF('1-SETUP'!$Q66="MONTHLY",EDATE(CB17,'1-SETUP'!$V66),IF('1-SETUP'!$Q66="YEARLY",EDATE(CB17,12*'1-SETUP'!$V66),""))))</f>
        <v/>
      </c>
      <c r="CD17" s="10" t="str">
        <f>IF('1-SETUP'!$Q66="DAILY",CC17+'1-SETUP'!$V66,IF('1-SETUP'!$Q66="WEEKLY",CC17+'1-SETUP'!$V66*7,IF('1-SETUP'!$Q66="MONTHLY",EDATE(CC17,'1-SETUP'!$V66),IF('1-SETUP'!$Q66="YEARLY",EDATE(CC17,12*'1-SETUP'!$V66),""))))</f>
        <v/>
      </c>
      <c r="CE17" s="10" t="str">
        <f>IF('1-SETUP'!$Q66="DAILY",CD17+'1-SETUP'!$V66,IF('1-SETUP'!$Q66="WEEKLY",CD17+'1-SETUP'!$V66*7,IF('1-SETUP'!$Q66="MONTHLY",EDATE(CD17,'1-SETUP'!$V66),IF('1-SETUP'!$Q66="YEARLY",EDATE(CD17,12*'1-SETUP'!$V66),""))))</f>
        <v/>
      </c>
      <c r="CF17" s="10" t="str">
        <f>IF('1-SETUP'!$Q66="DAILY",CE17+'1-SETUP'!$V66,IF('1-SETUP'!$Q66="WEEKLY",CE17+'1-SETUP'!$V66*7,IF('1-SETUP'!$Q66="MONTHLY",EDATE(CE17,'1-SETUP'!$V66),IF('1-SETUP'!$Q66="YEARLY",EDATE(CE17,12*'1-SETUP'!$V66),""))))</f>
        <v/>
      </c>
      <c r="CG17" s="10" t="str">
        <f>IF('1-SETUP'!$Q66="DAILY",CF17+'1-SETUP'!$V66,IF('1-SETUP'!$Q66="WEEKLY",CF17+'1-SETUP'!$V66*7,IF('1-SETUP'!$Q66="MONTHLY",EDATE(CF17,'1-SETUP'!$V66),IF('1-SETUP'!$Q66="YEARLY",EDATE(CF17,12*'1-SETUP'!$V66),""))))</f>
        <v/>
      </c>
      <c r="CH17" s="10" t="str">
        <f>IF('1-SETUP'!$Q66="DAILY",CG17+'1-SETUP'!$V66,IF('1-SETUP'!$Q66="WEEKLY",CG17+'1-SETUP'!$V66*7,IF('1-SETUP'!$Q66="MONTHLY",EDATE(CG17,'1-SETUP'!$V66),IF('1-SETUP'!$Q66="YEARLY",EDATE(CG17,12*'1-SETUP'!$V66),""))))</f>
        <v/>
      </c>
      <c r="CI17" s="10" t="str">
        <f>IF('1-SETUP'!$Q66="DAILY",CH17+'1-SETUP'!$V66,IF('1-SETUP'!$Q66="WEEKLY",CH17+'1-SETUP'!$V66*7,IF('1-SETUP'!$Q66="MONTHLY",EDATE(CH17,'1-SETUP'!$V66),IF('1-SETUP'!$Q66="YEARLY",EDATE(CH17,12*'1-SETUP'!$V66),""))))</f>
        <v/>
      </c>
      <c r="CJ17" s="10" t="str">
        <f>IF('1-SETUP'!$Q66="DAILY",CI17+'1-SETUP'!$V66,IF('1-SETUP'!$Q66="WEEKLY",CI17+'1-SETUP'!$V66*7,IF('1-SETUP'!$Q66="MONTHLY",EDATE(CI17,'1-SETUP'!$V66),IF('1-SETUP'!$Q66="YEARLY",EDATE(CI17,12*'1-SETUP'!$V66),""))))</f>
        <v/>
      </c>
      <c r="CK17" s="10" t="str">
        <f>IF('1-SETUP'!$Q66="DAILY",CJ17+'1-SETUP'!$V66,IF('1-SETUP'!$Q66="WEEKLY",CJ17+'1-SETUP'!$V66*7,IF('1-SETUP'!$Q66="MONTHLY",EDATE(CJ17,'1-SETUP'!$V66),IF('1-SETUP'!$Q66="YEARLY",EDATE(CJ17,12*'1-SETUP'!$V66),""))))</f>
        <v/>
      </c>
      <c r="CL17" s="10" t="str">
        <f>IF('1-SETUP'!$Q66="DAILY",CK17+'1-SETUP'!$V66,IF('1-SETUP'!$Q66="WEEKLY",CK17+'1-SETUP'!$V66*7,IF('1-SETUP'!$Q66="MONTHLY",EDATE(CK17,'1-SETUP'!$V66),IF('1-SETUP'!$Q66="YEARLY",EDATE(CK17,12*'1-SETUP'!$V66),""))))</f>
        <v/>
      </c>
      <c r="CM17" s="10" t="str">
        <f>IF('1-SETUP'!$Q66="DAILY",CL17+'1-SETUP'!$V66,IF('1-SETUP'!$Q66="WEEKLY",CL17+'1-SETUP'!$V66*7,IF('1-SETUP'!$Q66="MONTHLY",EDATE(CL17,'1-SETUP'!$V66),IF('1-SETUP'!$Q66="YEARLY",EDATE(CL17,12*'1-SETUP'!$V66),""))))</f>
        <v/>
      </c>
      <c r="CN17" s="10" t="str">
        <f>IF('1-SETUP'!$Q66="DAILY",CM17+'1-SETUP'!$V66,IF('1-SETUP'!$Q66="WEEKLY",CM17+'1-SETUP'!$V66*7,IF('1-SETUP'!$Q66="MONTHLY",EDATE(CM17,'1-SETUP'!$V66),IF('1-SETUP'!$Q66="YEARLY",EDATE(CM17,12*'1-SETUP'!$V66),""))))</f>
        <v/>
      </c>
      <c r="CO17" s="10" t="str">
        <f>IF('1-SETUP'!$Q66="DAILY",CN17+'1-SETUP'!$V66,IF('1-SETUP'!$Q66="WEEKLY",CN17+'1-SETUP'!$V66*7,IF('1-SETUP'!$Q66="MONTHLY",EDATE(CN17,'1-SETUP'!$V66),IF('1-SETUP'!$Q66="YEARLY",EDATE(CN17,12*'1-SETUP'!$V66),""))))</f>
        <v/>
      </c>
      <c r="CP17" s="10" t="str">
        <f>IF('1-SETUP'!$Q66="DAILY",CO17+'1-SETUP'!$V66,IF('1-SETUP'!$Q66="WEEKLY",CO17+'1-SETUP'!$V66*7,IF('1-SETUP'!$Q66="MONTHLY",EDATE(CO17,'1-SETUP'!$V66),IF('1-SETUP'!$Q66="YEARLY",EDATE(CO17,12*'1-SETUP'!$V66),""))))</f>
        <v/>
      </c>
      <c r="CQ17" s="10" t="str">
        <f>IF('1-SETUP'!$Q66="DAILY",CP17+'1-SETUP'!$V66,IF('1-SETUP'!$Q66="WEEKLY",CP17+'1-SETUP'!$V66*7,IF('1-SETUP'!$Q66="MONTHLY",EDATE(CP17,'1-SETUP'!$V66),IF('1-SETUP'!$Q66="YEARLY",EDATE(CP17,12*'1-SETUP'!$V66),""))))</f>
        <v/>
      </c>
      <c r="CR17" s="10" t="str">
        <f>IF('1-SETUP'!$Q66="DAILY",CQ17+'1-SETUP'!$V66,IF('1-SETUP'!$Q66="WEEKLY",CQ17+'1-SETUP'!$V66*7,IF('1-SETUP'!$Q66="MONTHLY",EDATE(CQ17,'1-SETUP'!$V66),IF('1-SETUP'!$Q66="YEARLY",EDATE(CQ17,12*'1-SETUP'!$V66),""))))</f>
        <v/>
      </c>
      <c r="CS17" s="10" t="str">
        <f>IF('1-SETUP'!$Q66="DAILY",CR17+'1-SETUP'!$V66,IF('1-SETUP'!$Q66="WEEKLY",CR17+'1-SETUP'!$V66*7,IF('1-SETUP'!$Q66="MONTHLY",EDATE(CR17,'1-SETUP'!$V66),IF('1-SETUP'!$Q66="YEARLY",EDATE(CR17,12*'1-SETUP'!$V66),""))))</f>
        <v/>
      </c>
      <c r="CT17" s="10" t="str">
        <f>IF('1-SETUP'!$Q66="DAILY",CS17+'1-SETUP'!$V66,IF('1-SETUP'!$Q66="WEEKLY",CS17+'1-SETUP'!$V66*7,IF('1-SETUP'!$Q66="MONTHLY",EDATE(CS17,'1-SETUP'!$V66),IF('1-SETUP'!$Q66="YEARLY",EDATE(CS17,12*'1-SETUP'!$V66),""))))</f>
        <v/>
      </c>
      <c r="CU17" s="10" t="str">
        <f>IF('1-SETUP'!$Q66="DAILY",CT17+'1-SETUP'!$V66,IF('1-SETUP'!$Q66="WEEKLY",CT17+'1-SETUP'!$V66*7,IF('1-SETUP'!$Q66="MONTHLY",EDATE(CT17,'1-SETUP'!$V66),IF('1-SETUP'!$Q66="YEARLY",EDATE(CT17,12*'1-SETUP'!$V66),""))))</f>
        <v/>
      </c>
      <c r="CV17" s="10" t="str">
        <f>IF('1-SETUP'!$Q66="DAILY",CU17+'1-SETUP'!$V66,IF('1-SETUP'!$Q66="WEEKLY",CU17+'1-SETUP'!$V66*7,IF('1-SETUP'!$Q66="MONTHLY",EDATE(CU17,'1-SETUP'!$V66),IF('1-SETUP'!$Q66="YEARLY",EDATE(CU17,12*'1-SETUP'!$V66),""))))</f>
        <v/>
      </c>
      <c r="CW17" s="10" t="str">
        <f>IF('1-SETUP'!$Q66="DAILY",CV17+'1-SETUP'!$V66,IF('1-SETUP'!$Q66="WEEKLY",CV17+'1-SETUP'!$V66*7,IF('1-SETUP'!$Q66="MONTHLY",EDATE(CV17,'1-SETUP'!$V66),IF('1-SETUP'!$Q66="YEARLY",EDATE(CV17,12*'1-SETUP'!$V66),""))))</f>
        <v/>
      </c>
      <c r="CX17" s="10" t="str">
        <f>IF('1-SETUP'!$Q66="DAILY",CW17+'1-SETUP'!$V66,IF('1-SETUP'!$Q66="WEEKLY",CW17+'1-SETUP'!$V66*7,IF('1-SETUP'!$Q66="MONTHLY",EDATE(CW17,'1-SETUP'!$V66),IF('1-SETUP'!$Q66="YEARLY",EDATE(CW17,12*'1-SETUP'!$V66),""))))</f>
        <v/>
      </c>
      <c r="CY17" s="10" t="str">
        <f>IF('1-SETUP'!$Q66="DAILY",CX17+'1-SETUP'!$V66,IF('1-SETUP'!$Q66="WEEKLY",CX17+'1-SETUP'!$V66*7,IF('1-SETUP'!$Q66="MONTHLY",EDATE(CX17,'1-SETUP'!$V66),IF('1-SETUP'!$Q66="YEARLY",EDATE(CX17,12*'1-SETUP'!$V66),""))))</f>
        <v/>
      </c>
      <c r="CZ17" s="10" t="str">
        <f>IF('1-SETUP'!$Q66="DAILY",CY17+'1-SETUP'!$V66,IF('1-SETUP'!$Q66="WEEKLY",CY17+'1-SETUP'!$V66*7,IF('1-SETUP'!$Q66="MONTHLY",EDATE(CY17,'1-SETUP'!$V66),IF('1-SETUP'!$Q66="YEARLY",EDATE(CY17,12*'1-SETUP'!$V66),""))))</f>
        <v/>
      </c>
      <c r="DA17" s="10" t="str">
        <f>IF('1-SETUP'!$Q66="DAILY",CZ17+'1-SETUP'!$V66,IF('1-SETUP'!$Q66="WEEKLY",CZ17+'1-SETUP'!$V66*7,IF('1-SETUP'!$Q66="MONTHLY",EDATE(CZ17,'1-SETUP'!$V66),IF('1-SETUP'!$Q66="YEARLY",EDATE(CZ17,12*'1-SETUP'!$V66),""))))</f>
        <v/>
      </c>
      <c r="DB17" s="10" t="str">
        <f>IF('1-SETUP'!$Q66="DAILY",DA17+'1-SETUP'!$V66,IF('1-SETUP'!$Q66="WEEKLY",DA17+'1-SETUP'!$V66*7,IF('1-SETUP'!$Q66="MONTHLY",EDATE(DA17,'1-SETUP'!$V66),IF('1-SETUP'!$Q66="YEARLY",EDATE(DA17,12*'1-SETUP'!$V66),""))))</f>
        <v/>
      </c>
      <c r="DC17" s="10" t="str">
        <f>IF('1-SETUP'!$Q66="DAILY",DB17+'1-SETUP'!$V66,IF('1-SETUP'!$Q66="WEEKLY",DB17+'1-SETUP'!$V66*7,IF('1-SETUP'!$Q66="MONTHLY",EDATE(DB17,'1-SETUP'!$V66),IF('1-SETUP'!$Q66="YEARLY",EDATE(DB17,12*'1-SETUP'!$V66),""))))</f>
        <v/>
      </c>
      <c r="DD17" s="10" t="str">
        <f>IF('1-SETUP'!$Q66="DAILY",DC17+'1-SETUP'!$V66,IF('1-SETUP'!$Q66="WEEKLY",DC17+'1-SETUP'!$V66*7,IF('1-SETUP'!$Q66="MONTHLY",EDATE(DC17,'1-SETUP'!$V66),IF('1-SETUP'!$Q66="YEARLY",EDATE(DC17,12*'1-SETUP'!$V66),""))))</f>
        <v/>
      </c>
      <c r="DE17" s="10" t="str">
        <f>IF('1-SETUP'!$Q66="DAILY",DD17+'1-SETUP'!$V66,IF('1-SETUP'!$Q66="WEEKLY",DD17+'1-SETUP'!$V66*7,IF('1-SETUP'!$Q66="MONTHLY",EDATE(DD17,'1-SETUP'!$V66),IF('1-SETUP'!$Q66="YEARLY",EDATE(DD17,12*'1-SETUP'!$V66),""))))</f>
        <v/>
      </c>
      <c r="DF17" s="10" t="str">
        <f>IF('1-SETUP'!$Q66="DAILY",DE17+'1-SETUP'!$V66,IF('1-SETUP'!$Q66="WEEKLY",DE17+'1-SETUP'!$V66*7,IF('1-SETUP'!$Q66="MONTHLY",EDATE(DE17,'1-SETUP'!$V66),IF('1-SETUP'!$Q66="YEARLY",EDATE(DE17,12*'1-SETUP'!$V66),""))))</f>
        <v/>
      </c>
      <c r="DG17" s="10" t="str">
        <f>IF('1-SETUP'!$Q66="DAILY",DF17+'1-SETUP'!$V66,IF('1-SETUP'!$Q66="WEEKLY",DF17+'1-SETUP'!$V66*7,IF('1-SETUP'!$Q66="MONTHLY",EDATE(DF17,'1-SETUP'!$V66),IF('1-SETUP'!$Q66="YEARLY",EDATE(DF17,12*'1-SETUP'!$V66),""))))</f>
        <v/>
      </c>
      <c r="DH17" s="10" t="str">
        <f>IF('1-SETUP'!$Q66="DAILY",DG17+'1-SETUP'!$V66,IF('1-SETUP'!$Q66="WEEKLY",DG17+'1-SETUP'!$V66*7,IF('1-SETUP'!$Q66="MONTHLY",EDATE(DG17,'1-SETUP'!$V66),IF('1-SETUP'!$Q66="YEARLY",EDATE(DG17,12*'1-SETUP'!$V66),""))))</f>
        <v/>
      </c>
      <c r="DI17" s="10" t="str">
        <f>IF('1-SETUP'!$Q66="DAILY",DH17+'1-SETUP'!$V66,IF('1-SETUP'!$Q66="WEEKLY",DH17+'1-SETUP'!$V66*7,IF('1-SETUP'!$Q66="MONTHLY",EDATE(DH17,'1-SETUP'!$V66),IF('1-SETUP'!$Q66="YEARLY",EDATE(DH17,12*'1-SETUP'!$V66),""))))</f>
        <v/>
      </c>
      <c r="DJ17" s="10" t="str">
        <f>IF('1-SETUP'!$Q66="DAILY",DI17+'1-SETUP'!$V66,IF('1-SETUP'!$Q66="WEEKLY",DI17+'1-SETUP'!$V66*7,IF('1-SETUP'!$Q66="MONTHLY",EDATE(DI17,'1-SETUP'!$V66),IF('1-SETUP'!$Q66="YEARLY",EDATE(DI17,12*'1-SETUP'!$V66),""))))</f>
        <v/>
      </c>
      <c r="DK17" s="10" t="str">
        <f>IF('1-SETUP'!$Q66="DAILY",DJ17+'1-SETUP'!$V66,IF('1-SETUP'!$Q66="WEEKLY",DJ17+'1-SETUP'!$V66*7,IF('1-SETUP'!$Q66="MONTHLY",EDATE(DJ17,'1-SETUP'!$V66),IF('1-SETUP'!$Q66="YEARLY",EDATE(DJ17,12*'1-SETUP'!$V66),""))))</f>
        <v/>
      </c>
      <c r="DL17" s="10" t="str">
        <f>IF('1-SETUP'!$Q66="DAILY",DK17+'1-SETUP'!$V66,IF('1-SETUP'!$Q66="WEEKLY",DK17+'1-SETUP'!$V66*7,IF('1-SETUP'!$Q66="MONTHLY",EDATE(DK17,'1-SETUP'!$V66),IF('1-SETUP'!$Q66="YEARLY",EDATE(DK17,12*'1-SETUP'!$V66),""))))</f>
        <v/>
      </c>
      <c r="DM17" s="10" t="str">
        <f>IF('1-SETUP'!$Q66="DAILY",DL17+'1-SETUP'!$V66,IF('1-SETUP'!$Q66="WEEKLY",DL17+'1-SETUP'!$V66*7,IF('1-SETUP'!$Q66="MONTHLY",EDATE(DL17,'1-SETUP'!$V66),IF('1-SETUP'!$Q66="YEARLY",EDATE(DL17,12*'1-SETUP'!$V66),""))))</f>
        <v/>
      </c>
      <c r="DN17" s="10" t="str">
        <f>IF('1-SETUP'!$Q66="DAILY",DM17+'1-SETUP'!$V66,IF('1-SETUP'!$Q66="WEEKLY",DM17+'1-SETUP'!$V66*7,IF('1-SETUP'!$Q66="MONTHLY",EDATE(DM17,'1-SETUP'!$V66),IF('1-SETUP'!$Q66="YEARLY",EDATE(DM17,12*'1-SETUP'!$V66),""))))</f>
        <v/>
      </c>
      <c r="DO17" s="10" t="str">
        <f>IF('1-SETUP'!$Q66="DAILY",DN17+'1-SETUP'!$V66,IF('1-SETUP'!$Q66="WEEKLY",DN17+'1-SETUP'!$V66*7,IF('1-SETUP'!$Q66="MONTHLY",EDATE(DN17,'1-SETUP'!$V66),IF('1-SETUP'!$Q66="YEARLY",EDATE(DN17,12*'1-SETUP'!$V66),""))))</f>
        <v/>
      </c>
      <c r="DP17" s="10" t="str">
        <f>IF('1-SETUP'!$Q66="DAILY",DO17+'1-SETUP'!$V66,IF('1-SETUP'!$Q66="WEEKLY",DO17+'1-SETUP'!$V66*7,IF('1-SETUP'!$Q66="MONTHLY",EDATE(DO17,'1-SETUP'!$V66),IF('1-SETUP'!$Q66="YEARLY",EDATE(DO17,12*'1-SETUP'!$V66),""))))</f>
        <v/>
      </c>
      <c r="DQ17" s="10" t="str">
        <f>IF('1-SETUP'!$Q66="DAILY",DP17+'1-SETUP'!$V66,IF('1-SETUP'!$Q66="WEEKLY",DP17+'1-SETUP'!$V66*7,IF('1-SETUP'!$Q66="MONTHLY",EDATE(DP17,'1-SETUP'!$V66),IF('1-SETUP'!$Q66="YEARLY",EDATE(DP17,12*'1-SETUP'!$V66),""))))</f>
        <v/>
      </c>
      <c r="DR17" s="10" t="str">
        <f>IF('1-SETUP'!$Q66="DAILY",DQ17+'1-SETUP'!$V66,IF('1-SETUP'!$Q66="WEEKLY",DQ17+'1-SETUP'!$V66*7,IF('1-SETUP'!$Q66="MONTHLY",EDATE(DQ17,'1-SETUP'!$V66),IF('1-SETUP'!$Q66="YEARLY",EDATE(DQ17,12*'1-SETUP'!$V66),""))))</f>
        <v/>
      </c>
      <c r="DS17" s="10" t="str">
        <f>IF('1-SETUP'!$Q66="DAILY",DR17+'1-SETUP'!$V66,IF('1-SETUP'!$Q66="WEEKLY",DR17+'1-SETUP'!$V66*7,IF('1-SETUP'!$Q66="MONTHLY",EDATE(DR17,'1-SETUP'!$V66),IF('1-SETUP'!$Q66="YEARLY",EDATE(DR17,12*'1-SETUP'!$V66),""))))</f>
        <v/>
      </c>
      <c r="DT17" s="10" t="str">
        <f>IF('1-SETUP'!$Q66="DAILY",DS17+'1-SETUP'!$V66,IF('1-SETUP'!$Q66="WEEKLY",DS17+'1-SETUP'!$V66*7,IF('1-SETUP'!$Q66="MONTHLY",EDATE(DS17,'1-SETUP'!$V66),IF('1-SETUP'!$Q66="YEARLY",EDATE(DS17,12*'1-SETUP'!$V66),""))))</f>
        <v/>
      </c>
      <c r="DU17" s="10" t="str">
        <f>IF('1-SETUP'!$Q66="DAILY",DT17+'1-SETUP'!$V66,IF('1-SETUP'!$Q66="WEEKLY",DT17+'1-SETUP'!$V66*7,IF('1-SETUP'!$Q66="MONTHLY",EDATE(DT17,'1-SETUP'!$V66),IF('1-SETUP'!$Q66="YEARLY",EDATE(DT17,12*'1-SETUP'!$V66),""))))</f>
        <v/>
      </c>
      <c r="DV17" s="10" t="str">
        <f>IF('1-SETUP'!$Q66="DAILY",DU17+'1-SETUP'!$V66,IF('1-SETUP'!$Q66="WEEKLY",DU17+'1-SETUP'!$V66*7,IF('1-SETUP'!$Q66="MONTHLY",EDATE(DU17,'1-SETUP'!$V66),IF('1-SETUP'!$Q66="YEARLY",EDATE(DU17,12*'1-SETUP'!$V66),""))))</f>
        <v/>
      </c>
      <c r="DW17" s="10" t="str">
        <f>IF('1-SETUP'!$Q66="DAILY",DV17+'1-SETUP'!$V66,IF('1-SETUP'!$Q66="WEEKLY",DV17+'1-SETUP'!$V66*7,IF('1-SETUP'!$Q66="MONTHLY",EDATE(DV17,'1-SETUP'!$V66),IF('1-SETUP'!$Q66="YEARLY",EDATE(DV17,12*'1-SETUP'!$V66),""))))</f>
        <v/>
      </c>
      <c r="DX17" s="10" t="str">
        <f>IF('1-SETUP'!$Q66="DAILY",DW17+'1-SETUP'!$V66,IF('1-SETUP'!$Q66="WEEKLY",DW17+'1-SETUP'!$V66*7,IF('1-SETUP'!$Q66="MONTHLY",EDATE(DW17,'1-SETUP'!$V66),IF('1-SETUP'!$Q66="YEARLY",EDATE(DW17,12*'1-SETUP'!$V66),""))))</f>
        <v/>
      </c>
      <c r="DY17" s="10" t="str">
        <f>IF('1-SETUP'!$Q66="DAILY",DX17+'1-SETUP'!$V66,IF('1-SETUP'!$Q66="WEEKLY",DX17+'1-SETUP'!$V66*7,IF('1-SETUP'!$Q66="MONTHLY",EDATE(DX17,'1-SETUP'!$V66),IF('1-SETUP'!$Q66="YEARLY",EDATE(DX17,12*'1-SETUP'!$V66),""))))</f>
        <v/>
      </c>
      <c r="DZ17" s="10" t="str">
        <f>IF('1-SETUP'!$Q66="DAILY",DY17+'1-SETUP'!$V66,IF('1-SETUP'!$Q66="WEEKLY",DY17+'1-SETUP'!$V66*7,IF('1-SETUP'!$Q66="MONTHLY",EDATE(DY17,'1-SETUP'!$V66),IF('1-SETUP'!$Q66="YEARLY",EDATE(DY17,12*'1-SETUP'!$V66),""))))</f>
        <v/>
      </c>
      <c r="EA17" s="10" t="str">
        <f>IF('1-SETUP'!$Q66="DAILY",DZ17+'1-SETUP'!$V66,IF('1-SETUP'!$Q66="WEEKLY",DZ17+'1-SETUP'!$V66*7,IF('1-SETUP'!$Q66="MONTHLY",EDATE(DZ17,'1-SETUP'!$V66),IF('1-SETUP'!$Q66="YEARLY",EDATE(DZ17,12*'1-SETUP'!$V66),""))))</f>
        <v/>
      </c>
      <c r="EB17" s="10" t="str">
        <f>IF('1-SETUP'!$Q66="DAILY",EA17+'1-SETUP'!$V66,IF('1-SETUP'!$Q66="WEEKLY",EA17+'1-SETUP'!$V66*7,IF('1-SETUP'!$Q66="MONTHLY",EDATE(EA17,'1-SETUP'!$V66),IF('1-SETUP'!$Q66="YEARLY",EDATE(EA17,12*'1-SETUP'!$V66),""))))</f>
        <v/>
      </c>
      <c r="EC17" s="10" t="str">
        <f>IF('1-SETUP'!$Q66="DAILY",EB17+'1-SETUP'!$V66,IF('1-SETUP'!$Q66="WEEKLY",EB17+'1-SETUP'!$V66*7,IF('1-SETUP'!$Q66="MONTHLY",EDATE(EB17,'1-SETUP'!$V66),IF('1-SETUP'!$Q66="YEARLY",EDATE(EB17,12*'1-SETUP'!$V66),""))))</f>
        <v/>
      </c>
      <c r="ED17" s="10" t="str">
        <f>IF('1-SETUP'!$Q66="DAILY",EC17+'1-SETUP'!$V66,IF('1-SETUP'!$Q66="WEEKLY",EC17+'1-SETUP'!$V66*7,IF('1-SETUP'!$Q66="MONTHLY",EDATE(EC17,'1-SETUP'!$V66),IF('1-SETUP'!$Q66="YEARLY",EDATE(EC17,12*'1-SETUP'!$V66),""))))</f>
        <v/>
      </c>
      <c r="EE17" s="10" t="str">
        <f>IF('1-SETUP'!$Q66="DAILY",ED17+'1-SETUP'!$V66,IF('1-SETUP'!$Q66="WEEKLY",ED17+'1-SETUP'!$V66*7,IF('1-SETUP'!$Q66="MONTHLY",EDATE(ED17,'1-SETUP'!$V66),IF('1-SETUP'!$Q66="YEARLY",EDATE(ED17,12*'1-SETUP'!$V66),""))))</f>
        <v/>
      </c>
      <c r="EF17" s="10" t="str">
        <f>IF('1-SETUP'!$Q66="DAILY",EE17+'1-SETUP'!$V66,IF('1-SETUP'!$Q66="WEEKLY",EE17+'1-SETUP'!$V66*7,IF('1-SETUP'!$Q66="MONTHLY",EDATE(EE17,'1-SETUP'!$V66),IF('1-SETUP'!$Q66="YEARLY",EDATE(EE17,12*'1-SETUP'!$V66),""))))</f>
        <v/>
      </c>
      <c r="EG17" s="10" t="str">
        <f>IF('1-SETUP'!$Q66="DAILY",EF17+'1-SETUP'!$V66,IF('1-SETUP'!$Q66="WEEKLY",EF17+'1-SETUP'!$V66*7,IF('1-SETUP'!$Q66="MONTHLY",EDATE(EF17,'1-SETUP'!$V66),IF('1-SETUP'!$Q66="YEARLY",EDATE(EF17,12*'1-SETUP'!$V66),""))))</f>
        <v/>
      </c>
      <c r="EH17" s="10" t="str">
        <f>IF('1-SETUP'!$Q66="DAILY",EG17+'1-SETUP'!$V66,IF('1-SETUP'!$Q66="WEEKLY",EG17+'1-SETUP'!$V66*7,IF('1-SETUP'!$Q66="MONTHLY",EDATE(EG17,'1-SETUP'!$V66),IF('1-SETUP'!$Q66="YEARLY",EDATE(EG17,12*'1-SETUP'!$V66),""))))</f>
        <v/>
      </c>
      <c r="EI17" s="10" t="str">
        <f>IF('1-SETUP'!$Q66="DAILY",EH17+'1-SETUP'!$V66,IF('1-SETUP'!$Q66="WEEKLY",EH17+'1-SETUP'!$V66*7,IF('1-SETUP'!$Q66="MONTHLY",EDATE(EH17,'1-SETUP'!$V66),IF('1-SETUP'!$Q66="YEARLY",EDATE(EH17,12*'1-SETUP'!$V66),""))))</f>
        <v/>
      </c>
      <c r="EJ17" s="10" t="str">
        <f>IF('1-SETUP'!$Q66="DAILY",EI17+'1-SETUP'!$V66,IF('1-SETUP'!$Q66="WEEKLY",EI17+'1-SETUP'!$V66*7,IF('1-SETUP'!$Q66="MONTHLY",EDATE(EI17,'1-SETUP'!$V66),IF('1-SETUP'!$Q66="YEARLY",EDATE(EI17,12*'1-SETUP'!$V66),""))))</f>
        <v/>
      </c>
      <c r="EK17" s="10" t="str">
        <f>IF('1-SETUP'!$Q66="DAILY",EJ17+'1-SETUP'!$V66,IF('1-SETUP'!$Q66="WEEKLY",EJ17+'1-SETUP'!$V66*7,IF('1-SETUP'!$Q66="MONTHLY",EDATE(EJ17,'1-SETUP'!$V66),IF('1-SETUP'!$Q66="YEARLY",EDATE(EJ17,12*'1-SETUP'!$V66),""))))</f>
        <v/>
      </c>
      <c r="EL17" s="10" t="str">
        <f>IF('1-SETUP'!$Q66="DAILY",EK17+'1-SETUP'!$V66,IF('1-SETUP'!$Q66="WEEKLY",EK17+'1-SETUP'!$V66*7,IF('1-SETUP'!$Q66="MONTHLY",EDATE(EK17,'1-SETUP'!$V66),IF('1-SETUP'!$Q66="YEARLY",EDATE(EK17,12*'1-SETUP'!$V66),""))))</f>
        <v/>
      </c>
      <c r="EM17" s="10" t="str">
        <f>IF('1-SETUP'!$Q66="DAILY",EL17+'1-SETUP'!$V66,IF('1-SETUP'!$Q66="WEEKLY",EL17+'1-SETUP'!$V66*7,IF('1-SETUP'!$Q66="MONTHLY",EDATE(EL17,'1-SETUP'!$V66),IF('1-SETUP'!$Q66="YEARLY",EDATE(EL17,12*'1-SETUP'!$V66),""))))</f>
        <v/>
      </c>
      <c r="EN17" s="10" t="str">
        <f>IF('1-SETUP'!$Q66="DAILY",EM17+'1-SETUP'!$V66,IF('1-SETUP'!$Q66="WEEKLY",EM17+'1-SETUP'!$V66*7,IF('1-SETUP'!$Q66="MONTHLY",EDATE(EM17,'1-SETUP'!$V66),IF('1-SETUP'!$Q66="YEARLY",EDATE(EM17,12*'1-SETUP'!$V66),""))))</f>
        <v/>
      </c>
      <c r="EO17" s="10" t="str">
        <f>IF('1-SETUP'!$Q66="DAILY",EN17+'1-SETUP'!$V66,IF('1-SETUP'!$Q66="WEEKLY",EN17+'1-SETUP'!$V66*7,IF('1-SETUP'!$Q66="MONTHLY",EDATE(EN17,'1-SETUP'!$V66),IF('1-SETUP'!$Q66="YEARLY",EDATE(EN17,12*'1-SETUP'!$V66),""))))</f>
        <v/>
      </c>
      <c r="EP17" s="10" t="str">
        <f>IF('1-SETUP'!$Q66="DAILY",EO17+'1-SETUP'!$V66,IF('1-SETUP'!$Q66="WEEKLY",EO17+'1-SETUP'!$V66*7,IF('1-SETUP'!$Q66="MONTHLY",EDATE(EO17,'1-SETUP'!$V66),IF('1-SETUP'!$Q66="YEARLY",EDATE(EO17,12*'1-SETUP'!$V66),""))))</f>
        <v/>
      </c>
      <c r="EQ17" s="10" t="str">
        <f>IF('1-SETUP'!$Q66="DAILY",EP17+'1-SETUP'!$V66,IF('1-SETUP'!$Q66="WEEKLY",EP17+'1-SETUP'!$V66*7,IF('1-SETUP'!$Q66="MONTHLY",EDATE(EP17,'1-SETUP'!$V66),IF('1-SETUP'!$Q66="YEARLY",EDATE(EP17,12*'1-SETUP'!$V66),""))))</f>
        <v/>
      </c>
      <c r="ER17" s="10" t="str">
        <f>IF('1-SETUP'!$Q66="DAILY",EQ17+'1-SETUP'!$V66,IF('1-SETUP'!$Q66="WEEKLY",EQ17+'1-SETUP'!$V66*7,IF('1-SETUP'!$Q66="MONTHLY",EDATE(EQ17,'1-SETUP'!$V66),IF('1-SETUP'!$Q66="YEARLY",EDATE(EQ17,12*'1-SETUP'!$V66),""))))</f>
        <v/>
      </c>
      <c r="ES17" s="10" t="str">
        <f>IF('1-SETUP'!$Q66="DAILY",ER17+'1-SETUP'!$V66,IF('1-SETUP'!$Q66="WEEKLY",ER17+'1-SETUP'!$V66*7,IF('1-SETUP'!$Q66="MONTHLY",EDATE(ER17,'1-SETUP'!$V66),IF('1-SETUP'!$Q66="YEARLY",EDATE(ER17,12*'1-SETUP'!$V66),""))))</f>
        <v/>
      </c>
      <c r="ET17" s="10" t="str">
        <f>IF('1-SETUP'!$Q66="DAILY",ES17+'1-SETUP'!$V66,IF('1-SETUP'!$Q66="WEEKLY",ES17+'1-SETUP'!$V66*7,IF('1-SETUP'!$Q66="MONTHLY",EDATE(ES17,'1-SETUP'!$V66),IF('1-SETUP'!$Q66="YEARLY",EDATE(ES17,12*'1-SETUP'!$V66),""))))</f>
        <v/>
      </c>
      <c r="EU17" s="10" t="str">
        <f>IF('1-SETUP'!$Q66="DAILY",ET17+'1-SETUP'!$V66,IF('1-SETUP'!$Q66="WEEKLY",ET17+'1-SETUP'!$V66*7,IF('1-SETUP'!$Q66="MONTHLY",EDATE(ET17,'1-SETUP'!$V66),IF('1-SETUP'!$Q66="YEARLY",EDATE(ET17,12*'1-SETUP'!$V66),""))))</f>
        <v/>
      </c>
      <c r="EV17" s="10" t="str">
        <f>IF('1-SETUP'!$Q66="DAILY",EU17+'1-SETUP'!$V66,IF('1-SETUP'!$Q66="WEEKLY",EU17+'1-SETUP'!$V66*7,IF('1-SETUP'!$Q66="MONTHLY",EDATE(EU17,'1-SETUP'!$V66),IF('1-SETUP'!$Q66="YEARLY",EDATE(EU17,12*'1-SETUP'!$V66),""))))</f>
        <v/>
      </c>
      <c r="EW17" s="10" t="str">
        <f>IF('1-SETUP'!$Q66="DAILY",EV17+'1-SETUP'!$V66,IF('1-SETUP'!$Q66="WEEKLY",EV17+'1-SETUP'!$V66*7,IF('1-SETUP'!$Q66="MONTHLY",EDATE(EV17,'1-SETUP'!$V66),IF('1-SETUP'!$Q66="YEARLY",EDATE(EV17,12*'1-SETUP'!$V66),""))))</f>
        <v/>
      </c>
      <c r="EX17" s="10" t="str">
        <f>IF('1-SETUP'!$Q66="DAILY",EW17+'1-SETUP'!$V66,IF('1-SETUP'!$Q66="WEEKLY",EW17+'1-SETUP'!$V66*7,IF('1-SETUP'!$Q66="MONTHLY",EDATE(EW17,'1-SETUP'!$V66),IF('1-SETUP'!$Q66="YEARLY",EDATE(EW17,12*'1-SETUP'!$V66),""))))</f>
        <v/>
      </c>
      <c r="EY17" s="10" t="str">
        <f>IF('1-SETUP'!$Q66="DAILY",EX17+'1-SETUP'!$V66,IF('1-SETUP'!$Q66="WEEKLY",EX17+'1-SETUP'!$V66*7,IF('1-SETUP'!$Q66="MONTHLY",EDATE(EX17,'1-SETUP'!$V66),IF('1-SETUP'!$Q66="YEARLY",EDATE(EX17,12*'1-SETUP'!$V66),""))))</f>
        <v/>
      </c>
      <c r="EZ17" s="10" t="str">
        <f>IF('1-SETUP'!$Q66="DAILY",EY17+'1-SETUP'!$V66,IF('1-SETUP'!$Q66="WEEKLY",EY17+'1-SETUP'!$V66*7,IF('1-SETUP'!$Q66="MONTHLY",EDATE(EY17,'1-SETUP'!$V66),IF('1-SETUP'!$Q66="YEARLY",EDATE(EY17,12*'1-SETUP'!$V66),""))))</f>
        <v/>
      </c>
      <c r="FA17" s="10" t="str">
        <f>IF('1-SETUP'!$Q66="DAILY",EZ17+'1-SETUP'!$V66,IF('1-SETUP'!$Q66="WEEKLY",EZ17+'1-SETUP'!$V66*7,IF('1-SETUP'!$Q66="MONTHLY",EDATE(EZ17,'1-SETUP'!$V66),IF('1-SETUP'!$Q66="YEARLY",EDATE(EZ17,12*'1-SETUP'!$V66),""))))</f>
        <v/>
      </c>
      <c r="FB17" s="10" t="str">
        <f>IF('1-SETUP'!$Q66="DAILY",FA17+'1-SETUP'!$V66,IF('1-SETUP'!$Q66="WEEKLY",FA17+'1-SETUP'!$V66*7,IF('1-SETUP'!$Q66="MONTHLY",EDATE(FA17,'1-SETUP'!$V66),IF('1-SETUP'!$Q66="YEARLY",EDATE(FA17,12*'1-SETUP'!$V66),""))))</f>
        <v/>
      </c>
      <c r="FC17" s="10" t="str">
        <f>IF('1-SETUP'!$Q66="DAILY",FB17+'1-SETUP'!$V66,IF('1-SETUP'!$Q66="WEEKLY",FB17+'1-SETUP'!$V66*7,IF('1-SETUP'!$Q66="MONTHLY",EDATE(FB17,'1-SETUP'!$V66),IF('1-SETUP'!$Q66="YEARLY",EDATE(FB17,12*'1-SETUP'!$V66),""))))</f>
        <v/>
      </c>
      <c r="FD17" s="10" t="str">
        <f>IF('1-SETUP'!$Q66="DAILY",FC17+'1-SETUP'!$V66,IF('1-SETUP'!$Q66="WEEKLY",FC17+'1-SETUP'!$V66*7,IF('1-SETUP'!$Q66="MONTHLY",EDATE(FC17,'1-SETUP'!$V66),IF('1-SETUP'!$Q66="YEARLY",EDATE(FC17,12*'1-SETUP'!$V66),""))))</f>
        <v/>
      </c>
      <c r="FE17" s="10" t="str">
        <f>IF('1-SETUP'!$Q66="DAILY",FD17+'1-SETUP'!$V66,IF('1-SETUP'!$Q66="WEEKLY",FD17+'1-SETUP'!$V66*7,IF('1-SETUP'!$Q66="MONTHLY",EDATE(FD17,'1-SETUP'!$V66),IF('1-SETUP'!$Q66="YEARLY",EDATE(FD17,12*'1-SETUP'!$V66),""))))</f>
        <v/>
      </c>
      <c r="FF17" s="10" t="str">
        <f>IF('1-SETUP'!$Q66="DAILY",FE17+'1-SETUP'!$V66,IF('1-SETUP'!$Q66="WEEKLY",FE17+'1-SETUP'!$V66*7,IF('1-SETUP'!$Q66="MONTHLY",EDATE(FE17,'1-SETUP'!$V66),IF('1-SETUP'!$Q66="YEARLY",EDATE(FE17,12*'1-SETUP'!$V66),""))))</f>
        <v/>
      </c>
      <c r="FG17" s="10" t="str">
        <f>IF('1-SETUP'!$Q66="DAILY",FF17+'1-SETUP'!$V66,IF('1-SETUP'!$Q66="WEEKLY",FF17+'1-SETUP'!$V66*7,IF('1-SETUP'!$Q66="MONTHLY",EDATE(FF17,'1-SETUP'!$V66),IF('1-SETUP'!$Q66="YEARLY",EDATE(FF17,12*'1-SETUP'!$V66),""))))</f>
        <v/>
      </c>
      <c r="FH17" s="10" t="str">
        <f>IF('1-SETUP'!$Q66="DAILY",FG17+'1-SETUP'!$V66,IF('1-SETUP'!$Q66="WEEKLY",FG17+'1-SETUP'!$V66*7,IF('1-SETUP'!$Q66="MONTHLY",EDATE(FG17,'1-SETUP'!$V66),IF('1-SETUP'!$Q66="YEARLY",EDATE(FG17,12*'1-SETUP'!$V66),""))))</f>
        <v/>
      </c>
      <c r="FI17" s="10" t="str">
        <f>IF('1-SETUP'!$Q66="DAILY",FH17+'1-SETUP'!$V66,IF('1-SETUP'!$Q66="WEEKLY",FH17+'1-SETUP'!$V66*7,IF('1-SETUP'!$Q66="MONTHLY",EDATE(FH17,'1-SETUP'!$V66),IF('1-SETUP'!$Q66="YEARLY",EDATE(FH17,12*'1-SETUP'!$V66),""))))</f>
        <v/>
      </c>
      <c r="FJ17" s="10" t="str">
        <f>IF('1-SETUP'!$Q66="DAILY",FI17+'1-SETUP'!$V66,IF('1-SETUP'!$Q66="WEEKLY",FI17+'1-SETUP'!$V66*7,IF('1-SETUP'!$Q66="MONTHLY",EDATE(FI17,'1-SETUP'!$V66),IF('1-SETUP'!$Q66="YEARLY",EDATE(FI17,12*'1-SETUP'!$V66),""))))</f>
        <v/>
      </c>
      <c r="FK17" s="10" t="str">
        <f>IF('1-SETUP'!$Q66="DAILY",FJ17+'1-SETUP'!$V66,IF('1-SETUP'!$Q66="WEEKLY",FJ17+'1-SETUP'!$V66*7,IF('1-SETUP'!$Q66="MONTHLY",EDATE(FJ17,'1-SETUP'!$V66),IF('1-SETUP'!$Q66="YEARLY",EDATE(FJ17,12*'1-SETUP'!$V66),""))))</f>
        <v/>
      </c>
      <c r="FL17" s="10" t="str">
        <f>IF('1-SETUP'!$Q66="DAILY",FK17+'1-SETUP'!$V66,IF('1-SETUP'!$Q66="WEEKLY",FK17+'1-SETUP'!$V66*7,IF('1-SETUP'!$Q66="MONTHLY",EDATE(FK17,'1-SETUP'!$V66),IF('1-SETUP'!$Q66="YEARLY",EDATE(FK17,12*'1-SETUP'!$V66),""))))</f>
        <v/>
      </c>
      <c r="FM17" s="10" t="str">
        <f>IF('1-SETUP'!$Q66="DAILY",FL17+'1-SETUP'!$V66,IF('1-SETUP'!$Q66="WEEKLY",FL17+'1-SETUP'!$V66*7,IF('1-SETUP'!$Q66="MONTHLY",EDATE(FL17,'1-SETUP'!$V66),IF('1-SETUP'!$Q66="YEARLY",EDATE(FL17,12*'1-SETUP'!$V66),""))))</f>
        <v/>
      </c>
      <c r="FN17" s="10" t="str">
        <f>IF('1-SETUP'!$Q66="DAILY",FM17+'1-SETUP'!$V66,IF('1-SETUP'!$Q66="WEEKLY",FM17+'1-SETUP'!$V66*7,IF('1-SETUP'!$Q66="MONTHLY",EDATE(FM17,'1-SETUP'!$V66),IF('1-SETUP'!$Q66="YEARLY",EDATE(FM17,12*'1-SETUP'!$V66),""))))</f>
        <v/>
      </c>
      <c r="FO17" s="10" t="str">
        <f>IF('1-SETUP'!$Q66="DAILY",FN17+'1-SETUP'!$V66,IF('1-SETUP'!$Q66="WEEKLY",FN17+'1-SETUP'!$V66*7,IF('1-SETUP'!$Q66="MONTHLY",EDATE(FN17,'1-SETUP'!$V66),IF('1-SETUP'!$Q66="YEARLY",EDATE(FN17,12*'1-SETUP'!$V66),""))))</f>
        <v/>
      </c>
      <c r="FP17" s="10" t="str">
        <f>IF('1-SETUP'!$Q66="DAILY",FO17+'1-SETUP'!$V66,IF('1-SETUP'!$Q66="WEEKLY",FO17+'1-SETUP'!$V66*7,IF('1-SETUP'!$Q66="MONTHLY",EDATE(FO17,'1-SETUP'!$V66),IF('1-SETUP'!$Q66="YEARLY",EDATE(FO17,12*'1-SETUP'!$V66),""))))</f>
        <v/>
      </c>
      <c r="FQ17" s="10" t="str">
        <f>IF('1-SETUP'!$Q66="DAILY",FP17+'1-SETUP'!$V66,IF('1-SETUP'!$Q66="WEEKLY",FP17+'1-SETUP'!$V66*7,IF('1-SETUP'!$Q66="MONTHLY",EDATE(FP17,'1-SETUP'!$V66),IF('1-SETUP'!$Q66="YEARLY",EDATE(FP17,12*'1-SETUP'!$V66),""))))</f>
        <v/>
      </c>
      <c r="FR17" s="10" t="str">
        <f>IF('1-SETUP'!$Q66="DAILY",FQ17+'1-SETUP'!$V66,IF('1-SETUP'!$Q66="WEEKLY",FQ17+'1-SETUP'!$V66*7,IF('1-SETUP'!$Q66="MONTHLY",EDATE(FQ17,'1-SETUP'!$V66),IF('1-SETUP'!$Q66="YEARLY",EDATE(FQ17,12*'1-SETUP'!$V66),""))))</f>
        <v/>
      </c>
      <c r="FS17" s="10" t="str">
        <f>IF('1-SETUP'!$Q66="DAILY",FR17+'1-SETUP'!$V66,IF('1-SETUP'!$Q66="WEEKLY",FR17+'1-SETUP'!$V66*7,IF('1-SETUP'!$Q66="MONTHLY",EDATE(FR17,'1-SETUP'!$V66),IF('1-SETUP'!$Q66="YEARLY",EDATE(FR17,12*'1-SETUP'!$V66),""))))</f>
        <v/>
      </c>
      <c r="FT17" s="10" t="str">
        <f>IF('1-SETUP'!$Q66="DAILY",FS17+'1-SETUP'!$V66,IF('1-SETUP'!$Q66="WEEKLY",FS17+'1-SETUP'!$V66*7,IF('1-SETUP'!$Q66="MONTHLY",EDATE(FS17,'1-SETUP'!$V66),IF('1-SETUP'!$Q66="YEARLY",EDATE(FS17,12*'1-SETUP'!$V66),""))))</f>
        <v/>
      </c>
      <c r="FU17" s="10" t="str">
        <f>IF('1-SETUP'!$Q66="DAILY",FT17+'1-SETUP'!$V66,IF('1-SETUP'!$Q66="WEEKLY",FT17+'1-SETUP'!$V66*7,IF('1-SETUP'!$Q66="MONTHLY",EDATE(FT17,'1-SETUP'!$V66),IF('1-SETUP'!$Q66="YEARLY",EDATE(FT17,12*'1-SETUP'!$V66),""))))</f>
        <v/>
      </c>
      <c r="FV17" s="10" t="str">
        <f>IF('1-SETUP'!$Q66="DAILY",FU17+'1-SETUP'!$V66,IF('1-SETUP'!$Q66="WEEKLY",FU17+'1-SETUP'!$V66*7,IF('1-SETUP'!$Q66="MONTHLY",EDATE(FU17,'1-SETUP'!$V66),IF('1-SETUP'!$Q66="YEARLY",EDATE(FU17,12*'1-SETUP'!$V66),""))))</f>
        <v/>
      </c>
      <c r="FW17" s="10" t="str">
        <f>IF('1-SETUP'!$Q66="DAILY",FV17+'1-SETUP'!$V66,IF('1-SETUP'!$Q66="WEEKLY",FV17+'1-SETUP'!$V66*7,IF('1-SETUP'!$Q66="MONTHLY",EDATE(FV17,'1-SETUP'!$V66),IF('1-SETUP'!$Q66="YEARLY",EDATE(FV17,12*'1-SETUP'!$V66),""))))</f>
        <v/>
      </c>
      <c r="FX17" s="10" t="str">
        <f>IF('1-SETUP'!$Q66="DAILY",FW17+'1-SETUP'!$V66,IF('1-SETUP'!$Q66="WEEKLY",FW17+'1-SETUP'!$V66*7,IF('1-SETUP'!$Q66="MONTHLY",EDATE(FW17,'1-SETUP'!$V66),IF('1-SETUP'!$Q66="YEARLY",EDATE(FW17,12*'1-SETUP'!$V66),""))))</f>
        <v/>
      </c>
      <c r="FY17" s="10" t="str">
        <f>IF('1-SETUP'!$Q66="DAILY",FX17+'1-SETUP'!$V66,IF('1-SETUP'!$Q66="WEEKLY",FX17+'1-SETUP'!$V66*7,IF('1-SETUP'!$Q66="MONTHLY",EDATE(FX17,'1-SETUP'!$V66),IF('1-SETUP'!$Q66="YEARLY",EDATE(FX17,12*'1-SETUP'!$V66),""))))</f>
        <v/>
      </c>
      <c r="FZ17" s="10" t="str">
        <f>IF('1-SETUP'!$Q66="DAILY",FY17+'1-SETUP'!$V66,IF('1-SETUP'!$Q66="WEEKLY",FY17+'1-SETUP'!$V66*7,IF('1-SETUP'!$Q66="MONTHLY",EDATE(FY17,'1-SETUP'!$V66),IF('1-SETUP'!$Q66="YEARLY",EDATE(FY17,12*'1-SETUP'!$V66),""))))</f>
        <v/>
      </c>
      <c r="GA17" s="10" t="str">
        <f>IF('1-SETUP'!$Q66="DAILY",FZ17+'1-SETUP'!$V66,IF('1-SETUP'!$Q66="WEEKLY",FZ17+'1-SETUP'!$V66*7,IF('1-SETUP'!$Q66="MONTHLY",EDATE(FZ17,'1-SETUP'!$V66),IF('1-SETUP'!$Q66="YEARLY",EDATE(FZ17,12*'1-SETUP'!$V66),""))))</f>
        <v/>
      </c>
      <c r="GB17" s="10" t="str">
        <f>IF('1-SETUP'!$Q66="DAILY",GA17+'1-SETUP'!$V66,IF('1-SETUP'!$Q66="WEEKLY",GA17+'1-SETUP'!$V66*7,IF('1-SETUP'!$Q66="MONTHLY",EDATE(GA17,'1-SETUP'!$V66),IF('1-SETUP'!$Q66="YEARLY",EDATE(GA17,12*'1-SETUP'!$V66),""))))</f>
        <v/>
      </c>
      <c r="GC17" s="10" t="str">
        <f>IF('1-SETUP'!$Q66="DAILY",GB17+'1-SETUP'!$V66,IF('1-SETUP'!$Q66="WEEKLY",GB17+'1-SETUP'!$V66*7,IF('1-SETUP'!$Q66="MONTHLY",EDATE(GB17,'1-SETUP'!$V66),IF('1-SETUP'!$Q66="YEARLY",EDATE(GB17,12*'1-SETUP'!$V66),""))))</f>
        <v/>
      </c>
      <c r="GD17" s="10" t="str">
        <f>IF('1-SETUP'!$Q66="DAILY",GC17+'1-SETUP'!$V66,IF('1-SETUP'!$Q66="WEEKLY",GC17+'1-SETUP'!$V66*7,IF('1-SETUP'!$Q66="MONTHLY",EDATE(GC17,'1-SETUP'!$V66),IF('1-SETUP'!$Q66="YEARLY",EDATE(GC17,12*'1-SETUP'!$V66),""))))</f>
        <v/>
      </c>
      <c r="GE17" s="10" t="str">
        <f>IF('1-SETUP'!$Q66="DAILY",GD17+'1-SETUP'!$V66,IF('1-SETUP'!$Q66="WEEKLY",GD17+'1-SETUP'!$V66*7,IF('1-SETUP'!$Q66="MONTHLY",EDATE(GD17,'1-SETUP'!$V66),IF('1-SETUP'!$Q66="YEARLY",EDATE(GD17,12*'1-SETUP'!$V66),""))))</f>
        <v/>
      </c>
      <c r="GF17" s="10" t="str">
        <f>IF('1-SETUP'!$Q66="DAILY",GE17+'1-SETUP'!$V66,IF('1-SETUP'!$Q66="WEEKLY",GE17+'1-SETUP'!$V66*7,IF('1-SETUP'!$Q66="MONTHLY",EDATE(GE17,'1-SETUP'!$V66),IF('1-SETUP'!$Q66="YEARLY",EDATE(GE17,12*'1-SETUP'!$V66),""))))</f>
        <v/>
      </c>
      <c r="GG17" s="10" t="str">
        <f>IF('1-SETUP'!$Q66="DAILY",GF17+'1-SETUP'!$V66,IF('1-SETUP'!$Q66="WEEKLY",GF17+'1-SETUP'!$V66*7,IF('1-SETUP'!$Q66="MONTHLY",EDATE(GF17,'1-SETUP'!$V66),IF('1-SETUP'!$Q66="YEARLY",EDATE(GF17,12*'1-SETUP'!$V66),""))))</f>
        <v/>
      </c>
      <c r="GH17" s="10" t="str">
        <f>IF('1-SETUP'!$Q66="DAILY",GG17+'1-SETUP'!$V66,IF('1-SETUP'!$Q66="WEEKLY",GG17+'1-SETUP'!$V66*7,IF('1-SETUP'!$Q66="MONTHLY",EDATE(GG17,'1-SETUP'!$V66),IF('1-SETUP'!$Q66="YEARLY",EDATE(GG17,12*'1-SETUP'!$V66),""))))</f>
        <v/>
      </c>
      <c r="GI17" s="10" t="str">
        <f>IF('1-SETUP'!$Q66="DAILY",GH17+'1-SETUP'!$V66,IF('1-SETUP'!$Q66="WEEKLY",GH17+'1-SETUP'!$V66*7,IF('1-SETUP'!$Q66="MONTHLY",EDATE(GH17,'1-SETUP'!$V66),IF('1-SETUP'!$Q66="YEARLY",EDATE(GH17,12*'1-SETUP'!$V66),""))))</f>
        <v/>
      </c>
      <c r="GJ17" s="10" t="str">
        <f>IF('1-SETUP'!$Q66="DAILY",GI17+'1-SETUP'!$V66,IF('1-SETUP'!$Q66="WEEKLY",GI17+'1-SETUP'!$V66*7,IF('1-SETUP'!$Q66="MONTHLY",EDATE(GI17,'1-SETUP'!$V66),IF('1-SETUP'!$Q66="YEARLY",EDATE(GI17,12*'1-SETUP'!$V66),""))))</f>
        <v/>
      </c>
      <c r="GK17" s="10" t="str">
        <f>IF('1-SETUP'!$Q66="DAILY",GJ17+'1-SETUP'!$V66,IF('1-SETUP'!$Q66="WEEKLY",GJ17+'1-SETUP'!$V66*7,IF('1-SETUP'!$Q66="MONTHLY",EDATE(GJ17,'1-SETUP'!$V66),IF('1-SETUP'!$Q66="YEARLY",EDATE(GJ17,12*'1-SETUP'!$V66),""))))</f>
        <v/>
      </c>
      <c r="GL17" s="10" t="str">
        <f>IF('1-SETUP'!$Q66="DAILY",GK17+'1-SETUP'!$V66,IF('1-SETUP'!$Q66="WEEKLY",GK17+'1-SETUP'!$V66*7,IF('1-SETUP'!$Q66="MONTHLY",EDATE(GK17,'1-SETUP'!$V66),IF('1-SETUP'!$Q66="YEARLY",EDATE(GK17,12*'1-SETUP'!$V66),""))))</f>
        <v/>
      </c>
      <c r="GM17" s="10" t="str">
        <f>IF('1-SETUP'!$Q66="DAILY",GL17+'1-SETUP'!$V66,IF('1-SETUP'!$Q66="WEEKLY",GL17+'1-SETUP'!$V66*7,IF('1-SETUP'!$Q66="MONTHLY",EDATE(GL17,'1-SETUP'!$V66),IF('1-SETUP'!$Q66="YEARLY",EDATE(GL17,12*'1-SETUP'!$V66),""))))</f>
        <v/>
      </c>
      <c r="GN17" s="10" t="str">
        <f>IF('1-SETUP'!$Q66="DAILY",GM17+'1-SETUP'!$V66,IF('1-SETUP'!$Q66="WEEKLY",GM17+'1-SETUP'!$V66*7,IF('1-SETUP'!$Q66="MONTHLY",EDATE(GM17,'1-SETUP'!$V66),IF('1-SETUP'!$Q66="YEARLY",EDATE(GM17,12*'1-SETUP'!$V66),""))))</f>
        <v/>
      </c>
      <c r="GO17" s="10" t="str">
        <f>IF('1-SETUP'!$Q66="DAILY",GN17+'1-SETUP'!$V66,IF('1-SETUP'!$Q66="WEEKLY",GN17+'1-SETUP'!$V66*7,IF('1-SETUP'!$Q66="MONTHLY",EDATE(GN17,'1-SETUP'!$V66),IF('1-SETUP'!$Q66="YEARLY",EDATE(GN17,12*'1-SETUP'!$V66),""))))</f>
        <v/>
      </c>
      <c r="GP17" s="10" t="str">
        <f>IF('1-SETUP'!$Q66="DAILY",GO17+'1-SETUP'!$V66,IF('1-SETUP'!$Q66="WEEKLY",GO17+'1-SETUP'!$V66*7,IF('1-SETUP'!$Q66="MONTHLY",EDATE(GO17,'1-SETUP'!$V66),IF('1-SETUP'!$Q66="YEARLY",EDATE(GO17,12*'1-SETUP'!$V66),""))))</f>
        <v/>
      </c>
      <c r="GQ17" s="10" t="str">
        <f>IF('1-SETUP'!$Q66="DAILY",GP17+'1-SETUP'!$V66,IF('1-SETUP'!$Q66="WEEKLY",GP17+'1-SETUP'!$V66*7,IF('1-SETUP'!$Q66="MONTHLY",EDATE(GP17,'1-SETUP'!$V66),IF('1-SETUP'!$Q66="YEARLY",EDATE(GP17,12*'1-SETUP'!$V66),""))))</f>
        <v/>
      </c>
      <c r="GR17" s="10" t="str">
        <f>IF('1-SETUP'!$Q66="DAILY",GQ17+'1-SETUP'!$V66,IF('1-SETUP'!$Q66="WEEKLY",GQ17+'1-SETUP'!$V66*7,IF('1-SETUP'!$Q66="MONTHLY",EDATE(GQ17,'1-SETUP'!$V66),IF('1-SETUP'!$Q66="YEARLY",EDATE(GQ17,12*'1-SETUP'!$V66),""))))</f>
        <v/>
      </c>
      <c r="GS17" s="10" t="str">
        <f>IF('1-SETUP'!$Q66="DAILY",GR17+'1-SETUP'!$V66,IF('1-SETUP'!$Q66="WEEKLY",GR17+'1-SETUP'!$V66*7,IF('1-SETUP'!$Q66="MONTHLY",EDATE(GR17,'1-SETUP'!$V66),IF('1-SETUP'!$Q66="YEARLY",EDATE(GR17,12*'1-SETUP'!$V66),""))))</f>
        <v/>
      </c>
      <c r="GT17" s="10" t="str">
        <f>IF('1-SETUP'!$Q66="DAILY",GS17+'1-SETUP'!$V66,IF('1-SETUP'!$Q66="WEEKLY",GS17+'1-SETUP'!$V66*7,IF('1-SETUP'!$Q66="MONTHLY",EDATE(GS17,'1-SETUP'!$V66),IF('1-SETUP'!$Q66="YEARLY",EDATE(GS17,12*'1-SETUP'!$V66),""))))</f>
        <v/>
      </c>
      <c r="GU17" s="10" t="str">
        <f>IF('1-SETUP'!$Q66="DAILY",GT17+'1-SETUP'!$V66,IF('1-SETUP'!$Q66="WEEKLY",GT17+'1-SETUP'!$V66*7,IF('1-SETUP'!$Q66="MONTHLY",EDATE(GT17,'1-SETUP'!$V66),IF('1-SETUP'!$Q66="YEARLY",EDATE(GT17,12*'1-SETUP'!$V66),""))))</f>
        <v/>
      </c>
      <c r="GV17" s="10" t="str">
        <f>IF('1-SETUP'!$Q66="DAILY",GU17+'1-SETUP'!$V66,IF('1-SETUP'!$Q66="WEEKLY",GU17+'1-SETUP'!$V66*7,IF('1-SETUP'!$Q66="MONTHLY",EDATE(GU17,'1-SETUP'!$V66),IF('1-SETUP'!$Q66="YEARLY",EDATE(GU17,12*'1-SETUP'!$V66),""))))</f>
        <v/>
      </c>
      <c r="GW17" s="10" t="str">
        <f>IF('1-SETUP'!$Q66="DAILY",GV17+'1-SETUP'!$V66,IF('1-SETUP'!$Q66="WEEKLY",GV17+'1-SETUP'!$V66*7,IF('1-SETUP'!$Q66="MONTHLY",EDATE(GV17,'1-SETUP'!$V66),IF('1-SETUP'!$Q66="YEARLY",EDATE(GV17,12*'1-SETUP'!$V66),""))))</f>
        <v/>
      </c>
      <c r="GX17" s="10" t="str">
        <f>IF('1-SETUP'!$Q66="DAILY",GW17+'1-SETUP'!$V66,IF('1-SETUP'!$Q66="WEEKLY",GW17+'1-SETUP'!$V66*7,IF('1-SETUP'!$Q66="MONTHLY",EDATE(GW17,'1-SETUP'!$V66),IF('1-SETUP'!$Q66="YEARLY",EDATE(GW17,12*'1-SETUP'!$V66),""))))</f>
        <v/>
      </c>
      <c r="GY17" s="10" t="str">
        <f>IF('1-SETUP'!$Q66="DAILY",GX17+'1-SETUP'!$V66,IF('1-SETUP'!$Q66="WEEKLY",GX17+'1-SETUP'!$V66*7,IF('1-SETUP'!$Q66="MONTHLY",EDATE(GX17,'1-SETUP'!$V66),IF('1-SETUP'!$Q66="YEARLY",EDATE(GX17,12*'1-SETUP'!$V66),""))))</f>
        <v/>
      </c>
      <c r="GZ17" s="10" t="str">
        <f>IF('1-SETUP'!$Q66="DAILY",GY17+'1-SETUP'!$V66,IF('1-SETUP'!$Q66="WEEKLY",GY17+'1-SETUP'!$V66*7,IF('1-SETUP'!$Q66="MONTHLY",EDATE(GY17,'1-SETUP'!$V66),IF('1-SETUP'!$Q66="YEARLY",EDATE(GY17,12*'1-SETUP'!$V66),""))))</f>
        <v/>
      </c>
      <c r="HA17" s="10" t="str">
        <f>IF('1-SETUP'!$Q66="DAILY",GZ17+'1-SETUP'!$V66,IF('1-SETUP'!$Q66="WEEKLY",GZ17+'1-SETUP'!$V66*7,IF('1-SETUP'!$Q66="MONTHLY",EDATE(GZ17,'1-SETUP'!$V66),IF('1-SETUP'!$Q66="YEARLY",EDATE(GZ17,12*'1-SETUP'!$V66),""))))</f>
        <v/>
      </c>
      <c r="HB17" s="10" t="str">
        <f>IF('1-SETUP'!$Q66="DAILY",HA17+'1-SETUP'!$V66,IF('1-SETUP'!$Q66="WEEKLY",HA17+'1-SETUP'!$V66*7,IF('1-SETUP'!$Q66="MONTHLY",EDATE(HA17,'1-SETUP'!$V66),IF('1-SETUP'!$Q66="YEARLY",EDATE(HA17,12*'1-SETUP'!$V66),""))))</f>
        <v/>
      </c>
      <c r="HC17" s="10" t="str">
        <f>IF('1-SETUP'!$Q66="DAILY",HB17+'1-SETUP'!$V66,IF('1-SETUP'!$Q66="WEEKLY",HB17+'1-SETUP'!$V66*7,IF('1-SETUP'!$Q66="MONTHLY",EDATE(HB17,'1-SETUP'!$V66),IF('1-SETUP'!$Q66="YEARLY",EDATE(HB17,12*'1-SETUP'!$V66),""))))</f>
        <v/>
      </c>
      <c r="HD17" s="10" t="str">
        <f>IF('1-SETUP'!$Q66="DAILY",HC17+'1-SETUP'!$V66,IF('1-SETUP'!$Q66="WEEKLY",HC17+'1-SETUP'!$V66*7,IF('1-SETUP'!$Q66="MONTHLY",EDATE(HC17,'1-SETUP'!$V66),IF('1-SETUP'!$Q66="YEARLY",EDATE(HC17,12*'1-SETUP'!$V66),""))))</f>
        <v/>
      </c>
      <c r="HE17" s="10" t="str">
        <f>IF('1-SETUP'!$Q66="DAILY",HD17+'1-SETUP'!$V66,IF('1-SETUP'!$Q66="WEEKLY",HD17+'1-SETUP'!$V66*7,IF('1-SETUP'!$Q66="MONTHLY",EDATE(HD17,'1-SETUP'!$V66),IF('1-SETUP'!$Q66="YEARLY",EDATE(HD17,12*'1-SETUP'!$V66),""))))</f>
        <v/>
      </c>
      <c r="HF17" s="10" t="str">
        <f>IF('1-SETUP'!$Q66="DAILY",HE17+'1-SETUP'!$V66,IF('1-SETUP'!$Q66="WEEKLY",HE17+'1-SETUP'!$V66*7,IF('1-SETUP'!$Q66="MONTHLY",EDATE(HE17,'1-SETUP'!$V66),IF('1-SETUP'!$Q66="YEARLY",EDATE(HE17,12*'1-SETUP'!$V66),""))))</f>
        <v/>
      </c>
      <c r="HG17" s="10" t="str">
        <f>IF('1-SETUP'!$Q66="DAILY",HF17+'1-SETUP'!$V66,IF('1-SETUP'!$Q66="WEEKLY",HF17+'1-SETUP'!$V66*7,IF('1-SETUP'!$Q66="MONTHLY",EDATE(HF17,'1-SETUP'!$V66),IF('1-SETUP'!$Q66="YEARLY",EDATE(HF17,12*'1-SETUP'!$V66),""))))</f>
        <v/>
      </c>
      <c r="HH17" s="10" t="str">
        <f>IF('1-SETUP'!$Q66="DAILY",HG17+'1-SETUP'!$V66,IF('1-SETUP'!$Q66="WEEKLY",HG17+'1-SETUP'!$V66*7,IF('1-SETUP'!$Q66="MONTHLY",EDATE(HG17,'1-SETUP'!$V66),IF('1-SETUP'!$Q66="YEARLY",EDATE(HG17,12*'1-SETUP'!$V66),""))))</f>
        <v/>
      </c>
      <c r="HI17" s="10" t="str">
        <f>IF('1-SETUP'!$Q66="DAILY",HH17+'1-SETUP'!$V66,IF('1-SETUP'!$Q66="WEEKLY",HH17+'1-SETUP'!$V66*7,IF('1-SETUP'!$Q66="MONTHLY",EDATE(HH17,'1-SETUP'!$V66),IF('1-SETUP'!$Q66="YEARLY",EDATE(HH17,12*'1-SETUP'!$V66),""))))</f>
        <v/>
      </c>
      <c r="HJ17" s="10" t="str">
        <f>IF('1-SETUP'!$Q66="DAILY",HI17+'1-SETUP'!$V66,IF('1-SETUP'!$Q66="WEEKLY",HI17+'1-SETUP'!$V66*7,IF('1-SETUP'!$Q66="MONTHLY",EDATE(HI17,'1-SETUP'!$V66),IF('1-SETUP'!$Q66="YEARLY",EDATE(HI17,12*'1-SETUP'!$V66),""))))</f>
        <v/>
      </c>
      <c r="HK17" s="10" t="str">
        <f>IF('1-SETUP'!$Q66="DAILY",HJ17+'1-SETUP'!$V66,IF('1-SETUP'!$Q66="WEEKLY",HJ17+'1-SETUP'!$V66*7,IF('1-SETUP'!$Q66="MONTHLY",EDATE(HJ17,'1-SETUP'!$V66),IF('1-SETUP'!$Q66="YEARLY",EDATE(HJ17,12*'1-SETUP'!$V66),""))))</f>
        <v/>
      </c>
      <c r="HL17" s="10" t="str">
        <f>IF('1-SETUP'!$Q66="DAILY",HK17+'1-SETUP'!$V66,IF('1-SETUP'!$Q66="WEEKLY",HK17+'1-SETUP'!$V66*7,IF('1-SETUP'!$Q66="MONTHLY",EDATE(HK17,'1-SETUP'!$V66),IF('1-SETUP'!$Q66="YEARLY",EDATE(HK17,12*'1-SETUP'!$V66),""))))</f>
        <v/>
      </c>
      <c r="HM17" s="10" t="str">
        <f>IF('1-SETUP'!$Q66="DAILY",HL17+'1-SETUP'!$V66,IF('1-SETUP'!$Q66="WEEKLY",HL17+'1-SETUP'!$V66*7,IF('1-SETUP'!$Q66="MONTHLY",EDATE(HL17,'1-SETUP'!$V66),IF('1-SETUP'!$Q66="YEARLY",EDATE(HL17,12*'1-SETUP'!$V66),""))))</f>
        <v/>
      </c>
      <c r="HN17" s="10" t="str">
        <f>IF('1-SETUP'!$Q66="DAILY",HM17+'1-SETUP'!$V66,IF('1-SETUP'!$Q66="WEEKLY",HM17+'1-SETUP'!$V66*7,IF('1-SETUP'!$Q66="MONTHLY",EDATE(HM17,'1-SETUP'!$V66),IF('1-SETUP'!$Q66="YEARLY",EDATE(HM17,12*'1-SETUP'!$V66),""))))</f>
        <v/>
      </c>
      <c r="HO17" s="10" t="str">
        <f>IF('1-SETUP'!$Q66="DAILY",HN17+'1-SETUP'!$V66,IF('1-SETUP'!$Q66="WEEKLY",HN17+'1-SETUP'!$V66*7,IF('1-SETUP'!$Q66="MONTHLY",EDATE(HN17,'1-SETUP'!$V66),IF('1-SETUP'!$Q66="YEARLY",EDATE(HN17,12*'1-SETUP'!$V66),""))))</f>
        <v/>
      </c>
      <c r="HP17" s="10" t="str">
        <f>IF('1-SETUP'!$Q66="DAILY",HO17+'1-SETUP'!$V66,IF('1-SETUP'!$Q66="WEEKLY",HO17+'1-SETUP'!$V66*7,IF('1-SETUP'!$Q66="MONTHLY",EDATE(HO17,'1-SETUP'!$V66),IF('1-SETUP'!$Q66="YEARLY",EDATE(HO17,12*'1-SETUP'!$V66),""))))</f>
        <v/>
      </c>
      <c r="HQ17" s="10" t="str">
        <f>IF('1-SETUP'!$Q66="DAILY",HP17+'1-SETUP'!$V66,IF('1-SETUP'!$Q66="WEEKLY",HP17+'1-SETUP'!$V66*7,IF('1-SETUP'!$Q66="MONTHLY",EDATE(HP17,'1-SETUP'!$V66),IF('1-SETUP'!$Q66="YEARLY",EDATE(HP17,12*'1-SETUP'!$V66),""))))</f>
        <v/>
      </c>
      <c r="HR17" s="10" t="str">
        <f>IF('1-SETUP'!$Q66="DAILY",HQ17+'1-SETUP'!$V66,IF('1-SETUP'!$Q66="WEEKLY",HQ17+'1-SETUP'!$V66*7,IF('1-SETUP'!$Q66="MONTHLY",EDATE(HQ17,'1-SETUP'!$V66),IF('1-SETUP'!$Q66="YEARLY",EDATE(HQ17,12*'1-SETUP'!$V66),""))))</f>
        <v/>
      </c>
      <c r="HS17" s="10" t="str">
        <f>IF('1-SETUP'!$Q66="DAILY",HR17+'1-SETUP'!$V66,IF('1-SETUP'!$Q66="WEEKLY",HR17+'1-SETUP'!$V66*7,IF('1-SETUP'!$Q66="MONTHLY",EDATE(HR17,'1-SETUP'!$V66),IF('1-SETUP'!$Q66="YEARLY",EDATE(HR17,12*'1-SETUP'!$V66),""))))</f>
        <v/>
      </c>
      <c r="HT17" s="10" t="str">
        <f>IF('1-SETUP'!$Q66="DAILY",HS17+'1-SETUP'!$V66,IF('1-SETUP'!$Q66="WEEKLY",HS17+'1-SETUP'!$V66*7,IF('1-SETUP'!$Q66="MONTHLY",EDATE(HS17,'1-SETUP'!$V66),IF('1-SETUP'!$Q66="YEARLY",EDATE(HS17,12*'1-SETUP'!$V66),""))))</f>
        <v/>
      </c>
      <c r="HU17" s="10" t="str">
        <f>IF('1-SETUP'!$Q66="DAILY",HT17+'1-SETUP'!$V66,IF('1-SETUP'!$Q66="WEEKLY",HT17+'1-SETUP'!$V66*7,IF('1-SETUP'!$Q66="MONTHLY",EDATE(HT17,'1-SETUP'!$V66),IF('1-SETUP'!$Q66="YEARLY",EDATE(HT17,12*'1-SETUP'!$V66),""))))</f>
        <v/>
      </c>
      <c r="HV17" s="10" t="str">
        <f>IF('1-SETUP'!$Q66="DAILY",HU17+'1-SETUP'!$V66,IF('1-SETUP'!$Q66="WEEKLY",HU17+'1-SETUP'!$V66*7,IF('1-SETUP'!$Q66="MONTHLY",EDATE(HU17,'1-SETUP'!$V66),IF('1-SETUP'!$Q66="YEARLY",EDATE(HU17,12*'1-SETUP'!$V66),""))))</f>
        <v/>
      </c>
      <c r="HW17" s="10" t="str">
        <f>IF('1-SETUP'!$Q66="DAILY",HV17+'1-SETUP'!$V66,IF('1-SETUP'!$Q66="WEEKLY",HV17+'1-SETUP'!$V66*7,IF('1-SETUP'!$Q66="MONTHLY",EDATE(HV17,'1-SETUP'!$V66),IF('1-SETUP'!$Q66="YEARLY",EDATE(HV17,12*'1-SETUP'!$V66),""))))</f>
        <v/>
      </c>
      <c r="HX17" s="10" t="str">
        <f>IF('1-SETUP'!$Q66="DAILY",HW17+'1-SETUP'!$V66,IF('1-SETUP'!$Q66="WEEKLY",HW17+'1-SETUP'!$V66*7,IF('1-SETUP'!$Q66="MONTHLY",EDATE(HW17,'1-SETUP'!$V66),IF('1-SETUP'!$Q66="YEARLY",EDATE(HW17,12*'1-SETUP'!$V66),""))))</f>
        <v/>
      </c>
      <c r="HY17" s="10" t="str">
        <f>IF('1-SETUP'!$Q66="DAILY",HX17+'1-SETUP'!$V66,IF('1-SETUP'!$Q66="WEEKLY",HX17+'1-SETUP'!$V66*7,IF('1-SETUP'!$Q66="MONTHLY",EDATE(HX17,'1-SETUP'!$V66),IF('1-SETUP'!$Q66="YEARLY",EDATE(HX17,12*'1-SETUP'!$V66),""))))</f>
        <v/>
      </c>
      <c r="HZ17" s="10" t="str">
        <f>IF('1-SETUP'!$Q66="DAILY",HY17+'1-SETUP'!$V66,IF('1-SETUP'!$Q66="WEEKLY",HY17+'1-SETUP'!$V66*7,IF('1-SETUP'!$Q66="MONTHLY",EDATE(HY17,'1-SETUP'!$V66),IF('1-SETUP'!$Q66="YEARLY",EDATE(HY17,12*'1-SETUP'!$V66),""))))</f>
        <v/>
      </c>
      <c r="IA17" s="10" t="str">
        <f>IF('1-SETUP'!$Q66="DAILY",HZ17+'1-SETUP'!$V66,IF('1-SETUP'!$Q66="WEEKLY",HZ17+'1-SETUP'!$V66*7,IF('1-SETUP'!$Q66="MONTHLY",EDATE(HZ17,'1-SETUP'!$V66),IF('1-SETUP'!$Q66="YEARLY",EDATE(HZ17,12*'1-SETUP'!$V66),""))))</f>
        <v/>
      </c>
      <c r="IB17" s="10" t="str">
        <f>IF('1-SETUP'!$Q66="DAILY",IA17+'1-SETUP'!$V66,IF('1-SETUP'!$Q66="WEEKLY",IA17+'1-SETUP'!$V66*7,IF('1-SETUP'!$Q66="MONTHLY",EDATE(IA17,'1-SETUP'!$V66),IF('1-SETUP'!$Q66="YEARLY",EDATE(IA17,12*'1-SETUP'!$V66),""))))</f>
        <v/>
      </c>
      <c r="IC17" s="10" t="str">
        <f>IF('1-SETUP'!$Q66="DAILY",IB17+'1-SETUP'!$V66,IF('1-SETUP'!$Q66="WEEKLY",IB17+'1-SETUP'!$V66*7,IF('1-SETUP'!$Q66="MONTHLY",EDATE(IB17,'1-SETUP'!$V66),IF('1-SETUP'!$Q66="YEARLY",EDATE(IB17,12*'1-SETUP'!$V66),""))))</f>
        <v/>
      </c>
      <c r="ID17" s="10" t="str">
        <f>IF('1-SETUP'!$Q66="DAILY",IC17+'1-SETUP'!$V66,IF('1-SETUP'!$Q66="WEEKLY",IC17+'1-SETUP'!$V66*7,IF('1-SETUP'!$Q66="MONTHLY",EDATE(IC17,'1-SETUP'!$V66),IF('1-SETUP'!$Q66="YEARLY",EDATE(IC17,12*'1-SETUP'!$V66),""))))</f>
        <v/>
      </c>
      <c r="IE17" s="10" t="str">
        <f>IF('1-SETUP'!$Q66="DAILY",ID17+'1-SETUP'!$V66,IF('1-SETUP'!$Q66="WEEKLY",ID17+'1-SETUP'!$V66*7,IF('1-SETUP'!$Q66="MONTHLY",EDATE(ID17,'1-SETUP'!$V66),IF('1-SETUP'!$Q66="YEARLY",EDATE(ID17,12*'1-SETUP'!$V66),""))))</f>
        <v/>
      </c>
      <c r="IF17" s="10" t="str">
        <f>IF('1-SETUP'!$Q66="DAILY",IE17+'1-SETUP'!$V66,IF('1-SETUP'!$Q66="WEEKLY",IE17+'1-SETUP'!$V66*7,IF('1-SETUP'!$Q66="MONTHLY",EDATE(IE17,'1-SETUP'!$V66),IF('1-SETUP'!$Q66="YEARLY",EDATE(IE17,12*'1-SETUP'!$V66),""))))</f>
        <v/>
      </c>
      <c r="IG17" s="10" t="str">
        <f>IF('1-SETUP'!$Q66="DAILY",IF17+'1-SETUP'!$V66,IF('1-SETUP'!$Q66="WEEKLY",IF17+'1-SETUP'!$V66*7,IF('1-SETUP'!$Q66="MONTHLY",EDATE(IF17,'1-SETUP'!$V66),IF('1-SETUP'!$Q66="YEARLY",EDATE(IF17,12*'1-SETUP'!$V66),""))))</f>
        <v/>
      </c>
      <c r="IH17" s="10" t="str">
        <f>IF('1-SETUP'!$Q66="DAILY",IG17+'1-SETUP'!$V66,IF('1-SETUP'!$Q66="WEEKLY",IG17+'1-SETUP'!$V66*7,IF('1-SETUP'!$Q66="MONTHLY",EDATE(IG17,'1-SETUP'!$V66),IF('1-SETUP'!$Q66="YEARLY",EDATE(IG17,12*'1-SETUP'!$V66),""))))</f>
        <v/>
      </c>
      <c r="II17" s="10" t="str">
        <f>IF('1-SETUP'!$Q66="DAILY",IH17+'1-SETUP'!$V66,IF('1-SETUP'!$Q66="WEEKLY",IH17+'1-SETUP'!$V66*7,IF('1-SETUP'!$Q66="MONTHLY",EDATE(IH17,'1-SETUP'!$V66),IF('1-SETUP'!$Q66="YEARLY",EDATE(IH17,12*'1-SETUP'!$V66),""))))</f>
        <v/>
      </c>
      <c r="IJ17" s="10" t="str">
        <f>IF('1-SETUP'!$Q66="DAILY",II17+'1-SETUP'!$V66,IF('1-SETUP'!$Q66="WEEKLY",II17+'1-SETUP'!$V66*7,IF('1-SETUP'!$Q66="MONTHLY",EDATE(II17,'1-SETUP'!$V66),IF('1-SETUP'!$Q66="YEARLY",EDATE(II17,12*'1-SETUP'!$V66),""))))</f>
        <v/>
      </c>
      <c r="IK17" s="10" t="str">
        <f>IF('1-SETUP'!$Q66="DAILY",IJ17+'1-SETUP'!$V66,IF('1-SETUP'!$Q66="WEEKLY",IJ17+'1-SETUP'!$V66*7,IF('1-SETUP'!$Q66="MONTHLY",EDATE(IJ17,'1-SETUP'!$V66),IF('1-SETUP'!$Q66="YEARLY",EDATE(IJ17,12*'1-SETUP'!$V66),""))))</f>
        <v/>
      </c>
      <c r="IL17" s="10" t="str">
        <f>IF('1-SETUP'!$Q66="DAILY",IK17+'1-SETUP'!$V66,IF('1-SETUP'!$Q66="WEEKLY",IK17+'1-SETUP'!$V66*7,IF('1-SETUP'!$Q66="MONTHLY",EDATE(IK17,'1-SETUP'!$V66),IF('1-SETUP'!$Q66="YEARLY",EDATE(IK17,12*'1-SETUP'!$V66),""))))</f>
        <v/>
      </c>
      <c r="IM17" s="10" t="str">
        <f>IF('1-SETUP'!$Q66="DAILY",IL17+'1-SETUP'!$V66,IF('1-SETUP'!$Q66="WEEKLY",IL17+'1-SETUP'!$V66*7,IF('1-SETUP'!$Q66="MONTHLY",EDATE(IL17,'1-SETUP'!$V66),IF('1-SETUP'!$Q66="YEARLY",EDATE(IL17,12*'1-SETUP'!$V66),""))))</f>
        <v/>
      </c>
      <c r="IN17" s="10" t="str">
        <f>IF('1-SETUP'!$Q66="DAILY",IM17+'1-SETUP'!$V66,IF('1-SETUP'!$Q66="WEEKLY",IM17+'1-SETUP'!$V66*7,IF('1-SETUP'!$Q66="MONTHLY",EDATE(IM17,'1-SETUP'!$V66),IF('1-SETUP'!$Q66="YEARLY",EDATE(IM17,12*'1-SETUP'!$V66),""))))</f>
        <v/>
      </c>
      <c r="IO17" s="10" t="str">
        <f>IF('1-SETUP'!$Q66="DAILY",IN17+'1-SETUP'!$V66,IF('1-SETUP'!$Q66="WEEKLY",IN17+'1-SETUP'!$V66*7,IF('1-SETUP'!$Q66="MONTHLY",EDATE(IN17,'1-SETUP'!$V66),IF('1-SETUP'!$Q66="YEARLY",EDATE(IN17,12*'1-SETUP'!$V66),""))))</f>
        <v/>
      </c>
      <c r="IP17" s="10" t="str">
        <f>IF('1-SETUP'!$Q66="DAILY",IO17+'1-SETUP'!$V66,IF('1-SETUP'!$Q66="WEEKLY",IO17+'1-SETUP'!$V66*7,IF('1-SETUP'!$Q66="MONTHLY",EDATE(IO17,'1-SETUP'!$V66),IF('1-SETUP'!$Q66="YEARLY",EDATE(IO17,12*'1-SETUP'!$V66),""))))</f>
        <v/>
      </c>
      <c r="IQ17" s="10" t="str">
        <f>IF('1-SETUP'!$Q66="DAILY",IP17+'1-SETUP'!$V66,IF('1-SETUP'!$Q66="WEEKLY",IP17+'1-SETUP'!$V66*7,IF('1-SETUP'!$Q66="MONTHLY",EDATE(IP17,'1-SETUP'!$V66),IF('1-SETUP'!$Q66="YEARLY",EDATE(IP17,12*'1-SETUP'!$V66),""))))</f>
        <v/>
      </c>
      <c r="IR17" s="10" t="str">
        <f>IF('1-SETUP'!$Q66="DAILY",IQ17+'1-SETUP'!$V66,IF('1-SETUP'!$Q66="WEEKLY",IQ17+'1-SETUP'!$V66*7,IF('1-SETUP'!$Q66="MONTHLY",EDATE(IQ17,'1-SETUP'!$V66),IF('1-SETUP'!$Q66="YEARLY",EDATE(IQ17,12*'1-SETUP'!$V66),""))))</f>
        <v/>
      </c>
      <c r="IS17" s="10" t="str">
        <f>IF('1-SETUP'!$Q66="DAILY",IR17+'1-SETUP'!$V66,IF('1-SETUP'!$Q66="WEEKLY",IR17+'1-SETUP'!$V66*7,IF('1-SETUP'!$Q66="MONTHLY",EDATE(IR17,'1-SETUP'!$V66),IF('1-SETUP'!$Q66="YEARLY",EDATE(IR17,12*'1-SETUP'!$V66),""))))</f>
        <v/>
      </c>
      <c r="IT17" s="10" t="str">
        <f>IF('1-SETUP'!$Q66="DAILY",IS17+'1-SETUP'!$V66,IF('1-SETUP'!$Q66="WEEKLY",IS17+'1-SETUP'!$V66*7,IF('1-SETUP'!$Q66="MONTHLY",EDATE(IS17,'1-SETUP'!$V66),IF('1-SETUP'!$Q66="YEARLY",EDATE(IS17,12*'1-SETUP'!$V66),""))))</f>
        <v/>
      </c>
      <c r="IU17" s="10" t="str">
        <f>IF('1-SETUP'!$Q66="DAILY",IT17+'1-SETUP'!$V66,IF('1-SETUP'!$Q66="WEEKLY",IT17+'1-SETUP'!$V66*7,IF('1-SETUP'!$Q66="MONTHLY",EDATE(IT17,'1-SETUP'!$V66),IF('1-SETUP'!$Q66="YEARLY",EDATE(IT17,12*'1-SETUP'!$V66),""))))</f>
        <v/>
      </c>
      <c r="IV17" s="10" t="str">
        <f>IF('1-SETUP'!$Q66="DAILY",IU17+'1-SETUP'!$V66,IF('1-SETUP'!$Q66="WEEKLY",IU17+'1-SETUP'!$V66*7,IF('1-SETUP'!$Q66="MONTHLY",EDATE(IU17,'1-SETUP'!$V66),IF('1-SETUP'!$Q66="YEARLY",EDATE(IU17,12*'1-SETUP'!$V66),""))))</f>
        <v/>
      </c>
      <c r="IW17" s="10" t="str">
        <f>IF('1-SETUP'!$Q66="DAILY",IV17+'1-SETUP'!$V66,IF('1-SETUP'!$Q66="WEEKLY",IV17+'1-SETUP'!$V66*7,IF('1-SETUP'!$Q66="MONTHLY",EDATE(IV17,'1-SETUP'!$V66),IF('1-SETUP'!$Q66="YEARLY",EDATE(IV17,12*'1-SETUP'!$V66),""))))</f>
        <v/>
      </c>
      <c r="IX17" s="10" t="str">
        <f>IF('1-SETUP'!$Q66="DAILY",IW17+'1-SETUP'!$V66,IF('1-SETUP'!$Q66="WEEKLY",IW17+'1-SETUP'!$V66*7,IF('1-SETUP'!$Q66="MONTHLY",EDATE(IW17,'1-SETUP'!$V66),IF('1-SETUP'!$Q66="YEARLY",EDATE(IW17,12*'1-SETUP'!$V66),""))))</f>
        <v/>
      </c>
      <c r="IY17" s="10" t="str">
        <f>IF('1-SETUP'!$Q66="DAILY",IX17+'1-SETUP'!$V66,IF('1-SETUP'!$Q66="WEEKLY",IX17+'1-SETUP'!$V66*7,IF('1-SETUP'!$Q66="MONTHLY",EDATE(IX17,'1-SETUP'!$V66),IF('1-SETUP'!$Q66="YEARLY",EDATE(IX17,12*'1-SETUP'!$V66),""))))</f>
        <v/>
      </c>
      <c r="IZ17" s="10" t="str">
        <f>IF('1-SETUP'!$Q66="DAILY",IY17+'1-SETUP'!$V66,IF('1-SETUP'!$Q66="WEEKLY",IY17+'1-SETUP'!$V66*7,IF('1-SETUP'!$Q66="MONTHLY",EDATE(IY17,'1-SETUP'!$V66),IF('1-SETUP'!$Q66="YEARLY",EDATE(IY17,12*'1-SETUP'!$V66),""))))</f>
        <v/>
      </c>
      <c r="JA17" s="10" t="str">
        <f>IF('1-SETUP'!$Q66="DAILY",IZ17+'1-SETUP'!$V66,IF('1-SETUP'!$Q66="WEEKLY",IZ17+'1-SETUP'!$V66*7,IF('1-SETUP'!$Q66="MONTHLY",EDATE(IZ17,'1-SETUP'!$V66),IF('1-SETUP'!$Q66="YEARLY",EDATE(IZ17,12*'1-SETUP'!$V66),""))))</f>
        <v/>
      </c>
      <c r="JB17" s="10" t="str">
        <f>IF('1-SETUP'!$Q66="DAILY",JA17+'1-SETUP'!$V66,IF('1-SETUP'!$Q66="WEEKLY",JA17+'1-SETUP'!$V66*7,IF('1-SETUP'!$Q66="MONTHLY",EDATE(JA17,'1-SETUP'!$V66),IF('1-SETUP'!$Q66="YEARLY",EDATE(JA17,12*'1-SETUP'!$V66),""))))</f>
        <v/>
      </c>
      <c r="JC17" s="10" t="str">
        <f>IF('1-SETUP'!$Q66="DAILY",JB17+'1-SETUP'!$V66,IF('1-SETUP'!$Q66="WEEKLY",JB17+'1-SETUP'!$V66*7,IF('1-SETUP'!$Q66="MONTHLY",EDATE(JB17,'1-SETUP'!$V66),IF('1-SETUP'!$Q66="YEARLY",EDATE(JB17,12*'1-SETUP'!$V66),""))))</f>
        <v/>
      </c>
      <c r="JD17" s="10" t="str">
        <f>IF('1-SETUP'!$Q66="DAILY",JC17+'1-SETUP'!$V66,IF('1-SETUP'!$Q66="WEEKLY",JC17+'1-SETUP'!$V66*7,IF('1-SETUP'!$Q66="MONTHLY",EDATE(JC17,'1-SETUP'!$V66),IF('1-SETUP'!$Q66="YEARLY",EDATE(JC17,12*'1-SETUP'!$V66),""))))</f>
        <v/>
      </c>
      <c r="JE17" s="10" t="str">
        <f>IF('1-SETUP'!$Q66="DAILY",JD17+'1-SETUP'!$V66,IF('1-SETUP'!$Q66="WEEKLY",JD17+'1-SETUP'!$V66*7,IF('1-SETUP'!$Q66="MONTHLY",EDATE(JD17,'1-SETUP'!$V66),IF('1-SETUP'!$Q66="YEARLY",EDATE(JD17,12*'1-SETUP'!$V66),""))))</f>
        <v/>
      </c>
      <c r="JF17" s="10" t="str">
        <f>IF('1-SETUP'!$Q66="DAILY",JE17+'1-SETUP'!$V66,IF('1-SETUP'!$Q66="WEEKLY",JE17+'1-SETUP'!$V66*7,IF('1-SETUP'!$Q66="MONTHLY",EDATE(JE17,'1-SETUP'!$V66),IF('1-SETUP'!$Q66="YEARLY",EDATE(JE17,12*'1-SETUP'!$V66),""))))</f>
        <v/>
      </c>
      <c r="JG17" s="10" t="str">
        <f>IF('1-SETUP'!$Q66="DAILY",JF17+'1-SETUP'!$V66,IF('1-SETUP'!$Q66="WEEKLY",JF17+'1-SETUP'!$V66*7,IF('1-SETUP'!$Q66="MONTHLY",EDATE(JF17,'1-SETUP'!$V66),IF('1-SETUP'!$Q66="YEARLY",EDATE(JF17,12*'1-SETUP'!$V66),""))))</f>
        <v/>
      </c>
      <c r="JH17" s="10" t="str">
        <f>IF('1-SETUP'!$Q66="DAILY",JG17+'1-SETUP'!$V66,IF('1-SETUP'!$Q66="WEEKLY",JG17+'1-SETUP'!$V66*7,IF('1-SETUP'!$Q66="MONTHLY",EDATE(JG17,'1-SETUP'!$V66),IF('1-SETUP'!$Q66="YEARLY",EDATE(JG17,12*'1-SETUP'!$V66),""))))</f>
        <v/>
      </c>
      <c r="JI17" s="10" t="str">
        <f>IF('1-SETUP'!$Q66="DAILY",JH17+'1-SETUP'!$V66,IF('1-SETUP'!$Q66="WEEKLY",JH17+'1-SETUP'!$V66*7,IF('1-SETUP'!$Q66="MONTHLY",EDATE(JH17,'1-SETUP'!$V66),IF('1-SETUP'!$Q66="YEARLY",EDATE(JH17,12*'1-SETUP'!$V66),""))))</f>
        <v/>
      </c>
      <c r="JJ17" s="10" t="str">
        <f>IF('1-SETUP'!$Q66="DAILY",JI17+'1-SETUP'!$V66,IF('1-SETUP'!$Q66="WEEKLY",JI17+'1-SETUP'!$V66*7,IF('1-SETUP'!$Q66="MONTHLY",EDATE(JI17,'1-SETUP'!$V66),IF('1-SETUP'!$Q66="YEARLY",EDATE(JI17,12*'1-SETUP'!$V66),""))))</f>
        <v/>
      </c>
      <c r="JK17" s="10" t="str">
        <f>IF('1-SETUP'!$Q66="DAILY",JJ17+'1-SETUP'!$V66,IF('1-SETUP'!$Q66="WEEKLY",JJ17+'1-SETUP'!$V66*7,IF('1-SETUP'!$Q66="MONTHLY",EDATE(JJ17,'1-SETUP'!$V66),IF('1-SETUP'!$Q66="YEARLY",EDATE(JJ17,12*'1-SETUP'!$V66),""))))</f>
        <v/>
      </c>
      <c r="JL17" s="10" t="str">
        <f>IF('1-SETUP'!$Q66="DAILY",JK17+'1-SETUP'!$V66,IF('1-SETUP'!$Q66="WEEKLY",JK17+'1-SETUP'!$V66*7,IF('1-SETUP'!$Q66="MONTHLY",EDATE(JK17,'1-SETUP'!$V66),IF('1-SETUP'!$Q66="YEARLY",EDATE(JK17,12*'1-SETUP'!$V66),""))))</f>
        <v/>
      </c>
      <c r="JM17" s="10" t="str">
        <f>IF('1-SETUP'!$Q66="DAILY",JL17+'1-SETUP'!$V66,IF('1-SETUP'!$Q66="WEEKLY",JL17+'1-SETUP'!$V66*7,IF('1-SETUP'!$Q66="MONTHLY",EDATE(JL17,'1-SETUP'!$V66),IF('1-SETUP'!$Q66="YEARLY",EDATE(JL17,12*'1-SETUP'!$V66),""))))</f>
        <v/>
      </c>
      <c r="JN17" s="10" t="str">
        <f>IF('1-SETUP'!$Q66="DAILY",JM17+'1-SETUP'!$V66,IF('1-SETUP'!$Q66="WEEKLY",JM17+'1-SETUP'!$V66*7,IF('1-SETUP'!$Q66="MONTHLY",EDATE(JM17,'1-SETUP'!$V66),IF('1-SETUP'!$Q66="YEARLY",EDATE(JM17,12*'1-SETUP'!$V66),""))))</f>
        <v/>
      </c>
      <c r="JO17" s="10" t="str">
        <f>IF('1-SETUP'!$Q66="DAILY",JN17+'1-SETUP'!$V66,IF('1-SETUP'!$Q66="WEEKLY",JN17+'1-SETUP'!$V66*7,IF('1-SETUP'!$Q66="MONTHLY",EDATE(JN17,'1-SETUP'!$V66),IF('1-SETUP'!$Q66="YEARLY",EDATE(JN17,12*'1-SETUP'!$V66),""))))</f>
        <v/>
      </c>
      <c r="JP17" s="10" t="str">
        <f>IF('1-SETUP'!$Q66="DAILY",JO17+'1-SETUP'!$V66,IF('1-SETUP'!$Q66="WEEKLY",JO17+'1-SETUP'!$V66*7,IF('1-SETUP'!$Q66="MONTHLY",EDATE(JO17,'1-SETUP'!$V66),IF('1-SETUP'!$Q66="YEARLY",EDATE(JO17,12*'1-SETUP'!$V66),""))))</f>
        <v/>
      </c>
      <c r="JQ17" s="10" t="str">
        <f>IF('1-SETUP'!$Q66="DAILY",JP17+'1-SETUP'!$V66,IF('1-SETUP'!$Q66="WEEKLY",JP17+'1-SETUP'!$V66*7,IF('1-SETUP'!$Q66="MONTHLY",EDATE(JP17,'1-SETUP'!$V66),IF('1-SETUP'!$Q66="YEARLY",EDATE(JP17,12*'1-SETUP'!$V66),""))))</f>
        <v/>
      </c>
      <c r="JR17" s="10" t="str">
        <f>IF('1-SETUP'!$Q66="DAILY",JQ17+'1-SETUP'!$V66,IF('1-SETUP'!$Q66="WEEKLY",JQ17+'1-SETUP'!$V66*7,IF('1-SETUP'!$Q66="MONTHLY",EDATE(JQ17,'1-SETUP'!$V66),IF('1-SETUP'!$Q66="YEARLY",EDATE(JQ17,12*'1-SETUP'!$V66),""))))</f>
        <v/>
      </c>
      <c r="JS17" s="10" t="str">
        <f>IF('1-SETUP'!$Q66="DAILY",JR17+'1-SETUP'!$V66,IF('1-SETUP'!$Q66="WEEKLY",JR17+'1-SETUP'!$V66*7,IF('1-SETUP'!$Q66="MONTHLY",EDATE(JR17,'1-SETUP'!$V66),IF('1-SETUP'!$Q66="YEARLY",EDATE(JR17,12*'1-SETUP'!$V66),""))))</f>
        <v/>
      </c>
      <c r="JT17" s="10" t="str">
        <f>IF('1-SETUP'!$Q66="DAILY",JS17+'1-SETUP'!$V66,IF('1-SETUP'!$Q66="WEEKLY",JS17+'1-SETUP'!$V66*7,IF('1-SETUP'!$Q66="MONTHLY",EDATE(JS17,'1-SETUP'!$V66),IF('1-SETUP'!$Q66="YEARLY",EDATE(JS17,12*'1-SETUP'!$V66),""))))</f>
        <v/>
      </c>
      <c r="JU17" s="10" t="str">
        <f>IF('1-SETUP'!$Q66="DAILY",JT17+'1-SETUP'!$V66,IF('1-SETUP'!$Q66="WEEKLY",JT17+'1-SETUP'!$V66*7,IF('1-SETUP'!$Q66="MONTHLY",EDATE(JT17,'1-SETUP'!$V66),IF('1-SETUP'!$Q66="YEARLY",EDATE(JT17,12*'1-SETUP'!$V66),""))))</f>
        <v/>
      </c>
      <c r="JV17" s="10" t="str">
        <f>IF('1-SETUP'!$Q66="DAILY",JU17+'1-SETUP'!$V66,IF('1-SETUP'!$Q66="WEEKLY",JU17+'1-SETUP'!$V66*7,IF('1-SETUP'!$Q66="MONTHLY",EDATE(JU17,'1-SETUP'!$V66),IF('1-SETUP'!$Q66="YEARLY",EDATE(JU17,12*'1-SETUP'!$V66),""))))</f>
        <v/>
      </c>
      <c r="JW17" s="10" t="str">
        <f>IF('1-SETUP'!$Q66="DAILY",JV17+'1-SETUP'!$V66,IF('1-SETUP'!$Q66="WEEKLY",JV17+'1-SETUP'!$V66*7,IF('1-SETUP'!$Q66="MONTHLY",EDATE(JV17,'1-SETUP'!$V66),IF('1-SETUP'!$Q66="YEARLY",EDATE(JV17,12*'1-SETUP'!$V66),""))))</f>
        <v/>
      </c>
      <c r="JX17" s="10" t="str">
        <f>IF('1-SETUP'!$Q66="DAILY",JW17+'1-SETUP'!$V66,IF('1-SETUP'!$Q66="WEEKLY",JW17+'1-SETUP'!$V66*7,IF('1-SETUP'!$Q66="MONTHLY",EDATE(JW17,'1-SETUP'!$V66),IF('1-SETUP'!$Q66="YEARLY",EDATE(JW17,12*'1-SETUP'!$V66),""))))</f>
        <v/>
      </c>
      <c r="JY17" s="10" t="str">
        <f>IF('1-SETUP'!$Q66="DAILY",JX17+'1-SETUP'!$V66,IF('1-SETUP'!$Q66="WEEKLY",JX17+'1-SETUP'!$V66*7,IF('1-SETUP'!$Q66="MONTHLY",EDATE(JX17,'1-SETUP'!$V66),IF('1-SETUP'!$Q66="YEARLY",EDATE(JX17,12*'1-SETUP'!$V66),""))))</f>
        <v/>
      </c>
      <c r="JZ17" s="10" t="str">
        <f>IF('1-SETUP'!$Q66="DAILY",JY17+'1-SETUP'!$V66,IF('1-SETUP'!$Q66="WEEKLY",JY17+'1-SETUP'!$V66*7,IF('1-SETUP'!$Q66="MONTHLY",EDATE(JY17,'1-SETUP'!$V66),IF('1-SETUP'!$Q66="YEARLY",EDATE(JY17,12*'1-SETUP'!$V66),""))))</f>
        <v/>
      </c>
      <c r="KA17" s="10" t="str">
        <f>IF('1-SETUP'!$Q66="DAILY",JZ17+'1-SETUP'!$V66,IF('1-SETUP'!$Q66="WEEKLY",JZ17+'1-SETUP'!$V66*7,IF('1-SETUP'!$Q66="MONTHLY",EDATE(JZ17,'1-SETUP'!$V66),IF('1-SETUP'!$Q66="YEARLY",EDATE(JZ17,12*'1-SETUP'!$V66),""))))</f>
        <v/>
      </c>
      <c r="KB17" s="10" t="str">
        <f>IF('1-SETUP'!$Q66="DAILY",KA17+'1-SETUP'!$V66,IF('1-SETUP'!$Q66="WEEKLY",KA17+'1-SETUP'!$V66*7,IF('1-SETUP'!$Q66="MONTHLY",EDATE(KA17,'1-SETUP'!$V66),IF('1-SETUP'!$Q66="YEARLY",EDATE(KA17,12*'1-SETUP'!$V66),""))))</f>
        <v/>
      </c>
      <c r="KC17" s="10" t="str">
        <f>IF('1-SETUP'!$Q66="DAILY",KB17+'1-SETUP'!$V66,IF('1-SETUP'!$Q66="WEEKLY",KB17+'1-SETUP'!$V66*7,IF('1-SETUP'!$Q66="MONTHLY",EDATE(KB17,'1-SETUP'!$V66),IF('1-SETUP'!$Q66="YEARLY",EDATE(KB17,12*'1-SETUP'!$V66),""))))</f>
        <v/>
      </c>
      <c r="KD17" s="10" t="str">
        <f>IF('1-SETUP'!$Q66="DAILY",KC17+'1-SETUP'!$V66,IF('1-SETUP'!$Q66="WEEKLY",KC17+'1-SETUP'!$V66*7,IF('1-SETUP'!$Q66="MONTHLY",EDATE(KC17,'1-SETUP'!$V66),IF('1-SETUP'!$Q66="YEARLY",EDATE(KC17,12*'1-SETUP'!$V66),""))))</f>
        <v/>
      </c>
      <c r="KE17" s="10" t="str">
        <f>IF('1-SETUP'!$Q66="DAILY",KD17+'1-SETUP'!$V66,IF('1-SETUP'!$Q66="WEEKLY",KD17+'1-SETUP'!$V66*7,IF('1-SETUP'!$Q66="MONTHLY",EDATE(KD17,'1-SETUP'!$V66),IF('1-SETUP'!$Q66="YEARLY",EDATE(KD17,12*'1-SETUP'!$V66),""))))</f>
        <v/>
      </c>
      <c r="KF17" s="10" t="str">
        <f>IF('1-SETUP'!$Q66="DAILY",KE17+'1-SETUP'!$V66,IF('1-SETUP'!$Q66="WEEKLY",KE17+'1-SETUP'!$V66*7,IF('1-SETUP'!$Q66="MONTHLY",EDATE(KE17,'1-SETUP'!$V66),IF('1-SETUP'!$Q66="YEARLY",EDATE(KE17,12*'1-SETUP'!$V66),""))))</f>
        <v/>
      </c>
      <c r="KG17" s="10" t="str">
        <f>IF('1-SETUP'!$Q66="DAILY",KF17+'1-SETUP'!$V66,IF('1-SETUP'!$Q66="WEEKLY",KF17+'1-SETUP'!$V66*7,IF('1-SETUP'!$Q66="MONTHLY",EDATE(KF17,'1-SETUP'!$V66),IF('1-SETUP'!$Q66="YEARLY",EDATE(KF17,12*'1-SETUP'!$V66),""))))</f>
        <v/>
      </c>
      <c r="KH17" s="10" t="str">
        <f>IF('1-SETUP'!$Q66="DAILY",KG17+'1-SETUP'!$V66,IF('1-SETUP'!$Q66="WEEKLY",KG17+'1-SETUP'!$V66*7,IF('1-SETUP'!$Q66="MONTHLY",EDATE(KG17,'1-SETUP'!$V66),IF('1-SETUP'!$Q66="YEARLY",EDATE(KG17,12*'1-SETUP'!$V66),""))))</f>
        <v/>
      </c>
      <c r="KI17" s="10" t="str">
        <f>IF('1-SETUP'!$Q66="DAILY",KH17+'1-SETUP'!$V66,IF('1-SETUP'!$Q66="WEEKLY",KH17+'1-SETUP'!$V66*7,IF('1-SETUP'!$Q66="MONTHLY",EDATE(KH17,'1-SETUP'!$V66),IF('1-SETUP'!$Q66="YEARLY",EDATE(KH17,12*'1-SETUP'!$V66),""))))</f>
        <v/>
      </c>
      <c r="KJ17" s="10" t="str">
        <f>IF('1-SETUP'!$Q66="DAILY",KI17+'1-SETUP'!$V66,IF('1-SETUP'!$Q66="WEEKLY",KI17+'1-SETUP'!$V66*7,IF('1-SETUP'!$Q66="MONTHLY",EDATE(KI17,'1-SETUP'!$V66),IF('1-SETUP'!$Q66="YEARLY",EDATE(KI17,12*'1-SETUP'!$V66),""))))</f>
        <v/>
      </c>
      <c r="KK17" s="10" t="str">
        <f>IF('1-SETUP'!$Q66="DAILY",KJ17+'1-SETUP'!$V66,IF('1-SETUP'!$Q66="WEEKLY",KJ17+'1-SETUP'!$V66*7,IF('1-SETUP'!$Q66="MONTHLY",EDATE(KJ17,'1-SETUP'!$V66),IF('1-SETUP'!$Q66="YEARLY",EDATE(KJ17,12*'1-SETUP'!$V66),""))))</f>
        <v/>
      </c>
      <c r="KL17" s="10" t="str">
        <f>IF('1-SETUP'!$Q66="DAILY",KK17+'1-SETUP'!$V66,IF('1-SETUP'!$Q66="WEEKLY",KK17+'1-SETUP'!$V66*7,IF('1-SETUP'!$Q66="MONTHLY",EDATE(KK17,'1-SETUP'!$V66),IF('1-SETUP'!$Q66="YEARLY",EDATE(KK17,12*'1-SETUP'!$V66),""))))</f>
        <v/>
      </c>
      <c r="KM17" s="10" t="str">
        <f>IF('1-SETUP'!$Q66="DAILY",KL17+'1-SETUP'!$V66,IF('1-SETUP'!$Q66="WEEKLY",KL17+'1-SETUP'!$V66*7,IF('1-SETUP'!$Q66="MONTHLY",EDATE(KL17,'1-SETUP'!$V66),IF('1-SETUP'!$Q66="YEARLY",EDATE(KL17,12*'1-SETUP'!$V66),""))))</f>
        <v/>
      </c>
      <c r="KN17" s="10" t="str">
        <f>IF('1-SETUP'!$Q66="DAILY",KM17+'1-SETUP'!$V66,IF('1-SETUP'!$Q66="WEEKLY",KM17+'1-SETUP'!$V66*7,IF('1-SETUP'!$Q66="MONTHLY",EDATE(KM17,'1-SETUP'!$V66),IF('1-SETUP'!$Q66="YEARLY",EDATE(KM17,12*'1-SETUP'!$V66),""))))</f>
        <v/>
      </c>
      <c r="KO17" s="10" t="str">
        <f>IF('1-SETUP'!$Q66="DAILY",KN17+'1-SETUP'!$V66,IF('1-SETUP'!$Q66="WEEKLY",KN17+'1-SETUP'!$V66*7,IF('1-SETUP'!$Q66="MONTHLY",EDATE(KN17,'1-SETUP'!$V66),IF('1-SETUP'!$Q66="YEARLY",EDATE(KN17,12*'1-SETUP'!$V66),""))))</f>
        <v/>
      </c>
      <c r="KP17" s="10" t="str">
        <f>IF('1-SETUP'!$Q66="DAILY",KO17+'1-SETUP'!$V66,IF('1-SETUP'!$Q66="WEEKLY",KO17+'1-SETUP'!$V66*7,IF('1-SETUP'!$Q66="MONTHLY",EDATE(KO17,'1-SETUP'!$V66),IF('1-SETUP'!$Q66="YEARLY",EDATE(KO17,12*'1-SETUP'!$V66),""))))</f>
        <v/>
      </c>
      <c r="KQ17" s="10" t="str">
        <f>IF('1-SETUP'!$Q66="DAILY",KP17+'1-SETUP'!$V66,IF('1-SETUP'!$Q66="WEEKLY",KP17+'1-SETUP'!$V66*7,IF('1-SETUP'!$Q66="MONTHLY",EDATE(KP17,'1-SETUP'!$V66),IF('1-SETUP'!$Q66="YEARLY",EDATE(KP17,12*'1-SETUP'!$V66),""))))</f>
        <v/>
      </c>
      <c r="KR17" s="10" t="str">
        <f>IF('1-SETUP'!$Q66="DAILY",KQ17+'1-SETUP'!$V66,IF('1-SETUP'!$Q66="WEEKLY",KQ17+'1-SETUP'!$V66*7,IF('1-SETUP'!$Q66="MONTHLY",EDATE(KQ17,'1-SETUP'!$V66),IF('1-SETUP'!$Q66="YEARLY",EDATE(KQ17,12*'1-SETUP'!$V66),""))))</f>
        <v/>
      </c>
      <c r="KS17" s="10" t="str">
        <f>IF('1-SETUP'!$Q66="DAILY",KR17+'1-SETUP'!$V66,IF('1-SETUP'!$Q66="WEEKLY",KR17+'1-SETUP'!$V66*7,IF('1-SETUP'!$Q66="MONTHLY",EDATE(KR17,'1-SETUP'!$V66),IF('1-SETUP'!$Q66="YEARLY",EDATE(KR17,12*'1-SETUP'!$V66),""))))</f>
        <v/>
      </c>
      <c r="KT17" s="10" t="str">
        <f>IF('1-SETUP'!$Q66="DAILY",KS17+'1-SETUP'!$V66,IF('1-SETUP'!$Q66="WEEKLY",KS17+'1-SETUP'!$V66*7,IF('1-SETUP'!$Q66="MONTHLY",EDATE(KS17,'1-SETUP'!$V66),IF('1-SETUP'!$Q66="YEARLY",EDATE(KS17,12*'1-SETUP'!$V66),""))))</f>
        <v/>
      </c>
      <c r="KU17" s="10" t="str">
        <f>IF('1-SETUP'!$Q66="DAILY",KT17+'1-SETUP'!$V66,IF('1-SETUP'!$Q66="WEEKLY",KT17+'1-SETUP'!$V66*7,IF('1-SETUP'!$Q66="MONTHLY",EDATE(KT17,'1-SETUP'!$V66),IF('1-SETUP'!$Q66="YEARLY",EDATE(KT17,12*'1-SETUP'!$V66),""))))</f>
        <v/>
      </c>
      <c r="KV17" s="10" t="str">
        <f>IF('1-SETUP'!$Q66="DAILY",KU17+'1-SETUP'!$V66,IF('1-SETUP'!$Q66="WEEKLY",KU17+'1-SETUP'!$V66*7,IF('1-SETUP'!$Q66="MONTHLY",EDATE(KU17,'1-SETUP'!$V66),IF('1-SETUP'!$Q66="YEARLY",EDATE(KU17,12*'1-SETUP'!$V66),""))))</f>
        <v/>
      </c>
      <c r="KW17" s="10" t="str">
        <f>IF('1-SETUP'!$Q66="DAILY",KV17+'1-SETUP'!$V66,IF('1-SETUP'!$Q66="WEEKLY",KV17+'1-SETUP'!$V66*7,IF('1-SETUP'!$Q66="MONTHLY",EDATE(KV17,'1-SETUP'!$V66),IF('1-SETUP'!$Q66="YEARLY",EDATE(KV17,12*'1-SETUP'!$V66),""))))</f>
        <v/>
      </c>
      <c r="KX17" s="10" t="str">
        <f>IF('1-SETUP'!$Q66="DAILY",KW17+'1-SETUP'!$V66,IF('1-SETUP'!$Q66="WEEKLY",KW17+'1-SETUP'!$V66*7,IF('1-SETUP'!$Q66="MONTHLY",EDATE(KW17,'1-SETUP'!$V66),IF('1-SETUP'!$Q66="YEARLY",EDATE(KW17,12*'1-SETUP'!$V66),""))))</f>
        <v/>
      </c>
      <c r="KY17" s="10" t="str">
        <f>IF('1-SETUP'!$Q66="DAILY",KX17+'1-SETUP'!$V66,IF('1-SETUP'!$Q66="WEEKLY",KX17+'1-SETUP'!$V66*7,IF('1-SETUP'!$Q66="MONTHLY",EDATE(KX17,'1-SETUP'!$V66),IF('1-SETUP'!$Q66="YEARLY",EDATE(KX17,12*'1-SETUP'!$V66),""))))</f>
        <v/>
      </c>
      <c r="KZ17" s="10" t="str">
        <f>IF('1-SETUP'!$Q66="DAILY",KY17+'1-SETUP'!$V66,IF('1-SETUP'!$Q66="WEEKLY",KY17+'1-SETUP'!$V66*7,IF('1-SETUP'!$Q66="MONTHLY",EDATE(KY17,'1-SETUP'!$V66),IF('1-SETUP'!$Q66="YEARLY",EDATE(KY17,12*'1-SETUP'!$V66),""))))</f>
        <v/>
      </c>
      <c r="LA17" s="10" t="str">
        <f>IF('1-SETUP'!$Q66="DAILY",KZ17+'1-SETUP'!$V66,IF('1-SETUP'!$Q66="WEEKLY",KZ17+'1-SETUP'!$V66*7,IF('1-SETUP'!$Q66="MONTHLY",EDATE(KZ17,'1-SETUP'!$V66),IF('1-SETUP'!$Q66="YEARLY",EDATE(KZ17,12*'1-SETUP'!$V66),""))))</f>
        <v/>
      </c>
      <c r="LB17" s="10" t="str">
        <f>IF('1-SETUP'!$Q66="DAILY",LA17+'1-SETUP'!$V66,IF('1-SETUP'!$Q66="WEEKLY",LA17+'1-SETUP'!$V66*7,IF('1-SETUP'!$Q66="MONTHLY",EDATE(LA17,'1-SETUP'!$V66),IF('1-SETUP'!$Q66="YEARLY",EDATE(LA17,12*'1-SETUP'!$V66),""))))</f>
        <v/>
      </c>
      <c r="LC17" s="10" t="str">
        <f>IF('1-SETUP'!$Q66="DAILY",LB17+'1-SETUP'!$V66,IF('1-SETUP'!$Q66="WEEKLY",LB17+'1-SETUP'!$V66*7,IF('1-SETUP'!$Q66="MONTHLY",EDATE(LB17,'1-SETUP'!$V66),IF('1-SETUP'!$Q66="YEARLY",EDATE(LB17,12*'1-SETUP'!$V66),""))))</f>
        <v/>
      </c>
      <c r="LD17" s="10" t="str">
        <f>IF('1-SETUP'!$Q66="DAILY",LC17+'1-SETUP'!$V66,IF('1-SETUP'!$Q66="WEEKLY",LC17+'1-SETUP'!$V66*7,IF('1-SETUP'!$Q66="MONTHLY",EDATE(LC17,'1-SETUP'!$V66),IF('1-SETUP'!$Q66="YEARLY",EDATE(LC17,12*'1-SETUP'!$V66),""))))</f>
        <v/>
      </c>
      <c r="LE17" s="10" t="str">
        <f>IF('1-SETUP'!$Q66="DAILY",LD17+'1-SETUP'!$V66,IF('1-SETUP'!$Q66="WEEKLY",LD17+'1-SETUP'!$V66*7,IF('1-SETUP'!$Q66="MONTHLY",EDATE(LD17,'1-SETUP'!$V66),IF('1-SETUP'!$Q66="YEARLY",EDATE(LD17,12*'1-SETUP'!$V66),""))))</f>
        <v/>
      </c>
      <c r="LF17" s="10" t="str">
        <f>IF('1-SETUP'!$Q66="DAILY",LE17+'1-SETUP'!$V66,IF('1-SETUP'!$Q66="WEEKLY",LE17+'1-SETUP'!$V66*7,IF('1-SETUP'!$Q66="MONTHLY",EDATE(LE17,'1-SETUP'!$V66),IF('1-SETUP'!$Q66="YEARLY",EDATE(LE17,12*'1-SETUP'!$V66),""))))</f>
        <v/>
      </c>
      <c r="LG17" s="10" t="str">
        <f>IF('1-SETUP'!$Q66="DAILY",LF17+'1-SETUP'!$V66,IF('1-SETUP'!$Q66="WEEKLY",LF17+'1-SETUP'!$V66*7,IF('1-SETUP'!$Q66="MONTHLY",EDATE(LF17,'1-SETUP'!$V66),IF('1-SETUP'!$Q66="YEARLY",EDATE(LF17,12*'1-SETUP'!$V66),""))))</f>
        <v/>
      </c>
      <c r="LH17" s="10" t="str">
        <f>IF('1-SETUP'!$Q66="DAILY",LG17+'1-SETUP'!$V66,IF('1-SETUP'!$Q66="WEEKLY",LG17+'1-SETUP'!$V66*7,IF('1-SETUP'!$Q66="MONTHLY",EDATE(LG17,'1-SETUP'!$V66),IF('1-SETUP'!$Q66="YEARLY",EDATE(LG17,12*'1-SETUP'!$V66),""))))</f>
        <v/>
      </c>
      <c r="LI17" s="10" t="str">
        <f>IF('1-SETUP'!$Q66="DAILY",LH17+'1-SETUP'!$V66,IF('1-SETUP'!$Q66="WEEKLY",LH17+'1-SETUP'!$V66*7,IF('1-SETUP'!$Q66="MONTHLY",EDATE(LH17,'1-SETUP'!$V66),IF('1-SETUP'!$Q66="YEARLY",EDATE(LH17,12*'1-SETUP'!$V66),""))))</f>
        <v/>
      </c>
      <c r="LJ17" s="10" t="str">
        <f>IF('1-SETUP'!$Q66="DAILY",LI17+'1-SETUP'!$V66,IF('1-SETUP'!$Q66="WEEKLY",LI17+'1-SETUP'!$V66*7,IF('1-SETUP'!$Q66="MONTHLY",EDATE(LI17,'1-SETUP'!$V66),IF('1-SETUP'!$Q66="YEARLY",EDATE(LI17,12*'1-SETUP'!$V66),""))))</f>
        <v/>
      </c>
      <c r="LK17" s="10" t="str">
        <f>IF('1-SETUP'!$Q66="DAILY",LJ17+'1-SETUP'!$V66,IF('1-SETUP'!$Q66="WEEKLY",LJ17+'1-SETUP'!$V66*7,IF('1-SETUP'!$Q66="MONTHLY",EDATE(LJ17,'1-SETUP'!$V66),IF('1-SETUP'!$Q66="YEARLY",EDATE(LJ17,12*'1-SETUP'!$V66),""))))</f>
        <v/>
      </c>
      <c r="LL17" s="10" t="str">
        <f>IF('1-SETUP'!$Q66="DAILY",LK17+'1-SETUP'!$V66,IF('1-SETUP'!$Q66="WEEKLY",LK17+'1-SETUP'!$V66*7,IF('1-SETUP'!$Q66="MONTHLY",EDATE(LK17,'1-SETUP'!$V66),IF('1-SETUP'!$Q66="YEARLY",EDATE(LK17,12*'1-SETUP'!$V66),""))))</f>
        <v/>
      </c>
      <c r="LM17" s="10" t="str">
        <f>IF('1-SETUP'!$Q66="DAILY",LL17+'1-SETUP'!$V66,IF('1-SETUP'!$Q66="WEEKLY",LL17+'1-SETUP'!$V66*7,IF('1-SETUP'!$Q66="MONTHLY",EDATE(LL17,'1-SETUP'!$V66),IF('1-SETUP'!$Q66="YEARLY",EDATE(LL17,12*'1-SETUP'!$V66),""))))</f>
        <v/>
      </c>
      <c r="LN17" s="10" t="str">
        <f>IF('1-SETUP'!$Q66="DAILY",LM17+'1-SETUP'!$V66,IF('1-SETUP'!$Q66="WEEKLY",LM17+'1-SETUP'!$V66*7,IF('1-SETUP'!$Q66="MONTHLY",EDATE(LM17,'1-SETUP'!$V66),IF('1-SETUP'!$Q66="YEARLY",EDATE(LM17,12*'1-SETUP'!$V66),""))))</f>
        <v/>
      </c>
      <c r="LO17" s="10" t="str">
        <f>IF('1-SETUP'!$Q66="DAILY",LN17+'1-SETUP'!$V66,IF('1-SETUP'!$Q66="WEEKLY",LN17+'1-SETUP'!$V66*7,IF('1-SETUP'!$Q66="MONTHLY",EDATE(LN17,'1-SETUP'!$V66),IF('1-SETUP'!$Q66="YEARLY",EDATE(LN17,12*'1-SETUP'!$V66),""))))</f>
        <v/>
      </c>
      <c r="LP17" s="10" t="str">
        <f>IF('1-SETUP'!$Q66="DAILY",LO17+'1-SETUP'!$V66,IF('1-SETUP'!$Q66="WEEKLY",LO17+'1-SETUP'!$V66*7,IF('1-SETUP'!$Q66="MONTHLY",EDATE(LO17,'1-SETUP'!$V66),IF('1-SETUP'!$Q66="YEARLY",EDATE(LO17,12*'1-SETUP'!$V66),""))))</f>
        <v/>
      </c>
      <c r="LQ17" s="10" t="str">
        <f>IF('1-SETUP'!$Q66="DAILY",LP17+'1-SETUP'!$V66,IF('1-SETUP'!$Q66="WEEKLY",LP17+'1-SETUP'!$V66*7,IF('1-SETUP'!$Q66="MONTHLY",EDATE(LP17,'1-SETUP'!$V66),IF('1-SETUP'!$Q66="YEARLY",EDATE(LP17,12*'1-SETUP'!$V66),""))))</f>
        <v/>
      </c>
      <c r="LR17" s="10" t="str">
        <f>IF('1-SETUP'!$Q66="DAILY",LQ17+'1-SETUP'!$V66,IF('1-SETUP'!$Q66="WEEKLY",LQ17+'1-SETUP'!$V66*7,IF('1-SETUP'!$Q66="MONTHLY",EDATE(LQ17,'1-SETUP'!$V66),IF('1-SETUP'!$Q66="YEARLY",EDATE(LQ17,12*'1-SETUP'!$V66),""))))</f>
        <v/>
      </c>
      <c r="LS17" s="10" t="str">
        <f>IF('1-SETUP'!$Q66="DAILY",LR17+'1-SETUP'!$V66,IF('1-SETUP'!$Q66="WEEKLY",LR17+'1-SETUP'!$V66*7,IF('1-SETUP'!$Q66="MONTHLY",EDATE(LR17,'1-SETUP'!$V66),IF('1-SETUP'!$Q66="YEARLY",EDATE(LR17,12*'1-SETUP'!$V66),""))))</f>
        <v/>
      </c>
      <c r="LT17" s="10" t="str">
        <f>IF('1-SETUP'!$Q66="DAILY",LS17+'1-SETUP'!$V66,IF('1-SETUP'!$Q66="WEEKLY",LS17+'1-SETUP'!$V66*7,IF('1-SETUP'!$Q66="MONTHLY",EDATE(LS17,'1-SETUP'!$V66),IF('1-SETUP'!$Q66="YEARLY",EDATE(LS17,12*'1-SETUP'!$V66),""))))</f>
        <v/>
      </c>
      <c r="LU17" s="10" t="str">
        <f>IF('1-SETUP'!$Q66="DAILY",LT17+'1-SETUP'!$V66,IF('1-SETUP'!$Q66="WEEKLY",LT17+'1-SETUP'!$V66*7,IF('1-SETUP'!$Q66="MONTHLY",EDATE(LT17,'1-SETUP'!$V66),IF('1-SETUP'!$Q66="YEARLY",EDATE(LT17,12*'1-SETUP'!$V66),""))))</f>
        <v/>
      </c>
      <c r="LV17" s="10" t="str">
        <f>IF('1-SETUP'!$Q66="DAILY",LU17+'1-SETUP'!$V66,IF('1-SETUP'!$Q66="WEEKLY",LU17+'1-SETUP'!$V66*7,IF('1-SETUP'!$Q66="MONTHLY",EDATE(LU17,'1-SETUP'!$V66),IF('1-SETUP'!$Q66="YEARLY",EDATE(LU17,12*'1-SETUP'!$V66),""))))</f>
        <v/>
      </c>
      <c r="LW17" s="10" t="str">
        <f>IF('1-SETUP'!$Q66="DAILY",LV17+'1-SETUP'!$V66,IF('1-SETUP'!$Q66="WEEKLY",LV17+'1-SETUP'!$V66*7,IF('1-SETUP'!$Q66="MONTHLY",EDATE(LV17,'1-SETUP'!$V66),IF('1-SETUP'!$Q66="YEARLY",EDATE(LV17,12*'1-SETUP'!$V66),""))))</f>
        <v/>
      </c>
      <c r="LX17" s="10" t="str">
        <f>IF('1-SETUP'!$Q66="DAILY",LW17+'1-SETUP'!$V66,IF('1-SETUP'!$Q66="WEEKLY",LW17+'1-SETUP'!$V66*7,IF('1-SETUP'!$Q66="MONTHLY",EDATE(LW17,'1-SETUP'!$V66),IF('1-SETUP'!$Q66="YEARLY",EDATE(LW17,12*'1-SETUP'!$V66),""))))</f>
        <v/>
      </c>
      <c r="LY17" s="10" t="str">
        <f>IF('1-SETUP'!$Q66="DAILY",LX17+'1-SETUP'!$V66,IF('1-SETUP'!$Q66="WEEKLY",LX17+'1-SETUP'!$V66*7,IF('1-SETUP'!$Q66="MONTHLY",EDATE(LX17,'1-SETUP'!$V66),IF('1-SETUP'!$Q66="YEARLY",EDATE(LX17,12*'1-SETUP'!$V66),""))))</f>
        <v/>
      </c>
      <c r="LZ17" s="10" t="str">
        <f>IF('1-SETUP'!$Q66="DAILY",LY17+'1-SETUP'!$V66,IF('1-SETUP'!$Q66="WEEKLY",LY17+'1-SETUP'!$V66*7,IF('1-SETUP'!$Q66="MONTHLY",EDATE(LY17,'1-SETUP'!$V66),IF('1-SETUP'!$Q66="YEARLY",EDATE(LY17,12*'1-SETUP'!$V66),""))))</f>
        <v/>
      </c>
      <c r="MA17" s="10" t="str">
        <f>IF('1-SETUP'!$Q66="DAILY",LZ17+'1-SETUP'!$V66,IF('1-SETUP'!$Q66="WEEKLY",LZ17+'1-SETUP'!$V66*7,IF('1-SETUP'!$Q66="MONTHLY",EDATE(LZ17,'1-SETUP'!$V66),IF('1-SETUP'!$Q66="YEARLY",EDATE(LZ17,12*'1-SETUP'!$V66),""))))</f>
        <v/>
      </c>
      <c r="MB17" s="10" t="str">
        <f>IF('1-SETUP'!$Q66="DAILY",MA17+'1-SETUP'!$V66,IF('1-SETUP'!$Q66="WEEKLY",MA17+'1-SETUP'!$V66*7,IF('1-SETUP'!$Q66="MONTHLY",EDATE(MA17,'1-SETUP'!$V66),IF('1-SETUP'!$Q66="YEARLY",EDATE(MA17,12*'1-SETUP'!$V66),""))))</f>
        <v/>
      </c>
      <c r="MC17" s="10" t="str">
        <f>IF('1-SETUP'!$Q66="DAILY",MB17+'1-SETUP'!$V66,IF('1-SETUP'!$Q66="WEEKLY",MB17+'1-SETUP'!$V66*7,IF('1-SETUP'!$Q66="MONTHLY",EDATE(MB17,'1-SETUP'!$V66),IF('1-SETUP'!$Q66="YEARLY",EDATE(MB17,12*'1-SETUP'!$V66),""))))</f>
        <v/>
      </c>
      <c r="MD17" s="10" t="str">
        <f>IF('1-SETUP'!$Q66="DAILY",MC17+'1-SETUP'!$V66,IF('1-SETUP'!$Q66="WEEKLY",MC17+'1-SETUP'!$V66*7,IF('1-SETUP'!$Q66="MONTHLY",EDATE(MC17,'1-SETUP'!$V66),IF('1-SETUP'!$Q66="YEARLY",EDATE(MC17,12*'1-SETUP'!$V66),""))))</f>
        <v/>
      </c>
      <c r="ME17" s="10" t="str">
        <f>IF('1-SETUP'!$Q66="DAILY",MD17+'1-SETUP'!$V66,IF('1-SETUP'!$Q66="WEEKLY",MD17+'1-SETUP'!$V66*7,IF('1-SETUP'!$Q66="MONTHLY",EDATE(MD17,'1-SETUP'!$V66),IF('1-SETUP'!$Q66="YEARLY",EDATE(MD17,12*'1-SETUP'!$V66),""))))</f>
        <v/>
      </c>
      <c r="MF17" s="10" t="str">
        <f>IF('1-SETUP'!$Q66="DAILY",ME17+'1-SETUP'!$V66,IF('1-SETUP'!$Q66="WEEKLY",ME17+'1-SETUP'!$V66*7,IF('1-SETUP'!$Q66="MONTHLY",EDATE(ME17,'1-SETUP'!$V66),IF('1-SETUP'!$Q66="YEARLY",EDATE(ME17,12*'1-SETUP'!$V66),""))))</f>
        <v/>
      </c>
      <c r="MG17" s="10" t="str">
        <f>IF('1-SETUP'!$Q66="DAILY",MF17+'1-SETUP'!$V66,IF('1-SETUP'!$Q66="WEEKLY",MF17+'1-SETUP'!$V66*7,IF('1-SETUP'!$Q66="MONTHLY",EDATE(MF17,'1-SETUP'!$V66),IF('1-SETUP'!$Q66="YEARLY",EDATE(MF17,12*'1-SETUP'!$V66),""))))</f>
        <v/>
      </c>
      <c r="MH17" s="10" t="str">
        <f>IF('1-SETUP'!$Q66="DAILY",MG17+'1-SETUP'!$V66,IF('1-SETUP'!$Q66="WEEKLY",MG17+'1-SETUP'!$V66*7,IF('1-SETUP'!$Q66="MONTHLY",EDATE(MG17,'1-SETUP'!$V66),IF('1-SETUP'!$Q66="YEARLY",EDATE(MG17,12*'1-SETUP'!$V66),""))))</f>
        <v/>
      </c>
      <c r="MI17" s="10" t="str">
        <f>IF('1-SETUP'!$Q66="DAILY",MH17+'1-SETUP'!$V66,IF('1-SETUP'!$Q66="WEEKLY",MH17+'1-SETUP'!$V66*7,IF('1-SETUP'!$Q66="MONTHLY",EDATE(MH17,'1-SETUP'!$V66),IF('1-SETUP'!$Q66="YEARLY",EDATE(MH17,12*'1-SETUP'!$V66),""))))</f>
        <v/>
      </c>
      <c r="MJ17" s="10" t="str">
        <f>IF('1-SETUP'!$Q66="DAILY",MI17+'1-SETUP'!$V66,IF('1-SETUP'!$Q66="WEEKLY",MI17+'1-SETUP'!$V66*7,IF('1-SETUP'!$Q66="MONTHLY",EDATE(MI17,'1-SETUP'!$V66),IF('1-SETUP'!$Q66="YEARLY",EDATE(MI17,12*'1-SETUP'!$V66),""))))</f>
        <v/>
      </c>
      <c r="MK17" s="10" t="str">
        <f>IF('1-SETUP'!$Q66="DAILY",MJ17+'1-SETUP'!$V66,IF('1-SETUP'!$Q66="WEEKLY",MJ17+'1-SETUP'!$V66*7,IF('1-SETUP'!$Q66="MONTHLY",EDATE(MJ17,'1-SETUP'!$V66),IF('1-SETUP'!$Q66="YEARLY",EDATE(MJ17,12*'1-SETUP'!$V66),""))))</f>
        <v/>
      </c>
      <c r="ML17" s="10" t="str">
        <f>IF('1-SETUP'!$Q66="DAILY",MK17+'1-SETUP'!$V66,IF('1-SETUP'!$Q66="WEEKLY",MK17+'1-SETUP'!$V66*7,IF('1-SETUP'!$Q66="MONTHLY",EDATE(MK17,'1-SETUP'!$V66),IF('1-SETUP'!$Q66="YEARLY",EDATE(MK17,12*'1-SETUP'!$V66),""))))</f>
        <v/>
      </c>
      <c r="MM17" s="10" t="str">
        <f>IF('1-SETUP'!$Q66="DAILY",ML17+'1-SETUP'!$V66,IF('1-SETUP'!$Q66="WEEKLY",ML17+'1-SETUP'!$V66*7,IF('1-SETUP'!$Q66="MONTHLY",EDATE(ML17,'1-SETUP'!$V66),IF('1-SETUP'!$Q66="YEARLY",EDATE(ML17,12*'1-SETUP'!$V66),""))))</f>
        <v/>
      </c>
      <c r="MN17" s="10" t="str">
        <f>IF('1-SETUP'!$Q66="DAILY",MM17+'1-SETUP'!$V66,IF('1-SETUP'!$Q66="WEEKLY",MM17+'1-SETUP'!$V66*7,IF('1-SETUP'!$Q66="MONTHLY",EDATE(MM17,'1-SETUP'!$V66),IF('1-SETUP'!$Q66="YEARLY",EDATE(MM17,12*'1-SETUP'!$V66),""))))</f>
        <v/>
      </c>
      <c r="MO17" s="10" t="str">
        <f>IF('1-SETUP'!$Q66="DAILY",MN17+'1-SETUP'!$V66,IF('1-SETUP'!$Q66="WEEKLY",MN17+'1-SETUP'!$V66*7,IF('1-SETUP'!$Q66="MONTHLY",EDATE(MN17,'1-SETUP'!$V66),IF('1-SETUP'!$Q66="YEARLY",EDATE(MN17,12*'1-SETUP'!$V66),""))))</f>
        <v/>
      </c>
      <c r="MP17" s="10" t="str">
        <f>IF('1-SETUP'!$Q66="DAILY",MO17+'1-SETUP'!$V66,IF('1-SETUP'!$Q66="WEEKLY",MO17+'1-SETUP'!$V66*7,IF('1-SETUP'!$Q66="MONTHLY",EDATE(MO17,'1-SETUP'!$V66),IF('1-SETUP'!$Q66="YEARLY",EDATE(MO17,12*'1-SETUP'!$V66),""))))</f>
        <v/>
      </c>
      <c r="MQ17" s="10" t="str">
        <f>IF('1-SETUP'!$Q66="DAILY",MP17+'1-SETUP'!$V66,IF('1-SETUP'!$Q66="WEEKLY",MP17+'1-SETUP'!$V66*7,IF('1-SETUP'!$Q66="MONTHLY",EDATE(MP17,'1-SETUP'!$V66),IF('1-SETUP'!$Q66="YEARLY",EDATE(MP17,12*'1-SETUP'!$V66),""))))</f>
        <v/>
      </c>
      <c r="MR17" s="10" t="str">
        <f>IF('1-SETUP'!$Q66="DAILY",MQ17+'1-SETUP'!$V66,IF('1-SETUP'!$Q66="WEEKLY",MQ17+'1-SETUP'!$V66*7,IF('1-SETUP'!$Q66="MONTHLY",EDATE(MQ17,'1-SETUP'!$V66),IF('1-SETUP'!$Q66="YEARLY",EDATE(MQ17,12*'1-SETUP'!$V66),""))))</f>
        <v/>
      </c>
      <c r="MS17" s="10" t="str">
        <f>IF('1-SETUP'!$Q66="DAILY",MR17+'1-SETUP'!$V66,IF('1-SETUP'!$Q66="WEEKLY",MR17+'1-SETUP'!$V66*7,IF('1-SETUP'!$Q66="MONTHLY",EDATE(MR17,'1-SETUP'!$V66),IF('1-SETUP'!$Q66="YEARLY",EDATE(MR17,12*'1-SETUP'!$V66),""))))</f>
        <v/>
      </c>
      <c r="MT17" s="10" t="str">
        <f>IF('1-SETUP'!$Q66="DAILY",MS17+'1-SETUP'!$V66,IF('1-SETUP'!$Q66="WEEKLY",MS17+'1-SETUP'!$V66*7,IF('1-SETUP'!$Q66="MONTHLY",EDATE(MS17,'1-SETUP'!$V66),IF('1-SETUP'!$Q66="YEARLY",EDATE(MS17,12*'1-SETUP'!$V66),""))))</f>
        <v/>
      </c>
      <c r="MU17" s="10" t="str">
        <f>IF('1-SETUP'!$Q66="DAILY",MT17+'1-SETUP'!$V66,IF('1-SETUP'!$Q66="WEEKLY",MT17+'1-SETUP'!$V66*7,IF('1-SETUP'!$Q66="MONTHLY",EDATE(MT17,'1-SETUP'!$V66),IF('1-SETUP'!$Q66="YEARLY",EDATE(MT17,12*'1-SETUP'!$V66),""))))</f>
        <v/>
      </c>
      <c r="MV17" s="10" t="str">
        <f>IF('1-SETUP'!$Q66="DAILY",MU17+'1-SETUP'!$V66,IF('1-SETUP'!$Q66="WEEKLY",MU17+'1-SETUP'!$V66*7,IF('1-SETUP'!$Q66="MONTHLY",EDATE(MU17,'1-SETUP'!$V66),IF('1-SETUP'!$Q66="YEARLY",EDATE(MU17,12*'1-SETUP'!$V66),""))))</f>
        <v/>
      </c>
      <c r="MW17" s="10" t="str">
        <f>IF('1-SETUP'!$Q66="DAILY",MV17+'1-SETUP'!$V66,IF('1-SETUP'!$Q66="WEEKLY",MV17+'1-SETUP'!$V66*7,IF('1-SETUP'!$Q66="MONTHLY",EDATE(MV17,'1-SETUP'!$V66),IF('1-SETUP'!$Q66="YEARLY",EDATE(MV17,12*'1-SETUP'!$V66),""))))</f>
        <v/>
      </c>
      <c r="MX17" s="10" t="str">
        <f>IF('1-SETUP'!$Q66="DAILY",MW17+'1-SETUP'!$V66,IF('1-SETUP'!$Q66="WEEKLY",MW17+'1-SETUP'!$V66*7,IF('1-SETUP'!$Q66="MONTHLY",EDATE(MW17,'1-SETUP'!$V66),IF('1-SETUP'!$Q66="YEARLY",EDATE(MW17,12*'1-SETUP'!$V66),""))))</f>
        <v/>
      </c>
      <c r="MY17" s="10" t="str">
        <f>IF('1-SETUP'!$Q66="DAILY",MX17+'1-SETUP'!$V66,IF('1-SETUP'!$Q66="WEEKLY",MX17+'1-SETUP'!$V66*7,IF('1-SETUP'!$Q66="MONTHLY",EDATE(MX17,'1-SETUP'!$V66),IF('1-SETUP'!$Q66="YEARLY",EDATE(MX17,12*'1-SETUP'!$V66),""))))</f>
        <v/>
      </c>
      <c r="MZ17" s="10" t="str">
        <f>IF('1-SETUP'!$Q66="DAILY",MY17+'1-SETUP'!$V66,IF('1-SETUP'!$Q66="WEEKLY",MY17+'1-SETUP'!$V66*7,IF('1-SETUP'!$Q66="MONTHLY",EDATE(MY17,'1-SETUP'!$V66),IF('1-SETUP'!$Q66="YEARLY",EDATE(MY17,12*'1-SETUP'!$V66),""))))</f>
        <v/>
      </c>
      <c r="NA17" s="10" t="str">
        <f>IF('1-SETUP'!$Q66="DAILY",MZ17+'1-SETUP'!$V66,IF('1-SETUP'!$Q66="WEEKLY",MZ17+'1-SETUP'!$V66*7,IF('1-SETUP'!$Q66="MONTHLY",EDATE(MZ17,'1-SETUP'!$V66),IF('1-SETUP'!$Q66="YEARLY",EDATE(MZ17,12*'1-SETUP'!$V66),""))))</f>
        <v/>
      </c>
      <c r="NB17" s="10" t="str">
        <f>IF('1-SETUP'!$Q66="DAILY",NA17+'1-SETUP'!$V66,IF('1-SETUP'!$Q66="WEEKLY",NA17+'1-SETUP'!$V66*7,IF('1-SETUP'!$Q66="MONTHLY",EDATE(NA17,'1-SETUP'!$V66),IF('1-SETUP'!$Q66="YEARLY",EDATE(NA17,12*'1-SETUP'!$V66),""))))</f>
        <v/>
      </c>
      <c r="NC17" s="10" t="str">
        <f>IF('1-SETUP'!$Q66="DAILY",NB17+'1-SETUP'!$V66,IF('1-SETUP'!$Q66="WEEKLY",NB17+'1-SETUP'!$V66*7,IF('1-SETUP'!$Q66="MONTHLY",EDATE(NB17,'1-SETUP'!$V66),IF('1-SETUP'!$Q66="YEARLY",EDATE(NB17,12*'1-SETUP'!$V66),""))))</f>
        <v/>
      </c>
    </row>
    <row r="18" spans="1:367" x14ac:dyDescent="0.45">
      <c r="A18">
        <f>'1-SETUP'!A67</f>
        <v>0</v>
      </c>
      <c r="B18" t="str">
        <f>_xlfn.CONCAT('1-SETUP'!$O67," ",'1-SETUP'!$Q67," ",'1-SETUP'!$T67," ",'1-SETUP'!$V67," ",'1-SETUP'!$W67," ",'1-SETUP'!$Z67," ",TEXT('1-SETUP'!$AC67,"mm/dd/yyyy"))</f>
        <v xml:space="preserve">      01/00/1900</v>
      </c>
      <c r="C18" s="10">
        <f>'1-SETUP'!$AC67</f>
        <v>0</v>
      </c>
      <c r="D18" s="10" t="str">
        <f>IF('1-SETUP'!$Q67="DAILY",C18+'1-SETUP'!$V67,IF('1-SETUP'!$Q67="WEEKLY",C18+'1-SETUP'!$V67*7,IF('1-SETUP'!$Q67="MONTHLY",EDATE(C18,'1-SETUP'!$V67),IF('1-SETUP'!$Q67="YEARLY",EDATE(C18,12*'1-SETUP'!$V67),""))))</f>
        <v/>
      </c>
      <c r="E18" s="10" t="str">
        <f>IF('1-SETUP'!$Q67="DAILY",D18+'1-SETUP'!$V67,IF('1-SETUP'!$Q67="WEEKLY",D18+'1-SETUP'!$V67*7,IF('1-SETUP'!$Q67="MONTHLY",EDATE(D18,'1-SETUP'!$V67),IF('1-SETUP'!$Q67="YEARLY",EDATE(D18,12*'1-SETUP'!$V67),""))))</f>
        <v/>
      </c>
      <c r="F18" s="10" t="str">
        <f>IF('1-SETUP'!$Q67="DAILY",E18+'1-SETUP'!$V67,IF('1-SETUP'!$Q67="WEEKLY",E18+'1-SETUP'!$V67*7,IF('1-SETUP'!$Q67="MONTHLY",EDATE(E18,'1-SETUP'!$V67),IF('1-SETUP'!$Q67="YEARLY",EDATE(E18,12*'1-SETUP'!$V67),""))))</f>
        <v/>
      </c>
      <c r="G18" s="10" t="str">
        <f>IF('1-SETUP'!$Q67="DAILY",F18+'1-SETUP'!$V67,IF('1-SETUP'!$Q67="WEEKLY",F18+'1-SETUP'!$V67*7,IF('1-SETUP'!$Q67="MONTHLY",EDATE(F18,'1-SETUP'!$V67),IF('1-SETUP'!$Q67="YEARLY",EDATE(F18,12*'1-SETUP'!$V67),""))))</f>
        <v/>
      </c>
      <c r="H18" s="10" t="str">
        <f>IF('1-SETUP'!$Q67="DAILY",G18+'1-SETUP'!$V67,IF('1-SETUP'!$Q67="WEEKLY",G18+'1-SETUP'!$V67*7,IF('1-SETUP'!$Q67="MONTHLY",EDATE(G18,'1-SETUP'!$V67),IF('1-SETUP'!$Q67="YEARLY",EDATE(G18,12*'1-SETUP'!$V67),""))))</f>
        <v/>
      </c>
      <c r="I18" s="10" t="str">
        <f>IF('1-SETUP'!$Q67="DAILY",H18+'1-SETUP'!$V67,IF('1-SETUP'!$Q67="WEEKLY",H18+'1-SETUP'!$V67*7,IF('1-SETUP'!$Q67="MONTHLY",EDATE(H18,'1-SETUP'!$V67),IF('1-SETUP'!$Q67="YEARLY",EDATE(H18,12*'1-SETUP'!$V67),""))))</f>
        <v/>
      </c>
      <c r="J18" s="10" t="str">
        <f>IF('1-SETUP'!$Q67="DAILY",I18+'1-SETUP'!$V67,IF('1-SETUP'!$Q67="WEEKLY",I18+'1-SETUP'!$V67*7,IF('1-SETUP'!$Q67="MONTHLY",EDATE(I18,'1-SETUP'!$V67),IF('1-SETUP'!$Q67="YEARLY",EDATE(I18,12*'1-SETUP'!$V67),""))))</f>
        <v/>
      </c>
      <c r="K18" s="10" t="str">
        <f>IF('1-SETUP'!$Q67="DAILY",J18+'1-SETUP'!$V67,IF('1-SETUP'!$Q67="WEEKLY",J18+'1-SETUP'!$V67*7,IF('1-SETUP'!$Q67="MONTHLY",EDATE(J18,'1-SETUP'!$V67),IF('1-SETUP'!$Q67="YEARLY",EDATE(J18,12*'1-SETUP'!$V67),""))))</f>
        <v/>
      </c>
      <c r="L18" s="10" t="str">
        <f>IF('1-SETUP'!$Q67="DAILY",K18+'1-SETUP'!$V67,IF('1-SETUP'!$Q67="WEEKLY",K18+'1-SETUP'!$V67*7,IF('1-SETUP'!$Q67="MONTHLY",EDATE(K18,'1-SETUP'!$V67),IF('1-SETUP'!$Q67="YEARLY",EDATE(K18,12*'1-SETUP'!$V67),""))))</f>
        <v/>
      </c>
      <c r="M18" s="10" t="str">
        <f>IF('1-SETUP'!$Q67="DAILY",L18+'1-SETUP'!$V67,IF('1-SETUP'!$Q67="WEEKLY",L18+'1-SETUP'!$V67*7,IF('1-SETUP'!$Q67="MONTHLY",EDATE(L18,'1-SETUP'!$V67),IF('1-SETUP'!$Q67="YEARLY",EDATE(L18,12*'1-SETUP'!$V67),""))))</f>
        <v/>
      </c>
      <c r="N18" s="10" t="str">
        <f>IF('1-SETUP'!$Q67="DAILY",M18+'1-SETUP'!$V67,IF('1-SETUP'!$Q67="WEEKLY",M18+'1-SETUP'!$V67*7,IF('1-SETUP'!$Q67="MONTHLY",EDATE(M18,'1-SETUP'!$V67),IF('1-SETUP'!$Q67="YEARLY",EDATE(M18,12*'1-SETUP'!$V67),""))))</f>
        <v/>
      </c>
      <c r="O18" s="10" t="str">
        <f>IF('1-SETUP'!$Q67="DAILY",N18+'1-SETUP'!$V67,IF('1-SETUP'!$Q67="WEEKLY",N18+'1-SETUP'!$V67*7,IF('1-SETUP'!$Q67="MONTHLY",EDATE(N18,'1-SETUP'!$V67),IF('1-SETUP'!$Q67="YEARLY",EDATE(N18,12*'1-SETUP'!$V67),""))))</f>
        <v/>
      </c>
      <c r="P18" s="10" t="str">
        <f>IF('1-SETUP'!$Q67="DAILY",O18+'1-SETUP'!$V67,IF('1-SETUP'!$Q67="WEEKLY",O18+'1-SETUP'!$V67*7,IF('1-SETUP'!$Q67="MONTHLY",EDATE(O18,'1-SETUP'!$V67),IF('1-SETUP'!$Q67="YEARLY",EDATE(O18,12*'1-SETUP'!$V67),""))))</f>
        <v/>
      </c>
      <c r="Q18" s="10" t="str">
        <f>IF('1-SETUP'!$Q67="DAILY",P18+'1-SETUP'!$V67,IF('1-SETUP'!$Q67="WEEKLY",P18+'1-SETUP'!$V67*7,IF('1-SETUP'!$Q67="MONTHLY",EDATE(P18,'1-SETUP'!$V67),IF('1-SETUP'!$Q67="YEARLY",EDATE(P18,12*'1-SETUP'!$V67),""))))</f>
        <v/>
      </c>
      <c r="R18" s="10" t="str">
        <f>IF('1-SETUP'!$Q67="DAILY",Q18+'1-SETUP'!$V67,IF('1-SETUP'!$Q67="WEEKLY",Q18+'1-SETUP'!$V67*7,IF('1-SETUP'!$Q67="MONTHLY",EDATE(Q18,'1-SETUP'!$V67),IF('1-SETUP'!$Q67="YEARLY",EDATE(Q18,12*'1-SETUP'!$V67),""))))</f>
        <v/>
      </c>
      <c r="S18" s="10" t="str">
        <f>IF('1-SETUP'!$Q67="DAILY",R18+'1-SETUP'!$V67,IF('1-SETUP'!$Q67="WEEKLY",R18+'1-SETUP'!$V67*7,IF('1-SETUP'!$Q67="MONTHLY",EDATE(R18,'1-SETUP'!$V67),IF('1-SETUP'!$Q67="YEARLY",EDATE(R18,12*'1-SETUP'!$V67),""))))</f>
        <v/>
      </c>
      <c r="T18" s="10" t="str">
        <f>IF('1-SETUP'!$Q67="DAILY",S18+'1-SETUP'!$V67,IF('1-SETUP'!$Q67="WEEKLY",S18+'1-SETUP'!$V67*7,IF('1-SETUP'!$Q67="MONTHLY",EDATE(S18,'1-SETUP'!$V67),IF('1-SETUP'!$Q67="YEARLY",EDATE(S18,12*'1-SETUP'!$V67),""))))</f>
        <v/>
      </c>
      <c r="U18" s="10" t="str">
        <f>IF('1-SETUP'!$Q67="DAILY",T18+'1-SETUP'!$V67,IF('1-SETUP'!$Q67="WEEKLY",T18+'1-SETUP'!$V67*7,IF('1-SETUP'!$Q67="MONTHLY",EDATE(T18,'1-SETUP'!$V67),IF('1-SETUP'!$Q67="YEARLY",EDATE(T18,12*'1-SETUP'!$V67),""))))</f>
        <v/>
      </c>
      <c r="V18" s="10" t="str">
        <f>IF('1-SETUP'!$Q67="DAILY",U18+'1-SETUP'!$V67,IF('1-SETUP'!$Q67="WEEKLY",U18+'1-SETUP'!$V67*7,IF('1-SETUP'!$Q67="MONTHLY",EDATE(U18,'1-SETUP'!$V67),IF('1-SETUP'!$Q67="YEARLY",EDATE(U18,12*'1-SETUP'!$V67),""))))</f>
        <v/>
      </c>
      <c r="W18" s="10" t="str">
        <f>IF('1-SETUP'!$Q67="DAILY",V18+'1-SETUP'!$V67,IF('1-SETUP'!$Q67="WEEKLY",V18+'1-SETUP'!$V67*7,IF('1-SETUP'!$Q67="MONTHLY",EDATE(V18,'1-SETUP'!$V67),IF('1-SETUP'!$Q67="YEARLY",EDATE(V18,12*'1-SETUP'!$V67),""))))</f>
        <v/>
      </c>
      <c r="X18" s="10" t="str">
        <f>IF('1-SETUP'!$Q67="DAILY",W18+'1-SETUP'!$V67,IF('1-SETUP'!$Q67="WEEKLY",W18+'1-SETUP'!$V67*7,IF('1-SETUP'!$Q67="MONTHLY",EDATE(W18,'1-SETUP'!$V67),IF('1-SETUP'!$Q67="YEARLY",EDATE(W18,12*'1-SETUP'!$V67),""))))</f>
        <v/>
      </c>
      <c r="Y18" s="10" t="str">
        <f>IF('1-SETUP'!$Q67="DAILY",X18+'1-SETUP'!$V67,IF('1-SETUP'!$Q67="WEEKLY",X18+'1-SETUP'!$V67*7,IF('1-SETUP'!$Q67="MONTHLY",EDATE(X18,'1-SETUP'!$V67),IF('1-SETUP'!$Q67="YEARLY",EDATE(X18,12*'1-SETUP'!$V67),""))))</f>
        <v/>
      </c>
      <c r="Z18" s="10" t="str">
        <f>IF('1-SETUP'!$Q67="DAILY",Y18+'1-SETUP'!$V67,IF('1-SETUP'!$Q67="WEEKLY",Y18+'1-SETUP'!$V67*7,IF('1-SETUP'!$Q67="MONTHLY",EDATE(Y18,'1-SETUP'!$V67),IF('1-SETUP'!$Q67="YEARLY",EDATE(Y18,12*'1-SETUP'!$V67),""))))</f>
        <v/>
      </c>
      <c r="AA18" s="10" t="str">
        <f>IF('1-SETUP'!$Q67="DAILY",Z18+'1-SETUP'!$V67,IF('1-SETUP'!$Q67="WEEKLY",Z18+'1-SETUP'!$V67*7,IF('1-SETUP'!$Q67="MONTHLY",EDATE(Z18,'1-SETUP'!$V67),IF('1-SETUP'!$Q67="YEARLY",EDATE(Z18,12*'1-SETUP'!$V67),""))))</f>
        <v/>
      </c>
      <c r="AB18" s="10" t="str">
        <f>IF('1-SETUP'!$Q67="DAILY",AA18+'1-SETUP'!$V67,IF('1-SETUP'!$Q67="WEEKLY",AA18+'1-SETUP'!$V67*7,IF('1-SETUP'!$Q67="MONTHLY",EDATE(AA18,'1-SETUP'!$V67),IF('1-SETUP'!$Q67="YEARLY",EDATE(AA18,12*'1-SETUP'!$V67),""))))</f>
        <v/>
      </c>
      <c r="AC18" s="10" t="str">
        <f>IF('1-SETUP'!$Q67="DAILY",AB18+'1-SETUP'!$V67,IF('1-SETUP'!$Q67="WEEKLY",AB18+'1-SETUP'!$V67*7,IF('1-SETUP'!$Q67="MONTHLY",EDATE(AB18,'1-SETUP'!$V67),IF('1-SETUP'!$Q67="YEARLY",EDATE(AB18,12*'1-SETUP'!$V67),""))))</f>
        <v/>
      </c>
      <c r="AD18" s="10" t="str">
        <f>IF('1-SETUP'!$Q67="DAILY",AC18+'1-SETUP'!$V67,IF('1-SETUP'!$Q67="WEEKLY",AC18+'1-SETUP'!$V67*7,IF('1-SETUP'!$Q67="MONTHLY",EDATE(AC18,'1-SETUP'!$V67),IF('1-SETUP'!$Q67="YEARLY",EDATE(AC18,12*'1-SETUP'!$V67),""))))</f>
        <v/>
      </c>
      <c r="AE18" s="10" t="str">
        <f>IF('1-SETUP'!$Q67="DAILY",AD18+'1-SETUP'!$V67,IF('1-SETUP'!$Q67="WEEKLY",AD18+'1-SETUP'!$V67*7,IF('1-SETUP'!$Q67="MONTHLY",EDATE(AD18,'1-SETUP'!$V67),IF('1-SETUP'!$Q67="YEARLY",EDATE(AD18,12*'1-SETUP'!$V67),""))))</f>
        <v/>
      </c>
      <c r="AF18" s="10" t="str">
        <f>IF('1-SETUP'!$Q67="DAILY",AE18+'1-SETUP'!$V67,IF('1-SETUP'!$Q67="WEEKLY",AE18+'1-SETUP'!$V67*7,IF('1-SETUP'!$Q67="MONTHLY",EDATE(AE18,'1-SETUP'!$V67),IF('1-SETUP'!$Q67="YEARLY",EDATE(AE18,12*'1-SETUP'!$V67),""))))</f>
        <v/>
      </c>
      <c r="AG18" s="10" t="str">
        <f>IF('1-SETUP'!$Q67="DAILY",AF18+'1-SETUP'!$V67,IF('1-SETUP'!$Q67="WEEKLY",AF18+'1-SETUP'!$V67*7,IF('1-SETUP'!$Q67="MONTHLY",EDATE(AF18,'1-SETUP'!$V67),IF('1-SETUP'!$Q67="YEARLY",EDATE(AF18,12*'1-SETUP'!$V67),""))))</f>
        <v/>
      </c>
      <c r="AH18" s="10" t="str">
        <f>IF('1-SETUP'!$Q67="DAILY",AG18+'1-SETUP'!$V67,IF('1-SETUP'!$Q67="WEEKLY",AG18+'1-SETUP'!$V67*7,IF('1-SETUP'!$Q67="MONTHLY",EDATE(AG18,'1-SETUP'!$V67),IF('1-SETUP'!$Q67="YEARLY",EDATE(AG18,12*'1-SETUP'!$V67),""))))</f>
        <v/>
      </c>
      <c r="AI18" s="10" t="str">
        <f>IF('1-SETUP'!$Q67="DAILY",AH18+'1-SETUP'!$V67,IF('1-SETUP'!$Q67="WEEKLY",AH18+'1-SETUP'!$V67*7,IF('1-SETUP'!$Q67="MONTHLY",EDATE(AH18,'1-SETUP'!$V67),IF('1-SETUP'!$Q67="YEARLY",EDATE(AH18,12*'1-SETUP'!$V67),""))))</f>
        <v/>
      </c>
      <c r="AJ18" s="10" t="str">
        <f>IF('1-SETUP'!$Q67="DAILY",AI18+'1-SETUP'!$V67,IF('1-SETUP'!$Q67="WEEKLY",AI18+'1-SETUP'!$V67*7,IF('1-SETUP'!$Q67="MONTHLY",EDATE(AI18,'1-SETUP'!$V67),IF('1-SETUP'!$Q67="YEARLY",EDATE(AI18,12*'1-SETUP'!$V67),""))))</f>
        <v/>
      </c>
      <c r="AK18" s="10" t="str">
        <f>IF('1-SETUP'!$Q67="DAILY",AJ18+'1-SETUP'!$V67,IF('1-SETUP'!$Q67="WEEKLY",AJ18+'1-SETUP'!$V67*7,IF('1-SETUP'!$Q67="MONTHLY",EDATE(AJ18,'1-SETUP'!$V67),IF('1-SETUP'!$Q67="YEARLY",EDATE(AJ18,12*'1-SETUP'!$V67),""))))</f>
        <v/>
      </c>
      <c r="AL18" s="10" t="str">
        <f>IF('1-SETUP'!$Q67="DAILY",AK18+'1-SETUP'!$V67,IF('1-SETUP'!$Q67="WEEKLY",AK18+'1-SETUP'!$V67*7,IF('1-SETUP'!$Q67="MONTHLY",EDATE(AK18,'1-SETUP'!$V67),IF('1-SETUP'!$Q67="YEARLY",EDATE(AK18,12*'1-SETUP'!$V67),""))))</f>
        <v/>
      </c>
      <c r="AM18" s="10" t="str">
        <f>IF('1-SETUP'!$Q67="DAILY",AL18+'1-SETUP'!$V67,IF('1-SETUP'!$Q67="WEEKLY",AL18+'1-SETUP'!$V67*7,IF('1-SETUP'!$Q67="MONTHLY",EDATE(AL18,'1-SETUP'!$V67),IF('1-SETUP'!$Q67="YEARLY",EDATE(AL18,12*'1-SETUP'!$V67),""))))</f>
        <v/>
      </c>
      <c r="AN18" s="10" t="str">
        <f>IF('1-SETUP'!$Q67="DAILY",AM18+'1-SETUP'!$V67,IF('1-SETUP'!$Q67="WEEKLY",AM18+'1-SETUP'!$V67*7,IF('1-SETUP'!$Q67="MONTHLY",EDATE(AM18,'1-SETUP'!$V67),IF('1-SETUP'!$Q67="YEARLY",EDATE(AM18,12*'1-SETUP'!$V67),""))))</f>
        <v/>
      </c>
      <c r="AO18" s="10" t="str">
        <f>IF('1-SETUP'!$Q67="DAILY",AN18+'1-SETUP'!$V67,IF('1-SETUP'!$Q67="WEEKLY",AN18+'1-SETUP'!$V67*7,IF('1-SETUP'!$Q67="MONTHLY",EDATE(AN18,'1-SETUP'!$V67),IF('1-SETUP'!$Q67="YEARLY",EDATE(AN18,12*'1-SETUP'!$V67),""))))</f>
        <v/>
      </c>
      <c r="AP18" s="10" t="str">
        <f>IF('1-SETUP'!$Q67="DAILY",AO18+'1-SETUP'!$V67,IF('1-SETUP'!$Q67="WEEKLY",AO18+'1-SETUP'!$V67*7,IF('1-SETUP'!$Q67="MONTHLY",EDATE(AO18,'1-SETUP'!$V67),IF('1-SETUP'!$Q67="YEARLY",EDATE(AO18,12*'1-SETUP'!$V67),""))))</f>
        <v/>
      </c>
      <c r="AQ18" s="10" t="str">
        <f>IF('1-SETUP'!$Q67="DAILY",AP18+'1-SETUP'!$V67,IF('1-SETUP'!$Q67="WEEKLY",AP18+'1-SETUP'!$V67*7,IF('1-SETUP'!$Q67="MONTHLY",EDATE(AP18,'1-SETUP'!$V67),IF('1-SETUP'!$Q67="YEARLY",EDATE(AP18,12*'1-SETUP'!$V67),""))))</f>
        <v/>
      </c>
      <c r="AR18" s="10" t="str">
        <f>IF('1-SETUP'!$Q67="DAILY",AQ18+'1-SETUP'!$V67,IF('1-SETUP'!$Q67="WEEKLY",AQ18+'1-SETUP'!$V67*7,IF('1-SETUP'!$Q67="MONTHLY",EDATE(AQ18,'1-SETUP'!$V67),IF('1-SETUP'!$Q67="YEARLY",EDATE(AQ18,12*'1-SETUP'!$V67),""))))</f>
        <v/>
      </c>
      <c r="AS18" s="10" t="str">
        <f>IF('1-SETUP'!$Q67="DAILY",AR18+'1-SETUP'!$V67,IF('1-SETUP'!$Q67="WEEKLY",AR18+'1-SETUP'!$V67*7,IF('1-SETUP'!$Q67="MONTHLY",EDATE(AR18,'1-SETUP'!$V67),IF('1-SETUP'!$Q67="YEARLY",EDATE(AR18,12*'1-SETUP'!$V67),""))))</f>
        <v/>
      </c>
      <c r="AT18" s="10" t="str">
        <f>IF('1-SETUP'!$Q67="DAILY",AS18+'1-SETUP'!$V67,IF('1-SETUP'!$Q67="WEEKLY",AS18+'1-SETUP'!$V67*7,IF('1-SETUP'!$Q67="MONTHLY",EDATE(AS18,'1-SETUP'!$V67),IF('1-SETUP'!$Q67="YEARLY",EDATE(AS18,12*'1-SETUP'!$V67),""))))</f>
        <v/>
      </c>
      <c r="AU18" s="10" t="str">
        <f>IF('1-SETUP'!$Q67="DAILY",AT18+'1-SETUP'!$V67,IF('1-SETUP'!$Q67="WEEKLY",AT18+'1-SETUP'!$V67*7,IF('1-SETUP'!$Q67="MONTHLY",EDATE(AT18,'1-SETUP'!$V67),IF('1-SETUP'!$Q67="YEARLY",EDATE(AT18,12*'1-SETUP'!$V67),""))))</f>
        <v/>
      </c>
      <c r="AV18" s="10" t="str">
        <f>IF('1-SETUP'!$Q67="DAILY",AU18+'1-SETUP'!$V67,IF('1-SETUP'!$Q67="WEEKLY",AU18+'1-SETUP'!$V67*7,IF('1-SETUP'!$Q67="MONTHLY",EDATE(AU18,'1-SETUP'!$V67),IF('1-SETUP'!$Q67="YEARLY",EDATE(AU18,12*'1-SETUP'!$V67),""))))</f>
        <v/>
      </c>
      <c r="AW18" s="10" t="str">
        <f>IF('1-SETUP'!$Q67="DAILY",AV18+'1-SETUP'!$V67,IF('1-SETUP'!$Q67="WEEKLY",AV18+'1-SETUP'!$V67*7,IF('1-SETUP'!$Q67="MONTHLY",EDATE(AV18,'1-SETUP'!$V67),IF('1-SETUP'!$Q67="YEARLY",EDATE(AV18,12*'1-SETUP'!$V67),""))))</f>
        <v/>
      </c>
      <c r="AX18" s="10" t="str">
        <f>IF('1-SETUP'!$Q67="DAILY",AW18+'1-SETUP'!$V67,IF('1-SETUP'!$Q67="WEEKLY",AW18+'1-SETUP'!$V67*7,IF('1-SETUP'!$Q67="MONTHLY",EDATE(AW18,'1-SETUP'!$V67),IF('1-SETUP'!$Q67="YEARLY",EDATE(AW18,12*'1-SETUP'!$V67),""))))</f>
        <v/>
      </c>
      <c r="AY18" s="10" t="str">
        <f>IF('1-SETUP'!$Q67="DAILY",AX18+'1-SETUP'!$V67,IF('1-SETUP'!$Q67="WEEKLY",AX18+'1-SETUP'!$V67*7,IF('1-SETUP'!$Q67="MONTHLY",EDATE(AX18,'1-SETUP'!$V67),IF('1-SETUP'!$Q67="YEARLY",EDATE(AX18,12*'1-SETUP'!$V67),""))))</f>
        <v/>
      </c>
      <c r="AZ18" s="10" t="str">
        <f>IF('1-SETUP'!$Q67="DAILY",AY18+'1-SETUP'!$V67,IF('1-SETUP'!$Q67="WEEKLY",AY18+'1-SETUP'!$V67*7,IF('1-SETUP'!$Q67="MONTHLY",EDATE(AY18,'1-SETUP'!$V67),IF('1-SETUP'!$Q67="YEARLY",EDATE(AY18,12*'1-SETUP'!$V67),""))))</f>
        <v/>
      </c>
      <c r="BA18" s="10" t="str">
        <f>IF('1-SETUP'!$Q67="DAILY",AZ18+'1-SETUP'!$V67,IF('1-SETUP'!$Q67="WEEKLY",AZ18+'1-SETUP'!$V67*7,IF('1-SETUP'!$Q67="MONTHLY",EDATE(AZ18,'1-SETUP'!$V67),IF('1-SETUP'!$Q67="YEARLY",EDATE(AZ18,12*'1-SETUP'!$V67),""))))</f>
        <v/>
      </c>
      <c r="BB18" s="10" t="str">
        <f>IF('1-SETUP'!$Q67="DAILY",BA18+'1-SETUP'!$V67,IF('1-SETUP'!$Q67="WEEKLY",BA18+'1-SETUP'!$V67*7,IF('1-SETUP'!$Q67="MONTHLY",EDATE(BA18,'1-SETUP'!$V67),IF('1-SETUP'!$Q67="YEARLY",EDATE(BA18,12*'1-SETUP'!$V67),""))))</f>
        <v/>
      </c>
      <c r="BC18" s="10" t="str">
        <f>IF('1-SETUP'!$Q67="DAILY",BB18+'1-SETUP'!$V67,IF('1-SETUP'!$Q67="WEEKLY",BB18+'1-SETUP'!$V67*7,IF('1-SETUP'!$Q67="MONTHLY",EDATE(BB18,'1-SETUP'!$V67),IF('1-SETUP'!$Q67="YEARLY",EDATE(BB18,12*'1-SETUP'!$V67),""))))</f>
        <v/>
      </c>
      <c r="BD18" s="10" t="str">
        <f>IF('1-SETUP'!$Q67="DAILY",BC18+'1-SETUP'!$V67,IF('1-SETUP'!$Q67="WEEKLY",BC18+'1-SETUP'!$V67*7,IF('1-SETUP'!$Q67="MONTHLY",EDATE(BC18,'1-SETUP'!$V67),IF('1-SETUP'!$Q67="YEARLY",EDATE(BC18,12*'1-SETUP'!$V67),""))))</f>
        <v/>
      </c>
      <c r="BE18" s="10" t="str">
        <f>IF('1-SETUP'!$Q67="DAILY",BD18+'1-SETUP'!$V67,IF('1-SETUP'!$Q67="WEEKLY",BD18+'1-SETUP'!$V67*7,IF('1-SETUP'!$Q67="MONTHLY",EDATE(BD18,'1-SETUP'!$V67),IF('1-SETUP'!$Q67="YEARLY",EDATE(BD18,12*'1-SETUP'!$V67),""))))</f>
        <v/>
      </c>
      <c r="BF18" s="10" t="str">
        <f>IF('1-SETUP'!$Q67="DAILY",BE18+'1-SETUP'!$V67,IF('1-SETUP'!$Q67="WEEKLY",BE18+'1-SETUP'!$V67*7,IF('1-SETUP'!$Q67="MONTHLY",EDATE(BE18,'1-SETUP'!$V67),IF('1-SETUP'!$Q67="YEARLY",EDATE(BE18,12*'1-SETUP'!$V67),""))))</f>
        <v/>
      </c>
      <c r="BG18" s="10" t="str">
        <f>IF('1-SETUP'!$Q67="DAILY",BF18+'1-SETUP'!$V67,IF('1-SETUP'!$Q67="WEEKLY",BF18+'1-SETUP'!$V67*7,IF('1-SETUP'!$Q67="MONTHLY",EDATE(BF18,'1-SETUP'!$V67),IF('1-SETUP'!$Q67="YEARLY",EDATE(BF18,12*'1-SETUP'!$V67),""))))</f>
        <v/>
      </c>
      <c r="BH18" s="10" t="str">
        <f>IF('1-SETUP'!$Q67="DAILY",BG18+'1-SETUP'!$V67,IF('1-SETUP'!$Q67="WEEKLY",BG18+'1-SETUP'!$V67*7,IF('1-SETUP'!$Q67="MONTHLY",EDATE(BG18,'1-SETUP'!$V67),IF('1-SETUP'!$Q67="YEARLY",EDATE(BG18,12*'1-SETUP'!$V67),""))))</f>
        <v/>
      </c>
      <c r="BI18" s="10" t="str">
        <f>IF('1-SETUP'!$Q67="DAILY",BH18+'1-SETUP'!$V67,IF('1-SETUP'!$Q67="WEEKLY",BH18+'1-SETUP'!$V67*7,IF('1-SETUP'!$Q67="MONTHLY",EDATE(BH18,'1-SETUP'!$V67),IF('1-SETUP'!$Q67="YEARLY",EDATE(BH18,12*'1-SETUP'!$V67),""))))</f>
        <v/>
      </c>
      <c r="BJ18" s="10" t="str">
        <f>IF('1-SETUP'!$Q67="DAILY",BI18+'1-SETUP'!$V67,IF('1-SETUP'!$Q67="WEEKLY",BI18+'1-SETUP'!$V67*7,IF('1-SETUP'!$Q67="MONTHLY",EDATE(BI18,'1-SETUP'!$V67),IF('1-SETUP'!$Q67="YEARLY",EDATE(BI18,12*'1-SETUP'!$V67),""))))</f>
        <v/>
      </c>
      <c r="BK18" s="10" t="str">
        <f>IF('1-SETUP'!$Q67="DAILY",BJ18+'1-SETUP'!$V67,IF('1-SETUP'!$Q67="WEEKLY",BJ18+'1-SETUP'!$V67*7,IF('1-SETUP'!$Q67="MONTHLY",EDATE(BJ18,'1-SETUP'!$V67),IF('1-SETUP'!$Q67="YEARLY",EDATE(BJ18,12*'1-SETUP'!$V67),""))))</f>
        <v/>
      </c>
      <c r="BL18" s="10" t="str">
        <f>IF('1-SETUP'!$Q67="DAILY",BK18+'1-SETUP'!$V67,IF('1-SETUP'!$Q67="WEEKLY",BK18+'1-SETUP'!$V67*7,IF('1-SETUP'!$Q67="MONTHLY",EDATE(BK18,'1-SETUP'!$V67),IF('1-SETUP'!$Q67="YEARLY",EDATE(BK18,12*'1-SETUP'!$V67),""))))</f>
        <v/>
      </c>
      <c r="BM18" s="10" t="str">
        <f>IF('1-SETUP'!$Q67="DAILY",BL18+'1-SETUP'!$V67,IF('1-SETUP'!$Q67="WEEKLY",BL18+'1-SETUP'!$V67*7,IF('1-SETUP'!$Q67="MONTHLY",EDATE(BL18,'1-SETUP'!$V67),IF('1-SETUP'!$Q67="YEARLY",EDATE(BL18,12*'1-SETUP'!$V67),""))))</f>
        <v/>
      </c>
      <c r="BN18" s="10" t="str">
        <f>IF('1-SETUP'!$Q67="DAILY",BM18+'1-SETUP'!$V67,IF('1-SETUP'!$Q67="WEEKLY",BM18+'1-SETUP'!$V67*7,IF('1-SETUP'!$Q67="MONTHLY",EDATE(BM18,'1-SETUP'!$V67),IF('1-SETUP'!$Q67="YEARLY",EDATE(BM18,12*'1-SETUP'!$V67),""))))</f>
        <v/>
      </c>
      <c r="BO18" s="10" t="str">
        <f>IF('1-SETUP'!$Q67="DAILY",BN18+'1-SETUP'!$V67,IF('1-SETUP'!$Q67="WEEKLY",BN18+'1-SETUP'!$V67*7,IF('1-SETUP'!$Q67="MONTHLY",EDATE(BN18,'1-SETUP'!$V67),IF('1-SETUP'!$Q67="YEARLY",EDATE(BN18,12*'1-SETUP'!$V67),""))))</f>
        <v/>
      </c>
      <c r="BP18" s="10" t="str">
        <f>IF('1-SETUP'!$Q67="DAILY",BO18+'1-SETUP'!$V67,IF('1-SETUP'!$Q67="WEEKLY",BO18+'1-SETUP'!$V67*7,IF('1-SETUP'!$Q67="MONTHLY",EDATE(BO18,'1-SETUP'!$V67),IF('1-SETUP'!$Q67="YEARLY",EDATE(BO18,12*'1-SETUP'!$V67),""))))</f>
        <v/>
      </c>
      <c r="BQ18" s="10" t="str">
        <f>IF('1-SETUP'!$Q67="DAILY",BP18+'1-SETUP'!$V67,IF('1-SETUP'!$Q67="WEEKLY",BP18+'1-SETUP'!$V67*7,IF('1-SETUP'!$Q67="MONTHLY",EDATE(BP18,'1-SETUP'!$V67),IF('1-SETUP'!$Q67="YEARLY",EDATE(BP18,12*'1-SETUP'!$V67),""))))</f>
        <v/>
      </c>
      <c r="BR18" s="10" t="str">
        <f>IF('1-SETUP'!$Q67="DAILY",BQ18+'1-SETUP'!$V67,IF('1-SETUP'!$Q67="WEEKLY",BQ18+'1-SETUP'!$V67*7,IF('1-SETUP'!$Q67="MONTHLY",EDATE(BQ18,'1-SETUP'!$V67),IF('1-SETUP'!$Q67="YEARLY",EDATE(BQ18,12*'1-SETUP'!$V67),""))))</f>
        <v/>
      </c>
      <c r="BS18" s="10" t="str">
        <f>IF('1-SETUP'!$Q67="DAILY",BR18+'1-SETUP'!$V67,IF('1-SETUP'!$Q67="WEEKLY",BR18+'1-SETUP'!$V67*7,IF('1-SETUP'!$Q67="MONTHLY",EDATE(BR18,'1-SETUP'!$V67),IF('1-SETUP'!$Q67="YEARLY",EDATE(BR18,12*'1-SETUP'!$V67),""))))</f>
        <v/>
      </c>
      <c r="BT18" s="10" t="str">
        <f>IF('1-SETUP'!$Q67="DAILY",BS18+'1-SETUP'!$V67,IF('1-SETUP'!$Q67="WEEKLY",BS18+'1-SETUP'!$V67*7,IF('1-SETUP'!$Q67="MONTHLY",EDATE(BS18,'1-SETUP'!$V67),IF('1-SETUP'!$Q67="YEARLY",EDATE(BS18,12*'1-SETUP'!$V67),""))))</f>
        <v/>
      </c>
      <c r="BU18" s="10" t="str">
        <f>IF('1-SETUP'!$Q67="DAILY",BT18+'1-SETUP'!$V67,IF('1-SETUP'!$Q67="WEEKLY",BT18+'1-SETUP'!$V67*7,IF('1-SETUP'!$Q67="MONTHLY",EDATE(BT18,'1-SETUP'!$V67),IF('1-SETUP'!$Q67="YEARLY",EDATE(BT18,12*'1-SETUP'!$V67),""))))</f>
        <v/>
      </c>
      <c r="BV18" s="10" t="str">
        <f>IF('1-SETUP'!$Q67="DAILY",BU18+'1-SETUP'!$V67,IF('1-SETUP'!$Q67="WEEKLY",BU18+'1-SETUP'!$V67*7,IF('1-SETUP'!$Q67="MONTHLY",EDATE(BU18,'1-SETUP'!$V67),IF('1-SETUP'!$Q67="YEARLY",EDATE(BU18,12*'1-SETUP'!$V67),""))))</f>
        <v/>
      </c>
      <c r="BW18" s="10" t="str">
        <f>IF('1-SETUP'!$Q67="DAILY",BV18+'1-SETUP'!$V67,IF('1-SETUP'!$Q67="WEEKLY",BV18+'1-SETUP'!$V67*7,IF('1-SETUP'!$Q67="MONTHLY",EDATE(BV18,'1-SETUP'!$V67),IF('1-SETUP'!$Q67="YEARLY",EDATE(BV18,12*'1-SETUP'!$V67),""))))</f>
        <v/>
      </c>
      <c r="BX18" s="10" t="str">
        <f>IF('1-SETUP'!$Q67="DAILY",BW18+'1-SETUP'!$V67,IF('1-SETUP'!$Q67="WEEKLY",BW18+'1-SETUP'!$V67*7,IF('1-SETUP'!$Q67="MONTHLY",EDATE(BW18,'1-SETUP'!$V67),IF('1-SETUP'!$Q67="YEARLY",EDATE(BW18,12*'1-SETUP'!$V67),""))))</f>
        <v/>
      </c>
      <c r="BY18" s="10" t="str">
        <f>IF('1-SETUP'!$Q67="DAILY",BX18+'1-SETUP'!$V67,IF('1-SETUP'!$Q67="WEEKLY",BX18+'1-SETUP'!$V67*7,IF('1-SETUP'!$Q67="MONTHLY",EDATE(BX18,'1-SETUP'!$V67),IF('1-SETUP'!$Q67="YEARLY",EDATE(BX18,12*'1-SETUP'!$V67),""))))</f>
        <v/>
      </c>
      <c r="BZ18" s="10" t="str">
        <f>IF('1-SETUP'!$Q67="DAILY",BY18+'1-SETUP'!$V67,IF('1-SETUP'!$Q67="WEEKLY",BY18+'1-SETUP'!$V67*7,IF('1-SETUP'!$Q67="MONTHLY",EDATE(BY18,'1-SETUP'!$V67),IF('1-SETUP'!$Q67="YEARLY",EDATE(BY18,12*'1-SETUP'!$V67),""))))</f>
        <v/>
      </c>
      <c r="CA18" s="10" t="str">
        <f>IF('1-SETUP'!$Q67="DAILY",BZ18+'1-SETUP'!$V67,IF('1-SETUP'!$Q67="WEEKLY",BZ18+'1-SETUP'!$V67*7,IF('1-SETUP'!$Q67="MONTHLY",EDATE(BZ18,'1-SETUP'!$V67),IF('1-SETUP'!$Q67="YEARLY",EDATE(BZ18,12*'1-SETUP'!$V67),""))))</f>
        <v/>
      </c>
      <c r="CB18" s="10" t="str">
        <f>IF('1-SETUP'!$Q67="DAILY",CA18+'1-SETUP'!$V67,IF('1-SETUP'!$Q67="WEEKLY",CA18+'1-SETUP'!$V67*7,IF('1-SETUP'!$Q67="MONTHLY",EDATE(CA18,'1-SETUP'!$V67),IF('1-SETUP'!$Q67="YEARLY",EDATE(CA18,12*'1-SETUP'!$V67),""))))</f>
        <v/>
      </c>
      <c r="CC18" s="10" t="str">
        <f>IF('1-SETUP'!$Q67="DAILY",CB18+'1-SETUP'!$V67,IF('1-SETUP'!$Q67="WEEKLY",CB18+'1-SETUP'!$V67*7,IF('1-SETUP'!$Q67="MONTHLY",EDATE(CB18,'1-SETUP'!$V67),IF('1-SETUP'!$Q67="YEARLY",EDATE(CB18,12*'1-SETUP'!$V67),""))))</f>
        <v/>
      </c>
      <c r="CD18" s="10" t="str">
        <f>IF('1-SETUP'!$Q67="DAILY",CC18+'1-SETUP'!$V67,IF('1-SETUP'!$Q67="WEEKLY",CC18+'1-SETUP'!$V67*7,IF('1-SETUP'!$Q67="MONTHLY",EDATE(CC18,'1-SETUP'!$V67),IF('1-SETUP'!$Q67="YEARLY",EDATE(CC18,12*'1-SETUP'!$V67),""))))</f>
        <v/>
      </c>
      <c r="CE18" s="10" t="str">
        <f>IF('1-SETUP'!$Q67="DAILY",CD18+'1-SETUP'!$V67,IF('1-SETUP'!$Q67="WEEKLY",CD18+'1-SETUP'!$V67*7,IF('1-SETUP'!$Q67="MONTHLY",EDATE(CD18,'1-SETUP'!$V67),IF('1-SETUP'!$Q67="YEARLY",EDATE(CD18,12*'1-SETUP'!$V67),""))))</f>
        <v/>
      </c>
      <c r="CF18" s="10" t="str">
        <f>IF('1-SETUP'!$Q67="DAILY",CE18+'1-SETUP'!$V67,IF('1-SETUP'!$Q67="WEEKLY",CE18+'1-SETUP'!$V67*7,IF('1-SETUP'!$Q67="MONTHLY",EDATE(CE18,'1-SETUP'!$V67),IF('1-SETUP'!$Q67="YEARLY",EDATE(CE18,12*'1-SETUP'!$V67),""))))</f>
        <v/>
      </c>
      <c r="CG18" s="10" t="str">
        <f>IF('1-SETUP'!$Q67="DAILY",CF18+'1-SETUP'!$V67,IF('1-SETUP'!$Q67="WEEKLY",CF18+'1-SETUP'!$V67*7,IF('1-SETUP'!$Q67="MONTHLY",EDATE(CF18,'1-SETUP'!$V67),IF('1-SETUP'!$Q67="YEARLY",EDATE(CF18,12*'1-SETUP'!$V67),""))))</f>
        <v/>
      </c>
      <c r="CH18" s="10" t="str">
        <f>IF('1-SETUP'!$Q67="DAILY",CG18+'1-SETUP'!$V67,IF('1-SETUP'!$Q67="WEEKLY",CG18+'1-SETUP'!$V67*7,IF('1-SETUP'!$Q67="MONTHLY",EDATE(CG18,'1-SETUP'!$V67),IF('1-SETUP'!$Q67="YEARLY",EDATE(CG18,12*'1-SETUP'!$V67),""))))</f>
        <v/>
      </c>
      <c r="CI18" s="10" t="str">
        <f>IF('1-SETUP'!$Q67="DAILY",CH18+'1-SETUP'!$V67,IF('1-SETUP'!$Q67="WEEKLY",CH18+'1-SETUP'!$V67*7,IF('1-SETUP'!$Q67="MONTHLY",EDATE(CH18,'1-SETUP'!$V67),IF('1-SETUP'!$Q67="YEARLY",EDATE(CH18,12*'1-SETUP'!$V67),""))))</f>
        <v/>
      </c>
      <c r="CJ18" s="10" t="str">
        <f>IF('1-SETUP'!$Q67="DAILY",CI18+'1-SETUP'!$V67,IF('1-SETUP'!$Q67="WEEKLY",CI18+'1-SETUP'!$V67*7,IF('1-SETUP'!$Q67="MONTHLY",EDATE(CI18,'1-SETUP'!$V67),IF('1-SETUP'!$Q67="YEARLY",EDATE(CI18,12*'1-SETUP'!$V67),""))))</f>
        <v/>
      </c>
      <c r="CK18" s="10" t="str">
        <f>IF('1-SETUP'!$Q67="DAILY",CJ18+'1-SETUP'!$V67,IF('1-SETUP'!$Q67="WEEKLY",CJ18+'1-SETUP'!$V67*7,IF('1-SETUP'!$Q67="MONTHLY",EDATE(CJ18,'1-SETUP'!$V67),IF('1-SETUP'!$Q67="YEARLY",EDATE(CJ18,12*'1-SETUP'!$V67),""))))</f>
        <v/>
      </c>
      <c r="CL18" s="10" t="str">
        <f>IF('1-SETUP'!$Q67="DAILY",CK18+'1-SETUP'!$V67,IF('1-SETUP'!$Q67="WEEKLY",CK18+'1-SETUP'!$V67*7,IF('1-SETUP'!$Q67="MONTHLY",EDATE(CK18,'1-SETUP'!$V67),IF('1-SETUP'!$Q67="YEARLY",EDATE(CK18,12*'1-SETUP'!$V67),""))))</f>
        <v/>
      </c>
      <c r="CM18" s="10" t="str">
        <f>IF('1-SETUP'!$Q67="DAILY",CL18+'1-SETUP'!$V67,IF('1-SETUP'!$Q67="WEEKLY",CL18+'1-SETUP'!$V67*7,IF('1-SETUP'!$Q67="MONTHLY",EDATE(CL18,'1-SETUP'!$V67),IF('1-SETUP'!$Q67="YEARLY",EDATE(CL18,12*'1-SETUP'!$V67),""))))</f>
        <v/>
      </c>
      <c r="CN18" s="10" t="str">
        <f>IF('1-SETUP'!$Q67="DAILY",CM18+'1-SETUP'!$V67,IF('1-SETUP'!$Q67="WEEKLY",CM18+'1-SETUP'!$V67*7,IF('1-SETUP'!$Q67="MONTHLY",EDATE(CM18,'1-SETUP'!$V67),IF('1-SETUP'!$Q67="YEARLY",EDATE(CM18,12*'1-SETUP'!$V67),""))))</f>
        <v/>
      </c>
      <c r="CO18" s="10" t="str">
        <f>IF('1-SETUP'!$Q67="DAILY",CN18+'1-SETUP'!$V67,IF('1-SETUP'!$Q67="WEEKLY",CN18+'1-SETUP'!$V67*7,IF('1-SETUP'!$Q67="MONTHLY",EDATE(CN18,'1-SETUP'!$V67),IF('1-SETUP'!$Q67="YEARLY",EDATE(CN18,12*'1-SETUP'!$V67),""))))</f>
        <v/>
      </c>
      <c r="CP18" s="10" t="str">
        <f>IF('1-SETUP'!$Q67="DAILY",CO18+'1-SETUP'!$V67,IF('1-SETUP'!$Q67="WEEKLY",CO18+'1-SETUP'!$V67*7,IF('1-SETUP'!$Q67="MONTHLY",EDATE(CO18,'1-SETUP'!$V67),IF('1-SETUP'!$Q67="YEARLY",EDATE(CO18,12*'1-SETUP'!$V67),""))))</f>
        <v/>
      </c>
      <c r="CQ18" s="10" t="str">
        <f>IF('1-SETUP'!$Q67="DAILY",CP18+'1-SETUP'!$V67,IF('1-SETUP'!$Q67="WEEKLY",CP18+'1-SETUP'!$V67*7,IF('1-SETUP'!$Q67="MONTHLY",EDATE(CP18,'1-SETUP'!$V67),IF('1-SETUP'!$Q67="YEARLY",EDATE(CP18,12*'1-SETUP'!$V67),""))))</f>
        <v/>
      </c>
      <c r="CR18" s="10" t="str">
        <f>IF('1-SETUP'!$Q67="DAILY",CQ18+'1-SETUP'!$V67,IF('1-SETUP'!$Q67="WEEKLY",CQ18+'1-SETUP'!$V67*7,IF('1-SETUP'!$Q67="MONTHLY",EDATE(CQ18,'1-SETUP'!$V67),IF('1-SETUP'!$Q67="YEARLY",EDATE(CQ18,12*'1-SETUP'!$V67),""))))</f>
        <v/>
      </c>
      <c r="CS18" s="10" t="str">
        <f>IF('1-SETUP'!$Q67="DAILY",CR18+'1-SETUP'!$V67,IF('1-SETUP'!$Q67="WEEKLY",CR18+'1-SETUP'!$V67*7,IF('1-SETUP'!$Q67="MONTHLY",EDATE(CR18,'1-SETUP'!$V67),IF('1-SETUP'!$Q67="YEARLY",EDATE(CR18,12*'1-SETUP'!$V67),""))))</f>
        <v/>
      </c>
      <c r="CT18" s="10" t="str">
        <f>IF('1-SETUP'!$Q67="DAILY",CS18+'1-SETUP'!$V67,IF('1-SETUP'!$Q67="WEEKLY",CS18+'1-SETUP'!$V67*7,IF('1-SETUP'!$Q67="MONTHLY",EDATE(CS18,'1-SETUP'!$V67),IF('1-SETUP'!$Q67="YEARLY",EDATE(CS18,12*'1-SETUP'!$V67),""))))</f>
        <v/>
      </c>
      <c r="CU18" s="10" t="str">
        <f>IF('1-SETUP'!$Q67="DAILY",CT18+'1-SETUP'!$V67,IF('1-SETUP'!$Q67="WEEKLY",CT18+'1-SETUP'!$V67*7,IF('1-SETUP'!$Q67="MONTHLY",EDATE(CT18,'1-SETUP'!$V67),IF('1-SETUP'!$Q67="YEARLY",EDATE(CT18,12*'1-SETUP'!$V67),""))))</f>
        <v/>
      </c>
      <c r="CV18" s="10" t="str">
        <f>IF('1-SETUP'!$Q67="DAILY",CU18+'1-SETUP'!$V67,IF('1-SETUP'!$Q67="WEEKLY",CU18+'1-SETUP'!$V67*7,IF('1-SETUP'!$Q67="MONTHLY",EDATE(CU18,'1-SETUP'!$V67),IF('1-SETUP'!$Q67="YEARLY",EDATE(CU18,12*'1-SETUP'!$V67),""))))</f>
        <v/>
      </c>
      <c r="CW18" s="10" t="str">
        <f>IF('1-SETUP'!$Q67="DAILY",CV18+'1-SETUP'!$V67,IF('1-SETUP'!$Q67="WEEKLY",CV18+'1-SETUP'!$V67*7,IF('1-SETUP'!$Q67="MONTHLY",EDATE(CV18,'1-SETUP'!$V67),IF('1-SETUP'!$Q67="YEARLY",EDATE(CV18,12*'1-SETUP'!$V67),""))))</f>
        <v/>
      </c>
      <c r="CX18" s="10" t="str">
        <f>IF('1-SETUP'!$Q67="DAILY",CW18+'1-SETUP'!$V67,IF('1-SETUP'!$Q67="WEEKLY",CW18+'1-SETUP'!$V67*7,IF('1-SETUP'!$Q67="MONTHLY",EDATE(CW18,'1-SETUP'!$V67),IF('1-SETUP'!$Q67="YEARLY",EDATE(CW18,12*'1-SETUP'!$V67),""))))</f>
        <v/>
      </c>
      <c r="CY18" s="10" t="str">
        <f>IF('1-SETUP'!$Q67="DAILY",CX18+'1-SETUP'!$V67,IF('1-SETUP'!$Q67="WEEKLY",CX18+'1-SETUP'!$V67*7,IF('1-SETUP'!$Q67="MONTHLY",EDATE(CX18,'1-SETUP'!$V67),IF('1-SETUP'!$Q67="YEARLY",EDATE(CX18,12*'1-SETUP'!$V67),""))))</f>
        <v/>
      </c>
      <c r="CZ18" s="10" t="str">
        <f>IF('1-SETUP'!$Q67="DAILY",CY18+'1-SETUP'!$V67,IF('1-SETUP'!$Q67="WEEKLY",CY18+'1-SETUP'!$V67*7,IF('1-SETUP'!$Q67="MONTHLY",EDATE(CY18,'1-SETUP'!$V67),IF('1-SETUP'!$Q67="YEARLY",EDATE(CY18,12*'1-SETUP'!$V67),""))))</f>
        <v/>
      </c>
      <c r="DA18" s="10" t="str">
        <f>IF('1-SETUP'!$Q67="DAILY",CZ18+'1-SETUP'!$V67,IF('1-SETUP'!$Q67="WEEKLY",CZ18+'1-SETUP'!$V67*7,IF('1-SETUP'!$Q67="MONTHLY",EDATE(CZ18,'1-SETUP'!$V67),IF('1-SETUP'!$Q67="YEARLY",EDATE(CZ18,12*'1-SETUP'!$V67),""))))</f>
        <v/>
      </c>
      <c r="DB18" s="10" t="str">
        <f>IF('1-SETUP'!$Q67="DAILY",DA18+'1-SETUP'!$V67,IF('1-SETUP'!$Q67="WEEKLY",DA18+'1-SETUP'!$V67*7,IF('1-SETUP'!$Q67="MONTHLY",EDATE(DA18,'1-SETUP'!$V67),IF('1-SETUP'!$Q67="YEARLY",EDATE(DA18,12*'1-SETUP'!$V67),""))))</f>
        <v/>
      </c>
      <c r="DC18" s="10" t="str">
        <f>IF('1-SETUP'!$Q67="DAILY",DB18+'1-SETUP'!$V67,IF('1-SETUP'!$Q67="WEEKLY",DB18+'1-SETUP'!$V67*7,IF('1-SETUP'!$Q67="MONTHLY",EDATE(DB18,'1-SETUP'!$V67),IF('1-SETUP'!$Q67="YEARLY",EDATE(DB18,12*'1-SETUP'!$V67),""))))</f>
        <v/>
      </c>
      <c r="DD18" s="10" t="str">
        <f>IF('1-SETUP'!$Q67="DAILY",DC18+'1-SETUP'!$V67,IF('1-SETUP'!$Q67="WEEKLY",DC18+'1-SETUP'!$V67*7,IF('1-SETUP'!$Q67="MONTHLY",EDATE(DC18,'1-SETUP'!$V67),IF('1-SETUP'!$Q67="YEARLY",EDATE(DC18,12*'1-SETUP'!$V67),""))))</f>
        <v/>
      </c>
      <c r="DE18" s="10" t="str">
        <f>IF('1-SETUP'!$Q67="DAILY",DD18+'1-SETUP'!$V67,IF('1-SETUP'!$Q67="WEEKLY",DD18+'1-SETUP'!$V67*7,IF('1-SETUP'!$Q67="MONTHLY",EDATE(DD18,'1-SETUP'!$V67),IF('1-SETUP'!$Q67="YEARLY",EDATE(DD18,12*'1-SETUP'!$V67),""))))</f>
        <v/>
      </c>
      <c r="DF18" s="10" t="str">
        <f>IF('1-SETUP'!$Q67="DAILY",DE18+'1-SETUP'!$V67,IF('1-SETUP'!$Q67="WEEKLY",DE18+'1-SETUP'!$V67*7,IF('1-SETUP'!$Q67="MONTHLY",EDATE(DE18,'1-SETUP'!$V67),IF('1-SETUP'!$Q67="YEARLY",EDATE(DE18,12*'1-SETUP'!$V67),""))))</f>
        <v/>
      </c>
      <c r="DG18" s="10" t="str">
        <f>IF('1-SETUP'!$Q67="DAILY",DF18+'1-SETUP'!$V67,IF('1-SETUP'!$Q67="WEEKLY",DF18+'1-SETUP'!$V67*7,IF('1-SETUP'!$Q67="MONTHLY",EDATE(DF18,'1-SETUP'!$V67),IF('1-SETUP'!$Q67="YEARLY",EDATE(DF18,12*'1-SETUP'!$V67),""))))</f>
        <v/>
      </c>
      <c r="DH18" s="10" t="str">
        <f>IF('1-SETUP'!$Q67="DAILY",DG18+'1-SETUP'!$V67,IF('1-SETUP'!$Q67="WEEKLY",DG18+'1-SETUP'!$V67*7,IF('1-SETUP'!$Q67="MONTHLY",EDATE(DG18,'1-SETUP'!$V67),IF('1-SETUP'!$Q67="YEARLY",EDATE(DG18,12*'1-SETUP'!$V67),""))))</f>
        <v/>
      </c>
      <c r="DI18" s="10" t="str">
        <f>IF('1-SETUP'!$Q67="DAILY",DH18+'1-SETUP'!$V67,IF('1-SETUP'!$Q67="WEEKLY",DH18+'1-SETUP'!$V67*7,IF('1-SETUP'!$Q67="MONTHLY",EDATE(DH18,'1-SETUP'!$V67),IF('1-SETUP'!$Q67="YEARLY",EDATE(DH18,12*'1-SETUP'!$V67),""))))</f>
        <v/>
      </c>
      <c r="DJ18" s="10" t="str">
        <f>IF('1-SETUP'!$Q67="DAILY",DI18+'1-SETUP'!$V67,IF('1-SETUP'!$Q67="WEEKLY",DI18+'1-SETUP'!$V67*7,IF('1-SETUP'!$Q67="MONTHLY",EDATE(DI18,'1-SETUP'!$V67),IF('1-SETUP'!$Q67="YEARLY",EDATE(DI18,12*'1-SETUP'!$V67),""))))</f>
        <v/>
      </c>
      <c r="DK18" s="10" t="str">
        <f>IF('1-SETUP'!$Q67="DAILY",DJ18+'1-SETUP'!$V67,IF('1-SETUP'!$Q67="WEEKLY",DJ18+'1-SETUP'!$V67*7,IF('1-SETUP'!$Q67="MONTHLY",EDATE(DJ18,'1-SETUP'!$V67),IF('1-SETUP'!$Q67="YEARLY",EDATE(DJ18,12*'1-SETUP'!$V67),""))))</f>
        <v/>
      </c>
      <c r="DL18" s="10" t="str">
        <f>IF('1-SETUP'!$Q67="DAILY",DK18+'1-SETUP'!$V67,IF('1-SETUP'!$Q67="WEEKLY",DK18+'1-SETUP'!$V67*7,IF('1-SETUP'!$Q67="MONTHLY",EDATE(DK18,'1-SETUP'!$V67),IF('1-SETUP'!$Q67="YEARLY",EDATE(DK18,12*'1-SETUP'!$V67),""))))</f>
        <v/>
      </c>
      <c r="DM18" s="10" t="str">
        <f>IF('1-SETUP'!$Q67="DAILY",DL18+'1-SETUP'!$V67,IF('1-SETUP'!$Q67="WEEKLY",DL18+'1-SETUP'!$V67*7,IF('1-SETUP'!$Q67="MONTHLY",EDATE(DL18,'1-SETUP'!$V67),IF('1-SETUP'!$Q67="YEARLY",EDATE(DL18,12*'1-SETUP'!$V67),""))))</f>
        <v/>
      </c>
      <c r="DN18" s="10" t="str">
        <f>IF('1-SETUP'!$Q67="DAILY",DM18+'1-SETUP'!$V67,IF('1-SETUP'!$Q67="WEEKLY",DM18+'1-SETUP'!$V67*7,IF('1-SETUP'!$Q67="MONTHLY",EDATE(DM18,'1-SETUP'!$V67),IF('1-SETUP'!$Q67="YEARLY",EDATE(DM18,12*'1-SETUP'!$V67),""))))</f>
        <v/>
      </c>
      <c r="DO18" s="10" t="str">
        <f>IF('1-SETUP'!$Q67="DAILY",DN18+'1-SETUP'!$V67,IF('1-SETUP'!$Q67="WEEKLY",DN18+'1-SETUP'!$V67*7,IF('1-SETUP'!$Q67="MONTHLY",EDATE(DN18,'1-SETUP'!$V67),IF('1-SETUP'!$Q67="YEARLY",EDATE(DN18,12*'1-SETUP'!$V67),""))))</f>
        <v/>
      </c>
      <c r="DP18" s="10" t="str">
        <f>IF('1-SETUP'!$Q67="DAILY",DO18+'1-SETUP'!$V67,IF('1-SETUP'!$Q67="WEEKLY",DO18+'1-SETUP'!$V67*7,IF('1-SETUP'!$Q67="MONTHLY",EDATE(DO18,'1-SETUP'!$V67),IF('1-SETUP'!$Q67="YEARLY",EDATE(DO18,12*'1-SETUP'!$V67),""))))</f>
        <v/>
      </c>
      <c r="DQ18" s="10" t="str">
        <f>IF('1-SETUP'!$Q67="DAILY",DP18+'1-SETUP'!$V67,IF('1-SETUP'!$Q67="WEEKLY",DP18+'1-SETUP'!$V67*7,IF('1-SETUP'!$Q67="MONTHLY",EDATE(DP18,'1-SETUP'!$V67),IF('1-SETUP'!$Q67="YEARLY",EDATE(DP18,12*'1-SETUP'!$V67),""))))</f>
        <v/>
      </c>
      <c r="DR18" s="10" t="str">
        <f>IF('1-SETUP'!$Q67="DAILY",DQ18+'1-SETUP'!$V67,IF('1-SETUP'!$Q67="WEEKLY",DQ18+'1-SETUP'!$V67*7,IF('1-SETUP'!$Q67="MONTHLY",EDATE(DQ18,'1-SETUP'!$V67),IF('1-SETUP'!$Q67="YEARLY",EDATE(DQ18,12*'1-SETUP'!$V67),""))))</f>
        <v/>
      </c>
      <c r="DS18" s="10" t="str">
        <f>IF('1-SETUP'!$Q67="DAILY",DR18+'1-SETUP'!$V67,IF('1-SETUP'!$Q67="WEEKLY",DR18+'1-SETUP'!$V67*7,IF('1-SETUP'!$Q67="MONTHLY",EDATE(DR18,'1-SETUP'!$V67),IF('1-SETUP'!$Q67="YEARLY",EDATE(DR18,12*'1-SETUP'!$V67),""))))</f>
        <v/>
      </c>
      <c r="DT18" s="10" t="str">
        <f>IF('1-SETUP'!$Q67="DAILY",DS18+'1-SETUP'!$V67,IF('1-SETUP'!$Q67="WEEKLY",DS18+'1-SETUP'!$V67*7,IF('1-SETUP'!$Q67="MONTHLY",EDATE(DS18,'1-SETUP'!$V67),IF('1-SETUP'!$Q67="YEARLY",EDATE(DS18,12*'1-SETUP'!$V67),""))))</f>
        <v/>
      </c>
      <c r="DU18" s="10" t="str">
        <f>IF('1-SETUP'!$Q67="DAILY",DT18+'1-SETUP'!$V67,IF('1-SETUP'!$Q67="WEEKLY",DT18+'1-SETUP'!$V67*7,IF('1-SETUP'!$Q67="MONTHLY",EDATE(DT18,'1-SETUP'!$V67),IF('1-SETUP'!$Q67="YEARLY",EDATE(DT18,12*'1-SETUP'!$V67),""))))</f>
        <v/>
      </c>
      <c r="DV18" s="10" t="str">
        <f>IF('1-SETUP'!$Q67="DAILY",DU18+'1-SETUP'!$V67,IF('1-SETUP'!$Q67="WEEKLY",DU18+'1-SETUP'!$V67*7,IF('1-SETUP'!$Q67="MONTHLY",EDATE(DU18,'1-SETUP'!$V67),IF('1-SETUP'!$Q67="YEARLY",EDATE(DU18,12*'1-SETUP'!$V67),""))))</f>
        <v/>
      </c>
      <c r="DW18" s="10" t="str">
        <f>IF('1-SETUP'!$Q67="DAILY",DV18+'1-SETUP'!$V67,IF('1-SETUP'!$Q67="WEEKLY",DV18+'1-SETUP'!$V67*7,IF('1-SETUP'!$Q67="MONTHLY",EDATE(DV18,'1-SETUP'!$V67),IF('1-SETUP'!$Q67="YEARLY",EDATE(DV18,12*'1-SETUP'!$V67),""))))</f>
        <v/>
      </c>
      <c r="DX18" s="10" t="str">
        <f>IF('1-SETUP'!$Q67="DAILY",DW18+'1-SETUP'!$V67,IF('1-SETUP'!$Q67="WEEKLY",DW18+'1-SETUP'!$V67*7,IF('1-SETUP'!$Q67="MONTHLY",EDATE(DW18,'1-SETUP'!$V67),IF('1-SETUP'!$Q67="YEARLY",EDATE(DW18,12*'1-SETUP'!$V67),""))))</f>
        <v/>
      </c>
      <c r="DY18" s="10" t="str">
        <f>IF('1-SETUP'!$Q67="DAILY",DX18+'1-SETUP'!$V67,IF('1-SETUP'!$Q67="WEEKLY",DX18+'1-SETUP'!$V67*7,IF('1-SETUP'!$Q67="MONTHLY",EDATE(DX18,'1-SETUP'!$V67),IF('1-SETUP'!$Q67="YEARLY",EDATE(DX18,12*'1-SETUP'!$V67),""))))</f>
        <v/>
      </c>
      <c r="DZ18" s="10" t="str">
        <f>IF('1-SETUP'!$Q67="DAILY",DY18+'1-SETUP'!$V67,IF('1-SETUP'!$Q67="WEEKLY",DY18+'1-SETUP'!$V67*7,IF('1-SETUP'!$Q67="MONTHLY",EDATE(DY18,'1-SETUP'!$V67),IF('1-SETUP'!$Q67="YEARLY",EDATE(DY18,12*'1-SETUP'!$V67),""))))</f>
        <v/>
      </c>
      <c r="EA18" s="10" t="str">
        <f>IF('1-SETUP'!$Q67="DAILY",DZ18+'1-SETUP'!$V67,IF('1-SETUP'!$Q67="WEEKLY",DZ18+'1-SETUP'!$V67*7,IF('1-SETUP'!$Q67="MONTHLY",EDATE(DZ18,'1-SETUP'!$V67),IF('1-SETUP'!$Q67="YEARLY",EDATE(DZ18,12*'1-SETUP'!$V67),""))))</f>
        <v/>
      </c>
      <c r="EB18" s="10" t="str">
        <f>IF('1-SETUP'!$Q67="DAILY",EA18+'1-SETUP'!$V67,IF('1-SETUP'!$Q67="WEEKLY",EA18+'1-SETUP'!$V67*7,IF('1-SETUP'!$Q67="MONTHLY",EDATE(EA18,'1-SETUP'!$V67),IF('1-SETUP'!$Q67="YEARLY",EDATE(EA18,12*'1-SETUP'!$V67),""))))</f>
        <v/>
      </c>
      <c r="EC18" s="10" t="str">
        <f>IF('1-SETUP'!$Q67="DAILY",EB18+'1-SETUP'!$V67,IF('1-SETUP'!$Q67="WEEKLY",EB18+'1-SETUP'!$V67*7,IF('1-SETUP'!$Q67="MONTHLY",EDATE(EB18,'1-SETUP'!$V67),IF('1-SETUP'!$Q67="YEARLY",EDATE(EB18,12*'1-SETUP'!$V67),""))))</f>
        <v/>
      </c>
      <c r="ED18" s="10" t="str">
        <f>IF('1-SETUP'!$Q67="DAILY",EC18+'1-SETUP'!$V67,IF('1-SETUP'!$Q67="WEEKLY",EC18+'1-SETUP'!$V67*7,IF('1-SETUP'!$Q67="MONTHLY",EDATE(EC18,'1-SETUP'!$V67),IF('1-SETUP'!$Q67="YEARLY",EDATE(EC18,12*'1-SETUP'!$V67),""))))</f>
        <v/>
      </c>
      <c r="EE18" s="10" t="str">
        <f>IF('1-SETUP'!$Q67="DAILY",ED18+'1-SETUP'!$V67,IF('1-SETUP'!$Q67="WEEKLY",ED18+'1-SETUP'!$V67*7,IF('1-SETUP'!$Q67="MONTHLY",EDATE(ED18,'1-SETUP'!$V67),IF('1-SETUP'!$Q67="YEARLY",EDATE(ED18,12*'1-SETUP'!$V67),""))))</f>
        <v/>
      </c>
      <c r="EF18" s="10" t="str">
        <f>IF('1-SETUP'!$Q67="DAILY",EE18+'1-SETUP'!$V67,IF('1-SETUP'!$Q67="WEEKLY",EE18+'1-SETUP'!$V67*7,IF('1-SETUP'!$Q67="MONTHLY",EDATE(EE18,'1-SETUP'!$V67),IF('1-SETUP'!$Q67="YEARLY",EDATE(EE18,12*'1-SETUP'!$V67),""))))</f>
        <v/>
      </c>
      <c r="EG18" s="10" t="str">
        <f>IF('1-SETUP'!$Q67="DAILY",EF18+'1-SETUP'!$V67,IF('1-SETUP'!$Q67="WEEKLY",EF18+'1-SETUP'!$V67*7,IF('1-SETUP'!$Q67="MONTHLY",EDATE(EF18,'1-SETUP'!$V67),IF('1-SETUP'!$Q67="YEARLY",EDATE(EF18,12*'1-SETUP'!$V67),""))))</f>
        <v/>
      </c>
      <c r="EH18" s="10" t="str">
        <f>IF('1-SETUP'!$Q67="DAILY",EG18+'1-SETUP'!$V67,IF('1-SETUP'!$Q67="WEEKLY",EG18+'1-SETUP'!$V67*7,IF('1-SETUP'!$Q67="MONTHLY",EDATE(EG18,'1-SETUP'!$V67),IF('1-SETUP'!$Q67="YEARLY",EDATE(EG18,12*'1-SETUP'!$V67),""))))</f>
        <v/>
      </c>
      <c r="EI18" s="10" t="str">
        <f>IF('1-SETUP'!$Q67="DAILY",EH18+'1-SETUP'!$V67,IF('1-SETUP'!$Q67="WEEKLY",EH18+'1-SETUP'!$V67*7,IF('1-SETUP'!$Q67="MONTHLY",EDATE(EH18,'1-SETUP'!$V67),IF('1-SETUP'!$Q67="YEARLY",EDATE(EH18,12*'1-SETUP'!$V67),""))))</f>
        <v/>
      </c>
      <c r="EJ18" s="10" t="str">
        <f>IF('1-SETUP'!$Q67="DAILY",EI18+'1-SETUP'!$V67,IF('1-SETUP'!$Q67="WEEKLY",EI18+'1-SETUP'!$V67*7,IF('1-SETUP'!$Q67="MONTHLY",EDATE(EI18,'1-SETUP'!$V67),IF('1-SETUP'!$Q67="YEARLY",EDATE(EI18,12*'1-SETUP'!$V67),""))))</f>
        <v/>
      </c>
      <c r="EK18" s="10" t="str">
        <f>IF('1-SETUP'!$Q67="DAILY",EJ18+'1-SETUP'!$V67,IF('1-SETUP'!$Q67="WEEKLY",EJ18+'1-SETUP'!$V67*7,IF('1-SETUP'!$Q67="MONTHLY",EDATE(EJ18,'1-SETUP'!$V67),IF('1-SETUP'!$Q67="YEARLY",EDATE(EJ18,12*'1-SETUP'!$V67),""))))</f>
        <v/>
      </c>
      <c r="EL18" s="10" t="str">
        <f>IF('1-SETUP'!$Q67="DAILY",EK18+'1-SETUP'!$V67,IF('1-SETUP'!$Q67="WEEKLY",EK18+'1-SETUP'!$V67*7,IF('1-SETUP'!$Q67="MONTHLY",EDATE(EK18,'1-SETUP'!$V67),IF('1-SETUP'!$Q67="YEARLY",EDATE(EK18,12*'1-SETUP'!$V67),""))))</f>
        <v/>
      </c>
      <c r="EM18" s="10" t="str">
        <f>IF('1-SETUP'!$Q67="DAILY",EL18+'1-SETUP'!$V67,IF('1-SETUP'!$Q67="WEEKLY",EL18+'1-SETUP'!$V67*7,IF('1-SETUP'!$Q67="MONTHLY",EDATE(EL18,'1-SETUP'!$V67),IF('1-SETUP'!$Q67="YEARLY",EDATE(EL18,12*'1-SETUP'!$V67),""))))</f>
        <v/>
      </c>
      <c r="EN18" s="10" t="str">
        <f>IF('1-SETUP'!$Q67="DAILY",EM18+'1-SETUP'!$V67,IF('1-SETUP'!$Q67="WEEKLY",EM18+'1-SETUP'!$V67*7,IF('1-SETUP'!$Q67="MONTHLY",EDATE(EM18,'1-SETUP'!$V67),IF('1-SETUP'!$Q67="YEARLY",EDATE(EM18,12*'1-SETUP'!$V67),""))))</f>
        <v/>
      </c>
      <c r="EO18" s="10" t="str">
        <f>IF('1-SETUP'!$Q67="DAILY",EN18+'1-SETUP'!$V67,IF('1-SETUP'!$Q67="WEEKLY",EN18+'1-SETUP'!$V67*7,IF('1-SETUP'!$Q67="MONTHLY",EDATE(EN18,'1-SETUP'!$V67),IF('1-SETUP'!$Q67="YEARLY",EDATE(EN18,12*'1-SETUP'!$V67),""))))</f>
        <v/>
      </c>
      <c r="EP18" s="10" t="str">
        <f>IF('1-SETUP'!$Q67="DAILY",EO18+'1-SETUP'!$V67,IF('1-SETUP'!$Q67="WEEKLY",EO18+'1-SETUP'!$V67*7,IF('1-SETUP'!$Q67="MONTHLY",EDATE(EO18,'1-SETUP'!$V67),IF('1-SETUP'!$Q67="YEARLY",EDATE(EO18,12*'1-SETUP'!$V67),""))))</f>
        <v/>
      </c>
      <c r="EQ18" s="10" t="str">
        <f>IF('1-SETUP'!$Q67="DAILY",EP18+'1-SETUP'!$V67,IF('1-SETUP'!$Q67="WEEKLY",EP18+'1-SETUP'!$V67*7,IF('1-SETUP'!$Q67="MONTHLY",EDATE(EP18,'1-SETUP'!$V67),IF('1-SETUP'!$Q67="YEARLY",EDATE(EP18,12*'1-SETUP'!$V67),""))))</f>
        <v/>
      </c>
      <c r="ER18" s="10" t="str">
        <f>IF('1-SETUP'!$Q67="DAILY",EQ18+'1-SETUP'!$V67,IF('1-SETUP'!$Q67="WEEKLY",EQ18+'1-SETUP'!$V67*7,IF('1-SETUP'!$Q67="MONTHLY",EDATE(EQ18,'1-SETUP'!$V67),IF('1-SETUP'!$Q67="YEARLY",EDATE(EQ18,12*'1-SETUP'!$V67),""))))</f>
        <v/>
      </c>
      <c r="ES18" s="10" t="str">
        <f>IF('1-SETUP'!$Q67="DAILY",ER18+'1-SETUP'!$V67,IF('1-SETUP'!$Q67="WEEKLY",ER18+'1-SETUP'!$V67*7,IF('1-SETUP'!$Q67="MONTHLY",EDATE(ER18,'1-SETUP'!$V67),IF('1-SETUP'!$Q67="YEARLY",EDATE(ER18,12*'1-SETUP'!$V67),""))))</f>
        <v/>
      </c>
      <c r="ET18" s="10" t="str">
        <f>IF('1-SETUP'!$Q67="DAILY",ES18+'1-SETUP'!$V67,IF('1-SETUP'!$Q67="WEEKLY",ES18+'1-SETUP'!$V67*7,IF('1-SETUP'!$Q67="MONTHLY",EDATE(ES18,'1-SETUP'!$V67),IF('1-SETUP'!$Q67="YEARLY",EDATE(ES18,12*'1-SETUP'!$V67),""))))</f>
        <v/>
      </c>
      <c r="EU18" s="10" t="str">
        <f>IF('1-SETUP'!$Q67="DAILY",ET18+'1-SETUP'!$V67,IF('1-SETUP'!$Q67="WEEKLY",ET18+'1-SETUP'!$V67*7,IF('1-SETUP'!$Q67="MONTHLY",EDATE(ET18,'1-SETUP'!$V67),IF('1-SETUP'!$Q67="YEARLY",EDATE(ET18,12*'1-SETUP'!$V67),""))))</f>
        <v/>
      </c>
      <c r="EV18" s="10" t="str">
        <f>IF('1-SETUP'!$Q67="DAILY",EU18+'1-SETUP'!$V67,IF('1-SETUP'!$Q67="WEEKLY",EU18+'1-SETUP'!$V67*7,IF('1-SETUP'!$Q67="MONTHLY",EDATE(EU18,'1-SETUP'!$V67),IF('1-SETUP'!$Q67="YEARLY",EDATE(EU18,12*'1-SETUP'!$V67),""))))</f>
        <v/>
      </c>
      <c r="EW18" s="10" t="str">
        <f>IF('1-SETUP'!$Q67="DAILY",EV18+'1-SETUP'!$V67,IF('1-SETUP'!$Q67="WEEKLY",EV18+'1-SETUP'!$V67*7,IF('1-SETUP'!$Q67="MONTHLY",EDATE(EV18,'1-SETUP'!$V67),IF('1-SETUP'!$Q67="YEARLY",EDATE(EV18,12*'1-SETUP'!$V67),""))))</f>
        <v/>
      </c>
      <c r="EX18" s="10" t="str">
        <f>IF('1-SETUP'!$Q67="DAILY",EW18+'1-SETUP'!$V67,IF('1-SETUP'!$Q67="WEEKLY",EW18+'1-SETUP'!$V67*7,IF('1-SETUP'!$Q67="MONTHLY",EDATE(EW18,'1-SETUP'!$V67),IF('1-SETUP'!$Q67="YEARLY",EDATE(EW18,12*'1-SETUP'!$V67),""))))</f>
        <v/>
      </c>
      <c r="EY18" s="10" t="str">
        <f>IF('1-SETUP'!$Q67="DAILY",EX18+'1-SETUP'!$V67,IF('1-SETUP'!$Q67="WEEKLY",EX18+'1-SETUP'!$V67*7,IF('1-SETUP'!$Q67="MONTHLY",EDATE(EX18,'1-SETUP'!$V67),IF('1-SETUP'!$Q67="YEARLY",EDATE(EX18,12*'1-SETUP'!$V67),""))))</f>
        <v/>
      </c>
      <c r="EZ18" s="10" t="str">
        <f>IF('1-SETUP'!$Q67="DAILY",EY18+'1-SETUP'!$V67,IF('1-SETUP'!$Q67="WEEKLY",EY18+'1-SETUP'!$V67*7,IF('1-SETUP'!$Q67="MONTHLY",EDATE(EY18,'1-SETUP'!$V67),IF('1-SETUP'!$Q67="YEARLY",EDATE(EY18,12*'1-SETUP'!$V67),""))))</f>
        <v/>
      </c>
      <c r="FA18" s="10" t="str">
        <f>IF('1-SETUP'!$Q67="DAILY",EZ18+'1-SETUP'!$V67,IF('1-SETUP'!$Q67="WEEKLY",EZ18+'1-SETUP'!$V67*7,IF('1-SETUP'!$Q67="MONTHLY",EDATE(EZ18,'1-SETUP'!$V67),IF('1-SETUP'!$Q67="YEARLY",EDATE(EZ18,12*'1-SETUP'!$V67),""))))</f>
        <v/>
      </c>
      <c r="FB18" s="10" t="str">
        <f>IF('1-SETUP'!$Q67="DAILY",FA18+'1-SETUP'!$V67,IF('1-SETUP'!$Q67="WEEKLY",FA18+'1-SETUP'!$V67*7,IF('1-SETUP'!$Q67="MONTHLY",EDATE(FA18,'1-SETUP'!$V67),IF('1-SETUP'!$Q67="YEARLY",EDATE(FA18,12*'1-SETUP'!$V67),""))))</f>
        <v/>
      </c>
      <c r="FC18" s="10" t="str">
        <f>IF('1-SETUP'!$Q67="DAILY",FB18+'1-SETUP'!$V67,IF('1-SETUP'!$Q67="WEEKLY",FB18+'1-SETUP'!$V67*7,IF('1-SETUP'!$Q67="MONTHLY",EDATE(FB18,'1-SETUP'!$V67),IF('1-SETUP'!$Q67="YEARLY",EDATE(FB18,12*'1-SETUP'!$V67),""))))</f>
        <v/>
      </c>
      <c r="FD18" s="10" t="str">
        <f>IF('1-SETUP'!$Q67="DAILY",FC18+'1-SETUP'!$V67,IF('1-SETUP'!$Q67="WEEKLY",FC18+'1-SETUP'!$V67*7,IF('1-SETUP'!$Q67="MONTHLY",EDATE(FC18,'1-SETUP'!$V67),IF('1-SETUP'!$Q67="YEARLY",EDATE(FC18,12*'1-SETUP'!$V67),""))))</f>
        <v/>
      </c>
      <c r="FE18" s="10" t="str">
        <f>IF('1-SETUP'!$Q67="DAILY",FD18+'1-SETUP'!$V67,IF('1-SETUP'!$Q67="WEEKLY",FD18+'1-SETUP'!$V67*7,IF('1-SETUP'!$Q67="MONTHLY",EDATE(FD18,'1-SETUP'!$V67),IF('1-SETUP'!$Q67="YEARLY",EDATE(FD18,12*'1-SETUP'!$V67),""))))</f>
        <v/>
      </c>
      <c r="FF18" s="10" t="str">
        <f>IF('1-SETUP'!$Q67="DAILY",FE18+'1-SETUP'!$V67,IF('1-SETUP'!$Q67="WEEKLY",FE18+'1-SETUP'!$V67*7,IF('1-SETUP'!$Q67="MONTHLY",EDATE(FE18,'1-SETUP'!$V67),IF('1-SETUP'!$Q67="YEARLY",EDATE(FE18,12*'1-SETUP'!$V67),""))))</f>
        <v/>
      </c>
      <c r="FG18" s="10" t="str">
        <f>IF('1-SETUP'!$Q67="DAILY",FF18+'1-SETUP'!$V67,IF('1-SETUP'!$Q67="WEEKLY",FF18+'1-SETUP'!$V67*7,IF('1-SETUP'!$Q67="MONTHLY",EDATE(FF18,'1-SETUP'!$V67),IF('1-SETUP'!$Q67="YEARLY",EDATE(FF18,12*'1-SETUP'!$V67),""))))</f>
        <v/>
      </c>
      <c r="FH18" s="10" t="str">
        <f>IF('1-SETUP'!$Q67="DAILY",FG18+'1-SETUP'!$V67,IF('1-SETUP'!$Q67="WEEKLY",FG18+'1-SETUP'!$V67*7,IF('1-SETUP'!$Q67="MONTHLY",EDATE(FG18,'1-SETUP'!$V67),IF('1-SETUP'!$Q67="YEARLY",EDATE(FG18,12*'1-SETUP'!$V67),""))))</f>
        <v/>
      </c>
      <c r="FI18" s="10" t="str">
        <f>IF('1-SETUP'!$Q67="DAILY",FH18+'1-SETUP'!$V67,IF('1-SETUP'!$Q67="WEEKLY",FH18+'1-SETUP'!$V67*7,IF('1-SETUP'!$Q67="MONTHLY",EDATE(FH18,'1-SETUP'!$V67),IF('1-SETUP'!$Q67="YEARLY",EDATE(FH18,12*'1-SETUP'!$V67),""))))</f>
        <v/>
      </c>
      <c r="FJ18" s="10" t="str">
        <f>IF('1-SETUP'!$Q67="DAILY",FI18+'1-SETUP'!$V67,IF('1-SETUP'!$Q67="WEEKLY",FI18+'1-SETUP'!$V67*7,IF('1-SETUP'!$Q67="MONTHLY",EDATE(FI18,'1-SETUP'!$V67),IF('1-SETUP'!$Q67="YEARLY",EDATE(FI18,12*'1-SETUP'!$V67),""))))</f>
        <v/>
      </c>
      <c r="FK18" s="10" t="str">
        <f>IF('1-SETUP'!$Q67="DAILY",FJ18+'1-SETUP'!$V67,IF('1-SETUP'!$Q67="WEEKLY",FJ18+'1-SETUP'!$V67*7,IF('1-SETUP'!$Q67="MONTHLY",EDATE(FJ18,'1-SETUP'!$V67),IF('1-SETUP'!$Q67="YEARLY",EDATE(FJ18,12*'1-SETUP'!$V67),""))))</f>
        <v/>
      </c>
      <c r="FL18" s="10" t="str">
        <f>IF('1-SETUP'!$Q67="DAILY",FK18+'1-SETUP'!$V67,IF('1-SETUP'!$Q67="WEEKLY",FK18+'1-SETUP'!$V67*7,IF('1-SETUP'!$Q67="MONTHLY",EDATE(FK18,'1-SETUP'!$V67),IF('1-SETUP'!$Q67="YEARLY",EDATE(FK18,12*'1-SETUP'!$V67),""))))</f>
        <v/>
      </c>
      <c r="FM18" s="10" t="str">
        <f>IF('1-SETUP'!$Q67="DAILY",FL18+'1-SETUP'!$V67,IF('1-SETUP'!$Q67="WEEKLY",FL18+'1-SETUP'!$V67*7,IF('1-SETUP'!$Q67="MONTHLY",EDATE(FL18,'1-SETUP'!$V67),IF('1-SETUP'!$Q67="YEARLY",EDATE(FL18,12*'1-SETUP'!$V67),""))))</f>
        <v/>
      </c>
      <c r="FN18" s="10" t="str">
        <f>IF('1-SETUP'!$Q67="DAILY",FM18+'1-SETUP'!$V67,IF('1-SETUP'!$Q67="WEEKLY",FM18+'1-SETUP'!$V67*7,IF('1-SETUP'!$Q67="MONTHLY",EDATE(FM18,'1-SETUP'!$V67),IF('1-SETUP'!$Q67="YEARLY",EDATE(FM18,12*'1-SETUP'!$V67),""))))</f>
        <v/>
      </c>
      <c r="FO18" s="10" t="str">
        <f>IF('1-SETUP'!$Q67="DAILY",FN18+'1-SETUP'!$V67,IF('1-SETUP'!$Q67="WEEKLY",FN18+'1-SETUP'!$V67*7,IF('1-SETUP'!$Q67="MONTHLY",EDATE(FN18,'1-SETUP'!$V67),IF('1-SETUP'!$Q67="YEARLY",EDATE(FN18,12*'1-SETUP'!$V67),""))))</f>
        <v/>
      </c>
      <c r="FP18" s="10" t="str">
        <f>IF('1-SETUP'!$Q67="DAILY",FO18+'1-SETUP'!$V67,IF('1-SETUP'!$Q67="WEEKLY",FO18+'1-SETUP'!$V67*7,IF('1-SETUP'!$Q67="MONTHLY",EDATE(FO18,'1-SETUP'!$V67),IF('1-SETUP'!$Q67="YEARLY",EDATE(FO18,12*'1-SETUP'!$V67),""))))</f>
        <v/>
      </c>
      <c r="FQ18" s="10" t="str">
        <f>IF('1-SETUP'!$Q67="DAILY",FP18+'1-SETUP'!$V67,IF('1-SETUP'!$Q67="WEEKLY",FP18+'1-SETUP'!$V67*7,IF('1-SETUP'!$Q67="MONTHLY",EDATE(FP18,'1-SETUP'!$V67),IF('1-SETUP'!$Q67="YEARLY",EDATE(FP18,12*'1-SETUP'!$V67),""))))</f>
        <v/>
      </c>
      <c r="FR18" s="10" t="str">
        <f>IF('1-SETUP'!$Q67="DAILY",FQ18+'1-SETUP'!$V67,IF('1-SETUP'!$Q67="WEEKLY",FQ18+'1-SETUP'!$V67*7,IF('1-SETUP'!$Q67="MONTHLY",EDATE(FQ18,'1-SETUP'!$V67),IF('1-SETUP'!$Q67="YEARLY",EDATE(FQ18,12*'1-SETUP'!$V67),""))))</f>
        <v/>
      </c>
      <c r="FS18" s="10" t="str">
        <f>IF('1-SETUP'!$Q67="DAILY",FR18+'1-SETUP'!$V67,IF('1-SETUP'!$Q67="WEEKLY",FR18+'1-SETUP'!$V67*7,IF('1-SETUP'!$Q67="MONTHLY",EDATE(FR18,'1-SETUP'!$V67),IF('1-SETUP'!$Q67="YEARLY",EDATE(FR18,12*'1-SETUP'!$V67),""))))</f>
        <v/>
      </c>
      <c r="FT18" s="10" t="str">
        <f>IF('1-SETUP'!$Q67="DAILY",FS18+'1-SETUP'!$V67,IF('1-SETUP'!$Q67="WEEKLY",FS18+'1-SETUP'!$V67*7,IF('1-SETUP'!$Q67="MONTHLY",EDATE(FS18,'1-SETUP'!$V67),IF('1-SETUP'!$Q67="YEARLY",EDATE(FS18,12*'1-SETUP'!$V67),""))))</f>
        <v/>
      </c>
      <c r="FU18" s="10" t="str">
        <f>IF('1-SETUP'!$Q67="DAILY",FT18+'1-SETUP'!$V67,IF('1-SETUP'!$Q67="WEEKLY",FT18+'1-SETUP'!$V67*7,IF('1-SETUP'!$Q67="MONTHLY",EDATE(FT18,'1-SETUP'!$V67),IF('1-SETUP'!$Q67="YEARLY",EDATE(FT18,12*'1-SETUP'!$V67),""))))</f>
        <v/>
      </c>
      <c r="FV18" s="10" t="str">
        <f>IF('1-SETUP'!$Q67="DAILY",FU18+'1-SETUP'!$V67,IF('1-SETUP'!$Q67="WEEKLY",FU18+'1-SETUP'!$V67*7,IF('1-SETUP'!$Q67="MONTHLY",EDATE(FU18,'1-SETUP'!$V67),IF('1-SETUP'!$Q67="YEARLY",EDATE(FU18,12*'1-SETUP'!$V67),""))))</f>
        <v/>
      </c>
      <c r="FW18" s="10" t="str">
        <f>IF('1-SETUP'!$Q67="DAILY",FV18+'1-SETUP'!$V67,IF('1-SETUP'!$Q67="WEEKLY",FV18+'1-SETUP'!$V67*7,IF('1-SETUP'!$Q67="MONTHLY",EDATE(FV18,'1-SETUP'!$V67),IF('1-SETUP'!$Q67="YEARLY",EDATE(FV18,12*'1-SETUP'!$V67),""))))</f>
        <v/>
      </c>
      <c r="FX18" s="10" t="str">
        <f>IF('1-SETUP'!$Q67="DAILY",FW18+'1-SETUP'!$V67,IF('1-SETUP'!$Q67="WEEKLY",FW18+'1-SETUP'!$V67*7,IF('1-SETUP'!$Q67="MONTHLY",EDATE(FW18,'1-SETUP'!$V67),IF('1-SETUP'!$Q67="YEARLY",EDATE(FW18,12*'1-SETUP'!$V67),""))))</f>
        <v/>
      </c>
      <c r="FY18" s="10" t="str">
        <f>IF('1-SETUP'!$Q67="DAILY",FX18+'1-SETUP'!$V67,IF('1-SETUP'!$Q67="WEEKLY",FX18+'1-SETUP'!$V67*7,IF('1-SETUP'!$Q67="MONTHLY",EDATE(FX18,'1-SETUP'!$V67),IF('1-SETUP'!$Q67="YEARLY",EDATE(FX18,12*'1-SETUP'!$V67),""))))</f>
        <v/>
      </c>
      <c r="FZ18" s="10" t="str">
        <f>IF('1-SETUP'!$Q67="DAILY",FY18+'1-SETUP'!$V67,IF('1-SETUP'!$Q67="WEEKLY",FY18+'1-SETUP'!$V67*7,IF('1-SETUP'!$Q67="MONTHLY",EDATE(FY18,'1-SETUP'!$V67),IF('1-SETUP'!$Q67="YEARLY",EDATE(FY18,12*'1-SETUP'!$V67),""))))</f>
        <v/>
      </c>
      <c r="GA18" s="10" t="str">
        <f>IF('1-SETUP'!$Q67="DAILY",FZ18+'1-SETUP'!$V67,IF('1-SETUP'!$Q67="WEEKLY",FZ18+'1-SETUP'!$V67*7,IF('1-SETUP'!$Q67="MONTHLY",EDATE(FZ18,'1-SETUP'!$V67),IF('1-SETUP'!$Q67="YEARLY",EDATE(FZ18,12*'1-SETUP'!$V67),""))))</f>
        <v/>
      </c>
      <c r="GB18" s="10" t="str">
        <f>IF('1-SETUP'!$Q67="DAILY",GA18+'1-SETUP'!$V67,IF('1-SETUP'!$Q67="WEEKLY",GA18+'1-SETUP'!$V67*7,IF('1-SETUP'!$Q67="MONTHLY",EDATE(GA18,'1-SETUP'!$V67),IF('1-SETUP'!$Q67="YEARLY",EDATE(GA18,12*'1-SETUP'!$V67),""))))</f>
        <v/>
      </c>
      <c r="GC18" s="10" t="str">
        <f>IF('1-SETUP'!$Q67="DAILY",GB18+'1-SETUP'!$V67,IF('1-SETUP'!$Q67="WEEKLY",GB18+'1-SETUP'!$V67*7,IF('1-SETUP'!$Q67="MONTHLY",EDATE(GB18,'1-SETUP'!$V67),IF('1-SETUP'!$Q67="YEARLY",EDATE(GB18,12*'1-SETUP'!$V67),""))))</f>
        <v/>
      </c>
      <c r="GD18" s="10" t="str">
        <f>IF('1-SETUP'!$Q67="DAILY",GC18+'1-SETUP'!$V67,IF('1-SETUP'!$Q67="WEEKLY",GC18+'1-SETUP'!$V67*7,IF('1-SETUP'!$Q67="MONTHLY",EDATE(GC18,'1-SETUP'!$V67),IF('1-SETUP'!$Q67="YEARLY",EDATE(GC18,12*'1-SETUP'!$V67),""))))</f>
        <v/>
      </c>
      <c r="GE18" s="10" t="str">
        <f>IF('1-SETUP'!$Q67="DAILY",GD18+'1-SETUP'!$V67,IF('1-SETUP'!$Q67="WEEKLY",GD18+'1-SETUP'!$V67*7,IF('1-SETUP'!$Q67="MONTHLY",EDATE(GD18,'1-SETUP'!$V67),IF('1-SETUP'!$Q67="YEARLY",EDATE(GD18,12*'1-SETUP'!$V67),""))))</f>
        <v/>
      </c>
      <c r="GF18" s="10" t="str">
        <f>IF('1-SETUP'!$Q67="DAILY",GE18+'1-SETUP'!$V67,IF('1-SETUP'!$Q67="WEEKLY",GE18+'1-SETUP'!$V67*7,IF('1-SETUP'!$Q67="MONTHLY",EDATE(GE18,'1-SETUP'!$V67),IF('1-SETUP'!$Q67="YEARLY",EDATE(GE18,12*'1-SETUP'!$V67),""))))</f>
        <v/>
      </c>
      <c r="GG18" s="10" t="str">
        <f>IF('1-SETUP'!$Q67="DAILY",GF18+'1-SETUP'!$V67,IF('1-SETUP'!$Q67="WEEKLY",GF18+'1-SETUP'!$V67*7,IF('1-SETUP'!$Q67="MONTHLY",EDATE(GF18,'1-SETUP'!$V67),IF('1-SETUP'!$Q67="YEARLY",EDATE(GF18,12*'1-SETUP'!$V67),""))))</f>
        <v/>
      </c>
      <c r="GH18" s="10" t="str">
        <f>IF('1-SETUP'!$Q67="DAILY",GG18+'1-SETUP'!$V67,IF('1-SETUP'!$Q67="WEEKLY",GG18+'1-SETUP'!$V67*7,IF('1-SETUP'!$Q67="MONTHLY",EDATE(GG18,'1-SETUP'!$V67),IF('1-SETUP'!$Q67="YEARLY",EDATE(GG18,12*'1-SETUP'!$V67),""))))</f>
        <v/>
      </c>
      <c r="GI18" s="10" t="str">
        <f>IF('1-SETUP'!$Q67="DAILY",GH18+'1-SETUP'!$V67,IF('1-SETUP'!$Q67="WEEKLY",GH18+'1-SETUP'!$V67*7,IF('1-SETUP'!$Q67="MONTHLY",EDATE(GH18,'1-SETUP'!$V67),IF('1-SETUP'!$Q67="YEARLY",EDATE(GH18,12*'1-SETUP'!$V67),""))))</f>
        <v/>
      </c>
      <c r="GJ18" s="10" t="str">
        <f>IF('1-SETUP'!$Q67="DAILY",GI18+'1-SETUP'!$V67,IF('1-SETUP'!$Q67="WEEKLY",GI18+'1-SETUP'!$V67*7,IF('1-SETUP'!$Q67="MONTHLY",EDATE(GI18,'1-SETUP'!$V67),IF('1-SETUP'!$Q67="YEARLY",EDATE(GI18,12*'1-SETUP'!$V67),""))))</f>
        <v/>
      </c>
      <c r="GK18" s="10" t="str">
        <f>IF('1-SETUP'!$Q67="DAILY",GJ18+'1-SETUP'!$V67,IF('1-SETUP'!$Q67="WEEKLY",GJ18+'1-SETUP'!$V67*7,IF('1-SETUP'!$Q67="MONTHLY",EDATE(GJ18,'1-SETUP'!$V67),IF('1-SETUP'!$Q67="YEARLY",EDATE(GJ18,12*'1-SETUP'!$V67),""))))</f>
        <v/>
      </c>
      <c r="GL18" s="10" t="str">
        <f>IF('1-SETUP'!$Q67="DAILY",GK18+'1-SETUP'!$V67,IF('1-SETUP'!$Q67="WEEKLY",GK18+'1-SETUP'!$V67*7,IF('1-SETUP'!$Q67="MONTHLY",EDATE(GK18,'1-SETUP'!$V67),IF('1-SETUP'!$Q67="YEARLY",EDATE(GK18,12*'1-SETUP'!$V67),""))))</f>
        <v/>
      </c>
      <c r="GM18" s="10" t="str">
        <f>IF('1-SETUP'!$Q67="DAILY",GL18+'1-SETUP'!$V67,IF('1-SETUP'!$Q67="WEEKLY",GL18+'1-SETUP'!$V67*7,IF('1-SETUP'!$Q67="MONTHLY",EDATE(GL18,'1-SETUP'!$V67),IF('1-SETUP'!$Q67="YEARLY",EDATE(GL18,12*'1-SETUP'!$V67),""))))</f>
        <v/>
      </c>
      <c r="GN18" s="10" t="str">
        <f>IF('1-SETUP'!$Q67="DAILY",GM18+'1-SETUP'!$V67,IF('1-SETUP'!$Q67="WEEKLY",GM18+'1-SETUP'!$V67*7,IF('1-SETUP'!$Q67="MONTHLY",EDATE(GM18,'1-SETUP'!$V67),IF('1-SETUP'!$Q67="YEARLY",EDATE(GM18,12*'1-SETUP'!$V67),""))))</f>
        <v/>
      </c>
      <c r="GO18" s="10" t="str">
        <f>IF('1-SETUP'!$Q67="DAILY",GN18+'1-SETUP'!$V67,IF('1-SETUP'!$Q67="WEEKLY",GN18+'1-SETUP'!$V67*7,IF('1-SETUP'!$Q67="MONTHLY",EDATE(GN18,'1-SETUP'!$V67),IF('1-SETUP'!$Q67="YEARLY",EDATE(GN18,12*'1-SETUP'!$V67),""))))</f>
        <v/>
      </c>
      <c r="GP18" s="10" t="str">
        <f>IF('1-SETUP'!$Q67="DAILY",GO18+'1-SETUP'!$V67,IF('1-SETUP'!$Q67="WEEKLY",GO18+'1-SETUP'!$V67*7,IF('1-SETUP'!$Q67="MONTHLY",EDATE(GO18,'1-SETUP'!$V67),IF('1-SETUP'!$Q67="YEARLY",EDATE(GO18,12*'1-SETUP'!$V67),""))))</f>
        <v/>
      </c>
      <c r="GQ18" s="10" t="str">
        <f>IF('1-SETUP'!$Q67="DAILY",GP18+'1-SETUP'!$V67,IF('1-SETUP'!$Q67="WEEKLY",GP18+'1-SETUP'!$V67*7,IF('1-SETUP'!$Q67="MONTHLY",EDATE(GP18,'1-SETUP'!$V67),IF('1-SETUP'!$Q67="YEARLY",EDATE(GP18,12*'1-SETUP'!$V67),""))))</f>
        <v/>
      </c>
      <c r="GR18" s="10" t="str">
        <f>IF('1-SETUP'!$Q67="DAILY",GQ18+'1-SETUP'!$V67,IF('1-SETUP'!$Q67="WEEKLY",GQ18+'1-SETUP'!$V67*7,IF('1-SETUP'!$Q67="MONTHLY",EDATE(GQ18,'1-SETUP'!$V67),IF('1-SETUP'!$Q67="YEARLY",EDATE(GQ18,12*'1-SETUP'!$V67),""))))</f>
        <v/>
      </c>
      <c r="GS18" s="10" t="str">
        <f>IF('1-SETUP'!$Q67="DAILY",GR18+'1-SETUP'!$V67,IF('1-SETUP'!$Q67="WEEKLY",GR18+'1-SETUP'!$V67*7,IF('1-SETUP'!$Q67="MONTHLY",EDATE(GR18,'1-SETUP'!$V67),IF('1-SETUP'!$Q67="YEARLY",EDATE(GR18,12*'1-SETUP'!$V67),""))))</f>
        <v/>
      </c>
      <c r="GT18" s="10" t="str">
        <f>IF('1-SETUP'!$Q67="DAILY",GS18+'1-SETUP'!$V67,IF('1-SETUP'!$Q67="WEEKLY",GS18+'1-SETUP'!$V67*7,IF('1-SETUP'!$Q67="MONTHLY",EDATE(GS18,'1-SETUP'!$V67),IF('1-SETUP'!$Q67="YEARLY",EDATE(GS18,12*'1-SETUP'!$V67),""))))</f>
        <v/>
      </c>
      <c r="GU18" s="10" t="str">
        <f>IF('1-SETUP'!$Q67="DAILY",GT18+'1-SETUP'!$V67,IF('1-SETUP'!$Q67="WEEKLY",GT18+'1-SETUP'!$V67*7,IF('1-SETUP'!$Q67="MONTHLY",EDATE(GT18,'1-SETUP'!$V67),IF('1-SETUP'!$Q67="YEARLY",EDATE(GT18,12*'1-SETUP'!$V67),""))))</f>
        <v/>
      </c>
      <c r="GV18" s="10" t="str">
        <f>IF('1-SETUP'!$Q67="DAILY",GU18+'1-SETUP'!$V67,IF('1-SETUP'!$Q67="WEEKLY",GU18+'1-SETUP'!$V67*7,IF('1-SETUP'!$Q67="MONTHLY",EDATE(GU18,'1-SETUP'!$V67),IF('1-SETUP'!$Q67="YEARLY",EDATE(GU18,12*'1-SETUP'!$V67),""))))</f>
        <v/>
      </c>
      <c r="GW18" s="10" t="str">
        <f>IF('1-SETUP'!$Q67="DAILY",GV18+'1-SETUP'!$V67,IF('1-SETUP'!$Q67="WEEKLY",GV18+'1-SETUP'!$V67*7,IF('1-SETUP'!$Q67="MONTHLY",EDATE(GV18,'1-SETUP'!$V67),IF('1-SETUP'!$Q67="YEARLY",EDATE(GV18,12*'1-SETUP'!$V67),""))))</f>
        <v/>
      </c>
      <c r="GX18" s="10" t="str">
        <f>IF('1-SETUP'!$Q67="DAILY",GW18+'1-SETUP'!$V67,IF('1-SETUP'!$Q67="WEEKLY",GW18+'1-SETUP'!$V67*7,IF('1-SETUP'!$Q67="MONTHLY",EDATE(GW18,'1-SETUP'!$V67),IF('1-SETUP'!$Q67="YEARLY",EDATE(GW18,12*'1-SETUP'!$V67),""))))</f>
        <v/>
      </c>
      <c r="GY18" s="10" t="str">
        <f>IF('1-SETUP'!$Q67="DAILY",GX18+'1-SETUP'!$V67,IF('1-SETUP'!$Q67="WEEKLY",GX18+'1-SETUP'!$V67*7,IF('1-SETUP'!$Q67="MONTHLY",EDATE(GX18,'1-SETUP'!$V67),IF('1-SETUP'!$Q67="YEARLY",EDATE(GX18,12*'1-SETUP'!$V67),""))))</f>
        <v/>
      </c>
      <c r="GZ18" s="10" t="str">
        <f>IF('1-SETUP'!$Q67="DAILY",GY18+'1-SETUP'!$V67,IF('1-SETUP'!$Q67="WEEKLY",GY18+'1-SETUP'!$V67*7,IF('1-SETUP'!$Q67="MONTHLY",EDATE(GY18,'1-SETUP'!$V67),IF('1-SETUP'!$Q67="YEARLY",EDATE(GY18,12*'1-SETUP'!$V67),""))))</f>
        <v/>
      </c>
      <c r="HA18" s="10" t="str">
        <f>IF('1-SETUP'!$Q67="DAILY",GZ18+'1-SETUP'!$V67,IF('1-SETUP'!$Q67="WEEKLY",GZ18+'1-SETUP'!$V67*7,IF('1-SETUP'!$Q67="MONTHLY",EDATE(GZ18,'1-SETUP'!$V67),IF('1-SETUP'!$Q67="YEARLY",EDATE(GZ18,12*'1-SETUP'!$V67),""))))</f>
        <v/>
      </c>
      <c r="HB18" s="10" t="str">
        <f>IF('1-SETUP'!$Q67="DAILY",HA18+'1-SETUP'!$V67,IF('1-SETUP'!$Q67="WEEKLY",HA18+'1-SETUP'!$V67*7,IF('1-SETUP'!$Q67="MONTHLY",EDATE(HA18,'1-SETUP'!$V67),IF('1-SETUP'!$Q67="YEARLY",EDATE(HA18,12*'1-SETUP'!$V67),""))))</f>
        <v/>
      </c>
      <c r="HC18" s="10" t="str">
        <f>IF('1-SETUP'!$Q67="DAILY",HB18+'1-SETUP'!$V67,IF('1-SETUP'!$Q67="WEEKLY",HB18+'1-SETUP'!$V67*7,IF('1-SETUP'!$Q67="MONTHLY",EDATE(HB18,'1-SETUP'!$V67),IF('1-SETUP'!$Q67="YEARLY",EDATE(HB18,12*'1-SETUP'!$V67),""))))</f>
        <v/>
      </c>
      <c r="HD18" s="10" t="str">
        <f>IF('1-SETUP'!$Q67="DAILY",HC18+'1-SETUP'!$V67,IF('1-SETUP'!$Q67="WEEKLY",HC18+'1-SETUP'!$V67*7,IF('1-SETUP'!$Q67="MONTHLY",EDATE(HC18,'1-SETUP'!$V67),IF('1-SETUP'!$Q67="YEARLY",EDATE(HC18,12*'1-SETUP'!$V67),""))))</f>
        <v/>
      </c>
      <c r="HE18" s="10" t="str">
        <f>IF('1-SETUP'!$Q67="DAILY",HD18+'1-SETUP'!$V67,IF('1-SETUP'!$Q67="WEEKLY",HD18+'1-SETUP'!$V67*7,IF('1-SETUP'!$Q67="MONTHLY",EDATE(HD18,'1-SETUP'!$V67),IF('1-SETUP'!$Q67="YEARLY",EDATE(HD18,12*'1-SETUP'!$V67),""))))</f>
        <v/>
      </c>
      <c r="HF18" s="10" t="str">
        <f>IF('1-SETUP'!$Q67="DAILY",HE18+'1-SETUP'!$V67,IF('1-SETUP'!$Q67="WEEKLY",HE18+'1-SETUP'!$V67*7,IF('1-SETUP'!$Q67="MONTHLY",EDATE(HE18,'1-SETUP'!$V67),IF('1-SETUP'!$Q67="YEARLY",EDATE(HE18,12*'1-SETUP'!$V67),""))))</f>
        <v/>
      </c>
      <c r="HG18" s="10" t="str">
        <f>IF('1-SETUP'!$Q67="DAILY",HF18+'1-SETUP'!$V67,IF('1-SETUP'!$Q67="WEEKLY",HF18+'1-SETUP'!$V67*7,IF('1-SETUP'!$Q67="MONTHLY",EDATE(HF18,'1-SETUP'!$V67),IF('1-SETUP'!$Q67="YEARLY",EDATE(HF18,12*'1-SETUP'!$V67),""))))</f>
        <v/>
      </c>
      <c r="HH18" s="10" t="str">
        <f>IF('1-SETUP'!$Q67="DAILY",HG18+'1-SETUP'!$V67,IF('1-SETUP'!$Q67="WEEKLY",HG18+'1-SETUP'!$V67*7,IF('1-SETUP'!$Q67="MONTHLY",EDATE(HG18,'1-SETUP'!$V67),IF('1-SETUP'!$Q67="YEARLY",EDATE(HG18,12*'1-SETUP'!$V67),""))))</f>
        <v/>
      </c>
      <c r="HI18" s="10" t="str">
        <f>IF('1-SETUP'!$Q67="DAILY",HH18+'1-SETUP'!$V67,IF('1-SETUP'!$Q67="WEEKLY",HH18+'1-SETUP'!$V67*7,IF('1-SETUP'!$Q67="MONTHLY",EDATE(HH18,'1-SETUP'!$V67),IF('1-SETUP'!$Q67="YEARLY",EDATE(HH18,12*'1-SETUP'!$V67),""))))</f>
        <v/>
      </c>
      <c r="HJ18" s="10" t="str">
        <f>IF('1-SETUP'!$Q67="DAILY",HI18+'1-SETUP'!$V67,IF('1-SETUP'!$Q67="WEEKLY",HI18+'1-SETUP'!$V67*7,IF('1-SETUP'!$Q67="MONTHLY",EDATE(HI18,'1-SETUP'!$V67),IF('1-SETUP'!$Q67="YEARLY",EDATE(HI18,12*'1-SETUP'!$V67),""))))</f>
        <v/>
      </c>
      <c r="HK18" s="10" t="str">
        <f>IF('1-SETUP'!$Q67="DAILY",HJ18+'1-SETUP'!$V67,IF('1-SETUP'!$Q67="WEEKLY",HJ18+'1-SETUP'!$V67*7,IF('1-SETUP'!$Q67="MONTHLY",EDATE(HJ18,'1-SETUP'!$V67),IF('1-SETUP'!$Q67="YEARLY",EDATE(HJ18,12*'1-SETUP'!$V67),""))))</f>
        <v/>
      </c>
      <c r="HL18" s="10" t="str">
        <f>IF('1-SETUP'!$Q67="DAILY",HK18+'1-SETUP'!$V67,IF('1-SETUP'!$Q67="WEEKLY",HK18+'1-SETUP'!$V67*7,IF('1-SETUP'!$Q67="MONTHLY",EDATE(HK18,'1-SETUP'!$V67),IF('1-SETUP'!$Q67="YEARLY",EDATE(HK18,12*'1-SETUP'!$V67),""))))</f>
        <v/>
      </c>
      <c r="HM18" s="10" t="str">
        <f>IF('1-SETUP'!$Q67="DAILY",HL18+'1-SETUP'!$V67,IF('1-SETUP'!$Q67="WEEKLY",HL18+'1-SETUP'!$V67*7,IF('1-SETUP'!$Q67="MONTHLY",EDATE(HL18,'1-SETUP'!$V67),IF('1-SETUP'!$Q67="YEARLY",EDATE(HL18,12*'1-SETUP'!$V67),""))))</f>
        <v/>
      </c>
      <c r="HN18" s="10" t="str">
        <f>IF('1-SETUP'!$Q67="DAILY",HM18+'1-SETUP'!$V67,IF('1-SETUP'!$Q67="WEEKLY",HM18+'1-SETUP'!$V67*7,IF('1-SETUP'!$Q67="MONTHLY",EDATE(HM18,'1-SETUP'!$V67),IF('1-SETUP'!$Q67="YEARLY",EDATE(HM18,12*'1-SETUP'!$V67),""))))</f>
        <v/>
      </c>
      <c r="HO18" s="10" t="str">
        <f>IF('1-SETUP'!$Q67="DAILY",HN18+'1-SETUP'!$V67,IF('1-SETUP'!$Q67="WEEKLY",HN18+'1-SETUP'!$V67*7,IF('1-SETUP'!$Q67="MONTHLY",EDATE(HN18,'1-SETUP'!$V67),IF('1-SETUP'!$Q67="YEARLY",EDATE(HN18,12*'1-SETUP'!$V67),""))))</f>
        <v/>
      </c>
      <c r="HP18" s="10" t="str">
        <f>IF('1-SETUP'!$Q67="DAILY",HO18+'1-SETUP'!$V67,IF('1-SETUP'!$Q67="WEEKLY",HO18+'1-SETUP'!$V67*7,IF('1-SETUP'!$Q67="MONTHLY",EDATE(HO18,'1-SETUP'!$V67),IF('1-SETUP'!$Q67="YEARLY",EDATE(HO18,12*'1-SETUP'!$V67),""))))</f>
        <v/>
      </c>
      <c r="HQ18" s="10" t="str">
        <f>IF('1-SETUP'!$Q67="DAILY",HP18+'1-SETUP'!$V67,IF('1-SETUP'!$Q67="WEEKLY",HP18+'1-SETUP'!$V67*7,IF('1-SETUP'!$Q67="MONTHLY",EDATE(HP18,'1-SETUP'!$V67),IF('1-SETUP'!$Q67="YEARLY",EDATE(HP18,12*'1-SETUP'!$V67),""))))</f>
        <v/>
      </c>
      <c r="HR18" s="10" t="str">
        <f>IF('1-SETUP'!$Q67="DAILY",HQ18+'1-SETUP'!$V67,IF('1-SETUP'!$Q67="WEEKLY",HQ18+'1-SETUP'!$V67*7,IF('1-SETUP'!$Q67="MONTHLY",EDATE(HQ18,'1-SETUP'!$V67),IF('1-SETUP'!$Q67="YEARLY",EDATE(HQ18,12*'1-SETUP'!$V67),""))))</f>
        <v/>
      </c>
      <c r="HS18" s="10" t="str">
        <f>IF('1-SETUP'!$Q67="DAILY",HR18+'1-SETUP'!$V67,IF('1-SETUP'!$Q67="WEEKLY",HR18+'1-SETUP'!$V67*7,IF('1-SETUP'!$Q67="MONTHLY",EDATE(HR18,'1-SETUP'!$V67),IF('1-SETUP'!$Q67="YEARLY",EDATE(HR18,12*'1-SETUP'!$V67),""))))</f>
        <v/>
      </c>
      <c r="HT18" s="10" t="str">
        <f>IF('1-SETUP'!$Q67="DAILY",HS18+'1-SETUP'!$V67,IF('1-SETUP'!$Q67="WEEKLY",HS18+'1-SETUP'!$V67*7,IF('1-SETUP'!$Q67="MONTHLY",EDATE(HS18,'1-SETUP'!$V67),IF('1-SETUP'!$Q67="YEARLY",EDATE(HS18,12*'1-SETUP'!$V67),""))))</f>
        <v/>
      </c>
      <c r="HU18" s="10" t="str">
        <f>IF('1-SETUP'!$Q67="DAILY",HT18+'1-SETUP'!$V67,IF('1-SETUP'!$Q67="WEEKLY",HT18+'1-SETUP'!$V67*7,IF('1-SETUP'!$Q67="MONTHLY",EDATE(HT18,'1-SETUP'!$V67),IF('1-SETUP'!$Q67="YEARLY",EDATE(HT18,12*'1-SETUP'!$V67),""))))</f>
        <v/>
      </c>
      <c r="HV18" s="10" t="str">
        <f>IF('1-SETUP'!$Q67="DAILY",HU18+'1-SETUP'!$V67,IF('1-SETUP'!$Q67="WEEKLY",HU18+'1-SETUP'!$V67*7,IF('1-SETUP'!$Q67="MONTHLY",EDATE(HU18,'1-SETUP'!$V67),IF('1-SETUP'!$Q67="YEARLY",EDATE(HU18,12*'1-SETUP'!$V67),""))))</f>
        <v/>
      </c>
      <c r="HW18" s="10" t="str">
        <f>IF('1-SETUP'!$Q67="DAILY",HV18+'1-SETUP'!$V67,IF('1-SETUP'!$Q67="WEEKLY",HV18+'1-SETUP'!$V67*7,IF('1-SETUP'!$Q67="MONTHLY",EDATE(HV18,'1-SETUP'!$V67),IF('1-SETUP'!$Q67="YEARLY",EDATE(HV18,12*'1-SETUP'!$V67),""))))</f>
        <v/>
      </c>
      <c r="HX18" s="10" t="str">
        <f>IF('1-SETUP'!$Q67="DAILY",HW18+'1-SETUP'!$V67,IF('1-SETUP'!$Q67="WEEKLY",HW18+'1-SETUP'!$V67*7,IF('1-SETUP'!$Q67="MONTHLY",EDATE(HW18,'1-SETUP'!$V67),IF('1-SETUP'!$Q67="YEARLY",EDATE(HW18,12*'1-SETUP'!$V67),""))))</f>
        <v/>
      </c>
      <c r="HY18" s="10" t="str">
        <f>IF('1-SETUP'!$Q67="DAILY",HX18+'1-SETUP'!$V67,IF('1-SETUP'!$Q67="WEEKLY",HX18+'1-SETUP'!$V67*7,IF('1-SETUP'!$Q67="MONTHLY",EDATE(HX18,'1-SETUP'!$V67),IF('1-SETUP'!$Q67="YEARLY",EDATE(HX18,12*'1-SETUP'!$V67),""))))</f>
        <v/>
      </c>
      <c r="HZ18" s="10" t="str">
        <f>IF('1-SETUP'!$Q67="DAILY",HY18+'1-SETUP'!$V67,IF('1-SETUP'!$Q67="WEEKLY",HY18+'1-SETUP'!$V67*7,IF('1-SETUP'!$Q67="MONTHLY",EDATE(HY18,'1-SETUP'!$V67),IF('1-SETUP'!$Q67="YEARLY",EDATE(HY18,12*'1-SETUP'!$V67),""))))</f>
        <v/>
      </c>
      <c r="IA18" s="10" t="str">
        <f>IF('1-SETUP'!$Q67="DAILY",HZ18+'1-SETUP'!$V67,IF('1-SETUP'!$Q67="WEEKLY",HZ18+'1-SETUP'!$V67*7,IF('1-SETUP'!$Q67="MONTHLY",EDATE(HZ18,'1-SETUP'!$V67),IF('1-SETUP'!$Q67="YEARLY",EDATE(HZ18,12*'1-SETUP'!$V67),""))))</f>
        <v/>
      </c>
      <c r="IB18" s="10" t="str">
        <f>IF('1-SETUP'!$Q67="DAILY",IA18+'1-SETUP'!$V67,IF('1-SETUP'!$Q67="WEEKLY",IA18+'1-SETUP'!$V67*7,IF('1-SETUP'!$Q67="MONTHLY",EDATE(IA18,'1-SETUP'!$V67),IF('1-SETUP'!$Q67="YEARLY",EDATE(IA18,12*'1-SETUP'!$V67),""))))</f>
        <v/>
      </c>
      <c r="IC18" s="10" t="str">
        <f>IF('1-SETUP'!$Q67="DAILY",IB18+'1-SETUP'!$V67,IF('1-SETUP'!$Q67="WEEKLY",IB18+'1-SETUP'!$V67*7,IF('1-SETUP'!$Q67="MONTHLY",EDATE(IB18,'1-SETUP'!$V67),IF('1-SETUP'!$Q67="YEARLY",EDATE(IB18,12*'1-SETUP'!$V67),""))))</f>
        <v/>
      </c>
      <c r="ID18" s="10" t="str">
        <f>IF('1-SETUP'!$Q67="DAILY",IC18+'1-SETUP'!$V67,IF('1-SETUP'!$Q67="WEEKLY",IC18+'1-SETUP'!$V67*7,IF('1-SETUP'!$Q67="MONTHLY",EDATE(IC18,'1-SETUP'!$V67),IF('1-SETUP'!$Q67="YEARLY",EDATE(IC18,12*'1-SETUP'!$V67),""))))</f>
        <v/>
      </c>
      <c r="IE18" s="10" t="str">
        <f>IF('1-SETUP'!$Q67="DAILY",ID18+'1-SETUP'!$V67,IF('1-SETUP'!$Q67="WEEKLY",ID18+'1-SETUP'!$V67*7,IF('1-SETUP'!$Q67="MONTHLY",EDATE(ID18,'1-SETUP'!$V67),IF('1-SETUP'!$Q67="YEARLY",EDATE(ID18,12*'1-SETUP'!$V67),""))))</f>
        <v/>
      </c>
      <c r="IF18" s="10" t="str">
        <f>IF('1-SETUP'!$Q67="DAILY",IE18+'1-SETUP'!$V67,IF('1-SETUP'!$Q67="WEEKLY",IE18+'1-SETUP'!$V67*7,IF('1-SETUP'!$Q67="MONTHLY",EDATE(IE18,'1-SETUP'!$V67),IF('1-SETUP'!$Q67="YEARLY",EDATE(IE18,12*'1-SETUP'!$V67),""))))</f>
        <v/>
      </c>
      <c r="IG18" s="10" t="str">
        <f>IF('1-SETUP'!$Q67="DAILY",IF18+'1-SETUP'!$V67,IF('1-SETUP'!$Q67="WEEKLY",IF18+'1-SETUP'!$V67*7,IF('1-SETUP'!$Q67="MONTHLY",EDATE(IF18,'1-SETUP'!$V67),IF('1-SETUP'!$Q67="YEARLY",EDATE(IF18,12*'1-SETUP'!$V67),""))))</f>
        <v/>
      </c>
      <c r="IH18" s="10" t="str">
        <f>IF('1-SETUP'!$Q67="DAILY",IG18+'1-SETUP'!$V67,IF('1-SETUP'!$Q67="WEEKLY",IG18+'1-SETUP'!$V67*7,IF('1-SETUP'!$Q67="MONTHLY",EDATE(IG18,'1-SETUP'!$V67),IF('1-SETUP'!$Q67="YEARLY",EDATE(IG18,12*'1-SETUP'!$V67),""))))</f>
        <v/>
      </c>
      <c r="II18" s="10" t="str">
        <f>IF('1-SETUP'!$Q67="DAILY",IH18+'1-SETUP'!$V67,IF('1-SETUP'!$Q67="WEEKLY",IH18+'1-SETUP'!$V67*7,IF('1-SETUP'!$Q67="MONTHLY",EDATE(IH18,'1-SETUP'!$V67),IF('1-SETUP'!$Q67="YEARLY",EDATE(IH18,12*'1-SETUP'!$V67),""))))</f>
        <v/>
      </c>
      <c r="IJ18" s="10" t="str">
        <f>IF('1-SETUP'!$Q67="DAILY",II18+'1-SETUP'!$V67,IF('1-SETUP'!$Q67="WEEKLY",II18+'1-SETUP'!$V67*7,IF('1-SETUP'!$Q67="MONTHLY",EDATE(II18,'1-SETUP'!$V67),IF('1-SETUP'!$Q67="YEARLY",EDATE(II18,12*'1-SETUP'!$V67),""))))</f>
        <v/>
      </c>
      <c r="IK18" s="10" t="str">
        <f>IF('1-SETUP'!$Q67="DAILY",IJ18+'1-SETUP'!$V67,IF('1-SETUP'!$Q67="WEEKLY",IJ18+'1-SETUP'!$V67*7,IF('1-SETUP'!$Q67="MONTHLY",EDATE(IJ18,'1-SETUP'!$V67),IF('1-SETUP'!$Q67="YEARLY",EDATE(IJ18,12*'1-SETUP'!$V67),""))))</f>
        <v/>
      </c>
      <c r="IL18" s="10" t="str">
        <f>IF('1-SETUP'!$Q67="DAILY",IK18+'1-SETUP'!$V67,IF('1-SETUP'!$Q67="WEEKLY",IK18+'1-SETUP'!$V67*7,IF('1-SETUP'!$Q67="MONTHLY",EDATE(IK18,'1-SETUP'!$V67),IF('1-SETUP'!$Q67="YEARLY",EDATE(IK18,12*'1-SETUP'!$V67),""))))</f>
        <v/>
      </c>
      <c r="IM18" s="10" t="str">
        <f>IF('1-SETUP'!$Q67="DAILY",IL18+'1-SETUP'!$V67,IF('1-SETUP'!$Q67="WEEKLY",IL18+'1-SETUP'!$V67*7,IF('1-SETUP'!$Q67="MONTHLY",EDATE(IL18,'1-SETUP'!$V67),IF('1-SETUP'!$Q67="YEARLY",EDATE(IL18,12*'1-SETUP'!$V67),""))))</f>
        <v/>
      </c>
      <c r="IN18" s="10" t="str">
        <f>IF('1-SETUP'!$Q67="DAILY",IM18+'1-SETUP'!$V67,IF('1-SETUP'!$Q67="WEEKLY",IM18+'1-SETUP'!$V67*7,IF('1-SETUP'!$Q67="MONTHLY",EDATE(IM18,'1-SETUP'!$V67),IF('1-SETUP'!$Q67="YEARLY",EDATE(IM18,12*'1-SETUP'!$V67),""))))</f>
        <v/>
      </c>
      <c r="IO18" s="10" t="str">
        <f>IF('1-SETUP'!$Q67="DAILY",IN18+'1-SETUP'!$V67,IF('1-SETUP'!$Q67="WEEKLY",IN18+'1-SETUP'!$V67*7,IF('1-SETUP'!$Q67="MONTHLY",EDATE(IN18,'1-SETUP'!$V67),IF('1-SETUP'!$Q67="YEARLY",EDATE(IN18,12*'1-SETUP'!$V67),""))))</f>
        <v/>
      </c>
      <c r="IP18" s="10" t="str">
        <f>IF('1-SETUP'!$Q67="DAILY",IO18+'1-SETUP'!$V67,IF('1-SETUP'!$Q67="WEEKLY",IO18+'1-SETUP'!$V67*7,IF('1-SETUP'!$Q67="MONTHLY",EDATE(IO18,'1-SETUP'!$V67),IF('1-SETUP'!$Q67="YEARLY",EDATE(IO18,12*'1-SETUP'!$V67),""))))</f>
        <v/>
      </c>
      <c r="IQ18" s="10" t="str">
        <f>IF('1-SETUP'!$Q67="DAILY",IP18+'1-SETUP'!$V67,IF('1-SETUP'!$Q67="WEEKLY",IP18+'1-SETUP'!$V67*7,IF('1-SETUP'!$Q67="MONTHLY",EDATE(IP18,'1-SETUP'!$V67),IF('1-SETUP'!$Q67="YEARLY",EDATE(IP18,12*'1-SETUP'!$V67),""))))</f>
        <v/>
      </c>
      <c r="IR18" s="10" t="str">
        <f>IF('1-SETUP'!$Q67="DAILY",IQ18+'1-SETUP'!$V67,IF('1-SETUP'!$Q67="WEEKLY",IQ18+'1-SETUP'!$V67*7,IF('1-SETUP'!$Q67="MONTHLY",EDATE(IQ18,'1-SETUP'!$V67),IF('1-SETUP'!$Q67="YEARLY",EDATE(IQ18,12*'1-SETUP'!$V67),""))))</f>
        <v/>
      </c>
      <c r="IS18" s="10" t="str">
        <f>IF('1-SETUP'!$Q67="DAILY",IR18+'1-SETUP'!$V67,IF('1-SETUP'!$Q67="WEEKLY",IR18+'1-SETUP'!$V67*7,IF('1-SETUP'!$Q67="MONTHLY",EDATE(IR18,'1-SETUP'!$V67),IF('1-SETUP'!$Q67="YEARLY",EDATE(IR18,12*'1-SETUP'!$V67),""))))</f>
        <v/>
      </c>
      <c r="IT18" s="10" t="str">
        <f>IF('1-SETUP'!$Q67="DAILY",IS18+'1-SETUP'!$V67,IF('1-SETUP'!$Q67="WEEKLY",IS18+'1-SETUP'!$V67*7,IF('1-SETUP'!$Q67="MONTHLY",EDATE(IS18,'1-SETUP'!$V67),IF('1-SETUP'!$Q67="YEARLY",EDATE(IS18,12*'1-SETUP'!$V67),""))))</f>
        <v/>
      </c>
      <c r="IU18" s="10" t="str">
        <f>IF('1-SETUP'!$Q67="DAILY",IT18+'1-SETUP'!$V67,IF('1-SETUP'!$Q67="WEEKLY",IT18+'1-SETUP'!$V67*7,IF('1-SETUP'!$Q67="MONTHLY",EDATE(IT18,'1-SETUP'!$V67),IF('1-SETUP'!$Q67="YEARLY",EDATE(IT18,12*'1-SETUP'!$V67),""))))</f>
        <v/>
      </c>
      <c r="IV18" s="10" t="str">
        <f>IF('1-SETUP'!$Q67="DAILY",IU18+'1-SETUP'!$V67,IF('1-SETUP'!$Q67="WEEKLY",IU18+'1-SETUP'!$V67*7,IF('1-SETUP'!$Q67="MONTHLY",EDATE(IU18,'1-SETUP'!$V67),IF('1-SETUP'!$Q67="YEARLY",EDATE(IU18,12*'1-SETUP'!$V67),""))))</f>
        <v/>
      </c>
      <c r="IW18" s="10" t="str">
        <f>IF('1-SETUP'!$Q67="DAILY",IV18+'1-SETUP'!$V67,IF('1-SETUP'!$Q67="WEEKLY",IV18+'1-SETUP'!$V67*7,IF('1-SETUP'!$Q67="MONTHLY",EDATE(IV18,'1-SETUP'!$V67),IF('1-SETUP'!$Q67="YEARLY",EDATE(IV18,12*'1-SETUP'!$V67),""))))</f>
        <v/>
      </c>
      <c r="IX18" s="10" t="str">
        <f>IF('1-SETUP'!$Q67="DAILY",IW18+'1-SETUP'!$V67,IF('1-SETUP'!$Q67="WEEKLY",IW18+'1-SETUP'!$V67*7,IF('1-SETUP'!$Q67="MONTHLY",EDATE(IW18,'1-SETUP'!$V67),IF('1-SETUP'!$Q67="YEARLY",EDATE(IW18,12*'1-SETUP'!$V67),""))))</f>
        <v/>
      </c>
      <c r="IY18" s="10" t="str">
        <f>IF('1-SETUP'!$Q67="DAILY",IX18+'1-SETUP'!$V67,IF('1-SETUP'!$Q67="WEEKLY",IX18+'1-SETUP'!$V67*7,IF('1-SETUP'!$Q67="MONTHLY",EDATE(IX18,'1-SETUP'!$V67),IF('1-SETUP'!$Q67="YEARLY",EDATE(IX18,12*'1-SETUP'!$V67),""))))</f>
        <v/>
      </c>
      <c r="IZ18" s="10" t="str">
        <f>IF('1-SETUP'!$Q67="DAILY",IY18+'1-SETUP'!$V67,IF('1-SETUP'!$Q67="WEEKLY",IY18+'1-SETUP'!$V67*7,IF('1-SETUP'!$Q67="MONTHLY",EDATE(IY18,'1-SETUP'!$V67),IF('1-SETUP'!$Q67="YEARLY",EDATE(IY18,12*'1-SETUP'!$V67),""))))</f>
        <v/>
      </c>
      <c r="JA18" s="10" t="str">
        <f>IF('1-SETUP'!$Q67="DAILY",IZ18+'1-SETUP'!$V67,IF('1-SETUP'!$Q67="WEEKLY",IZ18+'1-SETUP'!$V67*7,IF('1-SETUP'!$Q67="MONTHLY",EDATE(IZ18,'1-SETUP'!$V67),IF('1-SETUP'!$Q67="YEARLY",EDATE(IZ18,12*'1-SETUP'!$V67),""))))</f>
        <v/>
      </c>
      <c r="JB18" s="10" t="str">
        <f>IF('1-SETUP'!$Q67="DAILY",JA18+'1-SETUP'!$V67,IF('1-SETUP'!$Q67="WEEKLY",JA18+'1-SETUP'!$V67*7,IF('1-SETUP'!$Q67="MONTHLY",EDATE(JA18,'1-SETUP'!$V67),IF('1-SETUP'!$Q67="YEARLY",EDATE(JA18,12*'1-SETUP'!$V67),""))))</f>
        <v/>
      </c>
      <c r="JC18" s="10" t="str">
        <f>IF('1-SETUP'!$Q67="DAILY",JB18+'1-SETUP'!$V67,IF('1-SETUP'!$Q67="WEEKLY",JB18+'1-SETUP'!$V67*7,IF('1-SETUP'!$Q67="MONTHLY",EDATE(JB18,'1-SETUP'!$V67),IF('1-SETUP'!$Q67="YEARLY",EDATE(JB18,12*'1-SETUP'!$V67),""))))</f>
        <v/>
      </c>
      <c r="JD18" s="10" t="str">
        <f>IF('1-SETUP'!$Q67="DAILY",JC18+'1-SETUP'!$V67,IF('1-SETUP'!$Q67="WEEKLY",JC18+'1-SETUP'!$V67*7,IF('1-SETUP'!$Q67="MONTHLY",EDATE(JC18,'1-SETUP'!$V67),IF('1-SETUP'!$Q67="YEARLY",EDATE(JC18,12*'1-SETUP'!$V67),""))))</f>
        <v/>
      </c>
      <c r="JE18" s="10" t="str">
        <f>IF('1-SETUP'!$Q67="DAILY",JD18+'1-SETUP'!$V67,IF('1-SETUP'!$Q67="WEEKLY",JD18+'1-SETUP'!$V67*7,IF('1-SETUP'!$Q67="MONTHLY",EDATE(JD18,'1-SETUP'!$V67),IF('1-SETUP'!$Q67="YEARLY",EDATE(JD18,12*'1-SETUP'!$V67),""))))</f>
        <v/>
      </c>
      <c r="JF18" s="10" t="str">
        <f>IF('1-SETUP'!$Q67="DAILY",JE18+'1-SETUP'!$V67,IF('1-SETUP'!$Q67="WEEKLY",JE18+'1-SETUP'!$V67*7,IF('1-SETUP'!$Q67="MONTHLY",EDATE(JE18,'1-SETUP'!$V67),IF('1-SETUP'!$Q67="YEARLY",EDATE(JE18,12*'1-SETUP'!$V67),""))))</f>
        <v/>
      </c>
      <c r="JG18" s="10" t="str">
        <f>IF('1-SETUP'!$Q67="DAILY",JF18+'1-SETUP'!$V67,IF('1-SETUP'!$Q67="WEEKLY",JF18+'1-SETUP'!$V67*7,IF('1-SETUP'!$Q67="MONTHLY",EDATE(JF18,'1-SETUP'!$V67),IF('1-SETUP'!$Q67="YEARLY",EDATE(JF18,12*'1-SETUP'!$V67),""))))</f>
        <v/>
      </c>
      <c r="JH18" s="10" t="str">
        <f>IF('1-SETUP'!$Q67="DAILY",JG18+'1-SETUP'!$V67,IF('1-SETUP'!$Q67="WEEKLY",JG18+'1-SETUP'!$V67*7,IF('1-SETUP'!$Q67="MONTHLY",EDATE(JG18,'1-SETUP'!$V67),IF('1-SETUP'!$Q67="YEARLY",EDATE(JG18,12*'1-SETUP'!$V67),""))))</f>
        <v/>
      </c>
      <c r="JI18" s="10" t="str">
        <f>IF('1-SETUP'!$Q67="DAILY",JH18+'1-SETUP'!$V67,IF('1-SETUP'!$Q67="WEEKLY",JH18+'1-SETUP'!$V67*7,IF('1-SETUP'!$Q67="MONTHLY",EDATE(JH18,'1-SETUP'!$V67),IF('1-SETUP'!$Q67="YEARLY",EDATE(JH18,12*'1-SETUP'!$V67),""))))</f>
        <v/>
      </c>
      <c r="JJ18" s="10" t="str">
        <f>IF('1-SETUP'!$Q67="DAILY",JI18+'1-SETUP'!$V67,IF('1-SETUP'!$Q67="WEEKLY",JI18+'1-SETUP'!$V67*7,IF('1-SETUP'!$Q67="MONTHLY",EDATE(JI18,'1-SETUP'!$V67),IF('1-SETUP'!$Q67="YEARLY",EDATE(JI18,12*'1-SETUP'!$V67),""))))</f>
        <v/>
      </c>
      <c r="JK18" s="10" t="str">
        <f>IF('1-SETUP'!$Q67="DAILY",JJ18+'1-SETUP'!$V67,IF('1-SETUP'!$Q67="WEEKLY",JJ18+'1-SETUP'!$V67*7,IF('1-SETUP'!$Q67="MONTHLY",EDATE(JJ18,'1-SETUP'!$V67),IF('1-SETUP'!$Q67="YEARLY",EDATE(JJ18,12*'1-SETUP'!$V67),""))))</f>
        <v/>
      </c>
      <c r="JL18" s="10" t="str">
        <f>IF('1-SETUP'!$Q67="DAILY",JK18+'1-SETUP'!$V67,IF('1-SETUP'!$Q67="WEEKLY",JK18+'1-SETUP'!$V67*7,IF('1-SETUP'!$Q67="MONTHLY",EDATE(JK18,'1-SETUP'!$V67),IF('1-SETUP'!$Q67="YEARLY",EDATE(JK18,12*'1-SETUP'!$V67),""))))</f>
        <v/>
      </c>
      <c r="JM18" s="10" t="str">
        <f>IF('1-SETUP'!$Q67="DAILY",JL18+'1-SETUP'!$V67,IF('1-SETUP'!$Q67="WEEKLY",JL18+'1-SETUP'!$V67*7,IF('1-SETUP'!$Q67="MONTHLY",EDATE(JL18,'1-SETUP'!$V67),IF('1-SETUP'!$Q67="YEARLY",EDATE(JL18,12*'1-SETUP'!$V67),""))))</f>
        <v/>
      </c>
      <c r="JN18" s="10" t="str">
        <f>IF('1-SETUP'!$Q67="DAILY",JM18+'1-SETUP'!$V67,IF('1-SETUP'!$Q67="WEEKLY",JM18+'1-SETUP'!$V67*7,IF('1-SETUP'!$Q67="MONTHLY",EDATE(JM18,'1-SETUP'!$V67),IF('1-SETUP'!$Q67="YEARLY",EDATE(JM18,12*'1-SETUP'!$V67),""))))</f>
        <v/>
      </c>
      <c r="JO18" s="10" t="str">
        <f>IF('1-SETUP'!$Q67="DAILY",JN18+'1-SETUP'!$V67,IF('1-SETUP'!$Q67="WEEKLY",JN18+'1-SETUP'!$V67*7,IF('1-SETUP'!$Q67="MONTHLY",EDATE(JN18,'1-SETUP'!$V67),IF('1-SETUP'!$Q67="YEARLY",EDATE(JN18,12*'1-SETUP'!$V67),""))))</f>
        <v/>
      </c>
      <c r="JP18" s="10" t="str">
        <f>IF('1-SETUP'!$Q67="DAILY",JO18+'1-SETUP'!$V67,IF('1-SETUP'!$Q67="WEEKLY",JO18+'1-SETUP'!$V67*7,IF('1-SETUP'!$Q67="MONTHLY",EDATE(JO18,'1-SETUP'!$V67),IF('1-SETUP'!$Q67="YEARLY",EDATE(JO18,12*'1-SETUP'!$V67),""))))</f>
        <v/>
      </c>
      <c r="JQ18" s="10" t="str">
        <f>IF('1-SETUP'!$Q67="DAILY",JP18+'1-SETUP'!$V67,IF('1-SETUP'!$Q67="WEEKLY",JP18+'1-SETUP'!$V67*7,IF('1-SETUP'!$Q67="MONTHLY",EDATE(JP18,'1-SETUP'!$V67),IF('1-SETUP'!$Q67="YEARLY",EDATE(JP18,12*'1-SETUP'!$V67),""))))</f>
        <v/>
      </c>
      <c r="JR18" s="10" t="str">
        <f>IF('1-SETUP'!$Q67="DAILY",JQ18+'1-SETUP'!$V67,IF('1-SETUP'!$Q67="WEEKLY",JQ18+'1-SETUP'!$V67*7,IF('1-SETUP'!$Q67="MONTHLY",EDATE(JQ18,'1-SETUP'!$V67),IF('1-SETUP'!$Q67="YEARLY",EDATE(JQ18,12*'1-SETUP'!$V67),""))))</f>
        <v/>
      </c>
      <c r="JS18" s="10" t="str">
        <f>IF('1-SETUP'!$Q67="DAILY",JR18+'1-SETUP'!$V67,IF('1-SETUP'!$Q67="WEEKLY",JR18+'1-SETUP'!$V67*7,IF('1-SETUP'!$Q67="MONTHLY",EDATE(JR18,'1-SETUP'!$V67),IF('1-SETUP'!$Q67="YEARLY",EDATE(JR18,12*'1-SETUP'!$V67),""))))</f>
        <v/>
      </c>
      <c r="JT18" s="10" t="str">
        <f>IF('1-SETUP'!$Q67="DAILY",JS18+'1-SETUP'!$V67,IF('1-SETUP'!$Q67="WEEKLY",JS18+'1-SETUP'!$V67*7,IF('1-SETUP'!$Q67="MONTHLY",EDATE(JS18,'1-SETUP'!$V67),IF('1-SETUP'!$Q67="YEARLY",EDATE(JS18,12*'1-SETUP'!$V67),""))))</f>
        <v/>
      </c>
      <c r="JU18" s="10" t="str">
        <f>IF('1-SETUP'!$Q67="DAILY",JT18+'1-SETUP'!$V67,IF('1-SETUP'!$Q67="WEEKLY",JT18+'1-SETUP'!$V67*7,IF('1-SETUP'!$Q67="MONTHLY",EDATE(JT18,'1-SETUP'!$V67),IF('1-SETUP'!$Q67="YEARLY",EDATE(JT18,12*'1-SETUP'!$V67),""))))</f>
        <v/>
      </c>
      <c r="JV18" s="10" t="str">
        <f>IF('1-SETUP'!$Q67="DAILY",JU18+'1-SETUP'!$V67,IF('1-SETUP'!$Q67="WEEKLY",JU18+'1-SETUP'!$V67*7,IF('1-SETUP'!$Q67="MONTHLY",EDATE(JU18,'1-SETUP'!$V67),IF('1-SETUP'!$Q67="YEARLY",EDATE(JU18,12*'1-SETUP'!$V67),""))))</f>
        <v/>
      </c>
      <c r="JW18" s="10" t="str">
        <f>IF('1-SETUP'!$Q67="DAILY",JV18+'1-SETUP'!$V67,IF('1-SETUP'!$Q67="WEEKLY",JV18+'1-SETUP'!$V67*7,IF('1-SETUP'!$Q67="MONTHLY",EDATE(JV18,'1-SETUP'!$V67),IF('1-SETUP'!$Q67="YEARLY",EDATE(JV18,12*'1-SETUP'!$V67),""))))</f>
        <v/>
      </c>
      <c r="JX18" s="10" t="str">
        <f>IF('1-SETUP'!$Q67="DAILY",JW18+'1-SETUP'!$V67,IF('1-SETUP'!$Q67="WEEKLY",JW18+'1-SETUP'!$V67*7,IF('1-SETUP'!$Q67="MONTHLY",EDATE(JW18,'1-SETUP'!$V67),IF('1-SETUP'!$Q67="YEARLY",EDATE(JW18,12*'1-SETUP'!$V67),""))))</f>
        <v/>
      </c>
      <c r="JY18" s="10" t="str">
        <f>IF('1-SETUP'!$Q67="DAILY",JX18+'1-SETUP'!$V67,IF('1-SETUP'!$Q67="WEEKLY",JX18+'1-SETUP'!$V67*7,IF('1-SETUP'!$Q67="MONTHLY",EDATE(JX18,'1-SETUP'!$V67),IF('1-SETUP'!$Q67="YEARLY",EDATE(JX18,12*'1-SETUP'!$V67),""))))</f>
        <v/>
      </c>
      <c r="JZ18" s="10" t="str">
        <f>IF('1-SETUP'!$Q67="DAILY",JY18+'1-SETUP'!$V67,IF('1-SETUP'!$Q67="WEEKLY",JY18+'1-SETUP'!$V67*7,IF('1-SETUP'!$Q67="MONTHLY",EDATE(JY18,'1-SETUP'!$V67),IF('1-SETUP'!$Q67="YEARLY",EDATE(JY18,12*'1-SETUP'!$V67),""))))</f>
        <v/>
      </c>
      <c r="KA18" s="10" t="str">
        <f>IF('1-SETUP'!$Q67="DAILY",JZ18+'1-SETUP'!$V67,IF('1-SETUP'!$Q67="WEEKLY",JZ18+'1-SETUP'!$V67*7,IF('1-SETUP'!$Q67="MONTHLY",EDATE(JZ18,'1-SETUP'!$V67),IF('1-SETUP'!$Q67="YEARLY",EDATE(JZ18,12*'1-SETUP'!$V67),""))))</f>
        <v/>
      </c>
      <c r="KB18" s="10" t="str">
        <f>IF('1-SETUP'!$Q67="DAILY",KA18+'1-SETUP'!$V67,IF('1-SETUP'!$Q67="WEEKLY",KA18+'1-SETUP'!$V67*7,IF('1-SETUP'!$Q67="MONTHLY",EDATE(KA18,'1-SETUP'!$V67),IF('1-SETUP'!$Q67="YEARLY",EDATE(KA18,12*'1-SETUP'!$V67),""))))</f>
        <v/>
      </c>
      <c r="KC18" s="10" t="str">
        <f>IF('1-SETUP'!$Q67="DAILY",KB18+'1-SETUP'!$V67,IF('1-SETUP'!$Q67="WEEKLY",KB18+'1-SETUP'!$V67*7,IF('1-SETUP'!$Q67="MONTHLY",EDATE(KB18,'1-SETUP'!$V67),IF('1-SETUP'!$Q67="YEARLY",EDATE(KB18,12*'1-SETUP'!$V67),""))))</f>
        <v/>
      </c>
      <c r="KD18" s="10" t="str">
        <f>IF('1-SETUP'!$Q67="DAILY",KC18+'1-SETUP'!$V67,IF('1-SETUP'!$Q67="WEEKLY",KC18+'1-SETUP'!$V67*7,IF('1-SETUP'!$Q67="MONTHLY",EDATE(KC18,'1-SETUP'!$V67),IF('1-SETUP'!$Q67="YEARLY",EDATE(KC18,12*'1-SETUP'!$V67),""))))</f>
        <v/>
      </c>
      <c r="KE18" s="10" t="str">
        <f>IF('1-SETUP'!$Q67="DAILY",KD18+'1-SETUP'!$V67,IF('1-SETUP'!$Q67="WEEKLY",KD18+'1-SETUP'!$V67*7,IF('1-SETUP'!$Q67="MONTHLY",EDATE(KD18,'1-SETUP'!$V67),IF('1-SETUP'!$Q67="YEARLY",EDATE(KD18,12*'1-SETUP'!$V67),""))))</f>
        <v/>
      </c>
      <c r="KF18" s="10" t="str">
        <f>IF('1-SETUP'!$Q67="DAILY",KE18+'1-SETUP'!$V67,IF('1-SETUP'!$Q67="WEEKLY",KE18+'1-SETUP'!$V67*7,IF('1-SETUP'!$Q67="MONTHLY",EDATE(KE18,'1-SETUP'!$V67),IF('1-SETUP'!$Q67="YEARLY",EDATE(KE18,12*'1-SETUP'!$V67),""))))</f>
        <v/>
      </c>
      <c r="KG18" s="10" t="str">
        <f>IF('1-SETUP'!$Q67="DAILY",KF18+'1-SETUP'!$V67,IF('1-SETUP'!$Q67="WEEKLY",KF18+'1-SETUP'!$V67*7,IF('1-SETUP'!$Q67="MONTHLY",EDATE(KF18,'1-SETUP'!$V67),IF('1-SETUP'!$Q67="YEARLY",EDATE(KF18,12*'1-SETUP'!$V67),""))))</f>
        <v/>
      </c>
      <c r="KH18" s="10" t="str">
        <f>IF('1-SETUP'!$Q67="DAILY",KG18+'1-SETUP'!$V67,IF('1-SETUP'!$Q67="WEEKLY",KG18+'1-SETUP'!$V67*7,IF('1-SETUP'!$Q67="MONTHLY",EDATE(KG18,'1-SETUP'!$V67),IF('1-SETUP'!$Q67="YEARLY",EDATE(KG18,12*'1-SETUP'!$V67),""))))</f>
        <v/>
      </c>
      <c r="KI18" s="10" t="str">
        <f>IF('1-SETUP'!$Q67="DAILY",KH18+'1-SETUP'!$V67,IF('1-SETUP'!$Q67="WEEKLY",KH18+'1-SETUP'!$V67*7,IF('1-SETUP'!$Q67="MONTHLY",EDATE(KH18,'1-SETUP'!$V67),IF('1-SETUP'!$Q67="YEARLY",EDATE(KH18,12*'1-SETUP'!$V67),""))))</f>
        <v/>
      </c>
      <c r="KJ18" s="10" t="str">
        <f>IF('1-SETUP'!$Q67="DAILY",KI18+'1-SETUP'!$V67,IF('1-SETUP'!$Q67="WEEKLY",KI18+'1-SETUP'!$V67*7,IF('1-SETUP'!$Q67="MONTHLY",EDATE(KI18,'1-SETUP'!$V67),IF('1-SETUP'!$Q67="YEARLY",EDATE(KI18,12*'1-SETUP'!$V67),""))))</f>
        <v/>
      </c>
      <c r="KK18" s="10" t="str">
        <f>IF('1-SETUP'!$Q67="DAILY",KJ18+'1-SETUP'!$V67,IF('1-SETUP'!$Q67="WEEKLY",KJ18+'1-SETUP'!$V67*7,IF('1-SETUP'!$Q67="MONTHLY",EDATE(KJ18,'1-SETUP'!$V67),IF('1-SETUP'!$Q67="YEARLY",EDATE(KJ18,12*'1-SETUP'!$V67),""))))</f>
        <v/>
      </c>
      <c r="KL18" s="10" t="str">
        <f>IF('1-SETUP'!$Q67="DAILY",KK18+'1-SETUP'!$V67,IF('1-SETUP'!$Q67="WEEKLY",KK18+'1-SETUP'!$V67*7,IF('1-SETUP'!$Q67="MONTHLY",EDATE(KK18,'1-SETUP'!$V67),IF('1-SETUP'!$Q67="YEARLY",EDATE(KK18,12*'1-SETUP'!$V67),""))))</f>
        <v/>
      </c>
      <c r="KM18" s="10" t="str">
        <f>IF('1-SETUP'!$Q67="DAILY",KL18+'1-SETUP'!$V67,IF('1-SETUP'!$Q67="WEEKLY",KL18+'1-SETUP'!$V67*7,IF('1-SETUP'!$Q67="MONTHLY",EDATE(KL18,'1-SETUP'!$V67),IF('1-SETUP'!$Q67="YEARLY",EDATE(KL18,12*'1-SETUP'!$V67),""))))</f>
        <v/>
      </c>
      <c r="KN18" s="10" t="str">
        <f>IF('1-SETUP'!$Q67="DAILY",KM18+'1-SETUP'!$V67,IF('1-SETUP'!$Q67="WEEKLY",KM18+'1-SETUP'!$V67*7,IF('1-SETUP'!$Q67="MONTHLY",EDATE(KM18,'1-SETUP'!$V67),IF('1-SETUP'!$Q67="YEARLY",EDATE(KM18,12*'1-SETUP'!$V67),""))))</f>
        <v/>
      </c>
      <c r="KO18" s="10" t="str">
        <f>IF('1-SETUP'!$Q67="DAILY",KN18+'1-SETUP'!$V67,IF('1-SETUP'!$Q67="WEEKLY",KN18+'1-SETUP'!$V67*7,IF('1-SETUP'!$Q67="MONTHLY",EDATE(KN18,'1-SETUP'!$V67),IF('1-SETUP'!$Q67="YEARLY",EDATE(KN18,12*'1-SETUP'!$V67),""))))</f>
        <v/>
      </c>
      <c r="KP18" s="10" t="str">
        <f>IF('1-SETUP'!$Q67="DAILY",KO18+'1-SETUP'!$V67,IF('1-SETUP'!$Q67="WEEKLY",KO18+'1-SETUP'!$V67*7,IF('1-SETUP'!$Q67="MONTHLY",EDATE(KO18,'1-SETUP'!$V67),IF('1-SETUP'!$Q67="YEARLY",EDATE(KO18,12*'1-SETUP'!$V67),""))))</f>
        <v/>
      </c>
      <c r="KQ18" s="10" t="str">
        <f>IF('1-SETUP'!$Q67="DAILY",KP18+'1-SETUP'!$V67,IF('1-SETUP'!$Q67="WEEKLY",KP18+'1-SETUP'!$V67*7,IF('1-SETUP'!$Q67="MONTHLY",EDATE(KP18,'1-SETUP'!$V67),IF('1-SETUP'!$Q67="YEARLY",EDATE(KP18,12*'1-SETUP'!$V67),""))))</f>
        <v/>
      </c>
      <c r="KR18" s="10" t="str">
        <f>IF('1-SETUP'!$Q67="DAILY",KQ18+'1-SETUP'!$V67,IF('1-SETUP'!$Q67="WEEKLY",KQ18+'1-SETUP'!$V67*7,IF('1-SETUP'!$Q67="MONTHLY",EDATE(KQ18,'1-SETUP'!$V67),IF('1-SETUP'!$Q67="YEARLY",EDATE(KQ18,12*'1-SETUP'!$V67),""))))</f>
        <v/>
      </c>
      <c r="KS18" s="10" t="str">
        <f>IF('1-SETUP'!$Q67="DAILY",KR18+'1-SETUP'!$V67,IF('1-SETUP'!$Q67="WEEKLY",KR18+'1-SETUP'!$V67*7,IF('1-SETUP'!$Q67="MONTHLY",EDATE(KR18,'1-SETUP'!$V67),IF('1-SETUP'!$Q67="YEARLY",EDATE(KR18,12*'1-SETUP'!$V67),""))))</f>
        <v/>
      </c>
      <c r="KT18" s="10" t="str">
        <f>IF('1-SETUP'!$Q67="DAILY",KS18+'1-SETUP'!$V67,IF('1-SETUP'!$Q67="WEEKLY",KS18+'1-SETUP'!$V67*7,IF('1-SETUP'!$Q67="MONTHLY",EDATE(KS18,'1-SETUP'!$V67),IF('1-SETUP'!$Q67="YEARLY",EDATE(KS18,12*'1-SETUP'!$V67),""))))</f>
        <v/>
      </c>
      <c r="KU18" s="10" t="str">
        <f>IF('1-SETUP'!$Q67="DAILY",KT18+'1-SETUP'!$V67,IF('1-SETUP'!$Q67="WEEKLY",KT18+'1-SETUP'!$V67*7,IF('1-SETUP'!$Q67="MONTHLY",EDATE(KT18,'1-SETUP'!$V67),IF('1-SETUP'!$Q67="YEARLY",EDATE(KT18,12*'1-SETUP'!$V67),""))))</f>
        <v/>
      </c>
      <c r="KV18" s="10" t="str">
        <f>IF('1-SETUP'!$Q67="DAILY",KU18+'1-SETUP'!$V67,IF('1-SETUP'!$Q67="WEEKLY",KU18+'1-SETUP'!$V67*7,IF('1-SETUP'!$Q67="MONTHLY",EDATE(KU18,'1-SETUP'!$V67),IF('1-SETUP'!$Q67="YEARLY",EDATE(KU18,12*'1-SETUP'!$V67),""))))</f>
        <v/>
      </c>
      <c r="KW18" s="10" t="str">
        <f>IF('1-SETUP'!$Q67="DAILY",KV18+'1-SETUP'!$V67,IF('1-SETUP'!$Q67="WEEKLY",KV18+'1-SETUP'!$V67*7,IF('1-SETUP'!$Q67="MONTHLY",EDATE(KV18,'1-SETUP'!$V67),IF('1-SETUP'!$Q67="YEARLY",EDATE(KV18,12*'1-SETUP'!$V67),""))))</f>
        <v/>
      </c>
      <c r="KX18" s="10" t="str">
        <f>IF('1-SETUP'!$Q67="DAILY",KW18+'1-SETUP'!$V67,IF('1-SETUP'!$Q67="WEEKLY",KW18+'1-SETUP'!$V67*7,IF('1-SETUP'!$Q67="MONTHLY",EDATE(KW18,'1-SETUP'!$V67),IF('1-SETUP'!$Q67="YEARLY",EDATE(KW18,12*'1-SETUP'!$V67),""))))</f>
        <v/>
      </c>
      <c r="KY18" s="10" t="str">
        <f>IF('1-SETUP'!$Q67="DAILY",KX18+'1-SETUP'!$V67,IF('1-SETUP'!$Q67="WEEKLY",KX18+'1-SETUP'!$V67*7,IF('1-SETUP'!$Q67="MONTHLY",EDATE(KX18,'1-SETUP'!$V67),IF('1-SETUP'!$Q67="YEARLY",EDATE(KX18,12*'1-SETUP'!$V67),""))))</f>
        <v/>
      </c>
      <c r="KZ18" s="10" t="str">
        <f>IF('1-SETUP'!$Q67="DAILY",KY18+'1-SETUP'!$V67,IF('1-SETUP'!$Q67="WEEKLY",KY18+'1-SETUP'!$V67*7,IF('1-SETUP'!$Q67="MONTHLY",EDATE(KY18,'1-SETUP'!$V67),IF('1-SETUP'!$Q67="YEARLY",EDATE(KY18,12*'1-SETUP'!$V67),""))))</f>
        <v/>
      </c>
      <c r="LA18" s="10" t="str">
        <f>IF('1-SETUP'!$Q67="DAILY",KZ18+'1-SETUP'!$V67,IF('1-SETUP'!$Q67="WEEKLY",KZ18+'1-SETUP'!$V67*7,IF('1-SETUP'!$Q67="MONTHLY",EDATE(KZ18,'1-SETUP'!$V67),IF('1-SETUP'!$Q67="YEARLY",EDATE(KZ18,12*'1-SETUP'!$V67),""))))</f>
        <v/>
      </c>
      <c r="LB18" s="10" t="str">
        <f>IF('1-SETUP'!$Q67="DAILY",LA18+'1-SETUP'!$V67,IF('1-SETUP'!$Q67="WEEKLY",LA18+'1-SETUP'!$V67*7,IF('1-SETUP'!$Q67="MONTHLY",EDATE(LA18,'1-SETUP'!$V67),IF('1-SETUP'!$Q67="YEARLY",EDATE(LA18,12*'1-SETUP'!$V67),""))))</f>
        <v/>
      </c>
      <c r="LC18" s="10" t="str">
        <f>IF('1-SETUP'!$Q67="DAILY",LB18+'1-SETUP'!$V67,IF('1-SETUP'!$Q67="WEEKLY",LB18+'1-SETUP'!$V67*7,IF('1-SETUP'!$Q67="MONTHLY",EDATE(LB18,'1-SETUP'!$V67),IF('1-SETUP'!$Q67="YEARLY",EDATE(LB18,12*'1-SETUP'!$V67),""))))</f>
        <v/>
      </c>
      <c r="LD18" s="10" t="str">
        <f>IF('1-SETUP'!$Q67="DAILY",LC18+'1-SETUP'!$V67,IF('1-SETUP'!$Q67="WEEKLY",LC18+'1-SETUP'!$V67*7,IF('1-SETUP'!$Q67="MONTHLY",EDATE(LC18,'1-SETUP'!$V67),IF('1-SETUP'!$Q67="YEARLY",EDATE(LC18,12*'1-SETUP'!$V67),""))))</f>
        <v/>
      </c>
      <c r="LE18" s="10" t="str">
        <f>IF('1-SETUP'!$Q67="DAILY",LD18+'1-SETUP'!$V67,IF('1-SETUP'!$Q67="WEEKLY",LD18+'1-SETUP'!$V67*7,IF('1-SETUP'!$Q67="MONTHLY",EDATE(LD18,'1-SETUP'!$V67),IF('1-SETUP'!$Q67="YEARLY",EDATE(LD18,12*'1-SETUP'!$V67),""))))</f>
        <v/>
      </c>
      <c r="LF18" s="10" t="str">
        <f>IF('1-SETUP'!$Q67="DAILY",LE18+'1-SETUP'!$V67,IF('1-SETUP'!$Q67="WEEKLY",LE18+'1-SETUP'!$V67*7,IF('1-SETUP'!$Q67="MONTHLY",EDATE(LE18,'1-SETUP'!$V67),IF('1-SETUP'!$Q67="YEARLY",EDATE(LE18,12*'1-SETUP'!$V67),""))))</f>
        <v/>
      </c>
      <c r="LG18" s="10" t="str">
        <f>IF('1-SETUP'!$Q67="DAILY",LF18+'1-SETUP'!$V67,IF('1-SETUP'!$Q67="WEEKLY",LF18+'1-SETUP'!$V67*7,IF('1-SETUP'!$Q67="MONTHLY",EDATE(LF18,'1-SETUP'!$V67),IF('1-SETUP'!$Q67="YEARLY",EDATE(LF18,12*'1-SETUP'!$V67),""))))</f>
        <v/>
      </c>
      <c r="LH18" s="10" t="str">
        <f>IF('1-SETUP'!$Q67="DAILY",LG18+'1-SETUP'!$V67,IF('1-SETUP'!$Q67="WEEKLY",LG18+'1-SETUP'!$V67*7,IF('1-SETUP'!$Q67="MONTHLY",EDATE(LG18,'1-SETUP'!$V67),IF('1-SETUP'!$Q67="YEARLY",EDATE(LG18,12*'1-SETUP'!$V67),""))))</f>
        <v/>
      </c>
      <c r="LI18" s="10" t="str">
        <f>IF('1-SETUP'!$Q67="DAILY",LH18+'1-SETUP'!$V67,IF('1-SETUP'!$Q67="WEEKLY",LH18+'1-SETUP'!$V67*7,IF('1-SETUP'!$Q67="MONTHLY",EDATE(LH18,'1-SETUP'!$V67),IF('1-SETUP'!$Q67="YEARLY",EDATE(LH18,12*'1-SETUP'!$V67),""))))</f>
        <v/>
      </c>
      <c r="LJ18" s="10" t="str">
        <f>IF('1-SETUP'!$Q67="DAILY",LI18+'1-SETUP'!$V67,IF('1-SETUP'!$Q67="WEEKLY",LI18+'1-SETUP'!$V67*7,IF('1-SETUP'!$Q67="MONTHLY",EDATE(LI18,'1-SETUP'!$V67),IF('1-SETUP'!$Q67="YEARLY",EDATE(LI18,12*'1-SETUP'!$V67),""))))</f>
        <v/>
      </c>
      <c r="LK18" s="10" t="str">
        <f>IF('1-SETUP'!$Q67="DAILY",LJ18+'1-SETUP'!$V67,IF('1-SETUP'!$Q67="WEEKLY",LJ18+'1-SETUP'!$V67*7,IF('1-SETUP'!$Q67="MONTHLY",EDATE(LJ18,'1-SETUP'!$V67),IF('1-SETUP'!$Q67="YEARLY",EDATE(LJ18,12*'1-SETUP'!$V67),""))))</f>
        <v/>
      </c>
      <c r="LL18" s="10" t="str">
        <f>IF('1-SETUP'!$Q67="DAILY",LK18+'1-SETUP'!$V67,IF('1-SETUP'!$Q67="WEEKLY",LK18+'1-SETUP'!$V67*7,IF('1-SETUP'!$Q67="MONTHLY",EDATE(LK18,'1-SETUP'!$V67),IF('1-SETUP'!$Q67="YEARLY",EDATE(LK18,12*'1-SETUP'!$V67),""))))</f>
        <v/>
      </c>
      <c r="LM18" s="10" t="str">
        <f>IF('1-SETUP'!$Q67="DAILY",LL18+'1-SETUP'!$V67,IF('1-SETUP'!$Q67="WEEKLY",LL18+'1-SETUP'!$V67*7,IF('1-SETUP'!$Q67="MONTHLY",EDATE(LL18,'1-SETUP'!$V67),IF('1-SETUP'!$Q67="YEARLY",EDATE(LL18,12*'1-SETUP'!$V67),""))))</f>
        <v/>
      </c>
      <c r="LN18" s="10" t="str">
        <f>IF('1-SETUP'!$Q67="DAILY",LM18+'1-SETUP'!$V67,IF('1-SETUP'!$Q67="WEEKLY",LM18+'1-SETUP'!$V67*7,IF('1-SETUP'!$Q67="MONTHLY",EDATE(LM18,'1-SETUP'!$V67),IF('1-SETUP'!$Q67="YEARLY",EDATE(LM18,12*'1-SETUP'!$V67),""))))</f>
        <v/>
      </c>
      <c r="LO18" s="10" t="str">
        <f>IF('1-SETUP'!$Q67="DAILY",LN18+'1-SETUP'!$V67,IF('1-SETUP'!$Q67="WEEKLY",LN18+'1-SETUP'!$V67*7,IF('1-SETUP'!$Q67="MONTHLY",EDATE(LN18,'1-SETUP'!$V67),IF('1-SETUP'!$Q67="YEARLY",EDATE(LN18,12*'1-SETUP'!$V67),""))))</f>
        <v/>
      </c>
      <c r="LP18" s="10" t="str">
        <f>IF('1-SETUP'!$Q67="DAILY",LO18+'1-SETUP'!$V67,IF('1-SETUP'!$Q67="WEEKLY",LO18+'1-SETUP'!$V67*7,IF('1-SETUP'!$Q67="MONTHLY",EDATE(LO18,'1-SETUP'!$V67),IF('1-SETUP'!$Q67="YEARLY",EDATE(LO18,12*'1-SETUP'!$V67),""))))</f>
        <v/>
      </c>
      <c r="LQ18" s="10" t="str">
        <f>IF('1-SETUP'!$Q67="DAILY",LP18+'1-SETUP'!$V67,IF('1-SETUP'!$Q67="WEEKLY",LP18+'1-SETUP'!$V67*7,IF('1-SETUP'!$Q67="MONTHLY",EDATE(LP18,'1-SETUP'!$V67),IF('1-SETUP'!$Q67="YEARLY",EDATE(LP18,12*'1-SETUP'!$V67),""))))</f>
        <v/>
      </c>
      <c r="LR18" s="10" t="str">
        <f>IF('1-SETUP'!$Q67="DAILY",LQ18+'1-SETUP'!$V67,IF('1-SETUP'!$Q67="WEEKLY",LQ18+'1-SETUP'!$V67*7,IF('1-SETUP'!$Q67="MONTHLY",EDATE(LQ18,'1-SETUP'!$V67),IF('1-SETUP'!$Q67="YEARLY",EDATE(LQ18,12*'1-SETUP'!$V67),""))))</f>
        <v/>
      </c>
      <c r="LS18" s="10" t="str">
        <f>IF('1-SETUP'!$Q67="DAILY",LR18+'1-SETUP'!$V67,IF('1-SETUP'!$Q67="WEEKLY",LR18+'1-SETUP'!$V67*7,IF('1-SETUP'!$Q67="MONTHLY",EDATE(LR18,'1-SETUP'!$V67),IF('1-SETUP'!$Q67="YEARLY",EDATE(LR18,12*'1-SETUP'!$V67),""))))</f>
        <v/>
      </c>
      <c r="LT18" s="10" t="str">
        <f>IF('1-SETUP'!$Q67="DAILY",LS18+'1-SETUP'!$V67,IF('1-SETUP'!$Q67="WEEKLY",LS18+'1-SETUP'!$V67*7,IF('1-SETUP'!$Q67="MONTHLY",EDATE(LS18,'1-SETUP'!$V67),IF('1-SETUP'!$Q67="YEARLY",EDATE(LS18,12*'1-SETUP'!$V67),""))))</f>
        <v/>
      </c>
      <c r="LU18" s="10" t="str">
        <f>IF('1-SETUP'!$Q67="DAILY",LT18+'1-SETUP'!$V67,IF('1-SETUP'!$Q67="WEEKLY",LT18+'1-SETUP'!$V67*7,IF('1-SETUP'!$Q67="MONTHLY",EDATE(LT18,'1-SETUP'!$V67),IF('1-SETUP'!$Q67="YEARLY",EDATE(LT18,12*'1-SETUP'!$V67),""))))</f>
        <v/>
      </c>
      <c r="LV18" s="10" t="str">
        <f>IF('1-SETUP'!$Q67="DAILY",LU18+'1-SETUP'!$V67,IF('1-SETUP'!$Q67="WEEKLY",LU18+'1-SETUP'!$V67*7,IF('1-SETUP'!$Q67="MONTHLY",EDATE(LU18,'1-SETUP'!$V67),IF('1-SETUP'!$Q67="YEARLY",EDATE(LU18,12*'1-SETUP'!$V67),""))))</f>
        <v/>
      </c>
      <c r="LW18" s="10" t="str">
        <f>IF('1-SETUP'!$Q67="DAILY",LV18+'1-SETUP'!$V67,IF('1-SETUP'!$Q67="WEEKLY",LV18+'1-SETUP'!$V67*7,IF('1-SETUP'!$Q67="MONTHLY",EDATE(LV18,'1-SETUP'!$V67),IF('1-SETUP'!$Q67="YEARLY",EDATE(LV18,12*'1-SETUP'!$V67),""))))</f>
        <v/>
      </c>
      <c r="LX18" s="10" t="str">
        <f>IF('1-SETUP'!$Q67="DAILY",LW18+'1-SETUP'!$V67,IF('1-SETUP'!$Q67="WEEKLY",LW18+'1-SETUP'!$V67*7,IF('1-SETUP'!$Q67="MONTHLY",EDATE(LW18,'1-SETUP'!$V67),IF('1-SETUP'!$Q67="YEARLY",EDATE(LW18,12*'1-SETUP'!$V67),""))))</f>
        <v/>
      </c>
      <c r="LY18" s="10" t="str">
        <f>IF('1-SETUP'!$Q67="DAILY",LX18+'1-SETUP'!$V67,IF('1-SETUP'!$Q67="WEEKLY",LX18+'1-SETUP'!$V67*7,IF('1-SETUP'!$Q67="MONTHLY",EDATE(LX18,'1-SETUP'!$V67),IF('1-SETUP'!$Q67="YEARLY",EDATE(LX18,12*'1-SETUP'!$V67),""))))</f>
        <v/>
      </c>
      <c r="LZ18" s="10" t="str">
        <f>IF('1-SETUP'!$Q67="DAILY",LY18+'1-SETUP'!$V67,IF('1-SETUP'!$Q67="WEEKLY",LY18+'1-SETUP'!$V67*7,IF('1-SETUP'!$Q67="MONTHLY",EDATE(LY18,'1-SETUP'!$V67),IF('1-SETUP'!$Q67="YEARLY",EDATE(LY18,12*'1-SETUP'!$V67),""))))</f>
        <v/>
      </c>
      <c r="MA18" s="10" t="str">
        <f>IF('1-SETUP'!$Q67="DAILY",LZ18+'1-SETUP'!$V67,IF('1-SETUP'!$Q67="WEEKLY",LZ18+'1-SETUP'!$V67*7,IF('1-SETUP'!$Q67="MONTHLY",EDATE(LZ18,'1-SETUP'!$V67),IF('1-SETUP'!$Q67="YEARLY",EDATE(LZ18,12*'1-SETUP'!$V67),""))))</f>
        <v/>
      </c>
      <c r="MB18" s="10" t="str">
        <f>IF('1-SETUP'!$Q67="DAILY",MA18+'1-SETUP'!$V67,IF('1-SETUP'!$Q67="WEEKLY",MA18+'1-SETUP'!$V67*7,IF('1-SETUP'!$Q67="MONTHLY",EDATE(MA18,'1-SETUP'!$V67),IF('1-SETUP'!$Q67="YEARLY",EDATE(MA18,12*'1-SETUP'!$V67),""))))</f>
        <v/>
      </c>
      <c r="MC18" s="10" t="str">
        <f>IF('1-SETUP'!$Q67="DAILY",MB18+'1-SETUP'!$V67,IF('1-SETUP'!$Q67="WEEKLY",MB18+'1-SETUP'!$V67*7,IF('1-SETUP'!$Q67="MONTHLY",EDATE(MB18,'1-SETUP'!$V67),IF('1-SETUP'!$Q67="YEARLY",EDATE(MB18,12*'1-SETUP'!$V67),""))))</f>
        <v/>
      </c>
      <c r="MD18" s="10" t="str">
        <f>IF('1-SETUP'!$Q67="DAILY",MC18+'1-SETUP'!$V67,IF('1-SETUP'!$Q67="WEEKLY",MC18+'1-SETUP'!$V67*7,IF('1-SETUP'!$Q67="MONTHLY",EDATE(MC18,'1-SETUP'!$V67),IF('1-SETUP'!$Q67="YEARLY",EDATE(MC18,12*'1-SETUP'!$V67),""))))</f>
        <v/>
      </c>
      <c r="ME18" s="10" t="str">
        <f>IF('1-SETUP'!$Q67="DAILY",MD18+'1-SETUP'!$V67,IF('1-SETUP'!$Q67="WEEKLY",MD18+'1-SETUP'!$V67*7,IF('1-SETUP'!$Q67="MONTHLY",EDATE(MD18,'1-SETUP'!$V67),IF('1-SETUP'!$Q67="YEARLY",EDATE(MD18,12*'1-SETUP'!$V67),""))))</f>
        <v/>
      </c>
      <c r="MF18" s="10" t="str">
        <f>IF('1-SETUP'!$Q67="DAILY",ME18+'1-SETUP'!$V67,IF('1-SETUP'!$Q67="WEEKLY",ME18+'1-SETUP'!$V67*7,IF('1-SETUP'!$Q67="MONTHLY",EDATE(ME18,'1-SETUP'!$V67),IF('1-SETUP'!$Q67="YEARLY",EDATE(ME18,12*'1-SETUP'!$V67),""))))</f>
        <v/>
      </c>
      <c r="MG18" s="10" t="str">
        <f>IF('1-SETUP'!$Q67="DAILY",MF18+'1-SETUP'!$V67,IF('1-SETUP'!$Q67="WEEKLY",MF18+'1-SETUP'!$V67*7,IF('1-SETUP'!$Q67="MONTHLY",EDATE(MF18,'1-SETUP'!$V67),IF('1-SETUP'!$Q67="YEARLY",EDATE(MF18,12*'1-SETUP'!$V67),""))))</f>
        <v/>
      </c>
      <c r="MH18" s="10" t="str">
        <f>IF('1-SETUP'!$Q67="DAILY",MG18+'1-SETUP'!$V67,IF('1-SETUP'!$Q67="WEEKLY",MG18+'1-SETUP'!$V67*7,IF('1-SETUP'!$Q67="MONTHLY",EDATE(MG18,'1-SETUP'!$V67),IF('1-SETUP'!$Q67="YEARLY",EDATE(MG18,12*'1-SETUP'!$V67),""))))</f>
        <v/>
      </c>
      <c r="MI18" s="10" t="str">
        <f>IF('1-SETUP'!$Q67="DAILY",MH18+'1-SETUP'!$V67,IF('1-SETUP'!$Q67="WEEKLY",MH18+'1-SETUP'!$V67*7,IF('1-SETUP'!$Q67="MONTHLY",EDATE(MH18,'1-SETUP'!$V67),IF('1-SETUP'!$Q67="YEARLY",EDATE(MH18,12*'1-SETUP'!$V67),""))))</f>
        <v/>
      </c>
      <c r="MJ18" s="10" t="str">
        <f>IF('1-SETUP'!$Q67="DAILY",MI18+'1-SETUP'!$V67,IF('1-SETUP'!$Q67="WEEKLY",MI18+'1-SETUP'!$V67*7,IF('1-SETUP'!$Q67="MONTHLY",EDATE(MI18,'1-SETUP'!$V67),IF('1-SETUP'!$Q67="YEARLY",EDATE(MI18,12*'1-SETUP'!$V67),""))))</f>
        <v/>
      </c>
      <c r="MK18" s="10" t="str">
        <f>IF('1-SETUP'!$Q67="DAILY",MJ18+'1-SETUP'!$V67,IF('1-SETUP'!$Q67="WEEKLY",MJ18+'1-SETUP'!$V67*7,IF('1-SETUP'!$Q67="MONTHLY",EDATE(MJ18,'1-SETUP'!$V67),IF('1-SETUP'!$Q67="YEARLY",EDATE(MJ18,12*'1-SETUP'!$V67),""))))</f>
        <v/>
      </c>
      <c r="ML18" s="10" t="str">
        <f>IF('1-SETUP'!$Q67="DAILY",MK18+'1-SETUP'!$V67,IF('1-SETUP'!$Q67="WEEKLY",MK18+'1-SETUP'!$V67*7,IF('1-SETUP'!$Q67="MONTHLY",EDATE(MK18,'1-SETUP'!$V67),IF('1-SETUP'!$Q67="YEARLY",EDATE(MK18,12*'1-SETUP'!$V67),""))))</f>
        <v/>
      </c>
      <c r="MM18" s="10" t="str">
        <f>IF('1-SETUP'!$Q67="DAILY",ML18+'1-SETUP'!$V67,IF('1-SETUP'!$Q67="WEEKLY",ML18+'1-SETUP'!$V67*7,IF('1-SETUP'!$Q67="MONTHLY",EDATE(ML18,'1-SETUP'!$V67),IF('1-SETUP'!$Q67="YEARLY",EDATE(ML18,12*'1-SETUP'!$V67),""))))</f>
        <v/>
      </c>
      <c r="MN18" s="10" t="str">
        <f>IF('1-SETUP'!$Q67="DAILY",MM18+'1-SETUP'!$V67,IF('1-SETUP'!$Q67="WEEKLY",MM18+'1-SETUP'!$V67*7,IF('1-SETUP'!$Q67="MONTHLY",EDATE(MM18,'1-SETUP'!$V67),IF('1-SETUP'!$Q67="YEARLY",EDATE(MM18,12*'1-SETUP'!$V67),""))))</f>
        <v/>
      </c>
      <c r="MO18" s="10" t="str">
        <f>IF('1-SETUP'!$Q67="DAILY",MN18+'1-SETUP'!$V67,IF('1-SETUP'!$Q67="WEEKLY",MN18+'1-SETUP'!$V67*7,IF('1-SETUP'!$Q67="MONTHLY",EDATE(MN18,'1-SETUP'!$V67),IF('1-SETUP'!$Q67="YEARLY",EDATE(MN18,12*'1-SETUP'!$V67),""))))</f>
        <v/>
      </c>
      <c r="MP18" s="10" t="str">
        <f>IF('1-SETUP'!$Q67="DAILY",MO18+'1-SETUP'!$V67,IF('1-SETUP'!$Q67="WEEKLY",MO18+'1-SETUP'!$V67*7,IF('1-SETUP'!$Q67="MONTHLY",EDATE(MO18,'1-SETUP'!$V67),IF('1-SETUP'!$Q67="YEARLY",EDATE(MO18,12*'1-SETUP'!$V67),""))))</f>
        <v/>
      </c>
      <c r="MQ18" s="10" t="str">
        <f>IF('1-SETUP'!$Q67="DAILY",MP18+'1-SETUP'!$V67,IF('1-SETUP'!$Q67="WEEKLY",MP18+'1-SETUP'!$V67*7,IF('1-SETUP'!$Q67="MONTHLY",EDATE(MP18,'1-SETUP'!$V67),IF('1-SETUP'!$Q67="YEARLY",EDATE(MP18,12*'1-SETUP'!$V67),""))))</f>
        <v/>
      </c>
      <c r="MR18" s="10" t="str">
        <f>IF('1-SETUP'!$Q67="DAILY",MQ18+'1-SETUP'!$V67,IF('1-SETUP'!$Q67="WEEKLY",MQ18+'1-SETUP'!$V67*7,IF('1-SETUP'!$Q67="MONTHLY",EDATE(MQ18,'1-SETUP'!$V67),IF('1-SETUP'!$Q67="YEARLY",EDATE(MQ18,12*'1-SETUP'!$V67),""))))</f>
        <v/>
      </c>
      <c r="MS18" s="10" t="str">
        <f>IF('1-SETUP'!$Q67="DAILY",MR18+'1-SETUP'!$V67,IF('1-SETUP'!$Q67="WEEKLY",MR18+'1-SETUP'!$V67*7,IF('1-SETUP'!$Q67="MONTHLY",EDATE(MR18,'1-SETUP'!$V67),IF('1-SETUP'!$Q67="YEARLY",EDATE(MR18,12*'1-SETUP'!$V67),""))))</f>
        <v/>
      </c>
      <c r="MT18" s="10" t="str">
        <f>IF('1-SETUP'!$Q67="DAILY",MS18+'1-SETUP'!$V67,IF('1-SETUP'!$Q67="WEEKLY",MS18+'1-SETUP'!$V67*7,IF('1-SETUP'!$Q67="MONTHLY",EDATE(MS18,'1-SETUP'!$V67),IF('1-SETUP'!$Q67="YEARLY",EDATE(MS18,12*'1-SETUP'!$V67),""))))</f>
        <v/>
      </c>
      <c r="MU18" s="10" t="str">
        <f>IF('1-SETUP'!$Q67="DAILY",MT18+'1-SETUP'!$V67,IF('1-SETUP'!$Q67="WEEKLY",MT18+'1-SETUP'!$V67*7,IF('1-SETUP'!$Q67="MONTHLY",EDATE(MT18,'1-SETUP'!$V67),IF('1-SETUP'!$Q67="YEARLY",EDATE(MT18,12*'1-SETUP'!$V67),""))))</f>
        <v/>
      </c>
      <c r="MV18" s="10" t="str">
        <f>IF('1-SETUP'!$Q67="DAILY",MU18+'1-SETUP'!$V67,IF('1-SETUP'!$Q67="WEEKLY",MU18+'1-SETUP'!$V67*7,IF('1-SETUP'!$Q67="MONTHLY",EDATE(MU18,'1-SETUP'!$V67),IF('1-SETUP'!$Q67="YEARLY",EDATE(MU18,12*'1-SETUP'!$V67),""))))</f>
        <v/>
      </c>
      <c r="MW18" s="10" t="str">
        <f>IF('1-SETUP'!$Q67="DAILY",MV18+'1-SETUP'!$V67,IF('1-SETUP'!$Q67="WEEKLY",MV18+'1-SETUP'!$V67*7,IF('1-SETUP'!$Q67="MONTHLY",EDATE(MV18,'1-SETUP'!$V67),IF('1-SETUP'!$Q67="YEARLY",EDATE(MV18,12*'1-SETUP'!$V67),""))))</f>
        <v/>
      </c>
      <c r="MX18" s="10" t="str">
        <f>IF('1-SETUP'!$Q67="DAILY",MW18+'1-SETUP'!$V67,IF('1-SETUP'!$Q67="WEEKLY",MW18+'1-SETUP'!$V67*7,IF('1-SETUP'!$Q67="MONTHLY",EDATE(MW18,'1-SETUP'!$V67),IF('1-SETUP'!$Q67="YEARLY",EDATE(MW18,12*'1-SETUP'!$V67),""))))</f>
        <v/>
      </c>
      <c r="MY18" s="10" t="str">
        <f>IF('1-SETUP'!$Q67="DAILY",MX18+'1-SETUP'!$V67,IF('1-SETUP'!$Q67="WEEKLY",MX18+'1-SETUP'!$V67*7,IF('1-SETUP'!$Q67="MONTHLY",EDATE(MX18,'1-SETUP'!$V67),IF('1-SETUP'!$Q67="YEARLY",EDATE(MX18,12*'1-SETUP'!$V67),""))))</f>
        <v/>
      </c>
      <c r="MZ18" s="10" t="str">
        <f>IF('1-SETUP'!$Q67="DAILY",MY18+'1-SETUP'!$V67,IF('1-SETUP'!$Q67="WEEKLY",MY18+'1-SETUP'!$V67*7,IF('1-SETUP'!$Q67="MONTHLY",EDATE(MY18,'1-SETUP'!$V67),IF('1-SETUP'!$Q67="YEARLY",EDATE(MY18,12*'1-SETUP'!$V67),""))))</f>
        <v/>
      </c>
      <c r="NA18" s="10" t="str">
        <f>IF('1-SETUP'!$Q67="DAILY",MZ18+'1-SETUP'!$V67,IF('1-SETUP'!$Q67="WEEKLY",MZ18+'1-SETUP'!$V67*7,IF('1-SETUP'!$Q67="MONTHLY",EDATE(MZ18,'1-SETUP'!$V67),IF('1-SETUP'!$Q67="YEARLY",EDATE(MZ18,12*'1-SETUP'!$V67),""))))</f>
        <v/>
      </c>
      <c r="NB18" s="10" t="str">
        <f>IF('1-SETUP'!$Q67="DAILY",NA18+'1-SETUP'!$V67,IF('1-SETUP'!$Q67="WEEKLY",NA18+'1-SETUP'!$V67*7,IF('1-SETUP'!$Q67="MONTHLY",EDATE(NA18,'1-SETUP'!$V67),IF('1-SETUP'!$Q67="YEARLY",EDATE(NA18,12*'1-SETUP'!$V67),""))))</f>
        <v/>
      </c>
      <c r="NC18" s="10" t="str">
        <f>IF('1-SETUP'!$Q67="DAILY",NB18+'1-SETUP'!$V67,IF('1-SETUP'!$Q67="WEEKLY",NB18+'1-SETUP'!$V67*7,IF('1-SETUP'!$Q67="MONTHLY",EDATE(NB18,'1-SETUP'!$V67),IF('1-SETUP'!$Q67="YEARLY",EDATE(NB18,12*'1-SETUP'!$V67),""))))</f>
        <v/>
      </c>
    </row>
    <row r="19" spans="1:367" x14ac:dyDescent="0.45">
      <c r="A19" t="str">
        <f>'1-SETUP'!A68</f>
        <v>HEALTH/WELLBEING</v>
      </c>
      <c r="B19" t="str">
        <f>_xlfn.CONCAT('1-SETUP'!$O68," ",'1-SETUP'!$Q68," ",'1-SETUP'!$T68," ",'1-SETUP'!$V68," ",'1-SETUP'!$W68," ",'1-SETUP'!$Z68," ",TEXT('1-SETUP'!$AC68,"mm/dd/yyyy"))</f>
        <v xml:space="preserve">      01/00/1900</v>
      </c>
      <c r="C19" s="10">
        <f>'1-SETUP'!$AC68</f>
        <v>0</v>
      </c>
      <c r="D19" s="10" t="str">
        <f>IF('1-SETUP'!$Q68="DAILY",C19+'1-SETUP'!$V68,IF('1-SETUP'!$Q68="WEEKLY",C19+'1-SETUP'!$V68*7,IF('1-SETUP'!$Q68="MONTHLY",EDATE(C19,'1-SETUP'!$V68),IF('1-SETUP'!$Q68="YEARLY",EDATE(C19,12*'1-SETUP'!$V68),""))))</f>
        <v/>
      </c>
      <c r="E19" s="10" t="str">
        <f>IF('1-SETUP'!$Q68="DAILY",D19+'1-SETUP'!$V68,IF('1-SETUP'!$Q68="WEEKLY",D19+'1-SETUP'!$V68*7,IF('1-SETUP'!$Q68="MONTHLY",EDATE(D19,'1-SETUP'!$V68),IF('1-SETUP'!$Q68="YEARLY",EDATE(D19,12*'1-SETUP'!$V68),""))))</f>
        <v/>
      </c>
      <c r="F19" s="10" t="str">
        <f>IF('1-SETUP'!$Q68="DAILY",E19+'1-SETUP'!$V68,IF('1-SETUP'!$Q68="WEEKLY",E19+'1-SETUP'!$V68*7,IF('1-SETUP'!$Q68="MONTHLY",EDATE(E19,'1-SETUP'!$V68),IF('1-SETUP'!$Q68="YEARLY",EDATE(E19,12*'1-SETUP'!$V68),""))))</f>
        <v/>
      </c>
      <c r="G19" s="10" t="str">
        <f>IF('1-SETUP'!$Q68="DAILY",F19+'1-SETUP'!$V68,IF('1-SETUP'!$Q68="WEEKLY",F19+'1-SETUP'!$V68*7,IF('1-SETUP'!$Q68="MONTHLY",EDATE(F19,'1-SETUP'!$V68),IF('1-SETUP'!$Q68="YEARLY",EDATE(F19,12*'1-SETUP'!$V68),""))))</f>
        <v/>
      </c>
      <c r="H19" s="10" t="str">
        <f>IF('1-SETUP'!$Q68="DAILY",G19+'1-SETUP'!$V68,IF('1-SETUP'!$Q68="WEEKLY",G19+'1-SETUP'!$V68*7,IF('1-SETUP'!$Q68="MONTHLY",EDATE(G19,'1-SETUP'!$V68),IF('1-SETUP'!$Q68="YEARLY",EDATE(G19,12*'1-SETUP'!$V68),""))))</f>
        <v/>
      </c>
      <c r="I19" s="10" t="str">
        <f>IF('1-SETUP'!$Q68="DAILY",H19+'1-SETUP'!$V68,IF('1-SETUP'!$Q68="WEEKLY",H19+'1-SETUP'!$V68*7,IF('1-SETUP'!$Q68="MONTHLY",EDATE(H19,'1-SETUP'!$V68),IF('1-SETUP'!$Q68="YEARLY",EDATE(H19,12*'1-SETUP'!$V68),""))))</f>
        <v/>
      </c>
      <c r="J19" s="10" t="str">
        <f>IF('1-SETUP'!$Q68="DAILY",I19+'1-SETUP'!$V68,IF('1-SETUP'!$Q68="WEEKLY",I19+'1-SETUP'!$V68*7,IF('1-SETUP'!$Q68="MONTHLY",EDATE(I19,'1-SETUP'!$V68),IF('1-SETUP'!$Q68="YEARLY",EDATE(I19,12*'1-SETUP'!$V68),""))))</f>
        <v/>
      </c>
      <c r="K19" s="10" t="str">
        <f>IF('1-SETUP'!$Q68="DAILY",J19+'1-SETUP'!$V68,IF('1-SETUP'!$Q68="WEEKLY",J19+'1-SETUP'!$V68*7,IF('1-SETUP'!$Q68="MONTHLY",EDATE(J19,'1-SETUP'!$V68),IF('1-SETUP'!$Q68="YEARLY",EDATE(J19,12*'1-SETUP'!$V68),""))))</f>
        <v/>
      </c>
      <c r="L19" s="10" t="str">
        <f>IF('1-SETUP'!$Q68="DAILY",K19+'1-SETUP'!$V68,IF('1-SETUP'!$Q68="WEEKLY",K19+'1-SETUP'!$V68*7,IF('1-SETUP'!$Q68="MONTHLY",EDATE(K19,'1-SETUP'!$V68),IF('1-SETUP'!$Q68="YEARLY",EDATE(K19,12*'1-SETUP'!$V68),""))))</f>
        <v/>
      </c>
      <c r="M19" s="10" t="str">
        <f>IF('1-SETUP'!$Q68="DAILY",L19+'1-SETUP'!$V68,IF('1-SETUP'!$Q68="WEEKLY",L19+'1-SETUP'!$V68*7,IF('1-SETUP'!$Q68="MONTHLY",EDATE(L19,'1-SETUP'!$V68),IF('1-SETUP'!$Q68="YEARLY",EDATE(L19,12*'1-SETUP'!$V68),""))))</f>
        <v/>
      </c>
      <c r="N19" s="10" t="str">
        <f>IF('1-SETUP'!$Q68="DAILY",M19+'1-SETUP'!$V68,IF('1-SETUP'!$Q68="WEEKLY",M19+'1-SETUP'!$V68*7,IF('1-SETUP'!$Q68="MONTHLY",EDATE(M19,'1-SETUP'!$V68),IF('1-SETUP'!$Q68="YEARLY",EDATE(M19,12*'1-SETUP'!$V68),""))))</f>
        <v/>
      </c>
      <c r="O19" s="10" t="str">
        <f>IF('1-SETUP'!$Q68="DAILY",N19+'1-SETUP'!$V68,IF('1-SETUP'!$Q68="WEEKLY",N19+'1-SETUP'!$V68*7,IF('1-SETUP'!$Q68="MONTHLY",EDATE(N19,'1-SETUP'!$V68),IF('1-SETUP'!$Q68="YEARLY",EDATE(N19,12*'1-SETUP'!$V68),""))))</f>
        <v/>
      </c>
      <c r="P19" s="10" t="str">
        <f>IF('1-SETUP'!$Q68="DAILY",O19+'1-SETUP'!$V68,IF('1-SETUP'!$Q68="WEEKLY",O19+'1-SETUP'!$V68*7,IF('1-SETUP'!$Q68="MONTHLY",EDATE(O19,'1-SETUP'!$V68),IF('1-SETUP'!$Q68="YEARLY",EDATE(O19,12*'1-SETUP'!$V68),""))))</f>
        <v/>
      </c>
      <c r="Q19" s="10" t="str">
        <f>IF('1-SETUP'!$Q68="DAILY",P19+'1-SETUP'!$V68,IF('1-SETUP'!$Q68="WEEKLY",P19+'1-SETUP'!$V68*7,IF('1-SETUP'!$Q68="MONTHLY",EDATE(P19,'1-SETUP'!$V68),IF('1-SETUP'!$Q68="YEARLY",EDATE(P19,12*'1-SETUP'!$V68),""))))</f>
        <v/>
      </c>
      <c r="R19" s="10" t="str">
        <f>IF('1-SETUP'!$Q68="DAILY",Q19+'1-SETUP'!$V68,IF('1-SETUP'!$Q68="WEEKLY",Q19+'1-SETUP'!$V68*7,IF('1-SETUP'!$Q68="MONTHLY",EDATE(Q19,'1-SETUP'!$V68),IF('1-SETUP'!$Q68="YEARLY",EDATE(Q19,12*'1-SETUP'!$V68),""))))</f>
        <v/>
      </c>
      <c r="S19" s="10" t="str">
        <f>IF('1-SETUP'!$Q68="DAILY",R19+'1-SETUP'!$V68,IF('1-SETUP'!$Q68="WEEKLY",R19+'1-SETUP'!$V68*7,IF('1-SETUP'!$Q68="MONTHLY",EDATE(R19,'1-SETUP'!$V68),IF('1-SETUP'!$Q68="YEARLY",EDATE(R19,12*'1-SETUP'!$V68),""))))</f>
        <v/>
      </c>
      <c r="T19" s="10" t="str">
        <f>IF('1-SETUP'!$Q68="DAILY",S19+'1-SETUP'!$V68,IF('1-SETUP'!$Q68="WEEKLY",S19+'1-SETUP'!$V68*7,IF('1-SETUP'!$Q68="MONTHLY",EDATE(S19,'1-SETUP'!$V68),IF('1-SETUP'!$Q68="YEARLY",EDATE(S19,12*'1-SETUP'!$V68),""))))</f>
        <v/>
      </c>
      <c r="U19" s="10" t="str">
        <f>IF('1-SETUP'!$Q68="DAILY",T19+'1-SETUP'!$V68,IF('1-SETUP'!$Q68="WEEKLY",T19+'1-SETUP'!$V68*7,IF('1-SETUP'!$Q68="MONTHLY",EDATE(T19,'1-SETUP'!$V68),IF('1-SETUP'!$Q68="YEARLY",EDATE(T19,12*'1-SETUP'!$V68),""))))</f>
        <v/>
      </c>
      <c r="V19" s="10" t="str">
        <f>IF('1-SETUP'!$Q68="DAILY",U19+'1-SETUP'!$V68,IF('1-SETUP'!$Q68="WEEKLY",U19+'1-SETUP'!$V68*7,IF('1-SETUP'!$Q68="MONTHLY",EDATE(U19,'1-SETUP'!$V68),IF('1-SETUP'!$Q68="YEARLY",EDATE(U19,12*'1-SETUP'!$V68),""))))</f>
        <v/>
      </c>
      <c r="W19" s="10" t="str">
        <f>IF('1-SETUP'!$Q68="DAILY",V19+'1-SETUP'!$V68,IF('1-SETUP'!$Q68="WEEKLY",V19+'1-SETUP'!$V68*7,IF('1-SETUP'!$Q68="MONTHLY",EDATE(V19,'1-SETUP'!$V68),IF('1-SETUP'!$Q68="YEARLY",EDATE(V19,12*'1-SETUP'!$V68),""))))</f>
        <v/>
      </c>
      <c r="X19" s="10" t="str">
        <f>IF('1-SETUP'!$Q68="DAILY",W19+'1-SETUP'!$V68,IF('1-SETUP'!$Q68="WEEKLY",W19+'1-SETUP'!$V68*7,IF('1-SETUP'!$Q68="MONTHLY",EDATE(W19,'1-SETUP'!$V68),IF('1-SETUP'!$Q68="YEARLY",EDATE(W19,12*'1-SETUP'!$V68),""))))</f>
        <v/>
      </c>
      <c r="Y19" s="10" t="str">
        <f>IF('1-SETUP'!$Q68="DAILY",X19+'1-SETUP'!$V68,IF('1-SETUP'!$Q68="WEEKLY",X19+'1-SETUP'!$V68*7,IF('1-SETUP'!$Q68="MONTHLY",EDATE(X19,'1-SETUP'!$V68),IF('1-SETUP'!$Q68="YEARLY",EDATE(X19,12*'1-SETUP'!$V68),""))))</f>
        <v/>
      </c>
      <c r="Z19" s="10" t="str">
        <f>IF('1-SETUP'!$Q68="DAILY",Y19+'1-SETUP'!$V68,IF('1-SETUP'!$Q68="WEEKLY",Y19+'1-SETUP'!$V68*7,IF('1-SETUP'!$Q68="MONTHLY",EDATE(Y19,'1-SETUP'!$V68),IF('1-SETUP'!$Q68="YEARLY",EDATE(Y19,12*'1-SETUP'!$V68),""))))</f>
        <v/>
      </c>
      <c r="AA19" s="10" t="str">
        <f>IF('1-SETUP'!$Q68="DAILY",Z19+'1-SETUP'!$V68,IF('1-SETUP'!$Q68="WEEKLY",Z19+'1-SETUP'!$V68*7,IF('1-SETUP'!$Q68="MONTHLY",EDATE(Z19,'1-SETUP'!$V68),IF('1-SETUP'!$Q68="YEARLY",EDATE(Z19,12*'1-SETUP'!$V68),""))))</f>
        <v/>
      </c>
      <c r="AB19" s="10" t="str">
        <f>IF('1-SETUP'!$Q68="DAILY",AA19+'1-SETUP'!$V68,IF('1-SETUP'!$Q68="WEEKLY",AA19+'1-SETUP'!$V68*7,IF('1-SETUP'!$Q68="MONTHLY",EDATE(AA19,'1-SETUP'!$V68),IF('1-SETUP'!$Q68="YEARLY",EDATE(AA19,12*'1-SETUP'!$V68),""))))</f>
        <v/>
      </c>
      <c r="AC19" s="10" t="str">
        <f>IF('1-SETUP'!$Q68="DAILY",AB19+'1-SETUP'!$V68,IF('1-SETUP'!$Q68="WEEKLY",AB19+'1-SETUP'!$V68*7,IF('1-SETUP'!$Q68="MONTHLY",EDATE(AB19,'1-SETUP'!$V68),IF('1-SETUP'!$Q68="YEARLY",EDATE(AB19,12*'1-SETUP'!$V68),""))))</f>
        <v/>
      </c>
      <c r="AD19" s="10" t="str">
        <f>IF('1-SETUP'!$Q68="DAILY",AC19+'1-SETUP'!$V68,IF('1-SETUP'!$Q68="WEEKLY",AC19+'1-SETUP'!$V68*7,IF('1-SETUP'!$Q68="MONTHLY",EDATE(AC19,'1-SETUP'!$V68),IF('1-SETUP'!$Q68="YEARLY",EDATE(AC19,12*'1-SETUP'!$V68),""))))</f>
        <v/>
      </c>
      <c r="AE19" s="10" t="str">
        <f>IF('1-SETUP'!$Q68="DAILY",AD19+'1-SETUP'!$V68,IF('1-SETUP'!$Q68="WEEKLY",AD19+'1-SETUP'!$V68*7,IF('1-SETUP'!$Q68="MONTHLY",EDATE(AD19,'1-SETUP'!$V68),IF('1-SETUP'!$Q68="YEARLY",EDATE(AD19,12*'1-SETUP'!$V68),""))))</f>
        <v/>
      </c>
      <c r="AF19" s="10" t="str">
        <f>IF('1-SETUP'!$Q68="DAILY",AE19+'1-SETUP'!$V68,IF('1-SETUP'!$Q68="WEEKLY",AE19+'1-SETUP'!$V68*7,IF('1-SETUP'!$Q68="MONTHLY",EDATE(AE19,'1-SETUP'!$V68),IF('1-SETUP'!$Q68="YEARLY",EDATE(AE19,12*'1-SETUP'!$V68),""))))</f>
        <v/>
      </c>
      <c r="AG19" s="10" t="str">
        <f>IF('1-SETUP'!$Q68="DAILY",AF19+'1-SETUP'!$V68,IF('1-SETUP'!$Q68="WEEKLY",AF19+'1-SETUP'!$V68*7,IF('1-SETUP'!$Q68="MONTHLY",EDATE(AF19,'1-SETUP'!$V68),IF('1-SETUP'!$Q68="YEARLY",EDATE(AF19,12*'1-SETUP'!$V68),""))))</f>
        <v/>
      </c>
      <c r="AH19" s="10" t="str">
        <f>IF('1-SETUP'!$Q68="DAILY",AG19+'1-SETUP'!$V68,IF('1-SETUP'!$Q68="WEEKLY",AG19+'1-SETUP'!$V68*7,IF('1-SETUP'!$Q68="MONTHLY",EDATE(AG19,'1-SETUP'!$V68),IF('1-SETUP'!$Q68="YEARLY",EDATE(AG19,12*'1-SETUP'!$V68),""))))</f>
        <v/>
      </c>
      <c r="AI19" s="10" t="str">
        <f>IF('1-SETUP'!$Q68="DAILY",AH19+'1-SETUP'!$V68,IF('1-SETUP'!$Q68="WEEKLY",AH19+'1-SETUP'!$V68*7,IF('1-SETUP'!$Q68="MONTHLY",EDATE(AH19,'1-SETUP'!$V68),IF('1-SETUP'!$Q68="YEARLY",EDATE(AH19,12*'1-SETUP'!$V68),""))))</f>
        <v/>
      </c>
      <c r="AJ19" s="10" t="str">
        <f>IF('1-SETUP'!$Q68="DAILY",AI19+'1-SETUP'!$V68,IF('1-SETUP'!$Q68="WEEKLY",AI19+'1-SETUP'!$V68*7,IF('1-SETUP'!$Q68="MONTHLY",EDATE(AI19,'1-SETUP'!$V68),IF('1-SETUP'!$Q68="YEARLY",EDATE(AI19,12*'1-SETUP'!$V68),""))))</f>
        <v/>
      </c>
      <c r="AK19" s="10" t="str">
        <f>IF('1-SETUP'!$Q68="DAILY",AJ19+'1-SETUP'!$V68,IF('1-SETUP'!$Q68="WEEKLY",AJ19+'1-SETUP'!$V68*7,IF('1-SETUP'!$Q68="MONTHLY",EDATE(AJ19,'1-SETUP'!$V68),IF('1-SETUP'!$Q68="YEARLY",EDATE(AJ19,12*'1-SETUP'!$V68),""))))</f>
        <v/>
      </c>
      <c r="AL19" s="10" t="str">
        <f>IF('1-SETUP'!$Q68="DAILY",AK19+'1-SETUP'!$V68,IF('1-SETUP'!$Q68="WEEKLY",AK19+'1-SETUP'!$V68*7,IF('1-SETUP'!$Q68="MONTHLY",EDATE(AK19,'1-SETUP'!$V68),IF('1-SETUP'!$Q68="YEARLY",EDATE(AK19,12*'1-SETUP'!$V68),""))))</f>
        <v/>
      </c>
      <c r="AM19" s="10" t="str">
        <f>IF('1-SETUP'!$Q68="DAILY",AL19+'1-SETUP'!$V68,IF('1-SETUP'!$Q68="WEEKLY",AL19+'1-SETUP'!$V68*7,IF('1-SETUP'!$Q68="MONTHLY",EDATE(AL19,'1-SETUP'!$V68),IF('1-SETUP'!$Q68="YEARLY",EDATE(AL19,12*'1-SETUP'!$V68),""))))</f>
        <v/>
      </c>
      <c r="AN19" s="10" t="str">
        <f>IF('1-SETUP'!$Q68="DAILY",AM19+'1-SETUP'!$V68,IF('1-SETUP'!$Q68="WEEKLY",AM19+'1-SETUP'!$V68*7,IF('1-SETUP'!$Q68="MONTHLY",EDATE(AM19,'1-SETUP'!$V68),IF('1-SETUP'!$Q68="YEARLY",EDATE(AM19,12*'1-SETUP'!$V68),""))))</f>
        <v/>
      </c>
      <c r="AO19" s="10" t="str">
        <f>IF('1-SETUP'!$Q68="DAILY",AN19+'1-SETUP'!$V68,IF('1-SETUP'!$Q68="WEEKLY",AN19+'1-SETUP'!$V68*7,IF('1-SETUP'!$Q68="MONTHLY",EDATE(AN19,'1-SETUP'!$V68),IF('1-SETUP'!$Q68="YEARLY",EDATE(AN19,12*'1-SETUP'!$V68),""))))</f>
        <v/>
      </c>
      <c r="AP19" s="10" t="str">
        <f>IF('1-SETUP'!$Q68="DAILY",AO19+'1-SETUP'!$V68,IF('1-SETUP'!$Q68="WEEKLY",AO19+'1-SETUP'!$V68*7,IF('1-SETUP'!$Q68="MONTHLY",EDATE(AO19,'1-SETUP'!$V68),IF('1-SETUP'!$Q68="YEARLY",EDATE(AO19,12*'1-SETUP'!$V68),""))))</f>
        <v/>
      </c>
      <c r="AQ19" s="10" t="str">
        <f>IF('1-SETUP'!$Q68="DAILY",AP19+'1-SETUP'!$V68,IF('1-SETUP'!$Q68="WEEKLY",AP19+'1-SETUP'!$V68*7,IF('1-SETUP'!$Q68="MONTHLY",EDATE(AP19,'1-SETUP'!$V68),IF('1-SETUP'!$Q68="YEARLY",EDATE(AP19,12*'1-SETUP'!$V68),""))))</f>
        <v/>
      </c>
      <c r="AR19" s="10" t="str">
        <f>IF('1-SETUP'!$Q68="DAILY",AQ19+'1-SETUP'!$V68,IF('1-SETUP'!$Q68="WEEKLY",AQ19+'1-SETUP'!$V68*7,IF('1-SETUP'!$Q68="MONTHLY",EDATE(AQ19,'1-SETUP'!$V68),IF('1-SETUP'!$Q68="YEARLY",EDATE(AQ19,12*'1-SETUP'!$V68),""))))</f>
        <v/>
      </c>
      <c r="AS19" s="10" t="str">
        <f>IF('1-SETUP'!$Q68="DAILY",AR19+'1-SETUP'!$V68,IF('1-SETUP'!$Q68="WEEKLY",AR19+'1-SETUP'!$V68*7,IF('1-SETUP'!$Q68="MONTHLY",EDATE(AR19,'1-SETUP'!$V68),IF('1-SETUP'!$Q68="YEARLY",EDATE(AR19,12*'1-SETUP'!$V68),""))))</f>
        <v/>
      </c>
      <c r="AT19" s="10" t="str">
        <f>IF('1-SETUP'!$Q68="DAILY",AS19+'1-SETUP'!$V68,IF('1-SETUP'!$Q68="WEEKLY",AS19+'1-SETUP'!$V68*7,IF('1-SETUP'!$Q68="MONTHLY",EDATE(AS19,'1-SETUP'!$V68),IF('1-SETUP'!$Q68="YEARLY",EDATE(AS19,12*'1-SETUP'!$V68),""))))</f>
        <v/>
      </c>
      <c r="AU19" s="10" t="str">
        <f>IF('1-SETUP'!$Q68="DAILY",AT19+'1-SETUP'!$V68,IF('1-SETUP'!$Q68="WEEKLY",AT19+'1-SETUP'!$V68*7,IF('1-SETUP'!$Q68="MONTHLY",EDATE(AT19,'1-SETUP'!$V68),IF('1-SETUP'!$Q68="YEARLY",EDATE(AT19,12*'1-SETUP'!$V68),""))))</f>
        <v/>
      </c>
      <c r="AV19" s="10" t="str">
        <f>IF('1-SETUP'!$Q68="DAILY",AU19+'1-SETUP'!$V68,IF('1-SETUP'!$Q68="WEEKLY",AU19+'1-SETUP'!$V68*7,IF('1-SETUP'!$Q68="MONTHLY",EDATE(AU19,'1-SETUP'!$V68),IF('1-SETUP'!$Q68="YEARLY",EDATE(AU19,12*'1-SETUP'!$V68),""))))</f>
        <v/>
      </c>
      <c r="AW19" s="10" t="str">
        <f>IF('1-SETUP'!$Q68="DAILY",AV19+'1-SETUP'!$V68,IF('1-SETUP'!$Q68="WEEKLY",AV19+'1-SETUP'!$V68*7,IF('1-SETUP'!$Q68="MONTHLY",EDATE(AV19,'1-SETUP'!$V68),IF('1-SETUP'!$Q68="YEARLY",EDATE(AV19,12*'1-SETUP'!$V68),""))))</f>
        <v/>
      </c>
      <c r="AX19" s="10" t="str">
        <f>IF('1-SETUP'!$Q68="DAILY",AW19+'1-SETUP'!$V68,IF('1-SETUP'!$Q68="WEEKLY",AW19+'1-SETUP'!$V68*7,IF('1-SETUP'!$Q68="MONTHLY",EDATE(AW19,'1-SETUP'!$V68),IF('1-SETUP'!$Q68="YEARLY",EDATE(AW19,12*'1-SETUP'!$V68),""))))</f>
        <v/>
      </c>
      <c r="AY19" s="10" t="str">
        <f>IF('1-SETUP'!$Q68="DAILY",AX19+'1-SETUP'!$V68,IF('1-SETUP'!$Q68="WEEKLY",AX19+'1-SETUP'!$V68*7,IF('1-SETUP'!$Q68="MONTHLY",EDATE(AX19,'1-SETUP'!$V68),IF('1-SETUP'!$Q68="YEARLY",EDATE(AX19,12*'1-SETUP'!$V68),""))))</f>
        <v/>
      </c>
      <c r="AZ19" s="10" t="str">
        <f>IF('1-SETUP'!$Q68="DAILY",AY19+'1-SETUP'!$V68,IF('1-SETUP'!$Q68="WEEKLY",AY19+'1-SETUP'!$V68*7,IF('1-SETUP'!$Q68="MONTHLY",EDATE(AY19,'1-SETUP'!$V68),IF('1-SETUP'!$Q68="YEARLY",EDATE(AY19,12*'1-SETUP'!$V68),""))))</f>
        <v/>
      </c>
      <c r="BA19" s="10" t="str">
        <f>IF('1-SETUP'!$Q68="DAILY",AZ19+'1-SETUP'!$V68,IF('1-SETUP'!$Q68="WEEKLY",AZ19+'1-SETUP'!$V68*7,IF('1-SETUP'!$Q68="MONTHLY",EDATE(AZ19,'1-SETUP'!$V68),IF('1-SETUP'!$Q68="YEARLY",EDATE(AZ19,12*'1-SETUP'!$V68),""))))</f>
        <v/>
      </c>
      <c r="BB19" s="10" t="str">
        <f>IF('1-SETUP'!$Q68="DAILY",BA19+'1-SETUP'!$V68,IF('1-SETUP'!$Q68="WEEKLY",BA19+'1-SETUP'!$V68*7,IF('1-SETUP'!$Q68="MONTHLY",EDATE(BA19,'1-SETUP'!$V68),IF('1-SETUP'!$Q68="YEARLY",EDATE(BA19,12*'1-SETUP'!$V68),""))))</f>
        <v/>
      </c>
      <c r="BC19" s="10" t="str">
        <f>IF('1-SETUP'!$Q68="DAILY",BB19+'1-SETUP'!$V68,IF('1-SETUP'!$Q68="WEEKLY",BB19+'1-SETUP'!$V68*7,IF('1-SETUP'!$Q68="MONTHLY",EDATE(BB19,'1-SETUP'!$V68),IF('1-SETUP'!$Q68="YEARLY",EDATE(BB19,12*'1-SETUP'!$V68),""))))</f>
        <v/>
      </c>
      <c r="BD19" s="10" t="str">
        <f>IF('1-SETUP'!$Q68="DAILY",BC19+'1-SETUP'!$V68,IF('1-SETUP'!$Q68="WEEKLY",BC19+'1-SETUP'!$V68*7,IF('1-SETUP'!$Q68="MONTHLY",EDATE(BC19,'1-SETUP'!$V68),IF('1-SETUP'!$Q68="YEARLY",EDATE(BC19,12*'1-SETUP'!$V68),""))))</f>
        <v/>
      </c>
      <c r="BE19" s="10" t="str">
        <f>IF('1-SETUP'!$Q68="DAILY",BD19+'1-SETUP'!$V68,IF('1-SETUP'!$Q68="WEEKLY",BD19+'1-SETUP'!$V68*7,IF('1-SETUP'!$Q68="MONTHLY",EDATE(BD19,'1-SETUP'!$V68),IF('1-SETUP'!$Q68="YEARLY",EDATE(BD19,12*'1-SETUP'!$V68),""))))</f>
        <v/>
      </c>
      <c r="BF19" s="10" t="str">
        <f>IF('1-SETUP'!$Q68="DAILY",BE19+'1-SETUP'!$V68,IF('1-SETUP'!$Q68="WEEKLY",BE19+'1-SETUP'!$V68*7,IF('1-SETUP'!$Q68="MONTHLY",EDATE(BE19,'1-SETUP'!$V68),IF('1-SETUP'!$Q68="YEARLY",EDATE(BE19,12*'1-SETUP'!$V68),""))))</f>
        <v/>
      </c>
      <c r="BG19" s="10" t="str">
        <f>IF('1-SETUP'!$Q68="DAILY",BF19+'1-SETUP'!$V68,IF('1-SETUP'!$Q68="WEEKLY",BF19+'1-SETUP'!$V68*7,IF('1-SETUP'!$Q68="MONTHLY",EDATE(BF19,'1-SETUP'!$V68),IF('1-SETUP'!$Q68="YEARLY",EDATE(BF19,12*'1-SETUP'!$V68),""))))</f>
        <v/>
      </c>
      <c r="BH19" s="10" t="str">
        <f>IF('1-SETUP'!$Q68="DAILY",BG19+'1-SETUP'!$V68,IF('1-SETUP'!$Q68="WEEKLY",BG19+'1-SETUP'!$V68*7,IF('1-SETUP'!$Q68="MONTHLY",EDATE(BG19,'1-SETUP'!$V68),IF('1-SETUP'!$Q68="YEARLY",EDATE(BG19,12*'1-SETUP'!$V68),""))))</f>
        <v/>
      </c>
      <c r="BI19" s="10" t="str">
        <f>IF('1-SETUP'!$Q68="DAILY",BH19+'1-SETUP'!$V68,IF('1-SETUP'!$Q68="WEEKLY",BH19+'1-SETUP'!$V68*7,IF('1-SETUP'!$Q68="MONTHLY",EDATE(BH19,'1-SETUP'!$V68),IF('1-SETUP'!$Q68="YEARLY",EDATE(BH19,12*'1-SETUP'!$V68),""))))</f>
        <v/>
      </c>
      <c r="BJ19" s="10" t="str">
        <f>IF('1-SETUP'!$Q68="DAILY",BI19+'1-SETUP'!$V68,IF('1-SETUP'!$Q68="WEEKLY",BI19+'1-SETUP'!$V68*7,IF('1-SETUP'!$Q68="MONTHLY",EDATE(BI19,'1-SETUP'!$V68),IF('1-SETUP'!$Q68="YEARLY",EDATE(BI19,12*'1-SETUP'!$V68),""))))</f>
        <v/>
      </c>
      <c r="BK19" s="10" t="str">
        <f>IF('1-SETUP'!$Q68="DAILY",BJ19+'1-SETUP'!$V68,IF('1-SETUP'!$Q68="WEEKLY",BJ19+'1-SETUP'!$V68*7,IF('1-SETUP'!$Q68="MONTHLY",EDATE(BJ19,'1-SETUP'!$V68),IF('1-SETUP'!$Q68="YEARLY",EDATE(BJ19,12*'1-SETUP'!$V68),""))))</f>
        <v/>
      </c>
      <c r="BL19" s="10" t="str">
        <f>IF('1-SETUP'!$Q68="DAILY",BK19+'1-SETUP'!$V68,IF('1-SETUP'!$Q68="WEEKLY",BK19+'1-SETUP'!$V68*7,IF('1-SETUP'!$Q68="MONTHLY",EDATE(BK19,'1-SETUP'!$V68),IF('1-SETUP'!$Q68="YEARLY",EDATE(BK19,12*'1-SETUP'!$V68),""))))</f>
        <v/>
      </c>
      <c r="BM19" s="10" t="str">
        <f>IF('1-SETUP'!$Q68="DAILY",BL19+'1-SETUP'!$V68,IF('1-SETUP'!$Q68="WEEKLY",BL19+'1-SETUP'!$V68*7,IF('1-SETUP'!$Q68="MONTHLY",EDATE(BL19,'1-SETUP'!$V68),IF('1-SETUP'!$Q68="YEARLY",EDATE(BL19,12*'1-SETUP'!$V68),""))))</f>
        <v/>
      </c>
      <c r="BN19" s="10" t="str">
        <f>IF('1-SETUP'!$Q68="DAILY",BM19+'1-SETUP'!$V68,IF('1-SETUP'!$Q68="WEEKLY",BM19+'1-SETUP'!$V68*7,IF('1-SETUP'!$Q68="MONTHLY",EDATE(BM19,'1-SETUP'!$V68),IF('1-SETUP'!$Q68="YEARLY",EDATE(BM19,12*'1-SETUP'!$V68),""))))</f>
        <v/>
      </c>
      <c r="BO19" s="10" t="str">
        <f>IF('1-SETUP'!$Q68="DAILY",BN19+'1-SETUP'!$V68,IF('1-SETUP'!$Q68="WEEKLY",BN19+'1-SETUP'!$V68*7,IF('1-SETUP'!$Q68="MONTHLY",EDATE(BN19,'1-SETUP'!$V68),IF('1-SETUP'!$Q68="YEARLY",EDATE(BN19,12*'1-SETUP'!$V68),""))))</f>
        <v/>
      </c>
      <c r="BP19" s="10" t="str">
        <f>IF('1-SETUP'!$Q68="DAILY",BO19+'1-SETUP'!$V68,IF('1-SETUP'!$Q68="WEEKLY",BO19+'1-SETUP'!$V68*7,IF('1-SETUP'!$Q68="MONTHLY",EDATE(BO19,'1-SETUP'!$V68),IF('1-SETUP'!$Q68="YEARLY",EDATE(BO19,12*'1-SETUP'!$V68),""))))</f>
        <v/>
      </c>
      <c r="BQ19" s="10" t="str">
        <f>IF('1-SETUP'!$Q68="DAILY",BP19+'1-SETUP'!$V68,IF('1-SETUP'!$Q68="WEEKLY",BP19+'1-SETUP'!$V68*7,IF('1-SETUP'!$Q68="MONTHLY",EDATE(BP19,'1-SETUP'!$V68),IF('1-SETUP'!$Q68="YEARLY",EDATE(BP19,12*'1-SETUP'!$V68),""))))</f>
        <v/>
      </c>
      <c r="BR19" s="10" t="str">
        <f>IF('1-SETUP'!$Q68="DAILY",BQ19+'1-SETUP'!$V68,IF('1-SETUP'!$Q68="WEEKLY",BQ19+'1-SETUP'!$V68*7,IF('1-SETUP'!$Q68="MONTHLY",EDATE(BQ19,'1-SETUP'!$V68),IF('1-SETUP'!$Q68="YEARLY",EDATE(BQ19,12*'1-SETUP'!$V68),""))))</f>
        <v/>
      </c>
      <c r="BS19" s="10" t="str">
        <f>IF('1-SETUP'!$Q68="DAILY",BR19+'1-SETUP'!$V68,IF('1-SETUP'!$Q68="WEEKLY",BR19+'1-SETUP'!$V68*7,IF('1-SETUP'!$Q68="MONTHLY",EDATE(BR19,'1-SETUP'!$V68),IF('1-SETUP'!$Q68="YEARLY",EDATE(BR19,12*'1-SETUP'!$V68),""))))</f>
        <v/>
      </c>
      <c r="BT19" s="10" t="str">
        <f>IF('1-SETUP'!$Q68="DAILY",BS19+'1-SETUP'!$V68,IF('1-SETUP'!$Q68="WEEKLY",BS19+'1-SETUP'!$V68*7,IF('1-SETUP'!$Q68="MONTHLY",EDATE(BS19,'1-SETUP'!$V68),IF('1-SETUP'!$Q68="YEARLY",EDATE(BS19,12*'1-SETUP'!$V68),""))))</f>
        <v/>
      </c>
      <c r="BU19" s="10" t="str">
        <f>IF('1-SETUP'!$Q68="DAILY",BT19+'1-SETUP'!$V68,IF('1-SETUP'!$Q68="WEEKLY",BT19+'1-SETUP'!$V68*7,IF('1-SETUP'!$Q68="MONTHLY",EDATE(BT19,'1-SETUP'!$V68),IF('1-SETUP'!$Q68="YEARLY",EDATE(BT19,12*'1-SETUP'!$V68),""))))</f>
        <v/>
      </c>
      <c r="BV19" s="10" t="str">
        <f>IF('1-SETUP'!$Q68="DAILY",BU19+'1-SETUP'!$V68,IF('1-SETUP'!$Q68="WEEKLY",BU19+'1-SETUP'!$V68*7,IF('1-SETUP'!$Q68="MONTHLY",EDATE(BU19,'1-SETUP'!$V68),IF('1-SETUP'!$Q68="YEARLY",EDATE(BU19,12*'1-SETUP'!$V68),""))))</f>
        <v/>
      </c>
      <c r="BW19" s="10" t="str">
        <f>IF('1-SETUP'!$Q68="DAILY",BV19+'1-SETUP'!$V68,IF('1-SETUP'!$Q68="WEEKLY",BV19+'1-SETUP'!$V68*7,IF('1-SETUP'!$Q68="MONTHLY",EDATE(BV19,'1-SETUP'!$V68),IF('1-SETUP'!$Q68="YEARLY",EDATE(BV19,12*'1-SETUP'!$V68),""))))</f>
        <v/>
      </c>
      <c r="BX19" s="10" t="str">
        <f>IF('1-SETUP'!$Q68="DAILY",BW19+'1-SETUP'!$V68,IF('1-SETUP'!$Q68="WEEKLY",BW19+'1-SETUP'!$V68*7,IF('1-SETUP'!$Q68="MONTHLY",EDATE(BW19,'1-SETUP'!$V68),IF('1-SETUP'!$Q68="YEARLY",EDATE(BW19,12*'1-SETUP'!$V68),""))))</f>
        <v/>
      </c>
      <c r="BY19" s="10" t="str">
        <f>IF('1-SETUP'!$Q68="DAILY",BX19+'1-SETUP'!$V68,IF('1-SETUP'!$Q68="WEEKLY",BX19+'1-SETUP'!$V68*7,IF('1-SETUP'!$Q68="MONTHLY",EDATE(BX19,'1-SETUP'!$V68),IF('1-SETUP'!$Q68="YEARLY",EDATE(BX19,12*'1-SETUP'!$V68),""))))</f>
        <v/>
      </c>
      <c r="BZ19" s="10" t="str">
        <f>IF('1-SETUP'!$Q68="DAILY",BY19+'1-SETUP'!$V68,IF('1-SETUP'!$Q68="WEEKLY",BY19+'1-SETUP'!$V68*7,IF('1-SETUP'!$Q68="MONTHLY",EDATE(BY19,'1-SETUP'!$V68),IF('1-SETUP'!$Q68="YEARLY",EDATE(BY19,12*'1-SETUP'!$V68),""))))</f>
        <v/>
      </c>
      <c r="CA19" s="10" t="str">
        <f>IF('1-SETUP'!$Q68="DAILY",BZ19+'1-SETUP'!$V68,IF('1-SETUP'!$Q68="WEEKLY",BZ19+'1-SETUP'!$V68*7,IF('1-SETUP'!$Q68="MONTHLY",EDATE(BZ19,'1-SETUP'!$V68),IF('1-SETUP'!$Q68="YEARLY",EDATE(BZ19,12*'1-SETUP'!$V68),""))))</f>
        <v/>
      </c>
      <c r="CB19" s="10" t="str">
        <f>IF('1-SETUP'!$Q68="DAILY",CA19+'1-SETUP'!$V68,IF('1-SETUP'!$Q68="WEEKLY",CA19+'1-SETUP'!$V68*7,IF('1-SETUP'!$Q68="MONTHLY",EDATE(CA19,'1-SETUP'!$V68),IF('1-SETUP'!$Q68="YEARLY",EDATE(CA19,12*'1-SETUP'!$V68),""))))</f>
        <v/>
      </c>
      <c r="CC19" s="10" t="str">
        <f>IF('1-SETUP'!$Q68="DAILY",CB19+'1-SETUP'!$V68,IF('1-SETUP'!$Q68="WEEKLY",CB19+'1-SETUP'!$V68*7,IF('1-SETUP'!$Q68="MONTHLY",EDATE(CB19,'1-SETUP'!$V68),IF('1-SETUP'!$Q68="YEARLY",EDATE(CB19,12*'1-SETUP'!$V68),""))))</f>
        <v/>
      </c>
      <c r="CD19" s="10" t="str">
        <f>IF('1-SETUP'!$Q68="DAILY",CC19+'1-SETUP'!$V68,IF('1-SETUP'!$Q68="WEEKLY",CC19+'1-SETUP'!$V68*7,IF('1-SETUP'!$Q68="MONTHLY",EDATE(CC19,'1-SETUP'!$V68),IF('1-SETUP'!$Q68="YEARLY",EDATE(CC19,12*'1-SETUP'!$V68),""))))</f>
        <v/>
      </c>
      <c r="CE19" s="10" t="str">
        <f>IF('1-SETUP'!$Q68="DAILY",CD19+'1-SETUP'!$V68,IF('1-SETUP'!$Q68="WEEKLY",CD19+'1-SETUP'!$V68*7,IF('1-SETUP'!$Q68="MONTHLY",EDATE(CD19,'1-SETUP'!$V68),IF('1-SETUP'!$Q68="YEARLY",EDATE(CD19,12*'1-SETUP'!$V68),""))))</f>
        <v/>
      </c>
      <c r="CF19" s="10" t="str">
        <f>IF('1-SETUP'!$Q68="DAILY",CE19+'1-SETUP'!$V68,IF('1-SETUP'!$Q68="WEEKLY",CE19+'1-SETUP'!$V68*7,IF('1-SETUP'!$Q68="MONTHLY",EDATE(CE19,'1-SETUP'!$V68),IF('1-SETUP'!$Q68="YEARLY",EDATE(CE19,12*'1-SETUP'!$V68),""))))</f>
        <v/>
      </c>
      <c r="CG19" s="10" t="str">
        <f>IF('1-SETUP'!$Q68="DAILY",CF19+'1-SETUP'!$V68,IF('1-SETUP'!$Q68="WEEKLY",CF19+'1-SETUP'!$V68*7,IF('1-SETUP'!$Q68="MONTHLY",EDATE(CF19,'1-SETUP'!$V68),IF('1-SETUP'!$Q68="YEARLY",EDATE(CF19,12*'1-SETUP'!$V68),""))))</f>
        <v/>
      </c>
      <c r="CH19" s="10" t="str">
        <f>IF('1-SETUP'!$Q68="DAILY",CG19+'1-SETUP'!$V68,IF('1-SETUP'!$Q68="WEEKLY",CG19+'1-SETUP'!$V68*7,IF('1-SETUP'!$Q68="MONTHLY",EDATE(CG19,'1-SETUP'!$V68),IF('1-SETUP'!$Q68="YEARLY",EDATE(CG19,12*'1-SETUP'!$V68),""))))</f>
        <v/>
      </c>
      <c r="CI19" s="10" t="str">
        <f>IF('1-SETUP'!$Q68="DAILY",CH19+'1-SETUP'!$V68,IF('1-SETUP'!$Q68="WEEKLY",CH19+'1-SETUP'!$V68*7,IF('1-SETUP'!$Q68="MONTHLY",EDATE(CH19,'1-SETUP'!$V68),IF('1-SETUP'!$Q68="YEARLY",EDATE(CH19,12*'1-SETUP'!$V68),""))))</f>
        <v/>
      </c>
      <c r="CJ19" s="10" t="str">
        <f>IF('1-SETUP'!$Q68="DAILY",CI19+'1-SETUP'!$V68,IF('1-SETUP'!$Q68="WEEKLY",CI19+'1-SETUP'!$V68*7,IF('1-SETUP'!$Q68="MONTHLY",EDATE(CI19,'1-SETUP'!$V68),IF('1-SETUP'!$Q68="YEARLY",EDATE(CI19,12*'1-SETUP'!$V68),""))))</f>
        <v/>
      </c>
      <c r="CK19" s="10" t="str">
        <f>IF('1-SETUP'!$Q68="DAILY",CJ19+'1-SETUP'!$V68,IF('1-SETUP'!$Q68="WEEKLY",CJ19+'1-SETUP'!$V68*7,IF('1-SETUP'!$Q68="MONTHLY",EDATE(CJ19,'1-SETUP'!$V68),IF('1-SETUP'!$Q68="YEARLY",EDATE(CJ19,12*'1-SETUP'!$V68),""))))</f>
        <v/>
      </c>
      <c r="CL19" s="10" t="str">
        <f>IF('1-SETUP'!$Q68="DAILY",CK19+'1-SETUP'!$V68,IF('1-SETUP'!$Q68="WEEKLY",CK19+'1-SETUP'!$V68*7,IF('1-SETUP'!$Q68="MONTHLY",EDATE(CK19,'1-SETUP'!$V68),IF('1-SETUP'!$Q68="YEARLY",EDATE(CK19,12*'1-SETUP'!$V68),""))))</f>
        <v/>
      </c>
      <c r="CM19" s="10" t="str">
        <f>IF('1-SETUP'!$Q68="DAILY",CL19+'1-SETUP'!$V68,IF('1-SETUP'!$Q68="WEEKLY",CL19+'1-SETUP'!$V68*7,IF('1-SETUP'!$Q68="MONTHLY",EDATE(CL19,'1-SETUP'!$V68),IF('1-SETUP'!$Q68="YEARLY",EDATE(CL19,12*'1-SETUP'!$V68),""))))</f>
        <v/>
      </c>
      <c r="CN19" s="10" t="str">
        <f>IF('1-SETUP'!$Q68="DAILY",CM19+'1-SETUP'!$V68,IF('1-SETUP'!$Q68="WEEKLY",CM19+'1-SETUP'!$V68*7,IF('1-SETUP'!$Q68="MONTHLY",EDATE(CM19,'1-SETUP'!$V68),IF('1-SETUP'!$Q68="YEARLY",EDATE(CM19,12*'1-SETUP'!$V68),""))))</f>
        <v/>
      </c>
      <c r="CO19" s="10" t="str">
        <f>IF('1-SETUP'!$Q68="DAILY",CN19+'1-SETUP'!$V68,IF('1-SETUP'!$Q68="WEEKLY",CN19+'1-SETUP'!$V68*7,IF('1-SETUP'!$Q68="MONTHLY",EDATE(CN19,'1-SETUP'!$V68),IF('1-SETUP'!$Q68="YEARLY",EDATE(CN19,12*'1-SETUP'!$V68),""))))</f>
        <v/>
      </c>
      <c r="CP19" s="10" t="str">
        <f>IF('1-SETUP'!$Q68="DAILY",CO19+'1-SETUP'!$V68,IF('1-SETUP'!$Q68="WEEKLY",CO19+'1-SETUP'!$V68*7,IF('1-SETUP'!$Q68="MONTHLY",EDATE(CO19,'1-SETUP'!$V68),IF('1-SETUP'!$Q68="YEARLY",EDATE(CO19,12*'1-SETUP'!$V68),""))))</f>
        <v/>
      </c>
      <c r="CQ19" s="10" t="str">
        <f>IF('1-SETUP'!$Q68="DAILY",CP19+'1-SETUP'!$V68,IF('1-SETUP'!$Q68="WEEKLY",CP19+'1-SETUP'!$V68*7,IF('1-SETUP'!$Q68="MONTHLY",EDATE(CP19,'1-SETUP'!$V68),IF('1-SETUP'!$Q68="YEARLY",EDATE(CP19,12*'1-SETUP'!$V68),""))))</f>
        <v/>
      </c>
      <c r="CR19" s="10" t="str">
        <f>IF('1-SETUP'!$Q68="DAILY",CQ19+'1-SETUP'!$V68,IF('1-SETUP'!$Q68="WEEKLY",CQ19+'1-SETUP'!$V68*7,IF('1-SETUP'!$Q68="MONTHLY",EDATE(CQ19,'1-SETUP'!$V68),IF('1-SETUP'!$Q68="YEARLY",EDATE(CQ19,12*'1-SETUP'!$V68),""))))</f>
        <v/>
      </c>
      <c r="CS19" s="10" t="str">
        <f>IF('1-SETUP'!$Q68="DAILY",CR19+'1-SETUP'!$V68,IF('1-SETUP'!$Q68="WEEKLY",CR19+'1-SETUP'!$V68*7,IF('1-SETUP'!$Q68="MONTHLY",EDATE(CR19,'1-SETUP'!$V68),IF('1-SETUP'!$Q68="YEARLY",EDATE(CR19,12*'1-SETUP'!$V68),""))))</f>
        <v/>
      </c>
      <c r="CT19" s="10" t="str">
        <f>IF('1-SETUP'!$Q68="DAILY",CS19+'1-SETUP'!$V68,IF('1-SETUP'!$Q68="WEEKLY",CS19+'1-SETUP'!$V68*7,IF('1-SETUP'!$Q68="MONTHLY",EDATE(CS19,'1-SETUP'!$V68),IF('1-SETUP'!$Q68="YEARLY",EDATE(CS19,12*'1-SETUP'!$V68),""))))</f>
        <v/>
      </c>
      <c r="CU19" s="10" t="str">
        <f>IF('1-SETUP'!$Q68="DAILY",CT19+'1-SETUP'!$V68,IF('1-SETUP'!$Q68="WEEKLY",CT19+'1-SETUP'!$V68*7,IF('1-SETUP'!$Q68="MONTHLY",EDATE(CT19,'1-SETUP'!$V68),IF('1-SETUP'!$Q68="YEARLY",EDATE(CT19,12*'1-SETUP'!$V68),""))))</f>
        <v/>
      </c>
      <c r="CV19" s="10" t="str">
        <f>IF('1-SETUP'!$Q68="DAILY",CU19+'1-SETUP'!$V68,IF('1-SETUP'!$Q68="WEEKLY",CU19+'1-SETUP'!$V68*7,IF('1-SETUP'!$Q68="MONTHLY",EDATE(CU19,'1-SETUP'!$V68),IF('1-SETUP'!$Q68="YEARLY",EDATE(CU19,12*'1-SETUP'!$V68),""))))</f>
        <v/>
      </c>
      <c r="CW19" s="10" t="str">
        <f>IF('1-SETUP'!$Q68="DAILY",CV19+'1-SETUP'!$V68,IF('1-SETUP'!$Q68="WEEKLY",CV19+'1-SETUP'!$V68*7,IF('1-SETUP'!$Q68="MONTHLY",EDATE(CV19,'1-SETUP'!$V68),IF('1-SETUP'!$Q68="YEARLY",EDATE(CV19,12*'1-SETUP'!$V68),""))))</f>
        <v/>
      </c>
      <c r="CX19" s="10" t="str">
        <f>IF('1-SETUP'!$Q68="DAILY",CW19+'1-SETUP'!$V68,IF('1-SETUP'!$Q68="WEEKLY",CW19+'1-SETUP'!$V68*7,IF('1-SETUP'!$Q68="MONTHLY",EDATE(CW19,'1-SETUP'!$V68),IF('1-SETUP'!$Q68="YEARLY",EDATE(CW19,12*'1-SETUP'!$V68),""))))</f>
        <v/>
      </c>
      <c r="CY19" s="10" t="str">
        <f>IF('1-SETUP'!$Q68="DAILY",CX19+'1-SETUP'!$V68,IF('1-SETUP'!$Q68="WEEKLY",CX19+'1-SETUP'!$V68*7,IF('1-SETUP'!$Q68="MONTHLY",EDATE(CX19,'1-SETUP'!$V68),IF('1-SETUP'!$Q68="YEARLY",EDATE(CX19,12*'1-SETUP'!$V68),""))))</f>
        <v/>
      </c>
      <c r="CZ19" s="10" t="str">
        <f>IF('1-SETUP'!$Q68="DAILY",CY19+'1-SETUP'!$V68,IF('1-SETUP'!$Q68="WEEKLY",CY19+'1-SETUP'!$V68*7,IF('1-SETUP'!$Q68="MONTHLY",EDATE(CY19,'1-SETUP'!$V68),IF('1-SETUP'!$Q68="YEARLY",EDATE(CY19,12*'1-SETUP'!$V68),""))))</f>
        <v/>
      </c>
      <c r="DA19" s="10" t="str">
        <f>IF('1-SETUP'!$Q68="DAILY",CZ19+'1-SETUP'!$V68,IF('1-SETUP'!$Q68="WEEKLY",CZ19+'1-SETUP'!$V68*7,IF('1-SETUP'!$Q68="MONTHLY",EDATE(CZ19,'1-SETUP'!$V68),IF('1-SETUP'!$Q68="YEARLY",EDATE(CZ19,12*'1-SETUP'!$V68),""))))</f>
        <v/>
      </c>
      <c r="DB19" s="10" t="str">
        <f>IF('1-SETUP'!$Q68="DAILY",DA19+'1-SETUP'!$V68,IF('1-SETUP'!$Q68="WEEKLY",DA19+'1-SETUP'!$V68*7,IF('1-SETUP'!$Q68="MONTHLY",EDATE(DA19,'1-SETUP'!$V68),IF('1-SETUP'!$Q68="YEARLY",EDATE(DA19,12*'1-SETUP'!$V68),""))))</f>
        <v/>
      </c>
      <c r="DC19" s="10" t="str">
        <f>IF('1-SETUP'!$Q68="DAILY",DB19+'1-SETUP'!$V68,IF('1-SETUP'!$Q68="WEEKLY",DB19+'1-SETUP'!$V68*7,IF('1-SETUP'!$Q68="MONTHLY",EDATE(DB19,'1-SETUP'!$V68),IF('1-SETUP'!$Q68="YEARLY",EDATE(DB19,12*'1-SETUP'!$V68),""))))</f>
        <v/>
      </c>
      <c r="DD19" s="10" t="str">
        <f>IF('1-SETUP'!$Q68="DAILY",DC19+'1-SETUP'!$V68,IF('1-SETUP'!$Q68="WEEKLY",DC19+'1-SETUP'!$V68*7,IF('1-SETUP'!$Q68="MONTHLY",EDATE(DC19,'1-SETUP'!$V68),IF('1-SETUP'!$Q68="YEARLY",EDATE(DC19,12*'1-SETUP'!$V68),""))))</f>
        <v/>
      </c>
      <c r="DE19" s="10" t="str">
        <f>IF('1-SETUP'!$Q68="DAILY",DD19+'1-SETUP'!$V68,IF('1-SETUP'!$Q68="WEEKLY",DD19+'1-SETUP'!$V68*7,IF('1-SETUP'!$Q68="MONTHLY",EDATE(DD19,'1-SETUP'!$V68),IF('1-SETUP'!$Q68="YEARLY",EDATE(DD19,12*'1-SETUP'!$V68),""))))</f>
        <v/>
      </c>
      <c r="DF19" s="10" t="str">
        <f>IF('1-SETUP'!$Q68="DAILY",DE19+'1-SETUP'!$V68,IF('1-SETUP'!$Q68="WEEKLY",DE19+'1-SETUP'!$V68*7,IF('1-SETUP'!$Q68="MONTHLY",EDATE(DE19,'1-SETUP'!$V68),IF('1-SETUP'!$Q68="YEARLY",EDATE(DE19,12*'1-SETUP'!$V68),""))))</f>
        <v/>
      </c>
      <c r="DG19" s="10" t="str">
        <f>IF('1-SETUP'!$Q68="DAILY",DF19+'1-SETUP'!$V68,IF('1-SETUP'!$Q68="WEEKLY",DF19+'1-SETUP'!$V68*7,IF('1-SETUP'!$Q68="MONTHLY",EDATE(DF19,'1-SETUP'!$V68),IF('1-SETUP'!$Q68="YEARLY",EDATE(DF19,12*'1-SETUP'!$V68),""))))</f>
        <v/>
      </c>
      <c r="DH19" s="10" t="str">
        <f>IF('1-SETUP'!$Q68="DAILY",DG19+'1-SETUP'!$V68,IF('1-SETUP'!$Q68="WEEKLY",DG19+'1-SETUP'!$V68*7,IF('1-SETUP'!$Q68="MONTHLY",EDATE(DG19,'1-SETUP'!$V68),IF('1-SETUP'!$Q68="YEARLY",EDATE(DG19,12*'1-SETUP'!$V68),""))))</f>
        <v/>
      </c>
      <c r="DI19" s="10" t="str">
        <f>IF('1-SETUP'!$Q68="DAILY",DH19+'1-SETUP'!$V68,IF('1-SETUP'!$Q68="WEEKLY",DH19+'1-SETUP'!$V68*7,IF('1-SETUP'!$Q68="MONTHLY",EDATE(DH19,'1-SETUP'!$V68),IF('1-SETUP'!$Q68="YEARLY",EDATE(DH19,12*'1-SETUP'!$V68),""))))</f>
        <v/>
      </c>
      <c r="DJ19" s="10" t="str">
        <f>IF('1-SETUP'!$Q68="DAILY",DI19+'1-SETUP'!$V68,IF('1-SETUP'!$Q68="WEEKLY",DI19+'1-SETUP'!$V68*7,IF('1-SETUP'!$Q68="MONTHLY",EDATE(DI19,'1-SETUP'!$V68),IF('1-SETUP'!$Q68="YEARLY",EDATE(DI19,12*'1-SETUP'!$V68),""))))</f>
        <v/>
      </c>
      <c r="DK19" s="10" t="str">
        <f>IF('1-SETUP'!$Q68="DAILY",DJ19+'1-SETUP'!$V68,IF('1-SETUP'!$Q68="WEEKLY",DJ19+'1-SETUP'!$V68*7,IF('1-SETUP'!$Q68="MONTHLY",EDATE(DJ19,'1-SETUP'!$V68),IF('1-SETUP'!$Q68="YEARLY",EDATE(DJ19,12*'1-SETUP'!$V68),""))))</f>
        <v/>
      </c>
      <c r="DL19" s="10" t="str">
        <f>IF('1-SETUP'!$Q68="DAILY",DK19+'1-SETUP'!$V68,IF('1-SETUP'!$Q68="WEEKLY",DK19+'1-SETUP'!$V68*7,IF('1-SETUP'!$Q68="MONTHLY",EDATE(DK19,'1-SETUP'!$V68),IF('1-SETUP'!$Q68="YEARLY",EDATE(DK19,12*'1-SETUP'!$V68),""))))</f>
        <v/>
      </c>
      <c r="DM19" s="10" t="str">
        <f>IF('1-SETUP'!$Q68="DAILY",DL19+'1-SETUP'!$V68,IF('1-SETUP'!$Q68="WEEKLY",DL19+'1-SETUP'!$V68*7,IF('1-SETUP'!$Q68="MONTHLY",EDATE(DL19,'1-SETUP'!$V68),IF('1-SETUP'!$Q68="YEARLY",EDATE(DL19,12*'1-SETUP'!$V68),""))))</f>
        <v/>
      </c>
      <c r="DN19" s="10" t="str">
        <f>IF('1-SETUP'!$Q68="DAILY",DM19+'1-SETUP'!$V68,IF('1-SETUP'!$Q68="WEEKLY",DM19+'1-SETUP'!$V68*7,IF('1-SETUP'!$Q68="MONTHLY",EDATE(DM19,'1-SETUP'!$V68),IF('1-SETUP'!$Q68="YEARLY",EDATE(DM19,12*'1-SETUP'!$V68),""))))</f>
        <v/>
      </c>
      <c r="DO19" s="10" t="str">
        <f>IF('1-SETUP'!$Q68="DAILY",DN19+'1-SETUP'!$V68,IF('1-SETUP'!$Q68="WEEKLY",DN19+'1-SETUP'!$V68*7,IF('1-SETUP'!$Q68="MONTHLY",EDATE(DN19,'1-SETUP'!$V68),IF('1-SETUP'!$Q68="YEARLY",EDATE(DN19,12*'1-SETUP'!$V68),""))))</f>
        <v/>
      </c>
      <c r="DP19" s="10" t="str">
        <f>IF('1-SETUP'!$Q68="DAILY",DO19+'1-SETUP'!$V68,IF('1-SETUP'!$Q68="WEEKLY",DO19+'1-SETUP'!$V68*7,IF('1-SETUP'!$Q68="MONTHLY",EDATE(DO19,'1-SETUP'!$V68),IF('1-SETUP'!$Q68="YEARLY",EDATE(DO19,12*'1-SETUP'!$V68),""))))</f>
        <v/>
      </c>
      <c r="DQ19" s="10" t="str">
        <f>IF('1-SETUP'!$Q68="DAILY",DP19+'1-SETUP'!$V68,IF('1-SETUP'!$Q68="WEEKLY",DP19+'1-SETUP'!$V68*7,IF('1-SETUP'!$Q68="MONTHLY",EDATE(DP19,'1-SETUP'!$V68),IF('1-SETUP'!$Q68="YEARLY",EDATE(DP19,12*'1-SETUP'!$V68),""))))</f>
        <v/>
      </c>
      <c r="DR19" s="10" t="str">
        <f>IF('1-SETUP'!$Q68="DAILY",DQ19+'1-SETUP'!$V68,IF('1-SETUP'!$Q68="WEEKLY",DQ19+'1-SETUP'!$V68*7,IF('1-SETUP'!$Q68="MONTHLY",EDATE(DQ19,'1-SETUP'!$V68),IF('1-SETUP'!$Q68="YEARLY",EDATE(DQ19,12*'1-SETUP'!$V68),""))))</f>
        <v/>
      </c>
      <c r="DS19" s="10" t="str">
        <f>IF('1-SETUP'!$Q68="DAILY",DR19+'1-SETUP'!$V68,IF('1-SETUP'!$Q68="WEEKLY",DR19+'1-SETUP'!$V68*7,IF('1-SETUP'!$Q68="MONTHLY",EDATE(DR19,'1-SETUP'!$V68),IF('1-SETUP'!$Q68="YEARLY",EDATE(DR19,12*'1-SETUP'!$V68),""))))</f>
        <v/>
      </c>
      <c r="DT19" s="10" t="str">
        <f>IF('1-SETUP'!$Q68="DAILY",DS19+'1-SETUP'!$V68,IF('1-SETUP'!$Q68="WEEKLY",DS19+'1-SETUP'!$V68*7,IF('1-SETUP'!$Q68="MONTHLY",EDATE(DS19,'1-SETUP'!$V68),IF('1-SETUP'!$Q68="YEARLY",EDATE(DS19,12*'1-SETUP'!$V68),""))))</f>
        <v/>
      </c>
      <c r="DU19" s="10" t="str">
        <f>IF('1-SETUP'!$Q68="DAILY",DT19+'1-SETUP'!$V68,IF('1-SETUP'!$Q68="WEEKLY",DT19+'1-SETUP'!$V68*7,IF('1-SETUP'!$Q68="MONTHLY",EDATE(DT19,'1-SETUP'!$V68),IF('1-SETUP'!$Q68="YEARLY",EDATE(DT19,12*'1-SETUP'!$V68),""))))</f>
        <v/>
      </c>
      <c r="DV19" s="10" t="str">
        <f>IF('1-SETUP'!$Q68="DAILY",DU19+'1-SETUP'!$V68,IF('1-SETUP'!$Q68="WEEKLY",DU19+'1-SETUP'!$V68*7,IF('1-SETUP'!$Q68="MONTHLY",EDATE(DU19,'1-SETUP'!$V68),IF('1-SETUP'!$Q68="YEARLY",EDATE(DU19,12*'1-SETUP'!$V68),""))))</f>
        <v/>
      </c>
      <c r="DW19" s="10" t="str">
        <f>IF('1-SETUP'!$Q68="DAILY",DV19+'1-SETUP'!$V68,IF('1-SETUP'!$Q68="WEEKLY",DV19+'1-SETUP'!$V68*7,IF('1-SETUP'!$Q68="MONTHLY",EDATE(DV19,'1-SETUP'!$V68),IF('1-SETUP'!$Q68="YEARLY",EDATE(DV19,12*'1-SETUP'!$V68),""))))</f>
        <v/>
      </c>
      <c r="DX19" s="10" t="str">
        <f>IF('1-SETUP'!$Q68="DAILY",DW19+'1-SETUP'!$V68,IF('1-SETUP'!$Q68="WEEKLY",DW19+'1-SETUP'!$V68*7,IF('1-SETUP'!$Q68="MONTHLY",EDATE(DW19,'1-SETUP'!$V68),IF('1-SETUP'!$Q68="YEARLY",EDATE(DW19,12*'1-SETUP'!$V68),""))))</f>
        <v/>
      </c>
      <c r="DY19" s="10" t="str">
        <f>IF('1-SETUP'!$Q68="DAILY",DX19+'1-SETUP'!$V68,IF('1-SETUP'!$Q68="WEEKLY",DX19+'1-SETUP'!$V68*7,IF('1-SETUP'!$Q68="MONTHLY",EDATE(DX19,'1-SETUP'!$V68),IF('1-SETUP'!$Q68="YEARLY",EDATE(DX19,12*'1-SETUP'!$V68),""))))</f>
        <v/>
      </c>
      <c r="DZ19" s="10" t="str">
        <f>IF('1-SETUP'!$Q68="DAILY",DY19+'1-SETUP'!$V68,IF('1-SETUP'!$Q68="WEEKLY",DY19+'1-SETUP'!$V68*7,IF('1-SETUP'!$Q68="MONTHLY",EDATE(DY19,'1-SETUP'!$V68),IF('1-SETUP'!$Q68="YEARLY",EDATE(DY19,12*'1-SETUP'!$V68),""))))</f>
        <v/>
      </c>
      <c r="EA19" s="10" t="str">
        <f>IF('1-SETUP'!$Q68="DAILY",DZ19+'1-SETUP'!$V68,IF('1-SETUP'!$Q68="WEEKLY",DZ19+'1-SETUP'!$V68*7,IF('1-SETUP'!$Q68="MONTHLY",EDATE(DZ19,'1-SETUP'!$V68),IF('1-SETUP'!$Q68="YEARLY",EDATE(DZ19,12*'1-SETUP'!$V68),""))))</f>
        <v/>
      </c>
      <c r="EB19" s="10" t="str">
        <f>IF('1-SETUP'!$Q68="DAILY",EA19+'1-SETUP'!$V68,IF('1-SETUP'!$Q68="WEEKLY",EA19+'1-SETUP'!$V68*7,IF('1-SETUP'!$Q68="MONTHLY",EDATE(EA19,'1-SETUP'!$V68),IF('1-SETUP'!$Q68="YEARLY",EDATE(EA19,12*'1-SETUP'!$V68),""))))</f>
        <v/>
      </c>
      <c r="EC19" s="10" t="str">
        <f>IF('1-SETUP'!$Q68="DAILY",EB19+'1-SETUP'!$V68,IF('1-SETUP'!$Q68="WEEKLY",EB19+'1-SETUP'!$V68*7,IF('1-SETUP'!$Q68="MONTHLY",EDATE(EB19,'1-SETUP'!$V68),IF('1-SETUP'!$Q68="YEARLY",EDATE(EB19,12*'1-SETUP'!$V68),""))))</f>
        <v/>
      </c>
      <c r="ED19" s="10" t="str">
        <f>IF('1-SETUP'!$Q68="DAILY",EC19+'1-SETUP'!$V68,IF('1-SETUP'!$Q68="WEEKLY",EC19+'1-SETUP'!$V68*7,IF('1-SETUP'!$Q68="MONTHLY",EDATE(EC19,'1-SETUP'!$V68),IF('1-SETUP'!$Q68="YEARLY",EDATE(EC19,12*'1-SETUP'!$V68),""))))</f>
        <v/>
      </c>
      <c r="EE19" s="10" t="str">
        <f>IF('1-SETUP'!$Q68="DAILY",ED19+'1-SETUP'!$V68,IF('1-SETUP'!$Q68="WEEKLY",ED19+'1-SETUP'!$V68*7,IF('1-SETUP'!$Q68="MONTHLY",EDATE(ED19,'1-SETUP'!$V68),IF('1-SETUP'!$Q68="YEARLY",EDATE(ED19,12*'1-SETUP'!$V68),""))))</f>
        <v/>
      </c>
      <c r="EF19" s="10" t="str">
        <f>IF('1-SETUP'!$Q68="DAILY",EE19+'1-SETUP'!$V68,IF('1-SETUP'!$Q68="WEEKLY",EE19+'1-SETUP'!$V68*7,IF('1-SETUP'!$Q68="MONTHLY",EDATE(EE19,'1-SETUP'!$V68),IF('1-SETUP'!$Q68="YEARLY",EDATE(EE19,12*'1-SETUP'!$V68),""))))</f>
        <v/>
      </c>
      <c r="EG19" s="10" t="str">
        <f>IF('1-SETUP'!$Q68="DAILY",EF19+'1-SETUP'!$V68,IF('1-SETUP'!$Q68="WEEKLY",EF19+'1-SETUP'!$V68*7,IF('1-SETUP'!$Q68="MONTHLY",EDATE(EF19,'1-SETUP'!$V68),IF('1-SETUP'!$Q68="YEARLY",EDATE(EF19,12*'1-SETUP'!$V68),""))))</f>
        <v/>
      </c>
      <c r="EH19" s="10" t="str">
        <f>IF('1-SETUP'!$Q68="DAILY",EG19+'1-SETUP'!$V68,IF('1-SETUP'!$Q68="WEEKLY",EG19+'1-SETUP'!$V68*7,IF('1-SETUP'!$Q68="MONTHLY",EDATE(EG19,'1-SETUP'!$V68),IF('1-SETUP'!$Q68="YEARLY",EDATE(EG19,12*'1-SETUP'!$V68),""))))</f>
        <v/>
      </c>
      <c r="EI19" s="10" t="str">
        <f>IF('1-SETUP'!$Q68="DAILY",EH19+'1-SETUP'!$V68,IF('1-SETUP'!$Q68="WEEKLY",EH19+'1-SETUP'!$V68*7,IF('1-SETUP'!$Q68="MONTHLY",EDATE(EH19,'1-SETUP'!$V68),IF('1-SETUP'!$Q68="YEARLY",EDATE(EH19,12*'1-SETUP'!$V68),""))))</f>
        <v/>
      </c>
      <c r="EJ19" s="10" t="str">
        <f>IF('1-SETUP'!$Q68="DAILY",EI19+'1-SETUP'!$V68,IF('1-SETUP'!$Q68="WEEKLY",EI19+'1-SETUP'!$V68*7,IF('1-SETUP'!$Q68="MONTHLY",EDATE(EI19,'1-SETUP'!$V68),IF('1-SETUP'!$Q68="YEARLY",EDATE(EI19,12*'1-SETUP'!$V68),""))))</f>
        <v/>
      </c>
      <c r="EK19" s="10" t="str">
        <f>IF('1-SETUP'!$Q68="DAILY",EJ19+'1-SETUP'!$V68,IF('1-SETUP'!$Q68="WEEKLY",EJ19+'1-SETUP'!$V68*7,IF('1-SETUP'!$Q68="MONTHLY",EDATE(EJ19,'1-SETUP'!$V68),IF('1-SETUP'!$Q68="YEARLY",EDATE(EJ19,12*'1-SETUP'!$V68),""))))</f>
        <v/>
      </c>
      <c r="EL19" s="10" t="str">
        <f>IF('1-SETUP'!$Q68="DAILY",EK19+'1-SETUP'!$V68,IF('1-SETUP'!$Q68="WEEKLY",EK19+'1-SETUP'!$V68*7,IF('1-SETUP'!$Q68="MONTHLY",EDATE(EK19,'1-SETUP'!$V68),IF('1-SETUP'!$Q68="YEARLY",EDATE(EK19,12*'1-SETUP'!$V68),""))))</f>
        <v/>
      </c>
      <c r="EM19" s="10" t="str">
        <f>IF('1-SETUP'!$Q68="DAILY",EL19+'1-SETUP'!$V68,IF('1-SETUP'!$Q68="WEEKLY",EL19+'1-SETUP'!$V68*7,IF('1-SETUP'!$Q68="MONTHLY",EDATE(EL19,'1-SETUP'!$V68),IF('1-SETUP'!$Q68="YEARLY",EDATE(EL19,12*'1-SETUP'!$V68),""))))</f>
        <v/>
      </c>
      <c r="EN19" s="10" t="str">
        <f>IF('1-SETUP'!$Q68="DAILY",EM19+'1-SETUP'!$V68,IF('1-SETUP'!$Q68="WEEKLY",EM19+'1-SETUP'!$V68*7,IF('1-SETUP'!$Q68="MONTHLY",EDATE(EM19,'1-SETUP'!$V68),IF('1-SETUP'!$Q68="YEARLY",EDATE(EM19,12*'1-SETUP'!$V68),""))))</f>
        <v/>
      </c>
      <c r="EO19" s="10" t="str">
        <f>IF('1-SETUP'!$Q68="DAILY",EN19+'1-SETUP'!$V68,IF('1-SETUP'!$Q68="WEEKLY",EN19+'1-SETUP'!$V68*7,IF('1-SETUP'!$Q68="MONTHLY",EDATE(EN19,'1-SETUP'!$V68),IF('1-SETUP'!$Q68="YEARLY",EDATE(EN19,12*'1-SETUP'!$V68),""))))</f>
        <v/>
      </c>
      <c r="EP19" s="10" t="str">
        <f>IF('1-SETUP'!$Q68="DAILY",EO19+'1-SETUP'!$V68,IF('1-SETUP'!$Q68="WEEKLY",EO19+'1-SETUP'!$V68*7,IF('1-SETUP'!$Q68="MONTHLY",EDATE(EO19,'1-SETUP'!$V68),IF('1-SETUP'!$Q68="YEARLY",EDATE(EO19,12*'1-SETUP'!$V68),""))))</f>
        <v/>
      </c>
      <c r="EQ19" s="10" t="str">
        <f>IF('1-SETUP'!$Q68="DAILY",EP19+'1-SETUP'!$V68,IF('1-SETUP'!$Q68="WEEKLY",EP19+'1-SETUP'!$V68*7,IF('1-SETUP'!$Q68="MONTHLY",EDATE(EP19,'1-SETUP'!$V68),IF('1-SETUP'!$Q68="YEARLY",EDATE(EP19,12*'1-SETUP'!$V68),""))))</f>
        <v/>
      </c>
      <c r="ER19" s="10" t="str">
        <f>IF('1-SETUP'!$Q68="DAILY",EQ19+'1-SETUP'!$V68,IF('1-SETUP'!$Q68="WEEKLY",EQ19+'1-SETUP'!$V68*7,IF('1-SETUP'!$Q68="MONTHLY",EDATE(EQ19,'1-SETUP'!$V68),IF('1-SETUP'!$Q68="YEARLY",EDATE(EQ19,12*'1-SETUP'!$V68),""))))</f>
        <v/>
      </c>
      <c r="ES19" s="10" t="str">
        <f>IF('1-SETUP'!$Q68="DAILY",ER19+'1-SETUP'!$V68,IF('1-SETUP'!$Q68="WEEKLY",ER19+'1-SETUP'!$V68*7,IF('1-SETUP'!$Q68="MONTHLY",EDATE(ER19,'1-SETUP'!$V68),IF('1-SETUP'!$Q68="YEARLY",EDATE(ER19,12*'1-SETUP'!$V68),""))))</f>
        <v/>
      </c>
      <c r="ET19" s="10" t="str">
        <f>IF('1-SETUP'!$Q68="DAILY",ES19+'1-SETUP'!$V68,IF('1-SETUP'!$Q68="WEEKLY",ES19+'1-SETUP'!$V68*7,IF('1-SETUP'!$Q68="MONTHLY",EDATE(ES19,'1-SETUP'!$V68),IF('1-SETUP'!$Q68="YEARLY",EDATE(ES19,12*'1-SETUP'!$V68),""))))</f>
        <v/>
      </c>
      <c r="EU19" s="10" t="str">
        <f>IF('1-SETUP'!$Q68="DAILY",ET19+'1-SETUP'!$V68,IF('1-SETUP'!$Q68="WEEKLY",ET19+'1-SETUP'!$V68*7,IF('1-SETUP'!$Q68="MONTHLY",EDATE(ET19,'1-SETUP'!$V68),IF('1-SETUP'!$Q68="YEARLY",EDATE(ET19,12*'1-SETUP'!$V68),""))))</f>
        <v/>
      </c>
      <c r="EV19" s="10" t="str">
        <f>IF('1-SETUP'!$Q68="DAILY",EU19+'1-SETUP'!$V68,IF('1-SETUP'!$Q68="WEEKLY",EU19+'1-SETUP'!$V68*7,IF('1-SETUP'!$Q68="MONTHLY",EDATE(EU19,'1-SETUP'!$V68),IF('1-SETUP'!$Q68="YEARLY",EDATE(EU19,12*'1-SETUP'!$V68),""))))</f>
        <v/>
      </c>
      <c r="EW19" s="10" t="str">
        <f>IF('1-SETUP'!$Q68="DAILY",EV19+'1-SETUP'!$V68,IF('1-SETUP'!$Q68="WEEKLY",EV19+'1-SETUP'!$V68*7,IF('1-SETUP'!$Q68="MONTHLY",EDATE(EV19,'1-SETUP'!$V68),IF('1-SETUP'!$Q68="YEARLY",EDATE(EV19,12*'1-SETUP'!$V68),""))))</f>
        <v/>
      </c>
      <c r="EX19" s="10" t="str">
        <f>IF('1-SETUP'!$Q68="DAILY",EW19+'1-SETUP'!$V68,IF('1-SETUP'!$Q68="WEEKLY",EW19+'1-SETUP'!$V68*7,IF('1-SETUP'!$Q68="MONTHLY",EDATE(EW19,'1-SETUP'!$V68),IF('1-SETUP'!$Q68="YEARLY",EDATE(EW19,12*'1-SETUP'!$V68),""))))</f>
        <v/>
      </c>
      <c r="EY19" s="10" t="str">
        <f>IF('1-SETUP'!$Q68="DAILY",EX19+'1-SETUP'!$V68,IF('1-SETUP'!$Q68="WEEKLY",EX19+'1-SETUP'!$V68*7,IF('1-SETUP'!$Q68="MONTHLY",EDATE(EX19,'1-SETUP'!$V68),IF('1-SETUP'!$Q68="YEARLY",EDATE(EX19,12*'1-SETUP'!$V68),""))))</f>
        <v/>
      </c>
      <c r="EZ19" s="10" t="str">
        <f>IF('1-SETUP'!$Q68="DAILY",EY19+'1-SETUP'!$V68,IF('1-SETUP'!$Q68="WEEKLY",EY19+'1-SETUP'!$V68*7,IF('1-SETUP'!$Q68="MONTHLY",EDATE(EY19,'1-SETUP'!$V68),IF('1-SETUP'!$Q68="YEARLY",EDATE(EY19,12*'1-SETUP'!$V68),""))))</f>
        <v/>
      </c>
      <c r="FA19" s="10" t="str">
        <f>IF('1-SETUP'!$Q68="DAILY",EZ19+'1-SETUP'!$V68,IF('1-SETUP'!$Q68="WEEKLY",EZ19+'1-SETUP'!$V68*7,IF('1-SETUP'!$Q68="MONTHLY",EDATE(EZ19,'1-SETUP'!$V68),IF('1-SETUP'!$Q68="YEARLY",EDATE(EZ19,12*'1-SETUP'!$V68),""))))</f>
        <v/>
      </c>
      <c r="FB19" s="10" t="str">
        <f>IF('1-SETUP'!$Q68="DAILY",FA19+'1-SETUP'!$V68,IF('1-SETUP'!$Q68="WEEKLY",FA19+'1-SETUP'!$V68*7,IF('1-SETUP'!$Q68="MONTHLY",EDATE(FA19,'1-SETUP'!$V68),IF('1-SETUP'!$Q68="YEARLY",EDATE(FA19,12*'1-SETUP'!$V68),""))))</f>
        <v/>
      </c>
      <c r="FC19" s="10" t="str">
        <f>IF('1-SETUP'!$Q68="DAILY",FB19+'1-SETUP'!$V68,IF('1-SETUP'!$Q68="WEEKLY",FB19+'1-SETUP'!$V68*7,IF('1-SETUP'!$Q68="MONTHLY",EDATE(FB19,'1-SETUP'!$V68),IF('1-SETUP'!$Q68="YEARLY",EDATE(FB19,12*'1-SETUP'!$V68),""))))</f>
        <v/>
      </c>
      <c r="FD19" s="10" t="str">
        <f>IF('1-SETUP'!$Q68="DAILY",FC19+'1-SETUP'!$V68,IF('1-SETUP'!$Q68="WEEKLY",FC19+'1-SETUP'!$V68*7,IF('1-SETUP'!$Q68="MONTHLY",EDATE(FC19,'1-SETUP'!$V68),IF('1-SETUP'!$Q68="YEARLY",EDATE(FC19,12*'1-SETUP'!$V68),""))))</f>
        <v/>
      </c>
      <c r="FE19" s="10" t="str">
        <f>IF('1-SETUP'!$Q68="DAILY",FD19+'1-SETUP'!$V68,IF('1-SETUP'!$Q68="WEEKLY",FD19+'1-SETUP'!$V68*7,IF('1-SETUP'!$Q68="MONTHLY",EDATE(FD19,'1-SETUP'!$V68),IF('1-SETUP'!$Q68="YEARLY",EDATE(FD19,12*'1-SETUP'!$V68),""))))</f>
        <v/>
      </c>
      <c r="FF19" s="10" t="str">
        <f>IF('1-SETUP'!$Q68="DAILY",FE19+'1-SETUP'!$V68,IF('1-SETUP'!$Q68="WEEKLY",FE19+'1-SETUP'!$V68*7,IF('1-SETUP'!$Q68="MONTHLY",EDATE(FE19,'1-SETUP'!$V68),IF('1-SETUP'!$Q68="YEARLY",EDATE(FE19,12*'1-SETUP'!$V68),""))))</f>
        <v/>
      </c>
      <c r="FG19" s="10" t="str">
        <f>IF('1-SETUP'!$Q68="DAILY",FF19+'1-SETUP'!$V68,IF('1-SETUP'!$Q68="WEEKLY",FF19+'1-SETUP'!$V68*7,IF('1-SETUP'!$Q68="MONTHLY",EDATE(FF19,'1-SETUP'!$V68),IF('1-SETUP'!$Q68="YEARLY",EDATE(FF19,12*'1-SETUP'!$V68),""))))</f>
        <v/>
      </c>
      <c r="FH19" s="10" t="str">
        <f>IF('1-SETUP'!$Q68="DAILY",FG19+'1-SETUP'!$V68,IF('1-SETUP'!$Q68="WEEKLY",FG19+'1-SETUP'!$V68*7,IF('1-SETUP'!$Q68="MONTHLY",EDATE(FG19,'1-SETUP'!$V68),IF('1-SETUP'!$Q68="YEARLY",EDATE(FG19,12*'1-SETUP'!$V68),""))))</f>
        <v/>
      </c>
      <c r="FI19" s="10" t="str">
        <f>IF('1-SETUP'!$Q68="DAILY",FH19+'1-SETUP'!$V68,IF('1-SETUP'!$Q68="WEEKLY",FH19+'1-SETUP'!$V68*7,IF('1-SETUP'!$Q68="MONTHLY",EDATE(FH19,'1-SETUP'!$V68),IF('1-SETUP'!$Q68="YEARLY",EDATE(FH19,12*'1-SETUP'!$V68),""))))</f>
        <v/>
      </c>
      <c r="FJ19" s="10" t="str">
        <f>IF('1-SETUP'!$Q68="DAILY",FI19+'1-SETUP'!$V68,IF('1-SETUP'!$Q68="WEEKLY",FI19+'1-SETUP'!$V68*7,IF('1-SETUP'!$Q68="MONTHLY",EDATE(FI19,'1-SETUP'!$V68),IF('1-SETUP'!$Q68="YEARLY",EDATE(FI19,12*'1-SETUP'!$V68),""))))</f>
        <v/>
      </c>
      <c r="FK19" s="10" t="str">
        <f>IF('1-SETUP'!$Q68="DAILY",FJ19+'1-SETUP'!$V68,IF('1-SETUP'!$Q68="WEEKLY",FJ19+'1-SETUP'!$V68*7,IF('1-SETUP'!$Q68="MONTHLY",EDATE(FJ19,'1-SETUP'!$V68),IF('1-SETUP'!$Q68="YEARLY",EDATE(FJ19,12*'1-SETUP'!$V68),""))))</f>
        <v/>
      </c>
      <c r="FL19" s="10" t="str">
        <f>IF('1-SETUP'!$Q68="DAILY",FK19+'1-SETUP'!$V68,IF('1-SETUP'!$Q68="WEEKLY",FK19+'1-SETUP'!$V68*7,IF('1-SETUP'!$Q68="MONTHLY",EDATE(FK19,'1-SETUP'!$V68),IF('1-SETUP'!$Q68="YEARLY",EDATE(FK19,12*'1-SETUP'!$V68),""))))</f>
        <v/>
      </c>
      <c r="FM19" s="10" t="str">
        <f>IF('1-SETUP'!$Q68="DAILY",FL19+'1-SETUP'!$V68,IF('1-SETUP'!$Q68="WEEKLY",FL19+'1-SETUP'!$V68*7,IF('1-SETUP'!$Q68="MONTHLY",EDATE(FL19,'1-SETUP'!$V68),IF('1-SETUP'!$Q68="YEARLY",EDATE(FL19,12*'1-SETUP'!$V68),""))))</f>
        <v/>
      </c>
      <c r="FN19" s="10" t="str">
        <f>IF('1-SETUP'!$Q68="DAILY",FM19+'1-SETUP'!$V68,IF('1-SETUP'!$Q68="WEEKLY",FM19+'1-SETUP'!$V68*7,IF('1-SETUP'!$Q68="MONTHLY",EDATE(FM19,'1-SETUP'!$V68),IF('1-SETUP'!$Q68="YEARLY",EDATE(FM19,12*'1-SETUP'!$V68),""))))</f>
        <v/>
      </c>
      <c r="FO19" s="10" t="str">
        <f>IF('1-SETUP'!$Q68="DAILY",FN19+'1-SETUP'!$V68,IF('1-SETUP'!$Q68="WEEKLY",FN19+'1-SETUP'!$V68*7,IF('1-SETUP'!$Q68="MONTHLY",EDATE(FN19,'1-SETUP'!$V68),IF('1-SETUP'!$Q68="YEARLY",EDATE(FN19,12*'1-SETUP'!$V68),""))))</f>
        <v/>
      </c>
      <c r="FP19" s="10" t="str">
        <f>IF('1-SETUP'!$Q68="DAILY",FO19+'1-SETUP'!$V68,IF('1-SETUP'!$Q68="WEEKLY",FO19+'1-SETUP'!$V68*7,IF('1-SETUP'!$Q68="MONTHLY",EDATE(FO19,'1-SETUP'!$V68),IF('1-SETUP'!$Q68="YEARLY",EDATE(FO19,12*'1-SETUP'!$V68),""))))</f>
        <v/>
      </c>
      <c r="FQ19" s="10" t="str">
        <f>IF('1-SETUP'!$Q68="DAILY",FP19+'1-SETUP'!$V68,IF('1-SETUP'!$Q68="WEEKLY",FP19+'1-SETUP'!$V68*7,IF('1-SETUP'!$Q68="MONTHLY",EDATE(FP19,'1-SETUP'!$V68),IF('1-SETUP'!$Q68="YEARLY",EDATE(FP19,12*'1-SETUP'!$V68),""))))</f>
        <v/>
      </c>
      <c r="FR19" s="10" t="str">
        <f>IF('1-SETUP'!$Q68="DAILY",FQ19+'1-SETUP'!$V68,IF('1-SETUP'!$Q68="WEEKLY",FQ19+'1-SETUP'!$V68*7,IF('1-SETUP'!$Q68="MONTHLY",EDATE(FQ19,'1-SETUP'!$V68),IF('1-SETUP'!$Q68="YEARLY",EDATE(FQ19,12*'1-SETUP'!$V68),""))))</f>
        <v/>
      </c>
      <c r="FS19" s="10" t="str">
        <f>IF('1-SETUP'!$Q68="DAILY",FR19+'1-SETUP'!$V68,IF('1-SETUP'!$Q68="WEEKLY",FR19+'1-SETUP'!$V68*7,IF('1-SETUP'!$Q68="MONTHLY",EDATE(FR19,'1-SETUP'!$V68),IF('1-SETUP'!$Q68="YEARLY",EDATE(FR19,12*'1-SETUP'!$V68),""))))</f>
        <v/>
      </c>
      <c r="FT19" s="10" t="str">
        <f>IF('1-SETUP'!$Q68="DAILY",FS19+'1-SETUP'!$V68,IF('1-SETUP'!$Q68="WEEKLY",FS19+'1-SETUP'!$V68*7,IF('1-SETUP'!$Q68="MONTHLY",EDATE(FS19,'1-SETUP'!$V68),IF('1-SETUP'!$Q68="YEARLY",EDATE(FS19,12*'1-SETUP'!$V68),""))))</f>
        <v/>
      </c>
      <c r="FU19" s="10" t="str">
        <f>IF('1-SETUP'!$Q68="DAILY",FT19+'1-SETUP'!$V68,IF('1-SETUP'!$Q68="WEEKLY",FT19+'1-SETUP'!$V68*7,IF('1-SETUP'!$Q68="MONTHLY",EDATE(FT19,'1-SETUP'!$V68),IF('1-SETUP'!$Q68="YEARLY",EDATE(FT19,12*'1-SETUP'!$V68),""))))</f>
        <v/>
      </c>
      <c r="FV19" s="10" t="str">
        <f>IF('1-SETUP'!$Q68="DAILY",FU19+'1-SETUP'!$V68,IF('1-SETUP'!$Q68="WEEKLY",FU19+'1-SETUP'!$V68*7,IF('1-SETUP'!$Q68="MONTHLY",EDATE(FU19,'1-SETUP'!$V68),IF('1-SETUP'!$Q68="YEARLY",EDATE(FU19,12*'1-SETUP'!$V68),""))))</f>
        <v/>
      </c>
      <c r="FW19" s="10" t="str">
        <f>IF('1-SETUP'!$Q68="DAILY",FV19+'1-SETUP'!$V68,IF('1-SETUP'!$Q68="WEEKLY",FV19+'1-SETUP'!$V68*7,IF('1-SETUP'!$Q68="MONTHLY",EDATE(FV19,'1-SETUP'!$V68),IF('1-SETUP'!$Q68="YEARLY",EDATE(FV19,12*'1-SETUP'!$V68),""))))</f>
        <v/>
      </c>
      <c r="FX19" s="10" t="str">
        <f>IF('1-SETUP'!$Q68="DAILY",FW19+'1-SETUP'!$V68,IF('1-SETUP'!$Q68="WEEKLY",FW19+'1-SETUP'!$V68*7,IF('1-SETUP'!$Q68="MONTHLY",EDATE(FW19,'1-SETUP'!$V68),IF('1-SETUP'!$Q68="YEARLY",EDATE(FW19,12*'1-SETUP'!$V68),""))))</f>
        <v/>
      </c>
      <c r="FY19" s="10" t="str">
        <f>IF('1-SETUP'!$Q68="DAILY",FX19+'1-SETUP'!$V68,IF('1-SETUP'!$Q68="WEEKLY",FX19+'1-SETUP'!$V68*7,IF('1-SETUP'!$Q68="MONTHLY",EDATE(FX19,'1-SETUP'!$V68),IF('1-SETUP'!$Q68="YEARLY",EDATE(FX19,12*'1-SETUP'!$V68),""))))</f>
        <v/>
      </c>
      <c r="FZ19" s="10" t="str">
        <f>IF('1-SETUP'!$Q68="DAILY",FY19+'1-SETUP'!$V68,IF('1-SETUP'!$Q68="WEEKLY",FY19+'1-SETUP'!$V68*7,IF('1-SETUP'!$Q68="MONTHLY",EDATE(FY19,'1-SETUP'!$V68),IF('1-SETUP'!$Q68="YEARLY",EDATE(FY19,12*'1-SETUP'!$V68),""))))</f>
        <v/>
      </c>
      <c r="GA19" s="10" t="str">
        <f>IF('1-SETUP'!$Q68="DAILY",FZ19+'1-SETUP'!$V68,IF('1-SETUP'!$Q68="WEEKLY",FZ19+'1-SETUP'!$V68*7,IF('1-SETUP'!$Q68="MONTHLY",EDATE(FZ19,'1-SETUP'!$V68),IF('1-SETUP'!$Q68="YEARLY",EDATE(FZ19,12*'1-SETUP'!$V68),""))))</f>
        <v/>
      </c>
      <c r="GB19" s="10" t="str">
        <f>IF('1-SETUP'!$Q68="DAILY",GA19+'1-SETUP'!$V68,IF('1-SETUP'!$Q68="WEEKLY",GA19+'1-SETUP'!$V68*7,IF('1-SETUP'!$Q68="MONTHLY",EDATE(GA19,'1-SETUP'!$V68),IF('1-SETUP'!$Q68="YEARLY",EDATE(GA19,12*'1-SETUP'!$V68),""))))</f>
        <v/>
      </c>
      <c r="GC19" s="10" t="str">
        <f>IF('1-SETUP'!$Q68="DAILY",GB19+'1-SETUP'!$V68,IF('1-SETUP'!$Q68="WEEKLY",GB19+'1-SETUP'!$V68*7,IF('1-SETUP'!$Q68="MONTHLY",EDATE(GB19,'1-SETUP'!$V68),IF('1-SETUP'!$Q68="YEARLY",EDATE(GB19,12*'1-SETUP'!$V68),""))))</f>
        <v/>
      </c>
      <c r="GD19" s="10" t="str">
        <f>IF('1-SETUP'!$Q68="DAILY",GC19+'1-SETUP'!$V68,IF('1-SETUP'!$Q68="WEEKLY",GC19+'1-SETUP'!$V68*7,IF('1-SETUP'!$Q68="MONTHLY",EDATE(GC19,'1-SETUP'!$V68),IF('1-SETUP'!$Q68="YEARLY",EDATE(GC19,12*'1-SETUP'!$V68),""))))</f>
        <v/>
      </c>
      <c r="GE19" s="10" t="str">
        <f>IF('1-SETUP'!$Q68="DAILY",GD19+'1-SETUP'!$V68,IF('1-SETUP'!$Q68="WEEKLY",GD19+'1-SETUP'!$V68*7,IF('1-SETUP'!$Q68="MONTHLY",EDATE(GD19,'1-SETUP'!$V68),IF('1-SETUP'!$Q68="YEARLY",EDATE(GD19,12*'1-SETUP'!$V68),""))))</f>
        <v/>
      </c>
      <c r="GF19" s="10" t="str">
        <f>IF('1-SETUP'!$Q68="DAILY",GE19+'1-SETUP'!$V68,IF('1-SETUP'!$Q68="WEEKLY",GE19+'1-SETUP'!$V68*7,IF('1-SETUP'!$Q68="MONTHLY",EDATE(GE19,'1-SETUP'!$V68),IF('1-SETUP'!$Q68="YEARLY",EDATE(GE19,12*'1-SETUP'!$V68),""))))</f>
        <v/>
      </c>
      <c r="GG19" s="10" t="str">
        <f>IF('1-SETUP'!$Q68="DAILY",GF19+'1-SETUP'!$V68,IF('1-SETUP'!$Q68="WEEKLY",GF19+'1-SETUP'!$V68*7,IF('1-SETUP'!$Q68="MONTHLY",EDATE(GF19,'1-SETUP'!$V68),IF('1-SETUP'!$Q68="YEARLY",EDATE(GF19,12*'1-SETUP'!$V68),""))))</f>
        <v/>
      </c>
      <c r="GH19" s="10" t="str">
        <f>IF('1-SETUP'!$Q68="DAILY",GG19+'1-SETUP'!$V68,IF('1-SETUP'!$Q68="WEEKLY",GG19+'1-SETUP'!$V68*7,IF('1-SETUP'!$Q68="MONTHLY",EDATE(GG19,'1-SETUP'!$V68),IF('1-SETUP'!$Q68="YEARLY",EDATE(GG19,12*'1-SETUP'!$V68),""))))</f>
        <v/>
      </c>
      <c r="GI19" s="10" t="str">
        <f>IF('1-SETUP'!$Q68="DAILY",GH19+'1-SETUP'!$V68,IF('1-SETUP'!$Q68="WEEKLY",GH19+'1-SETUP'!$V68*7,IF('1-SETUP'!$Q68="MONTHLY",EDATE(GH19,'1-SETUP'!$V68),IF('1-SETUP'!$Q68="YEARLY",EDATE(GH19,12*'1-SETUP'!$V68),""))))</f>
        <v/>
      </c>
      <c r="GJ19" s="10" t="str">
        <f>IF('1-SETUP'!$Q68="DAILY",GI19+'1-SETUP'!$V68,IF('1-SETUP'!$Q68="WEEKLY",GI19+'1-SETUP'!$V68*7,IF('1-SETUP'!$Q68="MONTHLY",EDATE(GI19,'1-SETUP'!$V68),IF('1-SETUP'!$Q68="YEARLY",EDATE(GI19,12*'1-SETUP'!$V68),""))))</f>
        <v/>
      </c>
      <c r="GK19" s="10" t="str">
        <f>IF('1-SETUP'!$Q68="DAILY",GJ19+'1-SETUP'!$V68,IF('1-SETUP'!$Q68="WEEKLY",GJ19+'1-SETUP'!$V68*7,IF('1-SETUP'!$Q68="MONTHLY",EDATE(GJ19,'1-SETUP'!$V68),IF('1-SETUP'!$Q68="YEARLY",EDATE(GJ19,12*'1-SETUP'!$V68),""))))</f>
        <v/>
      </c>
      <c r="GL19" s="10" t="str">
        <f>IF('1-SETUP'!$Q68="DAILY",GK19+'1-SETUP'!$V68,IF('1-SETUP'!$Q68="WEEKLY",GK19+'1-SETUP'!$V68*7,IF('1-SETUP'!$Q68="MONTHLY",EDATE(GK19,'1-SETUP'!$V68),IF('1-SETUP'!$Q68="YEARLY",EDATE(GK19,12*'1-SETUP'!$V68),""))))</f>
        <v/>
      </c>
      <c r="GM19" s="10" t="str">
        <f>IF('1-SETUP'!$Q68="DAILY",GL19+'1-SETUP'!$V68,IF('1-SETUP'!$Q68="WEEKLY",GL19+'1-SETUP'!$V68*7,IF('1-SETUP'!$Q68="MONTHLY",EDATE(GL19,'1-SETUP'!$V68),IF('1-SETUP'!$Q68="YEARLY",EDATE(GL19,12*'1-SETUP'!$V68),""))))</f>
        <v/>
      </c>
      <c r="GN19" s="10" t="str">
        <f>IF('1-SETUP'!$Q68="DAILY",GM19+'1-SETUP'!$V68,IF('1-SETUP'!$Q68="WEEKLY",GM19+'1-SETUP'!$V68*7,IF('1-SETUP'!$Q68="MONTHLY",EDATE(GM19,'1-SETUP'!$V68),IF('1-SETUP'!$Q68="YEARLY",EDATE(GM19,12*'1-SETUP'!$V68),""))))</f>
        <v/>
      </c>
      <c r="GO19" s="10" t="str">
        <f>IF('1-SETUP'!$Q68="DAILY",GN19+'1-SETUP'!$V68,IF('1-SETUP'!$Q68="WEEKLY",GN19+'1-SETUP'!$V68*7,IF('1-SETUP'!$Q68="MONTHLY",EDATE(GN19,'1-SETUP'!$V68),IF('1-SETUP'!$Q68="YEARLY",EDATE(GN19,12*'1-SETUP'!$V68),""))))</f>
        <v/>
      </c>
      <c r="GP19" s="10" t="str">
        <f>IF('1-SETUP'!$Q68="DAILY",GO19+'1-SETUP'!$V68,IF('1-SETUP'!$Q68="WEEKLY",GO19+'1-SETUP'!$V68*7,IF('1-SETUP'!$Q68="MONTHLY",EDATE(GO19,'1-SETUP'!$V68),IF('1-SETUP'!$Q68="YEARLY",EDATE(GO19,12*'1-SETUP'!$V68),""))))</f>
        <v/>
      </c>
      <c r="GQ19" s="10" t="str">
        <f>IF('1-SETUP'!$Q68="DAILY",GP19+'1-SETUP'!$V68,IF('1-SETUP'!$Q68="WEEKLY",GP19+'1-SETUP'!$V68*7,IF('1-SETUP'!$Q68="MONTHLY",EDATE(GP19,'1-SETUP'!$V68),IF('1-SETUP'!$Q68="YEARLY",EDATE(GP19,12*'1-SETUP'!$V68),""))))</f>
        <v/>
      </c>
      <c r="GR19" s="10" t="str">
        <f>IF('1-SETUP'!$Q68="DAILY",GQ19+'1-SETUP'!$V68,IF('1-SETUP'!$Q68="WEEKLY",GQ19+'1-SETUP'!$V68*7,IF('1-SETUP'!$Q68="MONTHLY",EDATE(GQ19,'1-SETUP'!$V68),IF('1-SETUP'!$Q68="YEARLY",EDATE(GQ19,12*'1-SETUP'!$V68),""))))</f>
        <v/>
      </c>
      <c r="GS19" s="10" t="str">
        <f>IF('1-SETUP'!$Q68="DAILY",GR19+'1-SETUP'!$V68,IF('1-SETUP'!$Q68="WEEKLY",GR19+'1-SETUP'!$V68*7,IF('1-SETUP'!$Q68="MONTHLY",EDATE(GR19,'1-SETUP'!$V68),IF('1-SETUP'!$Q68="YEARLY",EDATE(GR19,12*'1-SETUP'!$V68),""))))</f>
        <v/>
      </c>
      <c r="GT19" s="10" t="str">
        <f>IF('1-SETUP'!$Q68="DAILY",GS19+'1-SETUP'!$V68,IF('1-SETUP'!$Q68="WEEKLY",GS19+'1-SETUP'!$V68*7,IF('1-SETUP'!$Q68="MONTHLY",EDATE(GS19,'1-SETUP'!$V68),IF('1-SETUP'!$Q68="YEARLY",EDATE(GS19,12*'1-SETUP'!$V68),""))))</f>
        <v/>
      </c>
      <c r="GU19" s="10" t="str">
        <f>IF('1-SETUP'!$Q68="DAILY",GT19+'1-SETUP'!$V68,IF('1-SETUP'!$Q68="WEEKLY",GT19+'1-SETUP'!$V68*7,IF('1-SETUP'!$Q68="MONTHLY",EDATE(GT19,'1-SETUP'!$V68),IF('1-SETUP'!$Q68="YEARLY",EDATE(GT19,12*'1-SETUP'!$V68),""))))</f>
        <v/>
      </c>
      <c r="GV19" s="10" t="str">
        <f>IF('1-SETUP'!$Q68="DAILY",GU19+'1-SETUP'!$V68,IF('1-SETUP'!$Q68="WEEKLY",GU19+'1-SETUP'!$V68*7,IF('1-SETUP'!$Q68="MONTHLY",EDATE(GU19,'1-SETUP'!$V68),IF('1-SETUP'!$Q68="YEARLY",EDATE(GU19,12*'1-SETUP'!$V68),""))))</f>
        <v/>
      </c>
      <c r="GW19" s="10" t="str">
        <f>IF('1-SETUP'!$Q68="DAILY",GV19+'1-SETUP'!$V68,IF('1-SETUP'!$Q68="WEEKLY",GV19+'1-SETUP'!$V68*7,IF('1-SETUP'!$Q68="MONTHLY",EDATE(GV19,'1-SETUP'!$V68),IF('1-SETUP'!$Q68="YEARLY",EDATE(GV19,12*'1-SETUP'!$V68),""))))</f>
        <v/>
      </c>
      <c r="GX19" s="10" t="str">
        <f>IF('1-SETUP'!$Q68="DAILY",GW19+'1-SETUP'!$V68,IF('1-SETUP'!$Q68="WEEKLY",GW19+'1-SETUP'!$V68*7,IF('1-SETUP'!$Q68="MONTHLY",EDATE(GW19,'1-SETUP'!$V68),IF('1-SETUP'!$Q68="YEARLY",EDATE(GW19,12*'1-SETUP'!$V68),""))))</f>
        <v/>
      </c>
      <c r="GY19" s="10" t="str">
        <f>IF('1-SETUP'!$Q68="DAILY",GX19+'1-SETUP'!$V68,IF('1-SETUP'!$Q68="WEEKLY",GX19+'1-SETUP'!$V68*7,IF('1-SETUP'!$Q68="MONTHLY",EDATE(GX19,'1-SETUP'!$V68),IF('1-SETUP'!$Q68="YEARLY",EDATE(GX19,12*'1-SETUP'!$V68),""))))</f>
        <v/>
      </c>
      <c r="GZ19" s="10" t="str">
        <f>IF('1-SETUP'!$Q68="DAILY",GY19+'1-SETUP'!$V68,IF('1-SETUP'!$Q68="WEEKLY",GY19+'1-SETUP'!$V68*7,IF('1-SETUP'!$Q68="MONTHLY",EDATE(GY19,'1-SETUP'!$V68),IF('1-SETUP'!$Q68="YEARLY",EDATE(GY19,12*'1-SETUP'!$V68),""))))</f>
        <v/>
      </c>
      <c r="HA19" s="10" t="str">
        <f>IF('1-SETUP'!$Q68="DAILY",GZ19+'1-SETUP'!$V68,IF('1-SETUP'!$Q68="WEEKLY",GZ19+'1-SETUP'!$V68*7,IF('1-SETUP'!$Q68="MONTHLY",EDATE(GZ19,'1-SETUP'!$V68),IF('1-SETUP'!$Q68="YEARLY",EDATE(GZ19,12*'1-SETUP'!$V68),""))))</f>
        <v/>
      </c>
      <c r="HB19" s="10" t="str">
        <f>IF('1-SETUP'!$Q68="DAILY",HA19+'1-SETUP'!$V68,IF('1-SETUP'!$Q68="WEEKLY",HA19+'1-SETUP'!$V68*7,IF('1-SETUP'!$Q68="MONTHLY",EDATE(HA19,'1-SETUP'!$V68),IF('1-SETUP'!$Q68="YEARLY",EDATE(HA19,12*'1-SETUP'!$V68),""))))</f>
        <v/>
      </c>
      <c r="HC19" s="10" t="str">
        <f>IF('1-SETUP'!$Q68="DAILY",HB19+'1-SETUP'!$V68,IF('1-SETUP'!$Q68="WEEKLY",HB19+'1-SETUP'!$V68*7,IF('1-SETUP'!$Q68="MONTHLY",EDATE(HB19,'1-SETUP'!$V68),IF('1-SETUP'!$Q68="YEARLY",EDATE(HB19,12*'1-SETUP'!$V68),""))))</f>
        <v/>
      </c>
      <c r="HD19" s="10" t="str">
        <f>IF('1-SETUP'!$Q68="DAILY",HC19+'1-SETUP'!$V68,IF('1-SETUP'!$Q68="WEEKLY",HC19+'1-SETUP'!$V68*7,IF('1-SETUP'!$Q68="MONTHLY",EDATE(HC19,'1-SETUP'!$V68),IF('1-SETUP'!$Q68="YEARLY",EDATE(HC19,12*'1-SETUP'!$V68),""))))</f>
        <v/>
      </c>
      <c r="HE19" s="10" t="str">
        <f>IF('1-SETUP'!$Q68="DAILY",HD19+'1-SETUP'!$V68,IF('1-SETUP'!$Q68="WEEKLY",HD19+'1-SETUP'!$V68*7,IF('1-SETUP'!$Q68="MONTHLY",EDATE(HD19,'1-SETUP'!$V68),IF('1-SETUP'!$Q68="YEARLY",EDATE(HD19,12*'1-SETUP'!$V68),""))))</f>
        <v/>
      </c>
      <c r="HF19" s="10" t="str">
        <f>IF('1-SETUP'!$Q68="DAILY",HE19+'1-SETUP'!$V68,IF('1-SETUP'!$Q68="WEEKLY",HE19+'1-SETUP'!$V68*7,IF('1-SETUP'!$Q68="MONTHLY",EDATE(HE19,'1-SETUP'!$V68),IF('1-SETUP'!$Q68="YEARLY",EDATE(HE19,12*'1-SETUP'!$V68),""))))</f>
        <v/>
      </c>
      <c r="HG19" s="10" t="str">
        <f>IF('1-SETUP'!$Q68="DAILY",HF19+'1-SETUP'!$V68,IF('1-SETUP'!$Q68="WEEKLY",HF19+'1-SETUP'!$V68*7,IF('1-SETUP'!$Q68="MONTHLY",EDATE(HF19,'1-SETUP'!$V68),IF('1-SETUP'!$Q68="YEARLY",EDATE(HF19,12*'1-SETUP'!$V68),""))))</f>
        <v/>
      </c>
      <c r="HH19" s="10" t="str">
        <f>IF('1-SETUP'!$Q68="DAILY",HG19+'1-SETUP'!$V68,IF('1-SETUP'!$Q68="WEEKLY",HG19+'1-SETUP'!$V68*7,IF('1-SETUP'!$Q68="MONTHLY",EDATE(HG19,'1-SETUP'!$V68),IF('1-SETUP'!$Q68="YEARLY",EDATE(HG19,12*'1-SETUP'!$V68),""))))</f>
        <v/>
      </c>
      <c r="HI19" s="10" t="str">
        <f>IF('1-SETUP'!$Q68="DAILY",HH19+'1-SETUP'!$V68,IF('1-SETUP'!$Q68="WEEKLY",HH19+'1-SETUP'!$V68*7,IF('1-SETUP'!$Q68="MONTHLY",EDATE(HH19,'1-SETUP'!$V68),IF('1-SETUP'!$Q68="YEARLY",EDATE(HH19,12*'1-SETUP'!$V68),""))))</f>
        <v/>
      </c>
      <c r="HJ19" s="10" t="str">
        <f>IF('1-SETUP'!$Q68="DAILY",HI19+'1-SETUP'!$V68,IF('1-SETUP'!$Q68="WEEKLY",HI19+'1-SETUP'!$V68*7,IF('1-SETUP'!$Q68="MONTHLY",EDATE(HI19,'1-SETUP'!$V68),IF('1-SETUP'!$Q68="YEARLY",EDATE(HI19,12*'1-SETUP'!$V68),""))))</f>
        <v/>
      </c>
      <c r="HK19" s="10" t="str">
        <f>IF('1-SETUP'!$Q68="DAILY",HJ19+'1-SETUP'!$V68,IF('1-SETUP'!$Q68="WEEKLY",HJ19+'1-SETUP'!$V68*7,IF('1-SETUP'!$Q68="MONTHLY",EDATE(HJ19,'1-SETUP'!$V68),IF('1-SETUP'!$Q68="YEARLY",EDATE(HJ19,12*'1-SETUP'!$V68),""))))</f>
        <v/>
      </c>
      <c r="HL19" s="10" t="str">
        <f>IF('1-SETUP'!$Q68="DAILY",HK19+'1-SETUP'!$V68,IF('1-SETUP'!$Q68="WEEKLY",HK19+'1-SETUP'!$V68*7,IF('1-SETUP'!$Q68="MONTHLY",EDATE(HK19,'1-SETUP'!$V68),IF('1-SETUP'!$Q68="YEARLY",EDATE(HK19,12*'1-SETUP'!$V68),""))))</f>
        <v/>
      </c>
      <c r="HM19" s="10" t="str">
        <f>IF('1-SETUP'!$Q68="DAILY",HL19+'1-SETUP'!$V68,IF('1-SETUP'!$Q68="WEEKLY",HL19+'1-SETUP'!$V68*7,IF('1-SETUP'!$Q68="MONTHLY",EDATE(HL19,'1-SETUP'!$V68),IF('1-SETUP'!$Q68="YEARLY",EDATE(HL19,12*'1-SETUP'!$V68),""))))</f>
        <v/>
      </c>
      <c r="HN19" s="10" t="str">
        <f>IF('1-SETUP'!$Q68="DAILY",HM19+'1-SETUP'!$V68,IF('1-SETUP'!$Q68="WEEKLY",HM19+'1-SETUP'!$V68*7,IF('1-SETUP'!$Q68="MONTHLY",EDATE(HM19,'1-SETUP'!$V68),IF('1-SETUP'!$Q68="YEARLY",EDATE(HM19,12*'1-SETUP'!$V68),""))))</f>
        <v/>
      </c>
      <c r="HO19" s="10" t="str">
        <f>IF('1-SETUP'!$Q68="DAILY",HN19+'1-SETUP'!$V68,IF('1-SETUP'!$Q68="WEEKLY",HN19+'1-SETUP'!$V68*7,IF('1-SETUP'!$Q68="MONTHLY",EDATE(HN19,'1-SETUP'!$V68),IF('1-SETUP'!$Q68="YEARLY",EDATE(HN19,12*'1-SETUP'!$V68),""))))</f>
        <v/>
      </c>
      <c r="HP19" s="10" t="str">
        <f>IF('1-SETUP'!$Q68="DAILY",HO19+'1-SETUP'!$V68,IF('1-SETUP'!$Q68="WEEKLY",HO19+'1-SETUP'!$V68*7,IF('1-SETUP'!$Q68="MONTHLY",EDATE(HO19,'1-SETUP'!$V68),IF('1-SETUP'!$Q68="YEARLY",EDATE(HO19,12*'1-SETUP'!$V68),""))))</f>
        <v/>
      </c>
      <c r="HQ19" s="10" t="str">
        <f>IF('1-SETUP'!$Q68="DAILY",HP19+'1-SETUP'!$V68,IF('1-SETUP'!$Q68="WEEKLY",HP19+'1-SETUP'!$V68*7,IF('1-SETUP'!$Q68="MONTHLY",EDATE(HP19,'1-SETUP'!$V68),IF('1-SETUP'!$Q68="YEARLY",EDATE(HP19,12*'1-SETUP'!$V68),""))))</f>
        <v/>
      </c>
      <c r="HR19" s="10" t="str">
        <f>IF('1-SETUP'!$Q68="DAILY",HQ19+'1-SETUP'!$V68,IF('1-SETUP'!$Q68="WEEKLY",HQ19+'1-SETUP'!$V68*7,IF('1-SETUP'!$Q68="MONTHLY",EDATE(HQ19,'1-SETUP'!$V68),IF('1-SETUP'!$Q68="YEARLY",EDATE(HQ19,12*'1-SETUP'!$V68),""))))</f>
        <v/>
      </c>
      <c r="HS19" s="10" t="str">
        <f>IF('1-SETUP'!$Q68="DAILY",HR19+'1-SETUP'!$V68,IF('1-SETUP'!$Q68="WEEKLY",HR19+'1-SETUP'!$V68*7,IF('1-SETUP'!$Q68="MONTHLY",EDATE(HR19,'1-SETUP'!$V68),IF('1-SETUP'!$Q68="YEARLY",EDATE(HR19,12*'1-SETUP'!$V68),""))))</f>
        <v/>
      </c>
      <c r="HT19" s="10" t="str">
        <f>IF('1-SETUP'!$Q68="DAILY",HS19+'1-SETUP'!$V68,IF('1-SETUP'!$Q68="WEEKLY",HS19+'1-SETUP'!$V68*7,IF('1-SETUP'!$Q68="MONTHLY",EDATE(HS19,'1-SETUP'!$V68),IF('1-SETUP'!$Q68="YEARLY",EDATE(HS19,12*'1-SETUP'!$V68),""))))</f>
        <v/>
      </c>
      <c r="HU19" s="10" t="str">
        <f>IF('1-SETUP'!$Q68="DAILY",HT19+'1-SETUP'!$V68,IF('1-SETUP'!$Q68="WEEKLY",HT19+'1-SETUP'!$V68*7,IF('1-SETUP'!$Q68="MONTHLY",EDATE(HT19,'1-SETUP'!$V68),IF('1-SETUP'!$Q68="YEARLY",EDATE(HT19,12*'1-SETUP'!$V68),""))))</f>
        <v/>
      </c>
      <c r="HV19" s="10" t="str">
        <f>IF('1-SETUP'!$Q68="DAILY",HU19+'1-SETUP'!$V68,IF('1-SETUP'!$Q68="WEEKLY",HU19+'1-SETUP'!$V68*7,IF('1-SETUP'!$Q68="MONTHLY",EDATE(HU19,'1-SETUP'!$V68),IF('1-SETUP'!$Q68="YEARLY",EDATE(HU19,12*'1-SETUP'!$V68),""))))</f>
        <v/>
      </c>
      <c r="HW19" s="10" t="str">
        <f>IF('1-SETUP'!$Q68="DAILY",HV19+'1-SETUP'!$V68,IF('1-SETUP'!$Q68="WEEKLY",HV19+'1-SETUP'!$V68*7,IF('1-SETUP'!$Q68="MONTHLY",EDATE(HV19,'1-SETUP'!$V68),IF('1-SETUP'!$Q68="YEARLY",EDATE(HV19,12*'1-SETUP'!$V68),""))))</f>
        <v/>
      </c>
      <c r="HX19" s="10" t="str">
        <f>IF('1-SETUP'!$Q68="DAILY",HW19+'1-SETUP'!$V68,IF('1-SETUP'!$Q68="WEEKLY",HW19+'1-SETUP'!$V68*7,IF('1-SETUP'!$Q68="MONTHLY",EDATE(HW19,'1-SETUP'!$V68),IF('1-SETUP'!$Q68="YEARLY",EDATE(HW19,12*'1-SETUP'!$V68),""))))</f>
        <v/>
      </c>
      <c r="HY19" s="10" t="str">
        <f>IF('1-SETUP'!$Q68="DAILY",HX19+'1-SETUP'!$V68,IF('1-SETUP'!$Q68="WEEKLY",HX19+'1-SETUP'!$V68*7,IF('1-SETUP'!$Q68="MONTHLY",EDATE(HX19,'1-SETUP'!$V68),IF('1-SETUP'!$Q68="YEARLY",EDATE(HX19,12*'1-SETUP'!$V68),""))))</f>
        <v/>
      </c>
      <c r="HZ19" s="10" t="str">
        <f>IF('1-SETUP'!$Q68="DAILY",HY19+'1-SETUP'!$V68,IF('1-SETUP'!$Q68="WEEKLY",HY19+'1-SETUP'!$V68*7,IF('1-SETUP'!$Q68="MONTHLY",EDATE(HY19,'1-SETUP'!$V68),IF('1-SETUP'!$Q68="YEARLY",EDATE(HY19,12*'1-SETUP'!$V68),""))))</f>
        <v/>
      </c>
      <c r="IA19" s="10" t="str">
        <f>IF('1-SETUP'!$Q68="DAILY",HZ19+'1-SETUP'!$V68,IF('1-SETUP'!$Q68="WEEKLY",HZ19+'1-SETUP'!$V68*7,IF('1-SETUP'!$Q68="MONTHLY",EDATE(HZ19,'1-SETUP'!$V68),IF('1-SETUP'!$Q68="YEARLY",EDATE(HZ19,12*'1-SETUP'!$V68),""))))</f>
        <v/>
      </c>
      <c r="IB19" s="10" t="str">
        <f>IF('1-SETUP'!$Q68="DAILY",IA19+'1-SETUP'!$V68,IF('1-SETUP'!$Q68="WEEKLY",IA19+'1-SETUP'!$V68*7,IF('1-SETUP'!$Q68="MONTHLY",EDATE(IA19,'1-SETUP'!$V68),IF('1-SETUP'!$Q68="YEARLY",EDATE(IA19,12*'1-SETUP'!$V68),""))))</f>
        <v/>
      </c>
      <c r="IC19" s="10" t="str">
        <f>IF('1-SETUP'!$Q68="DAILY",IB19+'1-SETUP'!$V68,IF('1-SETUP'!$Q68="WEEKLY",IB19+'1-SETUP'!$V68*7,IF('1-SETUP'!$Q68="MONTHLY",EDATE(IB19,'1-SETUP'!$V68),IF('1-SETUP'!$Q68="YEARLY",EDATE(IB19,12*'1-SETUP'!$V68),""))))</f>
        <v/>
      </c>
      <c r="ID19" s="10" t="str">
        <f>IF('1-SETUP'!$Q68="DAILY",IC19+'1-SETUP'!$V68,IF('1-SETUP'!$Q68="WEEKLY",IC19+'1-SETUP'!$V68*7,IF('1-SETUP'!$Q68="MONTHLY",EDATE(IC19,'1-SETUP'!$V68),IF('1-SETUP'!$Q68="YEARLY",EDATE(IC19,12*'1-SETUP'!$V68),""))))</f>
        <v/>
      </c>
      <c r="IE19" s="10" t="str">
        <f>IF('1-SETUP'!$Q68="DAILY",ID19+'1-SETUP'!$V68,IF('1-SETUP'!$Q68="WEEKLY",ID19+'1-SETUP'!$V68*7,IF('1-SETUP'!$Q68="MONTHLY",EDATE(ID19,'1-SETUP'!$V68),IF('1-SETUP'!$Q68="YEARLY",EDATE(ID19,12*'1-SETUP'!$V68),""))))</f>
        <v/>
      </c>
      <c r="IF19" s="10" t="str">
        <f>IF('1-SETUP'!$Q68="DAILY",IE19+'1-SETUP'!$V68,IF('1-SETUP'!$Q68="WEEKLY",IE19+'1-SETUP'!$V68*7,IF('1-SETUP'!$Q68="MONTHLY",EDATE(IE19,'1-SETUP'!$V68),IF('1-SETUP'!$Q68="YEARLY",EDATE(IE19,12*'1-SETUP'!$V68),""))))</f>
        <v/>
      </c>
      <c r="IG19" s="10" t="str">
        <f>IF('1-SETUP'!$Q68="DAILY",IF19+'1-SETUP'!$V68,IF('1-SETUP'!$Q68="WEEKLY",IF19+'1-SETUP'!$V68*7,IF('1-SETUP'!$Q68="MONTHLY",EDATE(IF19,'1-SETUP'!$V68),IF('1-SETUP'!$Q68="YEARLY",EDATE(IF19,12*'1-SETUP'!$V68),""))))</f>
        <v/>
      </c>
      <c r="IH19" s="10" t="str">
        <f>IF('1-SETUP'!$Q68="DAILY",IG19+'1-SETUP'!$V68,IF('1-SETUP'!$Q68="WEEKLY",IG19+'1-SETUP'!$V68*7,IF('1-SETUP'!$Q68="MONTHLY",EDATE(IG19,'1-SETUP'!$V68),IF('1-SETUP'!$Q68="YEARLY",EDATE(IG19,12*'1-SETUP'!$V68),""))))</f>
        <v/>
      </c>
      <c r="II19" s="10" t="str">
        <f>IF('1-SETUP'!$Q68="DAILY",IH19+'1-SETUP'!$V68,IF('1-SETUP'!$Q68="WEEKLY",IH19+'1-SETUP'!$V68*7,IF('1-SETUP'!$Q68="MONTHLY",EDATE(IH19,'1-SETUP'!$V68),IF('1-SETUP'!$Q68="YEARLY",EDATE(IH19,12*'1-SETUP'!$V68),""))))</f>
        <v/>
      </c>
      <c r="IJ19" s="10" t="str">
        <f>IF('1-SETUP'!$Q68="DAILY",II19+'1-SETUP'!$V68,IF('1-SETUP'!$Q68="WEEKLY",II19+'1-SETUP'!$V68*7,IF('1-SETUP'!$Q68="MONTHLY",EDATE(II19,'1-SETUP'!$V68),IF('1-SETUP'!$Q68="YEARLY",EDATE(II19,12*'1-SETUP'!$V68),""))))</f>
        <v/>
      </c>
      <c r="IK19" s="10" t="str">
        <f>IF('1-SETUP'!$Q68="DAILY",IJ19+'1-SETUP'!$V68,IF('1-SETUP'!$Q68="WEEKLY",IJ19+'1-SETUP'!$V68*7,IF('1-SETUP'!$Q68="MONTHLY",EDATE(IJ19,'1-SETUP'!$V68),IF('1-SETUP'!$Q68="YEARLY",EDATE(IJ19,12*'1-SETUP'!$V68),""))))</f>
        <v/>
      </c>
      <c r="IL19" s="10" t="str">
        <f>IF('1-SETUP'!$Q68="DAILY",IK19+'1-SETUP'!$V68,IF('1-SETUP'!$Q68="WEEKLY",IK19+'1-SETUP'!$V68*7,IF('1-SETUP'!$Q68="MONTHLY",EDATE(IK19,'1-SETUP'!$V68),IF('1-SETUP'!$Q68="YEARLY",EDATE(IK19,12*'1-SETUP'!$V68),""))))</f>
        <v/>
      </c>
      <c r="IM19" s="10" t="str">
        <f>IF('1-SETUP'!$Q68="DAILY",IL19+'1-SETUP'!$V68,IF('1-SETUP'!$Q68="WEEKLY",IL19+'1-SETUP'!$V68*7,IF('1-SETUP'!$Q68="MONTHLY",EDATE(IL19,'1-SETUP'!$V68),IF('1-SETUP'!$Q68="YEARLY",EDATE(IL19,12*'1-SETUP'!$V68),""))))</f>
        <v/>
      </c>
      <c r="IN19" s="10" t="str">
        <f>IF('1-SETUP'!$Q68="DAILY",IM19+'1-SETUP'!$V68,IF('1-SETUP'!$Q68="WEEKLY",IM19+'1-SETUP'!$V68*7,IF('1-SETUP'!$Q68="MONTHLY",EDATE(IM19,'1-SETUP'!$V68),IF('1-SETUP'!$Q68="YEARLY",EDATE(IM19,12*'1-SETUP'!$V68),""))))</f>
        <v/>
      </c>
      <c r="IO19" s="10" t="str">
        <f>IF('1-SETUP'!$Q68="DAILY",IN19+'1-SETUP'!$V68,IF('1-SETUP'!$Q68="WEEKLY",IN19+'1-SETUP'!$V68*7,IF('1-SETUP'!$Q68="MONTHLY",EDATE(IN19,'1-SETUP'!$V68),IF('1-SETUP'!$Q68="YEARLY",EDATE(IN19,12*'1-SETUP'!$V68),""))))</f>
        <v/>
      </c>
      <c r="IP19" s="10" t="str">
        <f>IF('1-SETUP'!$Q68="DAILY",IO19+'1-SETUP'!$V68,IF('1-SETUP'!$Q68="WEEKLY",IO19+'1-SETUP'!$V68*7,IF('1-SETUP'!$Q68="MONTHLY",EDATE(IO19,'1-SETUP'!$V68),IF('1-SETUP'!$Q68="YEARLY",EDATE(IO19,12*'1-SETUP'!$V68),""))))</f>
        <v/>
      </c>
      <c r="IQ19" s="10" t="str">
        <f>IF('1-SETUP'!$Q68="DAILY",IP19+'1-SETUP'!$V68,IF('1-SETUP'!$Q68="WEEKLY",IP19+'1-SETUP'!$V68*7,IF('1-SETUP'!$Q68="MONTHLY",EDATE(IP19,'1-SETUP'!$V68),IF('1-SETUP'!$Q68="YEARLY",EDATE(IP19,12*'1-SETUP'!$V68),""))))</f>
        <v/>
      </c>
      <c r="IR19" s="10" t="str">
        <f>IF('1-SETUP'!$Q68="DAILY",IQ19+'1-SETUP'!$V68,IF('1-SETUP'!$Q68="WEEKLY",IQ19+'1-SETUP'!$V68*7,IF('1-SETUP'!$Q68="MONTHLY",EDATE(IQ19,'1-SETUP'!$V68),IF('1-SETUP'!$Q68="YEARLY",EDATE(IQ19,12*'1-SETUP'!$V68),""))))</f>
        <v/>
      </c>
      <c r="IS19" s="10" t="str">
        <f>IF('1-SETUP'!$Q68="DAILY",IR19+'1-SETUP'!$V68,IF('1-SETUP'!$Q68="WEEKLY",IR19+'1-SETUP'!$V68*7,IF('1-SETUP'!$Q68="MONTHLY",EDATE(IR19,'1-SETUP'!$V68),IF('1-SETUP'!$Q68="YEARLY",EDATE(IR19,12*'1-SETUP'!$V68),""))))</f>
        <v/>
      </c>
      <c r="IT19" s="10" t="str">
        <f>IF('1-SETUP'!$Q68="DAILY",IS19+'1-SETUP'!$V68,IF('1-SETUP'!$Q68="WEEKLY",IS19+'1-SETUP'!$V68*7,IF('1-SETUP'!$Q68="MONTHLY",EDATE(IS19,'1-SETUP'!$V68),IF('1-SETUP'!$Q68="YEARLY",EDATE(IS19,12*'1-SETUP'!$V68),""))))</f>
        <v/>
      </c>
      <c r="IU19" s="10" t="str">
        <f>IF('1-SETUP'!$Q68="DAILY",IT19+'1-SETUP'!$V68,IF('1-SETUP'!$Q68="WEEKLY",IT19+'1-SETUP'!$V68*7,IF('1-SETUP'!$Q68="MONTHLY",EDATE(IT19,'1-SETUP'!$V68),IF('1-SETUP'!$Q68="YEARLY",EDATE(IT19,12*'1-SETUP'!$V68),""))))</f>
        <v/>
      </c>
      <c r="IV19" s="10" t="str">
        <f>IF('1-SETUP'!$Q68="DAILY",IU19+'1-SETUP'!$V68,IF('1-SETUP'!$Q68="WEEKLY",IU19+'1-SETUP'!$V68*7,IF('1-SETUP'!$Q68="MONTHLY",EDATE(IU19,'1-SETUP'!$V68),IF('1-SETUP'!$Q68="YEARLY",EDATE(IU19,12*'1-SETUP'!$V68),""))))</f>
        <v/>
      </c>
      <c r="IW19" s="10" t="str">
        <f>IF('1-SETUP'!$Q68="DAILY",IV19+'1-SETUP'!$V68,IF('1-SETUP'!$Q68="WEEKLY",IV19+'1-SETUP'!$V68*7,IF('1-SETUP'!$Q68="MONTHLY",EDATE(IV19,'1-SETUP'!$V68),IF('1-SETUP'!$Q68="YEARLY",EDATE(IV19,12*'1-SETUP'!$V68),""))))</f>
        <v/>
      </c>
      <c r="IX19" s="10" t="str">
        <f>IF('1-SETUP'!$Q68="DAILY",IW19+'1-SETUP'!$V68,IF('1-SETUP'!$Q68="WEEKLY",IW19+'1-SETUP'!$V68*7,IF('1-SETUP'!$Q68="MONTHLY",EDATE(IW19,'1-SETUP'!$V68),IF('1-SETUP'!$Q68="YEARLY",EDATE(IW19,12*'1-SETUP'!$V68),""))))</f>
        <v/>
      </c>
      <c r="IY19" s="10" t="str">
        <f>IF('1-SETUP'!$Q68="DAILY",IX19+'1-SETUP'!$V68,IF('1-SETUP'!$Q68="WEEKLY",IX19+'1-SETUP'!$V68*7,IF('1-SETUP'!$Q68="MONTHLY",EDATE(IX19,'1-SETUP'!$V68),IF('1-SETUP'!$Q68="YEARLY",EDATE(IX19,12*'1-SETUP'!$V68),""))))</f>
        <v/>
      </c>
      <c r="IZ19" s="10" t="str">
        <f>IF('1-SETUP'!$Q68="DAILY",IY19+'1-SETUP'!$V68,IF('1-SETUP'!$Q68="WEEKLY",IY19+'1-SETUP'!$V68*7,IF('1-SETUP'!$Q68="MONTHLY",EDATE(IY19,'1-SETUP'!$V68),IF('1-SETUP'!$Q68="YEARLY",EDATE(IY19,12*'1-SETUP'!$V68),""))))</f>
        <v/>
      </c>
      <c r="JA19" s="10" t="str">
        <f>IF('1-SETUP'!$Q68="DAILY",IZ19+'1-SETUP'!$V68,IF('1-SETUP'!$Q68="WEEKLY",IZ19+'1-SETUP'!$V68*7,IF('1-SETUP'!$Q68="MONTHLY",EDATE(IZ19,'1-SETUP'!$V68),IF('1-SETUP'!$Q68="YEARLY",EDATE(IZ19,12*'1-SETUP'!$V68),""))))</f>
        <v/>
      </c>
      <c r="JB19" s="10" t="str">
        <f>IF('1-SETUP'!$Q68="DAILY",JA19+'1-SETUP'!$V68,IF('1-SETUP'!$Q68="WEEKLY",JA19+'1-SETUP'!$V68*7,IF('1-SETUP'!$Q68="MONTHLY",EDATE(JA19,'1-SETUP'!$V68),IF('1-SETUP'!$Q68="YEARLY",EDATE(JA19,12*'1-SETUP'!$V68),""))))</f>
        <v/>
      </c>
      <c r="JC19" s="10" t="str">
        <f>IF('1-SETUP'!$Q68="DAILY",JB19+'1-SETUP'!$V68,IF('1-SETUP'!$Q68="WEEKLY",JB19+'1-SETUP'!$V68*7,IF('1-SETUP'!$Q68="MONTHLY",EDATE(JB19,'1-SETUP'!$V68),IF('1-SETUP'!$Q68="YEARLY",EDATE(JB19,12*'1-SETUP'!$V68),""))))</f>
        <v/>
      </c>
      <c r="JD19" s="10" t="str">
        <f>IF('1-SETUP'!$Q68="DAILY",JC19+'1-SETUP'!$V68,IF('1-SETUP'!$Q68="WEEKLY",JC19+'1-SETUP'!$V68*7,IF('1-SETUP'!$Q68="MONTHLY",EDATE(JC19,'1-SETUP'!$V68),IF('1-SETUP'!$Q68="YEARLY",EDATE(JC19,12*'1-SETUP'!$V68),""))))</f>
        <v/>
      </c>
      <c r="JE19" s="10" t="str">
        <f>IF('1-SETUP'!$Q68="DAILY",JD19+'1-SETUP'!$V68,IF('1-SETUP'!$Q68="WEEKLY",JD19+'1-SETUP'!$V68*7,IF('1-SETUP'!$Q68="MONTHLY",EDATE(JD19,'1-SETUP'!$V68),IF('1-SETUP'!$Q68="YEARLY",EDATE(JD19,12*'1-SETUP'!$V68),""))))</f>
        <v/>
      </c>
      <c r="JF19" s="10" t="str">
        <f>IF('1-SETUP'!$Q68="DAILY",JE19+'1-SETUP'!$V68,IF('1-SETUP'!$Q68="WEEKLY",JE19+'1-SETUP'!$V68*7,IF('1-SETUP'!$Q68="MONTHLY",EDATE(JE19,'1-SETUP'!$V68),IF('1-SETUP'!$Q68="YEARLY",EDATE(JE19,12*'1-SETUP'!$V68),""))))</f>
        <v/>
      </c>
      <c r="JG19" s="10" t="str">
        <f>IF('1-SETUP'!$Q68="DAILY",JF19+'1-SETUP'!$V68,IF('1-SETUP'!$Q68="WEEKLY",JF19+'1-SETUP'!$V68*7,IF('1-SETUP'!$Q68="MONTHLY",EDATE(JF19,'1-SETUP'!$V68),IF('1-SETUP'!$Q68="YEARLY",EDATE(JF19,12*'1-SETUP'!$V68),""))))</f>
        <v/>
      </c>
      <c r="JH19" s="10" t="str">
        <f>IF('1-SETUP'!$Q68="DAILY",JG19+'1-SETUP'!$V68,IF('1-SETUP'!$Q68="WEEKLY",JG19+'1-SETUP'!$V68*7,IF('1-SETUP'!$Q68="MONTHLY",EDATE(JG19,'1-SETUP'!$V68),IF('1-SETUP'!$Q68="YEARLY",EDATE(JG19,12*'1-SETUP'!$V68),""))))</f>
        <v/>
      </c>
      <c r="JI19" s="10" t="str">
        <f>IF('1-SETUP'!$Q68="DAILY",JH19+'1-SETUP'!$V68,IF('1-SETUP'!$Q68="WEEKLY",JH19+'1-SETUP'!$V68*7,IF('1-SETUP'!$Q68="MONTHLY",EDATE(JH19,'1-SETUP'!$V68),IF('1-SETUP'!$Q68="YEARLY",EDATE(JH19,12*'1-SETUP'!$V68),""))))</f>
        <v/>
      </c>
      <c r="JJ19" s="10" t="str">
        <f>IF('1-SETUP'!$Q68="DAILY",JI19+'1-SETUP'!$V68,IF('1-SETUP'!$Q68="WEEKLY",JI19+'1-SETUP'!$V68*7,IF('1-SETUP'!$Q68="MONTHLY",EDATE(JI19,'1-SETUP'!$V68),IF('1-SETUP'!$Q68="YEARLY",EDATE(JI19,12*'1-SETUP'!$V68),""))))</f>
        <v/>
      </c>
      <c r="JK19" s="10" t="str">
        <f>IF('1-SETUP'!$Q68="DAILY",JJ19+'1-SETUP'!$V68,IF('1-SETUP'!$Q68="WEEKLY",JJ19+'1-SETUP'!$V68*7,IF('1-SETUP'!$Q68="MONTHLY",EDATE(JJ19,'1-SETUP'!$V68),IF('1-SETUP'!$Q68="YEARLY",EDATE(JJ19,12*'1-SETUP'!$V68),""))))</f>
        <v/>
      </c>
      <c r="JL19" s="10" t="str">
        <f>IF('1-SETUP'!$Q68="DAILY",JK19+'1-SETUP'!$V68,IF('1-SETUP'!$Q68="WEEKLY",JK19+'1-SETUP'!$V68*7,IF('1-SETUP'!$Q68="MONTHLY",EDATE(JK19,'1-SETUP'!$V68),IF('1-SETUP'!$Q68="YEARLY",EDATE(JK19,12*'1-SETUP'!$V68),""))))</f>
        <v/>
      </c>
      <c r="JM19" s="10" t="str">
        <f>IF('1-SETUP'!$Q68="DAILY",JL19+'1-SETUP'!$V68,IF('1-SETUP'!$Q68="WEEKLY",JL19+'1-SETUP'!$V68*7,IF('1-SETUP'!$Q68="MONTHLY",EDATE(JL19,'1-SETUP'!$V68),IF('1-SETUP'!$Q68="YEARLY",EDATE(JL19,12*'1-SETUP'!$V68),""))))</f>
        <v/>
      </c>
      <c r="JN19" s="10" t="str">
        <f>IF('1-SETUP'!$Q68="DAILY",JM19+'1-SETUP'!$V68,IF('1-SETUP'!$Q68="WEEKLY",JM19+'1-SETUP'!$V68*7,IF('1-SETUP'!$Q68="MONTHLY",EDATE(JM19,'1-SETUP'!$V68),IF('1-SETUP'!$Q68="YEARLY",EDATE(JM19,12*'1-SETUP'!$V68),""))))</f>
        <v/>
      </c>
      <c r="JO19" s="10" t="str">
        <f>IF('1-SETUP'!$Q68="DAILY",JN19+'1-SETUP'!$V68,IF('1-SETUP'!$Q68="WEEKLY",JN19+'1-SETUP'!$V68*7,IF('1-SETUP'!$Q68="MONTHLY",EDATE(JN19,'1-SETUP'!$V68),IF('1-SETUP'!$Q68="YEARLY",EDATE(JN19,12*'1-SETUP'!$V68),""))))</f>
        <v/>
      </c>
      <c r="JP19" s="10" t="str">
        <f>IF('1-SETUP'!$Q68="DAILY",JO19+'1-SETUP'!$V68,IF('1-SETUP'!$Q68="WEEKLY",JO19+'1-SETUP'!$V68*7,IF('1-SETUP'!$Q68="MONTHLY",EDATE(JO19,'1-SETUP'!$V68),IF('1-SETUP'!$Q68="YEARLY",EDATE(JO19,12*'1-SETUP'!$V68),""))))</f>
        <v/>
      </c>
      <c r="JQ19" s="10" t="str">
        <f>IF('1-SETUP'!$Q68="DAILY",JP19+'1-SETUP'!$V68,IF('1-SETUP'!$Q68="WEEKLY",JP19+'1-SETUP'!$V68*7,IF('1-SETUP'!$Q68="MONTHLY",EDATE(JP19,'1-SETUP'!$V68),IF('1-SETUP'!$Q68="YEARLY",EDATE(JP19,12*'1-SETUP'!$V68),""))))</f>
        <v/>
      </c>
      <c r="JR19" s="10" t="str">
        <f>IF('1-SETUP'!$Q68="DAILY",JQ19+'1-SETUP'!$V68,IF('1-SETUP'!$Q68="WEEKLY",JQ19+'1-SETUP'!$V68*7,IF('1-SETUP'!$Q68="MONTHLY",EDATE(JQ19,'1-SETUP'!$V68),IF('1-SETUP'!$Q68="YEARLY",EDATE(JQ19,12*'1-SETUP'!$V68),""))))</f>
        <v/>
      </c>
      <c r="JS19" s="10" t="str">
        <f>IF('1-SETUP'!$Q68="DAILY",JR19+'1-SETUP'!$V68,IF('1-SETUP'!$Q68="WEEKLY",JR19+'1-SETUP'!$V68*7,IF('1-SETUP'!$Q68="MONTHLY",EDATE(JR19,'1-SETUP'!$V68),IF('1-SETUP'!$Q68="YEARLY",EDATE(JR19,12*'1-SETUP'!$V68),""))))</f>
        <v/>
      </c>
      <c r="JT19" s="10" t="str">
        <f>IF('1-SETUP'!$Q68="DAILY",JS19+'1-SETUP'!$V68,IF('1-SETUP'!$Q68="WEEKLY",JS19+'1-SETUP'!$V68*7,IF('1-SETUP'!$Q68="MONTHLY",EDATE(JS19,'1-SETUP'!$V68),IF('1-SETUP'!$Q68="YEARLY",EDATE(JS19,12*'1-SETUP'!$V68),""))))</f>
        <v/>
      </c>
      <c r="JU19" s="10" t="str">
        <f>IF('1-SETUP'!$Q68="DAILY",JT19+'1-SETUP'!$V68,IF('1-SETUP'!$Q68="WEEKLY",JT19+'1-SETUP'!$V68*7,IF('1-SETUP'!$Q68="MONTHLY",EDATE(JT19,'1-SETUP'!$V68),IF('1-SETUP'!$Q68="YEARLY",EDATE(JT19,12*'1-SETUP'!$V68),""))))</f>
        <v/>
      </c>
      <c r="JV19" s="10" t="str">
        <f>IF('1-SETUP'!$Q68="DAILY",JU19+'1-SETUP'!$V68,IF('1-SETUP'!$Q68="WEEKLY",JU19+'1-SETUP'!$V68*7,IF('1-SETUP'!$Q68="MONTHLY",EDATE(JU19,'1-SETUP'!$V68),IF('1-SETUP'!$Q68="YEARLY",EDATE(JU19,12*'1-SETUP'!$V68),""))))</f>
        <v/>
      </c>
      <c r="JW19" s="10" t="str">
        <f>IF('1-SETUP'!$Q68="DAILY",JV19+'1-SETUP'!$V68,IF('1-SETUP'!$Q68="WEEKLY",JV19+'1-SETUP'!$V68*7,IF('1-SETUP'!$Q68="MONTHLY",EDATE(JV19,'1-SETUP'!$V68),IF('1-SETUP'!$Q68="YEARLY",EDATE(JV19,12*'1-SETUP'!$V68),""))))</f>
        <v/>
      </c>
      <c r="JX19" s="10" t="str">
        <f>IF('1-SETUP'!$Q68="DAILY",JW19+'1-SETUP'!$V68,IF('1-SETUP'!$Q68="WEEKLY",JW19+'1-SETUP'!$V68*7,IF('1-SETUP'!$Q68="MONTHLY",EDATE(JW19,'1-SETUP'!$V68),IF('1-SETUP'!$Q68="YEARLY",EDATE(JW19,12*'1-SETUP'!$V68),""))))</f>
        <v/>
      </c>
      <c r="JY19" s="10" t="str">
        <f>IF('1-SETUP'!$Q68="DAILY",JX19+'1-SETUP'!$V68,IF('1-SETUP'!$Q68="WEEKLY",JX19+'1-SETUP'!$V68*7,IF('1-SETUP'!$Q68="MONTHLY",EDATE(JX19,'1-SETUP'!$V68),IF('1-SETUP'!$Q68="YEARLY",EDATE(JX19,12*'1-SETUP'!$V68),""))))</f>
        <v/>
      </c>
      <c r="JZ19" s="10" t="str">
        <f>IF('1-SETUP'!$Q68="DAILY",JY19+'1-SETUP'!$V68,IF('1-SETUP'!$Q68="WEEKLY",JY19+'1-SETUP'!$V68*7,IF('1-SETUP'!$Q68="MONTHLY",EDATE(JY19,'1-SETUP'!$V68),IF('1-SETUP'!$Q68="YEARLY",EDATE(JY19,12*'1-SETUP'!$V68),""))))</f>
        <v/>
      </c>
      <c r="KA19" s="10" t="str">
        <f>IF('1-SETUP'!$Q68="DAILY",JZ19+'1-SETUP'!$V68,IF('1-SETUP'!$Q68="WEEKLY",JZ19+'1-SETUP'!$V68*7,IF('1-SETUP'!$Q68="MONTHLY",EDATE(JZ19,'1-SETUP'!$V68),IF('1-SETUP'!$Q68="YEARLY",EDATE(JZ19,12*'1-SETUP'!$V68),""))))</f>
        <v/>
      </c>
      <c r="KB19" s="10" t="str">
        <f>IF('1-SETUP'!$Q68="DAILY",KA19+'1-SETUP'!$V68,IF('1-SETUP'!$Q68="WEEKLY",KA19+'1-SETUP'!$V68*7,IF('1-SETUP'!$Q68="MONTHLY",EDATE(KA19,'1-SETUP'!$V68),IF('1-SETUP'!$Q68="YEARLY",EDATE(KA19,12*'1-SETUP'!$V68),""))))</f>
        <v/>
      </c>
      <c r="KC19" s="10" t="str">
        <f>IF('1-SETUP'!$Q68="DAILY",KB19+'1-SETUP'!$V68,IF('1-SETUP'!$Q68="WEEKLY",KB19+'1-SETUP'!$V68*7,IF('1-SETUP'!$Q68="MONTHLY",EDATE(KB19,'1-SETUP'!$V68),IF('1-SETUP'!$Q68="YEARLY",EDATE(KB19,12*'1-SETUP'!$V68),""))))</f>
        <v/>
      </c>
      <c r="KD19" s="10" t="str">
        <f>IF('1-SETUP'!$Q68="DAILY",KC19+'1-SETUP'!$V68,IF('1-SETUP'!$Q68="WEEKLY",KC19+'1-SETUP'!$V68*7,IF('1-SETUP'!$Q68="MONTHLY",EDATE(KC19,'1-SETUP'!$V68),IF('1-SETUP'!$Q68="YEARLY",EDATE(KC19,12*'1-SETUP'!$V68),""))))</f>
        <v/>
      </c>
      <c r="KE19" s="10" t="str">
        <f>IF('1-SETUP'!$Q68="DAILY",KD19+'1-SETUP'!$V68,IF('1-SETUP'!$Q68="WEEKLY",KD19+'1-SETUP'!$V68*7,IF('1-SETUP'!$Q68="MONTHLY",EDATE(KD19,'1-SETUP'!$V68),IF('1-SETUP'!$Q68="YEARLY",EDATE(KD19,12*'1-SETUP'!$V68),""))))</f>
        <v/>
      </c>
      <c r="KF19" s="10" t="str">
        <f>IF('1-SETUP'!$Q68="DAILY",KE19+'1-SETUP'!$V68,IF('1-SETUP'!$Q68="WEEKLY",KE19+'1-SETUP'!$V68*7,IF('1-SETUP'!$Q68="MONTHLY",EDATE(KE19,'1-SETUP'!$V68),IF('1-SETUP'!$Q68="YEARLY",EDATE(KE19,12*'1-SETUP'!$V68),""))))</f>
        <v/>
      </c>
      <c r="KG19" s="10" t="str">
        <f>IF('1-SETUP'!$Q68="DAILY",KF19+'1-SETUP'!$V68,IF('1-SETUP'!$Q68="WEEKLY",KF19+'1-SETUP'!$V68*7,IF('1-SETUP'!$Q68="MONTHLY",EDATE(KF19,'1-SETUP'!$V68),IF('1-SETUP'!$Q68="YEARLY",EDATE(KF19,12*'1-SETUP'!$V68),""))))</f>
        <v/>
      </c>
      <c r="KH19" s="10" t="str">
        <f>IF('1-SETUP'!$Q68="DAILY",KG19+'1-SETUP'!$V68,IF('1-SETUP'!$Q68="WEEKLY",KG19+'1-SETUP'!$V68*7,IF('1-SETUP'!$Q68="MONTHLY",EDATE(KG19,'1-SETUP'!$V68),IF('1-SETUP'!$Q68="YEARLY",EDATE(KG19,12*'1-SETUP'!$V68),""))))</f>
        <v/>
      </c>
      <c r="KI19" s="10" t="str">
        <f>IF('1-SETUP'!$Q68="DAILY",KH19+'1-SETUP'!$V68,IF('1-SETUP'!$Q68="WEEKLY",KH19+'1-SETUP'!$V68*7,IF('1-SETUP'!$Q68="MONTHLY",EDATE(KH19,'1-SETUP'!$V68),IF('1-SETUP'!$Q68="YEARLY",EDATE(KH19,12*'1-SETUP'!$V68),""))))</f>
        <v/>
      </c>
      <c r="KJ19" s="10" t="str">
        <f>IF('1-SETUP'!$Q68="DAILY",KI19+'1-SETUP'!$V68,IF('1-SETUP'!$Q68="WEEKLY",KI19+'1-SETUP'!$V68*7,IF('1-SETUP'!$Q68="MONTHLY",EDATE(KI19,'1-SETUP'!$V68),IF('1-SETUP'!$Q68="YEARLY",EDATE(KI19,12*'1-SETUP'!$V68),""))))</f>
        <v/>
      </c>
      <c r="KK19" s="10" t="str">
        <f>IF('1-SETUP'!$Q68="DAILY",KJ19+'1-SETUP'!$V68,IF('1-SETUP'!$Q68="WEEKLY",KJ19+'1-SETUP'!$V68*7,IF('1-SETUP'!$Q68="MONTHLY",EDATE(KJ19,'1-SETUP'!$V68),IF('1-SETUP'!$Q68="YEARLY",EDATE(KJ19,12*'1-SETUP'!$V68),""))))</f>
        <v/>
      </c>
      <c r="KL19" s="10" t="str">
        <f>IF('1-SETUP'!$Q68="DAILY",KK19+'1-SETUP'!$V68,IF('1-SETUP'!$Q68="WEEKLY",KK19+'1-SETUP'!$V68*7,IF('1-SETUP'!$Q68="MONTHLY",EDATE(KK19,'1-SETUP'!$V68),IF('1-SETUP'!$Q68="YEARLY",EDATE(KK19,12*'1-SETUP'!$V68),""))))</f>
        <v/>
      </c>
      <c r="KM19" s="10" t="str">
        <f>IF('1-SETUP'!$Q68="DAILY",KL19+'1-SETUP'!$V68,IF('1-SETUP'!$Q68="WEEKLY",KL19+'1-SETUP'!$V68*7,IF('1-SETUP'!$Q68="MONTHLY",EDATE(KL19,'1-SETUP'!$V68),IF('1-SETUP'!$Q68="YEARLY",EDATE(KL19,12*'1-SETUP'!$V68),""))))</f>
        <v/>
      </c>
      <c r="KN19" s="10" t="str">
        <f>IF('1-SETUP'!$Q68="DAILY",KM19+'1-SETUP'!$V68,IF('1-SETUP'!$Q68="WEEKLY",KM19+'1-SETUP'!$V68*7,IF('1-SETUP'!$Q68="MONTHLY",EDATE(KM19,'1-SETUP'!$V68),IF('1-SETUP'!$Q68="YEARLY",EDATE(KM19,12*'1-SETUP'!$V68),""))))</f>
        <v/>
      </c>
      <c r="KO19" s="10" t="str">
        <f>IF('1-SETUP'!$Q68="DAILY",KN19+'1-SETUP'!$V68,IF('1-SETUP'!$Q68="WEEKLY",KN19+'1-SETUP'!$V68*7,IF('1-SETUP'!$Q68="MONTHLY",EDATE(KN19,'1-SETUP'!$V68),IF('1-SETUP'!$Q68="YEARLY",EDATE(KN19,12*'1-SETUP'!$V68),""))))</f>
        <v/>
      </c>
      <c r="KP19" s="10" t="str">
        <f>IF('1-SETUP'!$Q68="DAILY",KO19+'1-SETUP'!$V68,IF('1-SETUP'!$Q68="WEEKLY",KO19+'1-SETUP'!$V68*7,IF('1-SETUP'!$Q68="MONTHLY",EDATE(KO19,'1-SETUP'!$V68),IF('1-SETUP'!$Q68="YEARLY",EDATE(KO19,12*'1-SETUP'!$V68),""))))</f>
        <v/>
      </c>
      <c r="KQ19" s="10" t="str">
        <f>IF('1-SETUP'!$Q68="DAILY",KP19+'1-SETUP'!$V68,IF('1-SETUP'!$Q68="WEEKLY",KP19+'1-SETUP'!$V68*7,IF('1-SETUP'!$Q68="MONTHLY",EDATE(KP19,'1-SETUP'!$V68),IF('1-SETUP'!$Q68="YEARLY",EDATE(KP19,12*'1-SETUP'!$V68),""))))</f>
        <v/>
      </c>
      <c r="KR19" s="10" t="str">
        <f>IF('1-SETUP'!$Q68="DAILY",KQ19+'1-SETUP'!$V68,IF('1-SETUP'!$Q68="WEEKLY",KQ19+'1-SETUP'!$V68*7,IF('1-SETUP'!$Q68="MONTHLY",EDATE(KQ19,'1-SETUP'!$V68),IF('1-SETUP'!$Q68="YEARLY",EDATE(KQ19,12*'1-SETUP'!$V68),""))))</f>
        <v/>
      </c>
      <c r="KS19" s="10" t="str">
        <f>IF('1-SETUP'!$Q68="DAILY",KR19+'1-SETUP'!$V68,IF('1-SETUP'!$Q68="WEEKLY",KR19+'1-SETUP'!$V68*7,IF('1-SETUP'!$Q68="MONTHLY",EDATE(KR19,'1-SETUP'!$V68),IF('1-SETUP'!$Q68="YEARLY",EDATE(KR19,12*'1-SETUP'!$V68),""))))</f>
        <v/>
      </c>
      <c r="KT19" s="10" t="str">
        <f>IF('1-SETUP'!$Q68="DAILY",KS19+'1-SETUP'!$V68,IF('1-SETUP'!$Q68="WEEKLY",KS19+'1-SETUP'!$V68*7,IF('1-SETUP'!$Q68="MONTHLY",EDATE(KS19,'1-SETUP'!$V68),IF('1-SETUP'!$Q68="YEARLY",EDATE(KS19,12*'1-SETUP'!$V68),""))))</f>
        <v/>
      </c>
      <c r="KU19" s="10" t="str">
        <f>IF('1-SETUP'!$Q68="DAILY",KT19+'1-SETUP'!$V68,IF('1-SETUP'!$Q68="WEEKLY",KT19+'1-SETUP'!$V68*7,IF('1-SETUP'!$Q68="MONTHLY",EDATE(KT19,'1-SETUP'!$V68),IF('1-SETUP'!$Q68="YEARLY",EDATE(KT19,12*'1-SETUP'!$V68),""))))</f>
        <v/>
      </c>
      <c r="KV19" s="10" t="str">
        <f>IF('1-SETUP'!$Q68="DAILY",KU19+'1-SETUP'!$V68,IF('1-SETUP'!$Q68="WEEKLY",KU19+'1-SETUP'!$V68*7,IF('1-SETUP'!$Q68="MONTHLY",EDATE(KU19,'1-SETUP'!$V68),IF('1-SETUP'!$Q68="YEARLY",EDATE(KU19,12*'1-SETUP'!$V68),""))))</f>
        <v/>
      </c>
      <c r="KW19" s="10" t="str">
        <f>IF('1-SETUP'!$Q68="DAILY",KV19+'1-SETUP'!$V68,IF('1-SETUP'!$Q68="WEEKLY",KV19+'1-SETUP'!$V68*7,IF('1-SETUP'!$Q68="MONTHLY",EDATE(KV19,'1-SETUP'!$V68),IF('1-SETUP'!$Q68="YEARLY",EDATE(KV19,12*'1-SETUP'!$V68),""))))</f>
        <v/>
      </c>
      <c r="KX19" s="10" t="str">
        <f>IF('1-SETUP'!$Q68="DAILY",KW19+'1-SETUP'!$V68,IF('1-SETUP'!$Q68="WEEKLY",KW19+'1-SETUP'!$V68*7,IF('1-SETUP'!$Q68="MONTHLY",EDATE(KW19,'1-SETUP'!$V68),IF('1-SETUP'!$Q68="YEARLY",EDATE(KW19,12*'1-SETUP'!$V68),""))))</f>
        <v/>
      </c>
      <c r="KY19" s="10" t="str">
        <f>IF('1-SETUP'!$Q68="DAILY",KX19+'1-SETUP'!$V68,IF('1-SETUP'!$Q68="WEEKLY",KX19+'1-SETUP'!$V68*7,IF('1-SETUP'!$Q68="MONTHLY",EDATE(KX19,'1-SETUP'!$V68),IF('1-SETUP'!$Q68="YEARLY",EDATE(KX19,12*'1-SETUP'!$V68),""))))</f>
        <v/>
      </c>
      <c r="KZ19" s="10" t="str">
        <f>IF('1-SETUP'!$Q68="DAILY",KY19+'1-SETUP'!$V68,IF('1-SETUP'!$Q68="WEEKLY",KY19+'1-SETUP'!$V68*7,IF('1-SETUP'!$Q68="MONTHLY",EDATE(KY19,'1-SETUP'!$V68),IF('1-SETUP'!$Q68="YEARLY",EDATE(KY19,12*'1-SETUP'!$V68),""))))</f>
        <v/>
      </c>
      <c r="LA19" s="10" t="str">
        <f>IF('1-SETUP'!$Q68="DAILY",KZ19+'1-SETUP'!$V68,IF('1-SETUP'!$Q68="WEEKLY",KZ19+'1-SETUP'!$V68*7,IF('1-SETUP'!$Q68="MONTHLY",EDATE(KZ19,'1-SETUP'!$V68),IF('1-SETUP'!$Q68="YEARLY",EDATE(KZ19,12*'1-SETUP'!$V68),""))))</f>
        <v/>
      </c>
      <c r="LB19" s="10" t="str">
        <f>IF('1-SETUP'!$Q68="DAILY",LA19+'1-SETUP'!$V68,IF('1-SETUP'!$Q68="WEEKLY",LA19+'1-SETUP'!$V68*7,IF('1-SETUP'!$Q68="MONTHLY",EDATE(LA19,'1-SETUP'!$V68),IF('1-SETUP'!$Q68="YEARLY",EDATE(LA19,12*'1-SETUP'!$V68),""))))</f>
        <v/>
      </c>
      <c r="LC19" s="10" t="str">
        <f>IF('1-SETUP'!$Q68="DAILY",LB19+'1-SETUP'!$V68,IF('1-SETUP'!$Q68="WEEKLY",LB19+'1-SETUP'!$V68*7,IF('1-SETUP'!$Q68="MONTHLY",EDATE(LB19,'1-SETUP'!$V68),IF('1-SETUP'!$Q68="YEARLY",EDATE(LB19,12*'1-SETUP'!$V68),""))))</f>
        <v/>
      </c>
      <c r="LD19" s="10" t="str">
        <f>IF('1-SETUP'!$Q68="DAILY",LC19+'1-SETUP'!$V68,IF('1-SETUP'!$Q68="WEEKLY",LC19+'1-SETUP'!$V68*7,IF('1-SETUP'!$Q68="MONTHLY",EDATE(LC19,'1-SETUP'!$V68),IF('1-SETUP'!$Q68="YEARLY",EDATE(LC19,12*'1-SETUP'!$V68),""))))</f>
        <v/>
      </c>
      <c r="LE19" s="10" t="str">
        <f>IF('1-SETUP'!$Q68="DAILY",LD19+'1-SETUP'!$V68,IF('1-SETUP'!$Q68="WEEKLY",LD19+'1-SETUP'!$V68*7,IF('1-SETUP'!$Q68="MONTHLY",EDATE(LD19,'1-SETUP'!$V68),IF('1-SETUP'!$Q68="YEARLY",EDATE(LD19,12*'1-SETUP'!$V68),""))))</f>
        <v/>
      </c>
      <c r="LF19" s="10" t="str">
        <f>IF('1-SETUP'!$Q68="DAILY",LE19+'1-SETUP'!$V68,IF('1-SETUP'!$Q68="WEEKLY",LE19+'1-SETUP'!$V68*7,IF('1-SETUP'!$Q68="MONTHLY",EDATE(LE19,'1-SETUP'!$V68),IF('1-SETUP'!$Q68="YEARLY",EDATE(LE19,12*'1-SETUP'!$V68),""))))</f>
        <v/>
      </c>
      <c r="LG19" s="10" t="str">
        <f>IF('1-SETUP'!$Q68="DAILY",LF19+'1-SETUP'!$V68,IF('1-SETUP'!$Q68="WEEKLY",LF19+'1-SETUP'!$V68*7,IF('1-SETUP'!$Q68="MONTHLY",EDATE(LF19,'1-SETUP'!$V68),IF('1-SETUP'!$Q68="YEARLY",EDATE(LF19,12*'1-SETUP'!$V68),""))))</f>
        <v/>
      </c>
      <c r="LH19" s="10" t="str">
        <f>IF('1-SETUP'!$Q68="DAILY",LG19+'1-SETUP'!$V68,IF('1-SETUP'!$Q68="WEEKLY",LG19+'1-SETUP'!$V68*7,IF('1-SETUP'!$Q68="MONTHLY",EDATE(LG19,'1-SETUP'!$V68),IF('1-SETUP'!$Q68="YEARLY",EDATE(LG19,12*'1-SETUP'!$V68),""))))</f>
        <v/>
      </c>
      <c r="LI19" s="10" t="str">
        <f>IF('1-SETUP'!$Q68="DAILY",LH19+'1-SETUP'!$V68,IF('1-SETUP'!$Q68="WEEKLY",LH19+'1-SETUP'!$V68*7,IF('1-SETUP'!$Q68="MONTHLY",EDATE(LH19,'1-SETUP'!$V68),IF('1-SETUP'!$Q68="YEARLY",EDATE(LH19,12*'1-SETUP'!$V68),""))))</f>
        <v/>
      </c>
      <c r="LJ19" s="10" t="str">
        <f>IF('1-SETUP'!$Q68="DAILY",LI19+'1-SETUP'!$V68,IF('1-SETUP'!$Q68="WEEKLY",LI19+'1-SETUP'!$V68*7,IF('1-SETUP'!$Q68="MONTHLY",EDATE(LI19,'1-SETUP'!$V68),IF('1-SETUP'!$Q68="YEARLY",EDATE(LI19,12*'1-SETUP'!$V68),""))))</f>
        <v/>
      </c>
      <c r="LK19" s="10" t="str">
        <f>IF('1-SETUP'!$Q68="DAILY",LJ19+'1-SETUP'!$V68,IF('1-SETUP'!$Q68="WEEKLY",LJ19+'1-SETUP'!$V68*7,IF('1-SETUP'!$Q68="MONTHLY",EDATE(LJ19,'1-SETUP'!$V68),IF('1-SETUP'!$Q68="YEARLY",EDATE(LJ19,12*'1-SETUP'!$V68),""))))</f>
        <v/>
      </c>
      <c r="LL19" s="10" t="str">
        <f>IF('1-SETUP'!$Q68="DAILY",LK19+'1-SETUP'!$V68,IF('1-SETUP'!$Q68="WEEKLY",LK19+'1-SETUP'!$V68*7,IF('1-SETUP'!$Q68="MONTHLY",EDATE(LK19,'1-SETUP'!$V68),IF('1-SETUP'!$Q68="YEARLY",EDATE(LK19,12*'1-SETUP'!$V68),""))))</f>
        <v/>
      </c>
      <c r="LM19" s="10" t="str">
        <f>IF('1-SETUP'!$Q68="DAILY",LL19+'1-SETUP'!$V68,IF('1-SETUP'!$Q68="WEEKLY",LL19+'1-SETUP'!$V68*7,IF('1-SETUP'!$Q68="MONTHLY",EDATE(LL19,'1-SETUP'!$V68),IF('1-SETUP'!$Q68="YEARLY",EDATE(LL19,12*'1-SETUP'!$V68),""))))</f>
        <v/>
      </c>
      <c r="LN19" s="10" t="str">
        <f>IF('1-SETUP'!$Q68="DAILY",LM19+'1-SETUP'!$V68,IF('1-SETUP'!$Q68="WEEKLY",LM19+'1-SETUP'!$V68*7,IF('1-SETUP'!$Q68="MONTHLY",EDATE(LM19,'1-SETUP'!$V68),IF('1-SETUP'!$Q68="YEARLY",EDATE(LM19,12*'1-SETUP'!$V68),""))))</f>
        <v/>
      </c>
      <c r="LO19" s="10" t="str">
        <f>IF('1-SETUP'!$Q68="DAILY",LN19+'1-SETUP'!$V68,IF('1-SETUP'!$Q68="WEEKLY",LN19+'1-SETUP'!$V68*7,IF('1-SETUP'!$Q68="MONTHLY",EDATE(LN19,'1-SETUP'!$V68),IF('1-SETUP'!$Q68="YEARLY",EDATE(LN19,12*'1-SETUP'!$V68),""))))</f>
        <v/>
      </c>
      <c r="LP19" s="10" t="str">
        <f>IF('1-SETUP'!$Q68="DAILY",LO19+'1-SETUP'!$V68,IF('1-SETUP'!$Q68="WEEKLY",LO19+'1-SETUP'!$V68*7,IF('1-SETUP'!$Q68="MONTHLY",EDATE(LO19,'1-SETUP'!$V68),IF('1-SETUP'!$Q68="YEARLY",EDATE(LO19,12*'1-SETUP'!$V68),""))))</f>
        <v/>
      </c>
      <c r="LQ19" s="10" t="str">
        <f>IF('1-SETUP'!$Q68="DAILY",LP19+'1-SETUP'!$V68,IF('1-SETUP'!$Q68="WEEKLY",LP19+'1-SETUP'!$V68*7,IF('1-SETUP'!$Q68="MONTHLY",EDATE(LP19,'1-SETUP'!$V68),IF('1-SETUP'!$Q68="YEARLY",EDATE(LP19,12*'1-SETUP'!$V68),""))))</f>
        <v/>
      </c>
      <c r="LR19" s="10" t="str">
        <f>IF('1-SETUP'!$Q68="DAILY",LQ19+'1-SETUP'!$V68,IF('1-SETUP'!$Q68="WEEKLY",LQ19+'1-SETUP'!$V68*7,IF('1-SETUP'!$Q68="MONTHLY",EDATE(LQ19,'1-SETUP'!$V68),IF('1-SETUP'!$Q68="YEARLY",EDATE(LQ19,12*'1-SETUP'!$V68),""))))</f>
        <v/>
      </c>
      <c r="LS19" s="10" t="str">
        <f>IF('1-SETUP'!$Q68="DAILY",LR19+'1-SETUP'!$V68,IF('1-SETUP'!$Q68="WEEKLY",LR19+'1-SETUP'!$V68*7,IF('1-SETUP'!$Q68="MONTHLY",EDATE(LR19,'1-SETUP'!$V68),IF('1-SETUP'!$Q68="YEARLY",EDATE(LR19,12*'1-SETUP'!$V68),""))))</f>
        <v/>
      </c>
      <c r="LT19" s="10" t="str">
        <f>IF('1-SETUP'!$Q68="DAILY",LS19+'1-SETUP'!$V68,IF('1-SETUP'!$Q68="WEEKLY",LS19+'1-SETUP'!$V68*7,IF('1-SETUP'!$Q68="MONTHLY",EDATE(LS19,'1-SETUP'!$V68),IF('1-SETUP'!$Q68="YEARLY",EDATE(LS19,12*'1-SETUP'!$V68),""))))</f>
        <v/>
      </c>
      <c r="LU19" s="10" t="str">
        <f>IF('1-SETUP'!$Q68="DAILY",LT19+'1-SETUP'!$V68,IF('1-SETUP'!$Q68="WEEKLY",LT19+'1-SETUP'!$V68*7,IF('1-SETUP'!$Q68="MONTHLY",EDATE(LT19,'1-SETUP'!$V68),IF('1-SETUP'!$Q68="YEARLY",EDATE(LT19,12*'1-SETUP'!$V68),""))))</f>
        <v/>
      </c>
      <c r="LV19" s="10" t="str">
        <f>IF('1-SETUP'!$Q68="DAILY",LU19+'1-SETUP'!$V68,IF('1-SETUP'!$Q68="WEEKLY",LU19+'1-SETUP'!$V68*7,IF('1-SETUP'!$Q68="MONTHLY",EDATE(LU19,'1-SETUP'!$V68),IF('1-SETUP'!$Q68="YEARLY",EDATE(LU19,12*'1-SETUP'!$V68),""))))</f>
        <v/>
      </c>
      <c r="LW19" s="10" t="str">
        <f>IF('1-SETUP'!$Q68="DAILY",LV19+'1-SETUP'!$V68,IF('1-SETUP'!$Q68="WEEKLY",LV19+'1-SETUP'!$V68*7,IF('1-SETUP'!$Q68="MONTHLY",EDATE(LV19,'1-SETUP'!$V68),IF('1-SETUP'!$Q68="YEARLY",EDATE(LV19,12*'1-SETUP'!$V68),""))))</f>
        <v/>
      </c>
      <c r="LX19" s="10" t="str">
        <f>IF('1-SETUP'!$Q68="DAILY",LW19+'1-SETUP'!$V68,IF('1-SETUP'!$Q68="WEEKLY",LW19+'1-SETUP'!$V68*7,IF('1-SETUP'!$Q68="MONTHLY",EDATE(LW19,'1-SETUP'!$V68),IF('1-SETUP'!$Q68="YEARLY",EDATE(LW19,12*'1-SETUP'!$V68),""))))</f>
        <v/>
      </c>
      <c r="LY19" s="10" t="str">
        <f>IF('1-SETUP'!$Q68="DAILY",LX19+'1-SETUP'!$V68,IF('1-SETUP'!$Q68="WEEKLY",LX19+'1-SETUP'!$V68*7,IF('1-SETUP'!$Q68="MONTHLY",EDATE(LX19,'1-SETUP'!$V68),IF('1-SETUP'!$Q68="YEARLY",EDATE(LX19,12*'1-SETUP'!$V68),""))))</f>
        <v/>
      </c>
      <c r="LZ19" s="10" t="str">
        <f>IF('1-SETUP'!$Q68="DAILY",LY19+'1-SETUP'!$V68,IF('1-SETUP'!$Q68="WEEKLY",LY19+'1-SETUP'!$V68*7,IF('1-SETUP'!$Q68="MONTHLY",EDATE(LY19,'1-SETUP'!$V68),IF('1-SETUP'!$Q68="YEARLY",EDATE(LY19,12*'1-SETUP'!$V68),""))))</f>
        <v/>
      </c>
      <c r="MA19" s="10" t="str">
        <f>IF('1-SETUP'!$Q68="DAILY",LZ19+'1-SETUP'!$V68,IF('1-SETUP'!$Q68="WEEKLY",LZ19+'1-SETUP'!$V68*7,IF('1-SETUP'!$Q68="MONTHLY",EDATE(LZ19,'1-SETUP'!$V68),IF('1-SETUP'!$Q68="YEARLY",EDATE(LZ19,12*'1-SETUP'!$V68),""))))</f>
        <v/>
      </c>
      <c r="MB19" s="10" t="str">
        <f>IF('1-SETUP'!$Q68="DAILY",MA19+'1-SETUP'!$V68,IF('1-SETUP'!$Q68="WEEKLY",MA19+'1-SETUP'!$V68*7,IF('1-SETUP'!$Q68="MONTHLY",EDATE(MA19,'1-SETUP'!$V68),IF('1-SETUP'!$Q68="YEARLY",EDATE(MA19,12*'1-SETUP'!$V68),""))))</f>
        <v/>
      </c>
      <c r="MC19" s="10" t="str">
        <f>IF('1-SETUP'!$Q68="DAILY",MB19+'1-SETUP'!$V68,IF('1-SETUP'!$Q68="WEEKLY",MB19+'1-SETUP'!$V68*7,IF('1-SETUP'!$Q68="MONTHLY",EDATE(MB19,'1-SETUP'!$V68),IF('1-SETUP'!$Q68="YEARLY",EDATE(MB19,12*'1-SETUP'!$V68),""))))</f>
        <v/>
      </c>
      <c r="MD19" s="10" t="str">
        <f>IF('1-SETUP'!$Q68="DAILY",MC19+'1-SETUP'!$V68,IF('1-SETUP'!$Q68="WEEKLY",MC19+'1-SETUP'!$V68*7,IF('1-SETUP'!$Q68="MONTHLY",EDATE(MC19,'1-SETUP'!$V68),IF('1-SETUP'!$Q68="YEARLY",EDATE(MC19,12*'1-SETUP'!$V68),""))))</f>
        <v/>
      </c>
      <c r="ME19" s="10" t="str">
        <f>IF('1-SETUP'!$Q68="DAILY",MD19+'1-SETUP'!$V68,IF('1-SETUP'!$Q68="WEEKLY",MD19+'1-SETUP'!$V68*7,IF('1-SETUP'!$Q68="MONTHLY",EDATE(MD19,'1-SETUP'!$V68),IF('1-SETUP'!$Q68="YEARLY",EDATE(MD19,12*'1-SETUP'!$V68),""))))</f>
        <v/>
      </c>
      <c r="MF19" s="10" t="str">
        <f>IF('1-SETUP'!$Q68="DAILY",ME19+'1-SETUP'!$V68,IF('1-SETUP'!$Q68="WEEKLY",ME19+'1-SETUP'!$V68*7,IF('1-SETUP'!$Q68="MONTHLY",EDATE(ME19,'1-SETUP'!$V68),IF('1-SETUP'!$Q68="YEARLY",EDATE(ME19,12*'1-SETUP'!$V68),""))))</f>
        <v/>
      </c>
      <c r="MG19" s="10" t="str">
        <f>IF('1-SETUP'!$Q68="DAILY",MF19+'1-SETUP'!$V68,IF('1-SETUP'!$Q68="WEEKLY",MF19+'1-SETUP'!$V68*7,IF('1-SETUP'!$Q68="MONTHLY",EDATE(MF19,'1-SETUP'!$V68),IF('1-SETUP'!$Q68="YEARLY",EDATE(MF19,12*'1-SETUP'!$V68),""))))</f>
        <v/>
      </c>
      <c r="MH19" s="10" t="str">
        <f>IF('1-SETUP'!$Q68="DAILY",MG19+'1-SETUP'!$V68,IF('1-SETUP'!$Q68="WEEKLY",MG19+'1-SETUP'!$V68*7,IF('1-SETUP'!$Q68="MONTHLY",EDATE(MG19,'1-SETUP'!$V68),IF('1-SETUP'!$Q68="YEARLY",EDATE(MG19,12*'1-SETUP'!$V68),""))))</f>
        <v/>
      </c>
      <c r="MI19" s="10" t="str">
        <f>IF('1-SETUP'!$Q68="DAILY",MH19+'1-SETUP'!$V68,IF('1-SETUP'!$Q68="WEEKLY",MH19+'1-SETUP'!$V68*7,IF('1-SETUP'!$Q68="MONTHLY",EDATE(MH19,'1-SETUP'!$V68),IF('1-SETUP'!$Q68="YEARLY",EDATE(MH19,12*'1-SETUP'!$V68),""))))</f>
        <v/>
      </c>
      <c r="MJ19" s="10" t="str">
        <f>IF('1-SETUP'!$Q68="DAILY",MI19+'1-SETUP'!$V68,IF('1-SETUP'!$Q68="WEEKLY",MI19+'1-SETUP'!$V68*7,IF('1-SETUP'!$Q68="MONTHLY",EDATE(MI19,'1-SETUP'!$V68),IF('1-SETUP'!$Q68="YEARLY",EDATE(MI19,12*'1-SETUP'!$V68),""))))</f>
        <v/>
      </c>
      <c r="MK19" s="10" t="str">
        <f>IF('1-SETUP'!$Q68="DAILY",MJ19+'1-SETUP'!$V68,IF('1-SETUP'!$Q68="WEEKLY",MJ19+'1-SETUP'!$V68*7,IF('1-SETUP'!$Q68="MONTHLY",EDATE(MJ19,'1-SETUP'!$V68),IF('1-SETUP'!$Q68="YEARLY",EDATE(MJ19,12*'1-SETUP'!$V68),""))))</f>
        <v/>
      </c>
      <c r="ML19" s="10" t="str">
        <f>IF('1-SETUP'!$Q68="DAILY",MK19+'1-SETUP'!$V68,IF('1-SETUP'!$Q68="WEEKLY",MK19+'1-SETUP'!$V68*7,IF('1-SETUP'!$Q68="MONTHLY",EDATE(MK19,'1-SETUP'!$V68),IF('1-SETUP'!$Q68="YEARLY",EDATE(MK19,12*'1-SETUP'!$V68),""))))</f>
        <v/>
      </c>
      <c r="MM19" s="10" t="str">
        <f>IF('1-SETUP'!$Q68="DAILY",ML19+'1-SETUP'!$V68,IF('1-SETUP'!$Q68="WEEKLY",ML19+'1-SETUP'!$V68*7,IF('1-SETUP'!$Q68="MONTHLY",EDATE(ML19,'1-SETUP'!$V68),IF('1-SETUP'!$Q68="YEARLY",EDATE(ML19,12*'1-SETUP'!$V68),""))))</f>
        <v/>
      </c>
      <c r="MN19" s="10" t="str">
        <f>IF('1-SETUP'!$Q68="DAILY",MM19+'1-SETUP'!$V68,IF('1-SETUP'!$Q68="WEEKLY",MM19+'1-SETUP'!$V68*7,IF('1-SETUP'!$Q68="MONTHLY",EDATE(MM19,'1-SETUP'!$V68),IF('1-SETUP'!$Q68="YEARLY",EDATE(MM19,12*'1-SETUP'!$V68),""))))</f>
        <v/>
      </c>
      <c r="MO19" s="10" t="str">
        <f>IF('1-SETUP'!$Q68="DAILY",MN19+'1-SETUP'!$V68,IF('1-SETUP'!$Q68="WEEKLY",MN19+'1-SETUP'!$V68*7,IF('1-SETUP'!$Q68="MONTHLY",EDATE(MN19,'1-SETUP'!$V68),IF('1-SETUP'!$Q68="YEARLY",EDATE(MN19,12*'1-SETUP'!$V68),""))))</f>
        <v/>
      </c>
      <c r="MP19" s="10" t="str">
        <f>IF('1-SETUP'!$Q68="DAILY",MO19+'1-SETUP'!$V68,IF('1-SETUP'!$Q68="WEEKLY",MO19+'1-SETUP'!$V68*7,IF('1-SETUP'!$Q68="MONTHLY",EDATE(MO19,'1-SETUP'!$V68),IF('1-SETUP'!$Q68="YEARLY",EDATE(MO19,12*'1-SETUP'!$V68),""))))</f>
        <v/>
      </c>
      <c r="MQ19" s="10" t="str">
        <f>IF('1-SETUP'!$Q68="DAILY",MP19+'1-SETUP'!$V68,IF('1-SETUP'!$Q68="WEEKLY",MP19+'1-SETUP'!$V68*7,IF('1-SETUP'!$Q68="MONTHLY",EDATE(MP19,'1-SETUP'!$V68),IF('1-SETUP'!$Q68="YEARLY",EDATE(MP19,12*'1-SETUP'!$V68),""))))</f>
        <v/>
      </c>
      <c r="MR19" s="10" t="str">
        <f>IF('1-SETUP'!$Q68="DAILY",MQ19+'1-SETUP'!$V68,IF('1-SETUP'!$Q68="WEEKLY",MQ19+'1-SETUP'!$V68*7,IF('1-SETUP'!$Q68="MONTHLY",EDATE(MQ19,'1-SETUP'!$V68),IF('1-SETUP'!$Q68="YEARLY",EDATE(MQ19,12*'1-SETUP'!$V68),""))))</f>
        <v/>
      </c>
      <c r="MS19" s="10" t="str">
        <f>IF('1-SETUP'!$Q68="DAILY",MR19+'1-SETUP'!$V68,IF('1-SETUP'!$Q68="WEEKLY",MR19+'1-SETUP'!$V68*7,IF('1-SETUP'!$Q68="MONTHLY",EDATE(MR19,'1-SETUP'!$V68),IF('1-SETUP'!$Q68="YEARLY",EDATE(MR19,12*'1-SETUP'!$V68),""))))</f>
        <v/>
      </c>
      <c r="MT19" s="10" t="str">
        <f>IF('1-SETUP'!$Q68="DAILY",MS19+'1-SETUP'!$V68,IF('1-SETUP'!$Q68="WEEKLY",MS19+'1-SETUP'!$V68*7,IF('1-SETUP'!$Q68="MONTHLY",EDATE(MS19,'1-SETUP'!$V68),IF('1-SETUP'!$Q68="YEARLY",EDATE(MS19,12*'1-SETUP'!$V68),""))))</f>
        <v/>
      </c>
      <c r="MU19" s="10" t="str">
        <f>IF('1-SETUP'!$Q68="DAILY",MT19+'1-SETUP'!$V68,IF('1-SETUP'!$Q68="WEEKLY",MT19+'1-SETUP'!$V68*7,IF('1-SETUP'!$Q68="MONTHLY",EDATE(MT19,'1-SETUP'!$V68),IF('1-SETUP'!$Q68="YEARLY",EDATE(MT19,12*'1-SETUP'!$V68),""))))</f>
        <v/>
      </c>
      <c r="MV19" s="10" t="str">
        <f>IF('1-SETUP'!$Q68="DAILY",MU19+'1-SETUP'!$V68,IF('1-SETUP'!$Q68="WEEKLY",MU19+'1-SETUP'!$V68*7,IF('1-SETUP'!$Q68="MONTHLY",EDATE(MU19,'1-SETUP'!$V68),IF('1-SETUP'!$Q68="YEARLY",EDATE(MU19,12*'1-SETUP'!$V68),""))))</f>
        <v/>
      </c>
      <c r="MW19" s="10" t="str">
        <f>IF('1-SETUP'!$Q68="DAILY",MV19+'1-SETUP'!$V68,IF('1-SETUP'!$Q68="WEEKLY",MV19+'1-SETUP'!$V68*7,IF('1-SETUP'!$Q68="MONTHLY",EDATE(MV19,'1-SETUP'!$V68),IF('1-SETUP'!$Q68="YEARLY",EDATE(MV19,12*'1-SETUP'!$V68),""))))</f>
        <v/>
      </c>
      <c r="MX19" s="10" t="str">
        <f>IF('1-SETUP'!$Q68="DAILY",MW19+'1-SETUP'!$V68,IF('1-SETUP'!$Q68="WEEKLY",MW19+'1-SETUP'!$V68*7,IF('1-SETUP'!$Q68="MONTHLY",EDATE(MW19,'1-SETUP'!$V68),IF('1-SETUP'!$Q68="YEARLY",EDATE(MW19,12*'1-SETUP'!$V68),""))))</f>
        <v/>
      </c>
      <c r="MY19" s="10" t="str">
        <f>IF('1-SETUP'!$Q68="DAILY",MX19+'1-SETUP'!$V68,IF('1-SETUP'!$Q68="WEEKLY",MX19+'1-SETUP'!$V68*7,IF('1-SETUP'!$Q68="MONTHLY",EDATE(MX19,'1-SETUP'!$V68),IF('1-SETUP'!$Q68="YEARLY",EDATE(MX19,12*'1-SETUP'!$V68),""))))</f>
        <v/>
      </c>
      <c r="MZ19" s="10" t="str">
        <f>IF('1-SETUP'!$Q68="DAILY",MY19+'1-SETUP'!$V68,IF('1-SETUP'!$Q68="WEEKLY",MY19+'1-SETUP'!$V68*7,IF('1-SETUP'!$Q68="MONTHLY",EDATE(MY19,'1-SETUP'!$V68),IF('1-SETUP'!$Q68="YEARLY",EDATE(MY19,12*'1-SETUP'!$V68),""))))</f>
        <v/>
      </c>
      <c r="NA19" s="10" t="str">
        <f>IF('1-SETUP'!$Q68="DAILY",MZ19+'1-SETUP'!$V68,IF('1-SETUP'!$Q68="WEEKLY",MZ19+'1-SETUP'!$V68*7,IF('1-SETUP'!$Q68="MONTHLY",EDATE(MZ19,'1-SETUP'!$V68),IF('1-SETUP'!$Q68="YEARLY",EDATE(MZ19,12*'1-SETUP'!$V68),""))))</f>
        <v/>
      </c>
      <c r="NB19" s="10" t="str">
        <f>IF('1-SETUP'!$Q68="DAILY",NA19+'1-SETUP'!$V68,IF('1-SETUP'!$Q68="WEEKLY",NA19+'1-SETUP'!$V68*7,IF('1-SETUP'!$Q68="MONTHLY",EDATE(NA19,'1-SETUP'!$V68),IF('1-SETUP'!$Q68="YEARLY",EDATE(NA19,12*'1-SETUP'!$V68),""))))</f>
        <v/>
      </c>
      <c r="NC19" s="10" t="str">
        <f>IF('1-SETUP'!$Q68="DAILY",NB19+'1-SETUP'!$V68,IF('1-SETUP'!$Q68="WEEKLY",NB19+'1-SETUP'!$V68*7,IF('1-SETUP'!$Q68="MONTHLY",EDATE(NB19,'1-SETUP'!$V68),IF('1-SETUP'!$Q68="YEARLY",EDATE(NB19,12*'1-SETUP'!$V68),""))))</f>
        <v/>
      </c>
    </row>
    <row r="20" spans="1:367" x14ac:dyDescent="0.45">
      <c r="A20" t="str">
        <f>'1-SETUP'!A69</f>
        <v>Groceries</v>
      </c>
      <c r="B20" t="str">
        <f>_xlfn.CONCAT('1-SETUP'!$O69," ",'1-SETUP'!$Q69," ",'1-SETUP'!$T69," ",'1-SETUP'!$V69," ",'1-SETUP'!$W69," ",'1-SETUP'!$Z69," ",TEXT('1-SETUP'!$AC69,"mm/dd/yyyy"))</f>
        <v>Repeat MONTHLY every 1 MONTH(S) starting on 09/20/2019</v>
      </c>
      <c r="C20" s="10">
        <f>'1-SETUP'!$AC69</f>
        <v>43728</v>
      </c>
      <c r="D20" s="10">
        <f>IF('1-SETUP'!$Q69="DAILY",C20+'1-SETUP'!$V69,IF('1-SETUP'!$Q69="WEEKLY",C20+'1-SETUP'!$V69*7,IF('1-SETUP'!$Q69="MONTHLY",EDATE(C20,'1-SETUP'!$V69),IF('1-SETUP'!$Q69="YEARLY",EDATE(C20,12*'1-SETUP'!$V69),""))))</f>
        <v>43758</v>
      </c>
      <c r="E20" s="10">
        <f>IF('1-SETUP'!$Q69="DAILY",D20+'1-SETUP'!$V69,IF('1-SETUP'!$Q69="WEEKLY",D20+'1-SETUP'!$V69*7,IF('1-SETUP'!$Q69="MONTHLY",EDATE(D20,'1-SETUP'!$V69),IF('1-SETUP'!$Q69="YEARLY",EDATE(D20,12*'1-SETUP'!$V69),""))))</f>
        <v>43789</v>
      </c>
      <c r="F20" s="10">
        <f>IF('1-SETUP'!$Q69="DAILY",E20+'1-SETUP'!$V69,IF('1-SETUP'!$Q69="WEEKLY",E20+'1-SETUP'!$V69*7,IF('1-SETUP'!$Q69="MONTHLY",EDATE(E20,'1-SETUP'!$V69),IF('1-SETUP'!$Q69="YEARLY",EDATE(E20,12*'1-SETUP'!$V69),""))))</f>
        <v>43819</v>
      </c>
      <c r="G20" s="10">
        <f>IF('1-SETUP'!$Q69="DAILY",F20+'1-SETUP'!$V69,IF('1-SETUP'!$Q69="WEEKLY",F20+'1-SETUP'!$V69*7,IF('1-SETUP'!$Q69="MONTHLY",EDATE(F20,'1-SETUP'!$V69),IF('1-SETUP'!$Q69="YEARLY",EDATE(F20,12*'1-SETUP'!$V69),""))))</f>
        <v>43850</v>
      </c>
      <c r="H20" s="10">
        <f>IF('1-SETUP'!$Q69="DAILY",G20+'1-SETUP'!$V69,IF('1-SETUP'!$Q69="WEEKLY",G20+'1-SETUP'!$V69*7,IF('1-SETUP'!$Q69="MONTHLY",EDATE(G20,'1-SETUP'!$V69),IF('1-SETUP'!$Q69="YEARLY",EDATE(G20,12*'1-SETUP'!$V69),""))))</f>
        <v>43881</v>
      </c>
      <c r="I20" s="10">
        <f>IF('1-SETUP'!$Q69="DAILY",H20+'1-SETUP'!$V69,IF('1-SETUP'!$Q69="WEEKLY",H20+'1-SETUP'!$V69*7,IF('1-SETUP'!$Q69="MONTHLY",EDATE(H20,'1-SETUP'!$V69),IF('1-SETUP'!$Q69="YEARLY",EDATE(H20,12*'1-SETUP'!$V69),""))))</f>
        <v>43910</v>
      </c>
      <c r="J20" s="10">
        <f>IF('1-SETUP'!$Q69="DAILY",I20+'1-SETUP'!$V69,IF('1-SETUP'!$Q69="WEEKLY",I20+'1-SETUP'!$V69*7,IF('1-SETUP'!$Q69="MONTHLY",EDATE(I20,'1-SETUP'!$V69),IF('1-SETUP'!$Q69="YEARLY",EDATE(I20,12*'1-SETUP'!$V69),""))))</f>
        <v>43941</v>
      </c>
      <c r="K20" s="10">
        <f>IF('1-SETUP'!$Q69="DAILY",J20+'1-SETUP'!$V69,IF('1-SETUP'!$Q69="WEEKLY",J20+'1-SETUP'!$V69*7,IF('1-SETUP'!$Q69="MONTHLY",EDATE(J20,'1-SETUP'!$V69),IF('1-SETUP'!$Q69="YEARLY",EDATE(J20,12*'1-SETUP'!$V69),""))))</f>
        <v>43971</v>
      </c>
      <c r="L20" s="10">
        <f>IF('1-SETUP'!$Q69="DAILY",K20+'1-SETUP'!$V69,IF('1-SETUP'!$Q69="WEEKLY",K20+'1-SETUP'!$V69*7,IF('1-SETUP'!$Q69="MONTHLY",EDATE(K20,'1-SETUP'!$V69),IF('1-SETUP'!$Q69="YEARLY",EDATE(K20,12*'1-SETUP'!$V69),""))))</f>
        <v>44002</v>
      </c>
      <c r="M20" s="10">
        <f>IF('1-SETUP'!$Q69="DAILY",L20+'1-SETUP'!$V69,IF('1-SETUP'!$Q69="WEEKLY",L20+'1-SETUP'!$V69*7,IF('1-SETUP'!$Q69="MONTHLY",EDATE(L20,'1-SETUP'!$V69),IF('1-SETUP'!$Q69="YEARLY",EDATE(L20,12*'1-SETUP'!$V69),""))))</f>
        <v>44032</v>
      </c>
      <c r="N20" s="10">
        <f>IF('1-SETUP'!$Q69="DAILY",M20+'1-SETUP'!$V69,IF('1-SETUP'!$Q69="WEEKLY",M20+'1-SETUP'!$V69*7,IF('1-SETUP'!$Q69="MONTHLY",EDATE(M20,'1-SETUP'!$V69),IF('1-SETUP'!$Q69="YEARLY",EDATE(M20,12*'1-SETUP'!$V69),""))))</f>
        <v>44063</v>
      </c>
      <c r="O20" s="10">
        <f>IF('1-SETUP'!$Q69="DAILY",N20+'1-SETUP'!$V69,IF('1-SETUP'!$Q69="WEEKLY",N20+'1-SETUP'!$V69*7,IF('1-SETUP'!$Q69="MONTHLY",EDATE(N20,'1-SETUP'!$V69),IF('1-SETUP'!$Q69="YEARLY",EDATE(N20,12*'1-SETUP'!$V69),""))))</f>
        <v>44094</v>
      </c>
      <c r="P20" s="10">
        <f>IF('1-SETUP'!$Q69="DAILY",O20+'1-SETUP'!$V69,IF('1-SETUP'!$Q69="WEEKLY",O20+'1-SETUP'!$V69*7,IF('1-SETUP'!$Q69="MONTHLY",EDATE(O20,'1-SETUP'!$V69),IF('1-SETUP'!$Q69="YEARLY",EDATE(O20,12*'1-SETUP'!$V69),""))))</f>
        <v>44124</v>
      </c>
      <c r="Q20" s="10">
        <f>IF('1-SETUP'!$Q69="DAILY",P20+'1-SETUP'!$V69,IF('1-SETUP'!$Q69="WEEKLY",P20+'1-SETUP'!$V69*7,IF('1-SETUP'!$Q69="MONTHLY",EDATE(P20,'1-SETUP'!$V69),IF('1-SETUP'!$Q69="YEARLY",EDATE(P20,12*'1-SETUP'!$V69),""))))</f>
        <v>44155</v>
      </c>
      <c r="R20" s="10">
        <f>IF('1-SETUP'!$Q69="DAILY",Q20+'1-SETUP'!$V69,IF('1-SETUP'!$Q69="WEEKLY",Q20+'1-SETUP'!$V69*7,IF('1-SETUP'!$Q69="MONTHLY",EDATE(Q20,'1-SETUP'!$V69),IF('1-SETUP'!$Q69="YEARLY",EDATE(Q20,12*'1-SETUP'!$V69),""))))</f>
        <v>44185</v>
      </c>
      <c r="S20" s="10">
        <f>IF('1-SETUP'!$Q69="DAILY",R20+'1-SETUP'!$V69,IF('1-SETUP'!$Q69="WEEKLY",R20+'1-SETUP'!$V69*7,IF('1-SETUP'!$Q69="MONTHLY",EDATE(R20,'1-SETUP'!$V69),IF('1-SETUP'!$Q69="YEARLY",EDATE(R20,12*'1-SETUP'!$V69),""))))</f>
        <v>44216</v>
      </c>
      <c r="T20" s="10">
        <f>IF('1-SETUP'!$Q69="DAILY",S20+'1-SETUP'!$V69,IF('1-SETUP'!$Q69="WEEKLY",S20+'1-SETUP'!$V69*7,IF('1-SETUP'!$Q69="MONTHLY",EDATE(S20,'1-SETUP'!$V69),IF('1-SETUP'!$Q69="YEARLY",EDATE(S20,12*'1-SETUP'!$V69),""))))</f>
        <v>44247</v>
      </c>
      <c r="U20" s="10">
        <f>IF('1-SETUP'!$Q69="DAILY",T20+'1-SETUP'!$V69,IF('1-SETUP'!$Q69="WEEKLY",T20+'1-SETUP'!$V69*7,IF('1-SETUP'!$Q69="MONTHLY",EDATE(T20,'1-SETUP'!$V69),IF('1-SETUP'!$Q69="YEARLY",EDATE(T20,12*'1-SETUP'!$V69),""))))</f>
        <v>44275</v>
      </c>
      <c r="V20" s="10">
        <f>IF('1-SETUP'!$Q69="DAILY",U20+'1-SETUP'!$V69,IF('1-SETUP'!$Q69="WEEKLY",U20+'1-SETUP'!$V69*7,IF('1-SETUP'!$Q69="MONTHLY",EDATE(U20,'1-SETUP'!$V69),IF('1-SETUP'!$Q69="YEARLY",EDATE(U20,12*'1-SETUP'!$V69),""))))</f>
        <v>44306</v>
      </c>
      <c r="W20" s="10">
        <f>IF('1-SETUP'!$Q69="DAILY",V20+'1-SETUP'!$V69,IF('1-SETUP'!$Q69="WEEKLY",V20+'1-SETUP'!$V69*7,IF('1-SETUP'!$Q69="MONTHLY",EDATE(V20,'1-SETUP'!$V69),IF('1-SETUP'!$Q69="YEARLY",EDATE(V20,12*'1-SETUP'!$V69),""))))</f>
        <v>44336</v>
      </c>
      <c r="X20" s="10">
        <f>IF('1-SETUP'!$Q69="DAILY",W20+'1-SETUP'!$V69,IF('1-SETUP'!$Q69="WEEKLY",W20+'1-SETUP'!$V69*7,IF('1-SETUP'!$Q69="MONTHLY",EDATE(W20,'1-SETUP'!$V69),IF('1-SETUP'!$Q69="YEARLY",EDATE(W20,12*'1-SETUP'!$V69),""))))</f>
        <v>44367</v>
      </c>
      <c r="Y20" s="10">
        <f>IF('1-SETUP'!$Q69="DAILY",X20+'1-SETUP'!$V69,IF('1-SETUP'!$Q69="WEEKLY",X20+'1-SETUP'!$V69*7,IF('1-SETUP'!$Q69="MONTHLY",EDATE(X20,'1-SETUP'!$V69),IF('1-SETUP'!$Q69="YEARLY",EDATE(X20,12*'1-SETUP'!$V69),""))))</f>
        <v>44397</v>
      </c>
      <c r="Z20" s="10">
        <f>IF('1-SETUP'!$Q69="DAILY",Y20+'1-SETUP'!$V69,IF('1-SETUP'!$Q69="WEEKLY",Y20+'1-SETUP'!$V69*7,IF('1-SETUP'!$Q69="MONTHLY",EDATE(Y20,'1-SETUP'!$V69),IF('1-SETUP'!$Q69="YEARLY",EDATE(Y20,12*'1-SETUP'!$V69),""))))</f>
        <v>44428</v>
      </c>
      <c r="AA20" s="10">
        <f>IF('1-SETUP'!$Q69="DAILY",Z20+'1-SETUP'!$V69,IF('1-SETUP'!$Q69="WEEKLY",Z20+'1-SETUP'!$V69*7,IF('1-SETUP'!$Q69="MONTHLY",EDATE(Z20,'1-SETUP'!$V69),IF('1-SETUP'!$Q69="YEARLY",EDATE(Z20,12*'1-SETUP'!$V69),""))))</f>
        <v>44459</v>
      </c>
      <c r="AB20" s="10">
        <f>IF('1-SETUP'!$Q69="DAILY",AA20+'1-SETUP'!$V69,IF('1-SETUP'!$Q69="WEEKLY",AA20+'1-SETUP'!$V69*7,IF('1-SETUP'!$Q69="MONTHLY",EDATE(AA20,'1-SETUP'!$V69),IF('1-SETUP'!$Q69="YEARLY",EDATE(AA20,12*'1-SETUP'!$V69),""))))</f>
        <v>44489</v>
      </c>
      <c r="AC20" s="10">
        <f>IF('1-SETUP'!$Q69="DAILY",AB20+'1-SETUP'!$V69,IF('1-SETUP'!$Q69="WEEKLY",AB20+'1-SETUP'!$V69*7,IF('1-SETUP'!$Q69="MONTHLY",EDATE(AB20,'1-SETUP'!$V69),IF('1-SETUP'!$Q69="YEARLY",EDATE(AB20,12*'1-SETUP'!$V69),""))))</f>
        <v>44520</v>
      </c>
      <c r="AD20" s="10">
        <f>IF('1-SETUP'!$Q69="DAILY",AC20+'1-SETUP'!$V69,IF('1-SETUP'!$Q69="WEEKLY",AC20+'1-SETUP'!$V69*7,IF('1-SETUP'!$Q69="MONTHLY",EDATE(AC20,'1-SETUP'!$V69),IF('1-SETUP'!$Q69="YEARLY",EDATE(AC20,12*'1-SETUP'!$V69),""))))</f>
        <v>44550</v>
      </c>
      <c r="AE20" s="10">
        <f>IF('1-SETUP'!$Q69="DAILY",AD20+'1-SETUP'!$V69,IF('1-SETUP'!$Q69="WEEKLY",AD20+'1-SETUP'!$V69*7,IF('1-SETUP'!$Q69="MONTHLY",EDATE(AD20,'1-SETUP'!$V69),IF('1-SETUP'!$Q69="YEARLY",EDATE(AD20,12*'1-SETUP'!$V69),""))))</f>
        <v>44581</v>
      </c>
      <c r="AF20" s="10">
        <f>IF('1-SETUP'!$Q69="DAILY",AE20+'1-SETUP'!$V69,IF('1-SETUP'!$Q69="WEEKLY",AE20+'1-SETUP'!$V69*7,IF('1-SETUP'!$Q69="MONTHLY",EDATE(AE20,'1-SETUP'!$V69),IF('1-SETUP'!$Q69="YEARLY",EDATE(AE20,12*'1-SETUP'!$V69),""))))</f>
        <v>44612</v>
      </c>
      <c r="AG20" s="10">
        <f>IF('1-SETUP'!$Q69="DAILY",AF20+'1-SETUP'!$V69,IF('1-SETUP'!$Q69="WEEKLY",AF20+'1-SETUP'!$V69*7,IF('1-SETUP'!$Q69="MONTHLY",EDATE(AF20,'1-SETUP'!$V69),IF('1-SETUP'!$Q69="YEARLY",EDATE(AF20,12*'1-SETUP'!$V69),""))))</f>
        <v>44640</v>
      </c>
      <c r="AH20" s="10">
        <f>IF('1-SETUP'!$Q69="DAILY",AG20+'1-SETUP'!$V69,IF('1-SETUP'!$Q69="WEEKLY",AG20+'1-SETUP'!$V69*7,IF('1-SETUP'!$Q69="MONTHLY",EDATE(AG20,'1-SETUP'!$V69),IF('1-SETUP'!$Q69="YEARLY",EDATE(AG20,12*'1-SETUP'!$V69),""))))</f>
        <v>44671</v>
      </c>
      <c r="AI20" s="10">
        <f>IF('1-SETUP'!$Q69="DAILY",AH20+'1-SETUP'!$V69,IF('1-SETUP'!$Q69="WEEKLY",AH20+'1-SETUP'!$V69*7,IF('1-SETUP'!$Q69="MONTHLY",EDATE(AH20,'1-SETUP'!$V69),IF('1-SETUP'!$Q69="YEARLY",EDATE(AH20,12*'1-SETUP'!$V69),""))))</f>
        <v>44701</v>
      </c>
      <c r="AJ20" s="10">
        <f>IF('1-SETUP'!$Q69="DAILY",AI20+'1-SETUP'!$V69,IF('1-SETUP'!$Q69="WEEKLY",AI20+'1-SETUP'!$V69*7,IF('1-SETUP'!$Q69="MONTHLY",EDATE(AI20,'1-SETUP'!$V69),IF('1-SETUP'!$Q69="YEARLY",EDATE(AI20,12*'1-SETUP'!$V69),""))))</f>
        <v>44732</v>
      </c>
      <c r="AK20" s="10">
        <f>IF('1-SETUP'!$Q69="DAILY",AJ20+'1-SETUP'!$V69,IF('1-SETUP'!$Q69="WEEKLY",AJ20+'1-SETUP'!$V69*7,IF('1-SETUP'!$Q69="MONTHLY",EDATE(AJ20,'1-SETUP'!$V69),IF('1-SETUP'!$Q69="YEARLY",EDATE(AJ20,12*'1-SETUP'!$V69),""))))</f>
        <v>44762</v>
      </c>
      <c r="AL20" s="10">
        <f>IF('1-SETUP'!$Q69="DAILY",AK20+'1-SETUP'!$V69,IF('1-SETUP'!$Q69="WEEKLY",AK20+'1-SETUP'!$V69*7,IF('1-SETUP'!$Q69="MONTHLY",EDATE(AK20,'1-SETUP'!$V69),IF('1-SETUP'!$Q69="YEARLY",EDATE(AK20,12*'1-SETUP'!$V69),""))))</f>
        <v>44793</v>
      </c>
      <c r="AM20" s="10">
        <f>IF('1-SETUP'!$Q69="DAILY",AL20+'1-SETUP'!$V69,IF('1-SETUP'!$Q69="WEEKLY",AL20+'1-SETUP'!$V69*7,IF('1-SETUP'!$Q69="MONTHLY",EDATE(AL20,'1-SETUP'!$V69),IF('1-SETUP'!$Q69="YEARLY",EDATE(AL20,12*'1-SETUP'!$V69),""))))</f>
        <v>44824</v>
      </c>
      <c r="AN20" s="10">
        <f>IF('1-SETUP'!$Q69="DAILY",AM20+'1-SETUP'!$V69,IF('1-SETUP'!$Q69="WEEKLY",AM20+'1-SETUP'!$V69*7,IF('1-SETUP'!$Q69="MONTHLY",EDATE(AM20,'1-SETUP'!$V69),IF('1-SETUP'!$Q69="YEARLY",EDATE(AM20,12*'1-SETUP'!$V69),""))))</f>
        <v>44854</v>
      </c>
      <c r="AO20" s="10">
        <f>IF('1-SETUP'!$Q69="DAILY",AN20+'1-SETUP'!$V69,IF('1-SETUP'!$Q69="WEEKLY",AN20+'1-SETUP'!$V69*7,IF('1-SETUP'!$Q69="MONTHLY",EDATE(AN20,'1-SETUP'!$V69),IF('1-SETUP'!$Q69="YEARLY",EDATE(AN20,12*'1-SETUP'!$V69),""))))</f>
        <v>44885</v>
      </c>
      <c r="AP20" s="10">
        <f>IF('1-SETUP'!$Q69="DAILY",AO20+'1-SETUP'!$V69,IF('1-SETUP'!$Q69="WEEKLY",AO20+'1-SETUP'!$V69*7,IF('1-SETUP'!$Q69="MONTHLY",EDATE(AO20,'1-SETUP'!$V69),IF('1-SETUP'!$Q69="YEARLY",EDATE(AO20,12*'1-SETUP'!$V69),""))))</f>
        <v>44915</v>
      </c>
      <c r="AQ20" s="10">
        <f>IF('1-SETUP'!$Q69="DAILY",AP20+'1-SETUP'!$V69,IF('1-SETUP'!$Q69="WEEKLY",AP20+'1-SETUP'!$V69*7,IF('1-SETUP'!$Q69="MONTHLY",EDATE(AP20,'1-SETUP'!$V69),IF('1-SETUP'!$Q69="YEARLY",EDATE(AP20,12*'1-SETUP'!$V69),""))))</f>
        <v>44946</v>
      </c>
      <c r="AR20" s="10">
        <f>IF('1-SETUP'!$Q69="DAILY",AQ20+'1-SETUP'!$V69,IF('1-SETUP'!$Q69="WEEKLY",AQ20+'1-SETUP'!$V69*7,IF('1-SETUP'!$Q69="MONTHLY",EDATE(AQ20,'1-SETUP'!$V69),IF('1-SETUP'!$Q69="YEARLY",EDATE(AQ20,12*'1-SETUP'!$V69),""))))</f>
        <v>44977</v>
      </c>
      <c r="AS20" s="10">
        <f>IF('1-SETUP'!$Q69="DAILY",AR20+'1-SETUP'!$V69,IF('1-SETUP'!$Q69="WEEKLY",AR20+'1-SETUP'!$V69*7,IF('1-SETUP'!$Q69="MONTHLY",EDATE(AR20,'1-SETUP'!$V69),IF('1-SETUP'!$Q69="YEARLY",EDATE(AR20,12*'1-SETUP'!$V69),""))))</f>
        <v>45005</v>
      </c>
      <c r="AT20" s="10">
        <f>IF('1-SETUP'!$Q69="DAILY",AS20+'1-SETUP'!$V69,IF('1-SETUP'!$Q69="WEEKLY",AS20+'1-SETUP'!$V69*7,IF('1-SETUP'!$Q69="MONTHLY",EDATE(AS20,'1-SETUP'!$V69),IF('1-SETUP'!$Q69="YEARLY",EDATE(AS20,12*'1-SETUP'!$V69),""))))</f>
        <v>45036</v>
      </c>
      <c r="AU20" s="10">
        <f>IF('1-SETUP'!$Q69="DAILY",AT20+'1-SETUP'!$V69,IF('1-SETUP'!$Q69="WEEKLY",AT20+'1-SETUP'!$V69*7,IF('1-SETUP'!$Q69="MONTHLY",EDATE(AT20,'1-SETUP'!$V69),IF('1-SETUP'!$Q69="YEARLY",EDATE(AT20,12*'1-SETUP'!$V69),""))))</f>
        <v>45066</v>
      </c>
      <c r="AV20" s="10">
        <f>IF('1-SETUP'!$Q69="DAILY",AU20+'1-SETUP'!$V69,IF('1-SETUP'!$Q69="WEEKLY",AU20+'1-SETUP'!$V69*7,IF('1-SETUP'!$Q69="MONTHLY",EDATE(AU20,'1-SETUP'!$V69),IF('1-SETUP'!$Q69="YEARLY",EDATE(AU20,12*'1-SETUP'!$V69),""))))</f>
        <v>45097</v>
      </c>
      <c r="AW20" s="10">
        <f>IF('1-SETUP'!$Q69="DAILY",AV20+'1-SETUP'!$V69,IF('1-SETUP'!$Q69="WEEKLY",AV20+'1-SETUP'!$V69*7,IF('1-SETUP'!$Q69="MONTHLY",EDATE(AV20,'1-SETUP'!$V69),IF('1-SETUP'!$Q69="YEARLY",EDATE(AV20,12*'1-SETUP'!$V69),""))))</f>
        <v>45127</v>
      </c>
      <c r="AX20" s="10">
        <f>IF('1-SETUP'!$Q69="DAILY",AW20+'1-SETUP'!$V69,IF('1-SETUP'!$Q69="WEEKLY",AW20+'1-SETUP'!$V69*7,IF('1-SETUP'!$Q69="MONTHLY",EDATE(AW20,'1-SETUP'!$V69),IF('1-SETUP'!$Q69="YEARLY",EDATE(AW20,12*'1-SETUP'!$V69),""))))</f>
        <v>45158</v>
      </c>
      <c r="AY20" s="10">
        <f>IF('1-SETUP'!$Q69="DAILY",AX20+'1-SETUP'!$V69,IF('1-SETUP'!$Q69="WEEKLY",AX20+'1-SETUP'!$V69*7,IF('1-SETUP'!$Q69="MONTHLY",EDATE(AX20,'1-SETUP'!$V69),IF('1-SETUP'!$Q69="YEARLY",EDATE(AX20,12*'1-SETUP'!$V69),""))))</f>
        <v>45189</v>
      </c>
      <c r="AZ20" s="10">
        <f>IF('1-SETUP'!$Q69="DAILY",AY20+'1-SETUP'!$V69,IF('1-SETUP'!$Q69="WEEKLY",AY20+'1-SETUP'!$V69*7,IF('1-SETUP'!$Q69="MONTHLY",EDATE(AY20,'1-SETUP'!$V69),IF('1-SETUP'!$Q69="YEARLY",EDATE(AY20,12*'1-SETUP'!$V69),""))))</f>
        <v>45219</v>
      </c>
      <c r="BA20" s="10">
        <f>IF('1-SETUP'!$Q69="DAILY",AZ20+'1-SETUP'!$V69,IF('1-SETUP'!$Q69="WEEKLY",AZ20+'1-SETUP'!$V69*7,IF('1-SETUP'!$Q69="MONTHLY",EDATE(AZ20,'1-SETUP'!$V69),IF('1-SETUP'!$Q69="YEARLY",EDATE(AZ20,12*'1-SETUP'!$V69),""))))</f>
        <v>45250</v>
      </c>
      <c r="BB20" s="10">
        <f>IF('1-SETUP'!$Q69="DAILY",BA20+'1-SETUP'!$V69,IF('1-SETUP'!$Q69="WEEKLY",BA20+'1-SETUP'!$V69*7,IF('1-SETUP'!$Q69="MONTHLY",EDATE(BA20,'1-SETUP'!$V69),IF('1-SETUP'!$Q69="YEARLY",EDATE(BA20,12*'1-SETUP'!$V69),""))))</f>
        <v>45280</v>
      </c>
      <c r="BC20" s="10">
        <f>IF('1-SETUP'!$Q69="DAILY",BB20+'1-SETUP'!$V69,IF('1-SETUP'!$Q69="WEEKLY",BB20+'1-SETUP'!$V69*7,IF('1-SETUP'!$Q69="MONTHLY",EDATE(BB20,'1-SETUP'!$V69),IF('1-SETUP'!$Q69="YEARLY",EDATE(BB20,12*'1-SETUP'!$V69),""))))</f>
        <v>45311</v>
      </c>
      <c r="BD20" s="10">
        <f>IF('1-SETUP'!$Q69="DAILY",BC20+'1-SETUP'!$V69,IF('1-SETUP'!$Q69="WEEKLY",BC20+'1-SETUP'!$V69*7,IF('1-SETUP'!$Q69="MONTHLY",EDATE(BC20,'1-SETUP'!$V69),IF('1-SETUP'!$Q69="YEARLY",EDATE(BC20,12*'1-SETUP'!$V69),""))))</f>
        <v>45342</v>
      </c>
      <c r="BE20" s="10">
        <f>IF('1-SETUP'!$Q69="DAILY",BD20+'1-SETUP'!$V69,IF('1-SETUP'!$Q69="WEEKLY",BD20+'1-SETUP'!$V69*7,IF('1-SETUP'!$Q69="MONTHLY",EDATE(BD20,'1-SETUP'!$V69),IF('1-SETUP'!$Q69="YEARLY",EDATE(BD20,12*'1-SETUP'!$V69),""))))</f>
        <v>45371</v>
      </c>
      <c r="BF20" s="10">
        <f>IF('1-SETUP'!$Q69="DAILY",BE20+'1-SETUP'!$V69,IF('1-SETUP'!$Q69="WEEKLY",BE20+'1-SETUP'!$V69*7,IF('1-SETUP'!$Q69="MONTHLY",EDATE(BE20,'1-SETUP'!$V69),IF('1-SETUP'!$Q69="YEARLY",EDATE(BE20,12*'1-SETUP'!$V69),""))))</f>
        <v>45402</v>
      </c>
      <c r="BG20" s="10">
        <f>IF('1-SETUP'!$Q69="DAILY",BF20+'1-SETUP'!$V69,IF('1-SETUP'!$Q69="WEEKLY",BF20+'1-SETUP'!$V69*7,IF('1-SETUP'!$Q69="MONTHLY",EDATE(BF20,'1-SETUP'!$V69),IF('1-SETUP'!$Q69="YEARLY",EDATE(BF20,12*'1-SETUP'!$V69),""))))</f>
        <v>45432</v>
      </c>
      <c r="BH20" s="10">
        <f>IF('1-SETUP'!$Q69="DAILY",BG20+'1-SETUP'!$V69,IF('1-SETUP'!$Q69="WEEKLY",BG20+'1-SETUP'!$V69*7,IF('1-SETUP'!$Q69="MONTHLY",EDATE(BG20,'1-SETUP'!$V69),IF('1-SETUP'!$Q69="YEARLY",EDATE(BG20,12*'1-SETUP'!$V69),""))))</f>
        <v>45463</v>
      </c>
      <c r="BI20" s="10">
        <f>IF('1-SETUP'!$Q69="DAILY",BH20+'1-SETUP'!$V69,IF('1-SETUP'!$Q69="WEEKLY",BH20+'1-SETUP'!$V69*7,IF('1-SETUP'!$Q69="MONTHLY",EDATE(BH20,'1-SETUP'!$V69),IF('1-SETUP'!$Q69="YEARLY",EDATE(BH20,12*'1-SETUP'!$V69),""))))</f>
        <v>45493</v>
      </c>
      <c r="BJ20" s="10">
        <f>IF('1-SETUP'!$Q69="DAILY",BI20+'1-SETUP'!$V69,IF('1-SETUP'!$Q69="WEEKLY",BI20+'1-SETUP'!$V69*7,IF('1-SETUP'!$Q69="MONTHLY",EDATE(BI20,'1-SETUP'!$V69),IF('1-SETUP'!$Q69="YEARLY",EDATE(BI20,12*'1-SETUP'!$V69),""))))</f>
        <v>45524</v>
      </c>
      <c r="BK20" s="10">
        <f>IF('1-SETUP'!$Q69="DAILY",BJ20+'1-SETUP'!$V69,IF('1-SETUP'!$Q69="WEEKLY",BJ20+'1-SETUP'!$V69*7,IF('1-SETUP'!$Q69="MONTHLY",EDATE(BJ20,'1-SETUP'!$V69),IF('1-SETUP'!$Q69="YEARLY",EDATE(BJ20,12*'1-SETUP'!$V69),""))))</f>
        <v>45555</v>
      </c>
      <c r="BL20" s="10">
        <f>IF('1-SETUP'!$Q69="DAILY",BK20+'1-SETUP'!$V69,IF('1-SETUP'!$Q69="WEEKLY",BK20+'1-SETUP'!$V69*7,IF('1-SETUP'!$Q69="MONTHLY",EDATE(BK20,'1-SETUP'!$V69),IF('1-SETUP'!$Q69="YEARLY",EDATE(BK20,12*'1-SETUP'!$V69),""))))</f>
        <v>45585</v>
      </c>
      <c r="BM20" s="10">
        <f>IF('1-SETUP'!$Q69="DAILY",BL20+'1-SETUP'!$V69,IF('1-SETUP'!$Q69="WEEKLY",BL20+'1-SETUP'!$V69*7,IF('1-SETUP'!$Q69="MONTHLY",EDATE(BL20,'1-SETUP'!$V69),IF('1-SETUP'!$Q69="YEARLY",EDATE(BL20,12*'1-SETUP'!$V69),""))))</f>
        <v>45616</v>
      </c>
      <c r="BN20" s="10">
        <f>IF('1-SETUP'!$Q69="DAILY",BM20+'1-SETUP'!$V69,IF('1-SETUP'!$Q69="WEEKLY",BM20+'1-SETUP'!$V69*7,IF('1-SETUP'!$Q69="MONTHLY",EDATE(BM20,'1-SETUP'!$V69),IF('1-SETUP'!$Q69="YEARLY",EDATE(BM20,12*'1-SETUP'!$V69),""))))</f>
        <v>45646</v>
      </c>
      <c r="BO20" s="10">
        <f>IF('1-SETUP'!$Q69="DAILY",BN20+'1-SETUP'!$V69,IF('1-SETUP'!$Q69="WEEKLY",BN20+'1-SETUP'!$V69*7,IF('1-SETUP'!$Q69="MONTHLY",EDATE(BN20,'1-SETUP'!$V69),IF('1-SETUP'!$Q69="YEARLY",EDATE(BN20,12*'1-SETUP'!$V69),""))))</f>
        <v>45677</v>
      </c>
      <c r="BP20" s="10">
        <f>IF('1-SETUP'!$Q69="DAILY",BO20+'1-SETUP'!$V69,IF('1-SETUP'!$Q69="WEEKLY",BO20+'1-SETUP'!$V69*7,IF('1-SETUP'!$Q69="MONTHLY",EDATE(BO20,'1-SETUP'!$V69),IF('1-SETUP'!$Q69="YEARLY",EDATE(BO20,12*'1-SETUP'!$V69),""))))</f>
        <v>45708</v>
      </c>
      <c r="BQ20" s="10">
        <f>IF('1-SETUP'!$Q69="DAILY",BP20+'1-SETUP'!$V69,IF('1-SETUP'!$Q69="WEEKLY",BP20+'1-SETUP'!$V69*7,IF('1-SETUP'!$Q69="MONTHLY",EDATE(BP20,'1-SETUP'!$V69),IF('1-SETUP'!$Q69="YEARLY",EDATE(BP20,12*'1-SETUP'!$V69),""))))</f>
        <v>45736</v>
      </c>
      <c r="BR20" s="10">
        <f>IF('1-SETUP'!$Q69="DAILY",BQ20+'1-SETUP'!$V69,IF('1-SETUP'!$Q69="WEEKLY",BQ20+'1-SETUP'!$V69*7,IF('1-SETUP'!$Q69="MONTHLY",EDATE(BQ20,'1-SETUP'!$V69),IF('1-SETUP'!$Q69="YEARLY",EDATE(BQ20,12*'1-SETUP'!$V69),""))))</f>
        <v>45767</v>
      </c>
      <c r="BS20" s="10">
        <f>IF('1-SETUP'!$Q69="DAILY",BR20+'1-SETUP'!$V69,IF('1-SETUP'!$Q69="WEEKLY",BR20+'1-SETUP'!$V69*7,IF('1-SETUP'!$Q69="MONTHLY",EDATE(BR20,'1-SETUP'!$V69),IF('1-SETUP'!$Q69="YEARLY",EDATE(BR20,12*'1-SETUP'!$V69),""))))</f>
        <v>45797</v>
      </c>
      <c r="BT20" s="10">
        <f>IF('1-SETUP'!$Q69="DAILY",BS20+'1-SETUP'!$V69,IF('1-SETUP'!$Q69="WEEKLY",BS20+'1-SETUP'!$V69*7,IF('1-SETUP'!$Q69="MONTHLY",EDATE(BS20,'1-SETUP'!$V69),IF('1-SETUP'!$Q69="YEARLY",EDATE(BS20,12*'1-SETUP'!$V69),""))))</f>
        <v>45828</v>
      </c>
      <c r="BU20" s="10">
        <f>IF('1-SETUP'!$Q69="DAILY",BT20+'1-SETUP'!$V69,IF('1-SETUP'!$Q69="WEEKLY",BT20+'1-SETUP'!$V69*7,IF('1-SETUP'!$Q69="MONTHLY",EDATE(BT20,'1-SETUP'!$V69),IF('1-SETUP'!$Q69="YEARLY",EDATE(BT20,12*'1-SETUP'!$V69),""))))</f>
        <v>45858</v>
      </c>
      <c r="BV20" s="10">
        <f>IF('1-SETUP'!$Q69="DAILY",BU20+'1-SETUP'!$V69,IF('1-SETUP'!$Q69="WEEKLY",BU20+'1-SETUP'!$V69*7,IF('1-SETUP'!$Q69="MONTHLY",EDATE(BU20,'1-SETUP'!$V69),IF('1-SETUP'!$Q69="YEARLY",EDATE(BU20,12*'1-SETUP'!$V69),""))))</f>
        <v>45889</v>
      </c>
      <c r="BW20" s="10">
        <f>IF('1-SETUP'!$Q69="DAILY",BV20+'1-SETUP'!$V69,IF('1-SETUP'!$Q69="WEEKLY",BV20+'1-SETUP'!$V69*7,IF('1-SETUP'!$Q69="MONTHLY",EDATE(BV20,'1-SETUP'!$V69),IF('1-SETUP'!$Q69="YEARLY",EDATE(BV20,12*'1-SETUP'!$V69),""))))</f>
        <v>45920</v>
      </c>
      <c r="BX20" s="10">
        <f>IF('1-SETUP'!$Q69="DAILY",BW20+'1-SETUP'!$V69,IF('1-SETUP'!$Q69="WEEKLY",BW20+'1-SETUP'!$V69*7,IF('1-SETUP'!$Q69="MONTHLY",EDATE(BW20,'1-SETUP'!$V69),IF('1-SETUP'!$Q69="YEARLY",EDATE(BW20,12*'1-SETUP'!$V69),""))))</f>
        <v>45950</v>
      </c>
      <c r="BY20" s="10">
        <f>IF('1-SETUP'!$Q69="DAILY",BX20+'1-SETUP'!$V69,IF('1-SETUP'!$Q69="WEEKLY",BX20+'1-SETUP'!$V69*7,IF('1-SETUP'!$Q69="MONTHLY",EDATE(BX20,'1-SETUP'!$V69),IF('1-SETUP'!$Q69="YEARLY",EDATE(BX20,12*'1-SETUP'!$V69),""))))</f>
        <v>45981</v>
      </c>
      <c r="BZ20" s="10">
        <f>IF('1-SETUP'!$Q69="DAILY",BY20+'1-SETUP'!$V69,IF('1-SETUP'!$Q69="WEEKLY",BY20+'1-SETUP'!$V69*7,IF('1-SETUP'!$Q69="MONTHLY",EDATE(BY20,'1-SETUP'!$V69),IF('1-SETUP'!$Q69="YEARLY",EDATE(BY20,12*'1-SETUP'!$V69),""))))</f>
        <v>46011</v>
      </c>
      <c r="CA20" s="10">
        <f>IF('1-SETUP'!$Q69="DAILY",BZ20+'1-SETUP'!$V69,IF('1-SETUP'!$Q69="WEEKLY",BZ20+'1-SETUP'!$V69*7,IF('1-SETUP'!$Q69="MONTHLY",EDATE(BZ20,'1-SETUP'!$V69),IF('1-SETUP'!$Q69="YEARLY",EDATE(BZ20,12*'1-SETUP'!$V69),""))))</f>
        <v>46042</v>
      </c>
      <c r="CB20" s="10">
        <f>IF('1-SETUP'!$Q69="DAILY",CA20+'1-SETUP'!$V69,IF('1-SETUP'!$Q69="WEEKLY",CA20+'1-SETUP'!$V69*7,IF('1-SETUP'!$Q69="MONTHLY",EDATE(CA20,'1-SETUP'!$V69),IF('1-SETUP'!$Q69="YEARLY",EDATE(CA20,12*'1-SETUP'!$V69),""))))</f>
        <v>46073</v>
      </c>
      <c r="CC20" s="10">
        <f>IF('1-SETUP'!$Q69="DAILY",CB20+'1-SETUP'!$V69,IF('1-SETUP'!$Q69="WEEKLY",CB20+'1-SETUP'!$V69*7,IF('1-SETUP'!$Q69="MONTHLY",EDATE(CB20,'1-SETUP'!$V69),IF('1-SETUP'!$Q69="YEARLY",EDATE(CB20,12*'1-SETUP'!$V69),""))))</f>
        <v>46101</v>
      </c>
      <c r="CD20" s="10">
        <f>IF('1-SETUP'!$Q69="DAILY",CC20+'1-SETUP'!$V69,IF('1-SETUP'!$Q69="WEEKLY",CC20+'1-SETUP'!$V69*7,IF('1-SETUP'!$Q69="MONTHLY",EDATE(CC20,'1-SETUP'!$V69),IF('1-SETUP'!$Q69="YEARLY",EDATE(CC20,12*'1-SETUP'!$V69),""))))</f>
        <v>46132</v>
      </c>
      <c r="CE20" s="10">
        <f>IF('1-SETUP'!$Q69="DAILY",CD20+'1-SETUP'!$V69,IF('1-SETUP'!$Q69="WEEKLY",CD20+'1-SETUP'!$V69*7,IF('1-SETUP'!$Q69="MONTHLY",EDATE(CD20,'1-SETUP'!$V69),IF('1-SETUP'!$Q69="YEARLY",EDATE(CD20,12*'1-SETUP'!$V69),""))))</f>
        <v>46162</v>
      </c>
      <c r="CF20" s="10">
        <f>IF('1-SETUP'!$Q69="DAILY",CE20+'1-SETUP'!$V69,IF('1-SETUP'!$Q69="WEEKLY",CE20+'1-SETUP'!$V69*7,IF('1-SETUP'!$Q69="MONTHLY",EDATE(CE20,'1-SETUP'!$V69),IF('1-SETUP'!$Q69="YEARLY",EDATE(CE20,12*'1-SETUP'!$V69),""))))</f>
        <v>46193</v>
      </c>
      <c r="CG20" s="10">
        <f>IF('1-SETUP'!$Q69="DAILY",CF20+'1-SETUP'!$V69,IF('1-SETUP'!$Q69="WEEKLY",CF20+'1-SETUP'!$V69*7,IF('1-SETUP'!$Q69="MONTHLY",EDATE(CF20,'1-SETUP'!$V69),IF('1-SETUP'!$Q69="YEARLY",EDATE(CF20,12*'1-SETUP'!$V69),""))))</f>
        <v>46223</v>
      </c>
      <c r="CH20" s="10">
        <f>IF('1-SETUP'!$Q69="DAILY",CG20+'1-SETUP'!$V69,IF('1-SETUP'!$Q69="WEEKLY",CG20+'1-SETUP'!$V69*7,IF('1-SETUP'!$Q69="MONTHLY",EDATE(CG20,'1-SETUP'!$V69),IF('1-SETUP'!$Q69="YEARLY",EDATE(CG20,12*'1-SETUP'!$V69),""))))</f>
        <v>46254</v>
      </c>
      <c r="CI20" s="10">
        <f>IF('1-SETUP'!$Q69="DAILY",CH20+'1-SETUP'!$V69,IF('1-SETUP'!$Q69="WEEKLY",CH20+'1-SETUP'!$V69*7,IF('1-SETUP'!$Q69="MONTHLY",EDATE(CH20,'1-SETUP'!$V69),IF('1-SETUP'!$Q69="YEARLY",EDATE(CH20,12*'1-SETUP'!$V69),""))))</f>
        <v>46285</v>
      </c>
      <c r="CJ20" s="10">
        <f>IF('1-SETUP'!$Q69="DAILY",CI20+'1-SETUP'!$V69,IF('1-SETUP'!$Q69="WEEKLY",CI20+'1-SETUP'!$V69*7,IF('1-SETUP'!$Q69="MONTHLY",EDATE(CI20,'1-SETUP'!$V69),IF('1-SETUP'!$Q69="YEARLY",EDATE(CI20,12*'1-SETUP'!$V69),""))))</f>
        <v>46315</v>
      </c>
      <c r="CK20" s="10">
        <f>IF('1-SETUP'!$Q69="DAILY",CJ20+'1-SETUP'!$V69,IF('1-SETUP'!$Q69="WEEKLY",CJ20+'1-SETUP'!$V69*7,IF('1-SETUP'!$Q69="MONTHLY",EDATE(CJ20,'1-SETUP'!$V69),IF('1-SETUP'!$Q69="YEARLY",EDATE(CJ20,12*'1-SETUP'!$V69),""))))</f>
        <v>46346</v>
      </c>
      <c r="CL20" s="10">
        <f>IF('1-SETUP'!$Q69="DAILY",CK20+'1-SETUP'!$V69,IF('1-SETUP'!$Q69="WEEKLY",CK20+'1-SETUP'!$V69*7,IF('1-SETUP'!$Q69="MONTHLY",EDATE(CK20,'1-SETUP'!$V69),IF('1-SETUP'!$Q69="YEARLY",EDATE(CK20,12*'1-SETUP'!$V69),""))))</f>
        <v>46376</v>
      </c>
      <c r="CM20" s="10">
        <f>IF('1-SETUP'!$Q69="DAILY",CL20+'1-SETUP'!$V69,IF('1-SETUP'!$Q69="WEEKLY",CL20+'1-SETUP'!$V69*7,IF('1-SETUP'!$Q69="MONTHLY",EDATE(CL20,'1-SETUP'!$V69),IF('1-SETUP'!$Q69="YEARLY",EDATE(CL20,12*'1-SETUP'!$V69),""))))</f>
        <v>46407</v>
      </c>
      <c r="CN20" s="10">
        <f>IF('1-SETUP'!$Q69="DAILY",CM20+'1-SETUP'!$V69,IF('1-SETUP'!$Q69="WEEKLY",CM20+'1-SETUP'!$V69*7,IF('1-SETUP'!$Q69="MONTHLY",EDATE(CM20,'1-SETUP'!$V69),IF('1-SETUP'!$Q69="YEARLY",EDATE(CM20,12*'1-SETUP'!$V69),""))))</f>
        <v>46438</v>
      </c>
      <c r="CO20" s="10">
        <f>IF('1-SETUP'!$Q69="DAILY",CN20+'1-SETUP'!$V69,IF('1-SETUP'!$Q69="WEEKLY",CN20+'1-SETUP'!$V69*7,IF('1-SETUP'!$Q69="MONTHLY",EDATE(CN20,'1-SETUP'!$V69),IF('1-SETUP'!$Q69="YEARLY",EDATE(CN20,12*'1-SETUP'!$V69),""))))</f>
        <v>46466</v>
      </c>
      <c r="CP20" s="10">
        <f>IF('1-SETUP'!$Q69="DAILY",CO20+'1-SETUP'!$V69,IF('1-SETUP'!$Q69="WEEKLY",CO20+'1-SETUP'!$V69*7,IF('1-SETUP'!$Q69="MONTHLY",EDATE(CO20,'1-SETUP'!$V69),IF('1-SETUP'!$Q69="YEARLY",EDATE(CO20,12*'1-SETUP'!$V69),""))))</f>
        <v>46497</v>
      </c>
      <c r="CQ20" s="10">
        <f>IF('1-SETUP'!$Q69="DAILY",CP20+'1-SETUP'!$V69,IF('1-SETUP'!$Q69="WEEKLY",CP20+'1-SETUP'!$V69*7,IF('1-SETUP'!$Q69="MONTHLY",EDATE(CP20,'1-SETUP'!$V69),IF('1-SETUP'!$Q69="YEARLY",EDATE(CP20,12*'1-SETUP'!$V69),""))))</f>
        <v>46527</v>
      </c>
      <c r="CR20" s="10">
        <f>IF('1-SETUP'!$Q69="DAILY",CQ20+'1-SETUP'!$V69,IF('1-SETUP'!$Q69="WEEKLY",CQ20+'1-SETUP'!$V69*7,IF('1-SETUP'!$Q69="MONTHLY",EDATE(CQ20,'1-SETUP'!$V69),IF('1-SETUP'!$Q69="YEARLY",EDATE(CQ20,12*'1-SETUP'!$V69),""))))</f>
        <v>46558</v>
      </c>
      <c r="CS20" s="10">
        <f>IF('1-SETUP'!$Q69="DAILY",CR20+'1-SETUP'!$V69,IF('1-SETUP'!$Q69="WEEKLY",CR20+'1-SETUP'!$V69*7,IF('1-SETUP'!$Q69="MONTHLY",EDATE(CR20,'1-SETUP'!$V69),IF('1-SETUP'!$Q69="YEARLY",EDATE(CR20,12*'1-SETUP'!$V69),""))))</f>
        <v>46588</v>
      </c>
      <c r="CT20" s="10">
        <f>IF('1-SETUP'!$Q69="DAILY",CS20+'1-SETUP'!$V69,IF('1-SETUP'!$Q69="WEEKLY",CS20+'1-SETUP'!$V69*7,IF('1-SETUP'!$Q69="MONTHLY",EDATE(CS20,'1-SETUP'!$V69),IF('1-SETUP'!$Q69="YEARLY",EDATE(CS20,12*'1-SETUP'!$V69),""))))</f>
        <v>46619</v>
      </c>
      <c r="CU20" s="10">
        <f>IF('1-SETUP'!$Q69="DAILY",CT20+'1-SETUP'!$V69,IF('1-SETUP'!$Q69="WEEKLY",CT20+'1-SETUP'!$V69*7,IF('1-SETUP'!$Q69="MONTHLY",EDATE(CT20,'1-SETUP'!$V69),IF('1-SETUP'!$Q69="YEARLY",EDATE(CT20,12*'1-SETUP'!$V69),""))))</f>
        <v>46650</v>
      </c>
      <c r="CV20" s="10">
        <f>IF('1-SETUP'!$Q69="DAILY",CU20+'1-SETUP'!$V69,IF('1-SETUP'!$Q69="WEEKLY",CU20+'1-SETUP'!$V69*7,IF('1-SETUP'!$Q69="MONTHLY",EDATE(CU20,'1-SETUP'!$V69),IF('1-SETUP'!$Q69="YEARLY",EDATE(CU20,12*'1-SETUP'!$V69),""))))</f>
        <v>46680</v>
      </c>
      <c r="CW20" s="10">
        <f>IF('1-SETUP'!$Q69="DAILY",CV20+'1-SETUP'!$V69,IF('1-SETUP'!$Q69="WEEKLY",CV20+'1-SETUP'!$V69*7,IF('1-SETUP'!$Q69="MONTHLY",EDATE(CV20,'1-SETUP'!$V69),IF('1-SETUP'!$Q69="YEARLY",EDATE(CV20,12*'1-SETUP'!$V69),""))))</f>
        <v>46711</v>
      </c>
      <c r="CX20" s="10">
        <f>IF('1-SETUP'!$Q69="DAILY",CW20+'1-SETUP'!$V69,IF('1-SETUP'!$Q69="WEEKLY",CW20+'1-SETUP'!$V69*7,IF('1-SETUP'!$Q69="MONTHLY",EDATE(CW20,'1-SETUP'!$V69),IF('1-SETUP'!$Q69="YEARLY",EDATE(CW20,12*'1-SETUP'!$V69),""))))</f>
        <v>46741</v>
      </c>
      <c r="CY20" s="10">
        <f>IF('1-SETUP'!$Q69="DAILY",CX20+'1-SETUP'!$V69,IF('1-SETUP'!$Q69="WEEKLY",CX20+'1-SETUP'!$V69*7,IF('1-SETUP'!$Q69="MONTHLY",EDATE(CX20,'1-SETUP'!$V69),IF('1-SETUP'!$Q69="YEARLY",EDATE(CX20,12*'1-SETUP'!$V69),""))))</f>
        <v>46772</v>
      </c>
      <c r="CZ20" s="10">
        <f>IF('1-SETUP'!$Q69="DAILY",CY20+'1-SETUP'!$V69,IF('1-SETUP'!$Q69="WEEKLY",CY20+'1-SETUP'!$V69*7,IF('1-SETUP'!$Q69="MONTHLY",EDATE(CY20,'1-SETUP'!$V69),IF('1-SETUP'!$Q69="YEARLY",EDATE(CY20,12*'1-SETUP'!$V69),""))))</f>
        <v>46803</v>
      </c>
      <c r="DA20" s="10">
        <f>IF('1-SETUP'!$Q69="DAILY",CZ20+'1-SETUP'!$V69,IF('1-SETUP'!$Q69="WEEKLY",CZ20+'1-SETUP'!$V69*7,IF('1-SETUP'!$Q69="MONTHLY",EDATE(CZ20,'1-SETUP'!$V69),IF('1-SETUP'!$Q69="YEARLY",EDATE(CZ20,12*'1-SETUP'!$V69),""))))</f>
        <v>46832</v>
      </c>
      <c r="DB20" s="10">
        <f>IF('1-SETUP'!$Q69="DAILY",DA20+'1-SETUP'!$V69,IF('1-SETUP'!$Q69="WEEKLY",DA20+'1-SETUP'!$V69*7,IF('1-SETUP'!$Q69="MONTHLY",EDATE(DA20,'1-SETUP'!$V69),IF('1-SETUP'!$Q69="YEARLY",EDATE(DA20,12*'1-SETUP'!$V69),""))))</f>
        <v>46863</v>
      </c>
      <c r="DC20" s="10">
        <f>IF('1-SETUP'!$Q69="DAILY",DB20+'1-SETUP'!$V69,IF('1-SETUP'!$Q69="WEEKLY",DB20+'1-SETUP'!$V69*7,IF('1-SETUP'!$Q69="MONTHLY",EDATE(DB20,'1-SETUP'!$V69),IF('1-SETUP'!$Q69="YEARLY",EDATE(DB20,12*'1-SETUP'!$V69),""))))</f>
        <v>46893</v>
      </c>
      <c r="DD20" s="10">
        <f>IF('1-SETUP'!$Q69="DAILY",DC20+'1-SETUP'!$V69,IF('1-SETUP'!$Q69="WEEKLY",DC20+'1-SETUP'!$V69*7,IF('1-SETUP'!$Q69="MONTHLY",EDATE(DC20,'1-SETUP'!$V69),IF('1-SETUP'!$Q69="YEARLY",EDATE(DC20,12*'1-SETUP'!$V69),""))))</f>
        <v>46924</v>
      </c>
      <c r="DE20" s="10">
        <f>IF('1-SETUP'!$Q69="DAILY",DD20+'1-SETUP'!$V69,IF('1-SETUP'!$Q69="WEEKLY",DD20+'1-SETUP'!$V69*7,IF('1-SETUP'!$Q69="MONTHLY",EDATE(DD20,'1-SETUP'!$V69),IF('1-SETUP'!$Q69="YEARLY",EDATE(DD20,12*'1-SETUP'!$V69),""))))</f>
        <v>46954</v>
      </c>
      <c r="DF20" s="10">
        <f>IF('1-SETUP'!$Q69="DAILY",DE20+'1-SETUP'!$V69,IF('1-SETUP'!$Q69="WEEKLY",DE20+'1-SETUP'!$V69*7,IF('1-SETUP'!$Q69="MONTHLY",EDATE(DE20,'1-SETUP'!$V69),IF('1-SETUP'!$Q69="YEARLY",EDATE(DE20,12*'1-SETUP'!$V69),""))))</f>
        <v>46985</v>
      </c>
      <c r="DG20" s="10">
        <f>IF('1-SETUP'!$Q69="DAILY",DF20+'1-SETUP'!$V69,IF('1-SETUP'!$Q69="WEEKLY",DF20+'1-SETUP'!$V69*7,IF('1-SETUP'!$Q69="MONTHLY",EDATE(DF20,'1-SETUP'!$V69),IF('1-SETUP'!$Q69="YEARLY",EDATE(DF20,12*'1-SETUP'!$V69),""))))</f>
        <v>47016</v>
      </c>
      <c r="DH20" s="10">
        <f>IF('1-SETUP'!$Q69="DAILY",DG20+'1-SETUP'!$V69,IF('1-SETUP'!$Q69="WEEKLY",DG20+'1-SETUP'!$V69*7,IF('1-SETUP'!$Q69="MONTHLY",EDATE(DG20,'1-SETUP'!$V69),IF('1-SETUP'!$Q69="YEARLY",EDATE(DG20,12*'1-SETUP'!$V69),""))))</f>
        <v>47046</v>
      </c>
      <c r="DI20" s="10">
        <f>IF('1-SETUP'!$Q69="DAILY",DH20+'1-SETUP'!$V69,IF('1-SETUP'!$Q69="WEEKLY",DH20+'1-SETUP'!$V69*7,IF('1-SETUP'!$Q69="MONTHLY",EDATE(DH20,'1-SETUP'!$V69),IF('1-SETUP'!$Q69="YEARLY",EDATE(DH20,12*'1-SETUP'!$V69),""))))</f>
        <v>47077</v>
      </c>
      <c r="DJ20" s="10">
        <f>IF('1-SETUP'!$Q69="DAILY",DI20+'1-SETUP'!$V69,IF('1-SETUP'!$Q69="WEEKLY",DI20+'1-SETUP'!$V69*7,IF('1-SETUP'!$Q69="MONTHLY",EDATE(DI20,'1-SETUP'!$V69),IF('1-SETUP'!$Q69="YEARLY",EDATE(DI20,12*'1-SETUP'!$V69),""))))</f>
        <v>47107</v>
      </c>
      <c r="DK20" s="10">
        <f>IF('1-SETUP'!$Q69="DAILY",DJ20+'1-SETUP'!$V69,IF('1-SETUP'!$Q69="WEEKLY",DJ20+'1-SETUP'!$V69*7,IF('1-SETUP'!$Q69="MONTHLY",EDATE(DJ20,'1-SETUP'!$V69),IF('1-SETUP'!$Q69="YEARLY",EDATE(DJ20,12*'1-SETUP'!$V69),""))))</f>
        <v>47138</v>
      </c>
      <c r="DL20" s="10">
        <f>IF('1-SETUP'!$Q69="DAILY",DK20+'1-SETUP'!$V69,IF('1-SETUP'!$Q69="WEEKLY",DK20+'1-SETUP'!$V69*7,IF('1-SETUP'!$Q69="MONTHLY",EDATE(DK20,'1-SETUP'!$V69),IF('1-SETUP'!$Q69="YEARLY",EDATE(DK20,12*'1-SETUP'!$V69),""))))</f>
        <v>47169</v>
      </c>
      <c r="DM20" s="10">
        <f>IF('1-SETUP'!$Q69="DAILY",DL20+'1-SETUP'!$V69,IF('1-SETUP'!$Q69="WEEKLY",DL20+'1-SETUP'!$V69*7,IF('1-SETUP'!$Q69="MONTHLY",EDATE(DL20,'1-SETUP'!$V69),IF('1-SETUP'!$Q69="YEARLY",EDATE(DL20,12*'1-SETUP'!$V69),""))))</f>
        <v>47197</v>
      </c>
      <c r="DN20" s="10">
        <f>IF('1-SETUP'!$Q69="DAILY",DM20+'1-SETUP'!$V69,IF('1-SETUP'!$Q69="WEEKLY",DM20+'1-SETUP'!$V69*7,IF('1-SETUP'!$Q69="MONTHLY",EDATE(DM20,'1-SETUP'!$V69),IF('1-SETUP'!$Q69="YEARLY",EDATE(DM20,12*'1-SETUP'!$V69),""))))</f>
        <v>47228</v>
      </c>
      <c r="DO20" s="10">
        <f>IF('1-SETUP'!$Q69="DAILY",DN20+'1-SETUP'!$V69,IF('1-SETUP'!$Q69="WEEKLY",DN20+'1-SETUP'!$V69*7,IF('1-SETUP'!$Q69="MONTHLY",EDATE(DN20,'1-SETUP'!$V69),IF('1-SETUP'!$Q69="YEARLY",EDATE(DN20,12*'1-SETUP'!$V69),""))))</f>
        <v>47258</v>
      </c>
      <c r="DP20" s="10">
        <f>IF('1-SETUP'!$Q69="DAILY",DO20+'1-SETUP'!$V69,IF('1-SETUP'!$Q69="WEEKLY",DO20+'1-SETUP'!$V69*7,IF('1-SETUP'!$Q69="MONTHLY",EDATE(DO20,'1-SETUP'!$V69),IF('1-SETUP'!$Q69="YEARLY",EDATE(DO20,12*'1-SETUP'!$V69),""))))</f>
        <v>47289</v>
      </c>
      <c r="DQ20" s="10">
        <f>IF('1-SETUP'!$Q69="DAILY",DP20+'1-SETUP'!$V69,IF('1-SETUP'!$Q69="WEEKLY",DP20+'1-SETUP'!$V69*7,IF('1-SETUP'!$Q69="MONTHLY",EDATE(DP20,'1-SETUP'!$V69),IF('1-SETUP'!$Q69="YEARLY",EDATE(DP20,12*'1-SETUP'!$V69),""))))</f>
        <v>47319</v>
      </c>
      <c r="DR20" s="10">
        <f>IF('1-SETUP'!$Q69="DAILY",DQ20+'1-SETUP'!$V69,IF('1-SETUP'!$Q69="WEEKLY",DQ20+'1-SETUP'!$V69*7,IF('1-SETUP'!$Q69="MONTHLY",EDATE(DQ20,'1-SETUP'!$V69),IF('1-SETUP'!$Q69="YEARLY",EDATE(DQ20,12*'1-SETUP'!$V69),""))))</f>
        <v>47350</v>
      </c>
      <c r="DS20" s="10">
        <f>IF('1-SETUP'!$Q69="DAILY",DR20+'1-SETUP'!$V69,IF('1-SETUP'!$Q69="WEEKLY",DR20+'1-SETUP'!$V69*7,IF('1-SETUP'!$Q69="MONTHLY",EDATE(DR20,'1-SETUP'!$V69),IF('1-SETUP'!$Q69="YEARLY",EDATE(DR20,12*'1-SETUP'!$V69),""))))</f>
        <v>47381</v>
      </c>
      <c r="DT20" s="10">
        <f>IF('1-SETUP'!$Q69="DAILY",DS20+'1-SETUP'!$V69,IF('1-SETUP'!$Q69="WEEKLY",DS20+'1-SETUP'!$V69*7,IF('1-SETUP'!$Q69="MONTHLY",EDATE(DS20,'1-SETUP'!$V69),IF('1-SETUP'!$Q69="YEARLY",EDATE(DS20,12*'1-SETUP'!$V69),""))))</f>
        <v>47411</v>
      </c>
      <c r="DU20" s="10">
        <f>IF('1-SETUP'!$Q69="DAILY",DT20+'1-SETUP'!$V69,IF('1-SETUP'!$Q69="WEEKLY",DT20+'1-SETUP'!$V69*7,IF('1-SETUP'!$Q69="MONTHLY",EDATE(DT20,'1-SETUP'!$V69),IF('1-SETUP'!$Q69="YEARLY",EDATE(DT20,12*'1-SETUP'!$V69),""))))</f>
        <v>47442</v>
      </c>
      <c r="DV20" s="10">
        <f>IF('1-SETUP'!$Q69="DAILY",DU20+'1-SETUP'!$V69,IF('1-SETUP'!$Q69="WEEKLY",DU20+'1-SETUP'!$V69*7,IF('1-SETUP'!$Q69="MONTHLY",EDATE(DU20,'1-SETUP'!$V69),IF('1-SETUP'!$Q69="YEARLY",EDATE(DU20,12*'1-SETUP'!$V69),""))))</f>
        <v>47472</v>
      </c>
      <c r="DW20" s="10">
        <f>IF('1-SETUP'!$Q69="DAILY",DV20+'1-SETUP'!$V69,IF('1-SETUP'!$Q69="WEEKLY",DV20+'1-SETUP'!$V69*7,IF('1-SETUP'!$Q69="MONTHLY",EDATE(DV20,'1-SETUP'!$V69),IF('1-SETUP'!$Q69="YEARLY",EDATE(DV20,12*'1-SETUP'!$V69),""))))</f>
        <v>47503</v>
      </c>
      <c r="DX20" s="10">
        <f>IF('1-SETUP'!$Q69="DAILY",DW20+'1-SETUP'!$V69,IF('1-SETUP'!$Q69="WEEKLY",DW20+'1-SETUP'!$V69*7,IF('1-SETUP'!$Q69="MONTHLY",EDATE(DW20,'1-SETUP'!$V69),IF('1-SETUP'!$Q69="YEARLY",EDATE(DW20,12*'1-SETUP'!$V69),""))))</f>
        <v>47534</v>
      </c>
      <c r="DY20" s="10">
        <f>IF('1-SETUP'!$Q69="DAILY",DX20+'1-SETUP'!$V69,IF('1-SETUP'!$Q69="WEEKLY",DX20+'1-SETUP'!$V69*7,IF('1-SETUP'!$Q69="MONTHLY",EDATE(DX20,'1-SETUP'!$V69),IF('1-SETUP'!$Q69="YEARLY",EDATE(DX20,12*'1-SETUP'!$V69),""))))</f>
        <v>47562</v>
      </c>
      <c r="DZ20" s="10">
        <f>IF('1-SETUP'!$Q69="DAILY",DY20+'1-SETUP'!$V69,IF('1-SETUP'!$Q69="WEEKLY",DY20+'1-SETUP'!$V69*7,IF('1-SETUP'!$Q69="MONTHLY",EDATE(DY20,'1-SETUP'!$V69),IF('1-SETUP'!$Q69="YEARLY",EDATE(DY20,12*'1-SETUP'!$V69),""))))</f>
        <v>47593</v>
      </c>
      <c r="EA20" s="10">
        <f>IF('1-SETUP'!$Q69="DAILY",DZ20+'1-SETUP'!$V69,IF('1-SETUP'!$Q69="WEEKLY",DZ20+'1-SETUP'!$V69*7,IF('1-SETUP'!$Q69="MONTHLY",EDATE(DZ20,'1-SETUP'!$V69),IF('1-SETUP'!$Q69="YEARLY",EDATE(DZ20,12*'1-SETUP'!$V69),""))))</f>
        <v>47623</v>
      </c>
      <c r="EB20" s="10">
        <f>IF('1-SETUP'!$Q69="DAILY",EA20+'1-SETUP'!$V69,IF('1-SETUP'!$Q69="WEEKLY",EA20+'1-SETUP'!$V69*7,IF('1-SETUP'!$Q69="MONTHLY",EDATE(EA20,'1-SETUP'!$V69),IF('1-SETUP'!$Q69="YEARLY",EDATE(EA20,12*'1-SETUP'!$V69),""))))</f>
        <v>47654</v>
      </c>
      <c r="EC20" s="10">
        <f>IF('1-SETUP'!$Q69="DAILY",EB20+'1-SETUP'!$V69,IF('1-SETUP'!$Q69="WEEKLY",EB20+'1-SETUP'!$V69*7,IF('1-SETUP'!$Q69="MONTHLY",EDATE(EB20,'1-SETUP'!$V69),IF('1-SETUP'!$Q69="YEARLY",EDATE(EB20,12*'1-SETUP'!$V69),""))))</f>
        <v>47684</v>
      </c>
      <c r="ED20" s="10">
        <f>IF('1-SETUP'!$Q69="DAILY",EC20+'1-SETUP'!$V69,IF('1-SETUP'!$Q69="WEEKLY",EC20+'1-SETUP'!$V69*7,IF('1-SETUP'!$Q69="MONTHLY",EDATE(EC20,'1-SETUP'!$V69),IF('1-SETUP'!$Q69="YEARLY",EDATE(EC20,12*'1-SETUP'!$V69),""))))</f>
        <v>47715</v>
      </c>
      <c r="EE20" s="10">
        <f>IF('1-SETUP'!$Q69="DAILY",ED20+'1-SETUP'!$V69,IF('1-SETUP'!$Q69="WEEKLY",ED20+'1-SETUP'!$V69*7,IF('1-SETUP'!$Q69="MONTHLY",EDATE(ED20,'1-SETUP'!$V69),IF('1-SETUP'!$Q69="YEARLY",EDATE(ED20,12*'1-SETUP'!$V69),""))))</f>
        <v>47746</v>
      </c>
      <c r="EF20" s="10">
        <f>IF('1-SETUP'!$Q69="DAILY",EE20+'1-SETUP'!$V69,IF('1-SETUP'!$Q69="WEEKLY",EE20+'1-SETUP'!$V69*7,IF('1-SETUP'!$Q69="MONTHLY",EDATE(EE20,'1-SETUP'!$V69),IF('1-SETUP'!$Q69="YEARLY",EDATE(EE20,12*'1-SETUP'!$V69),""))))</f>
        <v>47776</v>
      </c>
      <c r="EG20" s="10">
        <f>IF('1-SETUP'!$Q69="DAILY",EF20+'1-SETUP'!$V69,IF('1-SETUP'!$Q69="WEEKLY",EF20+'1-SETUP'!$V69*7,IF('1-SETUP'!$Q69="MONTHLY",EDATE(EF20,'1-SETUP'!$V69),IF('1-SETUP'!$Q69="YEARLY",EDATE(EF20,12*'1-SETUP'!$V69),""))))</f>
        <v>47807</v>
      </c>
      <c r="EH20" s="10">
        <f>IF('1-SETUP'!$Q69="DAILY",EG20+'1-SETUP'!$V69,IF('1-SETUP'!$Q69="WEEKLY",EG20+'1-SETUP'!$V69*7,IF('1-SETUP'!$Q69="MONTHLY",EDATE(EG20,'1-SETUP'!$V69),IF('1-SETUP'!$Q69="YEARLY",EDATE(EG20,12*'1-SETUP'!$V69),""))))</f>
        <v>47837</v>
      </c>
      <c r="EI20" s="10">
        <f>IF('1-SETUP'!$Q69="DAILY",EH20+'1-SETUP'!$V69,IF('1-SETUP'!$Q69="WEEKLY",EH20+'1-SETUP'!$V69*7,IF('1-SETUP'!$Q69="MONTHLY",EDATE(EH20,'1-SETUP'!$V69),IF('1-SETUP'!$Q69="YEARLY",EDATE(EH20,12*'1-SETUP'!$V69),""))))</f>
        <v>47868</v>
      </c>
      <c r="EJ20" s="10">
        <f>IF('1-SETUP'!$Q69="DAILY",EI20+'1-SETUP'!$V69,IF('1-SETUP'!$Q69="WEEKLY",EI20+'1-SETUP'!$V69*7,IF('1-SETUP'!$Q69="MONTHLY",EDATE(EI20,'1-SETUP'!$V69),IF('1-SETUP'!$Q69="YEARLY",EDATE(EI20,12*'1-SETUP'!$V69),""))))</f>
        <v>47899</v>
      </c>
      <c r="EK20" s="10">
        <f>IF('1-SETUP'!$Q69="DAILY",EJ20+'1-SETUP'!$V69,IF('1-SETUP'!$Q69="WEEKLY",EJ20+'1-SETUP'!$V69*7,IF('1-SETUP'!$Q69="MONTHLY",EDATE(EJ20,'1-SETUP'!$V69),IF('1-SETUP'!$Q69="YEARLY",EDATE(EJ20,12*'1-SETUP'!$V69),""))))</f>
        <v>47927</v>
      </c>
      <c r="EL20" s="10">
        <f>IF('1-SETUP'!$Q69="DAILY",EK20+'1-SETUP'!$V69,IF('1-SETUP'!$Q69="WEEKLY",EK20+'1-SETUP'!$V69*7,IF('1-SETUP'!$Q69="MONTHLY",EDATE(EK20,'1-SETUP'!$V69),IF('1-SETUP'!$Q69="YEARLY",EDATE(EK20,12*'1-SETUP'!$V69),""))))</f>
        <v>47958</v>
      </c>
      <c r="EM20" s="10">
        <f>IF('1-SETUP'!$Q69="DAILY",EL20+'1-SETUP'!$V69,IF('1-SETUP'!$Q69="WEEKLY",EL20+'1-SETUP'!$V69*7,IF('1-SETUP'!$Q69="MONTHLY",EDATE(EL20,'1-SETUP'!$V69),IF('1-SETUP'!$Q69="YEARLY",EDATE(EL20,12*'1-SETUP'!$V69),""))))</f>
        <v>47988</v>
      </c>
      <c r="EN20" s="10">
        <f>IF('1-SETUP'!$Q69="DAILY",EM20+'1-SETUP'!$V69,IF('1-SETUP'!$Q69="WEEKLY",EM20+'1-SETUP'!$V69*7,IF('1-SETUP'!$Q69="MONTHLY",EDATE(EM20,'1-SETUP'!$V69),IF('1-SETUP'!$Q69="YEARLY",EDATE(EM20,12*'1-SETUP'!$V69),""))))</f>
        <v>48019</v>
      </c>
      <c r="EO20" s="10">
        <f>IF('1-SETUP'!$Q69="DAILY",EN20+'1-SETUP'!$V69,IF('1-SETUP'!$Q69="WEEKLY",EN20+'1-SETUP'!$V69*7,IF('1-SETUP'!$Q69="MONTHLY",EDATE(EN20,'1-SETUP'!$V69),IF('1-SETUP'!$Q69="YEARLY",EDATE(EN20,12*'1-SETUP'!$V69),""))))</f>
        <v>48049</v>
      </c>
      <c r="EP20" s="10">
        <f>IF('1-SETUP'!$Q69="DAILY",EO20+'1-SETUP'!$V69,IF('1-SETUP'!$Q69="WEEKLY",EO20+'1-SETUP'!$V69*7,IF('1-SETUP'!$Q69="MONTHLY",EDATE(EO20,'1-SETUP'!$V69),IF('1-SETUP'!$Q69="YEARLY",EDATE(EO20,12*'1-SETUP'!$V69),""))))</f>
        <v>48080</v>
      </c>
      <c r="EQ20" s="10">
        <f>IF('1-SETUP'!$Q69="DAILY",EP20+'1-SETUP'!$V69,IF('1-SETUP'!$Q69="WEEKLY",EP20+'1-SETUP'!$V69*7,IF('1-SETUP'!$Q69="MONTHLY",EDATE(EP20,'1-SETUP'!$V69),IF('1-SETUP'!$Q69="YEARLY",EDATE(EP20,12*'1-SETUP'!$V69),""))))</f>
        <v>48111</v>
      </c>
      <c r="ER20" s="10">
        <f>IF('1-SETUP'!$Q69="DAILY",EQ20+'1-SETUP'!$V69,IF('1-SETUP'!$Q69="WEEKLY",EQ20+'1-SETUP'!$V69*7,IF('1-SETUP'!$Q69="MONTHLY",EDATE(EQ20,'1-SETUP'!$V69),IF('1-SETUP'!$Q69="YEARLY",EDATE(EQ20,12*'1-SETUP'!$V69),""))))</f>
        <v>48141</v>
      </c>
      <c r="ES20" s="10">
        <f>IF('1-SETUP'!$Q69="DAILY",ER20+'1-SETUP'!$V69,IF('1-SETUP'!$Q69="WEEKLY",ER20+'1-SETUP'!$V69*7,IF('1-SETUP'!$Q69="MONTHLY",EDATE(ER20,'1-SETUP'!$V69),IF('1-SETUP'!$Q69="YEARLY",EDATE(ER20,12*'1-SETUP'!$V69),""))))</f>
        <v>48172</v>
      </c>
      <c r="ET20" s="10">
        <f>IF('1-SETUP'!$Q69="DAILY",ES20+'1-SETUP'!$V69,IF('1-SETUP'!$Q69="WEEKLY",ES20+'1-SETUP'!$V69*7,IF('1-SETUP'!$Q69="MONTHLY",EDATE(ES20,'1-SETUP'!$V69),IF('1-SETUP'!$Q69="YEARLY",EDATE(ES20,12*'1-SETUP'!$V69),""))))</f>
        <v>48202</v>
      </c>
      <c r="EU20" s="10">
        <f>IF('1-SETUP'!$Q69="DAILY",ET20+'1-SETUP'!$V69,IF('1-SETUP'!$Q69="WEEKLY",ET20+'1-SETUP'!$V69*7,IF('1-SETUP'!$Q69="MONTHLY",EDATE(ET20,'1-SETUP'!$V69),IF('1-SETUP'!$Q69="YEARLY",EDATE(ET20,12*'1-SETUP'!$V69),""))))</f>
        <v>48233</v>
      </c>
      <c r="EV20" s="10">
        <f>IF('1-SETUP'!$Q69="DAILY",EU20+'1-SETUP'!$V69,IF('1-SETUP'!$Q69="WEEKLY",EU20+'1-SETUP'!$V69*7,IF('1-SETUP'!$Q69="MONTHLY",EDATE(EU20,'1-SETUP'!$V69),IF('1-SETUP'!$Q69="YEARLY",EDATE(EU20,12*'1-SETUP'!$V69),""))))</f>
        <v>48264</v>
      </c>
      <c r="EW20" s="10">
        <f>IF('1-SETUP'!$Q69="DAILY",EV20+'1-SETUP'!$V69,IF('1-SETUP'!$Q69="WEEKLY",EV20+'1-SETUP'!$V69*7,IF('1-SETUP'!$Q69="MONTHLY",EDATE(EV20,'1-SETUP'!$V69),IF('1-SETUP'!$Q69="YEARLY",EDATE(EV20,12*'1-SETUP'!$V69),""))))</f>
        <v>48293</v>
      </c>
      <c r="EX20" s="10">
        <f>IF('1-SETUP'!$Q69="DAILY",EW20+'1-SETUP'!$V69,IF('1-SETUP'!$Q69="WEEKLY",EW20+'1-SETUP'!$V69*7,IF('1-SETUP'!$Q69="MONTHLY",EDATE(EW20,'1-SETUP'!$V69),IF('1-SETUP'!$Q69="YEARLY",EDATE(EW20,12*'1-SETUP'!$V69),""))))</f>
        <v>48324</v>
      </c>
      <c r="EY20" s="10">
        <f>IF('1-SETUP'!$Q69="DAILY",EX20+'1-SETUP'!$V69,IF('1-SETUP'!$Q69="WEEKLY",EX20+'1-SETUP'!$V69*7,IF('1-SETUP'!$Q69="MONTHLY",EDATE(EX20,'1-SETUP'!$V69),IF('1-SETUP'!$Q69="YEARLY",EDATE(EX20,12*'1-SETUP'!$V69),""))))</f>
        <v>48354</v>
      </c>
      <c r="EZ20" s="10">
        <f>IF('1-SETUP'!$Q69="DAILY",EY20+'1-SETUP'!$V69,IF('1-SETUP'!$Q69="WEEKLY",EY20+'1-SETUP'!$V69*7,IF('1-SETUP'!$Q69="MONTHLY",EDATE(EY20,'1-SETUP'!$V69),IF('1-SETUP'!$Q69="YEARLY",EDATE(EY20,12*'1-SETUP'!$V69),""))))</f>
        <v>48385</v>
      </c>
      <c r="FA20" s="10">
        <f>IF('1-SETUP'!$Q69="DAILY",EZ20+'1-SETUP'!$V69,IF('1-SETUP'!$Q69="WEEKLY",EZ20+'1-SETUP'!$V69*7,IF('1-SETUP'!$Q69="MONTHLY",EDATE(EZ20,'1-SETUP'!$V69),IF('1-SETUP'!$Q69="YEARLY",EDATE(EZ20,12*'1-SETUP'!$V69),""))))</f>
        <v>48415</v>
      </c>
      <c r="FB20" s="10">
        <f>IF('1-SETUP'!$Q69="DAILY",FA20+'1-SETUP'!$V69,IF('1-SETUP'!$Q69="WEEKLY",FA20+'1-SETUP'!$V69*7,IF('1-SETUP'!$Q69="MONTHLY",EDATE(FA20,'1-SETUP'!$V69),IF('1-SETUP'!$Q69="YEARLY",EDATE(FA20,12*'1-SETUP'!$V69),""))))</f>
        <v>48446</v>
      </c>
      <c r="FC20" s="10">
        <f>IF('1-SETUP'!$Q69="DAILY",FB20+'1-SETUP'!$V69,IF('1-SETUP'!$Q69="WEEKLY",FB20+'1-SETUP'!$V69*7,IF('1-SETUP'!$Q69="MONTHLY",EDATE(FB20,'1-SETUP'!$V69),IF('1-SETUP'!$Q69="YEARLY",EDATE(FB20,12*'1-SETUP'!$V69),""))))</f>
        <v>48477</v>
      </c>
      <c r="FD20" s="10">
        <f>IF('1-SETUP'!$Q69="DAILY",FC20+'1-SETUP'!$V69,IF('1-SETUP'!$Q69="WEEKLY",FC20+'1-SETUP'!$V69*7,IF('1-SETUP'!$Q69="MONTHLY",EDATE(FC20,'1-SETUP'!$V69),IF('1-SETUP'!$Q69="YEARLY",EDATE(FC20,12*'1-SETUP'!$V69),""))))</f>
        <v>48507</v>
      </c>
      <c r="FE20" s="10">
        <f>IF('1-SETUP'!$Q69="DAILY",FD20+'1-SETUP'!$V69,IF('1-SETUP'!$Q69="WEEKLY",FD20+'1-SETUP'!$V69*7,IF('1-SETUP'!$Q69="MONTHLY",EDATE(FD20,'1-SETUP'!$V69),IF('1-SETUP'!$Q69="YEARLY",EDATE(FD20,12*'1-SETUP'!$V69),""))))</f>
        <v>48538</v>
      </c>
      <c r="FF20" s="10">
        <f>IF('1-SETUP'!$Q69="DAILY",FE20+'1-SETUP'!$V69,IF('1-SETUP'!$Q69="WEEKLY",FE20+'1-SETUP'!$V69*7,IF('1-SETUP'!$Q69="MONTHLY",EDATE(FE20,'1-SETUP'!$V69),IF('1-SETUP'!$Q69="YEARLY",EDATE(FE20,12*'1-SETUP'!$V69),""))))</f>
        <v>48568</v>
      </c>
      <c r="FG20" s="10">
        <f>IF('1-SETUP'!$Q69="DAILY",FF20+'1-SETUP'!$V69,IF('1-SETUP'!$Q69="WEEKLY",FF20+'1-SETUP'!$V69*7,IF('1-SETUP'!$Q69="MONTHLY",EDATE(FF20,'1-SETUP'!$V69),IF('1-SETUP'!$Q69="YEARLY",EDATE(FF20,12*'1-SETUP'!$V69),""))))</f>
        <v>48599</v>
      </c>
      <c r="FH20" s="10">
        <f>IF('1-SETUP'!$Q69="DAILY",FG20+'1-SETUP'!$V69,IF('1-SETUP'!$Q69="WEEKLY",FG20+'1-SETUP'!$V69*7,IF('1-SETUP'!$Q69="MONTHLY",EDATE(FG20,'1-SETUP'!$V69),IF('1-SETUP'!$Q69="YEARLY",EDATE(FG20,12*'1-SETUP'!$V69),""))))</f>
        <v>48630</v>
      </c>
      <c r="FI20" s="10">
        <f>IF('1-SETUP'!$Q69="DAILY",FH20+'1-SETUP'!$V69,IF('1-SETUP'!$Q69="WEEKLY",FH20+'1-SETUP'!$V69*7,IF('1-SETUP'!$Q69="MONTHLY",EDATE(FH20,'1-SETUP'!$V69),IF('1-SETUP'!$Q69="YEARLY",EDATE(FH20,12*'1-SETUP'!$V69),""))))</f>
        <v>48658</v>
      </c>
      <c r="FJ20" s="10">
        <f>IF('1-SETUP'!$Q69="DAILY",FI20+'1-SETUP'!$V69,IF('1-SETUP'!$Q69="WEEKLY",FI20+'1-SETUP'!$V69*7,IF('1-SETUP'!$Q69="MONTHLY",EDATE(FI20,'1-SETUP'!$V69),IF('1-SETUP'!$Q69="YEARLY",EDATE(FI20,12*'1-SETUP'!$V69),""))))</f>
        <v>48689</v>
      </c>
      <c r="FK20" s="10">
        <f>IF('1-SETUP'!$Q69="DAILY",FJ20+'1-SETUP'!$V69,IF('1-SETUP'!$Q69="WEEKLY",FJ20+'1-SETUP'!$V69*7,IF('1-SETUP'!$Q69="MONTHLY",EDATE(FJ20,'1-SETUP'!$V69),IF('1-SETUP'!$Q69="YEARLY",EDATE(FJ20,12*'1-SETUP'!$V69),""))))</f>
        <v>48719</v>
      </c>
      <c r="FL20" s="10">
        <f>IF('1-SETUP'!$Q69="DAILY",FK20+'1-SETUP'!$V69,IF('1-SETUP'!$Q69="WEEKLY",FK20+'1-SETUP'!$V69*7,IF('1-SETUP'!$Q69="MONTHLY",EDATE(FK20,'1-SETUP'!$V69),IF('1-SETUP'!$Q69="YEARLY",EDATE(FK20,12*'1-SETUP'!$V69),""))))</f>
        <v>48750</v>
      </c>
      <c r="FM20" s="10">
        <f>IF('1-SETUP'!$Q69="DAILY",FL20+'1-SETUP'!$V69,IF('1-SETUP'!$Q69="WEEKLY",FL20+'1-SETUP'!$V69*7,IF('1-SETUP'!$Q69="MONTHLY",EDATE(FL20,'1-SETUP'!$V69),IF('1-SETUP'!$Q69="YEARLY",EDATE(FL20,12*'1-SETUP'!$V69),""))))</f>
        <v>48780</v>
      </c>
      <c r="FN20" s="10">
        <f>IF('1-SETUP'!$Q69="DAILY",FM20+'1-SETUP'!$V69,IF('1-SETUP'!$Q69="WEEKLY",FM20+'1-SETUP'!$V69*7,IF('1-SETUP'!$Q69="MONTHLY",EDATE(FM20,'1-SETUP'!$V69),IF('1-SETUP'!$Q69="YEARLY",EDATE(FM20,12*'1-SETUP'!$V69),""))))</f>
        <v>48811</v>
      </c>
      <c r="FO20" s="10">
        <f>IF('1-SETUP'!$Q69="DAILY",FN20+'1-SETUP'!$V69,IF('1-SETUP'!$Q69="WEEKLY",FN20+'1-SETUP'!$V69*7,IF('1-SETUP'!$Q69="MONTHLY",EDATE(FN20,'1-SETUP'!$V69),IF('1-SETUP'!$Q69="YEARLY",EDATE(FN20,12*'1-SETUP'!$V69),""))))</f>
        <v>48842</v>
      </c>
      <c r="FP20" s="10">
        <f>IF('1-SETUP'!$Q69="DAILY",FO20+'1-SETUP'!$V69,IF('1-SETUP'!$Q69="WEEKLY",FO20+'1-SETUP'!$V69*7,IF('1-SETUP'!$Q69="MONTHLY",EDATE(FO20,'1-SETUP'!$V69),IF('1-SETUP'!$Q69="YEARLY",EDATE(FO20,12*'1-SETUP'!$V69),""))))</f>
        <v>48872</v>
      </c>
      <c r="FQ20" s="10">
        <f>IF('1-SETUP'!$Q69="DAILY",FP20+'1-SETUP'!$V69,IF('1-SETUP'!$Q69="WEEKLY",FP20+'1-SETUP'!$V69*7,IF('1-SETUP'!$Q69="MONTHLY",EDATE(FP20,'1-SETUP'!$V69),IF('1-SETUP'!$Q69="YEARLY",EDATE(FP20,12*'1-SETUP'!$V69),""))))</f>
        <v>48903</v>
      </c>
      <c r="FR20" s="10">
        <f>IF('1-SETUP'!$Q69="DAILY",FQ20+'1-SETUP'!$V69,IF('1-SETUP'!$Q69="WEEKLY",FQ20+'1-SETUP'!$V69*7,IF('1-SETUP'!$Q69="MONTHLY",EDATE(FQ20,'1-SETUP'!$V69),IF('1-SETUP'!$Q69="YEARLY",EDATE(FQ20,12*'1-SETUP'!$V69),""))))</f>
        <v>48933</v>
      </c>
      <c r="FS20" s="10">
        <f>IF('1-SETUP'!$Q69="DAILY",FR20+'1-SETUP'!$V69,IF('1-SETUP'!$Q69="WEEKLY",FR20+'1-SETUP'!$V69*7,IF('1-SETUP'!$Q69="MONTHLY",EDATE(FR20,'1-SETUP'!$V69),IF('1-SETUP'!$Q69="YEARLY",EDATE(FR20,12*'1-SETUP'!$V69),""))))</f>
        <v>48964</v>
      </c>
      <c r="FT20" s="10">
        <f>IF('1-SETUP'!$Q69="DAILY",FS20+'1-SETUP'!$V69,IF('1-SETUP'!$Q69="WEEKLY",FS20+'1-SETUP'!$V69*7,IF('1-SETUP'!$Q69="MONTHLY",EDATE(FS20,'1-SETUP'!$V69),IF('1-SETUP'!$Q69="YEARLY",EDATE(FS20,12*'1-SETUP'!$V69),""))))</f>
        <v>48995</v>
      </c>
      <c r="FU20" s="10">
        <f>IF('1-SETUP'!$Q69="DAILY",FT20+'1-SETUP'!$V69,IF('1-SETUP'!$Q69="WEEKLY",FT20+'1-SETUP'!$V69*7,IF('1-SETUP'!$Q69="MONTHLY",EDATE(FT20,'1-SETUP'!$V69),IF('1-SETUP'!$Q69="YEARLY",EDATE(FT20,12*'1-SETUP'!$V69),""))))</f>
        <v>49023</v>
      </c>
      <c r="FV20" s="10">
        <f>IF('1-SETUP'!$Q69="DAILY",FU20+'1-SETUP'!$V69,IF('1-SETUP'!$Q69="WEEKLY",FU20+'1-SETUP'!$V69*7,IF('1-SETUP'!$Q69="MONTHLY",EDATE(FU20,'1-SETUP'!$V69),IF('1-SETUP'!$Q69="YEARLY",EDATE(FU20,12*'1-SETUP'!$V69),""))))</f>
        <v>49054</v>
      </c>
      <c r="FW20" s="10">
        <f>IF('1-SETUP'!$Q69="DAILY",FV20+'1-SETUP'!$V69,IF('1-SETUP'!$Q69="WEEKLY",FV20+'1-SETUP'!$V69*7,IF('1-SETUP'!$Q69="MONTHLY",EDATE(FV20,'1-SETUP'!$V69),IF('1-SETUP'!$Q69="YEARLY",EDATE(FV20,12*'1-SETUP'!$V69),""))))</f>
        <v>49084</v>
      </c>
      <c r="FX20" s="10">
        <f>IF('1-SETUP'!$Q69="DAILY",FW20+'1-SETUP'!$V69,IF('1-SETUP'!$Q69="WEEKLY",FW20+'1-SETUP'!$V69*7,IF('1-SETUP'!$Q69="MONTHLY",EDATE(FW20,'1-SETUP'!$V69),IF('1-SETUP'!$Q69="YEARLY",EDATE(FW20,12*'1-SETUP'!$V69),""))))</f>
        <v>49115</v>
      </c>
      <c r="FY20" s="10">
        <f>IF('1-SETUP'!$Q69="DAILY",FX20+'1-SETUP'!$V69,IF('1-SETUP'!$Q69="WEEKLY",FX20+'1-SETUP'!$V69*7,IF('1-SETUP'!$Q69="MONTHLY",EDATE(FX20,'1-SETUP'!$V69),IF('1-SETUP'!$Q69="YEARLY",EDATE(FX20,12*'1-SETUP'!$V69),""))))</f>
        <v>49145</v>
      </c>
      <c r="FZ20" s="10">
        <f>IF('1-SETUP'!$Q69="DAILY",FY20+'1-SETUP'!$V69,IF('1-SETUP'!$Q69="WEEKLY",FY20+'1-SETUP'!$V69*7,IF('1-SETUP'!$Q69="MONTHLY",EDATE(FY20,'1-SETUP'!$V69),IF('1-SETUP'!$Q69="YEARLY",EDATE(FY20,12*'1-SETUP'!$V69),""))))</f>
        <v>49176</v>
      </c>
      <c r="GA20" s="10">
        <f>IF('1-SETUP'!$Q69="DAILY",FZ20+'1-SETUP'!$V69,IF('1-SETUP'!$Q69="WEEKLY",FZ20+'1-SETUP'!$V69*7,IF('1-SETUP'!$Q69="MONTHLY",EDATE(FZ20,'1-SETUP'!$V69),IF('1-SETUP'!$Q69="YEARLY",EDATE(FZ20,12*'1-SETUP'!$V69),""))))</f>
        <v>49207</v>
      </c>
      <c r="GB20" s="10">
        <f>IF('1-SETUP'!$Q69="DAILY",GA20+'1-SETUP'!$V69,IF('1-SETUP'!$Q69="WEEKLY",GA20+'1-SETUP'!$V69*7,IF('1-SETUP'!$Q69="MONTHLY",EDATE(GA20,'1-SETUP'!$V69),IF('1-SETUP'!$Q69="YEARLY",EDATE(GA20,12*'1-SETUP'!$V69),""))))</f>
        <v>49237</v>
      </c>
      <c r="GC20" s="10">
        <f>IF('1-SETUP'!$Q69="DAILY",GB20+'1-SETUP'!$V69,IF('1-SETUP'!$Q69="WEEKLY",GB20+'1-SETUP'!$V69*7,IF('1-SETUP'!$Q69="MONTHLY",EDATE(GB20,'1-SETUP'!$V69),IF('1-SETUP'!$Q69="YEARLY",EDATE(GB20,12*'1-SETUP'!$V69),""))))</f>
        <v>49268</v>
      </c>
      <c r="GD20" s="10">
        <f>IF('1-SETUP'!$Q69="DAILY",GC20+'1-SETUP'!$V69,IF('1-SETUP'!$Q69="WEEKLY",GC20+'1-SETUP'!$V69*7,IF('1-SETUP'!$Q69="MONTHLY",EDATE(GC20,'1-SETUP'!$V69),IF('1-SETUP'!$Q69="YEARLY",EDATE(GC20,12*'1-SETUP'!$V69),""))))</f>
        <v>49298</v>
      </c>
      <c r="GE20" s="10">
        <f>IF('1-SETUP'!$Q69="DAILY",GD20+'1-SETUP'!$V69,IF('1-SETUP'!$Q69="WEEKLY",GD20+'1-SETUP'!$V69*7,IF('1-SETUP'!$Q69="MONTHLY",EDATE(GD20,'1-SETUP'!$V69),IF('1-SETUP'!$Q69="YEARLY",EDATE(GD20,12*'1-SETUP'!$V69),""))))</f>
        <v>49329</v>
      </c>
      <c r="GF20" s="10">
        <f>IF('1-SETUP'!$Q69="DAILY",GE20+'1-SETUP'!$V69,IF('1-SETUP'!$Q69="WEEKLY",GE20+'1-SETUP'!$V69*7,IF('1-SETUP'!$Q69="MONTHLY",EDATE(GE20,'1-SETUP'!$V69),IF('1-SETUP'!$Q69="YEARLY",EDATE(GE20,12*'1-SETUP'!$V69),""))))</f>
        <v>49360</v>
      </c>
      <c r="GG20" s="10">
        <f>IF('1-SETUP'!$Q69="DAILY",GF20+'1-SETUP'!$V69,IF('1-SETUP'!$Q69="WEEKLY",GF20+'1-SETUP'!$V69*7,IF('1-SETUP'!$Q69="MONTHLY",EDATE(GF20,'1-SETUP'!$V69),IF('1-SETUP'!$Q69="YEARLY",EDATE(GF20,12*'1-SETUP'!$V69),""))))</f>
        <v>49388</v>
      </c>
      <c r="GH20" s="10">
        <f>IF('1-SETUP'!$Q69="DAILY",GG20+'1-SETUP'!$V69,IF('1-SETUP'!$Q69="WEEKLY",GG20+'1-SETUP'!$V69*7,IF('1-SETUP'!$Q69="MONTHLY",EDATE(GG20,'1-SETUP'!$V69),IF('1-SETUP'!$Q69="YEARLY",EDATE(GG20,12*'1-SETUP'!$V69),""))))</f>
        <v>49419</v>
      </c>
      <c r="GI20" s="10">
        <f>IF('1-SETUP'!$Q69="DAILY",GH20+'1-SETUP'!$V69,IF('1-SETUP'!$Q69="WEEKLY",GH20+'1-SETUP'!$V69*7,IF('1-SETUP'!$Q69="MONTHLY",EDATE(GH20,'1-SETUP'!$V69),IF('1-SETUP'!$Q69="YEARLY",EDATE(GH20,12*'1-SETUP'!$V69),""))))</f>
        <v>49449</v>
      </c>
      <c r="GJ20" s="10">
        <f>IF('1-SETUP'!$Q69="DAILY",GI20+'1-SETUP'!$V69,IF('1-SETUP'!$Q69="WEEKLY",GI20+'1-SETUP'!$V69*7,IF('1-SETUP'!$Q69="MONTHLY",EDATE(GI20,'1-SETUP'!$V69),IF('1-SETUP'!$Q69="YEARLY",EDATE(GI20,12*'1-SETUP'!$V69),""))))</f>
        <v>49480</v>
      </c>
      <c r="GK20" s="10">
        <f>IF('1-SETUP'!$Q69="DAILY",GJ20+'1-SETUP'!$V69,IF('1-SETUP'!$Q69="WEEKLY",GJ20+'1-SETUP'!$V69*7,IF('1-SETUP'!$Q69="MONTHLY",EDATE(GJ20,'1-SETUP'!$V69),IF('1-SETUP'!$Q69="YEARLY",EDATE(GJ20,12*'1-SETUP'!$V69),""))))</f>
        <v>49510</v>
      </c>
      <c r="GL20" s="10">
        <f>IF('1-SETUP'!$Q69="DAILY",GK20+'1-SETUP'!$V69,IF('1-SETUP'!$Q69="WEEKLY",GK20+'1-SETUP'!$V69*7,IF('1-SETUP'!$Q69="MONTHLY",EDATE(GK20,'1-SETUP'!$V69),IF('1-SETUP'!$Q69="YEARLY",EDATE(GK20,12*'1-SETUP'!$V69),""))))</f>
        <v>49541</v>
      </c>
      <c r="GM20" s="10">
        <f>IF('1-SETUP'!$Q69="DAILY",GL20+'1-SETUP'!$V69,IF('1-SETUP'!$Q69="WEEKLY",GL20+'1-SETUP'!$V69*7,IF('1-SETUP'!$Q69="MONTHLY",EDATE(GL20,'1-SETUP'!$V69),IF('1-SETUP'!$Q69="YEARLY",EDATE(GL20,12*'1-SETUP'!$V69),""))))</f>
        <v>49572</v>
      </c>
      <c r="GN20" s="10">
        <f>IF('1-SETUP'!$Q69="DAILY",GM20+'1-SETUP'!$V69,IF('1-SETUP'!$Q69="WEEKLY",GM20+'1-SETUP'!$V69*7,IF('1-SETUP'!$Q69="MONTHLY",EDATE(GM20,'1-SETUP'!$V69),IF('1-SETUP'!$Q69="YEARLY",EDATE(GM20,12*'1-SETUP'!$V69),""))))</f>
        <v>49602</v>
      </c>
      <c r="GO20" s="10">
        <f>IF('1-SETUP'!$Q69="DAILY",GN20+'1-SETUP'!$V69,IF('1-SETUP'!$Q69="WEEKLY",GN20+'1-SETUP'!$V69*7,IF('1-SETUP'!$Q69="MONTHLY",EDATE(GN20,'1-SETUP'!$V69),IF('1-SETUP'!$Q69="YEARLY",EDATE(GN20,12*'1-SETUP'!$V69),""))))</f>
        <v>49633</v>
      </c>
      <c r="GP20" s="10">
        <f>IF('1-SETUP'!$Q69="DAILY",GO20+'1-SETUP'!$V69,IF('1-SETUP'!$Q69="WEEKLY",GO20+'1-SETUP'!$V69*7,IF('1-SETUP'!$Q69="MONTHLY",EDATE(GO20,'1-SETUP'!$V69),IF('1-SETUP'!$Q69="YEARLY",EDATE(GO20,12*'1-SETUP'!$V69),""))))</f>
        <v>49663</v>
      </c>
      <c r="GQ20" s="10">
        <f>IF('1-SETUP'!$Q69="DAILY",GP20+'1-SETUP'!$V69,IF('1-SETUP'!$Q69="WEEKLY",GP20+'1-SETUP'!$V69*7,IF('1-SETUP'!$Q69="MONTHLY",EDATE(GP20,'1-SETUP'!$V69),IF('1-SETUP'!$Q69="YEARLY",EDATE(GP20,12*'1-SETUP'!$V69),""))))</f>
        <v>49694</v>
      </c>
      <c r="GR20" s="10">
        <f>IF('1-SETUP'!$Q69="DAILY",GQ20+'1-SETUP'!$V69,IF('1-SETUP'!$Q69="WEEKLY",GQ20+'1-SETUP'!$V69*7,IF('1-SETUP'!$Q69="MONTHLY",EDATE(GQ20,'1-SETUP'!$V69),IF('1-SETUP'!$Q69="YEARLY",EDATE(GQ20,12*'1-SETUP'!$V69),""))))</f>
        <v>49725</v>
      </c>
      <c r="GS20" s="10">
        <f>IF('1-SETUP'!$Q69="DAILY",GR20+'1-SETUP'!$V69,IF('1-SETUP'!$Q69="WEEKLY",GR20+'1-SETUP'!$V69*7,IF('1-SETUP'!$Q69="MONTHLY",EDATE(GR20,'1-SETUP'!$V69),IF('1-SETUP'!$Q69="YEARLY",EDATE(GR20,12*'1-SETUP'!$V69),""))))</f>
        <v>49754</v>
      </c>
      <c r="GT20" s="10">
        <f>IF('1-SETUP'!$Q69="DAILY",GS20+'1-SETUP'!$V69,IF('1-SETUP'!$Q69="WEEKLY",GS20+'1-SETUP'!$V69*7,IF('1-SETUP'!$Q69="MONTHLY",EDATE(GS20,'1-SETUP'!$V69),IF('1-SETUP'!$Q69="YEARLY",EDATE(GS20,12*'1-SETUP'!$V69),""))))</f>
        <v>49785</v>
      </c>
      <c r="GU20" s="10">
        <f>IF('1-SETUP'!$Q69="DAILY",GT20+'1-SETUP'!$V69,IF('1-SETUP'!$Q69="WEEKLY",GT20+'1-SETUP'!$V69*7,IF('1-SETUP'!$Q69="MONTHLY",EDATE(GT20,'1-SETUP'!$V69),IF('1-SETUP'!$Q69="YEARLY",EDATE(GT20,12*'1-SETUP'!$V69),""))))</f>
        <v>49815</v>
      </c>
      <c r="GV20" s="10">
        <f>IF('1-SETUP'!$Q69="DAILY",GU20+'1-SETUP'!$V69,IF('1-SETUP'!$Q69="WEEKLY",GU20+'1-SETUP'!$V69*7,IF('1-SETUP'!$Q69="MONTHLY",EDATE(GU20,'1-SETUP'!$V69),IF('1-SETUP'!$Q69="YEARLY",EDATE(GU20,12*'1-SETUP'!$V69),""))))</f>
        <v>49846</v>
      </c>
      <c r="GW20" s="10">
        <f>IF('1-SETUP'!$Q69="DAILY",GV20+'1-SETUP'!$V69,IF('1-SETUP'!$Q69="WEEKLY",GV20+'1-SETUP'!$V69*7,IF('1-SETUP'!$Q69="MONTHLY",EDATE(GV20,'1-SETUP'!$V69),IF('1-SETUP'!$Q69="YEARLY",EDATE(GV20,12*'1-SETUP'!$V69),""))))</f>
        <v>49876</v>
      </c>
      <c r="GX20" s="10">
        <f>IF('1-SETUP'!$Q69="DAILY",GW20+'1-SETUP'!$V69,IF('1-SETUP'!$Q69="WEEKLY",GW20+'1-SETUP'!$V69*7,IF('1-SETUP'!$Q69="MONTHLY",EDATE(GW20,'1-SETUP'!$V69),IF('1-SETUP'!$Q69="YEARLY",EDATE(GW20,12*'1-SETUP'!$V69),""))))</f>
        <v>49907</v>
      </c>
      <c r="GY20" s="10">
        <f>IF('1-SETUP'!$Q69="DAILY",GX20+'1-SETUP'!$V69,IF('1-SETUP'!$Q69="WEEKLY",GX20+'1-SETUP'!$V69*7,IF('1-SETUP'!$Q69="MONTHLY",EDATE(GX20,'1-SETUP'!$V69),IF('1-SETUP'!$Q69="YEARLY",EDATE(GX20,12*'1-SETUP'!$V69),""))))</f>
        <v>49938</v>
      </c>
      <c r="GZ20" s="10">
        <f>IF('1-SETUP'!$Q69="DAILY",GY20+'1-SETUP'!$V69,IF('1-SETUP'!$Q69="WEEKLY",GY20+'1-SETUP'!$V69*7,IF('1-SETUP'!$Q69="MONTHLY",EDATE(GY20,'1-SETUP'!$V69),IF('1-SETUP'!$Q69="YEARLY",EDATE(GY20,12*'1-SETUP'!$V69),""))))</f>
        <v>49968</v>
      </c>
      <c r="HA20" s="10">
        <f>IF('1-SETUP'!$Q69="DAILY",GZ20+'1-SETUP'!$V69,IF('1-SETUP'!$Q69="WEEKLY",GZ20+'1-SETUP'!$V69*7,IF('1-SETUP'!$Q69="MONTHLY",EDATE(GZ20,'1-SETUP'!$V69),IF('1-SETUP'!$Q69="YEARLY",EDATE(GZ20,12*'1-SETUP'!$V69),""))))</f>
        <v>49999</v>
      </c>
      <c r="HB20" s="10">
        <f>IF('1-SETUP'!$Q69="DAILY",HA20+'1-SETUP'!$V69,IF('1-SETUP'!$Q69="WEEKLY",HA20+'1-SETUP'!$V69*7,IF('1-SETUP'!$Q69="MONTHLY",EDATE(HA20,'1-SETUP'!$V69),IF('1-SETUP'!$Q69="YEARLY",EDATE(HA20,12*'1-SETUP'!$V69),""))))</f>
        <v>50029</v>
      </c>
      <c r="HC20" s="10">
        <f>IF('1-SETUP'!$Q69="DAILY",HB20+'1-SETUP'!$V69,IF('1-SETUP'!$Q69="WEEKLY",HB20+'1-SETUP'!$V69*7,IF('1-SETUP'!$Q69="MONTHLY",EDATE(HB20,'1-SETUP'!$V69),IF('1-SETUP'!$Q69="YEARLY",EDATE(HB20,12*'1-SETUP'!$V69),""))))</f>
        <v>50060</v>
      </c>
      <c r="HD20" s="10">
        <f>IF('1-SETUP'!$Q69="DAILY",HC20+'1-SETUP'!$V69,IF('1-SETUP'!$Q69="WEEKLY",HC20+'1-SETUP'!$V69*7,IF('1-SETUP'!$Q69="MONTHLY",EDATE(HC20,'1-SETUP'!$V69),IF('1-SETUP'!$Q69="YEARLY",EDATE(HC20,12*'1-SETUP'!$V69),""))))</f>
        <v>50091</v>
      </c>
      <c r="HE20" s="10">
        <f>IF('1-SETUP'!$Q69="DAILY",HD20+'1-SETUP'!$V69,IF('1-SETUP'!$Q69="WEEKLY",HD20+'1-SETUP'!$V69*7,IF('1-SETUP'!$Q69="MONTHLY",EDATE(HD20,'1-SETUP'!$V69),IF('1-SETUP'!$Q69="YEARLY",EDATE(HD20,12*'1-SETUP'!$V69),""))))</f>
        <v>50119</v>
      </c>
      <c r="HF20" s="10">
        <f>IF('1-SETUP'!$Q69="DAILY",HE20+'1-SETUP'!$V69,IF('1-SETUP'!$Q69="WEEKLY",HE20+'1-SETUP'!$V69*7,IF('1-SETUP'!$Q69="MONTHLY",EDATE(HE20,'1-SETUP'!$V69),IF('1-SETUP'!$Q69="YEARLY",EDATE(HE20,12*'1-SETUP'!$V69),""))))</f>
        <v>50150</v>
      </c>
      <c r="HG20" s="10">
        <f>IF('1-SETUP'!$Q69="DAILY",HF20+'1-SETUP'!$V69,IF('1-SETUP'!$Q69="WEEKLY",HF20+'1-SETUP'!$V69*7,IF('1-SETUP'!$Q69="MONTHLY",EDATE(HF20,'1-SETUP'!$V69),IF('1-SETUP'!$Q69="YEARLY",EDATE(HF20,12*'1-SETUP'!$V69),""))))</f>
        <v>50180</v>
      </c>
      <c r="HH20" s="10">
        <f>IF('1-SETUP'!$Q69="DAILY",HG20+'1-SETUP'!$V69,IF('1-SETUP'!$Q69="WEEKLY",HG20+'1-SETUP'!$V69*7,IF('1-SETUP'!$Q69="MONTHLY",EDATE(HG20,'1-SETUP'!$V69),IF('1-SETUP'!$Q69="YEARLY",EDATE(HG20,12*'1-SETUP'!$V69),""))))</f>
        <v>50211</v>
      </c>
      <c r="HI20" s="10">
        <f>IF('1-SETUP'!$Q69="DAILY",HH20+'1-SETUP'!$V69,IF('1-SETUP'!$Q69="WEEKLY",HH20+'1-SETUP'!$V69*7,IF('1-SETUP'!$Q69="MONTHLY",EDATE(HH20,'1-SETUP'!$V69),IF('1-SETUP'!$Q69="YEARLY",EDATE(HH20,12*'1-SETUP'!$V69),""))))</f>
        <v>50241</v>
      </c>
      <c r="HJ20" s="10">
        <f>IF('1-SETUP'!$Q69="DAILY",HI20+'1-SETUP'!$V69,IF('1-SETUP'!$Q69="WEEKLY",HI20+'1-SETUP'!$V69*7,IF('1-SETUP'!$Q69="MONTHLY",EDATE(HI20,'1-SETUP'!$V69),IF('1-SETUP'!$Q69="YEARLY",EDATE(HI20,12*'1-SETUP'!$V69),""))))</f>
        <v>50272</v>
      </c>
      <c r="HK20" s="10">
        <f>IF('1-SETUP'!$Q69="DAILY",HJ20+'1-SETUP'!$V69,IF('1-SETUP'!$Q69="WEEKLY",HJ20+'1-SETUP'!$V69*7,IF('1-SETUP'!$Q69="MONTHLY",EDATE(HJ20,'1-SETUP'!$V69),IF('1-SETUP'!$Q69="YEARLY",EDATE(HJ20,12*'1-SETUP'!$V69),""))))</f>
        <v>50303</v>
      </c>
      <c r="HL20" s="10">
        <f>IF('1-SETUP'!$Q69="DAILY",HK20+'1-SETUP'!$V69,IF('1-SETUP'!$Q69="WEEKLY",HK20+'1-SETUP'!$V69*7,IF('1-SETUP'!$Q69="MONTHLY",EDATE(HK20,'1-SETUP'!$V69),IF('1-SETUP'!$Q69="YEARLY",EDATE(HK20,12*'1-SETUP'!$V69),""))))</f>
        <v>50333</v>
      </c>
      <c r="HM20" s="10">
        <f>IF('1-SETUP'!$Q69="DAILY",HL20+'1-SETUP'!$V69,IF('1-SETUP'!$Q69="WEEKLY",HL20+'1-SETUP'!$V69*7,IF('1-SETUP'!$Q69="MONTHLY",EDATE(HL20,'1-SETUP'!$V69),IF('1-SETUP'!$Q69="YEARLY",EDATE(HL20,12*'1-SETUP'!$V69),""))))</f>
        <v>50364</v>
      </c>
      <c r="HN20" s="10">
        <f>IF('1-SETUP'!$Q69="DAILY",HM20+'1-SETUP'!$V69,IF('1-SETUP'!$Q69="WEEKLY",HM20+'1-SETUP'!$V69*7,IF('1-SETUP'!$Q69="MONTHLY",EDATE(HM20,'1-SETUP'!$V69),IF('1-SETUP'!$Q69="YEARLY",EDATE(HM20,12*'1-SETUP'!$V69),""))))</f>
        <v>50394</v>
      </c>
      <c r="HO20" s="10">
        <f>IF('1-SETUP'!$Q69="DAILY",HN20+'1-SETUP'!$V69,IF('1-SETUP'!$Q69="WEEKLY",HN20+'1-SETUP'!$V69*7,IF('1-SETUP'!$Q69="MONTHLY",EDATE(HN20,'1-SETUP'!$V69),IF('1-SETUP'!$Q69="YEARLY",EDATE(HN20,12*'1-SETUP'!$V69),""))))</f>
        <v>50425</v>
      </c>
      <c r="HP20" s="10">
        <f>IF('1-SETUP'!$Q69="DAILY",HO20+'1-SETUP'!$V69,IF('1-SETUP'!$Q69="WEEKLY",HO20+'1-SETUP'!$V69*7,IF('1-SETUP'!$Q69="MONTHLY",EDATE(HO20,'1-SETUP'!$V69),IF('1-SETUP'!$Q69="YEARLY",EDATE(HO20,12*'1-SETUP'!$V69),""))))</f>
        <v>50456</v>
      </c>
      <c r="HQ20" s="10">
        <f>IF('1-SETUP'!$Q69="DAILY",HP20+'1-SETUP'!$V69,IF('1-SETUP'!$Q69="WEEKLY",HP20+'1-SETUP'!$V69*7,IF('1-SETUP'!$Q69="MONTHLY",EDATE(HP20,'1-SETUP'!$V69),IF('1-SETUP'!$Q69="YEARLY",EDATE(HP20,12*'1-SETUP'!$V69),""))))</f>
        <v>50484</v>
      </c>
      <c r="HR20" s="10">
        <f>IF('1-SETUP'!$Q69="DAILY",HQ20+'1-SETUP'!$V69,IF('1-SETUP'!$Q69="WEEKLY",HQ20+'1-SETUP'!$V69*7,IF('1-SETUP'!$Q69="MONTHLY",EDATE(HQ20,'1-SETUP'!$V69),IF('1-SETUP'!$Q69="YEARLY",EDATE(HQ20,12*'1-SETUP'!$V69),""))))</f>
        <v>50515</v>
      </c>
      <c r="HS20" s="10">
        <f>IF('1-SETUP'!$Q69="DAILY",HR20+'1-SETUP'!$V69,IF('1-SETUP'!$Q69="WEEKLY",HR20+'1-SETUP'!$V69*7,IF('1-SETUP'!$Q69="MONTHLY",EDATE(HR20,'1-SETUP'!$V69),IF('1-SETUP'!$Q69="YEARLY",EDATE(HR20,12*'1-SETUP'!$V69),""))))</f>
        <v>50545</v>
      </c>
      <c r="HT20" s="10">
        <f>IF('1-SETUP'!$Q69="DAILY",HS20+'1-SETUP'!$V69,IF('1-SETUP'!$Q69="WEEKLY",HS20+'1-SETUP'!$V69*7,IF('1-SETUP'!$Q69="MONTHLY",EDATE(HS20,'1-SETUP'!$V69),IF('1-SETUP'!$Q69="YEARLY",EDATE(HS20,12*'1-SETUP'!$V69),""))))</f>
        <v>50576</v>
      </c>
      <c r="HU20" s="10">
        <f>IF('1-SETUP'!$Q69="DAILY",HT20+'1-SETUP'!$V69,IF('1-SETUP'!$Q69="WEEKLY",HT20+'1-SETUP'!$V69*7,IF('1-SETUP'!$Q69="MONTHLY",EDATE(HT20,'1-SETUP'!$V69),IF('1-SETUP'!$Q69="YEARLY",EDATE(HT20,12*'1-SETUP'!$V69),""))))</f>
        <v>50606</v>
      </c>
      <c r="HV20" s="10">
        <f>IF('1-SETUP'!$Q69="DAILY",HU20+'1-SETUP'!$V69,IF('1-SETUP'!$Q69="WEEKLY",HU20+'1-SETUP'!$V69*7,IF('1-SETUP'!$Q69="MONTHLY",EDATE(HU20,'1-SETUP'!$V69),IF('1-SETUP'!$Q69="YEARLY",EDATE(HU20,12*'1-SETUP'!$V69),""))))</f>
        <v>50637</v>
      </c>
      <c r="HW20" s="10">
        <f>IF('1-SETUP'!$Q69="DAILY",HV20+'1-SETUP'!$V69,IF('1-SETUP'!$Q69="WEEKLY",HV20+'1-SETUP'!$V69*7,IF('1-SETUP'!$Q69="MONTHLY",EDATE(HV20,'1-SETUP'!$V69),IF('1-SETUP'!$Q69="YEARLY",EDATE(HV20,12*'1-SETUP'!$V69),""))))</f>
        <v>50668</v>
      </c>
      <c r="HX20" s="10">
        <f>IF('1-SETUP'!$Q69="DAILY",HW20+'1-SETUP'!$V69,IF('1-SETUP'!$Q69="WEEKLY",HW20+'1-SETUP'!$V69*7,IF('1-SETUP'!$Q69="MONTHLY",EDATE(HW20,'1-SETUP'!$V69),IF('1-SETUP'!$Q69="YEARLY",EDATE(HW20,12*'1-SETUP'!$V69),""))))</f>
        <v>50698</v>
      </c>
      <c r="HY20" s="10">
        <f>IF('1-SETUP'!$Q69="DAILY",HX20+'1-SETUP'!$V69,IF('1-SETUP'!$Q69="WEEKLY",HX20+'1-SETUP'!$V69*7,IF('1-SETUP'!$Q69="MONTHLY",EDATE(HX20,'1-SETUP'!$V69),IF('1-SETUP'!$Q69="YEARLY",EDATE(HX20,12*'1-SETUP'!$V69),""))))</f>
        <v>50729</v>
      </c>
      <c r="HZ20" s="10">
        <f>IF('1-SETUP'!$Q69="DAILY",HY20+'1-SETUP'!$V69,IF('1-SETUP'!$Q69="WEEKLY",HY20+'1-SETUP'!$V69*7,IF('1-SETUP'!$Q69="MONTHLY",EDATE(HY20,'1-SETUP'!$V69),IF('1-SETUP'!$Q69="YEARLY",EDATE(HY20,12*'1-SETUP'!$V69),""))))</f>
        <v>50759</v>
      </c>
      <c r="IA20" s="10">
        <f>IF('1-SETUP'!$Q69="DAILY",HZ20+'1-SETUP'!$V69,IF('1-SETUP'!$Q69="WEEKLY",HZ20+'1-SETUP'!$V69*7,IF('1-SETUP'!$Q69="MONTHLY",EDATE(HZ20,'1-SETUP'!$V69),IF('1-SETUP'!$Q69="YEARLY",EDATE(HZ20,12*'1-SETUP'!$V69),""))))</f>
        <v>50790</v>
      </c>
      <c r="IB20" s="10">
        <f>IF('1-SETUP'!$Q69="DAILY",IA20+'1-SETUP'!$V69,IF('1-SETUP'!$Q69="WEEKLY",IA20+'1-SETUP'!$V69*7,IF('1-SETUP'!$Q69="MONTHLY",EDATE(IA20,'1-SETUP'!$V69),IF('1-SETUP'!$Q69="YEARLY",EDATE(IA20,12*'1-SETUP'!$V69),""))))</f>
        <v>50821</v>
      </c>
      <c r="IC20" s="10">
        <f>IF('1-SETUP'!$Q69="DAILY",IB20+'1-SETUP'!$V69,IF('1-SETUP'!$Q69="WEEKLY",IB20+'1-SETUP'!$V69*7,IF('1-SETUP'!$Q69="MONTHLY",EDATE(IB20,'1-SETUP'!$V69),IF('1-SETUP'!$Q69="YEARLY",EDATE(IB20,12*'1-SETUP'!$V69),""))))</f>
        <v>50849</v>
      </c>
      <c r="ID20" s="10">
        <f>IF('1-SETUP'!$Q69="DAILY",IC20+'1-SETUP'!$V69,IF('1-SETUP'!$Q69="WEEKLY",IC20+'1-SETUP'!$V69*7,IF('1-SETUP'!$Q69="MONTHLY",EDATE(IC20,'1-SETUP'!$V69),IF('1-SETUP'!$Q69="YEARLY",EDATE(IC20,12*'1-SETUP'!$V69),""))))</f>
        <v>50880</v>
      </c>
      <c r="IE20" s="10">
        <f>IF('1-SETUP'!$Q69="DAILY",ID20+'1-SETUP'!$V69,IF('1-SETUP'!$Q69="WEEKLY",ID20+'1-SETUP'!$V69*7,IF('1-SETUP'!$Q69="MONTHLY",EDATE(ID20,'1-SETUP'!$V69),IF('1-SETUP'!$Q69="YEARLY",EDATE(ID20,12*'1-SETUP'!$V69),""))))</f>
        <v>50910</v>
      </c>
      <c r="IF20" s="10">
        <f>IF('1-SETUP'!$Q69="DAILY",IE20+'1-SETUP'!$V69,IF('1-SETUP'!$Q69="WEEKLY",IE20+'1-SETUP'!$V69*7,IF('1-SETUP'!$Q69="MONTHLY",EDATE(IE20,'1-SETUP'!$V69),IF('1-SETUP'!$Q69="YEARLY",EDATE(IE20,12*'1-SETUP'!$V69),""))))</f>
        <v>50941</v>
      </c>
      <c r="IG20" s="10">
        <f>IF('1-SETUP'!$Q69="DAILY",IF20+'1-SETUP'!$V69,IF('1-SETUP'!$Q69="WEEKLY",IF20+'1-SETUP'!$V69*7,IF('1-SETUP'!$Q69="MONTHLY",EDATE(IF20,'1-SETUP'!$V69),IF('1-SETUP'!$Q69="YEARLY",EDATE(IF20,12*'1-SETUP'!$V69),""))))</f>
        <v>50971</v>
      </c>
      <c r="IH20" s="10">
        <f>IF('1-SETUP'!$Q69="DAILY",IG20+'1-SETUP'!$V69,IF('1-SETUP'!$Q69="WEEKLY",IG20+'1-SETUP'!$V69*7,IF('1-SETUP'!$Q69="MONTHLY",EDATE(IG20,'1-SETUP'!$V69),IF('1-SETUP'!$Q69="YEARLY",EDATE(IG20,12*'1-SETUP'!$V69),""))))</f>
        <v>51002</v>
      </c>
      <c r="II20" s="10">
        <f>IF('1-SETUP'!$Q69="DAILY",IH20+'1-SETUP'!$V69,IF('1-SETUP'!$Q69="WEEKLY",IH20+'1-SETUP'!$V69*7,IF('1-SETUP'!$Q69="MONTHLY",EDATE(IH20,'1-SETUP'!$V69),IF('1-SETUP'!$Q69="YEARLY",EDATE(IH20,12*'1-SETUP'!$V69),""))))</f>
        <v>51033</v>
      </c>
      <c r="IJ20" s="10">
        <f>IF('1-SETUP'!$Q69="DAILY",II20+'1-SETUP'!$V69,IF('1-SETUP'!$Q69="WEEKLY",II20+'1-SETUP'!$V69*7,IF('1-SETUP'!$Q69="MONTHLY",EDATE(II20,'1-SETUP'!$V69),IF('1-SETUP'!$Q69="YEARLY",EDATE(II20,12*'1-SETUP'!$V69),""))))</f>
        <v>51063</v>
      </c>
      <c r="IK20" s="10">
        <f>IF('1-SETUP'!$Q69="DAILY",IJ20+'1-SETUP'!$V69,IF('1-SETUP'!$Q69="WEEKLY",IJ20+'1-SETUP'!$V69*7,IF('1-SETUP'!$Q69="MONTHLY",EDATE(IJ20,'1-SETUP'!$V69),IF('1-SETUP'!$Q69="YEARLY",EDATE(IJ20,12*'1-SETUP'!$V69),""))))</f>
        <v>51094</v>
      </c>
      <c r="IL20" s="10">
        <f>IF('1-SETUP'!$Q69="DAILY",IK20+'1-SETUP'!$V69,IF('1-SETUP'!$Q69="WEEKLY",IK20+'1-SETUP'!$V69*7,IF('1-SETUP'!$Q69="MONTHLY",EDATE(IK20,'1-SETUP'!$V69),IF('1-SETUP'!$Q69="YEARLY",EDATE(IK20,12*'1-SETUP'!$V69),""))))</f>
        <v>51124</v>
      </c>
      <c r="IM20" s="10">
        <f>IF('1-SETUP'!$Q69="DAILY",IL20+'1-SETUP'!$V69,IF('1-SETUP'!$Q69="WEEKLY",IL20+'1-SETUP'!$V69*7,IF('1-SETUP'!$Q69="MONTHLY",EDATE(IL20,'1-SETUP'!$V69),IF('1-SETUP'!$Q69="YEARLY",EDATE(IL20,12*'1-SETUP'!$V69),""))))</f>
        <v>51155</v>
      </c>
      <c r="IN20" s="10">
        <f>IF('1-SETUP'!$Q69="DAILY",IM20+'1-SETUP'!$V69,IF('1-SETUP'!$Q69="WEEKLY",IM20+'1-SETUP'!$V69*7,IF('1-SETUP'!$Q69="MONTHLY",EDATE(IM20,'1-SETUP'!$V69),IF('1-SETUP'!$Q69="YEARLY",EDATE(IM20,12*'1-SETUP'!$V69),""))))</f>
        <v>51186</v>
      </c>
      <c r="IO20" s="10">
        <f>IF('1-SETUP'!$Q69="DAILY",IN20+'1-SETUP'!$V69,IF('1-SETUP'!$Q69="WEEKLY",IN20+'1-SETUP'!$V69*7,IF('1-SETUP'!$Q69="MONTHLY",EDATE(IN20,'1-SETUP'!$V69),IF('1-SETUP'!$Q69="YEARLY",EDATE(IN20,12*'1-SETUP'!$V69),""))))</f>
        <v>51215</v>
      </c>
      <c r="IP20" s="10">
        <f>IF('1-SETUP'!$Q69="DAILY",IO20+'1-SETUP'!$V69,IF('1-SETUP'!$Q69="WEEKLY",IO20+'1-SETUP'!$V69*7,IF('1-SETUP'!$Q69="MONTHLY",EDATE(IO20,'1-SETUP'!$V69),IF('1-SETUP'!$Q69="YEARLY",EDATE(IO20,12*'1-SETUP'!$V69),""))))</f>
        <v>51246</v>
      </c>
      <c r="IQ20" s="10">
        <f>IF('1-SETUP'!$Q69="DAILY",IP20+'1-SETUP'!$V69,IF('1-SETUP'!$Q69="WEEKLY",IP20+'1-SETUP'!$V69*7,IF('1-SETUP'!$Q69="MONTHLY",EDATE(IP20,'1-SETUP'!$V69),IF('1-SETUP'!$Q69="YEARLY",EDATE(IP20,12*'1-SETUP'!$V69),""))))</f>
        <v>51276</v>
      </c>
      <c r="IR20" s="10">
        <f>IF('1-SETUP'!$Q69="DAILY",IQ20+'1-SETUP'!$V69,IF('1-SETUP'!$Q69="WEEKLY",IQ20+'1-SETUP'!$V69*7,IF('1-SETUP'!$Q69="MONTHLY",EDATE(IQ20,'1-SETUP'!$V69),IF('1-SETUP'!$Q69="YEARLY",EDATE(IQ20,12*'1-SETUP'!$V69),""))))</f>
        <v>51307</v>
      </c>
      <c r="IS20" s="10">
        <f>IF('1-SETUP'!$Q69="DAILY",IR20+'1-SETUP'!$V69,IF('1-SETUP'!$Q69="WEEKLY",IR20+'1-SETUP'!$V69*7,IF('1-SETUP'!$Q69="MONTHLY",EDATE(IR20,'1-SETUP'!$V69),IF('1-SETUP'!$Q69="YEARLY",EDATE(IR20,12*'1-SETUP'!$V69),""))))</f>
        <v>51337</v>
      </c>
      <c r="IT20" s="10">
        <f>IF('1-SETUP'!$Q69="DAILY",IS20+'1-SETUP'!$V69,IF('1-SETUP'!$Q69="WEEKLY",IS20+'1-SETUP'!$V69*7,IF('1-SETUP'!$Q69="MONTHLY",EDATE(IS20,'1-SETUP'!$V69),IF('1-SETUP'!$Q69="YEARLY",EDATE(IS20,12*'1-SETUP'!$V69),""))))</f>
        <v>51368</v>
      </c>
      <c r="IU20" s="10">
        <f>IF('1-SETUP'!$Q69="DAILY",IT20+'1-SETUP'!$V69,IF('1-SETUP'!$Q69="WEEKLY",IT20+'1-SETUP'!$V69*7,IF('1-SETUP'!$Q69="MONTHLY",EDATE(IT20,'1-SETUP'!$V69),IF('1-SETUP'!$Q69="YEARLY",EDATE(IT20,12*'1-SETUP'!$V69),""))))</f>
        <v>51399</v>
      </c>
      <c r="IV20" s="10">
        <f>IF('1-SETUP'!$Q69="DAILY",IU20+'1-SETUP'!$V69,IF('1-SETUP'!$Q69="WEEKLY",IU20+'1-SETUP'!$V69*7,IF('1-SETUP'!$Q69="MONTHLY",EDATE(IU20,'1-SETUP'!$V69),IF('1-SETUP'!$Q69="YEARLY",EDATE(IU20,12*'1-SETUP'!$V69),""))))</f>
        <v>51429</v>
      </c>
      <c r="IW20" s="10">
        <f>IF('1-SETUP'!$Q69="DAILY",IV20+'1-SETUP'!$V69,IF('1-SETUP'!$Q69="WEEKLY",IV20+'1-SETUP'!$V69*7,IF('1-SETUP'!$Q69="MONTHLY",EDATE(IV20,'1-SETUP'!$V69),IF('1-SETUP'!$Q69="YEARLY",EDATE(IV20,12*'1-SETUP'!$V69),""))))</f>
        <v>51460</v>
      </c>
      <c r="IX20" s="10">
        <f>IF('1-SETUP'!$Q69="DAILY",IW20+'1-SETUP'!$V69,IF('1-SETUP'!$Q69="WEEKLY",IW20+'1-SETUP'!$V69*7,IF('1-SETUP'!$Q69="MONTHLY",EDATE(IW20,'1-SETUP'!$V69),IF('1-SETUP'!$Q69="YEARLY",EDATE(IW20,12*'1-SETUP'!$V69),""))))</f>
        <v>51490</v>
      </c>
      <c r="IY20" s="10">
        <f>IF('1-SETUP'!$Q69="DAILY",IX20+'1-SETUP'!$V69,IF('1-SETUP'!$Q69="WEEKLY",IX20+'1-SETUP'!$V69*7,IF('1-SETUP'!$Q69="MONTHLY",EDATE(IX20,'1-SETUP'!$V69),IF('1-SETUP'!$Q69="YEARLY",EDATE(IX20,12*'1-SETUP'!$V69),""))))</f>
        <v>51521</v>
      </c>
      <c r="IZ20" s="10">
        <f>IF('1-SETUP'!$Q69="DAILY",IY20+'1-SETUP'!$V69,IF('1-SETUP'!$Q69="WEEKLY",IY20+'1-SETUP'!$V69*7,IF('1-SETUP'!$Q69="MONTHLY",EDATE(IY20,'1-SETUP'!$V69),IF('1-SETUP'!$Q69="YEARLY",EDATE(IY20,12*'1-SETUP'!$V69),""))))</f>
        <v>51552</v>
      </c>
      <c r="JA20" s="10">
        <f>IF('1-SETUP'!$Q69="DAILY",IZ20+'1-SETUP'!$V69,IF('1-SETUP'!$Q69="WEEKLY",IZ20+'1-SETUP'!$V69*7,IF('1-SETUP'!$Q69="MONTHLY",EDATE(IZ20,'1-SETUP'!$V69),IF('1-SETUP'!$Q69="YEARLY",EDATE(IZ20,12*'1-SETUP'!$V69),""))))</f>
        <v>51580</v>
      </c>
      <c r="JB20" s="10">
        <f>IF('1-SETUP'!$Q69="DAILY",JA20+'1-SETUP'!$V69,IF('1-SETUP'!$Q69="WEEKLY",JA20+'1-SETUP'!$V69*7,IF('1-SETUP'!$Q69="MONTHLY",EDATE(JA20,'1-SETUP'!$V69),IF('1-SETUP'!$Q69="YEARLY",EDATE(JA20,12*'1-SETUP'!$V69),""))))</f>
        <v>51611</v>
      </c>
      <c r="JC20" s="10">
        <f>IF('1-SETUP'!$Q69="DAILY",JB20+'1-SETUP'!$V69,IF('1-SETUP'!$Q69="WEEKLY",JB20+'1-SETUP'!$V69*7,IF('1-SETUP'!$Q69="MONTHLY",EDATE(JB20,'1-SETUP'!$V69),IF('1-SETUP'!$Q69="YEARLY",EDATE(JB20,12*'1-SETUP'!$V69),""))))</f>
        <v>51641</v>
      </c>
      <c r="JD20" s="10">
        <f>IF('1-SETUP'!$Q69="DAILY",JC20+'1-SETUP'!$V69,IF('1-SETUP'!$Q69="WEEKLY",JC20+'1-SETUP'!$V69*7,IF('1-SETUP'!$Q69="MONTHLY",EDATE(JC20,'1-SETUP'!$V69),IF('1-SETUP'!$Q69="YEARLY",EDATE(JC20,12*'1-SETUP'!$V69),""))))</f>
        <v>51672</v>
      </c>
      <c r="JE20" s="10">
        <f>IF('1-SETUP'!$Q69="DAILY",JD20+'1-SETUP'!$V69,IF('1-SETUP'!$Q69="WEEKLY",JD20+'1-SETUP'!$V69*7,IF('1-SETUP'!$Q69="MONTHLY",EDATE(JD20,'1-SETUP'!$V69),IF('1-SETUP'!$Q69="YEARLY",EDATE(JD20,12*'1-SETUP'!$V69),""))))</f>
        <v>51702</v>
      </c>
      <c r="JF20" s="10">
        <f>IF('1-SETUP'!$Q69="DAILY",JE20+'1-SETUP'!$V69,IF('1-SETUP'!$Q69="WEEKLY",JE20+'1-SETUP'!$V69*7,IF('1-SETUP'!$Q69="MONTHLY",EDATE(JE20,'1-SETUP'!$V69),IF('1-SETUP'!$Q69="YEARLY",EDATE(JE20,12*'1-SETUP'!$V69),""))))</f>
        <v>51733</v>
      </c>
      <c r="JG20" s="10">
        <f>IF('1-SETUP'!$Q69="DAILY",JF20+'1-SETUP'!$V69,IF('1-SETUP'!$Q69="WEEKLY",JF20+'1-SETUP'!$V69*7,IF('1-SETUP'!$Q69="MONTHLY",EDATE(JF20,'1-SETUP'!$V69),IF('1-SETUP'!$Q69="YEARLY",EDATE(JF20,12*'1-SETUP'!$V69),""))))</f>
        <v>51764</v>
      </c>
      <c r="JH20" s="10">
        <f>IF('1-SETUP'!$Q69="DAILY",JG20+'1-SETUP'!$V69,IF('1-SETUP'!$Q69="WEEKLY",JG20+'1-SETUP'!$V69*7,IF('1-SETUP'!$Q69="MONTHLY",EDATE(JG20,'1-SETUP'!$V69),IF('1-SETUP'!$Q69="YEARLY",EDATE(JG20,12*'1-SETUP'!$V69),""))))</f>
        <v>51794</v>
      </c>
      <c r="JI20" s="10">
        <f>IF('1-SETUP'!$Q69="DAILY",JH20+'1-SETUP'!$V69,IF('1-SETUP'!$Q69="WEEKLY",JH20+'1-SETUP'!$V69*7,IF('1-SETUP'!$Q69="MONTHLY",EDATE(JH20,'1-SETUP'!$V69),IF('1-SETUP'!$Q69="YEARLY",EDATE(JH20,12*'1-SETUP'!$V69),""))))</f>
        <v>51825</v>
      </c>
      <c r="JJ20" s="10">
        <f>IF('1-SETUP'!$Q69="DAILY",JI20+'1-SETUP'!$V69,IF('1-SETUP'!$Q69="WEEKLY",JI20+'1-SETUP'!$V69*7,IF('1-SETUP'!$Q69="MONTHLY",EDATE(JI20,'1-SETUP'!$V69),IF('1-SETUP'!$Q69="YEARLY",EDATE(JI20,12*'1-SETUP'!$V69),""))))</f>
        <v>51855</v>
      </c>
      <c r="JK20" s="10">
        <f>IF('1-SETUP'!$Q69="DAILY",JJ20+'1-SETUP'!$V69,IF('1-SETUP'!$Q69="WEEKLY",JJ20+'1-SETUP'!$V69*7,IF('1-SETUP'!$Q69="MONTHLY",EDATE(JJ20,'1-SETUP'!$V69),IF('1-SETUP'!$Q69="YEARLY",EDATE(JJ20,12*'1-SETUP'!$V69),""))))</f>
        <v>51886</v>
      </c>
      <c r="JL20" s="10">
        <f>IF('1-SETUP'!$Q69="DAILY",JK20+'1-SETUP'!$V69,IF('1-SETUP'!$Q69="WEEKLY",JK20+'1-SETUP'!$V69*7,IF('1-SETUP'!$Q69="MONTHLY",EDATE(JK20,'1-SETUP'!$V69),IF('1-SETUP'!$Q69="YEARLY",EDATE(JK20,12*'1-SETUP'!$V69),""))))</f>
        <v>51917</v>
      </c>
      <c r="JM20" s="10">
        <f>IF('1-SETUP'!$Q69="DAILY",JL20+'1-SETUP'!$V69,IF('1-SETUP'!$Q69="WEEKLY",JL20+'1-SETUP'!$V69*7,IF('1-SETUP'!$Q69="MONTHLY",EDATE(JL20,'1-SETUP'!$V69),IF('1-SETUP'!$Q69="YEARLY",EDATE(JL20,12*'1-SETUP'!$V69),""))))</f>
        <v>51945</v>
      </c>
      <c r="JN20" s="10">
        <f>IF('1-SETUP'!$Q69="DAILY",JM20+'1-SETUP'!$V69,IF('1-SETUP'!$Q69="WEEKLY",JM20+'1-SETUP'!$V69*7,IF('1-SETUP'!$Q69="MONTHLY",EDATE(JM20,'1-SETUP'!$V69),IF('1-SETUP'!$Q69="YEARLY",EDATE(JM20,12*'1-SETUP'!$V69),""))))</f>
        <v>51976</v>
      </c>
      <c r="JO20" s="10">
        <f>IF('1-SETUP'!$Q69="DAILY",JN20+'1-SETUP'!$V69,IF('1-SETUP'!$Q69="WEEKLY",JN20+'1-SETUP'!$V69*7,IF('1-SETUP'!$Q69="MONTHLY",EDATE(JN20,'1-SETUP'!$V69),IF('1-SETUP'!$Q69="YEARLY",EDATE(JN20,12*'1-SETUP'!$V69),""))))</f>
        <v>52006</v>
      </c>
      <c r="JP20" s="10">
        <f>IF('1-SETUP'!$Q69="DAILY",JO20+'1-SETUP'!$V69,IF('1-SETUP'!$Q69="WEEKLY",JO20+'1-SETUP'!$V69*7,IF('1-SETUP'!$Q69="MONTHLY",EDATE(JO20,'1-SETUP'!$V69),IF('1-SETUP'!$Q69="YEARLY",EDATE(JO20,12*'1-SETUP'!$V69),""))))</f>
        <v>52037</v>
      </c>
      <c r="JQ20" s="10">
        <f>IF('1-SETUP'!$Q69="DAILY",JP20+'1-SETUP'!$V69,IF('1-SETUP'!$Q69="WEEKLY",JP20+'1-SETUP'!$V69*7,IF('1-SETUP'!$Q69="MONTHLY",EDATE(JP20,'1-SETUP'!$V69),IF('1-SETUP'!$Q69="YEARLY",EDATE(JP20,12*'1-SETUP'!$V69),""))))</f>
        <v>52067</v>
      </c>
      <c r="JR20" s="10">
        <f>IF('1-SETUP'!$Q69="DAILY",JQ20+'1-SETUP'!$V69,IF('1-SETUP'!$Q69="WEEKLY",JQ20+'1-SETUP'!$V69*7,IF('1-SETUP'!$Q69="MONTHLY",EDATE(JQ20,'1-SETUP'!$V69),IF('1-SETUP'!$Q69="YEARLY",EDATE(JQ20,12*'1-SETUP'!$V69),""))))</f>
        <v>52098</v>
      </c>
      <c r="JS20" s="10">
        <f>IF('1-SETUP'!$Q69="DAILY",JR20+'1-SETUP'!$V69,IF('1-SETUP'!$Q69="WEEKLY",JR20+'1-SETUP'!$V69*7,IF('1-SETUP'!$Q69="MONTHLY",EDATE(JR20,'1-SETUP'!$V69),IF('1-SETUP'!$Q69="YEARLY",EDATE(JR20,12*'1-SETUP'!$V69),""))))</f>
        <v>52129</v>
      </c>
      <c r="JT20" s="10">
        <f>IF('1-SETUP'!$Q69="DAILY",JS20+'1-SETUP'!$V69,IF('1-SETUP'!$Q69="WEEKLY",JS20+'1-SETUP'!$V69*7,IF('1-SETUP'!$Q69="MONTHLY",EDATE(JS20,'1-SETUP'!$V69),IF('1-SETUP'!$Q69="YEARLY",EDATE(JS20,12*'1-SETUP'!$V69),""))))</f>
        <v>52159</v>
      </c>
      <c r="JU20" s="10">
        <f>IF('1-SETUP'!$Q69="DAILY",JT20+'1-SETUP'!$V69,IF('1-SETUP'!$Q69="WEEKLY",JT20+'1-SETUP'!$V69*7,IF('1-SETUP'!$Q69="MONTHLY",EDATE(JT20,'1-SETUP'!$V69),IF('1-SETUP'!$Q69="YEARLY",EDATE(JT20,12*'1-SETUP'!$V69),""))))</f>
        <v>52190</v>
      </c>
      <c r="JV20" s="10">
        <f>IF('1-SETUP'!$Q69="DAILY",JU20+'1-SETUP'!$V69,IF('1-SETUP'!$Q69="WEEKLY",JU20+'1-SETUP'!$V69*7,IF('1-SETUP'!$Q69="MONTHLY",EDATE(JU20,'1-SETUP'!$V69),IF('1-SETUP'!$Q69="YEARLY",EDATE(JU20,12*'1-SETUP'!$V69),""))))</f>
        <v>52220</v>
      </c>
      <c r="JW20" s="10">
        <f>IF('1-SETUP'!$Q69="DAILY",JV20+'1-SETUP'!$V69,IF('1-SETUP'!$Q69="WEEKLY",JV20+'1-SETUP'!$V69*7,IF('1-SETUP'!$Q69="MONTHLY",EDATE(JV20,'1-SETUP'!$V69),IF('1-SETUP'!$Q69="YEARLY",EDATE(JV20,12*'1-SETUP'!$V69),""))))</f>
        <v>52251</v>
      </c>
      <c r="JX20" s="10">
        <f>IF('1-SETUP'!$Q69="DAILY",JW20+'1-SETUP'!$V69,IF('1-SETUP'!$Q69="WEEKLY",JW20+'1-SETUP'!$V69*7,IF('1-SETUP'!$Q69="MONTHLY",EDATE(JW20,'1-SETUP'!$V69),IF('1-SETUP'!$Q69="YEARLY",EDATE(JW20,12*'1-SETUP'!$V69),""))))</f>
        <v>52282</v>
      </c>
      <c r="JY20" s="10">
        <f>IF('1-SETUP'!$Q69="DAILY",JX20+'1-SETUP'!$V69,IF('1-SETUP'!$Q69="WEEKLY",JX20+'1-SETUP'!$V69*7,IF('1-SETUP'!$Q69="MONTHLY",EDATE(JX20,'1-SETUP'!$V69),IF('1-SETUP'!$Q69="YEARLY",EDATE(JX20,12*'1-SETUP'!$V69),""))))</f>
        <v>52310</v>
      </c>
      <c r="JZ20" s="10">
        <f>IF('1-SETUP'!$Q69="DAILY",JY20+'1-SETUP'!$V69,IF('1-SETUP'!$Q69="WEEKLY",JY20+'1-SETUP'!$V69*7,IF('1-SETUP'!$Q69="MONTHLY",EDATE(JY20,'1-SETUP'!$V69),IF('1-SETUP'!$Q69="YEARLY",EDATE(JY20,12*'1-SETUP'!$V69),""))))</f>
        <v>52341</v>
      </c>
      <c r="KA20" s="10">
        <f>IF('1-SETUP'!$Q69="DAILY",JZ20+'1-SETUP'!$V69,IF('1-SETUP'!$Q69="WEEKLY",JZ20+'1-SETUP'!$V69*7,IF('1-SETUP'!$Q69="MONTHLY",EDATE(JZ20,'1-SETUP'!$V69),IF('1-SETUP'!$Q69="YEARLY",EDATE(JZ20,12*'1-SETUP'!$V69),""))))</f>
        <v>52371</v>
      </c>
      <c r="KB20" s="10">
        <f>IF('1-SETUP'!$Q69="DAILY",KA20+'1-SETUP'!$V69,IF('1-SETUP'!$Q69="WEEKLY",KA20+'1-SETUP'!$V69*7,IF('1-SETUP'!$Q69="MONTHLY",EDATE(KA20,'1-SETUP'!$V69),IF('1-SETUP'!$Q69="YEARLY",EDATE(KA20,12*'1-SETUP'!$V69),""))))</f>
        <v>52402</v>
      </c>
      <c r="KC20" s="10">
        <f>IF('1-SETUP'!$Q69="DAILY",KB20+'1-SETUP'!$V69,IF('1-SETUP'!$Q69="WEEKLY",KB20+'1-SETUP'!$V69*7,IF('1-SETUP'!$Q69="MONTHLY",EDATE(KB20,'1-SETUP'!$V69),IF('1-SETUP'!$Q69="YEARLY",EDATE(KB20,12*'1-SETUP'!$V69),""))))</f>
        <v>52432</v>
      </c>
      <c r="KD20" s="10">
        <f>IF('1-SETUP'!$Q69="DAILY",KC20+'1-SETUP'!$V69,IF('1-SETUP'!$Q69="WEEKLY",KC20+'1-SETUP'!$V69*7,IF('1-SETUP'!$Q69="MONTHLY",EDATE(KC20,'1-SETUP'!$V69),IF('1-SETUP'!$Q69="YEARLY",EDATE(KC20,12*'1-SETUP'!$V69),""))))</f>
        <v>52463</v>
      </c>
      <c r="KE20" s="10">
        <f>IF('1-SETUP'!$Q69="DAILY",KD20+'1-SETUP'!$V69,IF('1-SETUP'!$Q69="WEEKLY",KD20+'1-SETUP'!$V69*7,IF('1-SETUP'!$Q69="MONTHLY",EDATE(KD20,'1-SETUP'!$V69),IF('1-SETUP'!$Q69="YEARLY",EDATE(KD20,12*'1-SETUP'!$V69),""))))</f>
        <v>52494</v>
      </c>
      <c r="KF20" s="10">
        <f>IF('1-SETUP'!$Q69="DAILY",KE20+'1-SETUP'!$V69,IF('1-SETUP'!$Q69="WEEKLY",KE20+'1-SETUP'!$V69*7,IF('1-SETUP'!$Q69="MONTHLY",EDATE(KE20,'1-SETUP'!$V69),IF('1-SETUP'!$Q69="YEARLY",EDATE(KE20,12*'1-SETUP'!$V69),""))))</f>
        <v>52524</v>
      </c>
      <c r="KG20" s="10">
        <f>IF('1-SETUP'!$Q69="DAILY",KF20+'1-SETUP'!$V69,IF('1-SETUP'!$Q69="WEEKLY",KF20+'1-SETUP'!$V69*7,IF('1-SETUP'!$Q69="MONTHLY",EDATE(KF20,'1-SETUP'!$V69),IF('1-SETUP'!$Q69="YEARLY",EDATE(KF20,12*'1-SETUP'!$V69),""))))</f>
        <v>52555</v>
      </c>
      <c r="KH20" s="10">
        <f>IF('1-SETUP'!$Q69="DAILY",KG20+'1-SETUP'!$V69,IF('1-SETUP'!$Q69="WEEKLY",KG20+'1-SETUP'!$V69*7,IF('1-SETUP'!$Q69="MONTHLY",EDATE(KG20,'1-SETUP'!$V69),IF('1-SETUP'!$Q69="YEARLY",EDATE(KG20,12*'1-SETUP'!$V69),""))))</f>
        <v>52585</v>
      </c>
      <c r="KI20" s="10">
        <f>IF('1-SETUP'!$Q69="DAILY",KH20+'1-SETUP'!$V69,IF('1-SETUP'!$Q69="WEEKLY",KH20+'1-SETUP'!$V69*7,IF('1-SETUP'!$Q69="MONTHLY",EDATE(KH20,'1-SETUP'!$V69),IF('1-SETUP'!$Q69="YEARLY",EDATE(KH20,12*'1-SETUP'!$V69),""))))</f>
        <v>52616</v>
      </c>
      <c r="KJ20" s="10">
        <f>IF('1-SETUP'!$Q69="DAILY",KI20+'1-SETUP'!$V69,IF('1-SETUP'!$Q69="WEEKLY",KI20+'1-SETUP'!$V69*7,IF('1-SETUP'!$Q69="MONTHLY",EDATE(KI20,'1-SETUP'!$V69),IF('1-SETUP'!$Q69="YEARLY",EDATE(KI20,12*'1-SETUP'!$V69),""))))</f>
        <v>52647</v>
      </c>
      <c r="KK20" s="10">
        <f>IF('1-SETUP'!$Q69="DAILY",KJ20+'1-SETUP'!$V69,IF('1-SETUP'!$Q69="WEEKLY",KJ20+'1-SETUP'!$V69*7,IF('1-SETUP'!$Q69="MONTHLY",EDATE(KJ20,'1-SETUP'!$V69),IF('1-SETUP'!$Q69="YEARLY",EDATE(KJ20,12*'1-SETUP'!$V69),""))))</f>
        <v>52676</v>
      </c>
      <c r="KL20" s="10">
        <f>IF('1-SETUP'!$Q69="DAILY",KK20+'1-SETUP'!$V69,IF('1-SETUP'!$Q69="WEEKLY",KK20+'1-SETUP'!$V69*7,IF('1-SETUP'!$Q69="MONTHLY",EDATE(KK20,'1-SETUP'!$V69),IF('1-SETUP'!$Q69="YEARLY",EDATE(KK20,12*'1-SETUP'!$V69),""))))</f>
        <v>52707</v>
      </c>
      <c r="KM20" s="10">
        <f>IF('1-SETUP'!$Q69="DAILY",KL20+'1-SETUP'!$V69,IF('1-SETUP'!$Q69="WEEKLY",KL20+'1-SETUP'!$V69*7,IF('1-SETUP'!$Q69="MONTHLY",EDATE(KL20,'1-SETUP'!$V69),IF('1-SETUP'!$Q69="YEARLY",EDATE(KL20,12*'1-SETUP'!$V69),""))))</f>
        <v>52737</v>
      </c>
      <c r="KN20" s="10">
        <f>IF('1-SETUP'!$Q69="DAILY",KM20+'1-SETUP'!$V69,IF('1-SETUP'!$Q69="WEEKLY",KM20+'1-SETUP'!$V69*7,IF('1-SETUP'!$Q69="MONTHLY",EDATE(KM20,'1-SETUP'!$V69),IF('1-SETUP'!$Q69="YEARLY",EDATE(KM20,12*'1-SETUP'!$V69),""))))</f>
        <v>52768</v>
      </c>
      <c r="KO20" s="10">
        <f>IF('1-SETUP'!$Q69="DAILY",KN20+'1-SETUP'!$V69,IF('1-SETUP'!$Q69="WEEKLY",KN20+'1-SETUP'!$V69*7,IF('1-SETUP'!$Q69="MONTHLY",EDATE(KN20,'1-SETUP'!$V69),IF('1-SETUP'!$Q69="YEARLY",EDATE(KN20,12*'1-SETUP'!$V69),""))))</f>
        <v>52798</v>
      </c>
      <c r="KP20" s="10">
        <f>IF('1-SETUP'!$Q69="DAILY",KO20+'1-SETUP'!$V69,IF('1-SETUP'!$Q69="WEEKLY",KO20+'1-SETUP'!$V69*7,IF('1-SETUP'!$Q69="MONTHLY",EDATE(KO20,'1-SETUP'!$V69),IF('1-SETUP'!$Q69="YEARLY",EDATE(KO20,12*'1-SETUP'!$V69),""))))</f>
        <v>52829</v>
      </c>
      <c r="KQ20" s="10">
        <f>IF('1-SETUP'!$Q69="DAILY",KP20+'1-SETUP'!$V69,IF('1-SETUP'!$Q69="WEEKLY",KP20+'1-SETUP'!$V69*7,IF('1-SETUP'!$Q69="MONTHLY",EDATE(KP20,'1-SETUP'!$V69),IF('1-SETUP'!$Q69="YEARLY",EDATE(KP20,12*'1-SETUP'!$V69),""))))</f>
        <v>52860</v>
      </c>
      <c r="KR20" s="10">
        <f>IF('1-SETUP'!$Q69="DAILY",KQ20+'1-SETUP'!$V69,IF('1-SETUP'!$Q69="WEEKLY",KQ20+'1-SETUP'!$V69*7,IF('1-SETUP'!$Q69="MONTHLY",EDATE(KQ20,'1-SETUP'!$V69),IF('1-SETUP'!$Q69="YEARLY",EDATE(KQ20,12*'1-SETUP'!$V69),""))))</f>
        <v>52890</v>
      </c>
      <c r="KS20" s="10">
        <f>IF('1-SETUP'!$Q69="DAILY",KR20+'1-SETUP'!$V69,IF('1-SETUP'!$Q69="WEEKLY",KR20+'1-SETUP'!$V69*7,IF('1-SETUP'!$Q69="MONTHLY",EDATE(KR20,'1-SETUP'!$V69),IF('1-SETUP'!$Q69="YEARLY",EDATE(KR20,12*'1-SETUP'!$V69),""))))</f>
        <v>52921</v>
      </c>
      <c r="KT20" s="10">
        <f>IF('1-SETUP'!$Q69="DAILY",KS20+'1-SETUP'!$V69,IF('1-SETUP'!$Q69="WEEKLY",KS20+'1-SETUP'!$V69*7,IF('1-SETUP'!$Q69="MONTHLY",EDATE(KS20,'1-SETUP'!$V69),IF('1-SETUP'!$Q69="YEARLY",EDATE(KS20,12*'1-SETUP'!$V69),""))))</f>
        <v>52951</v>
      </c>
      <c r="KU20" s="10">
        <f>IF('1-SETUP'!$Q69="DAILY",KT20+'1-SETUP'!$V69,IF('1-SETUP'!$Q69="WEEKLY",KT20+'1-SETUP'!$V69*7,IF('1-SETUP'!$Q69="MONTHLY",EDATE(KT20,'1-SETUP'!$V69),IF('1-SETUP'!$Q69="YEARLY",EDATE(KT20,12*'1-SETUP'!$V69),""))))</f>
        <v>52982</v>
      </c>
      <c r="KV20" s="10">
        <f>IF('1-SETUP'!$Q69="DAILY",KU20+'1-SETUP'!$V69,IF('1-SETUP'!$Q69="WEEKLY",KU20+'1-SETUP'!$V69*7,IF('1-SETUP'!$Q69="MONTHLY",EDATE(KU20,'1-SETUP'!$V69),IF('1-SETUP'!$Q69="YEARLY",EDATE(KU20,12*'1-SETUP'!$V69),""))))</f>
        <v>53013</v>
      </c>
      <c r="KW20" s="10">
        <f>IF('1-SETUP'!$Q69="DAILY",KV20+'1-SETUP'!$V69,IF('1-SETUP'!$Q69="WEEKLY",KV20+'1-SETUP'!$V69*7,IF('1-SETUP'!$Q69="MONTHLY",EDATE(KV20,'1-SETUP'!$V69),IF('1-SETUP'!$Q69="YEARLY",EDATE(KV20,12*'1-SETUP'!$V69),""))))</f>
        <v>53041</v>
      </c>
      <c r="KX20" s="10">
        <f>IF('1-SETUP'!$Q69="DAILY",KW20+'1-SETUP'!$V69,IF('1-SETUP'!$Q69="WEEKLY",KW20+'1-SETUP'!$V69*7,IF('1-SETUP'!$Q69="MONTHLY",EDATE(KW20,'1-SETUP'!$V69),IF('1-SETUP'!$Q69="YEARLY",EDATE(KW20,12*'1-SETUP'!$V69),""))))</f>
        <v>53072</v>
      </c>
      <c r="KY20" s="10">
        <f>IF('1-SETUP'!$Q69="DAILY",KX20+'1-SETUP'!$V69,IF('1-SETUP'!$Q69="WEEKLY",KX20+'1-SETUP'!$V69*7,IF('1-SETUP'!$Q69="MONTHLY",EDATE(KX20,'1-SETUP'!$V69),IF('1-SETUP'!$Q69="YEARLY",EDATE(KX20,12*'1-SETUP'!$V69),""))))</f>
        <v>53102</v>
      </c>
      <c r="KZ20" s="10">
        <f>IF('1-SETUP'!$Q69="DAILY",KY20+'1-SETUP'!$V69,IF('1-SETUP'!$Q69="WEEKLY",KY20+'1-SETUP'!$V69*7,IF('1-SETUP'!$Q69="MONTHLY",EDATE(KY20,'1-SETUP'!$V69),IF('1-SETUP'!$Q69="YEARLY",EDATE(KY20,12*'1-SETUP'!$V69),""))))</f>
        <v>53133</v>
      </c>
      <c r="LA20" s="10">
        <f>IF('1-SETUP'!$Q69="DAILY",KZ20+'1-SETUP'!$V69,IF('1-SETUP'!$Q69="WEEKLY",KZ20+'1-SETUP'!$V69*7,IF('1-SETUP'!$Q69="MONTHLY",EDATE(KZ20,'1-SETUP'!$V69),IF('1-SETUP'!$Q69="YEARLY",EDATE(KZ20,12*'1-SETUP'!$V69),""))))</f>
        <v>53163</v>
      </c>
      <c r="LB20" s="10">
        <f>IF('1-SETUP'!$Q69="DAILY",LA20+'1-SETUP'!$V69,IF('1-SETUP'!$Q69="WEEKLY",LA20+'1-SETUP'!$V69*7,IF('1-SETUP'!$Q69="MONTHLY",EDATE(LA20,'1-SETUP'!$V69),IF('1-SETUP'!$Q69="YEARLY",EDATE(LA20,12*'1-SETUP'!$V69),""))))</f>
        <v>53194</v>
      </c>
      <c r="LC20" s="10">
        <f>IF('1-SETUP'!$Q69="DAILY",LB20+'1-SETUP'!$V69,IF('1-SETUP'!$Q69="WEEKLY",LB20+'1-SETUP'!$V69*7,IF('1-SETUP'!$Q69="MONTHLY",EDATE(LB20,'1-SETUP'!$V69),IF('1-SETUP'!$Q69="YEARLY",EDATE(LB20,12*'1-SETUP'!$V69),""))))</f>
        <v>53225</v>
      </c>
      <c r="LD20" s="10">
        <f>IF('1-SETUP'!$Q69="DAILY",LC20+'1-SETUP'!$V69,IF('1-SETUP'!$Q69="WEEKLY",LC20+'1-SETUP'!$V69*7,IF('1-SETUP'!$Q69="MONTHLY",EDATE(LC20,'1-SETUP'!$V69),IF('1-SETUP'!$Q69="YEARLY",EDATE(LC20,12*'1-SETUP'!$V69),""))))</f>
        <v>53255</v>
      </c>
      <c r="LE20" s="10">
        <f>IF('1-SETUP'!$Q69="DAILY",LD20+'1-SETUP'!$V69,IF('1-SETUP'!$Q69="WEEKLY",LD20+'1-SETUP'!$V69*7,IF('1-SETUP'!$Q69="MONTHLY",EDATE(LD20,'1-SETUP'!$V69),IF('1-SETUP'!$Q69="YEARLY",EDATE(LD20,12*'1-SETUP'!$V69),""))))</f>
        <v>53286</v>
      </c>
      <c r="LF20" s="10">
        <f>IF('1-SETUP'!$Q69="DAILY",LE20+'1-SETUP'!$V69,IF('1-SETUP'!$Q69="WEEKLY",LE20+'1-SETUP'!$V69*7,IF('1-SETUP'!$Q69="MONTHLY",EDATE(LE20,'1-SETUP'!$V69),IF('1-SETUP'!$Q69="YEARLY",EDATE(LE20,12*'1-SETUP'!$V69),""))))</f>
        <v>53316</v>
      </c>
      <c r="LG20" s="10">
        <f>IF('1-SETUP'!$Q69="DAILY",LF20+'1-SETUP'!$V69,IF('1-SETUP'!$Q69="WEEKLY",LF20+'1-SETUP'!$V69*7,IF('1-SETUP'!$Q69="MONTHLY",EDATE(LF20,'1-SETUP'!$V69),IF('1-SETUP'!$Q69="YEARLY",EDATE(LF20,12*'1-SETUP'!$V69),""))))</f>
        <v>53347</v>
      </c>
      <c r="LH20" s="10">
        <f>IF('1-SETUP'!$Q69="DAILY",LG20+'1-SETUP'!$V69,IF('1-SETUP'!$Q69="WEEKLY",LG20+'1-SETUP'!$V69*7,IF('1-SETUP'!$Q69="MONTHLY",EDATE(LG20,'1-SETUP'!$V69),IF('1-SETUP'!$Q69="YEARLY",EDATE(LG20,12*'1-SETUP'!$V69),""))))</f>
        <v>53378</v>
      </c>
      <c r="LI20" s="10">
        <f>IF('1-SETUP'!$Q69="DAILY",LH20+'1-SETUP'!$V69,IF('1-SETUP'!$Q69="WEEKLY",LH20+'1-SETUP'!$V69*7,IF('1-SETUP'!$Q69="MONTHLY",EDATE(LH20,'1-SETUP'!$V69),IF('1-SETUP'!$Q69="YEARLY",EDATE(LH20,12*'1-SETUP'!$V69),""))))</f>
        <v>53406</v>
      </c>
      <c r="LJ20" s="10">
        <f>IF('1-SETUP'!$Q69="DAILY",LI20+'1-SETUP'!$V69,IF('1-SETUP'!$Q69="WEEKLY",LI20+'1-SETUP'!$V69*7,IF('1-SETUP'!$Q69="MONTHLY",EDATE(LI20,'1-SETUP'!$V69),IF('1-SETUP'!$Q69="YEARLY",EDATE(LI20,12*'1-SETUP'!$V69),""))))</f>
        <v>53437</v>
      </c>
      <c r="LK20" s="10">
        <f>IF('1-SETUP'!$Q69="DAILY",LJ20+'1-SETUP'!$V69,IF('1-SETUP'!$Q69="WEEKLY",LJ20+'1-SETUP'!$V69*7,IF('1-SETUP'!$Q69="MONTHLY",EDATE(LJ20,'1-SETUP'!$V69),IF('1-SETUP'!$Q69="YEARLY",EDATE(LJ20,12*'1-SETUP'!$V69),""))))</f>
        <v>53467</v>
      </c>
      <c r="LL20" s="10">
        <f>IF('1-SETUP'!$Q69="DAILY",LK20+'1-SETUP'!$V69,IF('1-SETUP'!$Q69="WEEKLY",LK20+'1-SETUP'!$V69*7,IF('1-SETUP'!$Q69="MONTHLY",EDATE(LK20,'1-SETUP'!$V69),IF('1-SETUP'!$Q69="YEARLY",EDATE(LK20,12*'1-SETUP'!$V69),""))))</f>
        <v>53498</v>
      </c>
      <c r="LM20" s="10">
        <f>IF('1-SETUP'!$Q69="DAILY",LL20+'1-SETUP'!$V69,IF('1-SETUP'!$Q69="WEEKLY",LL20+'1-SETUP'!$V69*7,IF('1-SETUP'!$Q69="MONTHLY",EDATE(LL20,'1-SETUP'!$V69),IF('1-SETUP'!$Q69="YEARLY",EDATE(LL20,12*'1-SETUP'!$V69),""))))</f>
        <v>53528</v>
      </c>
      <c r="LN20" s="10">
        <f>IF('1-SETUP'!$Q69="DAILY",LM20+'1-SETUP'!$V69,IF('1-SETUP'!$Q69="WEEKLY",LM20+'1-SETUP'!$V69*7,IF('1-SETUP'!$Q69="MONTHLY",EDATE(LM20,'1-SETUP'!$V69),IF('1-SETUP'!$Q69="YEARLY",EDATE(LM20,12*'1-SETUP'!$V69),""))))</f>
        <v>53559</v>
      </c>
      <c r="LO20" s="10">
        <f>IF('1-SETUP'!$Q69="DAILY",LN20+'1-SETUP'!$V69,IF('1-SETUP'!$Q69="WEEKLY",LN20+'1-SETUP'!$V69*7,IF('1-SETUP'!$Q69="MONTHLY",EDATE(LN20,'1-SETUP'!$V69),IF('1-SETUP'!$Q69="YEARLY",EDATE(LN20,12*'1-SETUP'!$V69),""))))</f>
        <v>53590</v>
      </c>
      <c r="LP20" s="10">
        <f>IF('1-SETUP'!$Q69="DAILY",LO20+'1-SETUP'!$V69,IF('1-SETUP'!$Q69="WEEKLY",LO20+'1-SETUP'!$V69*7,IF('1-SETUP'!$Q69="MONTHLY",EDATE(LO20,'1-SETUP'!$V69),IF('1-SETUP'!$Q69="YEARLY",EDATE(LO20,12*'1-SETUP'!$V69),""))))</f>
        <v>53620</v>
      </c>
      <c r="LQ20" s="10">
        <f>IF('1-SETUP'!$Q69="DAILY",LP20+'1-SETUP'!$V69,IF('1-SETUP'!$Q69="WEEKLY",LP20+'1-SETUP'!$V69*7,IF('1-SETUP'!$Q69="MONTHLY",EDATE(LP20,'1-SETUP'!$V69),IF('1-SETUP'!$Q69="YEARLY",EDATE(LP20,12*'1-SETUP'!$V69),""))))</f>
        <v>53651</v>
      </c>
      <c r="LR20" s="10">
        <f>IF('1-SETUP'!$Q69="DAILY",LQ20+'1-SETUP'!$V69,IF('1-SETUP'!$Q69="WEEKLY",LQ20+'1-SETUP'!$V69*7,IF('1-SETUP'!$Q69="MONTHLY",EDATE(LQ20,'1-SETUP'!$V69),IF('1-SETUP'!$Q69="YEARLY",EDATE(LQ20,12*'1-SETUP'!$V69),""))))</f>
        <v>53681</v>
      </c>
      <c r="LS20" s="10">
        <f>IF('1-SETUP'!$Q69="DAILY",LR20+'1-SETUP'!$V69,IF('1-SETUP'!$Q69="WEEKLY",LR20+'1-SETUP'!$V69*7,IF('1-SETUP'!$Q69="MONTHLY",EDATE(LR20,'1-SETUP'!$V69),IF('1-SETUP'!$Q69="YEARLY",EDATE(LR20,12*'1-SETUP'!$V69),""))))</f>
        <v>53712</v>
      </c>
      <c r="LT20" s="10">
        <f>IF('1-SETUP'!$Q69="DAILY",LS20+'1-SETUP'!$V69,IF('1-SETUP'!$Q69="WEEKLY",LS20+'1-SETUP'!$V69*7,IF('1-SETUP'!$Q69="MONTHLY",EDATE(LS20,'1-SETUP'!$V69),IF('1-SETUP'!$Q69="YEARLY",EDATE(LS20,12*'1-SETUP'!$V69),""))))</f>
        <v>53743</v>
      </c>
      <c r="LU20" s="10">
        <f>IF('1-SETUP'!$Q69="DAILY",LT20+'1-SETUP'!$V69,IF('1-SETUP'!$Q69="WEEKLY",LT20+'1-SETUP'!$V69*7,IF('1-SETUP'!$Q69="MONTHLY",EDATE(LT20,'1-SETUP'!$V69),IF('1-SETUP'!$Q69="YEARLY",EDATE(LT20,12*'1-SETUP'!$V69),""))))</f>
        <v>53771</v>
      </c>
      <c r="LV20" s="10">
        <f>IF('1-SETUP'!$Q69="DAILY",LU20+'1-SETUP'!$V69,IF('1-SETUP'!$Q69="WEEKLY",LU20+'1-SETUP'!$V69*7,IF('1-SETUP'!$Q69="MONTHLY",EDATE(LU20,'1-SETUP'!$V69),IF('1-SETUP'!$Q69="YEARLY",EDATE(LU20,12*'1-SETUP'!$V69),""))))</f>
        <v>53802</v>
      </c>
      <c r="LW20" s="10">
        <f>IF('1-SETUP'!$Q69="DAILY",LV20+'1-SETUP'!$V69,IF('1-SETUP'!$Q69="WEEKLY",LV20+'1-SETUP'!$V69*7,IF('1-SETUP'!$Q69="MONTHLY",EDATE(LV20,'1-SETUP'!$V69),IF('1-SETUP'!$Q69="YEARLY",EDATE(LV20,12*'1-SETUP'!$V69),""))))</f>
        <v>53832</v>
      </c>
      <c r="LX20" s="10">
        <f>IF('1-SETUP'!$Q69="DAILY",LW20+'1-SETUP'!$V69,IF('1-SETUP'!$Q69="WEEKLY",LW20+'1-SETUP'!$V69*7,IF('1-SETUP'!$Q69="MONTHLY",EDATE(LW20,'1-SETUP'!$V69),IF('1-SETUP'!$Q69="YEARLY",EDATE(LW20,12*'1-SETUP'!$V69),""))))</f>
        <v>53863</v>
      </c>
      <c r="LY20" s="10">
        <f>IF('1-SETUP'!$Q69="DAILY",LX20+'1-SETUP'!$V69,IF('1-SETUP'!$Q69="WEEKLY",LX20+'1-SETUP'!$V69*7,IF('1-SETUP'!$Q69="MONTHLY",EDATE(LX20,'1-SETUP'!$V69),IF('1-SETUP'!$Q69="YEARLY",EDATE(LX20,12*'1-SETUP'!$V69),""))))</f>
        <v>53893</v>
      </c>
      <c r="LZ20" s="10">
        <f>IF('1-SETUP'!$Q69="DAILY",LY20+'1-SETUP'!$V69,IF('1-SETUP'!$Q69="WEEKLY",LY20+'1-SETUP'!$V69*7,IF('1-SETUP'!$Q69="MONTHLY",EDATE(LY20,'1-SETUP'!$V69),IF('1-SETUP'!$Q69="YEARLY",EDATE(LY20,12*'1-SETUP'!$V69),""))))</f>
        <v>53924</v>
      </c>
      <c r="MA20" s="10">
        <f>IF('1-SETUP'!$Q69="DAILY",LZ20+'1-SETUP'!$V69,IF('1-SETUP'!$Q69="WEEKLY",LZ20+'1-SETUP'!$V69*7,IF('1-SETUP'!$Q69="MONTHLY",EDATE(LZ20,'1-SETUP'!$V69),IF('1-SETUP'!$Q69="YEARLY",EDATE(LZ20,12*'1-SETUP'!$V69),""))))</f>
        <v>53955</v>
      </c>
      <c r="MB20" s="10">
        <f>IF('1-SETUP'!$Q69="DAILY",MA20+'1-SETUP'!$V69,IF('1-SETUP'!$Q69="WEEKLY",MA20+'1-SETUP'!$V69*7,IF('1-SETUP'!$Q69="MONTHLY",EDATE(MA20,'1-SETUP'!$V69),IF('1-SETUP'!$Q69="YEARLY",EDATE(MA20,12*'1-SETUP'!$V69),""))))</f>
        <v>53985</v>
      </c>
      <c r="MC20" s="10">
        <f>IF('1-SETUP'!$Q69="DAILY",MB20+'1-SETUP'!$V69,IF('1-SETUP'!$Q69="WEEKLY",MB20+'1-SETUP'!$V69*7,IF('1-SETUP'!$Q69="MONTHLY",EDATE(MB20,'1-SETUP'!$V69),IF('1-SETUP'!$Q69="YEARLY",EDATE(MB20,12*'1-SETUP'!$V69),""))))</f>
        <v>54016</v>
      </c>
      <c r="MD20" s="10">
        <f>IF('1-SETUP'!$Q69="DAILY",MC20+'1-SETUP'!$V69,IF('1-SETUP'!$Q69="WEEKLY",MC20+'1-SETUP'!$V69*7,IF('1-SETUP'!$Q69="MONTHLY",EDATE(MC20,'1-SETUP'!$V69),IF('1-SETUP'!$Q69="YEARLY",EDATE(MC20,12*'1-SETUP'!$V69),""))))</f>
        <v>54046</v>
      </c>
      <c r="ME20" s="10">
        <f>IF('1-SETUP'!$Q69="DAILY",MD20+'1-SETUP'!$V69,IF('1-SETUP'!$Q69="WEEKLY",MD20+'1-SETUP'!$V69*7,IF('1-SETUP'!$Q69="MONTHLY",EDATE(MD20,'1-SETUP'!$V69),IF('1-SETUP'!$Q69="YEARLY",EDATE(MD20,12*'1-SETUP'!$V69),""))))</f>
        <v>54077</v>
      </c>
      <c r="MF20" s="10">
        <f>IF('1-SETUP'!$Q69="DAILY",ME20+'1-SETUP'!$V69,IF('1-SETUP'!$Q69="WEEKLY",ME20+'1-SETUP'!$V69*7,IF('1-SETUP'!$Q69="MONTHLY",EDATE(ME20,'1-SETUP'!$V69),IF('1-SETUP'!$Q69="YEARLY",EDATE(ME20,12*'1-SETUP'!$V69),""))))</f>
        <v>54108</v>
      </c>
      <c r="MG20" s="10">
        <f>IF('1-SETUP'!$Q69="DAILY",MF20+'1-SETUP'!$V69,IF('1-SETUP'!$Q69="WEEKLY",MF20+'1-SETUP'!$V69*7,IF('1-SETUP'!$Q69="MONTHLY",EDATE(MF20,'1-SETUP'!$V69),IF('1-SETUP'!$Q69="YEARLY",EDATE(MF20,12*'1-SETUP'!$V69),""))))</f>
        <v>54137</v>
      </c>
      <c r="MH20" s="10">
        <f>IF('1-SETUP'!$Q69="DAILY",MG20+'1-SETUP'!$V69,IF('1-SETUP'!$Q69="WEEKLY",MG20+'1-SETUP'!$V69*7,IF('1-SETUP'!$Q69="MONTHLY",EDATE(MG20,'1-SETUP'!$V69),IF('1-SETUP'!$Q69="YEARLY",EDATE(MG20,12*'1-SETUP'!$V69),""))))</f>
        <v>54168</v>
      </c>
      <c r="MI20" s="10">
        <f>IF('1-SETUP'!$Q69="DAILY",MH20+'1-SETUP'!$V69,IF('1-SETUP'!$Q69="WEEKLY",MH20+'1-SETUP'!$V69*7,IF('1-SETUP'!$Q69="MONTHLY",EDATE(MH20,'1-SETUP'!$V69),IF('1-SETUP'!$Q69="YEARLY",EDATE(MH20,12*'1-SETUP'!$V69),""))))</f>
        <v>54198</v>
      </c>
      <c r="MJ20" s="10">
        <f>IF('1-SETUP'!$Q69="DAILY",MI20+'1-SETUP'!$V69,IF('1-SETUP'!$Q69="WEEKLY",MI20+'1-SETUP'!$V69*7,IF('1-SETUP'!$Q69="MONTHLY",EDATE(MI20,'1-SETUP'!$V69),IF('1-SETUP'!$Q69="YEARLY",EDATE(MI20,12*'1-SETUP'!$V69),""))))</f>
        <v>54229</v>
      </c>
      <c r="MK20" s="10">
        <f>IF('1-SETUP'!$Q69="DAILY",MJ20+'1-SETUP'!$V69,IF('1-SETUP'!$Q69="WEEKLY",MJ20+'1-SETUP'!$V69*7,IF('1-SETUP'!$Q69="MONTHLY",EDATE(MJ20,'1-SETUP'!$V69),IF('1-SETUP'!$Q69="YEARLY",EDATE(MJ20,12*'1-SETUP'!$V69),""))))</f>
        <v>54259</v>
      </c>
      <c r="ML20" s="10">
        <f>IF('1-SETUP'!$Q69="DAILY",MK20+'1-SETUP'!$V69,IF('1-SETUP'!$Q69="WEEKLY",MK20+'1-SETUP'!$V69*7,IF('1-SETUP'!$Q69="MONTHLY",EDATE(MK20,'1-SETUP'!$V69),IF('1-SETUP'!$Q69="YEARLY",EDATE(MK20,12*'1-SETUP'!$V69),""))))</f>
        <v>54290</v>
      </c>
      <c r="MM20" s="10">
        <f>IF('1-SETUP'!$Q69="DAILY",ML20+'1-SETUP'!$V69,IF('1-SETUP'!$Q69="WEEKLY",ML20+'1-SETUP'!$V69*7,IF('1-SETUP'!$Q69="MONTHLY",EDATE(ML20,'1-SETUP'!$V69),IF('1-SETUP'!$Q69="YEARLY",EDATE(ML20,12*'1-SETUP'!$V69),""))))</f>
        <v>54321</v>
      </c>
      <c r="MN20" s="10">
        <f>IF('1-SETUP'!$Q69="DAILY",MM20+'1-SETUP'!$V69,IF('1-SETUP'!$Q69="WEEKLY",MM20+'1-SETUP'!$V69*7,IF('1-SETUP'!$Q69="MONTHLY",EDATE(MM20,'1-SETUP'!$V69),IF('1-SETUP'!$Q69="YEARLY",EDATE(MM20,12*'1-SETUP'!$V69),""))))</f>
        <v>54351</v>
      </c>
      <c r="MO20" s="10">
        <f>IF('1-SETUP'!$Q69="DAILY",MN20+'1-SETUP'!$V69,IF('1-SETUP'!$Q69="WEEKLY",MN20+'1-SETUP'!$V69*7,IF('1-SETUP'!$Q69="MONTHLY",EDATE(MN20,'1-SETUP'!$V69),IF('1-SETUP'!$Q69="YEARLY",EDATE(MN20,12*'1-SETUP'!$V69),""))))</f>
        <v>54382</v>
      </c>
      <c r="MP20" s="10">
        <f>IF('1-SETUP'!$Q69="DAILY",MO20+'1-SETUP'!$V69,IF('1-SETUP'!$Q69="WEEKLY",MO20+'1-SETUP'!$V69*7,IF('1-SETUP'!$Q69="MONTHLY",EDATE(MO20,'1-SETUP'!$V69),IF('1-SETUP'!$Q69="YEARLY",EDATE(MO20,12*'1-SETUP'!$V69),""))))</f>
        <v>54412</v>
      </c>
      <c r="MQ20" s="10">
        <f>IF('1-SETUP'!$Q69="DAILY",MP20+'1-SETUP'!$V69,IF('1-SETUP'!$Q69="WEEKLY",MP20+'1-SETUP'!$V69*7,IF('1-SETUP'!$Q69="MONTHLY",EDATE(MP20,'1-SETUP'!$V69),IF('1-SETUP'!$Q69="YEARLY",EDATE(MP20,12*'1-SETUP'!$V69),""))))</f>
        <v>54443</v>
      </c>
      <c r="MR20" s="10">
        <f>IF('1-SETUP'!$Q69="DAILY",MQ20+'1-SETUP'!$V69,IF('1-SETUP'!$Q69="WEEKLY",MQ20+'1-SETUP'!$V69*7,IF('1-SETUP'!$Q69="MONTHLY",EDATE(MQ20,'1-SETUP'!$V69),IF('1-SETUP'!$Q69="YEARLY",EDATE(MQ20,12*'1-SETUP'!$V69),""))))</f>
        <v>54474</v>
      </c>
      <c r="MS20" s="10">
        <f>IF('1-SETUP'!$Q69="DAILY",MR20+'1-SETUP'!$V69,IF('1-SETUP'!$Q69="WEEKLY",MR20+'1-SETUP'!$V69*7,IF('1-SETUP'!$Q69="MONTHLY",EDATE(MR20,'1-SETUP'!$V69),IF('1-SETUP'!$Q69="YEARLY",EDATE(MR20,12*'1-SETUP'!$V69),""))))</f>
        <v>54502</v>
      </c>
      <c r="MT20" s="10">
        <f>IF('1-SETUP'!$Q69="DAILY",MS20+'1-SETUP'!$V69,IF('1-SETUP'!$Q69="WEEKLY",MS20+'1-SETUP'!$V69*7,IF('1-SETUP'!$Q69="MONTHLY",EDATE(MS20,'1-SETUP'!$V69),IF('1-SETUP'!$Q69="YEARLY",EDATE(MS20,12*'1-SETUP'!$V69),""))))</f>
        <v>54533</v>
      </c>
      <c r="MU20" s="10">
        <f>IF('1-SETUP'!$Q69="DAILY",MT20+'1-SETUP'!$V69,IF('1-SETUP'!$Q69="WEEKLY",MT20+'1-SETUP'!$V69*7,IF('1-SETUP'!$Q69="MONTHLY",EDATE(MT20,'1-SETUP'!$V69),IF('1-SETUP'!$Q69="YEARLY",EDATE(MT20,12*'1-SETUP'!$V69),""))))</f>
        <v>54563</v>
      </c>
      <c r="MV20" s="10">
        <f>IF('1-SETUP'!$Q69="DAILY",MU20+'1-SETUP'!$V69,IF('1-SETUP'!$Q69="WEEKLY",MU20+'1-SETUP'!$V69*7,IF('1-SETUP'!$Q69="MONTHLY",EDATE(MU20,'1-SETUP'!$V69),IF('1-SETUP'!$Q69="YEARLY",EDATE(MU20,12*'1-SETUP'!$V69),""))))</f>
        <v>54594</v>
      </c>
      <c r="MW20" s="10">
        <f>IF('1-SETUP'!$Q69="DAILY",MV20+'1-SETUP'!$V69,IF('1-SETUP'!$Q69="WEEKLY",MV20+'1-SETUP'!$V69*7,IF('1-SETUP'!$Q69="MONTHLY",EDATE(MV20,'1-SETUP'!$V69),IF('1-SETUP'!$Q69="YEARLY",EDATE(MV20,12*'1-SETUP'!$V69),""))))</f>
        <v>54624</v>
      </c>
      <c r="MX20" s="10">
        <f>IF('1-SETUP'!$Q69="DAILY",MW20+'1-SETUP'!$V69,IF('1-SETUP'!$Q69="WEEKLY",MW20+'1-SETUP'!$V69*7,IF('1-SETUP'!$Q69="MONTHLY",EDATE(MW20,'1-SETUP'!$V69),IF('1-SETUP'!$Q69="YEARLY",EDATE(MW20,12*'1-SETUP'!$V69),""))))</f>
        <v>54655</v>
      </c>
      <c r="MY20" s="10">
        <f>IF('1-SETUP'!$Q69="DAILY",MX20+'1-SETUP'!$V69,IF('1-SETUP'!$Q69="WEEKLY",MX20+'1-SETUP'!$V69*7,IF('1-SETUP'!$Q69="MONTHLY",EDATE(MX20,'1-SETUP'!$V69),IF('1-SETUP'!$Q69="YEARLY",EDATE(MX20,12*'1-SETUP'!$V69),""))))</f>
        <v>54686</v>
      </c>
      <c r="MZ20" s="10">
        <f>IF('1-SETUP'!$Q69="DAILY",MY20+'1-SETUP'!$V69,IF('1-SETUP'!$Q69="WEEKLY",MY20+'1-SETUP'!$V69*7,IF('1-SETUP'!$Q69="MONTHLY",EDATE(MY20,'1-SETUP'!$V69),IF('1-SETUP'!$Q69="YEARLY",EDATE(MY20,12*'1-SETUP'!$V69),""))))</f>
        <v>54716</v>
      </c>
      <c r="NA20" s="10">
        <f>IF('1-SETUP'!$Q69="DAILY",MZ20+'1-SETUP'!$V69,IF('1-SETUP'!$Q69="WEEKLY",MZ20+'1-SETUP'!$V69*7,IF('1-SETUP'!$Q69="MONTHLY",EDATE(MZ20,'1-SETUP'!$V69),IF('1-SETUP'!$Q69="YEARLY",EDATE(MZ20,12*'1-SETUP'!$V69),""))))</f>
        <v>54747</v>
      </c>
      <c r="NB20" s="10">
        <f>IF('1-SETUP'!$Q69="DAILY",NA20+'1-SETUP'!$V69,IF('1-SETUP'!$Q69="WEEKLY",NA20+'1-SETUP'!$V69*7,IF('1-SETUP'!$Q69="MONTHLY",EDATE(NA20,'1-SETUP'!$V69),IF('1-SETUP'!$Q69="YEARLY",EDATE(NA20,12*'1-SETUP'!$V69),""))))</f>
        <v>54777</v>
      </c>
      <c r="NC20" s="10">
        <f>IF('1-SETUP'!$Q69="DAILY",NB20+'1-SETUP'!$V69,IF('1-SETUP'!$Q69="WEEKLY",NB20+'1-SETUP'!$V69*7,IF('1-SETUP'!$Q69="MONTHLY",EDATE(NB20,'1-SETUP'!$V69),IF('1-SETUP'!$Q69="YEARLY",EDATE(NB20,12*'1-SETUP'!$V69),""))))</f>
        <v>54808</v>
      </c>
    </row>
    <row r="21" spans="1:367" x14ac:dyDescent="0.45">
      <c r="A21" t="str">
        <f>'1-SETUP'!A70</f>
        <v>Dog Food &amp; Supplies</v>
      </c>
      <c r="B21" t="str">
        <f>_xlfn.CONCAT('1-SETUP'!$O70," ",'1-SETUP'!$Q70," ",'1-SETUP'!$T70," ",'1-SETUP'!$V70," ",'1-SETUP'!$W70," ",'1-SETUP'!$Z70," ",TEXT('1-SETUP'!$AC70,"mm/dd/yyyy"))</f>
        <v>Repeat MONTHLY every 1 MONTH(S) starting on 09/08/2019</v>
      </c>
      <c r="C21" s="10">
        <f>'1-SETUP'!$AC70</f>
        <v>43716</v>
      </c>
      <c r="D21" s="10">
        <f>IF('1-SETUP'!$Q70="DAILY",C21+'1-SETUP'!$V70,IF('1-SETUP'!$Q70="WEEKLY",C21+'1-SETUP'!$V70*7,IF('1-SETUP'!$Q70="MONTHLY",EDATE(C21,'1-SETUP'!$V70),IF('1-SETUP'!$Q70="YEARLY",EDATE(C21,12*'1-SETUP'!$V70),""))))</f>
        <v>43746</v>
      </c>
      <c r="E21" s="10">
        <f>IF('1-SETUP'!$Q70="DAILY",D21+'1-SETUP'!$V70,IF('1-SETUP'!$Q70="WEEKLY",D21+'1-SETUP'!$V70*7,IF('1-SETUP'!$Q70="MONTHLY",EDATE(D21,'1-SETUP'!$V70),IF('1-SETUP'!$Q70="YEARLY",EDATE(D21,12*'1-SETUP'!$V70),""))))</f>
        <v>43777</v>
      </c>
      <c r="F21" s="10">
        <f>IF('1-SETUP'!$Q70="DAILY",E21+'1-SETUP'!$V70,IF('1-SETUP'!$Q70="WEEKLY",E21+'1-SETUP'!$V70*7,IF('1-SETUP'!$Q70="MONTHLY",EDATE(E21,'1-SETUP'!$V70),IF('1-SETUP'!$Q70="YEARLY",EDATE(E21,12*'1-SETUP'!$V70),""))))</f>
        <v>43807</v>
      </c>
      <c r="G21" s="10">
        <f>IF('1-SETUP'!$Q70="DAILY",F21+'1-SETUP'!$V70,IF('1-SETUP'!$Q70="WEEKLY",F21+'1-SETUP'!$V70*7,IF('1-SETUP'!$Q70="MONTHLY",EDATE(F21,'1-SETUP'!$V70),IF('1-SETUP'!$Q70="YEARLY",EDATE(F21,12*'1-SETUP'!$V70),""))))</f>
        <v>43838</v>
      </c>
      <c r="H21" s="10">
        <f>IF('1-SETUP'!$Q70="DAILY",G21+'1-SETUP'!$V70,IF('1-SETUP'!$Q70="WEEKLY",G21+'1-SETUP'!$V70*7,IF('1-SETUP'!$Q70="MONTHLY",EDATE(G21,'1-SETUP'!$V70),IF('1-SETUP'!$Q70="YEARLY",EDATE(G21,12*'1-SETUP'!$V70),""))))</f>
        <v>43869</v>
      </c>
      <c r="I21" s="10">
        <f>IF('1-SETUP'!$Q70="DAILY",H21+'1-SETUP'!$V70,IF('1-SETUP'!$Q70="WEEKLY",H21+'1-SETUP'!$V70*7,IF('1-SETUP'!$Q70="MONTHLY",EDATE(H21,'1-SETUP'!$V70),IF('1-SETUP'!$Q70="YEARLY",EDATE(H21,12*'1-SETUP'!$V70),""))))</f>
        <v>43898</v>
      </c>
      <c r="J21" s="10">
        <f>IF('1-SETUP'!$Q70="DAILY",I21+'1-SETUP'!$V70,IF('1-SETUP'!$Q70="WEEKLY",I21+'1-SETUP'!$V70*7,IF('1-SETUP'!$Q70="MONTHLY",EDATE(I21,'1-SETUP'!$V70),IF('1-SETUP'!$Q70="YEARLY",EDATE(I21,12*'1-SETUP'!$V70),""))))</f>
        <v>43929</v>
      </c>
      <c r="K21" s="10">
        <f>IF('1-SETUP'!$Q70="DAILY",J21+'1-SETUP'!$V70,IF('1-SETUP'!$Q70="WEEKLY",J21+'1-SETUP'!$V70*7,IF('1-SETUP'!$Q70="MONTHLY",EDATE(J21,'1-SETUP'!$V70),IF('1-SETUP'!$Q70="YEARLY",EDATE(J21,12*'1-SETUP'!$V70),""))))</f>
        <v>43959</v>
      </c>
      <c r="L21" s="10">
        <f>IF('1-SETUP'!$Q70="DAILY",K21+'1-SETUP'!$V70,IF('1-SETUP'!$Q70="WEEKLY",K21+'1-SETUP'!$V70*7,IF('1-SETUP'!$Q70="MONTHLY",EDATE(K21,'1-SETUP'!$V70),IF('1-SETUP'!$Q70="YEARLY",EDATE(K21,12*'1-SETUP'!$V70),""))))</f>
        <v>43990</v>
      </c>
      <c r="M21" s="10">
        <f>IF('1-SETUP'!$Q70="DAILY",L21+'1-SETUP'!$V70,IF('1-SETUP'!$Q70="WEEKLY",L21+'1-SETUP'!$V70*7,IF('1-SETUP'!$Q70="MONTHLY",EDATE(L21,'1-SETUP'!$V70),IF('1-SETUP'!$Q70="YEARLY",EDATE(L21,12*'1-SETUP'!$V70),""))))</f>
        <v>44020</v>
      </c>
      <c r="N21" s="10">
        <f>IF('1-SETUP'!$Q70="DAILY",M21+'1-SETUP'!$V70,IF('1-SETUP'!$Q70="WEEKLY",M21+'1-SETUP'!$V70*7,IF('1-SETUP'!$Q70="MONTHLY",EDATE(M21,'1-SETUP'!$V70),IF('1-SETUP'!$Q70="YEARLY",EDATE(M21,12*'1-SETUP'!$V70),""))))</f>
        <v>44051</v>
      </c>
      <c r="O21" s="10">
        <f>IF('1-SETUP'!$Q70="DAILY",N21+'1-SETUP'!$V70,IF('1-SETUP'!$Q70="WEEKLY",N21+'1-SETUP'!$V70*7,IF('1-SETUP'!$Q70="MONTHLY",EDATE(N21,'1-SETUP'!$V70),IF('1-SETUP'!$Q70="YEARLY",EDATE(N21,12*'1-SETUP'!$V70),""))))</f>
        <v>44082</v>
      </c>
      <c r="P21" s="10">
        <f>IF('1-SETUP'!$Q70="DAILY",O21+'1-SETUP'!$V70,IF('1-SETUP'!$Q70="WEEKLY",O21+'1-SETUP'!$V70*7,IF('1-SETUP'!$Q70="MONTHLY",EDATE(O21,'1-SETUP'!$V70),IF('1-SETUP'!$Q70="YEARLY",EDATE(O21,12*'1-SETUP'!$V70),""))))</f>
        <v>44112</v>
      </c>
      <c r="Q21" s="10">
        <f>IF('1-SETUP'!$Q70="DAILY",P21+'1-SETUP'!$V70,IF('1-SETUP'!$Q70="WEEKLY",P21+'1-SETUP'!$V70*7,IF('1-SETUP'!$Q70="MONTHLY",EDATE(P21,'1-SETUP'!$V70),IF('1-SETUP'!$Q70="YEARLY",EDATE(P21,12*'1-SETUP'!$V70),""))))</f>
        <v>44143</v>
      </c>
      <c r="R21" s="10">
        <f>IF('1-SETUP'!$Q70="DAILY",Q21+'1-SETUP'!$V70,IF('1-SETUP'!$Q70="WEEKLY",Q21+'1-SETUP'!$V70*7,IF('1-SETUP'!$Q70="MONTHLY",EDATE(Q21,'1-SETUP'!$V70),IF('1-SETUP'!$Q70="YEARLY",EDATE(Q21,12*'1-SETUP'!$V70),""))))</f>
        <v>44173</v>
      </c>
      <c r="S21" s="10">
        <f>IF('1-SETUP'!$Q70="DAILY",R21+'1-SETUP'!$V70,IF('1-SETUP'!$Q70="WEEKLY",R21+'1-SETUP'!$V70*7,IF('1-SETUP'!$Q70="MONTHLY",EDATE(R21,'1-SETUP'!$V70),IF('1-SETUP'!$Q70="YEARLY",EDATE(R21,12*'1-SETUP'!$V70),""))))</f>
        <v>44204</v>
      </c>
      <c r="T21" s="10">
        <f>IF('1-SETUP'!$Q70="DAILY",S21+'1-SETUP'!$V70,IF('1-SETUP'!$Q70="WEEKLY",S21+'1-SETUP'!$V70*7,IF('1-SETUP'!$Q70="MONTHLY",EDATE(S21,'1-SETUP'!$V70),IF('1-SETUP'!$Q70="YEARLY",EDATE(S21,12*'1-SETUP'!$V70),""))))</f>
        <v>44235</v>
      </c>
      <c r="U21" s="10">
        <f>IF('1-SETUP'!$Q70="DAILY",T21+'1-SETUP'!$V70,IF('1-SETUP'!$Q70="WEEKLY",T21+'1-SETUP'!$V70*7,IF('1-SETUP'!$Q70="MONTHLY",EDATE(T21,'1-SETUP'!$V70),IF('1-SETUP'!$Q70="YEARLY",EDATE(T21,12*'1-SETUP'!$V70),""))))</f>
        <v>44263</v>
      </c>
      <c r="V21" s="10">
        <f>IF('1-SETUP'!$Q70="DAILY",U21+'1-SETUP'!$V70,IF('1-SETUP'!$Q70="WEEKLY",U21+'1-SETUP'!$V70*7,IF('1-SETUP'!$Q70="MONTHLY",EDATE(U21,'1-SETUP'!$V70),IF('1-SETUP'!$Q70="YEARLY",EDATE(U21,12*'1-SETUP'!$V70),""))))</f>
        <v>44294</v>
      </c>
      <c r="W21" s="10">
        <f>IF('1-SETUP'!$Q70="DAILY",V21+'1-SETUP'!$V70,IF('1-SETUP'!$Q70="WEEKLY",V21+'1-SETUP'!$V70*7,IF('1-SETUP'!$Q70="MONTHLY",EDATE(V21,'1-SETUP'!$V70),IF('1-SETUP'!$Q70="YEARLY",EDATE(V21,12*'1-SETUP'!$V70),""))))</f>
        <v>44324</v>
      </c>
      <c r="X21" s="10">
        <f>IF('1-SETUP'!$Q70="DAILY",W21+'1-SETUP'!$V70,IF('1-SETUP'!$Q70="WEEKLY",W21+'1-SETUP'!$V70*7,IF('1-SETUP'!$Q70="MONTHLY",EDATE(W21,'1-SETUP'!$V70),IF('1-SETUP'!$Q70="YEARLY",EDATE(W21,12*'1-SETUP'!$V70),""))))</f>
        <v>44355</v>
      </c>
      <c r="Y21" s="10">
        <f>IF('1-SETUP'!$Q70="DAILY",X21+'1-SETUP'!$V70,IF('1-SETUP'!$Q70="WEEKLY",X21+'1-SETUP'!$V70*7,IF('1-SETUP'!$Q70="MONTHLY",EDATE(X21,'1-SETUP'!$V70),IF('1-SETUP'!$Q70="YEARLY",EDATE(X21,12*'1-SETUP'!$V70),""))))</f>
        <v>44385</v>
      </c>
      <c r="Z21" s="10">
        <f>IF('1-SETUP'!$Q70="DAILY",Y21+'1-SETUP'!$V70,IF('1-SETUP'!$Q70="WEEKLY",Y21+'1-SETUP'!$V70*7,IF('1-SETUP'!$Q70="MONTHLY",EDATE(Y21,'1-SETUP'!$V70),IF('1-SETUP'!$Q70="YEARLY",EDATE(Y21,12*'1-SETUP'!$V70),""))))</f>
        <v>44416</v>
      </c>
      <c r="AA21" s="10">
        <f>IF('1-SETUP'!$Q70="DAILY",Z21+'1-SETUP'!$V70,IF('1-SETUP'!$Q70="WEEKLY",Z21+'1-SETUP'!$V70*7,IF('1-SETUP'!$Q70="MONTHLY",EDATE(Z21,'1-SETUP'!$V70),IF('1-SETUP'!$Q70="YEARLY",EDATE(Z21,12*'1-SETUP'!$V70),""))))</f>
        <v>44447</v>
      </c>
      <c r="AB21" s="10">
        <f>IF('1-SETUP'!$Q70="DAILY",AA21+'1-SETUP'!$V70,IF('1-SETUP'!$Q70="WEEKLY",AA21+'1-SETUP'!$V70*7,IF('1-SETUP'!$Q70="MONTHLY",EDATE(AA21,'1-SETUP'!$V70),IF('1-SETUP'!$Q70="YEARLY",EDATE(AA21,12*'1-SETUP'!$V70),""))))</f>
        <v>44477</v>
      </c>
      <c r="AC21" s="10">
        <f>IF('1-SETUP'!$Q70="DAILY",AB21+'1-SETUP'!$V70,IF('1-SETUP'!$Q70="WEEKLY",AB21+'1-SETUP'!$V70*7,IF('1-SETUP'!$Q70="MONTHLY",EDATE(AB21,'1-SETUP'!$V70),IF('1-SETUP'!$Q70="YEARLY",EDATE(AB21,12*'1-SETUP'!$V70),""))))</f>
        <v>44508</v>
      </c>
      <c r="AD21" s="10">
        <f>IF('1-SETUP'!$Q70="DAILY",AC21+'1-SETUP'!$V70,IF('1-SETUP'!$Q70="WEEKLY",AC21+'1-SETUP'!$V70*7,IF('1-SETUP'!$Q70="MONTHLY",EDATE(AC21,'1-SETUP'!$V70),IF('1-SETUP'!$Q70="YEARLY",EDATE(AC21,12*'1-SETUP'!$V70),""))))</f>
        <v>44538</v>
      </c>
      <c r="AE21" s="10">
        <f>IF('1-SETUP'!$Q70="DAILY",AD21+'1-SETUP'!$V70,IF('1-SETUP'!$Q70="WEEKLY",AD21+'1-SETUP'!$V70*7,IF('1-SETUP'!$Q70="MONTHLY",EDATE(AD21,'1-SETUP'!$V70),IF('1-SETUP'!$Q70="YEARLY",EDATE(AD21,12*'1-SETUP'!$V70),""))))</f>
        <v>44569</v>
      </c>
      <c r="AF21" s="10">
        <f>IF('1-SETUP'!$Q70="DAILY",AE21+'1-SETUP'!$V70,IF('1-SETUP'!$Q70="WEEKLY",AE21+'1-SETUP'!$V70*7,IF('1-SETUP'!$Q70="MONTHLY",EDATE(AE21,'1-SETUP'!$V70),IF('1-SETUP'!$Q70="YEARLY",EDATE(AE21,12*'1-SETUP'!$V70),""))))</f>
        <v>44600</v>
      </c>
      <c r="AG21" s="10">
        <f>IF('1-SETUP'!$Q70="DAILY",AF21+'1-SETUP'!$V70,IF('1-SETUP'!$Q70="WEEKLY",AF21+'1-SETUP'!$V70*7,IF('1-SETUP'!$Q70="MONTHLY",EDATE(AF21,'1-SETUP'!$V70),IF('1-SETUP'!$Q70="YEARLY",EDATE(AF21,12*'1-SETUP'!$V70),""))))</f>
        <v>44628</v>
      </c>
      <c r="AH21" s="10">
        <f>IF('1-SETUP'!$Q70="DAILY",AG21+'1-SETUP'!$V70,IF('1-SETUP'!$Q70="WEEKLY",AG21+'1-SETUP'!$V70*7,IF('1-SETUP'!$Q70="MONTHLY",EDATE(AG21,'1-SETUP'!$V70),IF('1-SETUP'!$Q70="YEARLY",EDATE(AG21,12*'1-SETUP'!$V70),""))))</f>
        <v>44659</v>
      </c>
      <c r="AI21" s="10">
        <f>IF('1-SETUP'!$Q70="DAILY",AH21+'1-SETUP'!$V70,IF('1-SETUP'!$Q70="WEEKLY",AH21+'1-SETUP'!$V70*7,IF('1-SETUP'!$Q70="MONTHLY",EDATE(AH21,'1-SETUP'!$V70),IF('1-SETUP'!$Q70="YEARLY",EDATE(AH21,12*'1-SETUP'!$V70),""))))</f>
        <v>44689</v>
      </c>
      <c r="AJ21" s="10">
        <f>IF('1-SETUP'!$Q70="DAILY",AI21+'1-SETUP'!$V70,IF('1-SETUP'!$Q70="WEEKLY",AI21+'1-SETUP'!$V70*7,IF('1-SETUP'!$Q70="MONTHLY",EDATE(AI21,'1-SETUP'!$V70),IF('1-SETUP'!$Q70="YEARLY",EDATE(AI21,12*'1-SETUP'!$V70),""))))</f>
        <v>44720</v>
      </c>
      <c r="AK21" s="10">
        <f>IF('1-SETUP'!$Q70="DAILY",AJ21+'1-SETUP'!$V70,IF('1-SETUP'!$Q70="WEEKLY",AJ21+'1-SETUP'!$V70*7,IF('1-SETUP'!$Q70="MONTHLY",EDATE(AJ21,'1-SETUP'!$V70),IF('1-SETUP'!$Q70="YEARLY",EDATE(AJ21,12*'1-SETUP'!$V70),""))))</f>
        <v>44750</v>
      </c>
      <c r="AL21" s="10">
        <f>IF('1-SETUP'!$Q70="DAILY",AK21+'1-SETUP'!$V70,IF('1-SETUP'!$Q70="WEEKLY",AK21+'1-SETUP'!$V70*7,IF('1-SETUP'!$Q70="MONTHLY",EDATE(AK21,'1-SETUP'!$V70),IF('1-SETUP'!$Q70="YEARLY",EDATE(AK21,12*'1-SETUP'!$V70),""))))</f>
        <v>44781</v>
      </c>
      <c r="AM21" s="10">
        <f>IF('1-SETUP'!$Q70="DAILY",AL21+'1-SETUP'!$V70,IF('1-SETUP'!$Q70="WEEKLY",AL21+'1-SETUP'!$V70*7,IF('1-SETUP'!$Q70="MONTHLY",EDATE(AL21,'1-SETUP'!$V70),IF('1-SETUP'!$Q70="YEARLY",EDATE(AL21,12*'1-SETUP'!$V70),""))))</f>
        <v>44812</v>
      </c>
      <c r="AN21" s="10">
        <f>IF('1-SETUP'!$Q70="DAILY",AM21+'1-SETUP'!$V70,IF('1-SETUP'!$Q70="WEEKLY",AM21+'1-SETUP'!$V70*7,IF('1-SETUP'!$Q70="MONTHLY",EDATE(AM21,'1-SETUP'!$V70),IF('1-SETUP'!$Q70="YEARLY",EDATE(AM21,12*'1-SETUP'!$V70),""))))</f>
        <v>44842</v>
      </c>
      <c r="AO21" s="10">
        <f>IF('1-SETUP'!$Q70="DAILY",AN21+'1-SETUP'!$V70,IF('1-SETUP'!$Q70="WEEKLY",AN21+'1-SETUP'!$V70*7,IF('1-SETUP'!$Q70="MONTHLY",EDATE(AN21,'1-SETUP'!$V70),IF('1-SETUP'!$Q70="YEARLY",EDATE(AN21,12*'1-SETUP'!$V70),""))))</f>
        <v>44873</v>
      </c>
      <c r="AP21" s="10">
        <f>IF('1-SETUP'!$Q70="DAILY",AO21+'1-SETUP'!$V70,IF('1-SETUP'!$Q70="WEEKLY",AO21+'1-SETUP'!$V70*7,IF('1-SETUP'!$Q70="MONTHLY",EDATE(AO21,'1-SETUP'!$V70),IF('1-SETUP'!$Q70="YEARLY",EDATE(AO21,12*'1-SETUP'!$V70),""))))</f>
        <v>44903</v>
      </c>
      <c r="AQ21" s="10">
        <f>IF('1-SETUP'!$Q70="DAILY",AP21+'1-SETUP'!$V70,IF('1-SETUP'!$Q70="WEEKLY",AP21+'1-SETUP'!$V70*7,IF('1-SETUP'!$Q70="MONTHLY",EDATE(AP21,'1-SETUP'!$V70),IF('1-SETUP'!$Q70="YEARLY",EDATE(AP21,12*'1-SETUP'!$V70),""))))</f>
        <v>44934</v>
      </c>
      <c r="AR21" s="10">
        <f>IF('1-SETUP'!$Q70="DAILY",AQ21+'1-SETUP'!$V70,IF('1-SETUP'!$Q70="WEEKLY",AQ21+'1-SETUP'!$V70*7,IF('1-SETUP'!$Q70="MONTHLY",EDATE(AQ21,'1-SETUP'!$V70),IF('1-SETUP'!$Q70="YEARLY",EDATE(AQ21,12*'1-SETUP'!$V70),""))))</f>
        <v>44965</v>
      </c>
      <c r="AS21" s="10">
        <f>IF('1-SETUP'!$Q70="DAILY",AR21+'1-SETUP'!$V70,IF('1-SETUP'!$Q70="WEEKLY",AR21+'1-SETUP'!$V70*7,IF('1-SETUP'!$Q70="MONTHLY",EDATE(AR21,'1-SETUP'!$V70),IF('1-SETUP'!$Q70="YEARLY",EDATE(AR21,12*'1-SETUP'!$V70),""))))</f>
        <v>44993</v>
      </c>
      <c r="AT21" s="10">
        <f>IF('1-SETUP'!$Q70="DAILY",AS21+'1-SETUP'!$V70,IF('1-SETUP'!$Q70="WEEKLY",AS21+'1-SETUP'!$V70*7,IF('1-SETUP'!$Q70="MONTHLY",EDATE(AS21,'1-SETUP'!$V70),IF('1-SETUP'!$Q70="YEARLY",EDATE(AS21,12*'1-SETUP'!$V70),""))))</f>
        <v>45024</v>
      </c>
      <c r="AU21" s="10">
        <f>IF('1-SETUP'!$Q70="DAILY",AT21+'1-SETUP'!$V70,IF('1-SETUP'!$Q70="WEEKLY",AT21+'1-SETUP'!$V70*7,IF('1-SETUP'!$Q70="MONTHLY",EDATE(AT21,'1-SETUP'!$V70),IF('1-SETUP'!$Q70="YEARLY",EDATE(AT21,12*'1-SETUP'!$V70),""))))</f>
        <v>45054</v>
      </c>
      <c r="AV21" s="10">
        <f>IF('1-SETUP'!$Q70="DAILY",AU21+'1-SETUP'!$V70,IF('1-SETUP'!$Q70="WEEKLY",AU21+'1-SETUP'!$V70*7,IF('1-SETUP'!$Q70="MONTHLY",EDATE(AU21,'1-SETUP'!$V70),IF('1-SETUP'!$Q70="YEARLY",EDATE(AU21,12*'1-SETUP'!$V70),""))))</f>
        <v>45085</v>
      </c>
      <c r="AW21" s="10">
        <f>IF('1-SETUP'!$Q70="DAILY",AV21+'1-SETUP'!$V70,IF('1-SETUP'!$Q70="WEEKLY",AV21+'1-SETUP'!$V70*7,IF('1-SETUP'!$Q70="MONTHLY",EDATE(AV21,'1-SETUP'!$V70),IF('1-SETUP'!$Q70="YEARLY",EDATE(AV21,12*'1-SETUP'!$V70),""))))</f>
        <v>45115</v>
      </c>
      <c r="AX21" s="10">
        <f>IF('1-SETUP'!$Q70="DAILY",AW21+'1-SETUP'!$V70,IF('1-SETUP'!$Q70="WEEKLY",AW21+'1-SETUP'!$V70*7,IF('1-SETUP'!$Q70="MONTHLY",EDATE(AW21,'1-SETUP'!$V70),IF('1-SETUP'!$Q70="YEARLY",EDATE(AW21,12*'1-SETUP'!$V70),""))))</f>
        <v>45146</v>
      </c>
      <c r="AY21" s="10">
        <f>IF('1-SETUP'!$Q70="DAILY",AX21+'1-SETUP'!$V70,IF('1-SETUP'!$Q70="WEEKLY",AX21+'1-SETUP'!$V70*7,IF('1-SETUP'!$Q70="MONTHLY",EDATE(AX21,'1-SETUP'!$V70),IF('1-SETUP'!$Q70="YEARLY",EDATE(AX21,12*'1-SETUP'!$V70),""))))</f>
        <v>45177</v>
      </c>
      <c r="AZ21" s="10">
        <f>IF('1-SETUP'!$Q70="DAILY",AY21+'1-SETUP'!$V70,IF('1-SETUP'!$Q70="WEEKLY",AY21+'1-SETUP'!$V70*7,IF('1-SETUP'!$Q70="MONTHLY",EDATE(AY21,'1-SETUP'!$V70),IF('1-SETUP'!$Q70="YEARLY",EDATE(AY21,12*'1-SETUP'!$V70),""))))</f>
        <v>45207</v>
      </c>
      <c r="BA21" s="10">
        <f>IF('1-SETUP'!$Q70="DAILY",AZ21+'1-SETUP'!$V70,IF('1-SETUP'!$Q70="WEEKLY",AZ21+'1-SETUP'!$V70*7,IF('1-SETUP'!$Q70="MONTHLY",EDATE(AZ21,'1-SETUP'!$V70),IF('1-SETUP'!$Q70="YEARLY",EDATE(AZ21,12*'1-SETUP'!$V70),""))))</f>
        <v>45238</v>
      </c>
      <c r="BB21" s="10">
        <f>IF('1-SETUP'!$Q70="DAILY",BA21+'1-SETUP'!$V70,IF('1-SETUP'!$Q70="WEEKLY",BA21+'1-SETUP'!$V70*7,IF('1-SETUP'!$Q70="MONTHLY",EDATE(BA21,'1-SETUP'!$V70),IF('1-SETUP'!$Q70="YEARLY",EDATE(BA21,12*'1-SETUP'!$V70),""))))</f>
        <v>45268</v>
      </c>
      <c r="BC21" s="10">
        <f>IF('1-SETUP'!$Q70="DAILY",BB21+'1-SETUP'!$V70,IF('1-SETUP'!$Q70="WEEKLY",BB21+'1-SETUP'!$V70*7,IF('1-SETUP'!$Q70="MONTHLY",EDATE(BB21,'1-SETUP'!$V70),IF('1-SETUP'!$Q70="YEARLY",EDATE(BB21,12*'1-SETUP'!$V70),""))))</f>
        <v>45299</v>
      </c>
      <c r="BD21" s="10">
        <f>IF('1-SETUP'!$Q70="DAILY",BC21+'1-SETUP'!$V70,IF('1-SETUP'!$Q70="WEEKLY",BC21+'1-SETUP'!$V70*7,IF('1-SETUP'!$Q70="MONTHLY",EDATE(BC21,'1-SETUP'!$V70),IF('1-SETUP'!$Q70="YEARLY",EDATE(BC21,12*'1-SETUP'!$V70),""))))</f>
        <v>45330</v>
      </c>
      <c r="BE21" s="10">
        <f>IF('1-SETUP'!$Q70="DAILY",BD21+'1-SETUP'!$V70,IF('1-SETUP'!$Q70="WEEKLY",BD21+'1-SETUP'!$V70*7,IF('1-SETUP'!$Q70="MONTHLY",EDATE(BD21,'1-SETUP'!$V70),IF('1-SETUP'!$Q70="YEARLY",EDATE(BD21,12*'1-SETUP'!$V70),""))))</f>
        <v>45359</v>
      </c>
      <c r="BF21" s="10">
        <f>IF('1-SETUP'!$Q70="DAILY",BE21+'1-SETUP'!$V70,IF('1-SETUP'!$Q70="WEEKLY",BE21+'1-SETUP'!$V70*7,IF('1-SETUP'!$Q70="MONTHLY",EDATE(BE21,'1-SETUP'!$V70),IF('1-SETUP'!$Q70="YEARLY",EDATE(BE21,12*'1-SETUP'!$V70),""))))</f>
        <v>45390</v>
      </c>
      <c r="BG21" s="10">
        <f>IF('1-SETUP'!$Q70="DAILY",BF21+'1-SETUP'!$V70,IF('1-SETUP'!$Q70="WEEKLY",BF21+'1-SETUP'!$V70*7,IF('1-SETUP'!$Q70="MONTHLY",EDATE(BF21,'1-SETUP'!$V70),IF('1-SETUP'!$Q70="YEARLY",EDATE(BF21,12*'1-SETUP'!$V70),""))))</f>
        <v>45420</v>
      </c>
      <c r="BH21" s="10">
        <f>IF('1-SETUP'!$Q70="DAILY",BG21+'1-SETUP'!$V70,IF('1-SETUP'!$Q70="WEEKLY",BG21+'1-SETUP'!$V70*7,IF('1-SETUP'!$Q70="MONTHLY",EDATE(BG21,'1-SETUP'!$V70),IF('1-SETUP'!$Q70="YEARLY",EDATE(BG21,12*'1-SETUP'!$V70),""))))</f>
        <v>45451</v>
      </c>
      <c r="BI21" s="10">
        <f>IF('1-SETUP'!$Q70="DAILY",BH21+'1-SETUP'!$V70,IF('1-SETUP'!$Q70="WEEKLY",BH21+'1-SETUP'!$V70*7,IF('1-SETUP'!$Q70="MONTHLY",EDATE(BH21,'1-SETUP'!$V70),IF('1-SETUP'!$Q70="YEARLY",EDATE(BH21,12*'1-SETUP'!$V70),""))))</f>
        <v>45481</v>
      </c>
      <c r="BJ21" s="10">
        <f>IF('1-SETUP'!$Q70="DAILY",BI21+'1-SETUP'!$V70,IF('1-SETUP'!$Q70="WEEKLY",BI21+'1-SETUP'!$V70*7,IF('1-SETUP'!$Q70="MONTHLY",EDATE(BI21,'1-SETUP'!$V70),IF('1-SETUP'!$Q70="YEARLY",EDATE(BI21,12*'1-SETUP'!$V70),""))))</f>
        <v>45512</v>
      </c>
      <c r="BK21" s="10">
        <f>IF('1-SETUP'!$Q70="DAILY",BJ21+'1-SETUP'!$V70,IF('1-SETUP'!$Q70="WEEKLY",BJ21+'1-SETUP'!$V70*7,IF('1-SETUP'!$Q70="MONTHLY",EDATE(BJ21,'1-SETUP'!$V70),IF('1-SETUP'!$Q70="YEARLY",EDATE(BJ21,12*'1-SETUP'!$V70),""))))</f>
        <v>45543</v>
      </c>
      <c r="BL21" s="10">
        <f>IF('1-SETUP'!$Q70="DAILY",BK21+'1-SETUP'!$V70,IF('1-SETUP'!$Q70="WEEKLY",BK21+'1-SETUP'!$V70*7,IF('1-SETUP'!$Q70="MONTHLY",EDATE(BK21,'1-SETUP'!$V70),IF('1-SETUP'!$Q70="YEARLY",EDATE(BK21,12*'1-SETUP'!$V70),""))))</f>
        <v>45573</v>
      </c>
      <c r="BM21" s="10">
        <f>IF('1-SETUP'!$Q70="DAILY",BL21+'1-SETUP'!$V70,IF('1-SETUP'!$Q70="WEEKLY",BL21+'1-SETUP'!$V70*7,IF('1-SETUP'!$Q70="MONTHLY",EDATE(BL21,'1-SETUP'!$V70),IF('1-SETUP'!$Q70="YEARLY",EDATE(BL21,12*'1-SETUP'!$V70),""))))</f>
        <v>45604</v>
      </c>
      <c r="BN21" s="10">
        <f>IF('1-SETUP'!$Q70="DAILY",BM21+'1-SETUP'!$V70,IF('1-SETUP'!$Q70="WEEKLY",BM21+'1-SETUP'!$V70*7,IF('1-SETUP'!$Q70="MONTHLY",EDATE(BM21,'1-SETUP'!$V70),IF('1-SETUP'!$Q70="YEARLY",EDATE(BM21,12*'1-SETUP'!$V70),""))))</f>
        <v>45634</v>
      </c>
      <c r="BO21" s="10">
        <f>IF('1-SETUP'!$Q70="DAILY",BN21+'1-SETUP'!$V70,IF('1-SETUP'!$Q70="WEEKLY",BN21+'1-SETUP'!$V70*7,IF('1-SETUP'!$Q70="MONTHLY",EDATE(BN21,'1-SETUP'!$V70),IF('1-SETUP'!$Q70="YEARLY",EDATE(BN21,12*'1-SETUP'!$V70),""))))</f>
        <v>45665</v>
      </c>
      <c r="BP21" s="10">
        <f>IF('1-SETUP'!$Q70="DAILY",BO21+'1-SETUP'!$V70,IF('1-SETUP'!$Q70="WEEKLY",BO21+'1-SETUP'!$V70*7,IF('1-SETUP'!$Q70="MONTHLY",EDATE(BO21,'1-SETUP'!$V70),IF('1-SETUP'!$Q70="YEARLY",EDATE(BO21,12*'1-SETUP'!$V70),""))))</f>
        <v>45696</v>
      </c>
      <c r="BQ21" s="10">
        <f>IF('1-SETUP'!$Q70="DAILY",BP21+'1-SETUP'!$V70,IF('1-SETUP'!$Q70="WEEKLY",BP21+'1-SETUP'!$V70*7,IF('1-SETUP'!$Q70="MONTHLY",EDATE(BP21,'1-SETUP'!$V70),IF('1-SETUP'!$Q70="YEARLY",EDATE(BP21,12*'1-SETUP'!$V70),""))))</f>
        <v>45724</v>
      </c>
      <c r="BR21" s="10">
        <f>IF('1-SETUP'!$Q70="DAILY",BQ21+'1-SETUP'!$V70,IF('1-SETUP'!$Q70="WEEKLY",BQ21+'1-SETUP'!$V70*7,IF('1-SETUP'!$Q70="MONTHLY",EDATE(BQ21,'1-SETUP'!$V70),IF('1-SETUP'!$Q70="YEARLY",EDATE(BQ21,12*'1-SETUP'!$V70),""))))</f>
        <v>45755</v>
      </c>
      <c r="BS21" s="10">
        <f>IF('1-SETUP'!$Q70="DAILY",BR21+'1-SETUP'!$V70,IF('1-SETUP'!$Q70="WEEKLY",BR21+'1-SETUP'!$V70*7,IF('1-SETUP'!$Q70="MONTHLY",EDATE(BR21,'1-SETUP'!$V70),IF('1-SETUP'!$Q70="YEARLY",EDATE(BR21,12*'1-SETUP'!$V70),""))))</f>
        <v>45785</v>
      </c>
      <c r="BT21" s="10">
        <f>IF('1-SETUP'!$Q70="DAILY",BS21+'1-SETUP'!$V70,IF('1-SETUP'!$Q70="WEEKLY",BS21+'1-SETUP'!$V70*7,IF('1-SETUP'!$Q70="MONTHLY",EDATE(BS21,'1-SETUP'!$V70),IF('1-SETUP'!$Q70="YEARLY",EDATE(BS21,12*'1-SETUP'!$V70),""))))</f>
        <v>45816</v>
      </c>
      <c r="BU21" s="10">
        <f>IF('1-SETUP'!$Q70="DAILY",BT21+'1-SETUP'!$V70,IF('1-SETUP'!$Q70="WEEKLY",BT21+'1-SETUP'!$V70*7,IF('1-SETUP'!$Q70="MONTHLY",EDATE(BT21,'1-SETUP'!$V70),IF('1-SETUP'!$Q70="YEARLY",EDATE(BT21,12*'1-SETUP'!$V70),""))))</f>
        <v>45846</v>
      </c>
      <c r="BV21" s="10">
        <f>IF('1-SETUP'!$Q70="DAILY",BU21+'1-SETUP'!$V70,IF('1-SETUP'!$Q70="WEEKLY",BU21+'1-SETUP'!$V70*7,IF('1-SETUP'!$Q70="MONTHLY",EDATE(BU21,'1-SETUP'!$V70),IF('1-SETUP'!$Q70="YEARLY",EDATE(BU21,12*'1-SETUP'!$V70),""))))</f>
        <v>45877</v>
      </c>
      <c r="BW21" s="10">
        <f>IF('1-SETUP'!$Q70="DAILY",BV21+'1-SETUP'!$V70,IF('1-SETUP'!$Q70="WEEKLY",BV21+'1-SETUP'!$V70*7,IF('1-SETUP'!$Q70="MONTHLY",EDATE(BV21,'1-SETUP'!$V70),IF('1-SETUP'!$Q70="YEARLY",EDATE(BV21,12*'1-SETUP'!$V70),""))))</f>
        <v>45908</v>
      </c>
      <c r="BX21" s="10">
        <f>IF('1-SETUP'!$Q70="DAILY",BW21+'1-SETUP'!$V70,IF('1-SETUP'!$Q70="WEEKLY",BW21+'1-SETUP'!$V70*7,IF('1-SETUP'!$Q70="MONTHLY",EDATE(BW21,'1-SETUP'!$V70),IF('1-SETUP'!$Q70="YEARLY",EDATE(BW21,12*'1-SETUP'!$V70),""))))</f>
        <v>45938</v>
      </c>
      <c r="BY21" s="10">
        <f>IF('1-SETUP'!$Q70="DAILY",BX21+'1-SETUP'!$V70,IF('1-SETUP'!$Q70="WEEKLY",BX21+'1-SETUP'!$V70*7,IF('1-SETUP'!$Q70="MONTHLY",EDATE(BX21,'1-SETUP'!$V70),IF('1-SETUP'!$Q70="YEARLY",EDATE(BX21,12*'1-SETUP'!$V70),""))))</f>
        <v>45969</v>
      </c>
      <c r="BZ21" s="10">
        <f>IF('1-SETUP'!$Q70="DAILY",BY21+'1-SETUP'!$V70,IF('1-SETUP'!$Q70="WEEKLY",BY21+'1-SETUP'!$V70*7,IF('1-SETUP'!$Q70="MONTHLY",EDATE(BY21,'1-SETUP'!$V70),IF('1-SETUP'!$Q70="YEARLY",EDATE(BY21,12*'1-SETUP'!$V70),""))))</f>
        <v>45999</v>
      </c>
      <c r="CA21" s="10">
        <f>IF('1-SETUP'!$Q70="DAILY",BZ21+'1-SETUP'!$V70,IF('1-SETUP'!$Q70="WEEKLY",BZ21+'1-SETUP'!$V70*7,IF('1-SETUP'!$Q70="MONTHLY",EDATE(BZ21,'1-SETUP'!$V70),IF('1-SETUP'!$Q70="YEARLY",EDATE(BZ21,12*'1-SETUP'!$V70),""))))</f>
        <v>46030</v>
      </c>
      <c r="CB21" s="10">
        <f>IF('1-SETUP'!$Q70="DAILY",CA21+'1-SETUP'!$V70,IF('1-SETUP'!$Q70="WEEKLY",CA21+'1-SETUP'!$V70*7,IF('1-SETUP'!$Q70="MONTHLY",EDATE(CA21,'1-SETUP'!$V70),IF('1-SETUP'!$Q70="YEARLY",EDATE(CA21,12*'1-SETUP'!$V70),""))))</f>
        <v>46061</v>
      </c>
      <c r="CC21" s="10">
        <f>IF('1-SETUP'!$Q70="DAILY",CB21+'1-SETUP'!$V70,IF('1-SETUP'!$Q70="WEEKLY",CB21+'1-SETUP'!$V70*7,IF('1-SETUP'!$Q70="MONTHLY",EDATE(CB21,'1-SETUP'!$V70),IF('1-SETUP'!$Q70="YEARLY",EDATE(CB21,12*'1-SETUP'!$V70),""))))</f>
        <v>46089</v>
      </c>
      <c r="CD21" s="10">
        <f>IF('1-SETUP'!$Q70="DAILY",CC21+'1-SETUP'!$V70,IF('1-SETUP'!$Q70="WEEKLY",CC21+'1-SETUP'!$V70*7,IF('1-SETUP'!$Q70="MONTHLY",EDATE(CC21,'1-SETUP'!$V70),IF('1-SETUP'!$Q70="YEARLY",EDATE(CC21,12*'1-SETUP'!$V70),""))))</f>
        <v>46120</v>
      </c>
      <c r="CE21" s="10">
        <f>IF('1-SETUP'!$Q70="DAILY",CD21+'1-SETUP'!$V70,IF('1-SETUP'!$Q70="WEEKLY",CD21+'1-SETUP'!$V70*7,IF('1-SETUP'!$Q70="MONTHLY",EDATE(CD21,'1-SETUP'!$V70),IF('1-SETUP'!$Q70="YEARLY",EDATE(CD21,12*'1-SETUP'!$V70),""))))</f>
        <v>46150</v>
      </c>
      <c r="CF21" s="10">
        <f>IF('1-SETUP'!$Q70="DAILY",CE21+'1-SETUP'!$V70,IF('1-SETUP'!$Q70="WEEKLY",CE21+'1-SETUP'!$V70*7,IF('1-SETUP'!$Q70="MONTHLY",EDATE(CE21,'1-SETUP'!$V70),IF('1-SETUP'!$Q70="YEARLY",EDATE(CE21,12*'1-SETUP'!$V70),""))))</f>
        <v>46181</v>
      </c>
      <c r="CG21" s="10">
        <f>IF('1-SETUP'!$Q70="DAILY",CF21+'1-SETUP'!$V70,IF('1-SETUP'!$Q70="WEEKLY",CF21+'1-SETUP'!$V70*7,IF('1-SETUP'!$Q70="MONTHLY",EDATE(CF21,'1-SETUP'!$V70),IF('1-SETUP'!$Q70="YEARLY",EDATE(CF21,12*'1-SETUP'!$V70),""))))</f>
        <v>46211</v>
      </c>
      <c r="CH21" s="10">
        <f>IF('1-SETUP'!$Q70="DAILY",CG21+'1-SETUP'!$V70,IF('1-SETUP'!$Q70="WEEKLY",CG21+'1-SETUP'!$V70*7,IF('1-SETUP'!$Q70="MONTHLY",EDATE(CG21,'1-SETUP'!$V70),IF('1-SETUP'!$Q70="YEARLY",EDATE(CG21,12*'1-SETUP'!$V70),""))))</f>
        <v>46242</v>
      </c>
      <c r="CI21" s="10">
        <f>IF('1-SETUP'!$Q70="DAILY",CH21+'1-SETUP'!$V70,IF('1-SETUP'!$Q70="WEEKLY",CH21+'1-SETUP'!$V70*7,IF('1-SETUP'!$Q70="MONTHLY",EDATE(CH21,'1-SETUP'!$V70),IF('1-SETUP'!$Q70="YEARLY",EDATE(CH21,12*'1-SETUP'!$V70),""))))</f>
        <v>46273</v>
      </c>
      <c r="CJ21" s="10">
        <f>IF('1-SETUP'!$Q70="DAILY",CI21+'1-SETUP'!$V70,IF('1-SETUP'!$Q70="WEEKLY",CI21+'1-SETUP'!$V70*7,IF('1-SETUP'!$Q70="MONTHLY",EDATE(CI21,'1-SETUP'!$V70),IF('1-SETUP'!$Q70="YEARLY",EDATE(CI21,12*'1-SETUP'!$V70),""))))</f>
        <v>46303</v>
      </c>
      <c r="CK21" s="10">
        <f>IF('1-SETUP'!$Q70="DAILY",CJ21+'1-SETUP'!$V70,IF('1-SETUP'!$Q70="WEEKLY",CJ21+'1-SETUP'!$V70*7,IF('1-SETUP'!$Q70="MONTHLY",EDATE(CJ21,'1-SETUP'!$V70),IF('1-SETUP'!$Q70="YEARLY",EDATE(CJ21,12*'1-SETUP'!$V70),""))))</f>
        <v>46334</v>
      </c>
      <c r="CL21" s="10">
        <f>IF('1-SETUP'!$Q70="DAILY",CK21+'1-SETUP'!$V70,IF('1-SETUP'!$Q70="WEEKLY",CK21+'1-SETUP'!$V70*7,IF('1-SETUP'!$Q70="MONTHLY",EDATE(CK21,'1-SETUP'!$V70),IF('1-SETUP'!$Q70="YEARLY",EDATE(CK21,12*'1-SETUP'!$V70),""))))</f>
        <v>46364</v>
      </c>
      <c r="CM21" s="10">
        <f>IF('1-SETUP'!$Q70="DAILY",CL21+'1-SETUP'!$V70,IF('1-SETUP'!$Q70="WEEKLY",CL21+'1-SETUP'!$V70*7,IF('1-SETUP'!$Q70="MONTHLY",EDATE(CL21,'1-SETUP'!$V70),IF('1-SETUP'!$Q70="YEARLY",EDATE(CL21,12*'1-SETUP'!$V70),""))))</f>
        <v>46395</v>
      </c>
      <c r="CN21" s="10">
        <f>IF('1-SETUP'!$Q70="DAILY",CM21+'1-SETUP'!$V70,IF('1-SETUP'!$Q70="WEEKLY",CM21+'1-SETUP'!$V70*7,IF('1-SETUP'!$Q70="MONTHLY",EDATE(CM21,'1-SETUP'!$V70),IF('1-SETUP'!$Q70="YEARLY",EDATE(CM21,12*'1-SETUP'!$V70),""))))</f>
        <v>46426</v>
      </c>
      <c r="CO21" s="10">
        <f>IF('1-SETUP'!$Q70="DAILY",CN21+'1-SETUP'!$V70,IF('1-SETUP'!$Q70="WEEKLY",CN21+'1-SETUP'!$V70*7,IF('1-SETUP'!$Q70="MONTHLY",EDATE(CN21,'1-SETUP'!$V70),IF('1-SETUP'!$Q70="YEARLY",EDATE(CN21,12*'1-SETUP'!$V70),""))))</f>
        <v>46454</v>
      </c>
      <c r="CP21" s="10">
        <f>IF('1-SETUP'!$Q70="DAILY",CO21+'1-SETUP'!$V70,IF('1-SETUP'!$Q70="WEEKLY",CO21+'1-SETUP'!$V70*7,IF('1-SETUP'!$Q70="MONTHLY",EDATE(CO21,'1-SETUP'!$V70),IF('1-SETUP'!$Q70="YEARLY",EDATE(CO21,12*'1-SETUP'!$V70),""))))</f>
        <v>46485</v>
      </c>
      <c r="CQ21" s="10">
        <f>IF('1-SETUP'!$Q70="DAILY",CP21+'1-SETUP'!$V70,IF('1-SETUP'!$Q70="WEEKLY",CP21+'1-SETUP'!$V70*7,IF('1-SETUP'!$Q70="MONTHLY",EDATE(CP21,'1-SETUP'!$V70),IF('1-SETUP'!$Q70="YEARLY",EDATE(CP21,12*'1-SETUP'!$V70),""))))</f>
        <v>46515</v>
      </c>
      <c r="CR21" s="10">
        <f>IF('1-SETUP'!$Q70="DAILY",CQ21+'1-SETUP'!$V70,IF('1-SETUP'!$Q70="WEEKLY",CQ21+'1-SETUP'!$V70*7,IF('1-SETUP'!$Q70="MONTHLY",EDATE(CQ21,'1-SETUP'!$V70),IF('1-SETUP'!$Q70="YEARLY",EDATE(CQ21,12*'1-SETUP'!$V70),""))))</f>
        <v>46546</v>
      </c>
      <c r="CS21" s="10">
        <f>IF('1-SETUP'!$Q70="DAILY",CR21+'1-SETUP'!$V70,IF('1-SETUP'!$Q70="WEEKLY",CR21+'1-SETUP'!$V70*7,IF('1-SETUP'!$Q70="MONTHLY",EDATE(CR21,'1-SETUP'!$V70),IF('1-SETUP'!$Q70="YEARLY",EDATE(CR21,12*'1-SETUP'!$V70),""))))</f>
        <v>46576</v>
      </c>
      <c r="CT21" s="10">
        <f>IF('1-SETUP'!$Q70="DAILY",CS21+'1-SETUP'!$V70,IF('1-SETUP'!$Q70="WEEKLY",CS21+'1-SETUP'!$V70*7,IF('1-SETUP'!$Q70="MONTHLY",EDATE(CS21,'1-SETUP'!$V70),IF('1-SETUP'!$Q70="YEARLY",EDATE(CS21,12*'1-SETUP'!$V70),""))))</f>
        <v>46607</v>
      </c>
      <c r="CU21" s="10">
        <f>IF('1-SETUP'!$Q70="DAILY",CT21+'1-SETUP'!$V70,IF('1-SETUP'!$Q70="WEEKLY",CT21+'1-SETUP'!$V70*7,IF('1-SETUP'!$Q70="MONTHLY",EDATE(CT21,'1-SETUP'!$V70),IF('1-SETUP'!$Q70="YEARLY",EDATE(CT21,12*'1-SETUP'!$V70),""))))</f>
        <v>46638</v>
      </c>
      <c r="CV21" s="10">
        <f>IF('1-SETUP'!$Q70="DAILY",CU21+'1-SETUP'!$V70,IF('1-SETUP'!$Q70="WEEKLY",CU21+'1-SETUP'!$V70*7,IF('1-SETUP'!$Q70="MONTHLY",EDATE(CU21,'1-SETUP'!$V70),IF('1-SETUP'!$Q70="YEARLY",EDATE(CU21,12*'1-SETUP'!$V70),""))))</f>
        <v>46668</v>
      </c>
      <c r="CW21" s="10">
        <f>IF('1-SETUP'!$Q70="DAILY",CV21+'1-SETUP'!$V70,IF('1-SETUP'!$Q70="WEEKLY",CV21+'1-SETUP'!$V70*7,IF('1-SETUP'!$Q70="MONTHLY",EDATE(CV21,'1-SETUP'!$V70),IF('1-SETUP'!$Q70="YEARLY",EDATE(CV21,12*'1-SETUP'!$V70),""))))</f>
        <v>46699</v>
      </c>
      <c r="CX21" s="10">
        <f>IF('1-SETUP'!$Q70="DAILY",CW21+'1-SETUP'!$V70,IF('1-SETUP'!$Q70="WEEKLY",CW21+'1-SETUP'!$V70*7,IF('1-SETUP'!$Q70="MONTHLY",EDATE(CW21,'1-SETUP'!$V70),IF('1-SETUP'!$Q70="YEARLY",EDATE(CW21,12*'1-SETUP'!$V70),""))))</f>
        <v>46729</v>
      </c>
      <c r="CY21" s="10">
        <f>IF('1-SETUP'!$Q70="DAILY",CX21+'1-SETUP'!$V70,IF('1-SETUP'!$Q70="WEEKLY",CX21+'1-SETUP'!$V70*7,IF('1-SETUP'!$Q70="MONTHLY",EDATE(CX21,'1-SETUP'!$V70),IF('1-SETUP'!$Q70="YEARLY",EDATE(CX21,12*'1-SETUP'!$V70),""))))</f>
        <v>46760</v>
      </c>
      <c r="CZ21" s="10">
        <f>IF('1-SETUP'!$Q70="DAILY",CY21+'1-SETUP'!$V70,IF('1-SETUP'!$Q70="WEEKLY",CY21+'1-SETUP'!$V70*7,IF('1-SETUP'!$Q70="MONTHLY",EDATE(CY21,'1-SETUP'!$V70),IF('1-SETUP'!$Q70="YEARLY",EDATE(CY21,12*'1-SETUP'!$V70),""))))</f>
        <v>46791</v>
      </c>
      <c r="DA21" s="10">
        <f>IF('1-SETUP'!$Q70="DAILY",CZ21+'1-SETUP'!$V70,IF('1-SETUP'!$Q70="WEEKLY",CZ21+'1-SETUP'!$V70*7,IF('1-SETUP'!$Q70="MONTHLY",EDATE(CZ21,'1-SETUP'!$V70),IF('1-SETUP'!$Q70="YEARLY",EDATE(CZ21,12*'1-SETUP'!$V70),""))))</f>
        <v>46820</v>
      </c>
      <c r="DB21" s="10">
        <f>IF('1-SETUP'!$Q70="DAILY",DA21+'1-SETUP'!$V70,IF('1-SETUP'!$Q70="WEEKLY",DA21+'1-SETUP'!$V70*7,IF('1-SETUP'!$Q70="MONTHLY",EDATE(DA21,'1-SETUP'!$V70),IF('1-SETUP'!$Q70="YEARLY",EDATE(DA21,12*'1-SETUP'!$V70),""))))</f>
        <v>46851</v>
      </c>
      <c r="DC21" s="10">
        <f>IF('1-SETUP'!$Q70="DAILY",DB21+'1-SETUP'!$V70,IF('1-SETUP'!$Q70="WEEKLY",DB21+'1-SETUP'!$V70*7,IF('1-SETUP'!$Q70="MONTHLY",EDATE(DB21,'1-SETUP'!$V70),IF('1-SETUP'!$Q70="YEARLY",EDATE(DB21,12*'1-SETUP'!$V70),""))))</f>
        <v>46881</v>
      </c>
      <c r="DD21" s="10">
        <f>IF('1-SETUP'!$Q70="DAILY",DC21+'1-SETUP'!$V70,IF('1-SETUP'!$Q70="WEEKLY",DC21+'1-SETUP'!$V70*7,IF('1-SETUP'!$Q70="MONTHLY",EDATE(DC21,'1-SETUP'!$V70),IF('1-SETUP'!$Q70="YEARLY",EDATE(DC21,12*'1-SETUP'!$V70),""))))</f>
        <v>46912</v>
      </c>
      <c r="DE21" s="10">
        <f>IF('1-SETUP'!$Q70="DAILY",DD21+'1-SETUP'!$V70,IF('1-SETUP'!$Q70="WEEKLY",DD21+'1-SETUP'!$V70*7,IF('1-SETUP'!$Q70="MONTHLY",EDATE(DD21,'1-SETUP'!$V70),IF('1-SETUP'!$Q70="YEARLY",EDATE(DD21,12*'1-SETUP'!$V70),""))))</f>
        <v>46942</v>
      </c>
      <c r="DF21" s="10">
        <f>IF('1-SETUP'!$Q70="DAILY",DE21+'1-SETUP'!$V70,IF('1-SETUP'!$Q70="WEEKLY",DE21+'1-SETUP'!$V70*7,IF('1-SETUP'!$Q70="MONTHLY",EDATE(DE21,'1-SETUP'!$V70),IF('1-SETUP'!$Q70="YEARLY",EDATE(DE21,12*'1-SETUP'!$V70),""))))</f>
        <v>46973</v>
      </c>
      <c r="DG21" s="10">
        <f>IF('1-SETUP'!$Q70="DAILY",DF21+'1-SETUP'!$V70,IF('1-SETUP'!$Q70="WEEKLY",DF21+'1-SETUP'!$V70*7,IF('1-SETUP'!$Q70="MONTHLY",EDATE(DF21,'1-SETUP'!$V70),IF('1-SETUP'!$Q70="YEARLY",EDATE(DF21,12*'1-SETUP'!$V70),""))))</f>
        <v>47004</v>
      </c>
      <c r="DH21" s="10">
        <f>IF('1-SETUP'!$Q70="DAILY",DG21+'1-SETUP'!$V70,IF('1-SETUP'!$Q70="WEEKLY",DG21+'1-SETUP'!$V70*7,IF('1-SETUP'!$Q70="MONTHLY",EDATE(DG21,'1-SETUP'!$V70),IF('1-SETUP'!$Q70="YEARLY",EDATE(DG21,12*'1-SETUP'!$V70),""))))</f>
        <v>47034</v>
      </c>
      <c r="DI21" s="10">
        <f>IF('1-SETUP'!$Q70="DAILY",DH21+'1-SETUP'!$V70,IF('1-SETUP'!$Q70="WEEKLY",DH21+'1-SETUP'!$V70*7,IF('1-SETUP'!$Q70="MONTHLY",EDATE(DH21,'1-SETUP'!$V70),IF('1-SETUP'!$Q70="YEARLY",EDATE(DH21,12*'1-SETUP'!$V70),""))))</f>
        <v>47065</v>
      </c>
      <c r="DJ21" s="10">
        <f>IF('1-SETUP'!$Q70="DAILY",DI21+'1-SETUP'!$V70,IF('1-SETUP'!$Q70="WEEKLY",DI21+'1-SETUP'!$V70*7,IF('1-SETUP'!$Q70="MONTHLY",EDATE(DI21,'1-SETUP'!$V70),IF('1-SETUP'!$Q70="YEARLY",EDATE(DI21,12*'1-SETUP'!$V70),""))))</f>
        <v>47095</v>
      </c>
      <c r="DK21" s="10">
        <f>IF('1-SETUP'!$Q70="DAILY",DJ21+'1-SETUP'!$V70,IF('1-SETUP'!$Q70="WEEKLY",DJ21+'1-SETUP'!$V70*7,IF('1-SETUP'!$Q70="MONTHLY",EDATE(DJ21,'1-SETUP'!$V70),IF('1-SETUP'!$Q70="YEARLY",EDATE(DJ21,12*'1-SETUP'!$V70),""))))</f>
        <v>47126</v>
      </c>
      <c r="DL21" s="10">
        <f>IF('1-SETUP'!$Q70="DAILY",DK21+'1-SETUP'!$V70,IF('1-SETUP'!$Q70="WEEKLY",DK21+'1-SETUP'!$V70*7,IF('1-SETUP'!$Q70="MONTHLY",EDATE(DK21,'1-SETUP'!$V70),IF('1-SETUP'!$Q70="YEARLY",EDATE(DK21,12*'1-SETUP'!$V70),""))))</f>
        <v>47157</v>
      </c>
      <c r="DM21" s="10">
        <f>IF('1-SETUP'!$Q70="DAILY",DL21+'1-SETUP'!$V70,IF('1-SETUP'!$Q70="WEEKLY",DL21+'1-SETUP'!$V70*7,IF('1-SETUP'!$Q70="MONTHLY",EDATE(DL21,'1-SETUP'!$V70),IF('1-SETUP'!$Q70="YEARLY",EDATE(DL21,12*'1-SETUP'!$V70),""))))</f>
        <v>47185</v>
      </c>
      <c r="DN21" s="10">
        <f>IF('1-SETUP'!$Q70="DAILY",DM21+'1-SETUP'!$V70,IF('1-SETUP'!$Q70="WEEKLY",DM21+'1-SETUP'!$V70*7,IF('1-SETUP'!$Q70="MONTHLY",EDATE(DM21,'1-SETUP'!$V70),IF('1-SETUP'!$Q70="YEARLY",EDATE(DM21,12*'1-SETUP'!$V70),""))))</f>
        <v>47216</v>
      </c>
      <c r="DO21" s="10">
        <f>IF('1-SETUP'!$Q70="DAILY",DN21+'1-SETUP'!$V70,IF('1-SETUP'!$Q70="WEEKLY",DN21+'1-SETUP'!$V70*7,IF('1-SETUP'!$Q70="MONTHLY",EDATE(DN21,'1-SETUP'!$V70),IF('1-SETUP'!$Q70="YEARLY",EDATE(DN21,12*'1-SETUP'!$V70),""))))</f>
        <v>47246</v>
      </c>
      <c r="DP21" s="10">
        <f>IF('1-SETUP'!$Q70="DAILY",DO21+'1-SETUP'!$V70,IF('1-SETUP'!$Q70="WEEKLY",DO21+'1-SETUP'!$V70*7,IF('1-SETUP'!$Q70="MONTHLY",EDATE(DO21,'1-SETUP'!$V70),IF('1-SETUP'!$Q70="YEARLY",EDATE(DO21,12*'1-SETUP'!$V70),""))))</f>
        <v>47277</v>
      </c>
      <c r="DQ21" s="10">
        <f>IF('1-SETUP'!$Q70="DAILY",DP21+'1-SETUP'!$V70,IF('1-SETUP'!$Q70="WEEKLY",DP21+'1-SETUP'!$V70*7,IF('1-SETUP'!$Q70="MONTHLY",EDATE(DP21,'1-SETUP'!$V70),IF('1-SETUP'!$Q70="YEARLY",EDATE(DP21,12*'1-SETUP'!$V70),""))))</f>
        <v>47307</v>
      </c>
      <c r="DR21" s="10">
        <f>IF('1-SETUP'!$Q70="DAILY",DQ21+'1-SETUP'!$V70,IF('1-SETUP'!$Q70="WEEKLY",DQ21+'1-SETUP'!$V70*7,IF('1-SETUP'!$Q70="MONTHLY",EDATE(DQ21,'1-SETUP'!$V70),IF('1-SETUP'!$Q70="YEARLY",EDATE(DQ21,12*'1-SETUP'!$V70),""))))</f>
        <v>47338</v>
      </c>
      <c r="DS21" s="10">
        <f>IF('1-SETUP'!$Q70="DAILY",DR21+'1-SETUP'!$V70,IF('1-SETUP'!$Q70="WEEKLY",DR21+'1-SETUP'!$V70*7,IF('1-SETUP'!$Q70="MONTHLY",EDATE(DR21,'1-SETUP'!$V70),IF('1-SETUP'!$Q70="YEARLY",EDATE(DR21,12*'1-SETUP'!$V70),""))))</f>
        <v>47369</v>
      </c>
      <c r="DT21" s="10">
        <f>IF('1-SETUP'!$Q70="DAILY",DS21+'1-SETUP'!$V70,IF('1-SETUP'!$Q70="WEEKLY",DS21+'1-SETUP'!$V70*7,IF('1-SETUP'!$Q70="MONTHLY",EDATE(DS21,'1-SETUP'!$V70),IF('1-SETUP'!$Q70="YEARLY",EDATE(DS21,12*'1-SETUP'!$V70),""))))</f>
        <v>47399</v>
      </c>
      <c r="DU21" s="10">
        <f>IF('1-SETUP'!$Q70="DAILY",DT21+'1-SETUP'!$V70,IF('1-SETUP'!$Q70="WEEKLY",DT21+'1-SETUP'!$V70*7,IF('1-SETUP'!$Q70="MONTHLY",EDATE(DT21,'1-SETUP'!$V70),IF('1-SETUP'!$Q70="YEARLY",EDATE(DT21,12*'1-SETUP'!$V70),""))))</f>
        <v>47430</v>
      </c>
      <c r="DV21" s="10">
        <f>IF('1-SETUP'!$Q70="DAILY",DU21+'1-SETUP'!$V70,IF('1-SETUP'!$Q70="WEEKLY",DU21+'1-SETUP'!$V70*7,IF('1-SETUP'!$Q70="MONTHLY",EDATE(DU21,'1-SETUP'!$V70),IF('1-SETUP'!$Q70="YEARLY",EDATE(DU21,12*'1-SETUP'!$V70),""))))</f>
        <v>47460</v>
      </c>
      <c r="DW21" s="10">
        <f>IF('1-SETUP'!$Q70="DAILY",DV21+'1-SETUP'!$V70,IF('1-SETUP'!$Q70="WEEKLY",DV21+'1-SETUP'!$V70*7,IF('1-SETUP'!$Q70="MONTHLY",EDATE(DV21,'1-SETUP'!$V70),IF('1-SETUP'!$Q70="YEARLY",EDATE(DV21,12*'1-SETUP'!$V70),""))))</f>
        <v>47491</v>
      </c>
      <c r="DX21" s="10">
        <f>IF('1-SETUP'!$Q70="DAILY",DW21+'1-SETUP'!$V70,IF('1-SETUP'!$Q70="WEEKLY",DW21+'1-SETUP'!$V70*7,IF('1-SETUP'!$Q70="MONTHLY",EDATE(DW21,'1-SETUP'!$V70),IF('1-SETUP'!$Q70="YEARLY",EDATE(DW21,12*'1-SETUP'!$V70),""))))</f>
        <v>47522</v>
      </c>
      <c r="DY21" s="10">
        <f>IF('1-SETUP'!$Q70="DAILY",DX21+'1-SETUP'!$V70,IF('1-SETUP'!$Q70="WEEKLY",DX21+'1-SETUP'!$V70*7,IF('1-SETUP'!$Q70="MONTHLY",EDATE(DX21,'1-SETUP'!$V70),IF('1-SETUP'!$Q70="YEARLY",EDATE(DX21,12*'1-SETUP'!$V70),""))))</f>
        <v>47550</v>
      </c>
      <c r="DZ21" s="10">
        <f>IF('1-SETUP'!$Q70="DAILY",DY21+'1-SETUP'!$V70,IF('1-SETUP'!$Q70="WEEKLY",DY21+'1-SETUP'!$V70*7,IF('1-SETUP'!$Q70="MONTHLY",EDATE(DY21,'1-SETUP'!$V70),IF('1-SETUP'!$Q70="YEARLY",EDATE(DY21,12*'1-SETUP'!$V70),""))))</f>
        <v>47581</v>
      </c>
      <c r="EA21" s="10">
        <f>IF('1-SETUP'!$Q70="DAILY",DZ21+'1-SETUP'!$V70,IF('1-SETUP'!$Q70="WEEKLY",DZ21+'1-SETUP'!$V70*7,IF('1-SETUP'!$Q70="MONTHLY",EDATE(DZ21,'1-SETUP'!$V70),IF('1-SETUP'!$Q70="YEARLY",EDATE(DZ21,12*'1-SETUP'!$V70),""))))</f>
        <v>47611</v>
      </c>
      <c r="EB21" s="10">
        <f>IF('1-SETUP'!$Q70="DAILY",EA21+'1-SETUP'!$V70,IF('1-SETUP'!$Q70="WEEKLY",EA21+'1-SETUP'!$V70*7,IF('1-SETUP'!$Q70="MONTHLY",EDATE(EA21,'1-SETUP'!$V70),IF('1-SETUP'!$Q70="YEARLY",EDATE(EA21,12*'1-SETUP'!$V70),""))))</f>
        <v>47642</v>
      </c>
      <c r="EC21" s="10">
        <f>IF('1-SETUP'!$Q70="DAILY",EB21+'1-SETUP'!$V70,IF('1-SETUP'!$Q70="WEEKLY",EB21+'1-SETUP'!$V70*7,IF('1-SETUP'!$Q70="MONTHLY",EDATE(EB21,'1-SETUP'!$V70),IF('1-SETUP'!$Q70="YEARLY",EDATE(EB21,12*'1-SETUP'!$V70),""))))</f>
        <v>47672</v>
      </c>
      <c r="ED21" s="10">
        <f>IF('1-SETUP'!$Q70="DAILY",EC21+'1-SETUP'!$V70,IF('1-SETUP'!$Q70="WEEKLY",EC21+'1-SETUP'!$V70*7,IF('1-SETUP'!$Q70="MONTHLY",EDATE(EC21,'1-SETUP'!$V70),IF('1-SETUP'!$Q70="YEARLY",EDATE(EC21,12*'1-SETUP'!$V70),""))))</f>
        <v>47703</v>
      </c>
      <c r="EE21" s="10">
        <f>IF('1-SETUP'!$Q70="DAILY",ED21+'1-SETUP'!$V70,IF('1-SETUP'!$Q70="WEEKLY",ED21+'1-SETUP'!$V70*7,IF('1-SETUP'!$Q70="MONTHLY",EDATE(ED21,'1-SETUP'!$V70),IF('1-SETUP'!$Q70="YEARLY",EDATE(ED21,12*'1-SETUP'!$V70),""))))</f>
        <v>47734</v>
      </c>
      <c r="EF21" s="10">
        <f>IF('1-SETUP'!$Q70="DAILY",EE21+'1-SETUP'!$V70,IF('1-SETUP'!$Q70="WEEKLY",EE21+'1-SETUP'!$V70*7,IF('1-SETUP'!$Q70="MONTHLY",EDATE(EE21,'1-SETUP'!$V70),IF('1-SETUP'!$Q70="YEARLY",EDATE(EE21,12*'1-SETUP'!$V70),""))))</f>
        <v>47764</v>
      </c>
      <c r="EG21" s="10">
        <f>IF('1-SETUP'!$Q70="DAILY",EF21+'1-SETUP'!$V70,IF('1-SETUP'!$Q70="WEEKLY",EF21+'1-SETUP'!$V70*7,IF('1-SETUP'!$Q70="MONTHLY",EDATE(EF21,'1-SETUP'!$V70),IF('1-SETUP'!$Q70="YEARLY",EDATE(EF21,12*'1-SETUP'!$V70),""))))</f>
        <v>47795</v>
      </c>
      <c r="EH21" s="10">
        <f>IF('1-SETUP'!$Q70="DAILY",EG21+'1-SETUP'!$V70,IF('1-SETUP'!$Q70="WEEKLY",EG21+'1-SETUP'!$V70*7,IF('1-SETUP'!$Q70="MONTHLY",EDATE(EG21,'1-SETUP'!$V70),IF('1-SETUP'!$Q70="YEARLY",EDATE(EG21,12*'1-SETUP'!$V70),""))))</f>
        <v>47825</v>
      </c>
      <c r="EI21" s="10">
        <f>IF('1-SETUP'!$Q70="DAILY",EH21+'1-SETUP'!$V70,IF('1-SETUP'!$Q70="WEEKLY",EH21+'1-SETUP'!$V70*7,IF('1-SETUP'!$Q70="MONTHLY",EDATE(EH21,'1-SETUP'!$V70),IF('1-SETUP'!$Q70="YEARLY",EDATE(EH21,12*'1-SETUP'!$V70),""))))</f>
        <v>47856</v>
      </c>
      <c r="EJ21" s="10">
        <f>IF('1-SETUP'!$Q70="DAILY",EI21+'1-SETUP'!$V70,IF('1-SETUP'!$Q70="WEEKLY",EI21+'1-SETUP'!$V70*7,IF('1-SETUP'!$Q70="MONTHLY",EDATE(EI21,'1-SETUP'!$V70),IF('1-SETUP'!$Q70="YEARLY",EDATE(EI21,12*'1-SETUP'!$V70),""))))</f>
        <v>47887</v>
      </c>
      <c r="EK21" s="10">
        <f>IF('1-SETUP'!$Q70="DAILY",EJ21+'1-SETUP'!$V70,IF('1-SETUP'!$Q70="WEEKLY",EJ21+'1-SETUP'!$V70*7,IF('1-SETUP'!$Q70="MONTHLY",EDATE(EJ21,'1-SETUP'!$V70),IF('1-SETUP'!$Q70="YEARLY",EDATE(EJ21,12*'1-SETUP'!$V70),""))))</f>
        <v>47915</v>
      </c>
      <c r="EL21" s="10">
        <f>IF('1-SETUP'!$Q70="DAILY",EK21+'1-SETUP'!$V70,IF('1-SETUP'!$Q70="WEEKLY",EK21+'1-SETUP'!$V70*7,IF('1-SETUP'!$Q70="MONTHLY",EDATE(EK21,'1-SETUP'!$V70),IF('1-SETUP'!$Q70="YEARLY",EDATE(EK21,12*'1-SETUP'!$V70),""))))</f>
        <v>47946</v>
      </c>
      <c r="EM21" s="10">
        <f>IF('1-SETUP'!$Q70="DAILY",EL21+'1-SETUP'!$V70,IF('1-SETUP'!$Q70="WEEKLY",EL21+'1-SETUP'!$V70*7,IF('1-SETUP'!$Q70="MONTHLY",EDATE(EL21,'1-SETUP'!$V70),IF('1-SETUP'!$Q70="YEARLY",EDATE(EL21,12*'1-SETUP'!$V70),""))))</f>
        <v>47976</v>
      </c>
      <c r="EN21" s="10">
        <f>IF('1-SETUP'!$Q70="DAILY",EM21+'1-SETUP'!$V70,IF('1-SETUP'!$Q70="WEEKLY",EM21+'1-SETUP'!$V70*7,IF('1-SETUP'!$Q70="MONTHLY",EDATE(EM21,'1-SETUP'!$V70),IF('1-SETUP'!$Q70="YEARLY",EDATE(EM21,12*'1-SETUP'!$V70),""))))</f>
        <v>48007</v>
      </c>
      <c r="EO21" s="10">
        <f>IF('1-SETUP'!$Q70="DAILY",EN21+'1-SETUP'!$V70,IF('1-SETUP'!$Q70="WEEKLY",EN21+'1-SETUP'!$V70*7,IF('1-SETUP'!$Q70="MONTHLY",EDATE(EN21,'1-SETUP'!$V70),IF('1-SETUP'!$Q70="YEARLY",EDATE(EN21,12*'1-SETUP'!$V70),""))))</f>
        <v>48037</v>
      </c>
      <c r="EP21" s="10">
        <f>IF('1-SETUP'!$Q70="DAILY",EO21+'1-SETUP'!$V70,IF('1-SETUP'!$Q70="WEEKLY",EO21+'1-SETUP'!$V70*7,IF('1-SETUP'!$Q70="MONTHLY",EDATE(EO21,'1-SETUP'!$V70),IF('1-SETUP'!$Q70="YEARLY",EDATE(EO21,12*'1-SETUP'!$V70),""))))</f>
        <v>48068</v>
      </c>
      <c r="EQ21" s="10">
        <f>IF('1-SETUP'!$Q70="DAILY",EP21+'1-SETUP'!$V70,IF('1-SETUP'!$Q70="WEEKLY",EP21+'1-SETUP'!$V70*7,IF('1-SETUP'!$Q70="MONTHLY",EDATE(EP21,'1-SETUP'!$V70),IF('1-SETUP'!$Q70="YEARLY",EDATE(EP21,12*'1-SETUP'!$V70),""))))</f>
        <v>48099</v>
      </c>
      <c r="ER21" s="10">
        <f>IF('1-SETUP'!$Q70="DAILY",EQ21+'1-SETUP'!$V70,IF('1-SETUP'!$Q70="WEEKLY",EQ21+'1-SETUP'!$V70*7,IF('1-SETUP'!$Q70="MONTHLY",EDATE(EQ21,'1-SETUP'!$V70),IF('1-SETUP'!$Q70="YEARLY",EDATE(EQ21,12*'1-SETUP'!$V70),""))))</f>
        <v>48129</v>
      </c>
      <c r="ES21" s="10">
        <f>IF('1-SETUP'!$Q70="DAILY",ER21+'1-SETUP'!$V70,IF('1-SETUP'!$Q70="WEEKLY",ER21+'1-SETUP'!$V70*7,IF('1-SETUP'!$Q70="MONTHLY",EDATE(ER21,'1-SETUP'!$V70),IF('1-SETUP'!$Q70="YEARLY",EDATE(ER21,12*'1-SETUP'!$V70),""))))</f>
        <v>48160</v>
      </c>
      <c r="ET21" s="10">
        <f>IF('1-SETUP'!$Q70="DAILY",ES21+'1-SETUP'!$V70,IF('1-SETUP'!$Q70="WEEKLY",ES21+'1-SETUP'!$V70*7,IF('1-SETUP'!$Q70="MONTHLY",EDATE(ES21,'1-SETUP'!$V70),IF('1-SETUP'!$Q70="YEARLY",EDATE(ES21,12*'1-SETUP'!$V70),""))))</f>
        <v>48190</v>
      </c>
      <c r="EU21" s="10">
        <f>IF('1-SETUP'!$Q70="DAILY",ET21+'1-SETUP'!$V70,IF('1-SETUP'!$Q70="WEEKLY",ET21+'1-SETUP'!$V70*7,IF('1-SETUP'!$Q70="MONTHLY",EDATE(ET21,'1-SETUP'!$V70),IF('1-SETUP'!$Q70="YEARLY",EDATE(ET21,12*'1-SETUP'!$V70),""))))</f>
        <v>48221</v>
      </c>
      <c r="EV21" s="10">
        <f>IF('1-SETUP'!$Q70="DAILY",EU21+'1-SETUP'!$V70,IF('1-SETUP'!$Q70="WEEKLY",EU21+'1-SETUP'!$V70*7,IF('1-SETUP'!$Q70="MONTHLY",EDATE(EU21,'1-SETUP'!$V70),IF('1-SETUP'!$Q70="YEARLY",EDATE(EU21,12*'1-SETUP'!$V70),""))))</f>
        <v>48252</v>
      </c>
      <c r="EW21" s="10">
        <f>IF('1-SETUP'!$Q70="DAILY",EV21+'1-SETUP'!$V70,IF('1-SETUP'!$Q70="WEEKLY",EV21+'1-SETUP'!$V70*7,IF('1-SETUP'!$Q70="MONTHLY",EDATE(EV21,'1-SETUP'!$V70),IF('1-SETUP'!$Q70="YEARLY",EDATE(EV21,12*'1-SETUP'!$V70),""))))</f>
        <v>48281</v>
      </c>
      <c r="EX21" s="10">
        <f>IF('1-SETUP'!$Q70="DAILY",EW21+'1-SETUP'!$V70,IF('1-SETUP'!$Q70="WEEKLY",EW21+'1-SETUP'!$V70*7,IF('1-SETUP'!$Q70="MONTHLY",EDATE(EW21,'1-SETUP'!$V70),IF('1-SETUP'!$Q70="YEARLY",EDATE(EW21,12*'1-SETUP'!$V70),""))))</f>
        <v>48312</v>
      </c>
      <c r="EY21" s="10">
        <f>IF('1-SETUP'!$Q70="DAILY",EX21+'1-SETUP'!$V70,IF('1-SETUP'!$Q70="WEEKLY",EX21+'1-SETUP'!$V70*7,IF('1-SETUP'!$Q70="MONTHLY",EDATE(EX21,'1-SETUP'!$V70),IF('1-SETUP'!$Q70="YEARLY",EDATE(EX21,12*'1-SETUP'!$V70),""))))</f>
        <v>48342</v>
      </c>
      <c r="EZ21" s="10">
        <f>IF('1-SETUP'!$Q70="DAILY",EY21+'1-SETUP'!$V70,IF('1-SETUP'!$Q70="WEEKLY",EY21+'1-SETUP'!$V70*7,IF('1-SETUP'!$Q70="MONTHLY",EDATE(EY21,'1-SETUP'!$V70),IF('1-SETUP'!$Q70="YEARLY",EDATE(EY21,12*'1-SETUP'!$V70),""))))</f>
        <v>48373</v>
      </c>
      <c r="FA21" s="10">
        <f>IF('1-SETUP'!$Q70="DAILY",EZ21+'1-SETUP'!$V70,IF('1-SETUP'!$Q70="WEEKLY",EZ21+'1-SETUP'!$V70*7,IF('1-SETUP'!$Q70="MONTHLY",EDATE(EZ21,'1-SETUP'!$V70),IF('1-SETUP'!$Q70="YEARLY",EDATE(EZ21,12*'1-SETUP'!$V70),""))))</f>
        <v>48403</v>
      </c>
      <c r="FB21" s="10">
        <f>IF('1-SETUP'!$Q70="DAILY",FA21+'1-SETUP'!$V70,IF('1-SETUP'!$Q70="WEEKLY",FA21+'1-SETUP'!$V70*7,IF('1-SETUP'!$Q70="MONTHLY",EDATE(FA21,'1-SETUP'!$V70),IF('1-SETUP'!$Q70="YEARLY",EDATE(FA21,12*'1-SETUP'!$V70),""))))</f>
        <v>48434</v>
      </c>
      <c r="FC21" s="10">
        <f>IF('1-SETUP'!$Q70="DAILY",FB21+'1-SETUP'!$V70,IF('1-SETUP'!$Q70="WEEKLY",FB21+'1-SETUP'!$V70*7,IF('1-SETUP'!$Q70="MONTHLY",EDATE(FB21,'1-SETUP'!$V70),IF('1-SETUP'!$Q70="YEARLY",EDATE(FB21,12*'1-SETUP'!$V70),""))))</f>
        <v>48465</v>
      </c>
      <c r="FD21" s="10">
        <f>IF('1-SETUP'!$Q70="DAILY",FC21+'1-SETUP'!$V70,IF('1-SETUP'!$Q70="WEEKLY",FC21+'1-SETUP'!$V70*7,IF('1-SETUP'!$Q70="MONTHLY",EDATE(FC21,'1-SETUP'!$V70),IF('1-SETUP'!$Q70="YEARLY",EDATE(FC21,12*'1-SETUP'!$V70),""))))</f>
        <v>48495</v>
      </c>
      <c r="FE21" s="10">
        <f>IF('1-SETUP'!$Q70="DAILY",FD21+'1-SETUP'!$V70,IF('1-SETUP'!$Q70="WEEKLY",FD21+'1-SETUP'!$V70*7,IF('1-SETUP'!$Q70="MONTHLY",EDATE(FD21,'1-SETUP'!$V70),IF('1-SETUP'!$Q70="YEARLY",EDATE(FD21,12*'1-SETUP'!$V70),""))))</f>
        <v>48526</v>
      </c>
      <c r="FF21" s="10">
        <f>IF('1-SETUP'!$Q70="DAILY",FE21+'1-SETUP'!$V70,IF('1-SETUP'!$Q70="WEEKLY",FE21+'1-SETUP'!$V70*7,IF('1-SETUP'!$Q70="MONTHLY",EDATE(FE21,'1-SETUP'!$V70),IF('1-SETUP'!$Q70="YEARLY",EDATE(FE21,12*'1-SETUP'!$V70),""))))</f>
        <v>48556</v>
      </c>
      <c r="FG21" s="10">
        <f>IF('1-SETUP'!$Q70="DAILY",FF21+'1-SETUP'!$V70,IF('1-SETUP'!$Q70="WEEKLY",FF21+'1-SETUP'!$V70*7,IF('1-SETUP'!$Q70="MONTHLY",EDATE(FF21,'1-SETUP'!$V70),IF('1-SETUP'!$Q70="YEARLY",EDATE(FF21,12*'1-SETUP'!$V70),""))))</f>
        <v>48587</v>
      </c>
      <c r="FH21" s="10">
        <f>IF('1-SETUP'!$Q70="DAILY",FG21+'1-SETUP'!$V70,IF('1-SETUP'!$Q70="WEEKLY",FG21+'1-SETUP'!$V70*7,IF('1-SETUP'!$Q70="MONTHLY",EDATE(FG21,'1-SETUP'!$V70),IF('1-SETUP'!$Q70="YEARLY",EDATE(FG21,12*'1-SETUP'!$V70),""))))</f>
        <v>48618</v>
      </c>
      <c r="FI21" s="10">
        <f>IF('1-SETUP'!$Q70="DAILY",FH21+'1-SETUP'!$V70,IF('1-SETUP'!$Q70="WEEKLY",FH21+'1-SETUP'!$V70*7,IF('1-SETUP'!$Q70="MONTHLY",EDATE(FH21,'1-SETUP'!$V70),IF('1-SETUP'!$Q70="YEARLY",EDATE(FH21,12*'1-SETUP'!$V70),""))))</f>
        <v>48646</v>
      </c>
      <c r="FJ21" s="10">
        <f>IF('1-SETUP'!$Q70="DAILY",FI21+'1-SETUP'!$V70,IF('1-SETUP'!$Q70="WEEKLY",FI21+'1-SETUP'!$V70*7,IF('1-SETUP'!$Q70="MONTHLY",EDATE(FI21,'1-SETUP'!$V70),IF('1-SETUP'!$Q70="YEARLY",EDATE(FI21,12*'1-SETUP'!$V70),""))))</f>
        <v>48677</v>
      </c>
      <c r="FK21" s="10">
        <f>IF('1-SETUP'!$Q70="DAILY",FJ21+'1-SETUP'!$V70,IF('1-SETUP'!$Q70="WEEKLY",FJ21+'1-SETUP'!$V70*7,IF('1-SETUP'!$Q70="MONTHLY",EDATE(FJ21,'1-SETUP'!$V70),IF('1-SETUP'!$Q70="YEARLY",EDATE(FJ21,12*'1-SETUP'!$V70),""))))</f>
        <v>48707</v>
      </c>
      <c r="FL21" s="10">
        <f>IF('1-SETUP'!$Q70="DAILY",FK21+'1-SETUP'!$V70,IF('1-SETUP'!$Q70="WEEKLY",FK21+'1-SETUP'!$V70*7,IF('1-SETUP'!$Q70="MONTHLY",EDATE(FK21,'1-SETUP'!$V70),IF('1-SETUP'!$Q70="YEARLY",EDATE(FK21,12*'1-SETUP'!$V70),""))))</f>
        <v>48738</v>
      </c>
      <c r="FM21" s="10">
        <f>IF('1-SETUP'!$Q70="DAILY",FL21+'1-SETUP'!$V70,IF('1-SETUP'!$Q70="WEEKLY",FL21+'1-SETUP'!$V70*7,IF('1-SETUP'!$Q70="MONTHLY",EDATE(FL21,'1-SETUP'!$V70),IF('1-SETUP'!$Q70="YEARLY",EDATE(FL21,12*'1-SETUP'!$V70),""))))</f>
        <v>48768</v>
      </c>
      <c r="FN21" s="10">
        <f>IF('1-SETUP'!$Q70="DAILY",FM21+'1-SETUP'!$V70,IF('1-SETUP'!$Q70="WEEKLY",FM21+'1-SETUP'!$V70*7,IF('1-SETUP'!$Q70="MONTHLY",EDATE(FM21,'1-SETUP'!$V70),IF('1-SETUP'!$Q70="YEARLY",EDATE(FM21,12*'1-SETUP'!$V70),""))))</f>
        <v>48799</v>
      </c>
      <c r="FO21" s="10">
        <f>IF('1-SETUP'!$Q70="DAILY",FN21+'1-SETUP'!$V70,IF('1-SETUP'!$Q70="WEEKLY",FN21+'1-SETUP'!$V70*7,IF('1-SETUP'!$Q70="MONTHLY",EDATE(FN21,'1-SETUP'!$V70),IF('1-SETUP'!$Q70="YEARLY",EDATE(FN21,12*'1-SETUP'!$V70),""))))</f>
        <v>48830</v>
      </c>
      <c r="FP21" s="10">
        <f>IF('1-SETUP'!$Q70="DAILY",FO21+'1-SETUP'!$V70,IF('1-SETUP'!$Q70="WEEKLY",FO21+'1-SETUP'!$V70*7,IF('1-SETUP'!$Q70="MONTHLY",EDATE(FO21,'1-SETUP'!$V70),IF('1-SETUP'!$Q70="YEARLY",EDATE(FO21,12*'1-SETUP'!$V70),""))))</f>
        <v>48860</v>
      </c>
      <c r="FQ21" s="10">
        <f>IF('1-SETUP'!$Q70="DAILY",FP21+'1-SETUP'!$V70,IF('1-SETUP'!$Q70="WEEKLY",FP21+'1-SETUP'!$V70*7,IF('1-SETUP'!$Q70="MONTHLY",EDATE(FP21,'1-SETUP'!$V70),IF('1-SETUP'!$Q70="YEARLY",EDATE(FP21,12*'1-SETUP'!$V70),""))))</f>
        <v>48891</v>
      </c>
      <c r="FR21" s="10">
        <f>IF('1-SETUP'!$Q70="DAILY",FQ21+'1-SETUP'!$V70,IF('1-SETUP'!$Q70="WEEKLY",FQ21+'1-SETUP'!$V70*7,IF('1-SETUP'!$Q70="MONTHLY",EDATE(FQ21,'1-SETUP'!$V70),IF('1-SETUP'!$Q70="YEARLY",EDATE(FQ21,12*'1-SETUP'!$V70),""))))</f>
        <v>48921</v>
      </c>
      <c r="FS21" s="10">
        <f>IF('1-SETUP'!$Q70="DAILY",FR21+'1-SETUP'!$V70,IF('1-SETUP'!$Q70="WEEKLY",FR21+'1-SETUP'!$V70*7,IF('1-SETUP'!$Q70="MONTHLY",EDATE(FR21,'1-SETUP'!$V70),IF('1-SETUP'!$Q70="YEARLY",EDATE(FR21,12*'1-SETUP'!$V70),""))))</f>
        <v>48952</v>
      </c>
      <c r="FT21" s="10">
        <f>IF('1-SETUP'!$Q70="DAILY",FS21+'1-SETUP'!$V70,IF('1-SETUP'!$Q70="WEEKLY",FS21+'1-SETUP'!$V70*7,IF('1-SETUP'!$Q70="MONTHLY",EDATE(FS21,'1-SETUP'!$V70),IF('1-SETUP'!$Q70="YEARLY",EDATE(FS21,12*'1-SETUP'!$V70),""))))</f>
        <v>48983</v>
      </c>
      <c r="FU21" s="10">
        <f>IF('1-SETUP'!$Q70="DAILY",FT21+'1-SETUP'!$V70,IF('1-SETUP'!$Q70="WEEKLY",FT21+'1-SETUP'!$V70*7,IF('1-SETUP'!$Q70="MONTHLY",EDATE(FT21,'1-SETUP'!$V70),IF('1-SETUP'!$Q70="YEARLY",EDATE(FT21,12*'1-SETUP'!$V70),""))))</f>
        <v>49011</v>
      </c>
      <c r="FV21" s="10">
        <f>IF('1-SETUP'!$Q70="DAILY",FU21+'1-SETUP'!$V70,IF('1-SETUP'!$Q70="WEEKLY",FU21+'1-SETUP'!$V70*7,IF('1-SETUP'!$Q70="MONTHLY",EDATE(FU21,'1-SETUP'!$V70),IF('1-SETUP'!$Q70="YEARLY",EDATE(FU21,12*'1-SETUP'!$V70),""))))</f>
        <v>49042</v>
      </c>
      <c r="FW21" s="10">
        <f>IF('1-SETUP'!$Q70="DAILY",FV21+'1-SETUP'!$V70,IF('1-SETUP'!$Q70="WEEKLY",FV21+'1-SETUP'!$V70*7,IF('1-SETUP'!$Q70="MONTHLY",EDATE(FV21,'1-SETUP'!$V70),IF('1-SETUP'!$Q70="YEARLY",EDATE(FV21,12*'1-SETUP'!$V70),""))))</f>
        <v>49072</v>
      </c>
      <c r="FX21" s="10">
        <f>IF('1-SETUP'!$Q70="DAILY",FW21+'1-SETUP'!$V70,IF('1-SETUP'!$Q70="WEEKLY",FW21+'1-SETUP'!$V70*7,IF('1-SETUP'!$Q70="MONTHLY",EDATE(FW21,'1-SETUP'!$V70),IF('1-SETUP'!$Q70="YEARLY",EDATE(FW21,12*'1-SETUP'!$V70),""))))</f>
        <v>49103</v>
      </c>
      <c r="FY21" s="10">
        <f>IF('1-SETUP'!$Q70="DAILY",FX21+'1-SETUP'!$V70,IF('1-SETUP'!$Q70="WEEKLY",FX21+'1-SETUP'!$V70*7,IF('1-SETUP'!$Q70="MONTHLY",EDATE(FX21,'1-SETUP'!$V70),IF('1-SETUP'!$Q70="YEARLY",EDATE(FX21,12*'1-SETUP'!$V70),""))))</f>
        <v>49133</v>
      </c>
      <c r="FZ21" s="10">
        <f>IF('1-SETUP'!$Q70="DAILY",FY21+'1-SETUP'!$V70,IF('1-SETUP'!$Q70="WEEKLY",FY21+'1-SETUP'!$V70*7,IF('1-SETUP'!$Q70="MONTHLY",EDATE(FY21,'1-SETUP'!$V70),IF('1-SETUP'!$Q70="YEARLY",EDATE(FY21,12*'1-SETUP'!$V70),""))))</f>
        <v>49164</v>
      </c>
      <c r="GA21" s="10">
        <f>IF('1-SETUP'!$Q70="DAILY",FZ21+'1-SETUP'!$V70,IF('1-SETUP'!$Q70="WEEKLY",FZ21+'1-SETUP'!$V70*7,IF('1-SETUP'!$Q70="MONTHLY",EDATE(FZ21,'1-SETUP'!$V70),IF('1-SETUP'!$Q70="YEARLY",EDATE(FZ21,12*'1-SETUP'!$V70),""))))</f>
        <v>49195</v>
      </c>
      <c r="GB21" s="10">
        <f>IF('1-SETUP'!$Q70="DAILY",GA21+'1-SETUP'!$V70,IF('1-SETUP'!$Q70="WEEKLY",GA21+'1-SETUP'!$V70*7,IF('1-SETUP'!$Q70="MONTHLY",EDATE(GA21,'1-SETUP'!$V70),IF('1-SETUP'!$Q70="YEARLY",EDATE(GA21,12*'1-SETUP'!$V70),""))))</f>
        <v>49225</v>
      </c>
      <c r="GC21" s="10">
        <f>IF('1-SETUP'!$Q70="DAILY",GB21+'1-SETUP'!$V70,IF('1-SETUP'!$Q70="WEEKLY",GB21+'1-SETUP'!$V70*7,IF('1-SETUP'!$Q70="MONTHLY",EDATE(GB21,'1-SETUP'!$V70),IF('1-SETUP'!$Q70="YEARLY",EDATE(GB21,12*'1-SETUP'!$V70),""))))</f>
        <v>49256</v>
      </c>
      <c r="GD21" s="10">
        <f>IF('1-SETUP'!$Q70="DAILY",GC21+'1-SETUP'!$V70,IF('1-SETUP'!$Q70="WEEKLY",GC21+'1-SETUP'!$V70*7,IF('1-SETUP'!$Q70="MONTHLY",EDATE(GC21,'1-SETUP'!$V70),IF('1-SETUP'!$Q70="YEARLY",EDATE(GC21,12*'1-SETUP'!$V70),""))))</f>
        <v>49286</v>
      </c>
      <c r="GE21" s="10">
        <f>IF('1-SETUP'!$Q70="DAILY",GD21+'1-SETUP'!$V70,IF('1-SETUP'!$Q70="WEEKLY",GD21+'1-SETUP'!$V70*7,IF('1-SETUP'!$Q70="MONTHLY",EDATE(GD21,'1-SETUP'!$V70),IF('1-SETUP'!$Q70="YEARLY",EDATE(GD21,12*'1-SETUP'!$V70),""))))</f>
        <v>49317</v>
      </c>
      <c r="GF21" s="10">
        <f>IF('1-SETUP'!$Q70="DAILY",GE21+'1-SETUP'!$V70,IF('1-SETUP'!$Q70="WEEKLY",GE21+'1-SETUP'!$V70*7,IF('1-SETUP'!$Q70="MONTHLY",EDATE(GE21,'1-SETUP'!$V70),IF('1-SETUP'!$Q70="YEARLY",EDATE(GE21,12*'1-SETUP'!$V70),""))))</f>
        <v>49348</v>
      </c>
      <c r="GG21" s="10">
        <f>IF('1-SETUP'!$Q70="DAILY",GF21+'1-SETUP'!$V70,IF('1-SETUP'!$Q70="WEEKLY",GF21+'1-SETUP'!$V70*7,IF('1-SETUP'!$Q70="MONTHLY",EDATE(GF21,'1-SETUP'!$V70),IF('1-SETUP'!$Q70="YEARLY",EDATE(GF21,12*'1-SETUP'!$V70),""))))</f>
        <v>49376</v>
      </c>
      <c r="GH21" s="10">
        <f>IF('1-SETUP'!$Q70="DAILY",GG21+'1-SETUP'!$V70,IF('1-SETUP'!$Q70="WEEKLY",GG21+'1-SETUP'!$V70*7,IF('1-SETUP'!$Q70="MONTHLY",EDATE(GG21,'1-SETUP'!$V70),IF('1-SETUP'!$Q70="YEARLY",EDATE(GG21,12*'1-SETUP'!$V70),""))))</f>
        <v>49407</v>
      </c>
      <c r="GI21" s="10">
        <f>IF('1-SETUP'!$Q70="DAILY",GH21+'1-SETUP'!$V70,IF('1-SETUP'!$Q70="WEEKLY",GH21+'1-SETUP'!$V70*7,IF('1-SETUP'!$Q70="MONTHLY",EDATE(GH21,'1-SETUP'!$V70),IF('1-SETUP'!$Q70="YEARLY",EDATE(GH21,12*'1-SETUP'!$V70),""))))</f>
        <v>49437</v>
      </c>
      <c r="GJ21" s="10">
        <f>IF('1-SETUP'!$Q70="DAILY",GI21+'1-SETUP'!$V70,IF('1-SETUP'!$Q70="WEEKLY",GI21+'1-SETUP'!$V70*7,IF('1-SETUP'!$Q70="MONTHLY",EDATE(GI21,'1-SETUP'!$V70),IF('1-SETUP'!$Q70="YEARLY",EDATE(GI21,12*'1-SETUP'!$V70),""))))</f>
        <v>49468</v>
      </c>
      <c r="GK21" s="10">
        <f>IF('1-SETUP'!$Q70="DAILY",GJ21+'1-SETUP'!$V70,IF('1-SETUP'!$Q70="WEEKLY",GJ21+'1-SETUP'!$V70*7,IF('1-SETUP'!$Q70="MONTHLY",EDATE(GJ21,'1-SETUP'!$V70),IF('1-SETUP'!$Q70="YEARLY",EDATE(GJ21,12*'1-SETUP'!$V70),""))))</f>
        <v>49498</v>
      </c>
      <c r="GL21" s="10">
        <f>IF('1-SETUP'!$Q70="DAILY",GK21+'1-SETUP'!$V70,IF('1-SETUP'!$Q70="WEEKLY",GK21+'1-SETUP'!$V70*7,IF('1-SETUP'!$Q70="MONTHLY",EDATE(GK21,'1-SETUP'!$V70),IF('1-SETUP'!$Q70="YEARLY",EDATE(GK21,12*'1-SETUP'!$V70),""))))</f>
        <v>49529</v>
      </c>
      <c r="GM21" s="10">
        <f>IF('1-SETUP'!$Q70="DAILY",GL21+'1-SETUP'!$V70,IF('1-SETUP'!$Q70="WEEKLY",GL21+'1-SETUP'!$V70*7,IF('1-SETUP'!$Q70="MONTHLY",EDATE(GL21,'1-SETUP'!$V70),IF('1-SETUP'!$Q70="YEARLY",EDATE(GL21,12*'1-SETUP'!$V70),""))))</f>
        <v>49560</v>
      </c>
      <c r="GN21" s="10">
        <f>IF('1-SETUP'!$Q70="DAILY",GM21+'1-SETUP'!$V70,IF('1-SETUP'!$Q70="WEEKLY",GM21+'1-SETUP'!$V70*7,IF('1-SETUP'!$Q70="MONTHLY",EDATE(GM21,'1-SETUP'!$V70),IF('1-SETUP'!$Q70="YEARLY",EDATE(GM21,12*'1-SETUP'!$V70),""))))</f>
        <v>49590</v>
      </c>
      <c r="GO21" s="10">
        <f>IF('1-SETUP'!$Q70="DAILY",GN21+'1-SETUP'!$V70,IF('1-SETUP'!$Q70="WEEKLY",GN21+'1-SETUP'!$V70*7,IF('1-SETUP'!$Q70="MONTHLY",EDATE(GN21,'1-SETUP'!$V70),IF('1-SETUP'!$Q70="YEARLY",EDATE(GN21,12*'1-SETUP'!$V70),""))))</f>
        <v>49621</v>
      </c>
      <c r="GP21" s="10">
        <f>IF('1-SETUP'!$Q70="DAILY",GO21+'1-SETUP'!$V70,IF('1-SETUP'!$Q70="WEEKLY",GO21+'1-SETUP'!$V70*7,IF('1-SETUP'!$Q70="MONTHLY",EDATE(GO21,'1-SETUP'!$V70),IF('1-SETUP'!$Q70="YEARLY",EDATE(GO21,12*'1-SETUP'!$V70),""))))</f>
        <v>49651</v>
      </c>
      <c r="GQ21" s="10">
        <f>IF('1-SETUP'!$Q70="DAILY",GP21+'1-SETUP'!$V70,IF('1-SETUP'!$Q70="WEEKLY",GP21+'1-SETUP'!$V70*7,IF('1-SETUP'!$Q70="MONTHLY",EDATE(GP21,'1-SETUP'!$V70),IF('1-SETUP'!$Q70="YEARLY",EDATE(GP21,12*'1-SETUP'!$V70),""))))</f>
        <v>49682</v>
      </c>
      <c r="GR21" s="10">
        <f>IF('1-SETUP'!$Q70="DAILY",GQ21+'1-SETUP'!$V70,IF('1-SETUP'!$Q70="WEEKLY",GQ21+'1-SETUP'!$V70*7,IF('1-SETUP'!$Q70="MONTHLY",EDATE(GQ21,'1-SETUP'!$V70),IF('1-SETUP'!$Q70="YEARLY",EDATE(GQ21,12*'1-SETUP'!$V70),""))))</f>
        <v>49713</v>
      </c>
      <c r="GS21" s="10">
        <f>IF('1-SETUP'!$Q70="DAILY",GR21+'1-SETUP'!$V70,IF('1-SETUP'!$Q70="WEEKLY",GR21+'1-SETUP'!$V70*7,IF('1-SETUP'!$Q70="MONTHLY",EDATE(GR21,'1-SETUP'!$V70),IF('1-SETUP'!$Q70="YEARLY",EDATE(GR21,12*'1-SETUP'!$V70),""))))</f>
        <v>49742</v>
      </c>
      <c r="GT21" s="10">
        <f>IF('1-SETUP'!$Q70="DAILY",GS21+'1-SETUP'!$V70,IF('1-SETUP'!$Q70="WEEKLY",GS21+'1-SETUP'!$V70*7,IF('1-SETUP'!$Q70="MONTHLY",EDATE(GS21,'1-SETUP'!$V70),IF('1-SETUP'!$Q70="YEARLY",EDATE(GS21,12*'1-SETUP'!$V70),""))))</f>
        <v>49773</v>
      </c>
      <c r="GU21" s="10">
        <f>IF('1-SETUP'!$Q70="DAILY",GT21+'1-SETUP'!$V70,IF('1-SETUP'!$Q70="WEEKLY",GT21+'1-SETUP'!$V70*7,IF('1-SETUP'!$Q70="MONTHLY",EDATE(GT21,'1-SETUP'!$V70),IF('1-SETUP'!$Q70="YEARLY",EDATE(GT21,12*'1-SETUP'!$V70),""))))</f>
        <v>49803</v>
      </c>
      <c r="GV21" s="10">
        <f>IF('1-SETUP'!$Q70="DAILY",GU21+'1-SETUP'!$V70,IF('1-SETUP'!$Q70="WEEKLY",GU21+'1-SETUP'!$V70*7,IF('1-SETUP'!$Q70="MONTHLY",EDATE(GU21,'1-SETUP'!$V70),IF('1-SETUP'!$Q70="YEARLY",EDATE(GU21,12*'1-SETUP'!$V70),""))))</f>
        <v>49834</v>
      </c>
      <c r="GW21" s="10">
        <f>IF('1-SETUP'!$Q70="DAILY",GV21+'1-SETUP'!$V70,IF('1-SETUP'!$Q70="WEEKLY",GV21+'1-SETUP'!$V70*7,IF('1-SETUP'!$Q70="MONTHLY",EDATE(GV21,'1-SETUP'!$V70),IF('1-SETUP'!$Q70="YEARLY",EDATE(GV21,12*'1-SETUP'!$V70),""))))</f>
        <v>49864</v>
      </c>
      <c r="GX21" s="10">
        <f>IF('1-SETUP'!$Q70="DAILY",GW21+'1-SETUP'!$V70,IF('1-SETUP'!$Q70="WEEKLY",GW21+'1-SETUP'!$V70*7,IF('1-SETUP'!$Q70="MONTHLY",EDATE(GW21,'1-SETUP'!$V70),IF('1-SETUP'!$Q70="YEARLY",EDATE(GW21,12*'1-SETUP'!$V70),""))))</f>
        <v>49895</v>
      </c>
      <c r="GY21" s="10">
        <f>IF('1-SETUP'!$Q70="DAILY",GX21+'1-SETUP'!$V70,IF('1-SETUP'!$Q70="WEEKLY",GX21+'1-SETUP'!$V70*7,IF('1-SETUP'!$Q70="MONTHLY",EDATE(GX21,'1-SETUP'!$V70),IF('1-SETUP'!$Q70="YEARLY",EDATE(GX21,12*'1-SETUP'!$V70),""))))</f>
        <v>49926</v>
      </c>
      <c r="GZ21" s="10">
        <f>IF('1-SETUP'!$Q70="DAILY",GY21+'1-SETUP'!$V70,IF('1-SETUP'!$Q70="WEEKLY",GY21+'1-SETUP'!$V70*7,IF('1-SETUP'!$Q70="MONTHLY",EDATE(GY21,'1-SETUP'!$V70),IF('1-SETUP'!$Q70="YEARLY",EDATE(GY21,12*'1-SETUP'!$V70),""))))</f>
        <v>49956</v>
      </c>
      <c r="HA21" s="10">
        <f>IF('1-SETUP'!$Q70="DAILY",GZ21+'1-SETUP'!$V70,IF('1-SETUP'!$Q70="WEEKLY",GZ21+'1-SETUP'!$V70*7,IF('1-SETUP'!$Q70="MONTHLY",EDATE(GZ21,'1-SETUP'!$V70),IF('1-SETUP'!$Q70="YEARLY",EDATE(GZ21,12*'1-SETUP'!$V70),""))))</f>
        <v>49987</v>
      </c>
      <c r="HB21" s="10">
        <f>IF('1-SETUP'!$Q70="DAILY",HA21+'1-SETUP'!$V70,IF('1-SETUP'!$Q70="WEEKLY",HA21+'1-SETUP'!$V70*7,IF('1-SETUP'!$Q70="MONTHLY",EDATE(HA21,'1-SETUP'!$V70),IF('1-SETUP'!$Q70="YEARLY",EDATE(HA21,12*'1-SETUP'!$V70),""))))</f>
        <v>50017</v>
      </c>
      <c r="HC21" s="10">
        <f>IF('1-SETUP'!$Q70="DAILY",HB21+'1-SETUP'!$V70,IF('1-SETUP'!$Q70="WEEKLY",HB21+'1-SETUP'!$V70*7,IF('1-SETUP'!$Q70="MONTHLY",EDATE(HB21,'1-SETUP'!$V70),IF('1-SETUP'!$Q70="YEARLY",EDATE(HB21,12*'1-SETUP'!$V70),""))))</f>
        <v>50048</v>
      </c>
      <c r="HD21" s="10">
        <f>IF('1-SETUP'!$Q70="DAILY",HC21+'1-SETUP'!$V70,IF('1-SETUP'!$Q70="WEEKLY",HC21+'1-SETUP'!$V70*7,IF('1-SETUP'!$Q70="MONTHLY",EDATE(HC21,'1-SETUP'!$V70),IF('1-SETUP'!$Q70="YEARLY",EDATE(HC21,12*'1-SETUP'!$V70),""))))</f>
        <v>50079</v>
      </c>
      <c r="HE21" s="10">
        <f>IF('1-SETUP'!$Q70="DAILY",HD21+'1-SETUP'!$V70,IF('1-SETUP'!$Q70="WEEKLY",HD21+'1-SETUP'!$V70*7,IF('1-SETUP'!$Q70="MONTHLY",EDATE(HD21,'1-SETUP'!$V70),IF('1-SETUP'!$Q70="YEARLY",EDATE(HD21,12*'1-SETUP'!$V70),""))))</f>
        <v>50107</v>
      </c>
      <c r="HF21" s="10">
        <f>IF('1-SETUP'!$Q70="DAILY",HE21+'1-SETUP'!$V70,IF('1-SETUP'!$Q70="WEEKLY",HE21+'1-SETUP'!$V70*7,IF('1-SETUP'!$Q70="MONTHLY",EDATE(HE21,'1-SETUP'!$V70),IF('1-SETUP'!$Q70="YEARLY",EDATE(HE21,12*'1-SETUP'!$V70),""))))</f>
        <v>50138</v>
      </c>
      <c r="HG21" s="10">
        <f>IF('1-SETUP'!$Q70="DAILY",HF21+'1-SETUP'!$V70,IF('1-SETUP'!$Q70="WEEKLY",HF21+'1-SETUP'!$V70*7,IF('1-SETUP'!$Q70="MONTHLY",EDATE(HF21,'1-SETUP'!$V70),IF('1-SETUP'!$Q70="YEARLY",EDATE(HF21,12*'1-SETUP'!$V70),""))))</f>
        <v>50168</v>
      </c>
      <c r="HH21" s="10">
        <f>IF('1-SETUP'!$Q70="DAILY",HG21+'1-SETUP'!$V70,IF('1-SETUP'!$Q70="WEEKLY",HG21+'1-SETUP'!$V70*7,IF('1-SETUP'!$Q70="MONTHLY",EDATE(HG21,'1-SETUP'!$V70),IF('1-SETUP'!$Q70="YEARLY",EDATE(HG21,12*'1-SETUP'!$V70),""))))</f>
        <v>50199</v>
      </c>
      <c r="HI21" s="10">
        <f>IF('1-SETUP'!$Q70="DAILY",HH21+'1-SETUP'!$V70,IF('1-SETUP'!$Q70="WEEKLY",HH21+'1-SETUP'!$V70*7,IF('1-SETUP'!$Q70="MONTHLY",EDATE(HH21,'1-SETUP'!$V70),IF('1-SETUP'!$Q70="YEARLY",EDATE(HH21,12*'1-SETUP'!$V70),""))))</f>
        <v>50229</v>
      </c>
      <c r="HJ21" s="10">
        <f>IF('1-SETUP'!$Q70="DAILY",HI21+'1-SETUP'!$V70,IF('1-SETUP'!$Q70="WEEKLY",HI21+'1-SETUP'!$V70*7,IF('1-SETUP'!$Q70="MONTHLY",EDATE(HI21,'1-SETUP'!$V70),IF('1-SETUP'!$Q70="YEARLY",EDATE(HI21,12*'1-SETUP'!$V70),""))))</f>
        <v>50260</v>
      </c>
      <c r="HK21" s="10">
        <f>IF('1-SETUP'!$Q70="DAILY",HJ21+'1-SETUP'!$V70,IF('1-SETUP'!$Q70="WEEKLY",HJ21+'1-SETUP'!$V70*7,IF('1-SETUP'!$Q70="MONTHLY",EDATE(HJ21,'1-SETUP'!$V70),IF('1-SETUP'!$Q70="YEARLY",EDATE(HJ21,12*'1-SETUP'!$V70),""))))</f>
        <v>50291</v>
      </c>
      <c r="HL21" s="10">
        <f>IF('1-SETUP'!$Q70="DAILY",HK21+'1-SETUP'!$V70,IF('1-SETUP'!$Q70="WEEKLY",HK21+'1-SETUP'!$V70*7,IF('1-SETUP'!$Q70="MONTHLY",EDATE(HK21,'1-SETUP'!$V70),IF('1-SETUP'!$Q70="YEARLY",EDATE(HK21,12*'1-SETUP'!$V70),""))))</f>
        <v>50321</v>
      </c>
      <c r="HM21" s="10">
        <f>IF('1-SETUP'!$Q70="DAILY",HL21+'1-SETUP'!$V70,IF('1-SETUP'!$Q70="WEEKLY",HL21+'1-SETUP'!$V70*7,IF('1-SETUP'!$Q70="MONTHLY",EDATE(HL21,'1-SETUP'!$V70),IF('1-SETUP'!$Q70="YEARLY",EDATE(HL21,12*'1-SETUP'!$V70),""))))</f>
        <v>50352</v>
      </c>
      <c r="HN21" s="10">
        <f>IF('1-SETUP'!$Q70="DAILY",HM21+'1-SETUP'!$V70,IF('1-SETUP'!$Q70="WEEKLY",HM21+'1-SETUP'!$V70*7,IF('1-SETUP'!$Q70="MONTHLY",EDATE(HM21,'1-SETUP'!$V70),IF('1-SETUP'!$Q70="YEARLY",EDATE(HM21,12*'1-SETUP'!$V70),""))))</f>
        <v>50382</v>
      </c>
      <c r="HO21" s="10">
        <f>IF('1-SETUP'!$Q70="DAILY",HN21+'1-SETUP'!$V70,IF('1-SETUP'!$Q70="WEEKLY",HN21+'1-SETUP'!$V70*7,IF('1-SETUP'!$Q70="MONTHLY",EDATE(HN21,'1-SETUP'!$V70),IF('1-SETUP'!$Q70="YEARLY",EDATE(HN21,12*'1-SETUP'!$V70),""))))</f>
        <v>50413</v>
      </c>
      <c r="HP21" s="10">
        <f>IF('1-SETUP'!$Q70="DAILY",HO21+'1-SETUP'!$V70,IF('1-SETUP'!$Q70="WEEKLY",HO21+'1-SETUP'!$V70*7,IF('1-SETUP'!$Q70="MONTHLY",EDATE(HO21,'1-SETUP'!$V70),IF('1-SETUP'!$Q70="YEARLY",EDATE(HO21,12*'1-SETUP'!$V70),""))))</f>
        <v>50444</v>
      </c>
      <c r="HQ21" s="10">
        <f>IF('1-SETUP'!$Q70="DAILY",HP21+'1-SETUP'!$V70,IF('1-SETUP'!$Q70="WEEKLY",HP21+'1-SETUP'!$V70*7,IF('1-SETUP'!$Q70="MONTHLY",EDATE(HP21,'1-SETUP'!$V70),IF('1-SETUP'!$Q70="YEARLY",EDATE(HP21,12*'1-SETUP'!$V70),""))))</f>
        <v>50472</v>
      </c>
      <c r="HR21" s="10">
        <f>IF('1-SETUP'!$Q70="DAILY",HQ21+'1-SETUP'!$V70,IF('1-SETUP'!$Q70="WEEKLY",HQ21+'1-SETUP'!$V70*7,IF('1-SETUP'!$Q70="MONTHLY",EDATE(HQ21,'1-SETUP'!$V70),IF('1-SETUP'!$Q70="YEARLY",EDATE(HQ21,12*'1-SETUP'!$V70),""))))</f>
        <v>50503</v>
      </c>
      <c r="HS21" s="10">
        <f>IF('1-SETUP'!$Q70="DAILY",HR21+'1-SETUP'!$V70,IF('1-SETUP'!$Q70="WEEKLY",HR21+'1-SETUP'!$V70*7,IF('1-SETUP'!$Q70="MONTHLY",EDATE(HR21,'1-SETUP'!$V70),IF('1-SETUP'!$Q70="YEARLY",EDATE(HR21,12*'1-SETUP'!$V70),""))))</f>
        <v>50533</v>
      </c>
      <c r="HT21" s="10">
        <f>IF('1-SETUP'!$Q70="DAILY",HS21+'1-SETUP'!$V70,IF('1-SETUP'!$Q70="WEEKLY",HS21+'1-SETUP'!$V70*7,IF('1-SETUP'!$Q70="MONTHLY",EDATE(HS21,'1-SETUP'!$V70),IF('1-SETUP'!$Q70="YEARLY",EDATE(HS21,12*'1-SETUP'!$V70),""))))</f>
        <v>50564</v>
      </c>
      <c r="HU21" s="10">
        <f>IF('1-SETUP'!$Q70="DAILY",HT21+'1-SETUP'!$V70,IF('1-SETUP'!$Q70="WEEKLY",HT21+'1-SETUP'!$V70*7,IF('1-SETUP'!$Q70="MONTHLY",EDATE(HT21,'1-SETUP'!$V70),IF('1-SETUP'!$Q70="YEARLY",EDATE(HT21,12*'1-SETUP'!$V70),""))))</f>
        <v>50594</v>
      </c>
      <c r="HV21" s="10">
        <f>IF('1-SETUP'!$Q70="DAILY",HU21+'1-SETUP'!$V70,IF('1-SETUP'!$Q70="WEEKLY",HU21+'1-SETUP'!$V70*7,IF('1-SETUP'!$Q70="MONTHLY",EDATE(HU21,'1-SETUP'!$V70),IF('1-SETUP'!$Q70="YEARLY",EDATE(HU21,12*'1-SETUP'!$V70),""))))</f>
        <v>50625</v>
      </c>
      <c r="HW21" s="10">
        <f>IF('1-SETUP'!$Q70="DAILY",HV21+'1-SETUP'!$V70,IF('1-SETUP'!$Q70="WEEKLY",HV21+'1-SETUP'!$V70*7,IF('1-SETUP'!$Q70="MONTHLY",EDATE(HV21,'1-SETUP'!$V70),IF('1-SETUP'!$Q70="YEARLY",EDATE(HV21,12*'1-SETUP'!$V70),""))))</f>
        <v>50656</v>
      </c>
      <c r="HX21" s="10">
        <f>IF('1-SETUP'!$Q70="DAILY",HW21+'1-SETUP'!$V70,IF('1-SETUP'!$Q70="WEEKLY",HW21+'1-SETUP'!$V70*7,IF('1-SETUP'!$Q70="MONTHLY",EDATE(HW21,'1-SETUP'!$V70),IF('1-SETUP'!$Q70="YEARLY",EDATE(HW21,12*'1-SETUP'!$V70),""))))</f>
        <v>50686</v>
      </c>
      <c r="HY21" s="10">
        <f>IF('1-SETUP'!$Q70="DAILY",HX21+'1-SETUP'!$V70,IF('1-SETUP'!$Q70="WEEKLY",HX21+'1-SETUP'!$V70*7,IF('1-SETUP'!$Q70="MONTHLY",EDATE(HX21,'1-SETUP'!$V70),IF('1-SETUP'!$Q70="YEARLY",EDATE(HX21,12*'1-SETUP'!$V70),""))))</f>
        <v>50717</v>
      </c>
      <c r="HZ21" s="10">
        <f>IF('1-SETUP'!$Q70="DAILY",HY21+'1-SETUP'!$V70,IF('1-SETUP'!$Q70="WEEKLY",HY21+'1-SETUP'!$V70*7,IF('1-SETUP'!$Q70="MONTHLY",EDATE(HY21,'1-SETUP'!$V70),IF('1-SETUP'!$Q70="YEARLY",EDATE(HY21,12*'1-SETUP'!$V70),""))))</f>
        <v>50747</v>
      </c>
      <c r="IA21" s="10">
        <f>IF('1-SETUP'!$Q70="DAILY",HZ21+'1-SETUP'!$V70,IF('1-SETUP'!$Q70="WEEKLY",HZ21+'1-SETUP'!$V70*7,IF('1-SETUP'!$Q70="MONTHLY",EDATE(HZ21,'1-SETUP'!$V70),IF('1-SETUP'!$Q70="YEARLY",EDATE(HZ21,12*'1-SETUP'!$V70),""))))</f>
        <v>50778</v>
      </c>
      <c r="IB21" s="10">
        <f>IF('1-SETUP'!$Q70="DAILY",IA21+'1-SETUP'!$V70,IF('1-SETUP'!$Q70="WEEKLY",IA21+'1-SETUP'!$V70*7,IF('1-SETUP'!$Q70="MONTHLY",EDATE(IA21,'1-SETUP'!$V70),IF('1-SETUP'!$Q70="YEARLY",EDATE(IA21,12*'1-SETUP'!$V70),""))))</f>
        <v>50809</v>
      </c>
      <c r="IC21" s="10">
        <f>IF('1-SETUP'!$Q70="DAILY",IB21+'1-SETUP'!$V70,IF('1-SETUP'!$Q70="WEEKLY",IB21+'1-SETUP'!$V70*7,IF('1-SETUP'!$Q70="MONTHLY",EDATE(IB21,'1-SETUP'!$V70),IF('1-SETUP'!$Q70="YEARLY",EDATE(IB21,12*'1-SETUP'!$V70),""))))</f>
        <v>50837</v>
      </c>
      <c r="ID21" s="10">
        <f>IF('1-SETUP'!$Q70="DAILY",IC21+'1-SETUP'!$V70,IF('1-SETUP'!$Q70="WEEKLY",IC21+'1-SETUP'!$V70*7,IF('1-SETUP'!$Q70="MONTHLY",EDATE(IC21,'1-SETUP'!$V70),IF('1-SETUP'!$Q70="YEARLY",EDATE(IC21,12*'1-SETUP'!$V70),""))))</f>
        <v>50868</v>
      </c>
      <c r="IE21" s="10">
        <f>IF('1-SETUP'!$Q70="DAILY",ID21+'1-SETUP'!$V70,IF('1-SETUP'!$Q70="WEEKLY",ID21+'1-SETUP'!$V70*7,IF('1-SETUP'!$Q70="MONTHLY",EDATE(ID21,'1-SETUP'!$V70),IF('1-SETUP'!$Q70="YEARLY",EDATE(ID21,12*'1-SETUP'!$V70),""))))</f>
        <v>50898</v>
      </c>
      <c r="IF21" s="10">
        <f>IF('1-SETUP'!$Q70="DAILY",IE21+'1-SETUP'!$V70,IF('1-SETUP'!$Q70="WEEKLY",IE21+'1-SETUP'!$V70*7,IF('1-SETUP'!$Q70="MONTHLY",EDATE(IE21,'1-SETUP'!$V70),IF('1-SETUP'!$Q70="YEARLY",EDATE(IE21,12*'1-SETUP'!$V70),""))))</f>
        <v>50929</v>
      </c>
      <c r="IG21" s="10">
        <f>IF('1-SETUP'!$Q70="DAILY",IF21+'1-SETUP'!$V70,IF('1-SETUP'!$Q70="WEEKLY",IF21+'1-SETUP'!$V70*7,IF('1-SETUP'!$Q70="MONTHLY",EDATE(IF21,'1-SETUP'!$V70),IF('1-SETUP'!$Q70="YEARLY",EDATE(IF21,12*'1-SETUP'!$V70),""))))</f>
        <v>50959</v>
      </c>
      <c r="IH21" s="10">
        <f>IF('1-SETUP'!$Q70="DAILY",IG21+'1-SETUP'!$V70,IF('1-SETUP'!$Q70="WEEKLY",IG21+'1-SETUP'!$V70*7,IF('1-SETUP'!$Q70="MONTHLY",EDATE(IG21,'1-SETUP'!$V70),IF('1-SETUP'!$Q70="YEARLY",EDATE(IG21,12*'1-SETUP'!$V70),""))))</f>
        <v>50990</v>
      </c>
      <c r="II21" s="10">
        <f>IF('1-SETUP'!$Q70="DAILY",IH21+'1-SETUP'!$V70,IF('1-SETUP'!$Q70="WEEKLY",IH21+'1-SETUP'!$V70*7,IF('1-SETUP'!$Q70="MONTHLY",EDATE(IH21,'1-SETUP'!$V70),IF('1-SETUP'!$Q70="YEARLY",EDATE(IH21,12*'1-SETUP'!$V70),""))))</f>
        <v>51021</v>
      </c>
      <c r="IJ21" s="10">
        <f>IF('1-SETUP'!$Q70="DAILY",II21+'1-SETUP'!$V70,IF('1-SETUP'!$Q70="WEEKLY",II21+'1-SETUP'!$V70*7,IF('1-SETUP'!$Q70="MONTHLY",EDATE(II21,'1-SETUP'!$V70),IF('1-SETUP'!$Q70="YEARLY",EDATE(II21,12*'1-SETUP'!$V70),""))))</f>
        <v>51051</v>
      </c>
      <c r="IK21" s="10">
        <f>IF('1-SETUP'!$Q70="DAILY",IJ21+'1-SETUP'!$V70,IF('1-SETUP'!$Q70="WEEKLY",IJ21+'1-SETUP'!$V70*7,IF('1-SETUP'!$Q70="MONTHLY",EDATE(IJ21,'1-SETUP'!$V70),IF('1-SETUP'!$Q70="YEARLY",EDATE(IJ21,12*'1-SETUP'!$V70),""))))</f>
        <v>51082</v>
      </c>
      <c r="IL21" s="10">
        <f>IF('1-SETUP'!$Q70="DAILY",IK21+'1-SETUP'!$V70,IF('1-SETUP'!$Q70="WEEKLY",IK21+'1-SETUP'!$V70*7,IF('1-SETUP'!$Q70="MONTHLY",EDATE(IK21,'1-SETUP'!$V70),IF('1-SETUP'!$Q70="YEARLY",EDATE(IK21,12*'1-SETUP'!$V70),""))))</f>
        <v>51112</v>
      </c>
      <c r="IM21" s="10">
        <f>IF('1-SETUP'!$Q70="DAILY",IL21+'1-SETUP'!$V70,IF('1-SETUP'!$Q70="WEEKLY",IL21+'1-SETUP'!$V70*7,IF('1-SETUP'!$Q70="MONTHLY",EDATE(IL21,'1-SETUP'!$V70),IF('1-SETUP'!$Q70="YEARLY",EDATE(IL21,12*'1-SETUP'!$V70),""))))</f>
        <v>51143</v>
      </c>
      <c r="IN21" s="10">
        <f>IF('1-SETUP'!$Q70="DAILY",IM21+'1-SETUP'!$V70,IF('1-SETUP'!$Q70="WEEKLY",IM21+'1-SETUP'!$V70*7,IF('1-SETUP'!$Q70="MONTHLY",EDATE(IM21,'1-SETUP'!$V70),IF('1-SETUP'!$Q70="YEARLY",EDATE(IM21,12*'1-SETUP'!$V70),""))))</f>
        <v>51174</v>
      </c>
      <c r="IO21" s="10">
        <f>IF('1-SETUP'!$Q70="DAILY",IN21+'1-SETUP'!$V70,IF('1-SETUP'!$Q70="WEEKLY",IN21+'1-SETUP'!$V70*7,IF('1-SETUP'!$Q70="MONTHLY",EDATE(IN21,'1-SETUP'!$V70),IF('1-SETUP'!$Q70="YEARLY",EDATE(IN21,12*'1-SETUP'!$V70),""))))</f>
        <v>51203</v>
      </c>
      <c r="IP21" s="10">
        <f>IF('1-SETUP'!$Q70="DAILY",IO21+'1-SETUP'!$V70,IF('1-SETUP'!$Q70="WEEKLY",IO21+'1-SETUP'!$V70*7,IF('1-SETUP'!$Q70="MONTHLY",EDATE(IO21,'1-SETUP'!$V70),IF('1-SETUP'!$Q70="YEARLY",EDATE(IO21,12*'1-SETUP'!$V70),""))))</f>
        <v>51234</v>
      </c>
      <c r="IQ21" s="10">
        <f>IF('1-SETUP'!$Q70="DAILY",IP21+'1-SETUP'!$V70,IF('1-SETUP'!$Q70="WEEKLY",IP21+'1-SETUP'!$V70*7,IF('1-SETUP'!$Q70="MONTHLY",EDATE(IP21,'1-SETUP'!$V70),IF('1-SETUP'!$Q70="YEARLY",EDATE(IP21,12*'1-SETUP'!$V70),""))))</f>
        <v>51264</v>
      </c>
      <c r="IR21" s="10">
        <f>IF('1-SETUP'!$Q70="DAILY",IQ21+'1-SETUP'!$V70,IF('1-SETUP'!$Q70="WEEKLY",IQ21+'1-SETUP'!$V70*7,IF('1-SETUP'!$Q70="MONTHLY",EDATE(IQ21,'1-SETUP'!$V70),IF('1-SETUP'!$Q70="YEARLY",EDATE(IQ21,12*'1-SETUP'!$V70),""))))</f>
        <v>51295</v>
      </c>
      <c r="IS21" s="10">
        <f>IF('1-SETUP'!$Q70="DAILY",IR21+'1-SETUP'!$V70,IF('1-SETUP'!$Q70="WEEKLY",IR21+'1-SETUP'!$V70*7,IF('1-SETUP'!$Q70="MONTHLY",EDATE(IR21,'1-SETUP'!$V70),IF('1-SETUP'!$Q70="YEARLY",EDATE(IR21,12*'1-SETUP'!$V70),""))))</f>
        <v>51325</v>
      </c>
      <c r="IT21" s="10">
        <f>IF('1-SETUP'!$Q70="DAILY",IS21+'1-SETUP'!$V70,IF('1-SETUP'!$Q70="WEEKLY",IS21+'1-SETUP'!$V70*7,IF('1-SETUP'!$Q70="MONTHLY",EDATE(IS21,'1-SETUP'!$V70),IF('1-SETUP'!$Q70="YEARLY",EDATE(IS21,12*'1-SETUP'!$V70),""))))</f>
        <v>51356</v>
      </c>
      <c r="IU21" s="10">
        <f>IF('1-SETUP'!$Q70="DAILY",IT21+'1-SETUP'!$V70,IF('1-SETUP'!$Q70="WEEKLY",IT21+'1-SETUP'!$V70*7,IF('1-SETUP'!$Q70="MONTHLY",EDATE(IT21,'1-SETUP'!$V70),IF('1-SETUP'!$Q70="YEARLY",EDATE(IT21,12*'1-SETUP'!$V70),""))))</f>
        <v>51387</v>
      </c>
      <c r="IV21" s="10">
        <f>IF('1-SETUP'!$Q70="DAILY",IU21+'1-SETUP'!$V70,IF('1-SETUP'!$Q70="WEEKLY",IU21+'1-SETUP'!$V70*7,IF('1-SETUP'!$Q70="MONTHLY",EDATE(IU21,'1-SETUP'!$V70),IF('1-SETUP'!$Q70="YEARLY",EDATE(IU21,12*'1-SETUP'!$V70),""))))</f>
        <v>51417</v>
      </c>
      <c r="IW21" s="10">
        <f>IF('1-SETUP'!$Q70="DAILY",IV21+'1-SETUP'!$V70,IF('1-SETUP'!$Q70="WEEKLY",IV21+'1-SETUP'!$V70*7,IF('1-SETUP'!$Q70="MONTHLY",EDATE(IV21,'1-SETUP'!$V70),IF('1-SETUP'!$Q70="YEARLY",EDATE(IV21,12*'1-SETUP'!$V70),""))))</f>
        <v>51448</v>
      </c>
      <c r="IX21" s="10">
        <f>IF('1-SETUP'!$Q70="DAILY",IW21+'1-SETUP'!$V70,IF('1-SETUP'!$Q70="WEEKLY",IW21+'1-SETUP'!$V70*7,IF('1-SETUP'!$Q70="MONTHLY",EDATE(IW21,'1-SETUP'!$V70),IF('1-SETUP'!$Q70="YEARLY",EDATE(IW21,12*'1-SETUP'!$V70),""))))</f>
        <v>51478</v>
      </c>
      <c r="IY21" s="10">
        <f>IF('1-SETUP'!$Q70="DAILY",IX21+'1-SETUP'!$V70,IF('1-SETUP'!$Q70="WEEKLY",IX21+'1-SETUP'!$V70*7,IF('1-SETUP'!$Q70="MONTHLY",EDATE(IX21,'1-SETUP'!$V70),IF('1-SETUP'!$Q70="YEARLY",EDATE(IX21,12*'1-SETUP'!$V70),""))))</f>
        <v>51509</v>
      </c>
      <c r="IZ21" s="10">
        <f>IF('1-SETUP'!$Q70="DAILY",IY21+'1-SETUP'!$V70,IF('1-SETUP'!$Q70="WEEKLY",IY21+'1-SETUP'!$V70*7,IF('1-SETUP'!$Q70="MONTHLY",EDATE(IY21,'1-SETUP'!$V70),IF('1-SETUP'!$Q70="YEARLY",EDATE(IY21,12*'1-SETUP'!$V70),""))))</f>
        <v>51540</v>
      </c>
      <c r="JA21" s="10">
        <f>IF('1-SETUP'!$Q70="DAILY",IZ21+'1-SETUP'!$V70,IF('1-SETUP'!$Q70="WEEKLY",IZ21+'1-SETUP'!$V70*7,IF('1-SETUP'!$Q70="MONTHLY",EDATE(IZ21,'1-SETUP'!$V70),IF('1-SETUP'!$Q70="YEARLY",EDATE(IZ21,12*'1-SETUP'!$V70),""))))</f>
        <v>51568</v>
      </c>
      <c r="JB21" s="10">
        <f>IF('1-SETUP'!$Q70="DAILY",JA21+'1-SETUP'!$V70,IF('1-SETUP'!$Q70="WEEKLY",JA21+'1-SETUP'!$V70*7,IF('1-SETUP'!$Q70="MONTHLY",EDATE(JA21,'1-SETUP'!$V70),IF('1-SETUP'!$Q70="YEARLY",EDATE(JA21,12*'1-SETUP'!$V70),""))))</f>
        <v>51599</v>
      </c>
      <c r="JC21" s="10">
        <f>IF('1-SETUP'!$Q70="DAILY",JB21+'1-SETUP'!$V70,IF('1-SETUP'!$Q70="WEEKLY",JB21+'1-SETUP'!$V70*7,IF('1-SETUP'!$Q70="MONTHLY",EDATE(JB21,'1-SETUP'!$V70),IF('1-SETUP'!$Q70="YEARLY",EDATE(JB21,12*'1-SETUP'!$V70),""))))</f>
        <v>51629</v>
      </c>
      <c r="JD21" s="10">
        <f>IF('1-SETUP'!$Q70="DAILY",JC21+'1-SETUP'!$V70,IF('1-SETUP'!$Q70="WEEKLY",JC21+'1-SETUP'!$V70*7,IF('1-SETUP'!$Q70="MONTHLY",EDATE(JC21,'1-SETUP'!$V70),IF('1-SETUP'!$Q70="YEARLY",EDATE(JC21,12*'1-SETUP'!$V70),""))))</f>
        <v>51660</v>
      </c>
      <c r="JE21" s="10">
        <f>IF('1-SETUP'!$Q70="DAILY",JD21+'1-SETUP'!$V70,IF('1-SETUP'!$Q70="WEEKLY",JD21+'1-SETUP'!$V70*7,IF('1-SETUP'!$Q70="MONTHLY",EDATE(JD21,'1-SETUP'!$V70),IF('1-SETUP'!$Q70="YEARLY",EDATE(JD21,12*'1-SETUP'!$V70),""))))</f>
        <v>51690</v>
      </c>
      <c r="JF21" s="10">
        <f>IF('1-SETUP'!$Q70="DAILY",JE21+'1-SETUP'!$V70,IF('1-SETUP'!$Q70="WEEKLY",JE21+'1-SETUP'!$V70*7,IF('1-SETUP'!$Q70="MONTHLY",EDATE(JE21,'1-SETUP'!$V70),IF('1-SETUP'!$Q70="YEARLY",EDATE(JE21,12*'1-SETUP'!$V70),""))))</f>
        <v>51721</v>
      </c>
      <c r="JG21" s="10">
        <f>IF('1-SETUP'!$Q70="DAILY",JF21+'1-SETUP'!$V70,IF('1-SETUP'!$Q70="WEEKLY",JF21+'1-SETUP'!$V70*7,IF('1-SETUP'!$Q70="MONTHLY",EDATE(JF21,'1-SETUP'!$V70),IF('1-SETUP'!$Q70="YEARLY",EDATE(JF21,12*'1-SETUP'!$V70),""))))</f>
        <v>51752</v>
      </c>
      <c r="JH21" s="10">
        <f>IF('1-SETUP'!$Q70="DAILY",JG21+'1-SETUP'!$V70,IF('1-SETUP'!$Q70="WEEKLY",JG21+'1-SETUP'!$V70*7,IF('1-SETUP'!$Q70="MONTHLY",EDATE(JG21,'1-SETUP'!$V70),IF('1-SETUP'!$Q70="YEARLY",EDATE(JG21,12*'1-SETUP'!$V70),""))))</f>
        <v>51782</v>
      </c>
      <c r="JI21" s="10">
        <f>IF('1-SETUP'!$Q70="DAILY",JH21+'1-SETUP'!$V70,IF('1-SETUP'!$Q70="WEEKLY",JH21+'1-SETUP'!$V70*7,IF('1-SETUP'!$Q70="MONTHLY",EDATE(JH21,'1-SETUP'!$V70),IF('1-SETUP'!$Q70="YEARLY",EDATE(JH21,12*'1-SETUP'!$V70),""))))</f>
        <v>51813</v>
      </c>
      <c r="JJ21" s="10">
        <f>IF('1-SETUP'!$Q70="DAILY",JI21+'1-SETUP'!$V70,IF('1-SETUP'!$Q70="WEEKLY",JI21+'1-SETUP'!$V70*7,IF('1-SETUP'!$Q70="MONTHLY",EDATE(JI21,'1-SETUP'!$V70),IF('1-SETUP'!$Q70="YEARLY",EDATE(JI21,12*'1-SETUP'!$V70),""))))</f>
        <v>51843</v>
      </c>
      <c r="JK21" s="10">
        <f>IF('1-SETUP'!$Q70="DAILY",JJ21+'1-SETUP'!$V70,IF('1-SETUP'!$Q70="WEEKLY",JJ21+'1-SETUP'!$V70*7,IF('1-SETUP'!$Q70="MONTHLY",EDATE(JJ21,'1-SETUP'!$V70),IF('1-SETUP'!$Q70="YEARLY",EDATE(JJ21,12*'1-SETUP'!$V70),""))))</f>
        <v>51874</v>
      </c>
      <c r="JL21" s="10">
        <f>IF('1-SETUP'!$Q70="DAILY",JK21+'1-SETUP'!$V70,IF('1-SETUP'!$Q70="WEEKLY",JK21+'1-SETUP'!$V70*7,IF('1-SETUP'!$Q70="MONTHLY",EDATE(JK21,'1-SETUP'!$V70),IF('1-SETUP'!$Q70="YEARLY",EDATE(JK21,12*'1-SETUP'!$V70),""))))</f>
        <v>51905</v>
      </c>
      <c r="JM21" s="10">
        <f>IF('1-SETUP'!$Q70="DAILY",JL21+'1-SETUP'!$V70,IF('1-SETUP'!$Q70="WEEKLY",JL21+'1-SETUP'!$V70*7,IF('1-SETUP'!$Q70="MONTHLY",EDATE(JL21,'1-SETUP'!$V70),IF('1-SETUP'!$Q70="YEARLY",EDATE(JL21,12*'1-SETUP'!$V70),""))))</f>
        <v>51933</v>
      </c>
      <c r="JN21" s="10">
        <f>IF('1-SETUP'!$Q70="DAILY",JM21+'1-SETUP'!$V70,IF('1-SETUP'!$Q70="WEEKLY",JM21+'1-SETUP'!$V70*7,IF('1-SETUP'!$Q70="MONTHLY",EDATE(JM21,'1-SETUP'!$V70),IF('1-SETUP'!$Q70="YEARLY",EDATE(JM21,12*'1-SETUP'!$V70),""))))</f>
        <v>51964</v>
      </c>
      <c r="JO21" s="10">
        <f>IF('1-SETUP'!$Q70="DAILY",JN21+'1-SETUP'!$V70,IF('1-SETUP'!$Q70="WEEKLY",JN21+'1-SETUP'!$V70*7,IF('1-SETUP'!$Q70="MONTHLY",EDATE(JN21,'1-SETUP'!$V70),IF('1-SETUP'!$Q70="YEARLY",EDATE(JN21,12*'1-SETUP'!$V70),""))))</f>
        <v>51994</v>
      </c>
      <c r="JP21" s="10">
        <f>IF('1-SETUP'!$Q70="DAILY",JO21+'1-SETUP'!$V70,IF('1-SETUP'!$Q70="WEEKLY",JO21+'1-SETUP'!$V70*7,IF('1-SETUP'!$Q70="MONTHLY",EDATE(JO21,'1-SETUP'!$V70),IF('1-SETUP'!$Q70="YEARLY",EDATE(JO21,12*'1-SETUP'!$V70),""))))</f>
        <v>52025</v>
      </c>
      <c r="JQ21" s="10">
        <f>IF('1-SETUP'!$Q70="DAILY",JP21+'1-SETUP'!$V70,IF('1-SETUP'!$Q70="WEEKLY",JP21+'1-SETUP'!$V70*7,IF('1-SETUP'!$Q70="MONTHLY",EDATE(JP21,'1-SETUP'!$V70),IF('1-SETUP'!$Q70="YEARLY",EDATE(JP21,12*'1-SETUP'!$V70),""))))</f>
        <v>52055</v>
      </c>
      <c r="JR21" s="10">
        <f>IF('1-SETUP'!$Q70="DAILY",JQ21+'1-SETUP'!$V70,IF('1-SETUP'!$Q70="WEEKLY",JQ21+'1-SETUP'!$V70*7,IF('1-SETUP'!$Q70="MONTHLY",EDATE(JQ21,'1-SETUP'!$V70),IF('1-SETUP'!$Q70="YEARLY",EDATE(JQ21,12*'1-SETUP'!$V70),""))))</f>
        <v>52086</v>
      </c>
      <c r="JS21" s="10">
        <f>IF('1-SETUP'!$Q70="DAILY",JR21+'1-SETUP'!$V70,IF('1-SETUP'!$Q70="WEEKLY",JR21+'1-SETUP'!$V70*7,IF('1-SETUP'!$Q70="MONTHLY",EDATE(JR21,'1-SETUP'!$V70),IF('1-SETUP'!$Q70="YEARLY",EDATE(JR21,12*'1-SETUP'!$V70),""))))</f>
        <v>52117</v>
      </c>
      <c r="JT21" s="10">
        <f>IF('1-SETUP'!$Q70="DAILY",JS21+'1-SETUP'!$V70,IF('1-SETUP'!$Q70="WEEKLY",JS21+'1-SETUP'!$V70*7,IF('1-SETUP'!$Q70="MONTHLY",EDATE(JS21,'1-SETUP'!$V70),IF('1-SETUP'!$Q70="YEARLY",EDATE(JS21,12*'1-SETUP'!$V70),""))))</f>
        <v>52147</v>
      </c>
      <c r="JU21" s="10">
        <f>IF('1-SETUP'!$Q70="DAILY",JT21+'1-SETUP'!$V70,IF('1-SETUP'!$Q70="WEEKLY",JT21+'1-SETUP'!$V70*7,IF('1-SETUP'!$Q70="MONTHLY",EDATE(JT21,'1-SETUP'!$V70),IF('1-SETUP'!$Q70="YEARLY",EDATE(JT21,12*'1-SETUP'!$V70),""))))</f>
        <v>52178</v>
      </c>
      <c r="JV21" s="10">
        <f>IF('1-SETUP'!$Q70="DAILY",JU21+'1-SETUP'!$V70,IF('1-SETUP'!$Q70="WEEKLY",JU21+'1-SETUP'!$V70*7,IF('1-SETUP'!$Q70="MONTHLY",EDATE(JU21,'1-SETUP'!$V70),IF('1-SETUP'!$Q70="YEARLY",EDATE(JU21,12*'1-SETUP'!$V70),""))))</f>
        <v>52208</v>
      </c>
      <c r="JW21" s="10">
        <f>IF('1-SETUP'!$Q70="DAILY",JV21+'1-SETUP'!$V70,IF('1-SETUP'!$Q70="WEEKLY",JV21+'1-SETUP'!$V70*7,IF('1-SETUP'!$Q70="MONTHLY",EDATE(JV21,'1-SETUP'!$V70),IF('1-SETUP'!$Q70="YEARLY",EDATE(JV21,12*'1-SETUP'!$V70),""))))</f>
        <v>52239</v>
      </c>
      <c r="JX21" s="10">
        <f>IF('1-SETUP'!$Q70="DAILY",JW21+'1-SETUP'!$V70,IF('1-SETUP'!$Q70="WEEKLY",JW21+'1-SETUP'!$V70*7,IF('1-SETUP'!$Q70="MONTHLY",EDATE(JW21,'1-SETUP'!$V70),IF('1-SETUP'!$Q70="YEARLY",EDATE(JW21,12*'1-SETUP'!$V70),""))))</f>
        <v>52270</v>
      </c>
      <c r="JY21" s="10">
        <f>IF('1-SETUP'!$Q70="DAILY",JX21+'1-SETUP'!$V70,IF('1-SETUP'!$Q70="WEEKLY",JX21+'1-SETUP'!$V70*7,IF('1-SETUP'!$Q70="MONTHLY",EDATE(JX21,'1-SETUP'!$V70),IF('1-SETUP'!$Q70="YEARLY",EDATE(JX21,12*'1-SETUP'!$V70),""))))</f>
        <v>52298</v>
      </c>
      <c r="JZ21" s="10">
        <f>IF('1-SETUP'!$Q70="DAILY",JY21+'1-SETUP'!$V70,IF('1-SETUP'!$Q70="WEEKLY",JY21+'1-SETUP'!$V70*7,IF('1-SETUP'!$Q70="MONTHLY",EDATE(JY21,'1-SETUP'!$V70),IF('1-SETUP'!$Q70="YEARLY",EDATE(JY21,12*'1-SETUP'!$V70),""))))</f>
        <v>52329</v>
      </c>
      <c r="KA21" s="10">
        <f>IF('1-SETUP'!$Q70="DAILY",JZ21+'1-SETUP'!$V70,IF('1-SETUP'!$Q70="WEEKLY",JZ21+'1-SETUP'!$V70*7,IF('1-SETUP'!$Q70="MONTHLY",EDATE(JZ21,'1-SETUP'!$V70),IF('1-SETUP'!$Q70="YEARLY",EDATE(JZ21,12*'1-SETUP'!$V70),""))))</f>
        <v>52359</v>
      </c>
      <c r="KB21" s="10">
        <f>IF('1-SETUP'!$Q70="DAILY",KA21+'1-SETUP'!$V70,IF('1-SETUP'!$Q70="WEEKLY",KA21+'1-SETUP'!$V70*7,IF('1-SETUP'!$Q70="MONTHLY",EDATE(KA21,'1-SETUP'!$V70),IF('1-SETUP'!$Q70="YEARLY",EDATE(KA21,12*'1-SETUP'!$V70),""))))</f>
        <v>52390</v>
      </c>
      <c r="KC21" s="10">
        <f>IF('1-SETUP'!$Q70="DAILY",KB21+'1-SETUP'!$V70,IF('1-SETUP'!$Q70="WEEKLY",KB21+'1-SETUP'!$V70*7,IF('1-SETUP'!$Q70="MONTHLY",EDATE(KB21,'1-SETUP'!$V70),IF('1-SETUP'!$Q70="YEARLY",EDATE(KB21,12*'1-SETUP'!$V70),""))))</f>
        <v>52420</v>
      </c>
      <c r="KD21" s="10">
        <f>IF('1-SETUP'!$Q70="DAILY",KC21+'1-SETUP'!$V70,IF('1-SETUP'!$Q70="WEEKLY",KC21+'1-SETUP'!$V70*7,IF('1-SETUP'!$Q70="MONTHLY",EDATE(KC21,'1-SETUP'!$V70),IF('1-SETUP'!$Q70="YEARLY",EDATE(KC21,12*'1-SETUP'!$V70),""))))</f>
        <v>52451</v>
      </c>
      <c r="KE21" s="10">
        <f>IF('1-SETUP'!$Q70="DAILY",KD21+'1-SETUP'!$V70,IF('1-SETUP'!$Q70="WEEKLY",KD21+'1-SETUP'!$V70*7,IF('1-SETUP'!$Q70="MONTHLY",EDATE(KD21,'1-SETUP'!$V70),IF('1-SETUP'!$Q70="YEARLY",EDATE(KD21,12*'1-SETUP'!$V70),""))))</f>
        <v>52482</v>
      </c>
      <c r="KF21" s="10">
        <f>IF('1-SETUP'!$Q70="DAILY",KE21+'1-SETUP'!$V70,IF('1-SETUP'!$Q70="WEEKLY",KE21+'1-SETUP'!$V70*7,IF('1-SETUP'!$Q70="MONTHLY",EDATE(KE21,'1-SETUP'!$V70),IF('1-SETUP'!$Q70="YEARLY",EDATE(KE21,12*'1-SETUP'!$V70),""))))</f>
        <v>52512</v>
      </c>
      <c r="KG21" s="10">
        <f>IF('1-SETUP'!$Q70="DAILY",KF21+'1-SETUP'!$V70,IF('1-SETUP'!$Q70="WEEKLY",KF21+'1-SETUP'!$V70*7,IF('1-SETUP'!$Q70="MONTHLY",EDATE(KF21,'1-SETUP'!$V70),IF('1-SETUP'!$Q70="YEARLY",EDATE(KF21,12*'1-SETUP'!$V70),""))))</f>
        <v>52543</v>
      </c>
      <c r="KH21" s="10">
        <f>IF('1-SETUP'!$Q70="DAILY",KG21+'1-SETUP'!$V70,IF('1-SETUP'!$Q70="WEEKLY",KG21+'1-SETUP'!$V70*7,IF('1-SETUP'!$Q70="MONTHLY",EDATE(KG21,'1-SETUP'!$V70),IF('1-SETUP'!$Q70="YEARLY",EDATE(KG21,12*'1-SETUP'!$V70),""))))</f>
        <v>52573</v>
      </c>
      <c r="KI21" s="10">
        <f>IF('1-SETUP'!$Q70="DAILY",KH21+'1-SETUP'!$V70,IF('1-SETUP'!$Q70="WEEKLY",KH21+'1-SETUP'!$V70*7,IF('1-SETUP'!$Q70="MONTHLY",EDATE(KH21,'1-SETUP'!$V70),IF('1-SETUP'!$Q70="YEARLY",EDATE(KH21,12*'1-SETUP'!$V70),""))))</f>
        <v>52604</v>
      </c>
      <c r="KJ21" s="10">
        <f>IF('1-SETUP'!$Q70="DAILY",KI21+'1-SETUP'!$V70,IF('1-SETUP'!$Q70="WEEKLY",KI21+'1-SETUP'!$V70*7,IF('1-SETUP'!$Q70="MONTHLY",EDATE(KI21,'1-SETUP'!$V70),IF('1-SETUP'!$Q70="YEARLY",EDATE(KI21,12*'1-SETUP'!$V70),""))))</f>
        <v>52635</v>
      </c>
      <c r="KK21" s="10">
        <f>IF('1-SETUP'!$Q70="DAILY",KJ21+'1-SETUP'!$V70,IF('1-SETUP'!$Q70="WEEKLY",KJ21+'1-SETUP'!$V70*7,IF('1-SETUP'!$Q70="MONTHLY",EDATE(KJ21,'1-SETUP'!$V70),IF('1-SETUP'!$Q70="YEARLY",EDATE(KJ21,12*'1-SETUP'!$V70),""))))</f>
        <v>52664</v>
      </c>
      <c r="KL21" s="10">
        <f>IF('1-SETUP'!$Q70="DAILY",KK21+'1-SETUP'!$V70,IF('1-SETUP'!$Q70="WEEKLY",KK21+'1-SETUP'!$V70*7,IF('1-SETUP'!$Q70="MONTHLY",EDATE(KK21,'1-SETUP'!$V70),IF('1-SETUP'!$Q70="YEARLY",EDATE(KK21,12*'1-SETUP'!$V70),""))))</f>
        <v>52695</v>
      </c>
      <c r="KM21" s="10">
        <f>IF('1-SETUP'!$Q70="DAILY",KL21+'1-SETUP'!$V70,IF('1-SETUP'!$Q70="WEEKLY",KL21+'1-SETUP'!$V70*7,IF('1-SETUP'!$Q70="MONTHLY",EDATE(KL21,'1-SETUP'!$V70),IF('1-SETUP'!$Q70="YEARLY",EDATE(KL21,12*'1-SETUP'!$V70),""))))</f>
        <v>52725</v>
      </c>
      <c r="KN21" s="10">
        <f>IF('1-SETUP'!$Q70="DAILY",KM21+'1-SETUP'!$V70,IF('1-SETUP'!$Q70="WEEKLY",KM21+'1-SETUP'!$V70*7,IF('1-SETUP'!$Q70="MONTHLY",EDATE(KM21,'1-SETUP'!$V70),IF('1-SETUP'!$Q70="YEARLY",EDATE(KM21,12*'1-SETUP'!$V70),""))))</f>
        <v>52756</v>
      </c>
      <c r="KO21" s="10">
        <f>IF('1-SETUP'!$Q70="DAILY",KN21+'1-SETUP'!$V70,IF('1-SETUP'!$Q70="WEEKLY",KN21+'1-SETUP'!$V70*7,IF('1-SETUP'!$Q70="MONTHLY",EDATE(KN21,'1-SETUP'!$V70),IF('1-SETUP'!$Q70="YEARLY",EDATE(KN21,12*'1-SETUP'!$V70),""))))</f>
        <v>52786</v>
      </c>
      <c r="KP21" s="10">
        <f>IF('1-SETUP'!$Q70="DAILY",KO21+'1-SETUP'!$V70,IF('1-SETUP'!$Q70="WEEKLY",KO21+'1-SETUP'!$V70*7,IF('1-SETUP'!$Q70="MONTHLY",EDATE(KO21,'1-SETUP'!$V70),IF('1-SETUP'!$Q70="YEARLY",EDATE(KO21,12*'1-SETUP'!$V70),""))))</f>
        <v>52817</v>
      </c>
      <c r="KQ21" s="10">
        <f>IF('1-SETUP'!$Q70="DAILY",KP21+'1-SETUP'!$V70,IF('1-SETUP'!$Q70="WEEKLY",KP21+'1-SETUP'!$V70*7,IF('1-SETUP'!$Q70="MONTHLY",EDATE(KP21,'1-SETUP'!$V70),IF('1-SETUP'!$Q70="YEARLY",EDATE(KP21,12*'1-SETUP'!$V70),""))))</f>
        <v>52848</v>
      </c>
      <c r="KR21" s="10">
        <f>IF('1-SETUP'!$Q70="DAILY",KQ21+'1-SETUP'!$V70,IF('1-SETUP'!$Q70="WEEKLY",KQ21+'1-SETUP'!$V70*7,IF('1-SETUP'!$Q70="MONTHLY",EDATE(KQ21,'1-SETUP'!$V70),IF('1-SETUP'!$Q70="YEARLY",EDATE(KQ21,12*'1-SETUP'!$V70),""))))</f>
        <v>52878</v>
      </c>
      <c r="KS21" s="10">
        <f>IF('1-SETUP'!$Q70="DAILY",KR21+'1-SETUP'!$V70,IF('1-SETUP'!$Q70="WEEKLY",KR21+'1-SETUP'!$V70*7,IF('1-SETUP'!$Q70="MONTHLY",EDATE(KR21,'1-SETUP'!$V70),IF('1-SETUP'!$Q70="YEARLY",EDATE(KR21,12*'1-SETUP'!$V70),""))))</f>
        <v>52909</v>
      </c>
      <c r="KT21" s="10">
        <f>IF('1-SETUP'!$Q70="DAILY",KS21+'1-SETUP'!$V70,IF('1-SETUP'!$Q70="WEEKLY",KS21+'1-SETUP'!$V70*7,IF('1-SETUP'!$Q70="MONTHLY",EDATE(KS21,'1-SETUP'!$V70),IF('1-SETUP'!$Q70="YEARLY",EDATE(KS21,12*'1-SETUP'!$V70),""))))</f>
        <v>52939</v>
      </c>
      <c r="KU21" s="10">
        <f>IF('1-SETUP'!$Q70="DAILY",KT21+'1-SETUP'!$V70,IF('1-SETUP'!$Q70="WEEKLY",KT21+'1-SETUP'!$V70*7,IF('1-SETUP'!$Q70="MONTHLY",EDATE(KT21,'1-SETUP'!$V70),IF('1-SETUP'!$Q70="YEARLY",EDATE(KT21,12*'1-SETUP'!$V70),""))))</f>
        <v>52970</v>
      </c>
      <c r="KV21" s="10">
        <f>IF('1-SETUP'!$Q70="DAILY",KU21+'1-SETUP'!$V70,IF('1-SETUP'!$Q70="WEEKLY",KU21+'1-SETUP'!$V70*7,IF('1-SETUP'!$Q70="MONTHLY",EDATE(KU21,'1-SETUP'!$V70),IF('1-SETUP'!$Q70="YEARLY",EDATE(KU21,12*'1-SETUP'!$V70),""))))</f>
        <v>53001</v>
      </c>
      <c r="KW21" s="10">
        <f>IF('1-SETUP'!$Q70="DAILY",KV21+'1-SETUP'!$V70,IF('1-SETUP'!$Q70="WEEKLY",KV21+'1-SETUP'!$V70*7,IF('1-SETUP'!$Q70="MONTHLY",EDATE(KV21,'1-SETUP'!$V70),IF('1-SETUP'!$Q70="YEARLY",EDATE(KV21,12*'1-SETUP'!$V70),""))))</f>
        <v>53029</v>
      </c>
      <c r="KX21" s="10">
        <f>IF('1-SETUP'!$Q70="DAILY",KW21+'1-SETUP'!$V70,IF('1-SETUP'!$Q70="WEEKLY",KW21+'1-SETUP'!$V70*7,IF('1-SETUP'!$Q70="MONTHLY",EDATE(KW21,'1-SETUP'!$V70),IF('1-SETUP'!$Q70="YEARLY",EDATE(KW21,12*'1-SETUP'!$V70),""))))</f>
        <v>53060</v>
      </c>
      <c r="KY21" s="10">
        <f>IF('1-SETUP'!$Q70="DAILY",KX21+'1-SETUP'!$V70,IF('1-SETUP'!$Q70="WEEKLY",KX21+'1-SETUP'!$V70*7,IF('1-SETUP'!$Q70="MONTHLY",EDATE(KX21,'1-SETUP'!$V70),IF('1-SETUP'!$Q70="YEARLY",EDATE(KX21,12*'1-SETUP'!$V70),""))))</f>
        <v>53090</v>
      </c>
      <c r="KZ21" s="10">
        <f>IF('1-SETUP'!$Q70="DAILY",KY21+'1-SETUP'!$V70,IF('1-SETUP'!$Q70="WEEKLY",KY21+'1-SETUP'!$V70*7,IF('1-SETUP'!$Q70="MONTHLY",EDATE(KY21,'1-SETUP'!$V70),IF('1-SETUP'!$Q70="YEARLY",EDATE(KY21,12*'1-SETUP'!$V70),""))))</f>
        <v>53121</v>
      </c>
      <c r="LA21" s="10">
        <f>IF('1-SETUP'!$Q70="DAILY",KZ21+'1-SETUP'!$V70,IF('1-SETUP'!$Q70="WEEKLY",KZ21+'1-SETUP'!$V70*7,IF('1-SETUP'!$Q70="MONTHLY",EDATE(KZ21,'1-SETUP'!$V70),IF('1-SETUP'!$Q70="YEARLY",EDATE(KZ21,12*'1-SETUP'!$V70),""))))</f>
        <v>53151</v>
      </c>
      <c r="LB21" s="10">
        <f>IF('1-SETUP'!$Q70="DAILY",LA21+'1-SETUP'!$V70,IF('1-SETUP'!$Q70="WEEKLY",LA21+'1-SETUP'!$V70*7,IF('1-SETUP'!$Q70="MONTHLY",EDATE(LA21,'1-SETUP'!$V70),IF('1-SETUP'!$Q70="YEARLY",EDATE(LA21,12*'1-SETUP'!$V70),""))))</f>
        <v>53182</v>
      </c>
      <c r="LC21" s="10">
        <f>IF('1-SETUP'!$Q70="DAILY",LB21+'1-SETUP'!$V70,IF('1-SETUP'!$Q70="WEEKLY",LB21+'1-SETUP'!$V70*7,IF('1-SETUP'!$Q70="MONTHLY",EDATE(LB21,'1-SETUP'!$V70),IF('1-SETUP'!$Q70="YEARLY",EDATE(LB21,12*'1-SETUP'!$V70),""))))</f>
        <v>53213</v>
      </c>
      <c r="LD21" s="10">
        <f>IF('1-SETUP'!$Q70="DAILY",LC21+'1-SETUP'!$V70,IF('1-SETUP'!$Q70="WEEKLY",LC21+'1-SETUP'!$V70*7,IF('1-SETUP'!$Q70="MONTHLY",EDATE(LC21,'1-SETUP'!$V70),IF('1-SETUP'!$Q70="YEARLY",EDATE(LC21,12*'1-SETUP'!$V70),""))))</f>
        <v>53243</v>
      </c>
      <c r="LE21" s="10">
        <f>IF('1-SETUP'!$Q70="DAILY",LD21+'1-SETUP'!$V70,IF('1-SETUP'!$Q70="WEEKLY",LD21+'1-SETUP'!$V70*7,IF('1-SETUP'!$Q70="MONTHLY",EDATE(LD21,'1-SETUP'!$V70),IF('1-SETUP'!$Q70="YEARLY",EDATE(LD21,12*'1-SETUP'!$V70),""))))</f>
        <v>53274</v>
      </c>
      <c r="LF21" s="10">
        <f>IF('1-SETUP'!$Q70="DAILY",LE21+'1-SETUP'!$V70,IF('1-SETUP'!$Q70="WEEKLY",LE21+'1-SETUP'!$V70*7,IF('1-SETUP'!$Q70="MONTHLY",EDATE(LE21,'1-SETUP'!$V70),IF('1-SETUP'!$Q70="YEARLY",EDATE(LE21,12*'1-SETUP'!$V70),""))))</f>
        <v>53304</v>
      </c>
      <c r="LG21" s="10">
        <f>IF('1-SETUP'!$Q70="DAILY",LF21+'1-SETUP'!$V70,IF('1-SETUP'!$Q70="WEEKLY",LF21+'1-SETUP'!$V70*7,IF('1-SETUP'!$Q70="MONTHLY",EDATE(LF21,'1-SETUP'!$V70),IF('1-SETUP'!$Q70="YEARLY",EDATE(LF21,12*'1-SETUP'!$V70),""))))</f>
        <v>53335</v>
      </c>
      <c r="LH21" s="10">
        <f>IF('1-SETUP'!$Q70="DAILY",LG21+'1-SETUP'!$V70,IF('1-SETUP'!$Q70="WEEKLY",LG21+'1-SETUP'!$V70*7,IF('1-SETUP'!$Q70="MONTHLY",EDATE(LG21,'1-SETUP'!$V70),IF('1-SETUP'!$Q70="YEARLY",EDATE(LG21,12*'1-SETUP'!$V70),""))))</f>
        <v>53366</v>
      </c>
      <c r="LI21" s="10">
        <f>IF('1-SETUP'!$Q70="DAILY",LH21+'1-SETUP'!$V70,IF('1-SETUP'!$Q70="WEEKLY",LH21+'1-SETUP'!$V70*7,IF('1-SETUP'!$Q70="MONTHLY",EDATE(LH21,'1-SETUP'!$V70),IF('1-SETUP'!$Q70="YEARLY",EDATE(LH21,12*'1-SETUP'!$V70),""))))</f>
        <v>53394</v>
      </c>
      <c r="LJ21" s="10">
        <f>IF('1-SETUP'!$Q70="DAILY",LI21+'1-SETUP'!$V70,IF('1-SETUP'!$Q70="WEEKLY",LI21+'1-SETUP'!$V70*7,IF('1-SETUP'!$Q70="MONTHLY",EDATE(LI21,'1-SETUP'!$V70),IF('1-SETUP'!$Q70="YEARLY",EDATE(LI21,12*'1-SETUP'!$V70),""))))</f>
        <v>53425</v>
      </c>
      <c r="LK21" s="10">
        <f>IF('1-SETUP'!$Q70="DAILY",LJ21+'1-SETUP'!$V70,IF('1-SETUP'!$Q70="WEEKLY",LJ21+'1-SETUP'!$V70*7,IF('1-SETUP'!$Q70="MONTHLY",EDATE(LJ21,'1-SETUP'!$V70),IF('1-SETUP'!$Q70="YEARLY",EDATE(LJ21,12*'1-SETUP'!$V70),""))))</f>
        <v>53455</v>
      </c>
      <c r="LL21" s="10">
        <f>IF('1-SETUP'!$Q70="DAILY",LK21+'1-SETUP'!$V70,IF('1-SETUP'!$Q70="WEEKLY",LK21+'1-SETUP'!$V70*7,IF('1-SETUP'!$Q70="MONTHLY",EDATE(LK21,'1-SETUP'!$V70),IF('1-SETUP'!$Q70="YEARLY",EDATE(LK21,12*'1-SETUP'!$V70),""))))</f>
        <v>53486</v>
      </c>
      <c r="LM21" s="10">
        <f>IF('1-SETUP'!$Q70="DAILY",LL21+'1-SETUP'!$V70,IF('1-SETUP'!$Q70="WEEKLY",LL21+'1-SETUP'!$V70*7,IF('1-SETUP'!$Q70="MONTHLY",EDATE(LL21,'1-SETUP'!$V70),IF('1-SETUP'!$Q70="YEARLY",EDATE(LL21,12*'1-SETUP'!$V70),""))))</f>
        <v>53516</v>
      </c>
      <c r="LN21" s="10">
        <f>IF('1-SETUP'!$Q70="DAILY",LM21+'1-SETUP'!$V70,IF('1-SETUP'!$Q70="WEEKLY",LM21+'1-SETUP'!$V70*7,IF('1-SETUP'!$Q70="MONTHLY",EDATE(LM21,'1-SETUP'!$V70),IF('1-SETUP'!$Q70="YEARLY",EDATE(LM21,12*'1-SETUP'!$V70),""))))</f>
        <v>53547</v>
      </c>
      <c r="LO21" s="10">
        <f>IF('1-SETUP'!$Q70="DAILY",LN21+'1-SETUP'!$V70,IF('1-SETUP'!$Q70="WEEKLY",LN21+'1-SETUP'!$V70*7,IF('1-SETUP'!$Q70="MONTHLY",EDATE(LN21,'1-SETUP'!$V70),IF('1-SETUP'!$Q70="YEARLY",EDATE(LN21,12*'1-SETUP'!$V70),""))))</f>
        <v>53578</v>
      </c>
      <c r="LP21" s="10">
        <f>IF('1-SETUP'!$Q70="DAILY",LO21+'1-SETUP'!$V70,IF('1-SETUP'!$Q70="WEEKLY",LO21+'1-SETUP'!$V70*7,IF('1-SETUP'!$Q70="MONTHLY",EDATE(LO21,'1-SETUP'!$V70),IF('1-SETUP'!$Q70="YEARLY",EDATE(LO21,12*'1-SETUP'!$V70),""))))</f>
        <v>53608</v>
      </c>
      <c r="LQ21" s="10">
        <f>IF('1-SETUP'!$Q70="DAILY",LP21+'1-SETUP'!$V70,IF('1-SETUP'!$Q70="WEEKLY",LP21+'1-SETUP'!$V70*7,IF('1-SETUP'!$Q70="MONTHLY",EDATE(LP21,'1-SETUP'!$V70),IF('1-SETUP'!$Q70="YEARLY",EDATE(LP21,12*'1-SETUP'!$V70),""))))</f>
        <v>53639</v>
      </c>
      <c r="LR21" s="10">
        <f>IF('1-SETUP'!$Q70="DAILY",LQ21+'1-SETUP'!$V70,IF('1-SETUP'!$Q70="WEEKLY",LQ21+'1-SETUP'!$V70*7,IF('1-SETUP'!$Q70="MONTHLY",EDATE(LQ21,'1-SETUP'!$V70),IF('1-SETUP'!$Q70="YEARLY",EDATE(LQ21,12*'1-SETUP'!$V70),""))))</f>
        <v>53669</v>
      </c>
      <c r="LS21" s="10">
        <f>IF('1-SETUP'!$Q70="DAILY",LR21+'1-SETUP'!$V70,IF('1-SETUP'!$Q70="WEEKLY",LR21+'1-SETUP'!$V70*7,IF('1-SETUP'!$Q70="MONTHLY",EDATE(LR21,'1-SETUP'!$V70),IF('1-SETUP'!$Q70="YEARLY",EDATE(LR21,12*'1-SETUP'!$V70),""))))</f>
        <v>53700</v>
      </c>
      <c r="LT21" s="10">
        <f>IF('1-SETUP'!$Q70="DAILY",LS21+'1-SETUP'!$V70,IF('1-SETUP'!$Q70="WEEKLY",LS21+'1-SETUP'!$V70*7,IF('1-SETUP'!$Q70="MONTHLY",EDATE(LS21,'1-SETUP'!$V70),IF('1-SETUP'!$Q70="YEARLY",EDATE(LS21,12*'1-SETUP'!$V70),""))))</f>
        <v>53731</v>
      </c>
      <c r="LU21" s="10">
        <f>IF('1-SETUP'!$Q70="DAILY",LT21+'1-SETUP'!$V70,IF('1-SETUP'!$Q70="WEEKLY",LT21+'1-SETUP'!$V70*7,IF('1-SETUP'!$Q70="MONTHLY",EDATE(LT21,'1-SETUP'!$V70),IF('1-SETUP'!$Q70="YEARLY",EDATE(LT21,12*'1-SETUP'!$V70),""))))</f>
        <v>53759</v>
      </c>
      <c r="LV21" s="10">
        <f>IF('1-SETUP'!$Q70="DAILY",LU21+'1-SETUP'!$V70,IF('1-SETUP'!$Q70="WEEKLY",LU21+'1-SETUP'!$V70*7,IF('1-SETUP'!$Q70="MONTHLY",EDATE(LU21,'1-SETUP'!$V70),IF('1-SETUP'!$Q70="YEARLY",EDATE(LU21,12*'1-SETUP'!$V70),""))))</f>
        <v>53790</v>
      </c>
      <c r="LW21" s="10">
        <f>IF('1-SETUP'!$Q70="DAILY",LV21+'1-SETUP'!$V70,IF('1-SETUP'!$Q70="WEEKLY",LV21+'1-SETUP'!$V70*7,IF('1-SETUP'!$Q70="MONTHLY",EDATE(LV21,'1-SETUP'!$V70),IF('1-SETUP'!$Q70="YEARLY",EDATE(LV21,12*'1-SETUP'!$V70),""))))</f>
        <v>53820</v>
      </c>
      <c r="LX21" s="10">
        <f>IF('1-SETUP'!$Q70="DAILY",LW21+'1-SETUP'!$V70,IF('1-SETUP'!$Q70="WEEKLY",LW21+'1-SETUP'!$V70*7,IF('1-SETUP'!$Q70="MONTHLY",EDATE(LW21,'1-SETUP'!$V70),IF('1-SETUP'!$Q70="YEARLY",EDATE(LW21,12*'1-SETUP'!$V70),""))))</f>
        <v>53851</v>
      </c>
      <c r="LY21" s="10">
        <f>IF('1-SETUP'!$Q70="DAILY",LX21+'1-SETUP'!$V70,IF('1-SETUP'!$Q70="WEEKLY",LX21+'1-SETUP'!$V70*7,IF('1-SETUP'!$Q70="MONTHLY",EDATE(LX21,'1-SETUP'!$V70),IF('1-SETUP'!$Q70="YEARLY",EDATE(LX21,12*'1-SETUP'!$V70),""))))</f>
        <v>53881</v>
      </c>
      <c r="LZ21" s="10">
        <f>IF('1-SETUP'!$Q70="DAILY",LY21+'1-SETUP'!$V70,IF('1-SETUP'!$Q70="WEEKLY",LY21+'1-SETUP'!$V70*7,IF('1-SETUP'!$Q70="MONTHLY",EDATE(LY21,'1-SETUP'!$V70),IF('1-SETUP'!$Q70="YEARLY",EDATE(LY21,12*'1-SETUP'!$V70),""))))</f>
        <v>53912</v>
      </c>
      <c r="MA21" s="10">
        <f>IF('1-SETUP'!$Q70="DAILY",LZ21+'1-SETUP'!$V70,IF('1-SETUP'!$Q70="WEEKLY",LZ21+'1-SETUP'!$V70*7,IF('1-SETUP'!$Q70="MONTHLY",EDATE(LZ21,'1-SETUP'!$V70),IF('1-SETUP'!$Q70="YEARLY",EDATE(LZ21,12*'1-SETUP'!$V70),""))))</f>
        <v>53943</v>
      </c>
      <c r="MB21" s="10">
        <f>IF('1-SETUP'!$Q70="DAILY",MA21+'1-SETUP'!$V70,IF('1-SETUP'!$Q70="WEEKLY",MA21+'1-SETUP'!$V70*7,IF('1-SETUP'!$Q70="MONTHLY",EDATE(MA21,'1-SETUP'!$V70),IF('1-SETUP'!$Q70="YEARLY",EDATE(MA21,12*'1-SETUP'!$V70),""))))</f>
        <v>53973</v>
      </c>
      <c r="MC21" s="10">
        <f>IF('1-SETUP'!$Q70="DAILY",MB21+'1-SETUP'!$V70,IF('1-SETUP'!$Q70="WEEKLY",MB21+'1-SETUP'!$V70*7,IF('1-SETUP'!$Q70="MONTHLY",EDATE(MB21,'1-SETUP'!$V70),IF('1-SETUP'!$Q70="YEARLY",EDATE(MB21,12*'1-SETUP'!$V70),""))))</f>
        <v>54004</v>
      </c>
      <c r="MD21" s="10">
        <f>IF('1-SETUP'!$Q70="DAILY",MC21+'1-SETUP'!$V70,IF('1-SETUP'!$Q70="WEEKLY",MC21+'1-SETUP'!$V70*7,IF('1-SETUP'!$Q70="MONTHLY",EDATE(MC21,'1-SETUP'!$V70),IF('1-SETUP'!$Q70="YEARLY",EDATE(MC21,12*'1-SETUP'!$V70),""))))</f>
        <v>54034</v>
      </c>
      <c r="ME21" s="10">
        <f>IF('1-SETUP'!$Q70="DAILY",MD21+'1-SETUP'!$V70,IF('1-SETUP'!$Q70="WEEKLY",MD21+'1-SETUP'!$V70*7,IF('1-SETUP'!$Q70="MONTHLY",EDATE(MD21,'1-SETUP'!$V70),IF('1-SETUP'!$Q70="YEARLY",EDATE(MD21,12*'1-SETUP'!$V70),""))))</f>
        <v>54065</v>
      </c>
      <c r="MF21" s="10">
        <f>IF('1-SETUP'!$Q70="DAILY",ME21+'1-SETUP'!$V70,IF('1-SETUP'!$Q70="WEEKLY",ME21+'1-SETUP'!$V70*7,IF('1-SETUP'!$Q70="MONTHLY",EDATE(ME21,'1-SETUP'!$V70),IF('1-SETUP'!$Q70="YEARLY",EDATE(ME21,12*'1-SETUP'!$V70),""))))</f>
        <v>54096</v>
      </c>
      <c r="MG21" s="10">
        <f>IF('1-SETUP'!$Q70="DAILY",MF21+'1-SETUP'!$V70,IF('1-SETUP'!$Q70="WEEKLY",MF21+'1-SETUP'!$V70*7,IF('1-SETUP'!$Q70="MONTHLY",EDATE(MF21,'1-SETUP'!$V70),IF('1-SETUP'!$Q70="YEARLY",EDATE(MF21,12*'1-SETUP'!$V70),""))))</f>
        <v>54125</v>
      </c>
      <c r="MH21" s="10">
        <f>IF('1-SETUP'!$Q70="DAILY",MG21+'1-SETUP'!$V70,IF('1-SETUP'!$Q70="WEEKLY",MG21+'1-SETUP'!$V70*7,IF('1-SETUP'!$Q70="MONTHLY",EDATE(MG21,'1-SETUP'!$V70),IF('1-SETUP'!$Q70="YEARLY",EDATE(MG21,12*'1-SETUP'!$V70),""))))</f>
        <v>54156</v>
      </c>
      <c r="MI21" s="10">
        <f>IF('1-SETUP'!$Q70="DAILY",MH21+'1-SETUP'!$V70,IF('1-SETUP'!$Q70="WEEKLY",MH21+'1-SETUP'!$V70*7,IF('1-SETUP'!$Q70="MONTHLY",EDATE(MH21,'1-SETUP'!$V70),IF('1-SETUP'!$Q70="YEARLY",EDATE(MH21,12*'1-SETUP'!$V70),""))))</f>
        <v>54186</v>
      </c>
      <c r="MJ21" s="10">
        <f>IF('1-SETUP'!$Q70="DAILY",MI21+'1-SETUP'!$V70,IF('1-SETUP'!$Q70="WEEKLY",MI21+'1-SETUP'!$V70*7,IF('1-SETUP'!$Q70="MONTHLY",EDATE(MI21,'1-SETUP'!$V70),IF('1-SETUP'!$Q70="YEARLY",EDATE(MI21,12*'1-SETUP'!$V70),""))))</f>
        <v>54217</v>
      </c>
      <c r="MK21" s="10">
        <f>IF('1-SETUP'!$Q70="DAILY",MJ21+'1-SETUP'!$V70,IF('1-SETUP'!$Q70="WEEKLY",MJ21+'1-SETUP'!$V70*7,IF('1-SETUP'!$Q70="MONTHLY",EDATE(MJ21,'1-SETUP'!$V70),IF('1-SETUP'!$Q70="YEARLY",EDATE(MJ21,12*'1-SETUP'!$V70),""))))</f>
        <v>54247</v>
      </c>
      <c r="ML21" s="10">
        <f>IF('1-SETUP'!$Q70="DAILY",MK21+'1-SETUP'!$V70,IF('1-SETUP'!$Q70="WEEKLY",MK21+'1-SETUP'!$V70*7,IF('1-SETUP'!$Q70="MONTHLY",EDATE(MK21,'1-SETUP'!$V70),IF('1-SETUP'!$Q70="YEARLY",EDATE(MK21,12*'1-SETUP'!$V70),""))))</f>
        <v>54278</v>
      </c>
      <c r="MM21" s="10">
        <f>IF('1-SETUP'!$Q70="DAILY",ML21+'1-SETUP'!$V70,IF('1-SETUP'!$Q70="WEEKLY",ML21+'1-SETUP'!$V70*7,IF('1-SETUP'!$Q70="MONTHLY",EDATE(ML21,'1-SETUP'!$V70),IF('1-SETUP'!$Q70="YEARLY",EDATE(ML21,12*'1-SETUP'!$V70),""))))</f>
        <v>54309</v>
      </c>
      <c r="MN21" s="10">
        <f>IF('1-SETUP'!$Q70="DAILY",MM21+'1-SETUP'!$V70,IF('1-SETUP'!$Q70="WEEKLY",MM21+'1-SETUP'!$V70*7,IF('1-SETUP'!$Q70="MONTHLY",EDATE(MM21,'1-SETUP'!$V70),IF('1-SETUP'!$Q70="YEARLY",EDATE(MM21,12*'1-SETUP'!$V70),""))))</f>
        <v>54339</v>
      </c>
      <c r="MO21" s="10">
        <f>IF('1-SETUP'!$Q70="DAILY",MN21+'1-SETUP'!$V70,IF('1-SETUP'!$Q70="WEEKLY",MN21+'1-SETUP'!$V70*7,IF('1-SETUP'!$Q70="MONTHLY",EDATE(MN21,'1-SETUP'!$V70),IF('1-SETUP'!$Q70="YEARLY",EDATE(MN21,12*'1-SETUP'!$V70),""))))</f>
        <v>54370</v>
      </c>
      <c r="MP21" s="10">
        <f>IF('1-SETUP'!$Q70="DAILY",MO21+'1-SETUP'!$V70,IF('1-SETUP'!$Q70="WEEKLY",MO21+'1-SETUP'!$V70*7,IF('1-SETUP'!$Q70="MONTHLY",EDATE(MO21,'1-SETUP'!$V70),IF('1-SETUP'!$Q70="YEARLY",EDATE(MO21,12*'1-SETUP'!$V70),""))))</f>
        <v>54400</v>
      </c>
      <c r="MQ21" s="10">
        <f>IF('1-SETUP'!$Q70="DAILY",MP21+'1-SETUP'!$V70,IF('1-SETUP'!$Q70="WEEKLY",MP21+'1-SETUP'!$V70*7,IF('1-SETUP'!$Q70="MONTHLY",EDATE(MP21,'1-SETUP'!$V70),IF('1-SETUP'!$Q70="YEARLY",EDATE(MP21,12*'1-SETUP'!$V70),""))))</f>
        <v>54431</v>
      </c>
      <c r="MR21" s="10">
        <f>IF('1-SETUP'!$Q70="DAILY",MQ21+'1-SETUP'!$V70,IF('1-SETUP'!$Q70="WEEKLY",MQ21+'1-SETUP'!$V70*7,IF('1-SETUP'!$Q70="MONTHLY",EDATE(MQ21,'1-SETUP'!$V70),IF('1-SETUP'!$Q70="YEARLY",EDATE(MQ21,12*'1-SETUP'!$V70),""))))</f>
        <v>54462</v>
      </c>
      <c r="MS21" s="10">
        <f>IF('1-SETUP'!$Q70="DAILY",MR21+'1-SETUP'!$V70,IF('1-SETUP'!$Q70="WEEKLY",MR21+'1-SETUP'!$V70*7,IF('1-SETUP'!$Q70="MONTHLY",EDATE(MR21,'1-SETUP'!$V70),IF('1-SETUP'!$Q70="YEARLY",EDATE(MR21,12*'1-SETUP'!$V70),""))))</f>
        <v>54490</v>
      </c>
      <c r="MT21" s="10">
        <f>IF('1-SETUP'!$Q70="DAILY",MS21+'1-SETUP'!$V70,IF('1-SETUP'!$Q70="WEEKLY",MS21+'1-SETUP'!$V70*7,IF('1-SETUP'!$Q70="MONTHLY",EDATE(MS21,'1-SETUP'!$V70),IF('1-SETUP'!$Q70="YEARLY",EDATE(MS21,12*'1-SETUP'!$V70),""))))</f>
        <v>54521</v>
      </c>
      <c r="MU21" s="10">
        <f>IF('1-SETUP'!$Q70="DAILY",MT21+'1-SETUP'!$V70,IF('1-SETUP'!$Q70="WEEKLY",MT21+'1-SETUP'!$V70*7,IF('1-SETUP'!$Q70="MONTHLY",EDATE(MT21,'1-SETUP'!$V70),IF('1-SETUP'!$Q70="YEARLY",EDATE(MT21,12*'1-SETUP'!$V70),""))))</f>
        <v>54551</v>
      </c>
      <c r="MV21" s="10">
        <f>IF('1-SETUP'!$Q70="DAILY",MU21+'1-SETUP'!$V70,IF('1-SETUP'!$Q70="WEEKLY",MU21+'1-SETUP'!$V70*7,IF('1-SETUP'!$Q70="MONTHLY",EDATE(MU21,'1-SETUP'!$V70),IF('1-SETUP'!$Q70="YEARLY",EDATE(MU21,12*'1-SETUP'!$V70),""))))</f>
        <v>54582</v>
      </c>
      <c r="MW21" s="10">
        <f>IF('1-SETUP'!$Q70="DAILY",MV21+'1-SETUP'!$V70,IF('1-SETUP'!$Q70="WEEKLY",MV21+'1-SETUP'!$V70*7,IF('1-SETUP'!$Q70="MONTHLY",EDATE(MV21,'1-SETUP'!$V70),IF('1-SETUP'!$Q70="YEARLY",EDATE(MV21,12*'1-SETUP'!$V70),""))))</f>
        <v>54612</v>
      </c>
      <c r="MX21" s="10">
        <f>IF('1-SETUP'!$Q70="DAILY",MW21+'1-SETUP'!$V70,IF('1-SETUP'!$Q70="WEEKLY",MW21+'1-SETUP'!$V70*7,IF('1-SETUP'!$Q70="MONTHLY",EDATE(MW21,'1-SETUP'!$V70),IF('1-SETUP'!$Q70="YEARLY",EDATE(MW21,12*'1-SETUP'!$V70),""))))</f>
        <v>54643</v>
      </c>
      <c r="MY21" s="10">
        <f>IF('1-SETUP'!$Q70="DAILY",MX21+'1-SETUP'!$V70,IF('1-SETUP'!$Q70="WEEKLY",MX21+'1-SETUP'!$V70*7,IF('1-SETUP'!$Q70="MONTHLY",EDATE(MX21,'1-SETUP'!$V70),IF('1-SETUP'!$Q70="YEARLY",EDATE(MX21,12*'1-SETUP'!$V70),""))))</f>
        <v>54674</v>
      </c>
      <c r="MZ21" s="10">
        <f>IF('1-SETUP'!$Q70="DAILY",MY21+'1-SETUP'!$V70,IF('1-SETUP'!$Q70="WEEKLY",MY21+'1-SETUP'!$V70*7,IF('1-SETUP'!$Q70="MONTHLY",EDATE(MY21,'1-SETUP'!$V70),IF('1-SETUP'!$Q70="YEARLY",EDATE(MY21,12*'1-SETUP'!$V70),""))))</f>
        <v>54704</v>
      </c>
      <c r="NA21" s="10">
        <f>IF('1-SETUP'!$Q70="DAILY",MZ21+'1-SETUP'!$V70,IF('1-SETUP'!$Q70="WEEKLY",MZ21+'1-SETUP'!$V70*7,IF('1-SETUP'!$Q70="MONTHLY",EDATE(MZ21,'1-SETUP'!$V70),IF('1-SETUP'!$Q70="YEARLY",EDATE(MZ21,12*'1-SETUP'!$V70),""))))</f>
        <v>54735</v>
      </c>
      <c r="NB21" s="10">
        <f>IF('1-SETUP'!$Q70="DAILY",NA21+'1-SETUP'!$V70,IF('1-SETUP'!$Q70="WEEKLY",NA21+'1-SETUP'!$V70*7,IF('1-SETUP'!$Q70="MONTHLY",EDATE(NA21,'1-SETUP'!$V70),IF('1-SETUP'!$Q70="YEARLY",EDATE(NA21,12*'1-SETUP'!$V70),""))))</f>
        <v>54765</v>
      </c>
      <c r="NC21" s="10">
        <f>IF('1-SETUP'!$Q70="DAILY",NB21+'1-SETUP'!$V70,IF('1-SETUP'!$Q70="WEEKLY",NB21+'1-SETUP'!$V70*7,IF('1-SETUP'!$Q70="MONTHLY",EDATE(NB21,'1-SETUP'!$V70),IF('1-SETUP'!$Q70="YEARLY",EDATE(NB21,12*'1-SETUP'!$V70),""))))</f>
        <v>54796</v>
      </c>
    </row>
    <row r="22" spans="1:367" x14ac:dyDescent="0.45">
      <c r="A22" t="str">
        <f>'1-SETUP'!A71</f>
        <v>Personal Hygiene - Haircuts</v>
      </c>
      <c r="B22" t="str">
        <f>_xlfn.CONCAT('1-SETUP'!$O71," ",'1-SETUP'!$Q71," ",'1-SETUP'!$T71," ",'1-SETUP'!$V71," ",'1-SETUP'!$W71," ",'1-SETUP'!$Z71," ",TEXT('1-SETUP'!$AC71,"mm/dd/yyyy"))</f>
        <v>Repeat MONTHLY every 1 MONTH(S) starting on 09/20/2019</v>
      </c>
      <c r="C22" s="10">
        <f>'1-SETUP'!$AC71</f>
        <v>43728</v>
      </c>
      <c r="D22" s="10">
        <f>IF('1-SETUP'!$Q71="DAILY",C22+'1-SETUP'!$V71,IF('1-SETUP'!$Q71="WEEKLY",C22+'1-SETUP'!$V71*7,IF('1-SETUP'!$Q71="MONTHLY",EDATE(C22,'1-SETUP'!$V71),IF('1-SETUP'!$Q71="YEARLY",EDATE(C22,12*'1-SETUP'!$V71),""))))</f>
        <v>43758</v>
      </c>
      <c r="E22" s="10">
        <f>IF('1-SETUP'!$Q71="DAILY",D22+'1-SETUP'!$V71,IF('1-SETUP'!$Q71="WEEKLY",D22+'1-SETUP'!$V71*7,IF('1-SETUP'!$Q71="MONTHLY",EDATE(D22,'1-SETUP'!$V71),IF('1-SETUP'!$Q71="YEARLY",EDATE(D22,12*'1-SETUP'!$V71),""))))</f>
        <v>43789</v>
      </c>
      <c r="F22" s="10">
        <f>IF('1-SETUP'!$Q71="DAILY",E22+'1-SETUP'!$V71,IF('1-SETUP'!$Q71="WEEKLY",E22+'1-SETUP'!$V71*7,IF('1-SETUP'!$Q71="MONTHLY",EDATE(E22,'1-SETUP'!$V71),IF('1-SETUP'!$Q71="YEARLY",EDATE(E22,12*'1-SETUP'!$V71),""))))</f>
        <v>43819</v>
      </c>
      <c r="G22" s="10">
        <f>IF('1-SETUP'!$Q71="DAILY",F22+'1-SETUP'!$V71,IF('1-SETUP'!$Q71="WEEKLY",F22+'1-SETUP'!$V71*7,IF('1-SETUP'!$Q71="MONTHLY",EDATE(F22,'1-SETUP'!$V71),IF('1-SETUP'!$Q71="YEARLY",EDATE(F22,12*'1-SETUP'!$V71),""))))</f>
        <v>43850</v>
      </c>
      <c r="H22" s="10">
        <f>IF('1-SETUP'!$Q71="DAILY",G22+'1-SETUP'!$V71,IF('1-SETUP'!$Q71="WEEKLY",G22+'1-SETUP'!$V71*7,IF('1-SETUP'!$Q71="MONTHLY",EDATE(G22,'1-SETUP'!$V71),IF('1-SETUP'!$Q71="YEARLY",EDATE(G22,12*'1-SETUP'!$V71),""))))</f>
        <v>43881</v>
      </c>
      <c r="I22" s="10">
        <f>IF('1-SETUP'!$Q71="DAILY",H22+'1-SETUP'!$V71,IF('1-SETUP'!$Q71="WEEKLY",H22+'1-SETUP'!$V71*7,IF('1-SETUP'!$Q71="MONTHLY",EDATE(H22,'1-SETUP'!$V71),IF('1-SETUP'!$Q71="YEARLY",EDATE(H22,12*'1-SETUP'!$V71),""))))</f>
        <v>43910</v>
      </c>
      <c r="J22" s="10">
        <f>IF('1-SETUP'!$Q71="DAILY",I22+'1-SETUP'!$V71,IF('1-SETUP'!$Q71="WEEKLY",I22+'1-SETUP'!$V71*7,IF('1-SETUP'!$Q71="MONTHLY",EDATE(I22,'1-SETUP'!$V71),IF('1-SETUP'!$Q71="YEARLY",EDATE(I22,12*'1-SETUP'!$V71),""))))</f>
        <v>43941</v>
      </c>
      <c r="K22" s="10">
        <f>IF('1-SETUP'!$Q71="DAILY",J22+'1-SETUP'!$V71,IF('1-SETUP'!$Q71="WEEKLY",J22+'1-SETUP'!$V71*7,IF('1-SETUP'!$Q71="MONTHLY",EDATE(J22,'1-SETUP'!$V71),IF('1-SETUP'!$Q71="YEARLY",EDATE(J22,12*'1-SETUP'!$V71),""))))</f>
        <v>43971</v>
      </c>
      <c r="L22" s="10">
        <f>IF('1-SETUP'!$Q71="DAILY",K22+'1-SETUP'!$V71,IF('1-SETUP'!$Q71="WEEKLY",K22+'1-SETUP'!$V71*7,IF('1-SETUP'!$Q71="MONTHLY",EDATE(K22,'1-SETUP'!$V71),IF('1-SETUP'!$Q71="YEARLY",EDATE(K22,12*'1-SETUP'!$V71),""))))</f>
        <v>44002</v>
      </c>
      <c r="M22" s="10">
        <f>IF('1-SETUP'!$Q71="DAILY",L22+'1-SETUP'!$V71,IF('1-SETUP'!$Q71="WEEKLY",L22+'1-SETUP'!$V71*7,IF('1-SETUP'!$Q71="MONTHLY",EDATE(L22,'1-SETUP'!$V71),IF('1-SETUP'!$Q71="YEARLY",EDATE(L22,12*'1-SETUP'!$V71),""))))</f>
        <v>44032</v>
      </c>
      <c r="N22" s="10">
        <f>IF('1-SETUP'!$Q71="DAILY",M22+'1-SETUP'!$V71,IF('1-SETUP'!$Q71="WEEKLY",M22+'1-SETUP'!$V71*7,IF('1-SETUP'!$Q71="MONTHLY",EDATE(M22,'1-SETUP'!$V71),IF('1-SETUP'!$Q71="YEARLY",EDATE(M22,12*'1-SETUP'!$V71),""))))</f>
        <v>44063</v>
      </c>
      <c r="O22" s="10">
        <f>IF('1-SETUP'!$Q71="DAILY",N22+'1-SETUP'!$V71,IF('1-SETUP'!$Q71="WEEKLY",N22+'1-SETUP'!$V71*7,IF('1-SETUP'!$Q71="MONTHLY",EDATE(N22,'1-SETUP'!$V71),IF('1-SETUP'!$Q71="YEARLY",EDATE(N22,12*'1-SETUP'!$V71),""))))</f>
        <v>44094</v>
      </c>
      <c r="P22" s="10">
        <f>IF('1-SETUP'!$Q71="DAILY",O22+'1-SETUP'!$V71,IF('1-SETUP'!$Q71="WEEKLY",O22+'1-SETUP'!$V71*7,IF('1-SETUP'!$Q71="MONTHLY",EDATE(O22,'1-SETUP'!$V71),IF('1-SETUP'!$Q71="YEARLY",EDATE(O22,12*'1-SETUP'!$V71),""))))</f>
        <v>44124</v>
      </c>
      <c r="Q22" s="10">
        <f>IF('1-SETUP'!$Q71="DAILY",P22+'1-SETUP'!$V71,IF('1-SETUP'!$Q71="WEEKLY",P22+'1-SETUP'!$V71*7,IF('1-SETUP'!$Q71="MONTHLY",EDATE(P22,'1-SETUP'!$V71),IF('1-SETUP'!$Q71="YEARLY",EDATE(P22,12*'1-SETUP'!$V71),""))))</f>
        <v>44155</v>
      </c>
      <c r="R22" s="10">
        <f>IF('1-SETUP'!$Q71="DAILY",Q22+'1-SETUP'!$V71,IF('1-SETUP'!$Q71="WEEKLY",Q22+'1-SETUP'!$V71*7,IF('1-SETUP'!$Q71="MONTHLY",EDATE(Q22,'1-SETUP'!$V71),IF('1-SETUP'!$Q71="YEARLY",EDATE(Q22,12*'1-SETUP'!$V71),""))))</f>
        <v>44185</v>
      </c>
      <c r="S22" s="10">
        <f>IF('1-SETUP'!$Q71="DAILY",R22+'1-SETUP'!$V71,IF('1-SETUP'!$Q71="WEEKLY",R22+'1-SETUP'!$V71*7,IF('1-SETUP'!$Q71="MONTHLY",EDATE(R22,'1-SETUP'!$V71),IF('1-SETUP'!$Q71="YEARLY",EDATE(R22,12*'1-SETUP'!$V71),""))))</f>
        <v>44216</v>
      </c>
      <c r="T22" s="10">
        <f>IF('1-SETUP'!$Q71="DAILY",S22+'1-SETUP'!$V71,IF('1-SETUP'!$Q71="WEEKLY",S22+'1-SETUP'!$V71*7,IF('1-SETUP'!$Q71="MONTHLY",EDATE(S22,'1-SETUP'!$V71),IF('1-SETUP'!$Q71="YEARLY",EDATE(S22,12*'1-SETUP'!$V71),""))))</f>
        <v>44247</v>
      </c>
      <c r="U22" s="10">
        <f>IF('1-SETUP'!$Q71="DAILY",T22+'1-SETUP'!$V71,IF('1-SETUP'!$Q71="WEEKLY",T22+'1-SETUP'!$V71*7,IF('1-SETUP'!$Q71="MONTHLY",EDATE(T22,'1-SETUP'!$V71),IF('1-SETUP'!$Q71="YEARLY",EDATE(T22,12*'1-SETUP'!$V71),""))))</f>
        <v>44275</v>
      </c>
      <c r="V22" s="10">
        <f>IF('1-SETUP'!$Q71="DAILY",U22+'1-SETUP'!$V71,IF('1-SETUP'!$Q71="WEEKLY",U22+'1-SETUP'!$V71*7,IF('1-SETUP'!$Q71="MONTHLY",EDATE(U22,'1-SETUP'!$V71),IF('1-SETUP'!$Q71="YEARLY",EDATE(U22,12*'1-SETUP'!$V71),""))))</f>
        <v>44306</v>
      </c>
      <c r="W22" s="10">
        <f>IF('1-SETUP'!$Q71="DAILY",V22+'1-SETUP'!$V71,IF('1-SETUP'!$Q71="WEEKLY",V22+'1-SETUP'!$V71*7,IF('1-SETUP'!$Q71="MONTHLY",EDATE(V22,'1-SETUP'!$V71),IF('1-SETUP'!$Q71="YEARLY",EDATE(V22,12*'1-SETUP'!$V71),""))))</f>
        <v>44336</v>
      </c>
      <c r="X22" s="10">
        <f>IF('1-SETUP'!$Q71="DAILY",W22+'1-SETUP'!$V71,IF('1-SETUP'!$Q71="WEEKLY",W22+'1-SETUP'!$V71*7,IF('1-SETUP'!$Q71="MONTHLY",EDATE(W22,'1-SETUP'!$V71),IF('1-SETUP'!$Q71="YEARLY",EDATE(W22,12*'1-SETUP'!$V71),""))))</f>
        <v>44367</v>
      </c>
      <c r="Y22" s="10">
        <f>IF('1-SETUP'!$Q71="DAILY",X22+'1-SETUP'!$V71,IF('1-SETUP'!$Q71="WEEKLY",X22+'1-SETUP'!$V71*7,IF('1-SETUP'!$Q71="MONTHLY",EDATE(X22,'1-SETUP'!$V71),IF('1-SETUP'!$Q71="YEARLY",EDATE(X22,12*'1-SETUP'!$V71),""))))</f>
        <v>44397</v>
      </c>
      <c r="Z22" s="10">
        <f>IF('1-SETUP'!$Q71="DAILY",Y22+'1-SETUP'!$V71,IF('1-SETUP'!$Q71="WEEKLY",Y22+'1-SETUP'!$V71*7,IF('1-SETUP'!$Q71="MONTHLY",EDATE(Y22,'1-SETUP'!$V71),IF('1-SETUP'!$Q71="YEARLY",EDATE(Y22,12*'1-SETUP'!$V71),""))))</f>
        <v>44428</v>
      </c>
      <c r="AA22" s="10">
        <f>IF('1-SETUP'!$Q71="DAILY",Z22+'1-SETUP'!$V71,IF('1-SETUP'!$Q71="WEEKLY",Z22+'1-SETUP'!$V71*7,IF('1-SETUP'!$Q71="MONTHLY",EDATE(Z22,'1-SETUP'!$V71),IF('1-SETUP'!$Q71="YEARLY",EDATE(Z22,12*'1-SETUP'!$V71),""))))</f>
        <v>44459</v>
      </c>
      <c r="AB22" s="10">
        <f>IF('1-SETUP'!$Q71="DAILY",AA22+'1-SETUP'!$V71,IF('1-SETUP'!$Q71="WEEKLY",AA22+'1-SETUP'!$V71*7,IF('1-SETUP'!$Q71="MONTHLY",EDATE(AA22,'1-SETUP'!$V71),IF('1-SETUP'!$Q71="YEARLY",EDATE(AA22,12*'1-SETUP'!$V71),""))))</f>
        <v>44489</v>
      </c>
      <c r="AC22" s="10">
        <f>IF('1-SETUP'!$Q71="DAILY",AB22+'1-SETUP'!$V71,IF('1-SETUP'!$Q71="WEEKLY",AB22+'1-SETUP'!$V71*7,IF('1-SETUP'!$Q71="MONTHLY",EDATE(AB22,'1-SETUP'!$V71),IF('1-SETUP'!$Q71="YEARLY",EDATE(AB22,12*'1-SETUP'!$V71),""))))</f>
        <v>44520</v>
      </c>
      <c r="AD22" s="10">
        <f>IF('1-SETUP'!$Q71="DAILY",AC22+'1-SETUP'!$V71,IF('1-SETUP'!$Q71="WEEKLY",AC22+'1-SETUP'!$V71*7,IF('1-SETUP'!$Q71="MONTHLY",EDATE(AC22,'1-SETUP'!$V71),IF('1-SETUP'!$Q71="YEARLY",EDATE(AC22,12*'1-SETUP'!$V71),""))))</f>
        <v>44550</v>
      </c>
      <c r="AE22" s="10">
        <f>IF('1-SETUP'!$Q71="DAILY",AD22+'1-SETUP'!$V71,IF('1-SETUP'!$Q71="WEEKLY",AD22+'1-SETUP'!$V71*7,IF('1-SETUP'!$Q71="MONTHLY",EDATE(AD22,'1-SETUP'!$V71),IF('1-SETUP'!$Q71="YEARLY",EDATE(AD22,12*'1-SETUP'!$V71),""))))</f>
        <v>44581</v>
      </c>
      <c r="AF22" s="10">
        <f>IF('1-SETUP'!$Q71="DAILY",AE22+'1-SETUP'!$V71,IF('1-SETUP'!$Q71="WEEKLY",AE22+'1-SETUP'!$V71*7,IF('1-SETUP'!$Q71="MONTHLY",EDATE(AE22,'1-SETUP'!$V71),IF('1-SETUP'!$Q71="YEARLY",EDATE(AE22,12*'1-SETUP'!$V71),""))))</f>
        <v>44612</v>
      </c>
      <c r="AG22" s="10">
        <f>IF('1-SETUP'!$Q71="DAILY",AF22+'1-SETUP'!$V71,IF('1-SETUP'!$Q71="WEEKLY",AF22+'1-SETUP'!$V71*7,IF('1-SETUP'!$Q71="MONTHLY",EDATE(AF22,'1-SETUP'!$V71),IF('1-SETUP'!$Q71="YEARLY",EDATE(AF22,12*'1-SETUP'!$V71),""))))</f>
        <v>44640</v>
      </c>
      <c r="AH22" s="10">
        <f>IF('1-SETUP'!$Q71="DAILY",AG22+'1-SETUP'!$V71,IF('1-SETUP'!$Q71="WEEKLY",AG22+'1-SETUP'!$V71*7,IF('1-SETUP'!$Q71="MONTHLY",EDATE(AG22,'1-SETUP'!$V71),IF('1-SETUP'!$Q71="YEARLY",EDATE(AG22,12*'1-SETUP'!$V71),""))))</f>
        <v>44671</v>
      </c>
      <c r="AI22" s="10">
        <f>IF('1-SETUP'!$Q71="DAILY",AH22+'1-SETUP'!$V71,IF('1-SETUP'!$Q71="WEEKLY",AH22+'1-SETUP'!$V71*7,IF('1-SETUP'!$Q71="MONTHLY",EDATE(AH22,'1-SETUP'!$V71),IF('1-SETUP'!$Q71="YEARLY",EDATE(AH22,12*'1-SETUP'!$V71),""))))</f>
        <v>44701</v>
      </c>
      <c r="AJ22" s="10">
        <f>IF('1-SETUP'!$Q71="DAILY",AI22+'1-SETUP'!$V71,IF('1-SETUP'!$Q71="WEEKLY",AI22+'1-SETUP'!$V71*7,IF('1-SETUP'!$Q71="MONTHLY",EDATE(AI22,'1-SETUP'!$V71),IF('1-SETUP'!$Q71="YEARLY",EDATE(AI22,12*'1-SETUP'!$V71),""))))</f>
        <v>44732</v>
      </c>
      <c r="AK22" s="10">
        <f>IF('1-SETUP'!$Q71="DAILY",AJ22+'1-SETUP'!$V71,IF('1-SETUP'!$Q71="WEEKLY",AJ22+'1-SETUP'!$V71*7,IF('1-SETUP'!$Q71="MONTHLY",EDATE(AJ22,'1-SETUP'!$V71),IF('1-SETUP'!$Q71="YEARLY",EDATE(AJ22,12*'1-SETUP'!$V71),""))))</f>
        <v>44762</v>
      </c>
      <c r="AL22" s="10">
        <f>IF('1-SETUP'!$Q71="DAILY",AK22+'1-SETUP'!$V71,IF('1-SETUP'!$Q71="WEEKLY",AK22+'1-SETUP'!$V71*7,IF('1-SETUP'!$Q71="MONTHLY",EDATE(AK22,'1-SETUP'!$V71),IF('1-SETUP'!$Q71="YEARLY",EDATE(AK22,12*'1-SETUP'!$V71),""))))</f>
        <v>44793</v>
      </c>
      <c r="AM22" s="10">
        <f>IF('1-SETUP'!$Q71="DAILY",AL22+'1-SETUP'!$V71,IF('1-SETUP'!$Q71="WEEKLY",AL22+'1-SETUP'!$V71*7,IF('1-SETUP'!$Q71="MONTHLY",EDATE(AL22,'1-SETUP'!$V71),IF('1-SETUP'!$Q71="YEARLY",EDATE(AL22,12*'1-SETUP'!$V71),""))))</f>
        <v>44824</v>
      </c>
      <c r="AN22" s="10">
        <f>IF('1-SETUP'!$Q71="DAILY",AM22+'1-SETUP'!$V71,IF('1-SETUP'!$Q71="WEEKLY",AM22+'1-SETUP'!$V71*7,IF('1-SETUP'!$Q71="MONTHLY",EDATE(AM22,'1-SETUP'!$V71),IF('1-SETUP'!$Q71="YEARLY",EDATE(AM22,12*'1-SETUP'!$V71),""))))</f>
        <v>44854</v>
      </c>
      <c r="AO22" s="10">
        <f>IF('1-SETUP'!$Q71="DAILY",AN22+'1-SETUP'!$V71,IF('1-SETUP'!$Q71="WEEKLY",AN22+'1-SETUP'!$V71*7,IF('1-SETUP'!$Q71="MONTHLY",EDATE(AN22,'1-SETUP'!$V71),IF('1-SETUP'!$Q71="YEARLY",EDATE(AN22,12*'1-SETUP'!$V71),""))))</f>
        <v>44885</v>
      </c>
      <c r="AP22" s="10">
        <f>IF('1-SETUP'!$Q71="DAILY",AO22+'1-SETUP'!$V71,IF('1-SETUP'!$Q71="WEEKLY",AO22+'1-SETUP'!$V71*7,IF('1-SETUP'!$Q71="MONTHLY",EDATE(AO22,'1-SETUP'!$V71),IF('1-SETUP'!$Q71="YEARLY",EDATE(AO22,12*'1-SETUP'!$V71),""))))</f>
        <v>44915</v>
      </c>
      <c r="AQ22" s="10">
        <f>IF('1-SETUP'!$Q71="DAILY",AP22+'1-SETUP'!$V71,IF('1-SETUP'!$Q71="WEEKLY",AP22+'1-SETUP'!$V71*7,IF('1-SETUP'!$Q71="MONTHLY",EDATE(AP22,'1-SETUP'!$V71),IF('1-SETUP'!$Q71="YEARLY",EDATE(AP22,12*'1-SETUP'!$V71),""))))</f>
        <v>44946</v>
      </c>
      <c r="AR22" s="10">
        <f>IF('1-SETUP'!$Q71="DAILY",AQ22+'1-SETUP'!$V71,IF('1-SETUP'!$Q71="WEEKLY",AQ22+'1-SETUP'!$V71*7,IF('1-SETUP'!$Q71="MONTHLY",EDATE(AQ22,'1-SETUP'!$V71),IF('1-SETUP'!$Q71="YEARLY",EDATE(AQ22,12*'1-SETUP'!$V71),""))))</f>
        <v>44977</v>
      </c>
      <c r="AS22" s="10">
        <f>IF('1-SETUP'!$Q71="DAILY",AR22+'1-SETUP'!$V71,IF('1-SETUP'!$Q71="WEEKLY",AR22+'1-SETUP'!$V71*7,IF('1-SETUP'!$Q71="MONTHLY",EDATE(AR22,'1-SETUP'!$V71),IF('1-SETUP'!$Q71="YEARLY",EDATE(AR22,12*'1-SETUP'!$V71),""))))</f>
        <v>45005</v>
      </c>
      <c r="AT22" s="10">
        <f>IF('1-SETUP'!$Q71="DAILY",AS22+'1-SETUP'!$V71,IF('1-SETUP'!$Q71="WEEKLY",AS22+'1-SETUP'!$V71*7,IF('1-SETUP'!$Q71="MONTHLY",EDATE(AS22,'1-SETUP'!$V71),IF('1-SETUP'!$Q71="YEARLY",EDATE(AS22,12*'1-SETUP'!$V71),""))))</f>
        <v>45036</v>
      </c>
      <c r="AU22" s="10">
        <f>IF('1-SETUP'!$Q71="DAILY",AT22+'1-SETUP'!$V71,IF('1-SETUP'!$Q71="WEEKLY",AT22+'1-SETUP'!$V71*7,IF('1-SETUP'!$Q71="MONTHLY",EDATE(AT22,'1-SETUP'!$V71),IF('1-SETUP'!$Q71="YEARLY",EDATE(AT22,12*'1-SETUP'!$V71),""))))</f>
        <v>45066</v>
      </c>
      <c r="AV22" s="10">
        <f>IF('1-SETUP'!$Q71="DAILY",AU22+'1-SETUP'!$V71,IF('1-SETUP'!$Q71="WEEKLY",AU22+'1-SETUP'!$V71*7,IF('1-SETUP'!$Q71="MONTHLY",EDATE(AU22,'1-SETUP'!$V71),IF('1-SETUP'!$Q71="YEARLY",EDATE(AU22,12*'1-SETUP'!$V71),""))))</f>
        <v>45097</v>
      </c>
      <c r="AW22" s="10">
        <f>IF('1-SETUP'!$Q71="DAILY",AV22+'1-SETUP'!$V71,IF('1-SETUP'!$Q71="WEEKLY",AV22+'1-SETUP'!$V71*7,IF('1-SETUP'!$Q71="MONTHLY",EDATE(AV22,'1-SETUP'!$V71),IF('1-SETUP'!$Q71="YEARLY",EDATE(AV22,12*'1-SETUP'!$V71),""))))</f>
        <v>45127</v>
      </c>
      <c r="AX22" s="10">
        <f>IF('1-SETUP'!$Q71="DAILY",AW22+'1-SETUP'!$V71,IF('1-SETUP'!$Q71="WEEKLY",AW22+'1-SETUP'!$V71*7,IF('1-SETUP'!$Q71="MONTHLY",EDATE(AW22,'1-SETUP'!$V71),IF('1-SETUP'!$Q71="YEARLY",EDATE(AW22,12*'1-SETUP'!$V71),""))))</f>
        <v>45158</v>
      </c>
      <c r="AY22" s="10">
        <f>IF('1-SETUP'!$Q71="DAILY",AX22+'1-SETUP'!$V71,IF('1-SETUP'!$Q71="WEEKLY",AX22+'1-SETUP'!$V71*7,IF('1-SETUP'!$Q71="MONTHLY",EDATE(AX22,'1-SETUP'!$V71),IF('1-SETUP'!$Q71="YEARLY",EDATE(AX22,12*'1-SETUP'!$V71),""))))</f>
        <v>45189</v>
      </c>
      <c r="AZ22" s="10">
        <f>IF('1-SETUP'!$Q71="DAILY",AY22+'1-SETUP'!$V71,IF('1-SETUP'!$Q71="WEEKLY",AY22+'1-SETUP'!$V71*7,IF('1-SETUP'!$Q71="MONTHLY",EDATE(AY22,'1-SETUP'!$V71),IF('1-SETUP'!$Q71="YEARLY",EDATE(AY22,12*'1-SETUP'!$V71),""))))</f>
        <v>45219</v>
      </c>
      <c r="BA22" s="10">
        <f>IF('1-SETUP'!$Q71="DAILY",AZ22+'1-SETUP'!$V71,IF('1-SETUP'!$Q71="WEEKLY",AZ22+'1-SETUP'!$V71*7,IF('1-SETUP'!$Q71="MONTHLY",EDATE(AZ22,'1-SETUP'!$V71),IF('1-SETUP'!$Q71="YEARLY",EDATE(AZ22,12*'1-SETUP'!$V71),""))))</f>
        <v>45250</v>
      </c>
      <c r="BB22" s="10">
        <f>IF('1-SETUP'!$Q71="DAILY",BA22+'1-SETUP'!$V71,IF('1-SETUP'!$Q71="WEEKLY",BA22+'1-SETUP'!$V71*7,IF('1-SETUP'!$Q71="MONTHLY",EDATE(BA22,'1-SETUP'!$V71),IF('1-SETUP'!$Q71="YEARLY",EDATE(BA22,12*'1-SETUP'!$V71),""))))</f>
        <v>45280</v>
      </c>
      <c r="BC22" s="10">
        <f>IF('1-SETUP'!$Q71="DAILY",BB22+'1-SETUP'!$V71,IF('1-SETUP'!$Q71="WEEKLY",BB22+'1-SETUP'!$V71*7,IF('1-SETUP'!$Q71="MONTHLY",EDATE(BB22,'1-SETUP'!$V71),IF('1-SETUP'!$Q71="YEARLY",EDATE(BB22,12*'1-SETUP'!$V71),""))))</f>
        <v>45311</v>
      </c>
      <c r="BD22" s="10">
        <f>IF('1-SETUP'!$Q71="DAILY",BC22+'1-SETUP'!$V71,IF('1-SETUP'!$Q71="WEEKLY",BC22+'1-SETUP'!$V71*7,IF('1-SETUP'!$Q71="MONTHLY",EDATE(BC22,'1-SETUP'!$V71),IF('1-SETUP'!$Q71="YEARLY",EDATE(BC22,12*'1-SETUP'!$V71),""))))</f>
        <v>45342</v>
      </c>
      <c r="BE22" s="10">
        <f>IF('1-SETUP'!$Q71="DAILY",BD22+'1-SETUP'!$V71,IF('1-SETUP'!$Q71="WEEKLY",BD22+'1-SETUP'!$V71*7,IF('1-SETUP'!$Q71="MONTHLY",EDATE(BD22,'1-SETUP'!$V71),IF('1-SETUP'!$Q71="YEARLY",EDATE(BD22,12*'1-SETUP'!$V71),""))))</f>
        <v>45371</v>
      </c>
      <c r="BF22" s="10">
        <f>IF('1-SETUP'!$Q71="DAILY",BE22+'1-SETUP'!$V71,IF('1-SETUP'!$Q71="WEEKLY",BE22+'1-SETUP'!$V71*7,IF('1-SETUP'!$Q71="MONTHLY",EDATE(BE22,'1-SETUP'!$V71),IF('1-SETUP'!$Q71="YEARLY",EDATE(BE22,12*'1-SETUP'!$V71),""))))</f>
        <v>45402</v>
      </c>
      <c r="BG22" s="10">
        <f>IF('1-SETUP'!$Q71="DAILY",BF22+'1-SETUP'!$V71,IF('1-SETUP'!$Q71="WEEKLY",BF22+'1-SETUP'!$V71*7,IF('1-SETUP'!$Q71="MONTHLY",EDATE(BF22,'1-SETUP'!$V71),IF('1-SETUP'!$Q71="YEARLY",EDATE(BF22,12*'1-SETUP'!$V71),""))))</f>
        <v>45432</v>
      </c>
      <c r="BH22" s="10">
        <f>IF('1-SETUP'!$Q71="DAILY",BG22+'1-SETUP'!$V71,IF('1-SETUP'!$Q71="WEEKLY",BG22+'1-SETUP'!$V71*7,IF('1-SETUP'!$Q71="MONTHLY",EDATE(BG22,'1-SETUP'!$V71),IF('1-SETUP'!$Q71="YEARLY",EDATE(BG22,12*'1-SETUP'!$V71),""))))</f>
        <v>45463</v>
      </c>
      <c r="BI22" s="10">
        <f>IF('1-SETUP'!$Q71="DAILY",BH22+'1-SETUP'!$V71,IF('1-SETUP'!$Q71="WEEKLY",BH22+'1-SETUP'!$V71*7,IF('1-SETUP'!$Q71="MONTHLY",EDATE(BH22,'1-SETUP'!$V71),IF('1-SETUP'!$Q71="YEARLY",EDATE(BH22,12*'1-SETUP'!$V71),""))))</f>
        <v>45493</v>
      </c>
      <c r="BJ22" s="10">
        <f>IF('1-SETUP'!$Q71="DAILY",BI22+'1-SETUP'!$V71,IF('1-SETUP'!$Q71="WEEKLY",BI22+'1-SETUP'!$V71*7,IF('1-SETUP'!$Q71="MONTHLY",EDATE(BI22,'1-SETUP'!$V71),IF('1-SETUP'!$Q71="YEARLY",EDATE(BI22,12*'1-SETUP'!$V71),""))))</f>
        <v>45524</v>
      </c>
      <c r="BK22" s="10">
        <f>IF('1-SETUP'!$Q71="DAILY",BJ22+'1-SETUP'!$V71,IF('1-SETUP'!$Q71="WEEKLY",BJ22+'1-SETUP'!$V71*7,IF('1-SETUP'!$Q71="MONTHLY",EDATE(BJ22,'1-SETUP'!$V71),IF('1-SETUP'!$Q71="YEARLY",EDATE(BJ22,12*'1-SETUP'!$V71),""))))</f>
        <v>45555</v>
      </c>
      <c r="BL22" s="10">
        <f>IF('1-SETUP'!$Q71="DAILY",BK22+'1-SETUP'!$V71,IF('1-SETUP'!$Q71="WEEKLY",BK22+'1-SETUP'!$V71*7,IF('1-SETUP'!$Q71="MONTHLY",EDATE(BK22,'1-SETUP'!$V71),IF('1-SETUP'!$Q71="YEARLY",EDATE(BK22,12*'1-SETUP'!$V71),""))))</f>
        <v>45585</v>
      </c>
      <c r="BM22" s="10">
        <f>IF('1-SETUP'!$Q71="DAILY",BL22+'1-SETUP'!$V71,IF('1-SETUP'!$Q71="WEEKLY",BL22+'1-SETUP'!$V71*7,IF('1-SETUP'!$Q71="MONTHLY",EDATE(BL22,'1-SETUP'!$V71),IF('1-SETUP'!$Q71="YEARLY",EDATE(BL22,12*'1-SETUP'!$V71),""))))</f>
        <v>45616</v>
      </c>
      <c r="BN22" s="10">
        <f>IF('1-SETUP'!$Q71="DAILY",BM22+'1-SETUP'!$V71,IF('1-SETUP'!$Q71="WEEKLY",BM22+'1-SETUP'!$V71*7,IF('1-SETUP'!$Q71="MONTHLY",EDATE(BM22,'1-SETUP'!$V71),IF('1-SETUP'!$Q71="YEARLY",EDATE(BM22,12*'1-SETUP'!$V71),""))))</f>
        <v>45646</v>
      </c>
      <c r="BO22" s="10">
        <f>IF('1-SETUP'!$Q71="DAILY",BN22+'1-SETUP'!$V71,IF('1-SETUP'!$Q71="WEEKLY",BN22+'1-SETUP'!$V71*7,IF('1-SETUP'!$Q71="MONTHLY",EDATE(BN22,'1-SETUP'!$V71),IF('1-SETUP'!$Q71="YEARLY",EDATE(BN22,12*'1-SETUP'!$V71),""))))</f>
        <v>45677</v>
      </c>
      <c r="BP22" s="10">
        <f>IF('1-SETUP'!$Q71="DAILY",BO22+'1-SETUP'!$V71,IF('1-SETUP'!$Q71="WEEKLY",BO22+'1-SETUP'!$V71*7,IF('1-SETUP'!$Q71="MONTHLY",EDATE(BO22,'1-SETUP'!$V71),IF('1-SETUP'!$Q71="YEARLY",EDATE(BO22,12*'1-SETUP'!$V71),""))))</f>
        <v>45708</v>
      </c>
      <c r="BQ22" s="10">
        <f>IF('1-SETUP'!$Q71="DAILY",BP22+'1-SETUP'!$V71,IF('1-SETUP'!$Q71="WEEKLY",BP22+'1-SETUP'!$V71*7,IF('1-SETUP'!$Q71="MONTHLY",EDATE(BP22,'1-SETUP'!$V71),IF('1-SETUP'!$Q71="YEARLY",EDATE(BP22,12*'1-SETUP'!$V71),""))))</f>
        <v>45736</v>
      </c>
      <c r="BR22" s="10">
        <f>IF('1-SETUP'!$Q71="DAILY",BQ22+'1-SETUP'!$V71,IF('1-SETUP'!$Q71="WEEKLY",BQ22+'1-SETUP'!$V71*7,IF('1-SETUP'!$Q71="MONTHLY",EDATE(BQ22,'1-SETUP'!$V71),IF('1-SETUP'!$Q71="YEARLY",EDATE(BQ22,12*'1-SETUP'!$V71),""))))</f>
        <v>45767</v>
      </c>
      <c r="BS22" s="10">
        <f>IF('1-SETUP'!$Q71="DAILY",BR22+'1-SETUP'!$V71,IF('1-SETUP'!$Q71="WEEKLY",BR22+'1-SETUP'!$V71*7,IF('1-SETUP'!$Q71="MONTHLY",EDATE(BR22,'1-SETUP'!$V71),IF('1-SETUP'!$Q71="YEARLY",EDATE(BR22,12*'1-SETUP'!$V71),""))))</f>
        <v>45797</v>
      </c>
      <c r="BT22" s="10">
        <f>IF('1-SETUP'!$Q71="DAILY",BS22+'1-SETUP'!$V71,IF('1-SETUP'!$Q71="WEEKLY",BS22+'1-SETUP'!$V71*7,IF('1-SETUP'!$Q71="MONTHLY",EDATE(BS22,'1-SETUP'!$V71),IF('1-SETUP'!$Q71="YEARLY",EDATE(BS22,12*'1-SETUP'!$V71),""))))</f>
        <v>45828</v>
      </c>
      <c r="BU22" s="10">
        <f>IF('1-SETUP'!$Q71="DAILY",BT22+'1-SETUP'!$V71,IF('1-SETUP'!$Q71="WEEKLY",BT22+'1-SETUP'!$V71*7,IF('1-SETUP'!$Q71="MONTHLY",EDATE(BT22,'1-SETUP'!$V71),IF('1-SETUP'!$Q71="YEARLY",EDATE(BT22,12*'1-SETUP'!$V71),""))))</f>
        <v>45858</v>
      </c>
      <c r="BV22" s="10">
        <f>IF('1-SETUP'!$Q71="DAILY",BU22+'1-SETUP'!$V71,IF('1-SETUP'!$Q71="WEEKLY",BU22+'1-SETUP'!$V71*7,IF('1-SETUP'!$Q71="MONTHLY",EDATE(BU22,'1-SETUP'!$V71),IF('1-SETUP'!$Q71="YEARLY",EDATE(BU22,12*'1-SETUP'!$V71),""))))</f>
        <v>45889</v>
      </c>
      <c r="BW22" s="10">
        <f>IF('1-SETUP'!$Q71="DAILY",BV22+'1-SETUP'!$V71,IF('1-SETUP'!$Q71="WEEKLY",BV22+'1-SETUP'!$V71*7,IF('1-SETUP'!$Q71="MONTHLY",EDATE(BV22,'1-SETUP'!$V71),IF('1-SETUP'!$Q71="YEARLY",EDATE(BV22,12*'1-SETUP'!$V71),""))))</f>
        <v>45920</v>
      </c>
      <c r="BX22" s="10">
        <f>IF('1-SETUP'!$Q71="DAILY",BW22+'1-SETUP'!$V71,IF('1-SETUP'!$Q71="WEEKLY",BW22+'1-SETUP'!$V71*7,IF('1-SETUP'!$Q71="MONTHLY",EDATE(BW22,'1-SETUP'!$V71),IF('1-SETUP'!$Q71="YEARLY",EDATE(BW22,12*'1-SETUP'!$V71),""))))</f>
        <v>45950</v>
      </c>
      <c r="BY22" s="10">
        <f>IF('1-SETUP'!$Q71="DAILY",BX22+'1-SETUP'!$V71,IF('1-SETUP'!$Q71="WEEKLY",BX22+'1-SETUP'!$V71*7,IF('1-SETUP'!$Q71="MONTHLY",EDATE(BX22,'1-SETUP'!$V71),IF('1-SETUP'!$Q71="YEARLY",EDATE(BX22,12*'1-SETUP'!$V71),""))))</f>
        <v>45981</v>
      </c>
      <c r="BZ22" s="10">
        <f>IF('1-SETUP'!$Q71="DAILY",BY22+'1-SETUP'!$V71,IF('1-SETUP'!$Q71="WEEKLY",BY22+'1-SETUP'!$V71*7,IF('1-SETUP'!$Q71="MONTHLY",EDATE(BY22,'1-SETUP'!$V71),IF('1-SETUP'!$Q71="YEARLY",EDATE(BY22,12*'1-SETUP'!$V71),""))))</f>
        <v>46011</v>
      </c>
      <c r="CA22" s="10">
        <f>IF('1-SETUP'!$Q71="DAILY",BZ22+'1-SETUP'!$V71,IF('1-SETUP'!$Q71="WEEKLY",BZ22+'1-SETUP'!$V71*7,IF('1-SETUP'!$Q71="MONTHLY",EDATE(BZ22,'1-SETUP'!$V71),IF('1-SETUP'!$Q71="YEARLY",EDATE(BZ22,12*'1-SETUP'!$V71),""))))</f>
        <v>46042</v>
      </c>
      <c r="CB22" s="10">
        <f>IF('1-SETUP'!$Q71="DAILY",CA22+'1-SETUP'!$V71,IF('1-SETUP'!$Q71="WEEKLY",CA22+'1-SETUP'!$V71*7,IF('1-SETUP'!$Q71="MONTHLY",EDATE(CA22,'1-SETUP'!$V71),IF('1-SETUP'!$Q71="YEARLY",EDATE(CA22,12*'1-SETUP'!$V71),""))))</f>
        <v>46073</v>
      </c>
      <c r="CC22" s="10">
        <f>IF('1-SETUP'!$Q71="DAILY",CB22+'1-SETUP'!$V71,IF('1-SETUP'!$Q71="WEEKLY",CB22+'1-SETUP'!$V71*7,IF('1-SETUP'!$Q71="MONTHLY",EDATE(CB22,'1-SETUP'!$V71),IF('1-SETUP'!$Q71="YEARLY",EDATE(CB22,12*'1-SETUP'!$V71),""))))</f>
        <v>46101</v>
      </c>
      <c r="CD22" s="10">
        <f>IF('1-SETUP'!$Q71="DAILY",CC22+'1-SETUP'!$V71,IF('1-SETUP'!$Q71="WEEKLY",CC22+'1-SETUP'!$V71*7,IF('1-SETUP'!$Q71="MONTHLY",EDATE(CC22,'1-SETUP'!$V71),IF('1-SETUP'!$Q71="YEARLY",EDATE(CC22,12*'1-SETUP'!$V71),""))))</f>
        <v>46132</v>
      </c>
      <c r="CE22" s="10">
        <f>IF('1-SETUP'!$Q71="DAILY",CD22+'1-SETUP'!$V71,IF('1-SETUP'!$Q71="WEEKLY",CD22+'1-SETUP'!$V71*7,IF('1-SETUP'!$Q71="MONTHLY",EDATE(CD22,'1-SETUP'!$V71),IF('1-SETUP'!$Q71="YEARLY",EDATE(CD22,12*'1-SETUP'!$V71),""))))</f>
        <v>46162</v>
      </c>
      <c r="CF22" s="10">
        <f>IF('1-SETUP'!$Q71="DAILY",CE22+'1-SETUP'!$V71,IF('1-SETUP'!$Q71="WEEKLY",CE22+'1-SETUP'!$V71*7,IF('1-SETUP'!$Q71="MONTHLY",EDATE(CE22,'1-SETUP'!$V71),IF('1-SETUP'!$Q71="YEARLY",EDATE(CE22,12*'1-SETUP'!$V71),""))))</f>
        <v>46193</v>
      </c>
      <c r="CG22" s="10">
        <f>IF('1-SETUP'!$Q71="DAILY",CF22+'1-SETUP'!$V71,IF('1-SETUP'!$Q71="WEEKLY",CF22+'1-SETUP'!$V71*7,IF('1-SETUP'!$Q71="MONTHLY",EDATE(CF22,'1-SETUP'!$V71),IF('1-SETUP'!$Q71="YEARLY",EDATE(CF22,12*'1-SETUP'!$V71),""))))</f>
        <v>46223</v>
      </c>
      <c r="CH22" s="10">
        <f>IF('1-SETUP'!$Q71="DAILY",CG22+'1-SETUP'!$V71,IF('1-SETUP'!$Q71="WEEKLY",CG22+'1-SETUP'!$V71*7,IF('1-SETUP'!$Q71="MONTHLY",EDATE(CG22,'1-SETUP'!$V71),IF('1-SETUP'!$Q71="YEARLY",EDATE(CG22,12*'1-SETUP'!$V71),""))))</f>
        <v>46254</v>
      </c>
      <c r="CI22" s="10">
        <f>IF('1-SETUP'!$Q71="DAILY",CH22+'1-SETUP'!$V71,IF('1-SETUP'!$Q71="WEEKLY",CH22+'1-SETUP'!$V71*7,IF('1-SETUP'!$Q71="MONTHLY",EDATE(CH22,'1-SETUP'!$V71),IF('1-SETUP'!$Q71="YEARLY",EDATE(CH22,12*'1-SETUP'!$V71),""))))</f>
        <v>46285</v>
      </c>
      <c r="CJ22" s="10">
        <f>IF('1-SETUP'!$Q71="DAILY",CI22+'1-SETUP'!$V71,IF('1-SETUP'!$Q71="WEEKLY",CI22+'1-SETUP'!$V71*7,IF('1-SETUP'!$Q71="MONTHLY",EDATE(CI22,'1-SETUP'!$V71),IF('1-SETUP'!$Q71="YEARLY",EDATE(CI22,12*'1-SETUP'!$V71),""))))</f>
        <v>46315</v>
      </c>
      <c r="CK22" s="10">
        <f>IF('1-SETUP'!$Q71="DAILY",CJ22+'1-SETUP'!$V71,IF('1-SETUP'!$Q71="WEEKLY",CJ22+'1-SETUP'!$V71*7,IF('1-SETUP'!$Q71="MONTHLY",EDATE(CJ22,'1-SETUP'!$V71),IF('1-SETUP'!$Q71="YEARLY",EDATE(CJ22,12*'1-SETUP'!$V71),""))))</f>
        <v>46346</v>
      </c>
      <c r="CL22" s="10">
        <f>IF('1-SETUP'!$Q71="DAILY",CK22+'1-SETUP'!$V71,IF('1-SETUP'!$Q71="WEEKLY",CK22+'1-SETUP'!$V71*7,IF('1-SETUP'!$Q71="MONTHLY",EDATE(CK22,'1-SETUP'!$V71),IF('1-SETUP'!$Q71="YEARLY",EDATE(CK22,12*'1-SETUP'!$V71),""))))</f>
        <v>46376</v>
      </c>
      <c r="CM22" s="10">
        <f>IF('1-SETUP'!$Q71="DAILY",CL22+'1-SETUP'!$V71,IF('1-SETUP'!$Q71="WEEKLY",CL22+'1-SETUP'!$V71*7,IF('1-SETUP'!$Q71="MONTHLY",EDATE(CL22,'1-SETUP'!$V71),IF('1-SETUP'!$Q71="YEARLY",EDATE(CL22,12*'1-SETUP'!$V71),""))))</f>
        <v>46407</v>
      </c>
      <c r="CN22" s="10">
        <f>IF('1-SETUP'!$Q71="DAILY",CM22+'1-SETUP'!$V71,IF('1-SETUP'!$Q71="WEEKLY",CM22+'1-SETUP'!$V71*7,IF('1-SETUP'!$Q71="MONTHLY",EDATE(CM22,'1-SETUP'!$V71),IF('1-SETUP'!$Q71="YEARLY",EDATE(CM22,12*'1-SETUP'!$V71),""))))</f>
        <v>46438</v>
      </c>
      <c r="CO22" s="10">
        <f>IF('1-SETUP'!$Q71="DAILY",CN22+'1-SETUP'!$V71,IF('1-SETUP'!$Q71="WEEKLY",CN22+'1-SETUP'!$V71*7,IF('1-SETUP'!$Q71="MONTHLY",EDATE(CN22,'1-SETUP'!$V71),IF('1-SETUP'!$Q71="YEARLY",EDATE(CN22,12*'1-SETUP'!$V71),""))))</f>
        <v>46466</v>
      </c>
      <c r="CP22" s="10">
        <f>IF('1-SETUP'!$Q71="DAILY",CO22+'1-SETUP'!$V71,IF('1-SETUP'!$Q71="WEEKLY",CO22+'1-SETUP'!$V71*7,IF('1-SETUP'!$Q71="MONTHLY",EDATE(CO22,'1-SETUP'!$V71),IF('1-SETUP'!$Q71="YEARLY",EDATE(CO22,12*'1-SETUP'!$V71),""))))</f>
        <v>46497</v>
      </c>
      <c r="CQ22" s="10">
        <f>IF('1-SETUP'!$Q71="DAILY",CP22+'1-SETUP'!$V71,IF('1-SETUP'!$Q71="WEEKLY",CP22+'1-SETUP'!$V71*7,IF('1-SETUP'!$Q71="MONTHLY",EDATE(CP22,'1-SETUP'!$V71),IF('1-SETUP'!$Q71="YEARLY",EDATE(CP22,12*'1-SETUP'!$V71),""))))</f>
        <v>46527</v>
      </c>
      <c r="CR22" s="10">
        <f>IF('1-SETUP'!$Q71="DAILY",CQ22+'1-SETUP'!$V71,IF('1-SETUP'!$Q71="WEEKLY",CQ22+'1-SETUP'!$V71*7,IF('1-SETUP'!$Q71="MONTHLY",EDATE(CQ22,'1-SETUP'!$V71),IF('1-SETUP'!$Q71="YEARLY",EDATE(CQ22,12*'1-SETUP'!$V71),""))))</f>
        <v>46558</v>
      </c>
      <c r="CS22" s="10">
        <f>IF('1-SETUP'!$Q71="DAILY",CR22+'1-SETUP'!$V71,IF('1-SETUP'!$Q71="WEEKLY",CR22+'1-SETUP'!$V71*7,IF('1-SETUP'!$Q71="MONTHLY",EDATE(CR22,'1-SETUP'!$V71),IF('1-SETUP'!$Q71="YEARLY",EDATE(CR22,12*'1-SETUP'!$V71),""))))</f>
        <v>46588</v>
      </c>
      <c r="CT22" s="10">
        <f>IF('1-SETUP'!$Q71="DAILY",CS22+'1-SETUP'!$V71,IF('1-SETUP'!$Q71="WEEKLY",CS22+'1-SETUP'!$V71*7,IF('1-SETUP'!$Q71="MONTHLY",EDATE(CS22,'1-SETUP'!$V71),IF('1-SETUP'!$Q71="YEARLY",EDATE(CS22,12*'1-SETUP'!$V71),""))))</f>
        <v>46619</v>
      </c>
      <c r="CU22" s="10">
        <f>IF('1-SETUP'!$Q71="DAILY",CT22+'1-SETUP'!$V71,IF('1-SETUP'!$Q71="WEEKLY",CT22+'1-SETUP'!$V71*7,IF('1-SETUP'!$Q71="MONTHLY",EDATE(CT22,'1-SETUP'!$V71),IF('1-SETUP'!$Q71="YEARLY",EDATE(CT22,12*'1-SETUP'!$V71),""))))</f>
        <v>46650</v>
      </c>
      <c r="CV22" s="10">
        <f>IF('1-SETUP'!$Q71="DAILY",CU22+'1-SETUP'!$V71,IF('1-SETUP'!$Q71="WEEKLY",CU22+'1-SETUP'!$V71*7,IF('1-SETUP'!$Q71="MONTHLY",EDATE(CU22,'1-SETUP'!$V71),IF('1-SETUP'!$Q71="YEARLY",EDATE(CU22,12*'1-SETUP'!$V71),""))))</f>
        <v>46680</v>
      </c>
      <c r="CW22" s="10">
        <f>IF('1-SETUP'!$Q71="DAILY",CV22+'1-SETUP'!$V71,IF('1-SETUP'!$Q71="WEEKLY",CV22+'1-SETUP'!$V71*7,IF('1-SETUP'!$Q71="MONTHLY",EDATE(CV22,'1-SETUP'!$V71),IF('1-SETUP'!$Q71="YEARLY",EDATE(CV22,12*'1-SETUP'!$V71),""))))</f>
        <v>46711</v>
      </c>
      <c r="CX22" s="10">
        <f>IF('1-SETUP'!$Q71="DAILY",CW22+'1-SETUP'!$V71,IF('1-SETUP'!$Q71="WEEKLY",CW22+'1-SETUP'!$V71*7,IF('1-SETUP'!$Q71="MONTHLY",EDATE(CW22,'1-SETUP'!$V71),IF('1-SETUP'!$Q71="YEARLY",EDATE(CW22,12*'1-SETUP'!$V71),""))))</f>
        <v>46741</v>
      </c>
      <c r="CY22" s="10">
        <f>IF('1-SETUP'!$Q71="DAILY",CX22+'1-SETUP'!$V71,IF('1-SETUP'!$Q71="WEEKLY",CX22+'1-SETUP'!$V71*7,IF('1-SETUP'!$Q71="MONTHLY",EDATE(CX22,'1-SETUP'!$V71),IF('1-SETUP'!$Q71="YEARLY",EDATE(CX22,12*'1-SETUP'!$V71),""))))</f>
        <v>46772</v>
      </c>
      <c r="CZ22" s="10">
        <f>IF('1-SETUP'!$Q71="DAILY",CY22+'1-SETUP'!$V71,IF('1-SETUP'!$Q71="WEEKLY",CY22+'1-SETUP'!$V71*7,IF('1-SETUP'!$Q71="MONTHLY",EDATE(CY22,'1-SETUP'!$V71),IF('1-SETUP'!$Q71="YEARLY",EDATE(CY22,12*'1-SETUP'!$V71),""))))</f>
        <v>46803</v>
      </c>
      <c r="DA22" s="10">
        <f>IF('1-SETUP'!$Q71="DAILY",CZ22+'1-SETUP'!$V71,IF('1-SETUP'!$Q71="WEEKLY",CZ22+'1-SETUP'!$V71*7,IF('1-SETUP'!$Q71="MONTHLY",EDATE(CZ22,'1-SETUP'!$V71),IF('1-SETUP'!$Q71="YEARLY",EDATE(CZ22,12*'1-SETUP'!$V71),""))))</f>
        <v>46832</v>
      </c>
      <c r="DB22" s="10">
        <f>IF('1-SETUP'!$Q71="DAILY",DA22+'1-SETUP'!$V71,IF('1-SETUP'!$Q71="WEEKLY",DA22+'1-SETUP'!$V71*7,IF('1-SETUP'!$Q71="MONTHLY",EDATE(DA22,'1-SETUP'!$V71),IF('1-SETUP'!$Q71="YEARLY",EDATE(DA22,12*'1-SETUP'!$V71),""))))</f>
        <v>46863</v>
      </c>
      <c r="DC22" s="10">
        <f>IF('1-SETUP'!$Q71="DAILY",DB22+'1-SETUP'!$V71,IF('1-SETUP'!$Q71="WEEKLY",DB22+'1-SETUP'!$V71*7,IF('1-SETUP'!$Q71="MONTHLY",EDATE(DB22,'1-SETUP'!$V71),IF('1-SETUP'!$Q71="YEARLY",EDATE(DB22,12*'1-SETUP'!$V71),""))))</f>
        <v>46893</v>
      </c>
      <c r="DD22" s="10">
        <f>IF('1-SETUP'!$Q71="DAILY",DC22+'1-SETUP'!$V71,IF('1-SETUP'!$Q71="WEEKLY",DC22+'1-SETUP'!$V71*7,IF('1-SETUP'!$Q71="MONTHLY",EDATE(DC22,'1-SETUP'!$V71),IF('1-SETUP'!$Q71="YEARLY",EDATE(DC22,12*'1-SETUP'!$V71),""))))</f>
        <v>46924</v>
      </c>
      <c r="DE22" s="10">
        <f>IF('1-SETUP'!$Q71="DAILY",DD22+'1-SETUP'!$V71,IF('1-SETUP'!$Q71="WEEKLY",DD22+'1-SETUP'!$V71*7,IF('1-SETUP'!$Q71="MONTHLY",EDATE(DD22,'1-SETUP'!$V71),IF('1-SETUP'!$Q71="YEARLY",EDATE(DD22,12*'1-SETUP'!$V71),""))))</f>
        <v>46954</v>
      </c>
      <c r="DF22" s="10">
        <f>IF('1-SETUP'!$Q71="DAILY",DE22+'1-SETUP'!$V71,IF('1-SETUP'!$Q71="WEEKLY",DE22+'1-SETUP'!$V71*7,IF('1-SETUP'!$Q71="MONTHLY",EDATE(DE22,'1-SETUP'!$V71),IF('1-SETUP'!$Q71="YEARLY",EDATE(DE22,12*'1-SETUP'!$V71),""))))</f>
        <v>46985</v>
      </c>
      <c r="DG22" s="10">
        <f>IF('1-SETUP'!$Q71="DAILY",DF22+'1-SETUP'!$V71,IF('1-SETUP'!$Q71="WEEKLY",DF22+'1-SETUP'!$V71*7,IF('1-SETUP'!$Q71="MONTHLY",EDATE(DF22,'1-SETUP'!$V71),IF('1-SETUP'!$Q71="YEARLY",EDATE(DF22,12*'1-SETUP'!$V71),""))))</f>
        <v>47016</v>
      </c>
      <c r="DH22" s="10">
        <f>IF('1-SETUP'!$Q71="DAILY",DG22+'1-SETUP'!$V71,IF('1-SETUP'!$Q71="WEEKLY",DG22+'1-SETUP'!$V71*7,IF('1-SETUP'!$Q71="MONTHLY",EDATE(DG22,'1-SETUP'!$V71),IF('1-SETUP'!$Q71="YEARLY",EDATE(DG22,12*'1-SETUP'!$V71),""))))</f>
        <v>47046</v>
      </c>
      <c r="DI22" s="10">
        <f>IF('1-SETUP'!$Q71="DAILY",DH22+'1-SETUP'!$V71,IF('1-SETUP'!$Q71="WEEKLY",DH22+'1-SETUP'!$V71*7,IF('1-SETUP'!$Q71="MONTHLY",EDATE(DH22,'1-SETUP'!$V71),IF('1-SETUP'!$Q71="YEARLY",EDATE(DH22,12*'1-SETUP'!$V71),""))))</f>
        <v>47077</v>
      </c>
      <c r="DJ22" s="10">
        <f>IF('1-SETUP'!$Q71="DAILY",DI22+'1-SETUP'!$V71,IF('1-SETUP'!$Q71="WEEKLY",DI22+'1-SETUP'!$V71*7,IF('1-SETUP'!$Q71="MONTHLY",EDATE(DI22,'1-SETUP'!$V71),IF('1-SETUP'!$Q71="YEARLY",EDATE(DI22,12*'1-SETUP'!$V71),""))))</f>
        <v>47107</v>
      </c>
      <c r="DK22" s="10">
        <f>IF('1-SETUP'!$Q71="DAILY",DJ22+'1-SETUP'!$V71,IF('1-SETUP'!$Q71="WEEKLY",DJ22+'1-SETUP'!$V71*7,IF('1-SETUP'!$Q71="MONTHLY",EDATE(DJ22,'1-SETUP'!$V71),IF('1-SETUP'!$Q71="YEARLY",EDATE(DJ22,12*'1-SETUP'!$V71),""))))</f>
        <v>47138</v>
      </c>
      <c r="DL22" s="10">
        <f>IF('1-SETUP'!$Q71="DAILY",DK22+'1-SETUP'!$V71,IF('1-SETUP'!$Q71="WEEKLY",DK22+'1-SETUP'!$V71*7,IF('1-SETUP'!$Q71="MONTHLY",EDATE(DK22,'1-SETUP'!$V71),IF('1-SETUP'!$Q71="YEARLY",EDATE(DK22,12*'1-SETUP'!$V71),""))))</f>
        <v>47169</v>
      </c>
      <c r="DM22" s="10">
        <f>IF('1-SETUP'!$Q71="DAILY",DL22+'1-SETUP'!$V71,IF('1-SETUP'!$Q71="WEEKLY",DL22+'1-SETUP'!$V71*7,IF('1-SETUP'!$Q71="MONTHLY",EDATE(DL22,'1-SETUP'!$V71),IF('1-SETUP'!$Q71="YEARLY",EDATE(DL22,12*'1-SETUP'!$V71),""))))</f>
        <v>47197</v>
      </c>
      <c r="DN22" s="10">
        <f>IF('1-SETUP'!$Q71="DAILY",DM22+'1-SETUP'!$V71,IF('1-SETUP'!$Q71="WEEKLY",DM22+'1-SETUP'!$V71*7,IF('1-SETUP'!$Q71="MONTHLY",EDATE(DM22,'1-SETUP'!$V71),IF('1-SETUP'!$Q71="YEARLY",EDATE(DM22,12*'1-SETUP'!$V71),""))))</f>
        <v>47228</v>
      </c>
      <c r="DO22" s="10">
        <f>IF('1-SETUP'!$Q71="DAILY",DN22+'1-SETUP'!$V71,IF('1-SETUP'!$Q71="WEEKLY",DN22+'1-SETUP'!$V71*7,IF('1-SETUP'!$Q71="MONTHLY",EDATE(DN22,'1-SETUP'!$V71),IF('1-SETUP'!$Q71="YEARLY",EDATE(DN22,12*'1-SETUP'!$V71),""))))</f>
        <v>47258</v>
      </c>
      <c r="DP22" s="10">
        <f>IF('1-SETUP'!$Q71="DAILY",DO22+'1-SETUP'!$V71,IF('1-SETUP'!$Q71="WEEKLY",DO22+'1-SETUP'!$V71*7,IF('1-SETUP'!$Q71="MONTHLY",EDATE(DO22,'1-SETUP'!$V71),IF('1-SETUP'!$Q71="YEARLY",EDATE(DO22,12*'1-SETUP'!$V71),""))))</f>
        <v>47289</v>
      </c>
      <c r="DQ22" s="10">
        <f>IF('1-SETUP'!$Q71="DAILY",DP22+'1-SETUP'!$V71,IF('1-SETUP'!$Q71="WEEKLY",DP22+'1-SETUP'!$V71*7,IF('1-SETUP'!$Q71="MONTHLY",EDATE(DP22,'1-SETUP'!$V71),IF('1-SETUP'!$Q71="YEARLY",EDATE(DP22,12*'1-SETUP'!$V71),""))))</f>
        <v>47319</v>
      </c>
      <c r="DR22" s="10">
        <f>IF('1-SETUP'!$Q71="DAILY",DQ22+'1-SETUP'!$V71,IF('1-SETUP'!$Q71="WEEKLY",DQ22+'1-SETUP'!$V71*7,IF('1-SETUP'!$Q71="MONTHLY",EDATE(DQ22,'1-SETUP'!$V71),IF('1-SETUP'!$Q71="YEARLY",EDATE(DQ22,12*'1-SETUP'!$V71),""))))</f>
        <v>47350</v>
      </c>
      <c r="DS22" s="10">
        <f>IF('1-SETUP'!$Q71="DAILY",DR22+'1-SETUP'!$V71,IF('1-SETUP'!$Q71="WEEKLY",DR22+'1-SETUP'!$V71*7,IF('1-SETUP'!$Q71="MONTHLY",EDATE(DR22,'1-SETUP'!$V71),IF('1-SETUP'!$Q71="YEARLY",EDATE(DR22,12*'1-SETUP'!$V71),""))))</f>
        <v>47381</v>
      </c>
      <c r="DT22" s="10">
        <f>IF('1-SETUP'!$Q71="DAILY",DS22+'1-SETUP'!$V71,IF('1-SETUP'!$Q71="WEEKLY",DS22+'1-SETUP'!$V71*7,IF('1-SETUP'!$Q71="MONTHLY",EDATE(DS22,'1-SETUP'!$V71),IF('1-SETUP'!$Q71="YEARLY",EDATE(DS22,12*'1-SETUP'!$V71),""))))</f>
        <v>47411</v>
      </c>
      <c r="DU22" s="10">
        <f>IF('1-SETUP'!$Q71="DAILY",DT22+'1-SETUP'!$V71,IF('1-SETUP'!$Q71="WEEKLY",DT22+'1-SETUP'!$V71*7,IF('1-SETUP'!$Q71="MONTHLY",EDATE(DT22,'1-SETUP'!$V71),IF('1-SETUP'!$Q71="YEARLY",EDATE(DT22,12*'1-SETUP'!$V71),""))))</f>
        <v>47442</v>
      </c>
      <c r="DV22" s="10">
        <f>IF('1-SETUP'!$Q71="DAILY",DU22+'1-SETUP'!$V71,IF('1-SETUP'!$Q71="WEEKLY",DU22+'1-SETUP'!$V71*7,IF('1-SETUP'!$Q71="MONTHLY",EDATE(DU22,'1-SETUP'!$V71),IF('1-SETUP'!$Q71="YEARLY",EDATE(DU22,12*'1-SETUP'!$V71),""))))</f>
        <v>47472</v>
      </c>
      <c r="DW22" s="10">
        <f>IF('1-SETUP'!$Q71="DAILY",DV22+'1-SETUP'!$V71,IF('1-SETUP'!$Q71="WEEKLY",DV22+'1-SETUP'!$V71*7,IF('1-SETUP'!$Q71="MONTHLY",EDATE(DV22,'1-SETUP'!$V71),IF('1-SETUP'!$Q71="YEARLY",EDATE(DV22,12*'1-SETUP'!$V71),""))))</f>
        <v>47503</v>
      </c>
      <c r="DX22" s="10">
        <f>IF('1-SETUP'!$Q71="DAILY",DW22+'1-SETUP'!$V71,IF('1-SETUP'!$Q71="WEEKLY",DW22+'1-SETUP'!$V71*7,IF('1-SETUP'!$Q71="MONTHLY",EDATE(DW22,'1-SETUP'!$V71),IF('1-SETUP'!$Q71="YEARLY",EDATE(DW22,12*'1-SETUP'!$V71),""))))</f>
        <v>47534</v>
      </c>
      <c r="DY22" s="10">
        <f>IF('1-SETUP'!$Q71="DAILY",DX22+'1-SETUP'!$V71,IF('1-SETUP'!$Q71="WEEKLY",DX22+'1-SETUP'!$V71*7,IF('1-SETUP'!$Q71="MONTHLY",EDATE(DX22,'1-SETUP'!$V71),IF('1-SETUP'!$Q71="YEARLY",EDATE(DX22,12*'1-SETUP'!$V71),""))))</f>
        <v>47562</v>
      </c>
      <c r="DZ22" s="10">
        <f>IF('1-SETUP'!$Q71="DAILY",DY22+'1-SETUP'!$V71,IF('1-SETUP'!$Q71="WEEKLY",DY22+'1-SETUP'!$V71*7,IF('1-SETUP'!$Q71="MONTHLY",EDATE(DY22,'1-SETUP'!$V71),IF('1-SETUP'!$Q71="YEARLY",EDATE(DY22,12*'1-SETUP'!$V71),""))))</f>
        <v>47593</v>
      </c>
      <c r="EA22" s="10">
        <f>IF('1-SETUP'!$Q71="DAILY",DZ22+'1-SETUP'!$V71,IF('1-SETUP'!$Q71="WEEKLY",DZ22+'1-SETUP'!$V71*7,IF('1-SETUP'!$Q71="MONTHLY",EDATE(DZ22,'1-SETUP'!$V71),IF('1-SETUP'!$Q71="YEARLY",EDATE(DZ22,12*'1-SETUP'!$V71),""))))</f>
        <v>47623</v>
      </c>
      <c r="EB22" s="10">
        <f>IF('1-SETUP'!$Q71="DAILY",EA22+'1-SETUP'!$V71,IF('1-SETUP'!$Q71="WEEKLY",EA22+'1-SETUP'!$V71*7,IF('1-SETUP'!$Q71="MONTHLY",EDATE(EA22,'1-SETUP'!$V71),IF('1-SETUP'!$Q71="YEARLY",EDATE(EA22,12*'1-SETUP'!$V71),""))))</f>
        <v>47654</v>
      </c>
      <c r="EC22" s="10">
        <f>IF('1-SETUP'!$Q71="DAILY",EB22+'1-SETUP'!$V71,IF('1-SETUP'!$Q71="WEEKLY",EB22+'1-SETUP'!$V71*7,IF('1-SETUP'!$Q71="MONTHLY",EDATE(EB22,'1-SETUP'!$V71),IF('1-SETUP'!$Q71="YEARLY",EDATE(EB22,12*'1-SETUP'!$V71),""))))</f>
        <v>47684</v>
      </c>
      <c r="ED22" s="10">
        <f>IF('1-SETUP'!$Q71="DAILY",EC22+'1-SETUP'!$V71,IF('1-SETUP'!$Q71="WEEKLY",EC22+'1-SETUP'!$V71*7,IF('1-SETUP'!$Q71="MONTHLY",EDATE(EC22,'1-SETUP'!$V71),IF('1-SETUP'!$Q71="YEARLY",EDATE(EC22,12*'1-SETUP'!$V71),""))))</f>
        <v>47715</v>
      </c>
      <c r="EE22" s="10">
        <f>IF('1-SETUP'!$Q71="DAILY",ED22+'1-SETUP'!$V71,IF('1-SETUP'!$Q71="WEEKLY",ED22+'1-SETUP'!$V71*7,IF('1-SETUP'!$Q71="MONTHLY",EDATE(ED22,'1-SETUP'!$V71),IF('1-SETUP'!$Q71="YEARLY",EDATE(ED22,12*'1-SETUP'!$V71),""))))</f>
        <v>47746</v>
      </c>
      <c r="EF22" s="10">
        <f>IF('1-SETUP'!$Q71="DAILY",EE22+'1-SETUP'!$V71,IF('1-SETUP'!$Q71="WEEKLY",EE22+'1-SETUP'!$V71*7,IF('1-SETUP'!$Q71="MONTHLY",EDATE(EE22,'1-SETUP'!$V71),IF('1-SETUP'!$Q71="YEARLY",EDATE(EE22,12*'1-SETUP'!$V71),""))))</f>
        <v>47776</v>
      </c>
      <c r="EG22" s="10">
        <f>IF('1-SETUP'!$Q71="DAILY",EF22+'1-SETUP'!$V71,IF('1-SETUP'!$Q71="WEEKLY",EF22+'1-SETUP'!$V71*7,IF('1-SETUP'!$Q71="MONTHLY",EDATE(EF22,'1-SETUP'!$V71),IF('1-SETUP'!$Q71="YEARLY",EDATE(EF22,12*'1-SETUP'!$V71),""))))</f>
        <v>47807</v>
      </c>
      <c r="EH22" s="10">
        <f>IF('1-SETUP'!$Q71="DAILY",EG22+'1-SETUP'!$V71,IF('1-SETUP'!$Q71="WEEKLY",EG22+'1-SETUP'!$V71*7,IF('1-SETUP'!$Q71="MONTHLY",EDATE(EG22,'1-SETUP'!$V71),IF('1-SETUP'!$Q71="YEARLY",EDATE(EG22,12*'1-SETUP'!$V71),""))))</f>
        <v>47837</v>
      </c>
      <c r="EI22" s="10">
        <f>IF('1-SETUP'!$Q71="DAILY",EH22+'1-SETUP'!$V71,IF('1-SETUP'!$Q71="WEEKLY",EH22+'1-SETUP'!$V71*7,IF('1-SETUP'!$Q71="MONTHLY",EDATE(EH22,'1-SETUP'!$V71),IF('1-SETUP'!$Q71="YEARLY",EDATE(EH22,12*'1-SETUP'!$V71),""))))</f>
        <v>47868</v>
      </c>
      <c r="EJ22" s="10">
        <f>IF('1-SETUP'!$Q71="DAILY",EI22+'1-SETUP'!$V71,IF('1-SETUP'!$Q71="WEEKLY",EI22+'1-SETUP'!$V71*7,IF('1-SETUP'!$Q71="MONTHLY",EDATE(EI22,'1-SETUP'!$V71),IF('1-SETUP'!$Q71="YEARLY",EDATE(EI22,12*'1-SETUP'!$V71),""))))</f>
        <v>47899</v>
      </c>
      <c r="EK22" s="10">
        <f>IF('1-SETUP'!$Q71="DAILY",EJ22+'1-SETUP'!$V71,IF('1-SETUP'!$Q71="WEEKLY",EJ22+'1-SETUP'!$V71*7,IF('1-SETUP'!$Q71="MONTHLY",EDATE(EJ22,'1-SETUP'!$V71),IF('1-SETUP'!$Q71="YEARLY",EDATE(EJ22,12*'1-SETUP'!$V71),""))))</f>
        <v>47927</v>
      </c>
      <c r="EL22" s="10">
        <f>IF('1-SETUP'!$Q71="DAILY",EK22+'1-SETUP'!$V71,IF('1-SETUP'!$Q71="WEEKLY",EK22+'1-SETUP'!$V71*7,IF('1-SETUP'!$Q71="MONTHLY",EDATE(EK22,'1-SETUP'!$V71),IF('1-SETUP'!$Q71="YEARLY",EDATE(EK22,12*'1-SETUP'!$V71),""))))</f>
        <v>47958</v>
      </c>
      <c r="EM22" s="10">
        <f>IF('1-SETUP'!$Q71="DAILY",EL22+'1-SETUP'!$V71,IF('1-SETUP'!$Q71="WEEKLY",EL22+'1-SETUP'!$V71*7,IF('1-SETUP'!$Q71="MONTHLY",EDATE(EL22,'1-SETUP'!$V71),IF('1-SETUP'!$Q71="YEARLY",EDATE(EL22,12*'1-SETUP'!$V71),""))))</f>
        <v>47988</v>
      </c>
      <c r="EN22" s="10">
        <f>IF('1-SETUP'!$Q71="DAILY",EM22+'1-SETUP'!$V71,IF('1-SETUP'!$Q71="WEEKLY",EM22+'1-SETUP'!$V71*7,IF('1-SETUP'!$Q71="MONTHLY",EDATE(EM22,'1-SETUP'!$V71),IF('1-SETUP'!$Q71="YEARLY",EDATE(EM22,12*'1-SETUP'!$V71),""))))</f>
        <v>48019</v>
      </c>
      <c r="EO22" s="10">
        <f>IF('1-SETUP'!$Q71="DAILY",EN22+'1-SETUP'!$V71,IF('1-SETUP'!$Q71="WEEKLY",EN22+'1-SETUP'!$V71*7,IF('1-SETUP'!$Q71="MONTHLY",EDATE(EN22,'1-SETUP'!$V71),IF('1-SETUP'!$Q71="YEARLY",EDATE(EN22,12*'1-SETUP'!$V71),""))))</f>
        <v>48049</v>
      </c>
      <c r="EP22" s="10">
        <f>IF('1-SETUP'!$Q71="DAILY",EO22+'1-SETUP'!$V71,IF('1-SETUP'!$Q71="WEEKLY",EO22+'1-SETUP'!$V71*7,IF('1-SETUP'!$Q71="MONTHLY",EDATE(EO22,'1-SETUP'!$V71),IF('1-SETUP'!$Q71="YEARLY",EDATE(EO22,12*'1-SETUP'!$V71),""))))</f>
        <v>48080</v>
      </c>
      <c r="EQ22" s="10">
        <f>IF('1-SETUP'!$Q71="DAILY",EP22+'1-SETUP'!$V71,IF('1-SETUP'!$Q71="WEEKLY",EP22+'1-SETUP'!$V71*7,IF('1-SETUP'!$Q71="MONTHLY",EDATE(EP22,'1-SETUP'!$V71),IF('1-SETUP'!$Q71="YEARLY",EDATE(EP22,12*'1-SETUP'!$V71),""))))</f>
        <v>48111</v>
      </c>
      <c r="ER22" s="10">
        <f>IF('1-SETUP'!$Q71="DAILY",EQ22+'1-SETUP'!$V71,IF('1-SETUP'!$Q71="WEEKLY",EQ22+'1-SETUP'!$V71*7,IF('1-SETUP'!$Q71="MONTHLY",EDATE(EQ22,'1-SETUP'!$V71),IF('1-SETUP'!$Q71="YEARLY",EDATE(EQ22,12*'1-SETUP'!$V71),""))))</f>
        <v>48141</v>
      </c>
      <c r="ES22" s="10">
        <f>IF('1-SETUP'!$Q71="DAILY",ER22+'1-SETUP'!$V71,IF('1-SETUP'!$Q71="WEEKLY",ER22+'1-SETUP'!$V71*7,IF('1-SETUP'!$Q71="MONTHLY",EDATE(ER22,'1-SETUP'!$V71),IF('1-SETUP'!$Q71="YEARLY",EDATE(ER22,12*'1-SETUP'!$V71),""))))</f>
        <v>48172</v>
      </c>
      <c r="ET22" s="10">
        <f>IF('1-SETUP'!$Q71="DAILY",ES22+'1-SETUP'!$V71,IF('1-SETUP'!$Q71="WEEKLY",ES22+'1-SETUP'!$V71*7,IF('1-SETUP'!$Q71="MONTHLY",EDATE(ES22,'1-SETUP'!$V71),IF('1-SETUP'!$Q71="YEARLY",EDATE(ES22,12*'1-SETUP'!$V71),""))))</f>
        <v>48202</v>
      </c>
      <c r="EU22" s="10">
        <f>IF('1-SETUP'!$Q71="DAILY",ET22+'1-SETUP'!$V71,IF('1-SETUP'!$Q71="WEEKLY",ET22+'1-SETUP'!$V71*7,IF('1-SETUP'!$Q71="MONTHLY",EDATE(ET22,'1-SETUP'!$V71),IF('1-SETUP'!$Q71="YEARLY",EDATE(ET22,12*'1-SETUP'!$V71),""))))</f>
        <v>48233</v>
      </c>
      <c r="EV22" s="10">
        <f>IF('1-SETUP'!$Q71="DAILY",EU22+'1-SETUP'!$V71,IF('1-SETUP'!$Q71="WEEKLY",EU22+'1-SETUP'!$V71*7,IF('1-SETUP'!$Q71="MONTHLY",EDATE(EU22,'1-SETUP'!$V71),IF('1-SETUP'!$Q71="YEARLY",EDATE(EU22,12*'1-SETUP'!$V71),""))))</f>
        <v>48264</v>
      </c>
      <c r="EW22" s="10">
        <f>IF('1-SETUP'!$Q71="DAILY",EV22+'1-SETUP'!$V71,IF('1-SETUP'!$Q71="WEEKLY",EV22+'1-SETUP'!$V71*7,IF('1-SETUP'!$Q71="MONTHLY",EDATE(EV22,'1-SETUP'!$V71),IF('1-SETUP'!$Q71="YEARLY",EDATE(EV22,12*'1-SETUP'!$V71),""))))</f>
        <v>48293</v>
      </c>
      <c r="EX22" s="10">
        <f>IF('1-SETUP'!$Q71="DAILY",EW22+'1-SETUP'!$V71,IF('1-SETUP'!$Q71="WEEKLY",EW22+'1-SETUP'!$V71*7,IF('1-SETUP'!$Q71="MONTHLY",EDATE(EW22,'1-SETUP'!$V71),IF('1-SETUP'!$Q71="YEARLY",EDATE(EW22,12*'1-SETUP'!$V71),""))))</f>
        <v>48324</v>
      </c>
      <c r="EY22" s="10">
        <f>IF('1-SETUP'!$Q71="DAILY",EX22+'1-SETUP'!$V71,IF('1-SETUP'!$Q71="WEEKLY",EX22+'1-SETUP'!$V71*7,IF('1-SETUP'!$Q71="MONTHLY",EDATE(EX22,'1-SETUP'!$V71),IF('1-SETUP'!$Q71="YEARLY",EDATE(EX22,12*'1-SETUP'!$V71),""))))</f>
        <v>48354</v>
      </c>
      <c r="EZ22" s="10">
        <f>IF('1-SETUP'!$Q71="DAILY",EY22+'1-SETUP'!$V71,IF('1-SETUP'!$Q71="WEEKLY",EY22+'1-SETUP'!$V71*7,IF('1-SETUP'!$Q71="MONTHLY",EDATE(EY22,'1-SETUP'!$V71),IF('1-SETUP'!$Q71="YEARLY",EDATE(EY22,12*'1-SETUP'!$V71),""))))</f>
        <v>48385</v>
      </c>
      <c r="FA22" s="10">
        <f>IF('1-SETUP'!$Q71="DAILY",EZ22+'1-SETUP'!$V71,IF('1-SETUP'!$Q71="WEEKLY",EZ22+'1-SETUP'!$V71*7,IF('1-SETUP'!$Q71="MONTHLY",EDATE(EZ22,'1-SETUP'!$V71),IF('1-SETUP'!$Q71="YEARLY",EDATE(EZ22,12*'1-SETUP'!$V71),""))))</f>
        <v>48415</v>
      </c>
      <c r="FB22" s="10">
        <f>IF('1-SETUP'!$Q71="DAILY",FA22+'1-SETUP'!$V71,IF('1-SETUP'!$Q71="WEEKLY",FA22+'1-SETUP'!$V71*7,IF('1-SETUP'!$Q71="MONTHLY",EDATE(FA22,'1-SETUP'!$V71),IF('1-SETUP'!$Q71="YEARLY",EDATE(FA22,12*'1-SETUP'!$V71),""))))</f>
        <v>48446</v>
      </c>
      <c r="FC22" s="10">
        <f>IF('1-SETUP'!$Q71="DAILY",FB22+'1-SETUP'!$V71,IF('1-SETUP'!$Q71="WEEKLY",FB22+'1-SETUP'!$V71*7,IF('1-SETUP'!$Q71="MONTHLY",EDATE(FB22,'1-SETUP'!$V71),IF('1-SETUP'!$Q71="YEARLY",EDATE(FB22,12*'1-SETUP'!$V71),""))))</f>
        <v>48477</v>
      </c>
      <c r="FD22" s="10">
        <f>IF('1-SETUP'!$Q71="DAILY",FC22+'1-SETUP'!$V71,IF('1-SETUP'!$Q71="WEEKLY",FC22+'1-SETUP'!$V71*7,IF('1-SETUP'!$Q71="MONTHLY",EDATE(FC22,'1-SETUP'!$V71),IF('1-SETUP'!$Q71="YEARLY",EDATE(FC22,12*'1-SETUP'!$V71),""))))</f>
        <v>48507</v>
      </c>
      <c r="FE22" s="10">
        <f>IF('1-SETUP'!$Q71="DAILY",FD22+'1-SETUP'!$V71,IF('1-SETUP'!$Q71="WEEKLY",FD22+'1-SETUP'!$V71*7,IF('1-SETUP'!$Q71="MONTHLY",EDATE(FD22,'1-SETUP'!$V71),IF('1-SETUP'!$Q71="YEARLY",EDATE(FD22,12*'1-SETUP'!$V71),""))))</f>
        <v>48538</v>
      </c>
      <c r="FF22" s="10">
        <f>IF('1-SETUP'!$Q71="DAILY",FE22+'1-SETUP'!$V71,IF('1-SETUP'!$Q71="WEEKLY",FE22+'1-SETUP'!$V71*7,IF('1-SETUP'!$Q71="MONTHLY",EDATE(FE22,'1-SETUP'!$V71),IF('1-SETUP'!$Q71="YEARLY",EDATE(FE22,12*'1-SETUP'!$V71),""))))</f>
        <v>48568</v>
      </c>
      <c r="FG22" s="10">
        <f>IF('1-SETUP'!$Q71="DAILY",FF22+'1-SETUP'!$V71,IF('1-SETUP'!$Q71="WEEKLY",FF22+'1-SETUP'!$V71*7,IF('1-SETUP'!$Q71="MONTHLY",EDATE(FF22,'1-SETUP'!$V71),IF('1-SETUP'!$Q71="YEARLY",EDATE(FF22,12*'1-SETUP'!$V71),""))))</f>
        <v>48599</v>
      </c>
      <c r="FH22" s="10">
        <f>IF('1-SETUP'!$Q71="DAILY",FG22+'1-SETUP'!$V71,IF('1-SETUP'!$Q71="WEEKLY",FG22+'1-SETUP'!$V71*7,IF('1-SETUP'!$Q71="MONTHLY",EDATE(FG22,'1-SETUP'!$V71),IF('1-SETUP'!$Q71="YEARLY",EDATE(FG22,12*'1-SETUP'!$V71),""))))</f>
        <v>48630</v>
      </c>
      <c r="FI22" s="10">
        <f>IF('1-SETUP'!$Q71="DAILY",FH22+'1-SETUP'!$V71,IF('1-SETUP'!$Q71="WEEKLY",FH22+'1-SETUP'!$V71*7,IF('1-SETUP'!$Q71="MONTHLY",EDATE(FH22,'1-SETUP'!$V71),IF('1-SETUP'!$Q71="YEARLY",EDATE(FH22,12*'1-SETUP'!$V71),""))))</f>
        <v>48658</v>
      </c>
      <c r="FJ22" s="10">
        <f>IF('1-SETUP'!$Q71="DAILY",FI22+'1-SETUP'!$V71,IF('1-SETUP'!$Q71="WEEKLY",FI22+'1-SETUP'!$V71*7,IF('1-SETUP'!$Q71="MONTHLY",EDATE(FI22,'1-SETUP'!$V71),IF('1-SETUP'!$Q71="YEARLY",EDATE(FI22,12*'1-SETUP'!$V71),""))))</f>
        <v>48689</v>
      </c>
      <c r="FK22" s="10">
        <f>IF('1-SETUP'!$Q71="DAILY",FJ22+'1-SETUP'!$V71,IF('1-SETUP'!$Q71="WEEKLY",FJ22+'1-SETUP'!$V71*7,IF('1-SETUP'!$Q71="MONTHLY",EDATE(FJ22,'1-SETUP'!$V71),IF('1-SETUP'!$Q71="YEARLY",EDATE(FJ22,12*'1-SETUP'!$V71),""))))</f>
        <v>48719</v>
      </c>
      <c r="FL22" s="10">
        <f>IF('1-SETUP'!$Q71="DAILY",FK22+'1-SETUP'!$V71,IF('1-SETUP'!$Q71="WEEKLY",FK22+'1-SETUP'!$V71*7,IF('1-SETUP'!$Q71="MONTHLY",EDATE(FK22,'1-SETUP'!$V71),IF('1-SETUP'!$Q71="YEARLY",EDATE(FK22,12*'1-SETUP'!$V71),""))))</f>
        <v>48750</v>
      </c>
      <c r="FM22" s="10">
        <f>IF('1-SETUP'!$Q71="DAILY",FL22+'1-SETUP'!$V71,IF('1-SETUP'!$Q71="WEEKLY",FL22+'1-SETUP'!$V71*7,IF('1-SETUP'!$Q71="MONTHLY",EDATE(FL22,'1-SETUP'!$V71),IF('1-SETUP'!$Q71="YEARLY",EDATE(FL22,12*'1-SETUP'!$V71),""))))</f>
        <v>48780</v>
      </c>
      <c r="FN22" s="10">
        <f>IF('1-SETUP'!$Q71="DAILY",FM22+'1-SETUP'!$V71,IF('1-SETUP'!$Q71="WEEKLY",FM22+'1-SETUP'!$V71*7,IF('1-SETUP'!$Q71="MONTHLY",EDATE(FM22,'1-SETUP'!$V71),IF('1-SETUP'!$Q71="YEARLY",EDATE(FM22,12*'1-SETUP'!$V71),""))))</f>
        <v>48811</v>
      </c>
      <c r="FO22" s="10">
        <f>IF('1-SETUP'!$Q71="DAILY",FN22+'1-SETUP'!$V71,IF('1-SETUP'!$Q71="WEEKLY",FN22+'1-SETUP'!$V71*7,IF('1-SETUP'!$Q71="MONTHLY",EDATE(FN22,'1-SETUP'!$V71),IF('1-SETUP'!$Q71="YEARLY",EDATE(FN22,12*'1-SETUP'!$V71),""))))</f>
        <v>48842</v>
      </c>
      <c r="FP22" s="10">
        <f>IF('1-SETUP'!$Q71="DAILY",FO22+'1-SETUP'!$V71,IF('1-SETUP'!$Q71="WEEKLY",FO22+'1-SETUP'!$V71*7,IF('1-SETUP'!$Q71="MONTHLY",EDATE(FO22,'1-SETUP'!$V71),IF('1-SETUP'!$Q71="YEARLY",EDATE(FO22,12*'1-SETUP'!$V71),""))))</f>
        <v>48872</v>
      </c>
      <c r="FQ22" s="10">
        <f>IF('1-SETUP'!$Q71="DAILY",FP22+'1-SETUP'!$V71,IF('1-SETUP'!$Q71="WEEKLY",FP22+'1-SETUP'!$V71*7,IF('1-SETUP'!$Q71="MONTHLY",EDATE(FP22,'1-SETUP'!$V71),IF('1-SETUP'!$Q71="YEARLY",EDATE(FP22,12*'1-SETUP'!$V71),""))))</f>
        <v>48903</v>
      </c>
      <c r="FR22" s="10">
        <f>IF('1-SETUP'!$Q71="DAILY",FQ22+'1-SETUP'!$V71,IF('1-SETUP'!$Q71="WEEKLY",FQ22+'1-SETUP'!$V71*7,IF('1-SETUP'!$Q71="MONTHLY",EDATE(FQ22,'1-SETUP'!$V71),IF('1-SETUP'!$Q71="YEARLY",EDATE(FQ22,12*'1-SETUP'!$V71),""))))</f>
        <v>48933</v>
      </c>
      <c r="FS22" s="10">
        <f>IF('1-SETUP'!$Q71="DAILY",FR22+'1-SETUP'!$V71,IF('1-SETUP'!$Q71="WEEKLY",FR22+'1-SETUP'!$V71*7,IF('1-SETUP'!$Q71="MONTHLY",EDATE(FR22,'1-SETUP'!$V71),IF('1-SETUP'!$Q71="YEARLY",EDATE(FR22,12*'1-SETUP'!$V71),""))))</f>
        <v>48964</v>
      </c>
      <c r="FT22" s="10">
        <f>IF('1-SETUP'!$Q71="DAILY",FS22+'1-SETUP'!$V71,IF('1-SETUP'!$Q71="WEEKLY",FS22+'1-SETUP'!$V71*7,IF('1-SETUP'!$Q71="MONTHLY",EDATE(FS22,'1-SETUP'!$V71),IF('1-SETUP'!$Q71="YEARLY",EDATE(FS22,12*'1-SETUP'!$V71),""))))</f>
        <v>48995</v>
      </c>
      <c r="FU22" s="10">
        <f>IF('1-SETUP'!$Q71="DAILY",FT22+'1-SETUP'!$V71,IF('1-SETUP'!$Q71="WEEKLY",FT22+'1-SETUP'!$V71*7,IF('1-SETUP'!$Q71="MONTHLY",EDATE(FT22,'1-SETUP'!$V71),IF('1-SETUP'!$Q71="YEARLY",EDATE(FT22,12*'1-SETUP'!$V71),""))))</f>
        <v>49023</v>
      </c>
      <c r="FV22" s="10">
        <f>IF('1-SETUP'!$Q71="DAILY",FU22+'1-SETUP'!$V71,IF('1-SETUP'!$Q71="WEEKLY",FU22+'1-SETUP'!$V71*7,IF('1-SETUP'!$Q71="MONTHLY",EDATE(FU22,'1-SETUP'!$V71),IF('1-SETUP'!$Q71="YEARLY",EDATE(FU22,12*'1-SETUP'!$V71),""))))</f>
        <v>49054</v>
      </c>
      <c r="FW22" s="10">
        <f>IF('1-SETUP'!$Q71="DAILY",FV22+'1-SETUP'!$V71,IF('1-SETUP'!$Q71="WEEKLY",FV22+'1-SETUP'!$V71*7,IF('1-SETUP'!$Q71="MONTHLY",EDATE(FV22,'1-SETUP'!$V71),IF('1-SETUP'!$Q71="YEARLY",EDATE(FV22,12*'1-SETUP'!$V71),""))))</f>
        <v>49084</v>
      </c>
      <c r="FX22" s="10">
        <f>IF('1-SETUP'!$Q71="DAILY",FW22+'1-SETUP'!$V71,IF('1-SETUP'!$Q71="WEEKLY",FW22+'1-SETUP'!$V71*7,IF('1-SETUP'!$Q71="MONTHLY",EDATE(FW22,'1-SETUP'!$V71),IF('1-SETUP'!$Q71="YEARLY",EDATE(FW22,12*'1-SETUP'!$V71),""))))</f>
        <v>49115</v>
      </c>
      <c r="FY22" s="10">
        <f>IF('1-SETUP'!$Q71="DAILY",FX22+'1-SETUP'!$V71,IF('1-SETUP'!$Q71="WEEKLY",FX22+'1-SETUP'!$V71*7,IF('1-SETUP'!$Q71="MONTHLY",EDATE(FX22,'1-SETUP'!$V71),IF('1-SETUP'!$Q71="YEARLY",EDATE(FX22,12*'1-SETUP'!$V71),""))))</f>
        <v>49145</v>
      </c>
      <c r="FZ22" s="10">
        <f>IF('1-SETUP'!$Q71="DAILY",FY22+'1-SETUP'!$V71,IF('1-SETUP'!$Q71="WEEKLY",FY22+'1-SETUP'!$V71*7,IF('1-SETUP'!$Q71="MONTHLY",EDATE(FY22,'1-SETUP'!$V71),IF('1-SETUP'!$Q71="YEARLY",EDATE(FY22,12*'1-SETUP'!$V71),""))))</f>
        <v>49176</v>
      </c>
      <c r="GA22" s="10">
        <f>IF('1-SETUP'!$Q71="DAILY",FZ22+'1-SETUP'!$V71,IF('1-SETUP'!$Q71="WEEKLY",FZ22+'1-SETUP'!$V71*7,IF('1-SETUP'!$Q71="MONTHLY",EDATE(FZ22,'1-SETUP'!$V71),IF('1-SETUP'!$Q71="YEARLY",EDATE(FZ22,12*'1-SETUP'!$V71),""))))</f>
        <v>49207</v>
      </c>
      <c r="GB22" s="10">
        <f>IF('1-SETUP'!$Q71="DAILY",GA22+'1-SETUP'!$V71,IF('1-SETUP'!$Q71="WEEKLY",GA22+'1-SETUP'!$V71*7,IF('1-SETUP'!$Q71="MONTHLY",EDATE(GA22,'1-SETUP'!$V71),IF('1-SETUP'!$Q71="YEARLY",EDATE(GA22,12*'1-SETUP'!$V71),""))))</f>
        <v>49237</v>
      </c>
      <c r="GC22" s="10">
        <f>IF('1-SETUP'!$Q71="DAILY",GB22+'1-SETUP'!$V71,IF('1-SETUP'!$Q71="WEEKLY",GB22+'1-SETUP'!$V71*7,IF('1-SETUP'!$Q71="MONTHLY",EDATE(GB22,'1-SETUP'!$V71),IF('1-SETUP'!$Q71="YEARLY",EDATE(GB22,12*'1-SETUP'!$V71),""))))</f>
        <v>49268</v>
      </c>
      <c r="GD22" s="10">
        <f>IF('1-SETUP'!$Q71="DAILY",GC22+'1-SETUP'!$V71,IF('1-SETUP'!$Q71="WEEKLY",GC22+'1-SETUP'!$V71*7,IF('1-SETUP'!$Q71="MONTHLY",EDATE(GC22,'1-SETUP'!$V71),IF('1-SETUP'!$Q71="YEARLY",EDATE(GC22,12*'1-SETUP'!$V71),""))))</f>
        <v>49298</v>
      </c>
      <c r="GE22" s="10">
        <f>IF('1-SETUP'!$Q71="DAILY",GD22+'1-SETUP'!$V71,IF('1-SETUP'!$Q71="WEEKLY",GD22+'1-SETUP'!$V71*7,IF('1-SETUP'!$Q71="MONTHLY",EDATE(GD22,'1-SETUP'!$V71),IF('1-SETUP'!$Q71="YEARLY",EDATE(GD22,12*'1-SETUP'!$V71),""))))</f>
        <v>49329</v>
      </c>
      <c r="GF22" s="10">
        <f>IF('1-SETUP'!$Q71="DAILY",GE22+'1-SETUP'!$V71,IF('1-SETUP'!$Q71="WEEKLY",GE22+'1-SETUP'!$V71*7,IF('1-SETUP'!$Q71="MONTHLY",EDATE(GE22,'1-SETUP'!$V71),IF('1-SETUP'!$Q71="YEARLY",EDATE(GE22,12*'1-SETUP'!$V71),""))))</f>
        <v>49360</v>
      </c>
      <c r="GG22" s="10">
        <f>IF('1-SETUP'!$Q71="DAILY",GF22+'1-SETUP'!$V71,IF('1-SETUP'!$Q71="WEEKLY",GF22+'1-SETUP'!$V71*7,IF('1-SETUP'!$Q71="MONTHLY",EDATE(GF22,'1-SETUP'!$V71),IF('1-SETUP'!$Q71="YEARLY",EDATE(GF22,12*'1-SETUP'!$V71),""))))</f>
        <v>49388</v>
      </c>
      <c r="GH22" s="10">
        <f>IF('1-SETUP'!$Q71="DAILY",GG22+'1-SETUP'!$V71,IF('1-SETUP'!$Q71="WEEKLY",GG22+'1-SETUP'!$V71*7,IF('1-SETUP'!$Q71="MONTHLY",EDATE(GG22,'1-SETUP'!$V71),IF('1-SETUP'!$Q71="YEARLY",EDATE(GG22,12*'1-SETUP'!$V71),""))))</f>
        <v>49419</v>
      </c>
      <c r="GI22" s="10">
        <f>IF('1-SETUP'!$Q71="DAILY",GH22+'1-SETUP'!$V71,IF('1-SETUP'!$Q71="WEEKLY",GH22+'1-SETUP'!$V71*7,IF('1-SETUP'!$Q71="MONTHLY",EDATE(GH22,'1-SETUP'!$V71),IF('1-SETUP'!$Q71="YEARLY",EDATE(GH22,12*'1-SETUP'!$V71),""))))</f>
        <v>49449</v>
      </c>
      <c r="GJ22" s="10">
        <f>IF('1-SETUP'!$Q71="DAILY",GI22+'1-SETUP'!$V71,IF('1-SETUP'!$Q71="WEEKLY",GI22+'1-SETUP'!$V71*7,IF('1-SETUP'!$Q71="MONTHLY",EDATE(GI22,'1-SETUP'!$V71),IF('1-SETUP'!$Q71="YEARLY",EDATE(GI22,12*'1-SETUP'!$V71),""))))</f>
        <v>49480</v>
      </c>
      <c r="GK22" s="10">
        <f>IF('1-SETUP'!$Q71="DAILY",GJ22+'1-SETUP'!$V71,IF('1-SETUP'!$Q71="WEEKLY",GJ22+'1-SETUP'!$V71*7,IF('1-SETUP'!$Q71="MONTHLY",EDATE(GJ22,'1-SETUP'!$V71),IF('1-SETUP'!$Q71="YEARLY",EDATE(GJ22,12*'1-SETUP'!$V71),""))))</f>
        <v>49510</v>
      </c>
      <c r="GL22" s="10">
        <f>IF('1-SETUP'!$Q71="DAILY",GK22+'1-SETUP'!$V71,IF('1-SETUP'!$Q71="WEEKLY",GK22+'1-SETUP'!$V71*7,IF('1-SETUP'!$Q71="MONTHLY",EDATE(GK22,'1-SETUP'!$V71),IF('1-SETUP'!$Q71="YEARLY",EDATE(GK22,12*'1-SETUP'!$V71),""))))</f>
        <v>49541</v>
      </c>
      <c r="GM22" s="10">
        <f>IF('1-SETUP'!$Q71="DAILY",GL22+'1-SETUP'!$V71,IF('1-SETUP'!$Q71="WEEKLY",GL22+'1-SETUP'!$V71*7,IF('1-SETUP'!$Q71="MONTHLY",EDATE(GL22,'1-SETUP'!$V71),IF('1-SETUP'!$Q71="YEARLY",EDATE(GL22,12*'1-SETUP'!$V71),""))))</f>
        <v>49572</v>
      </c>
      <c r="GN22" s="10">
        <f>IF('1-SETUP'!$Q71="DAILY",GM22+'1-SETUP'!$V71,IF('1-SETUP'!$Q71="WEEKLY",GM22+'1-SETUP'!$V71*7,IF('1-SETUP'!$Q71="MONTHLY",EDATE(GM22,'1-SETUP'!$V71),IF('1-SETUP'!$Q71="YEARLY",EDATE(GM22,12*'1-SETUP'!$V71),""))))</f>
        <v>49602</v>
      </c>
      <c r="GO22" s="10">
        <f>IF('1-SETUP'!$Q71="DAILY",GN22+'1-SETUP'!$V71,IF('1-SETUP'!$Q71="WEEKLY",GN22+'1-SETUP'!$V71*7,IF('1-SETUP'!$Q71="MONTHLY",EDATE(GN22,'1-SETUP'!$V71),IF('1-SETUP'!$Q71="YEARLY",EDATE(GN22,12*'1-SETUP'!$V71),""))))</f>
        <v>49633</v>
      </c>
      <c r="GP22" s="10">
        <f>IF('1-SETUP'!$Q71="DAILY",GO22+'1-SETUP'!$V71,IF('1-SETUP'!$Q71="WEEKLY",GO22+'1-SETUP'!$V71*7,IF('1-SETUP'!$Q71="MONTHLY",EDATE(GO22,'1-SETUP'!$V71),IF('1-SETUP'!$Q71="YEARLY",EDATE(GO22,12*'1-SETUP'!$V71),""))))</f>
        <v>49663</v>
      </c>
      <c r="GQ22" s="10">
        <f>IF('1-SETUP'!$Q71="DAILY",GP22+'1-SETUP'!$V71,IF('1-SETUP'!$Q71="WEEKLY",GP22+'1-SETUP'!$V71*7,IF('1-SETUP'!$Q71="MONTHLY",EDATE(GP22,'1-SETUP'!$V71),IF('1-SETUP'!$Q71="YEARLY",EDATE(GP22,12*'1-SETUP'!$V71),""))))</f>
        <v>49694</v>
      </c>
      <c r="GR22" s="10">
        <f>IF('1-SETUP'!$Q71="DAILY",GQ22+'1-SETUP'!$V71,IF('1-SETUP'!$Q71="WEEKLY",GQ22+'1-SETUP'!$V71*7,IF('1-SETUP'!$Q71="MONTHLY",EDATE(GQ22,'1-SETUP'!$V71),IF('1-SETUP'!$Q71="YEARLY",EDATE(GQ22,12*'1-SETUP'!$V71),""))))</f>
        <v>49725</v>
      </c>
      <c r="GS22" s="10">
        <f>IF('1-SETUP'!$Q71="DAILY",GR22+'1-SETUP'!$V71,IF('1-SETUP'!$Q71="WEEKLY",GR22+'1-SETUP'!$V71*7,IF('1-SETUP'!$Q71="MONTHLY",EDATE(GR22,'1-SETUP'!$V71),IF('1-SETUP'!$Q71="YEARLY",EDATE(GR22,12*'1-SETUP'!$V71),""))))</f>
        <v>49754</v>
      </c>
      <c r="GT22" s="10">
        <f>IF('1-SETUP'!$Q71="DAILY",GS22+'1-SETUP'!$V71,IF('1-SETUP'!$Q71="WEEKLY",GS22+'1-SETUP'!$V71*7,IF('1-SETUP'!$Q71="MONTHLY",EDATE(GS22,'1-SETUP'!$V71),IF('1-SETUP'!$Q71="YEARLY",EDATE(GS22,12*'1-SETUP'!$V71),""))))</f>
        <v>49785</v>
      </c>
      <c r="GU22" s="10">
        <f>IF('1-SETUP'!$Q71="DAILY",GT22+'1-SETUP'!$V71,IF('1-SETUP'!$Q71="WEEKLY",GT22+'1-SETUP'!$V71*7,IF('1-SETUP'!$Q71="MONTHLY",EDATE(GT22,'1-SETUP'!$V71),IF('1-SETUP'!$Q71="YEARLY",EDATE(GT22,12*'1-SETUP'!$V71),""))))</f>
        <v>49815</v>
      </c>
      <c r="GV22" s="10">
        <f>IF('1-SETUP'!$Q71="DAILY",GU22+'1-SETUP'!$V71,IF('1-SETUP'!$Q71="WEEKLY",GU22+'1-SETUP'!$V71*7,IF('1-SETUP'!$Q71="MONTHLY",EDATE(GU22,'1-SETUP'!$V71),IF('1-SETUP'!$Q71="YEARLY",EDATE(GU22,12*'1-SETUP'!$V71),""))))</f>
        <v>49846</v>
      </c>
      <c r="GW22" s="10">
        <f>IF('1-SETUP'!$Q71="DAILY",GV22+'1-SETUP'!$V71,IF('1-SETUP'!$Q71="WEEKLY",GV22+'1-SETUP'!$V71*7,IF('1-SETUP'!$Q71="MONTHLY",EDATE(GV22,'1-SETUP'!$V71),IF('1-SETUP'!$Q71="YEARLY",EDATE(GV22,12*'1-SETUP'!$V71),""))))</f>
        <v>49876</v>
      </c>
      <c r="GX22" s="10">
        <f>IF('1-SETUP'!$Q71="DAILY",GW22+'1-SETUP'!$V71,IF('1-SETUP'!$Q71="WEEKLY",GW22+'1-SETUP'!$V71*7,IF('1-SETUP'!$Q71="MONTHLY",EDATE(GW22,'1-SETUP'!$V71),IF('1-SETUP'!$Q71="YEARLY",EDATE(GW22,12*'1-SETUP'!$V71),""))))</f>
        <v>49907</v>
      </c>
      <c r="GY22" s="10">
        <f>IF('1-SETUP'!$Q71="DAILY",GX22+'1-SETUP'!$V71,IF('1-SETUP'!$Q71="WEEKLY",GX22+'1-SETUP'!$V71*7,IF('1-SETUP'!$Q71="MONTHLY",EDATE(GX22,'1-SETUP'!$V71),IF('1-SETUP'!$Q71="YEARLY",EDATE(GX22,12*'1-SETUP'!$V71),""))))</f>
        <v>49938</v>
      </c>
      <c r="GZ22" s="10">
        <f>IF('1-SETUP'!$Q71="DAILY",GY22+'1-SETUP'!$V71,IF('1-SETUP'!$Q71="WEEKLY",GY22+'1-SETUP'!$V71*7,IF('1-SETUP'!$Q71="MONTHLY",EDATE(GY22,'1-SETUP'!$V71),IF('1-SETUP'!$Q71="YEARLY",EDATE(GY22,12*'1-SETUP'!$V71),""))))</f>
        <v>49968</v>
      </c>
      <c r="HA22" s="10">
        <f>IF('1-SETUP'!$Q71="DAILY",GZ22+'1-SETUP'!$V71,IF('1-SETUP'!$Q71="WEEKLY",GZ22+'1-SETUP'!$V71*7,IF('1-SETUP'!$Q71="MONTHLY",EDATE(GZ22,'1-SETUP'!$V71),IF('1-SETUP'!$Q71="YEARLY",EDATE(GZ22,12*'1-SETUP'!$V71),""))))</f>
        <v>49999</v>
      </c>
      <c r="HB22" s="10">
        <f>IF('1-SETUP'!$Q71="DAILY",HA22+'1-SETUP'!$V71,IF('1-SETUP'!$Q71="WEEKLY",HA22+'1-SETUP'!$V71*7,IF('1-SETUP'!$Q71="MONTHLY",EDATE(HA22,'1-SETUP'!$V71),IF('1-SETUP'!$Q71="YEARLY",EDATE(HA22,12*'1-SETUP'!$V71),""))))</f>
        <v>50029</v>
      </c>
      <c r="HC22" s="10">
        <f>IF('1-SETUP'!$Q71="DAILY",HB22+'1-SETUP'!$V71,IF('1-SETUP'!$Q71="WEEKLY",HB22+'1-SETUP'!$V71*7,IF('1-SETUP'!$Q71="MONTHLY",EDATE(HB22,'1-SETUP'!$V71),IF('1-SETUP'!$Q71="YEARLY",EDATE(HB22,12*'1-SETUP'!$V71),""))))</f>
        <v>50060</v>
      </c>
      <c r="HD22" s="10">
        <f>IF('1-SETUP'!$Q71="DAILY",HC22+'1-SETUP'!$V71,IF('1-SETUP'!$Q71="WEEKLY",HC22+'1-SETUP'!$V71*7,IF('1-SETUP'!$Q71="MONTHLY",EDATE(HC22,'1-SETUP'!$V71),IF('1-SETUP'!$Q71="YEARLY",EDATE(HC22,12*'1-SETUP'!$V71),""))))</f>
        <v>50091</v>
      </c>
      <c r="HE22" s="10">
        <f>IF('1-SETUP'!$Q71="DAILY",HD22+'1-SETUP'!$V71,IF('1-SETUP'!$Q71="WEEKLY",HD22+'1-SETUP'!$V71*7,IF('1-SETUP'!$Q71="MONTHLY",EDATE(HD22,'1-SETUP'!$V71),IF('1-SETUP'!$Q71="YEARLY",EDATE(HD22,12*'1-SETUP'!$V71),""))))</f>
        <v>50119</v>
      </c>
      <c r="HF22" s="10">
        <f>IF('1-SETUP'!$Q71="DAILY",HE22+'1-SETUP'!$V71,IF('1-SETUP'!$Q71="WEEKLY",HE22+'1-SETUP'!$V71*7,IF('1-SETUP'!$Q71="MONTHLY",EDATE(HE22,'1-SETUP'!$V71),IF('1-SETUP'!$Q71="YEARLY",EDATE(HE22,12*'1-SETUP'!$V71),""))))</f>
        <v>50150</v>
      </c>
      <c r="HG22" s="10">
        <f>IF('1-SETUP'!$Q71="DAILY",HF22+'1-SETUP'!$V71,IF('1-SETUP'!$Q71="WEEKLY",HF22+'1-SETUP'!$V71*7,IF('1-SETUP'!$Q71="MONTHLY",EDATE(HF22,'1-SETUP'!$V71),IF('1-SETUP'!$Q71="YEARLY",EDATE(HF22,12*'1-SETUP'!$V71),""))))</f>
        <v>50180</v>
      </c>
      <c r="HH22" s="10">
        <f>IF('1-SETUP'!$Q71="DAILY",HG22+'1-SETUP'!$V71,IF('1-SETUP'!$Q71="WEEKLY",HG22+'1-SETUP'!$V71*7,IF('1-SETUP'!$Q71="MONTHLY",EDATE(HG22,'1-SETUP'!$V71),IF('1-SETUP'!$Q71="YEARLY",EDATE(HG22,12*'1-SETUP'!$V71),""))))</f>
        <v>50211</v>
      </c>
      <c r="HI22" s="10">
        <f>IF('1-SETUP'!$Q71="DAILY",HH22+'1-SETUP'!$V71,IF('1-SETUP'!$Q71="WEEKLY",HH22+'1-SETUP'!$V71*7,IF('1-SETUP'!$Q71="MONTHLY",EDATE(HH22,'1-SETUP'!$V71),IF('1-SETUP'!$Q71="YEARLY",EDATE(HH22,12*'1-SETUP'!$V71),""))))</f>
        <v>50241</v>
      </c>
      <c r="HJ22" s="10">
        <f>IF('1-SETUP'!$Q71="DAILY",HI22+'1-SETUP'!$V71,IF('1-SETUP'!$Q71="WEEKLY",HI22+'1-SETUP'!$V71*7,IF('1-SETUP'!$Q71="MONTHLY",EDATE(HI22,'1-SETUP'!$V71),IF('1-SETUP'!$Q71="YEARLY",EDATE(HI22,12*'1-SETUP'!$V71),""))))</f>
        <v>50272</v>
      </c>
      <c r="HK22" s="10">
        <f>IF('1-SETUP'!$Q71="DAILY",HJ22+'1-SETUP'!$V71,IF('1-SETUP'!$Q71="WEEKLY",HJ22+'1-SETUP'!$V71*7,IF('1-SETUP'!$Q71="MONTHLY",EDATE(HJ22,'1-SETUP'!$V71),IF('1-SETUP'!$Q71="YEARLY",EDATE(HJ22,12*'1-SETUP'!$V71),""))))</f>
        <v>50303</v>
      </c>
      <c r="HL22" s="10">
        <f>IF('1-SETUP'!$Q71="DAILY",HK22+'1-SETUP'!$V71,IF('1-SETUP'!$Q71="WEEKLY",HK22+'1-SETUP'!$V71*7,IF('1-SETUP'!$Q71="MONTHLY",EDATE(HK22,'1-SETUP'!$V71),IF('1-SETUP'!$Q71="YEARLY",EDATE(HK22,12*'1-SETUP'!$V71),""))))</f>
        <v>50333</v>
      </c>
      <c r="HM22" s="10">
        <f>IF('1-SETUP'!$Q71="DAILY",HL22+'1-SETUP'!$V71,IF('1-SETUP'!$Q71="WEEKLY",HL22+'1-SETUP'!$V71*7,IF('1-SETUP'!$Q71="MONTHLY",EDATE(HL22,'1-SETUP'!$V71),IF('1-SETUP'!$Q71="YEARLY",EDATE(HL22,12*'1-SETUP'!$V71),""))))</f>
        <v>50364</v>
      </c>
      <c r="HN22" s="10">
        <f>IF('1-SETUP'!$Q71="DAILY",HM22+'1-SETUP'!$V71,IF('1-SETUP'!$Q71="WEEKLY",HM22+'1-SETUP'!$V71*7,IF('1-SETUP'!$Q71="MONTHLY",EDATE(HM22,'1-SETUP'!$V71),IF('1-SETUP'!$Q71="YEARLY",EDATE(HM22,12*'1-SETUP'!$V71),""))))</f>
        <v>50394</v>
      </c>
      <c r="HO22" s="10">
        <f>IF('1-SETUP'!$Q71="DAILY",HN22+'1-SETUP'!$V71,IF('1-SETUP'!$Q71="WEEKLY",HN22+'1-SETUP'!$V71*7,IF('1-SETUP'!$Q71="MONTHLY",EDATE(HN22,'1-SETUP'!$V71),IF('1-SETUP'!$Q71="YEARLY",EDATE(HN22,12*'1-SETUP'!$V71),""))))</f>
        <v>50425</v>
      </c>
      <c r="HP22" s="10">
        <f>IF('1-SETUP'!$Q71="DAILY",HO22+'1-SETUP'!$V71,IF('1-SETUP'!$Q71="WEEKLY",HO22+'1-SETUP'!$V71*7,IF('1-SETUP'!$Q71="MONTHLY",EDATE(HO22,'1-SETUP'!$V71),IF('1-SETUP'!$Q71="YEARLY",EDATE(HO22,12*'1-SETUP'!$V71),""))))</f>
        <v>50456</v>
      </c>
      <c r="HQ22" s="10">
        <f>IF('1-SETUP'!$Q71="DAILY",HP22+'1-SETUP'!$V71,IF('1-SETUP'!$Q71="WEEKLY",HP22+'1-SETUP'!$V71*7,IF('1-SETUP'!$Q71="MONTHLY",EDATE(HP22,'1-SETUP'!$V71),IF('1-SETUP'!$Q71="YEARLY",EDATE(HP22,12*'1-SETUP'!$V71),""))))</f>
        <v>50484</v>
      </c>
      <c r="HR22" s="10">
        <f>IF('1-SETUP'!$Q71="DAILY",HQ22+'1-SETUP'!$V71,IF('1-SETUP'!$Q71="WEEKLY",HQ22+'1-SETUP'!$V71*7,IF('1-SETUP'!$Q71="MONTHLY",EDATE(HQ22,'1-SETUP'!$V71),IF('1-SETUP'!$Q71="YEARLY",EDATE(HQ22,12*'1-SETUP'!$V71),""))))</f>
        <v>50515</v>
      </c>
      <c r="HS22" s="10">
        <f>IF('1-SETUP'!$Q71="DAILY",HR22+'1-SETUP'!$V71,IF('1-SETUP'!$Q71="WEEKLY",HR22+'1-SETUP'!$V71*7,IF('1-SETUP'!$Q71="MONTHLY",EDATE(HR22,'1-SETUP'!$V71),IF('1-SETUP'!$Q71="YEARLY",EDATE(HR22,12*'1-SETUP'!$V71),""))))</f>
        <v>50545</v>
      </c>
      <c r="HT22" s="10">
        <f>IF('1-SETUP'!$Q71="DAILY",HS22+'1-SETUP'!$V71,IF('1-SETUP'!$Q71="WEEKLY",HS22+'1-SETUP'!$V71*7,IF('1-SETUP'!$Q71="MONTHLY",EDATE(HS22,'1-SETUP'!$V71),IF('1-SETUP'!$Q71="YEARLY",EDATE(HS22,12*'1-SETUP'!$V71),""))))</f>
        <v>50576</v>
      </c>
      <c r="HU22" s="10">
        <f>IF('1-SETUP'!$Q71="DAILY",HT22+'1-SETUP'!$V71,IF('1-SETUP'!$Q71="WEEKLY",HT22+'1-SETUP'!$V71*7,IF('1-SETUP'!$Q71="MONTHLY",EDATE(HT22,'1-SETUP'!$V71),IF('1-SETUP'!$Q71="YEARLY",EDATE(HT22,12*'1-SETUP'!$V71),""))))</f>
        <v>50606</v>
      </c>
      <c r="HV22" s="10">
        <f>IF('1-SETUP'!$Q71="DAILY",HU22+'1-SETUP'!$V71,IF('1-SETUP'!$Q71="WEEKLY",HU22+'1-SETUP'!$V71*7,IF('1-SETUP'!$Q71="MONTHLY",EDATE(HU22,'1-SETUP'!$V71),IF('1-SETUP'!$Q71="YEARLY",EDATE(HU22,12*'1-SETUP'!$V71),""))))</f>
        <v>50637</v>
      </c>
      <c r="HW22" s="10">
        <f>IF('1-SETUP'!$Q71="DAILY",HV22+'1-SETUP'!$V71,IF('1-SETUP'!$Q71="WEEKLY",HV22+'1-SETUP'!$V71*7,IF('1-SETUP'!$Q71="MONTHLY",EDATE(HV22,'1-SETUP'!$V71),IF('1-SETUP'!$Q71="YEARLY",EDATE(HV22,12*'1-SETUP'!$V71),""))))</f>
        <v>50668</v>
      </c>
      <c r="HX22" s="10">
        <f>IF('1-SETUP'!$Q71="DAILY",HW22+'1-SETUP'!$V71,IF('1-SETUP'!$Q71="WEEKLY",HW22+'1-SETUP'!$V71*7,IF('1-SETUP'!$Q71="MONTHLY",EDATE(HW22,'1-SETUP'!$V71),IF('1-SETUP'!$Q71="YEARLY",EDATE(HW22,12*'1-SETUP'!$V71),""))))</f>
        <v>50698</v>
      </c>
      <c r="HY22" s="10">
        <f>IF('1-SETUP'!$Q71="DAILY",HX22+'1-SETUP'!$V71,IF('1-SETUP'!$Q71="WEEKLY",HX22+'1-SETUP'!$V71*7,IF('1-SETUP'!$Q71="MONTHLY",EDATE(HX22,'1-SETUP'!$V71),IF('1-SETUP'!$Q71="YEARLY",EDATE(HX22,12*'1-SETUP'!$V71),""))))</f>
        <v>50729</v>
      </c>
      <c r="HZ22" s="10">
        <f>IF('1-SETUP'!$Q71="DAILY",HY22+'1-SETUP'!$V71,IF('1-SETUP'!$Q71="WEEKLY",HY22+'1-SETUP'!$V71*7,IF('1-SETUP'!$Q71="MONTHLY",EDATE(HY22,'1-SETUP'!$V71),IF('1-SETUP'!$Q71="YEARLY",EDATE(HY22,12*'1-SETUP'!$V71),""))))</f>
        <v>50759</v>
      </c>
      <c r="IA22" s="10">
        <f>IF('1-SETUP'!$Q71="DAILY",HZ22+'1-SETUP'!$V71,IF('1-SETUP'!$Q71="WEEKLY",HZ22+'1-SETUP'!$V71*7,IF('1-SETUP'!$Q71="MONTHLY",EDATE(HZ22,'1-SETUP'!$V71),IF('1-SETUP'!$Q71="YEARLY",EDATE(HZ22,12*'1-SETUP'!$V71),""))))</f>
        <v>50790</v>
      </c>
      <c r="IB22" s="10">
        <f>IF('1-SETUP'!$Q71="DAILY",IA22+'1-SETUP'!$V71,IF('1-SETUP'!$Q71="WEEKLY",IA22+'1-SETUP'!$V71*7,IF('1-SETUP'!$Q71="MONTHLY",EDATE(IA22,'1-SETUP'!$V71),IF('1-SETUP'!$Q71="YEARLY",EDATE(IA22,12*'1-SETUP'!$V71),""))))</f>
        <v>50821</v>
      </c>
      <c r="IC22" s="10">
        <f>IF('1-SETUP'!$Q71="DAILY",IB22+'1-SETUP'!$V71,IF('1-SETUP'!$Q71="WEEKLY",IB22+'1-SETUP'!$V71*7,IF('1-SETUP'!$Q71="MONTHLY",EDATE(IB22,'1-SETUP'!$V71),IF('1-SETUP'!$Q71="YEARLY",EDATE(IB22,12*'1-SETUP'!$V71),""))))</f>
        <v>50849</v>
      </c>
      <c r="ID22" s="10">
        <f>IF('1-SETUP'!$Q71="DAILY",IC22+'1-SETUP'!$V71,IF('1-SETUP'!$Q71="WEEKLY",IC22+'1-SETUP'!$V71*7,IF('1-SETUP'!$Q71="MONTHLY",EDATE(IC22,'1-SETUP'!$V71),IF('1-SETUP'!$Q71="YEARLY",EDATE(IC22,12*'1-SETUP'!$V71),""))))</f>
        <v>50880</v>
      </c>
      <c r="IE22" s="10">
        <f>IF('1-SETUP'!$Q71="DAILY",ID22+'1-SETUP'!$V71,IF('1-SETUP'!$Q71="WEEKLY",ID22+'1-SETUP'!$V71*7,IF('1-SETUP'!$Q71="MONTHLY",EDATE(ID22,'1-SETUP'!$V71),IF('1-SETUP'!$Q71="YEARLY",EDATE(ID22,12*'1-SETUP'!$V71),""))))</f>
        <v>50910</v>
      </c>
      <c r="IF22" s="10">
        <f>IF('1-SETUP'!$Q71="DAILY",IE22+'1-SETUP'!$V71,IF('1-SETUP'!$Q71="WEEKLY",IE22+'1-SETUP'!$V71*7,IF('1-SETUP'!$Q71="MONTHLY",EDATE(IE22,'1-SETUP'!$V71),IF('1-SETUP'!$Q71="YEARLY",EDATE(IE22,12*'1-SETUP'!$V71),""))))</f>
        <v>50941</v>
      </c>
      <c r="IG22" s="10">
        <f>IF('1-SETUP'!$Q71="DAILY",IF22+'1-SETUP'!$V71,IF('1-SETUP'!$Q71="WEEKLY",IF22+'1-SETUP'!$V71*7,IF('1-SETUP'!$Q71="MONTHLY",EDATE(IF22,'1-SETUP'!$V71),IF('1-SETUP'!$Q71="YEARLY",EDATE(IF22,12*'1-SETUP'!$V71),""))))</f>
        <v>50971</v>
      </c>
      <c r="IH22" s="10">
        <f>IF('1-SETUP'!$Q71="DAILY",IG22+'1-SETUP'!$V71,IF('1-SETUP'!$Q71="WEEKLY",IG22+'1-SETUP'!$V71*7,IF('1-SETUP'!$Q71="MONTHLY",EDATE(IG22,'1-SETUP'!$V71),IF('1-SETUP'!$Q71="YEARLY",EDATE(IG22,12*'1-SETUP'!$V71),""))))</f>
        <v>51002</v>
      </c>
      <c r="II22" s="10">
        <f>IF('1-SETUP'!$Q71="DAILY",IH22+'1-SETUP'!$V71,IF('1-SETUP'!$Q71="WEEKLY",IH22+'1-SETUP'!$V71*7,IF('1-SETUP'!$Q71="MONTHLY",EDATE(IH22,'1-SETUP'!$V71),IF('1-SETUP'!$Q71="YEARLY",EDATE(IH22,12*'1-SETUP'!$V71),""))))</f>
        <v>51033</v>
      </c>
      <c r="IJ22" s="10">
        <f>IF('1-SETUP'!$Q71="DAILY",II22+'1-SETUP'!$V71,IF('1-SETUP'!$Q71="WEEKLY",II22+'1-SETUP'!$V71*7,IF('1-SETUP'!$Q71="MONTHLY",EDATE(II22,'1-SETUP'!$V71),IF('1-SETUP'!$Q71="YEARLY",EDATE(II22,12*'1-SETUP'!$V71),""))))</f>
        <v>51063</v>
      </c>
      <c r="IK22" s="10">
        <f>IF('1-SETUP'!$Q71="DAILY",IJ22+'1-SETUP'!$V71,IF('1-SETUP'!$Q71="WEEKLY",IJ22+'1-SETUP'!$V71*7,IF('1-SETUP'!$Q71="MONTHLY",EDATE(IJ22,'1-SETUP'!$V71),IF('1-SETUP'!$Q71="YEARLY",EDATE(IJ22,12*'1-SETUP'!$V71),""))))</f>
        <v>51094</v>
      </c>
      <c r="IL22" s="10">
        <f>IF('1-SETUP'!$Q71="DAILY",IK22+'1-SETUP'!$V71,IF('1-SETUP'!$Q71="WEEKLY",IK22+'1-SETUP'!$V71*7,IF('1-SETUP'!$Q71="MONTHLY",EDATE(IK22,'1-SETUP'!$V71),IF('1-SETUP'!$Q71="YEARLY",EDATE(IK22,12*'1-SETUP'!$V71),""))))</f>
        <v>51124</v>
      </c>
      <c r="IM22" s="10">
        <f>IF('1-SETUP'!$Q71="DAILY",IL22+'1-SETUP'!$V71,IF('1-SETUP'!$Q71="WEEKLY",IL22+'1-SETUP'!$V71*7,IF('1-SETUP'!$Q71="MONTHLY",EDATE(IL22,'1-SETUP'!$V71),IF('1-SETUP'!$Q71="YEARLY",EDATE(IL22,12*'1-SETUP'!$V71),""))))</f>
        <v>51155</v>
      </c>
      <c r="IN22" s="10">
        <f>IF('1-SETUP'!$Q71="DAILY",IM22+'1-SETUP'!$V71,IF('1-SETUP'!$Q71="WEEKLY",IM22+'1-SETUP'!$V71*7,IF('1-SETUP'!$Q71="MONTHLY",EDATE(IM22,'1-SETUP'!$V71),IF('1-SETUP'!$Q71="YEARLY",EDATE(IM22,12*'1-SETUP'!$V71),""))))</f>
        <v>51186</v>
      </c>
      <c r="IO22" s="10">
        <f>IF('1-SETUP'!$Q71="DAILY",IN22+'1-SETUP'!$V71,IF('1-SETUP'!$Q71="WEEKLY",IN22+'1-SETUP'!$V71*7,IF('1-SETUP'!$Q71="MONTHLY",EDATE(IN22,'1-SETUP'!$V71),IF('1-SETUP'!$Q71="YEARLY",EDATE(IN22,12*'1-SETUP'!$V71),""))))</f>
        <v>51215</v>
      </c>
      <c r="IP22" s="10">
        <f>IF('1-SETUP'!$Q71="DAILY",IO22+'1-SETUP'!$V71,IF('1-SETUP'!$Q71="WEEKLY",IO22+'1-SETUP'!$V71*7,IF('1-SETUP'!$Q71="MONTHLY",EDATE(IO22,'1-SETUP'!$V71),IF('1-SETUP'!$Q71="YEARLY",EDATE(IO22,12*'1-SETUP'!$V71),""))))</f>
        <v>51246</v>
      </c>
      <c r="IQ22" s="10">
        <f>IF('1-SETUP'!$Q71="DAILY",IP22+'1-SETUP'!$V71,IF('1-SETUP'!$Q71="WEEKLY",IP22+'1-SETUP'!$V71*7,IF('1-SETUP'!$Q71="MONTHLY",EDATE(IP22,'1-SETUP'!$V71),IF('1-SETUP'!$Q71="YEARLY",EDATE(IP22,12*'1-SETUP'!$V71),""))))</f>
        <v>51276</v>
      </c>
      <c r="IR22" s="10">
        <f>IF('1-SETUP'!$Q71="DAILY",IQ22+'1-SETUP'!$V71,IF('1-SETUP'!$Q71="WEEKLY",IQ22+'1-SETUP'!$V71*7,IF('1-SETUP'!$Q71="MONTHLY",EDATE(IQ22,'1-SETUP'!$V71),IF('1-SETUP'!$Q71="YEARLY",EDATE(IQ22,12*'1-SETUP'!$V71),""))))</f>
        <v>51307</v>
      </c>
      <c r="IS22" s="10">
        <f>IF('1-SETUP'!$Q71="DAILY",IR22+'1-SETUP'!$V71,IF('1-SETUP'!$Q71="WEEKLY",IR22+'1-SETUP'!$V71*7,IF('1-SETUP'!$Q71="MONTHLY",EDATE(IR22,'1-SETUP'!$V71),IF('1-SETUP'!$Q71="YEARLY",EDATE(IR22,12*'1-SETUP'!$V71),""))))</f>
        <v>51337</v>
      </c>
      <c r="IT22" s="10">
        <f>IF('1-SETUP'!$Q71="DAILY",IS22+'1-SETUP'!$V71,IF('1-SETUP'!$Q71="WEEKLY",IS22+'1-SETUP'!$V71*7,IF('1-SETUP'!$Q71="MONTHLY",EDATE(IS22,'1-SETUP'!$V71),IF('1-SETUP'!$Q71="YEARLY",EDATE(IS22,12*'1-SETUP'!$V71),""))))</f>
        <v>51368</v>
      </c>
      <c r="IU22" s="10">
        <f>IF('1-SETUP'!$Q71="DAILY",IT22+'1-SETUP'!$V71,IF('1-SETUP'!$Q71="WEEKLY",IT22+'1-SETUP'!$V71*7,IF('1-SETUP'!$Q71="MONTHLY",EDATE(IT22,'1-SETUP'!$V71),IF('1-SETUP'!$Q71="YEARLY",EDATE(IT22,12*'1-SETUP'!$V71),""))))</f>
        <v>51399</v>
      </c>
      <c r="IV22" s="10">
        <f>IF('1-SETUP'!$Q71="DAILY",IU22+'1-SETUP'!$V71,IF('1-SETUP'!$Q71="WEEKLY",IU22+'1-SETUP'!$V71*7,IF('1-SETUP'!$Q71="MONTHLY",EDATE(IU22,'1-SETUP'!$V71),IF('1-SETUP'!$Q71="YEARLY",EDATE(IU22,12*'1-SETUP'!$V71),""))))</f>
        <v>51429</v>
      </c>
      <c r="IW22" s="10">
        <f>IF('1-SETUP'!$Q71="DAILY",IV22+'1-SETUP'!$V71,IF('1-SETUP'!$Q71="WEEKLY",IV22+'1-SETUP'!$V71*7,IF('1-SETUP'!$Q71="MONTHLY",EDATE(IV22,'1-SETUP'!$V71),IF('1-SETUP'!$Q71="YEARLY",EDATE(IV22,12*'1-SETUP'!$V71),""))))</f>
        <v>51460</v>
      </c>
      <c r="IX22" s="10">
        <f>IF('1-SETUP'!$Q71="DAILY",IW22+'1-SETUP'!$V71,IF('1-SETUP'!$Q71="WEEKLY",IW22+'1-SETUP'!$V71*7,IF('1-SETUP'!$Q71="MONTHLY",EDATE(IW22,'1-SETUP'!$V71),IF('1-SETUP'!$Q71="YEARLY",EDATE(IW22,12*'1-SETUP'!$V71),""))))</f>
        <v>51490</v>
      </c>
      <c r="IY22" s="10">
        <f>IF('1-SETUP'!$Q71="DAILY",IX22+'1-SETUP'!$V71,IF('1-SETUP'!$Q71="WEEKLY",IX22+'1-SETUP'!$V71*7,IF('1-SETUP'!$Q71="MONTHLY",EDATE(IX22,'1-SETUP'!$V71),IF('1-SETUP'!$Q71="YEARLY",EDATE(IX22,12*'1-SETUP'!$V71),""))))</f>
        <v>51521</v>
      </c>
      <c r="IZ22" s="10">
        <f>IF('1-SETUP'!$Q71="DAILY",IY22+'1-SETUP'!$V71,IF('1-SETUP'!$Q71="WEEKLY",IY22+'1-SETUP'!$V71*7,IF('1-SETUP'!$Q71="MONTHLY",EDATE(IY22,'1-SETUP'!$V71),IF('1-SETUP'!$Q71="YEARLY",EDATE(IY22,12*'1-SETUP'!$V71),""))))</f>
        <v>51552</v>
      </c>
      <c r="JA22" s="10">
        <f>IF('1-SETUP'!$Q71="DAILY",IZ22+'1-SETUP'!$V71,IF('1-SETUP'!$Q71="WEEKLY",IZ22+'1-SETUP'!$V71*7,IF('1-SETUP'!$Q71="MONTHLY",EDATE(IZ22,'1-SETUP'!$V71),IF('1-SETUP'!$Q71="YEARLY",EDATE(IZ22,12*'1-SETUP'!$V71),""))))</f>
        <v>51580</v>
      </c>
      <c r="JB22" s="10">
        <f>IF('1-SETUP'!$Q71="DAILY",JA22+'1-SETUP'!$V71,IF('1-SETUP'!$Q71="WEEKLY",JA22+'1-SETUP'!$V71*7,IF('1-SETUP'!$Q71="MONTHLY",EDATE(JA22,'1-SETUP'!$V71),IF('1-SETUP'!$Q71="YEARLY",EDATE(JA22,12*'1-SETUP'!$V71),""))))</f>
        <v>51611</v>
      </c>
      <c r="JC22" s="10">
        <f>IF('1-SETUP'!$Q71="DAILY",JB22+'1-SETUP'!$V71,IF('1-SETUP'!$Q71="WEEKLY",JB22+'1-SETUP'!$V71*7,IF('1-SETUP'!$Q71="MONTHLY",EDATE(JB22,'1-SETUP'!$V71),IF('1-SETUP'!$Q71="YEARLY",EDATE(JB22,12*'1-SETUP'!$V71),""))))</f>
        <v>51641</v>
      </c>
      <c r="JD22" s="10">
        <f>IF('1-SETUP'!$Q71="DAILY",JC22+'1-SETUP'!$V71,IF('1-SETUP'!$Q71="WEEKLY",JC22+'1-SETUP'!$V71*7,IF('1-SETUP'!$Q71="MONTHLY",EDATE(JC22,'1-SETUP'!$V71),IF('1-SETUP'!$Q71="YEARLY",EDATE(JC22,12*'1-SETUP'!$V71),""))))</f>
        <v>51672</v>
      </c>
      <c r="JE22" s="10">
        <f>IF('1-SETUP'!$Q71="DAILY",JD22+'1-SETUP'!$V71,IF('1-SETUP'!$Q71="WEEKLY",JD22+'1-SETUP'!$V71*7,IF('1-SETUP'!$Q71="MONTHLY",EDATE(JD22,'1-SETUP'!$V71),IF('1-SETUP'!$Q71="YEARLY",EDATE(JD22,12*'1-SETUP'!$V71),""))))</f>
        <v>51702</v>
      </c>
      <c r="JF22" s="10">
        <f>IF('1-SETUP'!$Q71="DAILY",JE22+'1-SETUP'!$V71,IF('1-SETUP'!$Q71="WEEKLY",JE22+'1-SETUP'!$V71*7,IF('1-SETUP'!$Q71="MONTHLY",EDATE(JE22,'1-SETUP'!$V71),IF('1-SETUP'!$Q71="YEARLY",EDATE(JE22,12*'1-SETUP'!$V71),""))))</f>
        <v>51733</v>
      </c>
      <c r="JG22" s="10">
        <f>IF('1-SETUP'!$Q71="DAILY",JF22+'1-SETUP'!$V71,IF('1-SETUP'!$Q71="WEEKLY",JF22+'1-SETUP'!$V71*7,IF('1-SETUP'!$Q71="MONTHLY",EDATE(JF22,'1-SETUP'!$V71),IF('1-SETUP'!$Q71="YEARLY",EDATE(JF22,12*'1-SETUP'!$V71),""))))</f>
        <v>51764</v>
      </c>
      <c r="JH22" s="10">
        <f>IF('1-SETUP'!$Q71="DAILY",JG22+'1-SETUP'!$V71,IF('1-SETUP'!$Q71="WEEKLY",JG22+'1-SETUP'!$V71*7,IF('1-SETUP'!$Q71="MONTHLY",EDATE(JG22,'1-SETUP'!$V71),IF('1-SETUP'!$Q71="YEARLY",EDATE(JG22,12*'1-SETUP'!$V71),""))))</f>
        <v>51794</v>
      </c>
      <c r="JI22" s="10">
        <f>IF('1-SETUP'!$Q71="DAILY",JH22+'1-SETUP'!$V71,IF('1-SETUP'!$Q71="WEEKLY",JH22+'1-SETUP'!$V71*7,IF('1-SETUP'!$Q71="MONTHLY",EDATE(JH22,'1-SETUP'!$V71),IF('1-SETUP'!$Q71="YEARLY",EDATE(JH22,12*'1-SETUP'!$V71),""))))</f>
        <v>51825</v>
      </c>
      <c r="JJ22" s="10">
        <f>IF('1-SETUP'!$Q71="DAILY",JI22+'1-SETUP'!$V71,IF('1-SETUP'!$Q71="WEEKLY",JI22+'1-SETUP'!$V71*7,IF('1-SETUP'!$Q71="MONTHLY",EDATE(JI22,'1-SETUP'!$V71),IF('1-SETUP'!$Q71="YEARLY",EDATE(JI22,12*'1-SETUP'!$V71),""))))</f>
        <v>51855</v>
      </c>
      <c r="JK22" s="10">
        <f>IF('1-SETUP'!$Q71="DAILY",JJ22+'1-SETUP'!$V71,IF('1-SETUP'!$Q71="WEEKLY",JJ22+'1-SETUP'!$V71*7,IF('1-SETUP'!$Q71="MONTHLY",EDATE(JJ22,'1-SETUP'!$V71),IF('1-SETUP'!$Q71="YEARLY",EDATE(JJ22,12*'1-SETUP'!$V71),""))))</f>
        <v>51886</v>
      </c>
      <c r="JL22" s="10">
        <f>IF('1-SETUP'!$Q71="DAILY",JK22+'1-SETUP'!$V71,IF('1-SETUP'!$Q71="WEEKLY",JK22+'1-SETUP'!$V71*7,IF('1-SETUP'!$Q71="MONTHLY",EDATE(JK22,'1-SETUP'!$V71),IF('1-SETUP'!$Q71="YEARLY",EDATE(JK22,12*'1-SETUP'!$V71),""))))</f>
        <v>51917</v>
      </c>
      <c r="JM22" s="10">
        <f>IF('1-SETUP'!$Q71="DAILY",JL22+'1-SETUP'!$V71,IF('1-SETUP'!$Q71="WEEKLY",JL22+'1-SETUP'!$V71*7,IF('1-SETUP'!$Q71="MONTHLY",EDATE(JL22,'1-SETUP'!$V71),IF('1-SETUP'!$Q71="YEARLY",EDATE(JL22,12*'1-SETUP'!$V71),""))))</f>
        <v>51945</v>
      </c>
      <c r="JN22" s="10">
        <f>IF('1-SETUP'!$Q71="DAILY",JM22+'1-SETUP'!$V71,IF('1-SETUP'!$Q71="WEEKLY",JM22+'1-SETUP'!$V71*7,IF('1-SETUP'!$Q71="MONTHLY",EDATE(JM22,'1-SETUP'!$V71),IF('1-SETUP'!$Q71="YEARLY",EDATE(JM22,12*'1-SETUP'!$V71),""))))</f>
        <v>51976</v>
      </c>
      <c r="JO22" s="10">
        <f>IF('1-SETUP'!$Q71="DAILY",JN22+'1-SETUP'!$V71,IF('1-SETUP'!$Q71="WEEKLY",JN22+'1-SETUP'!$V71*7,IF('1-SETUP'!$Q71="MONTHLY",EDATE(JN22,'1-SETUP'!$V71),IF('1-SETUP'!$Q71="YEARLY",EDATE(JN22,12*'1-SETUP'!$V71),""))))</f>
        <v>52006</v>
      </c>
      <c r="JP22" s="10">
        <f>IF('1-SETUP'!$Q71="DAILY",JO22+'1-SETUP'!$V71,IF('1-SETUP'!$Q71="WEEKLY",JO22+'1-SETUP'!$V71*7,IF('1-SETUP'!$Q71="MONTHLY",EDATE(JO22,'1-SETUP'!$V71),IF('1-SETUP'!$Q71="YEARLY",EDATE(JO22,12*'1-SETUP'!$V71),""))))</f>
        <v>52037</v>
      </c>
      <c r="JQ22" s="10">
        <f>IF('1-SETUP'!$Q71="DAILY",JP22+'1-SETUP'!$V71,IF('1-SETUP'!$Q71="WEEKLY",JP22+'1-SETUP'!$V71*7,IF('1-SETUP'!$Q71="MONTHLY",EDATE(JP22,'1-SETUP'!$V71),IF('1-SETUP'!$Q71="YEARLY",EDATE(JP22,12*'1-SETUP'!$V71),""))))</f>
        <v>52067</v>
      </c>
      <c r="JR22" s="10">
        <f>IF('1-SETUP'!$Q71="DAILY",JQ22+'1-SETUP'!$V71,IF('1-SETUP'!$Q71="WEEKLY",JQ22+'1-SETUP'!$V71*7,IF('1-SETUP'!$Q71="MONTHLY",EDATE(JQ22,'1-SETUP'!$V71),IF('1-SETUP'!$Q71="YEARLY",EDATE(JQ22,12*'1-SETUP'!$V71),""))))</f>
        <v>52098</v>
      </c>
      <c r="JS22" s="10">
        <f>IF('1-SETUP'!$Q71="DAILY",JR22+'1-SETUP'!$V71,IF('1-SETUP'!$Q71="WEEKLY",JR22+'1-SETUP'!$V71*7,IF('1-SETUP'!$Q71="MONTHLY",EDATE(JR22,'1-SETUP'!$V71),IF('1-SETUP'!$Q71="YEARLY",EDATE(JR22,12*'1-SETUP'!$V71),""))))</f>
        <v>52129</v>
      </c>
      <c r="JT22" s="10">
        <f>IF('1-SETUP'!$Q71="DAILY",JS22+'1-SETUP'!$V71,IF('1-SETUP'!$Q71="WEEKLY",JS22+'1-SETUP'!$V71*7,IF('1-SETUP'!$Q71="MONTHLY",EDATE(JS22,'1-SETUP'!$V71),IF('1-SETUP'!$Q71="YEARLY",EDATE(JS22,12*'1-SETUP'!$V71),""))))</f>
        <v>52159</v>
      </c>
      <c r="JU22" s="10">
        <f>IF('1-SETUP'!$Q71="DAILY",JT22+'1-SETUP'!$V71,IF('1-SETUP'!$Q71="WEEKLY",JT22+'1-SETUP'!$V71*7,IF('1-SETUP'!$Q71="MONTHLY",EDATE(JT22,'1-SETUP'!$V71),IF('1-SETUP'!$Q71="YEARLY",EDATE(JT22,12*'1-SETUP'!$V71),""))))</f>
        <v>52190</v>
      </c>
      <c r="JV22" s="10">
        <f>IF('1-SETUP'!$Q71="DAILY",JU22+'1-SETUP'!$V71,IF('1-SETUP'!$Q71="WEEKLY",JU22+'1-SETUP'!$V71*7,IF('1-SETUP'!$Q71="MONTHLY",EDATE(JU22,'1-SETUP'!$V71),IF('1-SETUP'!$Q71="YEARLY",EDATE(JU22,12*'1-SETUP'!$V71),""))))</f>
        <v>52220</v>
      </c>
      <c r="JW22" s="10">
        <f>IF('1-SETUP'!$Q71="DAILY",JV22+'1-SETUP'!$V71,IF('1-SETUP'!$Q71="WEEKLY",JV22+'1-SETUP'!$V71*7,IF('1-SETUP'!$Q71="MONTHLY",EDATE(JV22,'1-SETUP'!$V71),IF('1-SETUP'!$Q71="YEARLY",EDATE(JV22,12*'1-SETUP'!$V71),""))))</f>
        <v>52251</v>
      </c>
      <c r="JX22" s="10">
        <f>IF('1-SETUP'!$Q71="DAILY",JW22+'1-SETUP'!$V71,IF('1-SETUP'!$Q71="WEEKLY",JW22+'1-SETUP'!$V71*7,IF('1-SETUP'!$Q71="MONTHLY",EDATE(JW22,'1-SETUP'!$V71),IF('1-SETUP'!$Q71="YEARLY",EDATE(JW22,12*'1-SETUP'!$V71),""))))</f>
        <v>52282</v>
      </c>
      <c r="JY22" s="10">
        <f>IF('1-SETUP'!$Q71="DAILY",JX22+'1-SETUP'!$V71,IF('1-SETUP'!$Q71="WEEKLY",JX22+'1-SETUP'!$V71*7,IF('1-SETUP'!$Q71="MONTHLY",EDATE(JX22,'1-SETUP'!$V71),IF('1-SETUP'!$Q71="YEARLY",EDATE(JX22,12*'1-SETUP'!$V71),""))))</f>
        <v>52310</v>
      </c>
      <c r="JZ22" s="10">
        <f>IF('1-SETUP'!$Q71="DAILY",JY22+'1-SETUP'!$V71,IF('1-SETUP'!$Q71="WEEKLY",JY22+'1-SETUP'!$V71*7,IF('1-SETUP'!$Q71="MONTHLY",EDATE(JY22,'1-SETUP'!$V71),IF('1-SETUP'!$Q71="YEARLY",EDATE(JY22,12*'1-SETUP'!$V71),""))))</f>
        <v>52341</v>
      </c>
      <c r="KA22" s="10">
        <f>IF('1-SETUP'!$Q71="DAILY",JZ22+'1-SETUP'!$V71,IF('1-SETUP'!$Q71="WEEKLY",JZ22+'1-SETUP'!$V71*7,IF('1-SETUP'!$Q71="MONTHLY",EDATE(JZ22,'1-SETUP'!$V71),IF('1-SETUP'!$Q71="YEARLY",EDATE(JZ22,12*'1-SETUP'!$V71),""))))</f>
        <v>52371</v>
      </c>
      <c r="KB22" s="10">
        <f>IF('1-SETUP'!$Q71="DAILY",KA22+'1-SETUP'!$V71,IF('1-SETUP'!$Q71="WEEKLY",KA22+'1-SETUP'!$V71*7,IF('1-SETUP'!$Q71="MONTHLY",EDATE(KA22,'1-SETUP'!$V71),IF('1-SETUP'!$Q71="YEARLY",EDATE(KA22,12*'1-SETUP'!$V71),""))))</f>
        <v>52402</v>
      </c>
      <c r="KC22" s="10">
        <f>IF('1-SETUP'!$Q71="DAILY",KB22+'1-SETUP'!$V71,IF('1-SETUP'!$Q71="WEEKLY",KB22+'1-SETUP'!$V71*7,IF('1-SETUP'!$Q71="MONTHLY",EDATE(KB22,'1-SETUP'!$V71),IF('1-SETUP'!$Q71="YEARLY",EDATE(KB22,12*'1-SETUP'!$V71),""))))</f>
        <v>52432</v>
      </c>
      <c r="KD22" s="10">
        <f>IF('1-SETUP'!$Q71="DAILY",KC22+'1-SETUP'!$V71,IF('1-SETUP'!$Q71="WEEKLY",KC22+'1-SETUP'!$V71*7,IF('1-SETUP'!$Q71="MONTHLY",EDATE(KC22,'1-SETUP'!$V71),IF('1-SETUP'!$Q71="YEARLY",EDATE(KC22,12*'1-SETUP'!$V71),""))))</f>
        <v>52463</v>
      </c>
      <c r="KE22" s="10">
        <f>IF('1-SETUP'!$Q71="DAILY",KD22+'1-SETUP'!$V71,IF('1-SETUP'!$Q71="WEEKLY",KD22+'1-SETUP'!$V71*7,IF('1-SETUP'!$Q71="MONTHLY",EDATE(KD22,'1-SETUP'!$V71),IF('1-SETUP'!$Q71="YEARLY",EDATE(KD22,12*'1-SETUP'!$V71),""))))</f>
        <v>52494</v>
      </c>
      <c r="KF22" s="10">
        <f>IF('1-SETUP'!$Q71="DAILY",KE22+'1-SETUP'!$V71,IF('1-SETUP'!$Q71="WEEKLY",KE22+'1-SETUP'!$V71*7,IF('1-SETUP'!$Q71="MONTHLY",EDATE(KE22,'1-SETUP'!$V71),IF('1-SETUP'!$Q71="YEARLY",EDATE(KE22,12*'1-SETUP'!$V71),""))))</f>
        <v>52524</v>
      </c>
      <c r="KG22" s="10">
        <f>IF('1-SETUP'!$Q71="DAILY",KF22+'1-SETUP'!$V71,IF('1-SETUP'!$Q71="WEEKLY",KF22+'1-SETUP'!$V71*7,IF('1-SETUP'!$Q71="MONTHLY",EDATE(KF22,'1-SETUP'!$V71),IF('1-SETUP'!$Q71="YEARLY",EDATE(KF22,12*'1-SETUP'!$V71),""))))</f>
        <v>52555</v>
      </c>
      <c r="KH22" s="10">
        <f>IF('1-SETUP'!$Q71="DAILY",KG22+'1-SETUP'!$V71,IF('1-SETUP'!$Q71="WEEKLY",KG22+'1-SETUP'!$V71*7,IF('1-SETUP'!$Q71="MONTHLY",EDATE(KG22,'1-SETUP'!$V71),IF('1-SETUP'!$Q71="YEARLY",EDATE(KG22,12*'1-SETUP'!$V71),""))))</f>
        <v>52585</v>
      </c>
      <c r="KI22" s="10">
        <f>IF('1-SETUP'!$Q71="DAILY",KH22+'1-SETUP'!$V71,IF('1-SETUP'!$Q71="WEEKLY",KH22+'1-SETUP'!$V71*7,IF('1-SETUP'!$Q71="MONTHLY",EDATE(KH22,'1-SETUP'!$V71),IF('1-SETUP'!$Q71="YEARLY",EDATE(KH22,12*'1-SETUP'!$V71),""))))</f>
        <v>52616</v>
      </c>
      <c r="KJ22" s="10">
        <f>IF('1-SETUP'!$Q71="DAILY",KI22+'1-SETUP'!$V71,IF('1-SETUP'!$Q71="WEEKLY",KI22+'1-SETUP'!$V71*7,IF('1-SETUP'!$Q71="MONTHLY",EDATE(KI22,'1-SETUP'!$V71),IF('1-SETUP'!$Q71="YEARLY",EDATE(KI22,12*'1-SETUP'!$V71),""))))</f>
        <v>52647</v>
      </c>
      <c r="KK22" s="10">
        <f>IF('1-SETUP'!$Q71="DAILY",KJ22+'1-SETUP'!$V71,IF('1-SETUP'!$Q71="WEEKLY",KJ22+'1-SETUP'!$V71*7,IF('1-SETUP'!$Q71="MONTHLY",EDATE(KJ22,'1-SETUP'!$V71),IF('1-SETUP'!$Q71="YEARLY",EDATE(KJ22,12*'1-SETUP'!$V71),""))))</f>
        <v>52676</v>
      </c>
      <c r="KL22" s="10">
        <f>IF('1-SETUP'!$Q71="DAILY",KK22+'1-SETUP'!$V71,IF('1-SETUP'!$Q71="WEEKLY",KK22+'1-SETUP'!$V71*7,IF('1-SETUP'!$Q71="MONTHLY",EDATE(KK22,'1-SETUP'!$V71),IF('1-SETUP'!$Q71="YEARLY",EDATE(KK22,12*'1-SETUP'!$V71),""))))</f>
        <v>52707</v>
      </c>
      <c r="KM22" s="10">
        <f>IF('1-SETUP'!$Q71="DAILY",KL22+'1-SETUP'!$V71,IF('1-SETUP'!$Q71="WEEKLY",KL22+'1-SETUP'!$V71*7,IF('1-SETUP'!$Q71="MONTHLY",EDATE(KL22,'1-SETUP'!$V71),IF('1-SETUP'!$Q71="YEARLY",EDATE(KL22,12*'1-SETUP'!$V71),""))))</f>
        <v>52737</v>
      </c>
      <c r="KN22" s="10">
        <f>IF('1-SETUP'!$Q71="DAILY",KM22+'1-SETUP'!$V71,IF('1-SETUP'!$Q71="WEEKLY",KM22+'1-SETUP'!$V71*7,IF('1-SETUP'!$Q71="MONTHLY",EDATE(KM22,'1-SETUP'!$V71),IF('1-SETUP'!$Q71="YEARLY",EDATE(KM22,12*'1-SETUP'!$V71),""))))</f>
        <v>52768</v>
      </c>
      <c r="KO22" s="10">
        <f>IF('1-SETUP'!$Q71="DAILY",KN22+'1-SETUP'!$V71,IF('1-SETUP'!$Q71="WEEKLY",KN22+'1-SETUP'!$V71*7,IF('1-SETUP'!$Q71="MONTHLY",EDATE(KN22,'1-SETUP'!$V71),IF('1-SETUP'!$Q71="YEARLY",EDATE(KN22,12*'1-SETUP'!$V71),""))))</f>
        <v>52798</v>
      </c>
      <c r="KP22" s="10">
        <f>IF('1-SETUP'!$Q71="DAILY",KO22+'1-SETUP'!$V71,IF('1-SETUP'!$Q71="WEEKLY",KO22+'1-SETUP'!$V71*7,IF('1-SETUP'!$Q71="MONTHLY",EDATE(KO22,'1-SETUP'!$V71),IF('1-SETUP'!$Q71="YEARLY",EDATE(KO22,12*'1-SETUP'!$V71),""))))</f>
        <v>52829</v>
      </c>
      <c r="KQ22" s="10">
        <f>IF('1-SETUP'!$Q71="DAILY",KP22+'1-SETUP'!$V71,IF('1-SETUP'!$Q71="WEEKLY",KP22+'1-SETUP'!$V71*7,IF('1-SETUP'!$Q71="MONTHLY",EDATE(KP22,'1-SETUP'!$V71),IF('1-SETUP'!$Q71="YEARLY",EDATE(KP22,12*'1-SETUP'!$V71),""))))</f>
        <v>52860</v>
      </c>
      <c r="KR22" s="10">
        <f>IF('1-SETUP'!$Q71="DAILY",KQ22+'1-SETUP'!$V71,IF('1-SETUP'!$Q71="WEEKLY",KQ22+'1-SETUP'!$V71*7,IF('1-SETUP'!$Q71="MONTHLY",EDATE(KQ22,'1-SETUP'!$V71),IF('1-SETUP'!$Q71="YEARLY",EDATE(KQ22,12*'1-SETUP'!$V71),""))))</f>
        <v>52890</v>
      </c>
      <c r="KS22" s="10">
        <f>IF('1-SETUP'!$Q71="DAILY",KR22+'1-SETUP'!$V71,IF('1-SETUP'!$Q71="WEEKLY",KR22+'1-SETUP'!$V71*7,IF('1-SETUP'!$Q71="MONTHLY",EDATE(KR22,'1-SETUP'!$V71),IF('1-SETUP'!$Q71="YEARLY",EDATE(KR22,12*'1-SETUP'!$V71),""))))</f>
        <v>52921</v>
      </c>
      <c r="KT22" s="10">
        <f>IF('1-SETUP'!$Q71="DAILY",KS22+'1-SETUP'!$V71,IF('1-SETUP'!$Q71="WEEKLY",KS22+'1-SETUP'!$V71*7,IF('1-SETUP'!$Q71="MONTHLY",EDATE(KS22,'1-SETUP'!$V71),IF('1-SETUP'!$Q71="YEARLY",EDATE(KS22,12*'1-SETUP'!$V71),""))))</f>
        <v>52951</v>
      </c>
      <c r="KU22" s="10">
        <f>IF('1-SETUP'!$Q71="DAILY",KT22+'1-SETUP'!$V71,IF('1-SETUP'!$Q71="WEEKLY",KT22+'1-SETUP'!$V71*7,IF('1-SETUP'!$Q71="MONTHLY",EDATE(KT22,'1-SETUP'!$V71),IF('1-SETUP'!$Q71="YEARLY",EDATE(KT22,12*'1-SETUP'!$V71),""))))</f>
        <v>52982</v>
      </c>
      <c r="KV22" s="10">
        <f>IF('1-SETUP'!$Q71="DAILY",KU22+'1-SETUP'!$V71,IF('1-SETUP'!$Q71="WEEKLY",KU22+'1-SETUP'!$V71*7,IF('1-SETUP'!$Q71="MONTHLY",EDATE(KU22,'1-SETUP'!$V71),IF('1-SETUP'!$Q71="YEARLY",EDATE(KU22,12*'1-SETUP'!$V71),""))))</f>
        <v>53013</v>
      </c>
      <c r="KW22" s="10">
        <f>IF('1-SETUP'!$Q71="DAILY",KV22+'1-SETUP'!$V71,IF('1-SETUP'!$Q71="WEEKLY",KV22+'1-SETUP'!$V71*7,IF('1-SETUP'!$Q71="MONTHLY",EDATE(KV22,'1-SETUP'!$V71),IF('1-SETUP'!$Q71="YEARLY",EDATE(KV22,12*'1-SETUP'!$V71),""))))</f>
        <v>53041</v>
      </c>
      <c r="KX22" s="10">
        <f>IF('1-SETUP'!$Q71="DAILY",KW22+'1-SETUP'!$V71,IF('1-SETUP'!$Q71="WEEKLY",KW22+'1-SETUP'!$V71*7,IF('1-SETUP'!$Q71="MONTHLY",EDATE(KW22,'1-SETUP'!$V71),IF('1-SETUP'!$Q71="YEARLY",EDATE(KW22,12*'1-SETUP'!$V71),""))))</f>
        <v>53072</v>
      </c>
      <c r="KY22" s="10">
        <f>IF('1-SETUP'!$Q71="DAILY",KX22+'1-SETUP'!$V71,IF('1-SETUP'!$Q71="WEEKLY",KX22+'1-SETUP'!$V71*7,IF('1-SETUP'!$Q71="MONTHLY",EDATE(KX22,'1-SETUP'!$V71),IF('1-SETUP'!$Q71="YEARLY",EDATE(KX22,12*'1-SETUP'!$V71),""))))</f>
        <v>53102</v>
      </c>
      <c r="KZ22" s="10">
        <f>IF('1-SETUP'!$Q71="DAILY",KY22+'1-SETUP'!$V71,IF('1-SETUP'!$Q71="WEEKLY",KY22+'1-SETUP'!$V71*7,IF('1-SETUP'!$Q71="MONTHLY",EDATE(KY22,'1-SETUP'!$V71),IF('1-SETUP'!$Q71="YEARLY",EDATE(KY22,12*'1-SETUP'!$V71),""))))</f>
        <v>53133</v>
      </c>
      <c r="LA22" s="10">
        <f>IF('1-SETUP'!$Q71="DAILY",KZ22+'1-SETUP'!$V71,IF('1-SETUP'!$Q71="WEEKLY",KZ22+'1-SETUP'!$V71*7,IF('1-SETUP'!$Q71="MONTHLY",EDATE(KZ22,'1-SETUP'!$V71),IF('1-SETUP'!$Q71="YEARLY",EDATE(KZ22,12*'1-SETUP'!$V71),""))))</f>
        <v>53163</v>
      </c>
      <c r="LB22" s="10">
        <f>IF('1-SETUP'!$Q71="DAILY",LA22+'1-SETUP'!$V71,IF('1-SETUP'!$Q71="WEEKLY",LA22+'1-SETUP'!$V71*7,IF('1-SETUP'!$Q71="MONTHLY",EDATE(LA22,'1-SETUP'!$V71),IF('1-SETUP'!$Q71="YEARLY",EDATE(LA22,12*'1-SETUP'!$V71),""))))</f>
        <v>53194</v>
      </c>
      <c r="LC22" s="10">
        <f>IF('1-SETUP'!$Q71="DAILY",LB22+'1-SETUP'!$V71,IF('1-SETUP'!$Q71="WEEKLY",LB22+'1-SETUP'!$V71*7,IF('1-SETUP'!$Q71="MONTHLY",EDATE(LB22,'1-SETUP'!$V71),IF('1-SETUP'!$Q71="YEARLY",EDATE(LB22,12*'1-SETUP'!$V71),""))))</f>
        <v>53225</v>
      </c>
      <c r="LD22" s="10">
        <f>IF('1-SETUP'!$Q71="DAILY",LC22+'1-SETUP'!$V71,IF('1-SETUP'!$Q71="WEEKLY",LC22+'1-SETUP'!$V71*7,IF('1-SETUP'!$Q71="MONTHLY",EDATE(LC22,'1-SETUP'!$V71),IF('1-SETUP'!$Q71="YEARLY",EDATE(LC22,12*'1-SETUP'!$V71),""))))</f>
        <v>53255</v>
      </c>
      <c r="LE22" s="10">
        <f>IF('1-SETUP'!$Q71="DAILY",LD22+'1-SETUP'!$V71,IF('1-SETUP'!$Q71="WEEKLY",LD22+'1-SETUP'!$V71*7,IF('1-SETUP'!$Q71="MONTHLY",EDATE(LD22,'1-SETUP'!$V71),IF('1-SETUP'!$Q71="YEARLY",EDATE(LD22,12*'1-SETUP'!$V71),""))))</f>
        <v>53286</v>
      </c>
      <c r="LF22" s="10">
        <f>IF('1-SETUP'!$Q71="DAILY",LE22+'1-SETUP'!$V71,IF('1-SETUP'!$Q71="WEEKLY",LE22+'1-SETUP'!$V71*7,IF('1-SETUP'!$Q71="MONTHLY",EDATE(LE22,'1-SETUP'!$V71),IF('1-SETUP'!$Q71="YEARLY",EDATE(LE22,12*'1-SETUP'!$V71),""))))</f>
        <v>53316</v>
      </c>
      <c r="LG22" s="10">
        <f>IF('1-SETUP'!$Q71="DAILY",LF22+'1-SETUP'!$V71,IF('1-SETUP'!$Q71="WEEKLY",LF22+'1-SETUP'!$V71*7,IF('1-SETUP'!$Q71="MONTHLY",EDATE(LF22,'1-SETUP'!$V71),IF('1-SETUP'!$Q71="YEARLY",EDATE(LF22,12*'1-SETUP'!$V71),""))))</f>
        <v>53347</v>
      </c>
      <c r="LH22" s="10">
        <f>IF('1-SETUP'!$Q71="DAILY",LG22+'1-SETUP'!$V71,IF('1-SETUP'!$Q71="WEEKLY",LG22+'1-SETUP'!$V71*7,IF('1-SETUP'!$Q71="MONTHLY",EDATE(LG22,'1-SETUP'!$V71),IF('1-SETUP'!$Q71="YEARLY",EDATE(LG22,12*'1-SETUP'!$V71),""))))</f>
        <v>53378</v>
      </c>
      <c r="LI22" s="10">
        <f>IF('1-SETUP'!$Q71="DAILY",LH22+'1-SETUP'!$V71,IF('1-SETUP'!$Q71="WEEKLY",LH22+'1-SETUP'!$V71*7,IF('1-SETUP'!$Q71="MONTHLY",EDATE(LH22,'1-SETUP'!$V71),IF('1-SETUP'!$Q71="YEARLY",EDATE(LH22,12*'1-SETUP'!$V71),""))))</f>
        <v>53406</v>
      </c>
      <c r="LJ22" s="10">
        <f>IF('1-SETUP'!$Q71="DAILY",LI22+'1-SETUP'!$V71,IF('1-SETUP'!$Q71="WEEKLY",LI22+'1-SETUP'!$V71*7,IF('1-SETUP'!$Q71="MONTHLY",EDATE(LI22,'1-SETUP'!$V71),IF('1-SETUP'!$Q71="YEARLY",EDATE(LI22,12*'1-SETUP'!$V71),""))))</f>
        <v>53437</v>
      </c>
      <c r="LK22" s="10">
        <f>IF('1-SETUP'!$Q71="DAILY",LJ22+'1-SETUP'!$V71,IF('1-SETUP'!$Q71="WEEKLY",LJ22+'1-SETUP'!$V71*7,IF('1-SETUP'!$Q71="MONTHLY",EDATE(LJ22,'1-SETUP'!$V71),IF('1-SETUP'!$Q71="YEARLY",EDATE(LJ22,12*'1-SETUP'!$V71),""))))</f>
        <v>53467</v>
      </c>
      <c r="LL22" s="10">
        <f>IF('1-SETUP'!$Q71="DAILY",LK22+'1-SETUP'!$V71,IF('1-SETUP'!$Q71="WEEKLY",LK22+'1-SETUP'!$V71*7,IF('1-SETUP'!$Q71="MONTHLY",EDATE(LK22,'1-SETUP'!$V71),IF('1-SETUP'!$Q71="YEARLY",EDATE(LK22,12*'1-SETUP'!$V71),""))))</f>
        <v>53498</v>
      </c>
      <c r="LM22" s="10">
        <f>IF('1-SETUP'!$Q71="DAILY",LL22+'1-SETUP'!$V71,IF('1-SETUP'!$Q71="WEEKLY",LL22+'1-SETUP'!$V71*7,IF('1-SETUP'!$Q71="MONTHLY",EDATE(LL22,'1-SETUP'!$V71),IF('1-SETUP'!$Q71="YEARLY",EDATE(LL22,12*'1-SETUP'!$V71),""))))</f>
        <v>53528</v>
      </c>
      <c r="LN22" s="10">
        <f>IF('1-SETUP'!$Q71="DAILY",LM22+'1-SETUP'!$V71,IF('1-SETUP'!$Q71="WEEKLY",LM22+'1-SETUP'!$V71*7,IF('1-SETUP'!$Q71="MONTHLY",EDATE(LM22,'1-SETUP'!$V71),IF('1-SETUP'!$Q71="YEARLY",EDATE(LM22,12*'1-SETUP'!$V71),""))))</f>
        <v>53559</v>
      </c>
      <c r="LO22" s="10">
        <f>IF('1-SETUP'!$Q71="DAILY",LN22+'1-SETUP'!$V71,IF('1-SETUP'!$Q71="WEEKLY",LN22+'1-SETUP'!$V71*7,IF('1-SETUP'!$Q71="MONTHLY",EDATE(LN22,'1-SETUP'!$V71),IF('1-SETUP'!$Q71="YEARLY",EDATE(LN22,12*'1-SETUP'!$V71),""))))</f>
        <v>53590</v>
      </c>
      <c r="LP22" s="10">
        <f>IF('1-SETUP'!$Q71="DAILY",LO22+'1-SETUP'!$V71,IF('1-SETUP'!$Q71="WEEKLY",LO22+'1-SETUP'!$V71*7,IF('1-SETUP'!$Q71="MONTHLY",EDATE(LO22,'1-SETUP'!$V71),IF('1-SETUP'!$Q71="YEARLY",EDATE(LO22,12*'1-SETUP'!$V71),""))))</f>
        <v>53620</v>
      </c>
      <c r="LQ22" s="10">
        <f>IF('1-SETUP'!$Q71="DAILY",LP22+'1-SETUP'!$V71,IF('1-SETUP'!$Q71="WEEKLY",LP22+'1-SETUP'!$V71*7,IF('1-SETUP'!$Q71="MONTHLY",EDATE(LP22,'1-SETUP'!$V71),IF('1-SETUP'!$Q71="YEARLY",EDATE(LP22,12*'1-SETUP'!$V71),""))))</f>
        <v>53651</v>
      </c>
      <c r="LR22" s="10">
        <f>IF('1-SETUP'!$Q71="DAILY",LQ22+'1-SETUP'!$V71,IF('1-SETUP'!$Q71="WEEKLY",LQ22+'1-SETUP'!$V71*7,IF('1-SETUP'!$Q71="MONTHLY",EDATE(LQ22,'1-SETUP'!$V71),IF('1-SETUP'!$Q71="YEARLY",EDATE(LQ22,12*'1-SETUP'!$V71),""))))</f>
        <v>53681</v>
      </c>
      <c r="LS22" s="10">
        <f>IF('1-SETUP'!$Q71="DAILY",LR22+'1-SETUP'!$V71,IF('1-SETUP'!$Q71="WEEKLY",LR22+'1-SETUP'!$V71*7,IF('1-SETUP'!$Q71="MONTHLY",EDATE(LR22,'1-SETUP'!$V71),IF('1-SETUP'!$Q71="YEARLY",EDATE(LR22,12*'1-SETUP'!$V71),""))))</f>
        <v>53712</v>
      </c>
      <c r="LT22" s="10">
        <f>IF('1-SETUP'!$Q71="DAILY",LS22+'1-SETUP'!$V71,IF('1-SETUP'!$Q71="WEEKLY",LS22+'1-SETUP'!$V71*7,IF('1-SETUP'!$Q71="MONTHLY",EDATE(LS22,'1-SETUP'!$V71),IF('1-SETUP'!$Q71="YEARLY",EDATE(LS22,12*'1-SETUP'!$V71),""))))</f>
        <v>53743</v>
      </c>
      <c r="LU22" s="10">
        <f>IF('1-SETUP'!$Q71="DAILY",LT22+'1-SETUP'!$V71,IF('1-SETUP'!$Q71="WEEKLY",LT22+'1-SETUP'!$V71*7,IF('1-SETUP'!$Q71="MONTHLY",EDATE(LT22,'1-SETUP'!$V71),IF('1-SETUP'!$Q71="YEARLY",EDATE(LT22,12*'1-SETUP'!$V71),""))))</f>
        <v>53771</v>
      </c>
      <c r="LV22" s="10">
        <f>IF('1-SETUP'!$Q71="DAILY",LU22+'1-SETUP'!$V71,IF('1-SETUP'!$Q71="WEEKLY",LU22+'1-SETUP'!$V71*7,IF('1-SETUP'!$Q71="MONTHLY",EDATE(LU22,'1-SETUP'!$V71),IF('1-SETUP'!$Q71="YEARLY",EDATE(LU22,12*'1-SETUP'!$V71),""))))</f>
        <v>53802</v>
      </c>
      <c r="LW22" s="10">
        <f>IF('1-SETUP'!$Q71="DAILY",LV22+'1-SETUP'!$V71,IF('1-SETUP'!$Q71="WEEKLY",LV22+'1-SETUP'!$V71*7,IF('1-SETUP'!$Q71="MONTHLY",EDATE(LV22,'1-SETUP'!$V71),IF('1-SETUP'!$Q71="YEARLY",EDATE(LV22,12*'1-SETUP'!$V71),""))))</f>
        <v>53832</v>
      </c>
      <c r="LX22" s="10">
        <f>IF('1-SETUP'!$Q71="DAILY",LW22+'1-SETUP'!$V71,IF('1-SETUP'!$Q71="WEEKLY",LW22+'1-SETUP'!$V71*7,IF('1-SETUP'!$Q71="MONTHLY",EDATE(LW22,'1-SETUP'!$V71),IF('1-SETUP'!$Q71="YEARLY",EDATE(LW22,12*'1-SETUP'!$V71),""))))</f>
        <v>53863</v>
      </c>
      <c r="LY22" s="10">
        <f>IF('1-SETUP'!$Q71="DAILY",LX22+'1-SETUP'!$V71,IF('1-SETUP'!$Q71="WEEKLY",LX22+'1-SETUP'!$V71*7,IF('1-SETUP'!$Q71="MONTHLY",EDATE(LX22,'1-SETUP'!$V71),IF('1-SETUP'!$Q71="YEARLY",EDATE(LX22,12*'1-SETUP'!$V71),""))))</f>
        <v>53893</v>
      </c>
      <c r="LZ22" s="10">
        <f>IF('1-SETUP'!$Q71="DAILY",LY22+'1-SETUP'!$V71,IF('1-SETUP'!$Q71="WEEKLY",LY22+'1-SETUP'!$V71*7,IF('1-SETUP'!$Q71="MONTHLY",EDATE(LY22,'1-SETUP'!$V71),IF('1-SETUP'!$Q71="YEARLY",EDATE(LY22,12*'1-SETUP'!$V71),""))))</f>
        <v>53924</v>
      </c>
      <c r="MA22" s="10">
        <f>IF('1-SETUP'!$Q71="DAILY",LZ22+'1-SETUP'!$V71,IF('1-SETUP'!$Q71="WEEKLY",LZ22+'1-SETUP'!$V71*7,IF('1-SETUP'!$Q71="MONTHLY",EDATE(LZ22,'1-SETUP'!$V71),IF('1-SETUP'!$Q71="YEARLY",EDATE(LZ22,12*'1-SETUP'!$V71),""))))</f>
        <v>53955</v>
      </c>
      <c r="MB22" s="10">
        <f>IF('1-SETUP'!$Q71="DAILY",MA22+'1-SETUP'!$V71,IF('1-SETUP'!$Q71="WEEKLY",MA22+'1-SETUP'!$V71*7,IF('1-SETUP'!$Q71="MONTHLY",EDATE(MA22,'1-SETUP'!$V71),IF('1-SETUP'!$Q71="YEARLY",EDATE(MA22,12*'1-SETUP'!$V71),""))))</f>
        <v>53985</v>
      </c>
      <c r="MC22" s="10">
        <f>IF('1-SETUP'!$Q71="DAILY",MB22+'1-SETUP'!$V71,IF('1-SETUP'!$Q71="WEEKLY",MB22+'1-SETUP'!$V71*7,IF('1-SETUP'!$Q71="MONTHLY",EDATE(MB22,'1-SETUP'!$V71),IF('1-SETUP'!$Q71="YEARLY",EDATE(MB22,12*'1-SETUP'!$V71),""))))</f>
        <v>54016</v>
      </c>
      <c r="MD22" s="10">
        <f>IF('1-SETUP'!$Q71="DAILY",MC22+'1-SETUP'!$V71,IF('1-SETUP'!$Q71="WEEKLY",MC22+'1-SETUP'!$V71*7,IF('1-SETUP'!$Q71="MONTHLY",EDATE(MC22,'1-SETUP'!$V71),IF('1-SETUP'!$Q71="YEARLY",EDATE(MC22,12*'1-SETUP'!$V71),""))))</f>
        <v>54046</v>
      </c>
      <c r="ME22" s="10">
        <f>IF('1-SETUP'!$Q71="DAILY",MD22+'1-SETUP'!$V71,IF('1-SETUP'!$Q71="WEEKLY",MD22+'1-SETUP'!$V71*7,IF('1-SETUP'!$Q71="MONTHLY",EDATE(MD22,'1-SETUP'!$V71),IF('1-SETUP'!$Q71="YEARLY",EDATE(MD22,12*'1-SETUP'!$V71),""))))</f>
        <v>54077</v>
      </c>
      <c r="MF22" s="10">
        <f>IF('1-SETUP'!$Q71="DAILY",ME22+'1-SETUP'!$V71,IF('1-SETUP'!$Q71="WEEKLY",ME22+'1-SETUP'!$V71*7,IF('1-SETUP'!$Q71="MONTHLY",EDATE(ME22,'1-SETUP'!$V71),IF('1-SETUP'!$Q71="YEARLY",EDATE(ME22,12*'1-SETUP'!$V71),""))))</f>
        <v>54108</v>
      </c>
      <c r="MG22" s="10">
        <f>IF('1-SETUP'!$Q71="DAILY",MF22+'1-SETUP'!$V71,IF('1-SETUP'!$Q71="WEEKLY",MF22+'1-SETUP'!$V71*7,IF('1-SETUP'!$Q71="MONTHLY",EDATE(MF22,'1-SETUP'!$V71),IF('1-SETUP'!$Q71="YEARLY",EDATE(MF22,12*'1-SETUP'!$V71),""))))</f>
        <v>54137</v>
      </c>
      <c r="MH22" s="10">
        <f>IF('1-SETUP'!$Q71="DAILY",MG22+'1-SETUP'!$V71,IF('1-SETUP'!$Q71="WEEKLY",MG22+'1-SETUP'!$V71*7,IF('1-SETUP'!$Q71="MONTHLY",EDATE(MG22,'1-SETUP'!$V71),IF('1-SETUP'!$Q71="YEARLY",EDATE(MG22,12*'1-SETUP'!$V71),""))))</f>
        <v>54168</v>
      </c>
      <c r="MI22" s="10">
        <f>IF('1-SETUP'!$Q71="DAILY",MH22+'1-SETUP'!$V71,IF('1-SETUP'!$Q71="WEEKLY",MH22+'1-SETUP'!$V71*7,IF('1-SETUP'!$Q71="MONTHLY",EDATE(MH22,'1-SETUP'!$V71),IF('1-SETUP'!$Q71="YEARLY",EDATE(MH22,12*'1-SETUP'!$V71),""))))</f>
        <v>54198</v>
      </c>
      <c r="MJ22" s="10">
        <f>IF('1-SETUP'!$Q71="DAILY",MI22+'1-SETUP'!$V71,IF('1-SETUP'!$Q71="WEEKLY",MI22+'1-SETUP'!$V71*7,IF('1-SETUP'!$Q71="MONTHLY",EDATE(MI22,'1-SETUP'!$V71),IF('1-SETUP'!$Q71="YEARLY",EDATE(MI22,12*'1-SETUP'!$V71),""))))</f>
        <v>54229</v>
      </c>
      <c r="MK22" s="10">
        <f>IF('1-SETUP'!$Q71="DAILY",MJ22+'1-SETUP'!$V71,IF('1-SETUP'!$Q71="WEEKLY",MJ22+'1-SETUP'!$V71*7,IF('1-SETUP'!$Q71="MONTHLY",EDATE(MJ22,'1-SETUP'!$V71),IF('1-SETUP'!$Q71="YEARLY",EDATE(MJ22,12*'1-SETUP'!$V71),""))))</f>
        <v>54259</v>
      </c>
      <c r="ML22" s="10">
        <f>IF('1-SETUP'!$Q71="DAILY",MK22+'1-SETUP'!$V71,IF('1-SETUP'!$Q71="WEEKLY",MK22+'1-SETUP'!$V71*7,IF('1-SETUP'!$Q71="MONTHLY",EDATE(MK22,'1-SETUP'!$V71),IF('1-SETUP'!$Q71="YEARLY",EDATE(MK22,12*'1-SETUP'!$V71),""))))</f>
        <v>54290</v>
      </c>
      <c r="MM22" s="10">
        <f>IF('1-SETUP'!$Q71="DAILY",ML22+'1-SETUP'!$V71,IF('1-SETUP'!$Q71="WEEKLY",ML22+'1-SETUP'!$V71*7,IF('1-SETUP'!$Q71="MONTHLY",EDATE(ML22,'1-SETUP'!$V71),IF('1-SETUP'!$Q71="YEARLY",EDATE(ML22,12*'1-SETUP'!$V71),""))))</f>
        <v>54321</v>
      </c>
      <c r="MN22" s="10">
        <f>IF('1-SETUP'!$Q71="DAILY",MM22+'1-SETUP'!$V71,IF('1-SETUP'!$Q71="WEEKLY",MM22+'1-SETUP'!$V71*7,IF('1-SETUP'!$Q71="MONTHLY",EDATE(MM22,'1-SETUP'!$V71),IF('1-SETUP'!$Q71="YEARLY",EDATE(MM22,12*'1-SETUP'!$V71),""))))</f>
        <v>54351</v>
      </c>
      <c r="MO22" s="10">
        <f>IF('1-SETUP'!$Q71="DAILY",MN22+'1-SETUP'!$V71,IF('1-SETUP'!$Q71="WEEKLY",MN22+'1-SETUP'!$V71*7,IF('1-SETUP'!$Q71="MONTHLY",EDATE(MN22,'1-SETUP'!$V71),IF('1-SETUP'!$Q71="YEARLY",EDATE(MN22,12*'1-SETUP'!$V71),""))))</f>
        <v>54382</v>
      </c>
      <c r="MP22" s="10">
        <f>IF('1-SETUP'!$Q71="DAILY",MO22+'1-SETUP'!$V71,IF('1-SETUP'!$Q71="WEEKLY",MO22+'1-SETUP'!$V71*7,IF('1-SETUP'!$Q71="MONTHLY",EDATE(MO22,'1-SETUP'!$V71),IF('1-SETUP'!$Q71="YEARLY",EDATE(MO22,12*'1-SETUP'!$V71),""))))</f>
        <v>54412</v>
      </c>
      <c r="MQ22" s="10">
        <f>IF('1-SETUP'!$Q71="DAILY",MP22+'1-SETUP'!$V71,IF('1-SETUP'!$Q71="WEEKLY",MP22+'1-SETUP'!$V71*7,IF('1-SETUP'!$Q71="MONTHLY",EDATE(MP22,'1-SETUP'!$V71),IF('1-SETUP'!$Q71="YEARLY",EDATE(MP22,12*'1-SETUP'!$V71),""))))</f>
        <v>54443</v>
      </c>
      <c r="MR22" s="10">
        <f>IF('1-SETUP'!$Q71="DAILY",MQ22+'1-SETUP'!$V71,IF('1-SETUP'!$Q71="WEEKLY",MQ22+'1-SETUP'!$V71*7,IF('1-SETUP'!$Q71="MONTHLY",EDATE(MQ22,'1-SETUP'!$V71),IF('1-SETUP'!$Q71="YEARLY",EDATE(MQ22,12*'1-SETUP'!$V71),""))))</f>
        <v>54474</v>
      </c>
      <c r="MS22" s="10">
        <f>IF('1-SETUP'!$Q71="DAILY",MR22+'1-SETUP'!$V71,IF('1-SETUP'!$Q71="WEEKLY",MR22+'1-SETUP'!$V71*7,IF('1-SETUP'!$Q71="MONTHLY",EDATE(MR22,'1-SETUP'!$V71),IF('1-SETUP'!$Q71="YEARLY",EDATE(MR22,12*'1-SETUP'!$V71),""))))</f>
        <v>54502</v>
      </c>
      <c r="MT22" s="10">
        <f>IF('1-SETUP'!$Q71="DAILY",MS22+'1-SETUP'!$V71,IF('1-SETUP'!$Q71="WEEKLY",MS22+'1-SETUP'!$V71*7,IF('1-SETUP'!$Q71="MONTHLY",EDATE(MS22,'1-SETUP'!$V71),IF('1-SETUP'!$Q71="YEARLY",EDATE(MS22,12*'1-SETUP'!$V71),""))))</f>
        <v>54533</v>
      </c>
      <c r="MU22" s="10">
        <f>IF('1-SETUP'!$Q71="DAILY",MT22+'1-SETUP'!$V71,IF('1-SETUP'!$Q71="WEEKLY",MT22+'1-SETUP'!$V71*7,IF('1-SETUP'!$Q71="MONTHLY",EDATE(MT22,'1-SETUP'!$V71),IF('1-SETUP'!$Q71="YEARLY",EDATE(MT22,12*'1-SETUP'!$V71),""))))</f>
        <v>54563</v>
      </c>
      <c r="MV22" s="10">
        <f>IF('1-SETUP'!$Q71="DAILY",MU22+'1-SETUP'!$V71,IF('1-SETUP'!$Q71="WEEKLY",MU22+'1-SETUP'!$V71*7,IF('1-SETUP'!$Q71="MONTHLY",EDATE(MU22,'1-SETUP'!$V71),IF('1-SETUP'!$Q71="YEARLY",EDATE(MU22,12*'1-SETUP'!$V71),""))))</f>
        <v>54594</v>
      </c>
      <c r="MW22" s="10">
        <f>IF('1-SETUP'!$Q71="DAILY",MV22+'1-SETUP'!$V71,IF('1-SETUP'!$Q71="WEEKLY",MV22+'1-SETUP'!$V71*7,IF('1-SETUP'!$Q71="MONTHLY",EDATE(MV22,'1-SETUP'!$V71),IF('1-SETUP'!$Q71="YEARLY",EDATE(MV22,12*'1-SETUP'!$V71),""))))</f>
        <v>54624</v>
      </c>
      <c r="MX22" s="10">
        <f>IF('1-SETUP'!$Q71="DAILY",MW22+'1-SETUP'!$V71,IF('1-SETUP'!$Q71="WEEKLY",MW22+'1-SETUP'!$V71*7,IF('1-SETUP'!$Q71="MONTHLY",EDATE(MW22,'1-SETUP'!$V71),IF('1-SETUP'!$Q71="YEARLY",EDATE(MW22,12*'1-SETUP'!$V71),""))))</f>
        <v>54655</v>
      </c>
      <c r="MY22" s="10">
        <f>IF('1-SETUP'!$Q71="DAILY",MX22+'1-SETUP'!$V71,IF('1-SETUP'!$Q71="WEEKLY",MX22+'1-SETUP'!$V71*7,IF('1-SETUP'!$Q71="MONTHLY",EDATE(MX22,'1-SETUP'!$V71),IF('1-SETUP'!$Q71="YEARLY",EDATE(MX22,12*'1-SETUP'!$V71),""))))</f>
        <v>54686</v>
      </c>
      <c r="MZ22" s="10">
        <f>IF('1-SETUP'!$Q71="DAILY",MY22+'1-SETUP'!$V71,IF('1-SETUP'!$Q71="WEEKLY",MY22+'1-SETUP'!$V71*7,IF('1-SETUP'!$Q71="MONTHLY",EDATE(MY22,'1-SETUP'!$V71),IF('1-SETUP'!$Q71="YEARLY",EDATE(MY22,12*'1-SETUP'!$V71),""))))</f>
        <v>54716</v>
      </c>
      <c r="NA22" s="10">
        <f>IF('1-SETUP'!$Q71="DAILY",MZ22+'1-SETUP'!$V71,IF('1-SETUP'!$Q71="WEEKLY",MZ22+'1-SETUP'!$V71*7,IF('1-SETUP'!$Q71="MONTHLY",EDATE(MZ22,'1-SETUP'!$V71),IF('1-SETUP'!$Q71="YEARLY",EDATE(MZ22,12*'1-SETUP'!$V71),""))))</f>
        <v>54747</v>
      </c>
      <c r="NB22" s="10">
        <f>IF('1-SETUP'!$Q71="DAILY",NA22+'1-SETUP'!$V71,IF('1-SETUP'!$Q71="WEEKLY",NA22+'1-SETUP'!$V71*7,IF('1-SETUP'!$Q71="MONTHLY",EDATE(NA22,'1-SETUP'!$V71),IF('1-SETUP'!$Q71="YEARLY",EDATE(NA22,12*'1-SETUP'!$V71),""))))</f>
        <v>54777</v>
      </c>
      <c r="NC22" s="10">
        <f>IF('1-SETUP'!$Q71="DAILY",NB22+'1-SETUP'!$V71,IF('1-SETUP'!$Q71="WEEKLY",NB22+'1-SETUP'!$V71*7,IF('1-SETUP'!$Q71="MONTHLY",EDATE(NB22,'1-SETUP'!$V71),IF('1-SETUP'!$Q71="YEARLY",EDATE(NB22,12*'1-SETUP'!$V71),""))))</f>
        <v>54808</v>
      </c>
    </row>
    <row r="23" spans="1:367" x14ac:dyDescent="0.45">
      <c r="A23" t="str">
        <f>'1-SETUP'!A72</f>
        <v>Personal Hygiene - Products</v>
      </c>
      <c r="B23" t="str">
        <f>_xlfn.CONCAT('1-SETUP'!$O72," ",'1-SETUP'!$Q72," ",'1-SETUP'!$T72," ",'1-SETUP'!$V72," ",'1-SETUP'!$W72," ",'1-SETUP'!$Z72," ",TEXT('1-SETUP'!$AC72,"mm/dd/yyyy"))</f>
        <v>Repeat MONTHLY every 1 MONTH(S) starting on 09/20/2019</v>
      </c>
      <c r="C23" s="10">
        <f>'1-SETUP'!$AC72</f>
        <v>43728</v>
      </c>
      <c r="D23" s="10">
        <f>IF('1-SETUP'!$Q72="DAILY",C23+'1-SETUP'!$V72,IF('1-SETUP'!$Q72="WEEKLY",C23+'1-SETUP'!$V72*7,IF('1-SETUP'!$Q72="MONTHLY",EDATE(C23,'1-SETUP'!$V72),IF('1-SETUP'!$Q72="YEARLY",EDATE(C23,12*'1-SETUP'!$V72),""))))</f>
        <v>43758</v>
      </c>
      <c r="E23" s="10">
        <f>IF('1-SETUP'!$Q72="DAILY",D23+'1-SETUP'!$V72,IF('1-SETUP'!$Q72="WEEKLY",D23+'1-SETUP'!$V72*7,IF('1-SETUP'!$Q72="MONTHLY",EDATE(D23,'1-SETUP'!$V72),IF('1-SETUP'!$Q72="YEARLY",EDATE(D23,12*'1-SETUP'!$V72),""))))</f>
        <v>43789</v>
      </c>
      <c r="F23" s="10">
        <f>IF('1-SETUP'!$Q72="DAILY",E23+'1-SETUP'!$V72,IF('1-SETUP'!$Q72="WEEKLY",E23+'1-SETUP'!$V72*7,IF('1-SETUP'!$Q72="MONTHLY",EDATE(E23,'1-SETUP'!$V72),IF('1-SETUP'!$Q72="YEARLY",EDATE(E23,12*'1-SETUP'!$V72),""))))</f>
        <v>43819</v>
      </c>
      <c r="G23" s="10">
        <f>IF('1-SETUP'!$Q72="DAILY",F23+'1-SETUP'!$V72,IF('1-SETUP'!$Q72="WEEKLY",F23+'1-SETUP'!$V72*7,IF('1-SETUP'!$Q72="MONTHLY",EDATE(F23,'1-SETUP'!$V72),IF('1-SETUP'!$Q72="YEARLY",EDATE(F23,12*'1-SETUP'!$V72),""))))</f>
        <v>43850</v>
      </c>
      <c r="H23" s="10">
        <f>IF('1-SETUP'!$Q72="DAILY",G23+'1-SETUP'!$V72,IF('1-SETUP'!$Q72="WEEKLY",G23+'1-SETUP'!$V72*7,IF('1-SETUP'!$Q72="MONTHLY",EDATE(G23,'1-SETUP'!$V72),IF('1-SETUP'!$Q72="YEARLY",EDATE(G23,12*'1-SETUP'!$V72),""))))</f>
        <v>43881</v>
      </c>
      <c r="I23" s="10">
        <f>IF('1-SETUP'!$Q72="DAILY",H23+'1-SETUP'!$V72,IF('1-SETUP'!$Q72="WEEKLY",H23+'1-SETUP'!$V72*7,IF('1-SETUP'!$Q72="MONTHLY",EDATE(H23,'1-SETUP'!$V72),IF('1-SETUP'!$Q72="YEARLY",EDATE(H23,12*'1-SETUP'!$V72),""))))</f>
        <v>43910</v>
      </c>
      <c r="J23" s="10">
        <f>IF('1-SETUP'!$Q72="DAILY",I23+'1-SETUP'!$V72,IF('1-SETUP'!$Q72="WEEKLY",I23+'1-SETUP'!$V72*7,IF('1-SETUP'!$Q72="MONTHLY",EDATE(I23,'1-SETUP'!$V72),IF('1-SETUP'!$Q72="YEARLY",EDATE(I23,12*'1-SETUP'!$V72),""))))</f>
        <v>43941</v>
      </c>
      <c r="K23" s="10">
        <f>IF('1-SETUP'!$Q72="DAILY",J23+'1-SETUP'!$V72,IF('1-SETUP'!$Q72="WEEKLY",J23+'1-SETUP'!$V72*7,IF('1-SETUP'!$Q72="MONTHLY",EDATE(J23,'1-SETUP'!$V72),IF('1-SETUP'!$Q72="YEARLY",EDATE(J23,12*'1-SETUP'!$V72),""))))</f>
        <v>43971</v>
      </c>
      <c r="L23" s="10">
        <f>IF('1-SETUP'!$Q72="DAILY",K23+'1-SETUP'!$V72,IF('1-SETUP'!$Q72="WEEKLY",K23+'1-SETUP'!$V72*7,IF('1-SETUP'!$Q72="MONTHLY",EDATE(K23,'1-SETUP'!$V72),IF('1-SETUP'!$Q72="YEARLY",EDATE(K23,12*'1-SETUP'!$V72),""))))</f>
        <v>44002</v>
      </c>
      <c r="M23" s="10">
        <f>IF('1-SETUP'!$Q72="DAILY",L23+'1-SETUP'!$V72,IF('1-SETUP'!$Q72="WEEKLY",L23+'1-SETUP'!$V72*7,IF('1-SETUP'!$Q72="MONTHLY",EDATE(L23,'1-SETUP'!$V72),IF('1-SETUP'!$Q72="YEARLY",EDATE(L23,12*'1-SETUP'!$V72),""))))</f>
        <v>44032</v>
      </c>
      <c r="N23" s="10">
        <f>IF('1-SETUP'!$Q72="DAILY",M23+'1-SETUP'!$V72,IF('1-SETUP'!$Q72="WEEKLY",M23+'1-SETUP'!$V72*7,IF('1-SETUP'!$Q72="MONTHLY",EDATE(M23,'1-SETUP'!$V72),IF('1-SETUP'!$Q72="YEARLY",EDATE(M23,12*'1-SETUP'!$V72),""))))</f>
        <v>44063</v>
      </c>
      <c r="O23" s="10">
        <f>IF('1-SETUP'!$Q72="DAILY",N23+'1-SETUP'!$V72,IF('1-SETUP'!$Q72="WEEKLY",N23+'1-SETUP'!$V72*7,IF('1-SETUP'!$Q72="MONTHLY",EDATE(N23,'1-SETUP'!$V72),IF('1-SETUP'!$Q72="YEARLY",EDATE(N23,12*'1-SETUP'!$V72),""))))</f>
        <v>44094</v>
      </c>
      <c r="P23" s="10">
        <f>IF('1-SETUP'!$Q72="DAILY",O23+'1-SETUP'!$V72,IF('1-SETUP'!$Q72="WEEKLY",O23+'1-SETUP'!$V72*7,IF('1-SETUP'!$Q72="MONTHLY",EDATE(O23,'1-SETUP'!$V72),IF('1-SETUP'!$Q72="YEARLY",EDATE(O23,12*'1-SETUP'!$V72),""))))</f>
        <v>44124</v>
      </c>
      <c r="Q23" s="10">
        <f>IF('1-SETUP'!$Q72="DAILY",P23+'1-SETUP'!$V72,IF('1-SETUP'!$Q72="WEEKLY",P23+'1-SETUP'!$V72*7,IF('1-SETUP'!$Q72="MONTHLY",EDATE(P23,'1-SETUP'!$V72),IF('1-SETUP'!$Q72="YEARLY",EDATE(P23,12*'1-SETUP'!$V72),""))))</f>
        <v>44155</v>
      </c>
      <c r="R23" s="10">
        <f>IF('1-SETUP'!$Q72="DAILY",Q23+'1-SETUP'!$V72,IF('1-SETUP'!$Q72="WEEKLY",Q23+'1-SETUP'!$V72*7,IF('1-SETUP'!$Q72="MONTHLY",EDATE(Q23,'1-SETUP'!$V72),IF('1-SETUP'!$Q72="YEARLY",EDATE(Q23,12*'1-SETUP'!$V72),""))))</f>
        <v>44185</v>
      </c>
      <c r="S23" s="10">
        <f>IF('1-SETUP'!$Q72="DAILY",R23+'1-SETUP'!$V72,IF('1-SETUP'!$Q72="WEEKLY",R23+'1-SETUP'!$V72*7,IF('1-SETUP'!$Q72="MONTHLY",EDATE(R23,'1-SETUP'!$V72),IF('1-SETUP'!$Q72="YEARLY",EDATE(R23,12*'1-SETUP'!$V72),""))))</f>
        <v>44216</v>
      </c>
      <c r="T23" s="10">
        <f>IF('1-SETUP'!$Q72="DAILY",S23+'1-SETUP'!$V72,IF('1-SETUP'!$Q72="WEEKLY",S23+'1-SETUP'!$V72*7,IF('1-SETUP'!$Q72="MONTHLY",EDATE(S23,'1-SETUP'!$V72),IF('1-SETUP'!$Q72="YEARLY",EDATE(S23,12*'1-SETUP'!$V72),""))))</f>
        <v>44247</v>
      </c>
      <c r="U23" s="10">
        <f>IF('1-SETUP'!$Q72="DAILY",T23+'1-SETUP'!$V72,IF('1-SETUP'!$Q72="WEEKLY",T23+'1-SETUP'!$V72*7,IF('1-SETUP'!$Q72="MONTHLY",EDATE(T23,'1-SETUP'!$V72),IF('1-SETUP'!$Q72="YEARLY",EDATE(T23,12*'1-SETUP'!$V72),""))))</f>
        <v>44275</v>
      </c>
      <c r="V23" s="10">
        <f>IF('1-SETUP'!$Q72="DAILY",U23+'1-SETUP'!$V72,IF('1-SETUP'!$Q72="WEEKLY",U23+'1-SETUP'!$V72*7,IF('1-SETUP'!$Q72="MONTHLY",EDATE(U23,'1-SETUP'!$V72),IF('1-SETUP'!$Q72="YEARLY",EDATE(U23,12*'1-SETUP'!$V72),""))))</f>
        <v>44306</v>
      </c>
      <c r="W23" s="10">
        <f>IF('1-SETUP'!$Q72="DAILY",V23+'1-SETUP'!$V72,IF('1-SETUP'!$Q72="WEEKLY",V23+'1-SETUP'!$V72*7,IF('1-SETUP'!$Q72="MONTHLY",EDATE(V23,'1-SETUP'!$V72),IF('1-SETUP'!$Q72="YEARLY",EDATE(V23,12*'1-SETUP'!$V72),""))))</f>
        <v>44336</v>
      </c>
      <c r="X23" s="10">
        <f>IF('1-SETUP'!$Q72="DAILY",W23+'1-SETUP'!$V72,IF('1-SETUP'!$Q72="WEEKLY",W23+'1-SETUP'!$V72*7,IF('1-SETUP'!$Q72="MONTHLY",EDATE(W23,'1-SETUP'!$V72),IF('1-SETUP'!$Q72="YEARLY",EDATE(W23,12*'1-SETUP'!$V72),""))))</f>
        <v>44367</v>
      </c>
      <c r="Y23" s="10">
        <f>IF('1-SETUP'!$Q72="DAILY",X23+'1-SETUP'!$V72,IF('1-SETUP'!$Q72="WEEKLY",X23+'1-SETUP'!$V72*7,IF('1-SETUP'!$Q72="MONTHLY",EDATE(X23,'1-SETUP'!$V72),IF('1-SETUP'!$Q72="YEARLY",EDATE(X23,12*'1-SETUP'!$V72),""))))</f>
        <v>44397</v>
      </c>
      <c r="Z23" s="10">
        <f>IF('1-SETUP'!$Q72="DAILY",Y23+'1-SETUP'!$V72,IF('1-SETUP'!$Q72="WEEKLY",Y23+'1-SETUP'!$V72*7,IF('1-SETUP'!$Q72="MONTHLY",EDATE(Y23,'1-SETUP'!$V72),IF('1-SETUP'!$Q72="YEARLY",EDATE(Y23,12*'1-SETUP'!$V72),""))))</f>
        <v>44428</v>
      </c>
      <c r="AA23" s="10">
        <f>IF('1-SETUP'!$Q72="DAILY",Z23+'1-SETUP'!$V72,IF('1-SETUP'!$Q72="WEEKLY",Z23+'1-SETUP'!$V72*7,IF('1-SETUP'!$Q72="MONTHLY",EDATE(Z23,'1-SETUP'!$V72),IF('1-SETUP'!$Q72="YEARLY",EDATE(Z23,12*'1-SETUP'!$V72),""))))</f>
        <v>44459</v>
      </c>
      <c r="AB23" s="10">
        <f>IF('1-SETUP'!$Q72="DAILY",AA23+'1-SETUP'!$V72,IF('1-SETUP'!$Q72="WEEKLY",AA23+'1-SETUP'!$V72*7,IF('1-SETUP'!$Q72="MONTHLY",EDATE(AA23,'1-SETUP'!$V72),IF('1-SETUP'!$Q72="YEARLY",EDATE(AA23,12*'1-SETUP'!$V72),""))))</f>
        <v>44489</v>
      </c>
      <c r="AC23" s="10">
        <f>IF('1-SETUP'!$Q72="DAILY",AB23+'1-SETUP'!$V72,IF('1-SETUP'!$Q72="WEEKLY",AB23+'1-SETUP'!$V72*7,IF('1-SETUP'!$Q72="MONTHLY",EDATE(AB23,'1-SETUP'!$V72),IF('1-SETUP'!$Q72="YEARLY",EDATE(AB23,12*'1-SETUP'!$V72),""))))</f>
        <v>44520</v>
      </c>
      <c r="AD23" s="10">
        <f>IF('1-SETUP'!$Q72="DAILY",AC23+'1-SETUP'!$V72,IF('1-SETUP'!$Q72="WEEKLY",AC23+'1-SETUP'!$V72*7,IF('1-SETUP'!$Q72="MONTHLY",EDATE(AC23,'1-SETUP'!$V72),IF('1-SETUP'!$Q72="YEARLY",EDATE(AC23,12*'1-SETUP'!$V72),""))))</f>
        <v>44550</v>
      </c>
      <c r="AE23" s="10">
        <f>IF('1-SETUP'!$Q72="DAILY",AD23+'1-SETUP'!$V72,IF('1-SETUP'!$Q72="WEEKLY",AD23+'1-SETUP'!$V72*7,IF('1-SETUP'!$Q72="MONTHLY",EDATE(AD23,'1-SETUP'!$V72),IF('1-SETUP'!$Q72="YEARLY",EDATE(AD23,12*'1-SETUP'!$V72),""))))</f>
        <v>44581</v>
      </c>
      <c r="AF23" s="10">
        <f>IF('1-SETUP'!$Q72="DAILY",AE23+'1-SETUP'!$V72,IF('1-SETUP'!$Q72="WEEKLY",AE23+'1-SETUP'!$V72*7,IF('1-SETUP'!$Q72="MONTHLY",EDATE(AE23,'1-SETUP'!$V72),IF('1-SETUP'!$Q72="YEARLY",EDATE(AE23,12*'1-SETUP'!$V72),""))))</f>
        <v>44612</v>
      </c>
      <c r="AG23" s="10">
        <f>IF('1-SETUP'!$Q72="DAILY",AF23+'1-SETUP'!$V72,IF('1-SETUP'!$Q72="WEEKLY",AF23+'1-SETUP'!$V72*7,IF('1-SETUP'!$Q72="MONTHLY",EDATE(AF23,'1-SETUP'!$V72),IF('1-SETUP'!$Q72="YEARLY",EDATE(AF23,12*'1-SETUP'!$V72),""))))</f>
        <v>44640</v>
      </c>
      <c r="AH23" s="10">
        <f>IF('1-SETUP'!$Q72="DAILY",AG23+'1-SETUP'!$V72,IF('1-SETUP'!$Q72="WEEKLY",AG23+'1-SETUP'!$V72*7,IF('1-SETUP'!$Q72="MONTHLY",EDATE(AG23,'1-SETUP'!$V72),IF('1-SETUP'!$Q72="YEARLY",EDATE(AG23,12*'1-SETUP'!$V72),""))))</f>
        <v>44671</v>
      </c>
      <c r="AI23" s="10">
        <f>IF('1-SETUP'!$Q72="DAILY",AH23+'1-SETUP'!$V72,IF('1-SETUP'!$Q72="WEEKLY",AH23+'1-SETUP'!$V72*7,IF('1-SETUP'!$Q72="MONTHLY",EDATE(AH23,'1-SETUP'!$V72),IF('1-SETUP'!$Q72="YEARLY",EDATE(AH23,12*'1-SETUP'!$V72),""))))</f>
        <v>44701</v>
      </c>
      <c r="AJ23" s="10">
        <f>IF('1-SETUP'!$Q72="DAILY",AI23+'1-SETUP'!$V72,IF('1-SETUP'!$Q72="WEEKLY",AI23+'1-SETUP'!$V72*7,IF('1-SETUP'!$Q72="MONTHLY",EDATE(AI23,'1-SETUP'!$V72),IF('1-SETUP'!$Q72="YEARLY",EDATE(AI23,12*'1-SETUP'!$V72),""))))</f>
        <v>44732</v>
      </c>
      <c r="AK23" s="10">
        <f>IF('1-SETUP'!$Q72="DAILY",AJ23+'1-SETUP'!$V72,IF('1-SETUP'!$Q72="WEEKLY",AJ23+'1-SETUP'!$V72*7,IF('1-SETUP'!$Q72="MONTHLY",EDATE(AJ23,'1-SETUP'!$V72),IF('1-SETUP'!$Q72="YEARLY",EDATE(AJ23,12*'1-SETUP'!$V72),""))))</f>
        <v>44762</v>
      </c>
      <c r="AL23" s="10">
        <f>IF('1-SETUP'!$Q72="DAILY",AK23+'1-SETUP'!$V72,IF('1-SETUP'!$Q72="WEEKLY",AK23+'1-SETUP'!$V72*7,IF('1-SETUP'!$Q72="MONTHLY",EDATE(AK23,'1-SETUP'!$V72),IF('1-SETUP'!$Q72="YEARLY",EDATE(AK23,12*'1-SETUP'!$V72),""))))</f>
        <v>44793</v>
      </c>
      <c r="AM23" s="10">
        <f>IF('1-SETUP'!$Q72="DAILY",AL23+'1-SETUP'!$V72,IF('1-SETUP'!$Q72="WEEKLY",AL23+'1-SETUP'!$V72*7,IF('1-SETUP'!$Q72="MONTHLY",EDATE(AL23,'1-SETUP'!$V72),IF('1-SETUP'!$Q72="YEARLY",EDATE(AL23,12*'1-SETUP'!$V72),""))))</f>
        <v>44824</v>
      </c>
      <c r="AN23" s="10">
        <f>IF('1-SETUP'!$Q72="DAILY",AM23+'1-SETUP'!$V72,IF('1-SETUP'!$Q72="WEEKLY",AM23+'1-SETUP'!$V72*7,IF('1-SETUP'!$Q72="MONTHLY",EDATE(AM23,'1-SETUP'!$V72),IF('1-SETUP'!$Q72="YEARLY",EDATE(AM23,12*'1-SETUP'!$V72),""))))</f>
        <v>44854</v>
      </c>
      <c r="AO23" s="10">
        <f>IF('1-SETUP'!$Q72="DAILY",AN23+'1-SETUP'!$V72,IF('1-SETUP'!$Q72="WEEKLY",AN23+'1-SETUP'!$V72*7,IF('1-SETUP'!$Q72="MONTHLY",EDATE(AN23,'1-SETUP'!$V72),IF('1-SETUP'!$Q72="YEARLY",EDATE(AN23,12*'1-SETUP'!$V72),""))))</f>
        <v>44885</v>
      </c>
      <c r="AP23" s="10">
        <f>IF('1-SETUP'!$Q72="DAILY",AO23+'1-SETUP'!$V72,IF('1-SETUP'!$Q72="WEEKLY",AO23+'1-SETUP'!$V72*7,IF('1-SETUP'!$Q72="MONTHLY",EDATE(AO23,'1-SETUP'!$V72),IF('1-SETUP'!$Q72="YEARLY",EDATE(AO23,12*'1-SETUP'!$V72),""))))</f>
        <v>44915</v>
      </c>
      <c r="AQ23" s="10">
        <f>IF('1-SETUP'!$Q72="DAILY",AP23+'1-SETUP'!$V72,IF('1-SETUP'!$Q72="WEEKLY",AP23+'1-SETUP'!$V72*7,IF('1-SETUP'!$Q72="MONTHLY",EDATE(AP23,'1-SETUP'!$V72),IF('1-SETUP'!$Q72="YEARLY",EDATE(AP23,12*'1-SETUP'!$V72),""))))</f>
        <v>44946</v>
      </c>
      <c r="AR23" s="10">
        <f>IF('1-SETUP'!$Q72="DAILY",AQ23+'1-SETUP'!$V72,IF('1-SETUP'!$Q72="WEEKLY",AQ23+'1-SETUP'!$V72*7,IF('1-SETUP'!$Q72="MONTHLY",EDATE(AQ23,'1-SETUP'!$V72),IF('1-SETUP'!$Q72="YEARLY",EDATE(AQ23,12*'1-SETUP'!$V72),""))))</f>
        <v>44977</v>
      </c>
      <c r="AS23" s="10">
        <f>IF('1-SETUP'!$Q72="DAILY",AR23+'1-SETUP'!$V72,IF('1-SETUP'!$Q72="WEEKLY",AR23+'1-SETUP'!$V72*7,IF('1-SETUP'!$Q72="MONTHLY",EDATE(AR23,'1-SETUP'!$V72),IF('1-SETUP'!$Q72="YEARLY",EDATE(AR23,12*'1-SETUP'!$V72),""))))</f>
        <v>45005</v>
      </c>
      <c r="AT23" s="10">
        <f>IF('1-SETUP'!$Q72="DAILY",AS23+'1-SETUP'!$V72,IF('1-SETUP'!$Q72="WEEKLY",AS23+'1-SETUP'!$V72*7,IF('1-SETUP'!$Q72="MONTHLY",EDATE(AS23,'1-SETUP'!$V72),IF('1-SETUP'!$Q72="YEARLY",EDATE(AS23,12*'1-SETUP'!$V72),""))))</f>
        <v>45036</v>
      </c>
      <c r="AU23" s="10">
        <f>IF('1-SETUP'!$Q72="DAILY",AT23+'1-SETUP'!$V72,IF('1-SETUP'!$Q72="WEEKLY",AT23+'1-SETUP'!$V72*7,IF('1-SETUP'!$Q72="MONTHLY",EDATE(AT23,'1-SETUP'!$V72),IF('1-SETUP'!$Q72="YEARLY",EDATE(AT23,12*'1-SETUP'!$V72),""))))</f>
        <v>45066</v>
      </c>
      <c r="AV23" s="10">
        <f>IF('1-SETUP'!$Q72="DAILY",AU23+'1-SETUP'!$V72,IF('1-SETUP'!$Q72="WEEKLY",AU23+'1-SETUP'!$V72*7,IF('1-SETUP'!$Q72="MONTHLY",EDATE(AU23,'1-SETUP'!$V72),IF('1-SETUP'!$Q72="YEARLY",EDATE(AU23,12*'1-SETUP'!$V72),""))))</f>
        <v>45097</v>
      </c>
      <c r="AW23" s="10">
        <f>IF('1-SETUP'!$Q72="DAILY",AV23+'1-SETUP'!$V72,IF('1-SETUP'!$Q72="WEEKLY",AV23+'1-SETUP'!$V72*7,IF('1-SETUP'!$Q72="MONTHLY",EDATE(AV23,'1-SETUP'!$V72),IF('1-SETUP'!$Q72="YEARLY",EDATE(AV23,12*'1-SETUP'!$V72),""))))</f>
        <v>45127</v>
      </c>
      <c r="AX23" s="10">
        <f>IF('1-SETUP'!$Q72="DAILY",AW23+'1-SETUP'!$V72,IF('1-SETUP'!$Q72="WEEKLY",AW23+'1-SETUP'!$V72*7,IF('1-SETUP'!$Q72="MONTHLY",EDATE(AW23,'1-SETUP'!$V72),IF('1-SETUP'!$Q72="YEARLY",EDATE(AW23,12*'1-SETUP'!$V72),""))))</f>
        <v>45158</v>
      </c>
      <c r="AY23" s="10">
        <f>IF('1-SETUP'!$Q72="DAILY",AX23+'1-SETUP'!$V72,IF('1-SETUP'!$Q72="WEEKLY",AX23+'1-SETUP'!$V72*7,IF('1-SETUP'!$Q72="MONTHLY",EDATE(AX23,'1-SETUP'!$V72),IF('1-SETUP'!$Q72="YEARLY",EDATE(AX23,12*'1-SETUP'!$V72),""))))</f>
        <v>45189</v>
      </c>
      <c r="AZ23" s="10">
        <f>IF('1-SETUP'!$Q72="DAILY",AY23+'1-SETUP'!$V72,IF('1-SETUP'!$Q72="WEEKLY",AY23+'1-SETUP'!$V72*7,IF('1-SETUP'!$Q72="MONTHLY",EDATE(AY23,'1-SETUP'!$V72),IF('1-SETUP'!$Q72="YEARLY",EDATE(AY23,12*'1-SETUP'!$V72),""))))</f>
        <v>45219</v>
      </c>
      <c r="BA23" s="10">
        <f>IF('1-SETUP'!$Q72="DAILY",AZ23+'1-SETUP'!$V72,IF('1-SETUP'!$Q72="WEEKLY",AZ23+'1-SETUP'!$V72*7,IF('1-SETUP'!$Q72="MONTHLY",EDATE(AZ23,'1-SETUP'!$V72),IF('1-SETUP'!$Q72="YEARLY",EDATE(AZ23,12*'1-SETUP'!$V72),""))))</f>
        <v>45250</v>
      </c>
      <c r="BB23" s="10">
        <f>IF('1-SETUP'!$Q72="DAILY",BA23+'1-SETUP'!$V72,IF('1-SETUP'!$Q72="WEEKLY",BA23+'1-SETUP'!$V72*7,IF('1-SETUP'!$Q72="MONTHLY",EDATE(BA23,'1-SETUP'!$V72),IF('1-SETUP'!$Q72="YEARLY",EDATE(BA23,12*'1-SETUP'!$V72),""))))</f>
        <v>45280</v>
      </c>
      <c r="BC23" s="10">
        <f>IF('1-SETUP'!$Q72="DAILY",BB23+'1-SETUP'!$V72,IF('1-SETUP'!$Q72="WEEKLY",BB23+'1-SETUP'!$V72*7,IF('1-SETUP'!$Q72="MONTHLY",EDATE(BB23,'1-SETUP'!$V72),IF('1-SETUP'!$Q72="YEARLY",EDATE(BB23,12*'1-SETUP'!$V72),""))))</f>
        <v>45311</v>
      </c>
      <c r="BD23" s="10">
        <f>IF('1-SETUP'!$Q72="DAILY",BC23+'1-SETUP'!$V72,IF('1-SETUP'!$Q72="WEEKLY",BC23+'1-SETUP'!$V72*7,IF('1-SETUP'!$Q72="MONTHLY",EDATE(BC23,'1-SETUP'!$V72),IF('1-SETUP'!$Q72="YEARLY",EDATE(BC23,12*'1-SETUP'!$V72),""))))</f>
        <v>45342</v>
      </c>
      <c r="BE23" s="10">
        <f>IF('1-SETUP'!$Q72="DAILY",BD23+'1-SETUP'!$V72,IF('1-SETUP'!$Q72="WEEKLY",BD23+'1-SETUP'!$V72*7,IF('1-SETUP'!$Q72="MONTHLY",EDATE(BD23,'1-SETUP'!$V72),IF('1-SETUP'!$Q72="YEARLY",EDATE(BD23,12*'1-SETUP'!$V72),""))))</f>
        <v>45371</v>
      </c>
      <c r="BF23" s="10">
        <f>IF('1-SETUP'!$Q72="DAILY",BE23+'1-SETUP'!$V72,IF('1-SETUP'!$Q72="WEEKLY",BE23+'1-SETUP'!$V72*7,IF('1-SETUP'!$Q72="MONTHLY",EDATE(BE23,'1-SETUP'!$V72),IF('1-SETUP'!$Q72="YEARLY",EDATE(BE23,12*'1-SETUP'!$V72),""))))</f>
        <v>45402</v>
      </c>
      <c r="BG23" s="10">
        <f>IF('1-SETUP'!$Q72="DAILY",BF23+'1-SETUP'!$V72,IF('1-SETUP'!$Q72="WEEKLY",BF23+'1-SETUP'!$V72*7,IF('1-SETUP'!$Q72="MONTHLY",EDATE(BF23,'1-SETUP'!$V72),IF('1-SETUP'!$Q72="YEARLY",EDATE(BF23,12*'1-SETUP'!$V72),""))))</f>
        <v>45432</v>
      </c>
      <c r="BH23" s="10">
        <f>IF('1-SETUP'!$Q72="DAILY",BG23+'1-SETUP'!$V72,IF('1-SETUP'!$Q72="WEEKLY",BG23+'1-SETUP'!$V72*7,IF('1-SETUP'!$Q72="MONTHLY",EDATE(BG23,'1-SETUP'!$V72),IF('1-SETUP'!$Q72="YEARLY",EDATE(BG23,12*'1-SETUP'!$V72),""))))</f>
        <v>45463</v>
      </c>
      <c r="BI23" s="10">
        <f>IF('1-SETUP'!$Q72="DAILY",BH23+'1-SETUP'!$V72,IF('1-SETUP'!$Q72="WEEKLY",BH23+'1-SETUP'!$V72*7,IF('1-SETUP'!$Q72="MONTHLY",EDATE(BH23,'1-SETUP'!$V72),IF('1-SETUP'!$Q72="YEARLY",EDATE(BH23,12*'1-SETUP'!$V72),""))))</f>
        <v>45493</v>
      </c>
      <c r="BJ23" s="10">
        <f>IF('1-SETUP'!$Q72="DAILY",BI23+'1-SETUP'!$V72,IF('1-SETUP'!$Q72="WEEKLY",BI23+'1-SETUP'!$V72*7,IF('1-SETUP'!$Q72="MONTHLY",EDATE(BI23,'1-SETUP'!$V72),IF('1-SETUP'!$Q72="YEARLY",EDATE(BI23,12*'1-SETUP'!$V72),""))))</f>
        <v>45524</v>
      </c>
      <c r="BK23" s="10">
        <f>IF('1-SETUP'!$Q72="DAILY",BJ23+'1-SETUP'!$V72,IF('1-SETUP'!$Q72="WEEKLY",BJ23+'1-SETUP'!$V72*7,IF('1-SETUP'!$Q72="MONTHLY",EDATE(BJ23,'1-SETUP'!$V72),IF('1-SETUP'!$Q72="YEARLY",EDATE(BJ23,12*'1-SETUP'!$V72),""))))</f>
        <v>45555</v>
      </c>
      <c r="BL23" s="10">
        <f>IF('1-SETUP'!$Q72="DAILY",BK23+'1-SETUP'!$V72,IF('1-SETUP'!$Q72="WEEKLY",BK23+'1-SETUP'!$V72*7,IF('1-SETUP'!$Q72="MONTHLY",EDATE(BK23,'1-SETUP'!$V72),IF('1-SETUP'!$Q72="YEARLY",EDATE(BK23,12*'1-SETUP'!$V72),""))))</f>
        <v>45585</v>
      </c>
      <c r="BM23" s="10">
        <f>IF('1-SETUP'!$Q72="DAILY",BL23+'1-SETUP'!$V72,IF('1-SETUP'!$Q72="WEEKLY",BL23+'1-SETUP'!$V72*7,IF('1-SETUP'!$Q72="MONTHLY",EDATE(BL23,'1-SETUP'!$V72),IF('1-SETUP'!$Q72="YEARLY",EDATE(BL23,12*'1-SETUP'!$V72),""))))</f>
        <v>45616</v>
      </c>
      <c r="BN23" s="10">
        <f>IF('1-SETUP'!$Q72="DAILY",BM23+'1-SETUP'!$V72,IF('1-SETUP'!$Q72="WEEKLY",BM23+'1-SETUP'!$V72*7,IF('1-SETUP'!$Q72="MONTHLY",EDATE(BM23,'1-SETUP'!$V72),IF('1-SETUP'!$Q72="YEARLY",EDATE(BM23,12*'1-SETUP'!$V72),""))))</f>
        <v>45646</v>
      </c>
      <c r="BO23" s="10">
        <f>IF('1-SETUP'!$Q72="DAILY",BN23+'1-SETUP'!$V72,IF('1-SETUP'!$Q72="WEEKLY",BN23+'1-SETUP'!$V72*7,IF('1-SETUP'!$Q72="MONTHLY",EDATE(BN23,'1-SETUP'!$V72),IF('1-SETUP'!$Q72="YEARLY",EDATE(BN23,12*'1-SETUP'!$V72),""))))</f>
        <v>45677</v>
      </c>
      <c r="BP23" s="10">
        <f>IF('1-SETUP'!$Q72="DAILY",BO23+'1-SETUP'!$V72,IF('1-SETUP'!$Q72="WEEKLY",BO23+'1-SETUP'!$V72*7,IF('1-SETUP'!$Q72="MONTHLY",EDATE(BO23,'1-SETUP'!$V72),IF('1-SETUP'!$Q72="YEARLY",EDATE(BO23,12*'1-SETUP'!$V72),""))))</f>
        <v>45708</v>
      </c>
      <c r="BQ23" s="10">
        <f>IF('1-SETUP'!$Q72="DAILY",BP23+'1-SETUP'!$V72,IF('1-SETUP'!$Q72="WEEKLY",BP23+'1-SETUP'!$V72*7,IF('1-SETUP'!$Q72="MONTHLY",EDATE(BP23,'1-SETUP'!$V72),IF('1-SETUP'!$Q72="YEARLY",EDATE(BP23,12*'1-SETUP'!$V72),""))))</f>
        <v>45736</v>
      </c>
      <c r="BR23" s="10">
        <f>IF('1-SETUP'!$Q72="DAILY",BQ23+'1-SETUP'!$V72,IF('1-SETUP'!$Q72="WEEKLY",BQ23+'1-SETUP'!$V72*7,IF('1-SETUP'!$Q72="MONTHLY",EDATE(BQ23,'1-SETUP'!$V72),IF('1-SETUP'!$Q72="YEARLY",EDATE(BQ23,12*'1-SETUP'!$V72),""))))</f>
        <v>45767</v>
      </c>
      <c r="BS23" s="10">
        <f>IF('1-SETUP'!$Q72="DAILY",BR23+'1-SETUP'!$V72,IF('1-SETUP'!$Q72="WEEKLY",BR23+'1-SETUP'!$V72*7,IF('1-SETUP'!$Q72="MONTHLY",EDATE(BR23,'1-SETUP'!$V72),IF('1-SETUP'!$Q72="YEARLY",EDATE(BR23,12*'1-SETUP'!$V72),""))))</f>
        <v>45797</v>
      </c>
      <c r="BT23" s="10">
        <f>IF('1-SETUP'!$Q72="DAILY",BS23+'1-SETUP'!$V72,IF('1-SETUP'!$Q72="WEEKLY",BS23+'1-SETUP'!$V72*7,IF('1-SETUP'!$Q72="MONTHLY",EDATE(BS23,'1-SETUP'!$V72),IF('1-SETUP'!$Q72="YEARLY",EDATE(BS23,12*'1-SETUP'!$V72),""))))</f>
        <v>45828</v>
      </c>
      <c r="BU23" s="10">
        <f>IF('1-SETUP'!$Q72="DAILY",BT23+'1-SETUP'!$V72,IF('1-SETUP'!$Q72="WEEKLY",BT23+'1-SETUP'!$V72*7,IF('1-SETUP'!$Q72="MONTHLY",EDATE(BT23,'1-SETUP'!$V72),IF('1-SETUP'!$Q72="YEARLY",EDATE(BT23,12*'1-SETUP'!$V72),""))))</f>
        <v>45858</v>
      </c>
      <c r="BV23" s="10">
        <f>IF('1-SETUP'!$Q72="DAILY",BU23+'1-SETUP'!$V72,IF('1-SETUP'!$Q72="WEEKLY",BU23+'1-SETUP'!$V72*7,IF('1-SETUP'!$Q72="MONTHLY",EDATE(BU23,'1-SETUP'!$V72),IF('1-SETUP'!$Q72="YEARLY",EDATE(BU23,12*'1-SETUP'!$V72),""))))</f>
        <v>45889</v>
      </c>
      <c r="BW23" s="10">
        <f>IF('1-SETUP'!$Q72="DAILY",BV23+'1-SETUP'!$V72,IF('1-SETUP'!$Q72="WEEKLY",BV23+'1-SETUP'!$V72*7,IF('1-SETUP'!$Q72="MONTHLY",EDATE(BV23,'1-SETUP'!$V72),IF('1-SETUP'!$Q72="YEARLY",EDATE(BV23,12*'1-SETUP'!$V72),""))))</f>
        <v>45920</v>
      </c>
      <c r="BX23" s="10">
        <f>IF('1-SETUP'!$Q72="DAILY",BW23+'1-SETUP'!$V72,IF('1-SETUP'!$Q72="WEEKLY",BW23+'1-SETUP'!$V72*7,IF('1-SETUP'!$Q72="MONTHLY",EDATE(BW23,'1-SETUP'!$V72),IF('1-SETUP'!$Q72="YEARLY",EDATE(BW23,12*'1-SETUP'!$V72),""))))</f>
        <v>45950</v>
      </c>
      <c r="BY23" s="10">
        <f>IF('1-SETUP'!$Q72="DAILY",BX23+'1-SETUP'!$V72,IF('1-SETUP'!$Q72="WEEKLY",BX23+'1-SETUP'!$V72*7,IF('1-SETUP'!$Q72="MONTHLY",EDATE(BX23,'1-SETUP'!$V72),IF('1-SETUP'!$Q72="YEARLY",EDATE(BX23,12*'1-SETUP'!$V72),""))))</f>
        <v>45981</v>
      </c>
      <c r="BZ23" s="10">
        <f>IF('1-SETUP'!$Q72="DAILY",BY23+'1-SETUP'!$V72,IF('1-SETUP'!$Q72="WEEKLY",BY23+'1-SETUP'!$V72*7,IF('1-SETUP'!$Q72="MONTHLY",EDATE(BY23,'1-SETUP'!$V72),IF('1-SETUP'!$Q72="YEARLY",EDATE(BY23,12*'1-SETUP'!$V72),""))))</f>
        <v>46011</v>
      </c>
      <c r="CA23" s="10">
        <f>IF('1-SETUP'!$Q72="DAILY",BZ23+'1-SETUP'!$V72,IF('1-SETUP'!$Q72="WEEKLY",BZ23+'1-SETUP'!$V72*7,IF('1-SETUP'!$Q72="MONTHLY",EDATE(BZ23,'1-SETUP'!$V72),IF('1-SETUP'!$Q72="YEARLY",EDATE(BZ23,12*'1-SETUP'!$V72),""))))</f>
        <v>46042</v>
      </c>
      <c r="CB23" s="10">
        <f>IF('1-SETUP'!$Q72="DAILY",CA23+'1-SETUP'!$V72,IF('1-SETUP'!$Q72="WEEKLY",CA23+'1-SETUP'!$V72*7,IF('1-SETUP'!$Q72="MONTHLY",EDATE(CA23,'1-SETUP'!$V72),IF('1-SETUP'!$Q72="YEARLY",EDATE(CA23,12*'1-SETUP'!$V72),""))))</f>
        <v>46073</v>
      </c>
      <c r="CC23" s="10">
        <f>IF('1-SETUP'!$Q72="DAILY",CB23+'1-SETUP'!$V72,IF('1-SETUP'!$Q72="WEEKLY",CB23+'1-SETUP'!$V72*7,IF('1-SETUP'!$Q72="MONTHLY",EDATE(CB23,'1-SETUP'!$V72),IF('1-SETUP'!$Q72="YEARLY",EDATE(CB23,12*'1-SETUP'!$V72),""))))</f>
        <v>46101</v>
      </c>
      <c r="CD23" s="10">
        <f>IF('1-SETUP'!$Q72="DAILY",CC23+'1-SETUP'!$V72,IF('1-SETUP'!$Q72="WEEKLY",CC23+'1-SETUP'!$V72*7,IF('1-SETUP'!$Q72="MONTHLY",EDATE(CC23,'1-SETUP'!$V72),IF('1-SETUP'!$Q72="YEARLY",EDATE(CC23,12*'1-SETUP'!$V72),""))))</f>
        <v>46132</v>
      </c>
      <c r="CE23" s="10">
        <f>IF('1-SETUP'!$Q72="DAILY",CD23+'1-SETUP'!$V72,IF('1-SETUP'!$Q72="WEEKLY",CD23+'1-SETUP'!$V72*7,IF('1-SETUP'!$Q72="MONTHLY",EDATE(CD23,'1-SETUP'!$V72),IF('1-SETUP'!$Q72="YEARLY",EDATE(CD23,12*'1-SETUP'!$V72),""))))</f>
        <v>46162</v>
      </c>
      <c r="CF23" s="10">
        <f>IF('1-SETUP'!$Q72="DAILY",CE23+'1-SETUP'!$V72,IF('1-SETUP'!$Q72="WEEKLY",CE23+'1-SETUP'!$V72*7,IF('1-SETUP'!$Q72="MONTHLY",EDATE(CE23,'1-SETUP'!$V72),IF('1-SETUP'!$Q72="YEARLY",EDATE(CE23,12*'1-SETUP'!$V72),""))))</f>
        <v>46193</v>
      </c>
      <c r="CG23" s="10">
        <f>IF('1-SETUP'!$Q72="DAILY",CF23+'1-SETUP'!$V72,IF('1-SETUP'!$Q72="WEEKLY",CF23+'1-SETUP'!$V72*7,IF('1-SETUP'!$Q72="MONTHLY",EDATE(CF23,'1-SETUP'!$V72),IF('1-SETUP'!$Q72="YEARLY",EDATE(CF23,12*'1-SETUP'!$V72),""))))</f>
        <v>46223</v>
      </c>
      <c r="CH23" s="10">
        <f>IF('1-SETUP'!$Q72="DAILY",CG23+'1-SETUP'!$V72,IF('1-SETUP'!$Q72="WEEKLY",CG23+'1-SETUP'!$V72*7,IF('1-SETUP'!$Q72="MONTHLY",EDATE(CG23,'1-SETUP'!$V72),IF('1-SETUP'!$Q72="YEARLY",EDATE(CG23,12*'1-SETUP'!$V72),""))))</f>
        <v>46254</v>
      </c>
      <c r="CI23" s="10">
        <f>IF('1-SETUP'!$Q72="DAILY",CH23+'1-SETUP'!$V72,IF('1-SETUP'!$Q72="WEEKLY",CH23+'1-SETUP'!$V72*7,IF('1-SETUP'!$Q72="MONTHLY",EDATE(CH23,'1-SETUP'!$V72),IF('1-SETUP'!$Q72="YEARLY",EDATE(CH23,12*'1-SETUP'!$V72),""))))</f>
        <v>46285</v>
      </c>
      <c r="CJ23" s="10">
        <f>IF('1-SETUP'!$Q72="DAILY",CI23+'1-SETUP'!$V72,IF('1-SETUP'!$Q72="WEEKLY",CI23+'1-SETUP'!$V72*7,IF('1-SETUP'!$Q72="MONTHLY",EDATE(CI23,'1-SETUP'!$V72),IF('1-SETUP'!$Q72="YEARLY",EDATE(CI23,12*'1-SETUP'!$V72),""))))</f>
        <v>46315</v>
      </c>
      <c r="CK23" s="10">
        <f>IF('1-SETUP'!$Q72="DAILY",CJ23+'1-SETUP'!$V72,IF('1-SETUP'!$Q72="WEEKLY",CJ23+'1-SETUP'!$V72*7,IF('1-SETUP'!$Q72="MONTHLY",EDATE(CJ23,'1-SETUP'!$V72),IF('1-SETUP'!$Q72="YEARLY",EDATE(CJ23,12*'1-SETUP'!$V72),""))))</f>
        <v>46346</v>
      </c>
      <c r="CL23" s="10">
        <f>IF('1-SETUP'!$Q72="DAILY",CK23+'1-SETUP'!$V72,IF('1-SETUP'!$Q72="WEEKLY",CK23+'1-SETUP'!$V72*7,IF('1-SETUP'!$Q72="MONTHLY",EDATE(CK23,'1-SETUP'!$V72),IF('1-SETUP'!$Q72="YEARLY",EDATE(CK23,12*'1-SETUP'!$V72),""))))</f>
        <v>46376</v>
      </c>
      <c r="CM23" s="10">
        <f>IF('1-SETUP'!$Q72="DAILY",CL23+'1-SETUP'!$V72,IF('1-SETUP'!$Q72="WEEKLY",CL23+'1-SETUP'!$V72*7,IF('1-SETUP'!$Q72="MONTHLY",EDATE(CL23,'1-SETUP'!$V72),IF('1-SETUP'!$Q72="YEARLY",EDATE(CL23,12*'1-SETUP'!$V72),""))))</f>
        <v>46407</v>
      </c>
      <c r="CN23" s="10">
        <f>IF('1-SETUP'!$Q72="DAILY",CM23+'1-SETUP'!$V72,IF('1-SETUP'!$Q72="WEEKLY",CM23+'1-SETUP'!$V72*7,IF('1-SETUP'!$Q72="MONTHLY",EDATE(CM23,'1-SETUP'!$V72),IF('1-SETUP'!$Q72="YEARLY",EDATE(CM23,12*'1-SETUP'!$V72),""))))</f>
        <v>46438</v>
      </c>
      <c r="CO23" s="10">
        <f>IF('1-SETUP'!$Q72="DAILY",CN23+'1-SETUP'!$V72,IF('1-SETUP'!$Q72="WEEKLY",CN23+'1-SETUP'!$V72*7,IF('1-SETUP'!$Q72="MONTHLY",EDATE(CN23,'1-SETUP'!$V72),IF('1-SETUP'!$Q72="YEARLY",EDATE(CN23,12*'1-SETUP'!$V72),""))))</f>
        <v>46466</v>
      </c>
      <c r="CP23" s="10">
        <f>IF('1-SETUP'!$Q72="DAILY",CO23+'1-SETUP'!$V72,IF('1-SETUP'!$Q72="WEEKLY",CO23+'1-SETUP'!$V72*7,IF('1-SETUP'!$Q72="MONTHLY",EDATE(CO23,'1-SETUP'!$V72),IF('1-SETUP'!$Q72="YEARLY",EDATE(CO23,12*'1-SETUP'!$V72),""))))</f>
        <v>46497</v>
      </c>
      <c r="CQ23" s="10">
        <f>IF('1-SETUP'!$Q72="DAILY",CP23+'1-SETUP'!$V72,IF('1-SETUP'!$Q72="WEEKLY",CP23+'1-SETUP'!$V72*7,IF('1-SETUP'!$Q72="MONTHLY",EDATE(CP23,'1-SETUP'!$V72),IF('1-SETUP'!$Q72="YEARLY",EDATE(CP23,12*'1-SETUP'!$V72),""))))</f>
        <v>46527</v>
      </c>
      <c r="CR23" s="10">
        <f>IF('1-SETUP'!$Q72="DAILY",CQ23+'1-SETUP'!$V72,IF('1-SETUP'!$Q72="WEEKLY",CQ23+'1-SETUP'!$V72*7,IF('1-SETUP'!$Q72="MONTHLY",EDATE(CQ23,'1-SETUP'!$V72),IF('1-SETUP'!$Q72="YEARLY",EDATE(CQ23,12*'1-SETUP'!$V72),""))))</f>
        <v>46558</v>
      </c>
      <c r="CS23" s="10">
        <f>IF('1-SETUP'!$Q72="DAILY",CR23+'1-SETUP'!$V72,IF('1-SETUP'!$Q72="WEEKLY",CR23+'1-SETUP'!$V72*7,IF('1-SETUP'!$Q72="MONTHLY",EDATE(CR23,'1-SETUP'!$V72),IF('1-SETUP'!$Q72="YEARLY",EDATE(CR23,12*'1-SETUP'!$V72),""))))</f>
        <v>46588</v>
      </c>
      <c r="CT23" s="10">
        <f>IF('1-SETUP'!$Q72="DAILY",CS23+'1-SETUP'!$V72,IF('1-SETUP'!$Q72="WEEKLY",CS23+'1-SETUP'!$V72*7,IF('1-SETUP'!$Q72="MONTHLY",EDATE(CS23,'1-SETUP'!$V72),IF('1-SETUP'!$Q72="YEARLY",EDATE(CS23,12*'1-SETUP'!$V72),""))))</f>
        <v>46619</v>
      </c>
      <c r="CU23" s="10">
        <f>IF('1-SETUP'!$Q72="DAILY",CT23+'1-SETUP'!$V72,IF('1-SETUP'!$Q72="WEEKLY",CT23+'1-SETUP'!$V72*7,IF('1-SETUP'!$Q72="MONTHLY",EDATE(CT23,'1-SETUP'!$V72),IF('1-SETUP'!$Q72="YEARLY",EDATE(CT23,12*'1-SETUP'!$V72),""))))</f>
        <v>46650</v>
      </c>
      <c r="CV23" s="10">
        <f>IF('1-SETUP'!$Q72="DAILY",CU23+'1-SETUP'!$V72,IF('1-SETUP'!$Q72="WEEKLY",CU23+'1-SETUP'!$V72*7,IF('1-SETUP'!$Q72="MONTHLY",EDATE(CU23,'1-SETUP'!$V72),IF('1-SETUP'!$Q72="YEARLY",EDATE(CU23,12*'1-SETUP'!$V72),""))))</f>
        <v>46680</v>
      </c>
      <c r="CW23" s="10">
        <f>IF('1-SETUP'!$Q72="DAILY",CV23+'1-SETUP'!$V72,IF('1-SETUP'!$Q72="WEEKLY",CV23+'1-SETUP'!$V72*7,IF('1-SETUP'!$Q72="MONTHLY",EDATE(CV23,'1-SETUP'!$V72),IF('1-SETUP'!$Q72="YEARLY",EDATE(CV23,12*'1-SETUP'!$V72),""))))</f>
        <v>46711</v>
      </c>
      <c r="CX23" s="10">
        <f>IF('1-SETUP'!$Q72="DAILY",CW23+'1-SETUP'!$V72,IF('1-SETUP'!$Q72="WEEKLY",CW23+'1-SETUP'!$V72*7,IF('1-SETUP'!$Q72="MONTHLY",EDATE(CW23,'1-SETUP'!$V72),IF('1-SETUP'!$Q72="YEARLY",EDATE(CW23,12*'1-SETUP'!$V72),""))))</f>
        <v>46741</v>
      </c>
      <c r="CY23" s="10">
        <f>IF('1-SETUP'!$Q72="DAILY",CX23+'1-SETUP'!$V72,IF('1-SETUP'!$Q72="WEEKLY",CX23+'1-SETUP'!$V72*7,IF('1-SETUP'!$Q72="MONTHLY",EDATE(CX23,'1-SETUP'!$V72),IF('1-SETUP'!$Q72="YEARLY",EDATE(CX23,12*'1-SETUP'!$V72),""))))</f>
        <v>46772</v>
      </c>
      <c r="CZ23" s="10">
        <f>IF('1-SETUP'!$Q72="DAILY",CY23+'1-SETUP'!$V72,IF('1-SETUP'!$Q72="WEEKLY",CY23+'1-SETUP'!$V72*7,IF('1-SETUP'!$Q72="MONTHLY",EDATE(CY23,'1-SETUP'!$V72),IF('1-SETUP'!$Q72="YEARLY",EDATE(CY23,12*'1-SETUP'!$V72),""))))</f>
        <v>46803</v>
      </c>
      <c r="DA23" s="10">
        <f>IF('1-SETUP'!$Q72="DAILY",CZ23+'1-SETUP'!$V72,IF('1-SETUP'!$Q72="WEEKLY",CZ23+'1-SETUP'!$V72*7,IF('1-SETUP'!$Q72="MONTHLY",EDATE(CZ23,'1-SETUP'!$V72),IF('1-SETUP'!$Q72="YEARLY",EDATE(CZ23,12*'1-SETUP'!$V72),""))))</f>
        <v>46832</v>
      </c>
      <c r="DB23" s="10">
        <f>IF('1-SETUP'!$Q72="DAILY",DA23+'1-SETUP'!$V72,IF('1-SETUP'!$Q72="WEEKLY",DA23+'1-SETUP'!$V72*7,IF('1-SETUP'!$Q72="MONTHLY",EDATE(DA23,'1-SETUP'!$V72),IF('1-SETUP'!$Q72="YEARLY",EDATE(DA23,12*'1-SETUP'!$V72),""))))</f>
        <v>46863</v>
      </c>
      <c r="DC23" s="10">
        <f>IF('1-SETUP'!$Q72="DAILY",DB23+'1-SETUP'!$V72,IF('1-SETUP'!$Q72="WEEKLY",DB23+'1-SETUP'!$V72*7,IF('1-SETUP'!$Q72="MONTHLY",EDATE(DB23,'1-SETUP'!$V72),IF('1-SETUP'!$Q72="YEARLY",EDATE(DB23,12*'1-SETUP'!$V72),""))))</f>
        <v>46893</v>
      </c>
      <c r="DD23" s="10">
        <f>IF('1-SETUP'!$Q72="DAILY",DC23+'1-SETUP'!$V72,IF('1-SETUP'!$Q72="WEEKLY",DC23+'1-SETUP'!$V72*7,IF('1-SETUP'!$Q72="MONTHLY",EDATE(DC23,'1-SETUP'!$V72),IF('1-SETUP'!$Q72="YEARLY",EDATE(DC23,12*'1-SETUP'!$V72),""))))</f>
        <v>46924</v>
      </c>
      <c r="DE23" s="10">
        <f>IF('1-SETUP'!$Q72="DAILY",DD23+'1-SETUP'!$V72,IF('1-SETUP'!$Q72="WEEKLY",DD23+'1-SETUP'!$V72*7,IF('1-SETUP'!$Q72="MONTHLY",EDATE(DD23,'1-SETUP'!$V72),IF('1-SETUP'!$Q72="YEARLY",EDATE(DD23,12*'1-SETUP'!$V72),""))))</f>
        <v>46954</v>
      </c>
      <c r="DF23" s="10">
        <f>IF('1-SETUP'!$Q72="DAILY",DE23+'1-SETUP'!$V72,IF('1-SETUP'!$Q72="WEEKLY",DE23+'1-SETUP'!$V72*7,IF('1-SETUP'!$Q72="MONTHLY",EDATE(DE23,'1-SETUP'!$V72),IF('1-SETUP'!$Q72="YEARLY",EDATE(DE23,12*'1-SETUP'!$V72),""))))</f>
        <v>46985</v>
      </c>
      <c r="DG23" s="10">
        <f>IF('1-SETUP'!$Q72="DAILY",DF23+'1-SETUP'!$V72,IF('1-SETUP'!$Q72="WEEKLY",DF23+'1-SETUP'!$V72*7,IF('1-SETUP'!$Q72="MONTHLY",EDATE(DF23,'1-SETUP'!$V72),IF('1-SETUP'!$Q72="YEARLY",EDATE(DF23,12*'1-SETUP'!$V72),""))))</f>
        <v>47016</v>
      </c>
      <c r="DH23" s="10">
        <f>IF('1-SETUP'!$Q72="DAILY",DG23+'1-SETUP'!$V72,IF('1-SETUP'!$Q72="WEEKLY",DG23+'1-SETUP'!$V72*7,IF('1-SETUP'!$Q72="MONTHLY",EDATE(DG23,'1-SETUP'!$V72),IF('1-SETUP'!$Q72="YEARLY",EDATE(DG23,12*'1-SETUP'!$V72),""))))</f>
        <v>47046</v>
      </c>
      <c r="DI23" s="10">
        <f>IF('1-SETUP'!$Q72="DAILY",DH23+'1-SETUP'!$V72,IF('1-SETUP'!$Q72="WEEKLY",DH23+'1-SETUP'!$V72*7,IF('1-SETUP'!$Q72="MONTHLY",EDATE(DH23,'1-SETUP'!$V72),IF('1-SETUP'!$Q72="YEARLY",EDATE(DH23,12*'1-SETUP'!$V72),""))))</f>
        <v>47077</v>
      </c>
      <c r="DJ23" s="10">
        <f>IF('1-SETUP'!$Q72="DAILY",DI23+'1-SETUP'!$V72,IF('1-SETUP'!$Q72="WEEKLY",DI23+'1-SETUP'!$V72*7,IF('1-SETUP'!$Q72="MONTHLY",EDATE(DI23,'1-SETUP'!$V72),IF('1-SETUP'!$Q72="YEARLY",EDATE(DI23,12*'1-SETUP'!$V72),""))))</f>
        <v>47107</v>
      </c>
      <c r="DK23" s="10">
        <f>IF('1-SETUP'!$Q72="DAILY",DJ23+'1-SETUP'!$V72,IF('1-SETUP'!$Q72="WEEKLY",DJ23+'1-SETUP'!$V72*7,IF('1-SETUP'!$Q72="MONTHLY",EDATE(DJ23,'1-SETUP'!$V72),IF('1-SETUP'!$Q72="YEARLY",EDATE(DJ23,12*'1-SETUP'!$V72),""))))</f>
        <v>47138</v>
      </c>
      <c r="DL23" s="10">
        <f>IF('1-SETUP'!$Q72="DAILY",DK23+'1-SETUP'!$V72,IF('1-SETUP'!$Q72="WEEKLY",DK23+'1-SETUP'!$V72*7,IF('1-SETUP'!$Q72="MONTHLY",EDATE(DK23,'1-SETUP'!$V72),IF('1-SETUP'!$Q72="YEARLY",EDATE(DK23,12*'1-SETUP'!$V72),""))))</f>
        <v>47169</v>
      </c>
      <c r="DM23" s="10">
        <f>IF('1-SETUP'!$Q72="DAILY",DL23+'1-SETUP'!$V72,IF('1-SETUP'!$Q72="WEEKLY",DL23+'1-SETUP'!$V72*7,IF('1-SETUP'!$Q72="MONTHLY",EDATE(DL23,'1-SETUP'!$V72),IF('1-SETUP'!$Q72="YEARLY",EDATE(DL23,12*'1-SETUP'!$V72),""))))</f>
        <v>47197</v>
      </c>
      <c r="DN23" s="10">
        <f>IF('1-SETUP'!$Q72="DAILY",DM23+'1-SETUP'!$V72,IF('1-SETUP'!$Q72="WEEKLY",DM23+'1-SETUP'!$V72*7,IF('1-SETUP'!$Q72="MONTHLY",EDATE(DM23,'1-SETUP'!$V72),IF('1-SETUP'!$Q72="YEARLY",EDATE(DM23,12*'1-SETUP'!$V72),""))))</f>
        <v>47228</v>
      </c>
      <c r="DO23" s="10">
        <f>IF('1-SETUP'!$Q72="DAILY",DN23+'1-SETUP'!$V72,IF('1-SETUP'!$Q72="WEEKLY",DN23+'1-SETUP'!$V72*7,IF('1-SETUP'!$Q72="MONTHLY",EDATE(DN23,'1-SETUP'!$V72),IF('1-SETUP'!$Q72="YEARLY",EDATE(DN23,12*'1-SETUP'!$V72),""))))</f>
        <v>47258</v>
      </c>
      <c r="DP23" s="10">
        <f>IF('1-SETUP'!$Q72="DAILY",DO23+'1-SETUP'!$V72,IF('1-SETUP'!$Q72="WEEKLY",DO23+'1-SETUP'!$V72*7,IF('1-SETUP'!$Q72="MONTHLY",EDATE(DO23,'1-SETUP'!$V72),IF('1-SETUP'!$Q72="YEARLY",EDATE(DO23,12*'1-SETUP'!$V72),""))))</f>
        <v>47289</v>
      </c>
      <c r="DQ23" s="10">
        <f>IF('1-SETUP'!$Q72="DAILY",DP23+'1-SETUP'!$V72,IF('1-SETUP'!$Q72="WEEKLY",DP23+'1-SETUP'!$V72*7,IF('1-SETUP'!$Q72="MONTHLY",EDATE(DP23,'1-SETUP'!$V72),IF('1-SETUP'!$Q72="YEARLY",EDATE(DP23,12*'1-SETUP'!$V72),""))))</f>
        <v>47319</v>
      </c>
      <c r="DR23" s="10">
        <f>IF('1-SETUP'!$Q72="DAILY",DQ23+'1-SETUP'!$V72,IF('1-SETUP'!$Q72="WEEKLY",DQ23+'1-SETUP'!$V72*7,IF('1-SETUP'!$Q72="MONTHLY",EDATE(DQ23,'1-SETUP'!$V72),IF('1-SETUP'!$Q72="YEARLY",EDATE(DQ23,12*'1-SETUP'!$V72),""))))</f>
        <v>47350</v>
      </c>
      <c r="DS23" s="10">
        <f>IF('1-SETUP'!$Q72="DAILY",DR23+'1-SETUP'!$V72,IF('1-SETUP'!$Q72="WEEKLY",DR23+'1-SETUP'!$V72*7,IF('1-SETUP'!$Q72="MONTHLY",EDATE(DR23,'1-SETUP'!$V72),IF('1-SETUP'!$Q72="YEARLY",EDATE(DR23,12*'1-SETUP'!$V72),""))))</f>
        <v>47381</v>
      </c>
      <c r="DT23" s="10">
        <f>IF('1-SETUP'!$Q72="DAILY",DS23+'1-SETUP'!$V72,IF('1-SETUP'!$Q72="WEEKLY",DS23+'1-SETUP'!$V72*7,IF('1-SETUP'!$Q72="MONTHLY",EDATE(DS23,'1-SETUP'!$V72),IF('1-SETUP'!$Q72="YEARLY",EDATE(DS23,12*'1-SETUP'!$V72),""))))</f>
        <v>47411</v>
      </c>
      <c r="DU23" s="10">
        <f>IF('1-SETUP'!$Q72="DAILY",DT23+'1-SETUP'!$V72,IF('1-SETUP'!$Q72="WEEKLY",DT23+'1-SETUP'!$V72*7,IF('1-SETUP'!$Q72="MONTHLY",EDATE(DT23,'1-SETUP'!$V72),IF('1-SETUP'!$Q72="YEARLY",EDATE(DT23,12*'1-SETUP'!$V72),""))))</f>
        <v>47442</v>
      </c>
      <c r="DV23" s="10">
        <f>IF('1-SETUP'!$Q72="DAILY",DU23+'1-SETUP'!$V72,IF('1-SETUP'!$Q72="WEEKLY",DU23+'1-SETUP'!$V72*7,IF('1-SETUP'!$Q72="MONTHLY",EDATE(DU23,'1-SETUP'!$V72),IF('1-SETUP'!$Q72="YEARLY",EDATE(DU23,12*'1-SETUP'!$V72),""))))</f>
        <v>47472</v>
      </c>
      <c r="DW23" s="10">
        <f>IF('1-SETUP'!$Q72="DAILY",DV23+'1-SETUP'!$V72,IF('1-SETUP'!$Q72="WEEKLY",DV23+'1-SETUP'!$V72*7,IF('1-SETUP'!$Q72="MONTHLY",EDATE(DV23,'1-SETUP'!$V72),IF('1-SETUP'!$Q72="YEARLY",EDATE(DV23,12*'1-SETUP'!$V72),""))))</f>
        <v>47503</v>
      </c>
      <c r="DX23" s="10">
        <f>IF('1-SETUP'!$Q72="DAILY",DW23+'1-SETUP'!$V72,IF('1-SETUP'!$Q72="WEEKLY",DW23+'1-SETUP'!$V72*7,IF('1-SETUP'!$Q72="MONTHLY",EDATE(DW23,'1-SETUP'!$V72),IF('1-SETUP'!$Q72="YEARLY",EDATE(DW23,12*'1-SETUP'!$V72),""))))</f>
        <v>47534</v>
      </c>
      <c r="DY23" s="10">
        <f>IF('1-SETUP'!$Q72="DAILY",DX23+'1-SETUP'!$V72,IF('1-SETUP'!$Q72="WEEKLY",DX23+'1-SETUP'!$V72*7,IF('1-SETUP'!$Q72="MONTHLY",EDATE(DX23,'1-SETUP'!$V72),IF('1-SETUP'!$Q72="YEARLY",EDATE(DX23,12*'1-SETUP'!$V72),""))))</f>
        <v>47562</v>
      </c>
      <c r="DZ23" s="10">
        <f>IF('1-SETUP'!$Q72="DAILY",DY23+'1-SETUP'!$V72,IF('1-SETUP'!$Q72="WEEKLY",DY23+'1-SETUP'!$V72*7,IF('1-SETUP'!$Q72="MONTHLY",EDATE(DY23,'1-SETUP'!$V72),IF('1-SETUP'!$Q72="YEARLY",EDATE(DY23,12*'1-SETUP'!$V72),""))))</f>
        <v>47593</v>
      </c>
      <c r="EA23" s="10">
        <f>IF('1-SETUP'!$Q72="DAILY",DZ23+'1-SETUP'!$V72,IF('1-SETUP'!$Q72="WEEKLY",DZ23+'1-SETUP'!$V72*7,IF('1-SETUP'!$Q72="MONTHLY",EDATE(DZ23,'1-SETUP'!$V72),IF('1-SETUP'!$Q72="YEARLY",EDATE(DZ23,12*'1-SETUP'!$V72),""))))</f>
        <v>47623</v>
      </c>
      <c r="EB23" s="10">
        <f>IF('1-SETUP'!$Q72="DAILY",EA23+'1-SETUP'!$V72,IF('1-SETUP'!$Q72="WEEKLY",EA23+'1-SETUP'!$V72*7,IF('1-SETUP'!$Q72="MONTHLY",EDATE(EA23,'1-SETUP'!$V72),IF('1-SETUP'!$Q72="YEARLY",EDATE(EA23,12*'1-SETUP'!$V72),""))))</f>
        <v>47654</v>
      </c>
      <c r="EC23" s="10">
        <f>IF('1-SETUP'!$Q72="DAILY",EB23+'1-SETUP'!$V72,IF('1-SETUP'!$Q72="WEEKLY",EB23+'1-SETUP'!$V72*7,IF('1-SETUP'!$Q72="MONTHLY",EDATE(EB23,'1-SETUP'!$V72),IF('1-SETUP'!$Q72="YEARLY",EDATE(EB23,12*'1-SETUP'!$V72),""))))</f>
        <v>47684</v>
      </c>
      <c r="ED23" s="10">
        <f>IF('1-SETUP'!$Q72="DAILY",EC23+'1-SETUP'!$V72,IF('1-SETUP'!$Q72="WEEKLY",EC23+'1-SETUP'!$V72*7,IF('1-SETUP'!$Q72="MONTHLY",EDATE(EC23,'1-SETUP'!$V72),IF('1-SETUP'!$Q72="YEARLY",EDATE(EC23,12*'1-SETUP'!$V72),""))))</f>
        <v>47715</v>
      </c>
      <c r="EE23" s="10">
        <f>IF('1-SETUP'!$Q72="DAILY",ED23+'1-SETUP'!$V72,IF('1-SETUP'!$Q72="WEEKLY",ED23+'1-SETUP'!$V72*7,IF('1-SETUP'!$Q72="MONTHLY",EDATE(ED23,'1-SETUP'!$V72),IF('1-SETUP'!$Q72="YEARLY",EDATE(ED23,12*'1-SETUP'!$V72),""))))</f>
        <v>47746</v>
      </c>
      <c r="EF23" s="10">
        <f>IF('1-SETUP'!$Q72="DAILY",EE23+'1-SETUP'!$V72,IF('1-SETUP'!$Q72="WEEKLY",EE23+'1-SETUP'!$V72*7,IF('1-SETUP'!$Q72="MONTHLY",EDATE(EE23,'1-SETUP'!$V72),IF('1-SETUP'!$Q72="YEARLY",EDATE(EE23,12*'1-SETUP'!$V72),""))))</f>
        <v>47776</v>
      </c>
      <c r="EG23" s="10">
        <f>IF('1-SETUP'!$Q72="DAILY",EF23+'1-SETUP'!$V72,IF('1-SETUP'!$Q72="WEEKLY",EF23+'1-SETUP'!$V72*7,IF('1-SETUP'!$Q72="MONTHLY",EDATE(EF23,'1-SETUP'!$V72),IF('1-SETUP'!$Q72="YEARLY",EDATE(EF23,12*'1-SETUP'!$V72),""))))</f>
        <v>47807</v>
      </c>
      <c r="EH23" s="10">
        <f>IF('1-SETUP'!$Q72="DAILY",EG23+'1-SETUP'!$V72,IF('1-SETUP'!$Q72="WEEKLY",EG23+'1-SETUP'!$V72*7,IF('1-SETUP'!$Q72="MONTHLY",EDATE(EG23,'1-SETUP'!$V72),IF('1-SETUP'!$Q72="YEARLY",EDATE(EG23,12*'1-SETUP'!$V72),""))))</f>
        <v>47837</v>
      </c>
      <c r="EI23" s="10">
        <f>IF('1-SETUP'!$Q72="DAILY",EH23+'1-SETUP'!$V72,IF('1-SETUP'!$Q72="WEEKLY",EH23+'1-SETUP'!$V72*7,IF('1-SETUP'!$Q72="MONTHLY",EDATE(EH23,'1-SETUP'!$V72),IF('1-SETUP'!$Q72="YEARLY",EDATE(EH23,12*'1-SETUP'!$V72),""))))</f>
        <v>47868</v>
      </c>
      <c r="EJ23" s="10">
        <f>IF('1-SETUP'!$Q72="DAILY",EI23+'1-SETUP'!$V72,IF('1-SETUP'!$Q72="WEEKLY",EI23+'1-SETUP'!$V72*7,IF('1-SETUP'!$Q72="MONTHLY",EDATE(EI23,'1-SETUP'!$V72),IF('1-SETUP'!$Q72="YEARLY",EDATE(EI23,12*'1-SETUP'!$V72),""))))</f>
        <v>47899</v>
      </c>
      <c r="EK23" s="10">
        <f>IF('1-SETUP'!$Q72="DAILY",EJ23+'1-SETUP'!$V72,IF('1-SETUP'!$Q72="WEEKLY",EJ23+'1-SETUP'!$V72*7,IF('1-SETUP'!$Q72="MONTHLY",EDATE(EJ23,'1-SETUP'!$V72),IF('1-SETUP'!$Q72="YEARLY",EDATE(EJ23,12*'1-SETUP'!$V72),""))))</f>
        <v>47927</v>
      </c>
      <c r="EL23" s="10">
        <f>IF('1-SETUP'!$Q72="DAILY",EK23+'1-SETUP'!$V72,IF('1-SETUP'!$Q72="WEEKLY",EK23+'1-SETUP'!$V72*7,IF('1-SETUP'!$Q72="MONTHLY",EDATE(EK23,'1-SETUP'!$V72),IF('1-SETUP'!$Q72="YEARLY",EDATE(EK23,12*'1-SETUP'!$V72),""))))</f>
        <v>47958</v>
      </c>
      <c r="EM23" s="10">
        <f>IF('1-SETUP'!$Q72="DAILY",EL23+'1-SETUP'!$V72,IF('1-SETUP'!$Q72="WEEKLY",EL23+'1-SETUP'!$V72*7,IF('1-SETUP'!$Q72="MONTHLY",EDATE(EL23,'1-SETUP'!$V72),IF('1-SETUP'!$Q72="YEARLY",EDATE(EL23,12*'1-SETUP'!$V72),""))))</f>
        <v>47988</v>
      </c>
      <c r="EN23" s="10">
        <f>IF('1-SETUP'!$Q72="DAILY",EM23+'1-SETUP'!$V72,IF('1-SETUP'!$Q72="WEEKLY",EM23+'1-SETUP'!$V72*7,IF('1-SETUP'!$Q72="MONTHLY",EDATE(EM23,'1-SETUP'!$V72),IF('1-SETUP'!$Q72="YEARLY",EDATE(EM23,12*'1-SETUP'!$V72),""))))</f>
        <v>48019</v>
      </c>
      <c r="EO23" s="10">
        <f>IF('1-SETUP'!$Q72="DAILY",EN23+'1-SETUP'!$V72,IF('1-SETUP'!$Q72="WEEKLY",EN23+'1-SETUP'!$V72*7,IF('1-SETUP'!$Q72="MONTHLY",EDATE(EN23,'1-SETUP'!$V72),IF('1-SETUP'!$Q72="YEARLY",EDATE(EN23,12*'1-SETUP'!$V72),""))))</f>
        <v>48049</v>
      </c>
      <c r="EP23" s="10">
        <f>IF('1-SETUP'!$Q72="DAILY",EO23+'1-SETUP'!$V72,IF('1-SETUP'!$Q72="WEEKLY",EO23+'1-SETUP'!$V72*7,IF('1-SETUP'!$Q72="MONTHLY",EDATE(EO23,'1-SETUP'!$V72),IF('1-SETUP'!$Q72="YEARLY",EDATE(EO23,12*'1-SETUP'!$V72),""))))</f>
        <v>48080</v>
      </c>
      <c r="EQ23" s="10">
        <f>IF('1-SETUP'!$Q72="DAILY",EP23+'1-SETUP'!$V72,IF('1-SETUP'!$Q72="WEEKLY",EP23+'1-SETUP'!$V72*7,IF('1-SETUP'!$Q72="MONTHLY",EDATE(EP23,'1-SETUP'!$V72),IF('1-SETUP'!$Q72="YEARLY",EDATE(EP23,12*'1-SETUP'!$V72),""))))</f>
        <v>48111</v>
      </c>
      <c r="ER23" s="10">
        <f>IF('1-SETUP'!$Q72="DAILY",EQ23+'1-SETUP'!$V72,IF('1-SETUP'!$Q72="WEEKLY",EQ23+'1-SETUP'!$V72*7,IF('1-SETUP'!$Q72="MONTHLY",EDATE(EQ23,'1-SETUP'!$V72),IF('1-SETUP'!$Q72="YEARLY",EDATE(EQ23,12*'1-SETUP'!$V72),""))))</f>
        <v>48141</v>
      </c>
      <c r="ES23" s="10">
        <f>IF('1-SETUP'!$Q72="DAILY",ER23+'1-SETUP'!$V72,IF('1-SETUP'!$Q72="WEEKLY",ER23+'1-SETUP'!$V72*7,IF('1-SETUP'!$Q72="MONTHLY",EDATE(ER23,'1-SETUP'!$V72),IF('1-SETUP'!$Q72="YEARLY",EDATE(ER23,12*'1-SETUP'!$V72),""))))</f>
        <v>48172</v>
      </c>
      <c r="ET23" s="10">
        <f>IF('1-SETUP'!$Q72="DAILY",ES23+'1-SETUP'!$V72,IF('1-SETUP'!$Q72="WEEKLY",ES23+'1-SETUP'!$V72*7,IF('1-SETUP'!$Q72="MONTHLY",EDATE(ES23,'1-SETUP'!$V72),IF('1-SETUP'!$Q72="YEARLY",EDATE(ES23,12*'1-SETUP'!$V72),""))))</f>
        <v>48202</v>
      </c>
      <c r="EU23" s="10">
        <f>IF('1-SETUP'!$Q72="DAILY",ET23+'1-SETUP'!$V72,IF('1-SETUP'!$Q72="WEEKLY",ET23+'1-SETUP'!$V72*7,IF('1-SETUP'!$Q72="MONTHLY",EDATE(ET23,'1-SETUP'!$V72),IF('1-SETUP'!$Q72="YEARLY",EDATE(ET23,12*'1-SETUP'!$V72),""))))</f>
        <v>48233</v>
      </c>
      <c r="EV23" s="10">
        <f>IF('1-SETUP'!$Q72="DAILY",EU23+'1-SETUP'!$V72,IF('1-SETUP'!$Q72="WEEKLY",EU23+'1-SETUP'!$V72*7,IF('1-SETUP'!$Q72="MONTHLY",EDATE(EU23,'1-SETUP'!$V72),IF('1-SETUP'!$Q72="YEARLY",EDATE(EU23,12*'1-SETUP'!$V72),""))))</f>
        <v>48264</v>
      </c>
      <c r="EW23" s="10">
        <f>IF('1-SETUP'!$Q72="DAILY",EV23+'1-SETUP'!$V72,IF('1-SETUP'!$Q72="WEEKLY",EV23+'1-SETUP'!$V72*7,IF('1-SETUP'!$Q72="MONTHLY",EDATE(EV23,'1-SETUP'!$V72),IF('1-SETUP'!$Q72="YEARLY",EDATE(EV23,12*'1-SETUP'!$V72),""))))</f>
        <v>48293</v>
      </c>
      <c r="EX23" s="10">
        <f>IF('1-SETUP'!$Q72="DAILY",EW23+'1-SETUP'!$V72,IF('1-SETUP'!$Q72="WEEKLY",EW23+'1-SETUP'!$V72*7,IF('1-SETUP'!$Q72="MONTHLY",EDATE(EW23,'1-SETUP'!$V72),IF('1-SETUP'!$Q72="YEARLY",EDATE(EW23,12*'1-SETUP'!$V72),""))))</f>
        <v>48324</v>
      </c>
      <c r="EY23" s="10">
        <f>IF('1-SETUP'!$Q72="DAILY",EX23+'1-SETUP'!$V72,IF('1-SETUP'!$Q72="WEEKLY",EX23+'1-SETUP'!$V72*7,IF('1-SETUP'!$Q72="MONTHLY",EDATE(EX23,'1-SETUP'!$V72),IF('1-SETUP'!$Q72="YEARLY",EDATE(EX23,12*'1-SETUP'!$V72),""))))</f>
        <v>48354</v>
      </c>
      <c r="EZ23" s="10">
        <f>IF('1-SETUP'!$Q72="DAILY",EY23+'1-SETUP'!$V72,IF('1-SETUP'!$Q72="WEEKLY",EY23+'1-SETUP'!$V72*7,IF('1-SETUP'!$Q72="MONTHLY",EDATE(EY23,'1-SETUP'!$V72),IF('1-SETUP'!$Q72="YEARLY",EDATE(EY23,12*'1-SETUP'!$V72),""))))</f>
        <v>48385</v>
      </c>
      <c r="FA23" s="10">
        <f>IF('1-SETUP'!$Q72="DAILY",EZ23+'1-SETUP'!$V72,IF('1-SETUP'!$Q72="WEEKLY",EZ23+'1-SETUP'!$V72*7,IF('1-SETUP'!$Q72="MONTHLY",EDATE(EZ23,'1-SETUP'!$V72),IF('1-SETUP'!$Q72="YEARLY",EDATE(EZ23,12*'1-SETUP'!$V72),""))))</f>
        <v>48415</v>
      </c>
      <c r="FB23" s="10">
        <f>IF('1-SETUP'!$Q72="DAILY",FA23+'1-SETUP'!$V72,IF('1-SETUP'!$Q72="WEEKLY",FA23+'1-SETUP'!$V72*7,IF('1-SETUP'!$Q72="MONTHLY",EDATE(FA23,'1-SETUP'!$V72),IF('1-SETUP'!$Q72="YEARLY",EDATE(FA23,12*'1-SETUP'!$V72),""))))</f>
        <v>48446</v>
      </c>
      <c r="FC23" s="10">
        <f>IF('1-SETUP'!$Q72="DAILY",FB23+'1-SETUP'!$V72,IF('1-SETUP'!$Q72="WEEKLY",FB23+'1-SETUP'!$V72*7,IF('1-SETUP'!$Q72="MONTHLY",EDATE(FB23,'1-SETUP'!$V72),IF('1-SETUP'!$Q72="YEARLY",EDATE(FB23,12*'1-SETUP'!$V72),""))))</f>
        <v>48477</v>
      </c>
      <c r="FD23" s="10">
        <f>IF('1-SETUP'!$Q72="DAILY",FC23+'1-SETUP'!$V72,IF('1-SETUP'!$Q72="WEEKLY",FC23+'1-SETUP'!$V72*7,IF('1-SETUP'!$Q72="MONTHLY",EDATE(FC23,'1-SETUP'!$V72),IF('1-SETUP'!$Q72="YEARLY",EDATE(FC23,12*'1-SETUP'!$V72),""))))</f>
        <v>48507</v>
      </c>
      <c r="FE23" s="10">
        <f>IF('1-SETUP'!$Q72="DAILY",FD23+'1-SETUP'!$V72,IF('1-SETUP'!$Q72="WEEKLY",FD23+'1-SETUP'!$V72*7,IF('1-SETUP'!$Q72="MONTHLY",EDATE(FD23,'1-SETUP'!$V72),IF('1-SETUP'!$Q72="YEARLY",EDATE(FD23,12*'1-SETUP'!$V72),""))))</f>
        <v>48538</v>
      </c>
      <c r="FF23" s="10">
        <f>IF('1-SETUP'!$Q72="DAILY",FE23+'1-SETUP'!$V72,IF('1-SETUP'!$Q72="WEEKLY",FE23+'1-SETUP'!$V72*7,IF('1-SETUP'!$Q72="MONTHLY",EDATE(FE23,'1-SETUP'!$V72),IF('1-SETUP'!$Q72="YEARLY",EDATE(FE23,12*'1-SETUP'!$V72),""))))</f>
        <v>48568</v>
      </c>
      <c r="FG23" s="10">
        <f>IF('1-SETUP'!$Q72="DAILY",FF23+'1-SETUP'!$V72,IF('1-SETUP'!$Q72="WEEKLY",FF23+'1-SETUP'!$V72*7,IF('1-SETUP'!$Q72="MONTHLY",EDATE(FF23,'1-SETUP'!$V72),IF('1-SETUP'!$Q72="YEARLY",EDATE(FF23,12*'1-SETUP'!$V72),""))))</f>
        <v>48599</v>
      </c>
      <c r="FH23" s="10">
        <f>IF('1-SETUP'!$Q72="DAILY",FG23+'1-SETUP'!$V72,IF('1-SETUP'!$Q72="WEEKLY",FG23+'1-SETUP'!$V72*7,IF('1-SETUP'!$Q72="MONTHLY",EDATE(FG23,'1-SETUP'!$V72),IF('1-SETUP'!$Q72="YEARLY",EDATE(FG23,12*'1-SETUP'!$V72),""))))</f>
        <v>48630</v>
      </c>
      <c r="FI23" s="10">
        <f>IF('1-SETUP'!$Q72="DAILY",FH23+'1-SETUP'!$V72,IF('1-SETUP'!$Q72="WEEKLY",FH23+'1-SETUP'!$V72*7,IF('1-SETUP'!$Q72="MONTHLY",EDATE(FH23,'1-SETUP'!$V72),IF('1-SETUP'!$Q72="YEARLY",EDATE(FH23,12*'1-SETUP'!$V72),""))))</f>
        <v>48658</v>
      </c>
      <c r="FJ23" s="10">
        <f>IF('1-SETUP'!$Q72="DAILY",FI23+'1-SETUP'!$V72,IF('1-SETUP'!$Q72="WEEKLY",FI23+'1-SETUP'!$V72*7,IF('1-SETUP'!$Q72="MONTHLY",EDATE(FI23,'1-SETUP'!$V72),IF('1-SETUP'!$Q72="YEARLY",EDATE(FI23,12*'1-SETUP'!$V72),""))))</f>
        <v>48689</v>
      </c>
      <c r="FK23" s="10">
        <f>IF('1-SETUP'!$Q72="DAILY",FJ23+'1-SETUP'!$V72,IF('1-SETUP'!$Q72="WEEKLY",FJ23+'1-SETUP'!$V72*7,IF('1-SETUP'!$Q72="MONTHLY",EDATE(FJ23,'1-SETUP'!$V72),IF('1-SETUP'!$Q72="YEARLY",EDATE(FJ23,12*'1-SETUP'!$V72),""))))</f>
        <v>48719</v>
      </c>
      <c r="FL23" s="10">
        <f>IF('1-SETUP'!$Q72="DAILY",FK23+'1-SETUP'!$V72,IF('1-SETUP'!$Q72="WEEKLY",FK23+'1-SETUP'!$V72*7,IF('1-SETUP'!$Q72="MONTHLY",EDATE(FK23,'1-SETUP'!$V72),IF('1-SETUP'!$Q72="YEARLY",EDATE(FK23,12*'1-SETUP'!$V72),""))))</f>
        <v>48750</v>
      </c>
      <c r="FM23" s="10">
        <f>IF('1-SETUP'!$Q72="DAILY",FL23+'1-SETUP'!$V72,IF('1-SETUP'!$Q72="WEEKLY",FL23+'1-SETUP'!$V72*7,IF('1-SETUP'!$Q72="MONTHLY",EDATE(FL23,'1-SETUP'!$V72),IF('1-SETUP'!$Q72="YEARLY",EDATE(FL23,12*'1-SETUP'!$V72),""))))</f>
        <v>48780</v>
      </c>
      <c r="FN23" s="10">
        <f>IF('1-SETUP'!$Q72="DAILY",FM23+'1-SETUP'!$V72,IF('1-SETUP'!$Q72="WEEKLY",FM23+'1-SETUP'!$V72*7,IF('1-SETUP'!$Q72="MONTHLY",EDATE(FM23,'1-SETUP'!$V72),IF('1-SETUP'!$Q72="YEARLY",EDATE(FM23,12*'1-SETUP'!$V72),""))))</f>
        <v>48811</v>
      </c>
      <c r="FO23" s="10">
        <f>IF('1-SETUP'!$Q72="DAILY",FN23+'1-SETUP'!$V72,IF('1-SETUP'!$Q72="WEEKLY",FN23+'1-SETUP'!$V72*7,IF('1-SETUP'!$Q72="MONTHLY",EDATE(FN23,'1-SETUP'!$V72),IF('1-SETUP'!$Q72="YEARLY",EDATE(FN23,12*'1-SETUP'!$V72),""))))</f>
        <v>48842</v>
      </c>
      <c r="FP23" s="10">
        <f>IF('1-SETUP'!$Q72="DAILY",FO23+'1-SETUP'!$V72,IF('1-SETUP'!$Q72="WEEKLY",FO23+'1-SETUP'!$V72*7,IF('1-SETUP'!$Q72="MONTHLY",EDATE(FO23,'1-SETUP'!$V72),IF('1-SETUP'!$Q72="YEARLY",EDATE(FO23,12*'1-SETUP'!$V72),""))))</f>
        <v>48872</v>
      </c>
      <c r="FQ23" s="10">
        <f>IF('1-SETUP'!$Q72="DAILY",FP23+'1-SETUP'!$V72,IF('1-SETUP'!$Q72="WEEKLY",FP23+'1-SETUP'!$V72*7,IF('1-SETUP'!$Q72="MONTHLY",EDATE(FP23,'1-SETUP'!$V72),IF('1-SETUP'!$Q72="YEARLY",EDATE(FP23,12*'1-SETUP'!$V72),""))))</f>
        <v>48903</v>
      </c>
      <c r="FR23" s="10">
        <f>IF('1-SETUP'!$Q72="DAILY",FQ23+'1-SETUP'!$V72,IF('1-SETUP'!$Q72="WEEKLY",FQ23+'1-SETUP'!$V72*7,IF('1-SETUP'!$Q72="MONTHLY",EDATE(FQ23,'1-SETUP'!$V72),IF('1-SETUP'!$Q72="YEARLY",EDATE(FQ23,12*'1-SETUP'!$V72),""))))</f>
        <v>48933</v>
      </c>
      <c r="FS23" s="10">
        <f>IF('1-SETUP'!$Q72="DAILY",FR23+'1-SETUP'!$V72,IF('1-SETUP'!$Q72="WEEKLY",FR23+'1-SETUP'!$V72*7,IF('1-SETUP'!$Q72="MONTHLY",EDATE(FR23,'1-SETUP'!$V72),IF('1-SETUP'!$Q72="YEARLY",EDATE(FR23,12*'1-SETUP'!$V72),""))))</f>
        <v>48964</v>
      </c>
      <c r="FT23" s="10">
        <f>IF('1-SETUP'!$Q72="DAILY",FS23+'1-SETUP'!$V72,IF('1-SETUP'!$Q72="WEEKLY",FS23+'1-SETUP'!$V72*7,IF('1-SETUP'!$Q72="MONTHLY",EDATE(FS23,'1-SETUP'!$V72),IF('1-SETUP'!$Q72="YEARLY",EDATE(FS23,12*'1-SETUP'!$V72),""))))</f>
        <v>48995</v>
      </c>
      <c r="FU23" s="10">
        <f>IF('1-SETUP'!$Q72="DAILY",FT23+'1-SETUP'!$V72,IF('1-SETUP'!$Q72="WEEKLY",FT23+'1-SETUP'!$V72*7,IF('1-SETUP'!$Q72="MONTHLY",EDATE(FT23,'1-SETUP'!$V72),IF('1-SETUP'!$Q72="YEARLY",EDATE(FT23,12*'1-SETUP'!$V72),""))))</f>
        <v>49023</v>
      </c>
      <c r="FV23" s="10">
        <f>IF('1-SETUP'!$Q72="DAILY",FU23+'1-SETUP'!$V72,IF('1-SETUP'!$Q72="WEEKLY",FU23+'1-SETUP'!$V72*7,IF('1-SETUP'!$Q72="MONTHLY",EDATE(FU23,'1-SETUP'!$V72),IF('1-SETUP'!$Q72="YEARLY",EDATE(FU23,12*'1-SETUP'!$V72),""))))</f>
        <v>49054</v>
      </c>
      <c r="FW23" s="10">
        <f>IF('1-SETUP'!$Q72="DAILY",FV23+'1-SETUP'!$V72,IF('1-SETUP'!$Q72="WEEKLY",FV23+'1-SETUP'!$V72*7,IF('1-SETUP'!$Q72="MONTHLY",EDATE(FV23,'1-SETUP'!$V72),IF('1-SETUP'!$Q72="YEARLY",EDATE(FV23,12*'1-SETUP'!$V72),""))))</f>
        <v>49084</v>
      </c>
      <c r="FX23" s="10">
        <f>IF('1-SETUP'!$Q72="DAILY",FW23+'1-SETUP'!$V72,IF('1-SETUP'!$Q72="WEEKLY",FW23+'1-SETUP'!$V72*7,IF('1-SETUP'!$Q72="MONTHLY",EDATE(FW23,'1-SETUP'!$V72),IF('1-SETUP'!$Q72="YEARLY",EDATE(FW23,12*'1-SETUP'!$V72),""))))</f>
        <v>49115</v>
      </c>
      <c r="FY23" s="10">
        <f>IF('1-SETUP'!$Q72="DAILY",FX23+'1-SETUP'!$V72,IF('1-SETUP'!$Q72="WEEKLY",FX23+'1-SETUP'!$V72*7,IF('1-SETUP'!$Q72="MONTHLY",EDATE(FX23,'1-SETUP'!$V72),IF('1-SETUP'!$Q72="YEARLY",EDATE(FX23,12*'1-SETUP'!$V72),""))))</f>
        <v>49145</v>
      </c>
      <c r="FZ23" s="10">
        <f>IF('1-SETUP'!$Q72="DAILY",FY23+'1-SETUP'!$V72,IF('1-SETUP'!$Q72="WEEKLY",FY23+'1-SETUP'!$V72*7,IF('1-SETUP'!$Q72="MONTHLY",EDATE(FY23,'1-SETUP'!$V72),IF('1-SETUP'!$Q72="YEARLY",EDATE(FY23,12*'1-SETUP'!$V72),""))))</f>
        <v>49176</v>
      </c>
      <c r="GA23" s="10">
        <f>IF('1-SETUP'!$Q72="DAILY",FZ23+'1-SETUP'!$V72,IF('1-SETUP'!$Q72="WEEKLY",FZ23+'1-SETUP'!$V72*7,IF('1-SETUP'!$Q72="MONTHLY",EDATE(FZ23,'1-SETUP'!$V72),IF('1-SETUP'!$Q72="YEARLY",EDATE(FZ23,12*'1-SETUP'!$V72),""))))</f>
        <v>49207</v>
      </c>
      <c r="GB23" s="10">
        <f>IF('1-SETUP'!$Q72="DAILY",GA23+'1-SETUP'!$V72,IF('1-SETUP'!$Q72="WEEKLY",GA23+'1-SETUP'!$V72*7,IF('1-SETUP'!$Q72="MONTHLY",EDATE(GA23,'1-SETUP'!$V72),IF('1-SETUP'!$Q72="YEARLY",EDATE(GA23,12*'1-SETUP'!$V72),""))))</f>
        <v>49237</v>
      </c>
      <c r="GC23" s="10">
        <f>IF('1-SETUP'!$Q72="DAILY",GB23+'1-SETUP'!$V72,IF('1-SETUP'!$Q72="WEEKLY",GB23+'1-SETUP'!$V72*7,IF('1-SETUP'!$Q72="MONTHLY",EDATE(GB23,'1-SETUP'!$V72),IF('1-SETUP'!$Q72="YEARLY",EDATE(GB23,12*'1-SETUP'!$V72),""))))</f>
        <v>49268</v>
      </c>
      <c r="GD23" s="10">
        <f>IF('1-SETUP'!$Q72="DAILY",GC23+'1-SETUP'!$V72,IF('1-SETUP'!$Q72="WEEKLY",GC23+'1-SETUP'!$V72*7,IF('1-SETUP'!$Q72="MONTHLY",EDATE(GC23,'1-SETUP'!$V72),IF('1-SETUP'!$Q72="YEARLY",EDATE(GC23,12*'1-SETUP'!$V72),""))))</f>
        <v>49298</v>
      </c>
      <c r="GE23" s="10">
        <f>IF('1-SETUP'!$Q72="DAILY",GD23+'1-SETUP'!$V72,IF('1-SETUP'!$Q72="WEEKLY",GD23+'1-SETUP'!$V72*7,IF('1-SETUP'!$Q72="MONTHLY",EDATE(GD23,'1-SETUP'!$V72),IF('1-SETUP'!$Q72="YEARLY",EDATE(GD23,12*'1-SETUP'!$V72),""))))</f>
        <v>49329</v>
      </c>
      <c r="GF23" s="10">
        <f>IF('1-SETUP'!$Q72="DAILY",GE23+'1-SETUP'!$V72,IF('1-SETUP'!$Q72="WEEKLY",GE23+'1-SETUP'!$V72*7,IF('1-SETUP'!$Q72="MONTHLY",EDATE(GE23,'1-SETUP'!$V72),IF('1-SETUP'!$Q72="YEARLY",EDATE(GE23,12*'1-SETUP'!$V72),""))))</f>
        <v>49360</v>
      </c>
      <c r="GG23" s="10">
        <f>IF('1-SETUP'!$Q72="DAILY",GF23+'1-SETUP'!$V72,IF('1-SETUP'!$Q72="WEEKLY",GF23+'1-SETUP'!$V72*7,IF('1-SETUP'!$Q72="MONTHLY",EDATE(GF23,'1-SETUP'!$V72),IF('1-SETUP'!$Q72="YEARLY",EDATE(GF23,12*'1-SETUP'!$V72),""))))</f>
        <v>49388</v>
      </c>
      <c r="GH23" s="10">
        <f>IF('1-SETUP'!$Q72="DAILY",GG23+'1-SETUP'!$V72,IF('1-SETUP'!$Q72="WEEKLY",GG23+'1-SETUP'!$V72*7,IF('1-SETUP'!$Q72="MONTHLY",EDATE(GG23,'1-SETUP'!$V72),IF('1-SETUP'!$Q72="YEARLY",EDATE(GG23,12*'1-SETUP'!$V72),""))))</f>
        <v>49419</v>
      </c>
      <c r="GI23" s="10">
        <f>IF('1-SETUP'!$Q72="DAILY",GH23+'1-SETUP'!$V72,IF('1-SETUP'!$Q72="WEEKLY",GH23+'1-SETUP'!$V72*7,IF('1-SETUP'!$Q72="MONTHLY",EDATE(GH23,'1-SETUP'!$V72),IF('1-SETUP'!$Q72="YEARLY",EDATE(GH23,12*'1-SETUP'!$V72),""))))</f>
        <v>49449</v>
      </c>
      <c r="GJ23" s="10">
        <f>IF('1-SETUP'!$Q72="DAILY",GI23+'1-SETUP'!$V72,IF('1-SETUP'!$Q72="WEEKLY",GI23+'1-SETUP'!$V72*7,IF('1-SETUP'!$Q72="MONTHLY",EDATE(GI23,'1-SETUP'!$V72),IF('1-SETUP'!$Q72="YEARLY",EDATE(GI23,12*'1-SETUP'!$V72),""))))</f>
        <v>49480</v>
      </c>
      <c r="GK23" s="10">
        <f>IF('1-SETUP'!$Q72="DAILY",GJ23+'1-SETUP'!$V72,IF('1-SETUP'!$Q72="WEEKLY",GJ23+'1-SETUP'!$V72*7,IF('1-SETUP'!$Q72="MONTHLY",EDATE(GJ23,'1-SETUP'!$V72),IF('1-SETUP'!$Q72="YEARLY",EDATE(GJ23,12*'1-SETUP'!$V72),""))))</f>
        <v>49510</v>
      </c>
      <c r="GL23" s="10">
        <f>IF('1-SETUP'!$Q72="DAILY",GK23+'1-SETUP'!$V72,IF('1-SETUP'!$Q72="WEEKLY",GK23+'1-SETUP'!$V72*7,IF('1-SETUP'!$Q72="MONTHLY",EDATE(GK23,'1-SETUP'!$V72),IF('1-SETUP'!$Q72="YEARLY",EDATE(GK23,12*'1-SETUP'!$V72),""))))</f>
        <v>49541</v>
      </c>
      <c r="GM23" s="10">
        <f>IF('1-SETUP'!$Q72="DAILY",GL23+'1-SETUP'!$V72,IF('1-SETUP'!$Q72="WEEKLY",GL23+'1-SETUP'!$V72*7,IF('1-SETUP'!$Q72="MONTHLY",EDATE(GL23,'1-SETUP'!$V72),IF('1-SETUP'!$Q72="YEARLY",EDATE(GL23,12*'1-SETUP'!$V72),""))))</f>
        <v>49572</v>
      </c>
      <c r="GN23" s="10">
        <f>IF('1-SETUP'!$Q72="DAILY",GM23+'1-SETUP'!$V72,IF('1-SETUP'!$Q72="WEEKLY",GM23+'1-SETUP'!$V72*7,IF('1-SETUP'!$Q72="MONTHLY",EDATE(GM23,'1-SETUP'!$V72),IF('1-SETUP'!$Q72="YEARLY",EDATE(GM23,12*'1-SETUP'!$V72),""))))</f>
        <v>49602</v>
      </c>
      <c r="GO23" s="10">
        <f>IF('1-SETUP'!$Q72="DAILY",GN23+'1-SETUP'!$V72,IF('1-SETUP'!$Q72="WEEKLY",GN23+'1-SETUP'!$V72*7,IF('1-SETUP'!$Q72="MONTHLY",EDATE(GN23,'1-SETUP'!$V72),IF('1-SETUP'!$Q72="YEARLY",EDATE(GN23,12*'1-SETUP'!$V72),""))))</f>
        <v>49633</v>
      </c>
      <c r="GP23" s="10">
        <f>IF('1-SETUP'!$Q72="DAILY",GO23+'1-SETUP'!$V72,IF('1-SETUP'!$Q72="WEEKLY",GO23+'1-SETUP'!$V72*7,IF('1-SETUP'!$Q72="MONTHLY",EDATE(GO23,'1-SETUP'!$V72),IF('1-SETUP'!$Q72="YEARLY",EDATE(GO23,12*'1-SETUP'!$V72),""))))</f>
        <v>49663</v>
      </c>
      <c r="GQ23" s="10">
        <f>IF('1-SETUP'!$Q72="DAILY",GP23+'1-SETUP'!$V72,IF('1-SETUP'!$Q72="WEEKLY",GP23+'1-SETUP'!$V72*7,IF('1-SETUP'!$Q72="MONTHLY",EDATE(GP23,'1-SETUP'!$V72),IF('1-SETUP'!$Q72="YEARLY",EDATE(GP23,12*'1-SETUP'!$V72),""))))</f>
        <v>49694</v>
      </c>
      <c r="GR23" s="10">
        <f>IF('1-SETUP'!$Q72="DAILY",GQ23+'1-SETUP'!$V72,IF('1-SETUP'!$Q72="WEEKLY",GQ23+'1-SETUP'!$V72*7,IF('1-SETUP'!$Q72="MONTHLY",EDATE(GQ23,'1-SETUP'!$V72),IF('1-SETUP'!$Q72="YEARLY",EDATE(GQ23,12*'1-SETUP'!$V72),""))))</f>
        <v>49725</v>
      </c>
      <c r="GS23" s="10">
        <f>IF('1-SETUP'!$Q72="DAILY",GR23+'1-SETUP'!$V72,IF('1-SETUP'!$Q72="WEEKLY",GR23+'1-SETUP'!$V72*7,IF('1-SETUP'!$Q72="MONTHLY",EDATE(GR23,'1-SETUP'!$V72),IF('1-SETUP'!$Q72="YEARLY",EDATE(GR23,12*'1-SETUP'!$V72),""))))</f>
        <v>49754</v>
      </c>
      <c r="GT23" s="10">
        <f>IF('1-SETUP'!$Q72="DAILY",GS23+'1-SETUP'!$V72,IF('1-SETUP'!$Q72="WEEKLY",GS23+'1-SETUP'!$V72*7,IF('1-SETUP'!$Q72="MONTHLY",EDATE(GS23,'1-SETUP'!$V72),IF('1-SETUP'!$Q72="YEARLY",EDATE(GS23,12*'1-SETUP'!$V72),""))))</f>
        <v>49785</v>
      </c>
      <c r="GU23" s="10">
        <f>IF('1-SETUP'!$Q72="DAILY",GT23+'1-SETUP'!$V72,IF('1-SETUP'!$Q72="WEEKLY",GT23+'1-SETUP'!$V72*7,IF('1-SETUP'!$Q72="MONTHLY",EDATE(GT23,'1-SETUP'!$V72),IF('1-SETUP'!$Q72="YEARLY",EDATE(GT23,12*'1-SETUP'!$V72),""))))</f>
        <v>49815</v>
      </c>
      <c r="GV23" s="10">
        <f>IF('1-SETUP'!$Q72="DAILY",GU23+'1-SETUP'!$V72,IF('1-SETUP'!$Q72="WEEKLY",GU23+'1-SETUP'!$V72*7,IF('1-SETUP'!$Q72="MONTHLY",EDATE(GU23,'1-SETUP'!$V72),IF('1-SETUP'!$Q72="YEARLY",EDATE(GU23,12*'1-SETUP'!$V72),""))))</f>
        <v>49846</v>
      </c>
      <c r="GW23" s="10">
        <f>IF('1-SETUP'!$Q72="DAILY",GV23+'1-SETUP'!$V72,IF('1-SETUP'!$Q72="WEEKLY",GV23+'1-SETUP'!$V72*7,IF('1-SETUP'!$Q72="MONTHLY",EDATE(GV23,'1-SETUP'!$V72),IF('1-SETUP'!$Q72="YEARLY",EDATE(GV23,12*'1-SETUP'!$V72),""))))</f>
        <v>49876</v>
      </c>
      <c r="GX23" s="10">
        <f>IF('1-SETUP'!$Q72="DAILY",GW23+'1-SETUP'!$V72,IF('1-SETUP'!$Q72="WEEKLY",GW23+'1-SETUP'!$V72*7,IF('1-SETUP'!$Q72="MONTHLY",EDATE(GW23,'1-SETUP'!$V72),IF('1-SETUP'!$Q72="YEARLY",EDATE(GW23,12*'1-SETUP'!$V72),""))))</f>
        <v>49907</v>
      </c>
      <c r="GY23" s="10">
        <f>IF('1-SETUP'!$Q72="DAILY",GX23+'1-SETUP'!$V72,IF('1-SETUP'!$Q72="WEEKLY",GX23+'1-SETUP'!$V72*7,IF('1-SETUP'!$Q72="MONTHLY",EDATE(GX23,'1-SETUP'!$V72),IF('1-SETUP'!$Q72="YEARLY",EDATE(GX23,12*'1-SETUP'!$V72),""))))</f>
        <v>49938</v>
      </c>
      <c r="GZ23" s="10">
        <f>IF('1-SETUP'!$Q72="DAILY",GY23+'1-SETUP'!$V72,IF('1-SETUP'!$Q72="WEEKLY",GY23+'1-SETUP'!$V72*7,IF('1-SETUP'!$Q72="MONTHLY",EDATE(GY23,'1-SETUP'!$V72),IF('1-SETUP'!$Q72="YEARLY",EDATE(GY23,12*'1-SETUP'!$V72),""))))</f>
        <v>49968</v>
      </c>
      <c r="HA23" s="10">
        <f>IF('1-SETUP'!$Q72="DAILY",GZ23+'1-SETUP'!$V72,IF('1-SETUP'!$Q72="WEEKLY",GZ23+'1-SETUP'!$V72*7,IF('1-SETUP'!$Q72="MONTHLY",EDATE(GZ23,'1-SETUP'!$V72),IF('1-SETUP'!$Q72="YEARLY",EDATE(GZ23,12*'1-SETUP'!$V72),""))))</f>
        <v>49999</v>
      </c>
      <c r="HB23" s="10">
        <f>IF('1-SETUP'!$Q72="DAILY",HA23+'1-SETUP'!$V72,IF('1-SETUP'!$Q72="WEEKLY",HA23+'1-SETUP'!$V72*7,IF('1-SETUP'!$Q72="MONTHLY",EDATE(HA23,'1-SETUP'!$V72),IF('1-SETUP'!$Q72="YEARLY",EDATE(HA23,12*'1-SETUP'!$V72),""))))</f>
        <v>50029</v>
      </c>
      <c r="HC23" s="10">
        <f>IF('1-SETUP'!$Q72="DAILY",HB23+'1-SETUP'!$V72,IF('1-SETUP'!$Q72="WEEKLY",HB23+'1-SETUP'!$V72*7,IF('1-SETUP'!$Q72="MONTHLY",EDATE(HB23,'1-SETUP'!$V72),IF('1-SETUP'!$Q72="YEARLY",EDATE(HB23,12*'1-SETUP'!$V72),""))))</f>
        <v>50060</v>
      </c>
      <c r="HD23" s="10">
        <f>IF('1-SETUP'!$Q72="DAILY",HC23+'1-SETUP'!$V72,IF('1-SETUP'!$Q72="WEEKLY",HC23+'1-SETUP'!$V72*7,IF('1-SETUP'!$Q72="MONTHLY",EDATE(HC23,'1-SETUP'!$V72),IF('1-SETUP'!$Q72="YEARLY",EDATE(HC23,12*'1-SETUP'!$V72),""))))</f>
        <v>50091</v>
      </c>
      <c r="HE23" s="10">
        <f>IF('1-SETUP'!$Q72="DAILY",HD23+'1-SETUP'!$V72,IF('1-SETUP'!$Q72="WEEKLY",HD23+'1-SETUP'!$V72*7,IF('1-SETUP'!$Q72="MONTHLY",EDATE(HD23,'1-SETUP'!$V72),IF('1-SETUP'!$Q72="YEARLY",EDATE(HD23,12*'1-SETUP'!$V72),""))))</f>
        <v>50119</v>
      </c>
      <c r="HF23" s="10">
        <f>IF('1-SETUP'!$Q72="DAILY",HE23+'1-SETUP'!$V72,IF('1-SETUP'!$Q72="WEEKLY",HE23+'1-SETUP'!$V72*7,IF('1-SETUP'!$Q72="MONTHLY",EDATE(HE23,'1-SETUP'!$V72),IF('1-SETUP'!$Q72="YEARLY",EDATE(HE23,12*'1-SETUP'!$V72),""))))</f>
        <v>50150</v>
      </c>
      <c r="HG23" s="10">
        <f>IF('1-SETUP'!$Q72="DAILY",HF23+'1-SETUP'!$V72,IF('1-SETUP'!$Q72="WEEKLY",HF23+'1-SETUP'!$V72*7,IF('1-SETUP'!$Q72="MONTHLY",EDATE(HF23,'1-SETUP'!$V72),IF('1-SETUP'!$Q72="YEARLY",EDATE(HF23,12*'1-SETUP'!$V72),""))))</f>
        <v>50180</v>
      </c>
      <c r="HH23" s="10">
        <f>IF('1-SETUP'!$Q72="DAILY",HG23+'1-SETUP'!$V72,IF('1-SETUP'!$Q72="WEEKLY",HG23+'1-SETUP'!$V72*7,IF('1-SETUP'!$Q72="MONTHLY",EDATE(HG23,'1-SETUP'!$V72),IF('1-SETUP'!$Q72="YEARLY",EDATE(HG23,12*'1-SETUP'!$V72),""))))</f>
        <v>50211</v>
      </c>
      <c r="HI23" s="10">
        <f>IF('1-SETUP'!$Q72="DAILY",HH23+'1-SETUP'!$V72,IF('1-SETUP'!$Q72="WEEKLY",HH23+'1-SETUP'!$V72*7,IF('1-SETUP'!$Q72="MONTHLY",EDATE(HH23,'1-SETUP'!$V72),IF('1-SETUP'!$Q72="YEARLY",EDATE(HH23,12*'1-SETUP'!$V72),""))))</f>
        <v>50241</v>
      </c>
      <c r="HJ23" s="10">
        <f>IF('1-SETUP'!$Q72="DAILY",HI23+'1-SETUP'!$V72,IF('1-SETUP'!$Q72="WEEKLY",HI23+'1-SETUP'!$V72*7,IF('1-SETUP'!$Q72="MONTHLY",EDATE(HI23,'1-SETUP'!$V72),IF('1-SETUP'!$Q72="YEARLY",EDATE(HI23,12*'1-SETUP'!$V72),""))))</f>
        <v>50272</v>
      </c>
      <c r="HK23" s="10">
        <f>IF('1-SETUP'!$Q72="DAILY",HJ23+'1-SETUP'!$V72,IF('1-SETUP'!$Q72="WEEKLY",HJ23+'1-SETUP'!$V72*7,IF('1-SETUP'!$Q72="MONTHLY",EDATE(HJ23,'1-SETUP'!$V72),IF('1-SETUP'!$Q72="YEARLY",EDATE(HJ23,12*'1-SETUP'!$V72),""))))</f>
        <v>50303</v>
      </c>
      <c r="HL23" s="10">
        <f>IF('1-SETUP'!$Q72="DAILY",HK23+'1-SETUP'!$V72,IF('1-SETUP'!$Q72="WEEKLY",HK23+'1-SETUP'!$V72*7,IF('1-SETUP'!$Q72="MONTHLY",EDATE(HK23,'1-SETUP'!$V72),IF('1-SETUP'!$Q72="YEARLY",EDATE(HK23,12*'1-SETUP'!$V72),""))))</f>
        <v>50333</v>
      </c>
      <c r="HM23" s="10">
        <f>IF('1-SETUP'!$Q72="DAILY",HL23+'1-SETUP'!$V72,IF('1-SETUP'!$Q72="WEEKLY",HL23+'1-SETUP'!$V72*7,IF('1-SETUP'!$Q72="MONTHLY",EDATE(HL23,'1-SETUP'!$V72),IF('1-SETUP'!$Q72="YEARLY",EDATE(HL23,12*'1-SETUP'!$V72),""))))</f>
        <v>50364</v>
      </c>
      <c r="HN23" s="10">
        <f>IF('1-SETUP'!$Q72="DAILY",HM23+'1-SETUP'!$V72,IF('1-SETUP'!$Q72="WEEKLY",HM23+'1-SETUP'!$V72*7,IF('1-SETUP'!$Q72="MONTHLY",EDATE(HM23,'1-SETUP'!$V72),IF('1-SETUP'!$Q72="YEARLY",EDATE(HM23,12*'1-SETUP'!$V72),""))))</f>
        <v>50394</v>
      </c>
      <c r="HO23" s="10">
        <f>IF('1-SETUP'!$Q72="DAILY",HN23+'1-SETUP'!$V72,IF('1-SETUP'!$Q72="WEEKLY",HN23+'1-SETUP'!$V72*7,IF('1-SETUP'!$Q72="MONTHLY",EDATE(HN23,'1-SETUP'!$V72),IF('1-SETUP'!$Q72="YEARLY",EDATE(HN23,12*'1-SETUP'!$V72),""))))</f>
        <v>50425</v>
      </c>
      <c r="HP23" s="10">
        <f>IF('1-SETUP'!$Q72="DAILY",HO23+'1-SETUP'!$V72,IF('1-SETUP'!$Q72="WEEKLY",HO23+'1-SETUP'!$V72*7,IF('1-SETUP'!$Q72="MONTHLY",EDATE(HO23,'1-SETUP'!$V72),IF('1-SETUP'!$Q72="YEARLY",EDATE(HO23,12*'1-SETUP'!$V72),""))))</f>
        <v>50456</v>
      </c>
      <c r="HQ23" s="10">
        <f>IF('1-SETUP'!$Q72="DAILY",HP23+'1-SETUP'!$V72,IF('1-SETUP'!$Q72="WEEKLY",HP23+'1-SETUP'!$V72*7,IF('1-SETUP'!$Q72="MONTHLY",EDATE(HP23,'1-SETUP'!$V72),IF('1-SETUP'!$Q72="YEARLY",EDATE(HP23,12*'1-SETUP'!$V72),""))))</f>
        <v>50484</v>
      </c>
      <c r="HR23" s="10">
        <f>IF('1-SETUP'!$Q72="DAILY",HQ23+'1-SETUP'!$V72,IF('1-SETUP'!$Q72="WEEKLY",HQ23+'1-SETUP'!$V72*7,IF('1-SETUP'!$Q72="MONTHLY",EDATE(HQ23,'1-SETUP'!$V72),IF('1-SETUP'!$Q72="YEARLY",EDATE(HQ23,12*'1-SETUP'!$V72),""))))</f>
        <v>50515</v>
      </c>
      <c r="HS23" s="10">
        <f>IF('1-SETUP'!$Q72="DAILY",HR23+'1-SETUP'!$V72,IF('1-SETUP'!$Q72="WEEKLY",HR23+'1-SETUP'!$V72*7,IF('1-SETUP'!$Q72="MONTHLY",EDATE(HR23,'1-SETUP'!$V72),IF('1-SETUP'!$Q72="YEARLY",EDATE(HR23,12*'1-SETUP'!$V72),""))))</f>
        <v>50545</v>
      </c>
      <c r="HT23" s="10">
        <f>IF('1-SETUP'!$Q72="DAILY",HS23+'1-SETUP'!$V72,IF('1-SETUP'!$Q72="WEEKLY",HS23+'1-SETUP'!$V72*7,IF('1-SETUP'!$Q72="MONTHLY",EDATE(HS23,'1-SETUP'!$V72),IF('1-SETUP'!$Q72="YEARLY",EDATE(HS23,12*'1-SETUP'!$V72),""))))</f>
        <v>50576</v>
      </c>
      <c r="HU23" s="10">
        <f>IF('1-SETUP'!$Q72="DAILY",HT23+'1-SETUP'!$V72,IF('1-SETUP'!$Q72="WEEKLY",HT23+'1-SETUP'!$V72*7,IF('1-SETUP'!$Q72="MONTHLY",EDATE(HT23,'1-SETUP'!$V72),IF('1-SETUP'!$Q72="YEARLY",EDATE(HT23,12*'1-SETUP'!$V72),""))))</f>
        <v>50606</v>
      </c>
      <c r="HV23" s="10">
        <f>IF('1-SETUP'!$Q72="DAILY",HU23+'1-SETUP'!$V72,IF('1-SETUP'!$Q72="WEEKLY",HU23+'1-SETUP'!$V72*7,IF('1-SETUP'!$Q72="MONTHLY",EDATE(HU23,'1-SETUP'!$V72),IF('1-SETUP'!$Q72="YEARLY",EDATE(HU23,12*'1-SETUP'!$V72),""))))</f>
        <v>50637</v>
      </c>
      <c r="HW23" s="10">
        <f>IF('1-SETUP'!$Q72="DAILY",HV23+'1-SETUP'!$V72,IF('1-SETUP'!$Q72="WEEKLY",HV23+'1-SETUP'!$V72*7,IF('1-SETUP'!$Q72="MONTHLY",EDATE(HV23,'1-SETUP'!$V72),IF('1-SETUP'!$Q72="YEARLY",EDATE(HV23,12*'1-SETUP'!$V72),""))))</f>
        <v>50668</v>
      </c>
      <c r="HX23" s="10">
        <f>IF('1-SETUP'!$Q72="DAILY",HW23+'1-SETUP'!$V72,IF('1-SETUP'!$Q72="WEEKLY",HW23+'1-SETUP'!$V72*7,IF('1-SETUP'!$Q72="MONTHLY",EDATE(HW23,'1-SETUP'!$V72),IF('1-SETUP'!$Q72="YEARLY",EDATE(HW23,12*'1-SETUP'!$V72),""))))</f>
        <v>50698</v>
      </c>
      <c r="HY23" s="10">
        <f>IF('1-SETUP'!$Q72="DAILY",HX23+'1-SETUP'!$V72,IF('1-SETUP'!$Q72="WEEKLY",HX23+'1-SETUP'!$V72*7,IF('1-SETUP'!$Q72="MONTHLY",EDATE(HX23,'1-SETUP'!$V72),IF('1-SETUP'!$Q72="YEARLY",EDATE(HX23,12*'1-SETUP'!$V72),""))))</f>
        <v>50729</v>
      </c>
      <c r="HZ23" s="10">
        <f>IF('1-SETUP'!$Q72="DAILY",HY23+'1-SETUP'!$V72,IF('1-SETUP'!$Q72="WEEKLY",HY23+'1-SETUP'!$V72*7,IF('1-SETUP'!$Q72="MONTHLY",EDATE(HY23,'1-SETUP'!$V72),IF('1-SETUP'!$Q72="YEARLY",EDATE(HY23,12*'1-SETUP'!$V72),""))))</f>
        <v>50759</v>
      </c>
      <c r="IA23" s="10">
        <f>IF('1-SETUP'!$Q72="DAILY",HZ23+'1-SETUP'!$V72,IF('1-SETUP'!$Q72="WEEKLY",HZ23+'1-SETUP'!$V72*7,IF('1-SETUP'!$Q72="MONTHLY",EDATE(HZ23,'1-SETUP'!$V72),IF('1-SETUP'!$Q72="YEARLY",EDATE(HZ23,12*'1-SETUP'!$V72),""))))</f>
        <v>50790</v>
      </c>
      <c r="IB23" s="10">
        <f>IF('1-SETUP'!$Q72="DAILY",IA23+'1-SETUP'!$V72,IF('1-SETUP'!$Q72="WEEKLY",IA23+'1-SETUP'!$V72*7,IF('1-SETUP'!$Q72="MONTHLY",EDATE(IA23,'1-SETUP'!$V72),IF('1-SETUP'!$Q72="YEARLY",EDATE(IA23,12*'1-SETUP'!$V72),""))))</f>
        <v>50821</v>
      </c>
      <c r="IC23" s="10">
        <f>IF('1-SETUP'!$Q72="DAILY",IB23+'1-SETUP'!$V72,IF('1-SETUP'!$Q72="WEEKLY",IB23+'1-SETUP'!$V72*7,IF('1-SETUP'!$Q72="MONTHLY",EDATE(IB23,'1-SETUP'!$V72),IF('1-SETUP'!$Q72="YEARLY",EDATE(IB23,12*'1-SETUP'!$V72),""))))</f>
        <v>50849</v>
      </c>
      <c r="ID23" s="10">
        <f>IF('1-SETUP'!$Q72="DAILY",IC23+'1-SETUP'!$V72,IF('1-SETUP'!$Q72="WEEKLY",IC23+'1-SETUP'!$V72*7,IF('1-SETUP'!$Q72="MONTHLY",EDATE(IC23,'1-SETUP'!$V72),IF('1-SETUP'!$Q72="YEARLY",EDATE(IC23,12*'1-SETUP'!$V72),""))))</f>
        <v>50880</v>
      </c>
      <c r="IE23" s="10">
        <f>IF('1-SETUP'!$Q72="DAILY",ID23+'1-SETUP'!$V72,IF('1-SETUP'!$Q72="WEEKLY",ID23+'1-SETUP'!$V72*7,IF('1-SETUP'!$Q72="MONTHLY",EDATE(ID23,'1-SETUP'!$V72),IF('1-SETUP'!$Q72="YEARLY",EDATE(ID23,12*'1-SETUP'!$V72),""))))</f>
        <v>50910</v>
      </c>
      <c r="IF23" s="10">
        <f>IF('1-SETUP'!$Q72="DAILY",IE23+'1-SETUP'!$V72,IF('1-SETUP'!$Q72="WEEKLY",IE23+'1-SETUP'!$V72*7,IF('1-SETUP'!$Q72="MONTHLY",EDATE(IE23,'1-SETUP'!$V72),IF('1-SETUP'!$Q72="YEARLY",EDATE(IE23,12*'1-SETUP'!$V72),""))))</f>
        <v>50941</v>
      </c>
      <c r="IG23" s="10">
        <f>IF('1-SETUP'!$Q72="DAILY",IF23+'1-SETUP'!$V72,IF('1-SETUP'!$Q72="WEEKLY",IF23+'1-SETUP'!$V72*7,IF('1-SETUP'!$Q72="MONTHLY",EDATE(IF23,'1-SETUP'!$V72),IF('1-SETUP'!$Q72="YEARLY",EDATE(IF23,12*'1-SETUP'!$V72),""))))</f>
        <v>50971</v>
      </c>
      <c r="IH23" s="10">
        <f>IF('1-SETUP'!$Q72="DAILY",IG23+'1-SETUP'!$V72,IF('1-SETUP'!$Q72="WEEKLY",IG23+'1-SETUP'!$V72*7,IF('1-SETUP'!$Q72="MONTHLY",EDATE(IG23,'1-SETUP'!$V72),IF('1-SETUP'!$Q72="YEARLY",EDATE(IG23,12*'1-SETUP'!$V72),""))))</f>
        <v>51002</v>
      </c>
      <c r="II23" s="10">
        <f>IF('1-SETUP'!$Q72="DAILY",IH23+'1-SETUP'!$V72,IF('1-SETUP'!$Q72="WEEKLY",IH23+'1-SETUP'!$V72*7,IF('1-SETUP'!$Q72="MONTHLY",EDATE(IH23,'1-SETUP'!$V72),IF('1-SETUP'!$Q72="YEARLY",EDATE(IH23,12*'1-SETUP'!$V72),""))))</f>
        <v>51033</v>
      </c>
      <c r="IJ23" s="10">
        <f>IF('1-SETUP'!$Q72="DAILY",II23+'1-SETUP'!$V72,IF('1-SETUP'!$Q72="WEEKLY",II23+'1-SETUP'!$V72*7,IF('1-SETUP'!$Q72="MONTHLY",EDATE(II23,'1-SETUP'!$V72),IF('1-SETUP'!$Q72="YEARLY",EDATE(II23,12*'1-SETUP'!$V72),""))))</f>
        <v>51063</v>
      </c>
      <c r="IK23" s="10">
        <f>IF('1-SETUP'!$Q72="DAILY",IJ23+'1-SETUP'!$V72,IF('1-SETUP'!$Q72="WEEKLY",IJ23+'1-SETUP'!$V72*7,IF('1-SETUP'!$Q72="MONTHLY",EDATE(IJ23,'1-SETUP'!$V72),IF('1-SETUP'!$Q72="YEARLY",EDATE(IJ23,12*'1-SETUP'!$V72),""))))</f>
        <v>51094</v>
      </c>
      <c r="IL23" s="10">
        <f>IF('1-SETUP'!$Q72="DAILY",IK23+'1-SETUP'!$V72,IF('1-SETUP'!$Q72="WEEKLY",IK23+'1-SETUP'!$V72*7,IF('1-SETUP'!$Q72="MONTHLY",EDATE(IK23,'1-SETUP'!$V72),IF('1-SETUP'!$Q72="YEARLY",EDATE(IK23,12*'1-SETUP'!$V72),""))))</f>
        <v>51124</v>
      </c>
      <c r="IM23" s="10">
        <f>IF('1-SETUP'!$Q72="DAILY",IL23+'1-SETUP'!$V72,IF('1-SETUP'!$Q72="WEEKLY",IL23+'1-SETUP'!$V72*7,IF('1-SETUP'!$Q72="MONTHLY",EDATE(IL23,'1-SETUP'!$V72),IF('1-SETUP'!$Q72="YEARLY",EDATE(IL23,12*'1-SETUP'!$V72),""))))</f>
        <v>51155</v>
      </c>
      <c r="IN23" s="10">
        <f>IF('1-SETUP'!$Q72="DAILY",IM23+'1-SETUP'!$V72,IF('1-SETUP'!$Q72="WEEKLY",IM23+'1-SETUP'!$V72*7,IF('1-SETUP'!$Q72="MONTHLY",EDATE(IM23,'1-SETUP'!$V72),IF('1-SETUP'!$Q72="YEARLY",EDATE(IM23,12*'1-SETUP'!$V72),""))))</f>
        <v>51186</v>
      </c>
      <c r="IO23" s="10">
        <f>IF('1-SETUP'!$Q72="DAILY",IN23+'1-SETUP'!$V72,IF('1-SETUP'!$Q72="WEEKLY",IN23+'1-SETUP'!$V72*7,IF('1-SETUP'!$Q72="MONTHLY",EDATE(IN23,'1-SETUP'!$V72),IF('1-SETUP'!$Q72="YEARLY",EDATE(IN23,12*'1-SETUP'!$V72),""))))</f>
        <v>51215</v>
      </c>
      <c r="IP23" s="10">
        <f>IF('1-SETUP'!$Q72="DAILY",IO23+'1-SETUP'!$V72,IF('1-SETUP'!$Q72="WEEKLY",IO23+'1-SETUP'!$V72*7,IF('1-SETUP'!$Q72="MONTHLY",EDATE(IO23,'1-SETUP'!$V72),IF('1-SETUP'!$Q72="YEARLY",EDATE(IO23,12*'1-SETUP'!$V72),""))))</f>
        <v>51246</v>
      </c>
      <c r="IQ23" s="10">
        <f>IF('1-SETUP'!$Q72="DAILY",IP23+'1-SETUP'!$V72,IF('1-SETUP'!$Q72="WEEKLY",IP23+'1-SETUP'!$V72*7,IF('1-SETUP'!$Q72="MONTHLY",EDATE(IP23,'1-SETUP'!$V72),IF('1-SETUP'!$Q72="YEARLY",EDATE(IP23,12*'1-SETUP'!$V72),""))))</f>
        <v>51276</v>
      </c>
      <c r="IR23" s="10">
        <f>IF('1-SETUP'!$Q72="DAILY",IQ23+'1-SETUP'!$V72,IF('1-SETUP'!$Q72="WEEKLY",IQ23+'1-SETUP'!$V72*7,IF('1-SETUP'!$Q72="MONTHLY",EDATE(IQ23,'1-SETUP'!$V72),IF('1-SETUP'!$Q72="YEARLY",EDATE(IQ23,12*'1-SETUP'!$V72),""))))</f>
        <v>51307</v>
      </c>
      <c r="IS23" s="10">
        <f>IF('1-SETUP'!$Q72="DAILY",IR23+'1-SETUP'!$V72,IF('1-SETUP'!$Q72="WEEKLY",IR23+'1-SETUP'!$V72*7,IF('1-SETUP'!$Q72="MONTHLY",EDATE(IR23,'1-SETUP'!$V72),IF('1-SETUP'!$Q72="YEARLY",EDATE(IR23,12*'1-SETUP'!$V72),""))))</f>
        <v>51337</v>
      </c>
      <c r="IT23" s="10">
        <f>IF('1-SETUP'!$Q72="DAILY",IS23+'1-SETUP'!$V72,IF('1-SETUP'!$Q72="WEEKLY",IS23+'1-SETUP'!$V72*7,IF('1-SETUP'!$Q72="MONTHLY",EDATE(IS23,'1-SETUP'!$V72),IF('1-SETUP'!$Q72="YEARLY",EDATE(IS23,12*'1-SETUP'!$V72),""))))</f>
        <v>51368</v>
      </c>
      <c r="IU23" s="10">
        <f>IF('1-SETUP'!$Q72="DAILY",IT23+'1-SETUP'!$V72,IF('1-SETUP'!$Q72="WEEKLY",IT23+'1-SETUP'!$V72*7,IF('1-SETUP'!$Q72="MONTHLY",EDATE(IT23,'1-SETUP'!$V72),IF('1-SETUP'!$Q72="YEARLY",EDATE(IT23,12*'1-SETUP'!$V72),""))))</f>
        <v>51399</v>
      </c>
      <c r="IV23" s="10">
        <f>IF('1-SETUP'!$Q72="DAILY",IU23+'1-SETUP'!$V72,IF('1-SETUP'!$Q72="WEEKLY",IU23+'1-SETUP'!$V72*7,IF('1-SETUP'!$Q72="MONTHLY",EDATE(IU23,'1-SETUP'!$V72),IF('1-SETUP'!$Q72="YEARLY",EDATE(IU23,12*'1-SETUP'!$V72),""))))</f>
        <v>51429</v>
      </c>
      <c r="IW23" s="10">
        <f>IF('1-SETUP'!$Q72="DAILY",IV23+'1-SETUP'!$V72,IF('1-SETUP'!$Q72="WEEKLY",IV23+'1-SETUP'!$V72*7,IF('1-SETUP'!$Q72="MONTHLY",EDATE(IV23,'1-SETUP'!$V72),IF('1-SETUP'!$Q72="YEARLY",EDATE(IV23,12*'1-SETUP'!$V72),""))))</f>
        <v>51460</v>
      </c>
      <c r="IX23" s="10">
        <f>IF('1-SETUP'!$Q72="DAILY",IW23+'1-SETUP'!$V72,IF('1-SETUP'!$Q72="WEEKLY",IW23+'1-SETUP'!$V72*7,IF('1-SETUP'!$Q72="MONTHLY",EDATE(IW23,'1-SETUP'!$V72),IF('1-SETUP'!$Q72="YEARLY",EDATE(IW23,12*'1-SETUP'!$V72),""))))</f>
        <v>51490</v>
      </c>
      <c r="IY23" s="10">
        <f>IF('1-SETUP'!$Q72="DAILY",IX23+'1-SETUP'!$V72,IF('1-SETUP'!$Q72="WEEKLY",IX23+'1-SETUP'!$V72*7,IF('1-SETUP'!$Q72="MONTHLY",EDATE(IX23,'1-SETUP'!$V72),IF('1-SETUP'!$Q72="YEARLY",EDATE(IX23,12*'1-SETUP'!$V72),""))))</f>
        <v>51521</v>
      </c>
      <c r="IZ23" s="10">
        <f>IF('1-SETUP'!$Q72="DAILY",IY23+'1-SETUP'!$V72,IF('1-SETUP'!$Q72="WEEKLY",IY23+'1-SETUP'!$V72*7,IF('1-SETUP'!$Q72="MONTHLY",EDATE(IY23,'1-SETUP'!$V72),IF('1-SETUP'!$Q72="YEARLY",EDATE(IY23,12*'1-SETUP'!$V72),""))))</f>
        <v>51552</v>
      </c>
      <c r="JA23" s="10">
        <f>IF('1-SETUP'!$Q72="DAILY",IZ23+'1-SETUP'!$V72,IF('1-SETUP'!$Q72="WEEKLY",IZ23+'1-SETUP'!$V72*7,IF('1-SETUP'!$Q72="MONTHLY",EDATE(IZ23,'1-SETUP'!$V72),IF('1-SETUP'!$Q72="YEARLY",EDATE(IZ23,12*'1-SETUP'!$V72),""))))</f>
        <v>51580</v>
      </c>
      <c r="JB23" s="10">
        <f>IF('1-SETUP'!$Q72="DAILY",JA23+'1-SETUP'!$V72,IF('1-SETUP'!$Q72="WEEKLY",JA23+'1-SETUP'!$V72*7,IF('1-SETUP'!$Q72="MONTHLY",EDATE(JA23,'1-SETUP'!$V72),IF('1-SETUP'!$Q72="YEARLY",EDATE(JA23,12*'1-SETUP'!$V72),""))))</f>
        <v>51611</v>
      </c>
      <c r="JC23" s="10">
        <f>IF('1-SETUP'!$Q72="DAILY",JB23+'1-SETUP'!$V72,IF('1-SETUP'!$Q72="WEEKLY",JB23+'1-SETUP'!$V72*7,IF('1-SETUP'!$Q72="MONTHLY",EDATE(JB23,'1-SETUP'!$V72),IF('1-SETUP'!$Q72="YEARLY",EDATE(JB23,12*'1-SETUP'!$V72),""))))</f>
        <v>51641</v>
      </c>
      <c r="JD23" s="10">
        <f>IF('1-SETUP'!$Q72="DAILY",JC23+'1-SETUP'!$V72,IF('1-SETUP'!$Q72="WEEKLY",JC23+'1-SETUP'!$V72*7,IF('1-SETUP'!$Q72="MONTHLY",EDATE(JC23,'1-SETUP'!$V72),IF('1-SETUP'!$Q72="YEARLY",EDATE(JC23,12*'1-SETUP'!$V72),""))))</f>
        <v>51672</v>
      </c>
      <c r="JE23" s="10">
        <f>IF('1-SETUP'!$Q72="DAILY",JD23+'1-SETUP'!$V72,IF('1-SETUP'!$Q72="WEEKLY",JD23+'1-SETUP'!$V72*7,IF('1-SETUP'!$Q72="MONTHLY",EDATE(JD23,'1-SETUP'!$V72),IF('1-SETUP'!$Q72="YEARLY",EDATE(JD23,12*'1-SETUP'!$V72),""))))</f>
        <v>51702</v>
      </c>
      <c r="JF23" s="10">
        <f>IF('1-SETUP'!$Q72="DAILY",JE23+'1-SETUP'!$V72,IF('1-SETUP'!$Q72="WEEKLY",JE23+'1-SETUP'!$V72*7,IF('1-SETUP'!$Q72="MONTHLY",EDATE(JE23,'1-SETUP'!$V72),IF('1-SETUP'!$Q72="YEARLY",EDATE(JE23,12*'1-SETUP'!$V72),""))))</f>
        <v>51733</v>
      </c>
      <c r="JG23" s="10">
        <f>IF('1-SETUP'!$Q72="DAILY",JF23+'1-SETUP'!$V72,IF('1-SETUP'!$Q72="WEEKLY",JF23+'1-SETUP'!$V72*7,IF('1-SETUP'!$Q72="MONTHLY",EDATE(JF23,'1-SETUP'!$V72),IF('1-SETUP'!$Q72="YEARLY",EDATE(JF23,12*'1-SETUP'!$V72),""))))</f>
        <v>51764</v>
      </c>
      <c r="JH23" s="10">
        <f>IF('1-SETUP'!$Q72="DAILY",JG23+'1-SETUP'!$V72,IF('1-SETUP'!$Q72="WEEKLY",JG23+'1-SETUP'!$V72*7,IF('1-SETUP'!$Q72="MONTHLY",EDATE(JG23,'1-SETUP'!$V72),IF('1-SETUP'!$Q72="YEARLY",EDATE(JG23,12*'1-SETUP'!$V72),""))))</f>
        <v>51794</v>
      </c>
      <c r="JI23" s="10">
        <f>IF('1-SETUP'!$Q72="DAILY",JH23+'1-SETUP'!$V72,IF('1-SETUP'!$Q72="WEEKLY",JH23+'1-SETUP'!$V72*7,IF('1-SETUP'!$Q72="MONTHLY",EDATE(JH23,'1-SETUP'!$V72),IF('1-SETUP'!$Q72="YEARLY",EDATE(JH23,12*'1-SETUP'!$V72),""))))</f>
        <v>51825</v>
      </c>
      <c r="JJ23" s="10">
        <f>IF('1-SETUP'!$Q72="DAILY",JI23+'1-SETUP'!$V72,IF('1-SETUP'!$Q72="WEEKLY",JI23+'1-SETUP'!$V72*7,IF('1-SETUP'!$Q72="MONTHLY",EDATE(JI23,'1-SETUP'!$V72),IF('1-SETUP'!$Q72="YEARLY",EDATE(JI23,12*'1-SETUP'!$V72),""))))</f>
        <v>51855</v>
      </c>
      <c r="JK23" s="10">
        <f>IF('1-SETUP'!$Q72="DAILY",JJ23+'1-SETUP'!$V72,IF('1-SETUP'!$Q72="WEEKLY",JJ23+'1-SETUP'!$V72*7,IF('1-SETUP'!$Q72="MONTHLY",EDATE(JJ23,'1-SETUP'!$V72),IF('1-SETUP'!$Q72="YEARLY",EDATE(JJ23,12*'1-SETUP'!$V72),""))))</f>
        <v>51886</v>
      </c>
      <c r="JL23" s="10">
        <f>IF('1-SETUP'!$Q72="DAILY",JK23+'1-SETUP'!$V72,IF('1-SETUP'!$Q72="WEEKLY",JK23+'1-SETUP'!$V72*7,IF('1-SETUP'!$Q72="MONTHLY",EDATE(JK23,'1-SETUP'!$V72),IF('1-SETUP'!$Q72="YEARLY",EDATE(JK23,12*'1-SETUP'!$V72),""))))</f>
        <v>51917</v>
      </c>
      <c r="JM23" s="10">
        <f>IF('1-SETUP'!$Q72="DAILY",JL23+'1-SETUP'!$V72,IF('1-SETUP'!$Q72="WEEKLY",JL23+'1-SETUP'!$V72*7,IF('1-SETUP'!$Q72="MONTHLY",EDATE(JL23,'1-SETUP'!$V72),IF('1-SETUP'!$Q72="YEARLY",EDATE(JL23,12*'1-SETUP'!$V72),""))))</f>
        <v>51945</v>
      </c>
      <c r="JN23" s="10">
        <f>IF('1-SETUP'!$Q72="DAILY",JM23+'1-SETUP'!$V72,IF('1-SETUP'!$Q72="WEEKLY",JM23+'1-SETUP'!$V72*7,IF('1-SETUP'!$Q72="MONTHLY",EDATE(JM23,'1-SETUP'!$V72),IF('1-SETUP'!$Q72="YEARLY",EDATE(JM23,12*'1-SETUP'!$V72),""))))</f>
        <v>51976</v>
      </c>
      <c r="JO23" s="10">
        <f>IF('1-SETUP'!$Q72="DAILY",JN23+'1-SETUP'!$V72,IF('1-SETUP'!$Q72="WEEKLY",JN23+'1-SETUP'!$V72*7,IF('1-SETUP'!$Q72="MONTHLY",EDATE(JN23,'1-SETUP'!$V72),IF('1-SETUP'!$Q72="YEARLY",EDATE(JN23,12*'1-SETUP'!$V72),""))))</f>
        <v>52006</v>
      </c>
      <c r="JP23" s="10">
        <f>IF('1-SETUP'!$Q72="DAILY",JO23+'1-SETUP'!$V72,IF('1-SETUP'!$Q72="WEEKLY",JO23+'1-SETUP'!$V72*7,IF('1-SETUP'!$Q72="MONTHLY",EDATE(JO23,'1-SETUP'!$V72),IF('1-SETUP'!$Q72="YEARLY",EDATE(JO23,12*'1-SETUP'!$V72),""))))</f>
        <v>52037</v>
      </c>
      <c r="JQ23" s="10">
        <f>IF('1-SETUP'!$Q72="DAILY",JP23+'1-SETUP'!$V72,IF('1-SETUP'!$Q72="WEEKLY",JP23+'1-SETUP'!$V72*7,IF('1-SETUP'!$Q72="MONTHLY",EDATE(JP23,'1-SETUP'!$V72),IF('1-SETUP'!$Q72="YEARLY",EDATE(JP23,12*'1-SETUP'!$V72),""))))</f>
        <v>52067</v>
      </c>
      <c r="JR23" s="10">
        <f>IF('1-SETUP'!$Q72="DAILY",JQ23+'1-SETUP'!$V72,IF('1-SETUP'!$Q72="WEEKLY",JQ23+'1-SETUP'!$V72*7,IF('1-SETUP'!$Q72="MONTHLY",EDATE(JQ23,'1-SETUP'!$V72),IF('1-SETUP'!$Q72="YEARLY",EDATE(JQ23,12*'1-SETUP'!$V72),""))))</f>
        <v>52098</v>
      </c>
      <c r="JS23" s="10">
        <f>IF('1-SETUP'!$Q72="DAILY",JR23+'1-SETUP'!$V72,IF('1-SETUP'!$Q72="WEEKLY",JR23+'1-SETUP'!$V72*7,IF('1-SETUP'!$Q72="MONTHLY",EDATE(JR23,'1-SETUP'!$V72),IF('1-SETUP'!$Q72="YEARLY",EDATE(JR23,12*'1-SETUP'!$V72),""))))</f>
        <v>52129</v>
      </c>
      <c r="JT23" s="10">
        <f>IF('1-SETUP'!$Q72="DAILY",JS23+'1-SETUP'!$V72,IF('1-SETUP'!$Q72="WEEKLY",JS23+'1-SETUP'!$V72*7,IF('1-SETUP'!$Q72="MONTHLY",EDATE(JS23,'1-SETUP'!$V72),IF('1-SETUP'!$Q72="YEARLY",EDATE(JS23,12*'1-SETUP'!$V72),""))))</f>
        <v>52159</v>
      </c>
      <c r="JU23" s="10">
        <f>IF('1-SETUP'!$Q72="DAILY",JT23+'1-SETUP'!$V72,IF('1-SETUP'!$Q72="WEEKLY",JT23+'1-SETUP'!$V72*7,IF('1-SETUP'!$Q72="MONTHLY",EDATE(JT23,'1-SETUP'!$V72),IF('1-SETUP'!$Q72="YEARLY",EDATE(JT23,12*'1-SETUP'!$V72),""))))</f>
        <v>52190</v>
      </c>
      <c r="JV23" s="10">
        <f>IF('1-SETUP'!$Q72="DAILY",JU23+'1-SETUP'!$V72,IF('1-SETUP'!$Q72="WEEKLY",JU23+'1-SETUP'!$V72*7,IF('1-SETUP'!$Q72="MONTHLY",EDATE(JU23,'1-SETUP'!$V72),IF('1-SETUP'!$Q72="YEARLY",EDATE(JU23,12*'1-SETUP'!$V72),""))))</f>
        <v>52220</v>
      </c>
      <c r="JW23" s="10">
        <f>IF('1-SETUP'!$Q72="DAILY",JV23+'1-SETUP'!$V72,IF('1-SETUP'!$Q72="WEEKLY",JV23+'1-SETUP'!$V72*7,IF('1-SETUP'!$Q72="MONTHLY",EDATE(JV23,'1-SETUP'!$V72),IF('1-SETUP'!$Q72="YEARLY",EDATE(JV23,12*'1-SETUP'!$V72),""))))</f>
        <v>52251</v>
      </c>
      <c r="JX23" s="10">
        <f>IF('1-SETUP'!$Q72="DAILY",JW23+'1-SETUP'!$V72,IF('1-SETUP'!$Q72="WEEKLY",JW23+'1-SETUP'!$V72*7,IF('1-SETUP'!$Q72="MONTHLY",EDATE(JW23,'1-SETUP'!$V72),IF('1-SETUP'!$Q72="YEARLY",EDATE(JW23,12*'1-SETUP'!$V72),""))))</f>
        <v>52282</v>
      </c>
      <c r="JY23" s="10">
        <f>IF('1-SETUP'!$Q72="DAILY",JX23+'1-SETUP'!$V72,IF('1-SETUP'!$Q72="WEEKLY",JX23+'1-SETUP'!$V72*7,IF('1-SETUP'!$Q72="MONTHLY",EDATE(JX23,'1-SETUP'!$V72),IF('1-SETUP'!$Q72="YEARLY",EDATE(JX23,12*'1-SETUP'!$V72),""))))</f>
        <v>52310</v>
      </c>
      <c r="JZ23" s="10">
        <f>IF('1-SETUP'!$Q72="DAILY",JY23+'1-SETUP'!$V72,IF('1-SETUP'!$Q72="WEEKLY",JY23+'1-SETUP'!$V72*7,IF('1-SETUP'!$Q72="MONTHLY",EDATE(JY23,'1-SETUP'!$V72),IF('1-SETUP'!$Q72="YEARLY",EDATE(JY23,12*'1-SETUP'!$V72),""))))</f>
        <v>52341</v>
      </c>
      <c r="KA23" s="10">
        <f>IF('1-SETUP'!$Q72="DAILY",JZ23+'1-SETUP'!$V72,IF('1-SETUP'!$Q72="WEEKLY",JZ23+'1-SETUP'!$V72*7,IF('1-SETUP'!$Q72="MONTHLY",EDATE(JZ23,'1-SETUP'!$V72),IF('1-SETUP'!$Q72="YEARLY",EDATE(JZ23,12*'1-SETUP'!$V72),""))))</f>
        <v>52371</v>
      </c>
      <c r="KB23" s="10">
        <f>IF('1-SETUP'!$Q72="DAILY",KA23+'1-SETUP'!$V72,IF('1-SETUP'!$Q72="WEEKLY",KA23+'1-SETUP'!$V72*7,IF('1-SETUP'!$Q72="MONTHLY",EDATE(KA23,'1-SETUP'!$V72),IF('1-SETUP'!$Q72="YEARLY",EDATE(KA23,12*'1-SETUP'!$V72),""))))</f>
        <v>52402</v>
      </c>
      <c r="KC23" s="10">
        <f>IF('1-SETUP'!$Q72="DAILY",KB23+'1-SETUP'!$V72,IF('1-SETUP'!$Q72="WEEKLY",KB23+'1-SETUP'!$V72*7,IF('1-SETUP'!$Q72="MONTHLY",EDATE(KB23,'1-SETUP'!$V72),IF('1-SETUP'!$Q72="YEARLY",EDATE(KB23,12*'1-SETUP'!$V72),""))))</f>
        <v>52432</v>
      </c>
      <c r="KD23" s="10">
        <f>IF('1-SETUP'!$Q72="DAILY",KC23+'1-SETUP'!$V72,IF('1-SETUP'!$Q72="WEEKLY",KC23+'1-SETUP'!$V72*7,IF('1-SETUP'!$Q72="MONTHLY",EDATE(KC23,'1-SETUP'!$V72),IF('1-SETUP'!$Q72="YEARLY",EDATE(KC23,12*'1-SETUP'!$V72),""))))</f>
        <v>52463</v>
      </c>
      <c r="KE23" s="10">
        <f>IF('1-SETUP'!$Q72="DAILY",KD23+'1-SETUP'!$V72,IF('1-SETUP'!$Q72="WEEKLY",KD23+'1-SETUP'!$V72*7,IF('1-SETUP'!$Q72="MONTHLY",EDATE(KD23,'1-SETUP'!$V72),IF('1-SETUP'!$Q72="YEARLY",EDATE(KD23,12*'1-SETUP'!$V72),""))))</f>
        <v>52494</v>
      </c>
      <c r="KF23" s="10">
        <f>IF('1-SETUP'!$Q72="DAILY",KE23+'1-SETUP'!$V72,IF('1-SETUP'!$Q72="WEEKLY",KE23+'1-SETUP'!$V72*7,IF('1-SETUP'!$Q72="MONTHLY",EDATE(KE23,'1-SETUP'!$V72),IF('1-SETUP'!$Q72="YEARLY",EDATE(KE23,12*'1-SETUP'!$V72),""))))</f>
        <v>52524</v>
      </c>
      <c r="KG23" s="10">
        <f>IF('1-SETUP'!$Q72="DAILY",KF23+'1-SETUP'!$V72,IF('1-SETUP'!$Q72="WEEKLY",KF23+'1-SETUP'!$V72*7,IF('1-SETUP'!$Q72="MONTHLY",EDATE(KF23,'1-SETUP'!$V72),IF('1-SETUP'!$Q72="YEARLY",EDATE(KF23,12*'1-SETUP'!$V72),""))))</f>
        <v>52555</v>
      </c>
      <c r="KH23" s="10">
        <f>IF('1-SETUP'!$Q72="DAILY",KG23+'1-SETUP'!$V72,IF('1-SETUP'!$Q72="WEEKLY",KG23+'1-SETUP'!$V72*7,IF('1-SETUP'!$Q72="MONTHLY",EDATE(KG23,'1-SETUP'!$V72),IF('1-SETUP'!$Q72="YEARLY",EDATE(KG23,12*'1-SETUP'!$V72),""))))</f>
        <v>52585</v>
      </c>
      <c r="KI23" s="10">
        <f>IF('1-SETUP'!$Q72="DAILY",KH23+'1-SETUP'!$V72,IF('1-SETUP'!$Q72="WEEKLY",KH23+'1-SETUP'!$V72*7,IF('1-SETUP'!$Q72="MONTHLY",EDATE(KH23,'1-SETUP'!$V72),IF('1-SETUP'!$Q72="YEARLY",EDATE(KH23,12*'1-SETUP'!$V72),""))))</f>
        <v>52616</v>
      </c>
      <c r="KJ23" s="10">
        <f>IF('1-SETUP'!$Q72="DAILY",KI23+'1-SETUP'!$V72,IF('1-SETUP'!$Q72="WEEKLY",KI23+'1-SETUP'!$V72*7,IF('1-SETUP'!$Q72="MONTHLY",EDATE(KI23,'1-SETUP'!$V72),IF('1-SETUP'!$Q72="YEARLY",EDATE(KI23,12*'1-SETUP'!$V72),""))))</f>
        <v>52647</v>
      </c>
      <c r="KK23" s="10">
        <f>IF('1-SETUP'!$Q72="DAILY",KJ23+'1-SETUP'!$V72,IF('1-SETUP'!$Q72="WEEKLY",KJ23+'1-SETUP'!$V72*7,IF('1-SETUP'!$Q72="MONTHLY",EDATE(KJ23,'1-SETUP'!$V72),IF('1-SETUP'!$Q72="YEARLY",EDATE(KJ23,12*'1-SETUP'!$V72),""))))</f>
        <v>52676</v>
      </c>
      <c r="KL23" s="10">
        <f>IF('1-SETUP'!$Q72="DAILY",KK23+'1-SETUP'!$V72,IF('1-SETUP'!$Q72="WEEKLY",KK23+'1-SETUP'!$V72*7,IF('1-SETUP'!$Q72="MONTHLY",EDATE(KK23,'1-SETUP'!$V72),IF('1-SETUP'!$Q72="YEARLY",EDATE(KK23,12*'1-SETUP'!$V72),""))))</f>
        <v>52707</v>
      </c>
      <c r="KM23" s="10">
        <f>IF('1-SETUP'!$Q72="DAILY",KL23+'1-SETUP'!$V72,IF('1-SETUP'!$Q72="WEEKLY",KL23+'1-SETUP'!$V72*7,IF('1-SETUP'!$Q72="MONTHLY",EDATE(KL23,'1-SETUP'!$V72),IF('1-SETUP'!$Q72="YEARLY",EDATE(KL23,12*'1-SETUP'!$V72),""))))</f>
        <v>52737</v>
      </c>
      <c r="KN23" s="10">
        <f>IF('1-SETUP'!$Q72="DAILY",KM23+'1-SETUP'!$V72,IF('1-SETUP'!$Q72="WEEKLY",KM23+'1-SETUP'!$V72*7,IF('1-SETUP'!$Q72="MONTHLY",EDATE(KM23,'1-SETUP'!$V72),IF('1-SETUP'!$Q72="YEARLY",EDATE(KM23,12*'1-SETUP'!$V72),""))))</f>
        <v>52768</v>
      </c>
      <c r="KO23" s="10">
        <f>IF('1-SETUP'!$Q72="DAILY",KN23+'1-SETUP'!$V72,IF('1-SETUP'!$Q72="WEEKLY",KN23+'1-SETUP'!$V72*7,IF('1-SETUP'!$Q72="MONTHLY",EDATE(KN23,'1-SETUP'!$V72),IF('1-SETUP'!$Q72="YEARLY",EDATE(KN23,12*'1-SETUP'!$V72),""))))</f>
        <v>52798</v>
      </c>
      <c r="KP23" s="10">
        <f>IF('1-SETUP'!$Q72="DAILY",KO23+'1-SETUP'!$V72,IF('1-SETUP'!$Q72="WEEKLY",KO23+'1-SETUP'!$V72*7,IF('1-SETUP'!$Q72="MONTHLY",EDATE(KO23,'1-SETUP'!$V72),IF('1-SETUP'!$Q72="YEARLY",EDATE(KO23,12*'1-SETUP'!$V72),""))))</f>
        <v>52829</v>
      </c>
      <c r="KQ23" s="10">
        <f>IF('1-SETUP'!$Q72="DAILY",KP23+'1-SETUP'!$V72,IF('1-SETUP'!$Q72="WEEKLY",KP23+'1-SETUP'!$V72*7,IF('1-SETUP'!$Q72="MONTHLY",EDATE(KP23,'1-SETUP'!$V72),IF('1-SETUP'!$Q72="YEARLY",EDATE(KP23,12*'1-SETUP'!$V72),""))))</f>
        <v>52860</v>
      </c>
      <c r="KR23" s="10">
        <f>IF('1-SETUP'!$Q72="DAILY",KQ23+'1-SETUP'!$V72,IF('1-SETUP'!$Q72="WEEKLY",KQ23+'1-SETUP'!$V72*7,IF('1-SETUP'!$Q72="MONTHLY",EDATE(KQ23,'1-SETUP'!$V72),IF('1-SETUP'!$Q72="YEARLY",EDATE(KQ23,12*'1-SETUP'!$V72),""))))</f>
        <v>52890</v>
      </c>
      <c r="KS23" s="10">
        <f>IF('1-SETUP'!$Q72="DAILY",KR23+'1-SETUP'!$V72,IF('1-SETUP'!$Q72="WEEKLY",KR23+'1-SETUP'!$V72*7,IF('1-SETUP'!$Q72="MONTHLY",EDATE(KR23,'1-SETUP'!$V72),IF('1-SETUP'!$Q72="YEARLY",EDATE(KR23,12*'1-SETUP'!$V72),""))))</f>
        <v>52921</v>
      </c>
      <c r="KT23" s="10">
        <f>IF('1-SETUP'!$Q72="DAILY",KS23+'1-SETUP'!$V72,IF('1-SETUP'!$Q72="WEEKLY",KS23+'1-SETUP'!$V72*7,IF('1-SETUP'!$Q72="MONTHLY",EDATE(KS23,'1-SETUP'!$V72),IF('1-SETUP'!$Q72="YEARLY",EDATE(KS23,12*'1-SETUP'!$V72),""))))</f>
        <v>52951</v>
      </c>
      <c r="KU23" s="10">
        <f>IF('1-SETUP'!$Q72="DAILY",KT23+'1-SETUP'!$V72,IF('1-SETUP'!$Q72="WEEKLY",KT23+'1-SETUP'!$V72*7,IF('1-SETUP'!$Q72="MONTHLY",EDATE(KT23,'1-SETUP'!$V72),IF('1-SETUP'!$Q72="YEARLY",EDATE(KT23,12*'1-SETUP'!$V72),""))))</f>
        <v>52982</v>
      </c>
      <c r="KV23" s="10">
        <f>IF('1-SETUP'!$Q72="DAILY",KU23+'1-SETUP'!$V72,IF('1-SETUP'!$Q72="WEEKLY",KU23+'1-SETUP'!$V72*7,IF('1-SETUP'!$Q72="MONTHLY",EDATE(KU23,'1-SETUP'!$V72),IF('1-SETUP'!$Q72="YEARLY",EDATE(KU23,12*'1-SETUP'!$V72),""))))</f>
        <v>53013</v>
      </c>
      <c r="KW23" s="10">
        <f>IF('1-SETUP'!$Q72="DAILY",KV23+'1-SETUP'!$V72,IF('1-SETUP'!$Q72="WEEKLY",KV23+'1-SETUP'!$V72*7,IF('1-SETUP'!$Q72="MONTHLY",EDATE(KV23,'1-SETUP'!$V72),IF('1-SETUP'!$Q72="YEARLY",EDATE(KV23,12*'1-SETUP'!$V72),""))))</f>
        <v>53041</v>
      </c>
      <c r="KX23" s="10">
        <f>IF('1-SETUP'!$Q72="DAILY",KW23+'1-SETUP'!$V72,IF('1-SETUP'!$Q72="WEEKLY",KW23+'1-SETUP'!$V72*7,IF('1-SETUP'!$Q72="MONTHLY",EDATE(KW23,'1-SETUP'!$V72),IF('1-SETUP'!$Q72="YEARLY",EDATE(KW23,12*'1-SETUP'!$V72),""))))</f>
        <v>53072</v>
      </c>
      <c r="KY23" s="10">
        <f>IF('1-SETUP'!$Q72="DAILY",KX23+'1-SETUP'!$V72,IF('1-SETUP'!$Q72="WEEKLY",KX23+'1-SETUP'!$V72*7,IF('1-SETUP'!$Q72="MONTHLY",EDATE(KX23,'1-SETUP'!$V72),IF('1-SETUP'!$Q72="YEARLY",EDATE(KX23,12*'1-SETUP'!$V72),""))))</f>
        <v>53102</v>
      </c>
      <c r="KZ23" s="10">
        <f>IF('1-SETUP'!$Q72="DAILY",KY23+'1-SETUP'!$V72,IF('1-SETUP'!$Q72="WEEKLY",KY23+'1-SETUP'!$V72*7,IF('1-SETUP'!$Q72="MONTHLY",EDATE(KY23,'1-SETUP'!$V72),IF('1-SETUP'!$Q72="YEARLY",EDATE(KY23,12*'1-SETUP'!$V72),""))))</f>
        <v>53133</v>
      </c>
      <c r="LA23" s="10">
        <f>IF('1-SETUP'!$Q72="DAILY",KZ23+'1-SETUP'!$V72,IF('1-SETUP'!$Q72="WEEKLY",KZ23+'1-SETUP'!$V72*7,IF('1-SETUP'!$Q72="MONTHLY",EDATE(KZ23,'1-SETUP'!$V72),IF('1-SETUP'!$Q72="YEARLY",EDATE(KZ23,12*'1-SETUP'!$V72),""))))</f>
        <v>53163</v>
      </c>
      <c r="LB23" s="10">
        <f>IF('1-SETUP'!$Q72="DAILY",LA23+'1-SETUP'!$V72,IF('1-SETUP'!$Q72="WEEKLY",LA23+'1-SETUP'!$V72*7,IF('1-SETUP'!$Q72="MONTHLY",EDATE(LA23,'1-SETUP'!$V72),IF('1-SETUP'!$Q72="YEARLY",EDATE(LA23,12*'1-SETUP'!$V72),""))))</f>
        <v>53194</v>
      </c>
      <c r="LC23" s="10">
        <f>IF('1-SETUP'!$Q72="DAILY",LB23+'1-SETUP'!$V72,IF('1-SETUP'!$Q72="WEEKLY",LB23+'1-SETUP'!$V72*7,IF('1-SETUP'!$Q72="MONTHLY",EDATE(LB23,'1-SETUP'!$V72),IF('1-SETUP'!$Q72="YEARLY",EDATE(LB23,12*'1-SETUP'!$V72),""))))</f>
        <v>53225</v>
      </c>
      <c r="LD23" s="10">
        <f>IF('1-SETUP'!$Q72="DAILY",LC23+'1-SETUP'!$V72,IF('1-SETUP'!$Q72="WEEKLY",LC23+'1-SETUP'!$V72*7,IF('1-SETUP'!$Q72="MONTHLY",EDATE(LC23,'1-SETUP'!$V72),IF('1-SETUP'!$Q72="YEARLY",EDATE(LC23,12*'1-SETUP'!$V72),""))))</f>
        <v>53255</v>
      </c>
      <c r="LE23" s="10">
        <f>IF('1-SETUP'!$Q72="DAILY",LD23+'1-SETUP'!$V72,IF('1-SETUP'!$Q72="WEEKLY",LD23+'1-SETUP'!$V72*7,IF('1-SETUP'!$Q72="MONTHLY",EDATE(LD23,'1-SETUP'!$V72),IF('1-SETUP'!$Q72="YEARLY",EDATE(LD23,12*'1-SETUP'!$V72),""))))</f>
        <v>53286</v>
      </c>
      <c r="LF23" s="10">
        <f>IF('1-SETUP'!$Q72="DAILY",LE23+'1-SETUP'!$V72,IF('1-SETUP'!$Q72="WEEKLY",LE23+'1-SETUP'!$V72*7,IF('1-SETUP'!$Q72="MONTHLY",EDATE(LE23,'1-SETUP'!$V72),IF('1-SETUP'!$Q72="YEARLY",EDATE(LE23,12*'1-SETUP'!$V72),""))))</f>
        <v>53316</v>
      </c>
      <c r="LG23" s="10">
        <f>IF('1-SETUP'!$Q72="DAILY",LF23+'1-SETUP'!$V72,IF('1-SETUP'!$Q72="WEEKLY",LF23+'1-SETUP'!$V72*7,IF('1-SETUP'!$Q72="MONTHLY",EDATE(LF23,'1-SETUP'!$V72),IF('1-SETUP'!$Q72="YEARLY",EDATE(LF23,12*'1-SETUP'!$V72),""))))</f>
        <v>53347</v>
      </c>
      <c r="LH23" s="10">
        <f>IF('1-SETUP'!$Q72="DAILY",LG23+'1-SETUP'!$V72,IF('1-SETUP'!$Q72="WEEKLY",LG23+'1-SETUP'!$V72*7,IF('1-SETUP'!$Q72="MONTHLY",EDATE(LG23,'1-SETUP'!$V72),IF('1-SETUP'!$Q72="YEARLY",EDATE(LG23,12*'1-SETUP'!$V72),""))))</f>
        <v>53378</v>
      </c>
      <c r="LI23" s="10">
        <f>IF('1-SETUP'!$Q72="DAILY",LH23+'1-SETUP'!$V72,IF('1-SETUP'!$Q72="WEEKLY",LH23+'1-SETUP'!$V72*7,IF('1-SETUP'!$Q72="MONTHLY",EDATE(LH23,'1-SETUP'!$V72),IF('1-SETUP'!$Q72="YEARLY",EDATE(LH23,12*'1-SETUP'!$V72),""))))</f>
        <v>53406</v>
      </c>
      <c r="LJ23" s="10">
        <f>IF('1-SETUP'!$Q72="DAILY",LI23+'1-SETUP'!$V72,IF('1-SETUP'!$Q72="WEEKLY",LI23+'1-SETUP'!$V72*7,IF('1-SETUP'!$Q72="MONTHLY",EDATE(LI23,'1-SETUP'!$V72),IF('1-SETUP'!$Q72="YEARLY",EDATE(LI23,12*'1-SETUP'!$V72),""))))</f>
        <v>53437</v>
      </c>
      <c r="LK23" s="10">
        <f>IF('1-SETUP'!$Q72="DAILY",LJ23+'1-SETUP'!$V72,IF('1-SETUP'!$Q72="WEEKLY",LJ23+'1-SETUP'!$V72*7,IF('1-SETUP'!$Q72="MONTHLY",EDATE(LJ23,'1-SETUP'!$V72),IF('1-SETUP'!$Q72="YEARLY",EDATE(LJ23,12*'1-SETUP'!$V72),""))))</f>
        <v>53467</v>
      </c>
      <c r="LL23" s="10">
        <f>IF('1-SETUP'!$Q72="DAILY",LK23+'1-SETUP'!$V72,IF('1-SETUP'!$Q72="WEEKLY",LK23+'1-SETUP'!$V72*7,IF('1-SETUP'!$Q72="MONTHLY",EDATE(LK23,'1-SETUP'!$V72),IF('1-SETUP'!$Q72="YEARLY",EDATE(LK23,12*'1-SETUP'!$V72),""))))</f>
        <v>53498</v>
      </c>
      <c r="LM23" s="10">
        <f>IF('1-SETUP'!$Q72="DAILY",LL23+'1-SETUP'!$V72,IF('1-SETUP'!$Q72="WEEKLY",LL23+'1-SETUP'!$V72*7,IF('1-SETUP'!$Q72="MONTHLY",EDATE(LL23,'1-SETUP'!$V72),IF('1-SETUP'!$Q72="YEARLY",EDATE(LL23,12*'1-SETUP'!$V72),""))))</f>
        <v>53528</v>
      </c>
      <c r="LN23" s="10">
        <f>IF('1-SETUP'!$Q72="DAILY",LM23+'1-SETUP'!$V72,IF('1-SETUP'!$Q72="WEEKLY",LM23+'1-SETUP'!$V72*7,IF('1-SETUP'!$Q72="MONTHLY",EDATE(LM23,'1-SETUP'!$V72),IF('1-SETUP'!$Q72="YEARLY",EDATE(LM23,12*'1-SETUP'!$V72),""))))</f>
        <v>53559</v>
      </c>
      <c r="LO23" s="10">
        <f>IF('1-SETUP'!$Q72="DAILY",LN23+'1-SETUP'!$V72,IF('1-SETUP'!$Q72="WEEKLY",LN23+'1-SETUP'!$V72*7,IF('1-SETUP'!$Q72="MONTHLY",EDATE(LN23,'1-SETUP'!$V72),IF('1-SETUP'!$Q72="YEARLY",EDATE(LN23,12*'1-SETUP'!$V72),""))))</f>
        <v>53590</v>
      </c>
      <c r="LP23" s="10">
        <f>IF('1-SETUP'!$Q72="DAILY",LO23+'1-SETUP'!$V72,IF('1-SETUP'!$Q72="WEEKLY",LO23+'1-SETUP'!$V72*7,IF('1-SETUP'!$Q72="MONTHLY",EDATE(LO23,'1-SETUP'!$V72),IF('1-SETUP'!$Q72="YEARLY",EDATE(LO23,12*'1-SETUP'!$V72),""))))</f>
        <v>53620</v>
      </c>
      <c r="LQ23" s="10">
        <f>IF('1-SETUP'!$Q72="DAILY",LP23+'1-SETUP'!$V72,IF('1-SETUP'!$Q72="WEEKLY",LP23+'1-SETUP'!$V72*7,IF('1-SETUP'!$Q72="MONTHLY",EDATE(LP23,'1-SETUP'!$V72),IF('1-SETUP'!$Q72="YEARLY",EDATE(LP23,12*'1-SETUP'!$V72),""))))</f>
        <v>53651</v>
      </c>
      <c r="LR23" s="10">
        <f>IF('1-SETUP'!$Q72="DAILY",LQ23+'1-SETUP'!$V72,IF('1-SETUP'!$Q72="WEEKLY",LQ23+'1-SETUP'!$V72*7,IF('1-SETUP'!$Q72="MONTHLY",EDATE(LQ23,'1-SETUP'!$V72),IF('1-SETUP'!$Q72="YEARLY",EDATE(LQ23,12*'1-SETUP'!$V72),""))))</f>
        <v>53681</v>
      </c>
      <c r="LS23" s="10">
        <f>IF('1-SETUP'!$Q72="DAILY",LR23+'1-SETUP'!$V72,IF('1-SETUP'!$Q72="WEEKLY",LR23+'1-SETUP'!$V72*7,IF('1-SETUP'!$Q72="MONTHLY",EDATE(LR23,'1-SETUP'!$V72),IF('1-SETUP'!$Q72="YEARLY",EDATE(LR23,12*'1-SETUP'!$V72),""))))</f>
        <v>53712</v>
      </c>
      <c r="LT23" s="10">
        <f>IF('1-SETUP'!$Q72="DAILY",LS23+'1-SETUP'!$V72,IF('1-SETUP'!$Q72="WEEKLY",LS23+'1-SETUP'!$V72*7,IF('1-SETUP'!$Q72="MONTHLY",EDATE(LS23,'1-SETUP'!$V72),IF('1-SETUP'!$Q72="YEARLY",EDATE(LS23,12*'1-SETUP'!$V72),""))))</f>
        <v>53743</v>
      </c>
      <c r="LU23" s="10">
        <f>IF('1-SETUP'!$Q72="DAILY",LT23+'1-SETUP'!$V72,IF('1-SETUP'!$Q72="WEEKLY",LT23+'1-SETUP'!$V72*7,IF('1-SETUP'!$Q72="MONTHLY",EDATE(LT23,'1-SETUP'!$V72),IF('1-SETUP'!$Q72="YEARLY",EDATE(LT23,12*'1-SETUP'!$V72),""))))</f>
        <v>53771</v>
      </c>
      <c r="LV23" s="10">
        <f>IF('1-SETUP'!$Q72="DAILY",LU23+'1-SETUP'!$V72,IF('1-SETUP'!$Q72="WEEKLY",LU23+'1-SETUP'!$V72*7,IF('1-SETUP'!$Q72="MONTHLY",EDATE(LU23,'1-SETUP'!$V72),IF('1-SETUP'!$Q72="YEARLY",EDATE(LU23,12*'1-SETUP'!$V72),""))))</f>
        <v>53802</v>
      </c>
      <c r="LW23" s="10">
        <f>IF('1-SETUP'!$Q72="DAILY",LV23+'1-SETUP'!$V72,IF('1-SETUP'!$Q72="WEEKLY",LV23+'1-SETUP'!$V72*7,IF('1-SETUP'!$Q72="MONTHLY",EDATE(LV23,'1-SETUP'!$V72),IF('1-SETUP'!$Q72="YEARLY",EDATE(LV23,12*'1-SETUP'!$V72),""))))</f>
        <v>53832</v>
      </c>
      <c r="LX23" s="10">
        <f>IF('1-SETUP'!$Q72="DAILY",LW23+'1-SETUP'!$V72,IF('1-SETUP'!$Q72="WEEKLY",LW23+'1-SETUP'!$V72*7,IF('1-SETUP'!$Q72="MONTHLY",EDATE(LW23,'1-SETUP'!$V72),IF('1-SETUP'!$Q72="YEARLY",EDATE(LW23,12*'1-SETUP'!$V72),""))))</f>
        <v>53863</v>
      </c>
      <c r="LY23" s="10">
        <f>IF('1-SETUP'!$Q72="DAILY",LX23+'1-SETUP'!$V72,IF('1-SETUP'!$Q72="WEEKLY",LX23+'1-SETUP'!$V72*7,IF('1-SETUP'!$Q72="MONTHLY",EDATE(LX23,'1-SETUP'!$V72),IF('1-SETUP'!$Q72="YEARLY",EDATE(LX23,12*'1-SETUP'!$V72),""))))</f>
        <v>53893</v>
      </c>
      <c r="LZ23" s="10">
        <f>IF('1-SETUP'!$Q72="DAILY",LY23+'1-SETUP'!$V72,IF('1-SETUP'!$Q72="WEEKLY",LY23+'1-SETUP'!$V72*7,IF('1-SETUP'!$Q72="MONTHLY",EDATE(LY23,'1-SETUP'!$V72),IF('1-SETUP'!$Q72="YEARLY",EDATE(LY23,12*'1-SETUP'!$V72),""))))</f>
        <v>53924</v>
      </c>
      <c r="MA23" s="10">
        <f>IF('1-SETUP'!$Q72="DAILY",LZ23+'1-SETUP'!$V72,IF('1-SETUP'!$Q72="WEEKLY",LZ23+'1-SETUP'!$V72*7,IF('1-SETUP'!$Q72="MONTHLY",EDATE(LZ23,'1-SETUP'!$V72),IF('1-SETUP'!$Q72="YEARLY",EDATE(LZ23,12*'1-SETUP'!$V72),""))))</f>
        <v>53955</v>
      </c>
      <c r="MB23" s="10">
        <f>IF('1-SETUP'!$Q72="DAILY",MA23+'1-SETUP'!$V72,IF('1-SETUP'!$Q72="WEEKLY",MA23+'1-SETUP'!$V72*7,IF('1-SETUP'!$Q72="MONTHLY",EDATE(MA23,'1-SETUP'!$V72),IF('1-SETUP'!$Q72="YEARLY",EDATE(MA23,12*'1-SETUP'!$V72),""))))</f>
        <v>53985</v>
      </c>
      <c r="MC23" s="10">
        <f>IF('1-SETUP'!$Q72="DAILY",MB23+'1-SETUP'!$V72,IF('1-SETUP'!$Q72="WEEKLY",MB23+'1-SETUP'!$V72*7,IF('1-SETUP'!$Q72="MONTHLY",EDATE(MB23,'1-SETUP'!$V72),IF('1-SETUP'!$Q72="YEARLY",EDATE(MB23,12*'1-SETUP'!$V72),""))))</f>
        <v>54016</v>
      </c>
      <c r="MD23" s="10">
        <f>IF('1-SETUP'!$Q72="DAILY",MC23+'1-SETUP'!$V72,IF('1-SETUP'!$Q72="WEEKLY",MC23+'1-SETUP'!$V72*7,IF('1-SETUP'!$Q72="MONTHLY",EDATE(MC23,'1-SETUP'!$V72),IF('1-SETUP'!$Q72="YEARLY",EDATE(MC23,12*'1-SETUP'!$V72),""))))</f>
        <v>54046</v>
      </c>
      <c r="ME23" s="10">
        <f>IF('1-SETUP'!$Q72="DAILY",MD23+'1-SETUP'!$V72,IF('1-SETUP'!$Q72="WEEKLY",MD23+'1-SETUP'!$V72*7,IF('1-SETUP'!$Q72="MONTHLY",EDATE(MD23,'1-SETUP'!$V72),IF('1-SETUP'!$Q72="YEARLY",EDATE(MD23,12*'1-SETUP'!$V72),""))))</f>
        <v>54077</v>
      </c>
      <c r="MF23" s="10">
        <f>IF('1-SETUP'!$Q72="DAILY",ME23+'1-SETUP'!$V72,IF('1-SETUP'!$Q72="WEEKLY",ME23+'1-SETUP'!$V72*7,IF('1-SETUP'!$Q72="MONTHLY",EDATE(ME23,'1-SETUP'!$V72),IF('1-SETUP'!$Q72="YEARLY",EDATE(ME23,12*'1-SETUP'!$V72),""))))</f>
        <v>54108</v>
      </c>
      <c r="MG23" s="10">
        <f>IF('1-SETUP'!$Q72="DAILY",MF23+'1-SETUP'!$V72,IF('1-SETUP'!$Q72="WEEKLY",MF23+'1-SETUP'!$V72*7,IF('1-SETUP'!$Q72="MONTHLY",EDATE(MF23,'1-SETUP'!$V72),IF('1-SETUP'!$Q72="YEARLY",EDATE(MF23,12*'1-SETUP'!$V72),""))))</f>
        <v>54137</v>
      </c>
      <c r="MH23" s="10">
        <f>IF('1-SETUP'!$Q72="DAILY",MG23+'1-SETUP'!$V72,IF('1-SETUP'!$Q72="WEEKLY",MG23+'1-SETUP'!$V72*7,IF('1-SETUP'!$Q72="MONTHLY",EDATE(MG23,'1-SETUP'!$V72),IF('1-SETUP'!$Q72="YEARLY",EDATE(MG23,12*'1-SETUP'!$V72),""))))</f>
        <v>54168</v>
      </c>
      <c r="MI23" s="10">
        <f>IF('1-SETUP'!$Q72="DAILY",MH23+'1-SETUP'!$V72,IF('1-SETUP'!$Q72="WEEKLY",MH23+'1-SETUP'!$V72*7,IF('1-SETUP'!$Q72="MONTHLY",EDATE(MH23,'1-SETUP'!$V72),IF('1-SETUP'!$Q72="YEARLY",EDATE(MH23,12*'1-SETUP'!$V72),""))))</f>
        <v>54198</v>
      </c>
      <c r="MJ23" s="10">
        <f>IF('1-SETUP'!$Q72="DAILY",MI23+'1-SETUP'!$V72,IF('1-SETUP'!$Q72="WEEKLY",MI23+'1-SETUP'!$V72*7,IF('1-SETUP'!$Q72="MONTHLY",EDATE(MI23,'1-SETUP'!$V72),IF('1-SETUP'!$Q72="YEARLY",EDATE(MI23,12*'1-SETUP'!$V72),""))))</f>
        <v>54229</v>
      </c>
      <c r="MK23" s="10">
        <f>IF('1-SETUP'!$Q72="DAILY",MJ23+'1-SETUP'!$V72,IF('1-SETUP'!$Q72="WEEKLY",MJ23+'1-SETUP'!$V72*7,IF('1-SETUP'!$Q72="MONTHLY",EDATE(MJ23,'1-SETUP'!$V72),IF('1-SETUP'!$Q72="YEARLY",EDATE(MJ23,12*'1-SETUP'!$V72),""))))</f>
        <v>54259</v>
      </c>
      <c r="ML23" s="10">
        <f>IF('1-SETUP'!$Q72="DAILY",MK23+'1-SETUP'!$V72,IF('1-SETUP'!$Q72="WEEKLY",MK23+'1-SETUP'!$V72*7,IF('1-SETUP'!$Q72="MONTHLY",EDATE(MK23,'1-SETUP'!$V72),IF('1-SETUP'!$Q72="YEARLY",EDATE(MK23,12*'1-SETUP'!$V72),""))))</f>
        <v>54290</v>
      </c>
      <c r="MM23" s="10">
        <f>IF('1-SETUP'!$Q72="DAILY",ML23+'1-SETUP'!$V72,IF('1-SETUP'!$Q72="WEEKLY",ML23+'1-SETUP'!$V72*7,IF('1-SETUP'!$Q72="MONTHLY",EDATE(ML23,'1-SETUP'!$V72),IF('1-SETUP'!$Q72="YEARLY",EDATE(ML23,12*'1-SETUP'!$V72),""))))</f>
        <v>54321</v>
      </c>
      <c r="MN23" s="10">
        <f>IF('1-SETUP'!$Q72="DAILY",MM23+'1-SETUP'!$V72,IF('1-SETUP'!$Q72="WEEKLY",MM23+'1-SETUP'!$V72*7,IF('1-SETUP'!$Q72="MONTHLY",EDATE(MM23,'1-SETUP'!$V72),IF('1-SETUP'!$Q72="YEARLY",EDATE(MM23,12*'1-SETUP'!$V72),""))))</f>
        <v>54351</v>
      </c>
      <c r="MO23" s="10">
        <f>IF('1-SETUP'!$Q72="DAILY",MN23+'1-SETUP'!$V72,IF('1-SETUP'!$Q72="WEEKLY",MN23+'1-SETUP'!$V72*7,IF('1-SETUP'!$Q72="MONTHLY",EDATE(MN23,'1-SETUP'!$V72),IF('1-SETUP'!$Q72="YEARLY",EDATE(MN23,12*'1-SETUP'!$V72),""))))</f>
        <v>54382</v>
      </c>
      <c r="MP23" s="10">
        <f>IF('1-SETUP'!$Q72="DAILY",MO23+'1-SETUP'!$V72,IF('1-SETUP'!$Q72="WEEKLY",MO23+'1-SETUP'!$V72*7,IF('1-SETUP'!$Q72="MONTHLY",EDATE(MO23,'1-SETUP'!$V72),IF('1-SETUP'!$Q72="YEARLY",EDATE(MO23,12*'1-SETUP'!$V72),""))))</f>
        <v>54412</v>
      </c>
      <c r="MQ23" s="10">
        <f>IF('1-SETUP'!$Q72="DAILY",MP23+'1-SETUP'!$V72,IF('1-SETUP'!$Q72="WEEKLY",MP23+'1-SETUP'!$V72*7,IF('1-SETUP'!$Q72="MONTHLY",EDATE(MP23,'1-SETUP'!$V72),IF('1-SETUP'!$Q72="YEARLY",EDATE(MP23,12*'1-SETUP'!$V72),""))))</f>
        <v>54443</v>
      </c>
      <c r="MR23" s="10">
        <f>IF('1-SETUP'!$Q72="DAILY",MQ23+'1-SETUP'!$V72,IF('1-SETUP'!$Q72="WEEKLY",MQ23+'1-SETUP'!$V72*7,IF('1-SETUP'!$Q72="MONTHLY",EDATE(MQ23,'1-SETUP'!$V72),IF('1-SETUP'!$Q72="YEARLY",EDATE(MQ23,12*'1-SETUP'!$V72),""))))</f>
        <v>54474</v>
      </c>
      <c r="MS23" s="10">
        <f>IF('1-SETUP'!$Q72="DAILY",MR23+'1-SETUP'!$V72,IF('1-SETUP'!$Q72="WEEKLY",MR23+'1-SETUP'!$V72*7,IF('1-SETUP'!$Q72="MONTHLY",EDATE(MR23,'1-SETUP'!$V72),IF('1-SETUP'!$Q72="YEARLY",EDATE(MR23,12*'1-SETUP'!$V72),""))))</f>
        <v>54502</v>
      </c>
      <c r="MT23" s="10">
        <f>IF('1-SETUP'!$Q72="DAILY",MS23+'1-SETUP'!$V72,IF('1-SETUP'!$Q72="WEEKLY",MS23+'1-SETUP'!$V72*7,IF('1-SETUP'!$Q72="MONTHLY",EDATE(MS23,'1-SETUP'!$V72),IF('1-SETUP'!$Q72="YEARLY",EDATE(MS23,12*'1-SETUP'!$V72),""))))</f>
        <v>54533</v>
      </c>
      <c r="MU23" s="10">
        <f>IF('1-SETUP'!$Q72="DAILY",MT23+'1-SETUP'!$V72,IF('1-SETUP'!$Q72="WEEKLY",MT23+'1-SETUP'!$V72*7,IF('1-SETUP'!$Q72="MONTHLY",EDATE(MT23,'1-SETUP'!$V72),IF('1-SETUP'!$Q72="YEARLY",EDATE(MT23,12*'1-SETUP'!$V72),""))))</f>
        <v>54563</v>
      </c>
      <c r="MV23" s="10">
        <f>IF('1-SETUP'!$Q72="DAILY",MU23+'1-SETUP'!$V72,IF('1-SETUP'!$Q72="WEEKLY",MU23+'1-SETUP'!$V72*7,IF('1-SETUP'!$Q72="MONTHLY",EDATE(MU23,'1-SETUP'!$V72),IF('1-SETUP'!$Q72="YEARLY",EDATE(MU23,12*'1-SETUP'!$V72),""))))</f>
        <v>54594</v>
      </c>
      <c r="MW23" s="10">
        <f>IF('1-SETUP'!$Q72="DAILY",MV23+'1-SETUP'!$V72,IF('1-SETUP'!$Q72="WEEKLY",MV23+'1-SETUP'!$V72*7,IF('1-SETUP'!$Q72="MONTHLY",EDATE(MV23,'1-SETUP'!$V72),IF('1-SETUP'!$Q72="YEARLY",EDATE(MV23,12*'1-SETUP'!$V72),""))))</f>
        <v>54624</v>
      </c>
      <c r="MX23" s="10">
        <f>IF('1-SETUP'!$Q72="DAILY",MW23+'1-SETUP'!$V72,IF('1-SETUP'!$Q72="WEEKLY",MW23+'1-SETUP'!$V72*7,IF('1-SETUP'!$Q72="MONTHLY",EDATE(MW23,'1-SETUP'!$V72),IF('1-SETUP'!$Q72="YEARLY",EDATE(MW23,12*'1-SETUP'!$V72),""))))</f>
        <v>54655</v>
      </c>
      <c r="MY23" s="10">
        <f>IF('1-SETUP'!$Q72="DAILY",MX23+'1-SETUP'!$V72,IF('1-SETUP'!$Q72="WEEKLY",MX23+'1-SETUP'!$V72*7,IF('1-SETUP'!$Q72="MONTHLY",EDATE(MX23,'1-SETUP'!$V72),IF('1-SETUP'!$Q72="YEARLY",EDATE(MX23,12*'1-SETUP'!$V72),""))))</f>
        <v>54686</v>
      </c>
      <c r="MZ23" s="10">
        <f>IF('1-SETUP'!$Q72="DAILY",MY23+'1-SETUP'!$V72,IF('1-SETUP'!$Q72="WEEKLY",MY23+'1-SETUP'!$V72*7,IF('1-SETUP'!$Q72="MONTHLY",EDATE(MY23,'1-SETUP'!$V72),IF('1-SETUP'!$Q72="YEARLY",EDATE(MY23,12*'1-SETUP'!$V72),""))))</f>
        <v>54716</v>
      </c>
      <c r="NA23" s="10">
        <f>IF('1-SETUP'!$Q72="DAILY",MZ23+'1-SETUP'!$V72,IF('1-SETUP'!$Q72="WEEKLY",MZ23+'1-SETUP'!$V72*7,IF('1-SETUP'!$Q72="MONTHLY",EDATE(MZ23,'1-SETUP'!$V72),IF('1-SETUP'!$Q72="YEARLY",EDATE(MZ23,12*'1-SETUP'!$V72),""))))</f>
        <v>54747</v>
      </c>
      <c r="NB23" s="10">
        <f>IF('1-SETUP'!$Q72="DAILY",NA23+'1-SETUP'!$V72,IF('1-SETUP'!$Q72="WEEKLY",NA23+'1-SETUP'!$V72*7,IF('1-SETUP'!$Q72="MONTHLY",EDATE(NA23,'1-SETUP'!$V72),IF('1-SETUP'!$Q72="YEARLY",EDATE(NA23,12*'1-SETUP'!$V72),""))))</f>
        <v>54777</v>
      </c>
      <c r="NC23" s="10">
        <f>IF('1-SETUP'!$Q72="DAILY",NB23+'1-SETUP'!$V72,IF('1-SETUP'!$Q72="WEEKLY",NB23+'1-SETUP'!$V72*7,IF('1-SETUP'!$Q72="MONTHLY",EDATE(NB23,'1-SETUP'!$V72),IF('1-SETUP'!$Q72="YEARLY",EDATE(NB23,12*'1-SETUP'!$V72),""))))</f>
        <v>54808</v>
      </c>
    </row>
    <row r="24" spans="1:367" x14ac:dyDescent="0.45">
      <c r="A24" t="str">
        <f>'1-SETUP'!A73</f>
        <v>Gym/Working Out</v>
      </c>
      <c r="B24" t="str">
        <f>_xlfn.CONCAT('1-SETUP'!$O73," ",'1-SETUP'!$Q73," ",'1-SETUP'!$T73," ",'1-SETUP'!$V73," ",'1-SETUP'!$W73," ",'1-SETUP'!$Z73," ",TEXT('1-SETUP'!$AC73,"mm/dd/yyyy"))</f>
        <v xml:space="preserve">      01/00/1900</v>
      </c>
      <c r="C24" s="10">
        <f>'1-SETUP'!$AC73</f>
        <v>0</v>
      </c>
      <c r="D24" s="10" t="str">
        <f>IF('1-SETUP'!$Q73="DAILY",C24+'1-SETUP'!$V73,IF('1-SETUP'!$Q73="WEEKLY",C24+'1-SETUP'!$V73*7,IF('1-SETUP'!$Q73="MONTHLY",EDATE(C24,'1-SETUP'!$V73),IF('1-SETUP'!$Q73="YEARLY",EDATE(C24,12*'1-SETUP'!$V73),""))))</f>
        <v/>
      </c>
      <c r="E24" s="10" t="str">
        <f>IF('1-SETUP'!$Q73="DAILY",D24+'1-SETUP'!$V73,IF('1-SETUP'!$Q73="WEEKLY",D24+'1-SETUP'!$V73*7,IF('1-SETUP'!$Q73="MONTHLY",EDATE(D24,'1-SETUP'!$V73),IF('1-SETUP'!$Q73="YEARLY",EDATE(D24,12*'1-SETUP'!$V73),""))))</f>
        <v/>
      </c>
      <c r="F24" s="10" t="str">
        <f>IF('1-SETUP'!$Q73="DAILY",E24+'1-SETUP'!$V73,IF('1-SETUP'!$Q73="WEEKLY",E24+'1-SETUP'!$V73*7,IF('1-SETUP'!$Q73="MONTHLY",EDATE(E24,'1-SETUP'!$V73),IF('1-SETUP'!$Q73="YEARLY",EDATE(E24,12*'1-SETUP'!$V73),""))))</f>
        <v/>
      </c>
      <c r="G24" s="10" t="str">
        <f>IF('1-SETUP'!$Q73="DAILY",F24+'1-SETUP'!$V73,IF('1-SETUP'!$Q73="WEEKLY",F24+'1-SETUP'!$V73*7,IF('1-SETUP'!$Q73="MONTHLY",EDATE(F24,'1-SETUP'!$V73),IF('1-SETUP'!$Q73="YEARLY",EDATE(F24,12*'1-SETUP'!$V73),""))))</f>
        <v/>
      </c>
      <c r="H24" s="10" t="str">
        <f>IF('1-SETUP'!$Q73="DAILY",G24+'1-SETUP'!$V73,IF('1-SETUP'!$Q73="WEEKLY",G24+'1-SETUP'!$V73*7,IF('1-SETUP'!$Q73="MONTHLY",EDATE(G24,'1-SETUP'!$V73),IF('1-SETUP'!$Q73="YEARLY",EDATE(G24,12*'1-SETUP'!$V73),""))))</f>
        <v/>
      </c>
      <c r="I24" s="10" t="str">
        <f>IF('1-SETUP'!$Q73="DAILY",H24+'1-SETUP'!$V73,IF('1-SETUP'!$Q73="WEEKLY",H24+'1-SETUP'!$V73*7,IF('1-SETUP'!$Q73="MONTHLY",EDATE(H24,'1-SETUP'!$V73),IF('1-SETUP'!$Q73="YEARLY",EDATE(H24,12*'1-SETUP'!$V73),""))))</f>
        <v/>
      </c>
      <c r="J24" s="10" t="str">
        <f>IF('1-SETUP'!$Q73="DAILY",I24+'1-SETUP'!$V73,IF('1-SETUP'!$Q73="WEEKLY",I24+'1-SETUP'!$V73*7,IF('1-SETUP'!$Q73="MONTHLY",EDATE(I24,'1-SETUP'!$V73),IF('1-SETUP'!$Q73="YEARLY",EDATE(I24,12*'1-SETUP'!$V73),""))))</f>
        <v/>
      </c>
      <c r="K24" s="10" t="str">
        <f>IF('1-SETUP'!$Q73="DAILY",J24+'1-SETUP'!$V73,IF('1-SETUP'!$Q73="WEEKLY",J24+'1-SETUP'!$V73*7,IF('1-SETUP'!$Q73="MONTHLY",EDATE(J24,'1-SETUP'!$V73),IF('1-SETUP'!$Q73="YEARLY",EDATE(J24,12*'1-SETUP'!$V73),""))))</f>
        <v/>
      </c>
      <c r="L24" s="10" t="str">
        <f>IF('1-SETUP'!$Q73="DAILY",K24+'1-SETUP'!$V73,IF('1-SETUP'!$Q73="WEEKLY",K24+'1-SETUP'!$V73*7,IF('1-SETUP'!$Q73="MONTHLY",EDATE(K24,'1-SETUP'!$V73),IF('1-SETUP'!$Q73="YEARLY",EDATE(K24,12*'1-SETUP'!$V73),""))))</f>
        <v/>
      </c>
      <c r="M24" s="10" t="str">
        <f>IF('1-SETUP'!$Q73="DAILY",L24+'1-SETUP'!$V73,IF('1-SETUP'!$Q73="WEEKLY",L24+'1-SETUP'!$V73*7,IF('1-SETUP'!$Q73="MONTHLY",EDATE(L24,'1-SETUP'!$V73),IF('1-SETUP'!$Q73="YEARLY",EDATE(L24,12*'1-SETUP'!$V73),""))))</f>
        <v/>
      </c>
      <c r="N24" s="10" t="str">
        <f>IF('1-SETUP'!$Q73="DAILY",M24+'1-SETUP'!$V73,IF('1-SETUP'!$Q73="WEEKLY",M24+'1-SETUP'!$V73*7,IF('1-SETUP'!$Q73="MONTHLY",EDATE(M24,'1-SETUP'!$V73),IF('1-SETUP'!$Q73="YEARLY",EDATE(M24,12*'1-SETUP'!$V73),""))))</f>
        <v/>
      </c>
      <c r="O24" s="10" t="str">
        <f>IF('1-SETUP'!$Q73="DAILY",N24+'1-SETUP'!$V73,IF('1-SETUP'!$Q73="WEEKLY",N24+'1-SETUP'!$V73*7,IF('1-SETUP'!$Q73="MONTHLY",EDATE(N24,'1-SETUP'!$V73),IF('1-SETUP'!$Q73="YEARLY",EDATE(N24,12*'1-SETUP'!$V73),""))))</f>
        <v/>
      </c>
      <c r="P24" s="10" t="str">
        <f>IF('1-SETUP'!$Q73="DAILY",O24+'1-SETUP'!$V73,IF('1-SETUP'!$Q73="WEEKLY",O24+'1-SETUP'!$V73*7,IF('1-SETUP'!$Q73="MONTHLY",EDATE(O24,'1-SETUP'!$V73),IF('1-SETUP'!$Q73="YEARLY",EDATE(O24,12*'1-SETUP'!$V73),""))))</f>
        <v/>
      </c>
      <c r="Q24" s="10" t="str">
        <f>IF('1-SETUP'!$Q73="DAILY",P24+'1-SETUP'!$V73,IF('1-SETUP'!$Q73="WEEKLY",P24+'1-SETUP'!$V73*7,IF('1-SETUP'!$Q73="MONTHLY",EDATE(P24,'1-SETUP'!$V73),IF('1-SETUP'!$Q73="YEARLY",EDATE(P24,12*'1-SETUP'!$V73),""))))</f>
        <v/>
      </c>
      <c r="R24" s="10" t="str">
        <f>IF('1-SETUP'!$Q73="DAILY",Q24+'1-SETUP'!$V73,IF('1-SETUP'!$Q73="WEEKLY",Q24+'1-SETUP'!$V73*7,IF('1-SETUP'!$Q73="MONTHLY",EDATE(Q24,'1-SETUP'!$V73),IF('1-SETUP'!$Q73="YEARLY",EDATE(Q24,12*'1-SETUP'!$V73),""))))</f>
        <v/>
      </c>
      <c r="S24" s="10" t="str">
        <f>IF('1-SETUP'!$Q73="DAILY",R24+'1-SETUP'!$V73,IF('1-SETUP'!$Q73="WEEKLY",R24+'1-SETUP'!$V73*7,IF('1-SETUP'!$Q73="MONTHLY",EDATE(R24,'1-SETUP'!$V73),IF('1-SETUP'!$Q73="YEARLY",EDATE(R24,12*'1-SETUP'!$V73),""))))</f>
        <v/>
      </c>
      <c r="T24" s="10" t="str">
        <f>IF('1-SETUP'!$Q73="DAILY",S24+'1-SETUP'!$V73,IF('1-SETUP'!$Q73="WEEKLY",S24+'1-SETUP'!$V73*7,IF('1-SETUP'!$Q73="MONTHLY",EDATE(S24,'1-SETUP'!$V73),IF('1-SETUP'!$Q73="YEARLY",EDATE(S24,12*'1-SETUP'!$V73),""))))</f>
        <v/>
      </c>
      <c r="U24" s="10" t="str">
        <f>IF('1-SETUP'!$Q73="DAILY",T24+'1-SETUP'!$V73,IF('1-SETUP'!$Q73="WEEKLY",T24+'1-SETUP'!$V73*7,IF('1-SETUP'!$Q73="MONTHLY",EDATE(T24,'1-SETUP'!$V73),IF('1-SETUP'!$Q73="YEARLY",EDATE(T24,12*'1-SETUP'!$V73),""))))</f>
        <v/>
      </c>
      <c r="V24" s="10" t="str">
        <f>IF('1-SETUP'!$Q73="DAILY",U24+'1-SETUP'!$V73,IF('1-SETUP'!$Q73="WEEKLY",U24+'1-SETUP'!$V73*7,IF('1-SETUP'!$Q73="MONTHLY",EDATE(U24,'1-SETUP'!$V73),IF('1-SETUP'!$Q73="YEARLY",EDATE(U24,12*'1-SETUP'!$V73),""))))</f>
        <v/>
      </c>
      <c r="W24" s="10" t="str">
        <f>IF('1-SETUP'!$Q73="DAILY",V24+'1-SETUP'!$V73,IF('1-SETUP'!$Q73="WEEKLY",V24+'1-SETUP'!$V73*7,IF('1-SETUP'!$Q73="MONTHLY",EDATE(V24,'1-SETUP'!$V73),IF('1-SETUP'!$Q73="YEARLY",EDATE(V24,12*'1-SETUP'!$V73),""))))</f>
        <v/>
      </c>
      <c r="X24" s="10" t="str">
        <f>IF('1-SETUP'!$Q73="DAILY",W24+'1-SETUP'!$V73,IF('1-SETUP'!$Q73="WEEKLY",W24+'1-SETUP'!$V73*7,IF('1-SETUP'!$Q73="MONTHLY",EDATE(W24,'1-SETUP'!$V73),IF('1-SETUP'!$Q73="YEARLY",EDATE(W24,12*'1-SETUP'!$V73),""))))</f>
        <v/>
      </c>
      <c r="Y24" s="10" t="str">
        <f>IF('1-SETUP'!$Q73="DAILY",X24+'1-SETUP'!$V73,IF('1-SETUP'!$Q73="WEEKLY",X24+'1-SETUP'!$V73*7,IF('1-SETUP'!$Q73="MONTHLY",EDATE(X24,'1-SETUP'!$V73),IF('1-SETUP'!$Q73="YEARLY",EDATE(X24,12*'1-SETUP'!$V73),""))))</f>
        <v/>
      </c>
      <c r="Z24" s="10" t="str">
        <f>IF('1-SETUP'!$Q73="DAILY",Y24+'1-SETUP'!$V73,IF('1-SETUP'!$Q73="WEEKLY",Y24+'1-SETUP'!$V73*7,IF('1-SETUP'!$Q73="MONTHLY",EDATE(Y24,'1-SETUP'!$V73),IF('1-SETUP'!$Q73="YEARLY",EDATE(Y24,12*'1-SETUP'!$V73),""))))</f>
        <v/>
      </c>
      <c r="AA24" s="10" t="str">
        <f>IF('1-SETUP'!$Q73="DAILY",Z24+'1-SETUP'!$V73,IF('1-SETUP'!$Q73="WEEKLY",Z24+'1-SETUP'!$V73*7,IF('1-SETUP'!$Q73="MONTHLY",EDATE(Z24,'1-SETUP'!$V73),IF('1-SETUP'!$Q73="YEARLY",EDATE(Z24,12*'1-SETUP'!$V73),""))))</f>
        <v/>
      </c>
      <c r="AB24" s="10" t="str">
        <f>IF('1-SETUP'!$Q73="DAILY",AA24+'1-SETUP'!$V73,IF('1-SETUP'!$Q73="WEEKLY",AA24+'1-SETUP'!$V73*7,IF('1-SETUP'!$Q73="MONTHLY",EDATE(AA24,'1-SETUP'!$V73),IF('1-SETUP'!$Q73="YEARLY",EDATE(AA24,12*'1-SETUP'!$V73),""))))</f>
        <v/>
      </c>
      <c r="AC24" s="10" t="str">
        <f>IF('1-SETUP'!$Q73="DAILY",AB24+'1-SETUP'!$V73,IF('1-SETUP'!$Q73="WEEKLY",AB24+'1-SETUP'!$V73*7,IF('1-SETUP'!$Q73="MONTHLY",EDATE(AB24,'1-SETUP'!$V73),IF('1-SETUP'!$Q73="YEARLY",EDATE(AB24,12*'1-SETUP'!$V73),""))))</f>
        <v/>
      </c>
      <c r="AD24" s="10" t="str">
        <f>IF('1-SETUP'!$Q73="DAILY",AC24+'1-SETUP'!$V73,IF('1-SETUP'!$Q73="WEEKLY",AC24+'1-SETUP'!$V73*7,IF('1-SETUP'!$Q73="MONTHLY",EDATE(AC24,'1-SETUP'!$V73),IF('1-SETUP'!$Q73="YEARLY",EDATE(AC24,12*'1-SETUP'!$V73),""))))</f>
        <v/>
      </c>
      <c r="AE24" s="10" t="str">
        <f>IF('1-SETUP'!$Q73="DAILY",AD24+'1-SETUP'!$V73,IF('1-SETUP'!$Q73="WEEKLY",AD24+'1-SETUP'!$V73*7,IF('1-SETUP'!$Q73="MONTHLY",EDATE(AD24,'1-SETUP'!$V73),IF('1-SETUP'!$Q73="YEARLY",EDATE(AD24,12*'1-SETUP'!$V73),""))))</f>
        <v/>
      </c>
      <c r="AF24" s="10" t="str">
        <f>IF('1-SETUP'!$Q73="DAILY",AE24+'1-SETUP'!$V73,IF('1-SETUP'!$Q73="WEEKLY",AE24+'1-SETUP'!$V73*7,IF('1-SETUP'!$Q73="MONTHLY",EDATE(AE24,'1-SETUP'!$V73),IF('1-SETUP'!$Q73="YEARLY",EDATE(AE24,12*'1-SETUP'!$V73),""))))</f>
        <v/>
      </c>
      <c r="AG24" s="10" t="str">
        <f>IF('1-SETUP'!$Q73="DAILY",AF24+'1-SETUP'!$V73,IF('1-SETUP'!$Q73="WEEKLY",AF24+'1-SETUP'!$V73*7,IF('1-SETUP'!$Q73="MONTHLY",EDATE(AF24,'1-SETUP'!$V73),IF('1-SETUP'!$Q73="YEARLY",EDATE(AF24,12*'1-SETUP'!$V73),""))))</f>
        <v/>
      </c>
      <c r="AH24" s="10" t="str">
        <f>IF('1-SETUP'!$Q73="DAILY",AG24+'1-SETUP'!$V73,IF('1-SETUP'!$Q73="WEEKLY",AG24+'1-SETUP'!$V73*7,IF('1-SETUP'!$Q73="MONTHLY",EDATE(AG24,'1-SETUP'!$V73),IF('1-SETUP'!$Q73="YEARLY",EDATE(AG24,12*'1-SETUP'!$V73),""))))</f>
        <v/>
      </c>
      <c r="AI24" s="10" t="str">
        <f>IF('1-SETUP'!$Q73="DAILY",AH24+'1-SETUP'!$V73,IF('1-SETUP'!$Q73="WEEKLY",AH24+'1-SETUP'!$V73*7,IF('1-SETUP'!$Q73="MONTHLY",EDATE(AH24,'1-SETUP'!$V73),IF('1-SETUP'!$Q73="YEARLY",EDATE(AH24,12*'1-SETUP'!$V73),""))))</f>
        <v/>
      </c>
      <c r="AJ24" s="10" t="str">
        <f>IF('1-SETUP'!$Q73="DAILY",AI24+'1-SETUP'!$V73,IF('1-SETUP'!$Q73="WEEKLY",AI24+'1-SETUP'!$V73*7,IF('1-SETUP'!$Q73="MONTHLY",EDATE(AI24,'1-SETUP'!$V73),IF('1-SETUP'!$Q73="YEARLY",EDATE(AI24,12*'1-SETUP'!$V73),""))))</f>
        <v/>
      </c>
      <c r="AK24" s="10" t="str">
        <f>IF('1-SETUP'!$Q73="DAILY",AJ24+'1-SETUP'!$V73,IF('1-SETUP'!$Q73="WEEKLY",AJ24+'1-SETUP'!$V73*7,IF('1-SETUP'!$Q73="MONTHLY",EDATE(AJ24,'1-SETUP'!$V73),IF('1-SETUP'!$Q73="YEARLY",EDATE(AJ24,12*'1-SETUP'!$V73),""))))</f>
        <v/>
      </c>
      <c r="AL24" s="10" t="str">
        <f>IF('1-SETUP'!$Q73="DAILY",AK24+'1-SETUP'!$V73,IF('1-SETUP'!$Q73="WEEKLY",AK24+'1-SETUP'!$V73*7,IF('1-SETUP'!$Q73="MONTHLY",EDATE(AK24,'1-SETUP'!$V73),IF('1-SETUP'!$Q73="YEARLY",EDATE(AK24,12*'1-SETUP'!$V73),""))))</f>
        <v/>
      </c>
      <c r="AM24" s="10" t="str">
        <f>IF('1-SETUP'!$Q73="DAILY",AL24+'1-SETUP'!$V73,IF('1-SETUP'!$Q73="WEEKLY",AL24+'1-SETUP'!$V73*7,IF('1-SETUP'!$Q73="MONTHLY",EDATE(AL24,'1-SETUP'!$V73),IF('1-SETUP'!$Q73="YEARLY",EDATE(AL24,12*'1-SETUP'!$V73),""))))</f>
        <v/>
      </c>
      <c r="AN24" s="10" t="str">
        <f>IF('1-SETUP'!$Q73="DAILY",AM24+'1-SETUP'!$V73,IF('1-SETUP'!$Q73="WEEKLY",AM24+'1-SETUP'!$V73*7,IF('1-SETUP'!$Q73="MONTHLY",EDATE(AM24,'1-SETUP'!$V73),IF('1-SETUP'!$Q73="YEARLY",EDATE(AM24,12*'1-SETUP'!$V73),""))))</f>
        <v/>
      </c>
      <c r="AO24" s="10" t="str">
        <f>IF('1-SETUP'!$Q73="DAILY",AN24+'1-SETUP'!$V73,IF('1-SETUP'!$Q73="WEEKLY",AN24+'1-SETUP'!$V73*7,IF('1-SETUP'!$Q73="MONTHLY",EDATE(AN24,'1-SETUP'!$V73),IF('1-SETUP'!$Q73="YEARLY",EDATE(AN24,12*'1-SETUP'!$V73),""))))</f>
        <v/>
      </c>
      <c r="AP24" s="10" t="str">
        <f>IF('1-SETUP'!$Q73="DAILY",AO24+'1-SETUP'!$V73,IF('1-SETUP'!$Q73="WEEKLY",AO24+'1-SETUP'!$V73*7,IF('1-SETUP'!$Q73="MONTHLY",EDATE(AO24,'1-SETUP'!$V73),IF('1-SETUP'!$Q73="YEARLY",EDATE(AO24,12*'1-SETUP'!$V73),""))))</f>
        <v/>
      </c>
      <c r="AQ24" s="10" t="str">
        <f>IF('1-SETUP'!$Q73="DAILY",AP24+'1-SETUP'!$V73,IF('1-SETUP'!$Q73="WEEKLY",AP24+'1-SETUP'!$V73*7,IF('1-SETUP'!$Q73="MONTHLY",EDATE(AP24,'1-SETUP'!$V73),IF('1-SETUP'!$Q73="YEARLY",EDATE(AP24,12*'1-SETUP'!$V73),""))))</f>
        <v/>
      </c>
      <c r="AR24" s="10" t="str">
        <f>IF('1-SETUP'!$Q73="DAILY",AQ24+'1-SETUP'!$V73,IF('1-SETUP'!$Q73="WEEKLY",AQ24+'1-SETUP'!$V73*7,IF('1-SETUP'!$Q73="MONTHLY",EDATE(AQ24,'1-SETUP'!$V73),IF('1-SETUP'!$Q73="YEARLY",EDATE(AQ24,12*'1-SETUP'!$V73),""))))</f>
        <v/>
      </c>
      <c r="AS24" s="10" t="str">
        <f>IF('1-SETUP'!$Q73="DAILY",AR24+'1-SETUP'!$V73,IF('1-SETUP'!$Q73="WEEKLY",AR24+'1-SETUP'!$V73*7,IF('1-SETUP'!$Q73="MONTHLY",EDATE(AR24,'1-SETUP'!$V73),IF('1-SETUP'!$Q73="YEARLY",EDATE(AR24,12*'1-SETUP'!$V73),""))))</f>
        <v/>
      </c>
      <c r="AT24" s="10" t="str">
        <f>IF('1-SETUP'!$Q73="DAILY",AS24+'1-SETUP'!$V73,IF('1-SETUP'!$Q73="WEEKLY",AS24+'1-SETUP'!$V73*7,IF('1-SETUP'!$Q73="MONTHLY",EDATE(AS24,'1-SETUP'!$V73),IF('1-SETUP'!$Q73="YEARLY",EDATE(AS24,12*'1-SETUP'!$V73),""))))</f>
        <v/>
      </c>
      <c r="AU24" s="10" t="str">
        <f>IF('1-SETUP'!$Q73="DAILY",AT24+'1-SETUP'!$V73,IF('1-SETUP'!$Q73="WEEKLY",AT24+'1-SETUP'!$V73*7,IF('1-SETUP'!$Q73="MONTHLY",EDATE(AT24,'1-SETUP'!$V73),IF('1-SETUP'!$Q73="YEARLY",EDATE(AT24,12*'1-SETUP'!$V73),""))))</f>
        <v/>
      </c>
      <c r="AV24" s="10" t="str">
        <f>IF('1-SETUP'!$Q73="DAILY",AU24+'1-SETUP'!$V73,IF('1-SETUP'!$Q73="WEEKLY",AU24+'1-SETUP'!$V73*7,IF('1-SETUP'!$Q73="MONTHLY",EDATE(AU24,'1-SETUP'!$V73),IF('1-SETUP'!$Q73="YEARLY",EDATE(AU24,12*'1-SETUP'!$V73),""))))</f>
        <v/>
      </c>
      <c r="AW24" s="10" t="str">
        <f>IF('1-SETUP'!$Q73="DAILY",AV24+'1-SETUP'!$V73,IF('1-SETUP'!$Q73="WEEKLY",AV24+'1-SETUP'!$V73*7,IF('1-SETUP'!$Q73="MONTHLY",EDATE(AV24,'1-SETUP'!$V73),IF('1-SETUP'!$Q73="YEARLY",EDATE(AV24,12*'1-SETUP'!$V73),""))))</f>
        <v/>
      </c>
      <c r="AX24" s="10" t="str">
        <f>IF('1-SETUP'!$Q73="DAILY",AW24+'1-SETUP'!$V73,IF('1-SETUP'!$Q73="WEEKLY",AW24+'1-SETUP'!$V73*7,IF('1-SETUP'!$Q73="MONTHLY",EDATE(AW24,'1-SETUP'!$V73),IF('1-SETUP'!$Q73="YEARLY",EDATE(AW24,12*'1-SETUP'!$V73),""))))</f>
        <v/>
      </c>
      <c r="AY24" s="10" t="str">
        <f>IF('1-SETUP'!$Q73="DAILY",AX24+'1-SETUP'!$V73,IF('1-SETUP'!$Q73="WEEKLY",AX24+'1-SETUP'!$V73*7,IF('1-SETUP'!$Q73="MONTHLY",EDATE(AX24,'1-SETUP'!$V73),IF('1-SETUP'!$Q73="YEARLY",EDATE(AX24,12*'1-SETUP'!$V73),""))))</f>
        <v/>
      </c>
      <c r="AZ24" s="10" t="str">
        <f>IF('1-SETUP'!$Q73="DAILY",AY24+'1-SETUP'!$V73,IF('1-SETUP'!$Q73="WEEKLY",AY24+'1-SETUP'!$V73*7,IF('1-SETUP'!$Q73="MONTHLY",EDATE(AY24,'1-SETUP'!$V73),IF('1-SETUP'!$Q73="YEARLY",EDATE(AY24,12*'1-SETUP'!$V73),""))))</f>
        <v/>
      </c>
      <c r="BA24" s="10" t="str">
        <f>IF('1-SETUP'!$Q73="DAILY",AZ24+'1-SETUP'!$V73,IF('1-SETUP'!$Q73="WEEKLY",AZ24+'1-SETUP'!$V73*7,IF('1-SETUP'!$Q73="MONTHLY",EDATE(AZ24,'1-SETUP'!$V73),IF('1-SETUP'!$Q73="YEARLY",EDATE(AZ24,12*'1-SETUP'!$V73),""))))</f>
        <v/>
      </c>
      <c r="BB24" s="10" t="str">
        <f>IF('1-SETUP'!$Q73="DAILY",BA24+'1-SETUP'!$V73,IF('1-SETUP'!$Q73="WEEKLY",BA24+'1-SETUP'!$V73*7,IF('1-SETUP'!$Q73="MONTHLY",EDATE(BA24,'1-SETUP'!$V73),IF('1-SETUP'!$Q73="YEARLY",EDATE(BA24,12*'1-SETUP'!$V73),""))))</f>
        <v/>
      </c>
      <c r="BC24" s="10" t="str">
        <f>IF('1-SETUP'!$Q73="DAILY",BB24+'1-SETUP'!$V73,IF('1-SETUP'!$Q73="WEEKLY",BB24+'1-SETUP'!$V73*7,IF('1-SETUP'!$Q73="MONTHLY",EDATE(BB24,'1-SETUP'!$V73),IF('1-SETUP'!$Q73="YEARLY",EDATE(BB24,12*'1-SETUP'!$V73),""))))</f>
        <v/>
      </c>
      <c r="BD24" s="10" t="str">
        <f>IF('1-SETUP'!$Q73="DAILY",BC24+'1-SETUP'!$V73,IF('1-SETUP'!$Q73="WEEKLY",BC24+'1-SETUP'!$V73*7,IF('1-SETUP'!$Q73="MONTHLY",EDATE(BC24,'1-SETUP'!$V73),IF('1-SETUP'!$Q73="YEARLY",EDATE(BC24,12*'1-SETUP'!$V73),""))))</f>
        <v/>
      </c>
      <c r="BE24" s="10" t="str">
        <f>IF('1-SETUP'!$Q73="DAILY",BD24+'1-SETUP'!$V73,IF('1-SETUP'!$Q73="WEEKLY",BD24+'1-SETUP'!$V73*7,IF('1-SETUP'!$Q73="MONTHLY",EDATE(BD24,'1-SETUP'!$V73),IF('1-SETUP'!$Q73="YEARLY",EDATE(BD24,12*'1-SETUP'!$V73),""))))</f>
        <v/>
      </c>
      <c r="BF24" s="10" t="str">
        <f>IF('1-SETUP'!$Q73="DAILY",BE24+'1-SETUP'!$V73,IF('1-SETUP'!$Q73="WEEKLY",BE24+'1-SETUP'!$V73*7,IF('1-SETUP'!$Q73="MONTHLY",EDATE(BE24,'1-SETUP'!$V73),IF('1-SETUP'!$Q73="YEARLY",EDATE(BE24,12*'1-SETUP'!$V73),""))))</f>
        <v/>
      </c>
      <c r="BG24" s="10" t="str">
        <f>IF('1-SETUP'!$Q73="DAILY",BF24+'1-SETUP'!$V73,IF('1-SETUP'!$Q73="WEEKLY",BF24+'1-SETUP'!$V73*7,IF('1-SETUP'!$Q73="MONTHLY",EDATE(BF24,'1-SETUP'!$V73),IF('1-SETUP'!$Q73="YEARLY",EDATE(BF24,12*'1-SETUP'!$V73),""))))</f>
        <v/>
      </c>
      <c r="BH24" s="10" t="str">
        <f>IF('1-SETUP'!$Q73="DAILY",BG24+'1-SETUP'!$V73,IF('1-SETUP'!$Q73="WEEKLY",BG24+'1-SETUP'!$V73*7,IF('1-SETUP'!$Q73="MONTHLY",EDATE(BG24,'1-SETUP'!$V73),IF('1-SETUP'!$Q73="YEARLY",EDATE(BG24,12*'1-SETUP'!$V73),""))))</f>
        <v/>
      </c>
      <c r="BI24" s="10" t="str">
        <f>IF('1-SETUP'!$Q73="DAILY",BH24+'1-SETUP'!$V73,IF('1-SETUP'!$Q73="WEEKLY",BH24+'1-SETUP'!$V73*7,IF('1-SETUP'!$Q73="MONTHLY",EDATE(BH24,'1-SETUP'!$V73),IF('1-SETUP'!$Q73="YEARLY",EDATE(BH24,12*'1-SETUP'!$V73),""))))</f>
        <v/>
      </c>
      <c r="BJ24" s="10" t="str">
        <f>IF('1-SETUP'!$Q73="DAILY",BI24+'1-SETUP'!$V73,IF('1-SETUP'!$Q73="WEEKLY",BI24+'1-SETUP'!$V73*7,IF('1-SETUP'!$Q73="MONTHLY",EDATE(BI24,'1-SETUP'!$V73),IF('1-SETUP'!$Q73="YEARLY",EDATE(BI24,12*'1-SETUP'!$V73),""))))</f>
        <v/>
      </c>
      <c r="BK24" s="10" t="str">
        <f>IF('1-SETUP'!$Q73="DAILY",BJ24+'1-SETUP'!$V73,IF('1-SETUP'!$Q73="WEEKLY",BJ24+'1-SETUP'!$V73*7,IF('1-SETUP'!$Q73="MONTHLY",EDATE(BJ24,'1-SETUP'!$V73),IF('1-SETUP'!$Q73="YEARLY",EDATE(BJ24,12*'1-SETUP'!$V73),""))))</f>
        <v/>
      </c>
      <c r="BL24" s="10" t="str">
        <f>IF('1-SETUP'!$Q73="DAILY",BK24+'1-SETUP'!$V73,IF('1-SETUP'!$Q73="WEEKLY",BK24+'1-SETUP'!$V73*7,IF('1-SETUP'!$Q73="MONTHLY",EDATE(BK24,'1-SETUP'!$V73),IF('1-SETUP'!$Q73="YEARLY",EDATE(BK24,12*'1-SETUP'!$V73),""))))</f>
        <v/>
      </c>
      <c r="BM24" s="10" t="str">
        <f>IF('1-SETUP'!$Q73="DAILY",BL24+'1-SETUP'!$V73,IF('1-SETUP'!$Q73="WEEKLY",BL24+'1-SETUP'!$V73*7,IF('1-SETUP'!$Q73="MONTHLY",EDATE(BL24,'1-SETUP'!$V73),IF('1-SETUP'!$Q73="YEARLY",EDATE(BL24,12*'1-SETUP'!$V73),""))))</f>
        <v/>
      </c>
      <c r="BN24" s="10" t="str">
        <f>IF('1-SETUP'!$Q73="DAILY",BM24+'1-SETUP'!$V73,IF('1-SETUP'!$Q73="WEEKLY",BM24+'1-SETUP'!$V73*7,IF('1-SETUP'!$Q73="MONTHLY",EDATE(BM24,'1-SETUP'!$V73),IF('1-SETUP'!$Q73="YEARLY",EDATE(BM24,12*'1-SETUP'!$V73),""))))</f>
        <v/>
      </c>
      <c r="BO24" s="10" t="str">
        <f>IF('1-SETUP'!$Q73="DAILY",BN24+'1-SETUP'!$V73,IF('1-SETUP'!$Q73="WEEKLY",BN24+'1-SETUP'!$V73*7,IF('1-SETUP'!$Q73="MONTHLY",EDATE(BN24,'1-SETUP'!$V73),IF('1-SETUP'!$Q73="YEARLY",EDATE(BN24,12*'1-SETUP'!$V73),""))))</f>
        <v/>
      </c>
      <c r="BP24" s="10" t="str">
        <f>IF('1-SETUP'!$Q73="DAILY",BO24+'1-SETUP'!$V73,IF('1-SETUP'!$Q73="WEEKLY",BO24+'1-SETUP'!$V73*7,IF('1-SETUP'!$Q73="MONTHLY",EDATE(BO24,'1-SETUP'!$V73),IF('1-SETUP'!$Q73="YEARLY",EDATE(BO24,12*'1-SETUP'!$V73),""))))</f>
        <v/>
      </c>
      <c r="BQ24" s="10" t="str">
        <f>IF('1-SETUP'!$Q73="DAILY",BP24+'1-SETUP'!$V73,IF('1-SETUP'!$Q73="WEEKLY",BP24+'1-SETUP'!$V73*7,IF('1-SETUP'!$Q73="MONTHLY",EDATE(BP24,'1-SETUP'!$V73),IF('1-SETUP'!$Q73="YEARLY",EDATE(BP24,12*'1-SETUP'!$V73),""))))</f>
        <v/>
      </c>
      <c r="BR24" s="10" t="str">
        <f>IF('1-SETUP'!$Q73="DAILY",BQ24+'1-SETUP'!$V73,IF('1-SETUP'!$Q73="WEEKLY",BQ24+'1-SETUP'!$V73*7,IF('1-SETUP'!$Q73="MONTHLY",EDATE(BQ24,'1-SETUP'!$V73),IF('1-SETUP'!$Q73="YEARLY",EDATE(BQ24,12*'1-SETUP'!$V73),""))))</f>
        <v/>
      </c>
      <c r="BS24" s="10" t="str">
        <f>IF('1-SETUP'!$Q73="DAILY",BR24+'1-SETUP'!$V73,IF('1-SETUP'!$Q73="WEEKLY",BR24+'1-SETUP'!$V73*7,IF('1-SETUP'!$Q73="MONTHLY",EDATE(BR24,'1-SETUP'!$V73),IF('1-SETUP'!$Q73="YEARLY",EDATE(BR24,12*'1-SETUP'!$V73),""))))</f>
        <v/>
      </c>
      <c r="BT24" s="10" t="str">
        <f>IF('1-SETUP'!$Q73="DAILY",BS24+'1-SETUP'!$V73,IF('1-SETUP'!$Q73="WEEKLY",BS24+'1-SETUP'!$V73*7,IF('1-SETUP'!$Q73="MONTHLY",EDATE(BS24,'1-SETUP'!$V73),IF('1-SETUP'!$Q73="YEARLY",EDATE(BS24,12*'1-SETUP'!$V73),""))))</f>
        <v/>
      </c>
      <c r="BU24" s="10" t="str">
        <f>IF('1-SETUP'!$Q73="DAILY",BT24+'1-SETUP'!$V73,IF('1-SETUP'!$Q73="WEEKLY",BT24+'1-SETUP'!$V73*7,IF('1-SETUP'!$Q73="MONTHLY",EDATE(BT24,'1-SETUP'!$V73),IF('1-SETUP'!$Q73="YEARLY",EDATE(BT24,12*'1-SETUP'!$V73),""))))</f>
        <v/>
      </c>
      <c r="BV24" s="10" t="str">
        <f>IF('1-SETUP'!$Q73="DAILY",BU24+'1-SETUP'!$V73,IF('1-SETUP'!$Q73="WEEKLY",BU24+'1-SETUP'!$V73*7,IF('1-SETUP'!$Q73="MONTHLY",EDATE(BU24,'1-SETUP'!$V73),IF('1-SETUP'!$Q73="YEARLY",EDATE(BU24,12*'1-SETUP'!$V73),""))))</f>
        <v/>
      </c>
      <c r="BW24" s="10" t="str">
        <f>IF('1-SETUP'!$Q73="DAILY",BV24+'1-SETUP'!$V73,IF('1-SETUP'!$Q73="WEEKLY",BV24+'1-SETUP'!$V73*7,IF('1-SETUP'!$Q73="MONTHLY",EDATE(BV24,'1-SETUP'!$V73),IF('1-SETUP'!$Q73="YEARLY",EDATE(BV24,12*'1-SETUP'!$V73),""))))</f>
        <v/>
      </c>
      <c r="BX24" s="10" t="str">
        <f>IF('1-SETUP'!$Q73="DAILY",BW24+'1-SETUP'!$V73,IF('1-SETUP'!$Q73="WEEKLY",BW24+'1-SETUP'!$V73*7,IF('1-SETUP'!$Q73="MONTHLY",EDATE(BW24,'1-SETUP'!$V73),IF('1-SETUP'!$Q73="YEARLY",EDATE(BW24,12*'1-SETUP'!$V73),""))))</f>
        <v/>
      </c>
      <c r="BY24" s="10" t="str">
        <f>IF('1-SETUP'!$Q73="DAILY",BX24+'1-SETUP'!$V73,IF('1-SETUP'!$Q73="WEEKLY",BX24+'1-SETUP'!$V73*7,IF('1-SETUP'!$Q73="MONTHLY",EDATE(BX24,'1-SETUP'!$V73),IF('1-SETUP'!$Q73="YEARLY",EDATE(BX24,12*'1-SETUP'!$V73),""))))</f>
        <v/>
      </c>
      <c r="BZ24" s="10" t="str">
        <f>IF('1-SETUP'!$Q73="DAILY",BY24+'1-SETUP'!$V73,IF('1-SETUP'!$Q73="WEEKLY",BY24+'1-SETUP'!$V73*7,IF('1-SETUP'!$Q73="MONTHLY",EDATE(BY24,'1-SETUP'!$V73),IF('1-SETUP'!$Q73="YEARLY",EDATE(BY24,12*'1-SETUP'!$V73),""))))</f>
        <v/>
      </c>
      <c r="CA24" s="10" t="str">
        <f>IF('1-SETUP'!$Q73="DAILY",BZ24+'1-SETUP'!$V73,IF('1-SETUP'!$Q73="WEEKLY",BZ24+'1-SETUP'!$V73*7,IF('1-SETUP'!$Q73="MONTHLY",EDATE(BZ24,'1-SETUP'!$V73),IF('1-SETUP'!$Q73="YEARLY",EDATE(BZ24,12*'1-SETUP'!$V73),""))))</f>
        <v/>
      </c>
      <c r="CB24" s="10" t="str">
        <f>IF('1-SETUP'!$Q73="DAILY",CA24+'1-SETUP'!$V73,IF('1-SETUP'!$Q73="WEEKLY",CA24+'1-SETUP'!$V73*7,IF('1-SETUP'!$Q73="MONTHLY",EDATE(CA24,'1-SETUP'!$V73),IF('1-SETUP'!$Q73="YEARLY",EDATE(CA24,12*'1-SETUP'!$V73),""))))</f>
        <v/>
      </c>
      <c r="CC24" s="10" t="str">
        <f>IF('1-SETUP'!$Q73="DAILY",CB24+'1-SETUP'!$V73,IF('1-SETUP'!$Q73="WEEKLY",CB24+'1-SETUP'!$V73*7,IF('1-SETUP'!$Q73="MONTHLY",EDATE(CB24,'1-SETUP'!$V73),IF('1-SETUP'!$Q73="YEARLY",EDATE(CB24,12*'1-SETUP'!$V73),""))))</f>
        <v/>
      </c>
      <c r="CD24" s="10" t="str">
        <f>IF('1-SETUP'!$Q73="DAILY",CC24+'1-SETUP'!$V73,IF('1-SETUP'!$Q73="WEEKLY",CC24+'1-SETUP'!$V73*7,IF('1-SETUP'!$Q73="MONTHLY",EDATE(CC24,'1-SETUP'!$V73),IF('1-SETUP'!$Q73="YEARLY",EDATE(CC24,12*'1-SETUP'!$V73),""))))</f>
        <v/>
      </c>
      <c r="CE24" s="10" t="str">
        <f>IF('1-SETUP'!$Q73="DAILY",CD24+'1-SETUP'!$V73,IF('1-SETUP'!$Q73="WEEKLY",CD24+'1-SETUP'!$V73*7,IF('1-SETUP'!$Q73="MONTHLY",EDATE(CD24,'1-SETUP'!$V73),IF('1-SETUP'!$Q73="YEARLY",EDATE(CD24,12*'1-SETUP'!$V73),""))))</f>
        <v/>
      </c>
      <c r="CF24" s="10" t="str">
        <f>IF('1-SETUP'!$Q73="DAILY",CE24+'1-SETUP'!$V73,IF('1-SETUP'!$Q73="WEEKLY",CE24+'1-SETUP'!$V73*7,IF('1-SETUP'!$Q73="MONTHLY",EDATE(CE24,'1-SETUP'!$V73),IF('1-SETUP'!$Q73="YEARLY",EDATE(CE24,12*'1-SETUP'!$V73),""))))</f>
        <v/>
      </c>
      <c r="CG24" s="10" t="str">
        <f>IF('1-SETUP'!$Q73="DAILY",CF24+'1-SETUP'!$V73,IF('1-SETUP'!$Q73="WEEKLY",CF24+'1-SETUP'!$V73*7,IF('1-SETUP'!$Q73="MONTHLY",EDATE(CF24,'1-SETUP'!$V73),IF('1-SETUP'!$Q73="YEARLY",EDATE(CF24,12*'1-SETUP'!$V73),""))))</f>
        <v/>
      </c>
      <c r="CH24" s="10" t="str">
        <f>IF('1-SETUP'!$Q73="DAILY",CG24+'1-SETUP'!$V73,IF('1-SETUP'!$Q73="WEEKLY",CG24+'1-SETUP'!$V73*7,IF('1-SETUP'!$Q73="MONTHLY",EDATE(CG24,'1-SETUP'!$V73),IF('1-SETUP'!$Q73="YEARLY",EDATE(CG24,12*'1-SETUP'!$V73),""))))</f>
        <v/>
      </c>
      <c r="CI24" s="10" t="str">
        <f>IF('1-SETUP'!$Q73="DAILY",CH24+'1-SETUP'!$V73,IF('1-SETUP'!$Q73="WEEKLY",CH24+'1-SETUP'!$V73*7,IF('1-SETUP'!$Q73="MONTHLY",EDATE(CH24,'1-SETUP'!$V73),IF('1-SETUP'!$Q73="YEARLY",EDATE(CH24,12*'1-SETUP'!$V73),""))))</f>
        <v/>
      </c>
      <c r="CJ24" s="10" t="str">
        <f>IF('1-SETUP'!$Q73="DAILY",CI24+'1-SETUP'!$V73,IF('1-SETUP'!$Q73="WEEKLY",CI24+'1-SETUP'!$V73*7,IF('1-SETUP'!$Q73="MONTHLY",EDATE(CI24,'1-SETUP'!$V73),IF('1-SETUP'!$Q73="YEARLY",EDATE(CI24,12*'1-SETUP'!$V73),""))))</f>
        <v/>
      </c>
      <c r="CK24" s="10" t="str">
        <f>IF('1-SETUP'!$Q73="DAILY",CJ24+'1-SETUP'!$V73,IF('1-SETUP'!$Q73="WEEKLY",CJ24+'1-SETUP'!$V73*7,IF('1-SETUP'!$Q73="MONTHLY",EDATE(CJ24,'1-SETUP'!$V73),IF('1-SETUP'!$Q73="YEARLY",EDATE(CJ24,12*'1-SETUP'!$V73),""))))</f>
        <v/>
      </c>
      <c r="CL24" s="10" t="str">
        <f>IF('1-SETUP'!$Q73="DAILY",CK24+'1-SETUP'!$V73,IF('1-SETUP'!$Q73="WEEKLY",CK24+'1-SETUP'!$V73*7,IF('1-SETUP'!$Q73="MONTHLY",EDATE(CK24,'1-SETUP'!$V73),IF('1-SETUP'!$Q73="YEARLY",EDATE(CK24,12*'1-SETUP'!$V73),""))))</f>
        <v/>
      </c>
      <c r="CM24" s="10" t="str">
        <f>IF('1-SETUP'!$Q73="DAILY",CL24+'1-SETUP'!$V73,IF('1-SETUP'!$Q73="WEEKLY",CL24+'1-SETUP'!$V73*7,IF('1-SETUP'!$Q73="MONTHLY",EDATE(CL24,'1-SETUP'!$V73),IF('1-SETUP'!$Q73="YEARLY",EDATE(CL24,12*'1-SETUP'!$V73),""))))</f>
        <v/>
      </c>
      <c r="CN24" s="10" t="str">
        <f>IF('1-SETUP'!$Q73="DAILY",CM24+'1-SETUP'!$V73,IF('1-SETUP'!$Q73="WEEKLY",CM24+'1-SETUP'!$V73*7,IF('1-SETUP'!$Q73="MONTHLY",EDATE(CM24,'1-SETUP'!$V73),IF('1-SETUP'!$Q73="YEARLY",EDATE(CM24,12*'1-SETUP'!$V73),""))))</f>
        <v/>
      </c>
      <c r="CO24" s="10" t="str">
        <f>IF('1-SETUP'!$Q73="DAILY",CN24+'1-SETUP'!$V73,IF('1-SETUP'!$Q73="WEEKLY",CN24+'1-SETUP'!$V73*7,IF('1-SETUP'!$Q73="MONTHLY",EDATE(CN24,'1-SETUP'!$V73),IF('1-SETUP'!$Q73="YEARLY",EDATE(CN24,12*'1-SETUP'!$V73),""))))</f>
        <v/>
      </c>
      <c r="CP24" s="10" t="str">
        <f>IF('1-SETUP'!$Q73="DAILY",CO24+'1-SETUP'!$V73,IF('1-SETUP'!$Q73="WEEKLY",CO24+'1-SETUP'!$V73*7,IF('1-SETUP'!$Q73="MONTHLY",EDATE(CO24,'1-SETUP'!$V73),IF('1-SETUP'!$Q73="YEARLY",EDATE(CO24,12*'1-SETUP'!$V73),""))))</f>
        <v/>
      </c>
      <c r="CQ24" s="10" t="str">
        <f>IF('1-SETUP'!$Q73="DAILY",CP24+'1-SETUP'!$V73,IF('1-SETUP'!$Q73="WEEKLY",CP24+'1-SETUP'!$V73*7,IF('1-SETUP'!$Q73="MONTHLY",EDATE(CP24,'1-SETUP'!$V73),IF('1-SETUP'!$Q73="YEARLY",EDATE(CP24,12*'1-SETUP'!$V73),""))))</f>
        <v/>
      </c>
      <c r="CR24" s="10" t="str">
        <f>IF('1-SETUP'!$Q73="DAILY",CQ24+'1-SETUP'!$V73,IF('1-SETUP'!$Q73="WEEKLY",CQ24+'1-SETUP'!$V73*7,IF('1-SETUP'!$Q73="MONTHLY",EDATE(CQ24,'1-SETUP'!$V73),IF('1-SETUP'!$Q73="YEARLY",EDATE(CQ24,12*'1-SETUP'!$V73),""))))</f>
        <v/>
      </c>
      <c r="CS24" s="10" t="str">
        <f>IF('1-SETUP'!$Q73="DAILY",CR24+'1-SETUP'!$V73,IF('1-SETUP'!$Q73="WEEKLY",CR24+'1-SETUP'!$V73*7,IF('1-SETUP'!$Q73="MONTHLY",EDATE(CR24,'1-SETUP'!$V73),IF('1-SETUP'!$Q73="YEARLY",EDATE(CR24,12*'1-SETUP'!$V73),""))))</f>
        <v/>
      </c>
      <c r="CT24" s="10" t="str">
        <f>IF('1-SETUP'!$Q73="DAILY",CS24+'1-SETUP'!$V73,IF('1-SETUP'!$Q73="WEEKLY",CS24+'1-SETUP'!$V73*7,IF('1-SETUP'!$Q73="MONTHLY",EDATE(CS24,'1-SETUP'!$V73),IF('1-SETUP'!$Q73="YEARLY",EDATE(CS24,12*'1-SETUP'!$V73),""))))</f>
        <v/>
      </c>
      <c r="CU24" s="10" t="str">
        <f>IF('1-SETUP'!$Q73="DAILY",CT24+'1-SETUP'!$V73,IF('1-SETUP'!$Q73="WEEKLY",CT24+'1-SETUP'!$V73*7,IF('1-SETUP'!$Q73="MONTHLY",EDATE(CT24,'1-SETUP'!$V73),IF('1-SETUP'!$Q73="YEARLY",EDATE(CT24,12*'1-SETUP'!$V73),""))))</f>
        <v/>
      </c>
      <c r="CV24" s="10" t="str">
        <f>IF('1-SETUP'!$Q73="DAILY",CU24+'1-SETUP'!$V73,IF('1-SETUP'!$Q73="WEEKLY",CU24+'1-SETUP'!$V73*7,IF('1-SETUP'!$Q73="MONTHLY",EDATE(CU24,'1-SETUP'!$V73),IF('1-SETUP'!$Q73="YEARLY",EDATE(CU24,12*'1-SETUP'!$V73),""))))</f>
        <v/>
      </c>
      <c r="CW24" s="10" t="str">
        <f>IF('1-SETUP'!$Q73="DAILY",CV24+'1-SETUP'!$V73,IF('1-SETUP'!$Q73="WEEKLY",CV24+'1-SETUP'!$V73*7,IF('1-SETUP'!$Q73="MONTHLY",EDATE(CV24,'1-SETUP'!$V73),IF('1-SETUP'!$Q73="YEARLY",EDATE(CV24,12*'1-SETUP'!$V73),""))))</f>
        <v/>
      </c>
      <c r="CX24" s="10" t="str">
        <f>IF('1-SETUP'!$Q73="DAILY",CW24+'1-SETUP'!$V73,IF('1-SETUP'!$Q73="WEEKLY",CW24+'1-SETUP'!$V73*7,IF('1-SETUP'!$Q73="MONTHLY",EDATE(CW24,'1-SETUP'!$V73),IF('1-SETUP'!$Q73="YEARLY",EDATE(CW24,12*'1-SETUP'!$V73),""))))</f>
        <v/>
      </c>
      <c r="CY24" s="10" t="str">
        <f>IF('1-SETUP'!$Q73="DAILY",CX24+'1-SETUP'!$V73,IF('1-SETUP'!$Q73="WEEKLY",CX24+'1-SETUP'!$V73*7,IF('1-SETUP'!$Q73="MONTHLY",EDATE(CX24,'1-SETUP'!$V73),IF('1-SETUP'!$Q73="YEARLY",EDATE(CX24,12*'1-SETUP'!$V73),""))))</f>
        <v/>
      </c>
      <c r="CZ24" s="10" t="str">
        <f>IF('1-SETUP'!$Q73="DAILY",CY24+'1-SETUP'!$V73,IF('1-SETUP'!$Q73="WEEKLY",CY24+'1-SETUP'!$V73*7,IF('1-SETUP'!$Q73="MONTHLY",EDATE(CY24,'1-SETUP'!$V73),IF('1-SETUP'!$Q73="YEARLY",EDATE(CY24,12*'1-SETUP'!$V73),""))))</f>
        <v/>
      </c>
      <c r="DA24" s="10" t="str">
        <f>IF('1-SETUP'!$Q73="DAILY",CZ24+'1-SETUP'!$V73,IF('1-SETUP'!$Q73="WEEKLY",CZ24+'1-SETUP'!$V73*7,IF('1-SETUP'!$Q73="MONTHLY",EDATE(CZ24,'1-SETUP'!$V73),IF('1-SETUP'!$Q73="YEARLY",EDATE(CZ24,12*'1-SETUP'!$V73),""))))</f>
        <v/>
      </c>
      <c r="DB24" s="10" t="str">
        <f>IF('1-SETUP'!$Q73="DAILY",DA24+'1-SETUP'!$V73,IF('1-SETUP'!$Q73="WEEKLY",DA24+'1-SETUP'!$V73*7,IF('1-SETUP'!$Q73="MONTHLY",EDATE(DA24,'1-SETUP'!$V73),IF('1-SETUP'!$Q73="YEARLY",EDATE(DA24,12*'1-SETUP'!$V73),""))))</f>
        <v/>
      </c>
      <c r="DC24" s="10" t="str">
        <f>IF('1-SETUP'!$Q73="DAILY",DB24+'1-SETUP'!$V73,IF('1-SETUP'!$Q73="WEEKLY",DB24+'1-SETUP'!$V73*7,IF('1-SETUP'!$Q73="MONTHLY",EDATE(DB24,'1-SETUP'!$V73),IF('1-SETUP'!$Q73="YEARLY",EDATE(DB24,12*'1-SETUP'!$V73),""))))</f>
        <v/>
      </c>
      <c r="DD24" s="10" t="str">
        <f>IF('1-SETUP'!$Q73="DAILY",DC24+'1-SETUP'!$V73,IF('1-SETUP'!$Q73="WEEKLY",DC24+'1-SETUP'!$V73*7,IF('1-SETUP'!$Q73="MONTHLY",EDATE(DC24,'1-SETUP'!$V73),IF('1-SETUP'!$Q73="YEARLY",EDATE(DC24,12*'1-SETUP'!$V73),""))))</f>
        <v/>
      </c>
      <c r="DE24" s="10" t="str">
        <f>IF('1-SETUP'!$Q73="DAILY",DD24+'1-SETUP'!$V73,IF('1-SETUP'!$Q73="WEEKLY",DD24+'1-SETUP'!$V73*7,IF('1-SETUP'!$Q73="MONTHLY",EDATE(DD24,'1-SETUP'!$V73),IF('1-SETUP'!$Q73="YEARLY",EDATE(DD24,12*'1-SETUP'!$V73),""))))</f>
        <v/>
      </c>
      <c r="DF24" s="10" t="str">
        <f>IF('1-SETUP'!$Q73="DAILY",DE24+'1-SETUP'!$V73,IF('1-SETUP'!$Q73="WEEKLY",DE24+'1-SETUP'!$V73*7,IF('1-SETUP'!$Q73="MONTHLY",EDATE(DE24,'1-SETUP'!$V73),IF('1-SETUP'!$Q73="YEARLY",EDATE(DE24,12*'1-SETUP'!$V73),""))))</f>
        <v/>
      </c>
      <c r="DG24" s="10" t="str">
        <f>IF('1-SETUP'!$Q73="DAILY",DF24+'1-SETUP'!$V73,IF('1-SETUP'!$Q73="WEEKLY",DF24+'1-SETUP'!$V73*7,IF('1-SETUP'!$Q73="MONTHLY",EDATE(DF24,'1-SETUP'!$V73),IF('1-SETUP'!$Q73="YEARLY",EDATE(DF24,12*'1-SETUP'!$V73),""))))</f>
        <v/>
      </c>
      <c r="DH24" s="10" t="str">
        <f>IF('1-SETUP'!$Q73="DAILY",DG24+'1-SETUP'!$V73,IF('1-SETUP'!$Q73="WEEKLY",DG24+'1-SETUP'!$V73*7,IF('1-SETUP'!$Q73="MONTHLY",EDATE(DG24,'1-SETUP'!$V73),IF('1-SETUP'!$Q73="YEARLY",EDATE(DG24,12*'1-SETUP'!$V73),""))))</f>
        <v/>
      </c>
      <c r="DI24" s="10" t="str">
        <f>IF('1-SETUP'!$Q73="DAILY",DH24+'1-SETUP'!$V73,IF('1-SETUP'!$Q73="WEEKLY",DH24+'1-SETUP'!$V73*7,IF('1-SETUP'!$Q73="MONTHLY",EDATE(DH24,'1-SETUP'!$V73),IF('1-SETUP'!$Q73="YEARLY",EDATE(DH24,12*'1-SETUP'!$V73),""))))</f>
        <v/>
      </c>
      <c r="DJ24" s="10" t="str">
        <f>IF('1-SETUP'!$Q73="DAILY",DI24+'1-SETUP'!$V73,IF('1-SETUP'!$Q73="WEEKLY",DI24+'1-SETUP'!$V73*7,IF('1-SETUP'!$Q73="MONTHLY",EDATE(DI24,'1-SETUP'!$V73),IF('1-SETUP'!$Q73="YEARLY",EDATE(DI24,12*'1-SETUP'!$V73),""))))</f>
        <v/>
      </c>
      <c r="DK24" s="10" t="str">
        <f>IF('1-SETUP'!$Q73="DAILY",DJ24+'1-SETUP'!$V73,IF('1-SETUP'!$Q73="WEEKLY",DJ24+'1-SETUP'!$V73*7,IF('1-SETUP'!$Q73="MONTHLY",EDATE(DJ24,'1-SETUP'!$V73),IF('1-SETUP'!$Q73="YEARLY",EDATE(DJ24,12*'1-SETUP'!$V73),""))))</f>
        <v/>
      </c>
      <c r="DL24" s="10" t="str">
        <f>IF('1-SETUP'!$Q73="DAILY",DK24+'1-SETUP'!$V73,IF('1-SETUP'!$Q73="WEEKLY",DK24+'1-SETUP'!$V73*7,IF('1-SETUP'!$Q73="MONTHLY",EDATE(DK24,'1-SETUP'!$V73),IF('1-SETUP'!$Q73="YEARLY",EDATE(DK24,12*'1-SETUP'!$V73),""))))</f>
        <v/>
      </c>
      <c r="DM24" s="10" t="str">
        <f>IF('1-SETUP'!$Q73="DAILY",DL24+'1-SETUP'!$V73,IF('1-SETUP'!$Q73="WEEKLY",DL24+'1-SETUP'!$V73*7,IF('1-SETUP'!$Q73="MONTHLY",EDATE(DL24,'1-SETUP'!$V73),IF('1-SETUP'!$Q73="YEARLY",EDATE(DL24,12*'1-SETUP'!$V73),""))))</f>
        <v/>
      </c>
      <c r="DN24" s="10" t="str">
        <f>IF('1-SETUP'!$Q73="DAILY",DM24+'1-SETUP'!$V73,IF('1-SETUP'!$Q73="WEEKLY",DM24+'1-SETUP'!$V73*7,IF('1-SETUP'!$Q73="MONTHLY",EDATE(DM24,'1-SETUP'!$V73),IF('1-SETUP'!$Q73="YEARLY",EDATE(DM24,12*'1-SETUP'!$V73),""))))</f>
        <v/>
      </c>
      <c r="DO24" s="10" t="str">
        <f>IF('1-SETUP'!$Q73="DAILY",DN24+'1-SETUP'!$V73,IF('1-SETUP'!$Q73="WEEKLY",DN24+'1-SETUP'!$V73*7,IF('1-SETUP'!$Q73="MONTHLY",EDATE(DN24,'1-SETUP'!$V73),IF('1-SETUP'!$Q73="YEARLY",EDATE(DN24,12*'1-SETUP'!$V73),""))))</f>
        <v/>
      </c>
      <c r="DP24" s="10" t="str">
        <f>IF('1-SETUP'!$Q73="DAILY",DO24+'1-SETUP'!$V73,IF('1-SETUP'!$Q73="WEEKLY",DO24+'1-SETUP'!$V73*7,IF('1-SETUP'!$Q73="MONTHLY",EDATE(DO24,'1-SETUP'!$V73),IF('1-SETUP'!$Q73="YEARLY",EDATE(DO24,12*'1-SETUP'!$V73),""))))</f>
        <v/>
      </c>
      <c r="DQ24" s="10" t="str">
        <f>IF('1-SETUP'!$Q73="DAILY",DP24+'1-SETUP'!$V73,IF('1-SETUP'!$Q73="WEEKLY",DP24+'1-SETUP'!$V73*7,IF('1-SETUP'!$Q73="MONTHLY",EDATE(DP24,'1-SETUP'!$V73),IF('1-SETUP'!$Q73="YEARLY",EDATE(DP24,12*'1-SETUP'!$V73),""))))</f>
        <v/>
      </c>
      <c r="DR24" s="10" t="str">
        <f>IF('1-SETUP'!$Q73="DAILY",DQ24+'1-SETUP'!$V73,IF('1-SETUP'!$Q73="WEEKLY",DQ24+'1-SETUP'!$V73*7,IF('1-SETUP'!$Q73="MONTHLY",EDATE(DQ24,'1-SETUP'!$V73),IF('1-SETUP'!$Q73="YEARLY",EDATE(DQ24,12*'1-SETUP'!$V73),""))))</f>
        <v/>
      </c>
      <c r="DS24" s="10" t="str">
        <f>IF('1-SETUP'!$Q73="DAILY",DR24+'1-SETUP'!$V73,IF('1-SETUP'!$Q73="WEEKLY",DR24+'1-SETUP'!$V73*7,IF('1-SETUP'!$Q73="MONTHLY",EDATE(DR24,'1-SETUP'!$V73),IF('1-SETUP'!$Q73="YEARLY",EDATE(DR24,12*'1-SETUP'!$V73),""))))</f>
        <v/>
      </c>
      <c r="DT24" s="10" t="str">
        <f>IF('1-SETUP'!$Q73="DAILY",DS24+'1-SETUP'!$V73,IF('1-SETUP'!$Q73="WEEKLY",DS24+'1-SETUP'!$V73*7,IF('1-SETUP'!$Q73="MONTHLY",EDATE(DS24,'1-SETUP'!$V73),IF('1-SETUP'!$Q73="YEARLY",EDATE(DS24,12*'1-SETUP'!$V73),""))))</f>
        <v/>
      </c>
      <c r="DU24" s="10" t="str">
        <f>IF('1-SETUP'!$Q73="DAILY",DT24+'1-SETUP'!$V73,IF('1-SETUP'!$Q73="WEEKLY",DT24+'1-SETUP'!$V73*7,IF('1-SETUP'!$Q73="MONTHLY",EDATE(DT24,'1-SETUP'!$V73),IF('1-SETUP'!$Q73="YEARLY",EDATE(DT24,12*'1-SETUP'!$V73),""))))</f>
        <v/>
      </c>
      <c r="DV24" s="10" t="str">
        <f>IF('1-SETUP'!$Q73="DAILY",DU24+'1-SETUP'!$V73,IF('1-SETUP'!$Q73="WEEKLY",DU24+'1-SETUP'!$V73*7,IF('1-SETUP'!$Q73="MONTHLY",EDATE(DU24,'1-SETUP'!$V73),IF('1-SETUP'!$Q73="YEARLY",EDATE(DU24,12*'1-SETUP'!$V73),""))))</f>
        <v/>
      </c>
      <c r="DW24" s="10" t="str">
        <f>IF('1-SETUP'!$Q73="DAILY",DV24+'1-SETUP'!$V73,IF('1-SETUP'!$Q73="WEEKLY",DV24+'1-SETUP'!$V73*7,IF('1-SETUP'!$Q73="MONTHLY",EDATE(DV24,'1-SETUP'!$V73),IF('1-SETUP'!$Q73="YEARLY",EDATE(DV24,12*'1-SETUP'!$V73),""))))</f>
        <v/>
      </c>
      <c r="DX24" s="10" t="str">
        <f>IF('1-SETUP'!$Q73="DAILY",DW24+'1-SETUP'!$V73,IF('1-SETUP'!$Q73="WEEKLY",DW24+'1-SETUP'!$V73*7,IF('1-SETUP'!$Q73="MONTHLY",EDATE(DW24,'1-SETUP'!$V73),IF('1-SETUP'!$Q73="YEARLY",EDATE(DW24,12*'1-SETUP'!$V73),""))))</f>
        <v/>
      </c>
      <c r="DY24" s="10" t="str">
        <f>IF('1-SETUP'!$Q73="DAILY",DX24+'1-SETUP'!$V73,IF('1-SETUP'!$Q73="WEEKLY",DX24+'1-SETUP'!$V73*7,IF('1-SETUP'!$Q73="MONTHLY",EDATE(DX24,'1-SETUP'!$V73),IF('1-SETUP'!$Q73="YEARLY",EDATE(DX24,12*'1-SETUP'!$V73),""))))</f>
        <v/>
      </c>
      <c r="DZ24" s="10" t="str">
        <f>IF('1-SETUP'!$Q73="DAILY",DY24+'1-SETUP'!$V73,IF('1-SETUP'!$Q73="WEEKLY",DY24+'1-SETUP'!$V73*7,IF('1-SETUP'!$Q73="MONTHLY",EDATE(DY24,'1-SETUP'!$V73),IF('1-SETUP'!$Q73="YEARLY",EDATE(DY24,12*'1-SETUP'!$V73),""))))</f>
        <v/>
      </c>
      <c r="EA24" s="10" t="str">
        <f>IF('1-SETUP'!$Q73="DAILY",DZ24+'1-SETUP'!$V73,IF('1-SETUP'!$Q73="WEEKLY",DZ24+'1-SETUP'!$V73*7,IF('1-SETUP'!$Q73="MONTHLY",EDATE(DZ24,'1-SETUP'!$V73),IF('1-SETUP'!$Q73="YEARLY",EDATE(DZ24,12*'1-SETUP'!$V73),""))))</f>
        <v/>
      </c>
      <c r="EB24" s="10" t="str">
        <f>IF('1-SETUP'!$Q73="DAILY",EA24+'1-SETUP'!$V73,IF('1-SETUP'!$Q73="WEEKLY",EA24+'1-SETUP'!$V73*7,IF('1-SETUP'!$Q73="MONTHLY",EDATE(EA24,'1-SETUP'!$V73),IF('1-SETUP'!$Q73="YEARLY",EDATE(EA24,12*'1-SETUP'!$V73),""))))</f>
        <v/>
      </c>
      <c r="EC24" s="10" t="str">
        <f>IF('1-SETUP'!$Q73="DAILY",EB24+'1-SETUP'!$V73,IF('1-SETUP'!$Q73="WEEKLY",EB24+'1-SETUP'!$V73*7,IF('1-SETUP'!$Q73="MONTHLY",EDATE(EB24,'1-SETUP'!$V73),IF('1-SETUP'!$Q73="YEARLY",EDATE(EB24,12*'1-SETUP'!$V73),""))))</f>
        <v/>
      </c>
      <c r="ED24" s="10" t="str">
        <f>IF('1-SETUP'!$Q73="DAILY",EC24+'1-SETUP'!$V73,IF('1-SETUP'!$Q73="WEEKLY",EC24+'1-SETUP'!$V73*7,IF('1-SETUP'!$Q73="MONTHLY",EDATE(EC24,'1-SETUP'!$V73),IF('1-SETUP'!$Q73="YEARLY",EDATE(EC24,12*'1-SETUP'!$V73),""))))</f>
        <v/>
      </c>
      <c r="EE24" s="10" t="str">
        <f>IF('1-SETUP'!$Q73="DAILY",ED24+'1-SETUP'!$V73,IF('1-SETUP'!$Q73="WEEKLY",ED24+'1-SETUP'!$V73*7,IF('1-SETUP'!$Q73="MONTHLY",EDATE(ED24,'1-SETUP'!$V73),IF('1-SETUP'!$Q73="YEARLY",EDATE(ED24,12*'1-SETUP'!$V73),""))))</f>
        <v/>
      </c>
      <c r="EF24" s="10" t="str">
        <f>IF('1-SETUP'!$Q73="DAILY",EE24+'1-SETUP'!$V73,IF('1-SETUP'!$Q73="WEEKLY",EE24+'1-SETUP'!$V73*7,IF('1-SETUP'!$Q73="MONTHLY",EDATE(EE24,'1-SETUP'!$V73),IF('1-SETUP'!$Q73="YEARLY",EDATE(EE24,12*'1-SETUP'!$V73),""))))</f>
        <v/>
      </c>
      <c r="EG24" s="10" t="str">
        <f>IF('1-SETUP'!$Q73="DAILY",EF24+'1-SETUP'!$V73,IF('1-SETUP'!$Q73="WEEKLY",EF24+'1-SETUP'!$V73*7,IF('1-SETUP'!$Q73="MONTHLY",EDATE(EF24,'1-SETUP'!$V73),IF('1-SETUP'!$Q73="YEARLY",EDATE(EF24,12*'1-SETUP'!$V73),""))))</f>
        <v/>
      </c>
      <c r="EH24" s="10" t="str">
        <f>IF('1-SETUP'!$Q73="DAILY",EG24+'1-SETUP'!$V73,IF('1-SETUP'!$Q73="WEEKLY",EG24+'1-SETUP'!$V73*7,IF('1-SETUP'!$Q73="MONTHLY",EDATE(EG24,'1-SETUP'!$V73),IF('1-SETUP'!$Q73="YEARLY",EDATE(EG24,12*'1-SETUP'!$V73),""))))</f>
        <v/>
      </c>
      <c r="EI24" s="10" t="str">
        <f>IF('1-SETUP'!$Q73="DAILY",EH24+'1-SETUP'!$V73,IF('1-SETUP'!$Q73="WEEKLY",EH24+'1-SETUP'!$V73*7,IF('1-SETUP'!$Q73="MONTHLY",EDATE(EH24,'1-SETUP'!$V73),IF('1-SETUP'!$Q73="YEARLY",EDATE(EH24,12*'1-SETUP'!$V73),""))))</f>
        <v/>
      </c>
      <c r="EJ24" s="10" t="str">
        <f>IF('1-SETUP'!$Q73="DAILY",EI24+'1-SETUP'!$V73,IF('1-SETUP'!$Q73="WEEKLY",EI24+'1-SETUP'!$V73*7,IF('1-SETUP'!$Q73="MONTHLY",EDATE(EI24,'1-SETUP'!$V73),IF('1-SETUP'!$Q73="YEARLY",EDATE(EI24,12*'1-SETUP'!$V73),""))))</f>
        <v/>
      </c>
      <c r="EK24" s="10" t="str">
        <f>IF('1-SETUP'!$Q73="DAILY",EJ24+'1-SETUP'!$V73,IF('1-SETUP'!$Q73="WEEKLY",EJ24+'1-SETUP'!$V73*7,IF('1-SETUP'!$Q73="MONTHLY",EDATE(EJ24,'1-SETUP'!$V73),IF('1-SETUP'!$Q73="YEARLY",EDATE(EJ24,12*'1-SETUP'!$V73),""))))</f>
        <v/>
      </c>
      <c r="EL24" s="10" t="str">
        <f>IF('1-SETUP'!$Q73="DAILY",EK24+'1-SETUP'!$V73,IF('1-SETUP'!$Q73="WEEKLY",EK24+'1-SETUP'!$V73*7,IF('1-SETUP'!$Q73="MONTHLY",EDATE(EK24,'1-SETUP'!$V73),IF('1-SETUP'!$Q73="YEARLY",EDATE(EK24,12*'1-SETUP'!$V73),""))))</f>
        <v/>
      </c>
      <c r="EM24" s="10" t="str">
        <f>IF('1-SETUP'!$Q73="DAILY",EL24+'1-SETUP'!$V73,IF('1-SETUP'!$Q73="WEEKLY",EL24+'1-SETUP'!$V73*7,IF('1-SETUP'!$Q73="MONTHLY",EDATE(EL24,'1-SETUP'!$V73),IF('1-SETUP'!$Q73="YEARLY",EDATE(EL24,12*'1-SETUP'!$V73),""))))</f>
        <v/>
      </c>
      <c r="EN24" s="10" t="str">
        <f>IF('1-SETUP'!$Q73="DAILY",EM24+'1-SETUP'!$V73,IF('1-SETUP'!$Q73="WEEKLY",EM24+'1-SETUP'!$V73*7,IF('1-SETUP'!$Q73="MONTHLY",EDATE(EM24,'1-SETUP'!$V73),IF('1-SETUP'!$Q73="YEARLY",EDATE(EM24,12*'1-SETUP'!$V73),""))))</f>
        <v/>
      </c>
      <c r="EO24" s="10" t="str">
        <f>IF('1-SETUP'!$Q73="DAILY",EN24+'1-SETUP'!$V73,IF('1-SETUP'!$Q73="WEEKLY",EN24+'1-SETUP'!$V73*7,IF('1-SETUP'!$Q73="MONTHLY",EDATE(EN24,'1-SETUP'!$V73),IF('1-SETUP'!$Q73="YEARLY",EDATE(EN24,12*'1-SETUP'!$V73),""))))</f>
        <v/>
      </c>
      <c r="EP24" s="10" t="str">
        <f>IF('1-SETUP'!$Q73="DAILY",EO24+'1-SETUP'!$V73,IF('1-SETUP'!$Q73="WEEKLY",EO24+'1-SETUP'!$V73*7,IF('1-SETUP'!$Q73="MONTHLY",EDATE(EO24,'1-SETUP'!$V73),IF('1-SETUP'!$Q73="YEARLY",EDATE(EO24,12*'1-SETUP'!$V73),""))))</f>
        <v/>
      </c>
      <c r="EQ24" s="10" t="str">
        <f>IF('1-SETUP'!$Q73="DAILY",EP24+'1-SETUP'!$V73,IF('1-SETUP'!$Q73="WEEKLY",EP24+'1-SETUP'!$V73*7,IF('1-SETUP'!$Q73="MONTHLY",EDATE(EP24,'1-SETUP'!$V73),IF('1-SETUP'!$Q73="YEARLY",EDATE(EP24,12*'1-SETUP'!$V73),""))))</f>
        <v/>
      </c>
      <c r="ER24" s="10" t="str">
        <f>IF('1-SETUP'!$Q73="DAILY",EQ24+'1-SETUP'!$V73,IF('1-SETUP'!$Q73="WEEKLY",EQ24+'1-SETUP'!$V73*7,IF('1-SETUP'!$Q73="MONTHLY",EDATE(EQ24,'1-SETUP'!$V73),IF('1-SETUP'!$Q73="YEARLY",EDATE(EQ24,12*'1-SETUP'!$V73),""))))</f>
        <v/>
      </c>
      <c r="ES24" s="10" t="str">
        <f>IF('1-SETUP'!$Q73="DAILY",ER24+'1-SETUP'!$V73,IF('1-SETUP'!$Q73="WEEKLY",ER24+'1-SETUP'!$V73*7,IF('1-SETUP'!$Q73="MONTHLY",EDATE(ER24,'1-SETUP'!$V73),IF('1-SETUP'!$Q73="YEARLY",EDATE(ER24,12*'1-SETUP'!$V73),""))))</f>
        <v/>
      </c>
      <c r="ET24" s="10" t="str">
        <f>IF('1-SETUP'!$Q73="DAILY",ES24+'1-SETUP'!$V73,IF('1-SETUP'!$Q73="WEEKLY",ES24+'1-SETUP'!$V73*7,IF('1-SETUP'!$Q73="MONTHLY",EDATE(ES24,'1-SETUP'!$V73),IF('1-SETUP'!$Q73="YEARLY",EDATE(ES24,12*'1-SETUP'!$V73),""))))</f>
        <v/>
      </c>
      <c r="EU24" s="10" t="str">
        <f>IF('1-SETUP'!$Q73="DAILY",ET24+'1-SETUP'!$V73,IF('1-SETUP'!$Q73="WEEKLY",ET24+'1-SETUP'!$V73*7,IF('1-SETUP'!$Q73="MONTHLY",EDATE(ET24,'1-SETUP'!$V73),IF('1-SETUP'!$Q73="YEARLY",EDATE(ET24,12*'1-SETUP'!$V73),""))))</f>
        <v/>
      </c>
      <c r="EV24" s="10" t="str">
        <f>IF('1-SETUP'!$Q73="DAILY",EU24+'1-SETUP'!$V73,IF('1-SETUP'!$Q73="WEEKLY",EU24+'1-SETUP'!$V73*7,IF('1-SETUP'!$Q73="MONTHLY",EDATE(EU24,'1-SETUP'!$V73),IF('1-SETUP'!$Q73="YEARLY",EDATE(EU24,12*'1-SETUP'!$V73),""))))</f>
        <v/>
      </c>
      <c r="EW24" s="10" t="str">
        <f>IF('1-SETUP'!$Q73="DAILY",EV24+'1-SETUP'!$V73,IF('1-SETUP'!$Q73="WEEKLY",EV24+'1-SETUP'!$V73*7,IF('1-SETUP'!$Q73="MONTHLY",EDATE(EV24,'1-SETUP'!$V73),IF('1-SETUP'!$Q73="YEARLY",EDATE(EV24,12*'1-SETUP'!$V73),""))))</f>
        <v/>
      </c>
      <c r="EX24" s="10" t="str">
        <f>IF('1-SETUP'!$Q73="DAILY",EW24+'1-SETUP'!$V73,IF('1-SETUP'!$Q73="WEEKLY",EW24+'1-SETUP'!$V73*7,IF('1-SETUP'!$Q73="MONTHLY",EDATE(EW24,'1-SETUP'!$V73),IF('1-SETUP'!$Q73="YEARLY",EDATE(EW24,12*'1-SETUP'!$V73),""))))</f>
        <v/>
      </c>
      <c r="EY24" s="10" t="str">
        <f>IF('1-SETUP'!$Q73="DAILY",EX24+'1-SETUP'!$V73,IF('1-SETUP'!$Q73="WEEKLY",EX24+'1-SETUP'!$V73*7,IF('1-SETUP'!$Q73="MONTHLY",EDATE(EX24,'1-SETUP'!$V73),IF('1-SETUP'!$Q73="YEARLY",EDATE(EX24,12*'1-SETUP'!$V73),""))))</f>
        <v/>
      </c>
      <c r="EZ24" s="10" t="str">
        <f>IF('1-SETUP'!$Q73="DAILY",EY24+'1-SETUP'!$V73,IF('1-SETUP'!$Q73="WEEKLY",EY24+'1-SETUP'!$V73*7,IF('1-SETUP'!$Q73="MONTHLY",EDATE(EY24,'1-SETUP'!$V73),IF('1-SETUP'!$Q73="YEARLY",EDATE(EY24,12*'1-SETUP'!$V73),""))))</f>
        <v/>
      </c>
      <c r="FA24" s="10" t="str">
        <f>IF('1-SETUP'!$Q73="DAILY",EZ24+'1-SETUP'!$V73,IF('1-SETUP'!$Q73="WEEKLY",EZ24+'1-SETUP'!$V73*7,IF('1-SETUP'!$Q73="MONTHLY",EDATE(EZ24,'1-SETUP'!$V73),IF('1-SETUP'!$Q73="YEARLY",EDATE(EZ24,12*'1-SETUP'!$V73),""))))</f>
        <v/>
      </c>
      <c r="FB24" s="10" t="str">
        <f>IF('1-SETUP'!$Q73="DAILY",FA24+'1-SETUP'!$V73,IF('1-SETUP'!$Q73="WEEKLY",FA24+'1-SETUP'!$V73*7,IF('1-SETUP'!$Q73="MONTHLY",EDATE(FA24,'1-SETUP'!$V73),IF('1-SETUP'!$Q73="YEARLY",EDATE(FA24,12*'1-SETUP'!$V73),""))))</f>
        <v/>
      </c>
      <c r="FC24" s="10" t="str">
        <f>IF('1-SETUP'!$Q73="DAILY",FB24+'1-SETUP'!$V73,IF('1-SETUP'!$Q73="WEEKLY",FB24+'1-SETUP'!$V73*7,IF('1-SETUP'!$Q73="MONTHLY",EDATE(FB24,'1-SETUP'!$V73),IF('1-SETUP'!$Q73="YEARLY",EDATE(FB24,12*'1-SETUP'!$V73),""))))</f>
        <v/>
      </c>
      <c r="FD24" s="10" t="str">
        <f>IF('1-SETUP'!$Q73="DAILY",FC24+'1-SETUP'!$V73,IF('1-SETUP'!$Q73="WEEKLY",FC24+'1-SETUP'!$V73*7,IF('1-SETUP'!$Q73="MONTHLY",EDATE(FC24,'1-SETUP'!$V73),IF('1-SETUP'!$Q73="YEARLY",EDATE(FC24,12*'1-SETUP'!$V73),""))))</f>
        <v/>
      </c>
      <c r="FE24" s="10" t="str">
        <f>IF('1-SETUP'!$Q73="DAILY",FD24+'1-SETUP'!$V73,IF('1-SETUP'!$Q73="WEEKLY",FD24+'1-SETUP'!$V73*7,IF('1-SETUP'!$Q73="MONTHLY",EDATE(FD24,'1-SETUP'!$V73),IF('1-SETUP'!$Q73="YEARLY",EDATE(FD24,12*'1-SETUP'!$V73),""))))</f>
        <v/>
      </c>
      <c r="FF24" s="10" t="str">
        <f>IF('1-SETUP'!$Q73="DAILY",FE24+'1-SETUP'!$V73,IF('1-SETUP'!$Q73="WEEKLY",FE24+'1-SETUP'!$V73*7,IF('1-SETUP'!$Q73="MONTHLY",EDATE(FE24,'1-SETUP'!$V73),IF('1-SETUP'!$Q73="YEARLY",EDATE(FE24,12*'1-SETUP'!$V73),""))))</f>
        <v/>
      </c>
      <c r="FG24" s="10" t="str">
        <f>IF('1-SETUP'!$Q73="DAILY",FF24+'1-SETUP'!$V73,IF('1-SETUP'!$Q73="WEEKLY",FF24+'1-SETUP'!$V73*7,IF('1-SETUP'!$Q73="MONTHLY",EDATE(FF24,'1-SETUP'!$V73),IF('1-SETUP'!$Q73="YEARLY",EDATE(FF24,12*'1-SETUP'!$V73),""))))</f>
        <v/>
      </c>
      <c r="FH24" s="10" t="str">
        <f>IF('1-SETUP'!$Q73="DAILY",FG24+'1-SETUP'!$V73,IF('1-SETUP'!$Q73="WEEKLY",FG24+'1-SETUP'!$V73*7,IF('1-SETUP'!$Q73="MONTHLY",EDATE(FG24,'1-SETUP'!$V73),IF('1-SETUP'!$Q73="YEARLY",EDATE(FG24,12*'1-SETUP'!$V73),""))))</f>
        <v/>
      </c>
      <c r="FI24" s="10" t="str">
        <f>IF('1-SETUP'!$Q73="DAILY",FH24+'1-SETUP'!$V73,IF('1-SETUP'!$Q73="WEEKLY",FH24+'1-SETUP'!$V73*7,IF('1-SETUP'!$Q73="MONTHLY",EDATE(FH24,'1-SETUP'!$V73),IF('1-SETUP'!$Q73="YEARLY",EDATE(FH24,12*'1-SETUP'!$V73),""))))</f>
        <v/>
      </c>
      <c r="FJ24" s="10" t="str">
        <f>IF('1-SETUP'!$Q73="DAILY",FI24+'1-SETUP'!$V73,IF('1-SETUP'!$Q73="WEEKLY",FI24+'1-SETUP'!$V73*7,IF('1-SETUP'!$Q73="MONTHLY",EDATE(FI24,'1-SETUP'!$V73),IF('1-SETUP'!$Q73="YEARLY",EDATE(FI24,12*'1-SETUP'!$V73),""))))</f>
        <v/>
      </c>
      <c r="FK24" s="10" t="str">
        <f>IF('1-SETUP'!$Q73="DAILY",FJ24+'1-SETUP'!$V73,IF('1-SETUP'!$Q73="WEEKLY",FJ24+'1-SETUP'!$V73*7,IF('1-SETUP'!$Q73="MONTHLY",EDATE(FJ24,'1-SETUP'!$V73),IF('1-SETUP'!$Q73="YEARLY",EDATE(FJ24,12*'1-SETUP'!$V73),""))))</f>
        <v/>
      </c>
      <c r="FL24" s="10" t="str">
        <f>IF('1-SETUP'!$Q73="DAILY",FK24+'1-SETUP'!$V73,IF('1-SETUP'!$Q73="WEEKLY",FK24+'1-SETUP'!$V73*7,IF('1-SETUP'!$Q73="MONTHLY",EDATE(FK24,'1-SETUP'!$V73),IF('1-SETUP'!$Q73="YEARLY",EDATE(FK24,12*'1-SETUP'!$V73),""))))</f>
        <v/>
      </c>
      <c r="FM24" s="10" t="str">
        <f>IF('1-SETUP'!$Q73="DAILY",FL24+'1-SETUP'!$V73,IF('1-SETUP'!$Q73="WEEKLY",FL24+'1-SETUP'!$V73*7,IF('1-SETUP'!$Q73="MONTHLY",EDATE(FL24,'1-SETUP'!$V73),IF('1-SETUP'!$Q73="YEARLY",EDATE(FL24,12*'1-SETUP'!$V73),""))))</f>
        <v/>
      </c>
      <c r="FN24" s="10" t="str">
        <f>IF('1-SETUP'!$Q73="DAILY",FM24+'1-SETUP'!$V73,IF('1-SETUP'!$Q73="WEEKLY",FM24+'1-SETUP'!$V73*7,IF('1-SETUP'!$Q73="MONTHLY",EDATE(FM24,'1-SETUP'!$V73),IF('1-SETUP'!$Q73="YEARLY",EDATE(FM24,12*'1-SETUP'!$V73),""))))</f>
        <v/>
      </c>
      <c r="FO24" s="10" t="str">
        <f>IF('1-SETUP'!$Q73="DAILY",FN24+'1-SETUP'!$V73,IF('1-SETUP'!$Q73="WEEKLY",FN24+'1-SETUP'!$V73*7,IF('1-SETUP'!$Q73="MONTHLY",EDATE(FN24,'1-SETUP'!$V73),IF('1-SETUP'!$Q73="YEARLY",EDATE(FN24,12*'1-SETUP'!$V73),""))))</f>
        <v/>
      </c>
      <c r="FP24" s="10" t="str">
        <f>IF('1-SETUP'!$Q73="DAILY",FO24+'1-SETUP'!$V73,IF('1-SETUP'!$Q73="WEEKLY",FO24+'1-SETUP'!$V73*7,IF('1-SETUP'!$Q73="MONTHLY",EDATE(FO24,'1-SETUP'!$V73),IF('1-SETUP'!$Q73="YEARLY",EDATE(FO24,12*'1-SETUP'!$V73),""))))</f>
        <v/>
      </c>
      <c r="FQ24" s="10" t="str">
        <f>IF('1-SETUP'!$Q73="DAILY",FP24+'1-SETUP'!$V73,IF('1-SETUP'!$Q73="WEEKLY",FP24+'1-SETUP'!$V73*7,IF('1-SETUP'!$Q73="MONTHLY",EDATE(FP24,'1-SETUP'!$V73),IF('1-SETUP'!$Q73="YEARLY",EDATE(FP24,12*'1-SETUP'!$V73),""))))</f>
        <v/>
      </c>
      <c r="FR24" s="10" t="str">
        <f>IF('1-SETUP'!$Q73="DAILY",FQ24+'1-SETUP'!$V73,IF('1-SETUP'!$Q73="WEEKLY",FQ24+'1-SETUP'!$V73*7,IF('1-SETUP'!$Q73="MONTHLY",EDATE(FQ24,'1-SETUP'!$V73),IF('1-SETUP'!$Q73="YEARLY",EDATE(FQ24,12*'1-SETUP'!$V73),""))))</f>
        <v/>
      </c>
      <c r="FS24" s="10" t="str">
        <f>IF('1-SETUP'!$Q73="DAILY",FR24+'1-SETUP'!$V73,IF('1-SETUP'!$Q73="WEEKLY",FR24+'1-SETUP'!$V73*7,IF('1-SETUP'!$Q73="MONTHLY",EDATE(FR24,'1-SETUP'!$V73),IF('1-SETUP'!$Q73="YEARLY",EDATE(FR24,12*'1-SETUP'!$V73),""))))</f>
        <v/>
      </c>
      <c r="FT24" s="10" t="str">
        <f>IF('1-SETUP'!$Q73="DAILY",FS24+'1-SETUP'!$V73,IF('1-SETUP'!$Q73="WEEKLY",FS24+'1-SETUP'!$V73*7,IF('1-SETUP'!$Q73="MONTHLY",EDATE(FS24,'1-SETUP'!$V73),IF('1-SETUP'!$Q73="YEARLY",EDATE(FS24,12*'1-SETUP'!$V73),""))))</f>
        <v/>
      </c>
      <c r="FU24" s="10" t="str">
        <f>IF('1-SETUP'!$Q73="DAILY",FT24+'1-SETUP'!$V73,IF('1-SETUP'!$Q73="WEEKLY",FT24+'1-SETUP'!$V73*7,IF('1-SETUP'!$Q73="MONTHLY",EDATE(FT24,'1-SETUP'!$V73),IF('1-SETUP'!$Q73="YEARLY",EDATE(FT24,12*'1-SETUP'!$V73),""))))</f>
        <v/>
      </c>
      <c r="FV24" s="10" t="str">
        <f>IF('1-SETUP'!$Q73="DAILY",FU24+'1-SETUP'!$V73,IF('1-SETUP'!$Q73="WEEKLY",FU24+'1-SETUP'!$V73*7,IF('1-SETUP'!$Q73="MONTHLY",EDATE(FU24,'1-SETUP'!$V73),IF('1-SETUP'!$Q73="YEARLY",EDATE(FU24,12*'1-SETUP'!$V73),""))))</f>
        <v/>
      </c>
      <c r="FW24" s="10" t="str">
        <f>IF('1-SETUP'!$Q73="DAILY",FV24+'1-SETUP'!$V73,IF('1-SETUP'!$Q73="WEEKLY",FV24+'1-SETUP'!$V73*7,IF('1-SETUP'!$Q73="MONTHLY",EDATE(FV24,'1-SETUP'!$V73),IF('1-SETUP'!$Q73="YEARLY",EDATE(FV24,12*'1-SETUP'!$V73),""))))</f>
        <v/>
      </c>
      <c r="FX24" s="10" t="str">
        <f>IF('1-SETUP'!$Q73="DAILY",FW24+'1-SETUP'!$V73,IF('1-SETUP'!$Q73="WEEKLY",FW24+'1-SETUP'!$V73*7,IF('1-SETUP'!$Q73="MONTHLY",EDATE(FW24,'1-SETUP'!$V73),IF('1-SETUP'!$Q73="YEARLY",EDATE(FW24,12*'1-SETUP'!$V73),""))))</f>
        <v/>
      </c>
      <c r="FY24" s="10" t="str">
        <f>IF('1-SETUP'!$Q73="DAILY",FX24+'1-SETUP'!$V73,IF('1-SETUP'!$Q73="WEEKLY",FX24+'1-SETUP'!$V73*7,IF('1-SETUP'!$Q73="MONTHLY",EDATE(FX24,'1-SETUP'!$V73),IF('1-SETUP'!$Q73="YEARLY",EDATE(FX24,12*'1-SETUP'!$V73),""))))</f>
        <v/>
      </c>
      <c r="FZ24" s="10" t="str">
        <f>IF('1-SETUP'!$Q73="DAILY",FY24+'1-SETUP'!$V73,IF('1-SETUP'!$Q73="WEEKLY",FY24+'1-SETUP'!$V73*7,IF('1-SETUP'!$Q73="MONTHLY",EDATE(FY24,'1-SETUP'!$V73),IF('1-SETUP'!$Q73="YEARLY",EDATE(FY24,12*'1-SETUP'!$V73),""))))</f>
        <v/>
      </c>
      <c r="GA24" s="10" t="str">
        <f>IF('1-SETUP'!$Q73="DAILY",FZ24+'1-SETUP'!$V73,IF('1-SETUP'!$Q73="WEEKLY",FZ24+'1-SETUP'!$V73*7,IF('1-SETUP'!$Q73="MONTHLY",EDATE(FZ24,'1-SETUP'!$V73),IF('1-SETUP'!$Q73="YEARLY",EDATE(FZ24,12*'1-SETUP'!$V73),""))))</f>
        <v/>
      </c>
      <c r="GB24" s="10" t="str">
        <f>IF('1-SETUP'!$Q73="DAILY",GA24+'1-SETUP'!$V73,IF('1-SETUP'!$Q73="WEEKLY",GA24+'1-SETUP'!$V73*7,IF('1-SETUP'!$Q73="MONTHLY",EDATE(GA24,'1-SETUP'!$V73),IF('1-SETUP'!$Q73="YEARLY",EDATE(GA24,12*'1-SETUP'!$V73),""))))</f>
        <v/>
      </c>
      <c r="GC24" s="10" t="str">
        <f>IF('1-SETUP'!$Q73="DAILY",GB24+'1-SETUP'!$V73,IF('1-SETUP'!$Q73="WEEKLY",GB24+'1-SETUP'!$V73*7,IF('1-SETUP'!$Q73="MONTHLY",EDATE(GB24,'1-SETUP'!$V73),IF('1-SETUP'!$Q73="YEARLY",EDATE(GB24,12*'1-SETUP'!$V73),""))))</f>
        <v/>
      </c>
      <c r="GD24" s="10" t="str">
        <f>IF('1-SETUP'!$Q73="DAILY",GC24+'1-SETUP'!$V73,IF('1-SETUP'!$Q73="WEEKLY",GC24+'1-SETUP'!$V73*7,IF('1-SETUP'!$Q73="MONTHLY",EDATE(GC24,'1-SETUP'!$V73),IF('1-SETUP'!$Q73="YEARLY",EDATE(GC24,12*'1-SETUP'!$V73),""))))</f>
        <v/>
      </c>
      <c r="GE24" s="10" t="str">
        <f>IF('1-SETUP'!$Q73="DAILY",GD24+'1-SETUP'!$V73,IF('1-SETUP'!$Q73="WEEKLY",GD24+'1-SETUP'!$V73*7,IF('1-SETUP'!$Q73="MONTHLY",EDATE(GD24,'1-SETUP'!$V73),IF('1-SETUP'!$Q73="YEARLY",EDATE(GD24,12*'1-SETUP'!$V73),""))))</f>
        <v/>
      </c>
      <c r="GF24" s="10" t="str">
        <f>IF('1-SETUP'!$Q73="DAILY",GE24+'1-SETUP'!$V73,IF('1-SETUP'!$Q73="WEEKLY",GE24+'1-SETUP'!$V73*7,IF('1-SETUP'!$Q73="MONTHLY",EDATE(GE24,'1-SETUP'!$V73),IF('1-SETUP'!$Q73="YEARLY",EDATE(GE24,12*'1-SETUP'!$V73),""))))</f>
        <v/>
      </c>
      <c r="GG24" s="10" t="str">
        <f>IF('1-SETUP'!$Q73="DAILY",GF24+'1-SETUP'!$V73,IF('1-SETUP'!$Q73="WEEKLY",GF24+'1-SETUP'!$V73*7,IF('1-SETUP'!$Q73="MONTHLY",EDATE(GF24,'1-SETUP'!$V73),IF('1-SETUP'!$Q73="YEARLY",EDATE(GF24,12*'1-SETUP'!$V73),""))))</f>
        <v/>
      </c>
      <c r="GH24" s="10" t="str">
        <f>IF('1-SETUP'!$Q73="DAILY",GG24+'1-SETUP'!$V73,IF('1-SETUP'!$Q73="WEEKLY",GG24+'1-SETUP'!$V73*7,IF('1-SETUP'!$Q73="MONTHLY",EDATE(GG24,'1-SETUP'!$V73),IF('1-SETUP'!$Q73="YEARLY",EDATE(GG24,12*'1-SETUP'!$V73),""))))</f>
        <v/>
      </c>
      <c r="GI24" s="10" t="str">
        <f>IF('1-SETUP'!$Q73="DAILY",GH24+'1-SETUP'!$V73,IF('1-SETUP'!$Q73="WEEKLY",GH24+'1-SETUP'!$V73*7,IF('1-SETUP'!$Q73="MONTHLY",EDATE(GH24,'1-SETUP'!$V73),IF('1-SETUP'!$Q73="YEARLY",EDATE(GH24,12*'1-SETUP'!$V73),""))))</f>
        <v/>
      </c>
      <c r="GJ24" s="10" t="str">
        <f>IF('1-SETUP'!$Q73="DAILY",GI24+'1-SETUP'!$V73,IF('1-SETUP'!$Q73="WEEKLY",GI24+'1-SETUP'!$V73*7,IF('1-SETUP'!$Q73="MONTHLY",EDATE(GI24,'1-SETUP'!$V73),IF('1-SETUP'!$Q73="YEARLY",EDATE(GI24,12*'1-SETUP'!$V73),""))))</f>
        <v/>
      </c>
      <c r="GK24" s="10" t="str">
        <f>IF('1-SETUP'!$Q73="DAILY",GJ24+'1-SETUP'!$V73,IF('1-SETUP'!$Q73="WEEKLY",GJ24+'1-SETUP'!$V73*7,IF('1-SETUP'!$Q73="MONTHLY",EDATE(GJ24,'1-SETUP'!$V73),IF('1-SETUP'!$Q73="YEARLY",EDATE(GJ24,12*'1-SETUP'!$V73),""))))</f>
        <v/>
      </c>
      <c r="GL24" s="10" t="str">
        <f>IF('1-SETUP'!$Q73="DAILY",GK24+'1-SETUP'!$V73,IF('1-SETUP'!$Q73="WEEKLY",GK24+'1-SETUP'!$V73*7,IF('1-SETUP'!$Q73="MONTHLY",EDATE(GK24,'1-SETUP'!$V73),IF('1-SETUP'!$Q73="YEARLY",EDATE(GK24,12*'1-SETUP'!$V73),""))))</f>
        <v/>
      </c>
      <c r="GM24" s="10" t="str">
        <f>IF('1-SETUP'!$Q73="DAILY",GL24+'1-SETUP'!$V73,IF('1-SETUP'!$Q73="WEEKLY",GL24+'1-SETUP'!$V73*7,IF('1-SETUP'!$Q73="MONTHLY",EDATE(GL24,'1-SETUP'!$V73),IF('1-SETUP'!$Q73="YEARLY",EDATE(GL24,12*'1-SETUP'!$V73),""))))</f>
        <v/>
      </c>
      <c r="GN24" s="10" t="str">
        <f>IF('1-SETUP'!$Q73="DAILY",GM24+'1-SETUP'!$V73,IF('1-SETUP'!$Q73="WEEKLY",GM24+'1-SETUP'!$V73*7,IF('1-SETUP'!$Q73="MONTHLY",EDATE(GM24,'1-SETUP'!$V73),IF('1-SETUP'!$Q73="YEARLY",EDATE(GM24,12*'1-SETUP'!$V73),""))))</f>
        <v/>
      </c>
      <c r="GO24" s="10" t="str">
        <f>IF('1-SETUP'!$Q73="DAILY",GN24+'1-SETUP'!$V73,IF('1-SETUP'!$Q73="WEEKLY",GN24+'1-SETUP'!$V73*7,IF('1-SETUP'!$Q73="MONTHLY",EDATE(GN24,'1-SETUP'!$V73),IF('1-SETUP'!$Q73="YEARLY",EDATE(GN24,12*'1-SETUP'!$V73),""))))</f>
        <v/>
      </c>
      <c r="GP24" s="10" t="str">
        <f>IF('1-SETUP'!$Q73="DAILY",GO24+'1-SETUP'!$V73,IF('1-SETUP'!$Q73="WEEKLY",GO24+'1-SETUP'!$V73*7,IF('1-SETUP'!$Q73="MONTHLY",EDATE(GO24,'1-SETUP'!$V73),IF('1-SETUP'!$Q73="YEARLY",EDATE(GO24,12*'1-SETUP'!$V73),""))))</f>
        <v/>
      </c>
      <c r="GQ24" s="10" t="str">
        <f>IF('1-SETUP'!$Q73="DAILY",GP24+'1-SETUP'!$V73,IF('1-SETUP'!$Q73="WEEKLY",GP24+'1-SETUP'!$V73*7,IF('1-SETUP'!$Q73="MONTHLY",EDATE(GP24,'1-SETUP'!$V73),IF('1-SETUP'!$Q73="YEARLY",EDATE(GP24,12*'1-SETUP'!$V73),""))))</f>
        <v/>
      </c>
      <c r="GR24" s="10" t="str">
        <f>IF('1-SETUP'!$Q73="DAILY",GQ24+'1-SETUP'!$V73,IF('1-SETUP'!$Q73="WEEKLY",GQ24+'1-SETUP'!$V73*7,IF('1-SETUP'!$Q73="MONTHLY",EDATE(GQ24,'1-SETUP'!$V73),IF('1-SETUP'!$Q73="YEARLY",EDATE(GQ24,12*'1-SETUP'!$V73),""))))</f>
        <v/>
      </c>
      <c r="GS24" s="10" t="str">
        <f>IF('1-SETUP'!$Q73="DAILY",GR24+'1-SETUP'!$V73,IF('1-SETUP'!$Q73="WEEKLY",GR24+'1-SETUP'!$V73*7,IF('1-SETUP'!$Q73="MONTHLY",EDATE(GR24,'1-SETUP'!$V73),IF('1-SETUP'!$Q73="YEARLY",EDATE(GR24,12*'1-SETUP'!$V73),""))))</f>
        <v/>
      </c>
      <c r="GT24" s="10" t="str">
        <f>IF('1-SETUP'!$Q73="DAILY",GS24+'1-SETUP'!$V73,IF('1-SETUP'!$Q73="WEEKLY",GS24+'1-SETUP'!$V73*7,IF('1-SETUP'!$Q73="MONTHLY",EDATE(GS24,'1-SETUP'!$V73),IF('1-SETUP'!$Q73="YEARLY",EDATE(GS24,12*'1-SETUP'!$V73),""))))</f>
        <v/>
      </c>
      <c r="GU24" s="10" t="str">
        <f>IF('1-SETUP'!$Q73="DAILY",GT24+'1-SETUP'!$V73,IF('1-SETUP'!$Q73="WEEKLY",GT24+'1-SETUP'!$V73*7,IF('1-SETUP'!$Q73="MONTHLY",EDATE(GT24,'1-SETUP'!$V73),IF('1-SETUP'!$Q73="YEARLY",EDATE(GT24,12*'1-SETUP'!$V73),""))))</f>
        <v/>
      </c>
      <c r="GV24" s="10" t="str">
        <f>IF('1-SETUP'!$Q73="DAILY",GU24+'1-SETUP'!$V73,IF('1-SETUP'!$Q73="WEEKLY",GU24+'1-SETUP'!$V73*7,IF('1-SETUP'!$Q73="MONTHLY",EDATE(GU24,'1-SETUP'!$V73),IF('1-SETUP'!$Q73="YEARLY",EDATE(GU24,12*'1-SETUP'!$V73),""))))</f>
        <v/>
      </c>
      <c r="GW24" s="10" t="str">
        <f>IF('1-SETUP'!$Q73="DAILY",GV24+'1-SETUP'!$V73,IF('1-SETUP'!$Q73="WEEKLY",GV24+'1-SETUP'!$V73*7,IF('1-SETUP'!$Q73="MONTHLY",EDATE(GV24,'1-SETUP'!$V73),IF('1-SETUP'!$Q73="YEARLY",EDATE(GV24,12*'1-SETUP'!$V73),""))))</f>
        <v/>
      </c>
      <c r="GX24" s="10" t="str">
        <f>IF('1-SETUP'!$Q73="DAILY",GW24+'1-SETUP'!$V73,IF('1-SETUP'!$Q73="WEEKLY",GW24+'1-SETUP'!$V73*7,IF('1-SETUP'!$Q73="MONTHLY",EDATE(GW24,'1-SETUP'!$V73),IF('1-SETUP'!$Q73="YEARLY",EDATE(GW24,12*'1-SETUP'!$V73),""))))</f>
        <v/>
      </c>
      <c r="GY24" s="10" t="str">
        <f>IF('1-SETUP'!$Q73="DAILY",GX24+'1-SETUP'!$V73,IF('1-SETUP'!$Q73="WEEKLY",GX24+'1-SETUP'!$V73*7,IF('1-SETUP'!$Q73="MONTHLY",EDATE(GX24,'1-SETUP'!$V73),IF('1-SETUP'!$Q73="YEARLY",EDATE(GX24,12*'1-SETUP'!$V73),""))))</f>
        <v/>
      </c>
      <c r="GZ24" s="10" t="str">
        <f>IF('1-SETUP'!$Q73="DAILY",GY24+'1-SETUP'!$V73,IF('1-SETUP'!$Q73="WEEKLY",GY24+'1-SETUP'!$V73*7,IF('1-SETUP'!$Q73="MONTHLY",EDATE(GY24,'1-SETUP'!$V73),IF('1-SETUP'!$Q73="YEARLY",EDATE(GY24,12*'1-SETUP'!$V73),""))))</f>
        <v/>
      </c>
      <c r="HA24" s="10" t="str">
        <f>IF('1-SETUP'!$Q73="DAILY",GZ24+'1-SETUP'!$V73,IF('1-SETUP'!$Q73="WEEKLY",GZ24+'1-SETUP'!$V73*7,IF('1-SETUP'!$Q73="MONTHLY",EDATE(GZ24,'1-SETUP'!$V73),IF('1-SETUP'!$Q73="YEARLY",EDATE(GZ24,12*'1-SETUP'!$V73),""))))</f>
        <v/>
      </c>
      <c r="HB24" s="10" t="str">
        <f>IF('1-SETUP'!$Q73="DAILY",HA24+'1-SETUP'!$V73,IF('1-SETUP'!$Q73="WEEKLY",HA24+'1-SETUP'!$V73*7,IF('1-SETUP'!$Q73="MONTHLY",EDATE(HA24,'1-SETUP'!$V73),IF('1-SETUP'!$Q73="YEARLY",EDATE(HA24,12*'1-SETUP'!$V73),""))))</f>
        <v/>
      </c>
      <c r="HC24" s="10" t="str">
        <f>IF('1-SETUP'!$Q73="DAILY",HB24+'1-SETUP'!$V73,IF('1-SETUP'!$Q73="WEEKLY",HB24+'1-SETUP'!$V73*7,IF('1-SETUP'!$Q73="MONTHLY",EDATE(HB24,'1-SETUP'!$V73),IF('1-SETUP'!$Q73="YEARLY",EDATE(HB24,12*'1-SETUP'!$V73),""))))</f>
        <v/>
      </c>
      <c r="HD24" s="10" t="str">
        <f>IF('1-SETUP'!$Q73="DAILY",HC24+'1-SETUP'!$V73,IF('1-SETUP'!$Q73="WEEKLY",HC24+'1-SETUP'!$V73*7,IF('1-SETUP'!$Q73="MONTHLY",EDATE(HC24,'1-SETUP'!$V73),IF('1-SETUP'!$Q73="YEARLY",EDATE(HC24,12*'1-SETUP'!$V73),""))))</f>
        <v/>
      </c>
      <c r="HE24" s="10" t="str">
        <f>IF('1-SETUP'!$Q73="DAILY",HD24+'1-SETUP'!$V73,IF('1-SETUP'!$Q73="WEEKLY",HD24+'1-SETUP'!$V73*7,IF('1-SETUP'!$Q73="MONTHLY",EDATE(HD24,'1-SETUP'!$V73),IF('1-SETUP'!$Q73="YEARLY",EDATE(HD24,12*'1-SETUP'!$V73),""))))</f>
        <v/>
      </c>
      <c r="HF24" s="10" t="str">
        <f>IF('1-SETUP'!$Q73="DAILY",HE24+'1-SETUP'!$V73,IF('1-SETUP'!$Q73="WEEKLY",HE24+'1-SETUP'!$V73*7,IF('1-SETUP'!$Q73="MONTHLY",EDATE(HE24,'1-SETUP'!$V73),IF('1-SETUP'!$Q73="YEARLY",EDATE(HE24,12*'1-SETUP'!$V73),""))))</f>
        <v/>
      </c>
      <c r="HG24" s="10" t="str">
        <f>IF('1-SETUP'!$Q73="DAILY",HF24+'1-SETUP'!$V73,IF('1-SETUP'!$Q73="WEEKLY",HF24+'1-SETUP'!$V73*7,IF('1-SETUP'!$Q73="MONTHLY",EDATE(HF24,'1-SETUP'!$V73),IF('1-SETUP'!$Q73="YEARLY",EDATE(HF24,12*'1-SETUP'!$V73),""))))</f>
        <v/>
      </c>
      <c r="HH24" s="10" t="str">
        <f>IF('1-SETUP'!$Q73="DAILY",HG24+'1-SETUP'!$V73,IF('1-SETUP'!$Q73="WEEKLY",HG24+'1-SETUP'!$V73*7,IF('1-SETUP'!$Q73="MONTHLY",EDATE(HG24,'1-SETUP'!$V73),IF('1-SETUP'!$Q73="YEARLY",EDATE(HG24,12*'1-SETUP'!$V73),""))))</f>
        <v/>
      </c>
      <c r="HI24" s="10" t="str">
        <f>IF('1-SETUP'!$Q73="DAILY",HH24+'1-SETUP'!$V73,IF('1-SETUP'!$Q73="WEEKLY",HH24+'1-SETUP'!$V73*7,IF('1-SETUP'!$Q73="MONTHLY",EDATE(HH24,'1-SETUP'!$V73),IF('1-SETUP'!$Q73="YEARLY",EDATE(HH24,12*'1-SETUP'!$V73),""))))</f>
        <v/>
      </c>
      <c r="HJ24" s="10" t="str">
        <f>IF('1-SETUP'!$Q73="DAILY",HI24+'1-SETUP'!$V73,IF('1-SETUP'!$Q73="WEEKLY",HI24+'1-SETUP'!$V73*7,IF('1-SETUP'!$Q73="MONTHLY",EDATE(HI24,'1-SETUP'!$V73),IF('1-SETUP'!$Q73="YEARLY",EDATE(HI24,12*'1-SETUP'!$V73),""))))</f>
        <v/>
      </c>
      <c r="HK24" s="10" t="str">
        <f>IF('1-SETUP'!$Q73="DAILY",HJ24+'1-SETUP'!$V73,IF('1-SETUP'!$Q73="WEEKLY",HJ24+'1-SETUP'!$V73*7,IF('1-SETUP'!$Q73="MONTHLY",EDATE(HJ24,'1-SETUP'!$V73),IF('1-SETUP'!$Q73="YEARLY",EDATE(HJ24,12*'1-SETUP'!$V73),""))))</f>
        <v/>
      </c>
      <c r="HL24" s="10" t="str">
        <f>IF('1-SETUP'!$Q73="DAILY",HK24+'1-SETUP'!$V73,IF('1-SETUP'!$Q73="WEEKLY",HK24+'1-SETUP'!$V73*7,IF('1-SETUP'!$Q73="MONTHLY",EDATE(HK24,'1-SETUP'!$V73),IF('1-SETUP'!$Q73="YEARLY",EDATE(HK24,12*'1-SETUP'!$V73),""))))</f>
        <v/>
      </c>
      <c r="HM24" s="10" t="str">
        <f>IF('1-SETUP'!$Q73="DAILY",HL24+'1-SETUP'!$V73,IF('1-SETUP'!$Q73="WEEKLY",HL24+'1-SETUP'!$V73*7,IF('1-SETUP'!$Q73="MONTHLY",EDATE(HL24,'1-SETUP'!$V73),IF('1-SETUP'!$Q73="YEARLY",EDATE(HL24,12*'1-SETUP'!$V73),""))))</f>
        <v/>
      </c>
      <c r="HN24" s="10" t="str">
        <f>IF('1-SETUP'!$Q73="DAILY",HM24+'1-SETUP'!$V73,IF('1-SETUP'!$Q73="WEEKLY",HM24+'1-SETUP'!$V73*7,IF('1-SETUP'!$Q73="MONTHLY",EDATE(HM24,'1-SETUP'!$V73),IF('1-SETUP'!$Q73="YEARLY",EDATE(HM24,12*'1-SETUP'!$V73),""))))</f>
        <v/>
      </c>
      <c r="HO24" s="10" t="str">
        <f>IF('1-SETUP'!$Q73="DAILY",HN24+'1-SETUP'!$V73,IF('1-SETUP'!$Q73="WEEKLY",HN24+'1-SETUP'!$V73*7,IF('1-SETUP'!$Q73="MONTHLY",EDATE(HN24,'1-SETUP'!$V73),IF('1-SETUP'!$Q73="YEARLY",EDATE(HN24,12*'1-SETUP'!$V73),""))))</f>
        <v/>
      </c>
      <c r="HP24" s="10" t="str">
        <f>IF('1-SETUP'!$Q73="DAILY",HO24+'1-SETUP'!$V73,IF('1-SETUP'!$Q73="WEEKLY",HO24+'1-SETUP'!$V73*7,IF('1-SETUP'!$Q73="MONTHLY",EDATE(HO24,'1-SETUP'!$V73),IF('1-SETUP'!$Q73="YEARLY",EDATE(HO24,12*'1-SETUP'!$V73),""))))</f>
        <v/>
      </c>
      <c r="HQ24" s="10" t="str">
        <f>IF('1-SETUP'!$Q73="DAILY",HP24+'1-SETUP'!$V73,IF('1-SETUP'!$Q73="WEEKLY",HP24+'1-SETUP'!$V73*7,IF('1-SETUP'!$Q73="MONTHLY",EDATE(HP24,'1-SETUP'!$V73),IF('1-SETUP'!$Q73="YEARLY",EDATE(HP24,12*'1-SETUP'!$V73),""))))</f>
        <v/>
      </c>
      <c r="HR24" s="10" t="str">
        <f>IF('1-SETUP'!$Q73="DAILY",HQ24+'1-SETUP'!$V73,IF('1-SETUP'!$Q73="WEEKLY",HQ24+'1-SETUP'!$V73*7,IF('1-SETUP'!$Q73="MONTHLY",EDATE(HQ24,'1-SETUP'!$V73),IF('1-SETUP'!$Q73="YEARLY",EDATE(HQ24,12*'1-SETUP'!$V73),""))))</f>
        <v/>
      </c>
      <c r="HS24" s="10" t="str">
        <f>IF('1-SETUP'!$Q73="DAILY",HR24+'1-SETUP'!$V73,IF('1-SETUP'!$Q73="WEEKLY",HR24+'1-SETUP'!$V73*7,IF('1-SETUP'!$Q73="MONTHLY",EDATE(HR24,'1-SETUP'!$V73),IF('1-SETUP'!$Q73="YEARLY",EDATE(HR24,12*'1-SETUP'!$V73),""))))</f>
        <v/>
      </c>
      <c r="HT24" s="10" t="str">
        <f>IF('1-SETUP'!$Q73="DAILY",HS24+'1-SETUP'!$V73,IF('1-SETUP'!$Q73="WEEKLY",HS24+'1-SETUP'!$V73*7,IF('1-SETUP'!$Q73="MONTHLY",EDATE(HS24,'1-SETUP'!$V73),IF('1-SETUP'!$Q73="YEARLY",EDATE(HS24,12*'1-SETUP'!$V73),""))))</f>
        <v/>
      </c>
      <c r="HU24" s="10" t="str">
        <f>IF('1-SETUP'!$Q73="DAILY",HT24+'1-SETUP'!$V73,IF('1-SETUP'!$Q73="WEEKLY",HT24+'1-SETUP'!$V73*7,IF('1-SETUP'!$Q73="MONTHLY",EDATE(HT24,'1-SETUP'!$V73),IF('1-SETUP'!$Q73="YEARLY",EDATE(HT24,12*'1-SETUP'!$V73),""))))</f>
        <v/>
      </c>
      <c r="HV24" s="10" t="str">
        <f>IF('1-SETUP'!$Q73="DAILY",HU24+'1-SETUP'!$V73,IF('1-SETUP'!$Q73="WEEKLY",HU24+'1-SETUP'!$V73*7,IF('1-SETUP'!$Q73="MONTHLY",EDATE(HU24,'1-SETUP'!$V73),IF('1-SETUP'!$Q73="YEARLY",EDATE(HU24,12*'1-SETUP'!$V73),""))))</f>
        <v/>
      </c>
      <c r="HW24" s="10" t="str">
        <f>IF('1-SETUP'!$Q73="DAILY",HV24+'1-SETUP'!$V73,IF('1-SETUP'!$Q73="WEEKLY",HV24+'1-SETUP'!$V73*7,IF('1-SETUP'!$Q73="MONTHLY",EDATE(HV24,'1-SETUP'!$V73),IF('1-SETUP'!$Q73="YEARLY",EDATE(HV24,12*'1-SETUP'!$V73),""))))</f>
        <v/>
      </c>
      <c r="HX24" s="10" t="str">
        <f>IF('1-SETUP'!$Q73="DAILY",HW24+'1-SETUP'!$V73,IF('1-SETUP'!$Q73="WEEKLY",HW24+'1-SETUP'!$V73*7,IF('1-SETUP'!$Q73="MONTHLY",EDATE(HW24,'1-SETUP'!$V73),IF('1-SETUP'!$Q73="YEARLY",EDATE(HW24,12*'1-SETUP'!$V73),""))))</f>
        <v/>
      </c>
      <c r="HY24" s="10" t="str">
        <f>IF('1-SETUP'!$Q73="DAILY",HX24+'1-SETUP'!$V73,IF('1-SETUP'!$Q73="WEEKLY",HX24+'1-SETUP'!$V73*7,IF('1-SETUP'!$Q73="MONTHLY",EDATE(HX24,'1-SETUP'!$V73),IF('1-SETUP'!$Q73="YEARLY",EDATE(HX24,12*'1-SETUP'!$V73),""))))</f>
        <v/>
      </c>
      <c r="HZ24" s="10" t="str">
        <f>IF('1-SETUP'!$Q73="DAILY",HY24+'1-SETUP'!$V73,IF('1-SETUP'!$Q73="WEEKLY",HY24+'1-SETUP'!$V73*7,IF('1-SETUP'!$Q73="MONTHLY",EDATE(HY24,'1-SETUP'!$V73),IF('1-SETUP'!$Q73="YEARLY",EDATE(HY24,12*'1-SETUP'!$V73),""))))</f>
        <v/>
      </c>
      <c r="IA24" s="10" t="str">
        <f>IF('1-SETUP'!$Q73="DAILY",HZ24+'1-SETUP'!$V73,IF('1-SETUP'!$Q73="WEEKLY",HZ24+'1-SETUP'!$V73*7,IF('1-SETUP'!$Q73="MONTHLY",EDATE(HZ24,'1-SETUP'!$V73),IF('1-SETUP'!$Q73="YEARLY",EDATE(HZ24,12*'1-SETUP'!$V73),""))))</f>
        <v/>
      </c>
      <c r="IB24" s="10" t="str">
        <f>IF('1-SETUP'!$Q73="DAILY",IA24+'1-SETUP'!$V73,IF('1-SETUP'!$Q73="WEEKLY",IA24+'1-SETUP'!$V73*7,IF('1-SETUP'!$Q73="MONTHLY",EDATE(IA24,'1-SETUP'!$V73),IF('1-SETUP'!$Q73="YEARLY",EDATE(IA24,12*'1-SETUP'!$V73),""))))</f>
        <v/>
      </c>
      <c r="IC24" s="10" t="str">
        <f>IF('1-SETUP'!$Q73="DAILY",IB24+'1-SETUP'!$V73,IF('1-SETUP'!$Q73="WEEKLY",IB24+'1-SETUP'!$V73*7,IF('1-SETUP'!$Q73="MONTHLY",EDATE(IB24,'1-SETUP'!$V73),IF('1-SETUP'!$Q73="YEARLY",EDATE(IB24,12*'1-SETUP'!$V73),""))))</f>
        <v/>
      </c>
      <c r="ID24" s="10" t="str">
        <f>IF('1-SETUP'!$Q73="DAILY",IC24+'1-SETUP'!$V73,IF('1-SETUP'!$Q73="WEEKLY",IC24+'1-SETUP'!$V73*7,IF('1-SETUP'!$Q73="MONTHLY",EDATE(IC24,'1-SETUP'!$V73),IF('1-SETUP'!$Q73="YEARLY",EDATE(IC24,12*'1-SETUP'!$V73),""))))</f>
        <v/>
      </c>
      <c r="IE24" s="10" t="str">
        <f>IF('1-SETUP'!$Q73="DAILY",ID24+'1-SETUP'!$V73,IF('1-SETUP'!$Q73="WEEKLY",ID24+'1-SETUP'!$V73*7,IF('1-SETUP'!$Q73="MONTHLY",EDATE(ID24,'1-SETUP'!$V73),IF('1-SETUP'!$Q73="YEARLY",EDATE(ID24,12*'1-SETUP'!$V73),""))))</f>
        <v/>
      </c>
      <c r="IF24" s="10" t="str">
        <f>IF('1-SETUP'!$Q73="DAILY",IE24+'1-SETUP'!$V73,IF('1-SETUP'!$Q73="WEEKLY",IE24+'1-SETUP'!$V73*7,IF('1-SETUP'!$Q73="MONTHLY",EDATE(IE24,'1-SETUP'!$V73),IF('1-SETUP'!$Q73="YEARLY",EDATE(IE24,12*'1-SETUP'!$V73),""))))</f>
        <v/>
      </c>
      <c r="IG24" s="10" t="str">
        <f>IF('1-SETUP'!$Q73="DAILY",IF24+'1-SETUP'!$V73,IF('1-SETUP'!$Q73="WEEKLY",IF24+'1-SETUP'!$V73*7,IF('1-SETUP'!$Q73="MONTHLY",EDATE(IF24,'1-SETUP'!$V73),IF('1-SETUP'!$Q73="YEARLY",EDATE(IF24,12*'1-SETUP'!$V73),""))))</f>
        <v/>
      </c>
      <c r="IH24" s="10" t="str">
        <f>IF('1-SETUP'!$Q73="DAILY",IG24+'1-SETUP'!$V73,IF('1-SETUP'!$Q73="WEEKLY",IG24+'1-SETUP'!$V73*7,IF('1-SETUP'!$Q73="MONTHLY",EDATE(IG24,'1-SETUP'!$V73),IF('1-SETUP'!$Q73="YEARLY",EDATE(IG24,12*'1-SETUP'!$V73),""))))</f>
        <v/>
      </c>
      <c r="II24" s="10" t="str">
        <f>IF('1-SETUP'!$Q73="DAILY",IH24+'1-SETUP'!$V73,IF('1-SETUP'!$Q73="WEEKLY",IH24+'1-SETUP'!$V73*7,IF('1-SETUP'!$Q73="MONTHLY",EDATE(IH24,'1-SETUP'!$V73),IF('1-SETUP'!$Q73="YEARLY",EDATE(IH24,12*'1-SETUP'!$V73),""))))</f>
        <v/>
      </c>
      <c r="IJ24" s="10" t="str">
        <f>IF('1-SETUP'!$Q73="DAILY",II24+'1-SETUP'!$V73,IF('1-SETUP'!$Q73="WEEKLY",II24+'1-SETUP'!$V73*7,IF('1-SETUP'!$Q73="MONTHLY",EDATE(II24,'1-SETUP'!$V73),IF('1-SETUP'!$Q73="YEARLY",EDATE(II24,12*'1-SETUP'!$V73),""))))</f>
        <v/>
      </c>
      <c r="IK24" s="10" t="str">
        <f>IF('1-SETUP'!$Q73="DAILY",IJ24+'1-SETUP'!$V73,IF('1-SETUP'!$Q73="WEEKLY",IJ24+'1-SETUP'!$V73*7,IF('1-SETUP'!$Q73="MONTHLY",EDATE(IJ24,'1-SETUP'!$V73),IF('1-SETUP'!$Q73="YEARLY",EDATE(IJ24,12*'1-SETUP'!$V73),""))))</f>
        <v/>
      </c>
      <c r="IL24" s="10" t="str">
        <f>IF('1-SETUP'!$Q73="DAILY",IK24+'1-SETUP'!$V73,IF('1-SETUP'!$Q73="WEEKLY",IK24+'1-SETUP'!$V73*7,IF('1-SETUP'!$Q73="MONTHLY",EDATE(IK24,'1-SETUP'!$V73),IF('1-SETUP'!$Q73="YEARLY",EDATE(IK24,12*'1-SETUP'!$V73),""))))</f>
        <v/>
      </c>
      <c r="IM24" s="10" t="str">
        <f>IF('1-SETUP'!$Q73="DAILY",IL24+'1-SETUP'!$V73,IF('1-SETUP'!$Q73="WEEKLY",IL24+'1-SETUP'!$V73*7,IF('1-SETUP'!$Q73="MONTHLY",EDATE(IL24,'1-SETUP'!$V73),IF('1-SETUP'!$Q73="YEARLY",EDATE(IL24,12*'1-SETUP'!$V73),""))))</f>
        <v/>
      </c>
      <c r="IN24" s="10" t="str">
        <f>IF('1-SETUP'!$Q73="DAILY",IM24+'1-SETUP'!$V73,IF('1-SETUP'!$Q73="WEEKLY",IM24+'1-SETUP'!$V73*7,IF('1-SETUP'!$Q73="MONTHLY",EDATE(IM24,'1-SETUP'!$V73),IF('1-SETUP'!$Q73="YEARLY",EDATE(IM24,12*'1-SETUP'!$V73),""))))</f>
        <v/>
      </c>
      <c r="IO24" s="10" t="str">
        <f>IF('1-SETUP'!$Q73="DAILY",IN24+'1-SETUP'!$V73,IF('1-SETUP'!$Q73="WEEKLY",IN24+'1-SETUP'!$V73*7,IF('1-SETUP'!$Q73="MONTHLY",EDATE(IN24,'1-SETUP'!$V73),IF('1-SETUP'!$Q73="YEARLY",EDATE(IN24,12*'1-SETUP'!$V73),""))))</f>
        <v/>
      </c>
      <c r="IP24" s="10" t="str">
        <f>IF('1-SETUP'!$Q73="DAILY",IO24+'1-SETUP'!$V73,IF('1-SETUP'!$Q73="WEEKLY",IO24+'1-SETUP'!$V73*7,IF('1-SETUP'!$Q73="MONTHLY",EDATE(IO24,'1-SETUP'!$V73),IF('1-SETUP'!$Q73="YEARLY",EDATE(IO24,12*'1-SETUP'!$V73),""))))</f>
        <v/>
      </c>
      <c r="IQ24" s="10" t="str">
        <f>IF('1-SETUP'!$Q73="DAILY",IP24+'1-SETUP'!$V73,IF('1-SETUP'!$Q73="WEEKLY",IP24+'1-SETUP'!$V73*7,IF('1-SETUP'!$Q73="MONTHLY",EDATE(IP24,'1-SETUP'!$V73),IF('1-SETUP'!$Q73="YEARLY",EDATE(IP24,12*'1-SETUP'!$V73),""))))</f>
        <v/>
      </c>
      <c r="IR24" s="10" t="str">
        <f>IF('1-SETUP'!$Q73="DAILY",IQ24+'1-SETUP'!$V73,IF('1-SETUP'!$Q73="WEEKLY",IQ24+'1-SETUP'!$V73*7,IF('1-SETUP'!$Q73="MONTHLY",EDATE(IQ24,'1-SETUP'!$V73),IF('1-SETUP'!$Q73="YEARLY",EDATE(IQ24,12*'1-SETUP'!$V73),""))))</f>
        <v/>
      </c>
      <c r="IS24" s="10" t="str">
        <f>IF('1-SETUP'!$Q73="DAILY",IR24+'1-SETUP'!$V73,IF('1-SETUP'!$Q73="WEEKLY",IR24+'1-SETUP'!$V73*7,IF('1-SETUP'!$Q73="MONTHLY",EDATE(IR24,'1-SETUP'!$V73),IF('1-SETUP'!$Q73="YEARLY",EDATE(IR24,12*'1-SETUP'!$V73),""))))</f>
        <v/>
      </c>
      <c r="IT24" s="10" t="str">
        <f>IF('1-SETUP'!$Q73="DAILY",IS24+'1-SETUP'!$V73,IF('1-SETUP'!$Q73="WEEKLY",IS24+'1-SETUP'!$V73*7,IF('1-SETUP'!$Q73="MONTHLY",EDATE(IS24,'1-SETUP'!$V73),IF('1-SETUP'!$Q73="YEARLY",EDATE(IS24,12*'1-SETUP'!$V73),""))))</f>
        <v/>
      </c>
      <c r="IU24" s="10" t="str">
        <f>IF('1-SETUP'!$Q73="DAILY",IT24+'1-SETUP'!$V73,IF('1-SETUP'!$Q73="WEEKLY",IT24+'1-SETUP'!$V73*7,IF('1-SETUP'!$Q73="MONTHLY",EDATE(IT24,'1-SETUP'!$V73),IF('1-SETUP'!$Q73="YEARLY",EDATE(IT24,12*'1-SETUP'!$V73),""))))</f>
        <v/>
      </c>
      <c r="IV24" s="10" t="str">
        <f>IF('1-SETUP'!$Q73="DAILY",IU24+'1-SETUP'!$V73,IF('1-SETUP'!$Q73="WEEKLY",IU24+'1-SETUP'!$V73*7,IF('1-SETUP'!$Q73="MONTHLY",EDATE(IU24,'1-SETUP'!$V73),IF('1-SETUP'!$Q73="YEARLY",EDATE(IU24,12*'1-SETUP'!$V73),""))))</f>
        <v/>
      </c>
      <c r="IW24" s="10" t="str">
        <f>IF('1-SETUP'!$Q73="DAILY",IV24+'1-SETUP'!$V73,IF('1-SETUP'!$Q73="WEEKLY",IV24+'1-SETUP'!$V73*7,IF('1-SETUP'!$Q73="MONTHLY",EDATE(IV24,'1-SETUP'!$V73),IF('1-SETUP'!$Q73="YEARLY",EDATE(IV24,12*'1-SETUP'!$V73),""))))</f>
        <v/>
      </c>
      <c r="IX24" s="10" t="str">
        <f>IF('1-SETUP'!$Q73="DAILY",IW24+'1-SETUP'!$V73,IF('1-SETUP'!$Q73="WEEKLY",IW24+'1-SETUP'!$V73*7,IF('1-SETUP'!$Q73="MONTHLY",EDATE(IW24,'1-SETUP'!$V73),IF('1-SETUP'!$Q73="YEARLY",EDATE(IW24,12*'1-SETUP'!$V73),""))))</f>
        <v/>
      </c>
      <c r="IY24" s="10" t="str">
        <f>IF('1-SETUP'!$Q73="DAILY",IX24+'1-SETUP'!$V73,IF('1-SETUP'!$Q73="WEEKLY",IX24+'1-SETUP'!$V73*7,IF('1-SETUP'!$Q73="MONTHLY",EDATE(IX24,'1-SETUP'!$V73),IF('1-SETUP'!$Q73="YEARLY",EDATE(IX24,12*'1-SETUP'!$V73),""))))</f>
        <v/>
      </c>
      <c r="IZ24" s="10" t="str">
        <f>IF('1-SETUP'!$Q73="DAILY",IY24+'1-SETUP'!$V73,IF('1-SETUP'!$Q73="WEEKLY",IY24+'1-SETUP'!$V73*7,IF('1-SETUP'!$Q73="MONTHLY",EDATE(IY24,'1-SETUP'!$V73),IF('1-SETUP'!$Q73="YEARLY",EDATE(IY24,12*'1-SETUP'!$V73),""))))</f>
        <v/>
      </c>
      <c r="JA24" s="10" t="str">
        <f>IF('1-SETUP'!$Q73="DAILY",IZ24+'1-SETUP'!$V73,IF('1-SETUP'!$Q73="WEEKLY",IZ24+'1-SETUP'!$V73*7,IF('1-SETUP'!$Q73="MONTHLY",EDATE(IZ24,'1-SETUP'!$V73),IF('1-SETUP'!$Q73="YEARLY",EDATE(IZ24,12*'1-SETUP'!$V73),""))))</f>
        <v/>
      </c>
      <c r="JB24" s="10" t="str">
        <f>IF('1-SETUP'!$Q73="DAILY",JA24+'1-SETUP'!$V73,IF('1-SETUP'!$Q73="WEEKLY",JA24+'1-SETUP'!$V73*7,IF('1-SETUP'!$Q73="MONTHLY",EDATE(JA24,'1-SETUP'!$V73),IF('1-SETUP'!$Q73="YEARLY",EDATE(JA24,12*'1-SETUP'!$V73),""))))</f>
        <v/>
      </c>
      <c r="JC24" s="10" t="str">
        <f>IF('1-SETUP'!$Q73="DAILY",JB24+'1-SETUP'!$V73,IF('1-SETUP'!$Q73="WEEKLY",JB24+'1-SETUP'!$V73*7,IF('1-SETUP'!$Q73="MONTHLY",EDATE(JB24,'1-SETUP'!$V73),IF('1-SETUP'!$Q73="YEARLY",EDATE(JB24,12*'1-SETUP'!$V73),""))))</f>
        <v/>
      </c>
      <c r="JD24" s="10" t="str">
        <f>IF('1-SETUP'!$Q73="DAILY",JC24+'1-SETUP'!$V73,IF('1-SETUP'!$Q73="WEEKLY",JC24+'1-SETUP'!$V73*7,IF('1-SETUP'!$Q73="MONTHLY",EDATE(JC24,'1-SETUP'!$V73),IF('1-SETUP'!$Q73="YEARLY",EDATE(JC24,12*'1-SETUP'!$V73),""))))</f>
        <v/>
      </c>
      <c r="JE24" s="10" t="str">
        <f>IF('1-SETUP'!$Q73="DAILY",JD24+'1-SETUP'!$V73,IF('1-SETUP'!$Q73="WEEKLY",JD24+'1-SETUP'!$V73*7,IF('1-SETUP'!$Q73="MONTHLY",EDATE(JD24,'1-SETUP'!$V73),IF('1-SETUP'!$Q73="YEARLY",EDATE(JD24,12*'1-SETUP'!$V73),""))))</f>
        <v/>
      </c>
      <c r="JF24" s="10" t="str">
        <f>IF('1-SETUP'!$Q73="DAILY",JE24+'1-SETUP'!$V73,IF('1-SETUP'!$Q73="WEEKLY",JE24+'1-SETUP'!$V73*7,IF('1-SETUP'!$Q73="MONTHLY",EDATE(JE24,'1-SETUP'!$V73),IF('1-SETUP'!$Q73="YEARLY",EDATE(JE24,12*'1-SETUP'!$V73),""))))</f>
        <v/>
      </c>
      <c r="JG24" s="10" t="str">
        <f>IF('1-SETUP'!$Q73="DAILY",JF24+'1-SETUP'!$V73,IF('1-SETUP'!$Q73="WEEKLY",JF24+'1-SETUP'!$V73*7,IF('1-SETUP'!$Q73="MONTHLY",EDATE(JF24,'1-SETUP'!$V73),IF('1-SETUP'!$Q73="YEARLY",EDATE(JF24,12*'1-SETUP'!$V73),""))))</f>
        <v/>
      </c>
      <c r="JH24" s="10" t="str">
        <f>IF('1-SETUP'!$Q73="DAILY",JG24+'1-SETUP'!$V73,IF('1-SETUP'!$Q73="WEEKLY",JG24+'1-SETUP'!$V73*7,IF('1-SETUP'!$Q73="MONTHLY",EDATE(JG24,'1-SETUP'!$V73),IF('1-SETUP'!$Q73="YEARLY",EDATE(JG24,12*'1-SETUP'!$V73),""))))</f>
        <v/>
      </c>
      <c r="JI24" s="10" t="str">
        <f>IF('1-SETUP'!$Q73="DAILY",JH24+'1-SETUP'!$V73,IF('1-SETUP'!$Q73="WEEKLY",JH24+'1-SETUP'!$V73*7,IF('1-SETUP'!$Q73="MONTHLY",EDATE(JH24,'1-SETUP'!$V73),IF('1-SETUP'!$Q73="YEARLY",EDATE(JH24,12*'1-SETUP'!$V73),""))))</f>
        <v/>
      </c>
      <c r="JJ24" s="10" t="str">
        <f>IF('1-SETUP'!$Q73="DAILY",JI24+'1-SETUP'!$V73,IF('1-SETUP'!$Q73="WEEKLY",JI24+'1-SETUP'!$V73*7,IF('1-SETUP'!$Q73="MONTHLY",EDATE(JI24,'1-SETUP'!$V73),IF('1-SETUP'!$Q73="YEARLY",EDATE(JI24,12*'1-SETUP'!$V73),""))))</f>
        <v/>
      </c>
      <c r="JK24" s="10" t="str">
        <f>IF('1-SETUP'!$Q73="DAILY",JJ24+'1-SETUP'!$V73,IF('1-SETUP'!$Q73="WEEKLY",JJ24+'1-SETUP'!$V73*7,IF('1-SETUP'!$Q73="MONTHLY",EDATE(JJ24,'1-SETUP'!$V73),IF('1-SETUP'!$Q73="YEARLY",EDATE(JJ24,12*'1-SETUP'!$V73),""))))</f>
        <v/>
      </c>
      <c r="JL24" s="10" t="str">
        <f>IF('1-SETUP'!$Q73="DAILY",JK24+'1-SETUP'!$V73,IF('1-SETUP'!$Q73="WEEKLY",JK24+'1-SETUP'!$V73*7,IF('1-SETUP'!$Q73="MONTHLY",EDATE(JK24,'1-SETUP'!$V73),IF('1-SETUP'!$Q73="YEARLY",EDATE(JK24,12*'1-SETUP'!$V73),""))))</f>
        <v/>
      </c>
      <c r="JM24" s="10" t="str">
        <f>IF('1-SETUP'!$Q73="DAILY",JL24+'1-SETUP'!$V73,IF('1-SETUP'!$Q73="WEEKLY",JL24+'1-SETUP'!$V73*7,IF('1-SETUP'!$Q73="MONTHLY",EDATE(JL24,'1-SETUP'!$V73),IF('1-SETUP'!$Q73="YEARLY",EDATE(JL24,12*'1-SETUP'!$V73),""))))</f>
        <v/>
      </c>
      <c r="JN24" s="10" t="str">
        <f>IF('1-SETUP'!$Q73="DAILY",JM24+'1-SETUP'!$V73,IF('1-SETUP'!$Q73="WEEKLY",JM24+'1-SETUP'!$V73*7,IF('1-SETUP'!$Q73="MONTHLY",EDATE(JM24,'1-SETUP'!$V73),IF('1-SETUP'!$Q73="YEARLY",EDATE(JM24,12*'1-SETUP'!$V73),""))))</f>
        <v/>
      </c>
      <c r="JO24" s="10" t="str">
        <f>IF('1-SETUP'!$Q73="DAILY",JN24+'1-SETUP'!$V73,IF('1-SETUP'!$Q73="WEEKLY",JN24+'1-SETUP'!$V73*7,IF('1-SETUP'!$Q73="MONTHLY",EDATE(JN24,'1-SETUP'!$V73),IF('1-SETUP'!$Q73="YEARLY",EDATE(JN24,12*'1-SETUP'!$V73),""))))</f>
        <v/>
      </c>
      <c r="JP24" s="10" t="str">
        <f>IF('1-SETUP'!$Q73="DAILY",JO24+'1-SETUP'!$V73,IF('1-SETUP'!$Q73="WEEKLY",JO24+'1-SETUP'!$V73*7,IF('1-SETUP'!$Q73="MONTHLY",EDATE(JO24,'1-SETUP'!$V73),IF('1-SETUP'!$Q73="YEARLY",EDATE(JO24,12*'1-SETUP'!$V73),""))))</f>
        <v/>
      </c>
      <c r="JQ24" s="10" t="str">
        <f>IF('1-SETUP'!$Q73="DAILY",JP24+'1-SETUP'!$V73,IF('1-SETUP'!$Q73="WEEKLY",JP24+'1-SETUP'!$V73*7,IF('1-SETUP'!$Q73="MONTHLY",EDATE(JP24,'1-SETUP'!$V73),IF('1-SETUP'!$Q73="YEARLY",EDATE(JP24,12*'1-SETUP'!$V73),""))))</f>
        <v/>
      </c>
      <c r="JR24" s="10" t="str">
        <f>IF('1-SETUP'!$Q73="DAILY",JQ24+'1-SETUP'!$V73,IF('1-SETUP'!$Q73="WEEKLY",JQ24+'1-SETUP'!$V73*7,IF('1-SETUP'!$Q73="MONTHLY",EDATE(JQ24,'1-SETUP'!$V73),IF('1-SETUP'!$Q73="YEARLY",EDATE(JQ24,12*'1-SETUP'!$V73),""))))</f>
        <v/>
      </c>
      <c r="JS24" s="10" t="str">
        <f>IF('1-SETUP'!$Q73="DAILY",JR24+'1-SETUP'!$V73,IF('1-SETUP'!$Q73="WEEKLY",JR24+'1-SETUP'!$V73*7,IF('1-SETUP'!$Q73="MONTHLY",EDATE(JR24,'1-SETUP'!$V73),IF('1-SETUP'!$Q73="YEARLY",EDATE(JR24,12*'1-SETUP'!$V73),""))))</f>
        <v/>
      </c>
      <c r="JT24" s="10" t="str">
        <f>IF('1-SETUP'!$Q73="DAILY",JS24+'1-SETUP'!$V73,IF('1-SETUP'!$Q73="WEEKLY",JS24+'1-SETUP'!$V73*7,IF('1-SETUP'!$Q73="MONTHLY",EDATE(JS24,'1-SETUP'!$V73),IF('1-SETUP'!$Q73="YEARLY",EDATE(JS24,12*'1-SETUP'!$V73),""))))</f>
        <v/>
      </c>
      <c r="JU24" s="10" t="str">
        <f>IF('1-SETUP'!$Q73="DAILY",JT24+'1-SETUP'!$V73,IF('1-SETUP'!$Q73="WEEKLY",JT24+'1-SETUP'!$V73*7,IF('1-SETUP'!$Q73="MONTHLY",EDATE(JT24,'1-SETUP'!$V73),IF('1-SETUP'!$Q73="YEARLY",EDATE(JT24,12*'1-SETUP'!$V73),""))))</f>
        <v/>
      </c>
      <c r="JV24" s="10" t="str">
        <f>IF('1-SETUP'!$Q73="DAILY",JU24+'1-SETUP'!$V73,IF('1-SETUP'!$Q73="WEEKLY",JU24+'1-SETUP'!$V73*7,IF('1-SETUP'!$Q73="MONTHLY",EDATE(JU24,'1-SETUP'!$V73),IF('1-SETUP'!$Q73="YEARLY",EDATE(JU24,12*'1-SETUP'!$V73),""))))</f>
        <v/>
      </c>
      <c r="JW24" s="10" t="str">
        <f>IF('1-SETUP'!$Q73="DAILY",JV24+'1-SETUP'!$V73,IF('1-SETUP'!$Q73="WEEKLY",JV24+'1-SETUP'!$V73*7,IF('1-SETUP'!$Q73="MONTHLY",EDATE(JV24,'1-SETUP'!$V73),IF('1-SETUP'!$Q73="YEARLY",EDATE(JV24,12*'1-SETUP'!$V73),""))))</f>
        <v/>
      </c>
      <c r="JX24" s="10" t="str">
        <f>IF('1-SETUP'!$Q73="DAILY",JW24+'1-SETUP'!$V73,IF('1-SETUP'!$Q73="WEEKLY",JW24+'1-SETUP'!$V73*7,IF('1-SETUP'!$Q73="MONTHLY",EDATE(JW24,'1-SETUP'!$V73),IF('1-SETUP'!$Q73="YEARLY",EDATE(JW24,12*'1-SETUP'!$V73),""))))</f>
        <v/>
      </c>
      <c r="JY24" s="10" t="str">
        <f>IF('1-SETUP'!$Q73="DAILY",JX24+'1-SETUP'!$V73,IF('1-SETUP'!$Q73="WEEKLY",JX24+'1-SETUP'!$V73*7,IF('1-SETUP'!$Q73="MONTHLY",EDATE(JX24,'1-SETUP'!$V73),IF('1-SETUP'!$Q73="YEARLY",EDATE(JX24,12*'1-SETUP'!$V73),""))))</f>
        <v/>
      </c>
      <c r="JZ24" s="10" t="str">
        <f>IF('1-SETUP'!$Q73="DAILY",JY24+'1-SETUP'!$V73,IF('1-SETUP'!$Q73="WEEKLY",JY24+'1-SETUP'!$V73*7,IF('1-SETUP'!$Q73="MONTHLY",EDATE(JY24,'1-SETUP'!$V73),IF('1-SETUP'!$Q73="YEARLY",EDATE(JY24,12*'1-SETUP'!$V73),""))))</f>
        <v/>
      </c>
      <c r="KA24" s="10" t="str">
        <f>IF('1-SETUP'!$Q73="DAILY",JZ24+'1-SETUP'!$V73,IF('1-SETUP'!$Q73="WEEKLY",JZ24+'1-SETUP'!$V73*7,IF('1-SETUP'!$Q73="MONTHLY",EDATE(JZ24,'1-SETUP'!$V73),IF('1-SETUP'!$Q73="YEARLY",EDATE(JZ24,12*'1-SETUP'!$V73),""))))</f>
        <v/>
      </c>
      <c r="KB24" s="10" t="str">
        <f>IF('1-SETUP'!$Q73="DAILY",KA24+'1-SETUP'!$V73,IF('1-SETUP'!$Q73="WEEKLY",KA24+'1-SETUP'!$V73*7,IF('1-SETUP'!$Q73="MONTHLY",EDATE(KA24,'1-SETUP'!$V73),IF('1-SETUP'!$Q73="YEARLY",EDATE(KA24,12*'1-SETUP'!$V73),""))))</f>
        <v/>
      </c>
      <c r="KC24" s="10" t="str">
        <f>IF('1-SETUP'!$Q73="DAILY",KB24+'1-SETUP'!$V73,IF('1-SETUP'!$Q73="WEEKLY",KB24+'1-SETUP'!$V73*7,IF('1-SETUP'!$Q73="MONTHLY",EDATE(KB24,'1-SETUP'!$V73),IF('1-SETUP'!$Q73="YEARLY",EDATE(KB24,12*'1-SETUP'!$V73),""))))</f>
        <v/>
      </c>
      <c r="KD24" s="10" t="str">
        <f>IF('1-SETUP'!$Q73="DAILY",KC24+'1-SETUP'!$V73,IF('1-SETUP'!$Q73="WEEKLY",KC24+'1-SETUP'!$V73*7,IF('1-SETUP'!$Q73="MONTHLY",EDATE(KC24,'1-SETUP'!$V73),IF('1-SETUP'!$Q73="YEARLY",EDATE(KC24,12*'1-SETUP'!$V73),""))))</f>
        <v/>
      </c>
      <c r="KE24" s="10" t="str">
        <f>IF('1-SETUP'!$Q73="DAILY",KD24+'1-SETUP'!$V73,IF('1-SETUP'!$Q73="WEEKLY",KD24+'1-SETUP'!$V73*7,IF('1-SETUP'!$Q73="MONTHLY",EDATE(KD24,'1-SETUP'!$V73),IF('1-SETUP'!$Q73="YEARLY",EDATE(KD24,12*'1-SETUP'!$V73),""))))</f>
        <v/>
      </c>
      <c r="KF24" s="10" t="str">
        <f>IF('1-SETUP'!$Q73="DAILY",KE24+'1-SETUP'!$V73,IF('1-SETUP'!$Q73="WEEKLY",KE24+'1-SETUP'!$V73*7,IF('1-SETUP'!$Q73="MONTHLY",EDATE(KE24,'1-SETUP'!$V73),IF('1-SETUP'!$Q73="YEARLY",EDATE(KE24,12*'1-SETUP'!$V73),""))))</f>
        <v/>
      </c>
      <c r="KG24" s="10" t="str">
        <f>IF('1-SETUP'!$Q73="DAILY",KF24+'1-SETUP'!$V73,IF('1-SETUP'!$Q73="WEEKLY",KF24+'1-SETUP'!$V73*7,IF('1-SETUP'!$Q73="MONTHLY",EDATE(KF24,'1-SETUP'!$V73),IF('1-SETUP'!$Q73="YEARLY",EDATE(KF24,12*'1-SETUP'!$V73),""))))</f>
        <v/>
      </c>
      <c r="KH24" s="10" t="str">
        <f>IF('1-SETUP'!$Q73="DAILY",KG24+'1-SETUP'!$V73,IF('1-SETUP'!$Q73="WEEKLY",KG24+'1-SETUP'!$V73*7,IF('1-SETUP'!$Q73="MONTHLY",EDATE(KG24,'1-SETUP'!$V73),IF('1-SETUP'!$Q73="YEARLY",EDATE(KG24,12*'1-SETUP'!$V73),""))))</f>
        <v/>
      </c>
      <c r="KI24" s="10" t="str">
        <f>IF('1-SETUP'!$Q73="DAILY",KH24+'1-SETUP'!$V73,IF('1-SETUP'!$Q73="WEEKLY",KH24+'1-SETUP'!$V73*7,IF('1-SETUP'!$Q73="MONTHLY",EDATE(KH24,'1-SETUP'!$V73),IF('1-SETUP'!$Q73="YEARLY",EDATE(KH24,12*'1-SETUP'!$V73),""))))</f>
        <v/>
      </c>
      <c r="KJ24" s="10" t="str">
        <f>IF('1-SETUP'!$Q73="DAILY",KI24+'1-SETUP'!$V73,IF('1-SETUP'!$Q73="WEEKLY",KI24+'1-SETUP'!$V73*7,IF('1-SETUP'!$Q73="MONTHLY",EDATE(KI24,'1-SETUP'!$V73),IF('1-SETUP'!$Q73="YEARLY",EDATE(KI24,12*'1-SETUP'!$V73),""))))</f>
        <v/>
      </c>
      <c r="KK24" s="10" t="str">
        <f>IF('1-SETUP'!$Q73="DAILY",KJ24+'1-SETUP'!$V73,IF('1-SETUP'!$Q73="WEEKLY",KJ24+'1-SETUP'!$V73*7,IF('1-SETUP'!$Q73="MONTHLY",EDATE(KJ24,'1-SETUP'!$V73),IF('1-SETUP'!$Q73="YEARLY",EDATE(KJ24,12*'1-SETUP'!$V73),""))))</f>
        <v/>
      </c>
      <c r="KL24" s="10" t="str">
        <f>IF('1-SETUP'!$Q73="DAILY",KK24+'1-SETUP'!$V73,IF('1-SETUP'!$Q73="WEEKLY",KK24+'1-SETUP'!$V73*7,IF('1-SETUP'!$Q73="MONTHLY",EDATE(KK24,'1-SETUP'!$V73),IF('1-SETUP'!$Q73="YEARLY",EDATE(KK24,12*'1-SETUP'!$V73),""))))</f>
        <v/>
      </c>
      <c r="KM24" s="10" t="str">
        <f>IF('1-SETUP'!$Q73="DAILY",KL24+'1-SETUP'!$V73,IF('1-SETUP'!$Q73="WEEKLY",KL24+'1-SETUP'!$V73*7,IF('1-SETUP'!$Q73="MONTHLY",EDATE(KL24,'1-SETUP'!$V73),IF('1-SETUP'!$Q73="YEARLY",EDATE(KL24,12*'1-SETUP'!$V73),""))))</f>
        <v/>
      </c>
      <c r="KN24" s="10" t="str">
        <f>IF('1-SETUP'!$Q73="DAILY",KM24+'1-SETUP'!$V73,IF('1-SETUP'!$Q73="WEEKLY",KM24+'1-SETUP'!$V73*7,IF('1-SETUP'!$Q73="MONTHLY",EDATE(KM24,'1-SETUP'!$V73),IF('1-SETUP'!$Q73="YEARLY",EDATE(KM24,12*'1-SETUP'!$V73),""))))</f>
        <v/>
      </c>
      <c r="KO24" s="10" t="str">
        <f>IF('1-SETUP'!$Q73="DAILY",KN24+'1-SETUP'!$V73,IF('1-SETUP'!$Q73="WEEKLY",KN24+'1-SETUP'!$V73*7,IF('1-SETUP'!$Q73="MONTHLY",EDATE(KN24,'1-SETUP'!$V73),IF('1-SETUP'!$Q73="YEARLY",EDATE(KN24,12*'1-SETUP'!$V73),""))))</f>
        <v/>
      </c>
      <c r="KP24" s="10" t="str">
        <f>IF('1-SETUP'!$Q73="DAILY",KO24+'1-SETUP'!$V73,IF('1-SETUP'!$Q73="WEEKLY",KO24+'1-SETUP'!$V73*7,IF('1-SETUP'!$Q73="MONTHLY",EDATE(KO24,'1-SETUP'!$V73),IF('1-SETUP'!$Q73="YEARLY",EDATE(KO24,12*'1-SETUP'!$V73),""))))</f>
        <v/>
      </c>
      <c r="KQ24" s="10" t="str">
        <f>IF('1-SETUP'!$Q73="DAILY",KP24+'1-SETUP'!$V73,IF('1-SETUP'!$Q73="WEEKLY",KP24+'1-SETUP'!$V73*7,IF('1-SETUP'!$Q73="MONTHLY",EDATE(KP24,'1-SETUP'!$V73),IF('1-SETUP'!$Q73="YEARLY",EDATE(KP24,12*'1-SETUP'!$V73),""))))</f>
        <v/>
      </c>
      <c r="KR24" s="10" t="str">
        <f>IF('1-SETUP'!$Q73="DAILY",KQ24+'1-SETUP'!$V73,IF('1-SETUP'!$Q73="WEEKLY",KQ24+'1-SETUP'!$V73*7,IF('1-SETUP'!$Q73="MONTHLY",EDATE(KQ24,'1-SETUP'!$V73),IF('1-SETUP'!$Q73="YEARLY",EDATE(KQ24,12*'1-SETUP'!$V73),""))))</f>
        <v/>
      </c>
      <c r="KS24" s="10" t="str">
        <f>IF('1-SETUP'!$Q73="DAILY",KR24+'1-SETUP'!$V73,IF('1-SETUP'!$Q73="WEEKLY",KR24+'1-SETUP'!$V73*7,IF('1-SETUP'!$Q73="MONTHLY",EDATE(KR24,'1-SETUP'!$V73),IF('1-SETUP'!$Q73="YEARLY",EDATE(KR24,12*'1-SETUP'!$V73),""))))</f>
        <v/>
      </c>
      <c r="KT24" s="10" t="str">
        <f>IF('1-SETUP'!$Q73="DAILY",KS24+'1-SETUP'!$V73,IF('1-SETUP'!$Q73="WEEKLY",KS24+'1-SETUP'!$V73*7,IF('1-SETUP'!$Q73="MONTHLY",EDATE(KS24,'1-SETUP'!$V73),IF('1-SETUP'!$Q73="YEARLY",EDATE(KS24,12*'1-SETUP'!$V73),""))))</f>
        <v/>
      </c>
      <c r="KU24" s="10" t="str">
        <f>IF('1-SETUP'!$Q73="DAILY",KT24+'1-SETUP'!$V73,IF('1-SETUP'!$Q73="WEEKLY",KT24+'1-SETUP'!$V73*7,IF('1-SETUP'!$Q73="MONTHLY",EDATE(KT24,'1-SETUP'!$V73),IF('1-SETUP'!$Q73="YEARLY",EDATE(KT24,12*'1-SETUP'!$V73),""))))</f>
        <v/>
      </c>
      <c r="KV24" s="10" t="str">
        <f>IF('1-SETUP'!$Q73="DAILY",KU24+'1-SETUP'!$V73,IF('1-SETUP'!$Q73="WEEKLY",KU24+'1-SETUP'!$V73*7,IF('1-SETUP'!$Q73="MONTHLY",EDATE(KU24,'1-SETUP'!$V73),IF('1-SETUP'!$Q73="YEARLY",EDATE(KU24,12*'1-SETUP'!$V73),""))))</f>
        <v/>
      </c>
      <c r="KW24" s="10" t="str">
        <f>IF('1-SETUP'!$Q73="DAILY",KV24+'1-SETUP'!$V73,IF('1-SETUP'!$Q73="WEEKLY",KV24+'1-SETUP'!$V73*7,IF('1-SETUP'!$Q73="MONTHLY",EDATE(KV24,'1-SETUP'!$V73),IF('1-SETUP'!$Q73="YEARLY",EDATE(KV24,12*'1-SETUP'!$V73),""))))</f>
        <v/>
      </c>
      <c r="KX24" s="10" t="str">
        <f>IF('1-SETUP'!$Q73="DAILY",KW24+'1-SETUP'!$V73,IF('1-SETUP'!$Q73="WEEKLY",KW24+'1-SETUP'!$V73*7,IF('1-SETUP'!$Q73="MONTHLY",EDATE(KW24,'1-SETUP'!$V73),IF('1-SETUP'!$Q73="YEARLY",EDATE(KW24,12*'1-SETUP'!$V73),""))))</f>
        <v/>
      </c>
      <c r="KY24" s="10" t="str">
        <f>IF('1-SETUP'!$Q73="DAILY",KX24+'1-SETUP'!$V73,IF('1-SETUP'!$Q73="WEEKLY",KX24+'1-SETUP'!$V73*7,IF('1-SETUP'!$Q73="MONTHLY",EDATE(KX24,'1-SETUP'!$V73),IF('1-SETUP'!$Q73="YEARLY",EDATE(KX24,12*'1-SETUP'!$V73),""))))</f>
        <v/>
      </c>
      <c r="KZ24" s="10" t="str">
        <f>IF('1-SETUP'!$Q73="DAILY",KY24+'1-SETUP'!$V73,IF('1-SETUP'!$Q73="WEEKLY",KY24+'1-SETUP'!$V73*7,IF('1-SETUP'!$Q73="MONTHLY",EDATE(KY24,'1-SETUP'!$V73),IF('1-SETUP'!$Q73="YEARLY",EDATE(KY24,12*'1-SETUP'!$V73),""))))</f>
        <v/>
      </c>
      <c r="LA24" s="10" t="str">
        <f>IF('1-SETUP'!$Q73="DAILY",KZ24+'1-SETUP'!$V73,IF('1-SETUP'!$Q73="WEEKLY",KZ24+'1-SETUP'!$V73*7,IF('1-SETUP'!$Q73="MONTHLY",EDATE(KZ24,'1-SETUP'!$V73),IF('1-SETUP'!$Q73="YEARLY",EDATE(KZ24,12*'1-SETUP'!$V73),""))))</f>
        <v/>
      </c>
      <c r="LB24" s="10" t="str">
        <f>IF('1-SETUP'!$Q73="DAILY",LA24+'1-SETUP'!$V73,IF('1-SETUP'!$Q73="WEEKLY",LA24+'1-SETUP'!$V73*7,IF('1-SETUP'!$Q73="MONTHLY",EDATE(LA24,'1-SETUP'!$V73),IF('1-SETUP'!$Q73="YEARLY",EDATE(LA24,12*'1-SETUP'!$V73),""))))</f>
        <v/>
      </c>
      <c r="LC24" s="10" t="str">
        <f>IF('1-SETUP'!$Q73="DAILY",LB24+'1-SETUP'!$V73,IF('1-SETUP'!$Q73="WEEKLY",LB24+'1-SETUP'!$V73*7,IF('1-SETUP'!$Q73="MONTHLY",EDATE(LB24,'1-SETUP'!$V73),IF('1-SETUP'!$Q73="YEARLY",EDATE(LB24,12*'1-SETUP'!$V73),""))))</f>
        <v/>
      </c>
      <c r="LD24" s="10" t="str">
        <f>IF('1-SETUP'!$Q73="DAILY",LC24+'1-SETUP'!$V73,IF('1-SETUP'!$Q73="WEEKLY",LC24+'1-SETUP'!$V73*7,IF('1-SETUP'!$Q73="MONTHLY",EDATE(LC24,'1-SETUP'!$V73),IF('1-SETUP'!$Q73="YEARLY",EDATE(LC24,12*'1-SETUP'!$V73),""))))</f>
        <v/>
      </c>
      <c r="LE24" s="10" t="str">
        <f>IF('1-SETUP'!$Q73="DAILY",LD24+'1-SETUP'!$V73,IF('1-SETUP'!$Q73="WEEKLY",LD24+'1-SETUP'!$V73*7,IF('1-SETUP'!$Q73="MONTHLY",EDATE(LD24,'1-SETUP'!$V73),IF('1-SETUP'!$Q73="YEARLY",EDATE(LD24,12*'1-SETUP'!$V73),""))))</f>
        <v/>
      </c>
      <c r="LF24" s="10" t="str">
        <f>IF('1-SETUP'!$Q73="DAILY",LE24+'1-SETUP'!$V73,IF('1-SETUP'!$Q73="WEEKLY",LE24+'1-SETUP'!$V73*7,IF('1-SETUP'!$Q73="MONTHLY",EDATE(LE24,'1-SETUP'!$V73),IF('1-SETUP'!$Q73="YEARLY",EDATE(LE24,12*'1-SETUP'!$V73),""))))</f>
        <v/>
      </c>
      <c r="LG24" s="10" t="str">
        <f>IF('1-SETUP'!$Q73="DAILY",LF24+'1-SETUP'!$V73,IF('1-SETUP'!$Q73="WEEKLY",LF24+'1-SETUP'!$V73*7,IF('1-SETUP'!$Q73="MONTHLY",EDATE(LF24,'1-SETUP'!$V73),IF('1-SETUP'!$Q73="YEARLY",EDATE(LF24,12*'1-SETUP'!$V73),""))))</f>
        <v/>
      </c>
      <c r="LH24" s="10" t="str">
        <f>IF('1-SETUP'!$Q73="DAILY",LG24+'1-SETUP'!$V73,IF('1-SETUP'!$Q73="WEEKLY",LG24+'1-SETUP'!$V73*7,IF('1-SETUP'!$Q73="MONTHLY",EDATE(LG24,'1-SETUP'!$V73),IF('1-SETUP'!$Q73="YEARLY",EDATE(LG24,12*'1-SETUP'!$V73),""))))</f>
        <v/>
      </c>
      <c r="LI24" s="10" t="str">
        <f>IF('1-SETUP'!$Q73="DAILY",LH24+'1-SETUP'!$V73,IF('1-SETUP'!$Q73="WEEKLY",LH24+'1-SETUP'!$V73*7,IF('1-SETUP'!$Q73="MONTHLY",EDATE(LH24,'1-SETUP'!$V73),IF('1-SETUP'!$Q73="YEARLY",EDATE(LH24,12*'1-SETUP'!$V73),""))))</f>
        <v/>
      </c>
      <c r="LJ24" s="10" t="str">
        <f>IF('1-SETUP'!$Q73="DAILY",LI24+'1-SETUP'!$V73,IF('1-SETUP'!$Q73="WEEKLY",LI24+'1-SETUP'!$V73*7,IF('1-SETUP'!$Q73="MONTHLY",EDATE(LI24,'1-SETUP'!$V73),IF('1-SETUP'!$Q73="YEARLY",EDATE(LI24,12*'1-SETUP'!$V73),""))))</f>
        <v/>
      </c>
      <c r="LK24" s="10" t="str">
        <f>IF('1-SETUP'!$Q73="DAILY",LJ24+'1-SETUP'!$V73,IF('1-SETUP'!$Q73="WEEKLY",LJ24+'1-SETUP'!$V73*7,IF('1-SETUP'!$Q73="MONTHLY",EDATE(LJ24,'1-SETUP'!$V73),IF('1-SETUP'!$Q73="YEARLY",EDATE(LJ24,12*'1-SETUP'!$V73),""))))</f>
        <v/>
      </c>
      <c r="LL24" s="10" t="str">
        <f>IF('1-SETUP'!$Q73="DAILY",LK24+'1-SETUP'!$V73,IF('1-SETUP'!$Q73="WEEKLY",LK24+'1-SETUP'!$V73*7,IF('1-SETUP'!$Q73="MONTHLY",EDATE(LK24,'1-SETUP'!$V73),IF('1-SETUP'!$Q73="YEARLY",EDATE(LK24,12*'1-SETUP'!$V73),""))))</f>
        <v/>
      </c>
      <c r="LM24" s="10" t="str">
        <f>IF('1-SETUP'!$Q73="DAILY",LL24+'1-SETUP'!$V73,IF('1-SETUP'!$Q73="WEEKLY",LL24+'1-SETUP'!$V73*7,IF('1-SETUP'!$Q73="MONTHLY",EDATE(LL24,'1-SETUP'!$V73),IF('1-SETUP'!$Q73="YEARLY",EDATE(LL24,12*'1-SETUP'!$V73),""))))</f>
        <v/>
      </c>
      <c r="LN24" s="10" t="str">
        <f>IF('1-SETUP'!$Q73="DAILY",LM24+'1-SETUP'!$V73,IF('1-SETUP'!$Q73="WEEKLY",LM24+'1-SETUP'!$V73*7,IF('1-SETUP'!$Q73="MONTHLY",EDATE(LM24,'1-SETUP'!$V73),IF('1-SETUP'!$Q73="YEARLY",EDATE(LM24,12*'1-SETUP'!$V73),""))))</f>
        <v/>
      </c>
      <c r="LO24" s="10" t="str">
        <f>IF('1-SETUP'!$Q73="DAILY",LN24+'1-SETUP'!$V73,IF('1-SETUP'!$Q73="WEEKLY",LN24+'1-SETUP'!$V73*7,IF('1-SETUP'!$Q73="MONTHLY",EDATE(LN24,'1-SETUP'!$V73),IF('1-SETUP'!$Q73="YEARLY",EDATE(LN24,12*'1-SETUP'!$V73),""))))</f>
        <v/>
      </c>
      <c r="LP24" s="10" t="str">
        <f>IF('1-SETUP'!$Q73="DAILY",LO24+'1-SETUP'!$V73,IF('1-SETUP'!$Q73="WEEKLY",LO24+'1-SETUP'!$V73*7,IF('1-SETUP'!$Q73="MONTHLY",EDATE(LO24,'1-SETUP'!$V73),IF('1-SETUP'!$Q73="YEARLY",EDATE(LO24,12*'1-SETUP'!$V73),""))))</f>
        <v/>
      </c>
      <c r="LQ24" s="10" t="str">
        <f>IF('1-SETUP'!$Q73="DAILY",LP24+'1-SETUP'!$V73,IF('1-SETUP'!$Q73="WEEKLY",LP24+'1-SETUP'!$V73*7,IF('1-SETUP'!$Q73="MONTHLY",EDATE(LP24,'1-SETUP'!$V73),IF('1-SETUP'!$Q73="YEARLY",EDATE(LP24,12*'1-SETUP'!$V73),""))))</f>
        <v/>
      </c>
      <c r="LR24" s="10" t="str">
        <f>IF('1-SETUP'!$Q73="DAILY",LQ24+'1-SETUP'!$V73,IF('1-SETUP'!$Q73="WEEKLY",LQ24+'1-SETUP'!$V73*7,IF('1-SETUP'!$Q73="MONTHLY",EDATE(LQ24,'1-SETUP'!$V73),IF('1-SETUP'!$Q73="YEARLY",EDATE(LQ24,12*'1-SETUP'!$V73),""))))</f>
        <v/>
      </c>
      <c r="LS24" s="10" t="str">
        <f>IF('1-SETUP'!$Q73="DAILY",LR24+'1-SETUP'!$V73,IF('1-SETUP'!$Q73="WEEKLY",LR24+'1-SETUP'!$V73*7,IF('1-SETUP'!$Q73="MONTHLY",EDATE(LR24,'1-SETUP'!$V73),IF('1-SETUP'!$Q73="YEARLY",EDATE(LR24,12*'1-SETUP'!$V73),""))))</f>
        <v/>
      </c>
      <c r="LT24" s="10" t="str">
        <f>IF('1-SETUP'!$Q73="DAILY",LS24+'1-SETUP'!$V73,IF('1-SETUP'!$Q73="WEEKLY",LS24+'1-SETUP'!$V73*7,IF('1-SETUP'!$Q73="MONTHLY",EDATE(LS24,'1-SETUP'!$V73),IF('1-SETUP'!$Q73="YEARLY",EDATE(LS24,12*'1-SETUP'!$V73),""))))</f>
        <v/>
      </c>
      <c r="LU24" s="10" t="str">
        <f>IF('1-SETUP'!$Q73="DAILY",LT24+'1-SETUP'!$V73,IF('1-SETUP'!$Q73="WEEKLY",LT24+'1-SETUP'!$V73*7,IF('1-SETUP'!$Q73="MONTHLY",EDATE(LT24,'1-SETUP'!$V73),IF('1-SETUP'!$Q73="YEARLY",EDATE(LT24,12*'1-SETUP'!$V73),""))))</f>
        <v/>
      </c>
      <c r="LV24" s="10" t="str">
        <f>IF('1-SETUP'!$Q73="DAILY",LU24+'1-SETUP'!$V73,IF('1-SETUP'!$Q73="WEEKLY",LU24+'1-SETUP'!$V73*7,IF('1-SETUP'!$Q73="MONTHLY",EDATE(LU24,'1-SETUP'!$V73),IF('1-SETUP'!$Q73="YEARLY",EDATE(LU24,12*'1-SETUP'!$V73),""))))</f>
        <v/>
      </c>
      <c r="LW24" s="10" t="str">
        <f>IF('1-SETUP'!$Q73="DAILY",LV24+'1-SETUP'!$V73,IF('1-SETUP'!$Q73="WEEKLY",LV24+'1-SETUP'!$V73*7,IF('1-SETUP'!$Q73="MONTHLY",EDATE(LV24,'1-SETUP'!$V73),IF('1-SETUP'!$Q73="YEARLY",EDATE(LV24,12*'1-SETUP'!$V73),""))))</f>
        <v/>
      </c>
      <c r="LX24" s="10" t="str">
        <f>IF('1-SETUP'!$Q73="DAILY",LW24+'1-SETUP'!$V73,IF('1-SETUP'!$Q73="WEEKLY",LW24+'1-SETUP'!$V73*7,IF('1-SETUP'!$Q73="MONTHLY",EDATE(LW24,'1-SETUP'!$V73),IF('1-SETUP'!$Q73="YEARLY",EDATE(LW24,12*'1-SETUP'!$V73),""))))</f>
        <v/>
      </c>
      <c r="LY24" s="10" t="str">
        <f>IF('1-SETUP'!$Q73="DAILY",LX24+'1-SETUP'!$V73,IF('1-SETUP'!$Q73="WEEKLY",LX24+'1-SETUP'!$V73*7,IF('1-SETUP'!$Q73="MONTHLY",EDATE(LX24,'1-SETUP'!$V73),IF('1-SETUP'!$Q73="YEARLY",EDATE(LX24,12*'1-SETUP'!$V73),""))))</f>
        <v/>
      </c>
      <c r="LZ24" s="10" t="str">
        <f>IF('1-SETUP'!$Q73="DAILY",LY24+'1-SETUP'!$V73,IF('1-SETUP'!$Q73="WEEKLY",LY24+'1-SETUP'!$V73*7,IF('1-SETUP'!$Q73="MONTHLY",EDATE(LY24,'1-SETUP'!$V73),IF('1-SETUP'!$Q73="YEARLY",EDATE(LY24,12*'1-SETUP'!$V73),""))))</f>
        <v/>
      </c>
      <c r="MA24" s="10" t="str">
        <f>IF('1-SETUP'!$Q73="DAILY",LZ24+'1-SETUP'!$V73,IF('1-SETUP'!$Q73="WEEKLY",LZ24+'1-SETUP'!$V73*7,IF('1-SETUP'!$Q73="MONTHLY",EDATE(LZ24,'1-SETUP'!$V73),IF('1-SETUP'!$Q73="YEARLY",EDATE(LZ24,12*'1-SETUP'!$V73),""))))</f>
        <v/>
      </c>
      <c r="MB24" s="10" t="str">
        <f>IF('1-SETUP'!$Q73="DAILY",MA24+'1-SETUP'!$V73,IF('1-SETUP'!$Q73="WEEKLY",MA24+'1-SETUP'!$V73*7,IF('1-SETUP'!$Q73="MONTHLY",EDATE(MA24,'1-SETUP'!$V73),IF('1-SETUP'!$Q73="YEARLY",EDATE(MA24,12*'1-SETUP'!$V73),""))))</f>
        <v/>
      </c>
      <c r="MC24" s="10" t="str">
        <f>IF('1-SETUP'!$Q73="DAILY",MB24+'1-SETUP'!$V73,IF('1-SETUP'!$Q73="WEEKLY",MB24+'1-SETUP'!$V73*7,IF('1-SETUP'!$Q73="MONTHLY",EDATE(MB24,'1-SETUP'!$V73),IF('1-SETUP'!$Q73="YEARLY",EDATE(MB24,12*'1-SETUP'!$V73),""))))</f>
        <v/>
      </c>
      <c r="MD24" s="10" t="str">
        <f>IF('1-SETUP'!$Q73="DAILY",MC24+'1-SETUP'!$V73,IF('1-SETUP'!$Q73="WEEKLY",MC24+'1-SETUP'!$V73*7,IF('1-SETUP'!$Q73="MONTHLY",EDATE(MC24,'1-SETUP'!$V73),IF('1-SETUP'!$Q73="YEARLY",EDATE(MC24,12*'1-SETUP'!$V73),""))))</f>
        <v/>
      </c>
      <c r="ME24" s="10" t="str">
        <f>IF('1-SETUP'!$Q73="DAILY",MD24+'1-SETUP'!$V73,IF('1-SETUP'!$Q73="WEEKLY",MD24+'1-SETUP'!$V73*7,IF('1-SETUP'!$Q73="MONTHLY",EDATE(MD24,'1-SETUP'!$V73),IF('1-SETUP'!$Q73="YEARLY",EDATE(MD24,12*'1-SETUP'!$V73),""))))</f>
        <v/>
      </c>
      <c r="MF24" s="10" t="str">
        <f>IF('1-SETUP'!$Q73="DAILY",ME24+'1-SETUP'!$V73,IF('1-SETUP'!$Q73="WEEKLY",ME24+'1-SETUP'!$V73*7,IF('1-SETUP'!$Q73="MONTHLY",EDATE(ME24,'1-SETUP'!$V73),IF('1-SETUP'!$Q73="YEARLY",EDATE(ME24,12*'1-SETUP'!$V73),""))))</f>
        <v/>
      </c>
      <c r="MG24" s="10" t="str">
        <f>IF('1-SETUP'!$Q73="DAILY",MF24+'1-SETUP'!$V73,IF('1-SETUP'!$Q73="WEEKLY",MF24+'1-SETUP'!$V73*7,IF('1-SETUP'!$Q73="MONTHLY",EDATE(MF24,'1-SETUP'!$V73),IF('1-SETUP'!$Q73="YEARLY",EDATE(MF24,12*'1-SETUP'!$V73),""))))</f>
        <v/>
      </c>
      <c r="MH24" s="10" t="str">
        <f>IF('1-SETUP'!$Q73="DAILY",MG24+'1-SETUP'!$V73,IF('1-SETUP'!$Q73="WEEKLY",MG24+'1-SETUP'!$V73*7,IF('1-SETUP'!$Q73="MONTHLY",EDATE(MG24,'1-SETUP'!$V73),IF('1-SETUP'!$Q73="YEARLY",EDATE(MG24,12*'1-SETUP'!$V73),""))))</f>
        <v/>
      </c>
      <c r="MI24" s="10" t="str">
        <f>IF('1-SETUP'!$Q73="DAILY",MH24+'1-SETUP'!$V73,IF('1-SETUP'!$Q73="WEEKLY",MH24+'1-SETUP'!$V73*7,IF('1-SETUP'!$Q73="MONTHLY",EDATE(MH24,'1-SETUP'!$V73),IF('1-SETUP'!$Q73="YEARLY",EDATE(MH24,12*'1-SETUP'!$V73),""))))</f>
        <v/>
      </c>
      <c r="MJ24" s="10" t="str">
        <f>IF('1-SETUP'!$Q73="DAILY",MI24+'1-SETUP'!$V73,IF('1-SETUP'!$Q73="WEEKLY",MI24+'1-SETUP'!$V73*7,IF('1-SETUP'!$Q73="MONTHLY",EDATE(MI24,'1-SETUP'!$V73),IF('1-SETUP'!$Q73="YEARLY",EDATE(MI24,12*'1-SETUP'!$V73),""))))</f>
        <v/>
      </c>
      <c r="MK24" s="10" t="str">
        <f>IF('1-SETUP'!$Q73="DAILY",MJ24+'1-SETUP'!$V73,IF('1-SETUP'!$Q73="WEEKLY",MJ24+'1-SETUP'!$V73*7,IF('1-SETUP'!$Q73="MONTHLY",EDATE(MJ24,'1-SETUP'!$V73),IF('1-SETUP'!$Q73="YEARLY",EDATE(MJ24,12*'1-SETUP'!$V73),""))))</f>
        <v/>
      </c>
      <c r="ML24" s="10" t="str">
        <f>IF('1-SETUP'!$Q73="DAILY",MK24+'1-SETUP'!$V73,IF('1-SETUP'!$Q73="WEEKLY",MK24+'1-SETUP'!$V73*7,IF('1-SETUP'!$Q73="MONTHLY",EDATE(MK24,'1-SETUP'!$V73),IF('1-SETUP'!$Q73="YEARLY",EDATE(MK24,12*'1-SETUP'!$V73),""))))</f>
        <v/>
      </c>
      <c r="MM24" s="10" t="str">
        <f>IF('1-SETUP'!$Q73="DAILY",ML24+'1-SETUP'!$V73,IF('1-SETUP'!$Q73="WEEKLY",ML24+'1-SETUP'!$V73*7,IF('1-SETUP'!$Q73="MONTHLY",EDATE(ML24,'1-SETUP'!$V73),IF('1-SETUP'!$Q73="YEARLY",EDATE(ML24,12*'1-SETUP'!$V73),""))))</f>
        <v/>
      </c>
      <c r="MN24" s="10" t="str">
        <f>IF('1-SETUP'!$Q73="DAILY",MM24+'1-SETUP'!$V73,IF('1-SETUP'!$Q73="WEEKLY",MM24+'1-SETUP'!$V73*7,IF('1-SETUP'!$Q73="MONTHLY",EDATE(MM24,'1-SETUP'!$V73),IF('1-SETUP'!$Q73="YEARLY",EDATE(MM24,12*'1-SETUP'!$V73),""))))</f>
        <v/>
      </c>
      <c r="MO24" s="10" t="str">
        <f>IF('1-SETUP'!$Q73="DAILY",MN24+'1-SETUP'!$V73,IF('1-SETUP'!$Q73="WEEKLY",MN24+'1-SETUP'!$V73*7,IF('1-SETUP'!$Q73="MONTHLY",EDATE(MN24,'1-SETUP'!$V73),IF('1-SETUP'!$Q73="YEARLY",EDATE(MN24,12*'1-SETUP'!$V73),""))))</f>
        <v/>
      </c>
      <c r="MP24" s="10" t="str">
        <f>IF('1-SETUP'!$Q73="DAILY",MO24+'1-SETUP'!$V73,IF('1-SETUP'!$Q73="WEEKLY",MO24+'1-SETUP'!$V73*7,IF('1-SETUP'!$Q73="MONTHLY",EDATE(MO24,'1-SETUP'!$V73),IF('1-SETUP'!$Q73="YEARLY",EDATE(MO24,12*'1-SETUP'!$V73),""))))</f>
        <v/>
      </c>
      <c r="MQ24" s="10" t="str">
        <f>IF('1-SETUP'!$Q73="DAILY",MP24+'1-SETUP'!$V73,IF('1-SETUP'!$Q73="WEEKLY",MP24+'1-SETUP'!$V73*7,IF('1-SETUP'!$Q73="MONTHLY",EDATE(MP24,'1-SETUP'!$V73),IF('1-SETUP'!$Q73="YEARLY",EDATE(MP24,12*'1-SETUP'!$V73),""))))</f>
        <v/>
      </c>
      <c r="MR24" s="10" t="str">
        <f>IF('1-SETUP'!$Q73="DAILY",MQ24+'1-SETUP'!$V73,IF('1-SETUP'!$Q73="WEEKLY",MQ24+'1-SETUP'!$V73*7,IF('1-SETUP'!$Q73="MONTHLY",EDATE(MQ24,'1-SETUP'!$V73),IF('1-SETUP'!$Q73="YEARLY",EDATE(MQ24,12*'1-SETUP'!$V73),""))))</f>
        <v/>
      </c>
      <c r="MS24" s="10" t="str">
        <f>IF('1-SETUP'!$Q73="DAILY",MR24+'1-SETUP'!$V73,IF('1-SETUP'!$Q73="WEEKLY",MR24+'1-SETUP'!$V73*7,IF('1-SETUP'!$Q73="MONTHLY",EDATE(MR24,'1-SETUP'!$V73),IF('1-SETUP'!$Q73="YEARLY",EDATE(MR24,12*'1-SETUP'!$V73),""))))</f>
        <v/>
      </c>
      <c r="MT24" s="10" t="str">
        <f>IF('1-SETUP'!$Q73="DAILY",MS24+'1-SETUP'!$V73,IF('1-SETUP'!$Q73="WEEKLY",MS24+'1-SETUP'!$V73*7,IF('1-SETUP'!$Q73="MONTHLY",EDATE(MS24,'1-SETUP'!$V73),IF('1-SETUP'!$Q73="YEARLY",EDATE(MS24,12*'1-SETUP'!$V73),""))))</f>
        <v/>
      </c>
      <c r="MU24" s="10" t="str">
        <f>IF('1-SETUP'!$Q73="DAILY",MT24+'1-SETUP'!$V73,IF('1-SETUP'!$Q73="WEEKLY",MT24+'1-SETUP'!$V73*7,IF('1-SETUP'!$Q73="MONTHLY",EDATE(MT24,'1-SETUP'!$V73),IF('1-SETUP'!$Q73="YEARLY",EDATE(MT24,12*'1-SETUP'!$V73),""))))</f>
        <v/>
      </c>
      <c r="MV24" s="10" t="str">
        <f>IF('1-SETUP'!$Q73="DAILY",MU24+'1-SETUP'!$V73,IF('1-SETUP'!$Q73="WEEKLY",MU24+'1-SETUP'!$V73*7,IF('1-SETUP'!$Q73="MONTHLY",EDATE(MU24,'1-SETUP'!$V73),IF('1-SETUP'!$Q73="YEARLY",EDATE(MU24,12*'1-SETUP'!$V73),""))))</f>
        <v/>
      </c>
      <c r="MW24" s="10" t="str">
        <f>IF('1-SETUP'!$Q73="DAILY",MV24+'1-SETUP'!$V73,IF('1-SETUP'!$Q73="WEEKLY",MV24+'1-SETUP'!$V73*7,IF('1-SETUP'!$Q73="MONTHLY",EDATE(MV24,'1-SETUP'!$V73),IF('1-SETUP'!$Q73="YEARLY",EDATE(MV24,12*'1-SETUP'!$V73),""))))</f>
        <v/>
      </c>
      <c r="MX24" s="10" t="str">
        <f>IF('1-SETUP'!$Q73="DAILY",MW24+'1-SETUP'!$V73,IF('1-SETUP'!$Q73="WEEKLY",MW24+'1-SETUP'!$V73*7,IF('1-SETUP'!$Q73="MONTHLY",EDATE(MW24,'1-SETUP'!$V73),IF('1-SETUP'!$Q73="YEARLY",EDATE(MW24,12*'1-SETUP'!$V73),""))))</f>
        <v/>
      </c>
      <c r="MY24" s="10" t="str">
        <f>IF('1-SETUP'!$Q73="DAILY",MX24+'1-SETUP'!$V73,IF('1-SETUP'!$Q73="WEEKLY",MX24+'1-SETUP'!$V73*7,IF('1-SETUP'!$Q73="MONTHLY",EDATE(MX24,'1-SETUP'!$V73),IF('1-SETUP'!$Q73="YEARLY",EDATE(MX24,12*'1-SETUP'!$V73),""))))</f>
        <v/>
      </c>
      <c r="MZ24" s="10" t="str">
        <f>IF('1-SETUP'!$Q73="DAILY",MY24+'1-SETUP'!$V73,IF('1-SETUP'!$Q73="WEEKLY",MY24+'1-SETUP'!$V73*7,IF('1-SETUP'!$Q73="MONTHLY",EDATE(MY24,'1-SETUP'!$V73),IF('1-SETUP'!$Q73="YEARLY",EDATE(MY24,12*'1-SETUP'!$V73),""))))</f>
        <v/>
      </c>
      <c r="NA24" s="10" t="str">
        <f>IF('1-SETUP'!$Q73="DAILY",MZ24+'1-SETUP'!$V73,IF('1-SETUP'!$Q73="WEEKLY",MZ24+'1-SETUP'!$V73*7,IF('1-SETUP'!$Q73="MONTHLY",EDATE(MZ24,'1-SETUP'!$V73),IF('1-SETUP'!$Q73="YEARLY",EDATE(MZ24,12*'1-SETUP'!$V73),""))))</f>
        <v/>
      </c>
      <c r="NB24" s="10" t="str">
        <f>IF('1-SETUP'!$Q73="DAILY",NA24+'1-SETUP'!$V73,IF('1-SETUP'!$Q73="WEEKLY",NA24+'1-SETUP'!$V73*7,IF('1-SETUP'!$Q73="MONTHLY",EDATE(NA24,'1-SETUP'!$V73),IF('1-SETUP'!$Q73="YEARLY",EDATE(NA24,12*'1-SETUP'!$V73),""))))</f>
        <v/>
      </c>
      <c r="NC24" s="10" t="str">
        <f>IF('1-SETUP'!$Q73="DAILY",NB24+'1-SETUP'!$V73,IF('1-SETUP'!$Q73="WEEKLY",NB24+'1-SETUP'!$V73*7,IF('1-SETUP'!$Q73="MONTHLY",EDATE(NB24,'1-SETUP'!$V73),IF('1-SETUP'!$Q73="YEARLY",EDATE(NB24,12*'1-SETUP'!$V73),""))))</f>
        <v/>
      </c>
    </row>
    <row r="25" spans="1:367" x14ac:dyDescent="0.45">
      <c r="A25" t="str">
        <f>'1-SETUP'!A74</f>
        <v>Going out to eat</v>
      </c>
      <c r="B25" t="str">
        <f>_xlfn.CONCAT('1-SETUP'!$O74," ",'1-SETUP'!$Q74," ",'1-SETUP'!$T74," ",'1-SETUP'!$V74," ",'1-SETUP'!$W74," ",'1-SETUP'!$Z74," ",TEXT('1-SETUP'!$AC74,"mm/dd/yyyy"))</f>
        <v>Repeat WEEKLY every 1 WEEK(S) starting on 09/01/2019</v>
      </c>
      <c r="C25" s="10">
        <f>'1-SETUP'!$AC74</f>
        <v>43709</v>
      </c>
      <c r="D25" s="10">
        <f>IF('1-SETUP'!$Q74="DAILY",C25+'1-SETUP'!$V74,IF('1-SETUP'!$Q74="WEEKLY",C25+'1-SETUP'!$V74*7,IF('1-SETUP'!$Q74="MONTHLY",EDATE(C25,'1-SETUP'!$V74),IF('1-SETUP'!$Q74="YEARLY",EDATE(C25,12*'1-SETUP'!$V74),""))))</f>
        <v>43716</v>
      </c>
      <c r="E25" s="10">
        <f>IF('1-SETUP'!$Q74="DAILY",D25+'1-SETUP'!$V74,IF('1-SETUP'!$Q74="WEEKLY",D25+'1-SETUP'!$V74*7,IF('1-SETUP'!$Q74="MONTHLY",EDATE(D25,'1-SETUP'!$V74),IF('1-SETUP'!$Q74="YEARLY",EDATE(D25,12*'1-SETUP'!$V74),""))))</f>
        <v>43723</v>
      </c>
      <c r="F25" s="10">
        <f>IF('1-SETUP'!$Q74="DAILY",E25+'1-SETUP'!$V74,IF('1-SETUP'!$Q74="WEEKLY",E25+'1-SETUP'!$V74*7,IF('1-SETUP'!$Q74="MONTHLY",EDATE(E25,'1-SETUP'!$V74),IF('1-SETUP'!$Q74="YEARLY",EDATE(E25,12*'1-SETUP'!$V74),""))))</f>
        <v>43730</v>
      </c>
      <c r="G25" s="10">
        <f>IF('1-SETUP'!$Q74="DAILY",F25+'1-SETUP'!$V74,IF('1-SETUP'!$Q74="WEEKLY",F25+'1-SETUP'!$V74*7,IF('1-SETUP'!$Q74="MONTHLY",EDATE(F25,'1-SETUP'!$V74),IF('1-SETUP'!$Q74="YEARLY",EDATE(F25,12*'1-SETUP'!$V74),""))))</f>
        <v>43737</v>
      </c>
      <c r="H25" s="10">
        <f>IF('1-SETUP'!$Q74="DAILY",G25+'1-SETUP'!$V74,IF('1-SETUP'!$Q74="WEEKLY",G25+'1-SETUP'!$V74*7,IF('1-SETUP'!$Q74="MONTHLY",EDATE(G25,'1-SETUP'!$V74),IF('1-SETUP'!$Q74="YEARLY",EDATE(G25,12*'1-SETUP'!$V74),""))))</f>
        <v>43744</v>
      </c>
      <c r="I25" s="10">
        <f>IF('1-SETUP'!$Q74="DAILY",H25+'1-SETUP'!$V74,IF('1-SETUP'!$Q74="WEEKLY",H25+'1-SETUP'!$V74*7,IF('1-SETUP'!$Q74="MONTHLY",EDATE(H25,'1-SETUP'!$V74),IF('1-SETUP'!$Q74="YEARLY",EDATE(H25,12*'1-SETUP'!$V74),""))))</f>
        <v>43751</v>
      </c>
      <c r="J25" s="10">
        <f>IF('1-SETUP'!$Q74="DAILY",I25+'1-SETUP'!$V74,IF('1-SETUP'!$Q74="WEEKLY",I25+'1-SETUP'!$V74*7,IF('1-SETUP'!$Q74="MONTHLY",EDATE(I25,'1-SETUP'!$V74),IF('1-SETUP'!$Q74="YEARLY",EDATE(I25,12*'1-SETUP'!$V74),""))))</f>
        <v>43758</v>
      </c>
      <c r="K25" s="10">
        <f>IF('1-SETUP'!$Q74="DAILY",J25+'1-SETUP'!$V74,IF('1-SETUP'!$Q74="WEEKLY",J25+'1-SETUP'!$V74*7,IF('1-SETUP'!$Q74="MONTHLY",EDATE(J25,'1-SETUP'!$V74),IF('1-SETUP'!$Q74="YEARLY",EDATE(J25,12*'1-SETUP'!$V74),""))))</f>
        <v>43765</v>
      </c>
      <c r="L25" s="10">
        <f>IF('1-SETUP'!$Q74="DAILY",K25+'1-SETUP'!$V74,IF('1-SETUP'!$Q74="WEEKLY",K25+'1-SETUP'!$V74*7,IF('1-SETUP'!$Q74="MONTHLY",EDATE(K25,'1-SETUP'!$V74),IF('1-SETUP'!$Q74="YEARLY",EDATE(K25,12*'1-SETUP'!$V74),""))))</f>
        <v>43772</v>
      </c>
      <c r="M25" s="10">
        <f>IF('1-SETUP'!$Q74="DAILY",L25+'1-SETUP'!$V74,IF('1-SETUP'!$Q74="WEEKLY",L25+'1-SETUP'!$V74*7,IF('1-SETUP'!$Q74="MONTHLY",EDATE(L25,'1-SETUP'!$V74),IF('1-SETUP'!$Q74="YEARLY",EDATE(L25,12*'1-SETUP'!$V74),""))))</f>
        <v>43779</v>
      </c>
      <c r="N25" s="10">
        <f>IF('1-SETUP'!$Q74="DAILY",M25+'1-SETUP'!$V74,IF('1-SETUP'!$Q74="WEEKLY",M25+'1-SETUP'!$V74*7,IF('1-SETUP'!$Q74="MONTHLY",EDATE(M25,'1-SETUP'!$V74),IF('1-SETUP'!$Q74="YEARLY",EDATE(M25,12*'1-SETUP'!$V74),""))))</f>
        <v>43786</v>
      </c>
      <c r="O25" s="10">
        <f>IF('1-SETUP'!$Q74="DAILY",N25+'1-SETUP'!$V74,IF('1-SETUP'!$Q74="WEEKLY",N25+'1-SETUP'!$V74*7,IF('1-SETUP'!$Q74="MONTHLY",EDATE(N25,'1-SETUP'!$V74),IF('1-SETUP'!$Q74="YEARLY",EDATE(N25,12*'1-SETUP'!$V74),""))))</f>
        <v>43793</v>
      </c>
      <c r="P25" s="10">
        <f>IF('1-SETUP'!$Q74="DAILY",O25+'1-SETUP'!$V74,IF('1-SETUP'!$Q74="WEEKLY",O25+'1-SETUP'!$V74*7,IF('1-SETUP'!$Q74="MONTHLY",EDATE(O25,'1-SETUP'!$V74),IF('1-SETUP'!$Q74="YEARLY",EDATE(O25,12*'1-SETUP'!$V74),""))))</f>
        <v>43800</v>
      </c>
      <c r="Q25" s="10">
        <f>IF('1-SETUP'!$Q74="DAILY",P25+'1-SETUP'!$V74,IF('1-SETUP'!$Q74="WEEKLY",P25+'1-SETUP'!$V74*7,IF('1-SETUP'!$Q74="MONTHLY",EDATE(P25,'1-SETUP'!$V74),IF('1-SETUP'!$Q74="YEARLY",EDATE(P25,12*'1-SETUP'!$V74),""))))</f>
        <v>43807</v>
      </c>
      <c r="R25" s="10">
        <f>IF('1-SETUP'!$Q74="DAILY",Q25+'1-SETUP'!$V74,IF('1-SETUP'!$Q74="WEEKLY",Q25+'1-SETUP'!$V74*7,IF('1-SETUP'!$Q74="MONTHLY",EDATE(Q25,'1-SETUP'!$V74),IF('1-SETUP'!$Q74="YEARLY",EDATE(Q25,12*'1-SETUP'!$V74),""))))</f>
        <v>43814</v>
      </c>
      <c r="S25" s="10">
        <f>IF('1-SETUP'!$Q74="DAILY",R25+'1-SETUP'!$V74,IF('1-SETUP'!$Q74="WEEKLY",R25+'1-SETUP'!$V74*7,IF('1-SETUP'!$Q74="MONTHLY",EDATE(R25,'1-SETUP'!$V74),IF('1-SETUP'!$Q74="YEARLY",EDATE(R25,12*'1-SETUP'!$V74),""))))</f>
        <v>43821</v>
      </c>
      <c r="T25" s="10">
        <f>IF('1-SETUP'!$Q74="DAILY",S25+'1-SETUP'!$V74,IF('1-SETUP'!$Q74="WEEKLY",S25+'1-SETUP'!$V74*7,IF('1-SETUP'!$Q74="MONTHLY",EDATE(S25,'1-SETUP'!$V74),IF('1-SETUP'!$Q74="YEARLY",EDATE(S25,12*'1-SETUP'!$V74),""))))</f>
        <v>43828</v>
      </c>
      <c r="U25" s="10">
        <f>IF('1-SETUP'!$Q74="DAILY",T25+'1-SETUP'!$V74,IF('1-SETUP'!$Q74="WEEKLY",T25+'1-SETUP'!$V74*7,IF('1-SETUP'!$Q74="MONTHLY",EDATE(T25,'1-SETUP'!$V74),IF('1-SETUP'!$Q74="YEARLY",EDATE(T25,12*'1-SETUP'!$V74),""))))</f>
        <v>43835</v>
      </c>
      <c r="V25" s="10">
        <f>IF('1-SETUP'!$Q74="DAILY",U25+'1-SETUP'!$V74,IF('1-SETUP'!$Q74="WEEKLY",U25+'1-SETUP'!$V74*7,IF('1-SETUP'!$Q74="MONTHLY",EDATE(U25,'1-SETUP'!$V74),IF('1-SETUP'!$Q74="YEARLY",EDATE(U25,12*'1-SETUP'!$V74),""))))</f>
        <v>43842</v>
      </c>
      <c r="W25" s="10">
        <f>IF('1-SETUP'!$Q74="DAILY",V25+'1-SETUP'!$V74,IF('1-SETUP'!$Q74="WEEKLY",V25+'1-SETUP'!$V74*7,IF('1-SETUP'!$Q74="MONTHLY",EDATE(V25,'1-SETUP'!$V74),IF('1-SETUP'!$Q74="YEARLY",EDATE(V25,12*'1-SETUP'!$V74),""))))</f>
        <v>43849</v>
      </c>
      <c r="X25" s="10">
        <f>IF('1-SETUP'!$Q74="DAILY",W25+'1-SETUP'!$V74,IF('1-SETUP'!$Q74="WEEKLY",W25+'1-SETUP'!$V74*7,IF('1-SETUP'!$Q74="MONTHLY",EDATE(W25,'1-SETUP'!$V74),IF('1-SETUP'!$Q74="YEARLY",EDATE(W25,12*'1-SETUP'!$V74),""))))</f>
        <v>43856</v>
      </c>
      <c r="Y25" s="10">
        <f>IF('1-SETUP'!$Q74="DAILY",X25+'1-SETUP'!$V74,IF('1-SETUP'!$Q74="WEEKLY",X25+'1-SETUP'!$V74*7,IF('1-SETUP'!$Q74="MONTHLY",EDATE(X25,'1-SETUP'!$V74),IF('1-SETUP'!$Q74="YEARLY",EDATE(X25,12*'1-SETUP'!$V74),""))))</f>
        <v>43863</v>
      </c>
      <c r="Z25" s="10">
        <f>IF('1-SETUP'!$Q74="DAILY",Y25+'1-SETUP'!$V74,IF('1-SETUP'!$Q74="WEEKLY",Y25+'1-SETUP'!$V74*7,IF('1-SETUP'!$Q74="MONTHLY",EDATE(Y25,'1-SETUP'!$V74),IF('1-SETUP'!$Q74="YEARLY",EDATE(Y25,12*'1-SETUP'!$V74),""))))</f>
        <v>43870</v>
      </c>
      <c r="AA25" s="10">
        <f>IF('1-SETUP'!$Q74="DAILY",Z25+'1-SETUP'!$V74,IF('1-SETUP'!$Q74="WEEKLY",Z25+'1-SETUP'!$V74*7,IF('1-SETUP'!$Q74="MONTHLY",EDATE(Z25,'1-SETUP'!$V74),IF('1-SETUP'!$Q74="YEARLY",EDATE(Z25,12*'1-SETUP'!$V74),""))))</f>
        <v>43877</v>
      </c>
      <c r="AB25" s="10">
        <f>IF('1-SETUP'!$Q74="DAILY",AA25+'1-SETUP'!$V74,IF('1-SETUP'!$Q74="WEEKLY",AA25+'1-SETUP'!$V74*7,IF('1-SETUP'!$Q74="MONTHLY",EDATE(AA25,'1-SETUP'!$V74),IF('1-SETUP'!$Q74="YEARLY",EDATE(AA25,12*'1-SETUP'!$V74),""))))</f>
        <v>43884</v>
      </c>
      <c r="AC25" s="10">
        <f>IF('1-SETUP'!$Q74="DAILY",AB25+'1-SETUP'!$V74,IF('1-SETUP'!$Q74="WEEKLY",AB25+'1-SETUP'!$V74*7,IF('1-SETUP'!$Q74="MONTHLY",EDATE(AB25,'1-SETUP'!$V74),IF('1-SETUP'!$Q74="YEARLY",EDATE(AB25,12*'1-SETUP'!$V74),""))))</f>
        <v>43891</v>
      </c>
      <c r="AD25" s="10">
        <f>IF('1-SETUP'!$Q74="DAILY",AC25+'1-SETUP'!$V74,IF('1-SETUP'!$Q74="WEEKLY",AC25+'1-SETUP'!$V74*7,IF('1-SETUP'!$Q74="MONTHLY",EDATE(AC25,'1-SETUP'!$V74),IF('1-SETUP'!$Q74="YEARLY",EDATE(AC25,12*'1-SETUP'!$V74),""))))</f>
        <v>43898</v>
      </c>
      <c r="AE25" s="10">
        <f>IF('1-SETUP'!$Q74="DAILY",AD25+'1-SETUP'!$V74,IF('1-SETUP'!$Q74="WEEKLY",AD25+'1-SETUP'!$V74*7,IF('1-SETUP'!$Q74="MONTHLY",EDATE(AD25,'1-SETUP'!$V74),IF('1-SETUP'!$Q74="YEARLY",EDATE(AD25,12*'1-SETUP'!$V74),""))))</f>
        <v>43905</v>
      </c>
      <c r="AF25" s="10">
        <f>IF('1-SETUP'!$Q74="DAILY",AE25+'1-SETUP'!$V74,IF('1-SETUP'!$Q74="WEEKLY",AE25+'1-SETUP'!$V74*7,IF('1-SETUP'!$Q74="MONTHLY",EDATE(AE25,'1-SETUP'!$V74),IF('1-SETUP'!$Q74="YEARLY",EDATE(AE25,12*'1-SETUP'!$V74),""))))</f>
        <v>43912</v>
      </c>
      <c r="AG25" s="10">
        <f>IF('1-SETUP'!$Q74="DAILY",AF25+'1-SETUP'!$V74,IF('1-SETUP'!$Q74="WEEKLY",AF25+'1-SETUP'!$V74*7,IF('1-SETUP'!$Q74="MONTHLY",EDATE(AF25,'1-SETUP'!$V74),IF('1-SETUP'!$Q74="YEARLY",EDATE(AF25,12*'1-SETUP'!$V74),""))))</f>
        <v>43919</v>
      </c>
      <c r="AH25" s="10">
        <f>IF('1-SETUP'!$Q74="DAILY",AG25+'1-SETUP'!$V74,IF('1-SETUP'!$Q74="WEEKLY",AG25+'1-SETUP'!$V74*7,IF('1-SETUP'!$Q74="MONTHLY",EDATE(AG25,'1-SETUP'!$V74),IF('1-SETUP'!$Q74="YEARLY",EDATE(AG25,12*'1-SETUP'!$V74),""))))</f>
        <v>43926</v>
      </c>
      <c r="AI25" s="10">
        <f>IF('1-SETUP'!$Q74="DAILY",AH25+'1-SETUP'!$V74,IF('1-SETUP'!$Q74="WEEKLY",AH25+'1-SETUP'!$V74*7,IF('1-SETUP'!$Q74="MONTHLY",EDATE(AH25,'1-SETUP'!$V74),IF('1-SETUP'!$Q74="YEARLY",EDATE(AH25,12*'1-SETUP'!$V74),""))))</f>
        <v>43933</v>
      </c>
      <c r="AJ25" s="10">
        <f>IF('1-SETUP'!$Q74="DAILY",AI25+'1-SETUP'!$V74,IF('1-SETUP'!$Q74="WEEKLY",AI25+'1-SETUP'!$V74*7,IF('1-SETUP'!$Q74="MONTHLY",EDATE(AI25,'1-SETUP'!$V74),IF('1-SETUP'!$Q74="YEARLY",EDATE(AI25,12*'1-SETUP'!$V74),""))))</f>
        <v>43940</v>
      </c>
      <c r="AK25" s="10">
        <f>IF('1-SETUP'!$Q74="DAILY",AJ25+'1-SETUP'!$V74,IF('1-SETUP'!$Q74="WEEKLY",AJ25+'1-SETUP'!$V74*7,IF('1-SETUP'!$Q74="MONTHLY",EDATE(AJ25,'1-SETUP'!$V74),IF('1-SETUP'!$Q74="YEARLY",EDATE(AJ25,12*'1-SETUP'!$V74),""))))</f>
        <v>43947</v>
      </c>
      <c r="AL25" s="10">
        <f>IF('1-SETUP'!$Q74="DAILY",AK25+'1-SETUP'!$V74,IF('1-SETUP'!$Q74="WEEKLY",AK25+'1-SETUP'!$V74*7,IF('1-SETUP'!$Q74="MONTHLY",EDATE(AK25,'1-SETUP'!$V74),IF('1-SETUP'!$Q74="YEARLY",EDATE(AK25,12*'1-SETUP'!$V74),""))))</f>
        <v>43954</v>
      </c>
      <c r="AM25" s="10">
        <f>IF('1-SETUP'!$Q74="DAILY",AL25+'1-SETUP'!$V74,IF('1-SETUP'!$Q74="WEEKLY",AL25+'1-SETUP'!$V74*7,IF('1-SETUP'!$Q74="MONTHLY",EDATE(AL25,'1-SETUP'!$V74),IF('1-SETUP'!$Q74="YEARLY",EDATE(AL25,12*'1-SETUP'!$V74),""))))</f>
        <v>43961</v>
      </c>
      <c r="AN25" s="10">
        <f>IF('1-SETUP'!$Q74="DAILY",AM25+'1-SETUP'!$V74,IF('1-SETUP'!$Q74="WEEKLY",AM25+'1-SETUP'!$V74*7,IF('1-SETUP'!$Q74="MONTHLY",EDATE(AM25,'1-SETUP'!$V74),IF('1-SETUP'!$Q74="YEARLY",EDATE(AM25,12*'1-SETUP'!$V74),""))))</f>
        <v>43968</v>
      </c>
      <c r="AO25" s="10">
        <f>IF('1-SETUP'!$Q74="DAILY",AN25+'1-SETUP'!$V74,IF('1-SETUP'!$Q74="WEEKLY",AN25+'1-SETUP'!$V74*7,IF('1-SETUP'!$Q74="MONTHLY",EDATE(AN25,'1-SETUP'!$V74),IF('1-SETUP'!$Q74="YEARLY",EDATE(AN25,12*'1-SETUP'!$V74),""))))</f>
        <v>43975</v>
      </c>
      <c r="AP25" s="10">
        <f>IF('1-SETUP'!$Q74="DAILY",AO25+'1-SETUP'!$V74,IF('1-SETUP'!$Q74="WEEKLY",AO25+'1-SETUP'!$V74*7,IF('1-SETUP'!$Q74="MONTHLY",EDATE(AO25,'1-SETUP'!$V74),IF('1-SETUP'!$Q74="YEARLY",EDATE(AO25,12*'1-SETUP'!$V74),""))))</f>
        <v>43982</v>
      </c>
      <c r="AQ25" s="10">
        <f>IF('1-SETUP'!$Q74="DAILY",AP25+'1-SETUP'!$V74,IF('1-SETUP'!$Q74="WEEKLY",AP25+'1-SETUP'!$V74*7,IF('1-SETUP'!$Q74="MONTHLY",EDATE(AP25,'1-SETUP'!$V74),IF('1-SETUP'!$Q74="YEARLY",EDATE(AP25,12*'1-SETUP'!$V74),""))))</f>
        <v>43989</v>
      </c>
      <c r="AR25" s="10">
        <f>IF('1-SETUP'!$Q74="DAILY",AQ25+'1-SETUP'!$V74,IF('1-SETUP'!$Q74="WEEKLY",AQ25+'1-SETUP'!$V74*7,IF('1-SETUP'!$Q74="MONTHLY",EDATE(AQ25,'1-SETUP'!$V74),IF('1-SETUP'!$Q74="YEARLY",EDATE(AQ25,12*'1-SETUP'!$V74),""))))</f>
        <v>43996</v>
      </c>
      <c r="AS25" s="10">
        <f>IF('1-SETUP'!$Q74="DAILY",AR25+'1-SETUP'!$V74,IF('1-SETUP'!$Q74="WEEKLY",AR25+'1-SETUP'!$V74*7,IF('1-SETUP'!$Q74="MONTHLY",EDATE(AR25,'1-SETUP'!$V74),IF('1-SETUP'!$Q74="YEARLY",EDATE(AR25,12*'1-SETUP'!$V74),""))))</f>
        <v>44003</v>
      </c>
      <c r="AT25" s="10">
        <f>IF('1-SETUP'!$Q74="DAILY",AS25+'1-SETUP'!$V74,IF('1-SETUP'!$Q74="WEEKLY",AS25+'1-SETUP'!$V74*7,IF('1-SETUP'!$Q74="MONTHLY",EDATE(AS25,'1-SETUP'!$V74),IF('1-SETUP'!$Q74="YEARLY",EDATE(AS25,12*'1-SETUP'!$V74),""))))</f>
        <v>44010</v>
      </c>
      <c r="AU25" s="10">
        <f>IF('1-SETUP'!$Q74="DAILY",AT25+'1-SETUP'!$V74,IF('1-SETUP'!$Q74="WEEKLY",AT25+'1-SETUP'!$V74*7,IF('1-SETUP'!$Q74="MONTHLY",EDATE(AT25,'1-SETUP'!$V74),IF('1-SETUP'!$Q74="YEARLY",EDATE(AT25,12*'1-SETUP'!$V74),""))))</f>
        <v>44017</v>
      </c>
      <c r="AV25" s="10">
        <f>IF('1-SETUP'!$Q74="DAILY",AU25+'1-SETUP'!$V74,IF('1-SETUP'!$Q74="WEEKLY",AU25+'1-SETUP'!$V74*7,IF('1-SETUP'!$Q74="MONTHLY",EDATE(AU25,'1-SETUP'!$V74),IF('1-SETUP'!$Q74="YEARLY",EDATE(AU25,12*'1-SETUP'!$V74),""))))</f>
        <v>44024</v>
      </c>
      <c r="AW25" s="10">
        <f>IF('1-SETUP'!$Q74="DAILY",AV25+'1-SETUP'!$V74,IF('1-SETUP'!$Q74="WEEKLY",AV25+'1-SETUP'!$V74*7,IF('1-SETUP'!$Q74="MONTHLY",EDATE(AV25,'1-SETUP'!$V74),IF('1-SETUP'!$Q74="YEARLY",EDATE(AV25,12*'1-SETUP'!$V74),""))))</f>
        <v>44031</v>
      </c>
      <c r="AX25" s="10">
        <f>IF('1-SETUP'!$Q74="DAILY",AW25+'1-SETUP'!$V74,IF('1-SETUP'!$Q74="WEEKLY",AW25+'1-SETUP'!$V74*7,IF('1-SETUP'!$Q74="MONTHLY",EDATE(AW25,'1-SETUP'!$V74),IF('1-SETUP'!$Q74="YEARLY",EDATE(AW25,12*'1-SETUP'!$V74),""))))</f>
        <v>44038</v>
      </c>
      <c r="AY25" s="10">
        <f>IF('1-SETUP'!$Q74="DAILY",AX25+'1-SETUP'!$V74,IF('1-SETUP'!$Q74="WEEKLY",AX25+'1-SETUP'!$V74*7,IF('1-SETUP'!$Q74="MONTHLY",EDATE(AX25,'1-SETUP'!$V74),IF('1-SETUP'!$Q74="YEARLY",EDATE(AX25,12*'1-SETUP'!$V74),""))))</f>
        <v>44045</v>
      </c>
      <c r="AZ25" s="10">
        <f>IF('1-SETUP'!$Q74="DAILY",AY25+'1-SETUP'!$V74,IF('1-SETUP'!$Q74="WEEKLY",AY25+'1-SETUP'!$V74*7,IF('1-SETUP'!$Q74="MONTHLY",EDATE(AY25,'1-SETUP'!$V74),IF('1-SETUP'!$Q74="YEARLY",EDATE(AY25,12*'1-SETUP'!$V74),""))))</f>
        <v>44052</v>
      </c>
      <c r="BA25" s="10">
        <f>IF('1-SETUP'!$Q74="DAILY",AZ25+'1-SETUP'!$V74,IF('1-SETUP'!$Q74="WEEKLY",AZ25+'1-SETUP'!$V74*7,IF('1-SETUP'!$Q74="MONTHLY",EDATE(AZ25,'1-SETUP'!$V74),IF('1-SETUP'!$Q74="YEARLY",EDATE(AZ25,12*'1-SETUP'!$V74),""))))</f>
        <v>44059</v>
      </c>
      <c r="BB25" s="10">
        <f>IF('1-SETUP'!$Q74="DAILY",BA25+'1-SETUP'!$V74,IF('1-SETUP'!$Q74="WEEKLY",BA25+'1-SETUP'!$V74*7,IF('1-SETUP'!$Q74="MONTHLY",EDATE(BA25,'1-SETUP'!$V74),IF('1-SETUP'!$Q74="YEARLY",EDATE(BA25,12*'1-SETUP'!$V74),""))))</f>
        <v>44066</v>
      </c>
      <c r="BC25" s="10">
        <f>IF('1-SETUP'!$Q74="DAILY",BB25+'1-SETUP'!$V74,IF('1-SETUP'!$Q74="WEEKLY",BB25+'1-SETUP'!$V74*7,IF('1-SETUP'!$Q74="MONTHLY",EDATE(BB25,'1-SETUP'!$V74),IF('1-SETUP'!$Q74="YEARLY",EDATE(BB25,12*'1-SETUP'!$V74),""))))</f>
        <v>44073</v>
      </c>
      <c r="BD25" s="10">
        <f>IF('1-SETUP'!$Q74="DAILY",BC25+'1-SETUP'!$V74,IF('1-SETUP'!$Q74="WEEKLY",BC25+'1-SETUP'!$V74*7,IF('1-SETUP'!$Q74="MONTHLY",EDATE(BC25,'1-SETUP'!$V74),IF('1-SETUP'!$Q74="YEARLY",EDATE(BC25,12*'1-SETUP'!$V74),""))))</f>
        <v>44080</v>
      </c>
      <c r="BE25" s="10">
        <f>IF('1-SETUP'!$Q74="DAILY",BD25+'1-SETUP'!$V74,IF('1-SETUP'!$Q74="WEEKLY",BD25+'1-SETUP'!$V74*7,IF('1-SETUP'!$Q74="MONTHLY",EDATE(BD25,'1-SETUP'!$V74),IF('1-SETUP'!$Q74="YEARLY",EDATE(BD25,12*'1-SETUP'!$V74),""))))</f>
        <v>44087</v>
      </c>
      <c r="BF25" s="10">
        <f>IF('1-SETUP'!$Q74="DAILY",BE25+'1-SETUP'!$V74,IF('1-SETUP'!$Q74="WEEKLY",BE25+'1-SETUP'!$V74*7,IF('1-SETUP'!$Q74="MONTHLY",EDATE(BE25,'1-SETUP'!$V74),IF('1-SETUP'!$Q74="YEARLY",EDATE(BE25,12*'1-SETUP'!$V74),""))))</f>
        <v>44094</v>
      </c>
      <c r="BG25" s="10">
        <f>IF('1-SETUP'!$Q74="DAILY",BF25+'1-SETUP'!$V74,IF('1-SETUP'!$Q74="WEEKLY",BF25+'1-SETUP'!$V74*7,IF('1-SETUP'!$Q74="MONTHLY",EDATE(BF25,'1-SETUP'!$V74),IF('1-SETUP'!$Q74="YEARLY",EDATE(BF25,12*'1-SETUP'!$V74),""))))</f>
        <v>44101</v>
      </c>
      <c r="BH25" s="10">
        <f>IF('1-SETUP'!$Q74="DAILY",BG25+'1-SETUP'!$V74,IF('1-SETUP'!$Q74="WEEKLY",BG25+'1-SETUP'!$V74*7,IF('1-SETUP'!$Q74="MONTHLY",EDATE(BG25,'1-SETUP'!$V74),IF('1-SETUP'!$Q74="YEARLY",EDATE(BG25,12*'1-SETUP'!$V74),""))))</f>
        <v>44108</v>
      </c>
      <c r="BI25" s="10">
        <f>IF('1-SETUP'!$Q74="DAILY",BH25+'1-SETUP'!$V74,IF('1-SETUP'!$Q74="WEEKLY",BH25+'1-SETUP'!$V74*7,IF('1-SETUP'!$Q74="MONTHLY",EDATE(BH25,'1-SETUP'!$V74),IF('1-SETUP'!$Q74="YEARLY",EDATE(BH25,12*'1-SETUP'!$V74),""))))</f>
        <v>44115</v>
      </c>
      <c r="BJ25" s="10">
        <f>IF('1-SETUP'!$Q74="DAILY",BI25+'1-SETUP'!$V74,IF('1-SETUP'!$Q74="WEEKLY",BI25+'1-SETUP'!$V74*7,IF('1-SETUP'!$Q74="MONTHLY",EDATE(BI25,'1-SETUP'!$V74),IF('1-SETUP'!$Q74="YEARLY",EDATE(BI25,12*'1-SETUP'!$V74),""))))</f>
        <v>44122</v>
      </c>
      <c r="BK25" s="10">
        <f>IF('1-SETUP'!$Q74="DAILY",BJ25+'1-SETUP'!$V74,IF('1-SETUP'!$Q74="WEEKLY",BJ25+'1-SETUP'!$V74*7,IF('1-SETUP'!$Q74="MONTHLY",EDATE(BJ25,'1-SETUP'!$V74),IF('1-SETUP'!$Q74="YEARLY",EDATE(BJ25,12*'1-SETUP'!$V74),""))))</f>
        <v>44129</v>
      </c>
      <c r="BL25" s="10">
        <f>IF('1-SETUP'!$Q74="DAILY",BK25+'1-SETUP'!$V74,IF('1-SETUP'!$Q74="WEEKLY",BK25+'1-SETUP'!$V74*7,IF('1-SETUP'!$Q74="MONTHLY",EDATE(BK25,'1-SETUP'!$V74),IF('1-SETUP'!$Q74="YEARLY",EDATE(BK25,12*'1-SETUP'!$V74),""))))</f>
        <v>44136</v>
      </c>
      <c r="BM25" s="10">
        <f>IF('1-SETUP'!$Q74="DAILY",BL25+'1-SETUP'!$V74,IF('1-SETUP'!$Q74="WEEKLY",BL25+'1-SETUP'!$V74*7,IF('1-SETUP'!$Q74="MONTHLY",EDATE(BL25,'1-SETUP'!$V74),IF('1-SETUP'!$Q74="YEARLY",EDATE(BL25,12*'1-SETUP'!$V74),""))))</f>
        <v>44143</v>
      </c>
      <c r="BN25" s="10">
        <f>IF('1-SETUP'!$Q74="DAILY",BM25+'1-SETUP'!$V74,IF('1-SETUP'!$Q74="WEEKLY",BM25+'1-SETUP'!$V74*7,IF('1-SETUP'!$Q74="MONTHLY",EDATE(BM25,'1-SETUP'!$V74),IF('1-SETUP'!$Q74="YEARLY",EDATE(BM25,12*'1-SETUP'!$V74),""))))</f>
        <v>44150</v>
      </c>
      <c r="BO25" s="10">
        <f>IF('1-SETUP'!$Q74="DAILY",BN25+'1-SETUP'!$V74,IF('1-SETUP'!$Q74="WEEKLY",BN25+'1-SETUP'!$V74*7,IF('1-SETUP'!$Q74="MONTHLY",EDATE(BN25,'1-SETUP'!$V74),IF('1-SETUP'!$Q74="YEARLY",EDATE(BN25,12*'1-SETUP'!$V74),""))))</f>
        <v>44157</v>
      </c>
      <c r="BP25" s="10">
        <f>IF('1-SETUP'!$Q74="DAILY",BO25+'1-SETUP'!$V74,IF('1-SETUP'!$Q74="WEEKLY",BO25+'1-SETUP'!$V74*7,IF('1-SETUP'!$Q74="MONTHLY",EDATE(BO25,'1-SETUP'!$V74),IF('1-SETUP'!$Q74="YEARLY",EDATE(BO25,12*'1-SETUP'!$V74),""))))</f>
        <v>44164</v>
      </c>
      <c r="BQ25" s="10">
        <f>IF('1-SETUP'!$Q74="DAILY",BP25+'1-SETUP'!$V74,IF('1-SETUP'!$Q74="WEEKLY",BP25+'1-SETUP'!$V74*7,IF('1-SETUP'!$Q74="MONTHLY",EDATE(BP25,'1-SETUP'!$V74),IF('1-SETUP'!$Q74="YEARLY",EDATE(BP25,12*'1-SETUP'!$V74),""))))</f>
        <v>44171</v>
      </c>
      <c r="BR25" s="10">
        <f>IF('1-SETUP'!$Q74="DAILY",BQ25+'1-SETUP'!$V74,IF('1-SETUP'!$Q74="WEEKLY",BQ25+'1-SETUP'!$V74*7,IF('1-SETUP'!$Q74="MONTHLY",EDATE(BQ25,'1-SETUP'!$V74),IF('1-SETUP'!$Q74="YEARLY",EDATE(BQ25,12*'1-SETUP'!$V74),""))))</f>
        <v>44178</v>
      </c>
      <c r="BS25" s="10">
        <f>IF('1-SETUP'!$Q74="DAILY",BR25+'1-SETUP'!$V74,IF('1-SETUP'!$Q74="WEEKLY",BR25+'1-SETUP'!$V74*7,IF('1-SETUP'!$Q74="MONTHLY",EDATE(BR25,'1-SETUP'!$V74),IF('1-SETUP'!$Q74="YEARLY",EDATE(BR25,12*'1-SETUP'!$V74),""))))</f>
        <v>44185</v>
      </c>
      <c r="BT25" s="10">
        <f>IF('1-SETUP'!$Q74="DAILY",BS25+'1-SETUP'!$V74,IF('1-SETUP'!$Q74="WEEKLY",BS25+'1-SETUP'!$V74*7,IF('1-SETUP'!$Q74="MONTHLY",EDATE(BS25,'1-SETUP'!$V74),IF('1-SETUP'!$Q74="YEARLY",EDATE(BS25,12*'1-SETUP'!$V74),""))))</f>
        <v>44192</v>
      </c>
      <c r="BU25" s="10">
        <f>IF('1-SETUP'!$Q74="DAILY",BT25+'1-SETUP'!$V74,IF('1-SETUP'!$Q74="WEEKLY",BT25+'1-SETUP'!$V74*7,IF('1-SETUP'!$Q74="MONTHLY",EDATE(BT25,'1-SETUP'!$V74),IF('1-SETUP'!$Q74="YEARLY",EDATE(BT25,12*'1-SETUP'!$V74),""))))</f>
        <v>44199</v>
      </c>
      <c r="BV25" s="10">
        <f>IF('1-SETUP'!$Q74="DAILY",BU25+'1-SETUP'!$V74,IF('1-SETUP'!$Q74="WEEKLY",BU25+'1-SETUP'!$V74*7,IF('1-SETUP'!$Q74="MONTHLY",EDATE(BU25,'1-SETUP'!$V74),IF('1-SETUP'!$Q74="YEARLY",EDATE(BU25,12*'1-SETUP'!$V74),""))))</f>
        <v>44206</v>
      </c>
      <c r="BW25" s="10">
        <f>IF('1-SETUP'!$Q74="DAILY",BV25+'1-SETUP'!$V74,IF('1-SETUP'!$Q74="WEEKLY",BV25+'1-SETUP'!$V74*7,IF('1-SETUP'!$Q74="MONTHLY",EDATE(BV25,'1-SETUP'!$V74),IF('1-SETUP'!$Q74="YEARLY",EDATE(BV25,12*'1-SETUP'!$V74),""))))</f>
        <v>44213</v>
      </c>
      <c r="BX25" s="10">
        <f>IF('1-SETUP'!$Q74="DAILY",BW25+'1-SETUP'!$V74,IF('1-SETUP'!$Q74="WEEKLY",BW25+'1-SETUP'!$V74*7,IF('1-SETUP'!$Q74="MONTHLY",EDATE(BW25,'1-SETUP'!$V74),IF('1-SETUP'!$Q74="YEARLY",EDATE(BW25,12*'1-SETUP'!$V74),""))))</f>
        <v>44220</v>
      </c>
      <c r="BY25" s="10">
        <f>IF('1-SETUP'!$Q74="DAILY",BX25+'1-SETUP'!$V74,IF('1-SETUP'!$Q74="WEEKLY",BX25+'1-SETUP'!$V74*7,IF('1-SETUP'!$Q74="MONTHLY",EDATE(BX25,'1-SETUP'!$V74),IF('1-SETUP'!$Q74="YEARLY",EDATE(BX25,12*'1-SETUP'!$V74),""))))</f>
        <v>44227</v>
      </c>
      <c r="BZ25" s="10">
        <f>IF('1-SETUP'!$Q74="DAILY",BY25+'1-SETUP'!$V74,IF('1-SETUP'!$Q74="WEEKLY",BY25+'1-SETUP'!$V74*7,IF('1-SETUP'!$Q74="MONTHLY",EDATE(BY25,'1-SETUP'!$V74),IF('1-SETUP'!$Q74="YEARLY",EDATE(BY25,12*'1-SETUP'!$V74),""))))</f>
        <v>44234</v>
      </c>
      <c r="CA25" s="10">
        <f>IF('1-SETUP'!$Q74="DAILY",BZ25+'1-SETUP'!$V74,IF('1-SETUP'!$Q74="WEEKLY",BZ25+'1-SETUP'!$V74*7,IF('1-SETUP'!$Q74="MONTHLY",EDATE(BZ25,'1-SETUP'!$V74),IF('1-SETUP'!$Q74="YEARLY",EDATE(BZ25,12*'1-SETUP'!$V74),""))))</f>
        <v>44241</v>
      </c>
      <c r="CB25" s="10">
        <f>IF('1-SETUP'!$Q74="DAILY",CA25+'1-SETUP'!$V74,IF('1-SETUP'!$Q74="WEEKLY",CA25+'1-SETUP'!$V74*7,IF('1-SETUP'!$Q74="MONTHLY",EDATE(CA25,'1-SETUP'!$V74),IF('1-SETUP'!$Q74="YEARLY",EDATE(CA25,12*'1-SETUP'!$V74),""))))</f>
        <v>44248</v>
      </c>
      <c r="CC25" s="10">
        <f>IF('1-SETUP'!$Q74="DAILY",CB25+'1-SETUP'!$V74,IF('1-SETUP'!$Q74="WEEKLY",CB25+'1-SETUP'!$V74*7,IF('1-SETUP'!$Q74="MONTHLY",EDATE(CB25,'1-SETUP'!$V74),IF('1-SETUP'!$Q74="YEARLY",EDATE(CB25,12*'1-SETUP'!$V74),""))))</f>
        <v>44255</v>
      </c>
      <c r="CD25" s="10">
        <f>IF('1-SETUP'!$Q74="DAILY",CC25+'1-SETUP'!$V74,IF('1-SETUP'!$Q74="WEEKLY",CC25+'1-SETUP'!$V74*7,IF('1-SETUP'!$Q74="MONTHLY",EDATE(CC25,'1-SETUP'!$V74),IF('1-SETUP'!$Q74="YEARLY",EDATE(CC25,12*'1-SETUP'!$V74),""))))</f>
        <v>44262</v>
      </c>
      <c r="CE25" s="10">
        <f>IF('1-SETUP'!$Q74="DAILY",CD25+'1-SETUP'!$V74,IF('1-SETUP'!$Q74="WEEKLY",CD25+'1-SETUP'!$V74*7,IF('1-SETUP'!$Q74="MONTHLY",EDATE(CD25,'1-SETUP'!$V74),IF('1-SETUP'!$Q74="YEARLY",EDATE(CD25,12*'1-SETUP'!$V74),""))))</f>
        <v>44269</v>
      </c>
      <c r="CF25" s="10">
        <f>IF('1-SETUP'!$Q74="DAILY",CE25+'1-SETUP'!$V74,IF('1-SETUP'!$Q74="WEEKLY",CE25+'1-SETUP'!$V74*7,IF('1-SETUP'!$Q74="MONTHLY",EDATE(CE25,'1-SETUP'!$V74),IF('1-SETUP'!$Q74="YEARLY",EDATE(CE25,12*'1-SETUP'!$V74),""))))</f>
        <v>44276</v>
      </c>
      <c r="CG25" s="10">
        <f>IF('1-SETUP'!$Q74="DAILY",CF25+'1-SETUP'!$V74,IF('1-SETUP'!$Q74="WEEKLY",CF25+'1-SETUP'!$V74*7,IF('1-SETUP'!$Q74="MONTHLY",EDATE(CF25,'1-SETUP'!$V74),IF('1-SETUP'!$Q74="YEARLY",EDATE(CF25,12*'1-SETUP'!$V74),""))))</f>
        <v>44283</v>
      </c>
      <c r="CH25" s="10">
        <f>IF('1-SETUP'!$Q74="DAILY",CG25+'1-SETUP'!$V74,IF('1-SETUP'!$Q74="WEEKLY",CG25+'1-SETUP'!$V74*7,IF('1-SETUP'!$Q74="MONTHLY",EDATE(CG25,'1-SETUP'!$V74),IF('1-SETUP'!$Q74="YEARLY",EDATE(CG25,12*'1-SETUP'!$V74),""))))</f>
        <v>44290</v>
      </c>
      <c r="CI25" s="10">
        <f>IF('1-SETUP'!$Q74="DAILY",CH25+'1-SETUP'!$V74,IF('1-SETUP'!$Q74="WEEKLY",CH25+'1-SETUP'!$V74*7,IF('1-SETUP'!$Q74="MONTHLY",EDATE(CH25,'1-SETUP'!$V74),IF('1-SETUP'!$Q74="YEARLY",EDATE(CH25,12*'1-SETUP'!$V74),""))))</f>
        <v>44297</v>
      </c>
      <c r="CJ25" s="10">
        <f>IF('1-SETUP'!$Q74="DAILY",CI25+'1-SETUP'!$V74,IF('1-SETUP'!$Q74="WEEKLY",CI25+'1-SETUP'!$V74*7,IF('1-SETUP'!$Q74="MONTHLY",EDATE(CI25,'1-SETUP'!$V74),IF('1-SETUP'!$Q74="YEARLY",EDATE(CI25,12*'1-SETUP'!$V74),""))))</f>
        <v>44304</v>
      </c>
      <c r="CK25" s="10">
        <f>IF('1-SETUP'!$Q74="DAILY",CJ25+'1-SETUP'!$V74,IF('1-SETUP'!$Q74="WEEKLY",CJ25+'1-SETUP'!$V74*7,IF('1-SETUP'!$Q74="MONTHLY",EDATE(CJ25,'1-SETUP'!$V74),IF('1-SETUP'!$Q74="YEARLY",EDATE(CJ25,12*'1-SETUP'!$V74),""))))</f>
        <v>44311</v>
      </c>
      <c r="CL25" s="10">
        <f>IF('1-SETUP'!$Q74="DAILY",CK25+'1-SETUP'!$V74,IF('1-SETUP'!$Q74="WEEKLY",CK25+'1-SETUP'!$V74*7,IF('1-SETUP'!$Q74="MONTHLY",EDATE(CK25,'1-SETUP'!$V74),IF('1-SETUP'!$Q74="YEARLY",EDATE(CK25,12*'1-SETUP'!$V74),""))))</f>
        <v>44318</v>
      </c>
      <c r="CM25" s="10">
        <f>IF('1-SETUP'!$Q74="DAILY",CL25+'1-SETUP'!$V74,IF('1-SETUP'!$Q74="WEEKLY",CL25+'1-SETUP'!$V74*7,IF('1-SETUP'!$Q74="MONTHLY",EDATE(CL25,'1-SETUP'!$V74),IF('1-SETUP'!$Q74="YEARLY",EDATE(CL25,12*'1-SETUP'!$V74),""))))</f>
        <v>44325</v>
      </c>
      <c r="CN25" s="10">
        <f>IF('1-SETUP'!$Q74="DAILY",CM25+'1-SETUP'!$V74,IF('1-SETUP'!$Q74="WEEKLY",CM25+'1-SETUP'!$V74*7,IF('1-SETUP'!$Q74="MONTHLY",EDATE(CM25,'1-SETUP'!$V74),IF('1-SETUP'!$Q74="YEARLY",EDATE(CM25,12*'1-SETUP'!$V74),""))))</f>
        <v>44332</v>
      </c>
      <c r="CO25" s="10">
        <f>IF('1-SETUP'!$Q74="DAILY",CN25+'1-SETUP'!$V74,IF('1-SETUP'!$Q74="WEEKLY",CN25+'1-SETUP'!$V74*7,IF('1-SETUP'!$Q74="MONTHLY",EDATE(CN25,'1-SETUP'!$V74),IF('1-SETUP'!$Q74="YEARLY",EDATE(CN25,12*'1-SETUP'!$V74),""))))</f>
        <v>44339</v>
      </c>
      <c r="CP25" s="10">
        <f>IF('1-SETUP'!$Q74="DAILY",CO25+'1-SETUP'!$V74,IF('1-SETUP'!$Q74="WEEKLY",CO25+'1-SETUP'!$V74*7,IF('1-SETUP'!$Q74="MONTHLY",EDATE(CO25,'1-SETUP'!$V74),IF('1-SETUP'!$Q74="YEARLY",EDATE(CO25,12*'1-SETUP'!$V74),""))))</f>
        <v>44346</v>
      </c>
      <c r="CQ25" s="10">
        <f>IF('1-SETUP'!$Q74="DAILY",CP25+'1-SETUP'!$V74,IF('1-SETUP'!$Q74="WEEKLY",CP25+'1-SETUP'!$V74*7,IF('1-SETUP'!$Q74="MONTHLY",EDATE(CP25,'1-SETUP'!$V74),IF('1-SETUP'!$Q74="YEARLY",EDATE(CP25,12*'1-SETUP'!$V74),""))))</f>
        <v>44353</v>
      </c>
      <c r="CR25" s="10">
        <f>IF('1-SETUP'!$Q74="DAILY",CQ25+'1-SETUP'!$V74,IF('1-SETUP'!$Q74="WEEKLY",CQ25+'1-SETUP'!$V74*7,IF('1-SETUP'!$Q74="MONTHLY",EDATE(CQ25,'1-SETUP'!$V74),IF('1-SETUP'!$Q74="YEARLY",EDATE(CQ25,12*'1-SETUP'!$V74),""))))</f>
        <v>44360</v>
      </c>
      <c r="CS25" s="10">
        <f>IF('1-SETUP'!$Q74="DAILY",CR25+'1-SETUP'!$V74,IF('1-SETUP'!$Q74="WEEKLY",CR25+'1-SETUP'!$V74*7,IF('1-SETUP'!$Q74="MONTHLY",EDATE(CR25,'1-SETUP'!$V74),IF('1-SETUP'!$Q74="YEARLY",EDATE(CR25,12*'1-SETUP'!$V74),""))))</f>
        <v>44367</v>
      </c>
      <c r="CT25" s="10">
        <f>IF('1-SETUP'!$Q74="DAILY",CS25+'1-SETUP'!$V74,IF('1-SETUP'!$Q74="WEEKLY",CS25+'1-SETUP'!$V74*7,IF('1-SETUP'!$Q74="MONTHLY",EDATE(CS25,'1-SETUP'!$V74),IF('1-SETUP'!$Q74="YEARLY",EDATE(CS25,12*'1-SETUP'!$V74),""))))</f>
        <v>44374</v>
      </c>
      <c r="CU25" s="10">
        <f>IF('1-SETUP'!$Q74="DAILY",CT25+'1-SETUP'!$V74,IF('1-SETUP'!$Q74="WEEKLY",CT25+'1-SETUP'!$V74*7,IF('1-SETUP'!$Q74="MONTHLY",EDATE(CT25,'1-SETUP'!$V74),IF('1-SETUP'!$Q74="YEARLY",EDATE(CT25,12*'1-SETUP'!$V74),""))))</f>
        <v>44381</v>
      </c>
      <c r="CV25" s="10">
        <f>IF('1-SETUP'!$Q74="DAILY",CU25+'1-SETUP'!$V74,IF('1-SETUP'!$Q74="WEEKLY",CU25+'1-SETUP'!$V74*7,IF('1-SETUP'!$Q74="MONTHLY",EDATE(CU25,'1-SETUP'!$V74),IF('1-SETUP'!$Q74="YEARLY",EDATE(CU25,12*'1-SETUP'!$V74),""))))</f>
        <v>44388</v>
      </c>
      <c r="CW25" s="10">
        <f>IF('1-SETUP'!$Q74="DAILY",CV25+'1-SETUP'!$V74,IF('1-SETUP'!$Q74="WEEKLY",CV25+'1-SETUP'!$V74*7,IF('1-SETUP'!$Q74="MONTHLY",EDATE(CV25,'1-SETUP'!$V74),IF('1-SETUP'!$Q74="YEARLY",EDATE(CV25,12*'1-SETUP'!$V74),""))))</f>
        <v>44395</v>
      </c>
      <c r="CX25" s="10">
        <f>IF('1-SETUP'!$Q74="DAILY",CW25+'1-SETUP'!$V74,IF('1-SETUP'!$Q74="WEEKLY",CW25+'1-SETUP'!$V74*7,IF('1-SETUP'!$Q74="MONTHLY",EDATE(CW25,'1-SETUP'!$V74),IF('1-SETUP'!$Q74="YEARLY",EDATE(CW25,12*'1-SETUP'!$V74),""))))</f>
        <v>44402</v>
      </c>
      <c r="CY25" s="10">
        <f>IF('1-SETUP'!$Q74="DAILY",CX25+'1-SETUP'!$V74,IF('1-SETUP'!$Q74="WEEKLY",CX25+'1-SETUP'!$V74*7,IF('1-SETUP'!$Q74="MONTHLY",EDATE(CX25,'1-SETUP'!$V74),IF('1-SETUP'!$Q74="YEARLY",EDATE(CX25,12*'1-SETUP'!$V74),""))))</f>
        <v>44409</v>
      </c>
      <c r="CZ25" s="10">
        <f>IF('1-SETUP'!$Q74="DAILY",CY25+'1-SETUP'!$V74,IF('1-SETUP'!$Q74="WEEKLY",CY25+'1-SETUP'!$V74*7,IF('1-SETUP'!$Q74="MONTHLY",EDATE(CY25,'1-SETUP'!$V74),IF('1-SETUP'!$Q74="YEARLY",EDATE(CY25,12*'1-SETUP'!$V74),""))))</f>
        <v>44416</v>
      </c>
      <c r="DA25" s="10">
        <f>IF('1-SETUP'!$Q74="DAILY",CZ25+'1-SETUP'!$V74,IF('1-SETUP'!$Q74="WEEKLY",CZ25+'1-SETUP'!$V74*7,IF('1-SETUP'!$Q74="MONTHLY",EDATE(CZ25,'1-SETUP'!$V74),IF('1-SETUP'!$Q74="YEARLY",EDATE(CZ25,12*'1-SETUP'!$V74),""))))</f>
        <v>44423</v>
      </c>
      <c r="DB25" s="10">
        <f>IF('1-SETUP'!$Q74="DAILY",DA25+'1-SETUP'!$V74,IF('1-SETUP'!$Q74="WEEKLY",DA25+'1-SETUP'!$V74*7,IF('1-SETUP'!$Q74="MONTHLY",EDATE(DA25,'1-SETUP'!$V74),IF('1-SETUP'!$Q74="YEARLY",EDATE(DA25,12*'1-SETUP'!$V74),""))))</f>
        <v>44430</v>
      </c>
      <c r="DC25" s="10">
        <f>IF('1-SETUP'!$Q74="DAILY",DB25+'1-SETUP'!$V74,IF('1-SETUP'!$Q74="WEEKLY",DB25+'1-SETUP'!$V74*7,IF('1-SETUP'!$Q74="MONTHLY",EDATE(DB25,'1-SETUP'!$V74),IF('1-SETUP'!$Q74="YEARLY",EDATE(DB25,12*'1-SETUP'!$V74),""))))</f>
        <v>44437</v>
      </c>
      <c r="DD25" s="10">
        <f>IF('1-SETUP'!$Q74="DAILY",DC25+'1-SETUP'!$V74,IF('1-SETUP'!$Q74="WEEKLY",DC25+'1-SETUP'!$V74*7,IF('1-SETUP'!$Q74="MONTHLY",EDATE(DC25,'1-SETUP'!$V74),IF('1-SETUP'!$Q74="YEARLY",EDATE(DC25,12*'1-SETUP'!$V74),""))))</f>
        <v>44444</v>
      </c>
      <c r="DE25" s="10">
        <f>IF('1-SETUP'!$Q74="DAILY",DD25+'1-SETUP'!$V74,IF('1-SETUP'!$Q74="WEEKLY",DD25+'1-SETUP'!$V74*7,IF('1-SETUP'!$Q74="MONTHLY",EDATE(DD25,'1-SETUP'!$V74),IF('1-SETUP'!$Q74="YEARLY",EDATE(DD25,12*'1-SETUP'!$V74),""))))</f>
        <v>44451</v>
      </c>
      <c r="DF25" s="10">
        <f>IF('1-SETUP'!$Q74="DAILY",DE25+'1-SETUP'!$V74,IF('1-SETUP'!$Q74="WEEKLY",DE25+'1-SETUP'!$V74*7,IF('1-SETUP'!$Q74="MONTHLY",EDATE(DE25,'1-SETUP'!$V74),IF('1-SETUP'!$Q74="YEARLY",EDATE(DE25,12*'1-SETUP'!$V74),""))))</f>
        <v>44458</v>
      </c>
      <c r="DG25" s="10">
        <f>IF('1-SETUP'!$Q74="DAILY",DF25+'1-SETUP'!$V74,IF('1-SETUP'!$Q74="WEEKLY",DF25+'1-SETUP'!$V74*7,IF('1-SETUP'!$Q74="MONTHLY",EDATE(DF25,'1-SETUP'!$V74),IF('1-SETUP'!$Q74="YEARLY",EDATE(DF25,12*'1-SETUP'!$V74),""))))</f>
        <v>44465</v>
      </c>
      <c r="DH25" s="10">
        <f>IF('1-SETUP'!$Q74="DAILY",DG25+'1-SETUP'!$V74,IF('1-SETUP'!$Q74="WEEKLY",DG25+'1-SETUP'!$V74*7,IF('1-SETUP'!$Q74="MONTHLY",EDATE(DG25,'1-SETUP'!$V74),IF('1-SETUP'!$Q74="YEARLY",EDATE(DG25,12*'1-SETUP'!$V74),""))))</f>
        <v>44472</v>
      </c>
      <c r="DI25" s="10">
        <f>IF('1-SETUP'!$Q74="DAILY",DH25+'1-SETUP'!$V74,IF('1-SETUP'!$Q74="WEEKLY",DH25+'1-SETUP'!$V74*7,IF('1-SETUP'!$Q74="MONTHLY",EDATE(DH25,'1-SETUP'!$V74),IF('1-SETUP'!$Q74="YEARLY",EDATE(DH25,12*'1-SETUP'!$V74),""))))</f>
        <v>44479</v>
      </c>
      <c r="DJ25" s="10">
        <f>IF('1-SETUP'!$Q74="DAILY",DI25+'1-SETUP'!$V74,IF('1-SETUP'!$Q74="WEEKLY",DI25+'1-SETUP'!$V74*7,IF('1-SETUP'!$Q74="MONTHLY",EDATE(DI25,'1-SETUP'!$V74),IF('1-SETUP'!$Q74="YEARLY",EDATE(DI25,12*'1-SETUP'!$V74),""))))</f>
        <v>44486</v>
      </c>
      <c r="DK25" s="10">
        <f>IF('1-SETUP'!$Q74="DAILY",DJ25+'1-SETUP'!$V74,IF('1-SETUP'!$Q74="WEEKLY",DJ25+'1-SETUP'!$V74*7,IF('1-SETUP'!$Q74="MONTHLY",EDATE(DJ25,'1-SETUP'!$V74),IF('1-SETUP'!$Q74="YEARLY",EDATE(DJ25,12*'1-SETUP'!$V74),""))))</f>
        <v>44493</v>
      </c>
      <c r="DL25" s="10">
        <f>IF('1-SETUP'!$Q74="DAILY",DK25+'1-SETUP'!$V74,IF('1-SETUP'!$Q74="WEEKLY",DK25+'1-SETUP'!$V74*7,IF('1-SETUP'!$Q74="MONTHLY",EDATE(DK25,'1-SETUP'!$V74),IF('1-SETUP'!$Q74="YEARLY",EDATE(DK25,12*'1-SETUP'!$V74),""))))</f>
        <v>44500</v>
      </c>
      <c r="DM25" s="10">
        <f>IF('1-SETUP'!$Q74="DAILY",DL25+'1-SETUP'!$V74,IF('1-SETUP'!$Q74="WEEKLY",DL25+'1-SETUP'!$V74*7,IF('1-SETUP'!$Q74="MONTHLY",EDATE(DL25,'1-SETUP'!$V74),IF('1-SETUP'!$Q74="YEARLY",EDATE(DL25,12*'1-SETUP'!$V74),""))))</f>
        <v>44507</v>
      </c>
      <c r="DN25" s="10">
        <f>IF('1-SETUP'!$Q74="DAILY",DM25+'1-SETUP'!$V74,IF('1-SETUP'!$Q74="WEEKLY",DM25+'1-SETUP'!$V74*7,IF('1-SETUP'!$Q74="MONTHLY",EDATE(DM25,'1-SETUP'!$V74),IF('1-SETUP'!$Q74="YEARLY",EDATE(DM25,12*'1-SETUP'!$V74),""))))</f>
        <v>44514</v>
      </c>
      <c r="DO25" s="10">
        <f>IF('1-SETUP'!$Q74="DAILY",DN25+'1-SETUP'!$V74,IF('1-SETUP'!$Q74="WEEKLY",DN25+'1-SETUP'!$V74*7,IF('1-SETUP'!$Q74="MONTHLY",EDATE(DN25,'1-SETUP'!$V74),IF('1-SETUP'!$Q74="YEARLY",EDATE(DN25,12*'1-SETUP'!$V74),""))))</f>
        <v>44521</v>
      </c>
      <c r="DP25" s="10">
        <f>IF('1-SETUP'!$Q74="DAILY",DO25+'1-SETUP'!$V74,IF('1-SETUP'!$Q74="WEEKLY",DO25+'1-SETUP'!$V74*7,IF('1-SETUP'!$Q74="MONTHLY",EDATE(DO25,'1-SETUP'!$V74),IF('1-SETUP'!$Q74="YEARLY",EDATE(DO25,12*'1-SETUP'!$V74),""))))</f>
        <v>44528</v>
      </c>
      <c r="DQ25" s="10">
        <f>IF('1-SETUP'!$Q74="DAILY",DP25+'1-SETUP'!$V74,IF('1-SETUP'!$Q74="WEEKLY",DP25+'1-SETUP'!$V74*7,IF('1-SETUP'!$Q74="MONTHLY",EDATE(DP25,'1-SETUP'!$V74),IF('1-SETUP'!$Q74="YEARLY",EDATE(DP25,12*'1-SETUP'!$V74),""))))</f>
        <v>44535</v>
      </c>
      <c r="DR25" s="10">
        <f>IF('1-SETUP'!$Q74="DAILY",DQ25+'1-SETUP'!$V74,IF('1-SETUP'!$Q74="WEEKLY",DQ25+'1-SETUP'!$V74*7,IF('1-SETUP'!$Q74="MONTHLY",EDATE(DQ25,'1-SETUP'!$V74),IF('1-SETUP'!$Q74="YEARLY",EDATE(DQ25,12*'1-SETUP'!$V74),""))))</f>
        <v>44542</v>
      </c>
      <c r="DS25" s="10">
        <f>IF('1-SETUP'!$Q74="DAILY",DR25+'1-SETUP'!$V74,IF('1-SETUP'!$Q74="WEEKLY",DR25+'1-SETUP'!$V74*7,IF('1-SETUP'!$Q74="MONTHLY",EDATE(DR25,'1-SETUP'!$V74),IF('1-SETUP'!$Q74="YEARLY",EDATE(DR25,12*'1-SETUP'!$V74),""))))</f>
        <v>44549</v>
      </c>
      <c r="DT25" s="10">
        <f>IF('1-SETUP'!$Q74="DAILY",DS25+'1-SETUP'!$V74,IF('1-SETUP'!$Q74="WEEKLY",DS25+'1-SETUP'!$V74*7,IF('1-SETUP'!$Q74="MONTHLY",EDATE(DS25,'1-SETUP'!$V74),IF('1-SETUP'!$Q74="YEARLY",EDATE(DS25,12*'1-SETUP'!$V74),""))))</f>
        <v>44556</v>
      </c>
      <c r="DU25" s="10">
        <f>IF('1-SETUP'!$Q74="DAILY",DT25+'1-SETUP'!$V74,IF('1-SETUP'!$Q74="WEEKLY",DT25+'1-SETUP'!$V74*7,IF('1-SETUP'!$Q74="MONTHLY",EDATE(DT25,'1-SETUP'!$V74),IF('1-SETUP'!$Q74="YEARLY",EDATE(DT25,12*'1-SETUP'!$V74),""))))</f>
        <v>44563</v>
      </c>
      <c r="DV25" s="10">
        <f>IF('1-SETUP'!$Q74="DAILY",DU25+'1-SETUP'!$V74,IF('1-SETUP'!$Q74="WEEKLY",DU25+'1-SETUP'!$V74*7,IF('1-SETUP'!$Q74="MONTHLY",EDATE(DU25,'1-SETUP'!$V74),IF('1-SETUP'!$Q74="YEARLY",EDATE(DU25,12*'1-SETUP'!$V74),""))))</f>
        <v>44570</v>
      </c>
      <c r="DW25" s="10">
        <f>IF('1-SETUP'!$Q74="DAILY",DV25+'1-SETUP'!$V74,IF('1-SETUP'!$Q74="WEEKLY",DV25+'1-SETUP'!$V74*7,IF('1-SETUP'!$Q74="MONTHLY",EDATE(DV25,'1-SETUP'!$V74),IF('1-SETUP'!$Q74="YEARLY",EDATE(DV25,12*'1-SETUP'!$V74),""))))</f>
        <v>44577</v>
      </c>
      <c r="DX25" s="10">
        <f>IF('1-SETUP'!$Q74="DAILY",DW25+'1-SETUP'!$V74,IF('1-SETUP'!$Q74="WEEKLY",DW25+'1-SETUP'!$V74*7,IF('1-SETUP'!$Q74="MONTHLY",EDATE(DW25,'1-SETUP'!$V74),IF('1-SETUP'!$Q74="YEARLY",EDATE(DW25,12*'1-SETUP'!$V74),""))))</f>
        <v>44584</v>
      </c>
      <c r="DY25" s="10">
        <f>IF('1-SETUP'!$Q74="DAILY",DX25+'1-SETUP'!$V74,IF('1-SETUP'!$Q74="WEEKLY",DX25+'1-SETUP'!$V74*7,IF('1-SETUP'!$Q74="MONTHLY",EDATE(DX25,'1-SETUP'!$V74),IF('1-SETUP'!$Q74="YEARLY",EDATE(DX25,12*'1-SETUP'!$V74),""))))</f>
        <v>44591</v>
      </c>
      <c r="DZ25" s="10">
        <f>IF('1-SETUP'!$Q74="DAILY",DY25+'1-SETUP'!$V74,IF('1-SETUP'!$Q74="WEEKLY",DY25+'1-SETUP'!$V74*7,IF('1-SETUP'!$Q74="MONTHLY",EDATE(DY25,'1-SETUP'!$V74),IF('1-SETUP'!$Q74="YEARLY",EDATE(DY25,12*'1-SETUP'!$V74),""))))</f>
        <v>44598</v>
      </c>
      <c r="EA25" s="10">
        <f>IF('1-SETUP'!$Q74="DAILY",DZ25+'1-SETUP'!$V74,IF('1-SETUP'!$Q74="WEEKLY",DZ25+'1-SETUP'!$V74*7,IF('1-SETUP'!$Q74="MONTHLY",EDATE(DZ25,'1-SETUP'!$V74),IF('1-SETUP'!$Q74="YEARLY",EDATE(DZ25,12*'1-SETUP'!$V74),""))))</f>
        <v>44605</v>
      </c>
      <c r="EB25" s="10">
        <f>IF('1-SETUP'!$Q74="DAILY",EA25+'1-SETUP'!$V74,IF('1-SETUP'!$Q74="WEEKLY",EA25+'1-SETUP'!$V74*7,IF('1-SETUP'!$Q74="MONTHLY",EDATE(EA25,'1-SETUP'!$V74),IF('1-SETUP'!$Q74="YEARLY",EDATE(EA25,12*'1-SETUP'!$V74),""))))</f>
        <v>44612</v>
      </c>
      <c r="EC25" s="10">
        <f>IF('1-SETUP'!$Q74="DAILY",EB25+'1-SETUP'!$V74,IF('1-SETUP'!$Q74="WEEKLY",EB25+'1-SETUP'!$V74*7,IF('1-SETUP'!$Q74="MONTHLY",EDATE(EB25,'1-SETUP'!$V74),IF('1-SETUP'!$Q74="YEARLY",EDATE(EB25,12*'1-SETUP'!$V74),""))))</f>
        <v>44619</v>
      </c>
      <c r="ED25" s="10">
        <f>IF('1-SETUP'!$Q74="DAILY",EC25+'1-SETUP'!$V74,IF('1-SETUP'!$Q74="WEEKLY",EC25+'1-SETUP'!$V74*7,IF('1-SETUP'!$Q74="MONTHLY",EDATE(EC25,'1-SETUP'!$V74),IF('1-SETUP'!$Q74="YEARLY",EDATE(EC25,12*'1-SETUP'!$V74),""))))</f>
        <v>44626</v>
      </c>
      <c r="EE25" s="10">
        <f>IF('1-SETUP'!$Q74="DAILY",ED25+'1-SETUP'!$V74,IF('1-SETUP'!$Q74="WEEKLY",ED25+'1-SETUP'!$V74*7,IF('1-SETUP'!$Q74="MONTHLY",EDATE(ED25,'1-SETUP'!$V74),IF('1-SETUP'!$Q74="YEARLY",EDATE(ED25,12*'1-SETUP'!$V74),""))))</f>
        <v>44633</v>
      </c>
      <c r="EF25" s="10">
        <f>IF('1-SETUP'!$Q74="DAILY",EE25+'1-SETUP'!$V74,IF('1-SETUP'!$Q74="WEEKLY",EE25+'1-SETUP'!$V74*7,IF('1-SETUP'!$Q74="MONTHLY",EDATE(EE25,'1-SETUP'!$V74),IF('1-SETUP'!$Q74="YEARLY",EDATE(EE25,12*'1-SETUP'!$V74),""))))</f>
        <v>44640</v>
      </c>
      <c r="EG25" s="10">
        <f>IF('1-SETUP'!$Q74="DAILY",EF25+'1-SETUP'!$V74,IF('1-SETUP'!$Q74="WEEKLY",EF25+'1-SETUP'!$V74*7,IF('1-SETUP'!$Q74="MONTHLY",EDATE(EF25,'1-SETUP'!$V74),IF('1-SETUP'!$Q74="YEARLY",EDATE(EF25,12*'1-SETUP'!$V74),""))))</f>
        <v>44647</v>
      </c>
      <c r="EH25" s="10">
        <f>IF('1-SETUP'!$Q74="DAILY",EG25+'1-SETUP'!$V74,IF('1-SETUP'!$Q74="WEEKLY",EG25+'1-SETUP'!$V74*7,IF('1-SETUP'!$Q74="MONTHLY",EDATE(EG25,'1-SETUP'!$V74),IF('1-SETUP'!$Q74="YEARLY",EDATE(EG25,12*'1-SETUP'!$V74),""))))</f>
        <v>44654</v>
      </c>
      <c r="EI25" s="10">
        <f>IF('1-SETUP'!$Q74="DAILY",EH25+'1-SETUP'!$V74,IF('1-SETUP'!$Q74="WEEKLY",EH25+'1-SETUP'!$V74*7,IF('1-SETUP'!$Q74="MONTHLY",EDATE(EH25,'1-SETUP'!$V74),IF('1-SETUP'!$Q74="YEARLY",EDATE(EH25,12*'1-SETUP'!$V74),""))))</f>
        <v>44661</v>
      </c>
      <c r="EJ25" s="10">
        <f>IF('1-SETUP'!$Q74="DAILY",EI25+'1-SETUP'!$V74,IF('1-SETUP'!$Q74="WEEKLY",EI25+'1-SETUP'!$V74*7,IF('1-SETUP'!$Q74="MONTHLY",EDATE(EI25,'1-SETUP'!$V74),IF('1-SETUP'!$Q74="YEARLY",EDATE(EI25,12*'1-SETUP'!$V74),""))))</f>
        <v>44668</v>
      </c>
      <c r="EK25" s="10">
        <f>IF('1-SETUP'!$Q74="DAILY",EJ25+'1-SETUP'!$V74,IF('1-SETUP'!$Q74="WEEKLY",EJ25+'1-SETUP'!$V74*7,IF('1-SETUP'!$Q74="MONTHLY",EDATE(EJ25,'1-SETUP'!$V74),IF('1-SETUP'!$Q74="YEARLY",EDATE(EJ25,12*'1-SETUP'!$V74),""))))</f>
        <v>44675</v>
      </c>
      <c r="EL25" s="10">
        <f>IF('1-SETUP'!$Q74="DAILY",EK25+'1-SETUP'!$V74,IF('1-SETUP'!$Q74="WEEKLY",EK25+'1-SETUP'!$V74*7,IF('1-SETUP'!$Q74="MONTHLY",EDATE(EK25,'1-SETUP'!$V74),IF('1-SETUP'!$Q74="YEARLY",EDATE(EK25,12*'1-SETUP'!$V74),""))))</f>
        <v>44682</v>
      </c>
      <c r="EM25" s="10">
        <f>IF('1-SETUP'!$Q74="DAILY",EL25+'1-SETUP'!$V74,IF('1-SETUP'!$Q74="WEEKLY",EL25+'1-SETUP'!$V74*7,IF('1-SETUP'!$Q74="MONTHLY",EDATE(EL25,'1-SETUP'!$V74),IF('1-SETUP'!$Q74="YEARLY",EDATE(EL25,12*'1-SETUP'!$V74),""))))</f>
        <v>44689</v>
      </c>
      <c r="EN25" s="10">
        <f>IF('1-SETUP'!$Q74="DAILY",EM25+'1-SETUP'!$V74,IF('1-SETUP'!$Q74="WEEKLY",EM25+'1-SETUP'!$V74*7,IF('1-SETUP'!$Q74="MONTHLY",EDATE(EM25,'1-SETUP'!$V74),IF('1-SETUP'!$Q74="YEARLY",EDATE(EM25,12*'1-SETUP'!$V74),""))))</f>
        <v>44696</v>
      </c>
      <c r="EO25" s="10">
        <f>IF('1-SETUP'!$Q74="DAILY",EN25+'1-SETUP'!$V74,IF('1-SETUP'!$Q74="WEEKLY",EN25+'1-SETUP'!$V74*7,IF('1-SETUP'!$Q74="MONTHLY",EDATE(EN25,'1-SETUP'!$V74),IF('1-SETUP'!$Q74="YEARLY",EDATE(EN25,12*'1-SETUP'!$V74),""))))</f>
        <v>44703</v>
      </c>
      <c r="EP25" s="10">
        <f>IF('1-SETUP'!$Q74="DAILY",EO25+'1-SETUP'!$V74,IF('1-SETUP'!$Q74="WEEKLY",EO25+'1-SETUP'!$V74*7,IF('1-SETUP'!$Q74="MONTHLY",EDATE(EO25,'1-SETUP'!$V74),IF('1-SETUP'!$Q74="YEARLY",EDATE(EO25,12*'1-SETUP'!$V74),""))))</f>
        <v>44710</v>
      </c>
      <c r="EQ25" s="10">
        <f>IF('1-SETUP'!$Q74="DAILY",EP25+'1-SETUP'!$V74,IF('1-SETUP'!$Q74="WEEKLY",EP25+'1-SETUP'!$V74*7,IF('1-SETUP'!$Q74="MONTHLY",EDATE(EP25,'1-SETUP'!$V74),IF('1-SETUP'!$Q74="YEARLY",EDATE(EP25,12*'1-SETUP'!$V74),""))))</f>
        <v>44717</v>
      </c>
      <c r="ER25" s="10">
        <f>IF('1-SETUP'!$Q74="DAILY",EQ25+'1-SETUP'!$V74,IF('1-SETUP'!$Q74="WEEKLY",EQ25+'1-SETUP'!$V74*7,IF('1-SETUP'!$Q74="MONTHLY",EDATE(EQ25,'1-SETUP'!$V74),IF('1-SETUP'!$Q74="YEARLY",EDATE(EQ25,12*'1-SETUP'!$V74),""))))</f>
        <v>44724</v>
      </c>
      <c r="ES25" s="10">
        <f>IF('1-SETUP'!$Q74="DAILY",ER25+'1-SETUP'!$V74,IF('1-SETUP'!$Q74="WEEKLY",ER25+'1-SETUP'!$V74*7,IF('1-SETUP'!$Q74="MONTHLY",EDATE(ER25,'1-SETUP'!$V74),IF('1-SETUP'!$Q74="YEARLY",EDATE(ER25,12*'1-SETUP'!$V74),""))))</f>
        <v>44731</v>
      </c>
      <c r="ET25" s="10">
        <f>IF('1-SETUP'!$Q74="DAILY",ES25+'1-SETUP'!$V74,IF('1-SETUP'!$Q74="WEEKLY",ES25+'1-SETUP'!$V74*7,IF('1-SETUP'!$Q74="MONTHLY",EDATE(ES25,'1-SETUP'!$V74),IF('1-SETUP'!$Q74="YEARLY",EDATE(ES25,12*'1-SETUP'!$V74),""))))</f>
        <v>44738</v>
      </c>
      <c r="EU25" s="10">
        <f>IF('1-SETUP'!$Q74="DAILY",ET25+'1-SETUP'!$V74,IF('1-SETUP'!$Q74="WEEKLY",ET25+'1-SETUP'!$V74*7,IF('1-SETUP'!$Q74="MONTHLY",EDATE(ET25,'1-SETUP'!$V74),IF('1-SETUP'!$Q74="YEARLY",EDATE(ET25,12*'1-SETUP'!$V74),""))))</f>
        <v>44745</v>
      </c>
      <c r="EV25" s="10">
        <f>IF('1-SETUP'!$Q74="DAILY",EU25+'1-SETUP'!$V74,IF('1-SETUP'!$Q74="WEEKLY",EU25+'1-SETUP'!$V74*7,IF('1-SETUP'!$Q74="MONTHLY",EDATE(EU25,'1-SETUP'!$V74),IF('1-SETUP'!$Q74="YEARLY",EDATE(EU25,12*'1-SETUP'!$V74),""))))</f>
        <v>44752</v>
      </c>
      <c r="EW25" s="10">
        <f>IF('1-SETUP'!$Q74="DAILY",EV25+'1-SETUP'!$V74,IF('1-SETUP'!$Q74="WEEKLY",EV25+'1-SETUP'!$V74*7,IF('1-SETUP'!$Q74="MONTHLY",EDATE(EV25,'1-SETUP'!$V74),IF('1-SETUP'!$Q74="YEARLY",EDATE(EV25,12*'1-SETUP'!$V74),""))))</f>
        <v>44759</v>
      </c>
      <c r="EX25" s="10">
        <f>IF('1-SETUP'!$Q74="DAILY",EW25+'1-SETUP'!$V74,IF('1-SETUP'!$Q74="WEEKLY",EW25+'1-SETUP'!$V74*7,IF('1-SETUP'!$Q74="MONTHLY",EDATE(EW25,'1-SETUP'!$V74),IF('1-SETUP'!$Q74="YEARLY",EDATE(EW25,12*'1-SETUP'!$V74),""))))</f>
        <v>44766</v>
      </c>
      <c r="EY25" s="10">
        <f>IF('1-SETUP'!$Q74="DAILY",EX25+'1-SETUP'!$V74,IF('1-SETUP'!$Q74="WEEKLY",EX25+'1-SETUP'!$V74*7,IF('1-SETUP'!$Q74="MONTHLY",EDATE(EX25,'1-SETUP'!$V74),IF('1-SETUP'!$Q74="YEARLY",EDATE(EX25,12*'1-SETUP'!$V74),""))))</f>
        <v>44773</v>
      </c>
      <c r="EZ25" s="10">
        <f>IF('1-SETUP'!$Q74="DAILY",EY25+'1-SETUP'!$V74,IF('1-SETUP'!$Q74="WEEKLY",EY25+'1-SETUP'!$V74*7,IF('1-SETUP'!$Q74="MONTHLY",EDATE(EY25,'1-SETUP'!$V74),IF('1-SETUP'!$Q74="YEARLY",EDATE(EY25,12*'1-SETUP'!$V74),""))))</f>
        <v>44780</v>
      </c>
      <c r="FA25" s="10">
        <f>IF('1-SETUP'!$Q74="DAILY",EZ25+'1-SETUP'!$V74,IF('1-SETUP'!$Q74="WEEKLY",EZ25+'1-SETUP'!$V74*7,IF('1-SETUP'!$Q74="MONTHLY",EDATE(EZ25,'1-SETUP'!$V74),IF('1-SETUP'!$Q74="YEARLY",EDATE(EZ25,12*'1-SETUP'!$V74),""))))</f>
        <v>44787</v>
      </c>
      <c r="FB25" s="10">
        <f>IF('1-SETUP'!$Q74="DAILY",FA25+'1-SETUP'!$V74,IF('1-SETUP'!$Q74="WEEKLY",FA25+'1-SETUP'!$V74*7,IF('1-SETUP'!$Q74="MONTHLY",EDATE(FA25,'1-SETUP'!$V74),IF('1-SETUP'!$Q74="YEARLY",EDATE(FA25,12*'1-SETUP'!$V74),""))))</f>
        <v>44794</v>
      </c>
      <c r="FC25" s="10">
        <f>IF('1-SETUP'!$Q74="DAILY",FB25+'1-SETUP'!$V74,IF('1-SETUP'!$Q74="WEEKLY",FB25+'1-SETUP'!$V74*7,IF('1-SETUP'!$Q74="MONTHLY",EDATE(FB25,'1-SETUP'!$V74),IF('1-SETUP'!$Q74="YEARLY",EDATE(FB25,12*'1-SETUP'!$V74),""))))</f>
        <v>44801</v>
      </c>
      <c r="FD25" s="10">
        <f>IF('1-SETUP'!$Q74="DAILY",FC25+'1-SETUP'!$V74,IF('1-SETUP'!$Q74="WEEKLY",FC25+'1-SETUP'!$V74*7,IF('1-SETUP'!$Q74="MONTHLY",EDATE(FC25,'1-SETUP'!$V74),IF('1-SETUP'!$Q74="YEARLY",EDATE(FC25,12*'1-SETUP'!$V74),""))))</f>
        <v>44808</v>
      </c>
      <c r="FE25" s="10">
        <f>IF('1-SETUP'!$Q74="DAILY",FD25+'1-SETUP'!$V74,IF('1-SETUP'!$Q74="WEEKLY",FD25+'1-SETUP'!$V74*7,IF('1-SETUP'!$Q74="MONTHLY",EDATE(FD25,'1-SETUP'!$V74),IF('1-SETUP'!$Q74="YEARLY",EDATE(FD25,12*'1-SETUP'!$V74),""))))</f>
        <v>44815</v>
      </c>
      <c r="FF25" s="10">
        <f>IF('1-SETUP'!$Q74="DAILY",FE25+'1-SETUP'!$V74,IF('1-SETUP'!$Q74="WEEKLY",FE25+'1-SETUP'!$V74*7,IF('1-SETUP'!$Q74="MONTHLY",EDATE(FE25,'1-SETUP'!$V74),IF('1-SETUP'!$Q74="YEARLY",EDATE(FE25,12*'1-SETUP'!$V74),""))))</f>
        <v>44822</v>
      </c>
      <c r="FG25" s="10">
        <f>IF('1-SETUP'!$Q74="DAILY",FF25+'1-SETUP'!$V74,IF('1-SETUP'!$Q74="WEEKLY",FF25+'1-SETUP'!$V74*7,IF('1-SETUP'!$Q74="MONTHLY",EDATE(FF25,'1-SETUP'!$V74),IF('1-SETUP'!$Q74="YEARLY",EDATE(FF25,12*'1-SETUP'!$V74),""))))</f>
        <v>44829</v>
      </c>
      <c r="FH25" s="10">
        <f>IF('1-SETUP'!$Q74="DAILY",FG25+'1-SETUP'!$V74,IF('1-SETUP'!$Q74="WEEKLY",FG25+'1-SETUP'!$V74*7,IF('1-SETUP'!$Q74="MONTHLY",EDATE(FG25,'1-SETUP'!$V74),IF('1-SETUP'!$Q74="YEARLY",EDATE(FG25,12*'1-SETUP'!$V74),""))))</f>
        <v>44836</v>
      </c>
      <c r="FI25" s="10">
        <f>IF('1-SETUP'!$Q74="DAILY",FH25+'1-SETUP'!$V74,IF('1-SETUP'!$Q74="WEEKLY",FH25+'1-SETUP'!$V74*7,IF('1-SETUP'!$Q74="MONTHLY",EDATE(FH25,'1-SETUP'!$V74),IF('1-SETUP'!$Q74="YEARLY",EDATE(FH25,12*'1-SETUP'!$V74),""))))</f>
        <v>44843</v>
      </c>
      <c r="FJ25" s="10">
        <f>IF('1-SETUP'!$Q74="DAILY",FI25+'1-SETUP'!$V74,IF('1-SETUP'!$Q74="WEEKLY",FI25+'1-SETUP'!$V74*7,IF('1-SETUP'!$Q74="MONTHLY",EDATE(FI25,'1-SETUP'!$V74),IF('1-SETUP'!$Q74="YEARLY",EDATE(FI25,12*'1-SETUP'!$V74),""))))</f>
        <v>44850</v>
      </c>
      <c r="FK25" s="10">
        <f>IF('1-SETUP'!$Q74="DAILY",FJ25+'1-SETUP'!$V74,IF('1-SETUP'!$Q74="WEEKLY",FJ25+'1-SETUP'!$V74*7,IF('1-SETUP'!$Q74="MONTHLY",EDATE(FJ25,'1-SETUP'!$V74),IF('1-SETUP'!$Q74="YEARLY",EDATE(FJ25,12*'1-SETUP'!$V74),""))))</f>
        <v>44857</v>
      </c>
      <c r="FL25" s="10">
        <f>IF('1-SETUP'!$Q74="DAILY",FK25+'1-SETUP'!$V74,IF('1-SETUP'!$Q74="WEEKLY",FK25+'1-SETUP'!$V74*7,IF('1-SETUP'!$Q74="MONTHLY",EDATE(FK25,'1-SETUP'!$V74),IF('1-SETUP'!$Q74="YEARLY",EDATE(FK25,12*'1-SETUP'!$V74),""))))</f>
        <v>44864</v>
      </c>
      <c r="FM25" s="10">
        <f>IF('1-SETUP'!$Q74="DAILY",FL25+'1-SETUP'!$V74,IF('1-SETUP'!$Q74="WEEKLY",FL25+'1-SETUP'!$V74*7,IF('1-SETUP'!$Q74="MONTHLY",EDATE(FL25,'1-SETUP'!$V74),IF('1-SETUP'!$Q74="YEARLY",EDATE(FL25,12*'1-SETUP'!$V74),""))))</f>
        <v>44871</v>
      </c>
      <c r="FN25" s="10">
        <f>IF('1-SETUP'!$Q74="DAILY",FM25+'1-SETUP'!$V74,IF('1-SETUP'!$Q74="WEEKLY",FM25+'1-SETUP'!$V74*7,IF('1-SETUP'!$Q74="MONTHLY",EDATE(FM25,'1-SETUP'!$V74),IF('1-SETUP'!$Q74="YEARLY",EDATE(FM25,12*'1-SETUP'!$V74),""))))</f>
        <v>44878</v>
      </c>
      <c r="FO25" s="10">
        <f>IF('1-SETUP'!$Q74="DAILY",FN25+'1-SETUP'!$V74,IF('1-SETUP'!$Q74="WEEKLY",FN25+'1-SETUP'!$V74*7,IF('1-SETUP'!$Q74="MONTHLY",EDATE(FN25,'1-SETUP'!$V74),IF('1-SETUP'!$Q74="YEARLY",EDATE(FN25,12*'1-SETUP'!$V74),""))))</f>
        <v>44885</v>
      </c>
      <c r="FP25" s="10">
        <f>IF('1-SETUP'!$Q74="DAILY",FO25+'1-SETUP'!$V74,IF('1-SETUP'!$Q74="WEEKLY",FO25+'1-SETUP'!$V74*7,IF('1-SETUP'!$Q74="MONTHLY",EDATE(FO25,'1-SETUP'!$V74),IF('1-SETUP'!$Q74="YEARLY",EDATE(FO25,12*'1-SETUP'!$V74),""))))</f>
        <v>44892</v>
      </c>
      <c r="FQ25" s="10">
        <f>IF('1-SETUP'!$Q74="DAILY",FP25+'1-SETUP'!$V74,IF('1-SETUP'!$Q74="WEEKLY",FP25+'1-SETUP'!$V74*7,IF('1-SETUP'!$Q74="MONTHLY",EDATE(FP25,'1-SETUP'!$V74),IF('1-SETUP'!$Q74="YEARLY",EDATE(FP25,12*'1-SETUP'!$V74),""))))</f>
        <v>44899</v>
      </c>
      <c r="FR25" s="10">
        <f>IF('1-SETUP'!$Q74="DAILY",FQ25+'1-SETUP'!$V74,IF('1-SETUP'!$Q74="WEEKLY",FQ25+'1-SETUP'!$V74*7,IF('1-SETUP'!$Q74="MONTHLY",EDATE(FQ25,'1-SETUP'!$V74),IF('1-SETUP'!$Q74="YEARLY",EDATE(FQ25,12*'1-SETUP'!$V74),""))))</f>
        <v>44906</v>
      </c>
      <c r="FS25" s="10">
        <f>IF('1-SETUP'!$Q74="DAILY",FR25+'1-SETUP'!$V74,IF('1-SETUP'!$Q74="WEEKLY",FR25+'1-SETUP'!$V74*7,IF('1-SETUP'!$Q74="MONTHLY",EDATE(FR25,'1-SETUP'!$V74),IF('1-SETUP'!$Q74="YEARLY",EDATE(FR25,12*'1-SETUP'!$V74),""))))</f>
        <v>44913</v>
      </c>
      <c r="FT25" s="10">
        <f>IF('1-SETUP'!$Q74="DAILY",FS25+'1-SETUP'!$V74,IF('1-SETUP'!$Q74="WEEKLY",FS25+'1-SETUP'!$V74*7,IF('1-SETUP'!$Q74="MONTHLY",EDATE(FS25,'1-SETUP'!$V74),IF('1-SETUP'!$Q74="YEARLY",EDATE(FS25,12*'1-SETUP'!$V74),""))))</f>
        <v>44920</v>
      </c>
      <c r="FU25" s="10">
        <f>IF('1-SETUP'!$Q74="DAILY",FT25+'1-SETUP'!$V74,IF('1-SETUP'!$Q74="WEEKLY",FT25+'1-SETUP'!$V74*7,IF('1-SETUP'!$Q74="MONTHLY",EDATE(FT25,'1-SETUP'!$V74),IF('1-SETUP'!$Q74="YEARLY",EDATE(FT25,12*'1-SETUP'!$V74),""))))</f>
        <v>44927</v>
      </c>
      <c r="FV25" s="10">
        <f>IF('1-SETUP'!$Q74="DAILY",FU25+'1-SETUP'!$V74,IF('1-SETUP'!$Q74="WEEKLY",FU25+'1-SETUP'!$V74*7,IF('1-SETUP'!$Q74="MONTHLY",EDATE(FU25,'1-SETUP'!$V74),IF('1-SETUP'!$Q74="YEARLY",EDATE(FU25,12*'1-SETUP'!$V74),""))))</f>
        <v>44934</v>
      </c>
      <c r="FW25" s="10">
        <f>IF('1-SETUP'!$Q74="DAILY",FV25+'1-SETUP'!$V74,IF('1-SETUP'!$Q74="WEEKLY",FV25+'1-SETUP'!$V74*7,IF('1-SETUP'!$Q74="MONTHLY",EDATE(FV25,'1-SETUP'!$V74),IF('1-SETUP'!$Q74="YEARLY",EDATE(FV25,12*'1-SETUP'!$V74),""))))</f>
        <v>44941</v>
      </c>
      <c r="FX25" s="10">
        <f>IF('1-SETUP'!$Q74="DAILY",FW25+'1-SETUP'!$V74,IF('1-SETUP'!$Q74="WEEKLY",FW25+'1-SETUP'!$V74*7,IF('1-SETUP'!$Q74="MONTHLY",EDATE(FW25,'1-SETUP'!$V74),IF('1-SETUP'!$Q74="YEARLY",EDATE(FW25,12*'1-SETUP'!$V74),""))))</f>
        <v>44948</v>
      </c>
      <c r="FY25" s="10">
        <f>IF('1-SETUP'!$Q74="DAILY",FX25+'1-SETUP'!$V74,IF('1-SETUP'!$Q74="WEEKLY",FX25+'1-SETUP'!$V74*7,IF('1-SETUP'!$Q74="MONTHLY",EDATE(FX25,'1-SETUP'!$V74),IF('1-SETUP'!$Q74="YEARLY",EDATE(FX25,12*'1-SETUP'!$V74),""))))</f>
        <v>44955</v>
      </c>
      <c r="FZ25" s="10">
        <f>IF('1-SETUP'!$Q74="DAILY",FY25+'1-SETUP'!$V74,IF('1-SETUP'!$Q74="WEEKLY",FY25+'1-SETUP'!$V74*7,IF('1-SETUP'!$Q74="MONTHLY",EDATE(FY25,'1-SETUP'!$V74),IF('1-SETUP'!$Q74="YEARLY",EDATE(FY25,12*'1-SETUP'!$V74),""))))</f>
        <v>44962</v>
      </c>
      <c r="GA25" s="10">
        <f>IF('1-SETUP'!$Q74="DAILY",FZ25+'1-SETUP'!$V74,IF('1-SETUP'!$Q74="WEEKLY",FZ25+'1-SETUP'!$V74*7,IF('1-SETUP'!$Q74="MONTHLY",EDATE(FZ25,'1-SETUP'!$V74),IF('1-SETUP'!$Q74="YEARLY",EDATE(FZ25,12*'1-SETUP'!$V74),""))))</f>
        <v>44969</v>
      </c>
      <c r="GB25" s="10">
        <f>IF('1-SETUP'!$Q74="DAILY",GA25+'1-SETUP'!$V74,IF('1-SETUP'!$Q74="WEEKLY",GA25+'1-SETUP'!$V74*7,IF('1-SETUP'!$Q74="MONTHLY",EDATE(GA25,'1-SETUP'!$V74),IF('1-SETUP'!$Q74="YEARLY",EDATE(GA25,12*'1-SETUP'!$V74),""))))</f>
        <v>44976</v>
      </c>
      <c r="GC25" s="10">
        <f>IF('1-SETUP'!$Q74="DAILY",GB25+'1-SETUP'!$V74,IF('1-SETUP'!$Q74="WEEKLY",GB25+'1-SETUP'!$V74*7,IF('1-SETUP'!$Q74="MONTHLY",EDATE(GB25,'1-SETUP'!$V74),IF('1-SETUP'!$Q74="YEARLY",EDATE(GB25,12*'1-SETUP'!$V74),""))))</f>
        <v>44983</v>
      </c>
      <c r="GD25" s="10">
        <f>IF('1-SETUP'!$Q74="DAILY",GC25+'1-SETUP'!$V74,IF('1-SETUP'!$Q74="WEEKLY",GC25+'1-SETUP'!$V74*7,IF('1-SETUP'!$Q74="MONTHLY",EDATE(GC25,'1-SETUP'!$V74),IF('1-SETUP'!$Q74="YEARLY",EDATE(GC25,12*'1-SETUP'!$V74),""))))</f>
        <v>44990</v>
      </c>
      <c r="GE25" s="10">
        <f>IF('1-SETUP'!$Q74="DAILY",GD25+'1-SETUP'!$V74,IF('1-SETUP'!$Q74="WEEKLY",GD25+'1-SETUP'!$V74*7,IF('1-SETUP'!$Q74="MONTHLY",EDATE(GD25,'1-SETUP'!$V74),IF('1-SETUP'!$Q74="YEARLY",EDATE(GD25,12*'1-SETUP'!$V74),""))))</f>
        <v>44997</v>
      </c>
      <c r="GF25" s="10">
        <f>IF('1-SETUP'!$Q74="DAILY",GE25+'1-SETUP'!$V74,IF('1-SETUP'!$Q74="WEEKLY",GE25+'1-SETUP'!$V74*7,IF('1-SETUP'!$Q74="MONTHLY",EDATE(GE25,'1-SETUP'!$V74),IF('1-SETUP'!$Q74="YEARLY",EDATE(GE25,12*'1-SETUP'!$V74),""))))</f>
        <v>45004</v>
      </c>
      <c r="GG25" s="10">
        <f>IF('1-SETUP'!$Q74="DAILY",GF25+'1-SETUP'!$V74,IF('1-SETUP'!$Q74="WEEKLY",GF25+'1-SETUP'!$V74*7,IF('1-SETUP'!$Q74="MONTHLY",EDATE(GF25,'1-SETUP'!$V74),IF('1-SETUP'!$Q74="YEARLY",EDATE(GF25,12*'1-SETUP'!$V74),""))))</f>
        <v>45011</v>
      </c>
      <c r="GH25" s="10">
        <f>IF('1-SETUP'!$Q74="DAILY",GG25+'1-SETUP'!$V74,IF('1-SETUP'!$Q74="WEEKLY",GG25+'1-SETUP'!$V74*7,IF('1-SETUP'!$Q74="MONTHLY",EDATE(GG25,'1-SETUP'!$V74),IF('1-SETUP'!$Q74="YEARLY",EDATE(GG25,12*'1-SETUP'!$V74),""))))</f>
        <v>45018</v>
      </c>
      <c r="GI25" s="10">
        <f>IF('1-SETUP'!$Q74="DAILY",GH25+'1-SETUP'!$V74,IF('1-SETUP'!$Q74="WEEKLY",GH25+'1-SETUP'!$V74*7,IF('1-SETUP'!$Q74="MONTHLY",EDATE(GH25,'1-SETUP'!$V74),IF('1-SETUP'!$Q74="YEARLY",EDATE(GH25,12*'1-SETUP'!$V74),""))))</f>
        <v>45025</v>
      </c>
      <c r="GJ25" s="10">
        <f>IF('1-SETUP'!$Q74="DAILY",GI25+'1-SETUP'!$V74,IF('1-SETUP'!$Q74="WEEKLY",GI25+'1-SETUP'!$V74*7,IF('1-SETUP'!$Q74="MONTHLY",EDATE(GI25,'1-SETUP'!$V74),IF('1-SETUP'!$Q74="YEARLY",EDATE(GI25,12*'1-SETUP'!$V74),""))))</f>
        <v>45032</v>
      </c>
      <c r="GK25" s="10">
        <f>IF('1-SETUP'!$Q74="DAILY",GJ25+'1-SETUP'!$V74,IF('1-SETUP'!$Q74="WEEKLY",GJ25+'1-SETUP'!$V74*7,IF('1-SETUP'!$Q74="MONTHLY",EDATE(GJ25,'1-SETUP'!$V74),IF('1-SETUP'!$Q74="YEARLY",EDATE(GJ25,12*'1-SETUP'!$V74),""))))</f>
        <v>45039</v>
      </c>
      <c r="GL25" s="10">
        <f>IF('1-SETUP'!$Q74="DAILY",GK25+'1-SETUP'!$V74,IF('1-SETUP'!$Q74="WEEKLY",GK25+'1-SETUP'!$V74*7,IF('1-SETUP'!$Q74="MONTHLY",EDATE(GK25,'1-SETUP'!$V74),IF('1-SETUP'!$Q74="YEARLY",EDATE(GK25,12*'1-SETUP'!$V74),""))))</f>
        <v>45046</v>
      </c>
      <c r="GM25" s="10">
        <f>IF('1-SETUP'!$Q74="DAILY",GL25+'1-SETUP'!$V74,IF('1-SETUP'!$Q74="WEEKLY",GL25+'1-SETUP'!$V74*7,IF('1-SETUP'!$Q74="MONTHLY",EDATE(GL25,'1-SETUP'!$V74),IF('1-SETUP'!$Q74="YEARLY",EDATE(GL25,12*'1-SETUP'!$V74),""))))</f>
        <v>45053</v>
      </c>
      <c r="GN25" s="10">
        <f>IF('1-SETUP'!$Q74="DAILY",GM25+'1-SETUP'!$V74,IF('1-SETUP'!$Q74="WEEKLY",GM25+'1-SETUP'!$V74*7,IF('1-SETUP'!$Q74="MONTHLY",EDATE(GM25,'1-SETUP'!$V74),IF('1-SETUP'!$Q74="YEARLY",EDATE(GM25,12*'1-SETUP'!$V74),""))))</f>
        <v>45060</v>
      </c>
      <c r="GO25" s="10">
        <f>IF('1-SETUP'!$Q74="DAILY",GN25+'1-SETUP'!$V74,IF('1-SETUP'!$Q74="WEEKLY",GN25+'1-SETUP'!$V74*7,IF('1-SETUP'!$Q74="MONTHLY",EDATE(GN25,'1-SETUP'!$V74),IF('1-SETUP'!$Q74="YEARLY",EDATE(GN25,12*'1-SETUP'!$V74),""))))</f>
        <v>45067</v>
      </c>
      <c r="GP25" s="10">
        <f>IF('1-SETUP'!$Q74="DAILY",GO25+'1-SETUP'!$V74,IF('1-SETUP'!$Q74="WEEKLY",GO25+'1-SETUP'!$V74*7,IF('1-SETUP'!$Q74="MONTHLY",EDATE(GO25,'1-SETUP'!$V74),IF('1-SETUP'!$Q74="YEARLY",EDATE(GO25,12*'1-SETUP'!$V74),""))))</f>
        <v>45074</v>
      </c>
      <c r="GQ25" s="10">
        <f>IF('1-SETUP'!$Q74="DAILY",GP25+'1-SETUP'!$V74,IF('1-SETUP'!$Q74="WEEKLY",GP25+'1-SETUP'!$V74*7,IF('1-SETUP'!$Q74="MONTHLY",EDATE(GP25,'1-SETUP'!$V74),IF('1-SETUP'!$Q74="YEARLY",EDATE(GP25,12*'1-SETUP'!$V74),""))))</f>
        <v>45081</v>
      </c>
      <c r="GR25" s="10">
        <f>IF('1-SETUP'!$Q74="DAILY",GQ25+'1-SETUP'!$V74,IF('1-SETUP'!$Q74="WEEKLY",GQ25+'1-SETUP'!$V74*7,IF('1-SETUP'!$Q74="MONTHLY",EDATE(GQ25,'1-SETUP'!$V74),IF('1-SETUP'!$Q74="YEARLY",EDATE(GQ25,12*'1-SETUP'!$V74),""))))</f>
        <v>45088</v>
      </c>
      <c r="GS25" s="10">
        <f>IF('1-SETUP'!$Q74="DAILY",GR25+'1-SETUP'!$V74,IF('1-SETUP'!$Q74="WEEKLY",GR25+'1-SETUP'!$V74*7,IF('1-SETUP'!$Q74="MONTHLY",EDATE(GR25,'1-SETUP'!$V74),IF('1-SETUP'!$Q74="YEARLY",EDATE(GR25,12*'1-SETUP'!$V74),""))))</f>
        <v>45095</v>
      </c>
      <c r="GT25" s="10">
        <f>IF('1-SETUP'!$Q74="DAILY",GS25+'1-SETUP'!$V74,IF('1-SETUP'!$Q74="WEEKLY",GS25+'1-SETUP'!$V74*7,IF('1-SETUP'!$Q74="MONTHLY",EDATE(GS25,'1-SETUP'!$V74),IF('1-SETUP'!$Q74="YEARLY",EDATE(GS25,12*'1-SETUP'!$V74),""))))</f>
        <v>45102</v>
      </c>
      <c r="GU25" s="10">
        <f>IF('1-SETUP'!$Q74="DAILY",GT25+'1-SETUP'!$V74,IF('1-SETUP'!$Q74="WEEKLY",GT25+'1-SETUP'!$V74*7,IF('1-SETUP'!$Q74="MONTHLY",EDATE(GT25,'1-SETUP'!$V74),IF('1-SETUP'!$Q74="YEARLY",EDATE(GT25,12*'1-SETUP'!$V74),""))))</f>
        <v>45109</v>
      </c>
      <c r="GV25" s="10">
        <f>IF('1-SETUP'!$Q74="DAILY",GU25+'1-SETUP'!$V74,IF('1-SETUP'!$Q74="WEEKLY",GU25+'1-SETUP'!$V74*7,IF('1-SETUP'!$Q74="MONTHLY",EDATE(GU25,'1-SETUP'!$V74),IF('1-SETUP'!$Q74="YEARLY",EDATE(GU25,12*'1-SETUP'!$V74),""))))</f>
        <v>45116</v>
      </c>
      <c r="GW25" s="10">
        <f>IF('1-SETUP'!$Q74="DAILY",GV25+'1-SETUP'!$V74,IF('1-SETUP'!$Q74="WEEKLY",GV25+'1-SETUP'!$V74*7,IF('1-SETUP'!$Q74="MONTHLY",EDATE(GV25,'1-SETUP'!$V74),IF('1-SETUP'!$Q74="YEARLY",EDATE(GV25,12*'1-SETUP'!$V74),""))))</f>
        <v>45123</v>
      </c>
      <c r="GX25" s="10">
        <f>IF('1-SETUP'!$Q74="DAILY",GW25+'1-SETUP'!$V74,IF('1-SETUP'!$Q74="WEEKLY",GW25+'1-SETUP'!$V74*7,IF('1-SETUP'!$Q74="MONTHLY",EDATE(GW25,'1-SETUP'!$V74),IF('1-SETUP'!$Q74="YEARLY",EDATE(GW25,12*'1-SETUP'!$V74),""))))</f>
        <v>45130</v>
      </c>
      <c r="GY25" s="10">
        <f>IF('1-SETUP'!$Q74="DAILY",GX25+'1-SETUP'!$V74,IF('1-SETUP'!$Q74="WEEKLY",GX25+'1-SETUP'!$V74*7,IF('1-SETUP'!$Q74="MONTHLY",EDATE(GX25,'1-SETUP'!$V74),IF('1-SETUP'!$Q74="YEARLY",EDATE(GX25,12*'1-SETUP'!$V74),""))))</f>
        <v>45137</v>
      </c>
      <c r="GZ25" s="10">
        <f>IF('1-SETUP'!$Q74="DAILY",GY25+'1-SETUP'!$V74,IF('1-SETUP'!$Q74="WEEKLY",GY25+'1-SETUP'!$V74*7,IF('1-SETUP'!$Q74="MONTHLY",EDATE(GY25,'1-SETUP'!$V74),IF('1-SETUP'!$Q74="YEARLY",EDATE(GY25,12*'1-SETUP'!$V74),""))))</f>
        <v>45144</v>
      </c>
      <c r="HA25" s="10">
        <f>IF('1-SETUP'!$Q74="DAILY",GZ25+'1-SETUP'!$V74,IF('1-SETUP'!$Q74="WEEKLY",GZ25+'1-SETUP'!$V74*7,IF('1-SETUP'!$Q74="MONTHLY",EDATE(GZ25,'1-SETUP'!$V74),IF('1-SETUP'!$Q74="YEARLY",EDATE(GZ25,12*'1-SETUP'!$V74),""))))</f>
        <v>45151</v>
      </c>
      <c r="HB25" s="10">
        <f>IF('1-SETUP'!$Q74="DAILY",HA25+'1-SETUP'!$V74,IF('1-SETUP'!$Q74="WEEKLY",HA25+'1-SETUP'!$V74*7,IF('1-SETUP'!$Q74="MONTHLY",EDATE(HA25,'1-SETUP'!$V74),IF('1-SETUP'!$Q74="YEARLY",EDATE(HA25,12*'1-SETUP'!$V74),""))))</f>
        <v>45158</v>
      </c>
      <c r="HC25" s="10">
        <f>IF('1-SETUP'!$Q74="DAILY",HB25+'1-SETUP'!$V74,IF('1-SETUP'!$Q74="WEEKLY",HB25+'1-SETUP'!$V74*7,IF('1-SETUP'!$Q74="MONTHLY",EDATE(HB25,'1-SETUP'!$V74),IF('1-SETUP'!$Q74="YEARLY",EDATE(HB25,12*'1-SETUP'!$V74),""))))</f>
        <v>45165</v>
      </c>
      <c r="HD25" s="10">
        <f>IF('1-SETUP'!$Q74="DAILY",HC25+'1-SETUP'!$V74,IF('1-SETUP'!$Q74="WEEKLY",HC25+'1-SETUP'!$V74*7,IF('1-SETUP'!$Q74="MONTHLY",EDATE(HC25,'1-SETUP'!$V74),IF('1-SETUP'!$Q74="YEARLY",EDATE(HC25,12*'1-SETUP'!$V74),""))))</f>
        <v>45172</v>
      </c>
      <c r="HE25" s="10">
        <f>IF('1-SETUP'!$Q74="DAILY",HD25+'1-SETUP'!$V74,IF('1-SETUP'!$Q74="WEEKLY",HD25+'1-SETUP'!$V74*7,IF('1-SETUP'!$Q74="MONTHLY",EDATE(HD25,'1-SETUP'!$V74),IF('1-SETUP'!$Q74="YEARLY",EDATE(HD25,12*'1-SETUP'!$V74),""))))</f>
        <v>45179</v>
      </c>
      <c r="HF25" s="10">
        <f>IF('1-SETUP'!$Q74="DAILY",HE25+'1-SETUP'!$V74,IF('1-SETUP'!$Q74="WEEKLY",HE25+'1-SETUP'!$V74*7,IF('1-SETUP'!$Q74="MONTHLY",EDATE(HE25,'1-SETUP'!$V74),IF('1-SETUP'!$Q74="YEARLY",EDATE(HE25,12*'1-SETUP'!$V74),""))))</f>
        <v>45186</v>
      </c>
      <c r="HG25" s="10">
        <f>IF('1-SETUP'!$Q74="DAILY",HF25+'1-SETUP'!$V74,IF('1-SETUP'!$Q74="WEEKLY",HF25+'1-SETUP'!$V74*7,IF('1-SETUP'!$Q74="MONTHLY",EDATE(HF25,'1-SETUP'!$V74),IF('1-SETUP'!$Q74="YEARLY",EDATE(HF25,12*'1-SETUP'!$V74),""))))</f>
        <v>45193</v>
      </c>
      <c r="HH25" s="10">
        <f>IF('1-SETUP'!$Q74="DAILY",HG25+'1-SETUP'!$V74,IF('1-SETUP'!$Q74="WEEKLY",HG25+'1-SETUP'!$V74*7,IF('1-SETUP'!$Q74="MONTHLY",EDATE(HG25,'1-SETUP'!$V74),IF('1-SETUP'!$Q74="YEARLY",EDATE(HG25,12*'1-SETUP'!$V74),""))))</f>
        <v>45200</v>
      </c>
      <c r="HI25" s="10">
        <f>IF('1-SETUP'!$Q74="DAILY",HH25+'1-SETUP'!$V74,IF('1-SETUP'!$Q74="WEEKLY",HH25+'1-SETUP'!$V74*7,IF('1-SETUP'!$Q74="MONTHLY",EDATE(HH25,'1-SETUP'!$V74),IF('1-SETUP'!$Q74="YEARLY",EDATE(HH25,12*'1-SETUP'!$V74),""))))</f>
        <v>45207</v>
      </c>
      <c r="HJ25" s="10">
        <f>IF('1-SETUP'!$Q74="DAILY",HI25+'1-SETUP'!$V74,IF('1-SETUP'!$Q74="WEEKLY",HI25+'1-SETUP'!$V74*7,IF('1-SETUP'!$Q74="MONTHLY",EDATE(HI25,'1-SETUP'!$V74),IF('1-SETUP'!$Q74="YEARLY",EDATE(HI25,12*'1-SETUP'!$V74),""))))</f>
        <v>45214</v>
      </c>
      <c r="HK25" s="10">
        <f>IF('1-SETUP'!$Q74="DAILY",HJ25+'1-SETUP'!$V74,IF('1-SETUP'!$Q74="WEEKLY",HJ25+'1-SETUP'!$V74*7,IF('1-SETUP'!$Q74="MONTHLY",EDATE(HJ25,'1-SETUP'!$V74),IF('1-SETUP'!$Q74="YEARLY",EDATE(HJ25,12*'1-SETUP'!$V74),""))))</f>
        <v>45221</v>
      </c>
      <c r="HL25" s="10">
        <f>IF('1-SETUP'!$Q74="DAILY",HK25+'1-SETUP'!$V74,IF('1-SETUP'!$Q74="WEEKLY",HK25+'1-SETUP'!$V74*7,IF('1-SETUP'!$Q74="MONTHLY",EDATE(HK25,'1-SETUP'!$V74),IF('1-SETUP'!$Q74="YEARLY",EDATE(HK25,12*'1-SETUP'!$V74),""))))</f>
        <v>45228</v>
      </c>
      <c r="HM25" s="10">
        <f>IF('1-SETUP'!$Q74="DAILY",HL25+'1-SETUP'!$V74,IF('1-SETUP'!$Q74="WEEKLY",HL25+'1-SETUP'!$V74*7,IF('1-SETUP'!$Q74="MONTHLY",EDATE(HL25,'1-SETUP'!$V74),IF('1-SETUP'!$Q74="YEARLY",EDATE(HL25,12*'1-SETUP'!$V74),""))))</f>
        <v>45235</v>
      </c>
      <c r="HN25" s="10">
        <f>IF('1-SETUP'!$Q74="DAILY",HM25+'1-SETUP'!$V74,IF('1-SETUP'!$Q74="WEEKLY",HM25+'1-SETUP'!$V74*7,IF('1-SETUP'!$Q74="MONTHLY",EDATE(HM25,'1-SETUP'!$V74),IF('1-SETUP'!$Q74="YEARLY",EDATE(HM25,12*'1-SETUP'!$V74),""))))</f>
        <v>45242</v>
      </c>
      <c r="HO25" s="10">
        <f>IF('1-SETUP'!$Q74="DAILY",HN25+'1-SETUP'!$V74,IF('1-SETUP'!$Q74="WEEKLY",HN25+'1-SETUP'!$V74*7,IF('1-SETUP'!$Q74="MONTHLY",EDATE(HN25,'1-SETUP'!$V74),IF('1-SETUP'!$Q74="YEARLY",EDATE(HN25,12*'1-SETUP'!$V74),""))))</f>
        <v>45249</v>
      </c>
      <c r="HP25" s="10">
        <f>IF('1-SETUP'!$Q74="DAILY",HO25+'1-SETUP'!$V74,IF('1-SETUP'!$Q74="WEEKLY",HO25+'1-SETUP'!$V74*7,IF('1-SETUP'!$Q74="MONTHLY",EDATE(HO25,'1-SETUP'!$V74),IF('1-SETUP'!$Q74="YEARLY",EDATE(HO25,12*'1-SETUP'!$V74),""))))</f>
        <v>45256</v>
      </c>
      <c r="HQ25" s="10">
        <f>IF('1-SETUP'!$Q74="DAILY",HP25+'1-SETUP'!$V74,IF('1-SETUP'!$Q74="WEEKLY",HP25+'1-SETUP'!$V74*7,IF('1-SETUP'!$Q74="MONTHLY",EDATE(HP25,'1-SETUP'!$V74),IF('1-SETUP'!$Q74="YEARLY",EDATE(HP25,12*'1-SETUP'!$V74),""))))</f>
        <v>45263</v>
      </c>
      <c r="HR25" s="10">
        <f>IF('1-SETUP'!$Q74="DAILY",HQ25+'1-SETUP'!$V74,IF('1-SETUP'!$Q74="WEEKLY",HQ25+'1-SETUP'!$V74*7,IF('1-SETUP'!$Q74="MONTHLY",EDATE(HQ25,'1-SETUP'!$V74),IF('1-SETUP'!$Q74="YEARLY",EDATE(HQ25,12*'1-SETUP'!$V74),""))))</f>
        <v>45270</v>
      </c>
      <c r="HS25" s="10">
        <f>IF('1-SETUP'!$Q74="DAILY",HR25+'1-SETUP'!$V74,IF('1-SETUP'!$Q74="WEEKLY",HR25+'1-SETUP'!$V74*7,IF('1-SETUP'!$Q74="MONTHLY",EDATE(HR25,'1-SETUP'!$V74),IF('1-SETUP'!$Q74="YEARLY",EDATE(HR25,12*'1-SETUP'!$V74),""))))</f>
        <v>45277</v>
      </c>
      <c r="HT25" s="10">
        <f>IF('1-SETUP'!$Q74="DAILY",HS25+'1-SETUP'!$V74,IF('1-SETUP'!$Q74="WEEKLY",HS25+'1-SETUP'!$V74*7,IF('1-SETUP'!$Q74="MONTHLY",EDATE(HS25,'1-SETUP'!$V74),IF('1-SETUP'!$Q74="YEARLY",EDATE(HS25,12*'1-SETUP'!$V74),""))))</f>
        <v>45284</v>
      </c>
      <c r="HU25" s="10">
        <f>IF('1-SETUP'!$Q74="DAILY",HT25+'1-SETUP'!$V74,IF('1-SETUP'!$Q74="WEEKLY",HT25+'1-SETUP'!$V74*7,IF('1-SETUP'!$Q74="MONTHLY",EDATE(HT25,'1-SETUP'!$V74),IF('1-SETUP'!$Q74="YEARLY",EDATE(HT25,12*'1-SETUP'!$V74),""))))</f>
        <v>45291</v>
      </c>
      <c r="HV25" s="10">
        <f>IF('1-SETUP'!$Q74="DAILY",HU25+'1-SETUP'!$V74,IF('1-SETUP'!$Q74="WEEKLY",HU25+'1-SETUP'!$V74*7,IF('1-SETUP'!$Q74="MONTHLY",EDATE(HU25,'1-SETUP'!$V74),IF('1-SETUP'!$Q74="YEARLY",EDATE(HU25,12*'1-SETUP'!$V74),""))))</f>
        <v>45298</v>
      </c>
      <c r="HW25" s="10">
        <f>IF('1-SETUP'!$Q74="DAILY",HV25+'1-SETUP'!$V74,IF('1-SETUP'!$Q74="WEEKLY",HV25+'1-SETUP'!$V74*7,IF('1-SETUP'!$Q74="MONTHLY",EDATE(HV25,'1-SETUP'!$V74),IF('1-SETUP'!$Q74="YEARLY",EDATE(HV25,12*'1-SETUP'!$V74),""))))</f>
        <v>45305</v>
      </c>
      <c r="HX25" s="10">
        <f>IF('1-SETUP'!$Q74="DAILY",HW25+'1-SETUP'!$V74,IF('1-SETUP'!$Q74="WEEKLY",HW25+'1-SETUP'!$V74*7,IF('1-SETUP'!$Q74="MONTHLY",EDATE(HW25,'1-SETUP'!$V74),IF('1-SETUP'!$Q74="YEARLY",EDATE(HW25,12*'1-SETUP'!$V74),""))))</f>
        <v>45312</v>
      </c>
      <c r="HY25" s="10">
        <f>IF('1-SETUP'!$Q74="DAILY",HX25+'1-SETUP'!$V74,IF('1-SETUP'!$Q74="WEEKLY",HX25+'1-SETUP'!$V74*7,IF('1-SETUP'!$Q74="MONTHLY",EDATE(HX25,'1-SETUP'!$V74),IF('1-SETUP'!$Q74="YEARLY",EDATE(HX25,12*'1-SETUP'!$V74),""))))</f>
        <v>45319</v>
      </c>
      <c r="HZ25" s="10">
        <f>IF('1-SETUP'!$Q74="DAILY",HY25+'1-SETUP'!$V74,IF('1-SETUP'!$Q74="WEEKLY",HY25+'1-SETUP'!$V74*7,IF('1-SETUP'!$Q74="MONTHLY",EDATE(HY25,'1-SETUP'!$V74),IF('1-SETUP'!$Q74="YEARLY",EDATE(HY25,12*'1-SETUP'!$V74),""))))</f>
        <v>45326</v>
      </c>
      <c r="IA25" s="10">
        <f>IF('1-SETUP'!$Q74="DAILY",HZ25+'1-SETUP'!$V74,IF('1-SETUP'!$Q74="WEEKLY",HZ25+'1-SETUP'!$V74*7,IF('1-SETUP'!$Q74="MONTHLY",EDATE(HZ25,'1-SETUP'!$V74),IF('1-SETUP'!$Q74="YEARLY",EDATE(HZ25,12*'1-SETUP'!$V74),""))))</f>
        <v>45333</v>
      </c>
      <c r="IB25" s="10">
        <f>IF('1-SETUP'!$Q74="DAILY",IA25+'1-SETUP'!$V74,IF('1-SETUP'!$Q74="WEEKLY",IA25+'1-SETUP'!$V74*7,IF('1-SETUP'!$Q74="MONTHLY",EDATE(IA25,'1-SETUP'!$V74),IF('1-SETUP'!$Q74="YEARLY",EDATE(IA25,12*'1-SETUP'!$V74),""))))</f>
        <v>45340</v>
      </c>
      <c r="IC25" s="10">
        <f>IF('1-SETUP'!$Q74="DAILY",IB25+'1-SETUP'!$V74,IF('1-SETUP'!$Q74="WEEKLY",IB25+'1-SETUP'!$V74*7,IF('1-SETUP'!$Q74="MONTHLY",EDATE(IB25,'1-SETUP'!$V74),IF('1-SETUP'!$Q74="YEARLY",EDATE(IB25,12*'1-SETUP'!$V74),""))))</f>
        <v>45347</v>
      </c>
      <c r="ID25" s="10">
        <f>IF('1-SETUP'!$Q74="DAILY",IC25+'1-SETUP'!$V74,IF('1-SETUP'!$Q74="WEEKLY",IC25+'1-SETUP'!$V74*7,IF('1-SETUP'!$Q74="MONTHLY",EDATE(IC25,'1-SETUP'!$V74),IF('1-SETUP'!$Q74="YEARLY",EDATE(IC25,12*'1-SETUP'!$V74),""))))</f>
        <v>45354</v>
      </c>
      <c r="IE25" s="10">
        <f>IF('1-SETUP'!$Q74="DAILY",ID25+'1-SETUP'!$V74,IF('1-SETUP'!$Q74="WEEKLY",ID25+'1-SETUP'!$V74*7,IF('1-SETUP'!$Q74="MONTHLY",EDATE(ID25,'1-SETUP'!$V74),IF('1-SETUP'!$Q74="YEARLY",EDATE(ID25,12*'1-SETUP'!$V74),""))))</f>
        <v>45361</v>
      </c>
      <c r="IF25" s="10">
        <f>IF('1-SETUP'!$Q74="DAILY",IE25+'1-SETUP'!$V74,IF('1-SETUP'!$Q74="WEEKLY",IE25+'1-SETUP'!$V74*7,IF('1-SETUP'!$Q74="MONTHLY",EDATE(IE25,'1-SETUP'!$V74),IF('1-SETUP'!$Q74="YEARLY",EDATE(IE25,12*'1-SETUP'!$V74),""))))</f>
        <v>45368</v>
      </c>
      <c r="IG25" s="10">
        <f>IF('1-SETUP'!$Q74="DAILY",IF25+'1-SETUP'!$V74,IF('1-SETUP'!$Q74="WEEKLY",IF25+'1-SETUP'!$V74*7,IF('1-SETUP'!$Q74="MONTHLY",EDATE(IF25,'1-SETUP'!$V74),IF('1-SETUP'!$Q74="YEARLY",EDATE(IF25,12*'1-SETUP'!$V74),""))))</f>
        <v>45375</v>
      </c>
      <c r="IH25" s="10">
        <f>IF('1-SETUP'!$Q74="DAILY",IG25+'1-SETUP'!$V74,IF('1-SETUP'!$Q74="WEEKLY",IG25+'1-SETUP'!$V74*7,IF('1-SETUP'!$Q74="MONTHLY",EDATE(IG25,'1-SETUP'!$V74),IF('1-SETUP'!$Q74="YEARLY",EDATE(IG25,12*'1-SETUP'!$V74),""))))</f>
        <v>45382</v>
      </c>
      <c r="II25" s="10">
        <f>IF('1-SETUP'!$Q74="DAILY",IH25+'1-SETUP'!$V74,IF('1-SETUP'!$Q74="WEEKLY",IH25+'1-SETUP'!$V74*7,IF('1-SETUP'!$Q74="MONTHLY",EDATE(IH25,'1-SETUP'!$V74),IF('1-SETUP'!$Q74="YEARLY",EDATE(IH25,12*'1-SETUP'!$V74),""))))</f>
        <v>45389</v>
      </c>
      <c r="IJ25" s="10">
        <f>IF('1-SETUP'!$Q74="DAILY",II25+'1-SETUP'!$V74,IF('1-SETUP'!$Q74="WEEKLY",II25+'1-SETUP'!$V74*7,IF('1-SETUP'!$Q74="MONTHLY",EDATE(II25,'1-SETUP'!$V74),IF('1-SETUP'!$Q74="YEARLY",EDATE(II25,12*'1-SETUP'!$V74),""))))</f>
        <v>45396</v>
      </c>
      <c r="IK25" s="10">
        <f>IF('1-SETUP'!$Q74="DAILY",IJ25+'1-SETUP'!$V74,IF('1-SETUP'!$Q74="WEEKLY",IJ25+'1-SETUP'!$V74*7,IF('1-SETUP'!$Q74="MONTHLY",EDATE(IJ25,'1-SETUP'!$V74),IF('1-SETUP'!$Q74="YEARLY",EDATE(IJ25,12*'1-SETUP'!$V74),""))))</f>
        <v>45403</v>
      </c>
      <c r="IL25" s="10">
        <f>IF('1-SETUP'!$Q74="DAILY",IK25+'1-SETUP'!$V74,IF('1-SETUP'!$Q74="WEEKLY",IK25+'1-SETUP'!$V74*7,IF('1-SETUP'!$Q74="MONTHLY",EDATE(IK25,'1-SETUP'!$V74),IF('1-SETUP'!$Q74="YEARLY",EDATE(IK25,12*'1-SETUP'!$V74),""))))</f>
        <v>45410</v>
      </c>
      <c r="IM25" s="10">
        <f>IF('1-SETUP'!$Q74="DAILY",IL25+'1-SETUP'!$V74,IF('1-SETUP'!$Q74="WEEKLY",IL25+'1-SETUP'!$V74*7,IF('1-SETUP'!$Q74="MONTHLY",EDATE(IL25,'1-SETUP'!$V74),IF('1-SETUP'!$Q74="YEARLY",EDATE(IL25,12*'1-SETUP'!$V74),""))))</f>
        <v>45417</v>
      </c>
      <c r="IN25" s="10">
        <f>IF('1-SETUP'!$Q74="DAILY",IM25+'1-SETUP'!$V74,IF('1-SETUP'!$Q74="WEEKLY",IM25+'1-SETUP'!$V74*7,IF('1-SETUP'!$Q74="MONTHLY",EDATE(IM25,'1-SETUP'!$V74),IF('1-SETUP'!$Q74="YEARLY",EDATE(IM25,12*'1-SETUP'!$V74),""))))</f>
        <v>45424</v>
      </c>
      <c r="IO25" s="10">
        <f>IF('1-SETUP'!$Q74="DAILY",IN25+'1-SETUP'!$V74,IF('1-SETUP'!$Q74="WEEKLY",IN25+'1-SETUP'!$V74*7,IF('1-SETUP'!$Q74="MONTHLY",EDATE(IN25,'1-SETUP'!$V74),IF('1-SETUP'!$Q74="YEARLY",EDATE(IN25,12*'1-SETUP'!$V74),""))))</f>
        <v>45431</v>
      </c>
      <c r="IP25" s="10">
        <f>IF('1-SETUP'!$Q74="DAILY",IO25+'1-SETUP'!$V74,IF('1-SETUP'!$Q74="WEEKLY",IO25+'1-SETUP'!$V74*7,IF('1-SETUP'!$Q74="MONTHLY",EDATE(IO25,'1-SETUP'!$V74),IF('1-SETUP'!$Q74="YEARLY",EDATE(IO25,12*'1-SETUP'!$V74),""))))</f>
        <v>45438</v>
      </c>
      <c r="IQ25" s="10">
        <f>IF('1-SETUP'!$Q74="DAILY",IP25+'1-SETUP'!$V74,IF('1-SETUP'!$Q74="WEEKLY",IP25+'1-SETUP'!$V74*7,IF('1-SETUP'!$Q74="MONTHLY",EDATE(IP25,'1-SETUP'!$V74),IF('1-SETUP'!$Q74="YEARLY",EDATE(IP25,12*'1-SETUP'!$V74),""))))</f>
        <v>45445</v>
      </c>
      <c r="IR25" s="10">
        <f>IF('1-SETUP'!$Q74="DAILY",IQ25+'1-SETUP'!$V74,IF('1-SETUP'!$Q74="WEEKLY",IQ25+'1-SETUP'!$V74*7,IF('1-SETUP'!$Q74="MONTHLY",EDATE(IQ25,'1-SETUP'!$V74),IF('1-SETUP'!$Q74="YEARLY",EDATE(IQ25,12*'1-SETUP'!$V74),""))))</f>
        <v>45452</v>
      </c>
      <c r="IS25" s="10">
        <f>IF('1-SETUP'!$Q74="DAILY",IR25+'1-SETUP'!$V74,IF('1-SETUP'!$Q74="WEEKLY",IR25+'1-SETUP'!$V74*7,IF('1-SETUP'!$Q74="MONTHLY",EDATE(IR25,'1-SETUP'!$V74),IF('1-SETUP'!$Q74="YEARLY",EDATE(IR25,12*'1-SETUP'!$V74),""))))</f>
        <v>45459</v>
      </c>
      <c r="IT25" s="10">
        <f>IF('1-SETUP'!$Q74="DAILY",IS25+'1-SETUP'!$V74,IF('1-SETUP'!$Q74="WEEKLY",IS25+'1-SETUP'!$V74*7,IF('1-SETUP'!$Q74="MONTHLY",EDATE(IS25,'1-SETUP'!$V74),IF('1-SETUP'!$Q74="YEARLY",EDATE(IS25,12*'1-SETUP'!$V74),""))))</f>
        <v>45466</v>
      </c>
      <c r="IU25" s="10">
        <f>IF('1-SETUP'!$Q74="DAILY",IT25+'1-SETUP'!$V74,IF('1-SETUP'!$Q74="WEEKLY",IT25+'1-SETUP'!$V74*7,IF('1-SETUP'!$Q74="MONTHLY",EDATE(IT25,'1-SETUP'!$V74),IF('1-SETUP'!$Q74="YEARLY",EDATE(IT25,12*'1-SETUP'!$V74),""))))</f>
        <v>45473</v>
      </c>
      <c r="IV25" s="10">
        <f>IF('1-SETUP'!$Q74="DAILY",IU25+'1-SETUP'!$V74,IF('1-SETUP'!$Q74="WEEKLY",IU25+'1-SETUP'!$V74*7,IF('1-SETUP'!$Q74="MONTHLY",EDATE(IU25,'1-SETUP'!$V74),IF('1-SETUP'!$Q74="YEARLY",EDATE(IU25,12*'1-SETUP'!$V74),""))))</f>
        <v>45480</v>
      </c>
      <c r="IW25" s="10">
        <f>IF('1-SETUP'!$Q74="DAILY",IV25+'1-SETUP'!$V74,IF('1-SETUP'!$Q74="WEEKLY",IV25+'1-SETUP'!$V74*7,IF('1-SETUP'!$Q74="MONTHLY",EDATE(IV25,'1-SETUP'!$V74),IF('1-SETUP'!$Q74="YEARLY",EDATE(IV25,12*'1-SETUP'!$V74),""))))</f>
        <v>45487</v>
      </c>
      <c r="IX25" s="10">
        <f>IF('1-SETUP'!$Q74="DAILY",IW25+'1-SETUP'!$V74,IF('1-SETUP'!$Q74="WEEKLY",IW25+'1-SETUP'!$V74*7,IF('1-SETUP'!$Q74="MONTHLY",EDATE(IW25,'1-SETUP'!$V74),IF('1-SETUP'!$Q74="YEARLY",EDATE(IW25,12*'1-SETUP'!$V74),""))))</f>
        <v>45494</v>
      </c>
      <c r="IY25" s="10">
        <f>IF('1-SETUP'!$Q74="DAILY",IX25+'1-SETUP'!$V74,IF('1-SETUP'!$Q74="WEEKLY",IX25+'1-SETUP'!$V74*7,IF('1-SETUP'!$Q74="MONTHLY",EDATE(IX25,'1-SETUP'!$V74),IF('1-SETUP'!$Q74="YEARLY",EDATE(IX25,12*'1-SETUP'!$V74),""))))</f>
        <v>45501</v>
      </c>
      <c r="IZ25" s="10">
        <f>IF('1-SETUP'!$Q74="DAILY",IY25+'1-SETUP'!$V74,IF('1-SETUP'!$Q74="WEEKLY",IY25+'1-SETUP'!$V74*7,IF('1-SETUP'!$Q74="MONTHLY",EDATE(IY25,'1-SETUP'!$V74),IF('1-SETUP'!$Q74="YEARLY",EDATE(IY25,12*'1-SETUP'!$V74),""))))</f>
        <v>45508</v>
      </c>
      <c r="JA25" s="10">
        <f>IF('1-SETUP'!$Q74="DAILY",IZ25+'1-SETUP'!$V74,IF('1-SETUP'!$Q74="WEEKLY",IZ25+'1-SETUP'!$V74*7,IF('1-SETUP'!$Q74="MONTHLY",EDATE(IZ25,'1-SETUP'!$V74),IF('1-SETUP'!$Q74="YEARLY",EDATE(IZ25,12*'1-SETUP'!$V74),""))))</f>
        <v>45515</v>
      </c>
      <c r="JB25" s="10">
        <f>IF('1-SETUP'!$Q74="DAILY",JA25+'1-SETUP'!$V74,IF('1-SETUP'!$Q74="WEEKLY",JA25+'1-SETUP'!$V74*7,IF('1-SETUP'!$Q74="MONTHLY",EDATE(JA25,'1-SETUP'!$V74),IF('1-SETUP'!$Q74="YEARLY",EDATE(JA25,12*'1-SETUP'!$V74),""))))</f>
        <v>45522</v>
      </c>
      <c r="JC25" s="10">
        <f>IF('1-SETUP'!$Q74="DAILY",JB25+'1-SETUP'!$V74,IF('1-SETUP'!$Q74="WEEKLY",JB25+'1-SETUP'!$V74*7,IF('1-SETUP'!$Q74="MONTHLY",EDATE(JB25,'1-SETUP'!$V74),IF('1-SETUP'!$Q74="YEARLY",EDATE(JB25,12*'1-SETUP'!$V74),""))))</f>
        <v>45529</v>
      </c>
      <c r="JD25" s="10">
        <f>IF('1-SETUP'!$Q74="DAILY",JC25+'1-SETUP'!$V74,IF('1-SETUP'!$Q74="WEEKLY",JC25+'1-SETUP'!$V74*7,IF('1-SETUP'!$Q74="MONTHLY",EDATE(JC25,'1-SETUP'!$V74),IF('1-SETUP'!$Q74="YEARLY",EDATE(JC25,12*'1-SETUP'!$V74),""))))</f>
        <v>45536</v>
      </c>
      <c r="JE25" s="10">
        <f>IF('1-SETUP'!$Q74="DAILY",JD25+'1-SETUP'!$V74,IF('1-SETUP'!$Q74="WEEKLY",JD25+'1-SETUP'!$V74*7,IF('1-SETUP'!$Q74="MONTHLY",EDATE(JD25,'1-SETUP'!$V74),IF('1-SETUP'!$Q74="YEARLY",EDATE(JD25,12*'1-SETUP'!$V74),""))))</f>
        <v>45543</v>
      </c>
      <c r="JF25" s="10">
        <f>IF('1-SETUP'!$Q74="DAILY",JE25+'1-SETUP'!$V74,IF('1-SETUP'!$Q74="WEEKLY",JE25+'1-SETUP'!$V74*7,IF('1-SETUP'!$Q74="MONTHLY",EDATE(JE25,'1-SETUP'!$V74),IF('1-SETUP'!$Q74="YEARLY",EDATE(JE25,12*'1-SETUP'!$V74),""))))</f>
        <v>45550</v>
      </c>
      <c r="JG25" s="10">
        <f>IF('1-SETUP'!$Q74="DAILY",JF25+'1-SETUP'!$V74,IF('1-SETUP'!$Q74="WEEKLY",JF25+'1-SETUP'!$V74*7,IF('1-SETUP'!$Q74="MONTHLY",EDATE(JF25,'1-SETUP'!$V74),IF('1-SETUP'!$Q74="YEARLY",EDATE(JF25,12*'1-SETUP'!$V74),""))))</f>
        <v>45557</v>
      </c>
      <c r="JH25" s="10">
        <f>IF('1-SETUP'!$Q74="DAILY",JG25+'1-SETUP'!$V74,IF('1-SETUP'!$Q74="WEEKLY",JG25+'1-SETUP'!$V74*7,IF('1-SETUP'!$Q74="MONTHLY",EDATE(JG25,'1-SETUP'!$V74),IF('1-SETUP'!$Q74="YEARLY",EDATE(JG25,12*'1-SETUP'!$V74),""))))</f>
        <v>45564</v>
      </c>
      <c r="JI25" s="10">
        <f>IF('1-SETUP'!$Q74="DAILY",JH25+'1-SETUP'!$V74,IF('1-SETUP'!$Q74="WEEKLY",JH25+'1-SETUP'!$V74*7,IF('1-SETUP'!$Q74="MONTHLY",EDATE(JH25,'1-SETUP'!$V74),IF('1-SETUP'!$Q74="YEARLY",EDATE(JH25,12*'1-SETUP'!$V74),""))))</f>
        <v>45571</v>
      </c>
      <c r="JJ25" s="10">
        <f>IF('1-SETUP'!$Q74="DAILY",JI25+'1-SETUP'!$V74,IF('1-SETUP'!$Q74="WEEKLY",JI25+'1-SETUP'!$V74*7,IF('1-SETUP'!$Q74="MONTHLY",EDATE(JI25,'1-SETUP'!$V74),IF('1-SETUP'!$Q74="YEARLY",EDATE(JI25,12*'1-SETUP'!$V74),""))))</f>
        <v>45578</v>
      </c>
      <c r="JK25" s="10">
        <f>IF('1-SETUP'!$Q74="DAILY",JJ25+'1-SETUP'!$V74,IF('1-SETUP'!$Q74="WEEKLY",JJ25+'1-SETUP'!$V74*7,IF('1-SETUP'!$Q74="MONTHLY",EDATE(JJ25,'1-SETUP'!$V74),IF('1-SETUP'!$Q74="YEARLY",EDATE(JJ25,12*'1-SETUP'!$V74),""))))</f>
        <v>45585</v>
      </c>
      <c r="JL25" s="10">
        <f>IF('1-SETUP'!$Q74="DAILY",JK25+'1-SETUP'!$V74,IF('1-SETUP'!$Q74="WEEKLY",JK25+'1-SETUP'!$V74*7,IF('1-SETUP'!$Q74="MONTHLY",EDATE(JK25,'1-SETUP'!$V74),IF('1-SETUP'!$Q74="YEARLY",EDATE(JK25,12*'1-SETUP'!$V74),""))))</f>
        <v>45592</v>
      </c>
      <c r="JM25" s="10">
        <f>IF('1-SETUP'!$Q74="DAILY",JL25+'1-SETUP'!$V74,IF('1-SETUP'!$Q74="WEEKLY",JL25+'1-SETUP'!$V74*7,IF('1-SETUP'!$Q74="MONTHLY",EDATE(JL25,'1-SETUP'!$V74),IF('1-SETUP'!$Q74="YEARLY",EDATE(JL25,12*'1-SETUP'!$V74),""))))</f>
        <v>45599</v>
      </c>
      <c r="JN25" s="10">
        <f>IF('1-SETUP'!$Q74="DAILY",JM25+'1-SETUP'!$V74,IF('1-SETUP'!$Q74="WEEKLY",JM25+'1-SETUP'!$V74*7,IF('1-SETUP'!$Q74="MONTHLY",EDATE(JM25,'1-SETUP'!$V74),IF('1-SETUP'!$Q74="YEARLY",EDATE(JM25,12*'1-SETUP'!$V74),""))))</f>
        <v>45606</v>
      </c>
      <c r="JO25" s="10">
        <f>IF('1-SETUP'!$Q74="DAILY",JN25+'1-SETUP'!$V74,IF('1-SETUP'!$Q74="WEEKLY",JN25+'1-SETUP'!$V74*7,IF('1-SETUP'!$Q74="MONTHLY",EDATE(JN25,'1-SETUP'!$V74),IF('1-SETUP'!$Q74="YEARLY",EDATE(JN25,12*'1-SETUP'!$V74),""))))</f>
        <v>45613</v>
      </c>
      <c r="JP25" s="10">
        <f>IF('1-SETUP'!$Q74="DAILY",JO25+'1-SETUP'!$V74,IF('1-SETUP'!$Q74="WEEKLY",JO25+'1-SETUP'!$V74*7,IF('1-SETUP'!$Q74="MONTHLY",EDATE(JO25,'1-SETUP'!$V74),IF('1-SETUP'!$Q74="YEARLY",EDATE(JO25,12*'1-SETUP'!$V74),""))))</f>
        <v>45620</v>
      </c>
      <c r="JQ25" s="10">
        <f>IF('1-SETUP'!$Q74="DAILY",JP25+'1-SETUP'!$V74,IF('1-SETUP'!$Q74="WEEKLY",JP25+'1-SETUP'!$V74*7,IF('1-SETUP'!$Q74="MONTHLY",EDATE(JP25,'1-SETUP'!$V74),IF('1-SETUP'!$Q74="YEARLY",EDATE(JP25,12*'1-SETUP'!$V74),""))))</f>
        <v>45627</v>
      </c>
      <c r="JR25" s="10">
        <f>IF('1-SETUP'!$Q74="DAILY",JQ25+'1-SETUP'!$V74,IF('1-SETUP'!$Q74="WEEKLY",JQ25+'1-SETUP'!$V74*7,IF('1-SETUP'!$Q74="MONTHLY",EDATE(JQ25,'1-SETUP'!$V74),IF('1-SETUP'!$Q74="YEARLY",EDATE(JQ25,12*'1-SETUP'!$V74),""))))</f>
        <v>45634</v>
      </c>
      <c r="JS25" s="10">
        <f>IF('1-SETUP'!$Q74="DAILY",JR25+'1-SETUP'!$V74,IF('1-SETUP'!$Q74="WEEKLY",JR25+'1-SETUP'!$V74*7,IF('1-SETUP'!$Q74="MONTHLY",EDATE(JR25,'1-SETUP'!$V74),IF('1-SETUP'!$Q74="YEARLY",EDATE(JR25,12*'1-SETUP'!$V74),""))))</f>
        <v>45641</v>
      </c>
      <c r="JT25" s="10">
        <f>IF('1-SETUP'!$Q74="DAILY",JS25+'1-SETUP'!$V74,IF('1-SETUP'!$Q74="WEEKLY",JS25+'1-SETUP'!$V74*7,IF('1-SETUP'!$Q74="MONTHLY",EDATE(JS25,'1-SETUP'!$V74),IF('1-SETUP'!$Q74="YEARLY",EDATE(JS25,12*'1-SETUP'!$V74),""))))</f>
        <v>45648</v>
      </c>
      <c r="JU25" s="10">
        <f>IF('1-SETUP'!$Q74="DAILY",JT25+'1-SETUP'!$V74,IF('1-SETUP'!$Q74="WEEKLY",JT25+'1-SETUP'!$V74*7,IF('1-SETUP'!$Q74="MONTHLY",EDATE(JT25,'1-SETUP'!$V74),IF('1-SETUP'!$Q74="YEARLY",EDATE(JT25,12*'1-SETUP'!$V74),""))))</f>
        <v>45655</v>
      </c>
      <c r="JV25" s="10">
        <f>IF('1-SETUP'!$Q74="DAILY",JU25+'1-SETUP'!$V74,IF('1-SETUP'!$Q74="WEEKLY",JU25+'1-SETUP'!$V74*7,IF('1-SETUP'!$Q74="MONTHLY",EDATE(JU25,'1-SETUP'!$V74),IF('1-SETUP'!$Q74="YEARLY",EDATE(JU25,12*'1-SETUP'!$V74),""))))</f>
        <v>45662</v>
      </c>
      <c r="JW25" s="10">
        <f>IF('1-SETUP'!$Q74="DAILY",JV25+'1-SETUP'!$V74,IF('1-SETUP'!$Q74="WEEKLY",JV25+'1-SETUP'!$V74*7,IF('1-SETUP'!$Q74="MONTHLY",EDATE(JV25,'1-SETUP'!$V74),IF('1-SETUP'!$Q74="YEARLY",EDATE(JV25,12*'1-SETUP'!$V74),""))))</f>
        <v>45669</v>
      </c>
      <c r="JX25" s="10">
        <f>IF('1-SETUP'!$Q74="DAILY",JW25+'1-SETUP'!$V74,IF('1-SETUP'!$Q74="WEEKLY",JW25+'1-SETUP'!$V74*7,IF('1-SETUP'!$Q74="MONTHLY",EDATE(JW25,'1-SETUP'!$V74),IF('1-SETUP'!$Q74="YEARLY",EDATE(JW25,12*'1-SETUP'!$V74),""))))</f>
        <v>45676</v>
      </c>
      <c r="JY25" s="10">
        <f>IF('1-SETUP'!$Q74="DAILY",JX25+'1-SETUP'!$V74,IF('1-SETUP'!$Q74="WEEKLY",JX25+'1-SETUP'!$V74*7,IF('1-SETUP'!$Q74="MONTHLY",EDATE(JX25,'1-SETUP'!$V74),IF('1-SETUP'!$Q74="YEARLY",EDATE(JX25,12*'1-SETUP'!$V74),""))))</f>
        <v>45683</v>
      </c>
      <c r="JZ25" s="10">
        <f>IF('1-SETUP'!$Q74="DAILY",JY25+'1-SETUP'!$V74,IF('1-SETUP'!$Q74="WEEKLY",JY25+'1-SETUP'!$V74*7,IF('1-SETUP'!$Q74="MONTHLY",EDATE(JY25,'1-SETUP'!$V74),IF('1-SETUP'!$Q74="YEARLY",EDATE(JY25,12*'1-SETUP'!$V74),""))))</f>
        <v>45690</v>
      </c>
      <c r="KA25" s="10">
        <f>IF('1-SETUP'!$Q74="DAILY",JZ25+'1-SETUP'!$V74,IF('1-SETUP'!$Q74="WEEKLY",JZ25+'1-SETUP'!$V74*7,IF('1-SETUP'!$Q74="MONTHLY",EDATE(JZ25,'1-SETUP'!$V74),IF('1-SETUP'!$Q74="YEARLY",EDATE(JZ25,12*'1-SETUP'!$V74),""))))</f>
        <v>45697</v>
      </c>
      <c r="KB25" s="10">
        <f>IF('1-SETUP'!$Q74="DAILY",KA25+'1-SETUP'!$V74,IF('1-SETUP'!$Q74="WEEKLY",KA25+'1-SETUP'!$V74*7,IF('1-SETUP'!$Q74="MONTHLY",EDATE(KA25,'1-SETUP'!$V74),IF('1-SETUP'!$Q74="YEARLY",EDATE(KA25,12*'1-SETUP'!$V74),""))))</f>
        <v>45704</v>
      </c>
      <c r="KC25" s="10">
        <f>IF('1-SETUP'!$Q74="DAILY",KB25+'1-SETUP'!$V74,IF('1-SETUP'!$Q74="WEEKLY",KB25+'1-SETUP'!$V74*7,IF('1-SETUP'!$Q74="MONTHLY",EDATE(KB25,'1-SETUP'!$V74),IF('1-SETUP'!$Q74="YEARLY",EDATE(KB25,12*'1-SETUP'!$V74),""))))</f>
        <v>45711</v>
      </c>
      <c r="KD25" s="10">
        <f>IF('1-SETUP'!$Q74="DAILY",KC25+'1-SETUP'!$V74,IF('1-SETUP'!$Q74="WEEKLY",KC25+'1-SETUP'!$V74*7,IF('1-SETUP'!$Q74="MONTHLY",EDATE(KC25,'1-SETUP'!$V74),IF('1-SETUP'!$Q74="YEARLY",EDATE(KC25,12*'1-SETUP'!$V74),""))))</f>
        <v>45718</v>
      </c>
      <c r="KE25" s="10">
        <f>IF('1-SETUP'!$Q74="DAILY",KD25+'1-SETUP'!$V74,IF('1-SETUP'!$Q74="WEEKLY",KD25+'1-SETUP'!$V74*7,IF('1-SETUP'!$Q74="MONTHLY",EDATE(KD25,'1-SETUP'!$V74),IF('1-SETUP'!$Q74="YEARLY",EDATE(KD25,12*'1-SETUP'!$V74),""))))</f>
        <v>45725</v>
      </c>
      <c r="KF25" s="10">
        <f>IF('1-SETUP'!$Q74="DAILY",KE25+'1-SETUP'!$V74,IF('1-SETUP'!$Q74="WEEKLY",KE25+'1-SETUP'!$V74*7,IF('1-SETUP'!$Q74="MONTHLY",EDATE(KE25,'1-SETUP'!$V74),IF('1-SETUP'!$Q74="YEARLY",EDATE(KE25,12*'1-SETUP'!$V74),""))))</f>
        <v>45732</v>
      </c>
      <c r="KG25" s="10">
        <f>IF('1-SETUP'!$Q74="DAILY",KF25+'1-SETUP'!$V74,IF('1-SETUP'!$Q74="WEEKLY",KF25+'1-SETUP'!$V74*7,IF('1-SETUP'!$Q74="MONTHLY",EDATE(KF25,'1-SETUP'!$V74),IF('1-SETUP'!$Q74="YEARLY",EDATE(KF25,12*'1-SETUP'!$V74),""))))</f>
        <v>45739</v>
      </c>
      <c r="KH25" s="10">
        <f>IF('1-SETUP'!$Q74="DAILY",KG25+'1-SETUP'!$V74,IF('1-SETUP'!$Q74="WEEKLY",KG25+'1-SETUP'!$V74*7,IF('1-SETUP'!$Q74="MONTHLY",EDATE(KG25,'1-SETUP'!$V74),IF('1-SETUP'!$Q74="YEARLY",EDATE(KG25,12*'1-SETUP'!$V74),""))))</f>
        <v>45746</v>
      </c>
      <c r="KI25" s="10">
        <f>IF('1-SETUP'!$Q74="DAILY",KH25+'1-SETUP'!$V74,IF('1-SETUP'!$Q74="WEEKLY",KH25+'1-SETUP'!$V74*7,IF('1-SETUP'!$Q74="MONTHLY",EDATE(KH25,'1-SETUP'!$V74),IF('1-SETUP'!$Q74="YEARLY",EDATE(KH25,12*'1-SETUP'!$V74),""))))</f>
        <v>45753</v>
      </c>
      <c r="KJ25" s="10">
        <f>IF('1-SETUP'!$Q74="DAILY",KI25+'1-SETUP'!$V74,IF('1-SETUP'!$Q74="WEEKLY",KI25+'1-SETUP'!$V74*7,IF('1-SETUP'!$Q74="MONTHLY",EDATE(KI25,'1-SETUP'!$V74),IF('1-SETUP'!$Q74="YEARLY",EDATE(KI25,12*'1-SETUP'!$V74),""))))</f>
        <v>45760</v>
      </c>
      <c r="KK25" s="10">
        <f>IF('1-SETUP'!$Q74="DAILY",KJ25+'1-SETUP'!$V74,IF('1-SETUP'!$Q74="WEEKLY",KJ25+'1-SETUP'!$V74*7,IF('1-SETUP'!$Q74="MONTHLY",EDATE(KJ25,'1-SETUP'!$V74),IF('1-SETUP'!$Q74="YEARLY",EDATE(KJ25,12*'1-SETUP'!$V74),""))))</f>
        <v>45767</v>
      </c>
      <c r="KL25" s="10">
        <f>IF('1-SETUP'!$Q74="DAILY",KK25+'1-SETUP'!$V74,IF('1-SETUP'!$Q74="WEEKLY",KK25+'1-SETUP'!$V74*7,IF('1-SETUP'!$Q74="MONTHLY",EDATE(KK25,'1-SETUP'!$V74),IF('1-SETUP'!$Q74="YEARLY",EDATE(KK25,12*'1-SETUP'!$V74),""))))</f>
        <v>45774</v>
      </c>
      <c r="KM25" s="10">
        <f>IF('1-SETUP'!$Q74="DAILY",KL25+'1-SETUP'!$V74,IF('1-SETUP'!$Q74="WEEKLY",KL25+'1-SETUP'!$V74*7,IF('1-SETUP'!$Q74="MONTHLY",EDATE(KL25,'1-SETUP'!$V74),IF('1-SETUP'!$Q74="YEARLY",EDATE(KL25,12*'1-SETUP'!$V74),""))))</f>
        <v>45781</v>
      </c>
      <c r="KN25" s="10">
        <f>IF('1-SETUP'!$Q74="DAILY",KM25+'1-SETUP'!$V74,IF('1-SETUP'!$Q74="WEEKLY",KM25+'1-SETUP'!$V74*7,IF('1-SETUP'!$Q74="MONTHLY",EDATE(KM25,'1-SETUP'!$V74),IF('1-SETUP'!$Q74="YEARLY",EDATE(KM25,12*'1-SETUP'!$V74),""))))</f>
        <v>45788</v>
      </c>
      <c r="KO25" s="10">
        <f>IF('1-SETUP'!$Q74="DAILY",KN25+'1-SETUP'!$V74,IF('1-SETUP'!$Q74="WEEKLY",KN25+'1-SETUP'!$V74*7,IF('1-SETUP'!$Q74="MONTHLY",EDATE(KN25,'1-SETUP'!$V74),IF('1-SETUP'!$Q74="YEARLY",EDATE(KN25,12*'1-SETUP'!$V74),""))))</f>
        <v>45795</v>
      </c>
      <c r="KP25" s="10">
        <f>IF('1-SETUP'!$Q74="DAILY",KO25+'1-SETUP'!$V74,IF('1-SETUP'!$Q74="WEEKLY",KO25+'1-SETUP'!$V74*7,IF('1-SETUP'!$Q74="MONTHLY",EDATE(KO25,'1-SETUP'!$V74),IF('1-SETUP'!$Q74="YEARLY",EDATE(KO25,12*'1-SETUP'!$V74),""))))</f>
        <v>45802</v>
      </c>
      <c r="KQ25" s="10">
        <f>IF('1-SETUP'!$Q74="DAILY",KP25+'1-SETUP'!$V74,IF('1-SETUP'!$Q74="WEEKLY",KP25+'1-SETUP'!$V74*7,IF('1-SETUP'!$Q74="MONTHLY",EDATE(KP25,'1-SETUP'!$V74),IF('1-SETUP'!$Q74="YEARLY",EDATE(KP25,12*'1-SETUP'!$V74),""))))</f>
        <v>45809</v>
      </c>
      <c r="KR25" s="10">
        <f>IF('1-SETUP'!$Q74="DAILY",KQ25+'1-SETUP'!$V74,IF('1-SETUP'!$Q74="WEEKLY",KQ25+'1-SETUP'!$V74*7,IF('1-SETUP'!$Q74="MONTHLY",EDATE(KQ25,'1-SETUP'!$V74),IF('1-SETUP'!$Q74="YEARLY",EDATE(KQ25,12*'1-SETUP'!$V74),""))))</f>
        <v>45816</v>
      </c>
      <c r="KS25" s="10">
        <f>IF('1-SETUP'!$Q74="DAILY",KR25+'1-SETUP'!$V74,IF('1-SETUP'!$Q74="WEEKLY",KR25+'1-SETUP'!$V74*7,IF('1-SETUP'!$Q74="MONTHLY",EDATE(KR25,'1-SETUP'!$V74),IF('1-SETUP'!$Q74="YEARLY",EDATE(KR25,12*'1-SETUP'!$V74),""))))</f>
        <v>45823</v>
      </c>
      <c r="KT25" s="10">
        <f>IF('1-SETUP'!$Q74="DAILY",KS25+'1-SETUP'!$V74,IF('1-SETUP'!$Q74="WEEKLY",KS25+'1-SETUP'!$V74*7,IF('1-SETUP'!$Q74="MONTHLY",EDATE(KS25,'1-SETUP'!$V74),IF('1-SETUP'!$Q74="YEARLY",EDATE(KS25,12*'1-SETUP'!$V74),""))))</f>
        <v>45830</v>
      </c>
      <c r="KU25" s="10">
        <f>IF('1-SETUP'!$Q74="DAILY",KT25+'1-SETUP'!$V74,IF('1-SETUP'!$Q74="WEEKLY",KT25+'1-SETUP'!$V74*7,IF('1-SETUP'!$Q74="MONTHLY",EDATE(KT25,'1-SETUP'!$V74),IF('1-SETUP'!$Q74="YEARLY",EDATE(KT25,12*'1-SETUP'!$V74),""))))</f>
        <v>45837</v>
      </c>
      <c r="KV25" s="10">
        <f>IF('1-SETUP'!$Q74="DAILY",KU25+'1-SETUP'!$V74,IF('1-SETUP'!$Q74="WEEKLY",KU25+'1-SETUP'!$V74*7,IF('1-SETUP'!$Q74="MONTHLY",EDATE(KU25,'1-SETUP'!$V74),IF('1-SETUP'!$Q74="YEARLY",EDATE(KU25,12*'1-SETUP'!$V74),""))))</f>
        <v>45844</v>
      </c>
      <c r="KW25" s="10">
        <f>IF('1-SETUP'!$Q74="DAILY",KV25+'1-SETUP'!$V74,IF('1-SETUP'!$Q74="WEEKLY",KV25+'1-SETUP'!$V74*7,IF('1-SETUP'!$Q74="MONTHLY",EDATE(KV25,'1-SETUP'!$V74),IF('1-SETUP'!$Q74="YEARLY",EDATE(KV25,12*'1-SETUP'!$V74),""))))</f>
        <v>45851</v>
      </c>
      <c r="KX25" s="10">
        <f>IF('1-SETUP'!$Q74="DAILY",KW25+'1-SETUP'!$V74,IF('1-SETUP'!$Q74="WEEKLY",KW25+'1-SETUP'!$V74*7,IF('1-SETUP'!$Q74="MONTHLY",EDATE(KW25,'1-SETUP'!$V74),IF('1-SETUP'!$Q74="YEARLY",EDATE(KW25,12*'1-SETUP'!$V74),""))))</f>
        <v>45858</v>
      </c>
      <c r="KY25" s="10">
        <f>IF('1-SETUP'!$Q74="DAILY",KX25+'1-SETUP'!$V74,IF('1-SETUP'!$Q74="WEEKLY",KX25+'1-SETUP'!$V74*7,IF('1-SETUP'!$Q74="MONTHLY",EDATE(KX25,'1-SETUP'!$V74),IF('1-SETUP'!$Q74="YEARLY",EDATE(KX25,12*'1-SETUP'!$V74),""))))</f>
        <v>45865</v>
      </c>
      <c r="KZ25" s="10">
        <f>IF('1-SETUP'!$Q74="DAILY",KY25+'1-SETUP'!$V74,IF('1-SETUP'!$Q74="WEEKLY",KY25+'1-SETUP'!$V74*7,IF('1-SETUP'!$Q74="MONTHLY",EDATE(KY25,'1-SETUP'!$V74),IF('1-SETUP'!$Q74="YEARLY",EDATE(KY25,12*'1-SETUP'!$V74),""))))</f>
        <v>45872</v>
      </c>
      <c r="LA25" s="10">
        <f>IF('1-SETUP'!$Q74="DAILY",KZ25+'1-SETUP'!$V74,IF('1-SETUP'!$Q74="WEEKLY",KZ25+'1-SETUP'!$V74*7,IF('1-SETUP'!$Q74="MONTHLY",EDATE(KZ25,'1-SETUP'!$V74),IF('1-SETUP'!$Q74="YEARLY",EDATE(KZ25,12*'1-SETUP'!$V74),""))))</f>
        <v>45879</v>
      </c>
      <c r="LB25" s="10">
        <f>IF('1-SETUP'!$Q74="DAILY",LA25+'1-SETUP'!$V74,IF('1-SETUP'!$Q74="WEEKLY",LA25+'1-SETUP'!$V74*7,IF('1-SETUP'!$Q74="MONTHLY",EDATE(LA25,'1-SETUP'!$V74),IF('1-SETUP'!$Q74="YEARLY",EDATE(LA25,12*'1-SETUP'!$V74),""))))</f>
        <v>45886</v>
      </c>
      <c r="LC25" s="10">
        <f>IF('1-SETUP'!$Q74="DAILY",LB25+'1-SETUP'!$V74,IF('1-SETUP'!$Q74="WEEKLY",LB25+'1-SETUP'!$V74*7,IF('1-SETUP'!$Q74="MONTHLY",EDATE(LB25,'1-SETUP'!$V74),IF('1-SETUP'!$Q74="YEARLY",EDATE(LB25,12*'1-SETUP'!$V74),""))))</f>
        <v>45893</v>
      </c>
      <c r="LD25" s="10">
        <f>IF('1-SETUP'!$Q74="DAILY",LC25+'1-SETUP'!$V74,IF('1-SETUP'!$Q74="WEEKLY",LC25+'1-SETUP'!$V74*7,IF('1-SETUP'!$Q74="MONTHLY",EDATE(LC25,'1-SETUP'!$V74),IF('1-SETUP'!$Q74="YEARLY",EDATE(LC25,12*'1-SETUP'!$V74),""))))</f>
        <v>45900</v>
      </c>
      <c r="LE25" s="10">
        <f>IF('1-SETUP'!$Q74="DAILY",LD25+'1-SETUP'!$V74,IF('1-SETUP'!$Q74="WEEKLY",LD25+'1-SETUP'!$V74*7,IF('1-SETUP'!$Q74="MONTHLY",EDATE(LD25,'1-SETUP'!$V74),IF('1-SETUP'!$Q74="YEARLY",EDATE(LD25,12*'1-SETUP'!$V74),""))))</f>
        <v>45907</v>
      </c>
      <c r="LF25" s="10">
        <f>IF('1-SETUP'!$Q74="DAILY",LE25+'1-SETUP'!$V74,IF('1-SETUP'!$Q74="WEEKLY",LE25+'1-SETUP'!$V74*7,IF('1-SETUP'!$Q74="MONTHLY",EDATE(LE25,'1-SETUP'!$V74),IF('1-SETUP'!$Q74="YEARLY",EDATE(LE25,12*'1-SETUP'!$V74),""))))</f>
        <v>45914</v>
      </c>
      <c r="LG25" s="10">
        <f>IF('1-SETUP'!$Q74="DAILY",LF25+'1-SETUP'!$V74,IF('1-SETUP'!$Q74="WEEKLY",LF25+'1-SETUP'!$V74*7,IF('1-SETUP'!$Q74="MONTHLY",EDATE(LF25,'1-SETUP'!$V74),IF('1-SETUP'!$Q74="YEARLY",EDATE(LF25,12*'1-SETUP'!$V74),""))))</f>
        <v>45921</v>
      </c>
      <c r="LH25" s="10">
        <f>IF('1-SETUP'!$Q74="DAILY",LG25+'1-SETUP'!$V74,IF('1-SETUP'!$Q74="WEEKLY",LG25+'1-SETUP'!$V74*7,IF('1-SETUP'!$Q74="MONTHLY",EDATE(LG25,'1-SETUP'!$V74),IF('1-SETUP'!$Q74="YEARLY",EDATE(LG25,12*'1-SETUP'!$V74),""))))</f>
        <v>45928</v>
      </c>
      <c r="LI25" s="10">
        <f>IF('1-SETUP'!$Q74="DAILY",LH25+'1-SETUP'!$V74,IF('1-SETUP'!$Q74="WEEKLY",LH25+'1-SETUP'!$V74*7,IF('1-SETUP'!$Q74="MONTHLY",EDATE(LH25,'1-SETUP'!$V74),IF('1-SETUP'!$Q74="YEARLY",EDATE(LH25,12*'1-SETUP'!$V74),""))))</f>
        <v>45935</v>
      </c>
      <c r="LJ25" s="10">
        <f>IF('1-SETUP'!$Q74="DAILY",LI25+'1-SETUP'!$V74,IF('1-SETUP'!$Q74="WEEKLY",LI25+'1-SETUP'!$V74*7,IF('1-SETUP'!$Q74="MONTHLY",EDATE(LI25,'1-SETUP'!$V74),IF('1-SETUP'!$Q74="YEARLY",EDATE(LI25,12*'1-SETUP'!$V74),""))))</f>
        <v>45942</v>
      </c>
      <c r="LK25" s="10">
        <f>IF('1-SETUP'!$Q74="DAILY",LJ25+'1-SETUP'!$V74,IF('1-SETUP'!$Q74="WEEKLY",LJ25+'1-SETUP'!$V74*7,IF('1-SETUP'!$Q74="MONTHLY",EDATE(LJ25,'1-SETUP'!$V74),IF('1-SETUP'!$Q74="YEARLY",EDATE(LJ25,12*'1-SETUP'!$V74),""))))</f>
        <v>45949</v>
      </c>
      <c r="LL25" s="10">
        <f>IF('1-SETUP'!$Q74="DAILY",LK25+'1-SETUP'!$V74,IF('1-SETUP'!$Q74="WEEKLY",LK25+'1-SETUP'!$V74*7,IF('1-SETUP'!$Q74="MONTHLY",EDATE(LK25,'1-SETUP'!$V74),IF('1-SETUP'!$Q74="YEARLY",EDATE(LK25,12*'1-SETUP'!$V74),""))))</f>
        <v>45956</v>
      </c>
      <c r="LM25" s="10">
        <f>IF('1-SETUP'!$Q74="DAILY",LL25+'1-SETUP'!$V74,IF('1-SETUP'!$Q74="WEEKLY",LL25+'1-SETUP'!$V74*7,IF('1-SETUP'!$Q74="MONTHLY",EDATE(LL25,'1-SETUP'!$V74),IF('1-SETUP'!$Q74="YEARLY",EDATE(LL25,12*'1-SETUP'!$V74),""))))</f>
        <v>45963</v>
      </c>
      <c r="LN25" s="10">
        <f>IF('1-SETUP'!$Q74="DAILY",LM25+'1-SETUP'!$V74,IF('1-SETUP'!$Q74="WEEKLY",LM25+'1-SETUP'!$V74*7,IF('1-SETUP'!$Q74="MONTHLY",EDATE(LM25,'1-SETUP'!$V74),IF('1-SETUP'!$Q74="YEARLY",EDATE(LM25,12*'1-SETUP'!$V74),""))))</f>
        <v>45970</v>
      </c>
      <c r="LO25" s="10">
        <f>IF('1-SETUP'!$Q74="DAILY",LN25+'1-SETUP'!$V74,IF('1-SETUP'!$Q74="WEEKLY",LN25+'1-SETUP'!$V74*7,IF('1-SETUP'!$Q74="MONTHLY",EDATE(LN25,'1-SETUP'!$V74),IF('1-SETUP'!$Q74="YEARLY",EDATE(LN25,12*'1-SETUP'!$V74),""))))</f>
        <v>45977</v>
      </c>
      <c r="LP25" s="10">
        <f>IF('1-SETUP'!$Q74="DAILY",LO25+'1-SETUP'!$V74,IF('1-SETUP'!$Q74="WEEKLY",LO25+'1-SETUP'!$V74*7,IF('1-SETUP'!$Q74="MONTHLY",EDATE(LO25,'1-SETUP'!$V74),IF('1-SETUP'!$Q74="YEARLY",EDATE(LO25,12*'1-SETUP'!$V74),""))))</f>
        <v>45984</v>
      </c>
      <c r="LQ25" s="10">
        <f>IF('1-SETUP'!$Q74="DAILY",LP25+'1-SETUP'!$V74,IF('1-SETUP'!$Q74="WEEKLY",LP25+'1-SETUP'!$V74*7,IF('1-SETUP'!$Q74="MONTHLY",EDATE(LP25,'1-SETUP'!$V74),IF('1-SETUP'!$Q74="YEARLY",EDATE(LP25,12*'1-SETUP'!$V74),""))))</f>
        <v>45991</v>
      </c>
      <c r="LR25" s="10">
        <f>IF('1-SETUP'!$Q74="DAILY",LQ25+'1-SETUP'!$V74,IF('1-SETUP'!$Q74="WEEKLY",LQ25+'1-SETUP'!$V74*7,IF('1-SETUP'!$Q74="MONTHLY",EDATE(LQ25,'1-SETUP'!$V74),IF('1-SETUP'!$Q74="YEARLY",EDATE(LQ25,12*'1-SETUP'!$V74),""))))</f>
        <v>45998</v>
      </c>
      <c r="LS25" s="10">
        <f>IF('1-SETUP'!$Q74="DAILY",LR25+'1-SETUP'!$V74,IF('1-SETUP'!$Q74="WEEKLY",LR25+'1-SETUP'!$V74*7,IF('1-SETUP'!$Q74="MONTHLY",EDATE(LR25,'1-SETUP'!$V74),IF('1-SETUP'!$Q74="YEARLY",EDATE(LR25,12*'1-SETUP'!$V74),""))))</f>
        <v>46005</v>
      </c>
      <c r="LT25" s="10">
        <f>IF('1-SETUP'!$Q74="DAILY",LS25+'1-SETUP'!$V74,IF('1-SETUP'!$Q74="WEEKLY",LS25+'1-SETUP'!$V74*7,IF('1-SETUP'!$Q74="MONTHLY",EDATE(LS25,'1-SETUP'!$V74),IF('1-SETUP'!$Q74="YEARLY",EDATE(LS25,12*'1-SETUP'!$V74),""))))</f>
        <v>46012</v>
      </c>
      <c r="LU25" s="10">
        <f>IF('1-SETUP'!$Q74="DAILY",LT25+'1-SETUP'!$V74,IF('1-SETUP'!$Q74="WEEKLY",LT25+'1-SETUP'!$V74*7,IF('1-SETUP'!$Q74="MONTHLY",EDATE(LT25,'1-SETUP'!$V74),IF('1-SETUP'!$Q74="YEARLY",EDATE(LT25,12*'1-SETUP'!$V74),""))))</f>
        <v>46019</v>
      </c>
      <c r="LV25" s="10">
        <f>IF('1-SETUP'!$Q74="DAILY",LU25+'1-SETUP'!$V74,IF('1-SETUP'!$Q74="WEEKLY",LU25+'1-SETUP'!$V74*7,IF('1-SETUP'!$Q74="MONTHLY",EDATE(LU25,'1-SETUP'!$V74),IF('1-SETUP'!$Q74="YEARLY",EDATE(LU25,12*'1-SETUP'!$V74),""))))</f>
        <v>46026</v>
      </c>
      <c r="LW25" s="10">
        <f>IF('1-SETUP'!$Q74="DAILY",LV25+'1-SETUP'!$V74,IF('1-SETUP'!$Q74="WEEKLY",LV25+'1-SETUP'!$V74*7,IF('1-SETUP'!$Q74="MONTHLY",EDATE(LV25,'1-SETUP'!$V74),IF('1-SETUP'!$Q74="YEARLY",EDATE(LV25,12*'1-SETUP'!$V74),""))))</f>
        <v>46033</v>
      </c>
      <c r="LX25" s="10">
        <f>IF('1-SETUP'!$Q74="DAILY",LW25+'1-SETUP'!$V74,IF('1-SETUP'!$Q74="WEEKLY",LW25+'1-SETUP'!$V74*7,IF('1-SETUP'!$Q74="MONTHLY",EDATE(LW25,'1-SETUP'!$V74),IF('1-SETUP'!$Q74="YEARLY",EDATE(LW25,12*'1-SETUP'!$V74),""))))</f>
        <v>46040</v>
      </c>
      <c r="LY25" s="10">
        <f>IF('1-SETUP'!$Q74="DAILY",LX25+'1-SETUP'!$V74,IF('1-SETUP'!$Q74="WEEKLY",LX25+'1-SETUP'!$V74*7,IF('1-SETUP'!$Q74="MONTHLY",EDATE(LX25,'1-SETUP'!$V74),IF('1-SETUP'!$Q74="YEARLY",EDATE(LX25,12*'1-SETUP'!$V74),""))))</f>
        <v>46047</v>
      </c>
      <c r="LZ25" s="10">
        <f>IF('1-SETUP'!$Q74="DAILY",LY25+'1-SETUP'!$V74,IF('1-SETUP'!$Q74="WEEKLY",LY25+'1-SETUP'!$V74*7,IF('1-SETUP'!$Q74="MONTHLY",EDATE(LY25,'1-SETUP'!$V74),IF('1-SETUP'!$Q74="YEARLY",EDATE(LY25,12*'1-SETUP'!$V74),""))))</f>
        <v>46054</v>
      </c>
      <c r="MA25" s="10">
        <f>IF('1-SETUP'!$Q74="DAILY",LZ25+'1-SETUP'!$V74,IF('1-SETUP'!$Q74="WEEKLY",LZ25+'1-SETUP'!$V74*7,IF('1-SETUP'!$Q74="MONTHLY",EDATE(LZ25,'1-SETUP'!$V74),IF('1-SETUP'!$Q74="YEARLY",EDATE(LZ25,12*'1-SETUP'!$V74),""))))</f>
        <v>46061</v>
      </c>
      <c r="MB25" s="10">
        <f>IF('1-SETUP'!$Q74="DAILY",MA25+'1-SETUP'!$V74,IF('1-SETUP'!$Q74="WEEKLY",MA25+'1-SETUP'!$V74*7,IF('1-SETUP'!$Q74="MONTHLY",EDATE(MA25,'1-SETUP'!$V74),IF('1-SETUP'!$Q74="YEARLY",EDATE(MA25,12*'1-SETUP'!$V74),""))))</f>
        <v>46068</v>
      </c>
      <c r="MC25" s="10">
        <f>IF('1-SETUP'!$Q74="DAILY",MB25+'1-SETUP'!$V74,IF('1-SETUP'!$Q74="WEEKLY",MB25+'1-SETUP'!$V74*7,IF('1-SETUP'!$Q74="MONTHLY",EDATE(MB25,'1-SETUP'!$V74),IF('1-SETUP'!$Q74="YEARLY",EDATE(MB25,12*'1-SETUP'!$V74),""))))</f>
        <v>46075</v>
      </c>
      <c r="MD25" s="10">
        <f>IF('1-SETUP'!$Q74="DAILY",MC25+'1-SETUP'!$V74,IF('1-SETUP'!$Q74="WEEKLY",MC25+'1-SETUP'!$V74*7,IF('1-SETUP'!$Q74="MONTHLY",EDATE(MC25,'1-SETUP'!$V74),IF('1-SETUP'!$Q74="YEARLY",EDATE(MC25,12*'1-SETUP'!$V74),""))))</f>
        <v>46082</v>
      </c>
      <c r="ME25" s="10">
        <f>IF('1-SETUP'!$Q74="DAILY",MD25+'1-SETUP'!$V74,IF('1-SETUP'!$Q74="WEEKLY",MD25+'1-SETUP'!$V74*7,IF('1-SETUP'!$Q74="MONTHLY",EDATE(MD25,'1-SETUP'!$V74),IF('1-SETUP'!$Q74="YEARLY",EDATE(MD25,12*'1-SETUP'!$V74),""))))</f>
        <v>46089</v>
      </c>
      <c r="MF25" s="10">
        <f>IF('1-SETUP'!$Q74="DAILY",ME25+'1-SETUP'!$V74,IF('1-SETUP'!$Q74="WEEKLY",ME25+'1-SETUP'!$V74*7,IF('1-SETUP'!$Q74="MONTHLY",EDATE(ME25,'1-SETUP'!$V74),IF('1-SETUP'!$Q74="YEARLY",EDATE(ME25,12*'1-SETUP'!$V74),""))))</f>
        <v>46096</v>
      </c>
      <c r="MG25" s="10">
        <f>IF('1-SETUP'!$Q74="DAILY",MF25+'1-SETUP'!$V74,IF('1-SETUP'!$Q74="WEEKLY",MF25+'1-SETUP'!$V74*7,IF('1-SETUP'!$Q74="MONTHLY",EDATE(MF25,'1-SETUP'!$V74),IF('1-SETUP'!$Q74="YEARLY",EDATE(MF25,12*'1-SETUP'!$V74),""))))</f>
        <v>46103</v>
      </c>
      <c r="MH25" s="10">
        <f>IF('1-SETUP'!$Q74="DAILY",MG25+'1-SETUP'!$V74,IF('1-SETUP'!$Q74="WEEKLY",MG25+'1-SETUP'!$V74*7,IF('1-SETUP'!$Q74="MONTHLY",EDATE(MG25,'1-SETUP'!$V74),IF('1-SETUP'!$Q74="YEARLY",EDATE(MG25,12*'1-SETUP'!$V74),""))))</f>
        <v>46110</v>
      </c>
      <c r="MI25" s="10">
        <f>IF('1-SETUP'!$Q74="DAILY",MH25+'1-SETUP'!$V74,IF('1-SETUP'!$Q74="WEEKLY",MH25+'1-SETUP'!$V74*7,IF('1-SETUP'!$Q74="MONTHLY",EDATE(MH25,'1-SETUP'!$V74),IF('1-SETUP'!$Q74="YEARLY",EDATE(MH25,12*'1-SETUP'!$V74),""))))</f>
        <v>46117</v>
      </c>
      <c r="MJ25" s="10">
        <f>IF('1-SETUP'!$Q74="DAILY",MI25+'1-SETUP'!$V74,IF('1-SETUP'!$Q74="WEEKLY",MI25+'1-SETUP'!$V74*7,IF('1-SETUP'!$Q74="MONTHLY",EDATE(MI25,'1-SETUP'!$V74),IF('1-SETUP'!$Q74="YEARLY",EDATE(MI25,12*'1-SETUP'!$V74),""))))</f>
        <v>46124</v>
      </c>
      <c r="MK25" s="10">
        <f>IF('1-SETUP'!$Q74="DAILY",MJ25+'1-SETUP'!$V74,IF('1-SETUP'!$Q74="WEEKLY",MJ25+'1-SETUP'!$V74*7,IF('1-SETUP'!$Q74="MONTHLY",EDATE(MJ25,'1-SETUP'!$V74),IF('1-SETUP'!$Q74="YEARLY",EDATE(MJ25,12*'1-SETUP'!$V74),""))))</f>
        <v>46131</v>
      </c>
      <c r="ML25" s="10">
        <f>IF('1-SETUP'!$Q74="DAILY",MK25+'1-SETUP'!$V74,IF('1-SETUP'!$Q74="WEEKLY",MK25+'1-SETUP'!$V74*7,IF('1-SETUP'!$Q74="MONTHLY",EDATE(MK25,'1-SETUP'!$V74),IF('1-SETUP'!$Q74="YEARLY",EDATE(MK25,12*'1-SETUP'!$V74),""))))</f>
        <v>46138</v>
      </c>
      <c r="MM25" s="10">
        <f>IF('1-SETUP'!$Q74="DAILY",ML25+'1-SETUP'!$V74,IF('1-SETUP'!$Q74="WEEKLY",ML25+'1-SETUP'!$V74*7,IF('1-SETUP'!$Q74="MONTHLY",EDATE(ML25,'1-SETUP'!$V74),IF('1-SETUP'!$Q74="YEARLY",EDATE(ML25,12*'1-SETUP'!$V74),""))))</f>
        <v>46145</v>
      </c>
      <c r="MN25" s="10">
        <f>IF('1-SETUP'!$Q74="DAILY",MM25+'1-SETUP'!$V74,IF('1-SETUP'!$Q74="WEEKLY",MM25+'1-SETUP'!$V74*7,IF('1-SETUP'!$Q74="MONTHLY",EDATE(MM25,'1-SETUP'!$V74),IF('1-SETUP'!$Q74="YEARLY",EDATE(MM25,12*'1-SETUP'!$V74),""))))</f>
        <v>46152</v>
      </c>
      <c r="MO25" s="10">
        <f>IF('1-SETUP'!$Q74="DAILY",MN25+'1-SETUP'!$V74,IF('1-SETUP'!$Q74="WEEKLY",MN25+'1-SETUP'!$V74*7,IF('1-SETUP'!$Q74="MONTHLY",EDATE(MN25,'1-SETUP'!$V74),IF('1-SETUP'!$Q74="YEARLY",EDATE(MN25,12*'1-SETUP'!$V74),""))))</f>
        <v>46159</v>
      </c>
      <c r="MP25" s="10">
        <f>IF('1-SETUP'!$Q74="DAILY",MO25+'1-SETUP'!$V74,IF('1-SETUP'!$Q74="WEEKLY",MO25+'1-SETUP'!$V74*7,IF('1-SETUP'!$Q74="MONTHLY",EDATE(MO25,'1-SETUP'!$V74),IF('1-SETUP'!$Q74="YEARLY",EDATE(MO25,12*'1-SETUP'!$V74),""))))</f>
        <v>46166</v>
      </c>
      <c r="MQ25" s="10">
        <f>IF('1-SETUP'!$Q74="DAILY",MP25+'1-SETUP'!$V74,IF('1-SETUP'!$Q74="WEEKLY",MP25+'1-SETUP'!$V74*7,IF('1-SETUP'!$Q74="MONTHLY",EDATE(MP25,'1-SETUP'!$V74),IF('1-SETUP'!$Q74="YEARLY",EDATE(MP25,12*'1-SETUP'!$V74),""))))</f>
        <v>46173</v>
      </c>
      <c r="MR25" s="10">
        <f>IF('1-SETUP'!$Q74="DAILY",MQ25+'1-SETUP'!$V74,IF('1-SETUP'!$Q74="WEEKLY",MQ25+'1-SETUP'!$V74*7,IF('1-SETUP'!$Q74="MONTHLY",EDATE(MQ25,'1-SETUP'!$V74),IF('1-SETUP'!$Q74="YEARLY",EDATE(MQ25,12*'1-SETUP'!$V74),""))))</f>
        <v>46180</v>
      </c>
      <c r="MS25" s="10">
        <f>IF('1-SETUP'!$Q74="DAILY",MR25+'1-SETUP'!$V74,IF('1-SETUP'!$Q74="WEEKLY",MR25+'1-SETUP'!$V74*7,IF('1-SETUP'!$Q74="MONTHLY",EDATE(MR25,'1-SETUP'!$V74),IF('1-SETUP'!$Q74="YEARLY",EDATE(MR25,12*'1-SETUP'!$V74),""))))</f>
        <v>46187</v>
      </c>
      <c r="MT25" s="10">
        <f>IF('1-SETUP'!$Q74="DAILY",MS25+'1-SETUP'!$V74,IF('1-SETUP'!$Q74="WEEKLY",MS25+'1-SETUP'!$V74*7,IF('1-SETUP'!$Q74="MONTHLY",EDATE(MS25,'1-SETUP'!$V74),IF('1-SETUP'!$Q74="YEARLY",EDATE(MS25,12*'1-SETUP'!$V74),""))))</f>
        <v>46194</v>
      </c>
      <c r="MU25" s="10">
        <f>IF('1-SETUP'!$Q74="DAILY",MT25+'1-SETUP'!$V74,IF('1-SETUP'!$Q74="WEEKLY",MT25+'1-SETUP'!$V74*7,IF('1-SETUP'!$Q74="MONTHLY",EDATE(MT25,'1-SETUP'!$V74),IF('1-SETUP'!$Q74="YEARLY",EDATE(MT25,12*'1-SETUP'!$V74),""))))</f>
        <v>46201</v>
      </c>
      <c r="MV25" s="10">
        <f>IF('1-SETUP'!$Q74="DAILY",MU25+'1-SETUP'!$V74,IF('1-SETUP'!$Q74="WEEKLY",MU25+'1-SETUP'!$V74*7,IF('1-SETUP'!$Q74="MONTHLY",EDATE(MU25,'1-SETUP'!$V74),IF('1-SETUP'!$Q74="YEARLY",EDATE(MU25,12*'1-SETUP'!$V74),""))))</f>
        <v>46208</v>
      </c>
      <c r="MW25" s="10">
        <f>IF('1-SETUP'!$Q74="DAILY",MV25+'1-SETUP'!$V74,IF('1-SETUP'!$Q74="WEEKLY",MV25+'1-SETUP'!$V74*7,IF('1-SETUP'!$Q74="MONTHLY",EDATE(MV25,'1-SETUP'!$V74),IF('1-SETUP'!$Q74="YEARLY",EDATE(MV25,12*'1-SETUP'!$V74),""))))</f>
        <v>46215</v>
      </c>
      <c r="MX25" s="10">
        <f>IF('1-SETUP'!$Q74="DAILY",MW25+'1-SETUP'!$V74,IF('1-SETUP'!$Q74="WEEKLY",MW25+'1-SETUP'!$V74*7,IF('1-SETUP'!$Q74="MONTHLY",EDATE(MW25,'1-SETUP'!$V74),IF('1-SETUP'!$Q74="YEARLY",EDATE(MW25,12*'1-SETUP'!$V74),""))))</f>
        <v>46222</v>
      </c>
      <c r="MY25" s="10">
        <f>IF('1-SETUP'!$Q74="DAILY",MX25+'1-SETUP'!$V74,IF('1-SETUP'!$Q74="WEEKLY",MX25+'1-SETUP'!$V74*7,IF('1-SETUP'!$Q74="MONTHLY",EDATE(MX25,'1-SETUP'!$V74),IF('1-SETUP'!$Q74="YEARLY",EDATE(MX25,12*'1-SETUP'!$V74),""))))</f>
        <v>46229</v>
      </c>
      <c r="MZ25" s="10">
        <f>IF('1-SETUP'!$Q74="DAILY",MY25+'1-SETUP'!$V74,IF('1-SETUP'!$Q74="WEEKLY",MY25+'1-SETUP'!$V74*7,IF('1-SETUP'!$Q74="MONTHLY",EDATE(MY25,'1-SETUP'!$V74),IF('1-SETUP'!$Q74="YEARLY",EDATE(MY25,12*'1-SETUP'!$V74),""))))</f>
        <v>46236</v>
      </c>
      <c r="NA25" s="10">
        <f>IF('1-SETUP'!$Q74="DAILY",MZ25+'1-SETUP'!$V74,IF('1-SETUP'!$Q74="WEEKLY",MZ25+'1-SETUP'!$V74*7,IF('1-SETUP'!$Q74="MONTHLY",EDATE(MZ25,'1-SETUP'!$V74),IF('1-SETUP'!$Q74="YEARLY",EDATE(MZ25,12*'1-SETUP'!$V74),""))))</f>
        <v>46243</v>
      </c>
      <c r="NB25" s="10">
        <f>IF('1-SETUP'!$Q74="DAILY",NA25+'1-SETUP'!$V74,IF('1-SETUP'!$Q74="WEEKLY",NA25+'1-SETUP'!$V74*7,IF('1-SETUP'!$Q74="MONTHLY",EDATE(NA25,'1-SETUP'!$V74),IF('1-SETUP'!$Q74="YEARLY",EDATE(NA25,12*'1-SETUP'!$V74),""))))</f>
        <v>46250</v>
      </c>
      <c r="NC25" s="10">
        <f>IF('1-SETUP'!$Q74="DAILY",NB25+'1-SETUP'!$V74,IF('1-SETUP'!$Q74="WEEKLY",NB25+'1-SETUP'!$V74*7,IF('1-SETUP'!$Q74="MONTHLY",EDATE(NB25,'1-SETUP'!$V74),IF('1-SETUP'!$Q74="YEARLY",EDATE(NB25,12*'1-SETUP'!$V74),""))))</f>
        <v>46257</v>
      </c>
    </row>
    <row r="26" spans="1:367" x14ac:dyDescent="0.45">
      <c r="A26" t="str">
        <f>'1-SETUP'!A75</f>
        <v>Fun Money</v>
      </c>
      <c r="B26" t="str">
        <f>_xlfn.CONCAT('1-SETUP'!$O75," ",'1-SETUP'!$Q75," ",'1-SETUP'!$T75," ",'1-SETUP'!$V75," ",'1-SETUP'!$W75," ",'1-SETUP'!$Z75," ",TEXT('1-SETUP'!$AC75,"mm/dd/yyyy"))</f>
        <v xml:space="preserve">      01/00/1900</v>
      </c>
      <c r="C26" s="10">
        <f>'1-SETUP'!$AC75</f>
        <v>0</v>
      </c>
      <c r="D26" s="10" t="str">
        <f>IF('1-SETUP'!$Q75="DAILY",C26+'1-SETUP'!$V75,IF('1-SETUP'!$Q75="WEEKLY",C26+'1-SETUP'!$V75*7,IF('1-SETUP'!$Q75="MONTHLY",EDATE(C26,'1-SETUP'!$V75),IF('1-SETUP'!$Q75="YEARLY",EDATE(C26,12*'1-SETUP'!$V75),""))))</f>
        <v/>
      </c>
      <c r="E26" s="10" t="str">
        <f>IF('1-SETUP'!$Q75="DAILY",D26+'1-SETUP'!$V75,IF('1-SETUP'!$Q75="WEEKLY",D26+'1-SETUP'!$V75*7,IF('1-SETUP'!$Q75="MONTHLY",EDATE(D26,'1-SETUP'!$V75),IF('1-SETUP'!$Q75="YEARLY",EDATE(D26,12*'1-SETUP'!$V75),""))))</f>
        <v/>
      </c>
      <c r="F26" s="10" t="str">
        <f>IF('1-SETUP'!$Q75="DAILY",E26+'1-SETUP'!$V75,IF('1-SETUP'!$Q75="WEEKLY",E26+'1-SETUP'!$V75*7,IF('1-SETUP'!$Q75="MONTHLY",EDATE(E26,'1-SETUP'!$V75),IF('1-SETUP'!$Q75="YEARLY",EDATE(E26,12*'1-SETUP'!$V75),""))))</f>
        <v/>
      </c>
      <c r="G26" s="10" t="str">
        <f>IF('1-SETUP'!$Q75="DAILY",F26+'1-SETUP'!$V75,IF('1-SETUP'!$Q75="WEEKLY",F26+'1-SETUP'!$V75*7,IF('1-SETUP'!$Q75="MONTHLY",EDATE(F26,'1-SETUP'!$V75),IF('1-SETUP'!$Q75="YEARLY",EDATE(F26,12*'1-SETUP'!$V75),""))))</f>
        <v/>
      </c>
      <c r="H26" s="10" t="str">
        <f>IF('1-SETUP'!$Q75="DAILY",G26+'1-SETUP'!$V75,IF('1-SETUP'!$Q75="WEEKLY",G26+'1-SETUP'!$V75*7,IF('1-SETUP'!$Q75="MONTHLY",EDATE(G26,'1-SETUP'!$V75),IF('1-SETUP'!$Q75="YEARLY",EDATE(G26,12*'1-SETUP'!$V75),""))))</f>
        <v/>
      </c>
      <c r="I26" s="10" t="str">
        <f>IF('1-SETUP'!$Q75="DAILY",H26+'1-SETUP'!$V75,IF('1-SETUP'!$Q75="WEEKLY",H26+'1-SETUP'!$V75*7,IF('1-SETUP'!$Q75="MONTHLY",EDATE(H26,'1-SETUP'!$V75),IF('1-SETUP'!$Q75="YEARLY",EDATE(H26,12*'1-SETUP'!$V75),""))))</f>
        <v/>
      </c>
      <c r="J26" s="10" t="str">
        <f>IF('1-SETUP'!$Q75="DAILY",I26+'1-SETUP'!$V75,IF('1-SETUP'!$Q75="WEEKLY",I26+'1-SETUP'!$V75*7,IF('1-SETUP'!$Q75="MONTHLY",EDATE(I26,'1-SETUP'!$V75),IF('1-SETUP'!$Q75="YEARLY",EDATE(I26,12*'1-SETUP'!$V75),""))))</f>
        <v/>
      </c>
      <c r="K26" s="10" t="str">
        <f>IF('1-SETUP'!$Q75="DAILY",J26+'1-SETUP'!$V75,IF('1-SETUP'!$Q75="WEEKLY",J26+'1-SETUP'!$V75*7,IF('1-SETUP'!$Q75="MONTHLY",EDATE(J26,'1-SETUP'!$V75),IF('1-SETUP'!$Q75="YEARLY",EDATE(J26,12*'1-SETUP'!$V75),""))))</f>
        <v/>
      </c>
      <c r="L26" s="10" t="str">
        <f>IF('1-SETUP'!$Q75="DAILY",K26+'1-SETUP'!$V75,IF('1-SETUP'!$Q75="WEEKLY",K26+'1-SETUP'!$V75*7,IF('1-SETUP'!$Q75="MONTHLY",EDATE(K26,'1-SETUP'!$V75),IF('1-SETUP'!$Q75="YEARLY",EDATE(K26,12*'1-SETUP'!$V75),""))))</f>
        <v/>
      </c>
      <c r="M26" s="10" t="str">
        <f>IF('1-SETUP'!$Q75="DAILY",L26+'1-SETUP'!$V75,IF('1-SETUP'!$Q75="WEEKLY",L26+'1-SETUP'!$V75*7,IF('1-SETUP'!$Q75="MONTHLY",EDATE(L26,'1-SETUP'!$V75),IF('1-SETUP'!$Q75="YEARLY",EDATE(L26,12*'1-SETUP'!$V75),""))))</f>
        <v/>
      </c>
      <c r="N26" s="10" t="str">
        <f>IF('1-SETUP'!$Q75="DAILY",M26+'1-SETUP'!$V75,IF('1-SETUP'!$Q75="WEEKLY",M26+'1-SETUP'!$V75*7,IF('1-SETUP'!$Q75="MONTHLY",EDATE(M26,'1-SETUP'!$V75),IF('1-SETUP'!$Q75="YEARLY",EDATE(M26,12*'1-SETUP'!$V75),""))))</f>
        <v/>
      </c>
      <c r="O26" s="10" t="str">
        <f>IF('1-SETUP'!$Q75="DAILY",N26+'1-SETUP'!$V75,IF('1-SETUP'!$Q75="WEEKLY",N26+'1-SETUP'!$V75*7,IF('1-SETUP'!$Q75="MONTHLY",EDATE(N26,'1-SETUP'!$V75),IF('1-SETUP'!$Q75="YEARLY",EDATE(N26,12*'1-SETUP'!$V75),""))))</f>
        <v/>
      </c>
      <c r="P26" s="10" t="str">
        <f>IF('1-SETUP'!$Q75="DAILY",O26+'1-SETUP'!$V75,IF('1-SETUP'!$Q75="WEEKLY",O26+'1-SETUP'!$V75*7,IF('1-SETUP'!$Q75="MONTHLY",EDATE(O26,'1-SETUP'!$V75),IF('1-SETUP'!$Q75="YEARLY",EDATE(O26,12*'1-SETUP'!$V75),""))))</f>
        <v/>
      </c>
      <c r="Q26" s="10" t="str">
        <f>IF('1-SETUP'!$Q75="DAILY",P26+'1-SETUP'!$V75,IF('1-SETUP'!$Q75="WEEKLY",P26+'1-SETUP'!$V75*7,IF('1-SETUP'!$Q75="MONTHLY",EDATE(P26,'1-SETUP'!$V75),IF('1-SETUP'!$Q75="YEARLY",EDATE(P26,12*'1-SETUP'!$V75),""))))</f>
        <v/>
      </c>
      <c r="R26" s="10" t="str">
        <f>IF('1-SETUP'!$Q75="DAILY",Q26+'1-SETUP'!$V75,IF('1-SETUP'!$Q75="WEEKLY",Q26+'1-SETUP'!$V75*7,IF('1-SETUP'!$Q75="MONTHLY",EDATE(Q26,'1-SETUP'!$V75),IF('1-SETUP'!$Q75="YEARLY",EDATE(Q26,12*'1-SETUP'!$V75),""))))</f>
        <v/>
      </c>
      <c r="S26" s="10" t="str">
        <f>IF('1-SETUP'!$Q75="DAILY",R26+'1-SETUP'!$V75,IF('1-SETUP'!$Q75="WEEKLY",R26+'1-SETUP'!$V75*7,IF('1-SETUP'!$Q75="MONTHLY",EDATE(R26,'1-SETUP'!$V75),IF('1-SETUP'!$Q75="YEARLY",EDATE(R26,12*'1-SETUP'!$V75),""))))</f>
        <v/>
      </c>
      <c r="T26" s="10" t="str">
        <f>IF('1-SETUP'!$Q75="DAILY",S26+'1-SETUP'!$V75,IF('1-SETUP'!$Q75="WEEKLY",S26+'1-SETUP'!$V75*7,IF('1-SETUP'!$Q75="MONTHLY",EDATE(S26,'1-SETUP'!$V75),IF('1-SETUP'!$Q75="YEARLY",EDATE(S26,12*'1-SETUP'!$V75),""))))</f>
        <v/>
      </c>
      <c r="U26" s="10" t="str">
        <f>IF('1-SETUP'!$Q75="DAILY",T26+'1-SETUP'!$V75,IF('1-SETUP'!$Q75="WEEKLY",T26+'1-SETUP'!$V75*7,IF('1-SETUP'!$Q75="MONTHLY",EDATE(T26,'1-SETUP'!$V75),IF('1-SETUP'!$Q75="YEARLY",EDATE(T26,12*'1-SETUP'!$V75),""))))</f>
        <v/>
      </c>
      <c r="V26" s="10" t="str">
        <f>IF('1-SETUP'!$Q75="DAILY",U26+'1-SETUP'!$V75,IF('1-SETUP'!$Q75="WEEKLY",U26+'1-SETUP'!$V75*7,IF('1-SETUP'!$Q75="MONTHLY",EDATE(U26,'1-SETUP'!$V75),IF('1-SETUP'!$Q75="YEARLY",EDATE(U26,12*'1-SETUP'!$V75),""))))</f>
        <v/>
      </c>
      <c r="W26" s="10" t="str">
        <f>IF('1-SETUP'!$Q75="DAILY",V26+'1-SETUP'!$V75,IF('1-SETUP'!$Q75="WEEKLY",V26+'1-SETUP'!$V75*7,IF('1-SETUP'!$Q75="MONTHLY",EDATE(V26,'1-SETUP'!$V75),IF('1-SETUP'!$Q75="YEARLY",EDATE(V26,12*'1-SETUP'!$V75),""))))</f>
        <v/>
      </c>
      <c r="X26" s="10" t="str">
        <f>IF('1-SETUP'!$Q75="DAILY",W26+'1-SETUP'!$V75,IF('1-SETUP'!$Q75="WEEKLY",W26+'1-SETUP'!$V75*7,IF('1-SETUP'!$Q75="MONTHLY",EDATE(W26,'1-SETUP'!$V75),IF('1-SETUP'!$Q75="YEARLY",EDATE(W26,12*'1-SETUP'!$V75),""))))</f>
        <v/>
      </c>
      <c r="Y26" s="10" t="str">
        <f>IF('1-SETUP'!$Q75="DAILY",X26+'1-SETUP'!$V75,IF('1-SETUP'!$Q75="WEEKLY",X26+'1-SETUP'!$V75*7,IF('1-SETUP'!$Q75="MONTHLY",EDATE(X26,'1-SETUP'!$V75),IF('1-SETUP'!$Q75="YEARLY",EDATE(X26,12*'1-SETUP'!$V75),""))))</f>
        <v/>
      </c>
      <c r="Z26" s="10" t="str">
        <f>IF('1-SETUP'!$Q75="DAILY",Y26+'1-SETUP'!$V75,IF('1-SETUP'!$Q75="WEEKLY",Y26+'1-SETUP'!$V75*7,IF('1-SETUP'!$Q75="MONTHLY",EDATE(Y26,'1-SETUP'!$V75),IF('1-SETUP'!$Q75="YEARLY",EDATE(Y26,12*'1-SETUP'!$V75),""))))</f>
        <v/>
      </c>
      <c r="AA26" s="10" t="str">
        <f>IF('1-SETUP'!$Q75="DAILY",Z26+'1-SETUP'!$V75,IF('1-SETUP'!$Q75="WEEKLY",Z26+'1-SETUP'!$V75*7,IF('1-SETUP'!$Q75="MONTHLY",EDATE(Z26,'1-SETUP'!$V75),IF('1-SETUP'!$Q75="YEARLY",EDATE(Z26,12*'1-SETUP'!$V75),""))))</f>
        <v/>
      </c>
      <c r="AB26" s="10" t="str">
        <f>IF('1-SETUP'!$Q75="DAILY",AA26+'1-SETUP'!$V75,IF('1-SETUP'!$Q75="WEEKLY",AA26+'1-SETUP'!$V75*7,IF('1-SETUP'!$Q75="MONTHLY",EDATE(AA26,'1-SETUP'!$V75),IF('1-SETUP'!$Q75="YEARLY",EDATE(AA26,12*'1-SETUP'!$V75),""))))</f>
        <v/>
      </c>
      <c r="AC26" s="10" t="str">
        <f>IF('1-SETUP'!$Q75="DAILY",AB26+'1-SETUP'!$V75,IF('1-SETUP'!$Q75="WEEKLY",AB26+'1-SETUP'!$V75*7,IF('1-SETUP'!$Q75="MONTHLY",EDATE(AB26,'1-SETUP'!$V75),IF('1-SETUP'!$Q75="YEARLY",EDATE(AB26,12*'1-SETUP'!$V75),""))))</f>
        <v/>
      </c>
      <c r="AD26" s="10" t="str">
        <f>IF('1-SETUP'!$Q75="DAILY",AC26+'1-SETUP'!$V75,IF('1-SETUP'!$Q75="WEEKLY",AC26+'1-SETUP'!$V75*7,IF('1-SETUP'!$Q75="MONTHLY",EDATE(AC26,'1-SETUP'!$V75),IF('1-SETUP'!$Q75="YEARLY",EDATE(AC26,12*'1-SETUP'!$V75),""))))</f>
        <v/>
      </c>
      <c r="AE26" s="10" t="str">
        <f>IF('1-SETUP'!$Q75="DAILY",AD26+'1-SETUP'!$V75,IF('1-SETUP'!$Q75="WEEKLY",AD26+'1-SETUP'!$V75*7,IF('1-SETUP'!$Q75="MONTHLY",EDATE(AD26,'1-SETUP'!$V75),IF('1-SETUP'!$Q75="YEARLY",EDATE(AD26,12*'1-SETUP'!$V75),""))))</f>
        <v/>
      </c>
      <c r="AF26" s="10" t="str">
        <f>IF('1-SETUP'!$Q75="DAILY",AE26+'1-SETUP'!$V75,IF('1-SETUP'!$Q75="WEEKLY",AE26+'1-SETUP'!$V75*7,IF('1-SETUP'!$Q75="MONTHLY",EDATE(AE26,'1-SETUP'!$V75),IF('1-SETUP'!$Q75="YEARLY",EDATE(AE26,12*'1-SETUP'!$V75),""))))</f>
        <v/>
      </c>
      <c r="AG26" s="10" t="str">
        <f>IF('1-SETUP'!$Q75="DAILY",AF26+'1-SETUP'!$V75,IF('1-SETUP'!$Q75="WEEKLY",AF26+'1-SETUP'!$V75*7,IF('1-SETUP'!$Q75="MONTHLY",EDATE(AF26,'1-SETUP'!$V75),IF('1-SETUP'!$Q75="YEARLY",EDATE(AF26,12*'1-SETUP'!$V75),""))))</f>
        <v/>
      </c>
      <c r="AH26" s="10" t="str">
        <f>IF('1-SETUP'!$Q75="DAILY",AG26+'1-SETUP'!$V75,IF('1-SETUP'!$Q75="WEEKLY",AG26+'1-SETUP'!$V75*7,IF('1-SETUP'!$Q75="MONTHLY",EDATE(AG26,'1-SETUP'!$V75),IF('1-SETUP'!$Q75="YEARLY",EDATE(AG26,12*'1-SETUP'!$V75),""))))</f>
        <v/>
      </c>
      <c r="AI26" s="10" t="str">
        <f>IF('1-SETUP'!$Q75="DAILY",AH26+'1-SETUP'!$V75,IF('1-SETUP'!$Q75="WEEKLY",AH26+'1-SETUP'!$V75*7,IF('1-SETUP'!$Q75="MONTHLY",EDATE(AH26,'1-SETUP'!$V75),IF('1-SETUP'!$Q75="YEARLY",EDATE(AH26,12*'1-SETUP'!$V75),""))))</f>
        <v/>
      </c>
      <c r="AJ26" s="10" t="str">
        <f>IF('1-SETUP'!$Q75="DAILY",AI26+'1-SETUP'!$V75,IF('1-SETUP'!$Q75="WEEKLY",AI26+'1-SETUP'!$V75*7,IF('1-SETUP'!$Q75="MONTHLY",EDATE(AI26,'1-SETUP'!$V75),IF('1-SETUP'!$Q75="YEARLY",EDATE(AI26,12*'1-SETUP'!$V75),""))))</f>
        <v/>
      </c>
      <c r="AK26" s="10" t="str">
        <f>IF('1-SETUP'!$Q75="DAILY",AJ26+'1-SETUP'!$V75,IF('1-SETUP'!$Q75="WEEKLY",AJ26+'1-SETUP'!$V75*7,IF('1-SETUP'!$Q75="MONTHLY",EDATE(AJ26,'1-SETUP'!$V75),IF('1-SETUP'!$Q75="YEARLY",EDATE(AJ26,12*'1-SETUP'!$V75),""))))</f>
        <v/>
      </c>
      <c r="AL26" s="10" t="str">
        <f>IF('1-SETUP'!$Q75="DAILY",AK26+'1-SETUP'!$V75,IF('1-SETUP'!$Q75="WEEKLY",AK26+'1-SETUP'!$V75*7,IF('1-SETUP'!$Q75="MONTHLY",EDATE(AK26,'1-SETUP'!$V75),IF('1-SETUP'!$Q75="YEARLY",EDATE(AK26,12*'1-SETUP'!$V75),""))))</f>
        <v/>
      </c>
      <c r="AM26" s="10" t="str">
        <f>IF('1-SETUP'!$Q75="DAILY",AL26+'1-SETUP'!$V75,IF('1-SETUP'!$Q75="WEEKLY",AL26+'1-SETUP'!$V75*7,IF('1-SETUP'!$Q75="MONTHLY",EDATE(AL26,'1-SETUP'!$V75),IF('1-SETUP'!$Q75="YEARLY",EDATE(AL26,12*'1-SETUP'!$V75),""))))</f>
        <v/>
      </c>
      <c r="AN26" s="10" t="str">
        <f>IF('1-SETUP'!$Q75="DAILY",AM26+'1-SETUP'!$V75,IF('1-SETUP'!$Q75="WEEKLY",AM26+'1-SETUP'!$V75*7,IF('1-SETUP'!$Q75="MONTHLY",EDATE(AM26,'1-SETUP'!$V75),IF('1-SETUP'!$Q75="YEARLY",EDATE(AM26,12*'1-SETUP'!$V75),""))))</f>
        <v/>
      </c>
      <c r="AO26" s="10" t="str">
        <f>IF('1-SETUP'!$Q75="DAILY",AN26+'1-SETUP'!$V75,IF('1-SETUP'!$Q75="WEEKLY",AN26+'1-SETUP'!$V75*7,IF('1-SETUP'!$Q75="MONTHLY",EDATE(AN26,'1-SETUP'!$V75),IF('1-SETUP'!$Q75="YEARLY",EDATE(AN26,12*'1-SETUP'!$V75),""))))</f>
        <v/>
      </c>
      <c r="AP26" s="10" t="str">
        <f>IF('1-SETUP'!$Q75="DAILY",AO26+'1-SETUP'!$V75,IF('1-SETUP'!$Q75="WEEKLY",AO26+'1-SETUP'!$V75*7,IF('1-SETUP'!$Q75="MONTHLY",EDATE(AO26,'1-SETUP'!$V75),IF('1-SETUP'!$Q75="YEARLY",EDATE(AO26,12*'1-SETUP'!$V75),""))))</f>
        <v/>
      </c>
      <c r="AQ26" s="10" t="str">
        <f>IF('1-SETUP'!$Q75="DAILY",AP26+'1-SETUP'!$V75,IF('1-SETUP'!$Q75="WEEKLY",AP26+'1-SETUP'!$V75*7,IF('1-SETUP'!$Q75="MONTHLY",EDATE(AP26,'1-SETUP'!$V75),IF('1-SETUP'!$Q75="YEARLY",EDATE(AP26,12*'1-SETUP'!$V75),""))))</f>
        <v/>
      </c>
      <c r="AR26" s="10" t="str">
        <f>IF('1-SETUP'!$Q75="DAILY",AQ26+'1-SETUP'!$V75,IF('1-SETUP'!$Q75="WEEKLY",AQ26+'1-SETUP'!$V75*7,IF('1-SETUP'!$Q75="MONTHLY",EDATE(AQ26,'1-SETUP'!$V75),IF('1-SETUP'!$Q75="YEARLY",EDATE(AQ26,12*'1-SETUP'!$V75),""))))</f>
        <v/>
      </c>
      <c r="AS26" s="10" t="str">
        <f>IF('1-SETUP'!$Q75="DAILY",AR26+'1-SETUP'!$V75,IF('1-SETUP'!$Q75="WEEKLY",AR26+'1-SETUP'!$V75*7,IF('1-SETUP'!$Q75="MONTHLY",EDATE(AR26,'1-SETUP'!$V75),IF('1-SETUP'!$Q75="YEARLY",EDATE(AR26,12*'1-SETUP'!$V75),""))))</f>
        <v/>
      </c>
      <c r="AT26" s="10" t="str">
        <f>IF('1-SETUP'!$Q75="DAILY",AS26+'1-SETUP'!$V75,IF('1-SETUP'!$Q75="WEEKLY",AS26+'1-SETUP'!$V75*7,IF('1-SETUP'!$Q75="MONTHLY",EDATE(AS26,'1-SETUP'!$V75),IF('1-SETUP'!$Q75="YEARLY",EDATE(AS26,12*'1-SETUP'!$V75),""))))</f>
        <v/>
      </c>
      <c r="AU26" s="10" t="str">
        <f>IF('1-SETUP'!$Q75="DAILY",AT26+'1-SETUP'!$V75,IF('1-SETUP'!$Q75="WEEKLY",AT26+'1-SETUP'!$V75*7,IF('1-SETUP'!$Q75="MONTHLY",EDATE(AT26,'1-SETUP'!$V75),IF('1-SETUP'!$Q75="YEARLY",EDATE(AT26,12*'1-SETUP'!$V75),""))))</f>
        <v/>
      </c>
      <c r="AV26" s="10" t="str">
        <f>IF('1-SETUP'!$Q75="DAILY",AU26+'1-SETUP'!$V75,IF('1-SETUP'!$Q75="WEEKLY",AU26+'1-SETUP'!$V75*7,IF('1-SETUP'!$Q75="MONTHLY",EDATE(AU26,'1-SETUP'!$V75),IF('1-SETUP'!$Q75="YEARLY",EDATE(AU26,12*'1-SETUP'!$V75),""))))</f>
        <v/>
      </c>
      <c r="AW26" s="10" t="str">
        <f>IF('1-SETUP'!$Q75="DAILY",AV26+'1-SETUP'!$V75,IF('1-SETUP'!$Q75="WEEKLY",AV26+'1-SETUP'!$V75*7,IF('1-SETUP'!$Q75="MONTHLY",EDATE(AV26,'1-SETUP'!$V75),IF('1-SETUP'!$Q75="YEARLY",EDATE(AV26,12*'1-SETUP'!$V75),""))))</f>
        <v/>
      </c>
      <c r="AX26" s="10" t="str">
        <f>IF('1-SETUP'!$Q75="DAILY",AW26+'1-SETUP'!$V75,IF('1-SETUP'!$Q75="WEEKLY",AW26+'1-SETUP'!$V75*7,IF('1-SETUP'!$Q75="MONTHLY",EDATE(AW26,'1-SETUP'!$V75),IF('1-SETUP'!$Q75="YEARLY",EDATE(AW26,12*'1-SETUP'!$V75),""))))</f>
        <v/>
      </c>
      <c r="AY26" s="10" t="str">
        <f>IF('1-SETUP'!$Q75="DAILY",AX26+'1-SETUP'!$V75,IF('1-SETUP'!$Q75="WEEKLY",AX26+'1-SETUP'!$V75*7,IF('1-SETUP'!$Q75="MONTHLY",EDATE(AX26,'1-SETUP'!$V75),IF('1-SETUP'!$Q75="YEARLY",EDATE(AX26,12*'1-SETUP'!$V75),""))))</f>
        <v/>
      </c>
      <c r="AZ26" s="10" t="str">
        <f>IF('1-SETUP'!$Q75="DAILY",AY26+'1-SETUP'!$V75,IF('1-SETUP'!$Q75="WEEKLY",AY26+'1-SETUP'!$V75*7,IF('1-SETUP'!$Q75="MONTHLY",EDATE(AY26,'1-SETUP'!$V75),IF('1-SETUP'!$Q75="YEARLY",EDATE(AY26,12*'1-SETUP'!$V75),""))))</f>
        <v/>
      </c>
      <c r="BA26" s="10" t="str">
        <f>IF('1-SETUP'!$Q75="DAILY",AZ26+'1-SETUP'!$V75,IF('1-SETUP'!$Q75="WEEKLY",AZ26+'1-SETUP'!$V75*7,IF('1-SETUP'!$Q75="MONTHLY",EDATE(AZ26,'1-SETUP'!$V75),IF('1-SETUP'!$Q75="YEARLY",EDATE(AZ26,12*'1-SETUP'!$V75),""))))</f>
        <v/>
      </c>
      <c r="BB26" s="10" t="str">
        <f>IF('1-SETUP'!$Q75="DAILY",BA26+'1-SETUP'!$V75,IF('1-SETUP'!$Q75="WEEKLY",BA26+'1-SETUP'!$V75*7,IF('1-SETUP'!$Q75="MONTHLY",EDATE(BA26,'1-SETUP'!$V75),IF('1-SETUP'!$Q75="YEARLY",EDATE(BA26,12*'1-SETUP'!$V75),""))))</f>
        <v/>
      </c>
      <c r="BC26" s="10" t="str">
        <f>IF('1-SETUP'!$Q75="DAILY",BB26+'1-SETUP'!$V75,IF('1-SETUP'!$Q75="WEEKLY",BB26+'1-SETUP'!$V75*7,IF('1-SETUP'!$Q75="MONTHLY",EDATE(BB26,'1-SETUP'!$V75),IF('1-SETUP'!$Q75="YEARLY",EDATE(BB26,12*'1-SETUP'!$V75),""))))</f>
        <v/>
      </c>
      <c r="BD26" s="10" t="str">
        <f>IF('1-SETUP'!$Q75="DAILY",BC26+'1-SETUP'!$V75,IF('1-SETUP'!$Q75="WEEKLY",BC26+'1-SETUP'!$V75*7,IF('1-SETUP'!$Q75="MONTHLY",EDATE(BC26,'1-SETUP'!$V75),IF('1-SETUP'!$Q75="YEARLY",EDATE(BC26,12*'1-SETUP'!$V75),""))))</f>
        <v/>
      </c>
      <c r="BE26" s="10" t="str">
        <f>IF('1-SETUP'!$Q75="DAILY",BD26+'1-SETUP'!$V75,IF('1-SETUP'!$Q75="WEEKLY",BD26+'1-SETUP'!$V75*7,IF('1-SETUP'!$Q75="MONTHLY",EDATE(BD26,'1-SETUP'!$V75),IF('1-SETUP'!$Q75="YEARLY",EDATE(BD26,12*'1-SETUP'!$V75),""))))</f>
        <v/>
      </c>
      <c r="BF26" s="10" t="str">
        <f>IF('1-SETUP'!$Q75="DAILY",BE26+'1-SETUP'!$V75,IF('1-SETUP'!$Q75="WEEKLY",BE26+'1-SETUP'!$V75*7,IF('1-SETUP'!$Q75="MONTHLY",EDATE(BE26,'1-SETUP'!$V75),IF('1-SETUP'!$Q75="YEARLY",EDATE(BE26,12*'1-SETUP'!$V75),""))))</f>
        <v/>
      </c>
      <c r="BG26" s="10" t="str">
        <f>IF('1-SETUP'!$Q75="DAILY",BF26+'1-SETUP'!$V75,IF('1-SETUP'!$Q75="WEEKLY",BF26+'1-SETUP'!$V75*7,IF('1-SETUP'!$Q75="MONTHLY",EDATE(BF26,'1-SETUP'!$V75),IF('1-SETUP'!$Q75="YEARLY",EDATE(BF26,12*'1-SETUP'!$V75),""))))</f>
        <v/>
      </c>
      <c r="BH26" s="10" t="str">
        <f>IF('1-SETUP'!$Q75="DAILY",BG26+'1-SETUP'!$V75,IF('1-SETUP'!$Q75="WEEKLY",BG26+'1-SETUP'!$V75*7,IF('1-SETUP'!$Q75="MONTHLY",EDATE(BG26,'1-SETUP'!$V75),IF('1-SETUP'!$Q75="YEARLY",EDATE(BG26,12*'1-SETUP'!$V75),""))))</f>
        <v/>
      </c>
      <c r="BI26" s="10" t="str">
        <f>IF('1-SETUP'!$Q75="DAILY",BH26+'1-SETUP'!$V75,IF('1-SETUP'!$Q75="WEEKLY",BH26+'1-SETUP'!$V75*7,IF('1-SETUP'!$Q75="MONTHLY",EDATE(BH26,'1-SETUP'!$V75),IF('1-SETUP'!$Q75="YEARLY",EDATE(BH26,12*'1-SETUP'!$V75),""))))</f>
        <v/>
      </c>
      <c r="BJ26" s="10" t="str">
        <f>IF('1-SETUP'!$Q75="DAILY",BI26+'1-SETUP'!$V75,IF('1-SETUP'!$Q75="WEEKLY",BI26+'1-SETUP'!$V75*7,IF('1-SETUP'!$Q75="MONTHLY",EDATE(BI26,'1-SETUP'!$V75),IF('1-SETUP'!$Q75="YEARLY",EDATE(BI26,12*'1-SETUP'!$V75),""))))</f>
        <v/>
      </c>
      <c r="BK26" s="10" t="str">
        <f>IF('1-SETUP'!$Q75="DAILY",BJ26+'1-SETUP'!$V75,IF('1-SETUP'!$Q75="WEEKLY",BJ26+'1-SETUP'!$V75*7,IF('1-SETUP'!$Q75="MONTHLY",EDATE(BJ26,'1-SETUP'!$V75),IF('1-SETUP'!$Q75="YEARLY",EDATE(BJ26,12*'1-SETUP'!$V75),""))))</f>
        <v/>
      </c>
      <c r="BL26" s="10" t="str">
        <f>IF('1-SETUP'!$Q75="DAILY",BK26+'1-SETUP'!$V75,IF('1-SETUP'!$Q75="WEEKLY",BK26+'1-SETUP'!$V75*7,IF('1-SETUP'!$Q75="MONTHLY",EDATE(BK26,'1-SETUP'!$V75),IF('1-SETUP'!$Q75="YEARLY",EDATE(BK26,12*'1-SETUP'!$V75),""))))</f>
        <v/>
      </c>
      <c r="BM26" s="10" t="str">
        <f>IF('1-SETUP'!$Q75="DAILY",BL26+'1-SETUP'!$V75,IF('1-SETUP'!$Q75="WEEKLY",BL26+'1-SETUP'!$V75*7,IF('1-SETUP'!$Q75="MONTHLY",EDATE(BL26,'1-SETUP'!$V75),IF('1-SETUP'!$Q75="YEARLY",EDATE(BL26,12*'1-SETUP'!$V75),""))))</f>
        <v/>
      </c>
      <c r="BN26" s="10" t="str">
        <f>IF('1-SETUP'!$Q75="DAILY",BM26+'1-SETUP'!$V75,IF('1-SETUP'!$Q75="WEEKLY",BM26+'1-SETUP'!$V75*7,IF('1-SETUP'!$Q75="MONTHLY",EDATE(BM26,'1-SETUP'!$V75),IF('1-SETUP'!$Q75="YEARLY",EDATE(BM26,12*'1-SETUP'!$V75),""))))</f>
        <v/>
      </c>
      <c r="BO26" s="10" t="str">
        <f>IF('1-SETUP'!$Q75="DAILY",BN26+'1-SETUP'!$V75,IF('1-SETUP'!$Q75="WEEKLY",BN26+'1-SETUP'!$V75*7,IF('1-SETUP'!$Q75="MONTHLY",EDATE(BN26,'1-SETUP'!$V75),IF('1-SETUP'!$Q75="YEARLY",EDATE(BN26,12*'1-SETUP'!$V75),""))))</f>
        <v/>
      </c>
      <c r="BP26" s="10" t="str">
        <f>IF('1-SETUP'!$Q75="DAILY",BO26+'1-SETUP'!$V75,IF('1-SETUP'!$Q75="WEEKLY",BO26+'1-SETUP'!$V75*7,IF('1-SETUP'!$Q75="MONTHLY",EDATE(BO26,'1-SETUP'!$V75),IF('1-SETUP'!$Q75="YEARLY",EDATE(BO26,12*'1-SETUP'!$V75),""))))</f>
        <v/>
      </c>
      <c r="BQ26" s="10" t="str">
        <f>IF('1-SETUP'!$Q75="DAILY",BP26+'1-SETUP'!$V75,IF('1-SETUP'!$Q75="WEEKLY",BP26+'1-SETUP'!$V75*7,IF('1-SETUP'!$Q75="MONTHLY",EDATE(BP26,'1-SETUP'!$V75),IF('1-SETUP'!$Q75="YEARLY",EDATE(BP26,12*'1-SETUP'!$V75),""))))</f>
        <v/>
      </c>
      <c r="BR26" s="10" t="str">
        <f>IF('1-SETUP'!$Q75="DAILY",BQ26+'1-SETUP'!$V75,IF('1-SETUP'!$Q75="WEEKLY",BQ26+'1-SETUP'!$V75*7,IF('1-SETUP'!$Q75="MONTHLY",EDATE(BQ26,'1-SETUP'!$V75),IF('1-SETUP'!$Q75="YEARLY",EDATE(BQ26,12*'1-SETUP'!$V75),""))))</f>
        <v/>
      </c>
      <c r="BS26" s="10" t="str">
        <f>IF('1-SETUP'!$Q75="DAILY",BR26+'1-SETUP'!$V75,IF('1-SETUP'!$Q75="WEEKLY",BR26+'1-SETUP'!$V75*7,IF('1-SETUP'!$Q75="MONTHLY",EDATE(BR26,'1-SETUP'!$V75),IF('1-SETUP'!$Q75="YEARLY",EDATE(BR26,12*'1-SETUP'!$V75),""))))</f>
        <v/>
      </c>
      <c r="BT26" s="10" t="str">
        <f>IF('1-SETUP'!$Q75="DAILY",BS26+'1-SETUP'!$V75,IF('1-SETUP'!$Q75="WEEKLY",BS26+'1-SETUP'!$V75*7,IF('1-SETUP'!$Q75="MONTHLY",EDATE(BS26,'1-SETUP'!$V75),IF('1-SETUP'!$Q75="YEARLY",EDATE(BS26,12*'1-SETUP'!$V75),""))))</f>
        <v/>
      </c>
      <c r="BU26" s="10" t="str">
        <f>IF('1-SETUP'!$Q75="DAILY",BT26+'1-SETUP'!$V75,IF('1-SETUP'!$Q75="WEEKLY",BT26+'1-SETUP'!$V75*7,IF('1-SETUP'!$Q75="MONTHLY",EDATE(BT26,'1-SETUP'!$V75),IF('1-SETUP'!$Q75="YEARLY",EDATE(BT26,12*'1-SETUP'!$V75),""))))</f>
        <v/>
      </c>
      <c r="BV26" s="10" t="str">
        <f>IF('1-SETUP'!$Q75="DAILY",BU26+'1-SETUP'!$V75,IF('1-SETUP'!$Q75="WEEKLY",BU26+'1-SETUP'!$V75*7,IF('1-SETUP'!$Q75="MONTHLY",EDATE(BU26,'1-SETUP'!$V75),IF('1-SETUP'!$Q75="YEARLY",EDATE(BU26,12*'1-SETUP'!$V75),""))))</f>
        <v/>
      </c>
      <c r="BW26" s="10" t="str">
        <f>IF('1-SETUP'!$Q75="DAILY",BV26+'1-SETUP'!$V75,IF('1-SETUP'!$Q75="WEEKLY",BV26+'1-SETUP'!$V75*7,IF('1-SETUP'!$Q75="MONTHLY",EDATE(BV26,'1-SETUP'!$V75),IF('1-SETUP'!$Q75="YEARLY",EDATE(BV26,12*'1-SETUP'!$V75),""))))</f>
        <v/>
      </c>
      <c r="BX26" s="10" t="str">
        <f>IF('1-SETUP'!$Q75="DAILY",BW26+'1-SETUP'!$V75,IF('1-SETUP'!$Q75="WEEKLY",BW26+'1-SETUP'!$V75*7,IF('1-SETUP'!$Q75="MONTHLY",EDATE(BW26,'1-SETUP'!$V75),IF('1-SETUP'!$Q75="YEARLY",EDATE(BW26,12*'1-SETUP'!$V75),""))))</f>
        <v/>
      </c>
      <c r="BY26" s="10" t="str">
        <f>IF('1-SETUP'!$Q75="DAILY",BX26+'1-SETUP'!$V75,IF('1-SETUP'!$Q75="WEEKLY",BX26+'1-SETUP'!$V75*7,IF('1-SETUP'!$Q75="MONTHLY",EDATE(BX26,'1-SETUP'!$V75),IF('1-SETUP'!$Q75="YEARLY",EDATE(BX26,12*'1-SETUP'!$V75),""))))</f>
        <v/>
      </c>
      <c r="BZ26" s="10" t="str">
        <f>IF('1-SETUP'!$Q75="DAILY",BY26+'1-SETUP'!$V75,IF('1-SETUP'!$Q75="WEEKLY",BY26+'1-SETUP'!$V75*7,IF('1-SETUP'!$Q75="MONTHLY",EDATE(BY26,'1-SETUP'!$V75),IF('1-SETUP'!$Q75="YEARLY",EDATE(BY26,12*'1-SETUP'!$V75),""))))</f>
        <v/>
      </c>
      <c r="CA26" s="10" t="str">
        <f>IF('1-SETUP'!$Q75="DAILY",BZ26+'1-SETUP'!$V75,IF('1-SETUP'!$Q75="WEEKLY",BZ26+'1-SETUP'!$V75*7,IF('1-SETUP'!$Q75="MONTHLY",EDATE(BZ26,'1-SETUP'!$V75),IF('1-SETUP'!$Q75="YEARLY",EDATE(BZ26,12*'1-SETUP'!$V75),""))))</f>
        <v/>
      </c>
      <c r="CB26" s="10" t="str">
        <f>IF('1-SETUP'!$Q75="DAILY",CA26+'1-SETUP'!$V75,IF('1-SETUP'!$Q75="WEEKLY",CA26+'1-SETUP'!$V75*7,IF('1-SETUP'!$Q75="MONTHLY",EDATE(CA26,'1-SETUP'!$V75),IF('1-SETUP'!$Q75="YEARLY",EDATE(CA26,12*'1-SETUP'!$V75),""))))</f>
        <v/>
      </c>
      <c r="CC26" s="10" t="str">
        <f>IF('1-SETUP'!$Q75="DAILY",CB26+'1-SETUP'!$V75,IF('1-SETUP'!$Q75="WEEKLY",CB26+'1-SETUP'!$V75*7,IF('1-SETUP'!$Q75="MONTHLY",EDATE(CB26,'1-SETUP'!$V75),IF('1-SETUP'!$Q75="YEARLY",EDATE(CB26,12*'1-SETUP'!$V75),""))))</f>
        <v/>
      </c>
      <c r="CD26" s="10" t="str">
        <f>IF('1-SETUP'!$Q75="DAILY",CC26+'1-SETUP'!$V75,IF('1-SETUP'!$Q75="WEEKLY",CC26+'1-SETUP'!$V75*7,IF('1-SETUP'!$Q75="MONTHLY",EDATE(CC26,'1-SETUP'!$V75),IF('1-SETUP'!$Q75="YEARLY",EDATE(CC26,12*'1-SETUP'!$V75),""))))</f>
        <v/>
      </c>
      <c r="CE26" s="10" t="str">
        <f>IF('1-SETUP'!$Q75="DAILY",CD26+'1-SETUP'!$V75,IF('1-SETUP'!$Q75="WEEKLY",CD26+'1-SETUP'!$V75*7,IF('1-SETUP'!$Q75="MONTHLY",EDATE(CD26,'1-SETUP'!$V75),IF('1-SETUP'!$Q75="YEARLY",EDATE(CD26,12*'1-SETUP'!$V75),""))))</f>
        <v/>
      </c>
      <c r="CF26" s="10" t="str">
        <f>IF('1-SETUP'!$Q75="DAILY",CE26+'1-SETUP'!$V75,IF('1-SETUP'!$Q75="WEEKLY",CE26+'1-SETUP'!$V75*7,IF('1-SETUP'!$Q75="MONTHLY",EDATE(CE26,'1-SETUP'!$V75),IF('1-SETUP'!$Q75="YEARLY",EDATE(CE26,12*'1-SETUP'!$V75),""))))</f>
        <v/>
      </c>
      <c r="CG26" s="10" t="str">
        <f>IF('1-SETUP'!$Q75="DAILY",CF26+'1-SETUP'!$V75,IF('1-SETUP'!$Q75="WEEKLY",CF26+'1-SETUP'!$V75*7,IF('1-SETUP'!$Q75="MONTHLY",EDATE(CF26,'1-SETUP'!$V75),IF('1-SETUP'!$Q75="YEARLY",EDATE(CF26,12*'1-SETUP'!$V75),""))))</f>
        <v/>
      </c>
      <c r="CH26" s="10" t="str">
        <f>IF('1-SETUP'!$Q75="DAILY",CG26+'1-SETUP'!$V75,IF('1-SETUP'!$Q75="WEEKLY",CG26+'1-SETUP'!$V75*7,IF('1-SETUP'!$Q75="MONTHLY",EDATE(CG26,'1-SETUP'!$V75),IF('1-SETUP'!$Q75="YEARLY",EDATE(CG26,12*'1-SETUP'!$V75),""))))</f>
        <v/>
      </c>
      <c r="CI26" s="10" t="str">
        <f>IF('1-SETUP'!$Q75="DAILY",CH26+'1-SETUP'!$V75,IF('1-SETUP'!$Q75="WEEKLY",CH26+'1-SETUP'!$V75*7,IF('1-SETUP'!$Q75="MONTHLY",EDATE(CH26,'1-SETUP'!$V75),IF('1-SETUP'!$Q75="YEARLY",EDATE(CH26,12*'1-SETUP'!$V75),""))))</f>
        <v/>
      </c>
      <c r="CJ26" s="10" t="str">
        <f>IF('1-SETUP'!$Q75="DAILY",CI26+'1-SETUP'!$V75,IF('1-SETUP'!$Q75="WEEKLY",CI26+'1-SETUP'!$V75*7,IF('1-SETUP'!$Q75="MONTHLY",EDATE(CI26,'1-SETUP'!$V75),IF('1-SETUP'!$Q75="YEARLY",EDATE(CI26,12*'1-SETUP'!$V75),""))))</f>
        <v/>
      </c>
      <c r="CK26" s="10" t="str">
        <f>IF('1-SETUP'!$Q75="DAILY",CJ26+'1-SETUP'!$V75,IF('1-SETUP'!$Q75="WEEKLY",CJ26+'1-SETUP'!$V75*7,IF('1-SETUP'!$Q75="MONTHLY",EDATE(CJ26,'1-SETUP'!$V75),IF('1-SETUP'!$Q75="YEARLY",EDATE(CJ26,12*'1-SETUP'!$V75),""))))</f>
        <v/>
      </c>
      <c r="CL26" s="10" t="str">
        <f>IF('1-SETUP'!$Q75="DAILY",CK26+'1-SETUP'!$V75,IF('1-SETUP'!$Q75="WEEKLY",CK26+'1-SETUP'!$V75*7,IF('1-SETUP'!$Q75="MONTHLY",EDATE(CK26,'1-SETUP'!$V75),IF('1-SETUP'!$Q75="YEARLY",EDATE(CK26,12*'1-SETUP'!$V75),""))))</f>
        <v/>
      </c>
      <c r="CM26" s="10" t="str">
        <f>IF('1-SETUP'!$Q75="DAILY",CL26+'1-SETUP'!$V75,IF('1-SETUP'!$Q75="WEEKLY",CL26+'1-SETUP'!$V75*7,IF('1-SETUP'!$Q75="MONTHLY",EDATE(CL26,'1-SETUP'!$V75),IF('1-SETUP'!$Q75="YEARLY",EDATE(CL26,12*'1-SETUP'!$V75),""))))</f>
        <v/>
      </c>
      <c r="CN26" s="10" t="str">
        <f>IF('1-SETUP'!$Q75="DAILY",CM26+'1-SETUP'!$V75,IF('1-SETUP'!$Q75="WEEKLY",CM26+'1-SETUP'!$V75*7,IF('1-SETUP'!$Q75="MONTHLY",EDATE(CM26,'1-SETUP'!$V75),IF('1-SETUP'!$Q75="YEARLY",EDATE(CM26,12*'1-SETUP'!$V75),""))))</f>
        <v/>
      </c>
      <c r="CO26" s="10" t="str">
        <f>IF('1-SETUP'!$Q75="DAILY",CN26+'1-SETUP'!$V75,IF('1-SETUP'!$Q75="WEEKLY",CN26+'1-SETUP'!$V75*7,IF('1-SETUP'!$Q75="MONTHLY",EDATE(CN26,'1-SETUP'!$V75),IF('1-SETUP'!$Q75="YEARLY",EDATE(CN26,12*'1-SETUP'!$V75),""))))</f>
        <v/>
      </c>
      <c r="CP26" s="10" t="str">
        <f>IF('1-SETUP'!$Q75="DAILY",CO26+'1-SETUP'!$V75,IF('1-SETUP'!$Q75="WEEKLY",CO26+'1-SETUP'!$V75*7,IF('1-SETUP'!$Q75="MONTHLY",EDATE(CO26,'1-SETUP'!$V75),IF('1-SETUP'!$Q75="YEARLY",EDATE(CO26,12*'1-SETUP'!$V75),""))))</f>
        <v/>
      </c>
      <c r="CQ26" s="10" t="str">
        <f>IF('1-SETUP'!$Q75="DAILY",CP26+'1-SETUP'!$V75,IF('1-SETUP'!$Q75="WEEKLY",CP26+'1-SETUP'!$V75*7,IF('1-SETUP'!$Q75="MONTHLY",EDATE(CP26,'1-SETUP'!$V75),IF('1-SETUP'!$Q75="YEARLY",EDATE(CP26,12*'1-SETUP'!$V75),""))))</f>
        <v/>
      </c>
      <c r="CR26" s="10" t="str">
        <f>IF('1-SETUP'!$Q75="DAILY",CQ26+'1-SETUP'!$V75,IF('1-SETUP'!$Q75="WEEKLY",CQ26+'1-SETUP'!$V75*7,IF('1-SETUP'!$Q75="MONTHLY",EDATE(CQ26,'1-SETUP'!$V75),IF('1-SETUP'!$Q75="YEARLY",EDATE(CQ26,12*'1-SETUP'!$V75),""))))</f>
        <v/>
      </c>
      <c r="CS26" s="10" t="str">
        <f>IF('1-SETUP'!$Q75="DAILY",CR26+'1-SETUP'!$V75,IF('1-SETUP'!$Q75="WEEKLY",CR26+'1-SETUP'!$V75*7,IF('1-SETUP'!$Q75="MONTHLY",EDATE(CR26,'1-SETUP'!$V75),IF('1-SETUP'!$Q75="YEARLY",EDATE(CR26,12*'1-SETUP'!$V75),""))))</f>
        <v/>
      </c>
      <c r="CT26" s="10" t="str">
        <f>IF('1-SETUP'!$Q75="DAILY",CS26+'1-SETUP'!$V75,IF('1-SETUP'!$Q75="WEEKLY",CS26+'1-SETUP'!$V75*7,IF('1-SETUP'!$Q75="MONTHLY",EDATE(CS26,'1-SETUP'!$V75),IF('1-SETUP'!$Q75="YEARLY",EDATE(CS26,12*'1-SETUP'!$V75),""))))</f>
        <v/>
      </c>
      <c r="CU26" s="10" t="str">
        <f>IF('1-SETUP'!$Q75="DAILY",CT26+'1-SETUP'!$V75,IF('1-SETUP'!$Q75="WEEKLY",CT26+'1-SETUP'!$V75*7,IF('1-SETUP'!$Q75="MONTHLY",EDATE(CT26,'1-SETUP'!$V75),IF('1-SETUP'!$Q75="YEARLY",EDATE(CT26,12*'1-SETUP'!$V75),""))))</f>
        <v/>
      </c>
      <c r="CV26" s="10" t="str">
        <f>IF('1-SETUP'!$Q75="DAILY",CU26+'1-SETUP'!$V75,IF('1-SETUP'!$Q75="WEEKLY",CU26+'1-SETUP'!$V75*7,IF('1-SETUP'!$Q75="MONTHLY",EDATE(CU26,'1-SETUP'!$V75),IF('1-SETUP'!$Q75="YEARLY",EDATE(CU26,12*'1-SETUP'!$V75),""))))</f>
        <v/>
      </c>
      <c r="CW26" s="10" t="str">
        <f>IF('1-SETUP'!$Q75="DAILY",CV26+'1-SETUP'!$V75,IF('1-SETUP'!$Q75="WEEKLY",CV26+'1-SETUP'!$V75*7,IF('1-SETUP'!$Q75="MONTHLY",EDATE(CV26,'1-SETUP'!$V75),IF('1-SETUP'!$Q75="YEARLY",EDATE(CV26,12*'1-SETUP'!$V75),""))))</f>
        <v/>
      </c>
      <c r="CX26" s="10" t="str">
        <f>IF('1-SETUP'!$Q75="DAILY",CW26+'1-SETUP'!$V75,IF('1-SETUP'!$Q75="WEEKLY",CW26+'1-SETUP'!$V75*7,IF('1-SETUP'!$Q75="MONTHLY",EDATE(CW26,'1-SETUP'!$V75),IF('1-SETUP'!$Q75="YEARLY",EDATE(CW26,12*'1-SETUP'!$V75),""))))</f>
        <v/>
      </c>
      <c r="CY26" s="10" t="str">
        <f>IF('1-SETUP'!$Q75="DAILY",CX26+'1-SETUP'!$V75,IF('1-SETUP'!$Q75="WEEKLY",CX26+'1-SETUP'!$V75*7,IF('1-SETUP'!$Q75="MONTHLY",EDATE(CX26,'1-SETUP'!$V75),IF('1-SETUP'!$Q75="YEARLY",EDATE(CX26,12*'1-SETUP'!$V75),""))))</f>
        <v/>
      </c>
      <c r="CZ26" s="10" t="str">
        <f>IF('1-SETUP'!$Q75="DAILY",CY26+'1-SETUP'!$V75,IF('1-SETUP'!$Q75="WEEKLY",CY26+'1-SETUP'!$V75*7,IF('1-SETUP'!$Q75="MONTHLY",EDATE(CY26,'1-SETUP'!$V75),IF('1-SETUP'!$Q75="YEARLY",EDATE(CY26,12*'1-SETUP'!$V75),""))))</f>
        <v/>
      </c>
      <c r="DA26" s="10" t="str">
        <f>IF('1-SETUP'!$Q75="DAILY",CZ26+'1-SETUP'!$V75,IF('1-SETUP'!$Q75="WEEKLY",CZ26+'1-SETUP'!$V75*7,IF('1-SETUP'!$Q75="MONTHLY",EDATE(CZ26,'1-SETUP'!$V75),IF('1-SETUP'!$Q75="YEARLY",EDATE(CZ26,12*'1-SETUP'!$V75),""))))</f>
        <v/>
      </c>
      <c r="DB26" s="10" t="str">
        <f>IF('1-SETUP'!$Q75="DAILY",DA26+'1-SETUP'!$V75,IF('1-SETUP'!$Q75="WEEKLY",DA26+'1-SETUP'!$V75*7,IF('1-SETUP'!$Q75="MONTHLY",EDATE(DA26,'1-SETUP'!$V75),IF('1-SETUP'!$Q75="YEARLY",EDATE(DA26,12*'1-SETUP'!$V75),""))))</f>
        <v/>
      </c>
      <c r="DC26" s="10" t="str">
        <f>IF('1-SETUP'!$Q75="DAILY",DB26+'1-SETUP'!$V75,IF('1-SETUP'!$Q75="WEEKLY",DB26+'1-SETUP'!$V75*7,IF('1-SETUP'!$Q75="MONTHLY",EDATE(DB26,'1-SETUP'!$V75),IF('1-SETUP'!$Q75="YEARLY",EDATE(DB26,12*'1-SETUP'!$V75),""))))</f>
        <v/>
      </c>
      <c r="DD26" s="10" t="str">
        <f>IF('1-SETUP'!$Q75="DAILY",DC26+'1-SETUP'!$V75,IF('1-SETUP'!$Q75="WEEKLY",DC26+'1-SETUP'!$V75*7,IF('1-SETUP'!$Q75="MONTHLY",EDATE(DC26,'1-SETUP'!$V75),IF('1-SETUP'!$Q75="YEARLY",EDATE(DC26,12*'1-SETUP'!$V75),""))))</f>
        <v/>
      </c>
      <c r="DE26" s="10" t="str">
        <f>IF('1-SETUP'!$Q75="DAILY",DD26+'1-SETUP'!$V75,IF('1-SETUP'!$Q75="WEEKLY",DD26+'1-SETUP'!$V75*7,IF('1-SETUP'!$Q75="MONTHLY",EDATE(DD26,'1-SETUP'!$V75),IF('1-SETUP'!$Q75="YEARLY",EDATE(DD26,12*'1-SETUP'!$V75),""))))</f>
        <v/>
      </c>
      <c r="DF26" s="10" t="str">
        <f>IF('1-SETUP'!$Q75="DAILY",DE26+'1-SETUP'!$V75,IF('1-SETUP'!$Q75="WEEKLY",DE26+'1-SETUP'!$V75*7,IF('1-SETUP'!$Q75="MONTHLY",EDATE(DE26,'1-SETUP'!$V75),IF('1-SETUP'!$Q75="YEARLY",EDATE(DE26,12*'1-SETUP'!$V75),""))))</f>
        <v/>
      </c>
      <c r="DG26" s="10" t="str">
        <f>IF('1-SETUP'!$Q75="DAILY",DF26+'1-SETUP'!$V75,IF('1-SETUP'!$Q75="WEEKLY",DF26+'1-SETUP'!$V75*7,IF('1-SETUP'!$Q75="MONTHLY",EDATE(DF26,'1-SETUP'!$V75),IF('1-SETUP'!$Q75="YEARLY",EDATE(DF26,12*'1-SETUP'!$V75),""))))</f>
        <v/>
      </c>
      <c r="DH26" s="10" t="str">
        <f>IF('1-SETUP'!$Q75="DAILY",DG26+'1-SETUP'!$V75,IF('1-SETUP'!$Q75="WEEKLY",DG26+'1-SETUP'!$V75*7,IF('1-SETUP'!$Q75="MONTHLY",EDATE(DG26,'1-SETUP'!$V75),IF('1-SETUP'!$Q75="YEARLY",EDATE(DG26,12*'1-SETUP'!$V75),""))))</f>
        <v/>
      </c>
      <c r="DI26" s="10" t="str">
        <f>IF('1-SETUP'!$Q75="DAILY",DH26+'1-SETUP'!$V75,IF('1-SETUP'!$Q75="WEEKLY",DH26+'1-SETUP'!$V75*7,IF('1-SETUP'!$Q75="MONTHLY",EDATE(DH26,'1-SETUP'!$V75),IF('1-SETUP'!$Q75="YEARLY",EDATE(DH26,12*'1-SETUP'!$V75),""))))</f>
        <v/>
      </c>
      <c r="DJ26" s="10" t="str">
        <f>IF('1-SETUP'!$Q75="DAILY",DI26+'1-SETUP'!$V75,IF('1-SETUP'!$Q75="WEEKLY",DI26+'1-SETUP'!$V75*7,IF('1-SETUP'!$Q75="MONTHLY",EDATE(DI26,'1-SETUP'!$V75),IF('1-SETUP'!$Q75="YEARLY",EDATE(DI26,12*'1-SETUP'!$V75),""))))</f>
        <v/>
      </c>
      <c r="DK26" s="10" t="str">
        <f>IF('1-SETUP'!$Q75="DAILY",DJ26+'1-SETUP'!$V75,IF('1-SETUP'!$Q75="WEEKLY",DJ26+'1-SETUP'!$V75*7,IF('1-SETUP'!$Q75="MONTHLY",EDATE(DJ26,'1-SETUP'!$V75),IF('1-SETUP'!$Q75="YEARLY",EDATE(DJ26,12*'1-SETUP'!$V75),""))))</f>
        <v/>
      </c>
      <c r="DL26" s="10" t="str">
        <f>IF('1-SETUP'!$Q75="DAILY",DK26+'1-SETUP'!$V75,IF('1-SETUP'!$Q75="WEEKLY",DK26+'1-SETUP'!$V75*7,IF('1-SETUP'!$Q75="MONTHLY",EDATE(DK26,'1-SETUP'!$V75),IF('1-SETUP'!$Q75="YEARLY",EDATE(DK26,12*'1-SETUP'!$V75),""))))</f>
        <v/>
      </c>
      <c r="DM26" s="10" t="str">
        <f>IF('1-SETUP'!$Q75="DAILY",DL26+'1-SETUP'!$V75,IF('1-SETUP'!$Q75="WEEKLY",DL26+'1-SETUP'!$V75*7,IF('1-SETUP'!$Q75="MONTHLY",EDATE(DL26,'1-SETUP'!$V75),IF('1-SETUP'!$Q75="YEARLY",EDATE(DL26,12*'1-SETUP'!$V75),""))))</f>
        <v/>
      </c>
      <c r="DN26" s="10" t="str">
        <f>IF('1-SETUP'!$Q75="DAILY",DM26+'1-SETUP'!$V75,IF('1-SETUP'!$Q75="WEEKLY",DM26+'1-SETUP'!$V75*7,IF('1-SETUP'!$Q75="MONTHLY",EDATE(DM26,'1-SETUP'!$V75),IF('1-SETUP'!$Q75="YEARLY",EDATE(DM26,12*'1-SETUP'!$V75),""))))</f>
        <v/>
      </c>
      <c r="DO26" s="10" t="str">
        <f>IF('1-SETUP'!$Q75="DAILY",DN26+'1-SETUP'!$V75,IF('1-SETUP'!$Q75="WEEKLY",DN26+'1-SETUP'!$V75*7,IF('1-SETUP'!$Q75="MONTHLY",EDATE(DN26,'1-SETUP'!$V75),IF('1-SETUP'!$Q75="YEARLY",EDATE(DN26,12*'1-SETUP'!$V75),""))))</f>
        <v/>
      </c>
      <c r="DP26" s="10" t="str">
        <f>IF('1-SETUP'!$Q75="DAILY",DO26+'1-SETUP'!$V75,IF('1-SETUP'!$Q75="WEEKLY",DO26+'1-SETUP'!$V75*7,IF('1-SETUP'!$Q75="MONTHLY",EDATE(DO26,'1-SETUP'!$V75),IF('1-SETUP'!$Q75="YEARLY",EDATE(DO26,12*'1-SETUP'!$V75),""))))</f>
        <v/>
      </c>
      <c r="DQ26" s="10" t="str">
        <f>IF('1-SETUP'!$Q75="DAILY",DP26+'1-SETUP'!$V75,IF('1-SETUP'!$Q75="WEEKLY",DP26+'1-SETUP'!$V75*7,IF('1-SETUP'!$Q75="MONTHLY",EDATE(DP26,'1-SETUP'!$V75),IF('1-SETUP'!$Q75="YEARLY",EDATE(DP26,12*'1-SETUP'!$V75),""))))</f>
        <v/>
      </c>
      <c r="DR26" s="10" t="str">
        <f>IF('1-SETUP'!$Q75="DAILY",DQ26+'1-SETUP'!$V75,IF('1-SETUP'!$Q75="WEEKLY",DQ26+'1-SETUP'!$V75*7,IF('1-SETUP'!$Q75="MONTHLY",EDATE(DQ26,'1-SETUP'!$V75),IF('1-SETUP'!$Q75="YEARLY",EDATE(DQ26,12*'1-SETUP'!$V75),""))))</f>
        <v/>
      </c>
      <c r="DS26" s="10" t="str">
        <f>IF('1-SETUP'!$Q75="DAILY",DR26+'1-SETUP'!$V75,IF('1-SETUP'!$Q75="WEEKLY",DR26+'1-SETUP'!$V75*7,IF('1-SETUP'!$Q75="MONTHLY",EDATE(DR26,'1-SETUP'!$V75),IF('1-SETUP'!$Q75="YEARLY",EDATE(DR26,12*'1-SETUP'!$V75),""))))</f>
        <v/>
      </c>
      <c r="DT26" s="10" t="str">
        <f>IF('1-SETUP'!$Q75="DAILY",DS26+'1-SETUP'!$V75,IF('1-SETUP'!$Q75="WEEKLY",DS26+'1-SETUP'!$V75*7,IF('1-SETUP'!$Q75="MONTHLY",EDATE(DS26,'1-SETUP'!$V75),IF('1-SETUP'!$Q75="YEARLY",EDATE(DS26,12*'1-SETUP'!$V75),""))))</f>
        <v/>
      </c>
      <c r="DU26" s="10" t="str">
        <f>IF('1-SETUP'!$Q75="DAILY",DT26+'1-SETUP'!$V75,IF('1-SETUP'!$Q75="WEEKLY",DT26+'1-SETUP'!$V75*7,IF('1-SETUP'!$Q75="MONTHLY",EDATE(DT26,'1-SETUP'!$V75),IF('1-SETUP'!$Q75="YEARLY",EDATE(DT26,12*'1-SETUP'!$V75),""))))</f>
        <v/>
      </c>
      <c r="DV26" s="10" t="str">
        <f>IF('1-SETUP'!$Q75="DAILY",DU26+'1-SETUP'!$V75,IF('1-SETUP'!$Q75="WEEKLY",DU26+'1-SETUP'!$V75*7,IF('1-SETUP'!$Q75="MONTHLY",EDATE(DU26,'1-SETUP'!$V75),IF('1-SETUP'!$Q75="YEARLY",EDATE(DU26,12*'1-SETUP'!$V75),""))))</f>
        <v/>
      </c>
      <c r="DW26" s="10" t="str">
        <f>IF('1-SETUP'!$Q75="DAILY",DV26+'1-SETUP'!$V75,IF('1-SETUP'!$Q75="WEEKLY",DV26+'1-SETUP'!$V75*7,IF('1-SETUP'!$Q75="MONTHLY",EDATE(DV26,'1-SETUP'!$V75),IF('1-SETUP'!$Q75="YEARLY",EDATE(DV26,12*'1-SETUP'!$V75),""))))</f>
        <v/>
      </c>
      <c r="DX26" s="10" t="str">
        <f>IF('1-SETUP'!$Q75="DAILY",DW26+'1-SETUP'!$V75,IF('1-SETUP'!$Q75="WEEKLY",DW26+'1-SETUP'!$V75*7,IF('1-SETUP'!$Q75="MONTHLY",EDATE(DW26,'1-SETUP'!$V75),IF('1-SETUP'!$Q75="YEARLY",EDATE(DW26,12*'1-SETUP'!$V75),""))))</f>
        <v/>
      </c>
      <c r="DY26" s="10" t="str">
        <f>IF('1-SETUP'!$Q75="DAILY",DX26+'1-SETUP'!$V75,IF('1-SETUP'!$Q75="WEEKLY",DX26+'1-SETUP'!$V75*7,IF('1-SETUP'!$Q75="MONTHLY",EDATE(DX26,'1-SETUP'!$V75),IF('1-SETUP'!$Q75="YEARLY",EDATE(DX26,12*'1-SETUP'!$V75),""))))</f>
        <v/>
      </c>
      <c r="DZ26" s="10" t="str">
        <f>IF('1-SETUP'!$Q75="DAILY",DY26+'1-SETUP'!$V75,IF('1-SETUP'!$Q75="WEEKLY",DY26+'1-SETUP'!$V75*7,IF('1-SETUP'!$Q75="MONTHLY",EDATE(DY26,'1-SETUP'!$V75),IF('1-SETUP'!$Q75="YEARLY",EDATE(DY26,12*'1-SETUP'!$V75),""))))</f>
        <v/>
      </c>
      <c r="EA26" s="10" t="str">
        <f>IF('1-SETUP'!$Q75="DAILY",DZ26+'1-SETUP'!$V75,IF('1-SETUP'!$Q75="WEEKLY",DZ26+'1-SETUP'!$V75*7,IF('1-SETUP'!$Q75="MONTHLY",EDATE(DZ26,'1-SETUP'!$V75),IF('1-SETUP'!$Q75="YEARLY",EDATE(DZ26,12*'1-SETUP'!$V75),""))))</f>
        <v/>
      </c>
      <c r="EB26" s="10" t="str">
        <f>IF('1-SETUP'!$Q75="DAILY",EA26+'1-SETUP'!$V75,IF('1-SETUP'!$Q75="WEEKLY",EA26+'1-SETUP'!$V75*7,IF('1-SETUP'!$Q75="MONTHLY",EDATE(EA26,'1-SETUP'!$V75),IF('1-SETUP'!$Q75="YEARLY",EDATE(EA26,12*'1-SETUP'!$V75),""))))</f>
        <v/>
      </c>
      <c r="EC26" s="10" t="str">
        <f>IF('1-SETUP'!$Q75="DAILY",EB26+'1-SETUP'!$V75,IF('1-SETUP'!$Q75="WEEKLY",EB26+'1-SETUP'!$V75*7,IF('1-SETUP'!$Q75="MONTHLY",EDATE(EB26,'1-SETUP'!$V75),IF('1-SETUP'!$Q75="YEARLY",EDATE(EB26,12*'1-SETUP'!$V75),""))))</f>
        <v/>
      </c>
      <c r="ED26" s="10" t="str">
        <f>IF('1-SETUP'!$Q75="DAILY",EC26+'1-SETUP'!$V75,IF('1-SETUP'!$Q75="WEEKLY",EC26+'1-SETUP'!$V75*7,IF('1-SETUP'!$Q75="MONTHLY",EDATE(EC26,'1-SETUP'!$V75),IF('1-SETUP'!$Q75="YEARLY",EDATE(EC26,12*'1-SETUP'!$V75),""))))</f>
        <v/>
      </c>
      <c r="EE26" s="10" t="str">
        <f>IF('1-SETUP'!$Q75="DAILY",ED26+'1-SETUP'!$V75,IF('1-SETUP'!$Q75="WEEKLY",ED26+'1-SETUP'!$V75*7,IF('1-SETUP'!$Q75="MONTHLY",EDATE(ED26,'1-SETUP'!$V75),IF('1-SETUP'!$Q75="YEARLY",EDATE(ED26,12*'1-SETUP'!$V75),""))))</f>
        <v/>
      </c>
      <c r="EF26" s="10" t="str">
        <f>IF('1-SETUP'!$Q75="DAILY",EE26+'1-SETUP'!$V75,IF('1-SETUP'!$Q75="WEEKLY",EE26+'1-SETUP'!$V75*7,IF('1-SETUP'!$Q75="MONTHLY",EDATE(EE26,'1-SETUP'!$V75),IF('1-SETUP'!$Q75="YEARLY",EDATE(EE26,12*'1-SETUP'!$V75),""))))</f>
        <v/>
      </c>
      <c r="EG26" s="10" t="str">
        <f>IF('1-SETUP'!$Q75="DAILY",EF26+'1-SETUP'!$V75,IF('1-SETUP'!$Q75="WEEKLY",EF26+'1-SETUP'!$V75*7,IF('1-SETUP'!$Q75="MONTHLY",EDATE(EF26,'1-SETUP'!$V75),IF('1-SETUP'!$Q75="YEARLY",EDATE(EF26,12*'1-SETUP'!$V75),""))))</f>
        <v/>
      </c>
      <c r="EH26" s="10" t="str">
        <f>IF('1-SETUP'!$Q75="DAILY",EG26+'1-SETUP'!$V75,IF('1-SETUP'!$Q75="WEEKLY",EG26+'1-SETUP'!$V75*7,IF('1-SETUP'!$Q75="MONTHLY",EDATE(EG26,'1-SETUP'!$V75),IF('1-SETUP'!$Q75="YEARLY",EDATE(EG26,12*'1-SETUP'!$V75),""))))</f>
        <v/>
      </c>
      <c r="EI26" s="10" t="str">
        <f>IF('1-SETUP'!$Q75="DAILY",EH26+'1-SETUP'!$V75,IF('1-SETUP'!$Q75="WEEKLY",EH26+'1-SETUP'!$V75*7,IF('1-SETUP'!$Q75="MONTHLY",EDATE(EH26,'1-SETUP'!$V75),IF('1-SETUP'!$Q75="YEARLY",EDATE(EH26,12*'1-SETUP'!$V75),""))))</f>
        <v/>
      </c>
      <c r="EJ26" s="10" t="str">
        <f>IF('1-SETUP'!$Q75="DAILY",EI26+'1-SETUP'!$V75,IF('1-SETUP'!$Q75="WEEKLY",EI26+'1-SETUP'!$V75*7,IF('1-SETUP'!$Q75="MONTHLY",EDATE(EI26,'1-SETUP'!$V75),IF('1-SETUP'!$Q75="YEARLY",EDATE(EI26,12*'1-SETUP'!$V75),""))))</f>
        <v/>
      </c>
      <c r="EK26" s="10" t="str">
        <f>IF('1-SETUP'!$Q75="DAILY",EJ26+'1-SETUP'!$V75,IF('1-SETUP'!$Q75="WEEKLY",EJ26+'1-SETUP'!$V75*7,IF('1-SETUP'!$Q75="MONTHLY",EDATE(EJ26,'1-SETUP'!$V75),IF('1-SETUP'!$Q75="YEARLY",EDATE(EJ26,12*'1-SETUP'!$V75),""))))</f>
        <v/>
      </c>
      <c r="EL26" s="10" t="str">
        <f>IF('1-SETUP'!$Q75="DAILY",EK26+'1-SETUP'!$V75,IF('1-SETUP'!$Q75="WEEKLY",EK26+'1-SETUP'!$V75*7,IF('1-SETUP'!$Q75="MONTHLY",EDATE(EK26,'1-SETUP'!$V75),IF('1-SETUP'!$Q75="YEARLY",EDATE(EK26,12*'1-SETUP'!$V75),""))))</f>
        <v/>
      </c>
      <c r="EM26" s="10" t="str">
        <f>IF('1-SETUP'!$Q75="DAILY",EL26+'1-SETUP'!$V75,IF('1-SETUP'!$Q75="WEEKLY",EL26+'1-SETUP'!$V75*7,IF('1-SETUP'!$Q75="MONTHLY",EDATE(EL26,'1-SETUP'!$V75),IF('1-SETUP'!$Q75="YEARLY",EDATE(EL26,12*'1-SETUP'!$V75),""))))</f>
        <v/>
      </c>
      <c r="EN26" s="10" t="str">
        <f>IF('1-SETUP'!$Q75="DAILY",EM26+'1-SETUP'!$V75,IF('1-SETUP'!$Q75="WEEKLY",EM26+'1-SETUP'!$V75*7,IF('1-SETUP'!$Q75="MONTHLY",EDATE(EM26,'1-SETUP'!$V75),IF('1-SETUP'!$Q75="YEARLY",EDATE(EM26,12*'1-SETUP'!$V75),""))))</f>
        <v/>
      </c>
      <c r="EO26" s="10" t="str">
        <f>IF('1-SETUP'!$Q75="DAILY",EN26+'1-SETUP'!$V75,IF('1-SETUP'!$Q75="WEEKLY",EN26+'1-SETUP'!$V75*7,IF('1-SETUP'!$Q75="MONTHLY",EDATE(EN26,'1-SETUP'!$V75),IF('1-SETUP'!$Q75="YEARLY",EDATE(EN26,12*'1-SETUP'!$V75),""))))</f>
        <v/>
      </c>
      <c r="EP26" s="10" t="str">
        <f>IF('1-SETUP'!$Q75="DAILY",EO26+'1-SETUP'!$V75,IF('1-SETUP'!$Q75="WEEKLY",EO26+'1-SETUP'!$V75*7,IF('1-SETUP'!$Q75="MONTHLY",EDATE(EO26,'1-SETUP'!$V75),IF('1-SETUP'!$Q75="YEARLY",EDATE(EO26,12*'1-SETUP'!$V75),""))))</f>
        <v/>
      </c>
      <c r="EQ26" s="10" t="str">
        <f>IF('1-SETUP'!$Q75="DAILY",EP26+'1-SETUP'!$V75,IF('1-SETUP'!$Q75="WEEKLY",EP26+'1-SETUP'!$V75*7,IF('1-SETUP'!$Q75="MONTHLY",EDATE(EP26,'1-SETUP'!$V75),IF('1-SETUP'!$Q75="YEARLY",EDATE(EP26,12*'1-SETUP'!$V75),""))))</f>
        <v/>
      </c>
      <c r="ER26" s="10" t="str">
        <f>IF('1-SETUP'!$Q75="DAILY",EQ26+'1-SETUP'!$V75,IF('1-SETUP'!$Q75="WEEKLY",EQ26+'1-SETUP'!$V75*7,IF('1-SETUP'!$Q75="MONTHLY",EDATE(EQ26,'1-SETUP'!$V75),IF('1-SETUP'!$Q75="YEARLY",EDATE(EQ26,12*'1-SETUP'!$V75),""))))</f>
        <v/>
      </c>
      <c r="ES26" s="10" t="str">
        <f>IF('1-SETUP'!$Q75="DAILY",ER26+'1-SETUP'!$V75,IF('1-SETUP'!$Q75="WEEKLY",ER26+'1-SETUP'!$V75*7,IF('1-SETUP'!$Q75="MONTHLY",EDATE(ER26,'1-SETUP'!$V75),IF('1-SETUP'!$Q75="YEARLY",EDATE(ER26,12*'1-SETUP'!$V75),""))))</f>
        <v/>
      </c>
      <c r="ET26" s="10" t="str">
        <f>IF('1-SETUP'!$Q75="DAILY",ES26+'1-SETUP'!$V75,IF('1-SETUP'!$Q75="WEEKLY",ES26+'1-SETUP'!$V75*7,IF('1-SETUP'!$Q75="MONTHLY",EDATE(ES26,'1-SETUP'!$V75),IF('1-SETUP'!$Q75="YEARLY",EDATE(ES26,12*'1-SETUP'!$V75),""))))</f>
        <v/>
      </c>
      <c r="EU26" s="10" t="str">
        <f>IF('1-SETUP'!$Q75="DAILY",ET26+'1-SETUP'!$V75,IF('1-SETUP'!$Q75="WEEKLY",ET26+'1-SETUP'!$V75*7,IF('1-SETUP'!$Q75="MONTHLY",EDATE(ET26,'1-SETUP'!$V75),IF('1-SETUP'!$Q75="YEARLY",EDATE(ET26,12*'1-SETUP'!$V75),""))))</f>
        <v/>
      </c>
      <c r="EV26" s="10" t="str">
        <f>IF('1-SETUP'!$Q75="DAILY",EU26+'1-SETUP'!$V75,IF('1-SETUP'!$Q75="WEEKLY",EU26+'1-SETUP'!$V75*7,IF('1-SETUP'!$Q75="MONTHLY",EDATE(EU26,'1-SETUP'!$V75),IF('1-SETUP'!$Q75="YEARLY",EDATE(EU26,12*'1-SETUP'!$V75),""))))</f>
        <v/>
      </c>
      <c r="EW26" s="10" t="str">
        <f>IF('1-SETUP'!$Q75="DAILY",EV26+'1-SETUP'!$V75,IF('1-SETUP'!$Q75="WEEKLY",EV26+'1-SETUP'!$V75*7,IF('1-SETUP'!$Q75="MONTHLY",EDATE(EV26,'1-SETUP'!$V75),IF('1-SETUP'!$Q75="YEARLY",EDATE(EV26,12*'1-SETUP'!$V75),""))))</f>
        <v/>
      </c>
      <c r="EX26" s="10" t="str">
        <f>IF('1-SETUP'!$Q75="DAILY",EW26+'1-SETUP'!$V75,IF('1-SETUP'!$Q75="WEEKLY",EW26+'1-SETUP'!$V75*7,IF('1-SETUP'!$Q75="MONTHLY",EDATE(EW26,'1-SETUP'!$V75),IF('1-SETUP'!$Q75="YEARLY",EDATE(EW26,12*'1-SETUP'!$V75),""))))</f>
        <v/>
      </c>
      <c r="EY26" s="10" t="str">
        <f>IF('1-SETUP'!$Q75="DAILY",EX26+'1-SETUP'!$V75,IF('1-SETUP'!$Q75="WEEKLY",EX26+'1-SETUP'!$V75*7,IF('1-SETUP'!$Q75="MONTHLY",EDATE(EX26,'1-SETUP'!$V75),IF('1-SETUP'!$Q75="YEARLY",EDATE(EX26,12*'1-SETUP'!$V75),""))))</f>
        <v/>
      </c>
      <c r="EZ26" s="10" t="str">
        <f>IF('1-SETUP'!$Q75="DAILY",EY26+'1-SETUP'!$V75,IF('1-SETUP'!$Q75="WEEKLY",EY26+'1-SETUP'!$V75*7,IF('1-SETUP'!$Q75="MONTHLY",EDATE(EY26,'1-SETUP'!$V75),IF('1-SETUP'!$Q75="YEARLY",EDATE(EY26,12*'1-SETUP'!$V75),""))))</f>
        <v/>
      </c>
      <c r="FA26" s="10" t="str">
        <f>IF('1-SETUP'!$Q75="DAILY",EZ26+'1-SETUP'!$V75,IF('1-SETUP'!$Q75="WEEKLY",EZ26+'1-SETUP'!$V75*7,IF('1-SETUP'!$Q75="MONTHLY",EDATE(EZ26,'1-SETUP'!$V75),IF('1-SETUP'!$Q75="YEARLY",EDATE(EZ26,12*'1-SETUP'!$V75),""))))</f>
        <v/>
      </c>
      <c r="FB26" s="10" t="str">
        <f>IF('1-SETUP'!$Q75="DAILY",FA26+'1-SETUP'!$V75,IF('1-SETUP'!$Q75="WEEKLY",FA26+'1-SETUP'!$V75*7,IF('1-SETUP'!$Q75="MONTHLY",EDATE(FA26,'1-SETUP'!$V75),IF('1-SETUP'!$Q75="YEARLY",EDATE(FA26,12*'1-SETUP'!$V75),""))))</f>
        <v/>
      </c>
      <c r="FC26" s="10" t="str">
        <f>IF('1-SETUP'!$Q75="DAILY",FB26+'1-SETUP'!$V75,IF('1-SETUP'!$Q75="WEEKLY",FB26+'1-SETUP'!$V75*7,IF('1-SETUP'!$Q75="MONTHLY",EDATE(FB26,'1-SETUP'!$V75),IF('1-SETUP'!$Q75="YEARLY",EDATE(FB26,12*'1-SETUP'!$V75),""))))</f>
        <v/>
      </c>
      <c r="FD26" s="10" t="str">
        <f>IF('1-SETUP'!$Q75="DAILY",FC26+'1-SETUP'!$V75,IF('1-SETUP'!$Q75="WEEKLY",FC26+'1-SETUP'!$V75*7,IF('1-SETUP'!$Q75="MONTHLY",EDATE(FC26,'1-SETUP'!$V75),IF('1-SETUP'!$Q75="YEARLY",EDATE(FC26,12*'1-SETUP'!$V75),""))))</f>
        <v/>
      </c>
      <c r="FE26" s="10" t="str">
        <f>IF('1-SETUP'!$Q75="DAILY",FD26+'1-SETUP'!$V75,IF('1-SETUP'!$Q75="WEEKLY",FD26+'1-SETUP'!$V75*7,IF('1-SETUP'!$Q75="MONTHLY",EDATE(FD26,'1-SETUP'!$V75),IF('1-SETUP'!$Q75="YEARLY",EDATE(FD26,12*'1-SETUP'!$V75),""))))</f>
        <v/>
      </c>
      <c r="FF26" s="10" t="str">
        <f>IF('1-SETUP'!$Q75="DAILY",FE26+'1-SETUP'!$V75,IF('1-SETUP'!$Q75="WEEKLY",FE26+'1-SETUP'!$V75*7,IF('1-SETUP'!$Q75="MONTHLY",EDATE(FE26,'1-SETUP'!$V75),IF('1-SETUP'!$Q75="YEARLY",EDATE(FE26,12*'1-SETUP'!$V75),""))))</f>
        <v/>
      </c>
      <c r="FG26" s="10" t="str">
        <f>IF('1-SETUP'!$Q75="DAILY",FF26+'1-SETUP'!$V75,IF('1-SETUP'!$Q75="WEEKLY",FF26+'1-SETUP'!$V75*7,IF('1-SETUP'!$Q75="MONTHLY",EDATE(FF26,'1-SETUP'!$V75),IF('1-SETUP'!$Q75="YEARLY",EDATE(FF26,12*'1-SETUP'!$V75),""))))</f>
        <v/>
      </c>
      <c r="FH26" s="10" t="str">
        <f>IF('1-SETUP'!$Q75="DAILY",FG26+'1-SETUP'!$V75,IF('1-SETUP'!$Q75="WEEKLY",FG26+'1-SETUP'!$V75*7,IF('1-SETUP'!$Q75="MONTHLY",EDATE(FG26,'1-SETUP'!$V75),IF('1-SETUP'!$Q75="YEARLY",EDATE(FG26,12*'1-SETUP'!$V75),""))))</f>
        <v/>
      </c>
      <c r="FI26" s="10" t="str">
        <f>IF('1-SETUP'!$Q75="DAILY",FH26+'1-SETUP'!$V75,IF('1-SETUP'!$Q75="WEEKLY",FH26+'1-SETUP'!$V75*7,IF('1-SETUP'!$Q75="MONTHLY",EDATE(FH26,'1-SETUP'!$V75),IF('1-SETUP'!$Q75="YEARLY",EDATE(FH26,12*'1-SETUP'!$V75),""))))</f>
        <v/>
      </c>
      <c r="FJ26" s="10" t="str">
        <f>IF('1-SETUP'!$Q75="DAILY",FI26+'1-SETUP'!$V75,IF('1-SETUP'!$Q75="WEEKLY",FI26+'1-SETUP'!$V75*7,IF('1-SETUP'!$Q75="MONTHLY",EDATE(FI26,'1-SETUP'!$V75),IF('1-SETUP'!$Q75="YEARLY",EDATE(FI26,12*'1-SETUP'!$V75),""))))</f>
        <v/>
      </c>
      <c r="FK26" s="10" t="str">
        <f>IF('1-SETUP'!$Q75="DAILY",FJ26+'1-SETUP'!$V75,IF('1-SETUP'!$Q75="WEEKLY",FJ26+'1-SETUP'!$V75*7,IF('1-SETUP'!$Q75="MONTHLY",EDATE(FJ26,'1-SETUP'!$V75),IF('1-SETUP'!$Q75="YEARLY",EDATE(FJ26,12*'1-SETUP'!$V75),""))))</f>
        <v/>
      </c>
      <c r="FL26" s="10" t="str">
        <f>IF('1-SETUP'!$Q75="DAILY",FK26+'1-SETUP'!$V75,IF('1-SETUP'!$Q75="WEEKLY",FK26+'1-SETUP'!$V75*7,IF('1-SETUP'!$Q75="MONTHLY",EDATE(FK26,'1-SETUP'!$V75),IF('1-SETUP'!$Q75="YEARLY",EDATE(FK26,12*'1-SETUP'!$V75),""))))</f>
        <v/>
      </c>
      <c r="FM26" s="10" t="str">
        <f>IF('1-SETUP'!$Q75="DAILY",FL26+'1-SETUP'!$V75,IF('1-SETUP'!$Q75="WEEKLY",FL26+'1-SETUP'!$V75*7,IF('1-SETUP'!$Q75="MONTHLY",EDATE(FL26,'1-SETUP'!$V75),IF('1-SETUP'!$Q75="YEARLY",EDATE(FL26,12*'1-SETUP'!$V75),""))))</f>
        <v/>
      </c>
      <c r="FN26" s="10" t="str">
        <f>IF('1-SETUP'!$Q75="DAILY",FM26+'1-SETUP'!$V75,IF('1-SETUP'!$Q75="WEEKLY",FM26+'1-SETUP'!$V75*7,IF('1-SETUP'!$Q75="MONTHLY",EDATE(FM26,'1-SETUP'!$V75),IF('1-SETUP'!$Q75="YEARLY",EDATE(FM26,12*'1-SETUP'!$V75),""))))</f>
        <v/>
      </c>
      <c r="FO26" s="10" t="str">
        <f>IF('1-SETUP'!$Q75="DAILY",FN26+'1-SETUP'!$V75,IF('1-SETUP'!$Q75="WEEKLY",FN26+'1-SETUP'!$V75*7,IF('1-SETUP'!$Q75="MONTHLY",EDATE(FN26,'1-SETUP'!$V75),IF('1-SETUP'!$Q75="YEARLY",EDATE(FN26,12*'1-SETUP'!$V75),""))))</f>
        <v/>
      </c>
      <c r="FP26" s="10" t="str">
        <f>IF('1-SETUP'!$Q75="DAILY",FO26+'1-SETUP'!$V75,IF('1-SETUP'!$Q75="WEEKLY",FO26+'1-SETUP'!$V75*7,IF('1-SETUP'!$Q75="MONTHLY",EDATE(FO26,'1-SETUP'!$V75),IF('1-SETUP'!$Q75="YEARLY",EDATE(FO26,12*'1-SETUP'!$V75),""))))</f>
        <v/>
      </c>
      <c r="FQ26" s="10" t="str">
        <f>IF('1-SETUP'!$Q75="DAILY",FP26+'1-SETUP'!$V75,IF('1-SETUP'!$Q75="WEEKLY",FP26+'1-SETUP'!$V75*7,IF('1-SETUP'!$Q75="MONTHLY",EDATE(FP26,'1-SETUP'!$V75),IF('1-SETUP'!$Q75="YEARLY",EDATE(FP26,12*'1-SETUP'!$V75),""))))</f>
        <v/>
      </c>
      <c r="FR26" s="10" t="str">
        <f>IF('1-SETUP'!$Q75="DAILY",FQ26+'1-SETUP'!$V75,IF('1-SETUP'!$Q75="WEEKLY",FQ26+'1-SETUP'!$V75*7,IF('1-SETUP'!$Q75="MONTHLY",EDATE(FQ26,'1-SETUP'!$V75),IF('1-SETUP'!$Q75="YEARLY",EDATE(FQ26,12*'1-SETUP'!$V75),""))))</f>
        <v/>
      </c>
      <c r="FS26" s="10" t="str">
        <f>IF('1-SETUP'!$Q75="DAILY",FR26+'1-SETUP'!$V75,IF('1-SETUP'!$Q75="WEEKLY",FR26+'1-SETUP'!$V75*7,IF('1-SETUP'!$Q75="MONTHLY",EDATE(FR26,'1-SETUP'!$V75),IF('1-SETUP'!$Q75="YEARLY",EDATE(FR26,12*'1-SETUP'!$V75),""))))</f>
        <v/>
      </c>
      <c r="FT26" s="10" t="str">
        <f>IF('1-SETUP'!$Q75="DAILY",FS26+'1-SETUP'!$V75,IF('1-SETUP'!$Q75="WEEKLY",FS26+'1-SETUP'!$V75*7,IF('1-SETUP'!$Q75="MONTHLY",EDATE(FS26,'1-SETUP'!$V75),IF('1-SETUP'!$Q75="YEARLY",EDATE(FS26,12*'1-SETUP'!$V75),""))))</f>
        <v/>
      </c>
      <c r="FU26" s="10" t="str">
        <f>IF('1-SETUP'!$Q75="DAILY",FT26+'1-SETUP'!$V75,IF('1-SETUP'!$Q75="WEEKLY",FT26+'1-SETUP'!$V75*7,IF('1-SETUP'!$Q75="MONTHLY",EDATE(FT26,'1-SETUP'!$V75),IF('1-SETUP'!$Q75="YEARLY",EDATE(FT26,12*'1-SETUP'!$V75),""))))</f>
        <v/>
      </c>
      <c r="FV26" s="10" t="str">
        <f>IF('1-SETUP'!$Q75="DAILY",FU26+'1-SETUP'!$V75,IF('1-SETUP'!$Q75="WEEKLY",FU26+'1-SETUP'!$V75*7,IF('1-SETUP'!$Q75="MONTHLY",EDATE(FU26,'1-SETUP'!$V75),IF('1-SETUP'!$Q75="YEARLY",EDATE(FU26,12*'1-SETUP'!$V75),""))))</f>
        <v/>
      </c>
      <c r="FW26" s="10" t="str">
        <f>IF('1-SETUP'!$Q75="DAILY",FV26+'1-SETUP'!$V75,IF('1-SETUP'!$Q75="WEEKLY",FV26+'1-SETUP'!$V75*7,IF('1-SETUP'!$Q75="MONTHLY",EDATE(FV26,'1-SETUP'!$V75),IF('1-SETUP'!$Q75="YEARLY",EDATE(FV26,12*'1-SETUP'!$V75),""))))</f>
        <v/>
      </c>
      <c r="FX26" s="10" t="str">
        <f>IF('1-SETUP'!$Q75="DAILY",FW26+'1-SETUP'!$V75,IF('1-SETUP'!$Q75="WEEKLY",FW26+'1-SETUP'!$V75*7,IF('1-SETUP'!$Q75="MONTHLY",EDATE(FW26,'1-SETUP'!$V75),IF('1-SETUP'!$Q75="YEARLY",EDATE(FW26,12*'1-SETUP'!$V75),""))))</f>
        <v/>
      </c>
      <c r="FY26" s="10" t="str">
        <f>IF('1-SETUP'!$Q75="DAILY",FX26+'1-SETUP'!$V75,IF('1-SETUP'!$Q75="WEEKLY",FX26+'1-SETUP'!$V75*7,IF('1-SETUP'!$Q75="MONTHLY",EDATE(FX26,'1-SETUP'!$V75),IF('1-SETUP'!$Q75="YEARLY",EDATE(FX26,12*'1-SETUP'!$V75),""))))</f>
        <v/>
      </c>
      <c r="FZ26" s="10" t="str">
        <f>IF('1-SETUP'!$Q75="DAILY",FY26+'1-SETUP'!$V75,IF('1-SETUP'!$Q75="WEEKLY",FY26+'1-SETUP'!$V75*7,IF('1-SETUP'!$Q75="MONTHLY",EDATE(FY26,'1-SETUP'!$V75),IF('1-SETUP'!$Q75="YEARLY",EDATE(FY26,12*'1-SETUP'!$V75),""))))</f>
        <v/>
      </c>
      <c r="GA26" s="10" t="str">
        <f>IF('1-SETUP'!$Q75="DAILY",FZ26+'1-SETUP'!$V75,IF('1-SETUP'!$Q75="WEEKLY",FZ26+'1-SETUP'!$V75*7,IF('1-SETUP'!$Q75="MONTHLY",EDATE(FZ26,'1-SETUP'!$V75),IF('1-SETUP'!$Q75="YEARLY",EDATE(FZ26,12*'1-SETUP'!$V75),""))))</f>
        <v/>
      </c>
      <c r="GB26" s="10" t="str">
        <f>IF('1-SETUP'!$Q75="DAILY",GA26+'1-SETUP'!$V75,IF('1-SETUP'!$Q75="WEEKLY",GA26+'1-SETUP'!$V75*7,IF('1-SETUP'!$Q75="MONTHLY",EDATE(GA26,'1-SETUP'!$V75),IF('1-SETUP'!$Q75="YEARLY",EDATE(GA26,12*'1-SETUP'!$V75),""))))</f>
        <v/>
      </c>
      <c r="GC26" s="10" t="str">
        <f>IF('1-SETUP'!$Q75="DAILY",GB26+'1-SETUP'!$V75,IF('1-SETUP'!$Q75="WEEKLY",GB26+'1-SETUP'!$V75*7,IF('1-SETUP'!$Q75="MONTHLY",EDATE(GB26,'1-SETUP'!$V75),IF('1-SETUP'!$Q75="YEARLY",EDATE(GB26,12*'1-SETUP'!$V75),""))))</f>
        <v/>
      </c>
      <c r="GD26" s="10" t="str">
        <f>IF('1-SETUP'!$Q75="DAILY",GC26+'1-SETUP'!$V75,IF('1-SETUP'!$Q75="WEEKLY",GC26+'1-SETUP'!$V75*7,IF('1-SETUP'!$Q75="MONTHLY",EDATE(GC26,'1-SETUP'!$V75),IF('1-SETUP'!$Q75="YEARLY",EDATE(GC26,12*'1-SETUP'!$V75),""))))</f>
        <v/>
      </c>
      <c r="GE26" s="10" t="str">
        <f>IF('1-SETUP'!$Q75="DAILY",GD26+'1-SETUP'!$V75,IF('1-SETUP'!$Q75="WEEKLY",GD26+'1-SETUP'!$V75*7,IF('1-SETUP'!$Q75="MONTHLY",EDATE(GD26,'1-SETUP'!$V75),IF('1-SETUP'!$Q75="YEARLY",EDATE(GD26,12*'1-SETUP'!$V75),""))))</f>
        <v/>
      </c>
      <c r="GF26" s="10" t="str">
        <f>IF('1-SETUP'!$Q75="DAILY",GE26+'1-SETUP'!$V75,IF('1-SETUP'!$Q75="WEEKLY",GE26+'1-SETUP'!$V75*7,IF('1-SETUP'!$Q75="MONTHLY",EDATE(GE26,'1-SETUP'!$V75),IF('1-SETUP'!$Q75="YEARLY",EDATE(GE26,12*'1-SETUP'!$V75),""))))</f>
        <v/>
      </c>
      <c r="GG26" s="10" t="str">
        <f>IF('1-SETUP'!$Q75="DAILY",GF26+'1-SETUP'!$V75,IF('1-SETUP'!$Q75="WEEKLY",GF26+'1-SETUP'!$V75*7,IF('1-SETUP'!$Q75="MONTHLY",EDATE(GF26,'1-SETUP'!$V75),IF('1-SETUP'!$Q75="YEARLY",EDATE(GF26,12*'1-SETUP'!$V75),""))))</f>
        <v/>
      </c>
      <c r="GH26" s="10" t="str">
        <f>IF('1-SETUP'!$Q75="DAILY",GG26+'1-SETUP'!$V75,IF('1-SETUP'!$Q75="WEEKLY",GG26+'1-SETUP'!$V75*7,IF('1-SETUP'!$Q75="MONTHLY",EDATE(GG26,'1-SETUP'!$V75),IF('1-SETUP'!$Q75="YEARLY",EDATE(GG26,12*'1-SETUP'!$V75),""))))</f>
        <v/>
      </c>
      <c r="GI26" s="10" t="str">
        <f>IF('1-SETUP'!$Q75="DAILY",GH26+'1-SETUP'!$V75,IF('1-SETUP'!$Q75="WEEKLY",GH26+'1-SETUP'!$V75*7,IF('1-SETUP'!$Q75="MONTHLY",EDATE(GH26,'1-SETUP'!$V75),IF('1-SETUP'!$Q75="YEARLY",EDATE(GH26,12*'1-SETUP'!$V75),""))))</f>
        <v/>
      </c>
      <c r="GJ26" s="10" t="str">
        <f>IF('1-SETUP'!$Q75="DAILY",GI26+'1-SETUP'!$V75,IF('1-SETUP'!$Q75="WEEKLY",GI26+'1-SETUP'!$V75*7,IF('1-SETUP'!$Q75="MONTHLY",EDATE(GI26,'1-SETUP'!$V75),IF('1-SETUP'!$Q75="YEARLY",EDATE(GI26,12*'1-SETUP'!$V75),""))))</f>
        <v/>
      </c>
      <c r="GK26" s="10" t="str">
        <f>IF('1-SETUP'!$Q75="DAILY",GJ26+'1-SETUP'!$V75,IF('1-SETUP'!$Q75="WEEKLY",GJ26+'1-SETUP'!$V75*7,IF('1-SETUP'!$Q75="MONTHLY",EDATE(GJ26,'1-SETUP'!$V75),IF('1-SETUP'!$Q75="YEARLY",EDATE(GJ26,12*'1-SETUP'!$V75),""))))</f>
        <v/>
      </c>
      <c r="GL26" s="10" t="str">
        <f>IF('1-SETUP'!$Q75="DAILY",GK26+'1-SETUP'!$V75,IF('1-SETUP'!$Q75="WEEKLY",GK26+'1-SETUP'!$V75*7,IF('1-SETUP'!$Q75="MONTHLY",EDATE(GK26,'1-SETUP'!$V75),IF('1-SETUP'!$Q75="YEARLY",EDATE(GK26,12*'1-SETUP'!$V75),""))))</f>
        <v/>
      </c>
      <c r="GM26" s="10" t="str">
        <f>IF('1-SETUP'!$Q75="DAILY",GL26+'1-SETUP'!$V75,IF('1-SETUP'!$Q75="WEEKLY",GL26+'1-SETUP'!$V75*7,IF('1-SETUP'!$Q75="MONTHLY",EDATE(GL26,'1-SETUP'!$V75),IF('1-SETUP'!$Q75="YEARLY",EDATE(GL26,12*'1-SETUP'!$V75),""))))</f>
        <v/>
      </c>
      <c r="GN26" s="10" t="str">
        <f>IF('1-SETUP'!$Q75="DAILY",GM26+'1-SETUP'!$V75,IF('1-SETUP'!$Q75="WEEKLY",GM26+'1-SETUP'!$V75*7,IF('1-SETUP'!$Q75="MONTHLY",EDATE(GM26,'1-SETUP'!$V75),IF('1-SETUP'!$Q75="YEARLY",EDATE(GM26,12*'1-SETUP'!$V75),""))))</f>
        <v/>
      </c>
      <c r="GO26" s="10" t="str">
        <f>IF('1-SETUP'!$Q75="DAILY",GN26+'1-SETUP'!$V75,IF('1-SETUP'!$Q75="WEEKLY",GN26+'1-SETUP'!$V75*7,IF('1-SETUP'!$Q75="MONTHLY",EDATE(GN26,'1-SETUP'!$V75),IF('1-SETUP'!$Q75="YEARLY",EDATE(GN26,12*'1-SETUP'!$V75),""))))</f>
        <v/>
      </c>
      <c r="GP26" s="10" t="str">
        <f>IF('1-SETUP'!$Q75="DAILY",GO26+'1-SETUP'!$V75,IF('1-SETUP'!$Q75="WEEKLY",GO26+'1-SETUP'!$V75*7,IF('1-SETUP'!$Q75="MONTHLY",EDATE(GO26,'1-SETUP'!$V75),IF('1-SETUP'!$Q75="YEARLY",EDATE(GO26,12*'1-SETUP'!$V75),""))))</f>
        <v/>
      </c>
      <c r="GQ26" s="10" t="str">
        <f>IF('1-SETUP'!$Q75="DAILY",GP26+'1-SETUP'!$V75,IF('1-SETUP'!$Q75="WEEKLY",GP26+'1-SETUP'!$V75*7,IF('1-SETUP'!$Q75="MONTHLY",EDATE(GP26,'1-SETUP'!$V75),IF('1-SETUP'!$Q75="YEARLY",EDATE(GP26,12*'1-SETUP'!$V75),""))))</f>
        <v/>
      </c>
      <c r="GR26" s="10" t="str">
        <f>IF('1-SETUP'!$Q75="DAILY",GQ26+'1-SETUP'!$V75,IF('1-SETUP'!$Q75="WEEKLY",GQ26+'1-SETUP'!$V75*7,IF('1-SETUP'!$Q75="MONTHLY",EDATE(GQ26,'1-SETUP'!$V75),IF('1-SETUP'!$Q75="YEARLY",EDATE(GQ26,12*'1-SETUP'!$V75),""))))</f>
        <v/>
      </c>
      <c r="GS26" s="10" t="str">
        <f>IF('1-SETUP'!$Q75="DAILY",GR26+'1-SETUP'!$V75,IF('1-SETUP'!$Q75="WEEKLY",GR26+'1-SETUP'!$V75*7,IF('1-SETUP'!$Q75="MONTHLY",EDATE(GR26,'1-SETUP'!$V75),IF('1-SETUP'!$Q75="YEARLY",EDATE(GR26,12*'1-SETUP'!$V75),""))))</f>
        <v/>
      </c>
      <c r="GT26" s="10" t="str">
        <f>IF('1-SETUP'!$Q75="DAILY",GS26+'1-SETUP'!$V75,IF('1-SETUP'!$Q75="WEEKLY",GS26+'1-SETUP'!$V75*7,IF('1-SETUP'!$Q75="MONTHLY",EDATE(GS26,'1-SETUP'!$V75),IF('1-SETUP'!$Q75="YEARLY",EDATE(GS26,12*'1-SETUP'!$V75),""))))</f>
        <v/>
      </c>
      <c r="GU26" s="10" t="str">
        <f>IF('1-SETUP'!$Q75="DAILY",GT26+'1-SETUP'!$V75,IF('1-SETUP'!$Q75="WEEKLY",GT26+'1-SETUP'!$V75*7,IF('1-SETUP'!$Q75="MONTHLY",EDATE(GT26,'1-SETUP'!$V75),IF('1-SETUP'!$Q75="YEARLY",EDATE(GT26,12*'1-SETUP'!$V75),""))))</f>
        <v/>
      </c>
      <c r="GV26" s="10" t="str">
        <f>IF('1-SETUP'!$Q75="DAILY",GU26+'1-SETUP'!$V75,IF('1-SETUP'!$Q75="WEEKLY",GU26+'1-SETUP'!$V75*7,IF('1-SETUP'!$Q75="MONTHLY",EDATE(GU26,'1-SETUP'!$V75),IF('1-SETUP'!$Q75="YEARLY",EDATE(GU26,12*'1-SETUP'!$V75),""))))</f>
        <v/>
      </c>
      <c r="GW26" s="10" t="str">
        <f>IF('1-SETUP'!$Q75="DAILY",GV26+'1-SETUP'!$V75,IF('1-SETUP'!$Q75="WEEKLY",GV26+'1-SETUP'!$V75*7,IF('1-SETUP'!$Q75="MONTHLY",EDATE(GV26,'1-SETUP'!$V75),IF('1-SETUP'!$Q75="YEARLY",EDATE(GV26,12*'1-SETUP'!$V75),""))))</f>
        <v/>
      </c>
      <c r="GX26" s="10" t="str">
        <f>IF('1-SETUP'!$Q75="DAILY",GW26+'1-SETUP'!$V75,IF('1-SETUP'!$Q75="WEEKLY",GW26+'1-SETUP'!$V75*7,IF('1-SETUP'!$Q75="MONTHLY",EDATE(GW26,'1-SETUP'!$V75),IF('1-SETUP'!$Q75="YEARLY",EDATE(GW26,12*'1-SETUP'!$V75),""))))</f>
        <v/>
      </c>
      <c r="GY26" s="10" t="str">
        <f>IF('1-SETUP'!$Q75="DAILY",GX26+'1-SETUP'!$V75,IF('1-SETUP'!$Q75="WEEKLY",GX26+'1-SETUP'!$V75*7,IF('1-SETUP'!$Q75="MONTHLY",EDATE(GX26,'1-SETUP'!$V75),IF('1-SETUP'!$Q75="YEARLY",EDATE(GX26,12*'1-SETUP'!$V75),""))))</f>
        <v/>
      </c>
      <c r="GZ26" s="10" t="str">
        <f>IF('1-SETUP'!$Q75="DAILY",GY26+'1-SETUP'!$V75,IF('1-SETUP'!$Q75="WEEKLY",GY26+'1-SETUP'!$V75*7,IF('1-SETUP'!$Q75="MONTHLY",EDATE(GY26,'1-SETUP'!$V75),IF('1-SETUP'!$Q75="YEARLY",EDATE(GY26,12*'1-SETUP'!$V75),""))))</f>
        <v/>
      </c>
      <c r="HA26" s="10" t="str">
        <f>IF('1-SETUP'!$Q75="DAILY",GZ26+'1-SETUP'!$V75,IF('1-SETUP'!$Q75="WEEKLY",GZ26+'1-SETUP'!$V75*7,IF('1-SETUP'!$Q75="MONTHLY",EDATE(GZ26,'1-SETUP'!$V75),IF('1-SETUP'!$Q75="YEARLY",EDATE(GZ26,12*'1-SETUP'!$V75),""))))</f>
        <v/>
      </c>
      <c r="HB26" s="10" t="str">
        <f>IF('1-SETUP'!$Q75="DAILY",HA26+'1-SETUP'!$V75,IF('1-SETUP'!$Q75="WEEKLY",HA26+'1-SETUP'!$V75*7,IF('1-SETUP'!$Q75="MONTHLY",EDATE(HA26,'1-SETUP'!$V75),IF('1-SETUP'!$Q75="YEARLY",EDATE(HA26,12*'1-SETUP'!$V75),""))))</f>
        <v/>
      </c>
      <c r="HC26" s="10" t="str">
        <f>IF('1-SETUP'!$Q75="DAILY",HB26+'1-SETUP'!$V75,IF('1-SETUP'!$Q75="WEEKLY",HB26+'1-SETUP'!$V75*7,IF('1-SETUP'!$Q75="MONTHLY",EDATE(HB26,'1-SETUP'!$V75),IF('1-SETUP'!$Q75="YEARLY",EDATE(HB26,12*'1-SETUP'!$V75),""))))</f>
        <v/>
      </c>
      <c r="HD26" s="10" t="str">
        <f>IF('1-SETUP'!$Q75="DAILY",HC26+'1-SETUP'!$V75,IF('1-SETUP'!$Q75="WEEKLY",HC26+'1-SETUP'!$V75*7,IF('1-SETUP'!$Q75="MONTHLY",EDATE(HC26,'1-SETUP'!$V75),IF('1-SETUP'!$Q75="YEARLY",EDATE(HC26,12*'1-SETUP'!$V75),""))))</f>
        <v/>
      </c>
      <c r="HE26" s="10" t="str">
        <f>IF('1-SETUP'!$Q75="DAILY",HD26+'1-SETUP'!$V75,IF('1-SETUP'!$Q75="WEEKLY",HD26+'1-SETUP'!$V75*7,IF('1-SETUP'!$Q75="MONTHLY",EDATE(HD26,'1-SETUP'!$V75),IF('1-SETUP'!$Q75="YEARLY",EDATE(HD26,12*'1-SETUP'!$V75),""))))</f>
        <v/>
      </c>
      <c r="HF26" s="10" t="str">
        <f>IF('1-SETUP'!$Q75="DAILY",HE26+'1-SETUP'!$V75,IF('1-SETUP'!$Q75="WEEKLY",HE26+'1-SETUP'!$V75*7,IF('1-SETUP'!$Q75="MONTHLY",EDATE(HE26,'1-SETUP'!$V75),IF('1-SETUP'!$Q75="YEARLY",EDATE(HE26,12*'1-SETUP'!$V75),""))))</f>
        <v/>
      </c>
      <c r="HG26" s="10" t="str">
        <f>IF('1-SETUP'!$Q75="DAILY",HF26+'1-SETUP'!$V75,IF('1-SETUP'!$Q75="WEEKLY",HF26+'1-SETUP'!$V75*7,IF('1-SETUP'!$Q75="MONTHLY",EDATE(HF26,'1-SETUP'!$V75),IF('1-SETUP'!$Q75="YEARLY",EDATE(HF26,12*'1-SETUP'!$V75),""))))</f>
        <v/>
      </c>
      <c r="HH26" s="10" t="str">
        <f>IF('1-SETUP'!$Q75="DAILY",HG26+'1-SETUP'!$V75,IF('1-SETUP'!$Q75="WEEKLY",HG26+'1-SETUP'!$V75*7,IF('1-SETUP'!$Q75="MONTHLY",EDATE(HG26,'1-SETUP'!$V75),IF('1-SETUP'!$Q75="YEARLY",EDATE(HG26,12*'1-SETUP'!$V75),""))))</f>
        <v/>
      </c>
      <c r="HI26" s="10" t="str">
        <f>IF('1-SETUP'!$Q75="DAILY",HH26+'1-SETUP'!$V75,IF('1-SETUP'!$Q75="WEEKLY",HH26+'1-SETUP'!$V75*7,IF('1-SETUP'!$Q75="MONTHLY",EDATE(HH26,'1-SETUP'!$V75),IF('1-SETUP'!$Q75="YEARLY",EDATE(HH26,12*'1-SETUP'!$V75),""))))</f>
        <v/>
      </c>
      <c r="HJ26" s="10" t="str">
        <f>IF('1-SETUP'!$Q75="DAILY",HI26+'1-SETUP'!$V75,IF('1-SETUP'!$Q75="WEEKLY",HI26+'1-SETUP'!$V75*7,IF('1-SETUP'!$Q75="MONTHLY",EDATE(HI26,'1-SETUP'!$V75),IF('1-SETUP'!$Q75="YEARLY",EDATE(HI26,12*'1-SETUP'!$V75),""))))</f>
        <v/>
      </c>
      <c r="HK26" s="10" t="str">
        <f>IF('1-SETUP'!$Q75="DAILY",HJ26+'1-SETUP'!$V75,IF('1-SETUP'!$Q75="WEEKLY",HJ26+'1-SETUP'!$V75*7,IF('1-SETUP'!$Q75="MONTHLY",EDATE(HJ26,'1-SETUP'!$V75),IF('1-SETUP'!$Q75="YEARLY",EDATE(HJ26,12*'1-SETUP'!$V75),""))))</f>
        <v/>
      </c>
      <c r="HL26" s="10" t="str">
        <f>IF('1-SETUP'!$Q75="DAILY",HK26+'1-SETUP'!$V75,IF('1-SETUP'!$Q75="WEEKLY",HK26+'1-SETUP'!$V75*7,IF('1-SETUP'!$Q75="MONTHLY",EDATE(HK26,'1-SETUP'!$V75),IF('1-SETUP'!$Q75="YEARLY",EDATE(HK26,12*'1-SETUP'!$V75),""))))</f>
        <v/>
      </c>
      <c r="HM26" s="10" t="str">
        <f>IF('1-SETUP'!$Q75="DAILY",HL26+'1-SETUP'!$V75,IF('1-SETUP'!$Q75="WEEKLY",HL26+'1-SETUP'!$V75*7,IF('1-SETUP'!$Q75="MONTHLY",EDATE(HL26,'1-SETUP'!$V75),IF('1-SETUP'!$Q75="YEARLY",EDATE(HL26,12*'1-SETUP'!$V75),""))))</f>
        <v/>
      </c>
      <c r="HN26" s="10" t="str">
        <f>IF('1-SETUP'!$Q75="DAILY",HM26+'1-SETUP'!$V75,IF('1-SETUP'!$Q75="WEEKLY",HM26+'1-SETUP'!$V75*7,IF('1-SETUP'!$Q75="MONTHLY",EDATE(HM26,'1-SETUP'!$V75),IF('1-SETUP'!$Q75="YEARLY",EDATE(HM26,12*'1-SETUP'!$V75),""))))</f>
        <v/>
      </c>
      <c r="HO26" s="10" t="str">
        <f>IF('1-SETUP'!$Q75="DAILY",HN26+'1-SETUP'!$V75,IF('1-SETUP'!$Q75="WEEKLY",HN26+'1-SETUP'!$V75*7,IF('1-SETUP'!$Q75="MONTHLY",EDATE(HN26,'1-SETUP'!$V75),IF('1-SETUP'!$Q75="YEARLY",EDATE(HN26,12*'1-SETUP'!$V75),""))))</f>
        <v/>
      </c>
      <c r="HP26" s="10" t="str">
        <f>IF('1-SETUP'!$Q75="DAILY",HO26+'1-SETUP'!$V75,IF('1-SETUP'!$Q75="WEEKLY",HO26+'1-SETUP'!$V75*7,IF('1-SETUP'!$Q75="MONTHLY",EDATE(HO26,'1-SETUP'!$V75),IF('1-SETUP'!$Q75="YEARLY",EDATE(HO26,12*'1-SETUP'!$V75),""))))</f>
        <v/>
      </c>
      <c r="HQ26" s="10" t="str">
        <f>IF('1-SETUP'!$Q75="DAILY",HP26+'1-SETUP'!$V75,IF('1-SETUP'!$Q75="WEEKLY",HP26+'1-SETUP'!$V75*7,IF('1-SETUP'!$Q75="MONTHLY",EDATE(HP26,'1-SETUP'!$V75),IF('1-SETUP'!$Q75="YEARLY",EDATE(HP26,12*'1-SETUP'!$V75),""))))</f>
        <v/>
      </c>
      <c r="HR26" s="10" t="str">
        <f>IF('1-SETUP'!$Q75="DAILY",HQ26+'1-SETUP'!$V75,IF('1-SETUP'!$Q75="WEEKLY",HQ26+'1-SETUP'!$V75*7,IF('1-SETUP'!$Q75="MONTHLY",EDATE(HQ26,'1-SETUP'!$V75),IF('1-SETUP'!$Q75="YEARLY",EDATE(HQ26,12*'1-SETUP'!$V75),""))))</f>
        <v/>
      </c>
      <c r="HS26" s="10" t="str">
        <f>IF('1-SETUP'!$Q75="DAILY",HR26+'1-SETUP'!$V75,IF('1-SETUP'!$Q75="WEEKLY",HR26+'1-SETUP'!$V75*7,IF('1-SETUP'!$Q75="MONTHLY",EDATE(HR26,'1-SETUP'!$V75),IF('1-SETUP'!$Q75="YEARLY",EDATE(HR26,12*'1-SETUP'!$V75),""))))</f>
        <v/>
      </c>
      <c r="HT26" s="10" t="str">
        <f>IF('1-SETUP'!$Q75="DAILY",HS26+'1-SETUP'!$V75,IF('1-SETUP'!$Q75="WEEKLY",HS26+'1-SETUP'!$V75*7,IF('1-SETUP'!$Q75="MONTHLY",EDATE(HS26,'1-SETUP'!$V75),IF('1-SETUP'!$Q75="YEARLY",EDATE(HS26,12*'1-SETUP'!$V75),""))))</f>
        <v/>
      </c>
      <c r="HU26" s="10" t="str">
        <f>IF('1-SETUP'!$Q75="DAILY",HT26+'1-SETUP'!$V75,IF('1-SETUP'!$Q75="WEEKLY",HT26+'1-SETUP'!$V75*7,IF('1-SETUP'!$Q75="MONTHLY",EDATE(HT26,'1-SETUP'!$V75),IF('1-SETUP'!$Q75="YEARLY",EDATE(HT26,12*'1-SETUP'!$V75),""))))</f>
        <v/>
      </c>
      <c r="HV26" s="10" t="str">
        <f>IF('1-SETUP'!$Q75="DAILY",HU26+'1-SETUP'!$V75,IF('1-SETUP'!$Q75="WEEKLY",HU26+'1-SETUP'!$V75*7,IF('1-SETUP'!$Q75="MONTHLY",EDATE(HU26,'1-SETUP'!$V75),IF('1-SETUP'!$Q75="YEARLY",EDATE(HU26,12*'1-SETUP'!$V75),""))))</f>
        <v/>
      </c>
      <c r="HW26" s="10" t="str">
        <f>IF('1-SETUP'!$Q75="DAILY",HV26+'1-SETUP'!$V75,IF('1-SETUP'!$Q75="WEEKLY",HV26+'1-SETUP'!$V75*7,IF('1-SETUP'!$Q75="MONTHLY",EDATE(HV26,'1-SETUP'!$V75),IF('1-SETUP'!$Q75="YEARLY",EDATE(HV26,12*'1-SETUP'!$V75),""))))</f>
        <v/>
      </c>
      <c r="HX26" s="10" t="str">
        <f>IF('1-SETUP'!$Q75="DAILY",HW26+'1-SETUP'!$V75,IF('1-SETUP'!$Q75="WEEKLY",HW26+'1-SETUP'!$V75*7,IF('1-SETUP'!$Q75="MONTHLY",EDATE(HW26,'1-SETUP'!$V75),IF('1-SETUP'!$Q75="YEARLY",EDATE(HW26,12*'1-SETUP'!$V75),""))))</f>
        <v/>
      </c>
      <c r="HY26" s="10" t="str">
        <f>IF('1-SETUP'!$Q75="DAILY",HX26+'1-SETUP'!$V75,IF('1-SETUP'!$Q75="WEEKLY",HX26+'1-SETUP'!$V75*7,IF('1-SETUP'!$Q75="MONTHLY",EDATE(HX26,'1-SETUP'!$V75),IF('1-SETUP'!$Q75="YEARLY",EDATE(HX26,12*'1-SETUP'!$V75),""))))</f>
        <v/>
      </c>
      <c r="HZ26" s="10" t="str">
        <f>IF('1-SETUP'!$Q75="DAILY",HY26+'1-SETUP'!$V75,IF('1-SETUP'!$Q75="WEEKLY",HY26+'1-SETUP'!$V75*7,IF('1-SETUP'!$Q75="MONTHLY",EDATE(HY26,'1-SETUP'!$V75),IF('1-SETUP'!$Q75="YEARLY",EDATE(HY26,12*'1-SETUP'!$V75),""))))</f>
        <v/>
      </c>
      <c r="IA26" s="10" t="str">
        <f>IF('1-SETUP'!$Q75="DAILY",HZ26+'1-SETUP'!$V75,IF('1-SETUP'!$Q75="WEEKLY",HZ26+'1-SETUP'!$V75*7,IF('1-SETUP'!$Q75="MONTHLY",EDATE(HZ26,'1-SETUP'!$V75),IF('1-SETUP'!$Q75="YEARLY",EDATE(HZ26,12*'1-SETUP'!$V75),""))))</f>
        <v/>
      </c>
      <c r="IB26" s="10" t="str">
        <f>IF('1-SETUP'!$Q75="DAILY",IA26+'1-SETUP'!$V75,IF('1-SETUP'!$Q75="WEEKLY",IA26+'1-SETUP'!$V75*7,IF('1-SETUP'!$Q75="MONTHLY",EDATE(IA26,'1-SETUP'!$V75),IF('1-SETUP'!$Q75="YEARLY",EDATE(IA26,12*'1-SETUP'!$V75),""))))</f>
        <v/>
      </c>
      <c r="IC26" s="10" t="str">
        <f>IF('1-SETUP'!$Q75="DAILY",IB26+'1-SETUP'!$V75,IF('1-SETUP'!$Q75="WEEKLY",IB26+'1-SETUP'!$V75*7,IF('1-SETUP'!$Q75="MONTHLY",EDATE(IB26,'1-SETUP'!$V75),IF('1-SETUP'!$Q75="YEARLY",EDATE(IB26,12*'1-SETUP'!$V75),""))))</f>
        <v/>
      </c>
      <c r="ID26" s="10" t="str">
        <f>IF('1-SETUP'!$Q75="DAILY",IC26+'1-SETUP'!$V75,IF('1-SETUP'!$Q75="WEEKLY",IC26+'1-SETUP'!$V75*7,IF('1-SETUP'!$Q75="MONTHLY",EDATE(IC26,'1-SETUP'!$V75),IF('1-SETUP'!$Q75="YEARLY",EDATE(IC26,12*'1-SETUP'!$V75),""))))</f>
        <v/>
      </c>
      <c r="IE26" s="10" t="str">
        <f>IF('1-SETUP'!$Q75="DAILY",ID26+'1-SETUP'!$V75,IF('1-SETUP'!$Q75="WEEKLY",ID26+'1-SETUP'!$V75*7,IF('1-SETUP'!$Q75="MONTHLY",EDATE(ID26,'1-SETUP'!$V75),IF('1-SETUP'!$Q75="YEARLY",EDATE(ID26,12*'1-SETUP'!$V75),""))))</f>
        <v/>
      </c>
      <c r="IF26" s="10" t="str">
        <f>IF('1-SETUP'!$Q75="DAILY",IE26+'1-SETUP'!$V75,IF('1-SETUP'!$Q75="WEEKLY",IE26+'1-SETUP'!$V75*7,IF('1-SETUP'!$Q75="MONTHLY",EDATE(IE26,'1-SETUP'!$V75),IF('1-SETUP'!$Q75="YEARLY",EDATE(IE26,12*'1-SETUP'!$V75),""))))</f>
        <v/>
      </c>
      <c r="IG26" s="10" t="str">
        <f>IF('1-SETUP'!$Q75="DAILY",IF26+'1-SETUP'!$V75,IF('1-SETUP'!$Q75="WEEKLY",IF26+'1-SETUP'!$V75*7,IF('1-SETUP'!$Q75="MONTHLY",EDATE(IF26,'1-SETUP'!$V75),IF('1-SETUP'!$Q75="YEARLY",EDATE(IF26,12*'1-SETUP'!$V75),""))))</f>
        <v/>
      </c>
      <c r="IH26" s="10" t="str">
        <f>IF('1-SETUP'!$Q75="DAILY",IG26+'1-SETUP'!$V75,IF('1-SETUP'!$Q75="WEEKLY",IG26+'1-SETUP'!$V75*7,IF('1-SETUP'!$Q75="MONTHLY",EDATE(IG26,'1-SETUP'!$V75),IF('1-SETUP'!$Q75="YEARLY",EDATE(IG26,12*'1-SETUP'!$V75),""))))</f>
        <v/>
      </c>
      <c r="II26" s="10" t="str">
        <f>IF('1-SETUP'!$Q75="DAILY",IH26+'1-SETUP'!$V75,IF('1-SETUP'!$Q75="WEEKLY",IH26+'1-SETUP'!$V75*7,IF('1-SETUP'!$Q75="MONTHLY",EDATE(IH26,'1-SETUP'!$V75),IF('1-SETUP'!$Q75="YEARLY",EDATE(IH26,12*'1-SETUP'!$V75),""))))</f>
        <v/>
      </c>
      <c r="IJ26" s="10" t="str">
        <f>IF('1-SETUP'!$Q75="DAILY",II26+'1-SETUP'!$V75,IF('1-SETUP'!$Q75="WEEKLY",II26+'1-SETUP'!$V75*7,IF('1-SETUP'!$Q75="MONTHLY",EDATE(II26,'1-SETUP'!$V75),IF('1-SETUP'!$Q75="YEARLY",EDATE(II26,12*'1-SETUP'!$V75),""))))</f>
        <v/>
      </c>
      <c r="IK26" s="10" t="str">
        <f>IF('1-SETUP'!$Q75="DAILY",IJ26+'1-SETUP'!$V75,IF('1-SETUP'!$Q75="WEEKLY",IJ26+'1-SETUP'!$V75*7,IF('1-SETUP'!$Q75="MONTHLY",EDATE(IJ26,'1-SETUP'!$V75),IF('1-SETUP'!$Q75="YEARLY",EDATE(IJ26,12*'1-SETUP'!$V75),""))))</f>
        <v/>
      </c>
      <c r="IL26" s="10" t="str">
        <f>IF('1-SETUP'!$Q75="DAILY",IK26+'1-SETUP'!$V75,IF('1-SETUP'!$Q75="WEEKLY",IK26+'1-SETUP'!$V75*7,IF('1-SETUP'!$Q75="MONTHLY",EDATE(IK26,'1-SETUP'!$V75),IF('1-SETUP'!$Q75="YEARLY",EDATE(IK26,12*'1-SETUP'!$V75),""))))</f>
        <v/>
      </c>
      <c r="IM26" s="10" t="str">
        <f>IF('1-SETUP'!$Q75="DAILY",IL26+'1-SETUP'!$V75,IF('1-SETUP'!$Q75="WEEKLY",IL26+'1-SETUP'!$V75*7,IF('1-SETUP'!$Q75="MONTHLY",EDATE(IL26,'1-SETUP'!$V75),IF('1-SETUP'!$Q75="YEARLY",EDATE(IL26,12*'1-SETUP'!$V75),""))))</f>
        <v/>
      </c>
      <c r="IN26" s="10" t="str">
        <f>IF('1-SETUP'!$Q75="DAILY",IM26+'1-SETUP'!$V75,IF('1-SETUP'!$Q75="WEEKLY",IM26+'1-SETUP'!$V75*7,IF('1-SETUP'!$Q75="MONTHLY",EDATE(IM26,'1-SETUP'!$V75),IF('1-SETUP'!$Q75="YEARLY",EDATE(IM26,12*'1-SETUP'!$V75),""))))</f>
        <v/>
      </c>
      <c r="IO26" s="10" t="str">
        <f>IF('1-SETUP'!$Q75="DAILY",IN26+'1-SETUP'!$V75,IF('1-SETUP'!$Q75="WEEKLY",IN26+'1-SETUP'!$V75*7,IF('1-SETUP'!$Q75="MONTHLY",EDATE(IN26,'1-SETUP'!$V75),IF('1-SETUP'!$Q75="YEARLY",EDATE(IN26,12*'1-SETUP'!$V75),""))))</f>
        <v/>
      </c>
      <c r="IP26" s="10" t="str">
        <f>IF('1-SETUP'!$Q75="DAILY",IO26+'1-SETUP'!$V75,IF('1-SETUP'!$Q75="WEEKLY",IO26+'1-SETUP'!$V75*7,IF('1-SETUP'!$Q75="MONTHLY",EDATE(IO26,'1-SETUP'!$V75),IF('1-SETUP'!$Q75="YEARLY",EDATE(IO26,12*'1-SETUP'!$V75),""))))</f>
        <v/>
      </c>
      <c r="IQ26" s="10" t="str">
        <f>IF('1-SETUP'!$Q75="DAILY",IP26+'1-SETUP'!$V75,IF('1-SETUP'!$Q75="WEEKLY",IP26+'1-SETUP'!$V75*7,IF('1-SETUP'!$Q75="MONTHLY",EDATE(IP26,'1-SETUP'!$V75),IF('1-SETUP'!$Q75="YEARLY",EDATE(IP26,12*'1-SETUP'!$V75),""))))</f>
        <v/>
      </c>
      <c r="IR26" s="10" t="str">
        <f>IF('1-SETUP'!$Q75="DAILY",IQ26+'1-SETUP'!$V75,IF('1-SETUP'!$Q75="WEEKLY",IQ26+'1-SETUP'!$V75*7,IF('1-SETUP'!$Q75="MONTHLY",EDATE(IQ26,'1-SETUP'!$V75),IF('1-SETUP'!$Q75="YEARLY",EDATE(IQ26,12*'1-SETUP'!$V75),""))))</f>
        <v/>
      </c>
      <c r="IS26" s="10" t="str">
        <f>IF('1-SETUP'!$Q75="DAILY",IR26+'1-SETUP'!$V75,IF('1-SETUP'!$Q75="WEEKLY",IR26+'1-SETUP'!$V75*7,IF('1-SETUP'!$Q75="MONTHLY",EDATE(IR26,'1-SETUP'!$V75),IF('1-SETUP'!$Q75="YEARLY",EDATE(IR26,12*'1-SETUP'!$V75),""))))</f>
        <v/>
      </c>
      <c r="IT26" s="10" t="str">
        <f>IF('1-SETUP'!$Q75="DAILY",IS26+'1-SETUP'!$V75,IF('1-SETUP'!$Q75="WEEKLY",IS26+'1-SETUP'!$V75*7,IF('1-SETUP'!$Q75="MONTHLY",EDATE(IS26,'1-SETUP'!$V75),IF('1-SETUP'!$Q75="YEARLY",EDATE(IS26,12*'1-SETUP'!$V75),""))))</f>
        <v/>
      </c>
      <c r="IU26" s="10" t="str">
        <f>IF('1-SETUP'!$Q75="DAILY",IT26+'1-SETUP'!$V75,IF('1-SETUP'!$Q75="WEEKLY",IT26+'1-SETUP'!$V75*7,IF('1-SETUP'!$Q75="MONTHLY",EDATE(IT26,'1-SETUP'!$V75),IF('1-SETUP'!$Q75="YEARLY",EDATE(IT26,12*'1-SETUP'!$V75),""))))</f>
        <v/>
      </c>
      <c r="IV26" s="10" t="str">
        <f>IF('1-SETUP'!$Q75="DAILY",IU26+'1-SETUP'!$V75,IF('1-SETUP'!$Q75="WEEKLY",IU26+'1-SETUP'!$V75*7,IF('1-SETUP'!$Q75="MONTHLY",EDATE(IU26,'1-SETUP'!$V75),IF('1-SETUP'!$Q75="YEARLY",EDATE(IU26,12*'1-SETUP'!$V75),""))))</f>
        <v/>
      </c>
      <c r="IW26" s="10" t="str">
        <f>IF('1-SETUP'!$Q75="DAILY",IV26+'1-SETUP'!$V75,IF('1-SETUP'!$Q75="WEEKLY",IV26+'1-SETUP'!$V75*7,IF('1-SETUP'!$Q75="MONTHLY",EDATE(IV26,'1-SETUP'!$V75),IF('1-SETUP'!$Q75="YEARLY",EDATE(IV26,12*'1-SETUP'!$V75),""))))</f>
        <v/>
      </c>
      <c r="IX26" s="10" t="str">
        <f>IF('1-SETUP'!$Q75="DAILY",IW26+'1-SETUP'!$V75,IF('1-SETUP'!$Q75="WEEKLY",IW26+'1-SETUP'!$V75*7,IF('1-SETUP'!$Q75="MONTHLY",EDATE(IW26,'1-SETUP'!$V75),IF('1-SETUP'!$Q75="YEARLY",EDATE(IW26,12*'1-SETUP'!$V75),""))))</f>
        <v/>
      </c>
      <c r="IY26" s="10" t="str">
        <f>IF('1-SETUP'!$Q75="DAILY",IX26+'1-SETUP'!$V75,IF('1-SETUP'!$Q75="WEEKLY",IX26+'1-SETUP'!$V75*7,IF('1-SETUP'!$Q75="MONTHLY",EDATE(IX26,'1-SETUP'!$V75),IF('1-SETUP'!$Q75="YEARLY",EDATE(IX26,12*'1-SETUP'!$V75),""))))</f>
        <v/>
      </c>
      <c r="IZ26" s="10" t="str">
        <f>IF('1-SETUP'!$Q75="DAILY",IY26+'1-SETUP'!$V75,IF('1-SETUP'!$Q75="WEEKLY",IY26+'1-SETUP'!$V75*7,IF('1-SETUP'!$Q75="MONTHLY",EDATE(IY26,'1-SETUP'!$V75),IF('1-SETUP'!$Q75="YEARLY",EDATE(IY26,12*'1-SETUP'!$V75),""))))</f>
        <v/>
      </c>
      <c r="JA26" s="10" t="str">
        <f>IF('1-SETUP'!$Q75="DAILY",IZ26+'1-SETUP'!$V75,IF('1-SETUP'!$Q75="WEEKLY",IZ26+'1-SETUP'!$V75*7,IF('1-SETUP'!$Q75="MONTHLY",EDATE(IZ26,'1-SETUP'!$V75),IF('1-SETUP'!$Q75="YEARLY",EDATE(IZ26,12*'1-SETUP'!$V75),""))))</f>
        <v/>
      </c>
      <c r="JB26" s="10" t="str">
        <f>IF('1-SETUP'!$Q75="DAILY",JA26+'1-SETUP'!$V75,IF('1-SETUP'!$Q75="WEEKLY",JA26+'1-SETUP'!$V75*7,IF('1-SETUP'!$Q75="MONTHLY",EDATE(JA26,'1-SETUP'!$V75),IF('1-SETUP'!$Q75="YEARLY",EDATE(JA26,12*'1-SETUP'!$V75),""))))</f>
        <v/>
      </c>
      <c r="JC26" s="10" t="str">
        <f>IF('1-SETUP'!$Q75="DAILY",JB26+'1-SETUP'!$V75,IF('1-SETUP'!$Q75="WEEKLY",JB26+'1-SETUP'!$V75*7,IF('1-SETUP'!$Q75="MONTHLY",EDATE(JB26,'1-SETUP'!$V75),IF('1-SETUP'!$Q75="YEARLY",EDATE(JB26,12*'1-SETUP'!$V75),""))))</f>
        <v/>
      </c>
      <c r="JD26" s="10" t="str">
        <f>IF('1-SETUP'!$Q75="DAILY",JC26+'1-SETUP'!$V75,IF('1-SETUP'!$Q75="WEEKLY",JC26+'1-SETUP'!$V75*7,IF('1-SETUP'!$Q75="MONTHLY",EDATE(JC26,'1-SETUP'!$V75),IF('1-SETUP'!$Q75="YEARLY",EDATE(JC26,12*'1-SETUP'!$V75),""))))</f>
        <v/>
      </c>
      <c r="JE26" s="10" t="str">
        <f>IF('1-SETUP'!$Q75="DAILY",JD26+'1-SETUP'!$V75,IF('1-SETUP'!$Q75="WEEKLY",JD26+'1-SETUP'!$V75*7,IF('1-SETUP'!$Q75="MONTHLY",EDATE(JD26,'1-SETUP'!$V75),IF('1-SETUP'!$Q75="YEARLY",EDATE(JD26,12*'1-SETUP'!$V75),""))))</f>
        <v/>
      </c>
      <c r="JF26" s="10" t="str">
        <f>IF('1-SETUP'!$Q75="DAILY",JE26+'1-SETUP'!$V75,IF('1-SETUP'!$Q75="WEEKLY",JE26+'1-SETUP'!$V75*7,IF('1-SETUP'!$Q75="MONTHLY",EDATE(JE26,'1-SETUP'!$V75),IF('1-SETUP'!$Q75="YEARLY",EDATE(JE26,12*'1-SETUP'!$V75),""))))</f>
        <v/>
      </c>
      <c r="JG26" s="10" t="str">
        <f>IF('1-SETUP'!$Q75="DAILY",JF26+'1-SETUP'!$V75,IF('1-SETUP'!$Q75="WEEKLY",JF26+'1-SETUP'!$V75*7,IF('1-SETUP'!$Q75="MONTHLY",EDATE(JF26,'1-SETUP'!$V75),IF('1-SETUP'!$Q75="YEARLY",EDATE(JF26,12*'1-SETUP'!$V75),""))))</f>
        <v/>
      </c>
      <c r="JH26" s="10" t="str">
        <f>IF('1-SETUP'!$Q75="DAILY",JG26+'1-SETUP'!$V75,IF('1-SETUP'!$Q75="WEEKLY",JG26+'1-SETUP'!$V75*7,IF('1-SETUP'!$Q75="MONTHLY",EDATE(JG26,'1-SETUP'!$V75),IF('1-SETUP'!$Q75="YEARLY",EDATE(JG26,12*'1-SETUP'!$V75),""))))</f>
        <v/>
      </c>
      <c r="JI26" s="10" t="str">
        <f>IF('1-SETUP'!$Q75="DAILY",JH26+'1-SETUP'!$V75,IF('1-SETUP'!$Q75="WEEKLY",JH26+'1-SETUP'!$V75*7,IF('1-SETUP'!$Q75="MONTHLY",EDATE(JH26,'1-SETUP'!$V75),IF('1-SETUP'!$Q75="YEARLY",EDATE(JH26,12*'1-SETUP'!$V75),""))))</f>
        <v/>
      </c>
      <c r="JJ26" s="10" t="str">
        <f>IF('1-SETUP'!$Q75="DAILY",JI26+'1-SETUP'!$V75,IF('1-SETUP'!$Q75="WEEKLY",JI26+'1-SETUP'!$V75*7,IF('1-SETUP'!$Q75="MONTHLY",EDATE(JI26,'1-SETUP'!$V75),IF('1-SETUP'!$Q75="YEARLY",EDATE(JI26,12*'1-SETUP'!$V75),""))))</f>
        <v/>
      </c>
      <c r="JK26" s="10" t="str">
        <f>IF('1-SETUP'!$Q75="DAILY",JJ26+'1-SETUP'!$V75,IF('1-SETUP'!$Q75="WEEKLY",JJ26+'1-SETUP'!$V75*7,IF('1-SETUP'!$Q75="MONTHLY",EDATE(JJ26,'1-SETUP'!$V75),IF('1-SETUP'!$Q75="YEARLY",EDATE(JJ26,12*'1-SETUP'!$V75),""))))</f>
        <v/>
      </c>
      <c r="JL26" s="10" t="str">
        <f>IF('1-SETUP'!$Q75="DAILY",JK26+'1-SETUP'!$V75,IF('1-SETUP'!$Q75="WEEKLY",JK26+'1-SETUP'!$V75*7,IF('1-SETUP'!$Q75="MONTHLY",EDATE(JK26,'1-SETUP'!$V75),IF('1-SETUP'!$Q75="YEARLY",EDATE(JK26,12*'1-SETUP'!$V75),""))))</f>
        <v/>
      </c>
      <c r="JM26" s="10" t="str">
        <f>IF('1-SETUP'!$Q75="DAILY",JL26+'1-SETUP'!$V75,IF('1-SETUP'!$Q75="WEEKLY",JL26+'1-SETUP'!$V75*7,IF('1-SETUP'!$Q75="MONTHLY",EDATE(JL26,'1-SETUP'!$V75),IF('1-SETUP'!$Q75="YEARLY",EDATE(JL26,12*'1-SETUP'!$V75),""))))</f>
        <v/>
      </c>
      <c r="JN26" s="10" t="str">
        <f>IF('1-SETUP'!$Q75="DAILY",JM26+'1-SETUP'!$V75,IF('1-SETUP'!$Q75="WEEKLY",JM26+'1-SETUP'!$V75*7,IF('1-SETUP'!$Q75="MONTHLY",EDATE(JM26,'1-SETUP'!$V75),IF('1-SETUP'!$Q75="YEARLY",EDATE(JM26,12*'1-SETUP'!$V75),""))))</f>
        <v/>
      </c>
      <c r="JO26" s="10" t="str">
        <f>IF('1-SETUP'!$Q75="DAILY",JN26+'1-SETUP'!$V75,IF('1-SETUP'!$Q75="WEEKLY",JN26+'1-SETUP'!$V75*7,IF('1-SETUP'!$Q75="MONTHLY",EDATE(JN26,'1-SETUP'!$V75),IF('1-SETUP'!$Q75="YEARLY",EDATE(JN26,12*'1-SETUP'!$V75),""))))</f>
        <v/>
      </c>
      <c r="JP26" s="10" t="str">
        <f>IF('1-SETUP'!$Q75="DAILY",JO26+'1-SETUP'!$V75,IF('1-SETUP'!$Q75="WEEKLY",JO26+'1-SETUP'!$V75*7,IF('1-SETUP'!$Q75="MONTHLY",EDATE(JO26,'1-SETUP'!$V75),IF('1-SETUP'!$Q75="YEARLY",EDATE(JO26,12*'1-SETUP'!$V75),""))))</f>
        <v/>
      </c>
      <c r="JQ26" s="10" t="str">
        <f>IF('1-SETUP'!$Q75="DAILY",JP26+'1-SETUP'!$V75,IF('1-SETUP'!$Q75="WEEKLY",JP26+'1-SETUP'!$V75*7,IF('1-SETUP'!$Q75="MONTHLY",EDATE(JP26,'1-SETUP'!$V75),IF('1-SETUP'!$Q75="YEARLY",EDATE(JP26,12*'1-SETUP'!$V75),""))))</f>
        <v/>
      </c>
      <c r="JR26" s="10" t="str">
        <f>IF('1-SETUP'!$Q75="DAILY",JQ26+'1-SETUP'!$V75,IF('1-SETUP'!$Q75="WEEKLY",JQ26+'1-SETUP'!$V75*7,IF('1-SETUP'!$Q75="MONTHLY",EDATE(JQ26,'1-SETUP'!$V75),IF('1-SETUP'!$Q75="YEARLY",EDATE(JQ26,12*'1-SETUP'!$V75),""))))</f>
        <v/>
      </c>
      <c r="JS26" s="10" t="str">
        <f>IF('1-SETUP'!$Q75="DAILY",JR26+'1-SETUP'!$V75,IF('1-SETUP'!$Q75="WEEKLY",JR26+'1-SETUP'!$V75*7,IF('1-SETUP'!$Q75="MONTHLY",EDATE(JR26,'1-SETUP'!$V75),IF('1-SETUP'!$Q75="YEARLY",EDATE(JR26,12*'1-SETUP'!$V75),""))))</f>
        <v/>
      </c>
      <c r="JT26" s="10" t="str">
        <f>IF('1-SETUP'!$Q75="DAILY",JS26+'1-SETUP'!$V75,IF('1-SETUP'!$Q75="WEEKLY",JS26+'1-SETUP'!$V75*7,IF('1-SETUP'!$Q75="MONTHLY",EDATE(JS26,'1-SETUP'!$V75),IF('1-SETUP'!$Q75="YEARLY",EDATE(JS26,12*'1-SETUP'!$V75),""))))</f>
        <v/>
      </c>
      <c r="JU26" s="10" t="str">
        <f>IF('1-SETUP'!$Q75="DAILY",JT26+'1-SETUP'!$V75,IF('1-SETUP'!$Q75="WEEKLY",JT26+'1-SETUP'!$V75*7,IF('1-SETUP'!$Q75="MONTHLY",EDATE(JT26,'1-SETUP'!$V75),IF('1-SETUP'!$Q75="YEARLY",EDATE(JT26,12*'1-SETUP'!$V75),""))))</f>
        <v/>
      </c>
      <c r="JV26" s="10" t="str">
        <f>IF('1-SETUP'!$Q75="DAILY",JU26+'1-SETUP'!$V75,IF('1-SETUP'!$Q75="WEEKLY",JU26+'1-SETUP'!$V75*7,IF('1-SETUP'!$Q75="MONTHLY",EDATE(JU26,'1-SETUP'!$V75),IF('1-SETUP'!$Q75="YEARLY",EDATE(JU26,12*'1-SETUP'!$V75),""))))</f>
        <v/>
      </c>
      <c r="JW26" s="10" t="str">
        <f>IF('1-SETUP'!$Q75="DAILY",JV26+'1-SETUP'!$V75,IF('1-SETUP'!$Q75="WEEKLY",JV26+'1-SETUP'!$V75*7,IF('1-SETUP'!$Q75="MONTHLY",EDATE(JV26,'1-SETUP'!$V75),IF('1-SETUP'!$Q75="YEARLY",EDATE(JV26,12*'1-SETUP'!$V75),""))))</f>
        <v/>
      </c>
      <c r="JX26" s="10" t="str">
        <f>IF('1-SETUP'!$Q75="DAILY",JW26+'1-SETUP'!$V75,IF('1-SETUP'!$Q75="WEEKLY",JW26+'1-SETUP'!$V75*7,IF('1-SETUP'!$Q75="MONTHLY",EDATE(JW26,'1-SETUP'!$V75),IF('1-SETUP'!$Q75="YEARLY",EDATE(JW26,12*'1-SETUP'!$V75),""))))</f>
        <v/>
      </c>
      <c r="JY26" s="10" t="str">
        <f>IF('1-SETUP'!$Q75="DAILY",JX26+'1-SETUP'!$V75,IF('1-SETUP'!$Q75="WEEKLY",JX26+'1-SETUP'!$V75*7,IF('1-SETUP'!$Q75="MONTHLY",EDATE(JX26,'1-SETUP'!$V75),IF('1-SETUP'!$Q75="YEARLY",EDATE(JX26,12*'1-SETUP'!$V75),""))))</f>
        <v/>
      </c>
      <c r="JZ26" s="10" t="str">
        <f>IF('1-SETUP'!$Q75="DAILY",JY26+'1-SETUP'!$V75,IF('1-SETUP'!$Q75="WEEKLY",JY26+'1-SETUP'!$V75*7,IF('1-SETUP'!$Q75="MONTHLY",EDATE(JY26,'1-SETUP'!$V75),IF('1-SETUP'!$Q75="YEARLY",EDATE(JY26,12*'1-SETUP'!$V75),""))))</f>
        <v/>
      </c>
      <c r="KA26" s="10" t="str">
        <f>IF('1-SETUP'!$Q75="DAILY",JZ26+'1-SETUP'!$V75,IF('1-SETUP'!$Q75="WEEKLY",JZ26+'1-SETUP'!$V75*7,IF('1-SETUP'!$Q75="MONTHLY",EDATE(JZ26,'1-SETUP'!$V75),IF('1-SETUP'!$Q75="YEARLY",EDATE(JZ26,12*'1-SETUP'!$V75),""))))</f>
        <v/>
      </c>
      <c r="KB26" s="10" t="str">
        <f>IF('1-SETUP'!$Q75="DAILY",KA26+'1-SETUP'!$V75,IF('1-SETUP'!$Q75="WEEKLY",KA26+'1-SETUP'!$V75*7,IF('1-SETUP'!$Q75="MONTHLY",EDATE(KA26,'1-SETUP'!$V75),IF('1-SETUP'!$Q75="YEARLY",EDATE(KA26,12*'1-SETUP'!$V75),""))))</f>
        <v/>
      </c>
      <c r="KC26" s="10" t="str">
        <f>IF('1-SETUP'!$Q75="DAILY",KB26+'1-SETUP'!$V75,IF('1-SETUP'!$Q75="WEEKLY",KB26+'1-SETUP'!$V75*7,IF('1-SETUP'!$Q75="MONTHLY",EDATE(KB26,'1-SETUP'!$V75),IF('1-SETUP'!$Q75="YEARLY",EDATE(KB26,12*'1-SETUP'!$V75),""))))</f>
        <v/>
      </c>
      <c r="KD26" s="10" t="str">
        <f>IF('1-SETUP'!$Q75="DAILY",KC26+'1-SETUP'!$V75,IF('1-SETUP'!$Q75="WEEKLY",KC26+'1-SETUP'!$V75*7,IF('1-SETUP'!$Q75="MONTHLY",EDATE(KC26,'1-SETUP'!$V75),IF('1-SETUP'!$Q75="YEARLY",EDATE(KC26,12*'1-SETUP'!$V75),""))))</f>
        <v/>
      </c>
      <c r="KE26" s="10" t="str">
        <f>IF('1-SETUP'!$Q75="DAILY",KD26+'1-SETUP'!$V75,IF('1-SETUP'!$Q75="WEEKLY",KD26+'1-SETUP'!$V75*7,IF('1-SETUP'!$Q75="MONTHLY",EDATE(KD26,'1-SETUP'!$V75),IF('1-SETUP'!$Q75="YEARLY",EDATE(KD26,12*'1-SETUP'!$V75),""))))</f>
        <v/>
      </c>
      <c r="KF26" s="10" t="str">
        <f>IF('1-SETUP'!$Q75="DAILY",KE26+'1-SETUP'!$V75,IF('1-SETUP'!$Q75="WEEKLY",KE26+'1-SETUP'!$V75*7,IF('1-SETUP'!$Q75="MONTHLY",EDATE(KE26,'1-SETUP'!$V75),IF('1-SETUP'!$Q75="YEARLY",EDATE(KE26,12*'1-SETUP'!$V75),""))))</f>
        <v/>
      </c>
      <c r="KG26" s="10" t="str">
        <f>IF('1-SETUP'!$Q75="DAILY",KF26+'1-SETUP'!$V75,IF('1-SETUP'!$Q75="WEEKLY",KF26+'1-SETUP'!$V75*7,IF('1-SETUP'!$Q75="MONTHLY",EDATE(KF26,'1-SETUP'!$V75),IF('1-SETUP'!$Q75="YEARLY",EDATE(KF26,12*'1-SETUP'!$V75),""))))</f>
        <v/>
      </c>
      <c r="KH26" s="10" t="str">
        <f>IF('1-SETUP'!$Q75="DAILY",KG26+'1-SETUP'!$V75,IF('1-SETUP'!$Q75="WEEKLY",KG26+'1-SETUP'!$V75*7,IF('1-SETUP'!$Q75="MONTHLY",EDATE(KG26,'1-SETUP'!$V75),IF('1-SETUP'!$Q75="YEARLY",EDATE(KG26,12*'1-SETUP'!$V75),""))))</f>
        <v/>
      </c>
      <c r="KI26" s="10" t="str">
        <f>IF('1-SETUP'!$Q75="DAILY",KH26+'1-SETUP'!$V75,IF('1-SETUP'!$Q75="WEEKLY",KH26+'1-SETUP'!$V75*7,IF('1-SETUP'!$Q75="MONTHLY",EDATE(KH26,'1-SETUP'!$V75),IF('1-SETUP'!$Q75="YEARLY",EDATE(KH26,12*'1-SETUP'!$V75),""))))</f>
        <v/>
      </c>
      <c r="KJ26" s="10" t="str">
        <f>IF('1-SETUP'!$Q75="DAILY",KI26+'1-SETUP'!$V75,IF('1-SETUP'!$Q75="WEEKLY",KI26+'1-SETUP'!$V75*7,IF('1-SETUP'!$Q75="MONTHLY",EDATE(KI26,'1-SETUP'!$V75),IF('1-SETUP'!$Q75="YEARLY",EDATE(KI26,12*'1-SETUP'!$V75),""))))</f>
        <v/>
      </c>
      <c r="KK26" s="10" t="str">
        <f>IF('1-SETUP'!$Q75="DAILY",KJ26+'1-SETUP'!$V75,IF('1-SETUP'!$Q75="WEEKLY",KJ26+'1-SETUP'!$V75*7,IF('1-SETUP'!$Q75="MONTHLY",EDATE(KJ26,'1-SETUP'!$V75),IF('1-SETUP'!$Q75="YEARLY",EDATE(KJ26,12*'1-SETUP'!$V75),""))))</f>
        <v/>
      </c>
      <c r="KL26" s="10" t="str">
        <f>IF('1-SETUP'!$Q75="DAILY",KK26+'1-SETUP'!$V75,IF('1-SETUP'!$Q75="WEEKLY",KK26+'1-SETUP'!$V75*7,IF('1-SETUP'!$Q75="MONTHLY",EDATE(KK26,'1-SETUP'!$V75),IF('1-SETUP'!$Q75="YEARLY",EDATE(KK26,12*'1-SETUP'!$V75),""))))</f>
        <v/>
      </c>
      <c r="KM26" s="10" t="str">
        <f>IF('1-SETUP'!$Q75="DAILY",KL26+'1-SETUP'!$V75,IF('1-SETUP'!$Q75="WEEKLY",KL26+'1-SETUP'!$V75*7,IF('1-SETUP'!$Q75="MONTHLY",EDATE(KL26,'1-SETUP'!$V75),IF('1-SETUP'!$Q75="YEARLY",EDATE(KL26,12*'1-SETUP'!$V75),""))))</f>
        <v/>
      </c>
      <c r="KN26" s="10" t="str">
        <f>IF('1-SETUP'!$Q75="DAILY",KM26+'1-SETUP'!$V75,IF('1-SETUP'!$Q75="WEEKLY",KM26+'1-SETUP'!$V75*7,IF('1-SETUP'!$Q75="MONTHLY",EDATE(KM26,'1-SETUP'!$V75),IF('1-SETUP'!$Q75="YEARLY",EDATE(KM26,12*'1-SETUP'!$V75),""))))</f>
        <v/>
      </c>
      <c r="KO26" s="10" t="str">
        <f>IF('1-SETUP'!$Q75="DAILY",KN26+'1-SETUP'!$V75,IF('1-SETUP'!$Q75="WEEKLY",KN26+'1-SETUP'!$V75*7,IF('1-SETUP'!$Q75="MONTHLY",EDATE(KN26,'1-SETUP'!$V75),IF('1-SETUP'!$Q75="YEARLY",EDATE(KN26,12*'1-SETUP'!$V75),""))))</f>
        <v/>
      </c>
      <c r="KP26" s="10" t="str">
        <f>IF('1-SETUP'!$Q75="DAILY",KO26+'1-SETUP'!$V75,IF('1-SETUP'!$Q75="WEEKLY",KO26+'1-SETUP'!$V75*7,IF('1-SETUP'!$Q75="MONTHLY",EDATE(KO26,'1-SETUP'!$V75),IF('1-SETUP'!$Q75="YEARLY",EDATE(KO26,12*'1-SETUP'!$V75),""))))</f>
        <v/>
      </c>
      <c r="KQ26" s="10" t="str">
        <f>IF('1-SETUP'!$Q75="DAILY",KP26+'1-SETUP'!$V75,IF('1-SETUP'!$Q75="WEEKLY",KP26+'1-SETUP'!$V75*7,IF('1-SETUP'!$Q75="MONTHLY",EDATE(KP26,'1-SETUP'!$V75),IF('1-SETUP'!$Q75="YEARLY",EDATE(KP26,12*'1-SETUP'!$V75),""))))</f>
        <v/>
      </c>
      <c r="KR26" s="10" t="str">
        <f>IF('1-SETUP'!$Q75="DAILY",KQ26+'1-SETUP'!$V75,IF('1-SETUP'!$Q75="WEEKLY",KQ26+'1-SETUP'!$V75*7,IF('1-SETUP'!$Q75="MONTHLY",EDATE(KQ26,'1-SETUP'!$V75),IF('1-SETUP'!$Q75="YEARLY",EDATE(KQ26,12*'1-SETUP'!$V75),""))))</f>
        <v/>
      </c>
      <c r="KS26" s="10" t="str">
        <f>IF('1-SETUP'!$Q75="DAILY",KR26+'1-SETUP'!$V75,IF('1-SETUP'!$Q75="WEEKLY",KR26+'1-SETUP'!$V75*7,IF('1-SETUP'!$Q75="MONTHLY",EDATE(KR26,'1-SETUP'!$V75),IF('1-SETUP'!$Q75="YEARLY",EDATE(KR26,12*'1-SETUP'!$V75),""))))</f>
        <v/>
      </c>
      <c r="KT26" s="10" t="str">
        <f>IF('1-SETUP'!$Q75="DAILY",KS26+'1-SETUP'!$V75,IF('1-SETUP'!$Q75="WEEKLY",KS26+'1-SETUP'!$V75*7,IF('1-SETUP'!$Q75="MONTHLY",EDATE(KS26,'1-SETUP'!$V75),IF('1-SETUP'!$Q75="YEARLY",EDATE(KS26,12*'1-SETUP'!$V75),""))))</f>
        <v/>
      </c>
      <c r="KU26" s="10" t="str">
        <f>IF('1-SETUP'!$Q75="DAILY",KT26+'1-SETUP'!$V75,IF('1-SETUP'!$Q75="WEEKLY",KT26+'1-SETUP'!$V75*7,IF('1-SETUP'!$Q75="MONTHLY",EDATE(KT26,'1-SETUP'!$V75),IF('1-SETUP'!$Q75="YEARLY",EDATE(KT26,12*'1-SETUP'!$V75),""))))</f>
        <v/>
      </c>
      <c r="KV26" s="10" t="str">
        <f>IF('1-SETUP'!$Q75="DAILY",KU26+'1-SETUP'!$V75,IF('1-SETUP'!$Q75="WEEKLY",KU26+'1-SETUP'!$V75*7,IF('1-SETUP'!$Q75="MONTHLY",EDATE(KU26,'1-SETUP'!$V75),IF('1-SETUP'!$Q75="YEARLY",EDATE(KU26,12*'1-SETUP'!$V75),""))))</f>
        <v/>
      </c>
      <c r="KW26" s="10" t="str">
        <f>IF('1-SETUP'!$Q75="DAILY",KV26+'1-SETUP'!$V75,IF('1-SETUP'!$Q75="WEEKLY",KV26+'1-SETUP'!$V75*7,IF('1-SETUP'!$Q75="MONTHLY",EDATE(KV26,'1-SETUP'!$V75),IF('1-SETUP'!$Q75="YEARLY",EDATE(KV26,12*'1-SETUP'!$V75),""))))</f>
        <v/>
      </c>
      <c r="KX26" s="10" t="str">
        <f>IF('1-SETUP'!$Q75="DAILY",KW26+'1-SETUP'!$V75,IF('1-SETUP'!$Q75="WEEKLY",KW26+'1-SETUP'!$V75*7,IF('1-SETUP'!$Q75="MONTHLY",EDATE(KW26,'1-SETUP'!$V75),IF('1-SETUP'!$Q75="YEARLY",EDATE(KW26,12*'1-SETUP'!$V75),""))))</f>
        <v/>
      </c>
      <c r="KY26" s="10" t="str">
        <f>IF('1-SETUP'!$Q75="DAILY",KX26+'1-SETUP'!$V75,IF('1-SETUP'!$Q75="WEEKLY",KX26+'1-SETUP'!$V75*7,IF('1-SETUP'!$Q75="MONTHLY",EDATE(KX26,'1-SETUP'!$V75),IF('1-SETUP'!$Q75="YEARLY",EDATE(KX26,12*'1-SETUP'!$V75),""))))</f>
        <v/>
      </c>
      <c r="KZ26" s="10" t="str">
        <f>IF('1-SETUP'!$Q75="DAILY",KY26+'1-SETUP'!$V75,IF('1-SETUP'!$Q75="WEEKLY",KY26+'1-SETUP'!$V75*7,IF('1-SETUP'!$Q75="MONTHLY",EDATE(KY26,'1-SETUP'!$V75),IF('1-SETUP'!$Q75="YEARLY",EDATE(KY26,12*'1-SETUP'!$V75),""))))</f>
        <v/>
      </c>
      <c r="LA26" s="10" t="str">
        <f>IF('1-SETUP'!$Q75="DAILY",KZ26+'1-SETUP'!$V75,IF('1-SETUP'!$Q75="WEEKLY",KZ26+'1-SETUP'!$V75*7,IF('1-SETUP'!$Q75="MONTHLY",EDATE(KZ26,'1-SETUP'!$V75),IF('1-SETUP'!$Q75="YEARLY",EDATE(KZ26,12*'1-SETUP'!$V75),""))))</f>
        <v/>
      </c>
      <c r="LB26" s="10" t="str">
        <f>IF('1-SETUP'!$Q75="DAILY",LA26+'1-SETUP'!$V75,IF('1-SETUP'!$Q75="WEEKLY",LA26+'1-SETUP'!$V75*7,IF('1-SETUP'!$Q75="MONTHLY",EDATE(LA26,'1-SETUP'!$V75),IF('1-SETUP'!$Q75="YEARLY",EDATE(LA26,12*'1-SETUP'!$V75),""))))</f>
        <v/>
      </c>
      <c r="LC26" s="10" t="str">
        <f>IF('1-SETUP'!$Q75="DAILY",LB26+'1-SETUP'!$V75,IF('1-SETUP'!$Q75="WEEKLY",LB26+'1-SETUP'!$V75*7,IF('1-SETUP'!$Q75="MONTHLY",EDATE(LB26,'1-SETUP'!$V75),IF('1-SETUP'!$Q75="YEARLY",EDATE(LB26,12*'1-SETUP'!$V75),""))))</f>
        <v/>
      </c>
      <c r="LD26" s="10" t="str">
        <f>IF('1-SETUP'!$Q75="DAILY",LC26+'1-SETUP'!$V75,IF('1-SETUP'!$Q75="WEEKLY",LC26+'1-SETUP'!$V75*7,IF('1-SETUP'!$Q75="MONTHLY",EDATE(LC26,'1-SETUP'!$V75),IF('1-SETUP'!$Q75="YEARLY",EDATE(LC26,12*'1-SETUP'!$V75),""))))</f>
        <v/>
      </c>
      <c r="LE26" s="10" t="str">
        <f>IF('1-SETUP'!$Q75="DAILY",LD26+'1-SETUP'!$V75,IF('1-SETUP'!$Q75="WEEKLY",LD26+'1-SETUP'!$V75*7,IF('1-SETUP'!$Q75="MONTHLY",EDATE(LD26,'1-SETUP'!$V75),IF('1-SETUP'!$Q75="YEARLY",EDATE(LD26,12*'1-SETUP'!$V75),""))))</f>
        <v/>
      </c>
      <c r="LF26" s="10" t="str">
        <f>IF('1-SETUP'!$Q75="DAILY",LE26+'1-SETUP'!$V75,IF('1-SETUP'!$Q75="WEEKLY",LE26+'1-SETUP'!$V75*7,IF('1-SETUP'!$Q75="MONTHLY",EDATE(LE26,'1-SETUP'!$V75),IF('1-SETUP'!$Q75="YEARLY",EDATE(LE26,12*'1-SETUP'!$V75),""))))</f>
        <v/>
      </c>
      <c r="LG26" s="10" t="str">
        <f>IF('1-SETUP'!$Q75="DAILY",LF26+'1-SETUP'!$V75,IF('1-SETUP'!$Q75="WEEKLY",LF26+'1-SETUP'!$V75*7,IF('1-SETUP'!$Q75="MONTHLY",EDATE(LF26,'1-SETUP'!$V75),IF('1-SETUP'!$Q75="YEARLY",EDATE(LF26,12*'1-SETUP'!$V75),""))))</f>
        <v/>
      </c>
      <c r="LH26" s="10" t="str">
        <f>IF('1-SETUP'!$Q75="DAILY",LG26+'1-SETUP'!$V75,IF('1-SETUP'!$Q75="WEEKLY",LG26+'1-SETUP'!$V75*7,IF('1-SETUP'!$Q75="MONTHLY",EDATE(LG26,'1-SETUP'!$V75),IF('1-SETUP'!$Q75="YEARLY",EDATE(LG26,12*'1-SETUP'!$V75),""))))</f>
        <v/>
      </c>
      <c r="LI26" s="10" t="str">
        <f>IF('1-SETUP'!$Q75="DAILY",LH26+'1-SETUP'!$V75,IF('1-SETUP'!$Q75="WEEKLY",LH26+'1-SETUP'!$V75*7,IF('1-SETUP'!$Q75="MONTHLY",EDATE(LH26,'1-SETUP'!$V75),IF('1-SETUP'!$Q75="YEARLY",EDATE(LH26,12*'1-SETUP'!$V75),""))))</f>
        <v/>
      </c>
      <c r="LJ26" s="10" t="str">
        <f>IF('1-SETUP'!$Q75="DAILY",LI26+'1-SETUP'!$V75,IF('1-SETUP'!$Q75="WEEKLY",LI26+'1-SETUP'!$V75*7,IF('1-SETUP'!$Q75="MONTHLY",EDATE(LI26,'1-SETUP'!$V75),IF('1-SETUP'!$Q75="YEARLY",EDATE(LI26,12*'1-SETUP'!$V75),""))))</f>
        <v/>
      </c>
      <c r="LK26" s="10" t="str">
        <f>IF('1-SETUP'!$Q75="DAILY",LJ26+'1-SETUP'!$V75,IF('1-SETUP'!$Q75="WEEKLY",LJ26+'1-SETUP'!$V75*7,IF('1-SETUP'!$Q75="MONTHLY",EDATE(LJ26,'1-SETUP'!$V75),IF('1-SETUP'!$Q75="YEARLY",EDATE(LJ26,12*'1-SETUP'!$V75),""))))</f>
        <v/>
      </c>
      <c r="LL26" s="10" t="str">
        <f>IF('1-SETUP'!$Q75="DAILY",LK26+'1-SETUP'!$V75,IF('1-SETUP'!$Q75="WEEKLY",LK26+'1-SETUP'!$V75*7,IF('1-SETUP'!$Q75="MONTHLY",EDATE(LK26,'1-SETUP'!$V75),IF('1-SETUP'!$Q75="YEARLY",EDATE(LK26,12*'1-SETUP'!$V75),""))))</f>
        <v/>
      </c>
      <c r="LM26" s="10" t="str">
        <f>IF('1-SETUP'!$Q75="DAILY",LL26+'1-SETUP'!$V75,IF('1-SETUP'!$Q75="WEEKLY",LL26+'1-SETUP'!$V75*7,IF('1-SETUP'!$Q75="MONTHLY",EDATE(LL26,'1-SETUP'!$V75),IF('1-SETUP'!$Q75="YEARLY",EDATE(LL26,12*'1-SETUP'!$V75),""))))</f>
        <v/>
      </c>
      <c r="LN26" s="10" t="str">
        <f>IF('1-SETUP'!$Q75="DAILY",LM26+'1-SETUP'!$V75,IF('1-SETUP'!$Q75="WEEKLY",LM26+'1-SETUP'!$V75*7,IF('1-SETUP'!$Q75="MONTHLY",EDATE(LM26,'1-SETUP'!$V75),IF('1-SETUP'!$Q75="YEARLY",EDATE(LM26,12*'1-SETUP'!$V75),""))))</f>
        <v/>
      </c>
      <c r="LO26" s="10" t="str">
        <f>IF('1-SETUP'!$Q75="DAILY",LN26+'1-SETUP'!$V75,IF('1-SETUP'!$Q75="WEEKLY",LN26+'1-SETUP'!$V75*7,IF('1-SETUP'!$Q75="MONTHLY",EDATE(LN26,'1-SETUP'!$V75),IF('1-SETUP'!$Q75="YEARLY",EDATE(LN26,12*'1-SETUP'!$V75),""))))</f>
        <v/>
      </c>
      <c r="LP26" s="10" t="str">
        <f>IF('1-SETUP'!$Q75="DAILY",LO26+'1-SETUP'!$V75,IF('1-SETUP'!$Q75="WEEKLY",LO26+'1-SETUP'!$V75*7,IF('1-SETUP'!$Q75="MONTHLY",EDATE(LO26,'1-SETUP'!$V75),IF('1-SETUP'!$Q75="YEARLY",EDATE(LO26,12*'1-SETUP'!$V75),""))))</f>
        <v/>
      </c>
      <c r="LQ26" s="10" t="str">
        <f>IF('1-SETUP'!$Q75="DAILY",LP26+'1-SETUP'!$V75,IF('1-SETUP'!$Q75="WEEKLY",LP26+'1-SETUP'!$V75*7,IF('1-SETUP'!$Q75="MONTHLY",EDATE(LP26,'1-SETUP'!$V75),IF('1-SETUP'!$Q75="YEARLY",EDATE(LP26,12*'1-SETUP'!$V75),""))))</f>
        <v/>
      </c>
      <c r="LR26" s="10" t="str">
        <f>IF('1-SETUP'!$Q75="DAILY",LQ26+'1-SETUP'!$V75,IF('1-SETUP'!$Q75="WEEKLY",LQ26+'1-SETUP'!$V75*7,IF('1-SETUP'!$Q75="MONTHLY",EDATE(LQ26,'1-SETUP'!$V75),IF('1-SETUP'!$Q75="YEARLY",EDATE(LQ26,12*'1-SETUP'!$V75),""))))</f>
        <v/>
      </c>
      <c r="LS26" s="10" t="str">
        <f>IF('1-SETUP'!$Q75="DAILY",LR26+'1-SETUP'!$V75,IF('1-SETUP'!$Q75="WEEKLY",LR26+'1-SETUP'!$V75*7,IF('1-SETUP'!$Q75="MONTHLY",EDATE(LR26,'1-SETUP'!$V75),IF('1-SETUP'!$Q75="YEARLY",EDATE(LR26,12*'1-SETUP'!$V75),""))))</f>
        <v/>
      </c>
      <c r="LT26" s="10" t="str">
        <f>IF('1-SETUP'!$Q75="DAILY",LS26+'1-SETUP'!$V75,IF('1-SETUP'!$Q75="WEEKLY",LS26+'1-SETUP'!$V75*7,IF('1-SETUP'!$Q75="MONTHLY",EDATE(LS26,'1-SETUP'!$V75),IF('1-SETUP'!$Q75="YEARLY",EDATE(LS26,12*'1-SETUP'!$V75),""))))</f>
        <v/>
      </c>
      <c r="LU26" s="10" t="str">
        <f>IF('1-SETUP'!$Q75="DAILY",LT26+'1-SETUP'!$V75,IF('1-SETUP'!$Q75="WEEKLY",LT26+'1-SETUP'!$V75*7,IF('1-SETUP'!$Q75="MONTHLY",EDATE(LT26,'1-SETUP'!$V75),IF('1-SETUP'!$Q75="YEARLY",EDATE(LT26,12*'1-SETUP'!$V75),""))))</f>
        <v/>
      </c>
      <c r="LV26" s="10" t="str">
        <f>IF('1-SETUP'!$Q75="DAILY",LU26+'1-SETUP'!$V75,IF('1-SETUP'!$Q75="WEEKLY",LU26+'1-SETUP'!$V75*7,IF('1-SETUP'!$Q75="MONTHLY",EDATE(LU26,'1-SETUP'!$V75),IF('1-SETUP'!$Q75="YEARLY",EDATE(LU26,12*'1-SETUP'!$V75),""))))</f>
        <v/>
      </c>
      <c r="LW26" s="10" t="str">
        <f>IF('1-SETUP'!$Q75="DAILY",LV26+'1-SETUP'!$V75,IF('1-SETUP'!$Q75="WEEKLY",LV26+'1-SETUP'!$V75*7,IF('1-SETUP'!$Q75="MONTHLY",EDATE(LV26,'1-SETUP'!$V75),IF('1-SETUP'!$Q75="YEARLY",EDATE(LV26,12*'1-SETUP'!$V75),""))))</f>
        <v/>
      </c>
      <c r="LX26" s="10" t="str">
        <f>IF('1-SETUP'!$Q75="DAILY",LW26+'1-SETUP'!$V75,IF('1-SETUP'!$Q75="WEEKLY",LW26+'1-SETUP'!$V75*7,IF('1-SETUP'!$Q75="MONTHLY",EDATE(LW26,'1-SETUP'!$V75),IF('1-SETUP'!$Q75="YEARLY",EDATE(LW26,12*'1-SETUP'!$V75),""))))</f>
        <v/>
      </c>
      <c r="LY26" s="10" t="str">
        <f>IF('1-SETUP'!$Q75="DAILY",LX26+'1-SETUP'!$V75,IF('1-SETUP'!$Q75="WEEKLY",LX26+'1-SETUP'!$V75*7,IF('1-SETUP'!$Q75="MONTHLY",EDATE(LX26,'1-SETUP'!$V75),IF('1-SETUP'!$Q75="YEARLY",EDATE(LX26,12*'1-SETUP'!$V75),""))))</f>
        <v/>
      </c>
      <c r="LZ26" s="10" t="str">
        <f>IF('1-SETUP'!$Q75="DAILY",LY26+'1-SETUP'!$V75,IF('1-SETUP'!$Q75="WEEKLY",LY26+'1-SETUP'!$V75*7,IF('1-SETUP'!$Q75="MONTHLY",EDATE(LY26,'1-SETUP'!$V75),IF('1-SETUP'!$Q75="YEARLY",EDATE(LY26,12*'1-SETUP'!$V75),""))))</f>
        <v/>
      </c>
      <c r="MA26" s="10" t="str">
        <f>IF('1-SETUP'!$Q75="DAILY",LZ26+'1-SETUP'!$V75,IF('1-SETUP'!$Q75="WEEKLY",LZ26+'1-SETUP'!$V75*7,IF('1-SETUP'!$Q75="MONTHLY",EDATE(LZ26,'1-SETUP'!$V75),IF('1-SETUP'!$Q75="YEARLY",EDATE(LZ26,12*'1-SETUP'!$V75),""))))</f>
        <v/>
      </c>
      <c r="MB26" s="10" t="str">
        <f>IF('1-SETUP'!$Q75="DAILY",MA26+'1-SETUP'!$V75,IF('1-SETUP'!$Q75="WEEKLY",MA26+'1-SETUP'!$V75*7,IF('1-SETUP'!$Q75="MONTHLY",EDATE(MA26,'1-SETUP'!$V75),IF('1-SETUP'!$Q75="YEARLY",EDATE(MA26,12*'1-SETUP'!$V75),""))))</f>
        <v/>
      </c>
      <c r="MC26" s="10" t="str">
        <f>IF('1-SETUP'!$Q75="DAILY",MB26+'1-SETUP'!$V75,IF('1-SETUP'!$Q75="WEEKLY",MB26+'1-SETUP'!$V75*7,IF('1-SETUP'!$Q75="MONTHLY",EDATE(MB26,'1-SETUP'!$V75),IF('1-SETUP'!$Q75="YEARLY",EDATE(MB26,12*'1-SETUP'!$V75),""))))</f>
        <v/>
      </c>
      <c r="MD26" s="10" t="str">
        <f>IF('1-SETUP'!$Q75="DAILY",MC26+'1-SETUP'!$V75,IF('1-SETUP'!$Q75="WEEKLY",MC26+'1-SETUP'!$V75*7,IF('1-SETUP'!$Q75="MONTHLY",EDATE(MC26,'1-SETUP'!$V75),IF('1-SETUP'!$Q75="YEARLY",EDATE(MC26,12*'1-SETUP'!$V75),""))))</f>
        <v/>
      </c>
      <c r="ME26" s="10" t="str">
        <f>IF('1-SETUP'!$Q75="DAILY",MD26+'1-SETUP'!$V75,IF('1-SETUP'!$Q75="WEEKLY",MD26+'1-SETUP'!$V75*7,IF('1-SETUP'!$Q75="MONTHLY",EDATE(MD26,'1-SETUP'!$V75),IF('1-SETUP'!$Q75="YEARLY",EDATE(MD26,12*'1-SETUP'!$V75),""))))</f>
        <v/>
      </c>
      <c r="MF26" s="10" t="str">
        <f>IF('1-SETUP'!$Q75="DAILY",ME26+'1-SETUP'!$V75,IF('1-SETUP'!$Q75="WEEKLY",ME26+'1-SETUP'!$V75*7,IF('1-SETUP'!$Q75="MONTHLY",EDATE(ME26,'1-SETUP'!$V75),IF('1-SETUP'!$Q75="YEARLY",EDATE(ME26,12*'1-SETUP'!$V75),""))))</f>
        <v/>
      </c>
      <c r="MG26" s="10" t="str">
        <f>IF('1-SETUP'!$Q75="DAILY",MF26+'1-SETUP'!$V75,IF('1-SETUP'!$Q75="WEEKLY",MF26+'1-SETUP'!$V75*7,IF('1-SETUP'!$Q75="MONTHLY",EDATE(MF26,'1-SETUP'!$V75),IF('1-SETUP'!$Q75="YEARLY",EDATE(MF26,12*'1-SETUP'!$V75),""))))</f>
        <v/>
      </c>
      <c r="MH26" s="10" t="str">
        <f>IF('1-SETUP'!$Q75="DAILY",MG26+'1-SETUP'!$V75,IF('1-SETUP'!$Q75="WEEKLY",MG26+'1-SETUP'!$V75*7,IF('1-SETUP'!$Q75="MONTHLY",EDATE(MG26,'1-SETUP'!$V75),IF('1-SETUP'!$Q75="YEARLY",EDATE(MG26,12*'1-SETUP'!$V75),""))))</f>
        <v/>
      </c>
      <c r="MI26" s="10" t="str">
        <f>IF('1-SETUP'!$Q75="DAILY",MH26+'1-SETUP'!$V75,IF('1-SETUP'!$Q75="WEEKLY",MH26+'1-SETUP'!$V75*7,IF('1-SETUP'!$Q75="MONTHLY",EDATE(MH26,'1-SETUP'!$V75),IF('1-SETUP'!$Q75="YEARLY",EDATE(MH26,12*'1-SETUP'!$V75),""))))</f>
        <v/>
      </c>
      <c r="MJ26" s="10" t="str">
        <f>IF('1-SETUP'!$Q75="DAILY",MI26+'1-SETUP'!$V75,IF('1-SETUP'!$Q75="WEEKLY",MI26+'1-SETUP'!$V75*7,IF('1-SETUP'!$Q75="MONTHLY",EDATE(MI26,'1-SETUP'!$V75),IF('1-SETUP'!$Q75="YEARLY",EDATE(MI26,12*'1-SETUP'!$V75),""))))</f>
        <v/>
      </c>
      <c r="MK26" s="10" t="str">
        <f>IF('1-SETUP'!$Q75="DAILY",MJ26+'1-SETUP'!$V75,IF('1-SETUP'!$Q75="WEEKLY",MJ26+'1-SETUP'!$V75*7,IF('1-SETUP'!$Q75="MONTHLY",EDATE(MJ26,'1-SETUP'!$V75),IF('1-SETUP'!$Q75="YEARLY",EDATE(MJ26,12*'1-SETUP'!$V75),""))))</f>
        <v/>
      </c>
      <c r="ML26" s="10" t="str">
        <f>IF('1-SETUP'!$Q75="DAILY",MK26+'1-SETUP'!$V75,IF('1-SETUP'!$Q75="WEEKLY",MK26+'1-SETUP'!$V75*7,IF('1-SETUP'!$Q75="MONTHLY",EDATE(MK26,'1-SETUP'!$V75),IF('1-SETUP'!$Q75="YEARLY",EDATE(MK26,12*'1-SETUP'!$V75),""))))</f>
        <v/>
      </c>
      <c r="MM26" s="10" t="str">
        <f>IF('1-SETUP'!$Q75="DAILY",ML26+'1-SETUP'!$V75,IF('1-SETUP'!$Q75="WEEKLY",ML26+'1-SETUP'!$V75*7,IF('1-SETUP'!$Q75="MONTHLY",EDATE(ML26,'1-SETUP'!$V75),IF('1-SETUP'!$Q75="YEARLY",EDATE(ML26,12*'1-SETUP'!$V75),""))))</f>
        <v/>
      </c>
      <c r="MN26" s="10" t="str">
        <f>IF('1-SETUP'!$Q75="DAILY",MM26+'1-SETUP'!$V75,IF('1-SETUP'!$Q75="WEEKLY",MM26+'1-SETUP'!$V75*7,IF('1-SETUP'!$Q75="MONTHLY",EDATE(MM26,'1-SETUP'!$V75),IF('1-SETUP'!$Q75="YEARLY",EDATE(MM26,12*'1-SETUP'!$V75),""))))</f>
        <v/>
      </c>
      <c r="MO26" s="10" t="str">
        <f>IF('1-SETUP'!$Q75="DAILY",MN26+'1-SETUP'!$V75,IF('1-SETUP'!$Q75="WEEKLY",MN26+'1-SETUP'!$V75*7,IF('1-SETUP'!$Q75="MONTHLY",EDATE(MN26,'1-SETUP'!$V75),IF('1-SETUP'!$Q75="YEARLY",EDATE(MN26,12*'1-SETUP'!$V75),""))))</f>
        <v/>
      </c>
      <c r="MP26" s="10" t="str">
        <f>IF('1-SETUP'!$Q75="DAILY",MO26+'1-SETUP'!$V75,IF('1-SETUP'!$Q75="WEEKLY",MO26+'1-SETUP'!$V75*7,IF('1-SETUP'!$Q75="MONTHLY",EDATE(MO26,'1-SETUP'!$V75),IF('1-SETUP'!$Q75="YEARLY",EDATE(MO26,12*'1-SETUP'!$V75),""))))</f>
        <v/>
      </c>
      <c r="MQ26" s="10" t="str">
        <f>IF('1-SETUP'!$Q75="DAILY",MP26+'1-SETUP'!$V75,IF('1-SETUP'!$Q75="WEEKLY",MP26+'1-SETUP'!$V75*7,IF('1-SETUP'!$Q75="MONTHLY",EDATE(MP26,'1-SETUP'!$V75),IF('1-SETUP'!$Q75="YEARLY",EDATE(MP26,12*'1-SETUP'!$V75),""))))</f>
        <v/>
      </c>
      <c r="MR26" s="10" t="str">
        <f>IF('1-SETUP'!$Q75="DAILY",MQ26+'1-SETUP'!$V75,IF('1-SETUP'!$Q75="WEEKLY",MQ26+'1-SETUP'!$V75*7,IF('1-SETUP'!$Q75="MONTHLY",EDATE(MQ26,'1-SETUP'!$V75),IF('1-SETUP'!$Q75="YEARLY",EDATE(MQ26,12*'1-SETUP'!$V75),""))))</f>
        <v/>
      </c>
      <c r="MS26" s="10" t="str">
        <f>IF('1-SETUP'!$Q75="DAILY",MR26+'1-SETUP'!$V75,IF('1-SETUP'!$Q75="WEEKLY",MR26+'1-SETUP'!$V75*7,IF('1-SETUP'!$Q75="MONTHLY",EDATE(MR26,'1-SETUP'!$V75),IF('1-SETUP'!$Q75="YEARLY",EDATE(MR26,12*'1-SETUP'!$V75),""))))</f>
        <v/>
      </c>
      <c r="MT26" s="10" t="str">
        <f>IF('1-SETUP'!$Q75="DAILY",MS26+'1-SETUP'!$V75,IF('1-SETUP'!$Q75="WEEKLY",MS26+'1-SETUP'!$V75*7,IF('1-SETUP'!$Q75="MONTHLY",EDATE(MS26,'1-SETUP'!$V75),IF('1-SETUP'!$Q75="YEARLY",EDATE(MS26,12*'1-SETUP'!$V75),""))))</f>
        <v/>
      </c>
      <c r="MU26" s="10" t="str">
        <f>IF('1-SETUP'!$Q75="DAILY",MT26+'1-SETUP'!$V75,IF('1-SETUP'!$Q75="WEEKLY",MT26+'1-SETUP'!$V75*7,IF('1-SETUP'!$Q75="MONTHLY",EDATE(MT26,'1-SETUP'!$V75),IF('1-SETUP'!$Q75="YEARLY",EDATE(MT26,12*'1-SETUP'!$V75),""))))</f>
        <v/>
      </c>
      <c r="MV26" s="10" t="str">
        <f>IF('1-SETUP'!$Q75="DAILY",MU26+'1-SETUP'!$V75,IF('1-SETUP'!$Q75="WEEKLY",MU26+'1-SETUP'!$V75*7,IF('1-SETUP'!$Q75="MONTHLY",EDATE(MU26,'1-SETUP'!$V75),IF('1-SETUP'!$Q75="YEARLY",EDATE(MU26,12*'1-SETUP'!$V75),""))))</f>
        <v/>
      </c>
      <c r="MW26" s="10" t="str">
        <f>IF('1-SETUP'!$Q75="DAILY",MV26+'1-SETUP'!$V75,IF('1-SETUP'!$Q75="WEEKLY",MV26+'1-SETUP'!$V75*7,IF('1-SETUP'!$Q75="MONTHLY",EDATE(MV26,'1-SETUP'!$V75),IF('1-SETUP'!$Q75="YEARLY",EDATE(MV26,12*'1-SETUP'!$V75),""))))</f>
        <v/>
      </c>
      <c r="MX26" s="10" t="str">
        <f>IF('1-SETUP'!$Q75="DAILY",MW26+'1-SETUP'!$V75,IF('1-SETUP'!$Q75="WEEKLY",MW26+'1-SETUP'!$V75*7,IF('1-SETUP'!$Q75="MONTHLY",EDATE(MW26,'1-SETUP'!$V75),IF('1-SETUP'!$Q75="YEARLY",EDATE(MW26,12*'1-SETUP'!$V75),""))))</f>
        <v/>
      </c>
      <c r="MY26" s="10" t="str">
        <f>IF('1-SETUP'!$Q75="DAILY",MX26+'1-SETUP'!$V75,IF('1-SETUP'!$Q75="WEEKLY",MX26+'1-SETUP'!$V75*7,IF('1-SETUP'!$Q75="MONTHLY",EDATE(MX26,'1-SETUP'!$V75),IF('1-SETUP'!$Q75="YEARLY",EDATE(MX26,12*'1-SETUP'!$V75),""))))</f>
        <v/>
      </c>
      <c r="MZ26" s="10" t="str">
        <f>IF('1-SETUP'!$Q75="DAILY",MY26+'1-SETUP'!$V75,IF('1-SETUP'!$Q75="WEEKLY",MY26+'1-SETUP'!$V75*7,IF('1-SETUP'!$Q75="MONTHLY",EDATE(MY26,'1-SETUP'!$V75),IF('1-SETUP'!$Q75="YEARLY",EDATE(MY26,12*'1-SETUP'!$V75),""))))</f>
        <v/>
      </c>
      <c r="NA26" s="10" t="str">
        <f>IF('1-SETUP'!$Q75="DAILY",MZ26+'1-SETUP'!$V75,IF('1-SETUP'!$Q75="WEEKLY",MZ26+'1-SETUP'!$V75*7,IF('1-SETUP'!$Q75="MONTHLY",EDATE(MZ26,'1-SETUP'!$V75),IF('1-SETUP'!$Q75="YEARLY",EDATE(MZ26,12*'1-SETUP'!$V75),""))))</f>
        <v/>
      </c>
      <c r="NB26" s="10" t="str">
        <f>IF('1-SETUP'!$Q75="DAILY",NA26+'1-SETUP'!$V75,IF('1-SETUP'!$Q75="WEEKLY",NA26+'1-SETUP'!$V75*7,IF('1-SETUP'!$Q75="MONTHLY",EDATE(NA26,'1-SETUP'!$V75),IF('1-SETUP'!$Q75="YEARLY",EDATE(NA26,12*'1-SETUP'!$V75),""))))</f>
        <v/>
      </c>
      <c r="NC26" s="10" t="str">
        <f>IF('1-SETUP'!$Q75="DAILY",NB26+'1-SETUP'!$V75,IF('1-SETUP'!$Q75="WEEKLY",NB26+'1-SETUP'!$V75*7,IF('1-SETUP'!$Q75="MONTHLY",EDATE(NB26,'1-SETUP'!$V75),IF('1-SETUP'!$Q75="YEARLY",EDATE(NB26,12*'1-SETUP'!$V75),""))))</f>
        <v/>
      </c>
    </row>
    <row r="27" spans="1:367" x14ac:dyDescent="0.45">
      <c r="A27">
        <f>'1-SETUP'!A76</f>
        <v>0</v>
      </c>
      <c r="B27" t="str">
        <f>_xlfn.CONCAT('1-SETUP'!$O76," ",'1-SETUP'!$Q76," ",'1-SETUP'!$T76," ",'1-SETUP'!$V76," ",'1-SETUP'!$W76," ",'1-SETUP'!$Z76," ",TEXT('1-SETUP'!$AC76,"mm/dd/yyyy"))</f>
        <v xml:space="preserve">      01/00/1900</v>
      </c>
      <c r="C27" s="10">
        <f>'1-SETUP'!$AC76</f>
        <v>0</v>
      </c>
      <c r="D27" s="10" t="str">
        <f>IF('1-SETUP'!$Q76="DAILY",C27+'1-SETUP'!$V76,IF('1-SETUP'!$Q76="WEEKLY",C27+'1-SETUP'!$V76*7,IF('1-SETUP'!$Q76="MONTHLY",EDATE(C27,'1-SETUP'!$V76),IF('1-SETUP'!$Q76="YEARLY",EDATE(C27,12*'1-SETUP'!$V76),""))))</f>
        <v/>
      </c>
      <c r="E27" s="10" t="str">
        <f>IF('1-SETUP'!$Q76="DAILY",D27+'1-SETUP'!$V76,IF('1-SETUP'!$Q76="WEEKLY",D27+'1-SETUP'!$V76*7,IF('1-SETUP'!$Q76="MONTHLY",EDATE(D27,'1-SETUP'!$V76),IF('1-SETUP'!$Q76="YEARLY",EDATE(D27,12*'1-SETUP'!$V76),""))))</f>
        <v/>
      </c>
      <c r="F27" s="10" t="str">
        <f>IF('1-SETUP'!$Q76="DAILY",E27+'1-SETUP'!$V76,IF('1-SETUP'!$Q76="WEEKLY",E27+'1-SETUP'!$V76*7,IF('1-SETUP'!$Q76="MONTHLY",EDATE(E27,'1-SETUP'!$V76),IF('1-SETUP'!$Q76="YEARLY",EDATE(E27,12*'1-SETUP'!$V76),""))))</f>
        <v/>
      </c>
      <c r="G27" s="10" t="str">
        <f>IF('1-SETUP'!$Q76="DAILY",F27+'1-SETUP'!$V76,IF('1-SETUP'!$Q76="WEEKLY",F27+'1-SETUP'!$V76*7,IF('1-SETUP'!$Q76="MONTHLY",EDATE(F27,'1-SETUP'!$V76),IF('1-SETUP'!$Q76="YEARLY",EDATE(F27,12*'1-SETUP'!$V76),""))))</f>
        <v/>
      </c>
      <c r="H27" s="10" t="str">
        <f>IF('1-SETUP'!$Q76="DAILY",G27+'1-SETUP'!$V76,IF('1-SETUP'!$Q76="WEEKLY",G27+'1-SETUP'!$V76*7,IF('1-SETUP'!$Q76="MONTHLY",EDATE(G27,'1-SETUP'!$V76),IF('1-SETUP'!$Q76="YEARLY",EDATE(G27,12*'1-SETUP'!$V76),""))))</f>
        <v/>
      </c>
      <c r="I27" s="10" t="str">
        <f>IF('1-SETUP'!$Q76="DAILY",H27+'1-SETUP'!$V76,IF('1-SETUP'!$Q76="WEEKLY",H27+'1-SETUP'!$V76*7,IF('1-SETUP'!$Q76="MONTHLY",EDATE(H27,'1-SETUP'!$V76),IF('1-SETUP'!$Q76="YEARLY",EDATE(H27,12*'1-SETUP'!$V76),""))))</f>
        <v/>
      </c>
      <c r="J27" s="10" t="str">
        <f>IF('1-SETUP'!$Q76="DAILY",I27+'1-SETUP'!$V76,IF('1-SETUP'!$Q76="WEEKLY",I27+'1-SETUP'!$V76*7,IF('1-SETUP'!$Q76="MONTHLY",EDATE(I27,'1-SETUP'!$V76),IF('1-SETUP'!$Q76="YEARLY",EDATE(I27,12*'1-SETUP'!$V76),""))))</f>
        <v/>
      </c>
      <c r="K27" s="10" t="str">
        <f>IF('1-SETUP'!$Q76="DAILY",J27+'1-SETUP'!$V76,IF('1-SETUP'!$Q76="WEEKLY",J27+'1-SETUP'!$V76*7,IF('1-SETUP'!$Q76="MONTHLY",EDATE(J27,'1-SETUP'!$V76),IF('1-SETUP'!$Q76="YEARLY",EDATE(J27,12*'1-SETUP'!$V76),""))))</f>
        <v/>
      </c>
      <c r="L27" s="10" t="str">
        <f>IF('1-SETUP'!$Q76="DAILY",K27+'1-SETUP'!$V76,IF('1-SETUP'!$Q76="WEEKLY",K27+'1-SETUP'!$V76*7,IF('1-SETUP'!$Q76="MONTHLY",EDATE(K27,'1-SETUP'!$V76),IF('1-SETUP'!$Q76="YEARLY",EDATE(K27,12*'1-SETUP'!$V76),""))))</f>
        <v/>
      </c>
      <c r="M27" s="10" t="str">
        <f>IF('1-SETUP'!$Q76="DAILY",L27+'1-SETUP'!$V76,IF('1-SETUP'!$Q76="WEEKLY",L27+'1-SETUP'!$V76*7,IF('1-SETUP'!$Q76="MONTHLY",EDATE(L27,'1-SETUP'!$V76),IF('1-SETUP'!$Q76="YEARLY",EDATE(L27,12*'1-SETUP'!$V76),""))))</f>
        <v/>
      </c>
      <c r="N27" s="10" t="str">
        <f>IF('1-SETUP'!$Q76="DAILY",M27+'1-SETUP'!$V76,IF('1-SETUP'!$Q76="WEEKLY",M27+'1-SETUP'!$V76*7,IF('1-SETUP'!$Q76="MONTHLY",EDATE(M27,'1-SETUP'!$V76),IF('1-SETUP'!$Q76="YEARLY",EDATE(M27,12*'1-SETUP'!$V76),""))))</f>
        <v/>
      </c>
      <c r="O27" s="10" t="str">
        <f>IF('1-SETUP'!$Q76="DAILY",N27+'1-SETUP'!$V76,IF('1-SETUP'!$Q76="WEEKLY",N27+'1-SETUP'!$V76*7,IF('1-SETUP'!$Q76="MONTHLY",EDATE(N27,'1-SETUP'!$V76),IF('1-SETUP'!$Q76="YEARLY",EDATE(N27,12*'1-SETUP'!$V76),""))))</f>
        <v/>
      </c>
      <c r="P27" s="10" t="str">
        <f>IF('1-SETUP'!$Q76="DAILY",O27+'1-SETUP'!$V76,IF('1-SETUP'!$Q76="WEEKLY",O27+'1-SETUP'!$V76*7,IF('1-SETUP'!$Q76="MONTHLY",EDATE(O27,'1-SETUP'!$V76),IF('1-SETUP'!$Q76="YEARLY",EDATE(O27,12*'1-SETUP'!$V76),""))))</f>
        <v/>
      </c>
      <c r="Q27" s="10" t="str">
        <f>IF('1-SETUP'!$Q76="DAILY",P27+'1-SETUP'!$V76,IF('1-SETUP'!$Q76="WEEKLY",P27+'1-SETUP'!$V76*7,IF('1-SETUP'!$Q76="MONTHLY",EDATE(P27,'1-SETUP'!$V76),IF('1-SETUP'!$Q76="YEARLY",EDATE(P27,12*'1-SETUP'!$V76),""))))</f>
        <v/>
      </c>
      <c r="R27" s="10" t="str">
        <f>IF('1-SETUP'!$Q76="DAILY",Q27+'1-SETUP'!$V76,IF('1-SETUP'!$Q76="WEEKLY",Q27+'1-SETUP'!$V76*7,IF('1-SETUP'!$Q76="MONTHLY",EDATE(Q27,'1-SETUP'!$V76),IF('1-SETUP'!$Q76="YEARLY",EDATE(Q27,12*'1-SETUP'!$V76),""))))</f>
        <v/>
      </c>
      <c r="S27" s="10" t="str">
        <f>IF('1-SETUP'!$Q76="DAILY",R27+'1-SETUP'!$V76,IF('1-SETUP'!$Q76="WEEKLY",R27+'1-SETUP'!$V76*7,IF('1-SETUP'!$Q76="MONTHLY",EDATE(R27,'1-SETUP'!$V76),IF('1-SETUP'!$Q76="YEARLY",EDATE(R27,12*'1-SETUP'!$V76),""))))</f>
        <v/>
      </c>
      <c r="T27" s="10" t="str">
        <f>IF('1-SETUP'!$Q76="DAILY",S27+'1-SETUP'!$V76,IF('1-SETUP'!$Q76="WEEKLY",S27+'1-SETUP'!$V76*7,IF('1-SETUP'!$Q76="MONTHLY",EDATE(S27,'1-SETUP'!$V76),IF('1-SETUP'!$Q76="YEARLY",EDATE(S27,12*'1-SETUP'!$V76),""))))</f>
        <v/>
      </c>
      <c r="U27" s="10" t="str">
        <f>IF('1-SETUP'!$Q76="DAILY",T27+'1-SETUP'!$V76,IF('1-SETUP'!$Q76="WEEKLY",T27+'1-SETUP'!$V76*7,IF('1-SETUP'!$Q76="MONTHLY",EDATE(T27,'1-SETUP'!$V76),IF('1-SETUP'!$Q76="YEARLY",EDATE(T27,12*'1-SETUP'!$V76),""))))</f>
        <v/>
      </c>
      <c r="V27" s="10" t="str">
        <f>IF('1-SETUP'!$Q76="DAILY",U27+'1-SETUP'!$V76,IF('1-SETUP'!$Q76="WEEKLY",U27+'1-SETUP'!$V76*7,IF('1-SETUP'!$Q76="MONTHLY",EDATE(U27,'1-SETUP'!$V76),IF('1-SETUP'!$Q76="YEARLY",EDATE(U27,12*'1-SETUP'!$V76),""))))</f>
        <v/>
      </c>
      <c r="W27" s="10" t="str">
        <f>IF('1-SETUP'!$Q76="DAILY",V27+'1-SETUP'!$V76,IF('1-SETUP'!$Q76="WEEKLY",V27+'1-SETUP'!$V76*7,IF('1-SETUP'!$Q76="MONTHLY",EDATE(V27,'1-SETUP'!$V76),IF('1-SETUP'!$Q76="YEARLY",EDATE(V27,12*'1-SETUP'!$V76),""))))</f>
        <v/>
      </c>
      <c r="X27" s="10" t="str">
        <f>IF('1-SETUP'!$Q76="DAILY",W27+'1-SETUP'!$V76,IF('1-SETUP'!$Q76="WEEKLY",W27+'1-SETUP'!$V76*7,IF('1-SETUP'!$Q76="MONTHLY",EDATE(W27,'1-SETUP'!$V76),IF('1-SETUP'!$Q76="YEARLY",EDATE(W27,12*'1-SETUP'!$V76),""))))</f>
        <v/>
      </c>
      <c r="Y27" s="10" t="str">
        <f>IF('1-SETUP'!$Q76="DAILY",X27+'1-SETUP'!$V76,IF('1-SETUP'!$Q76="WEEKLY",X27+'1-SETUP'!$V76*7,IF('1-SETUP'!$Q76="MONTHLY",EDATE(X27,'1-SETUP'!$V76),IF('1-SETUP'!$Q76="YEARLY",EDATE(X27,12*'1-SETUP'!$V76),""))))</f>
        <v/>
      </c>
      <c r="Z27" s="10" t="str">
        <f>IF('1-SETUP'!$Q76="DAILY",Y27+'1-SETUP'!$V76,IF('1-SETUP'!$Q76="WEEKLY",Y27+'1-SETUP'!$V76*7,IF('1-SETUP'!$Q76="MONTHLY",EDATE(Y27,'1-SETUP'!$V76),IF('1-SETUP'!$Q76="YEARLY",EDATE(Y27,12*'1-SETUP'!$V76),""))))</f>
        <v/>
      </c>
      <c r="AA27" s="10" t="str">
        <f>IF('1-SETUP'!$Q76="DAILY",Z27+'1-SETUP'!$V76,IF('1-SETUP'!$Q76="WEEKLY",Z27+'1-SETUP'!$V76*7,IF('1-SETUP'!$Q76="MONTHLY",EDATE(Z27,'1-SETUP'!$V76),IF('1-SETUP'!$Q76="YEARLY",EDATE(Z27,12*'1-SETUP'!$V76),""))))</f>
        <v/>
      </c>
      <c r="AB27" s="10" t="str">
        <f>IF('1-SETUP'!$Q76="DAILY",AA27+'1-SETUP'!$V76,IF('1-SETUP'!$Q76="WEEKLY",AA27+'1-SETUP'!$V76*7,IF('1-SETUP'!$Q76="MONTHLY",EDATE(AA27,'1-SETUP'!$V76),IF('1-SETUP'!$Q76="YEARLY",EDATE(AA27,12*'1-SETUP'!$V76),""))))</f>
        <v/>
      </c>
      <c r="AC27" s="10" t="str">
        <f>IF('1-SETUP'!$Q76="DAILY",AB27+'1-SETUP'!$V76,IF('1-SETUP'!$Q76="WEEKLY",AB27+'1-SETUP'!$V76*7,IF('1-SETUP'!$Q76="MONTHLY",EDATE(AB27,'1-SETUP'!$V76),IF('1-SETUP'!$Q76="YEARLY",EDATE(AB27,12*'1-SETUP'!$V76),""))))</f>
        <v/>
      </c>
      <c r="AD27" s="10" t="str">
        <f>IF('1-SETUP'!$Q76="DAILY",AC27+'1-SETUP'!$V76,IF('1-SETUP'!$Q76="WEEKLY",AC27+'1-SETUP'!$V76*7,IF('1-SETUP'!$Q76="MONTHLY",EDATE(AC27,'1-SETUP'!$V76),IF('1-SETUP'!$Q76="YEARLY",EDATE(AC27,12*'1-SETUP'!$V76),""))))</f>
        <v/>
      </c>
      <c r="AE27" s="10" t="str">
        <f>IF('1-SETUP'!$Q76="DAILY",AD27+'1-SETUP'!$V76,IF('1-SETUP'!$Q76="WEEKLY",AD27+'1-SETUP'!$V76*7,IF('1-SETUP'!$Q76="MONTHLY",EDATE(AD27,'1-SETUP'!$V76),IF('1-SETUP'!$Q76="YEARLY",EDATE(AD27,12*'1-SETUP'!$V76),""))))</f>
        <v/>
      </c>
      <c r="AF27" s="10" t="str">
        <f>IF('1-SETUP'!$Q76="DAILY",AE27+'1-SETUP'!$V76,IF('1-SETUP'!$Q76="WEEKLY",AE27+'1-SETUP'!$V76*7,IF('1-SETUP'!$Q76="MONTHLY",EDATE(AE27,'1-SETUP'!$V76),IF('1-SETUP'!$Q76="YEARLY",EDATE(AE27,12*'1-SETUP'!$V76),""))))</f>
        <v/>
      </c>
      <c r="AG27" s="10" t="str">
        <f>IF('1-SETUP'!$Q76="DAILY",AF27+'1-SETUP'!$V76,IF('1-SETUP'!$Q76="WEEKLY",AF27+'1-SETUP'!$V76*7,IF('1-SETUP'!$Q76="MONTHLY",EDATE(AF27,'1-SETUP'!$V76),IF('1-SETUP'!$Q76="YEARLY",EDATE(AF27,12*'1-SETUP'!$V76),""))))</f>
        <v/>
      </c>
      <c r="AH27" s="10" t="str">
        <f>IF('1-SETUP'!$Q76="DAILY",AG27+'1-SETUP'!$V76,IF('1-SETUP'!$Q76="WEEKLY",AG27+'1-SETUP'!$V76*7,IF('1-SETUP'!$Q76="MONTHLY",EDATE(AG27,'1-SETUP'!$V76),IF('1-SETUP'!$Q76="YEARLY",EDATE(AG27,12*'1-SETUP'!$V76),""))))</f>
        <v/>
      </c>
      <c r="AI27" s="10" t="str">
        <f>IF('1-SETUP'!$Q76="DAILY",AH27+'1-SETUP'!$V76,IF('1-SETUP'!$Q76="WEEKLY",AH27+'1-SETUP'!$V76*7,IF('1-SETUP'!$Q76="MONTHLY",EDATE(AH27,'1-SETUP'!$V76),IF('1-SETUP'!$Q76="YEARLY",EDATE(AH27,12*'1-SETUP'!$V76),""))))</f>
        <v/>
      </c>
      <c r="AJ27" s="10" t="str">
        <f>IF('1-SETUP'!$Q76="DAILY",AI27+'1-SETUP'!$V76,IF('1-SETUP'!$Q76="WEEKLY",AI27+'1-SETUP'!$V76*7,IF('1-SETUP'!$Q76="MONTHLY",EDATE(AI27,'1-SETUP'!$V76),IF('1-SETUP'!$Q76="YEARLY",EDATE(AI27,12*'1-SETUP'!$V76),""))))</f>
        <v/>
      </c>
      <c r="AK27" s="10" t="str">
        <f>IF('1-SETUP'!$Q76="DAILY",AJ27+'1-SETUP'!$V76,IF('1-SETUP'!$Q76="WEEKLY",AJ27+'1-SETUP'!$V76*7,IF('1-SETUP'!$Q76="MONTHLY",EDATE(AJ27,'1-SETUP'!$V76),IF('1-SETUP'!$Q76="YEARLY",EDATE(AJ27,12*'1-SETUP'!$V76),""))))</f>
        <v/>
      </c>
      <c r="AL27" s="10" t="str">
        <f>IF('1-SETUP'!$Q76="DAILY",AK27+'1-SETUP'!$V76,IF('1-SETUP'!$Q76="WEEKLY",AK27+'1-SETUP'!$V76*7,IF('1-SETUP'!$Q76="MONTHLY",EDATE(AK27,'1-SETUP'!$V76),IF('1-SETUP'!$Q76="YEARLY",EDATE(AK27,12*'1-SETUP'!$V76),""))))</f>
        <v/>
      </c>
      <c r="AM27" s="10" t="str">
        <f>IF('1-SETUP'!$Q76="DAILY",AL27+'1-SETUP'!$V76,IF('1-SETUP'!$Q76="WEEKLY",AL27+'1-SETUP'!$V76*7,IF('1-SETUP'!$Q76="MONTHLY",EDATE(AL27,'1-SETUP'!$V76),IF('1-SETUP'!$Q76="YEARLY",EDATE(AL27,12*'1-SETUP'!$V76),""))))</f>
        <v/>
      </c>
      <c r="AN27" s="10" t="str">
        <f>IF('1-SETUP'!$Q76="DAILY",AM27+'1-SETUP'!$V76,IF('1-SETUP'!$Q76="WEEKLY",AM27+'1-SETUP'!$V76*7,IF('1-SETUP'!$Q76="MONTHLY",EDATE(AM27,'1-SETUP'!$V76),IF('1-SETUP'!$Q76="YEARLY",EDATE(AM27,12*'1-SETUP'!$V76),""))))</f>
        <v/>
      </c>
      <c r="AO27" s="10" t="str">
        <f>IF('1-SETUP'!$Q76="DAILY",AN27+'1-SETUP'!$V76,IF('1-SETUP'!$Q76="WEEKLY",AN27+'1-SETUP'!$V76*7,IF('1-SETUP'!$Q76="MONTHLY",EDATE(AN27,'1-SETUP'!$V76),IF('1-SETUP'!$Q76="YEARLY",EDATE(AN27,12*'1-SETUP'!$V76),""))))</f>
        <v/>
      </c>
      <c r="AP27" s="10" t="str">
        <f>IF('1-SETUP'!$Q76="DAILY",AO27+'1-SETUP'!$V76,IF('1-SETUP'!$Q76="WEEKLY",AO27+'1-SETUP'!$V76*7,IF('1-SETUP'!$Q76="MONTHLY",EDATE(AO27,'1-SETUP'!$V76),IF('1-SETUP'!$Q76="YEARLY",EDATE(AO27,12*'1-SETUP'!$V76),""))))</f>
        <v/>
      </c>
      <c r="AQ27" s="10" t="str">
        <f>IF('1-SETUP'!$Q76="DAILY",AP27+'1-SETUP'!$V76,IF('1-SETUP'!$Q76="WEEKLY",AP27+'1-SETUP'!$V76*7,IF('1-SETUP'!$Q76="MONTHLY",EDATE(AP27,'1-SETUP'!$V76),IF('1-SETUP'!$Q76="YEARLY",EDATE(AP27,12*'1-SETUP'!$V76),""))))</f>
        <v/>
      </c>
      <c r="AR27" s="10" t="str">
        <f>IF('1-SETUP'!$Q76="DAILY",AQ27+'1-SETUP'!$V76,IF('1-SETUP'!$Q76="WEEKLY",AQ27+'1-SETUP'!$V76*7,IF('1-SETUP'!$Q76="MONTHLY",EDATE(AQ27,'1-SETUP'!$V76),IF('1-SETUP'!$Q76="YEARLY",EDATE(AQ27,12*'1-SETUP'!$V76),""))))</f>
        <v/>
      </c>
      <c r="AS27" s="10" t="str">
        <f>IF('1-SETUP'!$Q76="DAILY",AR27+'1-SETUP'!$V76,IF('1-SETUP'!$Q76="WEEKLY",AR27+'1-SETUP'!$V76*7,IF('1-SETUP'!$Q76="MONTHLY",EDATE(AR27,'1-SETUP'!$V76),IF('1-SETUP'!$Q76="YEARLY",EDATE(AR27,12*'1-SETUP'!$V76),""))))</f>
        <v/>
      </c>
      <c r="AT27" s="10" t="str">
        <f>IF('1-SETUP'!$Q76="DAILY",AS27+'1-SETUP'!$V76,IF('1-SETUP'!$Q76="WEEKLY",AS27+'1-SETUP'!$V76*7,IF('1-SETUP'!$Q76="MONTHLY",EDATE(AS27,'1-SETUP'!$V76),IF('1-SETUP'!$Q76="YEARLY",EDATE(AS27,12*'1-SETUP'!$V76),""))))</f>
        <v/>
      </c>
      <c r="AU27" s="10" t="str">
        <f>IF('1-SETUP'!$Q76="DAILY",AT27+'1-SETUP'!$V76,IF('1-SETUP'!$Q76="WEEKLY",AT27+'1-SETUP'!$V76*7,IF('1-SETUP'!$Q76="MONTHLY",EDATE(AT27,'1-SETUP'!$V76),IF('1-SETUP'!$Q76="YEARLY",EDATE(AT27,12*'1-SETUP'!$V76),""))))</f>
        <v/>
      </c>
      <c r="AV27" s="10" t="str">
        <f>IF('1-SETUP'!$Q76="DAILY",AU27+'1-SETUP'!$V76,IF('1-SETUP'!$Q76="WEEKLY",AU27+'1-SETUP'!$V76*7,IF('1-SETUP'!$Q76="MONTHLY",EDATE(AU27,'1-SETUP'!$V76),IF('1-SETUP'!$Q76="YEARLY",EDATE(AU27,12*'1-SETUP'!$V76),""))))</f>
        <v/>
      </c>
      <c r="AW27" s="10" t="str">
        <f>IF('1-SETUP'!$Q76="DAILY",AV27+'1-SETUP'!$V76,IF('1-SETUP'!$Q76="WEEKLY",AV27+'1-SETUP'!$V76*7,IF('1-SETUP'!$Q76="MONTHLY",EDATE(AV27,'1-SETUP'!$V76),IF('1-SETUP'!$Q76="YEARLY",EDATE(AV27,12*'1-SETUP'!$V76),""))))</f>
        <v/>
      </c>
      <c r="AX27" s="10" t="str">
        <f>IF('1-SETUP'!$Q76="DAILY",AW27+'1-SETUP'!$V76,IF('1-SETUP'!$Q76="WEEKLY",AW27+'1-SETUP'!$V76*7,IF('1-SETUP'!$Q76="MONTHLY",EDATE(AW27,'1-SETUP'!$V76),IF('1-SETUP'!$Q76="YEARLY",EDATE(AW27,12*'1-SETUP'!$V76),""))))</f>
        <v/>
      </c>
      <c r="AY27" s="10" t="str">
        <f>IF('1-SETUP'!$Q76="DAILY",AX27+'1-SETUP'!$V76,IF('1-SETUP'!$Q76="WEEKLY",AX27+'1-SETUP'!$V76*7,IF('1-SETUP'!$Q76="MONTHLY",EDATE(AX27,'1-SETUP'!$V76),IF('1-SETUP'!$Q76="YEARLY",EDATE(AX27,12*'1-SETUP'!$V76),""))))</f>
        <v/>
      </c>
      <c r="AZ27" s="10" t="str">
        <f>IF('1-SETUP'!$Q76="DAILY",AY27+'1-SETUP'!$V76,IF('1-SETUP'!$Q76="WEEKLY",AY27+'1-SETUP'!$V76*7,IF('1-SETUP'!$Q76="MONTHLY",EDATE(AY27,'1-SETUP'!$V76),IF('1-SETUP'!$Q76="YEARLY",EDATE(AY27,12*'1-SETUP'!$V76),""))))</f>
        <v/>
      </c>
      <c r="BA27" s="10" t="str">
        <f>IF('1-SETUP'!$Q76="DAILY",AZ27+'1-SETUP'!$V76,IF('1-SETUP'!$Q76="WEEKLY",AZ27+'1-SETUP'!$V76*7,IF('1-SETUP'!$Q76="MONTHLY",EDATE(AZ27,'1-SETUP'!$V76),IF('1-SETUP'!$Q76="YEARLY",EDATE(AZ27,12*'1-SETUP'!$V76),""))))</f>
        <v/>
      </c>
      <c r="BB27" s="10" t="str">
        <f>IF('1-SETUP'!$Q76="DAILY",BA27+'1-SETUP'!$V76,IF('1-SETUP'!$Q76="WEEKLY",BA27+'1-SETUP'!$V76*7,IF('1-SETUP'!$Q76="MONTHLY",EDATE(BA27,'1-SETUP'!$V76),IF('1-SETUP'!$Q76="YEARLY",EDATE(BA27,12*'1-SETUP'!$V76),""))))</f>
        <v/>
      </c>
      <c r="BC27" s="10" t="str">
        <f>IF('1-SETUP'!$Q76="DAILY",BB27+'1-SETUP'!$V76,IF('1-SETUP'!$Q76="WEEKLY",BB27+'1-SETUP'!$V76*7,IF('1-SETUP'!$Q76="MONTHLY",EDATE(BB27,'1-SETUP'!$V76),IF('1-SETUP'!$Q76="YEARLY",EDATE(BB27,12*'1-SETUP'!$V76),""))))</f>
        <v/>
      </c>
      <c r="BD27" s="10" t="str">
        <f>IF('1-SETUP'!$Q76="DAILY",BC27+'1-SETUP'!$V76,IF('1-SETUP'!$Q76="WEEKLY",BC27+'1-SETUP'!$V76*7,IF('1-SETUP'!$Q76="MONTHLY",EDATE(BC27,'1-SETUP'!$V76),IF('1-SETUP'!$Q76="YEARLY",EDATE(BC27,12*'1-SETUP'!$V76),""))))</f>
        <v/>
      </c>
      <c r="BE27" s="10" t="str">
        <f>IF('1-SETUP'!$Q76="DAILY",BD27+'1-SETUP'!$V76,IF('1-SETUP'!$Q76="WEEKLY",BD27+'1-SETUP'!$V76*7,IF('1-SETUP'!$Q76="MONTHLY",EDATE(BD27,'1-SETUP'!$V76),IF('1-SETUP'!$Q76="YEARLY",EDATE(BD27,12*'1-SETUP'!$V76),""))))</f>
        <v/>
      </c>
      <c r="BF27" s="10" t="str">
        <f>IF('1-SETUP'!$Q76="DAILY",BE27+'1-SETUP'!$V76,IF('1-SETUP'!$Q76="WEEKLY",BE27+'1-SETUP'!$V76*7,IF('1-SETUP'!$Q76="MONTHLY",EDATE(BE27,'1-SETUP'!$V76),IF('1-SETUP'!$Q76="YEARLY",EDATE(BE27,12*'1-SETUP'!$V76),""))))</f>
        <v/>
      </c>
      <c r="BG27" s="10" t="str">
        <f>IF('1-SETUP'!$Q76="DAILY",BF27+'1-SETUP'!$V76,IF('1-SETUP'!$Q76="WEEKLY",BF27+'1-SETUP'!$V76*7,IF('1-SETUP'!$Q76="MONTHLY",EDATE(BF27,'1-SETUP'!$V76),IF('1-SETUP'!$Q76="YEARLY",EDATE(BF27,12*'1-SETUP'!$V76),""))))</f>
        <v/>
      </c>
      <c r="BH27" s="10" t="str">
        <f>IF('1-SETUP'!$Q76="DAILY",BG27+'1-SETUP'!$V76,IF('1-SETUP'!$Q76="WEEKLY",BG27+'1-SETUP'!$V76*7,IF('1-SETUP'!$Q76="MONTHLY",EDATE(BG27,'1-SETUP'!$V76),IF('1-SETUP'!$Q76="YEARLY",EDATE(BG27,12*'1-SETUP'!$V76),""))))</f>
        <v/>
      </c>
      <c r="BI27" s="10" t="str">
        <f>IF('1-SETUP'!$Q76="DAILY",BH27+'1-SETUP'!$V76,IF('1-SETUP'!$Q76="WEEKLY",BH27+'1-SETUP'!$V76*7,IF('1-SETUP'!$Q76="MONTHLY",EDATE(BH27,'1-SETUP'!$V76),IF('1-SETUP'!$Q76="YEARLY",EDATE(BH27,12*'1-SETUP'!$V76),""))))</f>
        <v/>
      </c>
      <c r="BJ27" s="10" t="str">
        <f>IF('1-SETUP'!$Q76="DAILY",BI27+'1-SETUP'!$V76,IF('1-SETUP'!$Q76="WEEKLY",BI27+'1-SETUP'!$V76*7,IF('1-SETUP'!$Q76="MONTHLY",EDATE(BI27,'1-SETUP'!$V76),IF('1-SETUP'!$Q76="YEARLY",EDATE(BI27,12*'1-SETUP'!$V76),""))))</f>
        <v/>
      </c>
      <c r="BK27" s="10" t="str">
        <f>IF('1-SETUP'!$Q76="DAILY",BJ27+'1-SETUP'!$V76,IF('1-SETUP'!$Q76="WEEKLY",BJ27+'1-SETUP'!$V76*7,IF('1-SETUP'!$Q76="MONTHLY",EDATE(BJ27,'1-SETUP'!$V76),IF('1-SETUP'!$Q76="YEARLY",EDATE(BJ27,12*'1-SETUP'!$V76),""))))</f>
        <v/>
      </c>
      <c r="BL27" s="10" t="str">
        <f>IF('1-SETUP'!$Q76="DAILY",BK27+'1-SETUP'!$V76,IF('1-SETUP'!$Q76="WEEKLY",BK27+'1-SETUP'!$V76*7,IF('1-SETUP'!$Q76="MONTHLY",EDATE(BK27,'1-SETUP'!$V76),IF('1-SETUP'!$Q76="YEARLY",EDATE(BK27,12*'1-SETUP'!$V76),""))))</f>
        <v/>
      </c>
      <c r="BM27" s="10" t="str">
        <f>IF('1-SETUP'!$Q76="DAILY",BL27+'1-SETUP'!$V76,IF('1-SETUP'!$Q76="WEEKLY",BL27+'1-SETUP'!$V76*7,IF('1-SETUP'!$Q76="MONTHLY",EDATE(BL27,'1-SETUP'!$V76),IF('1-SETUP'!$Q76="YEARLY",EDATE(BL27,12*'1-SETUP'!$V76),""))))</f>
        <v/>
      </c>
      <c r="BN27" s="10" t="str">
        <f>IF('1-SETUP'!$Q76="DAILY",BM27+'1-SETUP'!$V76,IF('1-SETUP'!$Q76="WEEKLY",BM27+'1-SETUP'!$V76*7,IF('1-SETUP'!$Q76="MONTHLY",EDATE(BM27,'1-SETUP'!$V76),IF('1-SETUP'!$Q76="YEARLY",EDATE(BM27,12*'1-SETUP'!$V76),""))))</f>
        <v/>
      </c>
      <c r="BO27" s="10" t="str">
        <f>IF('1-SETUP'!$Q76="DAILY",BN27+'1-SETUP'!$V76,IF('1-SETUP'!$Q76="WEEKLY",BN27+'1-SETUP'!$V76*7,IF('1-SETUP'!$Q76="MONTHLY",EDATE(BN27,'1-SETUP'!$V76),IF('1-SETUP'!$Q76="YEARLY",EDATE(BN27,12*'1-SETUP'!$V76),""))))</f>
        <v/>
      </c>
      <c r="BP27" s="10" t="str">
        <f>IF('1-SETUP'!$Q76="DAILY",BO27+'1-SETUP'!$V76,IF('1-SETUP'!$Q76="WEEKLY",BO27+'1-SETUP'!$V76*7,IF('1-SETUP'!$Q76="MONTHLY",EDATE(BO27,'1-SETUP'!$V76),IF('1-SETUP'!$Q76="YEARLY",EDATE(BO27,12*'1-SETUP'!$V76),""))))</f>
        <v/>
      </c>
      <c r="BQ27" s="10" t="str">
        <f>IF('1-SETUP'!$Q76="DAILY",BP27+'1-SETUP'!$V76,IF('1-SETUP'!$Q76="WEEKLY",BP27+'1-SETUP'!$V76*7,IF('1-SETUP'!$Q76="MONTHLY",EDATE(BP27,'1-SETUP'!$V76),IF('1-SETUP'!$Q76="YEARLY",EDATE(BP27,12*'1-SETUP'!$V76),""))))</f>
        <v/>
      </c>
      <c r="BR27" s="10" t="str">
        <f>IF('1-SETUP'!$Q76="DAILY",BQ27+'1-SETUP'!$V76,IF('1-SETUP'!$Q76="WEEKLY",BQ27+'1-SETUP'!$V76*7,IF('1-SETUP'!$Q76="MONTHLY",EDATE(BQ27,'1-SETUP'!$V76),IF('1-SETUP'!$Q76="YEARLY",EDATE(BQ27,12*'1-SETUP'!$V76),""))))</f>
        <v/>
      </c>
      <c r="BS27" s="10" t="str">
        <f>IF('1-SETUP'!$Q76="DAILY",BR27+'1-SETUP'!$V76,IF('1-SETUP'!$Q76="WEEKLY",BR27+'1-SETUP'!$V76*7,IF('1-SETUP'!$Q76="MONTHLY",EDATE(BR27,'1-SETUP'!$V76),IF('1-SETUP'!$Q76="YEARLY",EDATE(BR27,12*'1-SETUP'!$V76),""))))</f>
        <v/>
      </c>
      <c r="BT27" s="10" t="str">
        <f>IF('1-SETUP'!$Q76="DAILY",BS27+'1-SETUP'!$V76,IF('1-SETUP'!$Q76="WEEKLY",BS27+'1-SETUP'!$V76*7,IF('1-SETUP'!$Q76="MONTHLY",EDATE(BS27,'1-SETUP'!$V76),IF('1-SETUP'!$Q76="YEARLY",EDATE(BS27,12*'1-SETUP'!$V76),""))))</f>
        <v/>
      </c>
      <c r="BU27" s="10" t="str">
        <f>IF('1-SETUP'!$Q76="DAILY",BT27+'1-SETUP'!$V76,IF('1-SETUP'!$Q76="WEEKLY",BT27+'1-SETUP'!$V76*7,IF('1-SETUP'!$Q76="MONTHLY",EDATE(BT27,'1-SETUP'!$V76),IF('1-SETUP'!$Q76="YEARLY",EDATE(BT27,12*'1-SETUP'!$V76),""))))</f>
        <v/>
      </c>
      <c r="BV27" s="10" t="str">
        <f>IF('1-SETUP'!$Q76="DAILY",BU27+'1-SETUP'!$V76,IF('1-SETUP'!$Q76="WEEKLY",BU27+'1-SETUP'!$V76*7,IF('1-SETUP'!$Q76="MONTHLY",EDATE(BU27,'1-SETUP'!$V76),IF('1-SETUP'!$Q76="YEARLY",EDATE(BU27,12*'1-SETUP'!$V76),""))))</f>
        <v/>
      </c>
      <c r="BW27" s="10" t="str">
        <f>IF('1-SETUP'!$Q76="DAILY",BV27+'1-SETUP'!$V76,IF('1-SETUP'!$Q76="WEEKLY",BV27+'1-SETUP'!$V76*7,IF('1-SETUP'!$Q76="MONTHLY",EDATE(BV27,'1-SETUP'!$V76),IF('1-SETUP'!$Q76="YEARLY",EDATE(BV27,12*'1-SETUP'!$V76),""))))</f>
        <v/>
      </c>
      <c r="BX27" s="10" t="str">
        <f>IF('1-SETUP'!$Q76="DAILY",BW27+'1-SETUP'!$V76,IF('1-SETUP'!$Q76="WEEKLY",BW27+'1-SETUP'!$V76*7,IF('1-SETUP'!$Q76="MONTHLY",EDATE(BW27,'1-SETUP'!$V76),IF('1-SETUP'!$Q76="YEARLY",EDATE(BW27,12*'1-SETUP'!$V76),""))))</f>
        <v/>
      </c>
      <c r="BY27" s="10" t="str">
        <f>IF('1-SETUP'!$Q76="DAILY",BX27+'1-SETUP'!$V76,IF('1-SETUP'!$Q76="WEEKLY",BX27+'1-SETUP'!$V76*7,IF('1-SETUP'!$Q76="MONTHLY",EDATE(BX27,'1-SETUP'!$V76),IF('1-SETUP'!$Q76="YEARLY",EDATE(BX27,12*'1-SETUP'!$V76),""))))</f>
        <v/>
      </c>
      <c r="BZ27" s="10" t="str">
        <f>IF('1-SETUP'!$Q76="DAILY",BY27+'1-SETUP'!$V76,IF('1-SETUP'!$Q76="WEEKLY",BY27+'1-SETUP'!$V76*7,IF('1-SETUP'!$Q76="MONTHLY",EDATE(BY27,'1-SETUP'!$V76),IF('1-SETUP'!$Q76="YEARLY",EDATE(BY27,12*'1-SETUP'!$V76),""))))</f>
        <v/>
      </c>
      <c r="CA27" s="10" t="str">
        <f>IF('1-SETUP'!$Q76="DAILY",BZ27+'1-SETUP'!$V76,IF('1-SETUP'!$Q76="WEEKLY",BZ27+'1-SETUP'!$V76*7,IF('1-SETUP'!$Q76="MONTHLY",EDATE(BZ27,'1-SETUP'!$V76),IF('1-SETUP'!$Q76="YEARLY",EDATE(BZ27,12*'1-SETUP'!$V76),""))))</f>
        <v/>
      </c>
      <c r="CB27" s="10" t="str">
        <f>IF('1-SETUP'!$Q76="DAILY",CA27+'1-SETUP'!$V76,IF('1-SETUP'!$Q76="WEEKLY",CA27+'1-SETUP'!$V76*7,IF('1-SETUP'!$Q76="MONTHLY",EDATE(CA27,'1-SETUP'!$V76),IF('1-SETUP'!$Q76="YEARLY",EDATE(CA27,12*'1-SETUP'!$V76),""))))</f>
        <v/>
      </c>
      <c r="CC27" s="10" t="str">
        <f>IF('1-SETUP'!$Q76="DAILY",CB27+'1-SETUP'!$V76,IF('1-SETUP'!$Q76="WEEKLY",CB27+'1-SETUP'!$V76*7,IF('1-SETUP'!$Q76="MONTHLY",EDATE(CB27,'1-SETUP'!$V76),IF('1-SETUP'!$Q76="YEARLY",EDATE(CB27,12*'1-SETUP'!$V76),""))))</f>
        <v/>
      </c>
      <c r="CD27" s="10" t="str">
        <f>IF('1-SETUP'!$Q76="DAILY",CC27+'1-SETUP'!$V76,IF('1-SETUP'!$Q76="WEEKLY",CC27+'1-SETUP'!$V76*7,IF('1-SETUP'!$Q76="MONTHLY",EDATE(CC27,'1-SETUP'!$V76),IF('1-SETUP'!$Q76="YEARLY",EDATE(CC27,12*'1-SETUP'!$V76),""))))</f>
        <v/>
      </c>
      <c r="CE27" s="10" t="str">
        <f>IF('1-SETUP'!$Q76="DAILY",CD27+'1-SETUP'!$V76,IF('1-SETUP'!$Q76="WEEKLY",CD27+'1-SETUP'!$V76*7,IF('1-SETUP'!$Q76="MONTHLY",EDATE(CD27,'1-SETUP'!$V76),IF('1-SETUP'!$Q76="YEARLY",EDATE(CD27,12*'1-SETUP'!$V76),""))))</f>
        <v/>
      </c>
      <c r="CF27" s="10" t="str">
        <f>IF('1-SETUP'!$Q76="DAILY",CE27+'1-SETUP'!$V76,IF('1-SETUP'!$Q76="WEEKLY",CE27+'1-SETUP'!$V76*7,IF('1-SETUP'!$Q76="MONTHLY",EDATE(CE27,'1-SETUP'!$V76),IF('1-SETUP'!$Q76="YEARLY",EDATE(CE27,12*'1-SETUP'!$V76),""))))</f>
        <v/>
      </c>
      <c r="CG27" s="10" t="str">
        <f>IF('1-SETUP'!$Q76="DAILY",CF27+'1-SETUP'!$V76,IF('1-SETUP'!$Q76="WEEKLY",CF27+'1-SETUP'!$V76*7,IF('1-SETUP'!$Q76="MONTHLY",EDATE(CF27,'1-SETUP'!$V76),IF('1-SETUP'!$Q76="YEARLY",EDATE(CF27,12*'1-SETUP'!$V76),""))))</f>
        <v/>
      </c>
      <c r="CH27" s="10" t="str">
        <f>IF('1-SETUP'!$Q76="DAILY",CG27+'1-SETUP'!$V76,IF('1-SETUP'!$Q76="WEEKLY",CG27+'1-SETUP'!$V76*7,IF('1-SETUP'!$Q76="MONTHLY",EDATE(CG27,'1-SETUP'!$V76),IF('1-SETUP'!$Q76="YEARLY",EDATE(CG27,12*'1-SETUP'!$V76),""))))</f>
        <v/>
      </c>
      <c r="CI27" s="10" t="str">
        <f>IF('1-SETUP'!$Q76="DAILY",CH27+'1-SETUP'!$V76,IF('1-SETUP'!$Q76="WEEKLY",CH27+'1-SETUP'!$V76*7,IF('1-SETUP'!$Q76="MONTHLY",EDATE(CH27,'1-SETUP'!$V76),IF('1-SETUP'!$Q76="YEARLY",EDATE(CH27,12*'1-SETUP'!$V76),""))))</f>
        <v/>
      </c>
      <c r="CJ27" s="10" t="str">
        <f>IF('1-SETUP'!$Q76="DAILY",CI27+'1-SETUP'!$V76,IF('1-SETUP'!$Q76="WEEKLY",CI27+'1-SETUP'!$V76*7,IF('1-SETUP'!$Q76="MONTHLY",EDATE(CI27,'1-SETUP'!$V76),IF('1-SETUP'!$Q76="YEARLY",EDATE(CI27,12*'1-SETUP'!$V76),""))))</f>
        <v/>
      </c>
      <c r="CK27" s="10" t="str">
        <f>IF('1-SETUP'!$Q76="DAILY",CJ27+'1-SETUP'!$V76,IF('1-SETUP'!$Q76="WEEKLY",CJ27+'1-SETUP'!$V76*7,IF('1-SETUP'!$Q76="MONTHLY",EDATE(CJ27,'1-SETUP'!$V76),IF('1-SETUP'!$Q76="YEARLY",EDATE(CJ27,12*'1-SETUP'!$V76),""))))</f>
        <v/>
      </c>
      <c r="CL27" s="10" t="str">
        <f>IF('1-SETUP'!$Q76="DAILY",CK27+'1-SETUP'!$V76,IF('1-SETUP'!$Q76="WEEKLY",CK27+'1-SETUP'!$V76*7,IF('1-SETUP'!$Q76="MONTHLY",EDATE(CK27,'1-SETUP'!$V76),IF('1-SETUP'!$Q76="YEARLY",EDATE(CK27,12*'1-SETUP'!$V76),""))))</f>
        <v/>
      </c>
      <c r="CM27" s="10" t="str">
        <f>IF('1-SETUP'!$Q76="DAILY",CL27+'1-SETUP'!$V76,IF('1-SETUP'!$Q76="WEEKLY",CL27+'1-SETUP'!$V76*7,IF('1-SETUP'!$Q76="MONTHLY",EDATE(CL27,'1-SETUP'!$V76),IF('1-SETUP'!$Q76="YEARLY",EDATE(CL27,12*'1-SETUP'!$V76),""))))</f>
        <v/>
      </c>
      <c r="CN27" s="10" t="str">
        <f>IF('1-SETUP'!$Q76="DAILY",CM27+'1-SETUP'!$V76,IF('1-SETUP'!$Q76="WEEKLY",CM27+'1-SETUP'!$V76*7,IF('1-SETUP'!$Q76="MONTHLY",EDATE(CM27,'1-SETUP'!$V76),IF('1-SETUP'!$Q76="YEARLY",EDATE(CM27,12*'1-SETUP'!$V76),""))))</f>
        <v/>
      </c>
      <c r="CO27" s="10" t="str">
        <f>IF('1-SETUP'!$Q76="DAILY",CN27+'1-SETUP'!$V76,IF('1-SETUP'!$Q76="WEEKLY",CN27+'1-SETUP'!$V76*7,IF('1-SETUP'!$Q76="MONTHLY",EDATE(CN27,'1-SETUP'!$V76),IF('1-SETUP'!$Q76="YEARLY",EDATE(CN27,12*'1-SETUP'!$V76),""))))</f>
        <v/>
      </c>
      <c r="CP27" s="10" t="str">
        <f>IF('1-SETUP'!$Q76="DAILY",CO27+'1-SETUP'!$V76,IF('1-SETUP'!$Q76="WEEKLY",CO27+'1-SETUP'!$V76*7,IF('1-SETUP'!$Q76="MONTHLY",EDATE(CO27,'1-SETUP'!$V76),IF('1-SETUP'!$Q76="YEARLY",EDATE(CO27,12*'1-SETUP'!$V76),""))))</f>
        <v/>
      </c>
      <c r="CQ27" s="10" t="str">
        <f>IF('1-SETUP'!$Q76="DAILY",CP27+'1-SETUP'!$V76,IF('1-SETUP'!$Q76="WEEKLY",CP27+'1-SETUP'!$V76*7,IF('1-SETUP'!$Q76="MONTHLY",EDATE(CP27,'1-SETUP'!$V76),IF('1-SETUP'!$Q76="YEARLY",EDATE(CP27,12*'1-SETUP'!$V76),""))))</f>
        <v/>
      </c>
      <c r="CR27" s="10" t="str">
        <f>IF('1-SETUP'!$Q76="DAILY",CQ27+'1-SETUP'!$V76,IF('1-SETUP'!$Q76="WEEKLY",CQ27+'1-SETUP'!$V76*7,IF('1-SETUP'!$Q76="MONTHLY",EDATE(CQ27,'1-SETUP'!$V76),IF('1-SETUP'!$Q76="YEARLY",EDATE(CQ27,12*'1-SETUP'!$V76),""))))</f>
        <v/>
      </c>
      <c r="CS27" s="10" t="str">
        <f>IF('1-SETUP'!$Q76="DAILY",CR27+'1-SETUP'!$V76,IF('1-SETUP'!$Q76="WEEKLY",CR27+'1-SETUP'!$V76*7,IF('1-SETUP'!$Q76="MONTHLY",EDATE(CR27,'1-SETUP'!$V76),IF('1-SETUP'!$Q76="YEARLY",EDATE(CR27,12*'1-SETUP'!$V76),""))))</f>
        <v/>
      </c>
      <c r="CT27" s="10" t="str">
        <f>IF('1-SETUP'!$Q76="DAILY",CS27+'1-SETUP'!$V76,IF('1-SETUP'!$Q76="WEEKLY",CS27+'1-SETUP'!$V76*7,IF('1-SETUP'!$Q76="MONTHLY",EDATE(CS27,'1-SETUP'!$V76),IF('1-SETUP'!$Q76="YEARLY",EDATE(CS27,12*'1-SETUP'!$V76),""))))</f>
        <v/>
      </c>
      <c r="CU27" s="10" t="str">
        <f>IF('1-SETUP'!$Q76="DAILY",CT27+'1-SETUP'!$V76,IF('1-SETUP'!$Q76="WEEKLY",CT27+'1-SETUP'!$V76*7,IF('1-SETUP'!$Q76="MONTHLY",EDATE(CT27,'1-SETUP'!$V76),IF('1-SETUP'!$Q76="YEARLY",EDATE(CT27,12*'1-SETUP'!$V76),""))))</f>
        <v/>
      </c>
      <c r="CV27" s="10" t="str">
        <f>IF('1-SETUP'!$Q76="DAILY",CU27+'1-SETUP'!$V76,IF('1-SETUP'!$Q76="WEEKLY",CU27+'1-SETUP'!$V76*7,IF('1-SETUP'!$Q76="MONTHLY",EDATE(CU27,'1-SETUP'!$V76),IF('1-SETUP'!$Q76="YEARLY",EDATE(CU27,12*'1-SETUP'!$V76),""))))</f>
        <v/>
      </c>
      <c r="CW27" s="10" t="str">
        <f>IF('1-SETUP'!$Q76="DAILY",CV27+'1-SETUP'!$V76,IF('1-SETUP'!$Q76="WEEKLY",CV27+'1-SETUP'!$V76*7,IF('1-SETUP'!$Q76="MONTHLY",EDATE(CV27,'1-SETUP'!$V76),IF('1-SETUP'!$Q76="YEARLY",EDATE(CV27,12*'1-SETUP'!$V76),""))))</f>
        <v/>
      </c>
      <c r="CX27" s="10" t="str">
        <f>IF('1-SETUP'!$Q76="DAILY",CW27+'1-SETUP'!$V76,IF('1-SETUP'!$Q76="WEEKLY",CW27+'1-SETUP'!$V76*7,IF('1-SETUP'!$Q76="MONTHLY",EDATE(CW27,'1-SETUP'!$V76),IF('1-SETUP'!$Q76="YEARLY",EDATE(CW27,12*'1-SETUP'!$V76),""))))</f>
        <v/>
      </c>
      <c r="CY27" s="10" t="str">
        <f>IF('1-SETUP'!$Q76="DAILY",CX27+'1-SETUP'!$V76,IF('1-SETUP'!$Q76="WEEKLY",CX27+'1-SETUP'!$V76*7,IF('1-SETUP'!$Q76="MONTHLY",EDATE(CX27,'1-SETUP'!$V76),IF('1-SETUP'!$Q76="YEARLY",EDATE(CX27,12*'1-SETUP'!$V76),""))))</f>
        <v/>
      </c>
      <c r="CZ27" s="10" t="str">
        <f>IF('1-SETUP'!$Q76="DAILY",CY27+'1-SETUP'!$V76,IF('1-SETUP'!$Q76="WEEKLY",CY27+'1-SETUP'!$V76*7,IF('1-SETUP'!$Q76="MONTHLY",EDATE(CY27,'1-SETUP'!$V76),IF('1-SETUP'!$Q76="YEARLY",EDATE(CY27,12*'1-SETUP'!$V76),""))))</f>
        <v/>
      </c>
      <c r="DA27" s="10" t="str">
        <f>IF('1-SETUP'!$Q76="DAILY",CZ27+'1-SETUP'!$V76,IF('1-SETUP'!$Q76="WEEKLY",CZ27+'1-SETUP'!$V76*7,IF('1-SETUP'!$Q76="MONTHLY",EDATE(CZ27,'1-SETUP'!$V76),IF('1-SETUP'!$Q76="YEARLY",EDATE(CZ27,12*'1-SETUP'!$V76),""))))</f>
        <v/>
      </c>
      <c r="DB27" s="10" t="str">
        <f>IF('1-SETUP'!$Q76="DAILY",DA27+'1-SETUP'!$V76,IF('1-SETUP'!$Q76="WEEKLY",DA27+'1-SETUP'!$V76*7,IF('1-SETUP'!$Q76="MONTHLY",EDATE(DA27,'1-SETUP'!$V76),IF('1-SETUP'!$Q76="YEARLY",EDATE(DA27,12*'1-SETUP'!$V76),""))))</f>
        <v/>
      </c>
      <c r="DC27" s="10" t="str">
        <f>IF('1-SETUP'!$Q76="DAILY",DB27+'1-SETUP'!$V76,IF('1-SETUP'!$Q76="WEEKLY",DB27+'1-SETUP'!$V76*7,IF('1-SETUP'!$Q76="MONTHLY",EDATE(DB27,'1-SETUP'!$V76),IF('1-SETUP'!$Q76="YEARLY",EDATE(DB27,12*'1-SETUP'!$V76),""))))</f>
        <v/>
      </c>
      <c r="DD27" s="10" t="str">
        <f>IF('1-SETUP'!$Q76="DAILY",DC27+'1-SETUP'!$V76,IF('1-SETUP'!$Q76="WEEKLY",DC27+'1-SETUP'!$V76*7,IF('1-SETUP'!$Q76="MONTHLY",EDATE(DC27,'1-SETUP'!$V76),IF('1-SETUP'!$Q76="YEARLY",EDATE(DC27,12*'1-SETUP'!$V76),""))))</f>
        <v/>
      </c>
      <c r="DE27" s="10" t="str">
        <f>IF('1-SETUP'!$Q76="DAILY",DD27+'1-SETUP'!$V76,IF('1-SETUP'!$Q76="WEEKLY",DD27+'1-SETUP'!$V76*7,IF('1-SETUP'!$Q76="MONTHLY",EDATE(DD27,'1-SETUP'!$V76),IF('1-SETUP'!$Q76="YEARLY",EDATE(DD27,12*'1-SETUP'!$V76),""))))</f>
        <v/>
      </c>
      <c r="DF27" s="10" t="str">
        <f>IF('1-SETUP'!$Q76="DAILY",DE27+'1-SETUP'!$V76,IF('1-SETUP'!$Q76="WEEKLY",DE27+'1-SETUP'!$V76*7,IF('1-SETUP'!$Q76="MONTHLY",EDATE(DE27,'1-SETUP'!$V76),IF('1-SETUP'!$Q76="YEARLY",EDATE(DE27,12*'1-SETUP'!$V76),""))))</f>
        <v/>
      </c>
      <c r="DG27" s="10" t="str">
        <f>IF('1-SETUP'!$Q76="DAILY",DF27+'1-SETUP'!$V76,IF('1-SETUP'!$Q76="WEEKLY",DF27+'1-SETUP'!$V76*7,IF('1-SETUP'!$Q76="MONTHLY",EDATE(DF27,'1-SETUP'!$V76),IF('1-SETUP'!$Q76="YEARLY",EDATE(DF27,12*'1-SETUP'!$V76),""))))</f>
        <v/>
      </c>
      <c r="DH27" s="10" t="str">
        <f>IF('1-SETUP'!$Q76="DAILY",DG27+'1-SETUP'!$V76,IF('1-SETUP'!$Q76="WEEKLY",DG27+'1-SETUP'!$V76*7,IF('1-SETUP'!$Q76="MONTHLY",EDATE(DG27,'1-SETUP'!$V76),IF('1-SETUP'!$Q76="YEARLY",EDATE(DG27,12*'1-SETUP'!$V76),""))))</f>
        <v/>
      </c>
      <c r="DI27" s="10" t="str">
        <f>IF('1-SETUP'!$Q76="DAILY",DH27+'1-SETUP'!$V76,IF('1-SETUP'!$Q76="WEEKLY",DH27+'1-SETUP'!$V76*7,IF('1-SETUP'!$Q76="MONTHLY",EDATE(DH27,'1-SETUP'!$V76),IF('1-SETUP'!$Q76="YEARLY",EDATE(DH27,12*'1-SETUP'!$V76),""))))</f>
        <v/>
      </c>
      <c r="DJ27" s="10" t="str">
        <f>IF('1-SETUP'!$Q76="DAILY",DI27+'1-SETUP'!$V76,IF('1-SETUP'!$Q76="WEEKLY",DI27+'1-SETUP'!$V76*7,IF('1-SETUP'!$Q76="MONTHLY",EDATE(DI27,'1-SETUP'!$V76),IF('1-SETUP'!$Q76="YEARLY",EDATE(DI27,12*'1-SETUP'!$V76),""))))</f>
        <v/>
      </c>
      <c r="DK27" s="10" t="str">
        <f>IF('1-SETUP'!$Q76="DAILY",DJ27+'1-SETUP'!$V76,IF('1-SETUP'!$Q76="WEEKLY",DJ27+'1-SETUP'!$V76*7,IF('1-SETUP'!$Q76="MONTHLY",EDATE(DJ27,'1-SETUP'!$V76),IF('1-SETUP'!$Q76="YEARLY",EDATE(DJ27,12*'1-SETUP'!$V76),""))))</f>
        <v/>
      </c>
      <c r="DL27" s="10" t="str">
        <f>IF('1-SETUP'!$Q76="DAILY",DK27+'1-SETUP'!$V76,IF('1-SETUP'!$Q76="WEEKLY",DK27+'1-SETUP'!$V76*7,IF('1-SETUP'!$Q76="MONTHLY",EDATE(DK27,'1-SETUP'!$V76),IF('1-SETUP'!$Q76="YEARLY",EDATE(DK27,12*'1-SETUP'!$V76),""))))</f>
        <v/>
      </c>
      <c r="DM27" s="10" t="str">
        <f>IF('1-SETUP'!$Q76="DAILY",DL27+'1-SETUP'!$V76,IF('1-SETUP'!$Q76="WEEKLY",DL27+'1-SETUP'!$V76*7,IF('1-SETUP'!$Q76="MONTHLY",EDATE(DL27,'1-SETUP'!$V76),IF('1-SETUP'!$Q76="YEARLY",EDATE(DL27,12*'1-SETUP'!$V76),""))))</f>
        <v/>
      </c>
      <c r="DN27" s="10" t="str">
        <f>IF('1-SETUP'!$Q76="DAILY",DM27+'1-SETUP'!$V76,IF('1-SETUP'!$Q76="WEEKLY",DM27+'1-SETUP'!$V76*7,IF('1-SETUP'!$Q76="MONTHLY",EDATE(DM27,'1-SETUP'!$V76),IF('1-SETUP'!$Q76="YEARLY",EDATE(DM27,12*'1-SETUP'!$V76),""))))</f>
        <v/>
      </c>
      <c r="DO27" s="10" t="str">
        <f>IF('1-SETUP'!$Q76="DAILY",DN27+'1-SETUP'!$V76,IF('1-SETUP'!$Q76="WEEKLY",DN27+'1-SETUP'!$V76*7,IF('1-SETUP'!$Q76="MONTHLY",EDATE(DN27,'1-SETUP'!$V76),IF('1-SETUP'!$Q76="YEARLY",EDATE(DN27,12*'1-SETUP'!$V76),""))))</f>
        <v/>
      </c>
      <c r="DP27" s="10" t="str">
        <f>IF('1-SETUP'!$Q76="DAILY",DO27+'1-SETUP'!$V76,IF('1-SETUP'!$Q76="WEEKLY",DO27+'1-SETUP'!$V76*7,IF('1-SETUP'!$Q76="MONTHLY",EDATE(DO27,'1-SETUP'!$V76),IF('1-SETUP'!$Q76="YEARLY",EDATE(DO27,12*'1-SETUP'!$V76),""))))</f>
        <v/>
      </c>
      <c r="DQ27" s="10" t="str">
        <f>IF('1-SETUP'!$Q76="DAILY",DP27+'1-SETUP'!$V76,IF('1-SETUP'!$Q76="WEEKLY",DP27+'1-SETUP'!$V76*7,IF('1-SETUP'!$Q76="MONTHLY",EDATE(DP27,'1-SETUP'!$V76),IF('1-SETUP'!$Q76="YEARLY",EDATE(DP27,12*'1-SETUP'!$V76),""))))</f>
        <v/>
      </c>
      <c r="DR27" s="10" t="str">
        <f>IF('1-SETUP'!$Q76="DAILY",DQ27+'1-SETUP'!$V76,IF('1-SETUP'!$Q76="WEEKLY",DQ27+'1-SETUP'!$V76*7,IF('1-SETUP'!$Q76="MONTHLY",EDATE(DQ27,'1-SETUP'!$V76),IF('1-SETUP'!$Q76="YEARLY",EDATE(DQ27,12*'1-SETUP'!$V76),""))))</f>
        <v/>
      </c>
      <c r="DS27" s="10" t="str">
        <f>IF('1-SETUP'!$Q76="DAILY",DR27+'1-SETUP'!$V76,IF('1-SETUP'!$Q76="WEEKLY",DR27+'1-SETUP'!$V76*7,IF('1-SETUP'!$Q76="MONTHLY",EDATE(DR27,'1-SETUP'!$V76),IF('1-SETUP'!$Q76="YEARLY",EDATE(DR27,12*'1-SETUP'!$V76),""))))</f>
        <v/>
      </c>
      <c r="DT27" s="10" t="str">
        <f>IF('1-SETUP'!$Q76="DAILY",DS27+'1-SETUP'!$V76,IF('1-SETUP'!$Q76="WEEKLY",DS27+'1-SETUP'!$V76*7,IF('1-SETUP'!$Q76="MONTHLY",EDATE(DS27,'1-SETUP'!$V76),IF('1-SETUP'!$Q76="YEARLY",EDATE(DS27,12*'1-SETUP'!$V76),""))))</f>
        <v/>
      </c>
      <c r="DU27" s="10" t="str">
        <f>IF('1-SETUP'!$Q76="DAILY",DT27+'1-SETUP'!$V76,IF('1-SETUP'!$Q76="WEEKLY",DT27+'1-SETUP'!$V76*7,IF('1-SETUP'!$Q76="MONTHLY",EDATE(DT27,'1-SETUP'!$V76),IF('1-SETUP'!$Q76="YEARLY",EDATE(DT27,12*'1-SETUP'!$V76),""))))</f>
        <v/>
      </c>
      <c r="DV27" s="10" t="str">
        <f>IF('1-SETUP'!$Q76="DAILY",DU27+'1-SETUP'!$V76,IF('1-SETUP'!$Q76="WEEKLY",DU27+'1-SETUP'!$V76*7,IF('1-SETUP'!$Q76="MONTHLY",EDATE(DU27,'1-SETUP'!$V76),IF('1-SETUP'!$Q76="YEARLY",EDATE(DU27,12*'1-SETUP'!$V76),""))))</f>
        <v/>
      </c>
      <c r="DW27" s="10" t="str">
        <f>IF('1-SETUP'!$Q76="DAILY",DV27+'1-SETUP'!$V76,IF('1-SETUP'!$Q76="WEEKLY",DV27+'1-SETUP'!$V76*7,IF('1-SETUP'!$Q76="MONTHLY",EDATE(DV27,'1-SETUP'!$V76),IF('1-SETUP'!$Q76="YEARLY",EDATE(DV27,12*'1-SETUP'!$V76),""))))</f>
        <v/>
      </c>
      <c r="DX27" s="10" t="str">
        <f>IF('1-SETUP'!$Q76="DAILY",DW27+'1-SETUP'!$V76,IF('1-SETUP'!$Q76="WEEKLY",DW27+'1-SETUP'!$V76*7,IF('1-SETUP'!$Q76="MONTHLY",EDATE(DW27,'1-SETUP'!$V76),IF('1-SETUP'!$Q76="YEARLY",EDATE(DW27,12*'1-SETUP'!$V76),""))))</f>
        <v/>
      </c>
      <c r="DY27" s="10" t="str">
        <f>IF('1-SETUP'!$Q76="DAILY",DX27+'1-SETUP'!$V76,IF('1-SETUP'!$Q76="WEEKLY",DX27+'1-SETUP'!$V76*7,IF('1-SETUP'!$Q76="MONTHLY",EDATE(DX27,'1-SETUP'!$V76),IF('1-SETUP'!$Q76="YEARLY",EDATE(DX27,12*'1-SETUP'!$V76),""))))</f>
        <v/>
      </c>
      <c r="DZ27" s="10" t="str">
        <f>IF('1-SETUP'!$Q76="DAILY",DY27+'1-SETUP'!$V76,IF('1-SETUP'!$Q76="WEEKLY",DY27+'1-SETUP'!$V76*7,IF('1-SETUP'!$Q76="MONTHLY",EDATE(DY27,'1-SETUP'!$V76),IF('1-SETUP'!$Q76="YEARLY",EDATE(DY27,12*'1-SETUP'!$V76),""))))</f>
        <v/>
      </c>
      <c r="EA27" s="10" t="str">
        <f>IF('1-SETUP'!$Q76="DAILY",DZ27+'1-SETUP'!$V76,IF('1-SETUP'!$Q76="WEEKLY",DZ27+'1-SETUP'!$V76*7,IF('1-SETUP'!$Q76="MONTHLY",EDATE(DZ27,'1-SETUP'!$V76),IF('1-SETUP'!$Q76="YEARLY",EDATE(DZ27,12*'1-SETUP'!$V76),""))))</f>
        <v/>
      </c>
      <c r="EB27" s="10" t="str">
        <f>IF('1-SETUP'!$Q76="DAILY",EA27+'1-SETUP'!$V76,IF('1-SETUP'!$Q76="WEEKLY",EA27+'1-SETUP'!$V76*7,IF('1-SETUP'!$Q76="MONTHLY",EDATE(EA27,'1-SETUP'!$V76),IF('1-SETUP'!$Q76="YEARLY",EDATE(EA27,12*'1-SETUP'!$V76),""))))</f>
        <v/>
      </c>
      <c r="EC27" s="10" t="str">
        <f>IF('1-SETUP'!$Q76="DAILY",EB27+'1-SETUP'!$V76,IF('1-SETUP'!$Q76="WEEKLY",EB27+'1-SETUP'!$V76*7,IF('1-SETUP'!$Q76="MONTHLY",EDATE(EB27,'1-SETUP'!$V76),IF('1-SETUP'!$Q76="YEARLY",EDATE(EB27,12*'1-SETUP'!$V76),""))))</f>
        <v/>
      </c>
      <c r="ED27" s="10" t="str">
        <f>IF('1-SETUP'!$Q76="DAILY",EC27+'1-SETUP'!$V76,IF('1-SETUP'!$Q76="WEEKLY",EC27+'1-SETUP'!$V76*7,IF('1-SETUP'!$Q76="MONTHLY",EDATE(EC27,'1-SETUP'!$V76),IF('1-SETUP'!$Q76="YEARLY",EDATE(EC27,12*'1-SETUP'!$V76),""))))</f>
        <v/>
      </c>
      <c r="EE27" s="10" t="str">
        <f>IF('1-SETUP'!$Q76="DAILY",ED27+'1-SETUP'!$V76,IF('1-SETUP'!$Q76="WEEKLY",ED27+'1-SETUP'!$V76*7,IF('1-SETUP'!$Q76="MONTHLY",EDATE(ED27,'1-SETUP'!$V76),IF('1-SETUP'!$Q76="YEARLY",EDATE(ED27,12*'1-SETUP'!$V76),""))))</f>
        <v/>
      </c>
      <c r="EF27" s="10" t="str">
        <f>IF('1-SETUP'!$Q76="DAILY",EE27+'1-SETUP'!$V76,IF('1-SETUP'!$Q76="WEEKLY",EE27+'1-SETUP'!$V76*7,IF('1-SETUP'!$Q76="MONTHLY",EDATE(EE27,'1-SETUP'!$V76),IF('1-SETUP'!$Q76="YEARLY",EDATE(EE27,12*'1-SETUP'!$V76),""))))</f>
        <v/>
      </c>
      <c r="EG27" s="10" t="str">
        <f>IF('1-SETUP'!$Q76="DAILY",EF27+'1-SETUP'!$V76,IF('1-SETUP'!$Q76="WEEKLY",EF27+'1-SETUP'!$V76*7,IF('1-SETUP'!$Q76="MONTHLY",EDATE(EF27,'1-SETUP'!$V76),IF('1-SETUP'!$Q76="YEARLY",EDATE(EF27,12*'1-SETUP'!$V76),""))))</f>
        <v/>
      </c>
      <c r="EH27" s="10" t="str">
        <f>IF('1-SETUP'!$Q76="DAILY",EG27+'1-SETUP'!$V76,IF('1-SETUP'!$Q76="WEEKLY",EG27+'1-SETUP'!$V76*7,IF('1-SETUP'!$Q76="MONTHLY",EDATE(EG27,'1-SETUP'!$V76),IF('1-SETUP'!$Q76="YEARLY",EDATE(EG27,12*'1-SETUP'!$V76),""))))</f>
        <v/>
      </c>
      <c r="EI27" s="10" t="str">
        <f>IF('1-SETUP'!$Q76="DAILY",EH27+'1-SETUP'!$V76,IF('1-SETUP'!$Q76="WEEKLY",EH27+'1-SETUP'!$V76*7,IF('1-SETUP'!$Q76="MONTHLY",EDATE(EH27,'1-SETUP'!$V76),IF('1-SETUP'!$Q76="YEARLY",EDATE(EH27,12*'1-SETUP'!$V76),""))))</f>
        <v/>
      </c>
      <c r="EJ27" s="10" t="str">
        <f>IF('1-SETUP'!$Q76="DAILY",EI27+'1-SETUP'!$V76,IF('1-SETUP'!$Q76="WEEKLY",EI27+'1-SETUP'!$V76*7,IF('1-SETUP'!$Q76="MONTHLY",EDATE(EI27,'1-SETUP'!$V76),IF('1-SETUP'!$Q76="YEARLY",EDATE(EI27,12*'1-SETUP'!$V76),""))))</f>
        <v/>
      </c>
      <c r="EK27" s="10" t="str">
        <f>IF('1-SETUP'!$Q76="DAILY",EJ27+'1-SETUP'!$V76,IF('1-SETUP'!$Q76="WEEKLY",EJ27+'1-SETUP'!$V76*7,IF('1-SETUP'!$Q76="MONTHLY",EDATE(EJ27,'1-SETUP'!$V76),IF('1-SETUP'!$Q76="YEARLY",EDATE(EJ27,12*'1-SETUP'!$V76),""))))</f>
        <v/>
      </c>
      <c r="EL27" s="10" t="str">
        <f>IF('1-SETUP'!$Q76="DAILY",EK27+'1-SETUP'!$V76,IF('1-SETUP'!$Q76="WEEKLY",EK27+'1-SETUP'!$V76*7,IF('1-SETUP'!$Q76="MONTHLY",EDATE(EK27,'1-SETUP'!$V76),IF('1-SETUP'!$Q76="YEARLY",EDATE(EK27,12*'1-SETUP'!$V76),""))))</f>
        <v/>
      </c>
      <c r="EM27" s="10" t="str">
        <f>IF('1-SETUP'!$Q76="DAILY",EL27+'1-SETUP'!$V76,IF('1-SETUP'!$Q76="WEEKLY",EL27+'1-SETUP'!$V76*7,IF('1-SETUP'!$Q76="MONTHLY",EDATE(EL27,'1-SETUP'!$V76),IF('1-SETUP'!$Q76="YEARLY",EDATE(EL27,12*'1-SETUP'!$V76),""))))</f>
        <v/>
      </c>
      <c r="EN27" s="10" t="str">
        <f>IF('1-SETUP'!$Q76="DAILY",EM27+'1-SETUP'!$V76,IF('1-SETUP'!$Q76="WEEKLY",EM27+'1-SETUP'!$V76*7,IF('1-SETUP'!$Q76="MONTHLY",EDATE(EM27,'1-SETUP'!$V76),IF('1-SETUP'!$Q76="YEARLY",EDATE(EM27,12*'1-SETUP'!$V76),""))))</f>
        <v/>
      </c>
      <c r="EO27" s="10" t="str">
        <f>IF('1-SETUP'!$Q76="DAILY",EN27+'1-SETUP'!$V76,IF('1-SETUP'!$Q76="WEEKLY",EN27+'1-SETUP'!$V76*7,IF('1-SETUP'!$Q76="MONTHLY",EDATE(EN27,'1-SETUP'!$V76),IF('1-SETUP'!$Q76="YEARLY",EDATE(EN27,12*'1-SETUP'!$V76),""))))</f>
        <v/>
      </c>
      <c r="EP27" s="10" t="str">
        <f>IF('1-SETUP'!$Q76="DAILY",EO27+'1-SETUP'!$V76,IF('1-SETUP'!$Q76="WEEKLY",EO27+'1-SETUP'!$V76*7,IF('1-SETUP'!$Q76="MONTHLY",EDATE(EO27,'1-SETUP'!$V76),IF('1-SETUP'!$Q76="YEARLY",EDATE(EO27,12*'1-SETUP'!$V76),""))))</f>
        <v/>
      </c>
      <c r="EQ27" s="10" t="str">
        <f>IF('1-SETUP'!$Q76="DAILY",EP27+'1-SETUP'!$V76,IF('1-SETUP'!$Q76="WEEKLY",EP27+'1-SETUP'!$V76*7,IF('1-SETUP'!$Q76="MONTHLY",EDATE(EP27,'1-SETUP'!$V76),IF('1-SETUP'!$Q76="YEARLY",EDATE(EP27,12*'1-SETUP'!$V76),""))))</f>
        <v/>
      </c>
      <c r="ER27" s="10" t="str">
        <f>IF('1-SETUP'!$Q76="DAILY",EQ27+'1-SETUP'!$V76,IF('1-SETUP'!$Q76="WEEKLY",EQ27+'1-SETUP'!$V76*7,IF('1-SETUP'!$Q76="MONTHLY",EDATE(EQ27,'1-SETUP'!$V76),IF('1-SETUP'!$Q76="YEARLY",EDATE(EQ27,12*'1-SETUP'!$V76),""))))</f>
        <v/>
      </c>
      <c r="ES27" s="10" t="str">
        <f>IF('1-SETUP'!$Q76="DAILY",ER27+'1-SETUP'!$V76,IF('1-SETUP'!$Q76="WEEKLY",ER27+'1-SETUP'!$V76*7,IF('1-SETUP'!$Q76="MONTHLY",EDATE(ER27,'1-SETUP'!$V76),IF('1-SETUP'!$Q76="YEARLY",EDATE(ER27,12*'1-SETUP'!$V76),""))))</f>
        <v/>
      </c>
      <c r="ET27" s="10" t="str">
        <f>IF('1-SETUP'!$Q76="DAILY",ES27+'1-SETUP'!$V76,IF('1-SETUP'!$Q76="WEEKLY",ES27+'1-SETUP'!$V76*7,IF('1-SETUP'!$Q76="MONTHLY",EDATE(ES27,'1-SETUP'!$V76),IF('1-SETUP'!$Q76="YEARLY",EDATE(ES27,12*'1-SETUP'!$V76),""))))</f>
        <v/>
      </c>
      <c r="EU27" s="10" t="str">
        <f>IF('1-SETUP'!$Q76="DAILY",ET27+'1-SETUP'!$V76,IF('1-SETUP'!$Q76="WEEKLY",ET27+'1-SETUP'!$V76*7,IF('1-SETUP'!$Q76="MONTHLY",EDATE(ET27,'1-SETUP'!$V76),IF('1-SETUP'!$Q76="YEARLY",EDATE(ET27,12*'1-SETUP'!$V76),""))))</f>
        <v/>
      </c>
      <c r="EV27" s="10" t="str">
        <f>IF('1-SETUP'!$Q76="DAILY",EU27+'1-SETUP'!$V76,IF('1-SETUP'!$Q76="WEEKLY",EU27+'1-SETUP'!$V76*7,IF('1-SETUP'!$Q76="MONTHLY",EDATE(EU27,'1-SETUP'!$V76),IF('1-SETUP'!$Q76="YEARLY",EDATE(EU27,12*'1-SETUP'!$V76),""))))</f>
        <v/>
      </c>
      <c r="EW27" s="10" t="str">
        <f>IF('1-SETUP'!$Q76="DAILY",EV27+'1-SETUP'!$V76,IF('1-SETUP'!$Q76="WEEKLY",EV27+'1-SETUP'!$V76*7,IF('1-SETUP'!$Q76="MONTHLY",EDATE(EV27,'1-SETUP'!$V76),IF('1-SETUP'!$Q76="YEARLY",EDATE(EV27,12*'1-SETUP'!$V76),""))))</f>
        <v/>
      </c>
      <c r="EX27" s="10" t="str">
        <f>IF('1-SETUP'!$Q76="DAILY",EW27+'1-SETUP'!$V76,IF('1-SETUP'!$Q76="WEEKLY",EW27+'1-SETUP'!$V76*7,IF('1-SETUP'!$Q76="MONTHLY",EDATE(EW27,'1-SETUP'!$V76),IF('1-SETUP'!$Q76="YEARLY",EDATE(EW27,12*'1-SETUP'!$V76),""))))</f>
        <v/>
      </c>
      <c r="EY27" s="10" t="str">
        <f>IF('1-SETUP'!$Q76="DAILY",EX27+'1-SETUP'!$V76,IF('1-SETUP'!$Q76="WEEKLY",EX27+'1-SETUP'!$V76*7,IF('1-SETUP'!$Q76="MONTHLY",EDATE(EX27,'1-SETUP'!$V76),IF('1-SETUP'!$Q76="YEARLY",EDATE(EX27,12*'1-SETUP'!$V76),""))))</f>
        <v/>
      </c>
      <c r="EZ27" s="10" t="str">
        <f>IF('1-SETUP'!$Q76="DAILY",EY27+'1-SETUP'!$V76,IF('1-SETUP'!$Q76="WEEKLY",EY27+'1-SETUP'!$V76*7,IF('1-SETUP'!$Q76="MONTHLY",EDATE(EY27,'1-SETUP'!$V76),IF('1-SETUP'!$Q76="YEARLY",EDATE(EY27,12*'1-SETUP'!$V76),""))))</f>
        <v/>
      </c>
      <c r="FA27" s="10" t="str">
        <f>IF('1-SETUP'!$Q76="DAILY",EZ27+'1-SETUP'!$V76,IF('1-SETUP'!$Q76="WEEKLY",EZ27+'1-SETUP'!$V76*7,IF('1-SETUP'!$Q76="MONTHLY",EDATE(EZ27,'1-SETUP'!$V76),IF('1-SETUP'!$Q76="YEARLY",EDATE(EZ27,12*'1-SETUP'!$V76),""))))</f>
        <v/>
      </c>
      <c r="FB27" s="10" t="str">
        <f>IF('1-SETUP'!$Q76="DAILY",FA27+'1-SETUP'!$V76,IF('1-SETUP'!$Q76="WEEKLY",FA27+'1-SETUP'!$V76*7,IF('1-SETUP'!$Q76="MONTHLY",EDATE(FA27,'1-SETUP'!$V76),IF('1-SETUP'!$Q76="YEARLY",EDATE(FA27,12*'1-SETUP'!$V76),""))))</f>
        <v/>
      </c>
      <c r="FC27" s="10" t="str">
        <f>IF('1-SETUP'!$Q76="DAILY",FB27+'1-SETUP'!$V76,IF('1-SETUP'!$Q76="WEEKLY",FB27+'1-SETUP'!$V76*7,IF('1-SETUP'!$Q76="MONTHLY",EDATE(FB27,'1-SETUP'!$V76),IF('1-SETUP'!$Q76="YEARLY",EDATE(FB27,12*'1-SETUP'!$V76),""))))</f>
        <v/>
      </c>
      <c r="FD27" s="10" t="str">
        <f>IF('1-SETUP'!$Q76="DAILY",FC27+'1-SETUP'!$V76,IF('1-SETUP'!$Q76="WEEKLY",FC27+'1-SETUP'!$V76*7,IF('1-SETUP'!$Q76="MONTHLY",EDATE(FC27,'1-SETUP'!$V76),IF('1-SETUP'!$Q76="YEARLY",EDATE(FC27,12*'1-SETUP'!$V76),""))))</f>
        <v/>
      </c>
      <c r="FE27" s="10" t="str">
        <f>IF('1-SETUP'!$Q76="DAILY",FD27+'1-SETUP'!$V76,IF('1-SETUP'!$Q76="WEEKLY",FD27+'1-SETUP'!$V76*7,IF('1-SETUP'!$Q76="MONTHLY",EDATE(FD27,'1-SETUP'!$V76),IF('1-SETUP'!$Q76="YEARLY",EDATE(FD27,12*'1-SETUP'!$V76),""))))</f>
        <v/>
      </c>
      <c r="FF27" s="10" t="str">
        <f>IF('1-SETUP'!$Q76="DAILY",FE27+'1-SETUP'!$V76,IF('1-SETUP'!$Q76="WEEKLY",FE27+'1-SETUP'!$V76*7,IF('1-SETUP'!$Q76="MONTHLY",EDATE(FE27,'1-SETUP'!$V76),IF('1-SETUP'!$Q76="YEARLY",EDATE(FE27,12*'1-SETUP'!$V76),""))))</f>
        <v/>
      </c>
      <c r="FG27" s="10" t="str">
        <f>IF('1-SETUP'!$Q76="DAILY",FF27+'1-SETUP'!$V76,IF('1-SETUP'!$Q76="WEEKLY",FF27+'1-SETUP'!$V76*7,IF('1-SETUP'!$Q76="MONTHLY",EDATE(FF27,'1-SETUP'!$V76),IF('1-SETUP'!$Q76="YEARLY",EDATE(FF27,12*'1-SETUP'!$V76),""))))</f>
        <v/>
      </c>
      <c r="FH27" s="10" t="str">
        <f>IF('1-SETUP'!$Q76="DAILY",FG27+'1-SETUP'!$V76,IF('1-SETUP'!$Q76="WEEKLY",FG27+'1-SETUP'!$V76*7,IF('1-SETUP'!$Q76="MONTHLY",EDATE(FG27,'1-SETUP'!$V76),IF('1-SETUP'!$Q76="YEARLY",EDATE(FG27,12*'1-SETUP'!$V76),""))))</f>
        <v/>
      </c>
      <c r="FI27" s="10" t="str">
        <f>IF('1-SETUP'!$Q76="DAILY",FH27+'1-SETUP'!$V76,IF('1-SETUP'!$Q76="WEEKLY",FH27+'1-SETUP'!$V76*7,IF('1-SETUP'!$Q76="MONTHLY",EDATE(FH27,'1-SETUP'!$V76),IF('1-SETUP'!$Q76="YEARLY",EDATE(FH27,12*'1-SETUP'!$V76),""))))</f>
        <v/>
      </c>
      <c r="FJ27" s="10" t="str">
        <f>IF('1-SETUP'!$Q76="DAILY",FI27+'1-SETUP'!$V76,IF('1-SETUP'!$Q76="WEEKLY",FI27+'1-SETUP'!$V76*7,IF('1-SETUP'!$Q76="MONTHLY",EDATE(FI27,'1-SETUP'!$V76),IF('1-SETUP'!$Q76="YEARLY",EDATE(FI27,12*'1-SETUP'!$V76),""))))</f>
        <v/>
      </c>
      <c r="FK27" s="10" t="str">
        <f>IF('1-SETUP'!$Q76="DAILY",FJ27+'1-SETUP'!$V76,IF('1-SETUP'!$Q76="WEEKLY",FJ27+'1-SETUP'!$V76*7,IF('1-SETUP'!$Q76="MONTHLY",EDATE(FJ27,'1-SETUP'!$V76),IF('1-SETUP'!$Q76="YEARLY",EDATE(FJ27,12*'1-SETUP'!$V76),""))))</f>
        <v/>
      </c>
      <c r="FL27" s="10" t="str">
        <f>IF('1-SETUP'!$Q76="DAILY",FK27+'1-SETUP'!$V76,IF('1-SETUP'!$Q76="WEEKLY",FK27+'1-SETUP'!$V76*7,IF('1-SETUP'!$Q76="MONTHLY",EDATE(FK27,'1-SETUP'!$V76),IF('1-SETUP'!$Q76="YEARLY",EDATE(FK27,12*'1-SETUP'!$V76),""))))</f>
        <v/>
      </c>
      <c r="FM27" s="10" t="str">
        <f>IF('1-SETUP'!$Q76="DAILY",FL27+'1-SETUP'!$V76,IF('1-SETUP'!$Q76="WEEKLY",FL27+'1-SETUP'!$V76*7,IF('1-SETUP'!$Q76="MONTHLY",EDATE(FL27,'1-SETUP'!$V76),IF('1-SETUP'!$Q76="YEARLY",EDATE(FL27,12*'1-SETUP'!$V76),""))))</f>
        <v/>
      </c>
      <c r="FN27" s="10" t="str">
        <f>IF('1-SETUP'!$Q76="DAILY",FM27+'1-SETUP'!$V76,IF('1-SETUP'!$Q76="WEEKLY",FM27+'1-SETUP'!$V76*7,IF('1-SETUP'!$Q76="MONTHLY",EDATE(FM27,'1-SETUP'!$V76),IF('1-SETUP'!$Q76="YEARLY",EDATE(FM27,12*'1-SETUP'!$V76),""))))</f>
        <v/>
      </c>
      <c r="FO27" s="10" t="str">
        <f>IF('1-SETUP'!$Q76="DAILY",FN27+'1-SETUP'!$V76,IF('1-SETUP'!$Q76="WEEKLY",FN27+'1-SETUP'!$V76*7,IF('1-SETUP'!$Q76="MONTHLY",EDATE(FN27,'1-SETUP'!$V76),IF('1-SETUP'!$Q76="YEARLY",EDATE(FN27,12*'1-SETUP'!$V76),""))))</f>
        <v/>
      </c>
      <c r="FP27" s="10" t="str">
        <f>IF('1-SETUP'!$Q76="DAILY",FO27+'1-SETUP'!$V76,IF('1-SETUP'!$Q76="WEEKLY",FO27+'1-SETUP'!$V76*7,IF('1-SETUP'!$Q76="MONTHLY",EDATE(FO27,'1-SETUP'!$V76),IF('1-SETUP'!$Q76="YEARLY",EDATE(FO27,12*'1-SETUP'!$V76),""))))</f>
        <v/>
      </c>
      <c r="FQ27" s="10" t="str">
        <f>IF('1-SETUP'!$Q76="DAILY",FP27+'1-SETUP'!$V76,IF('1-SETUP'!$Q76="WEEKLY",FP27+'1-SETUP'!$V76*7,IF('1-SETUP'!$Q76="MONTHLY",EDATE(FP27,'1-SETUP'!$V76),IF('1-SETUP'!$Q76="YEARLY",EDATE(FP27,12*'1-SETUP'!$V76),""))))</f>
        <v/>
      </c>
      <c r="FR27" s="10" t="str">
        <f>IF('1-SETUP'!$Q76="DAILY",FQ27+'1-SETUP'!$V76,IF('1-SETUP'!$Q76="WEEKLY",FQ27+'1-SETUP'!$V76*7,IF('1-SETUP'!$Q76="MONTHLY",EDATE(FQ27,'1-SETUP'!$V76),IF('1-SETUP'!$Q76="YEARLY",EDATE(FQ27,12*'1-SETUP'!$V76),""))))</f>
        <v/>
      </c>
      <c r="FS27" s="10" t="str">
        <f>IF('1-SETUP'!$Q76="DAILY",FR27+'1-SETUP'!$V76,IF('1-SETUP'!$Q76="WEEKLY",FR27+'1-SETUP'!$V76*7,IF('1-SETUP'!$Q76="MONTHLY",EDATE(FR27,'1-SETUP'!$V76),IF('1-SETUP'!$Q76="YEARLY",EDATE(FR27,12*'1-SETUP'!$V76),""))))</f>
        <v/>
      </c>
      <c r="FT27" s="10" t="str">
        <f>IF('1-SETUP'!$Q76="DAILY",FS27+'1-SETUP'!$V76,IF('1-SETUP'!$Q76="WEEKLY",FS27+'1-SETUP'!$V76*7,IF('1-SETUP'!$Q76="MONTHLY",EDATE(FS27,'1-SETUP'!$V76),IF('1-SETUP'!$Q76="YEARLY",EDATE(FS27,12*'1-SETUP'!$V76),""))))</f>
        <v/>
      </c>
      <c r="FU27" s="10" t="str">
        <f>IF('1-SETUP'!$Q76="DAILY",FT27+'1-SETUP'!$V76,IF('1-SETUP'!$Q76="WEEKLY",FT27+'1-SETUP'!$V76*7,IF('1-SETUP'!$Q76="MONTHLY",EDATE(FT27,'1-SETUP'!$V76),IF('1-SETUP'!$Q76="YEARLY",EDATE(FT27,12*'1-SETUP'!$V76),""))))</f>
        <v/>
      </c>
      <c r="FV27" s="10" t="str">
        <f>IF('1-SETUP'!$Q76="DAILY",FU27+'1-SETUP'!$V76,IF('1-SETUP'!$Q76="WEEKLY",FU27+'1-SETUP'!$V76*7,IF('1-SETUP'!$Q76="MONTHLY",EDATE(FU27,'1-SETUP'!$V76),IF('1-SETUP'!$Q76="YEARLY",EDATE(FU27,12*'1-SETUP'!$V76),""))))</f>
        <v/>
      </c>
      <c r="FW27" s="10" t="str">
        <f>IF('1-SETUP'!$Q76="DAILY",FV27+'1-SETUP'!$V76,IF('1-SETUP'!$Q76="WEEKLY",FV27+'1-SETUP'!$V76*7,IF('1-SETUP'!$Q76="MONTHLY",EDATE(FV27,'1-SETUP'!$V76),IF('1-SETUP'!$Q76="YEARLY",EDATE(FV27,12*'1-SETUP'!$V76),""))))</f>
        <v/>
      </c>
      <c r="FX27" s="10" t="str">
        <f>IF('1-SETUP'!$Q76="DAILY",FW27+'1-SETUP'!$V76,IF('1-SETUP'!$Q76="WEEKLY",FW27+'1-SETUP'!$V76*7,IF('1-SETUP'!$Q76="MONTHLY",EDATE(FW27,'1-SETUP'!$V76),IF('1-SETUP'!$Q76="YEARLY",EDATE(FW27,12*'1-SETUP'!$V76),""))))</f>
        <v/>
      </c>
      <c r="FY27" s="10" t="str">
        <f>IF('1-SETUP'!$Q76="DAILY",FX27+'1-SETUP'!$V76,IF('1-SETUP'!$Q76="WEEKLY",FX27+'1-SETUP'!$V76*7,IF('1-SETUP'!$Q76="MONTHLY",EDATE(FX27,'1-SETUP'!$V76),IF('1-SETUP'!$Q76="YEARLY",EDATE(FX27,12*'1-SETUP'!$V76),""))))</f>
        <v/>
      </c>
      <c r="FZ27" s="10" t="str">
        <f>IF('1-SETUP'!$Q76="DAILY",FY27+'1-SETUP'!$V76,IF('1-SETUP'!$Q76="WEEKLY",FY27+'1-SETUP'!$V76*7,IF('1-SETUP'!$Q76="MONTHLY",EDATE(FY27,'1-SETUP'!$V76),IF('1-SETUP'!$Q76="YEARLY",EDATE(FY27,12*'1-SETUP'!$V76),""))))</f>
        <v/>
      </c>
      <c r="GA27" s="10" t="str">
        <f>IF('1-SETUP'!$Q76="DAILY",FZ27+'1-SETUP'!$V76,IF('1-SETUP'!$Q76="WEEKLY",FZ27+'1-SETUP'!$V76*7,IF('1-SETUP'!$Q76="MONTHLY",EDATE(FZ27,'1-SETUP'!$V76),IF('1-SETUP'!$Q76="YEARLY",EDATE(FZ27,12*'1-SETUP'!$V76),""))))</f>
        <v/>
      </c>
      <c r="GB27" s="10" t="str">
        <f>IF('1-SETUP'!$Q76="DAILY",GA27+'1-SETUP'!$V76,IF('1-SETUP'!$Q76="WEEKLY",GA27+'1-SETUP'!$V76*7,IF('1-SETUP'!$Q76="MONTHLY",EDATE(GA27,'1-SETUP'!$V76),IF('1-SETUP'!$Q76="YEARLY",EDATE(GA27,12*'1-SETUP'!$V76),""))))</f>
        <v/>
      </c>
      <c r="GC27" s="10" t="str">
        <f>IF('1-SETUP'!$Q76="DAILY",GB27+'1-SETUP'!$V76,IF('1-SETUP'!$Q76="WEEKLY",GB27+'1-SETUP'!$V76*7,IF('1-SETUP'!$Q76="MONTHLY",EDATE(GB27,'1-SETUP'!$V76),IF('1-SETUP'!$Q76="YEARLY",EDATE(GB27,12*'1-SETUP'!$V76),""))))</f>
        <v/>
      </c>
      <c r="GD27" s="10" t="str">
        <f>IF('1-SETUP'!$Q76="DAILY",GC27+'1-SETUP'!$V76,IF('1-SETUP'!$Q76="WEEKLY",GC27+'1-SETUP'!$V76*7,IF('1-SETUP'!$Q76="MONTHLY",EDATE(GC27,'1-SETUP'!$V76),IF('1-SETUP'!$Q76="YEARLY",EDATE(GC27,12*'1-SETUP'!$V76),""))))</f>
        <v/>
      </c>
      <c r="GE27" s="10" t="str">
        <f>IF('1-SETUP'!$Q76="DAILY",GD27+'1-SETUP'!$V76,IF('1-SETUP'!$Q76="WEEKLY",GD27+'1-SETUP'!$V76*7,IF('1-SETUP'!$Q76="MONTHLY",EDATE(GD27,'1-SETUP'!$V76),IF('1-SETUP'!$Q76="YEARLY",EDATE(GD27,12*'1-SETUP'!$V76),""))))</f>
        <v/>
      </c>
      <c r="GF27" s="10" t="str">
        <f>IF('1-SETUP'!$Q76="DAILY",GE27+'1-SETUP'!$V76,IF('1-SETUP'!$Q76="WEEKLY",GE27+'1-SETUP'!$V76*7,IF('1-SETUP'!$Q76="MONTHLY",EDATE(GE27,'1-SETUP'!$V76),IF('1-SETUP'!$Q76="YEARLY",EDATE(GE27,12*'1-SETUP'!$V76),""))))</f>
        <v/>
      </c>
      <c r="GG27" s="10" t="str">
        <f>IF('1-SETUP'!$Q76="DAILY",GF27+'1-SETUP'!$V76,IF('1-SETUP'!$Q76="WEEKLY",GF27+'1-SETUP'!$V76*7,IF('1-SETUP'!$Q76="MONTHLY",EDATE(GF27,'1-SETUP'!$V76),IF('1-SETUP'!$Q76="YEARLY",EDATE(GF27,12*'1-SETUP'!$V76),""))))</f>
        <v/>
      </c>
      <c r="GH27" s="10" t="str">
        <f>IF('1-SETUP'!$Q76="DAILY",GG27+'1-SETUP'!$V76,IF('1-SETUP'!$Q76="WEEKLY",GG27+'1-SETUP'!$V76*7,IF('1-SETUP'!$Q76="MONTHLY",EDATE(GG27,'1-SETUP'!$V76),IF('1-SETUP'!$Q76="YEARLY",EDATE(GG27,12*'1-SETUP'!$V76),""))))</f>
        <v/>
      </c>
      <c r="GI27" s="10" t="str">
        <f>IF('1-SETUP'!$Q76="DAILY",GH27+'1-SETUP'!$V76,IF('1-SETUP'!$Q76="WEEKLY",GH27+'1-SETUP'!$V76*7,IF('1-SETUP'!$Q76="MONTHLY",EDATE(GH27,'1-SETUP'!$V76),IF('1-SETUP'!$Q76="YEARLY",EDATE(GH27,12*'1-SETUP'!$V76),""))))</f>
        <v/>
      </c>
      <c r="GJ27" s="10" t="str">
        <f>IF('1-SETUP'!$Q76="DAILY",GI27+'1-SETUP'!$V76,IF('1-SETUP'!$Q76="WEEKLY",GI27+'1-SETUP'!$V76*7,IF('1-SETUP'!$Q76="MONTHLY",EDATE(GI27,'1-SETUP'!$V76),IF('1-SETUP'!$Q76="YEARLY",EDATE(GI27,12*'1-SETUP'!$V76),""))))</f>
        <v/>
      </c>
      <c r="GK27" s="10" t="str">
        <f>IF('1-SETUP'!$Q76="DAILY",GJ27+'1-SETUP'!$V76,IF('1-SETUP'!$Q76="WEEKLY",GJ27+'1-SETUP'!$V76*7,IF('1-SETUP'!$Q76="MONTHLY",EDATE(GJ27,'1-SETUP'!$V76),IF('1-SETUP'!$Q76="YEARLY",EDATE(GJ27,12*'1-SETUP'!$V76),""))))</f>
        <v/>
      </c>
      <c r="GL27" s="10" t="str">
        <f>IF('1-SETUP'!$Q76="DAILY",GK27+'1-SETUP'!$V76,IF('1-SETUP'!$Q76="WEEKLY",GK27+'1-SETUP'!$V76*7,IF('1-SETUP'!$Q76="MONTHLY",EDATE(GK27,'1-SETUP'!$V76),IF('1-SETUP'!$Q76="YEARLY",EDATE(GK27,12*'1-SETUP'!$V76),""))))</f>
        <v/>
      </c>
      <c r="GM27" s="10" t="str">
        <f>IF('1-SETUP'!$Q76="DAILY",GL27+'1-SETUP'!$V76,IF('1-SETUP'!$Q76="WEEKLY",GL27+'1-SETUP'!$V76*7,IF('1-SETUP'!$Q76="MONTHLY",EDATE(GL27,'1-SETUP'!$V76),IF('1-SETUP'!$Q76="YEARLY",EDATE(GL27,12*'1-SETUP'!$V76),""))))</f>
        <v/>
      </c>
      <c r="GN27" s="10" t="str">
        <f>IF('1-SETUP'!$Q76="DAILY",GM27+'1-SETUP'!$V76,IF('1-SETUP'!$Q76="WEEKLY",GM27+'1-SETUP'!$V76*7,IF('1-SETUP'!$Q76="MONTHLY",EDATE(GM27,'1-SETUP'!$V76),IF('1-SETUP'!$Q76="YEARLY",EDATE(GM27,12*'1-SETUP'!$V76),""))))</f>
        <v/>
      </c>
      <c r="GO27" s="10" t="str">
        <f>IF('1-SETUP'!$Q76="DAILY",GN27+'1-SETUP'!$V76,IF('1-SETUP'!$Q76="WEEKLY",GN27+'1-SETUP'!$V76*7,IF('1-SETUP'!$Q76="MONTHLY",EDATE(GN27,'1-SETUP'!$V76),IF('1-SETUP'!$Q76="YEARLY",EDATE(GN27,12*'1-SETUP'!$V76),""))))</f>
        <v/>
      </c>
      <c r="GP27" s="10" t="str">
        <f>IF('1-SETUP'!$Q76="DAILY",GO27+'1-SETUP'!$V76,IF('1-SETUP'!$Q76="WEEKLY",GO27+'1-SETUP'!$V76*7,IF('1-SETUP'!$Q76="MONTHLY",EDATE(GO27,'1-SETUP'!$V76),IF('1-SETUP'!$Q76="YEARLY",EDATE(GO27,12*'1-SETUP'!$V76),""))))</f>
        <v/>
      </c>
      <c r="GQ27" s="10" t="str">
        <f>IF('1-SETUP'!$Q76="DAILY",GP27+'1-SETUP'!$V76,IF('1-SETUP'!$Q76="WEEKLY",GP27+'1-SETUP'!$V76*7,IF('1-SETUP'!$Q76="MONTHLY",EDATE(GP27,'1-SETUP'!$V76),IF('1-SETUP'!$Q76="YEARLY",EDATE(GP27,12*'1-SETUP'!$V76),""))))</f>
        <v/>
      </c>
      <c r="GR27" s="10" t="str">
        <f>IF('1-SETUP'!$Q76="DAILY",GQ27+'1-SETUP'!$V76,IF('1-SETUP'!$Q76="WEEKLY",GQ27+'1-SETUP'!$V76*7,IF('1-SETUP'!$Q76="MONTHLY",EDATE(GQ27,'1-SETUP'!$V76),IF('1-SETUP'!$Q76="YEARLY",EDATE(GQ27,12*'1-SETUP'!$V76),""))))</f>
        <v/>
      </c>
      <c r="GS27" s="10" t="str">
        <f>IF('1-SETUP'!$Q76="DAILY",GR27+'1-SETUP'!$V76,IF('1-SETUP'!$Q76="WEEKLY",GR27+'1-SETUP'!$V76*7,IF('1-SETUP'!$Q76="MONTHLY",EDATE(GR27,'1-SETUP'!$V76),IF('1-SETUP'!$Q76="YEARLY",EDATE(GR27,12*'1-SETUP'!$V76),""))))</f>
        <v/>
      </c>
      <c r="GT27" s="10" t="str">
        <f>IF('1-SETUP'!$Q76="DAILY",GS27+'1-SETUP'!$V76,IF('1-SETUP'!$Q76="WEEKLY",GS27+'1-SETUP'!$V76*7,IF('1-SETUP'!$Q76="MONTHLY",EDATE(GS27,'1-SETUP'!$V76),IF('1-SETUP'!$Q76="YEARLY",EDATE(GS27,12*'1-SETUP'!$V76),""))))</f>
        <v/>
      </c>
      <c r="GU27" s="10" t="str">
        <f>IF('1-SETUP'!$Q76="DAILY",GT27+'1-SETUP'!$V76,IF('1-SETUP'!$Q76="WEEKLY",GT27+'1-SETUP'!$V76*7,IF('1-SETUP'!$Q76="MONTHLY",EDATE(GT27,'1-SETUP'!$V76),IF('1-SETUP'!$Q76="YEARLY",EDATE(GT27,12*'1-SETUP'!$V76),""))))</f>
        <v/>
      </c>
      <c r="GV27" s="10" t="str">
        <f>IF('1-SETUP'!$Q76="DAILY",GU27+'1-SETUP'!$V76,IF('1-SETUP'!$Q76="WEEKLY",GU27+'1-SETUP'!$V76*7,IF('1-SETUP'!$Q76="MONTHLY",EDATE(GU27,'1-SETUP'!$V76),IF('1-SETUP'!$Q76="YEARLY",EDATE(GU27,12*'1-SETUP'!$V76),""))))</f>
        <v/>
      </c>
      <c r="GW27" s="10" t="str">
        <f>IF('1-SETUP'!$Q76="DAILY",GV27+'1-SETUP'!$V76,IF('1-SETUP'!$Q76="WEEKLY",GV27+'1-SETUP'!$V76*7,IF('1-SETUP'!$Q76="MONTHLY",EDATE(GV27,'1-SETUP'!$V76),IF('1-SETUP'!$Q76="YEARLY",EDATE(GV27,12*'1-SETUP'!$V76),""))))</f>
        <v/>
      </c>
      <c r="GX27" s="10" t="str">
        <f>IF('1-SETUP'!$Q76="DAILY",GW27+'1-SETUP'!$V76,IF('1-SETUP'!$Q76="WEEKLY",GW27+'1-SETUP'!$V76*7,IF('1-SETUP'!$Q76="MONTHLY",EDATE(GW27,'1-SETUP'!$V76),IF('1-SETUP'!$Q76="YEARLY",EDATE(GW27,12*'1-SETUP'!$V76),""))))</f>
        <v/>
      </c>
      <c r="GY27" s="10" t="str">
        <f>IF('1-SETUP'!$Q76="DAILY",GX27+'1-SETUP'!$V76,IF('1-SETUP'!$Q76="WEEKLY",GX27+'1-SETUP'!$V76*7,IF('1-SETUP'!$Q76="MONTHLY",EDATE(GX27,'1-SETUP'!$V76),IF('1-SETUP'!$Q76="YEARLY",EDATE(GX27,12*'1-SETUP'!$V76),""))))</f>
        <v/>
      </c>
      <c r="GZ27" s="10" t="str">
        <f>IF('1-SETUP'!$Q76="DAILY",GY27+'1-SETUP'!$V76,IF('1-SETUP'!$Q76="WEEKLY",GY27+'1-SETUP'!$V76*7,IF('1-SETUP'!$Q76="MONTHLY",EDATE(GY27,'1-SETUP'!$V76),IF('1-SETUP'!$Q76="YEARLY",EDATE(GY27,12*'1-SETUP'!$V76),""))))</f>
        <v/>
      </c>
      <c r="HA27" s="10" t="str">
        <f>IF('1-SETUP'!$Q76="DAILY",GZ27+'1-SETUP'!$V76,IF('1-SETUP'!$Q76="WEEKLY",GZ27+'1-SETUP'!$V76*7,IF('1-SETUP'!$Q76="MONTHLY",EDATE(GZ27,'1-SETUP'!$V76),IF('1-SETUP'!$Q76="YEARLY",EDATE(GZ27,12*'1-SETUP'!$V76),""))))</f>
        <v/>
      </c>
      <c r="HB27" s="10" t="str">
        <f>IF('1-SETUP'!$Q76="DAILY",HA27+'1-SETUP'!$V76,IF('1-SETUP'!$Q76="WEEKLY",HA27+'1-SETUP'!$V76*7,IF('1-SETUP'!$Q76="MONTHLY",EDATE(HA27,'1-SETUP'!$V76),IF('1-SETUP'!$Q76="YEARLY",EDATE(HA27,12*'1-SETUP'!$V76),""))))</f>
        <v/>
      </c>
      <c r="HC27" s="10" t="str">
        <f>IF('1-SETUP'!$Q76="DAILY",HB27+'1-SETUP'!$V76,IF('1-SETUP'!$Q76="WEEKLY",HB27+'1-SETUP'!$V76*7,IF('1-SETUP'!$Q76="MONTHLY",EDATE(HB27,'1-SETUP'!$V76),IF('1-SETUP'!$Q76="YEARLY",EDATE(HB27,12*'1-SETUP'!$V76),""))))</f>
        <v/>
      </c>
      <c r="HD27" s="10" t="str">
        <f>IF('1-SETUP'!$Q76="DAILY",HC27+'1-SETUP'!$V76,IF('1-SETUP'!$Q76="WEEKLY",HC27+'1-SETUP'!$V76*7,IF('1-SETUP'!$Q76="MONTHLY",EDATE(HC27,'1-SETUP'!$V76),IF('1-SETUP'!$Q76="YEARLY",EDATE(HC27,12*'1-SETUP'!$V76),""))))</f>
        <v/>
      </c>
      <c r="HE27" s="10" t="str">
        <f>IF('1-SETUP'!$Q76="DAILY",HD27+'1-SETUP'!$V76,IF('1-SETUP'!$Q76="WEEKLY",HD27+'1-SETUP'!$V76*7,IF('1-SETUP'!$Q76="MONTHLY",EDATE(HD27,'1-SETUP'!$V76),IF('1-SETUP'!$Q76="YEARLY",EDATE(HD27,12*'1-SETUP'!$V76),""))))</f>
        <v/>
      </c>
      <c r="HF27" s="10" t="str">
        <f>IF('1-SETUP'!$Q76="DAILY",HE27+'1-SETUP'!$V76,IF('1-SETUP'!$Q76="WEEKLY",HE27+'1-SETUP'!$V76*7,IF('1-SETUP'!$Q76="MONTHLY",EDATE(HE27,'1-SETUP'!$V76),IF('1-SETUP'!$Q76="YEARLY",EDATE(HE27,12*'1-SETUP'!$V76),""))))</f>
        <v/>
      </c>
      <c r="HG27" s="10" t="str">
        <f>IF('1-SETUP'!$Q76="DAILY",HF27+'1-SETUP'!$V76,IF('1-SETUP'!$Q76="WEEKLY",HF27+'1-SETUP'!$V76*7,IF('1-SETUP'!$Q76="MONTHLY",EDATE(HF27,'1-SETUP'!$V76),IF('1-SETUP'!$Q76="YEARLY",EDATE(HF27,12*'1-SETUP'!$V76),""))))</f>
        <v/>
      </c>
      <c r="HH27" s="10" t="str">
        <f>IF('1-SETUP'!$Q76="DAILY",HG27+'1-SETUP'!$V76,IF('1-SETUP'!$Q76="WEEKLY",HG27+'1-SETUP'!$V76*7,IF('1-SETUP'!$Q76="MONTHLY",EDATE(HG27,'1-SETUP'!$V76),IF('1-SETUP'!$Q76="YEARLY",EDATE(HG27,12*'1-SETUP'!$V76),""))))</f>
        <v/>
      </c>
      <c r="HI27" s="10" t="str">
        <f>IF('1-SETUP'!$Q76="DAILY",HH27+'1-SETUP'!$V76,IF('1-SETUP'!$Q76="WEEKLY",HH27+'1-SETUP'!$V76*7,IF('1-SETUP'!$Q76="MONTHLY",EDATE(HH27,'1-SETUP'!$V76),IF('1-SETUP'!$Q76="YEARLY",EDATE(HH27,12*'1-SETUP'!$V76),""))))</f>
        <v/>
      </c>
      <c r="HJ27" s="10" t="str">
        <f>IF('1-SETUP'!$Q76="DAILY",HI27+'1-SETUP'!$V76,IF('1-SETUP'!$Q76="WEEKLY",HI27+'1-SETUP'!$V76*7,IF('1-SETUP'!$Q76="MONTHLY",EDATE(HI27,'1-SETUP'!$V76),IF('1-SETUP'!$Q76="YEARLY",EDATE(HI27,12*'1-SETUP'!$V76),""))))</f>
        <v/>
      </c>
      <c r="HK27" s="10" t="str">
        <f>IF('1-SETUP'!$Q76="DAILY",HJ27+'1-SETUP'!$V76,IF('1-SETUP'!$Q76="WEEKLY",HJ27+'1-SETUP'!$V76*7,IF('1-SETUP'!$Q76="MONTHLY",EDATE(HJ27,'1-SETUP'!$V76),IF('1-SETUP'!$Q76="YEARLY",EDATE(HJ27,12*'1-SETUP'!$V76),""))))</f>
        <v/>
      </c>
      <c r="HL27" s="10" t="str">
        <f>IF('1-SETUP'!$Q76="DAILY",HK27+'1-SETUP'!$V76,IF('1-SETUP'!$Q76="WEEKLY",HK27+'1-SETUP'!$V76*7,IF('1-SETUP'!$Q76="MONTHLY",EDATE(HK27,'1-SETUP'!$V76),IF('1-SETUP'!$Q76="YEARLY",EDATE(HK27,12*'1-SETUP'!$V76),""))))</f>
        <v/>
      </c>
      <c r="HM27" s="10" t="str">
        <f>IF('1-SETUP'!$Q76="DAILY",HL27+'1-SETUP'!$V76,IF('1-SETUP'!$Q76="WEEKLY",HL27+'1-SETUP'!$V76*7,IF('1-SETUP'!$Q76="MONTHLY",EDATE(HL27,'1-SETUP'!$V76),IF('1-SETUP'!$Q76="YEARLY",EDATE(HL27,12*'1-SETUP'!$V76),""))))</f>
        <v/>
      </c>
      <c r="HN27" s="10" t="str">
        <f>IF('1-SETUP'!$Q76="DAILY",HM27+'1-SETUP'!$V76,IF('1-SETUP'!$Q76="WEEKLY",HM27+'1-SETUP'!$V76*7,IF('1-SETUP'!$Q76="MONTHLY",EDATE(HM27,'1-SETUP'!$V76),IF('1-SETUP'!$Q76="YEARLY",EDATE(HM27,12*'1-SETUP'!$V76),""))))</f>
        <v/>
      </c>
      <c r="HO27" s="10" t="str">
        <f>IF('1-SETUP'!$Q76="DAILY",HN27+'1-SETUP'!$V76,IF('1-SETUP'!$Q76="WEEKLY",HN27+'1-SETUP'!$V76*7,IF('1-SETUP'!$Q76="MONTHLY",EDATE(HN27,'1-SETUP'!$V76),IF('1-SETUP'!$Q76="YEARLY",EDATE(HN27,12*'1-SETUP'!$V76),""))))</f>
        <v/>
      </c>
      <c r="HP27" s="10" t="str">
        <f>IF('1-SETUP'!$Q76="DAILY",HO27+'1-SETUP'!$V76,IF('1-SETUP'!$Q76="WEEKLY",HO27+'1-SETUP'!$V76*7,IF('1-SETUP'!$Q76="MONTHLY",EDATE(HO27,'1-SETUP'!$V76),IF('1-SETUP'!$Q76="YEARLY",EDATE(HO27,12*'1-SETUP'!$V76),""))))</f>
        <v/>
      </c>
      <c r="HQ27" s="10" t="str">
        <f>IF('1-SETUP'!$Q76="DAILY",HP27+'1-SETUP'!$V76,IF('1-SETUP'!$Q76="WEEKLY",HP27+'1-SETUP'!$V76*7,IF('1-SETUP'!$Q76="MONTHLY",EDATE(HP27,'1-SETUP'!$V76),IF('1-SETUP'!$Q76="YEARLY",EDATE(HP27,12*'1-SETUP'!$V76),""))))</f>
        <v/>
      </c>
      <c r="HR27" s="10" t="str">
        <f>IF('1-SETUP'!$Q76="DAILY",HQ27+'1-SETUP'!$V76,IF('1-SETUP'!$Q76="WEEKLY",HQ27+'1-SETUP'!$V76*7,IF('1-SETUP'!$Q76="MONTHLY",EDATE(HQ27,'1-SETUP'!$V76),IF('1-SETUP'!$Q76="YEARLY",EDATE(HQ27,12*'1-SETUP'!$V76),""))))</f>
        <v/>
      </c>
      <c r="HS27" s="10" t="str">
        <f>IF('1-SETUP'!$Q76="DAILY",HR27+'1-SETUP'!$V76,IF('1-SETUP'!$Q76="WEEKLY",HR27+'1-SETUP'!$V76*7,IF('1-SETUP'!$Q76="MONTHLY",EDATE(HR27,'1-SETUP'!$V76),IF('1-SETUP'!$Q76="YEARLY",EDATE(HR27,12*'1-SETUP'!$V76),""))))</f>
        <v/>
      </c>
      <c r="HT27" s="10" t="str">
        <f>IF('1-SETUP'!$Q76="DAILY",HS27+'1-SETUP'!$V76,IF('1-SETUP'!$Q76="WEEKLY",HS27+'1-SETUP'!$V76*7,IF('1-SETUP'!$Q76="MONTHLY",EDATE(HS27,'1-SETUP'!$V76),IF('1-SETUP'!$Q76="YEARLY",EDATE(HS27,12*'1-SETUP'!$V76),""))))</f>
        <v/>
      </c>
      <c r="HU27" s="10" t="str">
        <f>IF('1-SETUP'!$Q76="DAILY",HT27+'1-SETUP'!$V76,IF('1-SETUP'!$Q76="WEEKLY",HT27+'1-SETUP'!$V76*7,IF('1-SETUP'!$Q76="MONTHLY",EDATE(HT27,'1-SETUP'!$V76),IF('1-SETUP'!$Q76="YEARLY",EDATE(HT27,12*'1-SETUP'!$V76),""))))</f>
        <v/>
      </c>
      <c r="HV27" s="10" t="str">
        <f>IF('1-SETUP'!$Q76="DAILY",HU27+'1-SETUP'!$V76,IF('1-SETUP'!$Q76="WEEKLY",HU27+'1-SETUP'!$V76*7,IF('1-SETUP'!$Q76="MONTHLY",EDATE(HU27,'1-SETUP'!$V76),IF('1-SETUP'!$Q76="YEARLY",EDATE(HU27,12*'1-SETUP'!$V76),""))))</f>
        <v/>
      </c>
      <c r="HW27" s="10" t="str">
        <f>IF('1-SETUP'!$Q76="DAILY",HV27+'1-SETUP'!$V76,IF('1-SETUP'!$Q76="WEEKLY",HV27+'1-SETUP'!$V76*7,IF('1-SETUP'!$Q76="MONTHLY",EDATE(HV27,'1-SETUP'!$V76),IF('1-SETUP'!$Q76="YEARLY",EDATE(HV27,12*'1-SETUP'!$V76),""))))</f>
        <v/>
      </c>
      <c r="HX27" s="10" t="str">
        <f>IF('1-SETUP'!$Q76="DAILY",HW27+'1-SETUP'!$V76,IF('1-SETUP'!$Q76="WEEKLY",HW27+'1-SETUP'!$V76*7,IF('1-SETUP'!$Q76="MONTHLY",EDATE(HW27,'1-SETUP'!$V76),IF('1-SETUP'!$Q76="YEARLY",EDATE(HW27,12*'1-SETUP'!$V76),""))))</f>
        <v/>
      </c>
      <c r="HY27" s="10" t="str">
        <f>IF('1-SETUP'!$Q76="DAILY",HX27+'1-SETUP'!$V76,IF('1-SETUP'!$Q76="WEEKLY",HX27+'1-SETUP'!$V76*7,IF('1-SETUP'!$Q76="MONTHLY",EDATE(HX27,'1-SETUP'!$V76),IF('1-SETUP'!$Q76="YEARLY",EDATE(HX27,12*'1-SETUP'!$V76),""))))</f>
        <v/>
      </c>
      <c r="HZ27" s="10" t="str">
        <f>IF('1-SETUP'!$Q76="DAILY",HY27+'1-SETUP'!$V76,IF('1-SETUP'!$Q76="WEEKLY",HY27+'1-SETUP'!$V76*7,IF('1-SETUP'!$Q76="MONTHLY",EDATE(HY27,'1-SETUP'!$V76),IF('1-SETUP'!$Q76="YEARLY",EDATE(HY27,12*'1-SETUP'!$V76),""))))</f>
        <v/>
      </c>
      <c r="IA27" s="10" t="str">
        <f>IF('1-SETUP'!$Q76="DAILY",HZ27+'1-SETUP'!$V76,IF('1-SETUP'!$Q76="WEEKLY",HZ27+'1-SETUP'!$V76*7,IF('1-SETUP'!$Q76="MONTHLY",EDATE(HZ27,'1-SETUP'!$V76),IF('1-SETUP'!$Q76="YEARLY",EDATE(HZ27,12*'1-SETUP'!$V76),""))))</f>
        <v/>
      </c>
      <c r="IB27" s="10" t="str">
        <f>IF('1-SETUP'!$Q76="DAILY",IA27+'1-SETUP'!$V76,IF('1-SETUP'!$Q76="WEEKLY",IA27+'1-SETUP'!$V76*7,IF('1-SETUP'!$Q76="MONTHLY",EDATE(IA27,'1-SETUP'!$V76),IF('1-SETUP'!$Q76="YEARLY",EDATE(IA27,12*'1-SETUP'!$V76),""))))</f>
        <v/>
      </c>
      <c r="IC27" s="10" t="str">
        <f>IF('1-SETUP'!$Q76="DAILY",IB27+'1-SETUP'!$V76,IF('1-SETUP'!$Q76="WEEKLY",IB27+'1-SETUP'!$V76*7,IF('1-SETUP'!$Q76="MONTHLY",EDATE(IB27,'1-SETUP'!$V76),IF('1-SETUP'!$Q76="YEARLY",EDATE(IB27,12*'1-SETUP'!$V76),""))))</f>
        <v/>
      </c>
      <c r="ID27" s="10" t="str">
        <f>IF('1-SETUP'!$Q76="DAILY",IC27+'1-SETUP'!$V76,IF('1-SETUP'!$Q76="WEEKLY",IC27+'1-SETUP'!$V76*7,IF('1-SETUP'!$Q76="MONTHLY",EDATE(IC27,'1-SETUP'!$V76),IF('1-SETUP'!$Q76="YEARLY",EDATE(IC27,12*'1-SETUP'!$V76),""))))</f>
        <v/>
      </c>
      <c r="IE27" s="10" t="str">
        <f>IF('1-SETUP'!$Q76="DAILY",ID27+'1-SETUP'!$V76,IF('1-SETUP'!$Q76="WEEKLY",ID27+'1-SETUP'!$V76*7,IF('1-SETUP'!$Q76="MONTHLY",EDATE(ID27,'1-SETUP'!$V76),IF('1-SETUP'!$Q76="YEARLY",EDATE(ID27,12*'1-SETUP'!$V76),""))))</f>
        <v/>
      </c>
      <c r="IF27" s="10" t="str">
        <f>IF('1-SETUP'!$Q76="DAILY",IE27+'1-SETUP'!$V76,IF('1-SETUP'!$Q76="WEEKLY",IE27+'1-SETUP'!$V76*7,IF('1-SETUP'!$Q76="MONTHLY",EDATE(IE27,'1-SETUP'!$V76),IF('1-SETUP'!$Q76="YEARLY",EDATE(IE27,12*'1-SETUP'!$V76),""))))</f>
        <v/>
      </c>
      <c r="IG27" s="10" t="str">
        <f>IF('1-SETUP'!$Q76="DAILY",IF27+'1-SETUP'!$V76,IF('1-SETUP'!$Q76="WEEKLY",IF27+'1-SETUP'!$V76*7,IF('1-SETUP'!$Q76="MONTHLY",EDATE(IF27,'1-SETUP'!$V76),IF('1-SETUP'!$Q76="YEARLY",EDATE(IF27,12*'1-SETUP'!$V76),""))))</f>
        <v/>
      </c>
      <c r="IH27" s="10" t="str">
        <f>IF('1-SETUP'!$Q76="DAILY",IG27+'1-SETUP'!$V76,IF('1-SETUP'!$Q76="WEEKLY",IG27+'1-SETUP'!$V76*7,IF('1-SETUP'!$Q76="MONTHLY",EDATE(IG27,'1-SETUP'!$V76),IF('1-SETUP'!$Q76="YEARLY",EDATE(IG27,12*'1-SETUP'!$V76),""))))</f>
        <v/>
      </c>
      <c r="II27" s="10" t="str">
        <f>IF('1-SETUP'!$Q76="DAILY",IH27+'1-SETUP'!$V76,IF('1-SETUP'!$Q76="WEEKLY",IH27+'1-SETUP'!$V76*7,IF('1-SETUP'!$Q76="MONTHLY",EDATE(IH27,'1-SETUP'!$V76),IF('1-SETUP'!$Q76="YEARLY",EDATE(IH27,12*'1-SETUP'!$V76),""))))</f>
        <v/>
      </c>
      <c r="IJ27" s="10" t="str">
        <f>IF('1-SETUP'!$Q76="DAILY",II27+'1-SETUP'!$V76,IF('1-SETUP'!$Q76="WEEKLY",II27+'1-SETUP'!$V76*7,IF('1-SETUP'!$Q76="MONTHLY",EDATE(II27,'1-SETUP'!$V76),IF('1-SETUP'!$Q76="YEARLY",EDATE(II27,12*'1-SETUP'!$V76),""))))</f>
        <v/>
      </c>
      <c r="IK27" s="10" t="str">
        <f>IF('1-SETUP'!$Q76="DAILY",IJ27+'1-SETUP'!$V76,IF('1-SETUP'!$Q76="WEEKLY",IJ27+'1-SETUP'!$V76*7,IF('1-SETUP'!$Q76="MONTHLY",EDATE(IJ27,'1-SETUP'!$V76),IF('1-SETUP'!$Q76="YEARLY",EDATE(IJ27,12*'1-SETUP'!$V76),""))))</f>
        <v/>
      </c>
      <c r="IL27" s="10" t="str">
        <f>IF('1-SETUP'!$Q76="DAILY",IK27+'1-SETUP'!$V76,IF('1-SETUP'!$Q76="WEEKLY",IK27+'1-SETUP'!$V76*7,IF('1-SETUP'!$Q76="MONTHLY",EDATE(IK27,'1-SETUP'!$V76),IF('1-SETUP'!$Q76="YEARLY",EDATE(IK27,12*'1-SETUP'!$V76),""))))</f>
        <v/>
      </c>
      <c r="IM27" s="10" t="str">
        <f>IF('1-SETUP'!$Q76="DAILY",IL27+'1-SETUP'!$V76,IF('1-SETUP'!$Q76="WEEKLY",IL27+'1-SETUP'!$V76*7,IF('1-SETUP'!$Q76="MONTHLY",EDATE(IL27,'1-SETUP'!$V76),IF('1-SETUP'!$Q76="YEARLY",EDATE(IL27,12*'1-SETUP'!$V76),""))))</f>
        <v/>
      </c>
      <c r="IN27" s="10" t="str">
        <f>IF('1-SETUP'!$Q76="DAILY",IM27+'1-SETUP'!$V76,IF('1-SETUP'!$Q76="WEEKLY",IM27+'1-SETUP'!$V76*7,IF('1-SETUP'!$Q76="MONTHLY",EDATE(IM27,'1-SETUP'!$V76),IF('1-SETUP'!$Q76="YEARLY",EDATE(IM27,12*'1-SETUP'!$V76),""))))</f>
        <v/>
      </c>
      <c r="IO27" s="10" t="str">
        <f>IF('1-SETUP'!$Q76="DAILY",IN27+'1-SETUP'!$V76,IF('1-SETUP'!$Q76="WEEKLY",IN27+'1-SETUP'!$V76*7,IF('1-SETUP'!$Q76="MONTHLY",EDATE(IN27,'1-SETUP'!$V76),IF('1-SETUP'!$Q76="YEARLY",EDATE(IN27,12*'1-SETUP'!$V76),""))))</f>
        <v/>
      </c>
      <c r="IP27" s="10" t="str">
        <f>IF('1-SETUP'!$Q76="DAILY",IO27+'1-SETUP'!$V76,IF('1-SETUP'!$Q76="WEEKLY",IO27+'1-SETUP'!$V76*7,IF('1-SETUP'!$Q76="MONTHLY",EDATE(IO27,'1-SETUP'!$V76),IF('1-SETUP'!$Q76="YEARLY",EDATE(IO27,12*'1-SETUP'!$V76),""))))</f>
        <v/>
      </c>
      <c r="IQ27" s="10" t="str">
        <f>IF('1-SETUP'!$Q76="DAILY",IP27+'1-SETUP'!$V76,IF('1-SETUP'!$Q76="WEEKLY",IP27+'1-SETUP'!$V76*7,IF('1-SETUP'!$Q76="MONTHLY",EDATE(IP27,'1-SETUP'!$V76),IF('1-SETUP'!$Q76="YEARLY",EDATE(IP27,12*'1-SETUP'!$V76),""))))</f>
        <v/>
      </c>
      <c r="IR27" s="10" t="str">
        <f>IF('1-SETUP'!$Q76="DAILY",IQ27+'1-SETUP'!$V76,IF('1-SETUP'!$Q76="WEEKLY",IQ27+'1-SETUP'!$V76*7,IF('1-SETUP'!$Q76="MONTHLY",EDATE(IQ27,'1-SETUP'!$V76),IF('1-SETUP'!$Q76="YEARLY",EDATE(IQ27,12*'1-SETUP'!$V76),""))))</f>
        <v/>
      </c>
      <c r="IS27" s="10" t="str">
        <f>IF('1-SETUP'!$Q76="DAILY",IR27+'1-SETUP'!$V76,IF('1-SETUP'!$Q76="WEEKLY",IR27+'1-SETUP'!$V76*7,IF('1-SETUP'!$Q76="MONTHLY",EDATE(IR27,'1-SETUP'!$V76),IF('1-SETUP'!$Q76="YEARLY",EDATE(IR27,12*'1-SETUP'!$V76),""))))</f>
        <v/>
      </c>
      <c r="IT27" s="10" t="str">
        <f>IF('1-SETUP'!$Q76="DAILY",IS27+'1-SETUP'!$V76,IF('1-SETUP'!$Q76="WEEKLY",IS27+'1-SETUP'!$V76*7,IF('1-SETUP'!$Q76="MONTHLY",EDATE(IS27,'1-SETUP'!$V76),IF('1-SETUP'!$Q76="YEARLY",EDATE(IS27,12*'1-SETUP'!$V76),""))))</f>
        <v/>
      </c>
      <c r="IU27" s="10" t="str">
        <f>IF('1-SETUP'!$Q76="DAILY",IT27+'1-SETUP'!$V76,IF('1-SETUP'!$Q76="WEEKLY",IT27+'1-SETUP'!$V76*7,IF('1-SETUP'!$Q76="MONTHLY",EDATE(IT27,'1-SETUP'!$V76),IF('1-SETUP'!$Q76="YEARLY",EDATE(IT27,12*'1-SETUP'!$V76),""))))</f>
        <v/>
      </c>
      <c r="IV27" s="10" t="str">
        <f>IF('1-SETUP'!$Q76="DAILY",IU27+'1-SETUP'!$V76,IF('1-SETUP'!$Q76="WEEKLY",IU27+'1-SETUP'!$V76*7,IF('1-SETUP'!$Q76="MONTHLY",EDATE(IU27,'1-SETUP'!$V76),IF('1-SETUP'!$Q76="YEARLY",EDATE(IU27,12*'1-SETUP'!$V76),""))))</f>
        <v/>
      </c>
      <c r="IW27" s="10" t="str">
        <f>IF('1-SETUP'!$Q76="DAILY",IV27+'1-SETUP'!$V76,IF('1-SETUP'!$Q76="WEEKLY",IV27+'1-SETUP'!$V76*7,IF('1-SETUP'!$Q76="MONTHLY",EDATE(IV27,'1-SETUP'!$V76),IF('1-SETUP'!$Q76="YEARLY",EDATE(IV27,12*'1-SETUP'!$V76),""))))</f>
        <v/>
      </c>
      <c r="IX27" s="10" t="str">
        <f>IF('1-SETUP'!$Q76="DAILY",IW27+'1-SETUP'!$V76,IF('1-SETUP'!$Q76="WEEKLY",IW27+'1-SETUP'!$V76*7,IF('1-SETUP'!$Q76="MONTHLY",EDATE(IW27,'1-SETUP'!$V76),IF('1-SETUP'!$Q76="YEARLY",EDATE(IW27,12*'1-SETUP'!$V76),""))))</f>
        <v/>
      </c>
      <c r="IY27" s="10" t="str">
        <f>IF('1-SETUP'!$Q76="DAILY",IX27+'1-SETUP'!$V76,IF('1-SETUP'!$Q76="WEEKLY",IX27+'1-SETUP'!$V76*7,IF('1-SETUP'!$Q76="MONTHLY",EDATE(IX27,'1-SETUP'!$V76),IF('1-SETUP'!$Q76="YEARLY",EDATE(IX27,12*'1-SETUP'!$V76),""))))</f>
        <v/>
      </c>
      <c r="IZ27" s="10" t="str">
        <f>IF('1-SETUP'!$Q76="DAILY",IY27+'1-SETUP'!$V76,IF('1-SETUP'!$Q76="WEEKLY",IY27+'1-SETUP'!$V76*7,IF('1-SETUP'!$Q76="MONTHLY",EDATE(IY27,'1-SETUP'!$V76),IF('1-SETUP'!$Q76="YEARLY",EDATE(IY27,12*'1-SETUP'!$V76),""))))</f>
        <v/>
      </c>
      <c r="JA27" s="10" t="str">
        <f>IF('1-SETUP'!$Q76="DAILY",IZ27+'1-SETUP'!$V76,IF('1-SETUP'!$Q76="WEEKLY",IZ27+'1-SETUP'!$V76*7,IF('1-SETUP'!$Q76="MONTHLY",EDATE(IZ27,'1-SETUP'!$V76),IF('1-SETUP'!$Q76="YEARLY",EDATE(IZ27,12*'1-SETUP'!$V76),""))))</f>
        <v/>
      </c>
      <c r="JB27" s="10" t="str">
        <f>IF('1-SETUP'!$Q76="DAILY",JA27+'1-SETUP'!$V76,IF('1-SETUP'!$Q76="WEEKLY",JA27+'1-SETUP'!$V76*7,IF('1-SETUP'!$Q76="MONTHLY",EDATE(JA27,'1-SETUP'!$V76),IF('1-SETUP'!$Q76="YEARLY",EDATE(JA27,12*'1-SETUP'!$V76),""))))</f>
        <v/>
      </c>
      <c r="JC27" s="10" t="str">
        <f>IF('1-SETUP'!$Q76="DAILY",JB27+'1-SETUP'!$V76,IF('1-SETUP'!$Q76="WEEKLY",JB27+'1-SETUP'!$V76*7,IF('1-SETUP'!$Q76="MONTHLY",EDATE(JB27,'1-SETUP'!$V76),IF('1-SETUP'!$Q76="YEARLY",EDATE(JB27,12*'1-SETUP'!$V76),""))))</f>
        <v/>
      </c>
      <c r="JD27" s="10" t="str">
        <f>IF('1-SETUP'!$Q76="DAILY",JC27+'1-SETUP'!$V76,IF('1-SETUP'!$Q76="WEEKLY",JC27+'1-SETUP'!$V76*7,IF('1-SETUP'!$Q76="MONTHLY",EDATE(JC27,'1-SETUP'!$V76),IF('1-SETUP'!$Q76="YEARLY",EDATE(JC27,12*'1-SETUP'!$V76),""))))</f>
        <v/>
      </c>
      <c r="JE27" s="10" t="str">
        <f>IF('1-SETUP'!$Q76="DAILY",JD27+'1-SETUP'!$V76,IF('1-SETUP'!$Q76="WEEKLY",JD27+'1-SETUP'!$V76*7,IF('1-SETUP'!$Q76="MONTHLY",EDATE(JD27,'1-SETUP'!$V76),IF('1-SETUP'!$Q76="YEARLY",EDATE(JD27,12*'1-SETUP'!$V76),""))))</f>
        <v/>
      </c>
      <c r="JF27" s="10" t="str">
        <f>IF('1-SETUP'!$Q76="DAILY",JE27+'1-SETUP'!$V76,IF('1-SETUP'!$Q76="WEEKLY",JE27+'1-SETUP'!$V76*7,IF('1-SETUP'!$Q76="MONTHLY",EDATE(JE27,'1-SETUP'!$V76),IF('1-SETUP'!$Q76="YEARLY",EDATE(JE27,12*'1-SETUP'!$V76),""))))</f>
        <v/>
      </c>
      <c r="JG27" s="10" t="str">
        <f>IF('1-SETUP'!$Q76="DAILY",JF27+'1-SETUP'!$V76,IF('1-SETUP'!$Q76="WEEKLY",JF27+'1-SETUP'!$V76*7,IF('1-SETUP'!$Q76="MONTHLY",EDATE(JF27,'1-SETUP'!$V76),IF('1-SETUP'!$Q76="YEARLY",EDATE(JF27,12*'1-SETUP'!$V76),""))))</f>
        <v/>
      </c>
      <c r="JH27" s="10" t="str">
        <f>IF('1-SETUP'!$Q76="DAILY",JG27+'1-SETUP'!$V76,IF('1-SETUP'!$Q76="WEEKLY",JG27+'1-SETUP'!$V76*7,IF('1-SETUP'!$Q76="MONTHLY",EDATE(JG27,'1-SETUP'!$V76),IF('1-SETUP'!$Q76="YEARLY",EDATE(JG27,12*'1-SETUP'!$V76),""))))</f>
        <v/>
      </c>
      <c r="JI27" s="10" t="str">
        <f>IF('1-SETUP'!$Q76="DAILY",JH27+'1-SETUP'!$V76,IF('1-SETUP'!$Q76="WEEKLY",JH27+'1-SETUP'!$V76*7,IF('1-SETUP'!$Q76="MONTHLY",EDATE(JH27,'1-SETUP'!$V76),IF('1-SETUP'!$Q76="YEARLY",EDATE(JH27,12*'1-SETUP'!$V76),""))))</f>
        <v/>
      </c>
      <c r="JJ27" s="10" t="str">
        <f>IF('1-SETUP'!$Q76="DAILY",JI27+'1-SETUP'!$V76,IF('1-SETUP'!$Q76="WEEKLY",JI27+'1-SETUP'!$V76*7,IF('1-SETUP'!$Q76="MONTHLY",EDATE(JI27,'1-SETUP'!$V76),IF('1-SETUP'!$Q76="YEARLY",EDATE(JI27,12*'1-SETUP'!$V76),""))))</f>
        <v/>
      </c>
      <c r="JK27" s="10" t="str">
        <f>IF('1-SETUP'!$Q76="DAILY",JJ27+'1-SETUP'!$V76,IF('1-SETUP'!$Q76="WEEKLY",JJ27+'1-SETUP'!$V76*7,IF('1-SETUP'!$Q76="MONTHLY",EDATE(JJ27,'1-SETUP'!$V76),IF('1-SETUP'!$Q76="YEARLY",EDATE(JJ27,12*'1-SETUP'!$V76),""))))</f>
        <v/>
      </c>
      <c r="JL27" s="10" t="str">
        <f>IF('1-SETUP'!$Q76="DAILY",JK27+'1-SETUP'!$V76,IF('1-SETUP'!$Q76="WEEKLY",JK27+'1-SETUP'!$V76*7,IF('1-SETUP'!$Q76="MONTHLY",EDATE(JK27,'1-SETUP'!$V76),IF('1-SETUP'!$Q76="YEARLY",EDATE(JK27,12*'1-SETUP'!$V76),""))))</f>
        <v/>
      </c>
      <c r="JM27" s="10" t="str">
        <f>IF('1-SETUP'!$Q76="DAILY",JL27+'1-SETUP'!$V76,IF('1-SETUP'!$Q76="WEEKLY",JL27+'1-SETUP'!$V76*7,IF('1-SETUP'!$Q76="MONTHLY",EDATE(JL27,'1-SETUP'!$V76),IF('1-SETUP'!$Q76="YEARLY",EDATE(JL27,12*'1-SETUP'!$V76),""))))</f>
        <v/>
      </c>
      <c r="JN27" s="10" t="str">
        <f>IF('1-SETUP'!$Q76="DAILY",JM27+'1-SETUP'!$V76,IF('1-SETUP'!$Q76="WEEKLY",JM27+'1-SETUP'!$V76*7,IF('1-SETUP'!$Q76="MONTHLY",EDATE(JM27,'1-SETUP'!$V76),IF('1-SETUP'!$Q76="YEARLY",EDATE(JM27,12*'1-SETUP'!$V76),""))))</f>
        <v/>
      </c>
      <c r="JO27" s="10" t="str">
        <f>IF('1-SETUP'!$Q76="DAILY",JN27+'1-SETUP'!$V76,IF('1-SETUP'!$Q76="WEEKLY",JN27+'1-SETUP'!$V76*7,IF('1-SETUP'!$Q76="MONTHLY",EDATE(JN27,'1-SETUP'!$V76),IF('1-SETUP'!$Q76="YEARLY",EDATE(JN27,12*'1-SETUP'!$V76),""))))</f>
        <v/>
      </c>
      <c r="JP27" s="10" t="str">
        <f>IF('1-SETUP'!$Q76="DAILY",JO27+'1-SETUP'!$V76,IF('1-SETUP'!$Q76="WEEKLY",JO27+'1-SETUP'!$V76*7,IF('1-SETUP'!$Q76="MONTHLY",EDATE(JO27,'1-SETUP'!$V76),IF('1-SETUP'!$Q76="YEARLY",EDATE(JO27,12*'1-SETUP'!$V76),""))))</f>
        <v/>
      </c>
      <c r="JQ27" s="10" t="str">
        <f>IF('1-SETUP'!$Q76="DAILY",JP27+'1-SETUP'!$V76,IF('1-SETUP'!$Q76="WEEKLY",JP27+'1-SETUP'!$V76*7,IF('1-SETUP'!$Q76="MONTHLY",EDATE(JP27,'1-SETUP'!$V76),IF('1-SETUP'!$Q76="YEARLY",EDATE(JP27,12*'1-SETUP'!$V76),""))))</f>
        <v/>
      </c>
      <c r="JR27" s="10" t="str">
        <f>IF('1-SETUP'!$Q76="DAILY",JQ27+'1-SETUP'!$V76,IF('1-SETUP'!$Q76="WEEKLY",JQ27+'1-SETUP'!$V76*7,IF('1-SETUP'!$Q76="MONTHLY",EDATE(JQ27,'1-SETUP'!$V76),IF('1-SETUP'!$Q76="YEARLY",EDATE(JQ27,12*'1-SETUP'!$V76),""))))</f>
        <v/>
      </c>
      <c r="JS27" s="10" t="str">
        <f>IF('1-SETUP'!$Q76="DAILY",JR27+'1-SETUP'!$V76,IF('1-SETUP'!$Q76="WEEKLY",JR27+'1-SETUP'!$V76*7,IF('1-SETUP'!$Q76="MONTHLY",EDATE(JR27,'1-SETUP'!$V76),IF('1-SETUP'!$Q76="YEARLY",EDATE(JR27,12*'1-SETUP'!$V76),""))))</f>
        <v/>
      </c>
      <c r="JT27" s="10" t="str">
        <f>IF('1-SETUP'!$Q76="DAILY",JS27+'1-SETUP'!$V76,IF('1-SETUP'!$Q76="WEEKLY",JS27+'1-SETUP'!$V76*7,IF('1-SETUP'!$Q76="MONTHLY",EDATE(JS27,'1-SETUP'!$V76),IF('1-SETUP'!$Q76="YEARLY",EDATE(JS27,12*'1-SETUP'!$V76),""))))</f>
        <v/>
      </c>
      <c r="JU27" s="10" t="str">
        <f>IF('1-SETUP'!$Q76="DAILY",JT27+'1-SETUP'!$V76,IF('1-SETUP'!$Q76="WEEKLY",JT27+'1-SETUP'!$V76*7,IF('1-SETUP'!$Q76="MONTHLY",EDATE(JT27,'1-SETUP'!$V76),IF('1-SETUP'!$Q76="YEARLY",EDATE(JT27,12*'1-SETUP'!$V76),""))))</f>
        <v/>
      </c>
      <c r="JV27" s="10" t="str">
        <f>IF('1-SETUP'!$Q76="DAILY",JU27+'1-SETUP'!$V76,IF('1-SETUP'!$Q76="WEEKLY",JU27+'1-SETUP'!$V76*7,IF('1-SETUP'!$Q76="MONTHLY",EDATE(JU27,'1-SETUP'!$V76),IF('1-SETUP'!$Q76="YEARLY",EDATE(JU27,12*'1-SETUP'!$V76),""))))</f>
        <v/>
      </c>
      <c r="JW27" s="10" t="str">
        <f>IF('1-SETUP'!$Q76="DAILY",JV27+'1-SETUP'!$V76,IF('1-SETUP'!$Q76="WEEKLY",JV27+'1-SETUP'!$V76*7,IF('1-SETUP'!$Q76="MONTHLY",EDATE(JV27,'1-SETUP'!$V76),IF('1-SETUP'!$Q76="YEARLY",EDATE(JV27,12*'1-SETUP'!$V76),""))))</f>
        <v/>
      </c>
      <c r="JX27" s="10" t="str">
        <f>IF('1-SETUP'!$Q76="DAILY",JW27+'1-SETUP'!$V76,IF('1-SETUP'!$Q76="WEEKLY",JW27+'1-SETUP'!$V76*7,IF('1-SETUP'!$Q76="MONTHLY",EDATE(JW27,'1-SETUP'!$V76),IF('1-SETUP'!$Q76="YEARLY",EDATE(JW27,12*'1-SETUP'!$V76),""))))</f>
        <v/>
      </c>
      <c r="JY27" s="10" t="str">
        <f>IF('1-SETUP'!$Q76="DAILY",JX27+'1-SETUP'!$V76,IF('1-SETUP'!$Q76="WEEKLY",JX27+'1-SETUP'!$V76*7,IF('1-SETUP'!$Q76="MONTHLY",EDATE(JX27,'1-SETUP'!$V76),IF('1-SETUP'!$Q76="YEARLY",EDATE(JX27,12*'1-SETUP'!$V76),""))))</f>
        <v/>
      </c>
      <c r="JZ27" s="10" t="str">
        <f>IF('1-SETUP'!$Q76="DAILY",JY27+'1-SETUP'!$V76,IF('1-SETUP'!$Q76="WEEKLY",JY27+'1-SETUP'!$V76*7,IF('1-SETUP'!$Q76="MONTHLY",EDATE(JY27,'1-SETUP'!$V76),IF('1-SETUP'!$Q76="YEARLY",EDATE(JY27,12*'1-SETUP'!$V76),""))))</f>
        <v/>
      </c>
      <c r="KA27" s="10" t="str">
        <f>IF('1-SETUP'!$Q76="DAILY",JZ27+'1-SETUP'!$V76,IF('1-SETUP'!$Q76="WEEKLY",JZ27+'1-SETUP'!$V76*7,IF('1-SETUP'!$Q76="MONTHLY",EDATE(JZ27,'1-SETUP'!$V76),IF('1-SETUP'!$Q76="YEARLY",EDATE(JZ27,12*'1-SETUP'!$V76),""))))</f>
        <v/>
      </c>
      <c r="KB27" s="10" t="str">
        <f>IF('1-SETUP'!$Q76="DAILY",KA27+'1-SETUP'!$V76,IF('1-SETUP'!$Q76="WEEKLY",KA27+'1-SETUP'!$V76*7,IF('1-SETUP'!$Q76="MONTHLY",EDATE(KA27,'1-SETUP'!$V76),IF('1-SETUP'!$Q76="YEARLY",EDATE(KA27,12*'1-SETUP'!$V76),""))))</f>
        <v/>
      </c>
      <c r="KC27" s="10" t="str">
        <f>IF('1-SETUP'!$Q76="DAILY",KB27+'1-SETUP'!$V76,IF('1-SETUP'!$Q76="WEEKLY",KB27+'1-SETUP'!$V76*7,IF('1-SETUP'!$Q76="MONTHLY",EDATE(KB27,'1-SETUP'!$V76),IF('1-SETUP'!$Q76="YEARLY",EDATE(KB27,12*'1-SETUP'!$V76),""))))</f>
        <v/>
      </c>
      <c r="KD27" s="10" t="str">
        <f>IF('1-SETUP'!$Q76="DAILY",KC27+'1-SETUP'!$V76,IF('1-SETUP'!$Q76="WEEKLY",KC27+'1-SETUP'!$V76*7,IF('1-SETUP'!$Q76="MONTHLY",EDATE(KC27,'1-SETUP'!$V76),IF('1-SETUP'!$Q76="YEARLY",EDATE(KC27,12*'1-SETUP'!$V76),""))))</f>
        <v/>
      </c>
      <c r="KE27" s="10" t="str">
        <f>IF('1-SETUP'!$Q76="DAILY",KD27+'1-SETUP'!$V76,IF('1-SETUP'!$Q76="WEEKLY",KD27+'1-SETUP'!$V76*7,IF('1-SETUP'!$Q76="MONTHLY",EDATE(KD27,'1-SETUP'!$V76),IF('1-SETUP'!$Q76="YEARLY",EDATE(KD27,12*'1-SETUP'!$V76),""))))</f>
        <v/>
      </c>
      <c r="KF27" s="10" t="str">
        <f>IF('1-SETUP'!$Q76="DAILY",KE27+'1-SETUP'!$V76,IF('1-SETUP'!$Q76="WEEKLY",KE27+'1-SETUP'!$V76*7,IF('1-SETUP'!$Q76="MONTHLY",EDATE(KE27,'1-SETUP'!$V76),IF('1-SETUP'!$Q76="YEARLY",EDATE(KE27,12*'1-SETUP'!$V76),""))))</f>
        <v/>
      </c>
      <c r="KG27" s="10" t="str">
        <f>IF('1-SETUP'!$Q76="DAILY",KF27+'1-SETUP'!$V76,IF('1-SETUP'!$Q76="WEEKLY",KF27+'1-SETUP'!$V76*7,IF('1-SETUP'!$Q76="MONTHLY",EDATE(KF27,'1-SETUP'!$V76),IF('1-SETUP'!$Q76="YEARLY",EDATE(KF27,12*'1-SETUP'!$V76),""))))</f>
        <v/>
      </c>
      <c r="KH27" s="10" t="str">
        <f>IF('1-SETUP'!$Q76="DAILY",KG27+'1-SETUP'!$V76,IF('1-SETUP'!$Q76="WEEKLY",KG27+'1-SETUP'!$V76*7,IF('1-SETUP'!$Q76="MONTHLY",EDATE(KG27,'1-SETUP'!$V76),IF('1-SETUP'!$Q76="YEARLY",EDATE(KG27,12*'1-SETUP'!$V76),""))))</f>
        <v/>
      </c>
      <c r="KI27" s="10" t="str">
        <f>IF('1-SETUP'!$Q76="DAILY",KH27+'1-SETUP'!$V76,IF('1-SETUP'!$Q76="WEEKLY",KH27+'1-SETUP'!$V76*7,IF('1-SETUP'!$Q76="MONTHLY",EDATE(KH27,'1-SETUP'!$V76),IF('1-SETUP'!$Q76="YEARLY",EDATE(KH27,12*'1-SETUP'!$V76),""))))</f>
        <v/>
      </c>
      <c r="KJ27" s="10" t="str">
        <f>IF('1-SETUP'!$Q76="DAILY",KI27+'1-SETUP'!$V76,IF('1-SETUP'!$Q76="WEEKLY",KI27+'1-SETUP'!$V76*7,IF('1-SETUP'!$Q76="MONTHLY",EDATE(KI27,'1-SETUP'!$V76),IF('1-SETUP'!$Q76="YEARLY",EDATE(KI27,12*'1-SETUP'!$V76),""))))</f>
        <v/>
      </c>
      <c r="KK27" s="10" t="str">
        <f>IF('1-SETUP'!$Q76="DAILY",KJ27+'1-SETUP'!$V76,IF('1-SETUP'!$Q76="WEEKLY",KJ27+'1-SETUP'!$V76*7,IF('1-SETUP'!$Q76="MONTHLY",EDATE(KJ27,'1-SETUP'!$V76),IF('1-SETUP'!$Q76="YEARLY",EDATE(KJ27,12*'1-SETUP'!$V76),""))))</f>
        <v/>
      </c>
      <c r="KL27" s="10" t="str">
        <f>IF('1-SETUP'!$Q76="DAILY",KK27+'1-SETUP'!$V76,IF('1-SETUP'!$Q76="WEEKLY",KK27+'1-SETUP'!$V76*7,IF('1-SETUP'!$Q76="MONTHLY",EDATE(KK27,'1-SETUP'!$V76),IF('1-SETUP'!$Q76="YEARLY",EDATE(KK27,12*'1-SETUP'!$V76),""))))</f>
        <v/>
      </c>
      <c r="KM27" s="10" t="str">
        <f>IF('1-SETUP'!$Q76="DAILY",KL27+'1-SETUP'!$V76,IF('1-SETUP'!$Q76="WEEKLY",KL27+'1-SETUP'!$V76*7,IF('1-SETUP'!$Q76="MONTHLY",EDATE(KL27,'1-SETUP'!$V76),IF('1-SETUP'!$Q76="YEARLY",EDATE(KL27,12*'1-SETUP'!$V76),""))))</f>
        <v/>
      </c>
      <c r="KN27" s="10" t="str">
        <f>IF('1-SETUP'!$Q76="DAILY",KM27+'1-SETUP'!$V76,IF('1-SETUP'!$Q76="WEEKLY",KM27+'1-SETUP'!$V76*7,IF('1-SETUP'!$Q76="MONTHLY",EDATE(KM27,'1-SETUP'!$V76),IF('1-SETUP'!$Q76="YEARLY",EDATE(KM27,12*'1-SETUP'!$V76),""))))</f>
        <v/>
      </c>
      <c r="KO27" s="10" t="str">
        <f>IF('1-SETUP'!$Q76="DAILY",KN27+'1-SETUP'!$V76,IF('1-SETUP'!$Q76="WEEKLY",KN27+'1-SETUP'!$V76*7,IF('1-SETUP'!$Q76="MONTHLY",EDATE(KN27,'1-SETUP'!$V76),IF('1-SETUP'!$Q76="YEARLY",EDATE(KN27,12*'1-SETUP'!$V76),""))))</f>
        <v/>
      </c>
      <c r="KP27" s="10" t="str">
        <f>IF('1-SETUP'!$Q76="DAILY",KO27+'1-SETUP'!$V76,IF('1-SETUP'!$Q76="WEEKLY",KO27+'1-SETUP'!$V76*7,IF('1-SETUP'!$Q76="MONTHLY",EDATE(KO27,'1-SETUP'!$V76),IF('1-SETUP'!$Q76="YEARLY",EDATE(KO27,12*'1-SETUP'!$V76),""))))</f>
        <v/>
      </c>
      <c r="KQ27" s="10" t="str">
        <f>IF('1-SETUP'!$Q76="DAILY",KP27+'1-SETUP'!$V76,IF('1-SETUP'!$Q76="WEEKLY",KP27+'1-SETUP'!$V76*7,IF('1-SETUP'!$Q76="MONTHLY",EDATE(KP27,'1-SETUP'!$V76),IF('1-SETUP'!$Q76="YEARLY",EDATE(KP27,12*'1-SETUP'!$V76),""))))</f>
        <v/>
      </c>
      <c r="KR27" s="10" t="str">
        <f>IF('1-SETUP'!$Q76="DAILY",KQ27+'1-SETUP'!$V76,IF('1-SETUP'!$Q76="WEEKLY",KQ27+'1-SETUP'!$V76*7,IF('1-SETUP'!$Q76="MONTHLY",EDATE(KQ27,'1-SETUP'!$V76),IF('1-SETUP'!$Q76="YEARLY",EDATE(KQ27,12*'1-SETUP'!$V76),""))))</f>
        <v/>
      </c>
      <c r="KS27" s="10" t="str">
        <f>IF('1-SETUP'!$Q76="DAILY",KR27+'1-SETUP'!$V76,IF('1-SETUP'!$Q76="WEEKLY",KR27+'1-SETUP'!$V76*7,IF('1-SETUP'!$Q76="MONTHLY",EDATE(KR27,'1-SETUP'!$V76),IF('1-SETUP'!$Q76="YEARLY",EDATE(KR27,12*'1-SETUP'!$V76),""))))</f>
        <v/>
      </c>
      <c r="KT27" s="10" t="str">
        <f>IF('1-SETUP'!$Q76="DAILY",KS27+'1-SETUP'!$V76,IF('1-SETUP'!$Q76="WEEKLY",KS27+'1-SETUP'!$V76*7,IF('1-SETUP'!$Q76="MONTHLY",EDATE(KS27,'1-SETUP'!$V76),IF('1-SETUP'!$Q76="YEARLY",EDATE(KS27,12*'1-SETUP'!$V76),""))))</f>
        <v/>
      </c>
      <c r="KU27" s="10" t="str">
        <f>IF('1-SETUP'!$Q76="DAILY",KT27+'1-SETUP'!$V76,IF('1-SETUP'!$Q76="WEEKLY",KT27+'1-SETUP'!$V76*7,IF('1-SETUP'!$Q76="MONTHLY",EDATE(KT27,'1-SETUP'!$V76),IF('1-SETUP'!$Q76="YEARLY",EDATE(KT27,12*'1-SETUP'!$V76),""))))</f>
        <v/>
      </c>
      <c r="KV27" s="10" t="str">
        <f>IF('1-SETUP'!$Q76="DAILY",KU27+'1-SETUP'!$V76,IF('1-SETUP'!$Q76="WEEKLY",KU27+'1-SETUP'!$V76*7,IF('1-SETUP'!$Q76="MONTHLY",EDATE(KU27,'1-SETUP'!$V76),IF('1-SETUP'!$Q76="YEARLY",EDATE(KU27,12*'1-SETUP'!$V76),""))))</f>
        <v/>
      </c>
      <c r="KW27" s="10" t="str">
        <f>IF('1-SETUP'!$Q76="DAILY",KV27+'1-SETUP'!$V76,IF('1-SETUP'!$Q76="WEEKLY",KV27+'1-SETUP'!$V76*7,IF('1-SETUP'!$Q76="MONTHLY",EDATE(KV27,'1-SETUP'!$V76),IF('1-SETUP'!$Q76="YEARLY",EDATE(KV27,12*'1-SETUP'!$V76),""))))</f>
        <v/>
      </c>
      <c r="KX27" s="10" t="str">
        <f>IF('1-SETUP'!$Q76="DAILY",KW27+'1-SETUP'!$V76,IF('1-SETUP'!$Q76="WEEKLY",KW27+'1-SETUP'!$V76*7,IF('1-SETUP'!$Q76="MONTHLY",EDATE(KW27,'1-SETUP'!$V76),IF('1-SETUP'!$Q76="YEARLY",EDATE(KW27,12*'1-SETUP'!$V76),""))))</f>
        <v/>
      </c>
      <c r="KY27" s="10" t="str">
        <f>IF('1-SETUP'!$Q76="DAILY",KX27+'1-SETUP'!$V76,IF('1-SETUP'!$Q76="WEEKLY",KX27+'1-SETUP'!$V76*7,IF('1-SETUP'!$Q76="MONTHLY",EDATE(KX27,'1-SETUP'!$V76),IF('1-SETUP'!$Q76="YEARLY",EDATE(KX27,12*'1-SETUP'!$V76),""))))</f>
        <v/>
      </c>
      <c r="KZ27" s="10" t="str">
        <f>IF('1-SETUP'!$Q76="DAILY",KY27+'1-SETUP'!$V76,IF('1-SETUP'!$Q76="WEEKLY",KY27+'1-SETUP'!$V76*7,IF('1-SETUP'!$Q76="MONTHLY",EDATE(KY27,'1-SETUP'!$V76),IF('1-SETUP'!$Q76="YEARLY",EDATE(KY27,12*'1-SETUP'!$V76),""))))</f>
        <v/>
      </c>
      <c r="LA27" s="10" t="str">
        <f>IF('1-SETUP'!$Q76="DAILY",KZ27+'1-SETUP'!$V76,IF('1-SETUP'!$Q76="WEEKLY",KZ27+'1-SETUP'!$V76*7,IF('1-SETUP'!$Q76="MONTHLY",EDATE(KZ27,'1-SETUP'!$V76),IF('1-SETUP'!$Q76="YEARLY",EDATE(KZ27,12*'1-SETUP'!$V76),""))))</f>
        <v/>
      </c>
      <c r="LB27" s="10" t="str">
        <f>IF('1-SETUP'!$Q76="DAILY",LA27+'1-SETUP'!$V76,IF('1-SETUP'!$Q76="WEEKLY",LA27+'1-SETUP'!$V76*7,IF('1-SETUP'!$Q76="MONTHLY",EDATE(LA27,'1-SETUP'!$V76),IF('1-SETUP'!$Q76="YEARLY",EDATE(LA27,12*'1-SETUP'!$V76),""))))</f>
        <v/>
      </c>
      <c r="LC27" s="10" t="str">
        <f>IF('1-SETUP'!$Q76="DAILY",LB27+'1-SETUP'!$V76,IF('1-SETUP'!$Q76="WEEKLY",LB27+'1-SETUP'!$V76*7,IF('1-SETUP'!$Q76="MONTHLY",EDATE(LB27,'1-SETUP'!$V76),IF('1-SETUP'!$Q76="YEARLY",EDATE(LB27,12*'1-SETUP'!$V76),""))))</f>
        <v/>
      </c>
      <c r="LD27" s="10" t="str">
        <f>IF('1-SETUP'!$Q76="DAILY",LC27+'1-SETUP'!$V76,IF('1-SETUP'!$Q76="WEEKLY",LC27+'1-SETUP'!$V76*7,IF('1-SETUP'!$Q76="MONTHLY",EDATE(LC27,'1-SETUP'!$V76),IF('1-SETUP'!$Q76="YEARLY",EDATE(LC27,12*'1-SETUP'!$V76),""))))</f>
        <v/>
      </c>
      <c r="LE27" s="10" t="str">
        <f>IF('1-SETUP'!$Q76="DAILY",LD27+'1-SETUP'!$V76,IF('1-SETUP'!$Q76="WEEKLY",LD27+'1-SETUP'!$V76*7,IF('1-SETUP'!$Q76="MONTHLY",EDATE(LD27,'1-SETUP'!$V76),IF('1-SETUP'!$Q76="YEARLY",EDATE(LD27,12*'1-SETUP'!$V76),""))))</f>
        <v/>
      </c>
      <c r="LF27" s="10" t="str">
        <f>IF('1-SETUP'!$Q76="DAILY",LE27+'1-SETUP'!$V76,IF('1-SETUP'!$Q76="WEEKLY",LE27+'1-SETUP'!$V76*7,IF('1-SETUP'!$Q76="MONTHLY",EDATE(LE27,'1-SETUP'!$V76),IF('1-SETUP'!$Q76="YEARLY",EDATE(LE27,12*'1-SETUP'!$V76),""))))</f>
        <v/>
      </c>
      <c r="LG27" s="10" t="str">
        <f>IF('1-SETUP'!$Q76="DAILY",LF27+'1-SETUP'!$V76,IF('1-SETUP'!$Q76="WEEKLY",LF27+'1-SETUP'!$V76*7,IF('1-SETUP'!$Q76="MONTHLY",EDATE(LF27,'1-SETUP'!$V76),IF('1-SETUP'!$Q76="YEARLY",EDATE(LF27,12*'1-SETUP'!$V76),""))))</f>
        <v/>
      </c>
      <c r="LH27" s="10" t="str">
        <f>IF('1-SETUP'!$Q76="DAILY",LG27+'1-SETUP'!$V76,IF('1-SETUP'!$Q76="WEEKLY",LG27+'1-SETUP'!$V76*7,IF('1-SETUP'!$Q76="MONTHLY",EDATE(LG27,'1-SETUP'!$V76),IF('1-SETUP'!$Q76="YEARLY",EDATE(LG27,12*'1-SETUP'!$V76),""))))</f>
        <v/>
      </c>
      <c r="LI27" s="10" t="str">
        <f>IF('1-SETUP'!$Q76="DAILY",LH27+'1-SETUP'!$V76,IF('1-SETUP'!$Q76="WEEKLY",LH27+'1-SETUP'!$V76*7,IF('1-SETUP'!$Q76="MONTHLY",EDATE(LH27,'1-SETUP'!$V76),IF('1-SETUP'!$Q76="YEARLY",EDATE(LH27,12*'1-SETUP'!$V76),""))))</f>
        <v/>
      </c>
      <c r="LJ27" s="10" t="str">
        <f>IF('1-SETUP'!$Q76="DAILY",LI27+'1-SETUP'!$V76,IF('1-SETUP'!$Q76="WEEKLY",LI27+'1-SETUP'!$V76*7,IF('1-SETUP'!$Q76="MONTHLY",EDATE(LI27,'1-SETUP'!$V76),IF('1-SETUP'!$Q76="YEARLY",EDATE(LI27,12*'1-SETUP'!$V76),""))))</f>
        <v/>
      </c>
      <c r="LK27" s="10" t="str">
        <f>IF('1-SETUP'!$Q76="DAILY",LJ27+'1-SETUP'!$V76,IF('1-SETUP'!$Q76="WEEKLY",LJ27+'1-SETUP'!$V76*7,IF('1-SETUP'!$Q76="MONTHLY",EDATE(LJ27,'1-SETUP'!$V76),IF('1-SETUP'!$Q76="YEARLY",EDATE(LJ27,12*'1-SETUP'!$V76),""))))</f>
        <v/>
      </c>
      <c r="LL27" s="10" t="str">
        <f>IF('1-SETUP'!$Q76="DAILY",LK27+'1-SETUP'!$V76,IF('1-SETUP'!$Q76="WEEKLY",LK27+'1-SETUP'!$V76*7,IF('1-SETUP'!$Q76="MONTHLY",EDATE(LK27,'1-SETUP'!$V76),IF('1-SETUP'!$Q76="YEARLY",EDATE(LK27,12*'1-SETUP'!$V76),""))))</f>
        <v/>
      </c>
      <c r="LM27" s="10" t="str">
        <f>IF('1-SETUP'!$Q76="DAILY",LL27+'1-SETUP'!$V76,IF('1-SETUP'!$Q76="WEEKLY",LL27+'1-SETUP'!$V76*7,IF('1-SETUP'!$Q76="MONTHLY",EDATE(LL27,'1-SETUP'!$V76),IF('1-SETUP'!$Q76="YEARLY",EDATE(LL27,12*'1-SETUP'!$V76),""))))</f>
        <v/>
      </c>
      <c r="LN27" s="10" t="str">
        <f>IF('1-SETUP'!$Q76="DAILY",LM27+'1-SETUP'!$V76,IF('1-SETUP'!$Q76="WEEKLY",LM27+'1-SETUP'!$V76*7,IF('1-SETUP'!$Q76="MONTHLY",EDATE(LM27,'1-SETUP'!$V76),IF('1-SETUP'!$Q76="YEARLY",EDATE(LM27,12*'1-SETUP'!$V76),""))))</f>
        <v/>
      </c>
      <c r="LO27" s="10" t="str">
        <f>IF('1-SETUP'!$Q76="DAILY",LN27+'1-SETUP'!$V76,IF('1-SETUP'!$Q76="WEEKLY",LN27+'1-SETUP'!$V76*7,IF('1-SETUP'!$Q76="MONTHLY",EDATE(LN27,'1-SETUP'!$V76),IF('1-SETUP'!$Q76="YEARLY",EDATE(LN27,12*'1-SETUP'!$V76),""))))</f>
        <v/>
      </c>
      <c r="LP27" s="10" t="str">
        <f>IF('1-SETUP'!$Q76="DAILY",LO27+'1-SETUP'!$V76,IF('1-SETUP'!$Q76="WEEKLY",LO27+'1-SETUP'!$V76*7,IF('1-SETUP'!$Q76="MONTHLY",EDATE(LO27,'1-SETUP'!$V76),IF('1-SETUP'!$Q76="YEARLY",EDATE(LO27,12*'1-SETUP'!$V76),""))))</f>
        <v/>
      </c>
      <c r="LQ27" s="10" t="str">
        <f>IF('1-SETUP'!$Q76="DAILY",LP27+'1-SETUP'!$V76,IF('1-SETUP'!$Q76="WEEKLY",LP27+'1-SETUP'!$V76*7,IF('1-SETUP'!$Q76="MONTHLY",EDATE(LP27,'1-SETUP'!$V76),IF('1-SETUP'!$Q76="YEARLY",EDATE(LP27,12*'1-SETUP'!$V76),""))))</f>
        <v/>
      </c>
      <c r="LR27" s="10" t="str">
        <f>IF('1-SETUP'!$Q76="DAILY",LQ27+'1-SETUP'!$V76,IF('1-SETUP'!$Q76="WEEKLY",LQ27+'1-SETUP'!$V76*7,IF('1-SETUP'!$Q76="MONTHLY",EDATE(LQ27,'1-SETUP'!$V76),IF('1-SETUP'!$Q76="YEARLY",EDATE(LQ27,12*'1-SETUP'!$V76),""))))</f>
        <v/>
      </c>
      <c r="LS27" s="10" t="str">
        <f>IF('1-SETUP'!$Q76="DAILY",LR27+'1-SETUP'!$V76,IF('1-SETUP'!$Q76="WEEKLY",LR27+'1-SETUP'!$V76*7,IF('1-SETUP'!$Q76="MONTHLY",EDATE(LR27,'1-SETUP'!$V76),IF('1-SETUP'!$Q76="YEARLY",EDATE(LR27,12*'1-SETUP'!$V76),""))))</f>
        <v/>
      </c>
      <c r="LT27" s="10" t="str">
        <f>IF('1-SETUP'!$Q76="DAILY",LS27+'1-SETUP'!$V76,IF('1-SETUP'!$Q76="WEEKLY",LS27+'1-SETUP'!$V76*7,IF('1-SETUP'!$Q76="MONTHLY",EDATE(LS27,'1-SETUP'!$V76),IF('1-SETUP'!$Q76="YEARLY",EDATE(LS27,12*'1-SETUP'!$V76),""))))</f>
        <v/>
      </c>
      <c r="LU27" s="10" t="str">
        <f>IF('1-SETUP'!$Q76="DAILY",LT27+'1-SETUP'!$V76,IF('1-SETUP'!$Q76="WEEKLY",LT27+'1-SETUP'!$V76*7,IF('1-SETUP'!$Q76="MONTHLY",EDATE(LT27,'1-SETUP'!$V76),IF('1-SETUP'!$Q76="YEARLY",EDATE(LT27,12*'1-SETUP'!$V76),""))))</f>
        <v/>
      </c>
      <c r="LV27" s="10" t="str">
        <f>IF('1-SETUP'!$Q76="DAILY",LU27+'1-SETUP'!$V76,IF('1-SETUP'!$Q76="WEEKLY",LU27+'1-SETUP'!$V76*7,IF('1-SETUP'!$Q76="MONTHLY",EDATE(LU27,'1-SETUP'!$V76),IF('1-SETUP'!$Q76="YEARLY",EDATE(LU27,12*'1-SETUP'!$V76),""))))</f>
        <v/>
      </c>
      <c r="LW27" s="10" t="str">
        <f>IF('1-SETUP'!$Q76="DAILY",LV27+'1-SETUP'!$V76,IF('1-SETUP'!$Q76="WEEKLY",LV27+'1-SETUP'!$V76*7,IF('1-SETUP'!$Q76="MONTHLY",EDATE(LV27,'1-SETUP'!$V76),IF('1-SETUP'!$Q76="YEARLY",EDATE(LV27,12*'1-SETUP'!$V76),""))))</f>
        <v/>
      </c>
      <c r="LX27" s="10" t="str">
        <f>IF('1-SETUP'!$Q76="DAILY",LW27+'1-SETUP'!$V76,IF('1-SETUP'!$Q76="WEEKLY",LW27+'1-SETUP'!$V76*7,IF('1-SETUP'!$Q76="MONTHLY",EDATE(LW27,'1-SETUP'!$V76),IF('1-SETUP'!$Q76="YEARLY",EDATE(LW27,12*'1-SETUP'!$V76),""))))</f>
        <v/>
      </c>
      <c r="LY27" s="10" t="str">
        <f>IF('1-SETUP'!$Q76="DAILY",LX27+'1-SETUP'!$V76,IF('1-SETUP'!$Q76="WEEKLY",LX27+'1-SETUP'!$V76*7,IF('1-SETUP'!$Q76="MONTHLY",EDATE(LX27,'1-SETUP'!$V76),IF('1-SETUP'!$Q76="YEARLY",EDATE(LX27,12*'1-SETUP'!$V76),""))))</f>
        <v/>
      </c>
      <c r="LZ27" s="10" t="str">
        <f>IF('1-SETUP'!$Q76="DAILY",LY27+'1-SETUP'!$V76,IF('1-SETUP'!$Q76="WEEKLY",LY27+'1-SETUP'!$V76*7,IF('1-SETUP'!$Q76="MONTHLY",EDATE(LY27,'1-SETUP'!$V76),IF('1-SETUP'!$Q76="YEARLY",EDATE(LY27,12*'1-SETUP'!$V76),""))))</f>
        <v/>
      </c>
      <c r="MA27" s="10" t="str">
        <f>IF('1-SETUP'!$Q76="DAILY",LZ27+'1-SETUP'!$V76,IF('1-SETUP'!$Q76="WEEKLY",LZ27+'1-SETUP'!$V76*7,IF('1-SETUP'!$Q76="MONTHLY",EDATE(LZ27,'1-SETUP'!$V76),IF('1-SETUP'!$Q76="YEARLY",EDATE(LZ27,12*'1-SETUP'!$V76),""))))</f>
        <v/>
      </c>
      <c r="MB27" s="10" t="str">
        <f>IF('1-SETUP'!$Q76="DAILY",MA27+'1-SETUP'!$V76,IF('1-SETUP'!$Q76="WEEKLY",MA27+'1-SETUP'!$V76*7,IF('1-SETUP'!$Q76="MONTHLY",EDATE(MA27,'1-SETUP'!$V76),IF('1-SETUP'!$Q76="YEARLY",EDATE(MA27,12*'1-SETUP'!$V76),""))))</f>
        <v/>
      </c>
      <c r="MC27" s="10" t="str">
        <f>IF('1-SETUP'!$Q76="DAILY",MB27+'1-SETUP'!$V76,IF('1-SETUP'!$Q76="WEEKLY",MB27+'1-SETUP'!$V76*7,IF('1-SETUP'!$Q76="MONTHLY",EDATE(MB27,'1-SETUP'!$V76),IF('1-SETUP'!$Q76="YEARLY",EDATE(MB27,12*'1-SETUP'!$V76),""))))</f>
        <v/>
      </c>
      <c r="MD27" s="10" t="str">
        <f>IF('1-SETUP'!$Q76="DAILY",MC27+'1-SETUP'!$V76,IF('1-SETUP'!$Q76="WEEKLY",MC27+'1-SETUP'!$V76*7,IF('1-SETUP'!$Q76="MONTHLY",EDATE(MC27,'1-SETUP'!$V76),IF('1-SETUP'!$Q76="YEARLY",EDATE(MC27,12*'1-SETUP'!$V76),""))))</f>
        <v/>
      </c>
      <c r="ME27" s="10" t="str">
        <f>IF('1-SETUP'!$Q76="DAILY",MD27+'1-SETUP'!$V76,IF('1-SETUP'!$Q76="WEEKLY",MD27+'1-SETUP'!$V76*7,IF('1-SETUP'!$Q76="MONTHLY",EDATE(MD27,'1-SETUP'!$V76),IF('1-SETUP'!$Q76="YEARLY",EDATE(MD27,12*'1-SETUP'!$V76),""))))</f>
        <v/>
      </c>
      <c r="MF27" s="10" t="str">
        <f>IF('1-SETUP'!$Q76="DAILY",ME27+'1-SETUP'!$V76,IF('1-SETUP'!$Q76="WEEKLY",ME27+'1-SETUP'!$V76*7,IF('1-SETUP'!$Q76="MONTHLY",EDATE(ME27,'1-SETUP'!$V76),IF('1-SETUP'!$Q76="YEARLY",EDATE(ME27,12*'1-SETUP'!$V76),""))))</f>
        <v/>
      </c>
      <c r="MG27" s="10" t="str">
        <f>IF('1-SETUP'!$Q76="DAILY",MF27+'1-SETUP'!$V76,IF('1-SETUP'!$Q76="WEEKLY",MF27+'1-SETUP'!$V76*7,IF('1-SETUP'!$Q76="MONTHLY",EDATE(MF27,'1-SETUP'!$V76),IF('1-SETUP'!$Q76="YEARLY",EDATE(MF27,12*'1-SETUP'!$V76),""))))</f>
        <v/>
      </c>
      <c r="MH27" s="10" t="str">
        <f>IF('1-SETUP'!$Q76="DAILY",MG27+'1-SETUP'!$V76,IF('1-SETUP'!$Q76="WEEKLY",MG27+'1-SETUP'!$V76*7,IF('1-SETUP'!$Q76="MONTHLY",EDATE(MG27,'1-SETUP'!$V76),IF('1-SETUP'!$Q76="YEARLY",EDATE(MG27,12*'1-SETUP'!$V76),""))))</f>
        <v/>
      </c>
      <c r="MI27" s="10" t="str">
        <f>IF('1-SETUP'!$Q76="DAILY",MH27+'1-SETUP'!$V76,IF('1-SETUP'!$Q76="WEEKLY",MH27+'1-SETUP'!$V76*7,IF('1-SETUP'!$Q76="MONTHLY",EDATE(MH27,'1-SETUP'!$V76),IF('1-SETUP'!$Q76="YEARLY",EDATE(MH27,12*'1-SETUP'!$V76),""))))</f>
        <v/>
      </c>
      <c r="MJ27" s="10" t="str">
        <f>IF('1-SETUP'!$Q76="DAILY",MI27+'1-SETUP'!$V76,IF('1-SETUP'!$Q76="WEEKLY",MI27+'1-SETUP'!$V76*7,IF('1-SETUP'!$Q76="MONTHLY",EDATE(MI27,'1-SETUP'!$V76),IF('1-SETUP'!$Q76="YEARLY",EDATE(MI27,12*'1-SETUP'!$V76),""))))</f>
        <v/>
      </c>
      <c r="MK27" s="10" t="str">
        <f>IF('1-SETUP'!$Q76="DAILY",MJ27+'1-SETUP'!$V76,IF('1-SETUP'!$Q76="WEEKLY",MJ27+'1-SETUP'!$V76*7,IF('1-SETUP'!$Q76="MONTHLY",EDATE(MJ27,'1-SETUP'!$V76),IF('1-SETUP'!$Q76="YEARLY",EDATE(MJ27,12*'1-SETUP'!$V76),""))))</f>
        <v/>
      </c>
      <c r="ML27" s="10" t="str">
        <f>IF('1-SETUP'!$Q76="DAILY",MK27+'1-SETUP'!$V76,IF('1-SETUP'!$Q76="WEEKLY",MK27+'1-SETUP'!$V76*7,IF('1-SETUP'!$Q76="MONTHLY",EDATE(MK27,'1-SETUP'!$V76),IF('1-SETUP'!$Q76="YEARLY",EDATE(MK27,12*'1-SETUP'!$V76),""))))</f>
        <v/>
      </c>
      <c r="MM27" s="10" t="str">
        <f>IF('1-SETUP'!$Q76="DAILY",ML27+'1-SETUP'!$V76,IF('1-SETUP'!$Q76="WEEKLY",ML27+'1-SETUP'!$V76*7,IF('1-SETUP'!$Q76="MONTHLY",EDATE(ML27,'1-SETUP'!$V76),IF('1-SETUP'!$Q76="YEARLY",EDATE(ML27,12*'1-SETUP'!$V76),""))))</f>
        <v/>
      </c>
      <c r="MN27" s="10" t="str">
        <f>IF('1-SETUP'!$Q76="DAILY",MM27+'1-SETUP'!$V76,IF('1-SETUP'!$Q76="WEEKLY",MM27+'1-SETUP'!$V76*7,IF('1-SETUP'!$Q76="MONTHLY",EDATE(MM27,'1-SETUP'!$V76),IF('1-SETUP'!$Q76="YEARLY",EDATE(MM27,12*'1-SETUP'!$V76),""))))</f>
        <v/>
      </c>
      <c r="MO27" s="10" t="str">
        <f>IF('1-SETUP'!$Q76="DAILY",MN27+'1-SETUP'!$V76,IF('1-SETUP'!$Q76="WEEKLY",MN27+'1-SETUP'!$V76*7,IF('1-SETUP'!$Q76="MONTHLY",EDATE(MN27,'1-SETUP'!$V76),IF('1-SETUP'!$Q76="YEARLY",EDATE(MN27,12*'1-SETUP'!$V76),""))))</f>
        <v/>
      </c>
      <c r="MP27" s="10" t="str">
        <f>IF('1-SETUP'!$Q76="DAILY",MO27+'1-SETUP'!$V76,IF('1-SETUP'!$Q76="WEEKLY",MO27+'1-SETUP'!$V76*7,IF('1-SETUP'!$Q76="MONTHLY",EDATE(MO27,'1-SETUP'!$V76),IF('1-SETUP'!$Q76="YEARLY",EDATE(MO27,12*'1-SETUP'!$V76),""))))</f>
        <v/>
      </c>
      <c r="MQ27" s="10" t="str">
        <f>IF('1-SETUP'!$Q76="DAILY",MP27+'1-SETUP'!$V76,IF('1-SETUP'!$Q76="WEEKLY",MP27+'1-SETUP'!$V76*7,IF('1-SETUP'!$Q76="MONTHLY",EDATE(MP27,'1-SETUP'!$V76),IF('1-SETUP'!$Q76="YEARLY",EDATE(MP27,12*'1-SETUP'!$V76),""))))</f>
        <v/>
      </c>
      <c r="MR27" s="10" t="str">
        <f>IF('1-SETUP'!$Q76="DAILY",MQ27+'1-SETUP'!$V76,IF('1-SETUP'!$Q76="WEEKLY",MQ27+'1-SETUP'!$V76*7,IF('1-SETUP'!$Q76="MONTHLY",EDATE(MQ27,'1-SETUP'!$V76),IF('1-SETUP'!$Q76="YEARLY",EDATE(MQ27,12*'1-SETUP'!$V76),""))))</f>
        <v/>
      </c>
      <c r="MS27" s="10" t="str">
        <f>IF('1-SETUP'!$Q76="DAILY",MR27+'1-SETUP'!$V76,IF('1-SETUP'!$Q76="WEEKLY",MR27+'1-SETUP'!$V76*7,IF('1-SETUP'!$Q76="MONTHLY",EDATE(MR27,'1-SETUP'!$V76),IF('1-SETUP'!$Q76="YEARLY",EDATE(MR27,12*'1-SETUP'!$V76),""))))</f>
        <v/>
      </c>
      <c r="MT27" s="10" t="str">
        <f>IF('1-SETUP'!$Q76="DAILY",MS27+'1-SETUP'!$V76,IF('1-SETUP'!$Q76="WEEKLY",MS27+'1-SETUP'!$V76*7,IF('1-SETUP'!$Q76="MONTHLY",EDATE(MS27,'1-SETUP'!$V76),IF('1-SETUP'!$Q76="YEARLY",EDATE(MS27,12*'1-SETUP'!$V76),""))))</f>
        <v/>
      </c>
      <c r="MU27" s="10" t="str">
        <f>IF('1-SETUP'!$Q76="DAILY",MT27+'1-SETUP'!$V76,IF('1-SETUP'!$Q76="WEEKLY",MT27+'1-SETUP'!$V76*7,IF('1-SETUP'!$Q76="MONTHLY",EDATE(MT27,'1-SETUP'!$V76),IF('1-SETUP'!$Q76="YEARLY",EDATE(MT27,12*'1-SETUP'!$V76),""))))</f>
        <v/>
      </c>
      <c r="MV27" s="10" t="str">
        <f>IF('1-SETUP'!$Q76="DAILY",MU27+'1-SETUP'!$V76,IF('1-SETUP'!$Q76="WEEKLY",MU27+'1-SETUP'!$V76*7,IF('1-SETUP'!$Q76="MONTHLY",EDATE(MU27,'1-SETUP'!$V76),IF('1-SETUP'!$Q76="YEARLY",EDATE(MU27,12*'1-SETUP'!$V76),""))))</f>
        <v/>
      </c>
      <c r="MW27" s="10" t="str">
        <f>IF('1-SETUP'!$Q76="DAILY",MV27+'1-SETUP'!$V76,IF('1-SETUP'!$Q76="WEEKLY",MV27+'1-SETUP'!$V76*7,IF('1-SETUP'!$Q76="MONTHLY",EDATE(MV27,'1-SETUP'!$V76),IF('1-SETUP'!$Q76="YEARLY",EDATE(MV27,12*'1-SETUP'!$V76),""))))</f>
        <v/>
      </c>
      <c r="MX27" s="10" t="str">
        <f>IF('1-SETUP'!$Q76="DAILY",MW27+'1-SETUP'!$V76,IF('1-SETUP'!$Q76="WEEKLY",MW27+'1-SETUP'!$V76*7,IF('1-SETUP'!$Q76="MONTHLY",EDATE(MW27,'1-SETUP'!$V76),IF('1-SETUP'!$Q76="YEARLY",EDATE(MW27,12*'1-SETUP'!$V76),""))))</f>
        <v/>
      </c>
      <c r="MY27" s="10" t="str">
        <f>IF('1-SETUP'!$Q76="DAILY",MX27+'1-SETUP'!$V76,IF('1-SETUP'!$Q76="WEEKLY",MX27+'1-SETUP'!$V76*7,IF('1-SETUP'!$Q76="MONTHLY",EDATE(MX27,'1-SETUP'!$V76),IF('1-SETUP'!$Q76="YEARLY",EDATE(MX27,12*'1-SETUP'!$V76),""))))</f>
        <v/>
      </c>
      <c r="MZ27" s="10" t="str">
        <f>IF('1-SETUP'!$Q76="DAILY",MY27+'1-SETUP'!$V76,IF('1-SETUP'!$Q76="WEEKLY",MY27+'1-SETUP'!$V76*7,IF('1-SETUP'!$Q76="MONTHLY",EDATE(MY27,'1-SETUP'!$V76),IF('1-SETUP'!$Q76="YEARLY",EDATE(MY27,12*'1-SETUP'!$V76),""))))</f>
        <v/>
      </c>
      <c r="NA27" s="10" t="str">
        <f>IF('1-SETUP'!$Q76="DAILY",MZ27+'1-SETUP'!$V76,IF('1-SETUP'!$Q76="WEEKLY",MZ27+'1-SETUP'!$V76*7,IF('1-SETUP'!$Q76="MONTHLY",EDATE(MZ27,'1-SETUP'!$V76),IF('1-SETUP'!$Q76="YEARLY",EDATE(MZ27,12*'1-SETUP'!$V76),""))))</f>
        <v/>
      </c>
      <c r="NB27" s="10" t="str">
        <f>IF('1-SETUP'!$Q76="DAILY",NA27+'1-SETUP'!$V76,IF('1-SETUP'!$Q76="WEEKLY",NA27+'1-SETUP'!$V76*7,IF('1-SETUP'!$Q76="MONTHLY",EDATE(NA27,'1-SETUP'!$V76),IF('1-SETUP'!$Q76="YEARLY",EDATE(NA27,12*'1-SETUP'!$V76),""))))</f>
        <v/>
      </c>
      <c r="NC27" s="10" t="str">
        <f>IF('1-SETUP'!$Q76="DAILY",NB27+'1-SETUP'!$V76,IF('1-SETUP'!$Q76="WEEKLY",NB27+'1-SETUP'!$V76*7,IF('1-SETUP'!$Q76="MONTHLY",EDATE(NB27,'1-SETUP'!$V76),IF('1-SETUP'!$Q76="YEARLY",EDATE(NB27,12*'1-SETUP'!$V76),""))))</f>
        <v/>
      </c>
    </row>
    <row r="28" spans="1:367" x14ac:dyDescent="0.45">
      <c r="A28">
        <f>'1-SETUP'!A77</f>
        <v>0</v>
      </c>
      <c r="B28" t="str">
        <f>_xlfn.CONCAT('1-SETUP'!$O77," ",'1-SETUP'!$Q77," ",'1-SETUP'!$T77," ",'1-SETUP'!$V77," ",'1-SETUP'!$W77," ",'1-SETUP'!$Z77," ",TEXT('1-SETUP'!$AC77,"mm/dd/yyyy"))</f>
        <v xml:space="preserve">      01/00/1900</v>
      </c>
      <c r="C28" s="10">
        <f>'1-SETUP'!$AC77</f>
        <v>0</v>
      </c>
      <c r="D28" s="10" t="str">
        <f>IF('1-SETUP'!$Q77="DAILY",C28+'1-SETUP'!$V77,IF('1-SETUP'!$Q77="WEEKLY",C28+'1-SETUP'!$V77*7,IF('1-SETUP'!$Q77="MONTHLY",EDATE(C28,'1-SETUP'!$V77),IF('1-SETUP'!$Q77="YEARLY",EDATE(C28,12*'1-SETUP'!$V77),""))))</f>
        <v/>
      </c>
      <c r="E28" s="10" t="str">
        <f>IF('1-SETUP'!$Q77="DAILY",D28+'1-SETUP'!$V77,IF('1-SETUP'!$Q77="WEEKLY",D28+'1-SETUP'!$V77*7,IF('1-SETUP'!$Q77="MONTHLY",EDATE(D28,'1-SETUP'!$V77),IF('1-SETUP'!$Q77="YEARLY",EDATE(D28,12*'1-SETUP'!$V77),""))))</f>
        <v/>
      </c>
      <c r="F28" s="10" t="str">
        <f>IF('1-SETUP'!$Q77="DAILY",E28+'1-SETUP'!$V77,IF('1-SETUP'!$Q77="WEEKLY",E28+'1-SETUP'!$V77*7,IF('1-SETUP'!$Q77="MONTHLY",EDATE(E28,'1-SETUP'!$V77),IF('1-SETUP'!$Q77="YEARLY",EDATE(E28,12*'1-SETUP'!$V77),""))))</f>
        <v/>
      </c>
      <c r="G28" s="10" t="str">
        <f>IF('1-SETUP'!$Q77="DAILY",F28+'1-SETUP'!$V77,IF('1-SETUP'!$Q77="WEEKLY",F28+'1-SETUP'!$V77*7,IF('1-SETUP'!$Q77="MONTHLY",EDATE(F28,'1-SETUP'!$V77),IF('1-SETUP'!$Q77="YEARLY",EDATE(F28,12*'1-SETUP'!$V77),""))))</f>
        <v/>
      </c>
      <c r="H28" s="10" t="str">
        <f>IF('1-SETUP'!$Q77="DAILY",G28+'1-SETUP'!$V77,IF('1-SETUP'!$Q77="WEEKLY",G28+'1-SETUP'!$V77*7,IF('1-SETUP'!$Q77="MONTHLY",EDATE(G28,'1-SETUP'!$V77),IF('1-SETUP'!$Q77="YEARLY",EDATE(G28,12*'1-SETUP'!$V77),""))))</f>
        <v/>
      </c>
      <c r="I28" s="10" t="str">
        <f>IF('1-SETUP'!$Q77="DAILY",H28+'1-SETUP'!$V77,IF('1-SETUP'!$Q77="WEEKLY",H28+'1-SETUP'!$V77*7,IF('1-SETUP'!$Q77="MONTHLY",EDATE(H28,'1-SETUP'!$V77),IF('1-SETUP'!$Q77="YEARLY",EDATE(H28,12*'1-SETUP'!$V77),""))))</f>
        <v/>
      </c>
      <c r="J28" s="10" t="str">
        <f>IF('1-SETUP'!$Q77="DAILY",I28+'1-SETUP'!$V77,IF('1-SETUP'!$Q77="WEEKLY",I28+'1-SETUP'!$V77*7,IF('1-SETUP'!$Q77="MONTHLY",EDATE(I28,'1-SETUP'!$V77),IF('1-SETUP'!$Q77="YEARLY",EDATE(I28,12*'1-SETUP'!$V77),""))))</f>
        <v/>
      </c>
      <c r="K28" s="10" t="str">
        <f>IF('1-SETUP'!$Q77="DAILY",J28+'1-SETUP'!$V77,IF('1-SETUP'!$Q77="WEEKLY",J28+'1-SETUP'!$V77*7,IF('1-SETUP'!$Q77="MONTHLY",EDATE(J28,'1-SETUP'!$V77),IF('1-SETUP'!$Q77="YEARLY",EDATE(J28,12*'1-SETUP'!$V77),""))))</f>
        <v/>
      </c>
      <c r="L28" s="10" t="str">
        <f>IF('1-SETUP'!$Q77="DAILY",K28+'1-SETUP'!$V77,IF('1-SETUP'!$Q77="WEEKLY",K28+'1-SETUP'!$V77*7,IF('1-SETUP'!$Q77="MONTHLY",EDATE(K28,'1-SETUP'!$V77),IF('1-SETUP'!$Q77="YEARLY",EDATE(K28,12*'1-SETUP'!$V77),""))))</f>
        <v/>
      </c>
      <c r="M28" s="10" t="str">
        <f>IF('1-SETUP'!$Q77="DAILY",L28+'1-SETUP'!$V77,IF('1-SETUP'!$Q77="WEEKLY",L28+'1-SETUP'!$V77*7,IF('1-SETUP'!$Q77="MONTHLY",EDATE(L28,'1-SETUP'!$V77),IF('1-SETUP'!$Q77="YEARLY",EDATE(L28,12*'1-SETUP'!$V77),""))))</f>
        <v/>
      </c>
      <c r="N28" s="10" t="str">
        <f>IF('1-SETUP'!$Q77="DAILY",M28+'1-SETUP'!$V77,IF('1-SETUP'!$Q77="WEEKLY",M28+'1-SETUP'!$V77*7,IF('1-SETUP'!$Q77="MONTHLY",EDATE(M28,'1-SETUP'!$V77),IF('1-SETUP'!$Q77="YEARLY",EDATE(M28,12*'1-SETUP'!$V77),""))))</f>
        <v/>
      </c>
      <c r="O28" s="10" t="str">
        <f>IF('1-SETUP'!$Q77="DAILY",N28+'1-SETUP'!$V77,IF('1-SETUP'!$Q77="WEEKLY",N28+'1-SETUP'!$V77*7,IF('1-SETUP'!$Q77="MONTHLY",EDATE(N28,'1-SETUP'!$V77),IF('1-SETUP'!$Q77="YEARLY",EDATE(N28,12*'1-SETUP'!$V77),""))))</f>
        <v/>
      </c>
      <c r="P28" s="10" t="str">
        <f>IF('1-SETUP'!$Q77="DAILY",O28+'1-SETUP'!$V77,IF('1-SETUP'!$Q77="WEEKLY",O28+'1-SETUP'!$V77*7,IF('1-SETUP'!$Q77="MONTHLY",EDATE(O28,'1-SETUP'!$V77),IF('1-SETUP'!$Q77="YEARLY",EDATE(O28,12*'1-SETUP'!$V77),""))))</f>
        <v/>
      </c>
      <c r="Q28" s="10" t="str">
        <f>IF('1-SETUP'!$Q77="DAILY",P28+'1-SETUP'!$V77,IF('1-SETUP'!$Q77="WEEKLY",P28+'1-SETUP'!$V77*7,IF('1-SETUP'!$Q77="MONTHLY",EDATE(P28,'1-SETUP'!$V77),IF('1-SETUP'!$Q77="YEARLY",EDATE(P28,12*'1-SETUP'!$V77),""))))</f>
        <v/>
      </c>
      <c r="R28" s="10" t="str">
        <f>IF('1-SETUP'!$Q77="DAILY",Q28+'1-SETUP'!$V77,IF('1-SETUP'!$Q77="WEEKLY",Q28+'1-SETUP'!$V77*7,IF('1-SETUP'!$Q77="MONTHLY",EDATE(Q28,'1-SETUP'!$V77),IF('1-SETUP'!$Q77="YEARLY",EDATE(Q28,12*'1-SETUP'!$V77),""))))</f>
        <v/>
      </c>
      <c r="S28" s="10" t="str">
        <f>IF('1-SETUP'!$Q77="DAILY",R28+'1-SETUP'!$V77,IF('1-SETUP'!$Q77="WEEKLY",R28+'1-SETUP'!$V77*7,IF('1-SETUP'!$Q77="MONTHLY",EDATE(R28,'1-SETUP'!$V77),IF('1-SETUP'!$Q77="YEARLY",EDATE(R28,12*'1-SETUP'!$V77),""))))</f>
        <v/>
      </c>
      <c r="T28" s="10" t="str">
        <f>IF('1-SETUP'!$Q77="DAILY",S28+'1-SETUP'!$V77,IF('1-SETUP'!$Q77="WEEKLY",S28+'1-SETUP'!$V77*7,IF('1-SETUP'!$Q77="MONTHLY",EDATE(S28,'1-SETUP'!$V77),IF('1-SETUP'!$Q77="YEARLY",EDATE(S28,12*'1-SETUP'!$V77),""))))</f>
        <v/>
      </c>
      <c r="U28" s="10" t="str">
        <f>IF('1-SETUP'!$Q77="DAILY",T28+'1-SETUP'!$V77,IF('1-SETUP'!$Q77="WEEKLY",T28+'1-SETUP'!$V77*7,IF('1-SETUP'!$Q77="MONTHLY",EDATE(T28,'1-SETUP'!$V77),IF('1-SETUP'!$Q77="YEARLY",EDATE(T28,12*'1-SETUP'!$V77),""))))</f>
        <v/>
      </c>
      <c r="V28" s="10" t="str">
        <f>IF('1-SETUP'!$Q77="DAILY",U28+'1-SETUP'!$V77,IF('1-SETUP'!$Q77="WEEKLY",U28+'1-SETUP'!$V77*7,IF('1-SETUP'!$Q77="MONTHLY",EDATE(U28,'1-SETUP'!$V77),IF('1-SETUP'!$Q77="YEARLY",EDATE(U28,12*'1-SETUP'!$V77),""))))</f>
        <v/>
      </c>
      <c r="W28" s="10" t="str">
        <f>IF('1-SETUP'!$Q77="DAILY",V28+'1-SETUP'!$V77,IF('1-SETUP'!$Q77="WEEKLY",V28+'1-SETUP'!$V77*7,IF('1-SETUP'!$Q77="MONTHLY",EDATE(V28,'1-SETUP'!$V77),IF('1-SETUP'!$Q77="YEARLY",EDATE(V28,12*'1-SETUP'!$V77),""))))</f>
        <v/>
      </c>
      <c r="X28" s="10" t="str">
        <f>IF('1-SETUP'!$Q77="DAILY",W28+'1-SETUP'!$V77,IF('1-SETUP'!$Q77="WEEKLY",W28+'1-SETUP'!$V77*7,IF('1-SETUP'!$Q77="MONTHLY",EDATE(W28,'1-SETUP'!$V77),IF('1-SETUP'!$Q77="YEARLY",EDATE(W28,12*'1-SETUP'!$V77),""))))</f>
        <v/>
      </c>
      <c r="Y28" s="10" t="str">
        <f>IF('1-SETUP'!$Q77="DAILY",X28+'1-SETUP'!$V77,IF('1-SETUP'!$Q77="WEEKLY",X28+'1-SETUP'!$V77*7,IF('1-SETUP'!$Q77="MONTHLY",EDATE(X28,'1-SETUP'!$V77),IF('1-SETUP'!$Q77="YEARLY",EDATE(X28,12*'1-SETUP'!$V77),""))))</f>
        <v/>
      </c>
      <c r="Z28" s="10" t="str">
        <f>IF('1-SETUP'!$Q77="DAILY",Y28+'1-SETUP'!$V77,IF('1-SETUP'!$Q77="WEEKLY",Y28+'1-SETUP'!$V77*7,IF('1-SETUP'!$Q77="MONTHLY",EDATE(Y28,'1-SETUP'!$V77),IF('1-SETUP'!$Q77="YEARLY",EDATE(Y28,12*'1-SETUP'!$V77),""))))</f>
        <v/>
      </c>
      <c r="AA28" s="10" t="str">
        <f>IF('1-SETUP'!$Q77="DAILY",Z28+'1-SETUP'!$V77,IF('1-SETUP'!$Q77="WEEKLY",Z28+'1-SETUP'!$V77*7,IF('1-SETUP'!$Q77="MONTHLY",EDATE(Z28,'1-SETUP'!$V77),IF('1-SETUP'!$Q77="YEARLY",EDATE(Z28,12*'1-SETUP'!$V77),""))))</f>
        <v/>
      </c>
      <c r="AB28" s="10" t="str">
        <f>IF('1-SETUP'!$Q77="DAILY",AA28+'1-SETUP'!$V77,IF('1-SETUP'!$Q77="WEEKLY",AA28+'1-SETUP'!$V77*7,IF('1-SETUP'!$Q77="MONTHLY",EDATE(AA28,'1-SETUP'!$V77),IF('1-SETUP'!$Q77="YEARLY",EDATE(AA28,12*'1-SETUP'!$V77),""))))</f>
        <v/>
      </c>
      <c r="AC28" s="10" t="str">
        <f>IF('1-SETUP'!$Q77="DAILY",AB28+'1-SETUP'!$V77,IF('1-SETUP'!$Q77="WEEKLY",AB28+'1-SETUP'!$V77*7,IF('1-SETUP'!$Q77="MONTHLY",EDATE(AB28,'1-SETUP'!$V77),IF('1-SETUP'!$Q77="YEARLY",EDATE(AB28,12*'1-SETUP'!$V77),""))))</f>
        <v/>
      </c>
      <c r="AD28" s="10" t="str">
        <f>IF('1-SETUP'!$Q77="DAILY",AC28+'1-SETUP'!$V77,IF('1-SETUP'!$Q77="WEEKLY",AC28+'1-SETUP'!$V77*7,IF('1-SETUP'!$Q77="MONTHLY",EDATE(AC28,'1-SETUP'!$V77),IF('1-SETUP'!$Q77="YEARLY",EDATE(AC28,12*'1-SETUP'!$V77),""))))</f>
        <v/>
      </c>
      <c r="AE28" s="10" t="str">
        <f>IF('1-SETUP'!$Q77="DAILY",AD28+'1-SETUP'!$V77,IF('1-SETUP'!$Q77="WEEKLY",AD28+'1-SETUP'!$V77*7,IF('1-SETUP'!$Q77="MONTHLY",EDATE(AD28,'1-SETUP'!$V77),IF('1-SETUP'!$Q77="YEARLY",EDATE(AD28,12*'1-SETUP'!$V77),""))))</f>
        <v/>
      </c>
      <c r="AF28" s="10" t="str">
        <f>IF('1-SETUP'!$Q77="DAILY",AE28+'1-SETUP'!$V77,IF('1-SETUP'!$Q77="WEEKLY",AE28+'1-SETUP'!$V77*7,IF('1-SETUP'!$Q77="MONTHLY",EDATE(AE28,'1-SETUP'!$V77),IF('1-SETUP'!$Q77="YEARLY",EDATE(AE28,12*'1-SETUP'!$V77),""))))</f>
        <v/>
      </c>
      <c r="AG28" s="10" t="str">
        <f>IF('1-SETUP'!$Q77="DAILY",AF28+'1-SETUP'!$V77,IF('1-SETUP'!$Q77="WEEKLY",AF28+'1-SETUP'!$V77*7,IF('1-SETUP'!$Q77="MONTHLY",EDATE(AF28,'1-SETUP'!$V77),IF('1-SETUP'!$Q77="YEARLY",EDATE(AF28,12*'1-SETUP'!$V77),""))))</f>
        <v/>
      </c>
      <c r="AH28" s="10" t="str">
        <f>IF('1-SETUP'!$Q77="DAILY",AG28+'1-SETUP'!$V77,IF('1-SETUP'!$Q77="WEEKLY",AG28+'1-SETUP'!$V77*7,IF('1-SETUP'!$Q77="MONTHLY",EDATE(AG28,'1-SETUP'!$V77),IF('1-SETUP'!$Q77="YEARLY",EDATE(AG28,12*'1-SETUP'!$V77),""))))</f>
        <v/>
      </c>
      <c r="AI28" s="10" t="str">
        <f>IF('1-SETUP'!$Q77="DAILY",AH28+'1-SETUP'!$V77,IF('1-SETUP'!$Q77="WEEKLY",AH28+'1-SETUP'!$V77*7,IF('1-SETUP'!$Q77="MONTHLY",EDATE(AH28,'1-SETUP'!$V77),IF('1-SETUP'!$Q77="YEARLY",EDATE(AH28,12*'1-SETUP'!$V77),""))))</f>
        <v/>
      </c>
      <c r="AJ28" s="10" t="str">
        <f>IF('1-SETUP'!$Q77="DAILY",AI28+'1-SETUP'!$V77,IF('1-SETUP'!$Q77="WEEKLY",AI28+'1-SETUP'!$V77*7,IF('1-SETUP'!$Q77="MONTHLY",EDATE(AI28,'1-SETUP'!$V77),IF('1-SETUP'!$Q77="YEARLY",EDATE(AI28,12*'1-SETUP'!$V77),""))))</f>
        <v/>
      </c>
      <c r="AK28" s="10" t="str">
        <f>IF('1-SETUP'!$Q77="DAILY",AJ28+'1-SETUP'!$V77,IF('1-SETUP'!$Q77="WEEKLY",AJ28+'1-SETUP'!$V77*7,IF('1-SETUP'!$Q77="MONTHLY",EDATE(AJ28,'1-SETUP'!$V77),IF('1-SETUP'!$Q77="YEARLY",EDATE(AJ28,12*'1-SETUP'!$V77),""))))</f>
        <v/>
      </c>
      <c r="AL28" s="10" t="str">
        <f>IF('1-SETUP'!$Q77="DAILY",AK28+'1-SETUP'!$V77,IF('1-SETUP'!$Q77="WEEKLY",AK28+'1-SETUP'!$V77*7,IF('1-SETUP'!$Q77="MONTHLY",EDATE(AK28,'1-SETUP'!$V77),IF('1-SETUP'!$Q77="YEARLY",EDATE(AK28,12*'1-SETUP'!$V77),""))))</f>
        <v/>
      </c>
      <c r="AM28" s="10" t="str">
        <f>IF('1-SETUP'!$Q77="DAILY",AL28+'1-SETUP'!$V77,IF('1-SETUP'!$Q77="WEEKLY",AL28+'1-SETUP'!$V77*7,IF('1-SETUP'!$Q77="MONTHLY",EDATE(AL28,'1-SETUP'!$V77),IF('1-SETUP'!$Q77="YEARLY",EDATE(AL28,12*'1-SETUP'!$V77),""))))</f>
        <v/>
      </c>
      <c r="AN28" s="10" t="str">
        <f>IF('1-SETUP'!$Q77="DAILY",AM28+'1-SETUP'!$V77,IF('1-SETUP'!$Q77="WEEKLY",AM28+'1-SETUP'!$V77*7,IF('1-SETUP'!$Q77="MONTHLY",EDATE(AM28,'1-SETUP'!$V77),IF('1-SETUP'!$Q77="YEARLY",EDATE(AM28,12*'1-SETUP'!$V77),""))))</f>
        <v/>
      </c>
      <c r="AO28" s="10" t="str">
        <f>IF('1-SETUP'!$Q77="DAILY",AN28+'1-SETUP'!$V77,IF('1-SETUP'!$Q77="WEEKLY",AN28+'1-SETUP'!$V77*7,IF('1-SETUP'!$Q77="MONTHLY",EDATE(AN28,'1-SETUP'!$V77),IF('1-SETUP'!$Q77="YEARLY",EDATE(AN28,12*'1-SETUP'!$V77),""))))</f>
        <v/>
      </c>
      <c r="AP28" s="10" t="str">
        <f>IF('1-SETUP'!$Q77="DAILY",AO28+'1-SETUP'!$V77,IF('1-SETUP'!$Q77="WEEKLY",AO28+'1-SETUP'!$V77*7,IF('1-SETUP'!$Q77="MONTHLY",EDATE(AO28,'1-SETUP'!$V77),IF('1-SETUP'!$Q77="YEARLY",EDATE(AO28,12*'1-SETUP'!$V77),""))))</f>
        <v/>
      </c>
      <c r="AQ28" s="10" t="str">
        <f>IF('1-SETUP'!$Q77="DAILY",AP28+'1-SETUP'!$V77,IF('1-SETUP'!$Q77="WEEKLY",AP28+'1-SETUP'!$V77*7,IF('1-SETUP'!$Q77="MONTHLY",EDATE(AP28,'1-SETUP'!$V77),IF('1-SETUP'!$Q77="YEARLY",EDATE(AP28,12*'1-SETUP'!$V77),""))))</f>
        <v/>
      </c>
      <c r="AR28" s="10" t="str">
        <f>IF('1-SETUP'!$Q77="DAILY",AQ28+'1-SETUP'!$V77,IF('1-SETUP'!$Q77="WEEKLY",AQ28+'1-SETUP'!$V77*7,IF('1-SETUP'!$Q77="MONTHLY",EDATE(AQ28,'1-SETUP'!$V77),IF('1-SETUP'!$Q77="YEARLY",EDATE(AQ28,12*'1-SETUP'!$V77),""))))</f>
        <v/>
      </c>
      <c r="AS28" s="10" t="str">
        <f>IF('1-SETUP'!$Q77="DAILY",AR28+'1-SETUP'!$V77,IF('1-SETUP'!$Q77="WEEKLY",AR28+'1-SETUP'!$V77*7,IF('1-SETUP'!$Q77="MONTHLY",EDATE(AR28,'1-SETUP'!$V77),IF('1-SETUP'!$Q77="YEARLY",EDATE(AR28,12*'1-SETUP'!$V77),""))))</f>
        <v/>
      </c>
      <c r="AT28" s="10" t="str">
        <f>IF('1-SETUP'!$Q77="DAILY",AS28+'1-SETUP'!$V77,IF('1-SETUP'!$Q77="WEEKLY",AS28+'1-SETUP'!$V77*7,IF('1-SETUP'!$Q77="MONTHLY",EDATE(AS28,'1-SETUP'!$V77),IF('1-SETUP'!$Q77="YEARLY",EDATE(AS28,12*'1-SETUP'!$V77),""))))</f>
        <v/>
      </c>
      <c r="AU28" s="10" t="str">
        <f>IF('1-SETUP'!$Q77="DAILY",AT28+'1-SETUP'!$V77,IF('1-SETUP'!$Q77="WEEKLY",AT28+'1-SETUP'!$V77*7,IF('1-SETUP'!$Q77="MONTHLY",EDATE(AT28,'1-SETUP'!$V77),IF('1-SETUP'!$Q77="YEARLY",EDATE(AT28,12*'1-SETUP'!$V77),""))))</f>
        <v/>
      </c>
      <c r="AV28" s="10" t="str">
        <f>IF('1-SETUP'!$Q77="DAILY",AU28+'1-SETUP'!$V77,IF('1-SETUP'!$Q77="WEEKLY",AU28+'1-SETUP'!$V77*7,IF('1-SETUP'!$Q77="MONTHLY",EDATE(AU28,'1-SETUP'!$V77),IF('1-SETUP'!$Q77="YEARLY",EDATE(AU28,12*'1-SETUP'!$V77),""))))</f>
        <v/>
      </c>
      <c r="AW28" s="10" t="str">
        <f>IF('1-SETUP'!$Q77="DAILY",AV28+'1-SETUP'!$V77,IF('1-SETUP'!$Q77="WEEKLY",AV28+'1-SETUP'!$V77*7,IF('1-SETUP'!$Q77="MONTHLY",EDATE(AV28,'1-SETUP'!$V77),IF('1-SETUP'!$Q77="YEARLY",EDATE(AV28,12*'1-SETUP'!$V77),""))))</f>
        <v/>
      </c>
      <c r="AX28" s="10" t="str">
        <f>IF('1-SETUP'!$Q77="DAILY",AW28+'1-SETUP'!$V77,IF('1-SETUP'!$Q77="WEEKLY",AW28+'1-SETUP'!$V77*7,IF('1-SETUP'!$Q77="MONTHLY",EDATE(AW28,'1-SETUP'!$V77),IF('1-SETUP'!$Q77="YEARLY",EDATE(AW28,12*'1-SETUP'!$V77),""))))</f>
        <v/>
      </c>
      <c r="AY28" s="10" t="str">
        <f>IF('1-SETUP'!$Q77="DAILY",AX28+'1-SETUP'!$V77,IF('1-SETUP'!$Q77="WEEKLY",AX28+'1-SETUP'!$V77*7,IF('1-SETUP'!$Q77="MONTHLY",EDATE(AX28,'1-SETUP'!$V77),IF('1-SETUP'!$Q77="YEARLY",EDATE(AX28,12*'1-SETUP'!$V77),""))))</f>
        <v/>
      </c>
      <c r="AZ28" s="10" t="str">
        <f>IF('1-SETUP'!$Q77="DAILY",AY28+'1-SETUP'!$V77,IF('1-SETUP'!$Q77="WEEKLY",AY28+'1-SETUP'!$V77*7,IF('1-SETUP'!$Q77="MONTHLY",EDATE(AY28,'1-SETUP'!$V77),IF('1-SETUP'!$Q77="YEARLY",EDATE(AY28,12*'1-SETUP'!$V77),""))))</f>
        <v/>
      </c>
      <c r="BA28" s="10" t="str">
        <f>IF('1-SETUP'!$Q77="DAILY",AZ28+'1-SETUP'!$V77,IF('1-SETUP'!$Q77="WEEKLY",AZ28+'1-SETUP'!$V77*7,IF('1-SETUP'!$Q77="MONTHLY",EDATE(AZ28,'1-SETUP'!$V77),IF('1-SETUP'!$Q77="YEARLY",EDATE(AZ28,12*'1-SETUP'!$V77),""))))</f>
        <v/>
      </c>
      <c r="BB28" s="10" t="str">
        <f>IF('1-SETUP'!$Q77="DAILY",BA28+'1-SETUP'!$V77,IF('1-SETUP'!$Q77="WEEKLY",BA28+'1-SETUP'!$V77*7,IF('1-SETUP'!$Q77="MONTHLY",EDATE(BA28,'1-SETUP'!$V77),IF('1-SETUP'!$Q77="YEARLY",EDATE(BA28,12*'1-SETUP'!$V77),""))))</f>
        <v/>
      </c>
      <c r="BC28" s="10" t="str">
        <f>IF('1-SETUP'!$Q77="DAILY",BB28+'1-SETUP'!$V77,IF('1-SETUP'!$Q77="WEEKLY",BB28+'1-SETUP'!$V77*7,IF('1-SETUP'!$Q77="MONTHLY",EDATE(BB28,'1-SETUP'!$V77),IF('1-SETUP'!$Q77="YEARLY",EDATE(BB28,12*'1-SETUP'!$V77),""))))</f>
        <v/>
      </c>
      <c r="BD28" s="10" t="str">
        <f>IF('1-SETUP'!$Q77="DAILY",BC28+'1-SETUP'!$V77,IF('1-SETUP'!$Q77="WEEKLY",BC28+'1-SETUP'!$V77*7,IF('1-SETUP'!$Q77="MONTHLY",EDATE(BC28,'1-SETUP'!$V77),IF('1-SETUP'!$Q77="YEARLY",EDATE(BC28,12*'1-SETUP'!$V77),""))))</f>
        <v/>
      </c>
      <c r="BE28" s="10" t="str">
        <f>IF('1-SETUP'!$Q77="DAILY",BD28+'1-SETUP'!$V77,IF('1-SETUP'!$Q77="WEEKLY",BD28+'1-SETUP'!$V77*7,IF('1-SETUP'!$Q77="MONTHLY",EDATE(BD28,'1-SETUP'!$V77),IF('1-SETUP'!$Q77="YEARLY",EDATE(BD28,12*'1-SETUP'!$V77),""))))</f>
        <v/>
      </c>
      <c r="BF28" s="10" t="str">
        <f>IF('1-SETUP'!$Q77="DAILY",BE28+'1-SETUP'!$V77,IF('1-SETUP'!$Q77="WEEKLY",BE28+'1-SETUP'!$V77*7,IF('1-SETUP'!$Q77="MONTHLY",EDATE(BE28,'1-SETUP'!$V77),IF('1-SETUP'!$Q77="YEARLY",EDATE(BE28,12*'1-SETUP'!$V77),""))))</f>
        <v/>
      </c>
      <c r="BG28" s="10" t="str">
        <f>IF('1-SETUP'!$Q77="DAILY",BF28+'1-SETUP'!$V77,IF('1-SETUP'!$Q77="WEEKLY",BF28+'1-SETUP'!$V77*7,IF('1-SETUP'!$Q77="MONTHLY",EDATE(BF28,'1-SETUP'!$V77),IF('1-SETUP'!$Q77="YEARLY",EDATE(BF28,12*'1-SETUP'!$V77),""))))</f>
        <v/>
      </c>
      <c r="BH28" s="10" t="str">
        <f>IF('1-SETUP'!$Q77="DAILY",BG28+'1-SETUP'!$V77,IF('1-SETUP'!$Q77="WEEKLY",BG28+'1-SETUP'!$V77*7,IF('1-SETUP'!$Q77="MONTHLY",EDATE(BG28,'1-SETUP'!$V77),IF('1-SETUP'!$Q77="YEARLY",EDATE(BG28,12*'1-SETUP'!$V77),""))))</f>
        <v/>
      </c>
      <c r="BI28" s="10" t="str">
        <f>IF('1-SETUP'!$Q77="DAILY",BH28+'1-SETUP'!$V77,IF('1-SETUP'!$Q77="WEEKLY",BH28+'1-SETUP'!$V77*7,IF('1-SETUP'!$Q77="MONTHLY",EDATE(BH28,'1-SETUP'!$V77),IF('1-SETUP'!$Q77="YEARLY",EDATE(BH28,12*'1-SETUP'!$V77),""))))</f>
        <v/>
      </c>
      <c r="BJ28" s="10" t="str">
        <f>IF('1-SETUP'!$Q77="DAILY",BI28+'1-SETUP'!$V77,IF('1-SETUP'!$Q77="WEEKLY",BI28+'1-SETUP'!$V77*7,IF('1-SETUP'!$Q77="MONTHLY",EDATE(BI28,'1-SETUP'!$V77),IF('1-SETUP'!$Q77="YEARLY",EDATE(BI28,12*'1-SETUP'!$V77),""))))</f>
        <v/>
      </c>
      <c r="BK28" s="10" t="str">
        <f>IF('1-SETUP'!$Q77="DAILY",BJ28+'1-SETUP'!$V77,IF('1-SETUP'!$Q77="WEEKLY",BJ28+'1-SETUP'!$V77*7,IF('1-SETUP'!$Q77="MONTHLY",EDATE(BJ28,'1-SETUP'!$V77),IF('1-SETUP'!$Q77="YEARLY",EDATE(BJ28,12*'1-SETUP'!$V77),""))))</f>
        <v/>
      </c>
      <c r="BL28" s="10" t="str">
        <f>IF('1-SETUP'!$Q77="DAILY",BK28+'1-SETUP'!$V77,IF('1-SETUP'!$Q77="WEEKLY",BK28+'1-SETUP'!$V77*7,IF('1-SETUP'!$Q77="MONTHLY",EDATE(BK28,'1-SETUP'!$V77),IF('1-SETUP'!$Q77="YEARLY",EDATE(BK28,12*'1-SETUP'!$V77),""))))</f>
        <v/>
      </c>
      <c r="BM28" s="10" t="str">
        <f>IF('1-SETUP'!$Q77="DAILY",BL28+'1-SETUP'!$V77,IF('1-SETUP'!$Q77="WEEKLY",BL28+'1-SETUP'!$V77*7,IF('1-SETUP'!$Q77="MONTHLY",EDATE(BL28,'1-SETUP'!$V77),IF('1-SETUP'!$Q77="YEARLY",EDATE(BL28,12*'1-SETUP'!$V77),""))))</f>
        <v/>
      </c>
      <c r="BN28" s="10" t="str">
        <f>IF('1-SETUP'!$Q77="DAILY",BM28+'1-SETUP'!$V77,IF('1-SETUP'!$Q77="WEEKLY",BM28+'1-SETUP'!$V77*7,IF('1-SETUP'!$Q77="MONTHLY",EDATE(BM28,'1-SETUP'!$V77),IF('1-SETUP'!$Q77="YEARLY",EDATE(BM28,12*'1-SETUP'!$V77),""))))</f>
        <v/>
      </c>
      <c r="BO28" s="10" t="str">
        <f>IF('1-SETUP'!$Q77="DAILY",BN28+'1-SETUP'!$V77,IF('1-SETUP'!$Q77="WEEKLY",BN28+'1-SETUP'!$V77*7,IF('1-SETUP'!$Q77="MONTHLY",EDATE(BN28,'1-SETUP'!$V77),IF('1-SETUP'!$Q77="YEARLY",EDATE(BN28,12*'1-SETUP'!$V77),""))))</f>
        <v/>
      </c>
      <c r="BP28" s="10" t="str">
        <f>IF('1-SETUP'!$Q77="DAILY",BO28+'1-SETUP'!$V77,IF('1-SETUP'!$Q77="WEEKLY",BO28+'1-SETUP'!$V77*7,IF('1-SETUP'!$Q77="MONTHLY",EDATE(BO28,'1-SETUP'!$V77),IF('1-SETUP'!$Q77="YEARLY",EDATE(BO28,12*'1-SETUP'!$V77),""))))</f>
        <v/>
      </c>
      <c r="BQ28" s="10" t="str">
        <f>IF('1-SETUP'!$Q77="DAILY",BP28+'1-SETUP'!$V77,IF('1-SETUP'!$Q77="WEEKLY",BP28+'1-SETUP'!$V77*7,IF('1-SETUP'!$Q77="MONTHLY",EDATE(BP28,'1-SETUP'!$V77),IF('1-SETUP'!$Q77="YEARLY",EDATE(BP28,12*'1-SETUP'!$V77),""))))</f>
        <v/>
      </c>
      <c r="BR28" s="10" t="str">
        <f>IF('1-SETUP'!$Q77="DAILY",BQ28+'1-SETUP'!$V77,IF('1-SETUP'!$Q77="WEEKLY",BQ28+'1-SETUP'!$V77*7,IF('1-SETUP'!$Q77="MONTHLY",EDATE(BQ28,'1-SETUP'!$V77),IF('1-SETUP'!$Q77="YEARLY",EDATE(BQ28,12*'1-SETUP'!$V77),""))))</f>
        <v/>
      </c>
      <c r="BS28" s="10" t="str">
        <f>IF('1-SETUP'!$Q77="DAILY",BR28+'1-SETUP'!$V77,IF('1-SETUP'!$Q77="WEEKLY",BR28+'1-SETUP'!$V77*7,IF('1-SETUP'!$Q77="MONTHLY",EDATE(BR28,'1-SETUP'!$V77),IF('1-SETUP'!$Q77="YEARLY",EDATE(BR28,12*'1-SETUP'!$V77),""))))</f>
        <v/>
      </c>
      <c r="BT28" s="10" t="str">
        <f>IF('1-SETUP'!$Q77="DAILY",BS28+'1-SETUP'!$V77,IF('1-SETUP'!$Q77="WEEKLY",BS28+'1-SETUP'!$V77*7,IF('1-SETUP'!$Q77="MONTHLY",EDATE(BS28,'1-SETUP'!$V77),IF('1-SETUP'!$Q77="YEARLY",EDATE(BS28,12*'1-SETUP'!$V77),""))))</f>
        <v/>
      </c>
      <c r="BU28" s="10" t="str">
        <f>IF('1-SETUP'!$Q77="DAILY",BT28+'1-SETUP'!$V77,IF('1-SETUP'!$Q77="WEEKLY",BT28+'1-SETUP'!$V77*7,IF('1-SETUP'!$Q77="MONTHLY",EDATE(BT28,'1-SETUP'!$V77),IF('1-SETUP'!$Q77="YEARLY",EDATE(BT28,12*'1-SETUP'!$V77),""))))</f>
        <v/>
      </c>
      <c r="BV28" s="10" t="str">
        <f>IF('1-SETUP'!$Q77="DAILY",BU28+'1-SETUP'!$V77,IF('1-SETUP'!$Q77="WEEKLY",BU28+'1-SETUP'!$V77*7,IF('1-SETUP'!$Q77="MONTHLY",EDATE(BU28,'1-SETUP'!$V77),IF('1-SETUP'!$Q77="YEARLY",EDATE(BU28,12*'1-SETUP'!$V77),""))))</f>
        <v/>
      </c>
      <c r="BW28" s="10" t="str">
        <f>IF('1-SETUP'!$Q77="DAILY",BV28+'1-SETUP'!$V77,IF('1-SETUP'!$Q77="WEEKLY",BV28+'1-SETUP'!$V77*7,IF('1-SETUP'!$Q77="MONTHLY",EDATE(BV28,'1-SETUP'!$V77),IF('1-SETUP'!$Q77="YEARLY",EDATE(BV28,12*'1-SETUP'!$V77),""))))</f>
        <v/>
      </c>
      <c r="BX28" s="10" t="str">
        <f>IF('1-SETUP'!$Q77="DAILY",BW28+'1-SETUP'!$V77,IF('1-SETUP'!$Q77="WEEKLY",BW28+'1-SETUP'!$V77*7,IF('1-SETUP'!$Q77="MONTHLY",EDATE(BW28,'1-SETUP'!$V77),IF('1-SETUP'!$Q77="YEARLY",EDATE(BW28,12*'1-SETUP'!$V77),""))))</f>
        <v/>
      </c>
      <c r="BY28" s="10" t="str">
        <f>IF('1-SETUP'!$Q77="DAILY",BX28+'1-SETUP'!$V77,IF('1-SETUP'!$Q77="WEEKLY",BX28+'1-SETUP'!$V77*7,IF('1-SETUP'!$Q77="MONTHLY",EDATE(BX28,'1-SETUP'!$V77),IF('1-SETUP'!$Q77="YEARLY",EDATE(BX28,12*'1-SETUP'!$V77),""))))</f>
        <v/>
      </c>
      <c r="BZ28" s="10" t="str">
        <f>IF('1-SETUP'!$Q77="DAILY",BY28+'1-SETUP'!$V77,IF('1-SETUP'!$Q77="WEEKLY",BY28+'1-SETUP'!$V77*7,IF('1-SETUP'!$Q77="MONTHLY",EDATE(BY28,'1-SETUP'!$V77),IF('1-SETUP'!$Q77="YEARLY",EDATE(BY28,12*'1-SETUP'!$V77),""))))</f>
        <v/>
      </c>
      <c r="CA28" s="10" t="str">
        <f>IF('1-SETUP'!$Q77="DAILY",BZ28+'1-SETUP'!$V77,IF('1-SETUP'!$Q77="WEEKLY",BZ28+'1-SETUP'!$V77*7,IF('1-SETUP'!$Q77="MONTHLY",EDATE(BZ28,'1-SETUP'!$V77),IF('1-SETUP'!$Q77="YEARLY",EDATE(BZ28,12*'1-SETUP'!$V77),""))))</f>
        <v/>
      </c>
      <c r="CB28" s="10" t="str">
        <f>IF('1-SETUP'!$Q77="DAILY",CA28+'1-SETUP'!$V77,IF('1-SETUP'!$Q77="WEEKLY",CA28+'1-SETUP'!$V77*7,IF('1-SETUP'!$Q77="MONTHLY",EDATE(CA28,'1-SETUP'!$V77),IF('1-SETUP'!$Q77="YEARLY",EDATE(CA28,12*'1-SETUP'!$V77),""))))</f>
        <v/>
      </c>
      <c r="CC28" s="10" t="str">
        <f>IF('1-SETUP'!$Q77="DAILY",CB28+'1-SETUP'!$V77,IF('1-SETUP'!$Q77="WEEKLY",CB28+'1-SETUP'!$V77*7,IF('1-SETUP'!$Q77="MONTHLY",EDATE(CB28,'1-SETUP'!$V77),IF('1-SETUP'!$Q77="YEARLY",EDATE(CB28,12*'1-SETUP'!$V77),""))))</f>
        <v/>
      </c>
      <c r="CD28" s="10" t="str">
        <f>IF('1-SETUP'!$Q77="DAILY",CC28+'1-SETUP'!$V77,IF('1-SETUP'!$Q77="WEEKLY",CC28+'1-SETUP'!$V77*7,IF('1-SETUP'!$Q77="MONTHLY",EDATE(CC28,'1-SETUP'!$V77),IF('1-SETUP'!$Q77="YEARLY",EDATE(CC28,12*'1-SETUP'!$V77),""))))</f>
        <v/>
      </c>
      <c r="CE28" s="10" t="str">
        <f>IF('1-SETUP'!$Q77="DAILY",CD28+'1-SETUP'!$V77,IF('1-SETUP'!$Q77="WEEKLY",CD28+'1-SETUP'!$V77*7,IF('1-SETUP'!$Q77="MONTHLY",EDATE(CD28,'1-SETUP'!$V77),IF('1-SETUP'!$Q77="YEARLY",EDATE(CD28,12*'1-SETUP'!$V77),""))))</f>
        <v/>
      </c>
      <c r="CF28" s="10" t="str">
        <f>IF('1-SETUP'!$Q77="DAILY",CE28+'1-SETUP'!$V77,IF('1-SETUP'!$Q77="WEEKLY",CE28+'1-SETUP'!$V77*7,IF('1-SETUP'!$Q77="MONTHLY",EDATE(CE28,'1-SETUP'!$V77),IF('1-SETUP'!$Q77="YEARLY",EDATE(CE28,12*'1-SETUP'!$V77),""))))</f>
        <v/>
      </c>
      <c r="CG28" s="10" t="str">
        <f>IF('1-SETUP'!$Q77="DAILY",CF28+'1-SETUP'!$V77,IF('1-SETUP'!$Q77="WEEKLY",CF28+'1-SETUP'!$V77*7,IF('1-SETUP'!$Q77="MONTHLY",EDATE(CF28,'1-SETUP'!$V77),IF('1-SETUP'!$Q77="YEARLY",EDATE(CF28,12*'1-SETUP'!$V77),""))))</f>
        <v/>
      </c>
      <c r="CH28" s="10" t="str">
        <f>IF('1-SETUP'!$Q77="DAILY",CG28+'1-SETUP'!$V77,IF('1-SETUP'!$Q77="WEEKLY",CG28+'1-SETUP'!$V77*7,IF('1-SETUP'!$Q77="MONTHLY",EDATE(CG28,'1-SETUP'!$V77),IF('1-SETUP'!$Q77="YEARLY",EDATE(CG28,12*'1-SETUP'!$V77),""))))</f>
        <v/>
      </c>
      <c r="CI28" s="10" t="str">
        <f>IF('1-SETUP'!$Q77="DAILY",CH28+'1-SETUP'!$V77,IF('1-SETUP'!$Q77="WEEKLY",CH28+'1-SETUP'!$V77*7,IF('1-SETUP'!$Q77="MONTHLY",EDATE(CH28,'1-SETUP'!$V77),IF('1-SETUP'!$Q77="YEARLY",EDATE(CH28,12*'1-SETUP'!$V77),""))))</f>
        <v/>
      </c>
      <c r="CJ28" s="10" t="str">
        <f>IF('1-SETUP'!$Q77="DAILY",CI28+'1-SETUP'!$V77,IF('1-SETUP'!$Q77="WEEKLY",CI28+'1-SETUP'!$V77*7,IF('1-SETUP'!$Q77="MONTHLY",EDATE(CI28,'1-SETUP'!$V77),IF('1-SETUP'!$Q77="YEARLY",EDATE(CI28,12*'1-SETUP'!$V77),""))))</f>
        <v/>
      </c>
      <c r="CK28" s="10" t="str">
        <f>IF('1-SETUP'!$Q77="DAILY",CJ28+'1-SETUP'!$V77,IF('1-SETUP'!$Q77="WEEKLY",CJ28+'1-SETUP'!$V77*7,IF('1-SETUP'!$Q77="MONTHLY",EDATE(CJ28,'1-SETUP'!$V77),IF('1-SETUP'!$Q77="YEARLY",EDATE(CJ28,12*'1-SETUP'!$V77),""))))</f>
        <v/>
      </c>
      <c r="CL28" s="10" t="str">
        <f>IF('1-SETUP'!$Q77="DAILY",CK28+'1-SETUP'!$V77,IF('1-SETUP'!$Q77="WEEKLY",CK28+'1-SETUP'!$V77*7,IF('1-SETUP'!$Q77="MONTHLY",EDATE(CK28,'1-SETUP'!$V77),IF('1-SETUP'!$Q77="YEARLY",EDATE(CK28,12*'1-SETUP'!$V77),""))))</f>
        <v/>
      </c>
      <c r="CM28" s="10" t="str">
        <f>IF('1-SETUP'!$Q77="DAILY",CL28+'1-SETUP'!$V77,IF('1-SETUP'!$Q77="WEEKLY",CL28+'1-SETUP'!$V77*7,IF('1-SETUP'!$Q77="MONTHLY",EDATE(CL28,'1-SETUP'!$V77),IF('1-SETUP'!$Q77="YEARLY",EDATE(CL28,12*'1-SETUP'!$V77),""))))</f>
        <v/>
      </c>
      <c r="CN28" s="10" t="str">
        <f>IF('1-SETUP'!$Q77="DAILY",CM28+'1-SETUP'!$V77,IF('1-SETUP'!$Q77="WEEKLY",CM28+'1-SETUP'!$V77*7,IF('1-SETUP'!$Q77="MONTHLY",EDATE(CM28,'1-SETUP'!$V77),IF('1-SETUP'!$Q77="YEARLY",EDATE(CM28,12*'1-SETUP'!$V77),""))))</f>
        <v/>
      </c>
      <c r="CO28" s="10" t="str">
        <f>IF('1-SETUP'!$Q77="DAILY",CN28+'1-SETUP'!$V77,IF('1-SETUP'!$Q77="WEEKLY",CN28+'1-SETUP'!$V77*7,IF('1-SETUP'!$Q77="MONTHLY",EDATE(CN28,'1-SETUP'!$V77),IF('1-SETUP'!$Q77="YEARLY",EDATE(CN28,12*'1-SETUP'!$V77),""))))</f>
        <v/>
      </c>
      <c r="CP28" s="10" t="str">
        <f>IF('1-SETUP'!$Q77="DAILY",CO28+'1-SETUP'!$V77,IF('1-SETUP'!$Q77="WEEKLY",CO28+'1-SETUP'!$V77*7,IF('1-SETUP'!$Q77="MONTHLY",EDATE(CO28,'1-SETUP'!$V77),IF('1-SETUP'!$Q77="YEARLY",EDATE(CO28,12*'1-SETUP'!$V77),""))))</f>
        <v/>
      </c>
      <c r="CQ28" s="10" t="str">
        <f>IF('1-SETUP'!$Q77="DAILY",CP28+'1-SETUP'!$V77,IF('1-SETUP'!$Q77="WEEKLY",CP28+'1-SETUP'!$V77*7,IF('1-SETUP'!$Q77="MONTHLY",EDATE(CP28,'1-SETUP'!$V77),IF('1-SETUP'!$Q77="YEARLY",EDATE(CP28,12*'1-SETUP'!$V77),""))))</f>
        <v/>
      </c>
      <c r="CR28" s="10" t="str">
        <f>IF('1-SETUP'!$Q77="DAILY",CQ28+'1-SETUP'!$V77,IF('1-SETUP'!$Q77="WEEKLY",CQ28+'1-SETUP'!$V77*7,IF('1-SETUP'!$Q77="MONTHLY",EDATE(CQ28,'1-SETUP'!$V77),IF('1-SETUP'!$Q77="YEARLY",EDATE(CQ28,12*'1-SETUP'!$V77),""))))</f>
        <v/>
      </c>
      <c r="CS28" s="10" t="str">
        <f>IF('1-SETUP'!$Q77="DAILY",CR28+'1-SETUP'!$V77,IF('1-SETUP'!$Q77="WEEKLY",CR28+'1-SETUP'!$V77*7,IF('1-SETUP'!$Q77="MONTHLY",EDATE(CR28,'1-SETUP'!$V77),IF('1-SETUP'!$Q77="YEARLY",EDATE(CR28,12*'1-SETUP'!$V77),""))))</f>
        <v/>
      </c>
      <c r="CT28" s="10" t="str">
        <f>IF('1-SETUP'!$Q77="DAILY",CS28+'1-SETUP'!$V77,IF('1-SETUP'!$Q77="WEEKLY",CS28+'1-SETUP'!$V77*7,IF('1-SETUP'!$Q77="MONTHLY",EDATE(CS28,'1-SETUP'!$V77),IF('1-SETUP'!$Q77="YEARLY",EDATE(CS28,12*'1-SETUP'!$V77),""))))</f>
        <v/>
      </c>
      <c r="CU28" s="10" t="str">
        <f>IF('1-SETUP'!$Q77="DAILY",CT28+'1-SETUP'!$V77,IF('1-SETUP'!$Q77="WEEKLY",CT28+'1-SETUP'!$V77*7,IF('1-SETUP'!$Q77="MONTHLY",EDATE(CT28,'1-SETUP'!$V77),IF('1-SETUP'!$Q77="YEARLY",EDATE(CT28,12*'1-SETUP'!$V77),""))))</f>
        <v/>
      </c>
      <c r="CV28" s="10" t="str">
        <f>IF('1-SETUP'!$Q77="DAILY",CU28+'1-SETUP'!$V77,IF('1-SETUP'!$Q77="WEEKLY",CU28+'1-SETUP'!$V77*7,IF('1-SETUP'!$Q77="MONTHLY",EDATE(CU28,'1-SETUP'!$V77),IF('1-SETUP'!$Q77="YEARLY",EDATE(CU28,12*'1-SETUP'!$V77),""))))</f>
        <v/>
      </c>
      <c r="CW28" s="10" t="str">
        <f>IF('1-SETUP'!$Q77="DAILY",CV28+'1-SETUP'!$V77,IF('1-SETUP'!$Q77="WEEKLY",CV28+'1-SETUP'!$V77*7,IF('1-SETUP'!$Q77="MONTHLY",EDATE(CV28,'1-SETUP'!$V77),IF('1-SETUP'!$Q77="YEARLY",EDATE(CV28,12*'1-SETUP'!$V77),""))))</f>
        <v/>
      </c>
      <c r="CX28" s="10" t="str">
        <f>IF('1-SETUP'!$Q77="DAILY",CW28+'1-SETUP'!$V77,IF('1-SETUP'!$Q77="WEEKLY",CW28+'1-SETUP'!$V77*7,IF('1-SETUP'!$Q77="MONTHLY",EDATE(CW28,'1-SETUP'!$V77),IF('1-SETUP'!$Q77="YEARLY",EDATE(CW28,12*'1-SETUP'!$V77),""))))</f>
        <v/>
      </c>
      <c r="CY28" s="10" t="str">
        <f>IF('1-SETUP'!$Q77="DAILY",CX28+'1-SETUP'!$V77,IF('1-SETUP'!$Q77="WEEKLY",CX28+'1-SETUP'!$V77*7,IF('1-SETUP'!$Q77="MONTHLY",EDATE(CX28,'1-SETUP'!$V77),IF('1-SETUP'!$Q77="YEARLY",EDATE(CX28,12*'1-SETUP'!$V77),""))))</f>
        <v/>
      </c>
      <c r="CZ28" s="10" t="str">
        <f>IF('1-SETUP'!$Q77="DAILY",CY28+'1-SETUP'!$V77,IF('1-SETUP'!$Q77="WEEKLY",CY28+'1-SETUP'!$V77*7,IF('1-SETUP'!$Q77="MONTHLY",EDATE(CY28,'1-SETUP'!$V77),IF('1-SETUP'!$Q77="YEARLY",EDATE(CY28,12*'1-SETUP'!$V77),""))))</f>
        <v/>
      </c>
      <c r="DA28" s="10" t="str">
        <f>IF('1-SETUP'!$Q77="DAILY",CZ28+'1-SETUP'!$V77,IF('1-SETUP'!$Q77="WEEKLY",CZ28+'1-SETUP'!$V77*7,IF('1-SETUP'!$Q77="MONTHLY",EDATE(CZ28,'1-SETUP'!$V77),IF('1-SETUP'!$Q77="YEARLY",EDATE(CZ28,12*'1-SETUP'!$V77),""))))</f>
        <v/>
      </c>
      <c r="DB28" s="10" t="str">
        <f>IF('1-SETUP'!$Q77="DAILY",DA28+'1-SETUP'!$V77,IF('1-SETUP'!$Q77="WEEKLY",DA28+'1-SETUP'!$V77*7,IF('1-SETUP'!$Q77="MONTHLY",EDATE(DA28,'1-SETUP'!$V77),IF('1-SETUP'!$Q77="YEARLY",EDATE(DA28,12*'1-SETUP'!$V77),""))))</f>
        <v/>
      </c>
      <c r="DC28" s="10" t="str">
        <f>IF('1-SETUP'!$Q77="DAILY",DB28+'1-SETUP'!$V77,IF('1-SETUP'!$Q77="WEEKLY",DB28+'1-SETUP'!$V77*7,IF('1-SETUP'!$Q77="MONTHLY",EDATE(DB28,'1-SETUP'!$V77),IF('1-SETUP'!$Q77="YEARLY",EDATE(DB28,12*'1-SETUP'!$V77),""))))</f>
        <v/>
      </c>
      <c r="DD28" s="10" t="str">
        <f>IF('1-SETUP'!$Q77="DAILY",DC28+'1-SETUP'!$V77,IF('1-SETUP'!$Q77="WEEKLY",DC28+'1-SETUP'!$V77*7,IF('1-SETUP'!$Q77="MONTHLY",EDATE(DC28,'1-SETUP'!$V77),IF('1-SETUP'!$Q77="YEARLY",EDATE(DC28,12*'1-SETUP'!$V77),""))))</f>
        <v/>
      </c>
      <c r="DE28" s="10" t="str">
        <f>IF('1-SETUP'!$Q77="DAILY",DD28+'1-SETUP'!$V77,IF('1-SETUP'!$Q77="WEEKLY",DD28+'1-SETUP'!$V77*7,IF('1-SETUP'!$Q77="MONTHLY",EDATE(DD28,'1-SETUP'!$V77),IF('1-SETUP'!$Q77="YEARLY",EDATE(DD28,12*'1-SETUP'!$V77),""))))</f>
        <v/>
      </c>
      <c r="DF28" s="10" t="str">
        <f>IF('1-SETUP'!$Q77="DAILY",DE28+'1-SETUP'!$V77,IF('1-SETUP'!$Q77="WEEKLY",DE28+'1-SETUP'!$V77*7,IF('1-SETUP'!$Q77="MONTHLY",EDATE(DE28,'1-SETUP'!$V77),IF('1-SETUP'!$Q77="YEARLY",EDATE(DE28,12*'1-SETUP'!$V77),""))))</f>
        <v/>
      </c>
      <c r="DG28" s="10" t="str">
        <f>IF('1-SETUP'!$Q77="DAILY",DF28+'1-SETUP'!$V77,IF('1-SETUP'!$Q77="WEEKLY",DF28+'1-SETUP'!$V77*7,IF('1-SETUP'!$Q77="MONTHLY",EDATE(DF28,'1-SETUP'!$V77),IF('1-SETUP'!$Q77="YEARLY",EDATE(DF28,12*'1-SETUP'!$V77),""))))</f>
        <v/>
      </c>
      <c r="DH28" s="10" t="str">
        <f>IF('1-SETUP'!$Q77="DAILY",DG28+'1-SETUP'!$V77,IF('1-SETUP'!$Q77="WEEKLY",DG28+'1-SETUP'!$V77*7,IF('1-SETUP'!$Q77="MONTHLY",EDATE(DG28,'1-SETUP'!$V77),IF('1-SETUP'!$Q77="YEARLY",EDATE(DG28,12*'1-SETUP'!$V77),""))))</f>
        <v/>
      </c>
      <c r="DI28" s="10" t="str">
        <f>IF('1-SETUP'!$Q77="DAILY",DH28+'1-SETUP'!$V77,IF('1-SETUP'!$Q77="WEEKLY",DH28+'1-SETUP'!$V77*7,IF('1-SETUP'!$Q77="MONTHLY",EDATE(DH28,'1-SETUP'!$V77),IF('1-SETUP'!$Q77="YEARLY",EDATE(DH28,12*'1-SETUP'!$V77),""))))</f>
        <v/>
      </c>
      <c r="DJ28" s="10" t="str">
        <f>IF('1-SETUP'!$Q77="DAILY",DI28+'1-SETUP'!$V77,IF('1-SETUP'!$Q77="WEEKLY",DI28+'1-SETUP'!$V77*7,IF('1-SETUP'!$Q77="MONTHLY",EDATE(DI28,'1-SETUP'!$V77),IF('1-SETUP'!$Q77="YEARLY",EDATE(DI28,12*'1-SETUP'!$V77),""))))</f>
        <v/>
      </c>
      <c r="DK28" s="10" t="str">
        <f>IF('1-SETUP'!$Q77="DAILY",DJ28+'1-SETUP'!$V77,IF('1-SETUP'!$Q77="WEEKLY",DJ28+'1-SETUP'!$V77*7,IF('1-SETUP'!$Q77="MONTHLY",EDATE(DJ28,'1-SETUP'!$V77),IF('1-SETUP'!$Q77="YEARLY",EDATE(DJ28,12*'1-SETUP'!$V77),""))))</f>
        <v/>
      </c>
      <c r="DL28" s="10" t="str">
        <f>IF('1-SETUP'!$Q77="DAILY",DK28+'1-SETUP'!$V77,IF('1-SETUP'!$Q77="WEEKLY",DK28+'1-SETUP'!$V77*7,IF('1-SETUP'!$Q77="MONTHLY",EDATE(DK28,'1-SETUP'!$V77),IF('1-SETUP'!$Q77="YEARLY",EDATE(DK28,12*'1-SETUP'!$V77),""))))</f>
        <v/>
      </c>
      <c r="DM28" s="10" t="str">
        <f>IF('1-SETUP'!$Q77="DAILY",DL28+'1-SETUP'!$V77,IF('1-SETUP'!$Q77="WEEKLY",DL28+'1-SETUP'!$V77*7,IF('1-SETUP'!$Q77="MONTHLY",EDATE(DL28,'1-SETUP'!$V77),IF('1-SETUP'!$Q77="YEARLY",EDATE(DL28,12*'1-SETUP'!$V77),""))))</f>
        <v/>
      </c>
      <c r="DN28" s="10" t="str">
        <f>IF('1-SETUP'!$Q77="DAILY",DM28+'1-SETUP'!$V77,IF('1-SETUP'!$Q77="WEEKLY",DM28+'1-SETUP'!$V77*7,IF('1-SETUP'!$Q77="MONTHLY",EDATE(DM28,'1-SETUP'!$V77),IF('1-SETUP'!$Q77="YEARLY",EDATE(DM28,12*'1-SETUP'!$V77),""))))</f>
        <v/>
      </c>
      <c r="DO28" s="10" t="str">
        <f>IF('1-SETUP'!$Q77="DAILY",DN28+'1-SETUP'!$V77,IF('1-SETUP'!$Q77="WEEKLY",DN28+'1-SETUP'!$V77*7,IF('1-SETUP'!$Q77="MONTHLY",EDATE(DN28,'1-SETUP'!$V77),IF('1-SETUP'!$Q77="YEARLY",EDATE(DN28,12*'1-SETUP'!$V77),""))))</f>
        <v/>
      </c>
      <c r="DP28" s="10" t="str">
        <f>IF('1-SETUP'!$Q77="DAILY",DO28+'1-SETUP'!$V77,IF('1-SETUP'!$Q77="WEEKLY",DO28+'1-SETUP'!$V77*7,IF('1-SETUP'!$Q77="MONTHLY",EDATE(DO28,'1-SETUP'!$V77),IF('1-SETUP'!$Q77="YEARLY",EDATE(DO28,12*'1-SETUP'!$V77),""))))</f>
        <v/>
      </c>
      <c r="DQ28" s="10" t="str">
        <f>IF('1-SETUP'!$Q77="DAILY",DP28+'1-SETUP'!$V77,IF('1-SETUP'!$Q77="WEEKLY",DP28+'1-SETUP'!$V77*7,IF('1-SETUP'!$Q77="MONTHLY",EDATE(DP28,'1-SETUP'!$V77),IF('1-SETUP'!$Q77="YEARLY",EDATE(DP28,12*'1-SETUP'!$V77),""))))</f>
        <v/>
      </c>
      <c r="DR28" s="10" t="str">
        <f>IF('1-SETUP'!$Q77="DAILY",DQ28+'1-SETUP'!$V77,IF('1-SETUP'!$Q77="WEEKLY",DQ28+'1-SETUP'!$V77*7,IF('1-SETUP'!$Q77="MONTHLY",EDATE(DQ28,'1-SETUP'!$V77),IF('1-SETUP'!$Q77="YEARLY",EDATE(DQ28,12*'1-SETUP'!$V77),""))))</f>
        <v/>
      </c>
      <c r="DS28" s="10" t="str">
        <f>IF('1-SETUP'!$Q77="DAILY",DR28+'1-SETUP'!$V77,IF('1-SETUP'!$Q77="WEEKLY",DR28+'1-SETUP'!$V77*7,IF('1-SETUP'!$Q77="MONTHLY",EDATE(DR28,'1-SETUP'!$V77),IF('1-SETUP'!$Q77="YEARLY",EDATE(DR28,12*'1-SETUP'!$V77),""))))</f>
        <v/>
      </c>
      <c r="DT28" s="10" t="str">
        <f>IF('1-SETUP'!$Q77="DAILY",DS28+'1-SETUP'!$V77,IF('1-SETUP'!$Q77="WEEKLY",DS28+'1-SETUP'!$V77*7,IF('1-SETUP'!$Q77="MONTHLY",EDATE(DS28,'1-SETUP'!$V77),IF('1-SETUP'!$Q77="YEARLY",EDATE(DS28,12*'1-SETUP'!$V77),""))))</f>
        <v/>
      </c>
      <c r="DU28" s="10" t="str">
        <f>IF('1-SETUP'!$Q77="DAILY",DT28+'1-SETUP'!$V77,IF('1-SETUP'!$Q77="WEEKLY",DT28+'1-SETUP'!$V77*7,IF('1-SETUP'!$Q77="MONTHLY",EDATE(DT28,'1-SETUP'!$V77),IF('1-SETUP'!$Q77="YEARLY",EDATE(DT28,12*'1-SETUP'!$V77),""))))</f>
        <v/>
      </c>
      <c r="DV28" s="10" t="str">
        <f>IF('1-SETUP'!$Q77="DAILY",DU28+'1-SETUP'!$V77,IF('1-SETUP'!$Q77="WEEKLY",DU28+'1-SETUP'!$V77*7,IF('1-SETUP'!$Q77="MONTHLY",EDATE(DU28,'1-SETUP'!$V77),IF('1-SETUP'!$Q77="YEARLY",EDATE(DU28,12*'1-SETUP'!$V77),""))))</f>
        <v/>
      </c>
      <c r="DW28" s="10" t="str">
        <f>IF('1-SETUP'!$Q77="DAILY",DV28+'1-SETUP'!$V77,IF('1-SETUP'!$Q77="WEEKLY",DV28+'1-SETUP'!$V77*7,IF('1-SETUP'!$Q77="MONTHLY",EDATE(DV28,'1-SETUP'!$V77),IF('1-SETUP'!$Q77="YEARLY",EDATE(DV28,12*'1-SETUP'!$V77),""))))</f>
        <v/>
      </c>
      <c r="DX28" s="10" t="str">
        <f>IF('1-SETUP'!$Q77="DAILY",DW28+'1-SETUP'!$V77,IF('1-SETUP'!$Q77="WEEKLY",DW28+'1-SETUP'!$V77*7,IF('1-SETUP'!$Q77="MONTHLY",EDATE(DW28,'1-SETUP'!$V77),IF('1-SETUP'!$Q77="YEARLY",EDATE(DW28,12*'1-SETUP'!$V77),""))))</f>
        <v/>
      </c>
      <c r="DY28" s="10" t="str">
        <f>IF('1-SETUP'!$Q77="DAILY",DX28+'1-SETUP'!$V77,IF('1-SETUP'!$Q77="WEEKLY",DX28+'1-SETUP'!$V77*7,IF('1-SETUP'!$Q77="MONTHLY",EDATE(DX28,'1-SETUP'!$V77),IF('1-SETUP'!$Q77="YEARLY",EDATE(DX28,12*'1-SETUP'!$V77),""))))</f>
        <v/>
      </c>
      <c r="DZ28" s="10" t="str">
        <f>IF('1-SETUP'!$Q77="DAILY",DY28+'1-SETUP'!$V77,IF('1-SETUP'!$Q77="WEEKLY",DY28+'1-SETUP'!$V77*7,IF('1-SETUP'!$Q77="MONTHLY",EDATE(DY28,'1-SETUP'!$V77),IF('1-SETUP'!$Q77="YEARLY",EDATE(DY28,12*'1-SETUP'!$V77),""))))</f>
        <v/>
      </c>
      <c r="EA28" s="10" t="str">
        <f>IF('1-SETUP'!$Q77="DAILY",DZ28+'1-SETUP'!$V77,IF('1-SETUP'!$Q77="WEEKLY",DZ28+'1-SETUP'!$V77*7,IF('1-SETUP'!$Q77="MONTHLY",EDATE(DZ28,'1-SETUP'!$V77),IF('1-SETUP'!$Q77="YEARLY",EDATE(DZ28,12*'1-SETUP'!$V77),""))))</f>
        <v/>
      </c>
      <c r="EB28" s="10" t="str">
        <f>IF('1-SETUP'!$Q77="DAILY",EA28+'1-SETUP'!$V77,IF('1-SETUP'!$Q77="WEEKLY",EA28+'1-SETUP'!$V77*7,IF('1-SETUP'!$Q77="MONTHLY",EDATE(EA28,'1-SETUP'!$V77),IF('1-SETUP'!$Q77="YEARLY",EDATE(EA28,12*'1-SETUP'!$V77),""))))</f>
        <v/>
      </c>
      <c r="EC28" s="10" t="str">
        <f>IF('1-SETUP'!$Q77="DAILY",EB28+'1-SETUP'!$V77,IF('1-SETUP'!$Q77="WEEKLY",EB28+'1-SETUP'!$V77*7,IF('1-SETUP'!$Q77="MONTHLY",EDATE(EB28,'1-SETUP'!$V77),IF('1-SETUP'!$Q77="YEARLY",EDATE(EB28,12*'1-SETUP'!$V77),""))))</f>
        <v/>
      </c>
      <c r="ED28" s="10" t="str">
        <f>IF('1-SETUP'!$Q77="DAILY",EC28+'1-SETUP'!$V77,IF('1-SETUP'!$Q77="WEEKLY",EC28+'1-SETUP'!$V77*7,IF('1-SETUP'!$Q77="MONTHLY",EDATE(EC28,'1-SETUP'!$V77),IF('1-SETUP'!$Q77="YEARLY",EDATE(EC28,12*'1-SETUP'!$V77),""))))</f>
        <v/>
      </c>
      <c r="EE28" s="10" t="str">
        <f>IF('1-SETUP'!$Q77="DAILY",ED28+'1-SETUP'!$V77,IF('1-SETUP'!$Q77="WEEKLY",ED28+'1-SETUP'!$V77*7,IF('1-SETUP'!$Q77="MONTHLY",EDATE(ED28,'1-SETUP'!$V77),IF('1-SETUP'!$Q77="YEARLY",EDATE(ED28,12*'1-SETUP'!$V77),""))))</f>
        <v/>
      </c>
      <c r="EF28" s="10" t="str">
        <f>IF('1-SETUP'!$Q77="DAILY",EE28+'1-SETUP'!$V77,IF('1-SETUP'!$Q77="WEEKLY",EE28+'1-SETUP'!$V77*7,IF('1-SETUP'!$Q77="MONTHLY",EDATE(EE28,'1-SETUP'!$V77),IF('1-SETUP'!$Q77="YEARLY",EDATE(EE28,12*'1-SETUP'!$V77),""))))</f>
        <v/>
      </c>
      <c r="EG28" s="10" t="str">
        <f>IF('1-SETUP'!$Q77="DAILY",EF28+'1-SETUP'!$V77,IF('1-SETUP'!$Q77="WEEKLY",EF28+'1-SETUP'!$V77*7,IF('1-SETUP'!$Q77="MONTHLY",EDATE(EF28,'1-SETUP'!$V77),IF('1-SETUP'!$Q77="YEARLY",EDATE(EF28,12*'1-SETUP'!$V77),""))))</f>
        <v/>
      </c>
      <c r="EH28" s="10" t="str">
        <f>IF('1-SETUP'!$Q77="DAILY",EG28+'1-SETUP'!$V77,IF('1-SETUP'!$Q77="WEEKLY",EG28+'1-SETUP'!$V77*7,IF('1-SETUP'!$Q77="MONTHLY",EDATE(EG28,'1-SETUP'!$V77),IF('1-SETUP'!$Q77="YEARLY",EDATE(EG28,12*'1-SETUP'!$V77),""))))</f>
        <v/>
      </c>
      <c r="EI28" s="10" t="str">
        <f>IF('1-SETUP'!$Q77="DAILY",EH28+'1-SETUP'!$V77,IF('1-SETUP'!$Q77="WEEKLY",EH28+'1-SETUP'!$V77*7,IF('1-SETUP'!$Q77="MONTHLY",EDATE(EH28,'1-SETUP'!$V77),IF('1-SETUP'!$Q77="YEARLY",EDATE(EH28,12*'1-SETUP'!$V77),""))))</f>
        <v/>
      </c>
      <c r="EJ28" s="10" t="str">
        <f>IF('1-SETUP'!$Q77="DAILY",EI28+'1-SETUP'!$V77,IF('1-SETUP'!$Q77="WEEKLY",EI28+'1-SETUP'!$V77*7,IF('1-SETUP'!$Q77="MONTHLY",EDATE(EI28,'1-SETUP'!$V77),IF('1-SETUP'!$Q77="YEARLY",EDATE(EI28,12*'1-SETUP'!$V77),""))))</f>
        <v/>
      </c>
      <c r="EK28" s="10" t="str">
        <f>IF('1-SETUP'!$Q77="DAILY",EJ28+'1-SETUP'!$V77,IF('1-SETUP'!$Q77="WEEKLY",EJ28+'1-SETUP'!$V77*7,IF('1-SETUP'!$Q77="MONTHLY",EDATE(EJ28,'1-SETUP'!$V77),IF('1-SETUP'!$Q77="YEARLY",EDATE(EJ28,12*'1-SETUP'!$V77),""))))</f>
        <v/>
      </c>
      <c r="EL28" s="10" t="str">
        <f>IF('1-SETUP'!$Q77="DAILY",EK28+'1-SETUP'!$V77,IF('1-SETUP'!$Q77="WEEKLY",EK28+'1-SETUP'!$V77*7,IF('1-SETUP'!$Q77="MONTHLY",EDATE(EK28,'1-SETUP'!$V77),IF('1-SETUP'!$Q77="YEARLY",EDATE(EK28,12*'1-SETUP'!$V77),""))))</f>
        <v/>
      </c>
      <c r="EM28" s="10" t="str">
        <f>IF('1-SETUP'!$Q77="DAILY",EL28+'1-SETUP'!$V77,IF('1-SETUP'!$Q77="WEEKLY",EL28+'1-SETUP'!$V77*7,IF('1-SETUP'!$Q77="MONTHLY",EDATE(EL28,'1-SETUP'!$V77),IF('1-SETUP'!$Q77="YEARLY",EDATE(EL28,12*'1-SETUP'!$V77),""))))</f>
        <v/>
      </c>
      <c r="EN28" s="10" t="str">
        <f>IF('1-SETUP'!$Q77="DAILY",EM28+'1-SETUP'!$V77,IF('1-SETUP'!$Q77="WEEKLY",EM28+'1-SETUP'!$V77*7,IF('1-SETUP'!$Q77="MONTHLY",EDATE(EM28,'1-SETUP'!$V77),IF('1-SETUP'!$Q77="YEARLY",EDATE(EM28,12*'1-SETUP'!$V77),""))))</f>
        <v/>
      </c>
      <c r="EO28" s="10" t="str">
        <f>IF('1-SETUP'!$Q77="DAILY",EN28+'1-SETUP'!$V77,IF('1-SETUP'!$Q77="WEEKLY",EN28+'1-SETUP'!$V77*7,IF('1-SETUP'!$Q77="MONTHLY",EDATE(EN28,'1-SETUP'!$V77),IF('1-SETUP'!$Q77="YEARLY",EDATE(EN28,12*'1-SETUP'!$V77),""))))</f>
        <v/>
      </c>
      <c r="EP28" s="10" t="str">
        <f>IF('1-SETUP'!$Q77="DAILY",EO28+'1-SETUP'!$V77,IF('1-SETUP'!$Q77="WEEKLY",EO28+'1-SETUP'!$V77*7,IF('1-SETUP'!$Q77="MONTHLY",EDATE(EO28,'1-SETUP'!$V77),IF('1-SETUP'!$Q77="YEARLY",EDATE(EO28,12*'1-SETUP'!$V77),""))))</f>
        <v/>
      </c>
      <c r="EQ28" s="10" t="str">
        <f>IF('1-SETUP'!$Q77="DAILY",EP28+'1-SETUP'!$V77,IF('1-SETUP'!$Q77="WEEKLY",EP28+'1-SETUP'!$V77*7,IF('1-SETUP'!$Q77="MONTHLY",EDATE(EP28,'1-SETUP'!$V77),IF('1-SETUP'!$Q77="YEARLY",EDATE(EP28,12*'1-SETUP'!$V77),""))))</f>
        <v/>
      </c>
      <c r="ER28" s="10" t="str">
        <f>IF('1-SETUP'!$Q77="DAILY",EQ28+'1-SETUP'!$V77,IF('1-SETUP'!$Q77="WEEKLY",EQ28+'1-SETUP'!$V77*7,IF('1-SETUP'!$Q77="MONTHLY",EDATE(EQ28,'1-SETUP'!$V77),IF('1-SETUP'!$Q77="YEARLY",EDATE(EQ28,12*'1-SETUP'!$V77),""))))</f>
        <v/>
      </c>
      <c r="ES28" s="10" t="str">
        <f>IF('1-SETUP'!$Q77="DAILY",ER28+'1-SETUP'!$V77,IF('1-SETUP'!$Q77="WEEKLY",ER28+'1-SETUP'!$V77*7,IF('1-SETUP'!$Q77="MONTHLY",EDATE(ER28,'1-SETUP'!$V77),IF('1-SETUP'!$Q77="YEARLY",EDATE(ER28,12*'1-SETUP'!$V77),""))))</f>
        <v/>
      </c>
      <c r="ET28" s="10" t="str">
        <f>IF('1-SETUP'!$Q77="DAILY",ES28+'1-SETUP'!$V77,IF('1-SETUP'!$Q77="WEEKLY",ES28+'1-SETUP'!$V77*7,IF('1-SETUP'!$Q77="MONTHLY",EDATE(ES28,'1-SETUP'!$V77),IF('1-SETUP'!$Q77="YEARLY",EDATE(ES28,12*'1-SETUP'!$V77),""))))</f>
        <v/>
      </c>
      <c r="EU28" s="10" t="str">
        <f>IF('1-SETUP'!$Q77="DAILY",ET28+'1-SETUP'!$V77,IF('1-SETUP'!$Q77="WEEKLY",ET28+'1-SETUP'!$V77*7,IF('1-SETUP'!$Q77="MONTHLY",EDATE(ET28,'1-SETUP'!$V77),IF('1-SETUP'!$Q77="YEARLY",EDATE(ET28,12*'1-SETUP'!$V77),""))))</f>
        <v/>
      </c>
      <c r="EV28" s="10" t="str">
        <f>IF('1-SETUP'!$Q77="DAILY",EU28+'1-SETUP'!$V77,IF('1-SETUP'!$Q77="WEEKLY",EU28+'1-SETUP'!$V77*7,IF('1-SETUP'!$Q77="MONTHLY",EDATE(EU28,'1-SETUP'!$V77),IF('1-SETUP'!$Q77="YEARLY",EDATE(EU28,12*'1-SETUP'!$V77),""))))</f>
        <v/>
      </c>
      <c r="EW28" s="10" t="str">
        <f>IF('1-SETUP'!$Q77="DAILY",EV28+'1-SETUP'!$V77,IF('1-SETUP'!$Q77="WEEKLY",EV28+'1-SETUP'!$V77*7,IF('1-SETUP'!$Q77="MONTHLY",EDATE(EV28,'1-SETUP'!$V77),IF('1-SETUP'!$Q77="YEARLY",EDATE(EV28,12*'1-SETUP'!$V77),""))))</f>
        <v/>
      </c>
      <c r="EX28" s="10" t="str">
        <f>IF('1-SETUP'!$Q77="DAILY",EW28+'1-SETUP'!$V77,IF('1-SETUP'!$Q77="WEEKLY",EW28+'1-SETUP'!$V77*7,IF('1-SETUP'!$Q77="MONTHLY",EDATE(EW28,'1-SETUP'!$V77),IF('1-SETUP'!$Q77="YEARLY",EDATE(EW28,12*'1-SETUP'!$V77),""))))</f>
        <v/>
      </c>
      <c r="EY28" s="10" t="str">
        <f>IF('1-SETUP'!$Q77="DAILY",EX28+'1-SETUP'!$V77,IF('1-SETUP'!$Q77="WEEKLY",EX28+'1-SETUP'!$V77*7,IF('1-SETUP'!$Q77="MONTHLY",EDATE(EX28,'1-SETUP'!$V77),IF('1-SETUP'!$Q77="YEARLY",EDATE(EX28,12*'1-SETUP'!$V77),""))))</f>
        <v/>
      </c>
      <c r="EZ28" s="10" t="str">
        <f>IF('1-SETUP'!$Q77="DAILY",EY28+'1-SETUP'!$V77,IF('1-SETUP'!$Q77="WEEKLY",EY28+'1-SETUP'!$V77*7,IF('1-SETUP'!$Q77="MONTHLY",EDATE(EY28,'1-SETUP'!$V77),IF('1-SETUP'!$Q77="YEARLY",EDATE(EY28,12*'1-SETUP'!$V77),""))))</f>
        <v/>
      </c>
      <c r="FA28" s="10" t="str">
        <f>IF('1-SETUP'!$Q77="DAILY",EZ28+'1-SETUP'!$V77,IF('1-SETUP'!$Q77="WEEKLY",EZ28+'1-SETUP'!$V77*7,IF('1-SETUP'!$Q77="MONTHLY",EDATE(EZ28,'1-SETUP'!$V77),IF('1-SETUP'!$Q77="YEARLY",EDATE(EZ28,12*'1-SETUP'!$V77),""))))</f>
        <v/>
      </c>
      <c r="FB28" s="10" t="str">
        <f>IF('1-SETUP'!$Q77="DAILY",FA28+'1-SETUP'!$V77,IF('1-SETUP'!$Q77="WEEKLY",FA28+'1-SETUP'!$V77*7,IF('1-SETUP'!$Q77="MONTHLY",EDATE(FA28,'1-SETUP'!$V77),IF('1-SETUP'!$Q77="YEARLY",EDATE(FA28,12*'1-SETUP'!$V77),""))))</f>
        <v/>
      </c>
      <c r="FC28" s="10" t="str">
        <f>IF('1-SETUP'!$Q77="DAILY",FB28+'1-SETUP'!$V77,IF('1-SETUP'!$Q77="WEEKLY",FB28+'1-SETUP'!$V77*7,IF('1-SETUP'!$Q77="MONTHLY",EDATE(FB28,'1-SETUP'!$V77),IF('1-SETUP'!$Q77="YEARLY",EDATE(FB28,12*'1-SETUP'!$V77),""))))</f>
        <v/>
      </c>
      <c r="FD28" s="10" t="str">
        <f>IF('1-SETUP'!$Q77="DAILY",FC28+'1-SETUP'!$V77,IF('1-SETUP'!$Q77="WEEKLY",FC28+'1-SETUP'!$V77*7,IF('1-SETUP'!$Q77="MONTHLY",EDATE(FC28,'1-SETUP'!$V77),IF('1-SETUP'!$Q77="YEARLY",EDATE(FC28,12*'1-SETUP'!$V77),""))))</f>
        <v/>
      </c>
      <c r="FE28" s="10" t="str">
        <f>IF('1-SETUP'!$Q77="DAILY",FD28+'1-SETUP'!$V77,IF('1-SETUP'!$Q77="WEEKLY",FD28+'1-SETUP'!$V77*7,IF('1-SETUP'!$Q77="MONTHLY",EDATE(FD28,'1-SETUP'!$V77),IF('1-SETUP'!$Q77="YEARLY",EDATE(FD28,12*'1-SETUP'!$V77),""))))</f>
        <v/>
      </c>
      <c r="FF28" s="10" t="str">
        <f>IF('1-SETUP'!$Q77="DAILY",FE28+'1-SETUP'!$V77,IF('1-SETUP'!$Q77="WEEKLY",FE28+'1-SETUP'!$V77*7,IF('1-SETUP'!$Q77="MONTHLY",EDATE(FE28,'1-SETUP'!$V77),IF('1-SETUP'!$Q77="YEARLY",EDATE(FE28,12*'1-SETUP'!$V77),""))))</f>
        <v/>
      </c>
      <c r="FG28" s="10" t="str">
        <f>IF('1-SETUP'!$Q77="DAILY",FF28+'1-SETUP'!$V77,IF('1-SETUP'!$Q77="WEEKLY",FF28+'1-SETUP'!$V77*7,IF('1-SETUP'!$Q77="MONTHLY",EDATE(FF28,'1-SETUP'!$V77),IF('1-SETUP'!$Q77="YEARLY",EDATE(FF28,12*'1-SETUP'!$V77),""))))</f>
        <v/>
      </c>
      <c r="FH28" s="10" t="str">
        <f>IF('1-SETUP'!$Q77="DAILY",FG28+'1-SETUP'!$V77,IF('1-SETUP'!$Q77="WEEKLY",FG28+'1-SETUP'!$V77*7,IF('1-SETUP'!$Q77="MONTHLY",EDATE(FG28,'1-SETUP'!$V77),IF('1-SETUP'!$Q77="YEARLY",EDATE(FG28,12*'1-SETUP'!$V77),""))))</f>
        <v/>
      </c>
      <c r="FI28" s="10" t="str">
        <f>IF('1-SETUP'!$Q77="DAILY",FH28+'1-SETUP'!$V77,IF('1-SETUP'!$Q77="WEEKLY",FH28+'1-SETUP'!$V77*7,IF('1-SETUP'!$Q77="MONTHLY",EDATE(FH28,'1-SETUP'!$V77),IF('1-SETUP'!$Q77="YEARLY",EDATE(FH28,12*'1-SETUP'!$V77),""))))</f>
        <v/>
      </c>
      <c r="FJ28" s="10" t="str">
        <f>IF('1-SETUP'!$Q77="DAILY",FI28+'1-SETUP'!$V77,IF('1-SETUP'!$Q77="WEEKLY",FI28+'1-SETUP'!$V77*7,IF('1-SETUP'!$Q77="MONTHLY",EDATE(FI28,'1-SETUP'!$V77),IF('1-SETUP'!$Q77="YEARLY",EDATE(FI28,12*'1-SETUP'!$V77),""))))</f>
        <v/>
      </c>
      <c r="FK28" s="10" t="str">
        <f>IF('1-SETUP'!$Q77="DAILY",FJ28+'1-SETUP'!$V77,IF('1-SETUP'!$Q77="WEEKLY",FJ28+'1-SETUP'!$V77*7,IF('1-SETUP'!$Q77="MONTHLY",EDATE(FJ28,'1-SETUP'!$V77),IF('1-SETUP'!$Q77="YEARLY",EDATE(FJ28,12*'1-SETUP'!$V77),""))))</f>
        <v/>
      </c>
      <c r="FL28" s="10" t="str">
        <f>IF('1-SETUP'!$Q77="DAILY",FK28+'1-SETUP'!$V77,IF('1-SETUP'!$Q77="WEEKLY",FK28+'1-SETUP'!$V77*7,IF('1-SETUP'!$Q77="MONTHLY",EDATE(FK28,'1-SETUP'!$V77),IF('1-SETUP'!$Q77="YEARLY",EDATE(FK28,12*'1-SETUP'!$V77),""))))</f>
        <v/>
      </c>
      <c r="FM28" s="10" t="str">
        <f>IF('1-SETUP'!$Q77="DAILY",FL28+'1-SETUP'!$V77,IF('1-SETUP'!$Q77="WEEKLY",FL28+'1-SETUP'!$V77*7,IF('1-SETUP'!$Q77="MONTHLY",EDATE(FL28,'1-SETUP'!$V77),IF('1-SETUP'!$Q77="YEARLY",EDATE(FL28,12*'1-SETUP'!$V77),""))))</f>
        <v/>
      </c>
      <c r="FN28" s="10" t="str">
        <f>IF('1-SETUP'!$Q77="DAILY",FM28+'1-SETUP'!$V77,IF('1-SETUP'!$Q77="WEEKLY",FM28+'1-SETUP'!$V77*7,IF('1-SETUP'!$Q77="MONTHLY",EDATE(FM28,'1-SETUP'!$V77),IF('1-SETUP'!$Q77="YEARLY",EDATE(FM28,12*'1-SETUP'!$V77),""))))</f>
        <v/>
      </c>
      <c r="FO28" s="10" t="str">
        <f>IF('1-SETUP'!$Q77="DAILY",FN28+'1-SETUP'!$V77,IF('1-SETUP'!$Q77="WEEKLY",FN28+'1-SETUP'!$V77*7,IF('1-SETUP'!$Q77="MONTHLY",EDATE(FN28,'1-SETUP'!$V77),IF('1-SETUP'!$Q77="YEARLY",EDATE(FN28,12*'1-SETUP'!$V77),""))))</f>
        <v/>
      </c>
      <c r="FP28" s="10" t="str">
        <f>IF('1-SETUP'!$Q77="DAILY",FO28+'1-SETUP'!$V77,IF('1-SETUP'!$Q77="WEEKLY",FO28+'1-SETUP'!$V77*7,IF('1-SETUP'!$Q77="MONTHLY",EDATE(FO28,'1-SETUP'!$V77),IF('1-SETUP'!$Q77="YEARLY",EDATE(FO28,12*'1-SETUP'!$V77),""))))</f>
        <v/>
      </c>
      <c r="FQ28" s="10" t="str">
        <f>IF('1-SETUP'!$Q77="DAILY",FP28+'1-SETUP'!$V77,IF('1-SETUP'!$Q77="WEEKLY",FP28+'1-SETUP'!$V77*7,IF('1-SETUP'!$Q77="MONTHLY",EDATE(FP28,'1-SETUP'!$V77),IF('1-SETUP'!$Q77="YEARLY",EDATE(FP28,12*'1-SETUP'!$V77),""))))</f>
        <v/>
      </c>
      <c r="FR28" s="10" t="str">
        <f>IF('1-SETUP'!$Q77="DAILY",FQ28+'1-SETUP'!$V77,IF('1-SETUP'!$Q77="WEEKLY",FQ28+'1-SETUP'!$V77*7,IF('1-SETUP'!$Q77="MONTHLY",EDATE(FQ28,'1-SETUP'!$V77),IF('1-SETUP'!$Q77="YEARLY",EDATE(FQ28,12*'1-SETUP'!$V77),""))))</f>
        <v/>
      </c>
      <c r="FS28" s="10" t="str">
        <f>IF('1-SETUP'!$Q77="DAILY",FR28+'1-SETUP'!$V77,IF('1-SETUP'!$Q77="WEEKLY",FR28+'1-SETUP'!$V77*7,IF('1-SETUP'!$Q77="MONTHLY",EDATE(FR28,'1-SETUP'!$V77),IF('1-SETUP'!$Q77="YEARLY",EDATE(FR28,12*'1-SETUP'!$V77),""))))</f>
        <v/>
      </c>
      <c r="FT28" s="10" t="str">
        <f>IF('1-SETUP'!$Q77="DAILY",FS28+'1-SETUP'!$V77,IF('1-SETUP'!$Q77="WEEKLY",FS28+'1-SETUP'!$V77*7,IF('1-SETUP'!$Q77="MONTHLY",EDATE(FS28,'1-SETUP'!$V77),IF('1-SETUP'!$Q77="YEARLY",EDATE(FS28,12*'1-SETUP'!$V77),""))))</f>
        <v/>
      </c>
      <c r="FU28" s="10" t="str">
        <f>IF('1-SETUP'!$Q77="DAILY",FT28+'1-SETUP'!$V77,IF('1-SETUP'!$Q77="WEEKLY",FT28+'1-SETUP'!$V77*7,IF('1-SETUP'!$Q77="MONTHLY",EDATE(FT28,'1-SETUP'!$V77),IF('1-SETUP'!$Q77="YEARLY",EDATE(FT28,12*'1-SETUP'!$V77),""))))</f>
        <v/>
      </c>
      <c r="FV28" s="10" t="str">
        <f>IF('1-SETUP'!$Q77="DAILY",FU28+'1-SETUP'!$V77,IF('1-SETUP'!$Q77="WEEKLY",FU28+'1-SETUP'!$V77*7,IF('1-SETUP'!$Q77="MONTHLY",EDATE(FU28,'1-SETUP'!$V77),IF('1-SETUP'!$Q77="YEARLY",EDATE(FU28,12*'1-SETUP'!$V77),""))))</f>
        <v/>
      </c>
      <c r="FW28" s="10" t="str">
        <f>IF('1-SETUP'!$Q77="DAILY",FV28+'1-SETUP'!$V77,IF('1-SETUP'!$Q77="WEEKLY",FV28+'1-SETUP'!$V77*7,IF('1-SETUP'!$Q77="MONTHLY",EDATE(FV28,'1-SETUP'!$V77),IF('1-SETUP'!$Q77="YEARLY",EDATE(FV28,12*'1-SETUP'!$V77),""))))</f>
        <v/>
      </c>
      <c r="FX28" s="10" t="str">
        <f>IF('1-SETUP'!$Q77="DAILY",FW28+'1-SETUP'!$V77,IF('1-SETUP'!$Q77="WEEKLY",FW28+'1-SETUP'!$V77*7,IF('1-SETUP'!$Q77="MONTHLY",EDATE(FW28,'1-SETUP'!$V77),IF('1-SETUP'!$Q77="YEARLY",EDATE(FW28,12*'1-SETUP'!$V77),""))))</f>
        <v/>
      </c>
      <c r="FY28" s="10" t="str">
        <f>IF('1-SETUP'!$Q77="DAILY",FX28+'1-SETUP'!$V77,IF('1-SETUP'!$Q77="WEEKLY",FX28+'1-SETUP'!$V77*7,IF('1-SETUP'!$Q77="MONTHLY",EDATE(FX28,'1-SETUP'!$V77),IF('1-SETUP'!$Q77="YEARLY",EDATE(FX28,12*'1-SETUP'!$V77),""))))</f>
        <v/>
      </c>
      <c r="FZ28" s="10" t="str">
        <f>IF('1-SETUP'!$Q77="DAILY",FY28+'1-SETUP'!$V77,IF('1-SETUP'!$Q77="WEEKLY",FY28+'1-SETUP'!$V77*7,IF('1-SETUP'!$Q77="MONTHLY",EDATE(FY28,'1-SETUP'!$V77),IF('1-SETUP'!$Q77="YEARLY",EDATE(FY28,12*'1-SETUP'!$V77),""))))</f>
        <v/>
      </c>
      <c r="GA28" s="10" t="str">
        <f>IF('1-SETUP'!$Q77="DAILY",FZ28+'1-SETUP'!$V77,IF('1-SETUP'!$Q77="WEEKLY",FZ28+'1-SETUP'!$V77*7,IF('1-SETUP'!$Q77="MONTHLY",EDATE(FZ28,'1-SETUP'!$V77),IF('1-SETUP'!$Q77="YEARLY",EDATE(FZ28,12*'1-SETUP'!$V77),""))))</f>
        <v/>
      </c>
      <c r="GB28" s="10" t="str">
        <f>IF('1-SETUP'!$Q77="DAILY",GA28+'1-SETUP'!$V77,IF('1-SETUP'!$Q77="WEEKLY",GA28+'1-SETUP'!$V77*7,IF('1-SETUP'!$Q77="MONTHLY",EDATE(GA28,'1-SETUP'!$V77),IF('1-SETUP'!$Q77="YEARLY",EDATE(GA28,12*'1-SETUP'!$V77),""))))</f>
        <v/>
      </c>
      <c r="GC28" s="10" t="str">
        <f>IF('1-SETUP'!$Q77="DAILY",GB28+'1-SETUP'!$V77,IF('1-SETUP'!$Q77="WEEKLY",GB28+'1-SETUP'!$V77*7,IF('1-SETUP'!$Q77="MONTHLY",EDATE(GB28,'1-SETUP'!$V77),IF('1-SETUP'!$Q77="YEARLY",EDATE(GB28,12*'1-SETUP'!$V77),""))))</f>
        <v/>
      </c>
      <c r="GD28" s="10" t="str">
        <f>IF('1-SETUP'!$Q77="DAILY",GC28+'1-SETUP'!$V77,IF('1-SETUP'!$Q77="WEEKLY",GC28+'1-SETUP'!$V77*7,IF('1-SETUP'!$Q77="MONTHLY",EDATE(GC28,'1-SETUP'!$V77),IF('1-SETUP'!$Q77="YEARLY",EDATE(GC28,12*'1-SETUP'!$V77),""))))</f>
        <v/>
      </c>
      <c r="GE28" s="10" t="str">
        <f>IF('1-SETUP'!$Q77="DAILY",GD28+'1-SETUP'!$V77,IF('1-SETUP'!$Q77="WEEKLY",GD28+'1-SETUP'!$V77*7,IF('1-SETUP'!$Q77="MONTHLY",EDATE(GD28,'1-SETUP'!$V77),IF('1-SETUP'!$Q77="YEARLY",EDATE(GD28,12*'1-SETUP'!$V77),""))))</f>
        <v/>
      </c>
      <c r="GF28" s="10" t="str">
        <f>IF('1-SETUP'!$Q77="DAILY",GE28+'1-SETUP'!$V77,IF('1-SETUP'!$Q77="WEEKLY",GE28+'1-SETUP'!$V77*7,IF('1-SETUP'!$Q77="MONTHLY",EDATE(GE28,'1-SETUP'!$V77),IF('1-SETUP'!$Q77="YEARLY",EDATE(GE28,12*'1-SETUP'!$V77),""))))</f>
        <v/>
      </c>
      <c r="GG28" s="10" t="str">
        <f>IF('1-SETUP'!$Q77="DAILY",GF28+'1-SETUP'!$V77,IF('1-SETUP'!$Q77="WEEKLY",GF28+'1-SETUP'!$V77*7,IF('1-SETUP'!$Q77="MONTHLY",EDATE(GF28,'1-SETUP'!$V77),IF('1-SETUP'!$Q77="YEARLY",EDATE(GF28,12*'1-SETUP'!$V77),""))))</f>
        <v/>
      </c>
      <c r="GH28" s="10" t="str">
        <f>IF('1-SETUP'!$Q77="DAILY",GG28+'1-SETUP'!$V77,IF('1-SETUP'!$Q77="WEEKLY",GG28+'1-SETUP'!$V77*7,IF('1-SETUP'!$Q77="MONTHLY",EDATE(GG28,'1-SETUP'!$V77),IF('1-SETUP'!$Q77="YEARLY",EDATE(GG28,12*'1-SETUP'!$V77),""))))</f>
        <v/>
      </c>
      <c r="GI28" s="10" t="str">
        <f>IF('1-SETUP'!$Q77="DAILY",GH28+'1-SETUP'!$V77,IF('1-SETUP'!$Q77="WEEKLY",GH28+'1-SETUP'!$V77*7,IF('1-SETUP'!$Q77="MONTHLY",EDATE(GH28,'1-SETUP'!$V77),IF('1-SETUP'!$Q77="YEARLY",EDATE(GH28,12*'1-SETUP'!$V77),""))))</f>
        <v/>
      </c>
      <c r="GJ28" s="10" t="str">
        <f>IF('1-SETUP'!$Q77="DAILY",GI28+'1-SETUP'!$V77,IF('1-SETUP'!$Q77="WEEKLY",GI28+'1-SETUP'!$V77*7,IF('1-SETUP'!$Q77="MONTHLY",EDATE(GI28,'1-SETUP'!$V77),IF('1-SETUP'!$Q77="YEARLY",EDATE(GI28,12*'1-SETUP'!$V77),""))))</f>
        <v/>
      </c>
      <c r="GK28" s="10" t="str">
        <f>IF('1-SETUP'!$Q77="DAILY",GJ28+'1-SETUP'!$V77,IF('1-SETUP'!$Q77="WEEKLY",GJ28+'1-SETUP'!$V77*7,IF('1-SETUP'!$Q77="MONTHLY",EDATE(GJ28,'1-SETUP'!$V77),IF('1-SETUP'!$Q77="YEARLY",EDATE(GJ28,12*'1-SETUP'!$V77),""))))</f>
        <v/>
      </c>
      <c r="GL28" s="10" t="str">
        <f>IF('1-SETUP'!$Q77="DAILY",GK28+'1-SETUP'!$V77,IF('1-SETUP'!$Q77="WEEKLY",GK28+'1-SETUP'!$V77*7,IF('1-SETUP'!$Q77="MONTHLY",EDATE(GK28,'1-SETUP'!$V77),IF('1-SETUP'!$Q77="YEARLY",EDATE(GK28,12*'1-SETUP'!$V77),""))))</f>
        <v/>
      </c>
      <c r="GM28" s="10" t="str">
        <f>IF('1-SETUP'!$Q77="DAILY",GL28+'1-SETUP'!$V77,IF('1-SETUP'!$Q77="WEEKLY",GL28+'1-SETUP'!$V77*7,IF('1-SETUP'!$Q77="MONTHLY",EDATE(GL28,'1-SETUP'!$V77),IF('1-SETUP'!$Q77="YEARLY",EDATE(GL28,12*'1-SETUP'!$V77),""))))</f>
        <v/>
      </c>
      <c r="GN28" s="10" t="str">
        <f>IF('1-SETUP'!$Q77="DAILY",GM28+'1-SETUP'!$V77,IF('1-SETUP'!$Q77="WEEKLY",GM28+'1-SETUP'!$V77*7,IF('1-SETUP'!$Q77="MONTHLY",EDATE(GM28,'1-SETUP'!$V77),IF('1-SETUP'!$Q77="YEARLY",EDATE(GM28,12*'1-SETUP'!$V77),""))))</f>
        <v/>
      </c>
      <c r="GO28" s="10" t="str">
        <f>IF('1-SETUP'!$Q77="DAILY",GN28+'1-SETUP'!$V77,IF('1-SETUP'!$Q77="WEEKLY",GN28+'1-SETUP'!$V77*7,IF('1-SETUP'!$Q77="MONTHLY",EDATE(GN28,'1-SETUP'!$V77),IF('1-SETUP'!$Q77="YEARLY",EDATE(GN28,12*'1-SETUP'!$V77),""))))</f>
        <v/>
      </c>
      <c r="GP28" s="10" t="str">
        <f>IF('1-SETUP'!$Q77="DAILY",GO28+'1-SETUP'!$V77,IF('1-SETUP'!$Q77="WEEKLY",GO28+'1-SETUP'!$V77*7,IF('1-SETUP'!$Q77="MONTHLY",EDATE(GO28,'1-SETUP'!$V77),IF('1-SETUP'!$Q77="YEARLY",EDATE(GO28,12*'1-SETUP'!$V77),""))))</f>
        <v/>
      </c>
      <c r="GQ28" s="10" t="str">
        <f>IF('1-SETUP'!$Q77="DAILY",GP28+'1-SETUP'!$V77,IF('1-SETUP'!$Q77="WEEKLY",GP28+'1-SETUP'!$V77*7,IF('1-SETUP'!$Q77="MONTHLY",EDATE(GP28,'1-SETUP'!$V77),IF('1-SETUP'!$Q77="YEARLY",EDATE(GP28,12*'1-SETUP'!$V77),""))))</f>
        <v/>
      </c>
      <c r="GR28" s="10" t="str">
        <f>IF('1-SETUP'!$Q77="DAILY",GQ28+'1-SETUP'!$V77,IF('1-SETUP'!$Q77="WEEKLY",GQ28+'1-SETUP'!$V77*7,IF('1-SETUP'!$Q77="MONTHLY",EDATE(GQ28,'1-SETUP'!$V77),IF('1-SETUP'!$Q77="YEARLY",EDATE(GQ28,12*'1-SETUP'!$V77),""))))</f>
        <v/>
      </c>
      <c r="GS28" s="10" t="str">
        <f>IF('1-SETUP'!$Q77="DAILY",GR28+'1-SETUP'!$V77,IF('1-SETUP'!$Q77="WEEKLY",GR28+'1-SETUP'!$V77*7,IF('1-SETUP'!$Q77="MONTHLY",EDATE(GR28,'1-SETUP'!$V77),IF('1-SETUP'!$Q77="YEARLY",EDATE(GR28,12*'1-SETUP'!$V77),""))))</f>
        <v/>
      </c>
      <c r="GT28" s="10" t="str">
        <f>IF('1-SETUP'!$Q77="DAILY",GS28+'1-SETUP'!$V77,IF('1-SETUP'!$Q77="WEEKLY",GS28+'1-SETUP'!$V77*7,IF('1-SETUP'!$Q77="MONTHLY",EDATE(GS28,'1-SETUP'!$V77),IF('1-SETUP'!$Q77="YEARLY",EDATE(GS28,12*'1-SETUP'!$V77),""))))</f>
        <v/>
      </c>
      <c r="GU28" s="10" t="str">
        <f>IF('1-SETUP'!$Q77="DAILY",GT28+'1-SETUP'!$V77,IF('1-SETUP'!$Q77="WEEKLY",GT28+'1-SETUP'!$V77*7,IF('1-SETUP'!$Q77="MONTHLY",EDATE(GT28,'1-SETUP'!$V77),IF('1-SETUP'!$Q77="YEARLY",EDATE(GT28,12*'1-SETUP'!$V77),""))))</f>
        <v/>
      </c>
      <c r="GV28" s="10" t="str">
        <f>IF('1-SETUP'!$Q77="DAILY",GU28+'1-SETUP'!$V77,IF('1-SETUP'!$Q77="WEEKLY",GU28+'1-SETUP'!$V77*7,IF('1-SETUP'!$Q77="MONTHLY",EDATE(GU28,'1-SETUP'!$V77),IF('1-SETUP'!$Q77="YEARLY",EDATE(GU28,12*'1-SETUP'!$V77),""))))</f>
        <v/>
      </c>
      <c r="GW28" s="10" t="str">
        <f>IF('1-SETUP'!$Q77="DAILY",GV28+'1-SETUP'!$V77,IF('1-SETUP'!$Q77="WEEKLY",GV28+'1-SETUP'!$V77*7,IF('1-SETUP'!$Q77="MONTHLY",EDATE(GV28,'1-SETUP'!$V77),IF('1-SETUP'!$Q77="YEARLY",EDATE(GV28,12*'1-SETUP'!$V77),""))))</f>
        <v/>
      </c>
      <c r="GX28" s="10" t="str">
        <f>IF('1-SETUP'!$Q77="DAILY",GW28+'1-SETUP'!$V77,IF('1-SETUP'!$Q77="WEEKLY",GW28+'1-SETUP'!$V77*7,IF('1-SETUP'!$Q77="MONTHLY",EDATE(GW28,'1-SETUP'!$V77),IF('1-SETUP'!$Q77="YEARLY",EDATE(GW28,12*'1-SETUP'!$V77),""))))</f>
        <v/>
      </c>
      <c r="GY28" s="10" t="str">
        <f>IF('1-SETUP'!$Q77="DAILY",GX28+'1-SETUP'!$V77,IF('1-SETUP'!$Q77="WEEKLY",GX28+'1-SETUP'!$V77*7,IF('1-SETUP'!$Q77="MONTHLY",EDATE(GX28,'1-SETUP'!$V77),IF('1-SETUP'!$Q77="YEARLY",EDATE(GX28,12*'1-SETUP'!$V77),""))))</f>
        <v/>
      </c>
      <c r="GZ28" s="10" t="str">
        <f>IF('1-SETUP'!$Q77="DAILY",GY28+'1-SETUP'!$V77,IF('1-SETUP'!$Q77="WEEKLY",GY28+'1-SETUP'!$V77*7,IF('1-SETUP'!$Q77="MONTHLY",EDATE(GY28,'1-SETUP'!$V77),IF('1-SETUP'!$Q77="YEARLY",EDATE(GY28,12*'1-SETUP'!$V77),""))))</f>
        <v/>
      </c>
      <c r="HA28" s="10" t="str">
        <f>IF('1-SETUP'!$Q77="DAILY",GZ28+'1-SETUP'!$V77,IF('1-SETUP'!$Q77="WEEKLY",GZ28+'1-SETUP'!$V77*7,IF('1-SETUP'!$Q77="MONTHLY",EDATE(GZ28,'1-SETUP'!$V77),IF('1-SETUP'!$Q77="YEARLY",EDATE(GZ28,12*'1-SETUP'!$V77),""))))</f>
        <v/>
      </c>
      <c r="HB28" s="10" t="str">
        <f>IF('1-SETUP'!$Q77="DAILY",HA28+'1-SETUP'!$V77,IF('1-SETUP'!$Q77="WEEKLY",HA28+'1-SETUP'!$V77*7,IF('1-SETUP'!$Q77="MONTHLY",EDATE(HA28,'1-SETUP'!$V77),IF('1-SETUP'!$Q77="YEARLY",EDATE(HA28,12*'1-SETUP'!$V77),""))))</f>
        <v/>
      </c>
      <c r="HC28" s="10" t="str">
        <f>IF('1-SETUP'!$Q77="DAILY",HB28+'1-SETUP'!$V77,IF('1-SETUP'!$Q77="WEEKLY",HB28+'1-SETUP'!$V77*7,IF('1-SETUP'!$Q77="MONTHLY",EDATE(HB28,'1-SETUP'!$V77),IF('1-SETUP'!$Q77="YEARLY",EDATE(HB28,12*'1-SETUP'!$V77),""))))</f>
        <v/>
      </c>
      <c r="HD28" s="10" t="str">
        <f>IF('1-SETUP'!$Q77="DAILY",HC28+'1-SETUP'!$V77,IF('1-SETUP'!$Q77="WEEKLY",HC28+'1-SETUP'!$V77*7,IF('1-SETUP'!$Q77="MONTHLY",EDATE(HC28,'1-SETUP'!$V77),IF('1-SETUP'!$Q77="YEARLY",EDATE(HC28,12*'1-SETUP'!$V77),""))))</f>
        <v/>
      </c>
      <c r="HE28" s="10" t="str">
        <f>IF('1-SETUP'!$Q77="DAILY",HD28+'1-SETUP'!$V77,IF('1-SETUP'!$Q77="WEEKLY",HD28+'1-SETUP'!$V77*7,IF('1-SETUP'!$Q77="MONTHLY",EDATE(HD28,'1-SETUP'!$V77),IF('1-SETUP'!$Q77="YEARLY",EDATE(HD28,12*'1-SETUP'!$V77),""))))</f>
        <v/>
      </c>
      <c r="HF28" s="10" t="str">
        <f>IF('1-SETUP'!$Q77="DAILY",HE28+'1-SETUP'!$V77,IF('1-SETUP'!$Q77="WEEKLY",HE28+'1-SETUP'!$V77*7,IF('1-SETUP'!$Q77="MONTHLY",EDATE(HE28,'1-SETUP'!$V77),IF('1-SETUP'!$Q77="YEARLY",EDATE(HE28,12*'1-SETUP'!$V77),""))))</f>
        <v/>
      </c>
      <c r="HG28" s="10" t="str">
        <f>IF('1-SETUP'!$Q77="DAILY",HF28+'1-SETUP'!$V77,IF('1-SETUP'!$Q77="WEEKLY",HF28+'1-SETUP'!$V77*7,IF('1-SETUP'!$Q77="MONTHLY",EDATE(HF28,'1-SETUP'!$V77),IF('1-SETUP'!$Q77="YEARLY",EDATE(HF28,12*'1-SETUP'!$V77),""))))</f>
        <v/>
      </c>
      <c r="HH28" s="10" t="str">
        <f>IF('1-SETUP'!$Q77="DAILY",HG28+'1-SETUP'!$V77,IF('1-SETUP'!$Q77="WEEKLY",HG28+'1-SETUP'!$V77*7,IF('1-SETUP'!$Q77="MONTHLY",EDATE(HG28,'1-SETUP'!$V77),IF('1-SETUP'!$Q77="YEARLY",EDATE(HG28,12*'1-SETUP'!$V77),""))))</f>
        <v/>
      </c>
      <c r="HI28" s="10" t="str">
        <f>IF('1-SETUP'!$Q77="DAILY",HH28+'1-SETUP'!$V77,IF('1-SETUP'!$Q77="WEEKLY",HH28+'1-SETUP'!$V77*7,IF('1-SETUP'!$Q77="MONTHLY",EDATE(HH28,'1-SETUP'!$V77),IF('1-SETUP'!$Q77="YEARLY",EDATE(HH28,12*'1-SETUP'!$V77),""))))</f>
        <v/>
      </c>
      <c r="HJ28" s="10" t="str">
        <f>IF('1-SETUP'!$Q77="DAILY",HI28+'1-SETUP'!$V77,IF('1-SETUP'!$Q77="WEEKLY",HI28+'1-SETUP'!$V77*7,IF('1-SETUP'!$Q77="MONTHLY",EDATE(HI28,'1-SETUP'!$V77),IF('1-SETUP'!$Q77="YEARLY",EDATE(HI28,12*'1-SETUP'!$V77),""))))</f>
        <v/>
      </c>
      <c r="HK28" s="10" t="str">
        <f>IF('1-SETUP'!$Q77="DAILY",HJ28+'1-SETUP'!$V77,IF('1-SETUP'!$Q77="WEEKLY",HJ28+'1-SETUP'!$V77*7,IF('1-SETUP'!$Q77="MONTHLY",EDATE(HJ28,'1-SETUP'!$V77),IF('1-SETUP'!$Q77="YEARLY",EDATE(HJ28,12*'1-SETUP'!$V77),""))))</f>
        <v/>
      </c>
      <c r="HL28" s="10" t="str">
        <f>IF('1-SETUP'!$Q77="DAILY",HK28+'1-SETUP'!$V77,IF('1-SETUP'!$Q77="WEEKLY",HK28+'1-SETUP'!$V77*7,IF('1-SETUP'!$Q77="MONTHLY",EDATE(HK28,'1-SETUP'!$V77),IF('1-SETUP'!$Q77="YEARLY",EDATE(HK28,12*'1-SETUP'!$V77),""))))</f>
        <v/>
      </c>
      <c r="HM28" s="10" t="str">
        <f>IF('1-SETUP'!$Q77="DAILY",HL28+'1-SETUP'!$V77,IF('1-SETUP'!$Q77="WEEKLY",HL28+'1-SETUP'!$V77*7,IF('1-SETUP'!$Q77="MONTHLY",EDATE(HL28,'1-SETUP'!$V77),IF('1-SETUP'!$Q77="YEARLY",EDATE(HL28,12*'1-SETUP'!$V77),""))))</f>
        <v/>
      </c>
      <c r="HN28" s="10" t="str">
        <f>IF('1-SETUP'!$Q77="DAILY",HM28+'1-SETUP'!$V77,IF('1-SETUP'!$Q77="WEEKLY",HM28+'1-SETUP'!$V77*7,IF('1-SETUP'!$Q77="MONTHLY",EDATE(HM28,'1-SETUP'!$V77),IF('1-SETUP'!$Q77="YEARLY",EDATE(HM28,12*'1-SETUP'!$V77),""))))</f>
        <v/>
      </c>
      <c r="HO28" s="10" t="str">
        <f>IF('1-SETUP'!$Q77="DAILY",HN28+'1-SETUP'!$V77,IF('1-SETUP'!$Q77="WEEKLY",HN28+'1-SETUP'!$V77*7,IF('1-SETUP'!$Q77="MONTHLY",EDATE(HN28,'1-SETUP'!$V77),IF('1-SETUP'!$Q77="YEARLY",EDATE(HN28,12*'1-SETUP'!$V77),""))))</f>
        <v/>
      </c>
      <c r="HP28" s="10" t="str">
        <f>IF('1-SETUP'!$Q77="DAILY",HO28+'1-SETUP'!$V77,IF('1-SETUP'!$Q77="WEEKLY",HO28+'1-SETUP'!$V77*7,IF('1-SETUP'!$Q77="MONTHLY",EDATE(HO28,'1-SETUP'!$V77),IF('1-SETUP'!$Q77="YEARLY",EDATE(HO28,12*'1-SETUP'!$V77),""))))</f>
        <v/>
      </c>
      <c r="HQ28" s="10" t="str">
        <f>IF('1-SETUP'!$Q77="DAILY",HP28+'1-SETUP'!$V77,IF('1-SETUP'!$Q77="WEEKLY",HP28+'1-SETUP'!$V77*7,IF('1-SETUP'!$Q77="MONTHLY",EDATE(HP28,'1-SETUP'!$V77),IF('1-SETUP'!$Q77="YEARLY",EDATE(HP28,12*'1-SETUP'!$V77),""))))</f>
        <v/>
      </c>
      <c r="HR28" s="10" t="str">
        <f>IF('1-SETUP'!$Q77="DAILY",HQ28+'1-SETUP'!$V77,IF('1-SETUP'!$Q77="WEEKLY",HQ28+'1-SETUP'!$V77*7,IF('1-SETUP'!$Q77="MONTHLY",EDATE(HQ28,'1-SETUP'!$V77),IF('1-SETUP'!$Q77="YEARLY",EDATE(HQ28,12*'1-SETUP'!$V77),""))))</f>
        <v/>
      </c>
      <c r="HS28" s="10" t="str">
        <f>IF('1-SETUP'!$Q77="DAILY",HR28+'1-SETUP'!$V77,IF('1-SETUP'!$Q77="WEEKLY",HR28+'1-SETUP'!$V77*7,IF('1-SETUP'!$Q77="MONTHLY",EDATE(HR28,'1-SETUP'!$V77),IF('1-SETUP'!$Q77="YEARLY",EDATE(HR28,12*'1-SETUP'!$V77),""))))</f>
        <v/>
      </c>
      <c r="HT28" s="10" t="str">
        <f>IF('1-SETUP'!$Q77="DAILY",HS28+'1-SETUP'!$V77,IF('1-SETUP'!$Q77="WEEKLY",HS28+'1-SETUP'!$V77*7,IF('1-SETUP'!$Q77="MONTHLY",EDATE(HS28,'1-SETUP'!$V77),IF('1-SETUP'!$Q77="YEARLY",EDATE(HS28,12*'1-SETUP'!$V77),""))))</f>
        <v/>
      </c>
      <c r="HU28" s="10" t="str">
        <f>IF('1-SETUP'!$Q77="DAILY",HT28+'1-SETUP'!$V77,IF('1-SETUP'!$Q77="WEEKLY",HT28+'1-SETUP'!$V77*7,IF('1-SETUP'!$Q77="MONTHLY",EDATE(HT28,'1-SETUP'!$V77),IF('1-SETUP'!$Q77="YEARLY",EDATE(HT28,12*'1-SETUP'!$V77),""))))</f>
        <v/>
      </c>
      <c r="HV28" s="10" t="str">
        <f>IF('1-SETUP'!$Q77="DAILY",HU28+'1-SETUP'!$V77,IF('1-SETUP'!$Q77="WEEKLY",HU28+'1-SETUP'!$V77*7,IF('1-SETUP'!$Q77="MONTHLY",EDATE(HU28,'1-SETUP'!$V77),IF('1-SETUP'!$Q77="YEARLY",EDATE(HU28,12*'1-SETUP'!$V77),""))))</f>
        <v/>
      </c>
      <c r="HW28" s="10" t="str">
        <f>IF('1-SETUP'!$Q77="DAILY",HV28+'1-SETUP'!$V77,IF('1-SETUP'!$Q77="WEEKLY",HV28+'1-SETUP'!$V77*7,IF('1-SETUP'!$Q77="MONTHLY",EDATE(HV28,'1-SETUP'!$V77),IF('1-SETUP'!$Q77="YEARLY",EDATE(HV28,12*'1-SETUP'!$V77),""))))</f>
        <v/>
      </c>
      <c r="HX28" s="10" t="str">
        <f>IF('1-SETUP'!$Q77="DAILY",HW28+'1-SETUP'!$V77,IF('1-SETUP'!$Q77="WEEKLY",HW28+'1-SETUP'!$V77*7,IF('1-SETUP'!$Q77="MONTHLY",EDATE(HW28,'1-SETUP'!$V77),IF('1-SETUP'!$Q77="YEARLY",EDATE(HW28,12*'1-SETUP'!$V77),""))))</f>
        <v/>
      </c>
      <c r="HY28" s="10" t="str">
        <f>IF('1-SETUP'!$Q77="DAILY",HX28+'1-SETUP'!$V77,IF('1-SETUP'!$Q77="WEEKLY",HX28+'1-SETUP'!$V77*7,IF('1-SETUP'!$Q77="MONTHLY",EDATE(HX28,'1-SETUP'!$V77),IF('1-SETUP'!$Q77="YEARLY",EDATE(HX28,12*'1-SETUP'!$V77),""))))</f>
        <v/>
      </c>
      <c r="HZ28" s="10" t="str">
        <f>IF('1-SETUP'!$Q77="DAILY",HY28+'1-SETUP'!$V77,IF('1-SETUP'!$Q77="WEEKLY",HY28+'1-SETUP'!$V77*7,IF('1-SETUP'!$Q77="MONTHLY",EDATE(HY28,'1-SETUP'!$V77),IF('1-SETUP'!$Q77="YEARLY",EDATE(HY28,12*'1-SETUP'!$V77),""))))</f>
        <v/>
      </c>
      <c r="IA28" s="10" t="str">
        <f>IF('1-SETUP'!$Q77="DAILY",HZ28+'1-SETUP'!$V77,IF('1-SETUP'!$Q77="WEEKLY",HZ28+'1-SETUP'!$V77*7,IF('1-SETUP'!$Q77="MONTHLY",EDATE(HZ28,'1-SETUP'!$V77),IF('1-SETUP'!$Q77="YEARLY",EDATE(HZ28,12*'1-SETUP'!$V77),""))))</f>
        <v/>
      </c>
      <c r="IB28" s="10" t="str">
        <f>IF('1-SETUP'!$Q77="DAILY",IA28+'1-SETUP'!$V77,IF('1-SETUP'!$Q77="WEEKLY",IA28+'1-SETUP'!$V77*7,IF('1-SETUP'!$Q77="MONTHLY",EDATE(IA28,'1-SETUP'!$V77),IF('1-SETUP'!$Q77="YEARLY",EDATE(IA28,12*'1-SETUP'!$V77),""))))</f>
        <v/>
      </c>
      <c r="IC28" s="10" t="str">
        <f>IF('1-SETUP'!$Q77="DAILY",IB28+'1-SETUP'!$V77,IF('1-SETUP'!$Q77="WEEKLY",IB28+'1-SETUP'!$V77*7,IF('1-SETUP'!$Q77="MONTHLY",EDATE(IB28,'1-SETUP'!$V77),IF('1-SETUP'!$Q77="YEARLY",EDATE(IB28,12*'1-SETUP'!$V77),""))))</f>
        <v/>
      </c>
      <c r="ID28" s="10" t="str">
        <f>IF('1-SETUP'!$Q77="DAILY",IC28+'1-SETUP'!$V77,IF('1-SETUP'!$Q77="WEEKLY",IC28+'1-SETUP'!$V77*7,IF('1-SETUP'!$Q77="MONTHLY",EDATE(IC28,'1-SETUP'!$V77),IF('1-SETUP'!$Q77="YEARLY",EDATE(IC28,12*'1-SETUP'!$V77),""))))</f>
        <v/>
      </c>
      <c r="IE28" s="10" t="str">
        <f>IF('1-SETUP'!$Q77="DAILY",ID28+'1-SETUP'!$V77,IF('1-SETUP'!$Q77="WEEKLY",ID28+'1-SETUP'!$V77*7,IF('1-SETUP'!$Q77="MONTHLY",EDATE(ID28,'1-SETUP'!$V77),IF('1-SETUP'!$Q77="YEARLY",EDATE(ID28,12*'1-SETUP'!$V77),""))))</f>
        <v/>
      </c>
      <c r="IF28" s="10" t="str">
        <f>IF('1-SETUP'!$Q77="DAILY",IE28+'1-SETUP'!$V77,IF('1-SETUP'!$Q77="WEEKLY",IE28+'1-SETUP'!$V77*7,IF('1-SETUP'!$Q77="MONTHLY",EDATE(IE28,'1-SETUP'!$V77),IF('1-SETUP'!$Q77="YEARLY",EDATE(IE28,12*'1-SETUP'!$V77),""))))</f>
        <v/>
      </c>
      <c r="IG28" s="10" t="str">
        <f>IF('1-SETUP'!$Q77="DAILY",IF28+'1-SETUP'!$V77,IF('1-SETUP'!$Q77="WEEKLY",IF28+'1-SETUP'!$V77*7,IF('1-SETUP'!$Q77="MONTHLY",EDATE(IF28,'1-SETUP'!$V77),IF('1-SETUP'!$Q77="YEARLY",EDATE(IF28,12*'1-SETUP'!$V77),""))))</f>
        <v/>
      </c>
      <c r="IH28" s="10" t="str">
        <f>IF('1-SETUP'!$Q77="DAILY",IG28+'1-SETUP'!$V77,IF('1-SETUP'!$Q77="WEEKLY",IG28+'1-SETUP'!$V77*7,IF('1-SETUP'!$Q77="MONTHLY",EDATE(IG28,'1-SETUP'!$V77),IF('1-SETUP'!$Q77="YEARLY",EDATE(IG28,12*'1-SETUP'!$V77),""))))</f>
        <v/>
      </c>
      <c r="II28" s="10" t="str">
        <f>IF('1-SETUP'!$Q77="DAILY",IH28+'1-SETUP'!$V77,IF('1-SETUP'!$Q77="WEEKLY",IH28+'1-SETUP'!$V77*7,IF('1-SETUP'!$Q77="MONTHLY",EDATE(IH28,'1-SETUP'!$V77),IF('1-SETUP'!$Q77="YEARLY",EDATE(IH28,12*'1-SETUP'!$V77),""))))</f>
        <v/>
      </c>
      <c r="IJ28" s="10" t="str">
        <f>IF('1-SETUP'!$Q77="DAILY",II28+'1-SETUP'!$V77,IF('1-SETUP'!$Q77="WEEKLY",II28+'1-SETUP'!$V77*7,IF('1-SETUP'!$Q77="MONTHLY",EDATE(II28,'1-SETUP'!$V77),IF('1-SETUP'!$Q77="YEARLY",EDATE(II28,12*'1-SETUP'!$V77),""))))</f>
        <v/>
      </c>
      <c r="IK28" s="10" t="str">
        <f>IF('1-SETUP'!$Q77="DAILY",IJ28+'1-SETUP'!$V77,IF('1-SETUP'!$Q77="WEEKLY",IJ28+'1-SETUP'!$V77*7,IF('1-SETUP'!$Q77="MONTHLY",EDATE(IJ28,'1-SETUP'!$V77),IF('1-SETUP'!$Q77="YEARLY",EDATE(IJ28,12*'1-SETUP'!$V77),""))))</f>
        <v/>
      </c>
      <c r="IL28" s="10" t="str">
        <f>IF('1-SETUP'!$Q77="DAILY",IK28+'1-SETUP'!$V77,IF('1-SETUP'!$Q77="WEEKLY",IK28+'1-SETUP'!$V77*7,IF('1-SETUP'!$Q77="MONTHLY",EDATE(IK28,'1-SETUP'!$V77),IF('1-SETUP'!$Q77="YEARLY",EDATE(IK28,12*'1-SETUP'!$V77),""))))</f>
        <v/>
      </c>
      <c r="IM28" s="10" t="str">
        <f>IF('1-SETUP'!$Q77="DAILY",IL28+'1-SETUP'!$V77,IF('1-SETUP'!$Q77="WEEKLY",IL28+'1-SETUP'!$V77*7,IF('1-SETUP'!$Q77="MONTHLY",EDATE(IL28,'1-SETUP'!$V77),IF('1-SETUP'!$Q77="YEARLY",EDATE(IL28,12*'1-SETUP'!$V77),""))))</f>
        <v/>
      </c>
      <c r="IN28" s="10" t="str">
        <f>IF('1-SETUP'!$Q77="DAILY",IM28+'1-SETUP'!$V77,IF('1-SETUP'!$Q77="WEEKLY",IM28+'1-SETUP'!$V77*7,IF('1-SETUP'!$Q77="MONTHLY",EDATE(IM28,'1-SETUP'!$V77),IF('1-SETUP'!$Q77="YEARLY",EDATE(IM28,12*'1-SETUP'!$V77),""))))</f>
        <v/>
      </c>
      <c r="IO28" s="10" t="str">
        <f>IF('1-SETUP'!$Q77="DAILY",IN28+'1-SETUP'!$V77,IF('1-SETUP'!$Q77="WEEKLY",IN28+'1-SETUP'!$V77*7,IF('1-SETUP'!$Q77="MONTHLY",EDATE(IN28,'1-SETUP'!$V77),IF('1-SETUP'!$Q77="YEARLY",EDATE(IN28,12*'1-SETUP'!$V77),""))))</f>
        <v/>
      </c>
      <c r="IP28" s="10" t="str">
        <f>IF('1-SETUP'!$Q77="DAILY",IO28+'1-SETUP'!$V77,IF('1-SETUP'!$Q77="WEEKLY",IO28+'1-SETUP'!$V77*7,IF('1-SETUP'!$Q77="MONTHLY",EDATE(IO28,'1-SETUP'!$V77),IF('1-SETUP'!$Q77="YEARLY",EDATE(IO28,12*'1-SETUP'!$V77),""))))</f>
        <v/>
      </c>
      <c r="IQ28" s="10" t="str">
        <f>IF('1-SETUP'!$Q77="DAILY",IP28+'1-SETUP'!$V77,IF('1-SETUP'!$Q77="WEEKLY",IP28+'1-SETUP'!$V77*7,IF('1-SETUP'!$Q77="MONTHLY",EDATE(IP28,'1-SETUP'!$V77),IF('1-SETUP'!$Q77="YEARLY",EDATE(IP28,12*'1-SETUP'!$V77),""))))</f>
        <v/>
      </c>
      <c r="IR28" s="10" t="str">
        <f>IF('1-SETUP'!$Q77="DAILY",IQ28+'1-SETUP'!$V77,IF('1-SETUP'!$Q77="WEEKLY",IQ28+'1-SETUP'!$V77*7,IF('1-SETUP'!$Q77="MONTHLY",EDATE(IQ28,'1-SETUP'!$V77),IF('1-SETUP'!$Q77="YEARLY",EDATE(IQ28,12*'1-SETUP'!$V77),""))))</f>
        <v/>
      </c>
      <c r="IS28" s="10" t="str">
        <f>IF('1-SETUP'!$Q77="DAILY",IR28+'1-SETUP'!$V77,IF('1-SETUP'!$Q77="WEEKLY",IR28+'1-SETUP'!$V77*7,IF('1-SETUP'!$Q77="MONTHLY",EDATE(IR28,'1-SETUP'!$V77),IF('1-SETUP'!$Q77="YEARLY",EDATE(IR28,12*'1-SETUP'!$V77),""))))</f>
        <v/>
      </c>
      <c r="IT28" s="10" t="str">
        <f>IF('1-SETUP'!$Q77="DAILY",IS28+'1-SETUP'!$V77,IF('1-SETUP'!$Q77="WEEKLY",IS28+'1-SETUP'!$V77*7,IF('1-SETUP'!$Q77="MONTHLY",EDATE(IS28,'1-SETUP'!$V77),IF('1-SETUP'!$Q77="YEARLY",EDATE(IS28,12*'1-SETUP'!$V77),""))))</f>
        <v/>
      </c>
      <c r="IU28" s="10" t="str">
        <f>IF('1-SETUP'!$Q77="DAILY",IT28+'1-SETUP'!$V77,IF('1-SETUP'!$Q77="WEEKLY",IT28+'1-SETUP'!$V77*7,IF('1-SETUP'!$Q77="MONTHLY",EDATE(IT28,'1-SETUP'!$V77),IF('1-SETUP'!$Q77="YEARLY",EDATE(IT28,12*'1-SETUP'!$V77),""))))</f>
        <v/>
      </c>
      <c r="IV28" s="10" t="str">
        <f>IF('1-SETUP'!$Q77="DAILY",IU28+'1-SETUP'!$V77,IF('1-SETUP'!$Q77="WEEKLY",IU28+'1-SETUP'!$V77*7,IF('1-SETUP'!$Q77="MONTHLY",EDATE(IU28,'1-SETUP'!$V77),IF('1-SETUP'!$Q77="YEARLY",EDATE(IU28,12*'1-SETUP'!$V77),""))))</f>
        <v/>
      </c>
      <c r="IW28" s="10" t="str">
        <f>IF('1-SETUP'!$Q77="DAILY",IV28+'1-SETUP'!$V77,IF('1-SETUP'!$Q77="WEEKLY",IV28+'1-SETUP'!$V77*7,IF('1-SETUP'!$Q77="MONTHLY",EDATE(IV28,'1-SETUP'!$V77),IF('1-SETUP'!$Q77="YEARLY",EDATE(IV28,12*'1-SETUP'!$V77),""))))</f>
        <v/>
      </c>
      <c r="IX28" s="10" t="str">
        <f>IF('1-SETUP'!$Q77="DAILY",IW28+'1-SETUP'!$V77,IF('1-SETUP'!$Q77="WEEKLY",IW28+'1-SETUP'!$V77*7,IF('1-SETUP'!$Q77="MONTHLY",EDATE(IW28,'1-SETUP'!$V77),IF('1-SETUP'!$Q77="YEARLY",EDATE(IW28,12*'1-SETUP'!$V77),""))))</f>
        <v/>
      </c>
      <c r="IY28" s="10" t="str">
        <f>IF('1-SETUP'!$Q77="DAILY",IX28+'1-SETUP'!$V77,IF('1-SETUP'!$Q77="WEEKLY",IX28+'1-SETUP'!$V77*7,IF('1-SETUP'!$Q77="MONTHLY",EDATE(IX28,'1-SETUP'!$V77),IF('1-SETUP'!$Q77="YEARLY",EDATE(IX28,12*'1-SETUP'!$V77),""))))</f>
        <v/>
      </c>
      <c r="IZ28" s="10" t="str">
        <f>IF('1-SETUP'!$Q77="DAILY",IY28+'1-SETUP'!$V77,IF('1-SETUP'!$Q77="WEEKLY",IY28+'1-SETUP'!$V77*7,IF('1-SETUP'!$Q77="MONTHLY",EDATE(IY28,'1-SETUP'!$V77),IF('1-SETUP'!$Q77="YEARLY",EDATE(IY28,12*'1-SETUP'!$V77),""))))</f>
        <v/>
      </c>
      <c r="JA28" s="10" t="str">
        <f>IF('1-SETUP'!$Q77="DAILY",IZ28+'1-SETUP'!$V77,IF('1-SETUP'!$Q77="WEEKLY",IZ28+'1-SETUP'!$V77*7,IF('1-SETUP'!$Q77="MONTHLY",EDATE(IZ28,'1-SETUP'!$V77),IF('1-SETUP'!$Q77="YEARLY",EDATE(IZ28,12*'1-SETUP'!$V77),""))))</f>
        <v/>
      </c>
      <c r="JB28" s="10" t="str">
        <f>IF('1-SETUP'!$Q77="DAILY",JA28+'1-SETUP'!$V77,IF('1-SETUP'!$Q77="WEEKLY",JA28+'1-SETUP'!$V77*7,IF('1-SETUP'!$Q77="MONTHLY",EDATE(JA28,'1-SETUP'!$V77),IF('1-SETUP'!$Q77="YEARLY",EDATE(JA28,12*'1-SETUP'!$V77),""))))</f>
        <v/>
      </c>
      <c r="JC28" s="10" t="str">
        <f>IF('1-SETUP'!$Q77="DAILY",JB28+'1-SETUP'!$V77,IF('1-SETUP'!$Q77="WEEKLY",JB28+'1-SETUP'!$V77*7,IF('1-SETUP'!$Q77="MONTHLY",EDATE(JB28,'1-SETUP'!$V77),IF('1-SETUP'!$Q77="YEARLY",EDATE(JB28,12*'1-SETUP'!$V77),""))))</f>
        <v/>
      </c>
      <c r="JD28" s="10" t="str">
        <f>IF('1-SETUP'!$Q77="DAILY",JC28+'1-SETUP'!$V77,IF('1-SETUP'!$Q77="WEEKLY",JC28+'1-SETUP'!$V77*7,IF('1-SETUP'!$Q77="MONTHLY",EDATE(JC28,'1-SETUP'!$V77),IF('1-SETUP'!$Q77="YEARLY",EDATE(JC28,12*'1-SETUP'!$V77),""))))</f>
        <v/>
      </c>
      <c r="JE28" s="10" t="str">
        <f>IF('1-SETUP'!$Q77="DAILY",JD28+'1-SETUP'!$V77,IF('1-SETUP'!$Q77="WEEKLY",JD28+'1-SETUP'!$V77*7,IF('1-SETUP'!$Q77="MONTHLY",EDATE(JD28,'1-SETUP'!$V77),IF('1-SETUP'!$Q77="YEARLY",EDATE(JD28,12*'1-SETUP'!$V77),""))))</f>
        <v/>
      </c>
      <c r="JF28" s="10" t="str">
        <f>IF('1-SETUP'!$Q77="DAILY",JE28+'1-SETUP'!$V77,IF('1-SETUP'!$Q77="WEEKLY",JE28+'1-SETUP'!$V77*7,IF('1-SETUP'!$Q77="MONTHLY",EDATE(JE28,'1-SETUP'!$V77),IF('1-SETUP'!$Q77="YEARLY",EDATE(JE28,12*'1-SETUP'!$V77),""))))</f>
        <v/>
      </c>
      <c r="JG28" s="10" t="str">
        <f>IF('1-SETUP'!$Q77="DAILY",JF28+'1-SETUP'!$V77,IF('1-SETUP'!$Q77="WEEKLY",JF28+'1-SETUP'!$V77*7,IF('1-SETUP'!$Q77="MONTHLY",EDATE(JF28,'1-SETUP'!$V77),IF('1-SETUP'!$Q77="YEARLY",EDATE(JF28,12*'1-SETUP'!$V77),""))))</f>
        <v/>
      </c>
      <c r="JH28" s="10" t="str">
        <f>IF('1-SETUP'!$Q77="DAILY",JG28+'1-SETUP'!$V77,IF('1-SETUP'!$Q77="WEEKLY",JG28+'1-SETUP'!$V77*7,IF('1-SETUP'!$Q77="MONTHLY",EDATE(JG28,'1-SETUP'!$V77),IF('1-SETUP'!$Q77="YEARLY",EDATE(JG28,12*'1-SETUP'!$V77),""))))</f>
        <v/>
      </c>
      <c r="JI28" s="10" t="str">
        <f>IF('1-SETUP'!$Q77="DAILY",JH28+'1-SETUP'!$V77,IF('1-SETUP'!$Q77="WEEKLY",JH28+'1-SETUP'!$V77*7,IF('1-SETUP'!$Q77="MONTHLY",EDATE(JH28,'1-SETUP'!$V77),IF('1-SETUP'!$Q77="YEARLY",EDATE(JH28,12*'1-SETUP'!$V77),""))))</f>
        <v/>
      </c>
      <c r="JJ28" s="10" t="str">
        <f>IF('1-SETUP'!$Q77="DAILY",JI28+'1-SETUP'!$V77,IF('1-SETUP'!$Q77="WEEKLY",JI28+'1-SETUP'!$V77*7,IF('1-SETUP'!$Q77="MONTHLY",EDATE(JI28,'1-SETUP'!$V77),IF('1-SETUP'!$Q77="YEARLY",EDATE(JI28,12*'1-SETUP'!$V77),""))))</f>
        <v/>
      </c>
      <c r="JK28" s="10" t="str">
        <f>IF('1-SETUP'!$Q77="DAILY",JJ28+'1-SETUP'!$V77,IF('1-SETUP'!$Q77="WEEKLY",JJ28+'1-SETUP'!$V77*7,IF('1-SETUP'!$Q77="MONTHLY",EDATE(JJ28,'1-SETUP'!$V77),IF('1-SETUP'!$Q77="YEARLY",EDATE(JJ28,12*'1-SETUP'!$V77),""))))</f>
        <v/>
      </c>
      <c r="JL28" s="10" t="str">
        <f>IF('1-SETUP'!$Q77="DAILY",JK28+'1-SETUP'!$V77,IF('1-SETUP'!$Q77="WEEKLY",JK28+'1-SETUP'!$V77*7,IF('1-SETUP'!$Q77="MONTHLY",EDATE(JK28,'1-SETUP'!$V77),IF('1-SETUP'!$Q77="YEARLY",EDATE(JK28,12*'1-SETUP'!$V77),""))))</f>
        <v/>
      </c>
      <c r="JM28" s="10" t="str">
        <f>IF('1-SETUP'!$Q77="DAILY",JL28+'1-SETUP'!$V77,IF('1-SETUP'!$Q77="WEEKLY",JL28+'1-SETUP'!$V77*7,IF('1-SETUP'!$Q77="MONTHLY",EDATE(JL28,'1-SETUP'!$V77),IF('1-SETUP'!$Q77="YEARLY",EDATE(JL28,12*'1-SETUP'!$V77),""))))</f>
        <v/>
      </c>
      <c r="JN28" s="10" t="str">
        <f>IF('1-SETUP'!$Q77="DAILY",JM28+'1-SETUP'!$V77,IF('1-SETUP'!$Q77="WEEKLY",JM28+'1-SETUP'!$V77*7,IF('1-SETUP'!$Q77="MONTHLY",EDATE(JM28,'1-SETUP'!$V77),IF('1-SETUP'!$Q77="YEARLY",EDATE(JM28,12*'1-SETUP'!$V77),""))))</f>
        <v/>
      </c>
      <c r="JO28" s="10" t="str">
        <f>IF('1-SETUP'!$Q77="DAILY",JN28+'1-SETUP'!$V77,IF('1-SETUP'!$Q77="WEEKLY",JN28+'1-SETUP'!$V77*7,IF('1-SETUP'!$Q77="MONTHLY",EDATE(JN28,'1-SETUP'!$V77),IF('1-SETUP'!$Q77="YEARLY",EDATE(JN28,12*'1-SETUP'!$V77),""))))</f>
        <v/>
      </c>
      <c r="JP28" s="10" t="str">
        <f>IF('1-SETUP'!$Q77="DAILY",JO28+'1-SETUP'!$V77,IF('1-SETUP'!$Q77="WEEKLY",JO28+'1-SETUP'!$V77*7,IF('1-SETUP'!$Q77="MONTHLY",EDATE(JO28,'1-SETUP'!$V77),IF('1-SETUP'!$Q77="YEARLY",EDATE(JO28,12*'1-SETUP'!$V77),""))))</f>
        <v/>
      </c>
      <c r="JQ28" s="10" t="str">
        <f>IF('1-SETUP'!$Q77="DAILY",JP28+'1-SETUP'!$V77,IF('1-SETUP'!$Q77="WEEKLY",JP28+'1-SETUP'!$V77*7,IF('1-SETUP'!$Q77="MONTHLY",EDATE(JP28,'1-SETUP'!$V77),IF('1-SETUP'!$Q77="YEARLY",EDATE(JP28,12*'1-SETUP'!$V77),""))))</f>
        <v/>
      </c>
      <c r="JR28" s="10" t="str">
        <f>IF('1-SETUP'!$Q77="DAILY",JQ28+'1-SETUP'!$V77,IF('1-SETUP'!$Q77="WEEKLY",JQ28+'1-SETUP'!$V77*7,IF('1-SETUP'!$Q77="MONTHLY",EDATE(JQ28,'1-SETUP'!$V77),IF('1-SETUP'!$Q77="YEARLY",EDATE(JQ28,12*'1-SETUP'!$V77),""))))</f>
        <v/>
      </c>
      <c r="JS28" s="10" t="str">
        <f>IF('1-SETUP'!$Q77="DAILY",JR28+'1-SETUP'!$V77,IF('1-SETUP'!$Q77="WEEKLY",JR28+'1-SETUP'!$V77*7,IF('1-SETUP'!$Q77="MONTHLY",EDATE(JR28,'1-SETUP'!$V77),IF('1-SETUP'!$Q77="YEARLY",EDATE(JR28,12*'1-SETUP'!$V77),""))))</f>
        <v/>
      </c>
      <c r="JT28" s="10" t="str">
        <f>IF('1-SETUP'!$Q77="DAILY",JS28+'1-SETUP'!$V77,IF('1-SETUP'!$Q77="WEEKLY",JS28+'1-SETUP'!$V77*7,IF('1-SETUP'!$Q77="MONTHLY",EDATE(JS28,'1-SETUP'!$V77),IF('1-SETUP'!$Q77="YEARLY",EDATE(JS28,12*'1-SETUP'!$V77),""))))</f>
        <v/>
      </c>
      <c r="JU28" s="10" t="str">
        <f>IF('1-SETUP'!$Q77="DAILY",JT28+'1-SETUP'!$V77,IF('1-SETUP'!$Q77="WEEKLY",JT28+'1-SETUP'!$V77*7,IF('1-SETUP'!$Q77="MONTHLY",EDATE(JT28,'1-SETUP'!$V77),IF('1-SETUP'!$Q77="YEARLY",EDATE(JT28,12*'1-SETUP'!$V77),""))))</f>
        <v/>
      </c>
      <c r="JV28" s="10" t="str">
        <f>IF('1-SETUP'!$Q77="DAILY",JU28+'1-SETUP'!$V77,IF('1-SETUP'!$Q77="WEEKLY",JU28+'1-SETUP'!$V77*7,IF('1-SETUP'!$Q77="MONTHLY",EDATE(JU28,'1-SETUP'!$V77),IF('1-SETUP'!$Q77="YEARLY",EDATE(JU28,12*'1-SETUP'!$V77),""))))</f>
        <v/>
      </c>
      <c r="JW28" s="10" t="str">
        <f>IF('1-SETUP'!$Q77="DAILY",JV28+'1-SETUP'!$V77,IF('1-SETUP'!$Q77="WEEKLY",JV28+'1-SETUP'!$V77*7,IF('1-SETUP'!$Q77="MONTHLY",EDATE(JV28,'1-SETUP'!$V77),IF('1-SETUP'!$Q77="YEARLY",EDATE(JV28,12*'1-SETUP'!$V77),""))))</f>
        <v/>
      </c>
      <c r="JX28" s="10" t="str">
        <f>IF('1-SETUP'!$Q77="DAILY",JW28+'1-SETUP'!$V77,IF('1-SETUP'!$Q77="WEEKLY",JW28+'1-SETUP'!$V77*7,IF('1-SETUP'!$Q77="MONTHLY",EDATE(JW28,'1-SETUP'!$V77),IF('1-SETUP'!$Q77="YEARLY",EDATE(JW28,12*'1-SETUP'!$V77),""))))</f>
        <v/>
      </c>
      <c r="JY28" s="10" t="str">
        <f>IF('1-SETUP'!$Q77="DAILY",JX28+'1-SETUP'!$V77,IF('1-SETUP'!$Q77="WEEKLY",JX28+'1-SETUP'!$V77*7,IF('1-SETUP'!$Q77="MONTHLY",EDATE(JX28,'1-SETUP'!$V77),IF('1-SETUP'!$Q77="YEARLY",EDATE(JX28,12*'1-SETUP'!$V77),""))))</f>
        <v/>
      </c>
      <c r="JZ28" s="10" t="str">
        <f>IF('1-SETUP'!$Q77="DAILY",JY28+'1-SETUP'!$V77,IF('1-SETUP'!$Q77="WEEKLY",JY28+'1-SETUP'!$V77*7,IF('1-SETUP'!$Q77="MONTHLY",EDATE(JY28,'1-SETUP'!$V77),IF('1-SETUP'!$Q77="YEARLY",EDATE(JY28,12*'1-SETUP'!$V77),""))))</f>
        <v/>
      </c>
      <c r="KA28" s="10" t="str">
        <f>IF('1-SETUP'!$Q77="DAILY",JZ28+'1-SETUP'!$V77,IF('1-SETUP'!$Q77="WEEKLY",JZ28+'1-SETUP'!$V77*7,IF('1-SETUP'!$Q77="MONTHLY",EDATE(JZ28,'1-SETUP'!$V77),IF('1-SETUP'!$Q77="YEARLY",EDATE(JZ28,12*'1-SETUP'!$V77),""))))</f>
        <v/>
      </c>
      <c r="KB28" s="10" t="str">
        <f>IF('1-SETUP'!$Q77="DAILY",KA28+'1-SETUP'!$V77,IF('1-SETUP'!$Q77="WEEKLY",KA28+'1-SETUP'!$V77*7,IF('1-SETUP'!$Q77="MONTHLY",EDATE(KA28,'1-SETUP'!$V77),IF('1-SETUP'!$Q77="YEARLY",EDATE(KA28,12*'1-SETUP'!$V77),""))))</f>
        <v/>
      </c>
      <c r="KC28" s="10" t="str">
        <f>IF('1-SETUP'!$Q77="DAILY",KB28+'1-SETUP'!$V77,IF('1-SETUP'!$Q77="WEEKLY",KB28+'1-SETUP'!$V77*7,IF('1-SETUP'!$Q77="MONTHLY",EDATE(KB28,'1-SETUP'!$V77),IF('1-SETUP'!$Q77="YEARLY",EDATE(KB28,12*'1-SETUP'!$V77),""))))</f>
        <v/>
      </c>
      <c r="KD28" s="10" t="str">
        <f>IF('1-SETUP'!$Q77="DAILY",KC28+'1-SETUP'!$V77,IF('1-SETUP'!$Q77="WEEKLY",KC28+'1-SETUP'!$V77*7,IF('1-SETUP'!$Q77="MONTHLY",EDATE(KC28,'1-SETUP'!$V77),IF('1-SETUP'!$Q77="YEARLY",EDATE(KC28,12*'1-SETUP'!$V77),""))))</f>
        <v/>
      </c>
      <c r="KE28" s="10" t="str">
        <f>IF('1-SETUP'!$Q77="DAILY",KD28+'1-SETUP'!$V77,IF('1-SETUP'!$Q77="WEEKLY",KD28+'1-SETUP'!$V77*7,IF('1-SETUP'!$Q77="MONTHLY",EDATE(KD28,'1-SETUP'!$V77),IF('1-SETUP'!$Q77="YEARLY",EDATE(KD28,12*'1-SETUP'!$V77),""))))</f>
        <v/>
      </c>
      <c r="KF28" s="10" t="str">
        <f>IF('1-SETUP'!$Q77="DAILY",KE28+'1-SETUP'!$V77,IF('1-SETUP'!$Q77="WEEKLY",KE28+'1-SETUP'!$V77*7,IF('1-SETUP'!$Q77="MONTHLY",EDATE(KE28,'1-SETUP'!$V77),IF('1-SETUP'!$Q77="YEARLY",EDATE(KE28,12*'1-SETUP'!$V77),""))))</f>
        <v/>
      </c>
      <c r="KG28" s="10" t="str">
        <f>IF('1-SETUP'!$Q77="DAILY",KF28+'1-SETUP'!$V77,IF('1-SETUP'!$Q77="WEEKLY",KF28+'1-SETUP'!$V77*7,IF('1-SETUP'!$Q77="MONTHLY",EDATE(KF28,'1-SETUP'!$V77),IF('1-SETUP'!$Q77="YEARLY",EDATE(KF28,12*'1-SETUP'!$V77),""))))</f>
        <v/>
      </c>
      <c r="KH28" s="10" t="str">
        <f>IF('1-SETUP'!$Q77="DAILY",KG28+'1-SETUP'!$V77,IF('1-SETUP'!$Q77="WEEKLY",KG28+'1-SETUP'!$V77*7,IF('1-SETUP'!$Q77="MONTHLY",EDATE(KG28,'1-SETUP'!$V77),IF('1-SETUP'!$Q77="YEARLY",EDATE(KG28,12*'1-SETUP'!$V77),""))))</f>
        <v/>
      </c>
      <c r="KI28" s="10" t="str">
        <f>IF('1-SETUP'!$Q77="DAILY",KH28+'1-SETUP'!$V77,IF('1-SETUP'!$Q77="WEEKLY",KH28+'1-SETUP'!$V77*7,IF('1-SETUP'!$Q77="MONTHLY",EDATE(KH28,'1-SETUP'!$V77),IF('1-SETUP'!$Q77="YEARLY",EDATE(KH28,12*'1-SETUP'!$V77),""))))</f>
        <v/>
      </c>
      <c r="KJ28" s="10" t="str">
        <f>IF('1-SETUP'!$Q77="DAILY",KI28+'1-SETUP'!$V77,IF('1-SETUP'!$Q77="WEEKLY",KI28+'1-SETUP'!$V77*7,IF('1-SETUP'!$Q77="MONTHLY",EDATE(KI28,'1-SETUP'!$V77),IF('1-SETUP'!$Q77="YEARLY",EDATE(KI28,12*'1-SETUP'!$V77),""))))</f>
        <v/>
      </c>
      <c r="KK28" s="10" t="str">
        <f>IF('1-SETUP'!$Q77="DAILY",KJ28+'1-SETUP'!$V77,IF('1-SETUP'!$Q77="WEEKLY",KJ28+'1-SETUP'!$V77*7,IF('1-SETUP'!$Q77="MONTHLY",EDATE(KJ28,'1-SETUP'!$V77),IF('1-SETUP'!$Q77="YEARLY",EDATE(KJ28,12*'1-SETUP'!$V77),""))))</f>
        <v/>
      </c>
      <c r="KL28" s="10" t="str">
        <f>IF('1-SETUP'!$Q77="DAILY",KK28+'1-SETUP'!$V77,IF('1-SETUP'!$Q77="WEEKLY",KK28+'1-SETUP'!$V77*7,IF('1-SETUP'!$Q77="MONTHLY",EDATE(KK28,'1-SETUP'!$V77),IF('1-SETUP'!$Q77="YEARLY",EDATE(KK28,12*'1-SETUP'!$V77),""))))</f>
        <v/>
      </c>
      <c r="KM28" s="10" t="str">
        <f>IF('1-SETUP'!$Q77="DAILY",KL28+'1-SETUP'!$V77,IF('1-SETUP'!$Q77="WEEKLY",KL28+'1-SETUP'!$V77*7,IF('1-SETUP'!$Q77="MONTHLY",EDATE(KL28,'1-SETUP'!$V77),IF('1-SETUP'!$Q77="YEARLY",EDATE(KL28,12*'1-SETUP'!$V77),""))))</f>
        <v/>
      </c>
      <c r="KN28" s="10" t="str">
        <f>IF('1-SETUP'!$Q77="DAILY",KM28+'1-SETUP'!$V77,IF('1-SETUP'!$Q77="WEEKLY",KM28+'1-SETUP'!$V77*7,IF('1-SETUP'!$Q77="MONTHLY",EDATE(KM28,'1-SETUP'!$V77),IF('1-SETUP'!$Q77="YEARLY",EDATE(KM28,12*'1-SETUP'!$V77),""))))</f>
        <v/>
      </c>
      <c r="KO28" s="10" t="str">
        <f>IF('1-SETUP'!$Q77="DAILY",KN28+'1-SETUP'!$V77,IF('1-SETUP'!$Q77="WEEKLY",KN28+'1-SETUP'!$V77*7,IF('1-SETUP'!$Q77="MONTHLY",EDATE(KN28,'1-SETUP'!$V77),IF('1-SETUP'!$Q77="YEARLY",EDATE(KN28,12*'1-SETUP'!$V77),""))))</f>
        <v/>
      </c>
      <c r="KP28" s="10" t="str">
        <f>IF('1-SETUP'!$Q77="DAILY",KO28+'1-SETUP'!$V77,IF('1-SETUP'!$Q77="WEEKLY",KO28+'1-SETUP'!$V77*7,IF('1-SETUP'!$Q77="MONTHLY",EDATE(KO28,'1-SETUP'!$V77),IF('1-SETUP'!$Q77="YEARLY",EDATE(KO28,12*'1-SETUP'!$V77),""))))</f>
        <v/>
      </c>
      <c r="KQ28" s="10" t="str">
        <f>IF('1-SETUP'!$Q77="DAILY",KP28+'1-SETUP'!$V77,IF('1-SETUP'!$Q77="WEEKLY",KP28+'1-SETUP'!$V77*7,IF('1-SETUP'!$Q77="MONTHLY",EDATE(KP28,'1-SETUP'!$V77),IF('1-SETUP'!$Q77="YEARLY",EDATE(KP28,12*'1-SETUP'!$V77),""))))</f>
        <v/>
      </c>
      <c r="KR28" s="10" t="str">
        <f>IF('1-SETUP'!$Q77="DAILY",KQ28+'1-SETUP'!$V77,IF('1-SETUP'!$Q77="WEEKLY",KQ28+'1-SETUP'!$V77*7,IF('1-SETUP'!$Q77="MONTHLY",EDATE(KQ28,'1-SETUP'!$V77),IF('1-SETUP'!$Q77="YEARLY",EDATE(KQ28,12*'1-SETUP'!$V77),""))))</f>
        <v/>
      </c>
      <c r="KS28" s="10" t="str">
        <f>IF('1-SETUP'!$Q77="DAILY",KR28+'1-SETUP'!$V77,IF('1-SETUP'!$Q77="WEEKLY",KR28+'1-SETUP'!$V77*7,IF('1-SETUP'!$Q77="MONTHLY",EDATE(KR28,'1-SETUP'!$V77),IF('1-SETUP'!$Q77="YEARLY",EDATE(KR28,12*'1-SETUP'!$V77),""))))</f>
        <v/>
      </c>
      <c r="KT28" s="10" t="str">
        <f>IF('1-SETUP'!$Q77="DAILY",KS28+'1-SETUP'!$V77,IF('1-SETUP'!$Q77="WEEKLY",KS28+'1-SETUP'!$V77*7,IF('1-SETUP'!$Q77="MONTHLY",EDATE(KS28,'1-SETUP'!$V77),IF('1-SETUP'!$Q77="YEARLY",EDATE(KS28,12*'1-SETUP'!$V77),""))))</f>
        <v/>
      </c>
      <c r="KU28" s="10" t="str">
        <f>IF('1-SETUP'!$Q77="DAILY",KT28+'1-SETUP'!$V77,IF('1-SETUP'!$Q77="WEEKLY",KT28+'1-SETUP'!$V77*7,IF('1-SETUP'!$Q77="MONTHLY",EDATE(KT28,'1-SETUP'!$V77),IF('1-SETUP'!$Q77="YEARLY",EDATE(KT28,12*'1-SETUP'!$V77),""))))</f>
        <v/>
      </c>
      <c r="KV28" s="10" t="str">
        <f>IF('1-SETUP'!$Q77="DAILY",KU28+'1-SETUP'!$V77,IF('1-SETUP'!$Q77="WEEKLY",KU28+'1-SETUP'!$V77*7,IF('1-SETUP'!$Q77="MONTHLY",EDATE(KU28,'1-SETUP'!$V77),IF('1-SETUP'!$Q77="YEARLY",EDATE(KU28,12*'1-SETUP'!$V77),""))))</f>
        <v/>
      </c>
      <c r="KW28" s="10" t="str">
        <f>IF('1-SETUP'!$Q77="DAILY",KV28+'1-SETUP'!$V77,IF('1-SETUP'!$Q77="WEEKLY",KV28+'1-SETUP'!$V77*7,IF('1-SETUP'!$Q77="MONTHLY",EDATE(KV28,'1-SETUP'!$V77),IF('1-SETUP'!$Q77="YEARLY",EDATE(KV28,12*'1-SETUP'!$V77),""))))</f>
        <v/>
      </c>
      <c r="KX28" s="10" t="str">
        <f>IF('1-SETUP'!$Q77="DAILY",KW28+'1-SETUP'!$V77,IF('1-SETUP'!$Q77="WEEKLY",KW28+'1-SETUP'!$V77*7,IF('1-SETUP'!$Q77="MONTHLY",EDATE(KW28,'1-SETUP'!$V77),IF('1-SETUP'!$Q77="YEARLY",EDATE(KW28,12*'1-SETUP'!$V77),""))))</f>
        <v/>
      </c>
      <c r="KY28" s="10" t="str">
        <f>IF('1-SETUP'!$Q77="DAILY",KX28+'1-SETUP'!$V77,IF('1-SETUP'!$Q77="WEEKLY",KX28+'1-SETUP'!$V77*7,IF('1-SETUP'!$Q77="MONTHLY",EDATE(KX28,'1-SETUP'!$V77),IF('1-SETUP'!$Q77="YEARLY",EDATE(KX28,12*'1-SETUP'!$V77),""))))</f>
        <v/>
      </c>
      <c r="KZ28" s="10" t="str">
        <f>IF('1-SETUP'!$Q77="DAILY",KY28+'1-SETUP'!$V77,IF('1-SETUP'!$Q77="WEEKLY",KY28+'1-SETUP'!$V77*7,IF('1-SETUP'!$Q77="MONTHLY",EDATE(KY28,'1-SETUP'!$V77),IF('1-SETUP'!$Q77="YEARLY",EDATE(KY28,12*'1-SETUP'!$V77),""))))</f>
        <v/>
      </c>
      <c r="LA28" s="10" t="str">
        <f>IF('1-SETUP'!$Q77="DAILY",KZ28+'1-SETUP'!$V77,IF('1-SETUP'!$Q77="WEEKLY",KZ28+'1-SETUP'!$V77*7,IF('1-SETUP'!$Q77="MONTHLY",EDATE(KZ28,'1-SETUP'!$V77),IF('1-SETUP'!$Q77="YEARLY",EDATE(KZ28,12*'1-SETUP'!$V77),""))))</f>
        <v/>
      </c>
      <c r="LB28" s="10" t="str">
        <f>IF('1-SETUP'!$Q77="DAILY",LA28+'1-SETUP'!$V77,IF('1-SETUP'!$Q77="WEEKLY",LA28+'1-SETUP'!$V77*7,IF('1-SETUP'!$Q77="MONTHLY",EDATE(LA28,'1-SETUP'!$V77),IF('1-SETUP'!$Q77="YEARLY",EDATE(LA28,12*'1-SETUP'!$V77),""))))</f>
        <v/>
      </c>
      <c r="LC28" s="10" t="str">
        <f>IF('1-SETUP'!$Q77="DAILY",LB28+'1-SETUP'!$V77,IF('1-SETUP'!$Q77="WEEKLY",LB28+'1-SETUP'!$V77*7,IF('1-SETUP'!$Q77="MONTHLY",EDATE(LB28,'1-SETUP'!$V77),IF('1-SETUP'!$Q77="YEARLY",EDATE(LB28,12*'1-SETUP'!$V77),""))))</f>
        <v/>
      </c>
      <c r="LD28" s="10" t="str">
        <f>IF('1-SETUP'!$Q77="DAILY",LC28+'1-SETUP'!$V77,IF('1-SETUP'!$Q77="WEEKLY",LC28+'1-SETUP'!$V77*7,IF('1-SETUP'!$Q77="MONTHLY",EDATE(LC28,'1-SETUP'!$V77),IF('1-SETUP'!$Q77="YEARLY",EDATE(LC28,12*'1-SETUP'!$V77),""))))</f>
        <v/>
      </c>
      <c r="LE28" s="10" t="str">
        <f>IF('1-SETUP'!$Q77="DAILY",LD28+'1-SETUP'!$V77,IF('1-SETUP'!$Q77="WEEKLY",LD28+'1-SETUP'!$V77*7,IF('1-SETUP'!$Q77="MONTHLY",EDATE(LD28,'1-SETUP'!$V77),IF('1-SETUP'!$Q77="YEARLY",EDATE(LD28,12*'1-SETUP'!$V77),""))))</f>
        <v/>
      </c>
      <c r="LF28" s="10" t="str">
        <f>IF('1-SETUP'!$Q77="DAILY",LE28+'1-SETUP'!$V77,IF('1-SETUP'!$Q77="WEEKLY",LE28+'1-SETUP'!$V77*7,IF('1-SETUP'!$Q77="MONTHLY",EDATE(LE28,'1-SETUP'!$V77),IF('1-SETUP'!$Q77="YEARLY",EDATE(LE28,12*'1-SETUP'!$V77),""))))</f>
        <v/>
      </c>
      <c r="LG28" s="10" t="str">
        <f>IF('1-SETUP'!$Q77="DAILY",LF28+'1-SETUP'!$V77,IF('1-SETUP'!$Q77="WEEKLY",LF28+'1-SETUP'!$V77*7,IF('1-SETUP'!$Q77="MONTHLY",EDATE(LF28,'1-SETUP'!$V77),IF('1-SETUP'!$Q77="YEARLY",EDATE(LF28,12*'1-SETUP'!$V77),""))))</f>
        <v/>
      </c>
      <c r="LH28" s="10" t="str">
        <f>IF('1-SETUP'!$Q77="DAILY",LG28+'1-SETUP'!$V77,IF('1-SETUP'!$Q77="WEEKLY",LG28+'1-SETUP'!$V77*7,IF('1-SETUP'!$Q77="MONTHLY",EDATE(LG28,'1-SETUP'!$V77),IF('1-SETUP'!$Q77="YEARLY",EDATE(LG28,12*'1-SETUP'!$V77),""))))</f>
        <v/>
      </c>
      <c r="LI28" s="10" t="str">
        <f>IF('1-SETUP'!$Q77="DAILY",LH28+'1-SETUP'!$V77,IF('1-SETUP'!$Q77="WEEKLY",LH28+'1-SETUP'!$V77*7,IF('1-SETUP'!$Q77="MONTHLY",EDATE(LH28,'1-SETUP'!$V77),IF('1-SETUP'!$Q77="YEARLY",EDATE(LH28,12*'1-SETUP'!$V77),""))))</f>
        <v/>
      </c>
      <c r="LJ28" s="10" t="str">
        <f>IF('1-SETUP'!$Q77="DAILY",LI28+'1-SETUP'!$V77,IF('1-SETUP'!$Q77="WEEKLY",LI28+'1-SETUP'!$V77*7,IF('1-SETUP'!$Q77="MONTHLY",EDATE(LI28,'1-SETUP'!$V77),IF('1-SETUP'!$Q77="YEARLY",EDATE(LI28,12*'1-SETUP'!$V77),""))))</f>
        <v/>
      </c>
      <c r="LK28" s="10" t="str">
        <f>IF('1-SETUP'!$Q77="DAILY",LJ28+'1-SETUP'!$V77,IF('1-SETUP'!$Q77="WEEKLY",LJ28+'1-SETUP'!$V77*7,IF('1-SETUP'!$Q77="MONTHLY",EDATE(LJ28,'1-SETUP'!$V77),IF('1-SETUP'!$Q77="YEARLY",EDATE(LJ28,12*'1-SETUP'!$V77),""))))</f>
        <v/>
      </c>
      <c r="LL28" s="10" t="str">
        <f>IF('1-SETUP'!$Q77="DAILY",LK28+'1-SETUP'!$V77,IF('1-SETUP'!$Q77="WEEKLY",LK28+'1-SETUP'!$V77*7,IF('1-SETUP'!$Q77="MONTHLY",EDATE(LK28,'1-SETUP'!$V77),IF('1-SETUP'!$Q77="YEARLY",EDATE(LK28,12*'1-SETUP'!$V77),""))))</f>
        <v/>
      </c>
      <c r="LM28" s="10" t="str">
        <f>IF('1-SETUP'!$Q77="DAILY",LL28+'1-SETUP'!$V77,IF('1-SETUP'!$Q77="WEEKLY",LL28+'1-SETUP'!$V77*7,IF('1-SETUP'!$Q77="MONTHLY",EDATE(LL28,'1-SETUP'!$V77),IF('1-SETUP'!$Q77="YEARLY",EDATE(LL28,12*'1-SETUP'!$V77),""))))</f>
        <v/>
      </c>
      <c r="LN28" s="10" t="str">
        <f>IF('1-SETUP'!$Q77="DAILY",LM28+'1-SETUP'!$V77,IF('1-SETUP'!$Q77="WEEKLY",LM28+'1-SETUP'!$V77*7,IF('1-SETUP'!$Q77="MONTHLY",EDATE(LM28,'1-SETUP'!$V77),IF('1-SETUP'!$Q77="YEARLY",EDATE(LM28,12*'1-SETUP'!$V77),""))))</f>
        <v/>
      </c>
      <c r="LO28" s="10" t="str">
        <f>IF('1-SETUP'!$Q77="DAILY",LN28+'1-SETUP'!$V77,IF('1-SETUP'!$Q77="WEEKLY",LN28+'1-SETUP'!$V77*7,IF('1-SETUP'!$Q77="MONTHLY",EDATE(LN28,'1-SETUP'!$V77),IF('1-SETUP'!$Q77="YEARLY",EDATE(LN28,12*'1-SETUP'!$V77),""))))</f>
        <v/>
      </c>
      <c r="LP28" s="10" t="str">
        <f>IF('1-SETUP'!$Q77="DAILY",LO28+'1-SETUP'!$V77,IF('1-SETUP'!$Q77="WEEKLY",LO28+'1-SETUP'!$V77*7,IF('1-SETUP'!$Q77="MONTHLY",EDATE(LO28,'1-SETUP'!$V77),IF('1-SETUP'!$Q77="YEARLY",EDATE(LO28,12*'1-SETUP'!$V77),""))))</f>
        <v/>
      </c>
      <c r="LQ28" s="10" t="str">
        <f>IF('1-SETUP'!$Q77="DAILY",LP28+'1-SETUP'!$V77,IF('1-SETUP'!$Q77="WEEKLY",LP28+'1-SETUP'!$V77*7,IF('1-SETUP'!$Q77="MONTHLY",EDATE(LP28,'1-SETUP'!$V77),IF('1-SETUP'!$Q77="YEARLY",EDATE(LP28,12*'1-SETUP'!$V77),""))))</f>
        <v/>
      </c>
      <c r="LR28" s="10" t="str">
        <f>IF('1-SETUP'!$Q77="DAILY",LQ28+'1-SETUP'!$V77,IF('1-SETUP'!$Q77="WEEKLY",LQ28+'1-SETUP'!$V77*7,IF('1-SETUP'!$Q77="MONTHLY",EDATE(LQ28,'1-SETUP'!$V77),IF('1-SETUP'!$Q77="YEARLY",EDATE(LQ28,12*'1-SETUP'!$V77),""))))</f>
        <v/>
      </c>
      <c r="LS28" s="10" t="str">
        <f>IF('1-SETUP'!$Q77="DAILY",LR28+'1-SETUP'!$V77,IF('1-SETUP'!$Q77="WEEKLY",LR28+'1-SETUP'!$V77*7,IF('1-SETUP'!$Q77="MONTHLY",EDATE(LR28,'1-SETUP'!$V77),IF('1-SETUP'!$Q77="YEARLY",EDATE(LR28,12*'1-SETUP'!$V77),""))))</f>
        <v/>
      </c>
      <c r="LT28" s="10" t="str">
        <f>IF('1-SETUP'!$Q77="DAILY",LS28+'1-SETUP'!$V77,IF('1-SETUP'!$Q77="WEEKLY",LS28+'1-SETUP'!$V77*7,IF('1-SETUP'!$Q77="MONTHLY",EDATE(LS28,'1-SETUP'!$V77),IF('1-SETUP'!$Q77="YEARLY",EDATE(LS28,12*'1-SETUP'!$V77),""))))</f>
        <v/>
      </c>
      <c r="LU28" s="10" t="str">
        <f>IF('1-SETUP'!$Q77="DAILY",LT28+'1-SETUP'!$V77,IF('1-SETUP'!$Q77="WEEKLY",LT28+'1-SETUP'!$V77*7,IF('1-SETUP'!$Q77="MONTHLY",EDATE(LT28,'1-SETUP'!$V77),IF('1-SETUP'!$Q77="YEARLY",EDATE(LT28,12*'1-SETUP'!$V77),""))))</f>
        <v/>
      </c>
      <c r="LV28" s="10" t="str">
        <f>IF('1-SETUP'!$Q77="DAILY",LU28+'1-SETUP'!$V77,IF('1-SETUP'!$Q77="WEEKLY",LU28+'1-SETUP'!$V77*7,IF('1-SETUP'!$Q77="MONTHLY",EDATE(LU28,'1-SETUP'!$V77),IF('1-SETUP'!$Q77="YEARLY",EDATE(LU28,12*'1-SETUP'!$V77),""))))</f>
        <v/>
      </c>
      <c r="LW28" s="10" t="str">
        <f>IF('1-SETUP'!$Q77="DAILY",LV28+'1-SETUP'!$V77,IF('1-SETUP'!$Q77="WEEKLY",LV28+'1-SETUP'!$V77*7,IF('1-SETUP'!$Q77="MONTHLY",EDATE(LV28,'1-SETUP'!$V77),IF('1-SETUP'!$Q77="YEARLY",EDATE(LV28,12*'1-SETUP'!$V77),""))))</f>
        <v/>
      </c>
      <c r="LX28" s="10" t="str">
        <f>IF('1-SETUP'!$Q77="DAILY",LW28+'1-SETUP'!$V77,IF('1-SETUP'!$Q77="WEEKLY",LW28+'1-SETUP'!$V77*7,IF('1-SETUP'!$Q77="MONTHLY",EDATE(LW28,'1-SETUP'!$V77),IF('1-SETUP'!$Q77="YEARLY",EDATE(LW28,12*'1-SETUP'!$V77),""))))</f>
        <v/>
      </c>
      <c r="LY28" s="10" t="str">
        <f>IF('1-SETUP'!$Q77="DAILY",LX28+'1-SETUP'!$V77,IF('1-SETUP'!$Q77="WEEKLY",LX28+'1-SETUP'!$V77*7,IF('1-SETUP'!$Q77="MONTHLY",EDATE(LX28,'1-SETUP'!$V77),IF('1-SETUP'!$Q77="YEARLY",EDATE(LX28,12*'1-SETUP'!$V77),""))))</f>
        <v/>
      </c>
      <c r="LZ28" s="10" t="str">
        <f>IF('1-SETUP'!$Q77="DAILY",LY28+'1-SETUP'!$V77,IF('1-SETUP'!$Q77="WEEKLY",LY28+'1-SETUP'!$V77*7,IF('1-SETUP'!$Q77="MONTHLY",EDATE(LY28,'1-SETUP'!$V77),IF('1-SETUP'!$Q77="YEARLY",EDATE(LY28,12*'1-SETUP'!$V77),""))))</f>
        <v/>
      </c>
      <c r="MA28" s="10" t="str">
        <f>IF('1-SETUP'!$Q77="DAILY",LZ28+'1-SETUP'!$V77,IF('1-SETUP'!$Q77="WEEKLY",LZ28+'1-SETUP'!$V77*7,IF('1-SETUP'!$Q77="MONTHLY",EDATE(LZ28,'1-SETUP'!$V77),IF('1-SETUP'!$Q77="YEARLY",EDATE(LZ28,12*'1-SETUP'!$V77),""))))</f>
        <v/>
      </c>
      <c r="MB28" s="10" t="str">
        <f>IF('1-SETUP'!$Q77="DAILY",MA28+'1-SETUP'!$V77,IF('1-SETUP'!$Q77="WEEKLY",MA28+'1-SETUP'!$V77*7,IF('1-SETUP'!$Q77="MONTHLY",EDATE(MA28,'1-SETUP'!$V77),IF('1-SETUP'!$Q77="YEARLY",EDATE(MA28,12*'1-SETUP'!$V77),""))))</f>
        <v/>
      </c>
      <c r="MC28" s="10" t="str">
        <f>IF('1-SETUP'!$Q77="DAILY",MB28+'1-SETUP'!$V77,IF('1-SETUP'!$Q77="WEEKLY",MB28+'1-SETUP'!$V77*7,IF('1-SETUP'!$Q77="MONTHLY",EDATE(MB28,'1-SETUP'!$V77),IF('1-SETUP'!$Q77="YEARLY",EDATE(MB28,12*'1-SETUP'!$V77),""))))</f>
        <v/>
      </c>
      <c r="MD28" s="10" t="str">
        <f>IF('1-SETUP'!$Q77="DAILY",MC28+'1-SETUP'!$V77,IF('1-SETUP'!$Q77="WEEKLY",MC28+'1-SETUP'!$V77*7,IF('1-SETUP'!$Q77="MONTHLY",EDATE(MC28,'1-SETUP'!$V77),IF('1-SETUP'!$Q77="YEARLY",EDATE(MC28,12*'1-SETUP'!$V77),""))))</f>
        <v/>
      </c>
      <c r="ME28" s="10" t="str">
        <f>IF('1-SETUP'!$Q77="DAILY",MD28+'1-SETUP'!$V77,IF('1-SETUP'!$Q77="WEEKLY",MD28+'1-SETUP'!$V77*7,IF('1-SETUP'!$Q77="MONTHLY",EDATE(MD28,'1-SETUP'!$V77),IF('1-SETUP'!$Q77="YEARLY",EDATE(MD28,12*'1-SETUP'!$V77),""))))</f>
        <v/>
      </c>
      <c r="MF28" s="10" t="str">
        <f>IF('1-SETUP'!$Q77="DAILY",ME28+'1-SETUP'!$V77,IF('1-SETUP'!$Q77="WEEKLY",ME28+'1-SETUP'!$V77*7,IF('1-SETUP'!$Q77="MONTHLY",EDATE(ME28,'1-SETUP'!$V77),IF('1-SETUP'!$Q77="YEARLY",EDATE(ME28,12*'1-SETUP'!$V77),""))))</f>
        <v/>
      </c>
      <c r="MG28" s="10" t="str">
        <f>IF('1-SETUP'!$Q77="DAILY",MF28+'1-SETUP'!$V77,IF('1-SETUP'!$Q77="WEEKLY",MF28+'1-SETUP'!$V77*7,IF('1-SETUP'!$Q77="MONTHLY",EDATE(MF28,'1-SETUP'!$V77),IF('1-SETUP'!$Q77="YEARLY",EDATE(MF28,12*'1-SETUP'!$V77),""))))</f>
        <v/>
      </c>
      <c r="MH28" s="10" t="str">
        <f>IF('1-SETUP'!$Q77="DAILY",MG28+'1-SETUP'!$V77,IF('1-SETUP'!$Q77="WEEKLY",MG28+'1-SETUP'!$V77*7,IF('1-SETUP'!$Q77="MONTHLY",EDATE(MG28,'1-SETUP'!$V77),IF('1-SETUP'!$Q77="YEARLY",EDATE(MG28,12*'1-SETUP'!$V77),""))))</f>
        <v/>
      </c>
      <c r="MI28" s="10" t="str">
        <f>IF('1-SETUP'!$Q77="DAILY",MH28+'1-SETUP'!$V77,IF('1-SETUP'!$Q77="WEEKLY",MH28+'1-SETUP'!$V77*7,IF('1-SETUP'!$Q77="MONTHLY",EDATE(MH28,'1-SETUP'!$V77),IF('1-SETUP'!$Q77="YEARLY",EDATE(MH28,12*'1-SETUP'!$V77),""))))</f>
        <v/>
      </c>
      <c r="MJ28" s="10" t="str">
        <f>IF('1-SETUP'!$Q77="DAILY",MI28+'1-SETUP'!$V77,IF('1-SETUP'!$Q77="WEEKLY",MI28+'1-SETUP'!$V77*7,IF('1-SETUP'!$Q77="MONTHLY",EDATE(MI28,'1-SETUP'!$V77),IF('1-SETUP'!$Q77="YEARLY",EDATE(MI28,12*'1-SETUP'!$V77),""))))</f>
        <v/>
      </c>
      <c r="MK28" s="10" t="str">
        <f>IF('1-SETUP'!$Q77="DAILY",MJ28+'1-SETUP'!$V77,IF('1-SETUP'!$Q77="WEEKLY",MJ28+'1-SETUP'!$V77*7,IF('1-SETUP'!$Q77="MONTHLY",EDATE(MJ28,'1-SETUP'!$V77),IF('1-SETUP'!$Q77="YEARLY",EDATE(MJ28,12*'1-SETUP'!$V77),""))))</f>
        <v/>
      </c>
      <c r="ML28" s="10" t="str">
        <f>IF('1-SETUP'!$Q77="DAILY",MK28+'1-SETUP'!$V77,IF('1-SETUP'!$Q77="WEEKLY",MK28+'1-SETUP'!$V77*7,IF('1-SETUP'!$Q77="MONTHLY",EDATE(MK28,'1-SETUP'!$V77),IF('1-SETUP'!$Q77="YEARLY",EDATE(MK28,12*'1-SETUP'!$V77),""))))</f>
        <v/>
      </c>
      <c r="MM28" s="10" t="str">
        <f>IF('1-SETUP'!$Q77="DAILY",ML28+'1-SETUP'!$V77,IF('1-SETUP'!$Q77="WEEKLY",ML28+'1-SETUP'!$V77*7,IF('1-SETUP'!$Q77="MONTHLY",EDATE(ML28,'1-SETUP'!$V77),IF('1-SETUP'!$Q77="YEARLY",EDATE(ML28,12*'1-SETUP'!$V77),""))))</f>
        <v/>
      </c>
      <c r="MN28" s="10" t="str">
        <f>IF('1-SETUP'!$Q77="DAILY",MM28+'1-SETUP'!$V77,IF('1-SETUP'!$Q77="WEEKLY",MM28+'1-SETUP'!$V77*7,IF('1-SETUP'!$Q77="MONTHLY",EDATE(MM28,'1-SETUP'!$V77),IF('1-SETUP'!$Q77="YEARLY",EDATE(MM28,12*'1-SETUP'!$V77),""))))</f>
        <v/>
      </c>
      <c r="MO28" s="10" t="str">
        <f>IF('1-SETUP'!$Q77="DAILY",MN28+'1-SETUP'!$V77,IF('1-SETUP'!$Q77="WEEKLY",MN28+'1-SETUP'!$V77*7,IF('1-SETUP'!$Q77="MONTHLY",EDATE(MN28,'1-SETUP'!$V77),IF('1-SETUP'!$Q77="YEARLY",EDATE(MN28,12*'1-SETUP'!$V77),""))))</f>
        <v/>
      </c>
      <c r="MP28" s="10" t="str">
        <f>IF('1-SETUP'!$Q77="DAILY",MO28+'1-SETUP'!$V77,IF('1-SETUP'!$Q77="WEEKLY",MO28+'1-SETUP'!$V77*7,IF('1-SETUP'!$Q77="MONTHLY",EDATE(MO28,'1-SETUP'!$V77),IF('1-SETUP'!$Q77="YEARLY",EDATE(MO28,12*'1-SETUP'!$V77),""))))</f>
        <v/>
      </c>
      <c r="MQ28" s="10" t="str">
        <f>IF('1-SETUP'!$Q77="DAILY",MP28+'1-SETUP'!$V77,IF('1-SETUP'!$Q77="WEEKLY",MP28+'1-SETUP'!$V77*7,IF('1-SETUP'!$Q77="MONTHLY",EDATE(MP28,'1-SETUP'!$V77),IF('1-SETUP'!$Q77="YEARLY",EDATE(MP28,12*'1-SETUP'!$V77),""))))</f>
        <v/>
      </c>
      <c r="MR28" s="10" t="str">
        <f>IF('1-SETUP'!$Q77="DAILY",MQ28+'1-SETUP'!$V77,IF('1-SETUP'!$Q77="WEEKLY",MQ28+'1-SETUP'!$V77*7,IF('1-SETUP'!$Q77="MONTHLY",EDATE(MQ28,'1-SETUP'!$V77),IF('1-SETUP'!$Q77="YEARLY",EDATE(MQ28,12*'1-SETUP'!$V77),""))))</f>
        <v/>
      </c>
      <c r="MS28" s="10" t="str">
        <f>IF('1-SETUP'!$Q77="DAILY",MR28+'1-SETUP'!$V77,IF('1-SETUP'!$Q77="WEEKLY",MR28+'1-SETUP'!$V77*7,IF('1-SETUP'!$Q77="MONTHLY",EDATE(MR28,'1-SETUP'!$V77),IF('1-SETUP'!$Q77="YEARLY",EDATE(MR28,12*'1-SETUP'!$V77),""))))</f>
        <v/>
      </c>
      <c r="MT28" s="10" t="str">
        <f>IF('1-SETUP'!$Q77="DAILY",MS28+'1-SETUP'!$V77,IF('1-SETUP'!$Q77="WEEKLY",MS28+'1-SETUP'!$V77*7,IF('1-SETUP'!$Q77="MONTHLY",EDATE(MS28,'1-SETUP'!$V77),IF('1-SETUP'!$Q77="YEARLY",EDATE(MS28,12*'1-SETUP'!$V77),""))))</f>
        <v/>
      </c>
      <c r="MU28" s="10" t="str">
        <f>IF('1-SETUP'!$Q77="DAILY",MT28+'1-SETUP'!$V77,IF('1-SETUP'!$Q77="WEEKLY",MT28+'1-SETUP'!$V77*7,IF('1-SETUP'!$Q77="MONTHLY",EDATE(MT28,'1-SETUP'!$V77),IF('1-SETUP'!$Q77="YEARLY",EDATE(MT28,12*'1-SETUP'!$V77),""))))</f>
        <v/>
      </c>
      <c r="MV28" s="10" t="str">
        <f>IF('1-SETUP'!$Q77="DAILY",MU28+'1-SETUP'!$V77,IF('1-SETUP'!$Q77="WEEKLY",MU28+'1-SETUP'!$V77*7,IF('1-SETUP'!$Q77="MONTHLY",EDATE(MU28,'1-SETUP'!$V77),IF('1-SETUP'!$Q77="YEARLY",EDATE(MU28,12*'1-SETUP'!$V77),""))))</f>
        <v/>
      </c>
      <c r="MW28" s="10" t="str">
        <f>IF('1-SETUP'!$Q77="DAILY",MV28+'1-SETUP'!$V77,IF('1-SETUP'!$Q77="WEEKLY",MV28+'1-SETUP'!$V77*7,IF('1-SETUP'!$Q77="MONTHLY",EDATE(MV28,'1-SETUP'!$V77),IF('1-SETUP'!$Q77="YEARLY",EDATE(MV28,12*'1-SETUP'!$V77),""))))</f>
        <v/>
      </c>
      <c r="MX28" s="10" t="str">
        <f>IF('1-SETUP'!$Q77="DAILY",MW28+'1-SETUP'!$V77,IF('1-SETUP'!$Q77="WEEKLY",MW28+'1-SETUP'!$V77*7,IF('1-SETUP'!$Q77="MONTHLY",EDATE(MW28,'1-SETUP'!$V77),IF('1-SETUP'!$Q77="YEARLY",EDATE(MW28,12*'1-SETUP'!$V77),""))))</f>
        <v/>
      </c>
      <c r="MY28" s="10" t="str">
        <f>IF('1-SETUP'!$Q77="DAILY",MX28+'1-SETUP'!$V77,IF('1-SETUP'!$Q77="WEEKLY",MX28+'1-SETUP'!$V77*7,IF('1-SETUP'!$Q77="MONTHLY",EDATE(MX28,'1-SETUP'!$V77),IF('1-SETUP'!$Q77="YEARLY",EDATE(MX28,12*'1-SETUP'!$V77),""))))</f>
        <v/>
      </c>
      <c r="MZ28" s="10" t="str">
        <f>IF('1-SETUP'!$Q77="DAILY",MY28+'1-SETUP'!$V77,IF('1-SETUP'!$Q77="WEEKLY",MY28+'1-SETUP'!$V77*7,IF('1-SETUP'!$Q77="MONTHLY",EDATE(MY28,'1-SETUP'!$V77),IF('1-SETUP'!$Q77="YEARLY",EDATE(MY28,12*'1-SETUP'!$V77),""))))</f>
        <v/>
      </c>
      <c r="NA28" s="10" t="str">
        <f>IF('1-SETUP'!$Q77="DAILY",MZ28+'1-SETUP'!$V77,IF('1-SETUP'!$Q77="WEEKLY",MZ28+'1-SETUP'!$V77*7,IF('1-SETUP'!$Q77="MONTHLY",EDATE(MZ28,'1-SETUP'!$V77),IF('1-SETUP'!$Q77="YEARLY",EDATE(MZ28,12*'1-SETUP'!$V77),""))))</f>
        <v/>
      </c>
      <c r="NB28" s="10" t="str">
        <f>IF('1-SETUP'!$Q77="DAILY",NA28+'1-SETUP'!$V77,IF('1-SETUP'!$Q77="WEEKLY",NA28+'1-SETUP'!$V77*7,IF('1-SETUP'!$Q77="MONTHLY",EDATE(NA28,'1-SETUP'!$V77),IF('1-SETUP'!$Q77="YEARLY",EDATE(NA28,12*'1-SETUP'!$V77),""))))</f>
        <v/>
      </c>
      <c r="NC28" s="10" t="str">
        <f>IF('1-SETUP'!$Q77="DAILY",NB28+'1-SETUP'!$V77,IF('1-SETUP'!$Q77="WEEKLY",NB28+'1-SETUP'!$V77*7,IF('1-SETUP'!$Q77="MONTHLY",EDATE(NB28,'1-SETUP'!$V77),IF('1-SETUP'!$Q77="YEARLY",EDATE(NB28,12*'1-SETUP'!$V77),""))))</f>
        <v/>
      </c>
    </row>
    <row r="29" spans="1:367" x14ac:dyDescent="0.45">
      <c r="A29">
        <f>'1-SETUP'!A78</f>
        <v>0</v>
      </c>
      <c r="B29" t="str">
        <f>_xlfn.CONCAT('1-SETUP'!$O78," ",'1-SETUP'!$Q78," ",'1-SETUP'!$T78," ",'1-SETUP'!$V78," ",'1-SETUP'!$W78," ",'1-SETUP'!$Z78," ",TEXT('1-SETUP'!$AC78,"mm/dd/yyyy"))</f>
        <v xml:space="preserve">      01/00/1900</v>
      </c>
      <c r="C29" s="10">
        <f>'1-SETUP'!$AC78</f>
        <v>0</v>
      </c>
      <c r="D29" s="10" t="str">
        <f>IF('1-SETUP'!$Q78="DAILY",C29+'1-SETUP'!$V78,IF('1-SETUP'!$Q78="WEEKLY",C29+'1-SETUP'!$V78*7,IF('1-SETUP'!$Q78="MONTHLY",EDATE(C29,'1-SETUP'!$V78),IF('1-SETUP'!$Q78="YEARLY",EDATE(C29,12*'1-SETUP'!$V78),""))))</f>
        <v/>
      </c>
      <c r="E29" s="10" t="str">
        <f>IF('1-SETUP'!$Q78="DAILY",D29+'1-SETUP'!$V78,IF('1-SETUP'!$Q78="WEEKLY",D29+'1-SETUP'!$V78*7,IF('1-SETUP'!$Q78="MONTHLY",EDATE(D29,'1-SETUP'!$V78),IF('1-SETUP'!$Q78="YEARLY",EDATE(D29,12*'1-SETUP'!$V78),""))))</f>
        <v/>
      </c>
      <c r="F29" s="10" t="str">
        <f>IF('1-SETUP'!$Q78="DAILY",E29+'1-SETUP'!$V78,IF('1-SETUP'!$Q78="WEEKLY",E29+'1-SETUP'!$V78*7,IF('1-SETUP'!$Q78="MONTHLY",EDATE(E29,'1-SETUP'!$V78),IF('1-SETUP'!$Q78="YEARLY",EDATE(E29,12*'1-SETUP'!$V78),""))))</f>
        <v/>
      </c>
      <c r="G29" s="10" t="str">
        <f>IF('1-SETUP'!$Q78="DAILY",F29+'1-SETUP'!$V78,IF('1-SETUP'!$Q78="WEEKLY",F29+'1-SETUP'!$V78*7,IF('1-SETUP'!$Q78="MONTHLY",EDATE(F29,'1-SETUP'!$V78),IF('1-SETUP'!$Q78="YEARLY",EDATE(F29,12*'1-SETUP'!$V78),""))))</f>
        <v/>
      </c>
      <c r="H29" s="10" t="str">
        <f>IF('1-SETUP'!$Q78="DAILY",G29+'1-SETUP'!$V78,IF('1-SETUP'!$Q78="WEEKLY",G29+'1-SETUP'!$V78*7,IF('1-SETUP'!$Q78="MONTHLY",EDATE(G29,'1-SETUP'!$V78),IF('1-SETUP'!$Q78="YEARLY",EDATE(G29,12*'1-SETUP'!$V78),""))))</f>
        <v/>
      </c>
      <c r="I29" s="10" t="str">
        <f>IF('1-SETUP'!$Q78="DAILY",H29+'1-SETUP'!$V78,IF('1-SETUP'!$Q78="WEEKLY",H29+'1-SETUP'!$V78*7,IF('1-SETUP'!$Q78="MONTHLY",EDATE(H29,'1-SETUP'!$V78),IF('1-SETUP'!$Q78="YEARLY",EDATE(H29,12*'1-SETUP'!$V78),""))))</f>
        <v/>
      </c>
      <c r="J29" s="10" t="str">
        <f>IF('1-SETUP'!$Q78="DAILY",I29+'1-SETUP'!$V78,IF('1-SETUP'!$Q78="WEEKLY",I29+'1-SETUP'!$V78*7,IF('1-SETUP'!$Q78="MONTHLY",EDATE(I29,'1-SETUP'!$V78),IF('1-SETUP'!$Q78="YEARLY",EDATE(I29,12*'1-SETUP'!$V78),""))))</f>
        <v/>
      </c>
      <c r="K29" s="10" t="str">
        <f>IF('1-SETUP'!$Q78="DAILY",J29+'1-SETUP'!$V78,IF('1-SETUP'!$Q78="WEEKLY",J29+'1-SETUP'!$V78*7,IF('1-SETUP'!$Q78="MONTHLY",EDATE(J29,'1-SETUP'!$V78),IF('1-SETUP'!$Q78="YEARLY",EDATE(J29,12*'1-SETUP'!$V78),""))))</f>
        <v/>
      </c>
      <c r="L29" s="10" t="str">
        <f>IF('1-SETUP'!$Q78="DAILY",K29+'1-SETUP'!$V78,IF('1-SETUP'!$Q78="WEEKLY",K29+'1-SETUP'!$V78*7,IF('1-SETUP'!$Q78="MONTHLY",EDATE(K29,'1-SETUP'!$V78),IF('1-SETUP'!$Q78="YEARLY",EDATE(K29,12*'1-SETUP'!$V78),""))))</f>
        <v/>
      </c>
      <c r="M29" s="10" t="str">
        <f>IF('1-SETUP'!$Q78="DAILY",L29+'1-SETUP'!$V78,IF('1-SETUP'!$Q78="WEEKLY",L29+'1-SETUP'!$V78*7,IF('1-SETUP'!$Q78="MONTHLY",EDATE(L29,'1-SETUP'!$V78),IF('1-SETUP'!$Q78="YEARLY",EDATE(L29,12*'1-SETUP'!$V78),""))))</f>
        <v/>
      </c>
      <c r="N29" s="10" t="str">
        <f>IF('1-SETUP'!$Q78="DAILY",M29+'1-SETUP'!$V78,IF('1-SETUP'!$Q78="WEEKLY",M29+'1-SETUP'!$V78*7,IF('1-SETUP'!$Q78="MONTHLY",EDATE(M29,'1-SETUP'!$V78),IF('1-SETUP'!$Q78="YEARLY",EDATE(M29,12*'1-SETUP'!$V78),""))))</f>
        <v/>
      </c>
      <c r="O29" s="10" t="str">
        <f>IF('1-SETUP'!$Q78="DAILY",N29+'1-SETUP'!$V78,IF('1-SETUP'!$Q78="WEEKLY",N29+'1-SETUP'!$V78*7,IF('1-SETUP'!$Q78="MONTHLY",EDATE(N29,'1-SETUP'!$V78),IF('1-SETUP'!$Q78="YEARLY",EDATE(N29,12*'1-SETUP'!$V78),""))))</f>
        <v/>
      </c>
      <c r="P29" s="10" t="str">
        <f>IF('1-SETUP'!$Q78="DAILY",O29+'1-SETUP'!$V78,IF('1-SETUP'!$Q78="WEEKLY",O29+'1-SETUP'!$V78*7,IF('1-SETUP'!$Q78="MONTHLY",EDATE(O29,'1-SETUP'!$V78),IF('1-SETUP'!$Q78="YEARLY",EDATE(O29,12*'1-SETUP'!$V78),""))))</f>
        <v/>
      </c>
      <c r="Q29" s="10" t="str">
        <f>IF('1-SETUP'!$Q78="DAILY",P29+'1-SETUP'!$V78,IF('1-SETUP'!$Q78="WEEKLY",P29+'1-SETUP'!$V78*7,IF('1-SETUP'!$Q78="MONTHLY",EDATE(P29,'1-SETUP'!$V78),IF('1-SETUP'!$Q78="YEARLY",EDATE(P29,12*'1-SETUP'!$V78),""))))</f>
        <v/>
      </c>
      <c r="R29" s="10" t="str">
        <f>IF('1-SETUP'!$Q78="DAILY",Q29+'1-SETUP'!$V78,IF('1-SETUP'!$Q78="WEEKLY",Q29+'1-SETUP'!$V78*7,IF('1-SETUP'!$Q78="MONTHLY",EDATE(Q29,'1-SETUP'!$V78),IF('1-SETUP'!$Q78="YEARLY",EDATE(Q29,12*'1-SETUP'!$V78),""))))</f>
        <v/>
      </c>
      <c r="S29" s="10" t="str">
        <f>IF('1-SETUP'!$Q78="DAILY",R29+'1-SETUP'!$V78,IF('1-SETUP'!$Q78="WEEKLY",R29+'1-SETUP'!$V78*7,IF('1-SETUP'!$Q78="MONTHLY",EDATE(R29,'1-SETUP'!$V78),IF('1-SETUP'!$Q78="YEARLY",EDATE(R29,12*'1-SETUP'!$V78),""))))</f>
        <v/>
      </c>
      <c r="T29" s="10" t="str">
        <f>IF('1-SETUP'!$Q78="DAILY",S29+'1-SETUP'!$V78,IF('1-SETUP'!$Q78="WEEKLY",S29+'1-SETUP'!$V78*7,IF('1-SETUP'!$Q78="MONTHLY",EDATE(S29,'1-SETUP'!$V78),IF('1-SETUP'!$Q78="YEARLY",EDATE(S29,12*'1-SETUP'!$V78),""))))</f>
        <v/>
      </c>
      <c r="U29" s="10" t="str">
        <f>IF('1-SETUP'!$Q78="DAILY",T29+'1-SETUP'!$V78,IF('1-SETUP'!$Q78="WEEKLY",T29+'1-SETUP'!$V78*7,IF('1-SETUP'!$Q78="MONTHLY",EDATE(T29,'1-SETUP'!$V78),IF('1-SETUP'!$Q78="YEARLY",EDATE(T29,12*'1-SETUP'!$V78),""))))</f>
        <v/>
      </c>
      <c r="V29" s="10" t="str">
        <f>IF('1-SETUP'!$Q78="DAILY",U29+'1-SETUP'!$V78,IF('1-SETUP'!$Q78="WEEKLY",U29+'1-SETUP'!$V78*7,IF('1-SETUP'!$Q78="MONTHLY",EDATE(U29,'1-SETUP'!$V78),IF('1-SETUP'!$Q78="YEARLY",EDATE(U29,12*'1-SETUP'!$V78),""))))</f>
        <v/>
      </c>
      <c r="W29" s="10" t="str">
        <f>IF('1-SETUP'!$Q78="DAILY",V29+'1-SETUP'!$V78,IF('1-SETUP'!$Q78="WEEKLY",V29+'1-SETUP'!$V78*7,IF('1-SETUP'!$Q78="MONTHLY",EDATE(V29,'1-SETUP'!$V78),IF('1-SETUP'!$Q78="YEARLY",EDATE(V29,12*'1-SETUP'!$V78),""))))</f>
        <v/>
      </c>
      <c r="X29" s="10" t="str">
        <f>IF('1-SETUP'!$Q78="DAILY",W29+'1-SETUP'!$V78,IF('1-SETUP'!$Q78="WEEKLY",W29+'1-SETUP'!$V78*7,IF('1-SETUP'!$Q78="MONTHLY",EDATE(W29,'1-SETUP'!$V78),IF('1-SETUP'!$Q78="YEARLY",EDATE(W29,12*'1-SETUP'!$V78),""))))</f>
        <v/>
      </c>
      <c r="Y29" s="10" t="str">
        <f>IF('1-SETUP'!$Q78="DAILY",X29+'1-SETUP'!$V78,IF('1-SETUP'!$Q78="WEEKLY",X29+'1-SETUP'!$V78*7,IF('1-SETUP'!$Q78="MONTHLY",EDATE(X29,'1-SETUP'!$V78),IF('1-SETUP'!$Q78="YEARLY",EDATE(X29,12*'1-SETUP'!$V78),""))))</f>
        <v/>
      </c>
      <c r="Z29" s="10" t="str">
        <f>IF('1-SETUP'!$Q78="DAILY",Y29+'1-SETUP'!$V78,IF('1-SETUP'!$Q78="WEEKLY",Y29+'1-SETUP'!$V78*7,IF('1-SETUP'!$Q78="MONTHLY",EDATE(Y29,'1-SETUP'!$V78),IF('1-SETUP'!$Q78="YEARLY",EDATE(Y29,12*'1-SETUP'!$V78),""))))</f>
        <v/>
      </c>
      <c r="AA29" s="10" t="str">
        <f>IF('1-SETUP'!$Q78="DAILY",Z29+'1-SETUP'!$V78,IF('1-SETUP'!$Q78="WEEKLY",Z29+'1-SETUP'!$V78*7,IF('1-SETUP'!$Q78="MONTHLY",EDATE(Z29,'1-SETUP'!$V78),IF('1-SETUP'!$Q78="YEARLY",EDATE(Z29,12*'1-SETUP'!$V78),""))))</f>
        <v/>
      </c>
      <c r="AB29" s="10" t="str">
        <f>IF('1-SETUP'!$Q78="DAILY",AA29+'1-SETUP'!$V78,IF('1-SETUP'!$Q78="WEEKLY",AA29+'1-SETUP'!$V78*7,IF('1-SETUP'!$Q78="MONTHLY",EDATE(AA29,'1-SETUP'!$V78),IF('1-SETUP'!$Q78="YEARLY",EDATE(AA29,12*'1-SETUP'!$V78),""))))</f>
        <v/>
      </c>
      <c r="AC29" s="10" t="str">
        <f>IF('1-SETUP'!$Q78="DAILY",AB29+'1-SETUP'!$V78,IF('1-SETUP'!$Q78="WEEKLY",AB29+'1-SETUP'!$V78*7,IF('1-SETUP'!$Q78="MONTHLY",EDATE(AB29,'1-SETUP'!$V78),IF('1-SETUP'!$Q78="YEARLY",EDATE(AB29,12*'1-SETUP'!$V78),""))))</f>
        <v/>
      </c>
      <c r="AD29" s="10" t="str">
        <f>IF('1-SETUP'!$Q78="DAILY",AC29+'1-SETUP'!$V78,IF('1-SETUP'!$Q78="WEEKLY",AC29+'1-SETUP'!$V78*7,IF('1-SETUP'!$Q78="MONTHLY",EDATE(AC29,'1-SETUP'!$V78),IF('1-SETUP'!$Q78="YEARLY",EDATE(AC29,12*'1-SETUP'!$V78),""))))</f>
        <v/>
      </c>
      <c r="AE29" s="10" t="str">
        <f>IF('1-SETUP'!$Q78="DAILY",AD29+'1-SETUP'!$V78,IF('1-SETUP'!$Q78="WEEKLY",AD29+'1-SETUP'!$V78*7,IF('1-SETUP'!$Q78="MONTHLY",EDATE(AD29,'1-SETUP'!$V78),IF('1-SETUP'!$Q78="YEARLY",EDATE(AD29,12*'1-SETUP'!$V78),""))))</f>
        <v/>
      </c>
      <c r="AF29" s="10" t="str">
        <f>IF('1-SETUP'!$Q78="DAILY",AE29+'1-SETUP'!$V78,IF('1-SETUP'!$Q78="WEEKLY",AE29+'1-SETUP'!$V78*7,IF('1-SETUP'!$Q78="MONTHLY",EDATE(AE29,'1-SETUP'!$V78),IF('1-SETUP'!$Q78="YEARLY",EDATE(AE29,12*'1-SETUP'!$V78),""))))</f>
        <v/>
      </c>
      <c r="AG29" s="10" t="str">
        <f>IF('1-SETUP'!$Q78="DAILY",AF29+'1-SETUP'!$V78,IF('1-SETUP'!$Q78="WEEKLY",AF29+'1-SETUP'!$V78*7,IF('1-SETUP'!$Q78="MONTHLY",EDATE(AF29,'1-SETUP'!$V78),IF('1-SETUP'!$Q78="YEARLY",EDATE(AF29,12*'1-SETUP'!$V78),""))))</f>
        <v/>
      </c>
      <c r="AH29" s="10" t="str">
        <f>IF('1-SETUP'!$Q78="DAILY",AG29+'1-SETUP'!$V78,IF('1-SETUP'!$Q78="WEEKLY",AG29+'1-SETUP'!$V78*7,IF('1-SETUP'!$Q78="MONTHLY",EDATE(AG29,'1-SETUP'!$V78),IF('1-SETUP'!$Q78="YEARLY",EDATE(AG29,12*'1-SETUP'!$V78),""))))</f>
        <v/>
      </c>
      <c r="AI29" s="10" t="str">
        <f>IF('1-SETUP'!$Q78="DAILY",AH29+'1-SETUP'!$V78,IF('1-SETUP'!$Q78="WEEKLY",AH29+'1-SETUP'!$V78*7,IF('1-SETUP'!$Q78="MONTHLY",EDATE(AH29,'1-SETUP'!$V78),IF('1-SETUP'!$Q78="YEARLY",EDATE(AH29,12*'1-SETUP'!$V78),""))))</f>
        <v/>
      </c>
      <c r="AJ29" s="10" t="str">
        <f>IF('1-SETUP'!$Q78="DAILY",AI29+'1-SETUP'!$V78,IF('1-SETUP'!$Q78="WEEKLY",AI29+'1-SETUP'!$V78*7,IF('1-SETUP'!$Q78="MONTHLY",EDATE(AI29,'1-SETUP'!$V78),IF('1-SETUP'!$Q78="YEARLY",EDATE(AI29,12*'1-SETUP'!$V78),""))))</f>
        <v/>
      </c>
      <c r="AK29" s="10" t="str">
        <f>IF('1-SETUP'!$Q78="DAILY",AJ29+'1-SETUP'!$V78,IF('1-SETUP'!$Q78="WEEKLY",AJ29+'1-SETUP'!$V78*7,IF('1-SETUP'!$Q78="MONTHLY",EDATE(AJ29,'1-SETUP'!$V78),IF('1-SETUP'!$Q78="YEARLY",EDATE(AJ29,12*'1-SETUP'!$V78),""))))</f>
        <v/>
      </c>
      <c r="AL29" s="10" t="str">
        <f>IF('1-SETUP'!$Q78="DAILY",AK29+'1-SETUP'!$V78,IF('1-SETUP'!$Q78="WEEKLY",AK29+'1-SETUP'!$V78*7,IF('1-SETUP'!$Q78="MONTHLY",EDATE(AK29,'1-SETUP'!$V78),IF('1-SETUP'!$Q78="YEARLY",EDATE(AK29,12*'1-SETUP'!$V78),""))))</f>
        <v/>
      </c>
      <c r="AM29" s="10" t="str">
        <f>IF('1-SETUP'!$Q78="DAILY",AL29+'1-SETUP'!$V78,IF('1-SETUP'!$Q78="WEEKLY",AL29+'1-SETUP'!$V78*7,IF('1-SETUP'!$Q78="MONTHLY",EDATE(AL29,'1-SETUP'!$V78),IF('1-SETUP'!$Q78="YEARLY",EDATE(AL29,12*'1-SETUP'!$V78),""))))</f>
        <v/>
      </c>
      <c r="AN29" s="10" t="str">
        <f>IF('1-SETUP'!$Q78="DAILY",AM29+'1-SETUP'!$V78,IF('1-SETUP'!$Q78="WEEKLY",AM29+'1-SETUP'!$V78*7,IF('1-SETUP'!$Q78="MONTHLY",EDATE(AM29,'1-SETUP'!$V78),IF('1-SETUP'!$Q78="YEARLY",EDATE(AM29,12*'1-SETUP'!$V78),""))))</f>
        <v/>
      </c>
      <c r="AO29" s="10" t="str">
        <f>IF('1-SETUP'!$Q78="DAILY",AN29+'1-SETUP'!$V78,IF('1-SETUP'!$Q78="WEEKLY",AN29+'1-SETUP'!$V78*7,IF('1-SETUP'!$Q78="MONTHLY",EDATE(AN29,'1-SETUP'!$V78),IF('1-SETUP'!$Q78="YEARLY",EDATE(AN29,12*'1-SETUP'!$V78),""))))</f>
        <v/>
      </c>
      <c r="AP29" s="10" t="str">
        <f>IF('1-SETUP'!$Q78="DAILY",AO29+'1-SETUP'!$V78,IF('1-SETUP'!$Q78="WEEKLY",AO29+'1-SETUP'!$V78*7,IF('1-SETUP'!$Q78="MONTHLY",EDATE(AO29,'1-SETUP'!$V78),IF('1-SETUP'!$Q78="YEARLY",EDATE(AO29,12*'1-SETUP'!$V78),""))))</f>
        <v/>
      </c>
      <c r="AQ29" s="10" t="str">
        <f>IF('1-SETUP'!$Q78="DAILY",AP29+'1-SETUP'!$V78,IF('1-SETUP'!$Q78="WEEKLY",AP29+'1-SETUP'!$V78*7,IF('1-SETUP'!$Q78="MONTHLY",EDATE(AP29,'1-SETUP'!$V78),IF('1-SETUP'!$Q78="YEARLY",EDATE(AP29,12*'1-SETUP'!$V78),""))))</f>
        <v/>
      </c>
      <c r="AR29" s="10" t="str">
        <f>IF('1-SETUP'!$Q78="DAILY",AQ29+'1-SETUP'!$V78,IF('1-SETUP'!$Q78="WEEKLY",AQ29+'1-SETUP'!$V78*7,IF('1-SETUP'!$Q78="MONTHLY",EDATE(AQ29,'1-SETUP'!$V78),IF('1-SETUP'!$Q78="YEARLY",EDATE(AQ29,12*'1-SETUP'!$V78),""))))</f>
        <v/>
      </c>
      <c r="AS29" s="10" t="str">
        <f>IF('1-SETUP'!$Q78="DAILY",AR29+'1-SETUP'!$V78,IF('1-SETUP'!$Q78="WEEKLY",AR29+'1-SETUP'!$V78*7,IF('1-SETUP'!$Q78="MONTHLY",EDATE(AR29,'1-SETUP'!$V78),IF('1-SETUP'!$Q78="YEARLY",EDATE(AR29,12*'1-SETUP'!$V78),""))))</f>
        <v/>
      </c>
      <c r="AT29" s="10" t="str">
        <f>IF('1-SETUP'!$Q78="DAILY",AS29+'1-SETUP'!$V78,IF('1-SETUP'!$Q78="WEEKLY",AS29+'1-SETUP'!$V78*7,IF('1-SETUP'!$Q78="MONTHLY",EDATE(AS29,'1-SETUP'!$V78),IF('1-SETUP'!$Q78="YEARLY",EDATE(AS29,12*'1-SETUP'!$V78),""))))</f>
        <v/>
      </c>
      <c r="AU29" s="10" t="str">
        <f>IF('1-SETUP'!$Q78="DAILY",AT29+'1-SETUP'!$V78,IF('1-SETUP'!$Q78="WEEKLY",AT29+'1-SETUP'!$V78*7,IF('1-SETUP'!$Q78="MONTHLY",EDATE(AT29,'1-SETUP'!$V78),IF('1-SETUP'!$Q78="YEARLY",EDATE(AT29,12*'1-SETUP'!$V78),""))))</f>
        <v/>
      </c>
      <c r="AV29" s="10" t="str">
        <f>IF('1-SETUP'!$Q78="DAILY",AU29+'1-SETUP'!$V78,IF('1-SETUP'!$Q78="WEEKLY",AU29+'1-SETUP'!$V78*7,IF('1-SETUP'!$Q78="MONTHLY",EDATE(AU29,'1-SETUP'!$V78),IF('1-SETUP'!$Q78="YEARLY",EDATE(AU29,12*'1-SETUP'!$V78),""))))</f>
        <v/>
      </c>
      <c r="AW29" s="10" t="str">
        <f>IF('1-SETUP'!$Q78="DAILY",AV29+'1-SETUP'!$V78,IF('1-SETUP'!$Q78="WEEKLY",AV29+'1-SETUP'!$V78*7,IF('1-SETUP'!$Q78="MONTHLY",EDATE(AV29,'1-SETUP'!$V78),IF('1-SETUP'!$Q78="YEARLY",EDATE(AV29,12*'1-SETUP'!$V78),""))))</f>
        <v/>
      </c>
      <c r="AX29" s="10" t="str">
        <f>IF('1-SETUP'!$Q78="DAILY",AW29+'1-SETUP'!$V78,IF('1-SETUP'!$Q78="WEEKLY",AW29+'1-SETUP'!$V78*7,IF('1-SETUP'!$Q78="MONTHLY",EDATE(AW29,'1-SETUP'!$V78),IF('1-SETUP'!$Q78="YEARLY",EDATE(AW29,12*'1-SETUP'!$V78),""))))</f>
        <v/>
      </c>
      <c r="AY29" s="10" t="str">
        <f>IF('1-SETUP'!$Q78="DAILY",AX29+'1-SETUP'!$V78,IF('1-SETUP'!$Q78="WEEKLY",AX29+'1-SETUP'!$V78*7,IF('1-SETUP'!$Q78="MONTHLY",EDATE(AX29,'1-SETUP'!$V78),IF('1-SETUP'!$Q78="YEARLY",EDATE(AX29,12*'1-SETUP'!$V78),""))))</f>
        <v/>
      </c>
      <c r="AZ29" s="10" t="str">
        <f>IF('1-SETUP'!$Q78="DAILY",AY29+'1-SETUP'!$V78,IF('1-SETUP'!$Q78="WEEKLY",AY29+'1-SETUP'!$V78*7,IF('1-SETUP'!$Q78="MONTHLY",EDATE(AY29,'1-SETUP'!$V78),IF('1-SETUP'!$Q78="YEARLY",EDATE(AY29,12*'1-SETUP'!$V78),""))))</f>
        <v/>
      </c>
      <c r="BA29" s="10" t="str">
        <f>IF('1-SETUP'!$Q78="DAILY",AZ29+'1-SETUP'!$V78,IF('1-SETUP'!$Q78="WEEKLY",AZ29+'1-SETUP'!$V78*7,IF('1-SETUP'!$Q78="MONTHLY",EDATE(AZ29,'1-SETUP'!$V78),IF('1-SETUP'!$Q78="YEARLY",EDATE(AZ29,12*'1-SETUP'!$V78),""))))</f>
        <v/>
      </c>
      <c r="BB29" s="10" t="str">
        <f>IF('1-SETUP'!$Q78="DAILY",BA29+'1-SETUP'!$V78,IF('1-SETUP'!$Q78="WEEKLY",BA29+'1-SETUP'!$V78*7,IF('1-SETUP'!$Q78="MONTHLY",EDATE(BA29,'1-SETUP'!$V78),IF('1-SETUP'!$Q78="YEARLY",EDATE(BA29,12*'1-SETUP'!$V78),""))))</f>
        <v/>
      </c>
      <c r="BC29" s="10" t="str">
        <f>IF('1-SETUP'!$Q78="DAILY",BB29+'1-SETUP'!$V78,IF('1-SETUP'!$Q78="WEEKLY",BB29+'1-SETUP'!$V78*7,IF('1-SETUP'!$Q78="MONTHLY",EDATE(BB29,'1-SETUP'!$V78),IF('1-SETUP'!$Q78="YEARLY",EDATE(BB29,12*'1-SETUP'!$V78),""))))</f>
        <v/>
      </c>
      <c r="BD29" s="10" t="str">
        <f>IF('1-SETUP'!$Q78="DAILY",BC29+'1-SETUP'!$V78,IF('1-SETUP'!$Q78="WEEKLY",BC29+'1-SETUP'!$V78*7,IF('1-SETUP'!$Q78="MONTHLY",EDATE(BC29,'1-SETUP'!$V78),IF('1-SETUP'!$Q78="YEARLY",EDATE(BC29,12*'1-SETUP'!$V78),""))))</f>
        <v/>
      </c>
      <c r="BE29" s="10" t="str">
        <f>IF('1-SETUP'!$Q78="DAILY",BD29+'1-SETUP'!$V78,IF('1-SETUP'!$Q78="WEEKLY",BD29+'1-SETUP'!$V78*7,IF('1-SETUP'!$Q78="MONTHLY",EDATE(BD29,'1-SETUP'!$V78),IF('1-SETUP'!$Q78="YEARLY",EDATE(BD29,12*'1-SETUP'!$V78),""))))</f>
        <v/>
      </c>
      <c r="BF29" s="10" t="str">
        <f>IF('1-SETUP'!$Q78="DAILY",BE29+'1-SETUP'!$V78,IF('1-SETUP'!$Q78="WEEKLY",BE29+'1-SETUP'!$V78*7,IF('1-SETUP'!$Q78="MONTHLY",EDATE(BE29,'1-SETUP'!$V78),IF('1-SETUP'!$Q78="YEARLY",EDATE(BE29,12*'1-SETUP'!$V78),""))))</f>
        <v/>
      </c>
      <c r="BG29" s="10" t="str">
        <f>IF('1-SETUP'!$Q78="DAILY",BF29+'1-SETUP'!$V78,IF('1-SETUP'!$Q78="WEEKLY",BF29+'1-SETUP'!$V78*7,IF('1-SETUP'!$Q78="MONTHLY",EDATE(BF29,'1-SETUP'!$V78),IF('1-SETUP'!$Q78="YEARLY",EDATE(BF29,12*'1-SETUP'!$V78),""))))</f>
        <v/>
      </c>
      <c r="BH29" s="10" t="str">
        <f>IF('1-SETUP'!$Q78="DAILY",BG29+'1-SETUP'!$V78,IF('1-SETUP'!$Q78="WEEKLY",BG29+'1-SETUP'!$V78*7,IF('1-SETUP'!$Q78="MONTHLY",EDATE(BG29,'1-SETUP'!$V78),IF('1-SETUP'!$Q78="YEARLY",EDATE(BG29,12*'1-SETUP'!$V78),""))))</f>
        <v/>
      </c>
      <c r="BI29" s="10" t="str">
        <f>IF('1-SETUP'!$Q78="DAILY",BH29+'1-SETUP'!$V78,IF('1-SETUP'!$Q78="WEEKLY",BH29+'1-SETUP'!$V78*7,IF('1-SETUP'!$Q78="MONTHLY",EDATE(BH29,'1-SETUP'!$V78),IF('1-SETUP'!$Q78="YEARLY",EDATE(BH29,12*'1-SETUP'!$V78),""))))</f>
        <v/>
      </c>
      <c r="BJ29" s="10" t="str">
        <f>IF('1-SETUP'!$Q78="DAILY",BI29+'1-SETUP'!$V78,IF('1-SETUP'!$Q78="WEEKLY",BI29+'1-SETUP'!$V78*7,IF('1-SETUP'!$Q78="MONTHLY",EDATE(BI29,'1-SETUP'!$V78),IF('1-SETUP'!$Q78="YEARLY",EDATE(BI29,12*'1-SETUP'!$V78),""))))</f>
        <v/>
      </c>
      <c r="BK29" s="10" t="str">
        <f>IF('1-SETUP'!$Q78="DAILY",BJ29+'1-SETUP'!$V78,IF('1-SETUP'!$Q78="WEEKLY",BJ29+'1-SETUP'!$V78*7,IF('1-SETUP'!$Q78="MONTHLY",EDATE(BJ29,'1-SETUP'!$V78),IF('1-SETUP'!$Q78="YEARLY",EDATE(BJ29,12*'1-SETUP'!$V78),""))))</f>
        <v/>
      </c>
      <c r="BL29" s="10" t="str">
        <f>IF('1-SETUP'!$Q78="DAILY",BK29+'1-SETUP'!$V78,IF('1-SETUP'!$Q78="WEEKLY",BK29+'1-SETUP'!$V78*7,IF('1-SETUP'!$Q78="MONTHLY",EDATE(BK29,'1-SETUP'!$V78),IF('1-SETUP'!$Q78="YEARLY",EDATE(BK29,12*'1-SETUP'!$V78),""))))</f>
        <v/>
      </c>
      <c r="BM29" s="10" t="str">
        <f>IF('1-SETUP'!$Q78="DAILY",BL29+'1-SETUP'!$V78,IF('1-SETUP'!$Q78="WEEKLY",BL29+'1-SETUP'!$V78*7,IF('1-SETUP'!$Q78="MONTHLY",EDATE(BL29,'1-SETUP'!$V78),IF('1-SETUP'!$Q78="YEARLY",EDATE(BL29,12*'1-SETUP'!$V78),""))))</f>
        <v/>
      </c>
      <c r="BN29" s="10" t="str">
        <f>IF('1-SETUP'!$Q78="DAILY",BM29+'1-SETUP'!$V78,IF('1-SETUP'!$Q78="WEEKLY",BM29+'1-SETUP'!$V78*7,IF('1-SETUP'!$Q78="MONTHLY",EDATE(BM29,'1-SETUP'!$V78),IF('1-SETUP'!$Q78="YEARLY",EDATE(BM29,12*'1-SETUP'!$V78),""))))</f>
        <v/>
      </c>
      <c r="BO29" s="10" t="str">
        <f>IF('1-SETUP'!$Q78="DAILY",BN29+'1-SETUP'!$V78,IF('1-SETUP'!$Q78="WEEKLY",BN29+'1-SETUP'!$V78*7,IF('1-SETUP'!$Q78="MONTHLY",EDATE(BN29,'1-SETUP'!$V78),IF('1-SETUP'!$Q78="YEARLY",EDATE(BN29,12*'1-SETUP'!$V78),""))))</f>
        <v/>
      </c>
      <c r="BP29" s="10" t="str">
        <f>IF('1-SETUP'!$Q78="DAILY",BO29+'1-SETUP'!$V78,IF('1-SETUP'!$Q78="WEEKLY",BO29+'1-SETUP'!$V78*7,IF('1-SETUP'!$Q78="MONTHLY",EDATE(BO29,'1-SETUP'!$V78),IF('1-SETUP'!$Q78="YEARLY",EDATE(BO29,12*'1-SETUP'!$V78),""))))</f>
        <v/>
      </c>
      <c r="BQ29" s="10" t="str">
        <f>IF('1-SETUP'!$Q78="DAILY",BP29+'1-SETUP'!$V78,IF('1-SETUP'!$Q78="WEEKLY",BP29+'1-SETUP'!$V78*7,IF('1-SETUP'!$Q78="MONTHLY",EDATE(BP29,'1-SETUP'!$V78),IF('1-SETUP'!$Q78="YEARLY",EDATE(BP29,12*'1-SETUP'!$V78),""))))</f>
        <v/>
      </c>
      <c r="BR29" s="10" t="str">
        <f>IF('1-SETUP'!$Q78="DAILY",BQ29+'1-SETUP'!$V78,IF('1-SETUP'!$Q78="WEEKLY",BQ29+'1-SETUP'!$V78*7,IF('1-SETUP'!$Q78="MONTHLY",EDATE(BQ29,'1-SETUP'!$V78),IF('1-SETUP'!$Q78="YEARLY",EDATE(BQ29,12*'1-SETUP'!$V78),""))))</f>
        <v/>
      </c>
      <c r="BS29" s="10" t="str">
        <f>IF('1-SETUP'!$Q78="DAILY",BR29+'1-SETUP'!$V78,IF('1-SETUP'!$Q78="WEEKLY",BR29+'1-SETUP'!$V78*7,IF('1-SETUP'!$Q78="MONTHLY",EDATE(BR29,'1-SETUP'!$V78),IF('1-SETUP'!$Q78="YEARLY",EDATE(BR29,12*'1-SETUP'!$V78),""))))</f>
        <v/>
      </c>
      <c r="BT29" s="10" t="str">
        <f>IF('1-SETUP'!$Q78="DAILY",BS29+'1-SETUP'!$V78,IF('1-SETUP'!$Q78="WEEKLY",BS29+'1-SETUP'!$V78*7,IF('1-SETUP'!$Q78="MONTHLY",EDATE(BS29,'1-SETUP'!$V78),IF('1-SETUP'!$Q78="YEARLY",EDATE(BS29,12*'1-SETUP'!$V78),""))))</f>
        <v/>
      </c>
      <c r="BU29" s="10" t="str">
        <f>IF('1-SETUP'!$Q78="DAILY",BT29+'1-SETUP'!$V78,IF('1-SETUP'!$Q78="WEEKLY",BT29+'1-SETUP'!$V78*7,IF('1-SETUP'!$Q78="MONTHLY",EDATE(BT29,'1-SETUP'!$V78),IF('1-SETUP'!$Q78="YEARLY",EDATE(BT29,12*'1-SETUP'!$V78),""))))</f>
        <v/>
      </c>
      <c r="BV29" s="10" t="str">
        <f>IF('1-SETUP'!$Q78="DAILY",BU29+'1-SETUP'!$V78,IF('1-SETUP'!$Q78="WEEKLY",BU29+'1-SETUP'!$V78*7,IF('1-SETUP'!$Q78="MONTHLY",EDATE(BU29,'1-SETUP'!$V78),IF('1-SETUP'!$Q78="YEARLY",EDATE(BU29,12*'1-SETUP'!$V78),""))))</f>
        <v/>
      </c>
      <c r="BW29" s="10" t="str">
        <f>IF('1-SETUP'!$Q78="DAILY",BV29+'1-SETUP'!$V78,IF('1-SETUP'!$Q78="WEEKLY",BV29+'1-SETUP'!$V78*7,IF('1-SETUP'!$Q78="MONTHLY",EDATE(BV29,'1-SETUP'!$V78),IF('1-SETUP'!$Q78="YEARLY",EDATE(BV29,12*'1-SETUP'!$V78),""))))</f>
        <v/>
      </c>
      <c r="BX29" s="10" t="str">
        <f>IF('1-SETUP'!$Q78="DAILY",BW29+'1-SETUP'!$V78,IF('1-SETUP'!$Q78="WEEKLY",BW29+'1-SETUP'!$V78*7,IF('1-SETUP'!$Q78="MONTHLY",EDATE(BW29,'1-SETUP'!$V78),IF('1-SETUP'!$Q78="YEARLY",EDATE(BW29,12*'1-SETUP'!$V78),""))))</f>
        <v/>
      </c>
      <c r="BY29" s="10" t="str">
        <f>IF('1-SETUP'!$Q78="DAILY",BX29+'1-SETUP'!$V78,IF('1-SETUP'!$Q78="WEEKLY",BX29+'1-SETUP'!$V78*7,IF('1-SETUP'!$Q78="MONTHLY",EDATE(BX29,'1-SETUP'!$V78),IF('1-SETUP'!$Q78="YEARLY",EDATE(BX29,12*'1-SETUP'!$V78),""))))</f>
        <v/>
      </c>
      <c r="BZ29" s="10" t="str">
        <f>IF('1-SETUP'!$Q78="DAILY",BY29+'1-SETUP'!$V78,IF('1-SETUP'!$Q78="WEEKLY",BY29+'1-SETUP'!$V78*7,IF('1-SETUP'!$Q78="MONTHLY",EDATE(BY29,'1-SETUP'!$V78),IF('1-SETUP'!$Q78="YEARLY",EDATE(BY29,12*'1-SETUP'!$V78),""))))</f>
        <v/>
      </c>
      <c r="CA29" s="10" t="str">
        <f>IF('1-SETUP'!$Q78="DAILY",BZ29+'1-SETUP'!$V78,IF('1-SETUP'!$Q78="WEEKLY",BZ29+'1-SETUP'!$V78*7,IF('1-SETUP'!$Q78="MONTHLY",EDATE(BZ29,'1-SETUP'!$V78),IF('1-SETUP'!$Q78="YEARLY",EDATE(BZ29,12*'1-SETUP'!$V78),""))))</f>
        <v/>
      </c>
      <c r="CB29" s="10" t="str">
        <f>IF('1-SETUP'!$Q78="DAILY",CA29+'1-SETUP'!$V78,IF('1-SETUP'!$Q78="WEEKLY",CA29+'1-SETUP'!$V78*7,IF('1-SETUP'!$Q78="MONTHLY",EDATE(CA29,'1-SETUP'!$V78),IF('1-SETUP'!$Q78="YEARLY",EDATE(CA29,12*'1-SETUP'!$V78),""))))</f>
        <v/>
      </c>
      <c r="CC29" s="10" t="str">
        <f>IF('1-SETUP'!$Q78="DAILY",CB29+'1-SETUP'!$V78,IF('1-SETUP'!$Q78="WEEKLY",CB29+'1-SETUP'!$V78*7,IF('1-SETUP'!$Q78="MONTHLY",EDATE(CB29,'1-SETUP'!$V78),IF('1-SETUP'!$Q78="YEARLY",EDATE(CB29,12*'1-SETUP'!$V78),""))))</f>
        <v/>
      </c>
      <c r="CD29" s="10" t="str">
        <f>IF('1-SETUP'!$Q78="DAILY",CC29+'1-SETUP'!$V78,IF('1-SETUP'!$Q78="WEEKLY",CC29+'1-SETUP'!$V78*7,IF('1-SETUP'!$Q78="MONTHLY",EDATE(CC29,'1-SETUP'!$V78),IF('1-SETUP'!$Q78="YEARLY",EDATE(CC29,12*'1-SETUP'!$V78),""))))</f>
        <v/>
      </c>
      <c r="CE29" s="10" t="str">
        <f>IF('1-SETUP'!$Q78="DAILY",CD29+'1-SETUP'!$V78,IF('1-SETUP'!$Q78="WEEKLY",CD29+'1-SETUP'!$V78*7,IF('1-SETUP'!$Q78="MONTHLY",EDATE(CD29,'1-SETUP'!$V78),IF('1-SETUP'!$Q78="YEARLY",EDATE(CD29,12*'1-SETUP'!$V78),""))))</f>
        <v/>
      </c>
      <c r="CF29" s="10" t="str">
        <f>IF('1-SETUP'!$Q78="DAILY",CE29+'1-SETUP'!$V78,IF('1-SETUP'!$Q78="WEEKLY",CE29+'1-SETUP'!$V78*7,IF('1-SETUP'!$Q78="MONTHLY",EDATE(CE29,'1-SETUP'!$V78),IF('1-SETUP'!$Q78="YEARLY",EDATE(CE29,12*'1-SETUP'!$V78),""))))</f>
        <v/>
      </c>
      <c r="CG29" s="10" t="str">
        <f>IF('1-SETUP'!$Q78="DAILY",CF29+'1-SETUP'!$V78,IF('1-SETUP'!$Q78="WEEKLY",CF29+'1-SETUP'!$V78*7,IF('1-SETUP'!$Q78="MONTHLY",EDATE(CF29,'1-SETUP'!$V78),IF('1-SETUP'!$Q78="YEARLY",EDATE(CF29,12*'1-SETUP'!$V78),""))))</f>
        <v/>
      </c>
      <c r="CH29" s="10" t="str">
        <f>IF('1-SETUP'!$Q78="DAILY",CG29+'1-SETUP'!$V78,IF('1-SETUP'!$Q78="WEEKLY",CG29+'1-SETUP'!$V78*7,IF('1-SETUP'!$Q78="MONTHLY",EDATE(CG29,'1-SETUP'!$V78),IF('1-SETUP'!$Q78="YEARLY",EDATE(CG29,12*'1-SETUP'!$V78),""))))</f>
        <v/>
      </c>
      <c r="CI29" s="10" t="str">
        <f>IF('1-SETUP'!$Q78="DAILY",CH29+'1-SETUP'!$V78,IF('1-SETUP'!$Q78="WEEKLY",CH29+'1-SETUP'!$V78*7,IF('1-SETUP'!$Q78="MONTHLY",EDATE(CH29,'1-SETUP'!$V78),IF('1-SETUP'!$Q78="YEARLY",EDATE(CH29,12*'1-SETUP'!$V78),""))))</f>
        <v/>
      </c>
      <c r="CJ29" s="10" t="str">
        <f>IF('1-SETUP'!$Q78="DAILY",CI29+'1-SETUP'!$V78,IF('1-SETUP'!$Q78="WEEKLY",CI29+'1-SETUP'!$V78*7,IF('1-SETUP'!$Q78="MONTHLY",EDATE(CI29,'1-SETUP'!$V78),IF('1-SETUP'!$Q78="YEARLY",EDATE(CI29,12*'1-SETUP'!$V78),""))))</f>
        <v/>
      </c>
      <c r="CK29" s="10" t="str">
        <f>IF('1-SETUP'!$Q78="DAILY",CJ29+'1-SETUP'!$V78,IF('1-SETUP'!$Q78="WEEKLY",CJ29+'1-SETUP'!$V78*7,IF('1-SETUP'!$Q78="MONTHLY",EDATE(CJ29,'1-SETUP'!$V78),IF('1-SETUP'!$Q78="YEARLY",EDATE(CJ29,12*'1-SETUP'!$V78),""))))</f>
        <v/>
      </c>
      <c r="CL29" s="10" t="str">
        <f>IF('1-SETUP'!$Q78="DAILY",CK29+'1-SETUP'!$V78,IF('1-SETUP'!$Q78="WEEKLY",CK29+'1-SETUP'!$V78*7,IF('1-SETUP'!$Q78="MONTHLY",EDATE(CK29,'1-SETUP'!$V78),IF('1-SETUP'!$Q78="YEARLY",EDATE(CK29,12*'1-SETUP'!$V78),""))))</f>
        <v/>
      </c>
      <c r="CM29" s="10" t="str">
        <f>IF('1-SETUP'!$Q78="DAILY",CL29+'1-SETUP'!$V78,IF('1-SETUP'!$Q78="WEEKLY",CL29+'1-SETUP'!$V78*7,IF('1-SETUP'!$Q78="MONTHLY",EDATE(CL29,'1-SETUP'!$V78),IF('1-SETUP'!$Q78="YEARLY",EDATE(CL29,12*'1-SETUP'!$V78),""))))</f>
        <v/>
      </c>
      <c r="CN29" s="10" t="str">
        <f>IF('1-SETUP'!$Q78="DAILY",CM29+'1-SETUP'!$V78,IF('1-SETUP'!$Q78="WEEKLY",CM29+'1-SETUP'!$V78*7,IF('1-SETUP'!$Q78="MONTHLY",EDATE(CM29,'1-SETUP'!$V78),IF('1-SETUP'!$Q78="YEARLY",EDATE(CM29,12*'1-SETUP'!$V78),""))))</f>
        <v/>
      </c>
      <c r="CO29" s="10" t="str">
        <f>IF('1-SETUP'!$Q78="DAILY",CN29+'1-SETUP'!$V78,IF('1-SETUP'!$Q78="WEEKLY",CN29+'1-SETUP'!$V78*7,IF('1-SETUP'!$Q78="MONTHLY",EDATE(CN29,'1-SETUP'!$V78),IF('1-SETUP'!$Q78="YEARLY",EDATE(CN29,12*'1-SETUP'!$V78),""))))</f>
        <v/>
      </c>
      <c r="CP29" s="10" t="str">
        <f>IF('1-SETUP'!$Q78="DAILY",CO29+'1-SETUP'!$V78,IF('1-SETUP'!$Q78="WEEKLY",CO29+'1-SETUP'!$V78*7,IF('1-SETUP'!$Q78="MONTHLY",EDATE(CO29,'1-SETUP'!$V78),IF('1-SETUP'!$Q78="YEARLY",EDATE(CO29,12*'1-SETUP'!$V78),""))))</f>
        <v/>
      </c>
      <c r="CQ29" s="10" t="str">
        <f>IF('1-SETUP'!$Q78="DAILY",CP29+'1-SETUP'!$V78,IF('1-SETUP'!$Q78="WEEKLY",CP29+'1-SETUP'!$V78*7,IF('1-SETUP'!$Q78="MONTHLY",EDATE(CP29,'1-SETUP'!$V78),IF('1-SETUP'!$Q78="YEARLY",EDATE(CP29,12*'1-SETUP'!$V78),""))))</f>
        <v/>
      </c>
      <c r="CR29" s="10" t="str">
        <f>IF('1-SETUP'!$Q78="DAILY",CQ29+'1-SETUP'!$V78,IF('1-SETUP'!$Q78="WEEKLY",CQ29+'1-SETUP'!$V78*7,IF('1-SETUP'!$Q78="MONTHLY",EDATE(CQ29,'1-SETUP'!$V78),IF('1-SETUP'!$Q78="YEARLY",EDATE(CQ29,12*'1-SETUP'!$V78),""))))</f>
        <v/>
      </c>
      <c r="CS29" s="10" t="str">
        <f>IF('1-SETUP'!$Q78="DAILY",CR29+'1-SETUP'!$V78,IF('1-SETUP'!$Q78="WEEKLY",CR29+'1-SETUP'!$V78*7,IF('1-SETUP'!$Q78="MONTHLY",EDATE(CR29,'1-SETUP'!$V78),IF('1-SETUP'!$Q78="YEARLY",EDATE(CR29,12*'1-SETUP'!$V78),""))))</f>
        <v/>
      </c>
      <c r="CT29" s="10" t="str">
        <f>IF('1-SETUP'!$Q78="DAILY",CS29+'1-SETUP'!$V78,IF('1-SETUP'!$Q78="WEEKLY",CS29+'1-SETUP'!$V78*7,IF('1-SETUP'!$Q78="MONTHLY",EDATE(CS29,'1-SETUP'!$V78),IF('1-SETUP'!$Q78="YEARLY",EDATE(CS29,12*'1-SETUP'!$V78),""))))</f>
        <v/>
      </c>
      <c r="CU29" s="10" t="str">
        <f>IF('1-SETUP'!$Q78="DAILY",CT29+'1-SETUP'!$V78,IF('1-SETUP'!$Q78="WEEKLY",CT29+'1-SETUP'!$V78*7,IF('1-SETUP'!$Q78="MONTHLY",EDATE(CT29,'1-SETUP'!$V78),IF('1-SETUP'!$Q78="YEARLY",EDATE(CT29,12*'1-SETUP'!$V78),""))))</f>
        <v/>
      </c>
      <c r="CV29" s="10" t="str">
        <f>IF('1-SETUP'!$Q78="DAILY",CU29+'1-SETUP'!$V78,IF('1-SETUP'!$Q78="WEEKLY",CU29+'1-SETUP'!$V78*7,IF('1-SETUP'!$Q78="MONTHLY",EDATE(CU29,'1-SETUP'!$V78),IF('1-SETUP'!$Q78="YEARLY",EDATE(CU29,12*'1-SETUP'!$V78),""))))</f>
        <v/>
      </c>
      <c r="CW29" s="10" t="str">
        <f>IF('1-SETUP'!$Q78="DAILY",CV29+'1-SETUP'!$V78,IF('1-SETUP'!$Q78="WEEKLY",CV29+'1-SETUP'!$V78*7,IF('1-SETUP'!$Q78="MONTHLY",EDATE(CV29,'1-SETUP'!$V78),IF('1-SETUP'!$Q78="YEARLY",EDATE(CV29,12*'1-SETUP'!$V78),""))))</f>
        <v/>
      </c>
      <c r="CX29" s="10" t="str">
        <f>IF('1-SETUP'!$Q78="DAILY",CW29+'1-SETUP'!$V78,IF('1-SETUP'!$Q78="WEEKLY",CW29+'1-SETUP'!$V78*7,IF('1-SETUP'!$Q78="MONTHLY",EDATE(CW29,'1-SETUP'!$V78),IF('1-SETUP'!$Q78="YEARLY",EDATE(CW29,12*'1-SETUP'!$V78),""))))</f>
        <v/>
      </c>
      <c r="CY29" s="10" t="str">
        <f>IF('1-SETUP'!$Q78="DAILY",CX29+'1-SETUP'!$V78,IF('1-SETUP'!$Q78="WEEKLY",CX29+'1-SETUP'!$V78*7,IF('1-SETUP'!$Q78="MONTHLY",EDATE(CX29,'1-SETUP'!$V78),IF('1-SETUP'!$Q78="YEARLY",EDATE(CX29,12*'1-SETUP'!$V78),""))))</f>
        <v/>
      </c>
      <c r="CZ29" s="10" t="str">
        <f>IF('1-SETUP'!$Q78="DAILY",CY29+'1-SETUP'!$V78,IF('1-SETUP'!$Q78="WEEKLY",CY29+'1-SETUP'!$V78*7,IF('1-SETUP'!$Q78="MONTHLY",EDATE(CY29,'1-SETUP'!$V78),IF('1-SETUP'!$Q78="YEARLY",EDATE(CY29,12*'1-SETUP'!$V78),""))))</f>
        <v/>
      </c>
      <c r="DA29" s="10" t="str">
        <f>IF('1-SETUP'!$Q78="DAILY",CZ29+'1-SETUP'!$V78,IF('1-SETUP'!$Q78="WEEKLY",CZ29+'1-SETUP'!$V78*7,IF('1-SETUP'!$Q78="MONTHLY",EDATE(CZ29,'1-SETUP'!$V78),IF('1-SETUP'!$Q78="YEARLY",EDATE(CZ29,12*'1-SETUP'!$V78),""))))</f>
        <v/>
      </c>
      <c r="DB29" s="10" t="str">
        <f>IF('1-SETUP'!$Q78="DAILY",DA29+'1-SETUP'!$V78,IF('1-SETUP'!$Q78="WEEKLY",DA29+'1-SETUP'!$V78*7,IF('1-SETUP'!$Q78="MONTHLY",EDATE(DA29,'1-SETUP'!$V78),IF('1-SETUP'!$Q78="YEARLY",EDATE(DA29,12*'1-SETUP'!$V78),""))))</f>
        <v/>
      </c>
      <c r="DC29" s="10" t="str">
        <f>IF('1-SETUP'!$Q78="DAILY",DB29+'1-SETUP'!$V78,IF('1-SETUP'!$Q78="WEEKLY",DB29+'1-SETUP'!$V78*7,IF('1-SETUP'!$Q78="MONTHLY",EDATE(DB29,'1-SETUP'!$V78),IF('1-SETUP'!$Q78="YEARLY",EDATE(DB29,12*'1-SETUP'!$V78),""))))</f>
        <v/>
      </c>
      <c r="DD29" s="10" t="str">
        <f>IF('1-SETUP'!$Q78="DAILY",DC29+'1-SETUP'!$V78,IF('1-SETUP'!$Q78="WEEKLY",DC29+'1-SETUP'!$V78*7,IF('1-SETUP'!$Q78="MONTHLY",EDATE(DC29,'1-SETUP'!$V78),IF('1-SETUP'!$Q78="YEARLY",EDATE(DC29,12*'1-SETUP'!$V78),""))))</f>
        <v/>
      </c>
      <c r="DE29" s="10" t="str">
        <f>IF('1-SETUP'!$Q78="DAILY",DD29+'1-SETUP'!$V78,IF('1-SETUP'!$Q78="WEEKLY",DD29+'1-SETUP'!$V78*7,IF('1-SETUP'!$Q78="MONTHLY",EDATE(DD29,'1-SETUP'!$V78),IF('1-SETUP'!$Q78="YEARLY",EDATE(DD29,12*'1-SETUP'!$V78),""))))</f>
        <v/>
      </c>
      <c r="DF29" s="10" t="str">
        <f>IF('1-SETUP'!$Q78="DAILY",DE29+'1-SETUP'!$V78,IF('1-SETUP'!$Q78="WEEKLY",DE29+'1-SETUP'!$V78*7,IF('1-SETUP'!$Q78="MONTHLY",EDATE(DE29,'1-SETUP'!$V78),IF('1-SETUP'!$Q78="YEARLY",EDATE(DE29,12*'1-SETUP'!$V78),""))))</f>
        <v/>
      </c>
      <c r="DG29" s="10" t="str">
        <f>IF('1-SETUP'!$Q78="DAILY",DF29+'1-SETUP'!$V78,IF('1-SETUP'!$Q78="WEEKLY",DF29+'1-SETUP'!$V78*7,IF('1-SETUP'!$Q78="MONTHLY",EDATE(DF29,'1-SETUP'!$V78),IF('1-SETUP'!$Q78="YEARLY",EDATE(DF29,12*'1-SETUP'!$V78),""))))</f>
        <v/>
      </c>
      <c r="DH29" s="10" t="str">
        <f>IF('1-SETUP'!$Q78="DAILY",DG29+'1-SETUP'!$V78,IF('1-SETUP'!$Q78="WEEKLY",DG29+'1-SETUP'!$V78*7,IF('1-SETUP'!$Q78="MONTHLY",EDATE(DG29,'1-SETUP'!$V78),IF('1-SETUP'!$Q78="YEARLY",EDATE(DG29,12*'1-SETUP'!$V78),""))))</f>
        <v/>
      </c>
      <c r="DI29" s="10" t="str">
        <f>IF('1-SETUP'!$Q78="DAILY",DH29+'1-SETUP'!$V78,IF('1-SETUP'!$Q78="WEEKLY",DH29+'1-SETUP'!$V78*7,IF('1-SETUP'!$Q78="MONTHLY",EDATE(DH29,'1-SETUP'!$V78),IF('1-SETUP'!$Q78="YEARLY",EDATE(DH29,12*'1-SETUP'!$V78),""))))</f>
        <v/>
      </c>
      <c r="DJ29" s="10" t="str">
        <f>IF('1-SETUP'!$Q78="DAILY",DI29+'1-SETUP'!$V78,IF('1-SETUP'!$Q78="WEEKLY",DI29+'1-SETUP'!$V78*7,IF('1-SETUP'!$Q78="MONTHLY",EDATE(DI29,'1-SETUP'!$V78),IF('1-SETUP'!$Q78="YEARLY",EDATE(DI29,12*'1-SETUP'!$V78),""))))</f>
        <v/>
      </c>
      <c r="DK29" s="10" t="str">
        <f>IF('1-SETUP'!$Q78="DAILY",DJ29+'1-SETUP'!$V78,IF('1-SETUP'!$Q78="WEEKLY",DJ29+'1-SETUP'!$V78*7,IF('1-SETUP'!$Q78="MONTHLY",EDATE(DJ29,'1-SETUP'!$V78),IF('1-SETUP'!$Q78="YEARLY",EDATE(DJ29,12*'1-SETUP'!$V78),""))))</f>
        <v/>
      </c>
      <c r="DL29" s="10" t="str">
        <f>IF('1-SETUP'!$Q78="DAILY",DK29+'1-SETUP'!$V78,IF('1-SETUP'!$Q78="WEEKLY",DK29+'1-SETUP'!$V78*7,IF('1-SETUP'!$Q78="MONTHLY",EDATE(DK29,'1-SETUP'!$V78),IF('1-SETUP'!$Q78="YEARLY",EDATE(DK29,12*'1-SETUP'!$V78),""))))</f>
        <v/>
      </c>
      <c r="DM29" s="10" t="str">
        <f>IF('1-SETUP'!$Q78="DAILY",DL29+'1-SETUP'!$V78,IF('1-SETUP'!$Q78="WEEKLY",DL29+'1-SETUP'!$V78*7,IF('1-SETUP'!$Q78="MONTHLY",EDATE(DL29,'1-SETUP'!$V78),IF('1-SETUP'!$Q78="YEARLY",EDATE(DL29,12*'1-SETUP'!$V78),""))))</f>
        <v/>
      </c>
      <c r="DN29" s="10" t="str">
        <f>IF('1-SETUP'!$Q78="DAILY",DM29+'1-SETUP'!$V78,IF('1-SETUP'!$Q78="WEEKLY",DM29+'1-SETUP'!$V78*7,IF('1-SETUP'!$Q78="MONTHLY",EDATE(DM29,'1-SETUP'!$V78),IF('1-SETUP'!$Q78="YEARLY",EDATE(DM29,12*'1-SETUP'!$V78),""))))</f>
        <v/>
      </c>
      <c r="DO29" s="10" t="str">
        <f>IF('1-SETUP'!$Q78="DAILY",DN29+'1-SETUP'!$V78,IF('1-SETUP'!$Q78="WEEKLY",DN29+'1-SETUP'!$V78*7,IF('1-SETUP'!$Q78="MONTHLY",EDATE(DN29,'1-SETUP'!$V78),IF('1-SETUP'!$Q78="YEARLY",EDATE(DN29,12*'1-SETUP'!$V78),""))))</f>
        <v/>
      </c>
      <c r="DP29" s="10" t="str">
        <f>IF('1-SETUP'!$Q78="DAILY",DO29+'1-SETUP'!$V78,IF('1-SETUP'!$Q78="WEEKLY",DO29+'1-SETUP'!$V78*7,IF('1-SETUP'!$Q78="MONTHLY",EDATE(DO29,'1-SETUP'!$V78),IF('1-SETUP'!$Q78="YEARLY",EDATE(DO29,12*'1-SETUP'!$V78),""))))</f>
        <v/>
      </c>
      <c r="DQ29" s="10" t="str">
        <f>IF('1-SETUP'!$Q78="DAILY",DP29+'1-SETUP'!$V78,IF('1-SETUP'!$Q78="WEEKLY",DP29+'1-SETUP'!$V78*7,IF('1-SETUP'!$Q78="MONTHLY",EDATE(DP29,'1-SETUP'!$V78),IF('1-SETUP'!$Q78="YEARLY",EDATE(DP29,12*'1-SETUP'!$V78),""))))</f>
        <v/>
      </c>
      <c r="DR29" s="10" t="str">
        <f>IF('1-SETUP'!$Q78="DAILY",DQ29+'1-SETUP'!$V78,IF('1-SETUP'!$Q78="WEEKLY",DQ29+'1-SETUP'!$V78*7,IF('1-SETUP'!$Q78="MONTHLY",EDATE(DQ29,'1-SETUP'!$V78),IF('1-SETUP'!$Q78="YEARLY",EDATE(DQ29,12*'1-SETUP'!$V78),""))))</f>
        <v/>
      </c>
      <c r="DS29" s="10" t="str">
        <f>IF('1-SETUP'!$Q78="DAILY",DR29+'1-SETUP'!$V78,IF('1-SETUP'!$Q78="WEEKLY",DR29+'1-SETUP'!$V78*7,IF('1-SETUP'!$Q78="MONTHLY",EDATE(DR29,'1-SETUP'!$V78),IF('1-SETUP'!$Q78="YEARLY",EDATE(DR29,12*'1-SETUP'!$V78),""))))</f>
        <v/>
      </c>
      <c r="DT29" s="10" t="str">
        <f>IF('1-SETUP'!$Q78="DAILY",DS29+'1-SETUP'!$V78,IF('1-SETUP'!$Q78="WEEKLY",DS29+'1-SETUP'!$V78*7,IF('1-SETUP'!$Q78="MONTHLY",EDATE(DS29,'1-SETUP'!$V78),IF('1-SETUP'!$Q78="YEARLY",EDATE(DS29,12*'1-SETUP'!$V78),""))))</f>
        <v/>
      </c>
      <c r="DU29" s="10" t="str">
        <f>IF('1-SETUP'!$Q78="DAILY",DT29+'1-SETUP'!$V78,IF('1-SETUP'!$Q78="WEEKLY",DT29+'1-SETUP'!$V78*7,IF('1-SETUP'!$Q78="MONTHLY",EDATE(DT29,'1-SETUP'!$V78),IF('1-SETUP'!$Q78="YEARLY",EDATE(DT29,12*'1-SETUP'!$V78),""))))</f>
        <v/>
      </c>
      <c r="DV29" s="10" t="str">
        <f>IF('1-SETUP'!$Q78="DAILY",DU29+'1-SETUP'!$V78,IF('1-SETUP'!$Q78="WEEKLY",DU29+'1-SETUP'!$V78*7,IF('1-SETUP'!$Q78="MONTHLY",EDATE(DU29,'1-SETUP'!$V78),IF('1-SETUP'!$Q78="YEARLY",EDATE(DU29,12*'1-SETUP'!$V78),""))))</f>
        <v/>
      </c>
      <c r="DW29" s="10" t="str">
        <f>IF('1-SETUP'!$Q78="DAILY",DV29+'1-SETUP'!$V78,IF('1-SETUP'!$Q78="WEEKLY",DV29+'1-SETUP'!$V78*7,IF('1-SETUP'!$Q78="MONTHLY",EDATE(DV29,'1-SETUP'!$V78),IF('1-SETUP'!$Q78="YEARLY",EDATE(DV29,12*'1-SETUP'!$V78),""))))</f>
        <v/>
      </c>
      <c r="DX29" s="10" t="str">
        <f>IF('1-SETUP'!$Q78="DAILY",DW29+'1-SETUP'!$V78,IF('1-SETUP'!$Q78="WEEKLY",DW29+'1-SETUP'!$V78*7,IF('1-SETUP'!$Q78="MONTHLY",EDATE(DW29,'1-SETUP'!$V78),IF('1-SETUP'!$Q78="YEARLY",EDATE(DW29,12*'1-SETUP'!$V78),""))))</f>
        <v/>
      </c>
      <c r="DY29" s="10" t="str">
        <f>IF('1-SETUP'!$Q78="DAILY",DX29+'1-SETUP'!$V78,IF('1-SETUP'!$Q78="WEEKLY",DX29+'1-SETUP'!$V78*7,IF('1-SETUP'!$Q78="MONTHLY",EDATE(DX29,'1-SETUP'!$V78),IF('1-SETUP'!$Q78="YEARLY",EDATE(DX29,12*'1-SETUP'!$V78),""))))</f>
        <v/>
      </c>
      <c r="DZ29" s="10" t="str">
        <f>IF('1-SETUP'!$Q78="DAILY",DY29+'1-SETUP'!$V78,IF('1-SETUP'!$Q78="WEEKLY",DY29+'1-SETUP'!$V78*7,IF('1-SETUP'!$Q78="MONTHLY",EDATE(DY29,'1-SETUP'!$V78),IF('1-SETUP'!$Q78="YEARLY",EDATE(DY29,12*'1-SETUP'!$V78),""))))</f>
        <v/>
      </c>
      <c r="EA29" s="10" t="str">
        <f>IF('1-SETUP'!$Q78="DAILY",DZ29+'1-SETUP'!$V78,IF('1-SETUP'!$Q78="WEEKLY",DZ29+'1-SETUP'!$V78*7,IF('1-SETUP'!$Q78="MONTHLY",EDATE(DZ29,'1-SETUP'!$V78),IF('1-SETUP'!$Q78="YEARLY",EDATE(DZ29,12*'1-SETUP'!$V78),""))))</f>
        <v/>
      </c>
      <c r="EB29" s="10" t="str">
        <f>IF('1-SETUP'!$Q78="DAILY",EA29+'1-SETUP'!$V78,IF('1-SETUP'!$Q78="WEEKLY",EA29+'1-SETUP'!$V78*7,IF('1-SETUP'!$Q78="MONTHLY",EDATE(EA29,'1-SETUP'!$V78),IF('1-SETUP'!$Q78="YEARLY",EDATE(EA29,12*'1-SETUP'!$V78),""))))</f>
        <v/>
      </c>
      <c r="EC29" s="10" t="str">
        <f>IF('1-SETUP'!$Q78="DAILY",EB29+'1-SETUP'!$V78,IF('1-SETUP'!$Q78="WEEKLY",EB29+'1-SETUP'!$V78*7,IF('1-SETUP'!$Q78="MONTHLY",EDATE(EB29,'1-SETUP'!$V78),IF('1-SETUP'!$Q78="YEARLY",EDATE(EB29,12*'1-SETUP'!$V78),""))))</f>
        <v/>
      </c>
      <c r="ED29" s="10" t="str">
        <f>IF('1-SETUP'!$Q78="DAILY",EC29+'1-SETUP'!$V78,IF('1-SETUP'!$Q78="WEEKLY",EC29+'1-SETUP'!$V78*7,IF('1-SETUP'!$Q78="MONTHLY",EDATE(EC29,'1-SETUP'!$V78),IF('1-SETUP'!$Q78="YEARLY",EDATE(EC29,12*'1-SETUP'!$V78),""))))</f>
        <v/>
      </c>
      <c r="EE29" s="10" t="str">
        <f>IF('1-SETUP'!$Q78="DAILY",ED29+'1-SETUP'!$V78,IF('1-SETUP'!$Q78="WEEKLY",ED29+'1-SETUP'!$V78*7,IF('1-SETUP'!$Q78="MONTHLY",EDATE(ED29,'1-SETUP'!$V78),IF('1-SETUP'!$Q78="YEARLY",EDATE(ED29,12*'1-SETUP'!$V78),""))))</f>
        <v/>
      </c>
      <c r="EF29" s="10" t="str">
        <f>IF('1-SETUP'!$Q78="DAILY",EE29+'1-SETUP'!$V78,IF('1-SETUP'!$Q78="WEEKLY",EE29+'1-SETUP'!$V78*7,IF('1-SETUP'!$Q78="MONTHLY",EDATE(EE29,'1-SETUP'!$V78),IF('1-SETUP'!$Q78="YEARLY",EDATE(EE29,12*'1-SETUP'!$V78),""))))</f>
        <v/>
      </c>
      <c r="EG29" s="10" t="str">
        <f>IF('1-SETUP'!$Q78="DAILY",EF29+'1-SETUP'!$V78,IF('1-SETUP'!$Q78="WEEKLY",EF29+'1-SETUP'!$V78*7,IF('1-SETUP'!$Q78="MONTHLY",EDATE(EF29,'1-SETUP'!$V78),IF('1-SETUP'!$Q78="YEARLY",EDATE(EF29,12*'1-SETUP'!$V78),""))))</f>
        <v/>
      </c>
      <c r="EH29" s="10" t="str">
        <f>IF('1-SETUP'!$Q78="DAILY",EG29+'1-SETUP'!$V78,IF('1-SETUP'!$Q78="WEEKLY",EG29+'1-SETUP'!$V78*7,IF('1-SETUP'!$Q78="MONTHLY",EDATE(EG29,'1-SETUP'!$V78),IF('1-SETUP'!$Q78="YEARLY",EDATE(EG29,12*'1-SETUP'!$V78),""))))</f>
        <v/>
      </c>
      <c r="EI29" s="10" t="str">
        <f>IF('1-SETUP'!$Q78="DAILY",EH29+'1-SETUP'!$V78,IF('1-SETUP'!$Q78="WEEKLY",EH29+'1-SETUP'!$V78*7,IF('1-SETUP'!$Q78="MONTHLY",EDATE(EH29,'1-SETUP'!$V78),IF('1-SETUP'!$Q78="YEARLY",EDATE(EH29,12*'1-SETUP'!$V78),""))))</f>
        <v/>
      </c>
      <c r="EJ29" s="10" t="str">
        <f>IF('1-SETUP'!$Q78="DAILY",EI29+'1-SETUP'!$V78,IF('1-SETUP'!$Q78="WEEKLY",EI29+'1-SETUP'!$V78*7,IF('1-SETUP'!$Q78="MONTHLY",EDATE(EI29,'1-SETUP'!$V78),IF('1-SETUP'!$Q78="YEARLY",EDATE(EI29,12*'1-SETUP'!$V78),""))))</f>
        <v/>
      </c>
      <c r="EK29" s="10" t="str">
        <f>IF('1-SETUP'!$Q78="DAILY",EJ29+'1-SETUP'!$V78,IF('1-SETUP'!$Q78="WEEKLY",EJ29+'1-SETUP'!$V78*7,IF('1-SETUP'!$Q78="MONTHLY",EDATE(EJ29,'1-SETUP'!$V78),IF('1-SETUP'!$Q78="YEARLY",EDATE(EJ29,12*'1-SETUP'!$V78),""))))</f>
        <v/>
      </c>
      <c r="EL29" s="10" t="str">
        <f>IF('1-SETUP'!$Q78="DAILY",EK29+'1-SETUP'!$V78,IF('1-SETUP'!$Q78="WEEKLY",EK29+'1-SETUP'!$V78*7,IF('1-SETUP'!$Q78="MONTHLY",EDATE(EK29,'1-SETUP'!$V78),IF('1-SETUP'!$Q78="YEARLY",EDATE(EK29,12*'1-SETUP'!$V78),""))))</f>
        <v/>
      </c>
      <c r="EM29" s="10" t="str">
        <f>IF('1-SETUP'!$Q78="DAILY",EL29+'1-SETUP'!$V78,IF('1-SETUP'!$Q78="WEEKLY",EL29+'1-SETUP'!$V78*7,IF('1-SETUP'!$Q78="MONTHLY",EDATE(EL29,'1-SETUP'!$V78),IF('1-SETUP'!$Q78="YEARLY",EDATE(EL29,12*'1-SETUP'!$V78),""))))</f>
        <v/>
      </c>
      <c r="EN29" s="10" t="str">
        <f>IF('1-SETUP'!$Q78="DAILY",EM29+'1-SETUP'!$V78,IF('1-SETUP'!$Q78="WEEKLY",EM29+'1-SETUP'!$V78*7,IF('1-SETUP'!$Q78="MONTHLY",EDATE(EM29,'1-SETUP'!$V78),IF('1-SETUP'!$Q78="YEARLY",EDATE(EM29,12*'1-SETUP'!$V78),""))))</f>
        <v/>
      </c>
      <c r="EO29" s="10" t="str">
        <f>IF('1-SETUP'!$Q78="DAILY",EN29+'1-SETUP'!$V78,IF('1-SETUP'!$Q78="WEEKLY",EN29+'1-SETUP'!$V78*7,IF('1-SETUP'!$Q78="MONTHLY",EDATE(EN29,'1-SETUP'!$V78),IF('1-SETUP'!$Q78="YEARLY",EDATE(EN29,12*'1-SETUP'!$V78),""))))</f>
        <v/>
      </c>
      <c r="EP29" s="10" t="str">
        <f>IF('1-SETUP'!$Q78="DAILY",EO29+'1-SETUP'!$V78,IF('1-SETUP'!$Q78="WEEKLY",EO29+'1-SETUP'!$V78*7,IF('1-SETUP'!$Q78="MONTHLY",EDATE(EO29,'1-SETUP'!$V78),IF('1-SETUP'!$Q78="YEARLY",EDATE(EO29,12*'1-SETUP'!$V78),""))))</f>
        <v/>
      </c>
      <c r="EQ29" s="10" t="str">
        <f>IF('1-SETUP'!$Q78="DAILY",EP29+'1-SETUP'!$V78,IF('1-SETUP'!$Q78="WEEKLY",EP29+'1-SETUP'!$V78*7,IF('1-SETUP'!$Q78="MONTHLY",EDATE(EP29,'1-SETUP'!$V78),IF('1-SETUP'!$Q78="YEARLY",EDATE(EP29,12*'1-SETUP'!$V78),""))))</f>
        <v/>
      </c>
      <c r="ER29" s="10" t="str">
        <f>IF('1-SETUP'!$Q78="DAILY",EQ29+'1-SETUP'!$V78,IF('1-SETUP'!$Q78="WEEKLY",EQ29+'1-SETUP'!$V78*7,IF('1-SETUP'!$Q78="MONTHLY",EDATE(EQ29,'1-SETUP'!$V78),IF('1-SETUP'!$Q78="YEARLY",EDATE(EQ29,12*'1-SETUP'!$V78),""))))</f>
        <v/>
      </c>
      <c r="ES29" s="10" t="str">
        <f>IF('1-SETUP'!$Q78="DAILY",ER29+'1-SETUP'!$V78,IF('1-SETUP'!$Q78="WEEKLY",ER29+'1-SETUP'!$V78*7,IF('1-SETUP'!$Q78="MONTHLY",EDATE(ER29,'1-SETUP'!$V78),IF('1-SETUP'!$Q78="YEARLY",EDATE(ER29,12*'1-SETUP'!$V78),""))))</f>
        <v/>
      </c>
      <c r="ET29" s="10" t="str">
        <f>IF('1-SETUP'!$Q78="DAILY",ES29+'1-SETUP'!$V78,IF('1-SETUP'!$Q78="WEEKLY",ES29+'1-SETUP'!$V78*7,IF('1-SETUP'!$Q78="MONTHLY",EDATE(ES29,'1-SETUP'!$V78),IF('1-SETUP'!$Q78="YEARLY",EDATE(ES29,12*'1-SETUP'!$V78),""))))</f>
        <v/>
      </c>
      <c r="EU29" s="10" t="str">
        <f>IF('1-SETUP'!$Q78="DAILY",ET29+'1-SETUP'!$V78,IF('1-SETUP'!$Q78="WEEKLY",ET29+'1-SETUP'!$V78*7,IF('1-SETUP'!$Q78="MONTHLY",EDATE(ET29,'1-SETUP'!$V78),IF('1-SETUP'!$Q78="YEARLY",EDATE(ET29,12*'1-SETUP'!$V78),""))))</f>
        <v/>
      </c>
      <c r="EV29" s="10" t="str">
        <f>IF('1-SETUP'!$Q78="DAILY",EU29+'1-SETUP'!$V78,IF('1-SETUP'!$Q78="WEEKLY",EU29+'1-SETUP'!$V78*7,IF('1-SETUP'!$Q78="MONTHLY",EDATE(EU29,'1-SETUP'!$V78),IF('1-SETUP'!$Q78="YEARLY",EDATE(EU29,12*'1-SETUP'!$V78),""))))</f>
        <v/>
      </c>
      <c r="EW29" s="10" t="str">
        <f>IF('1-SETUP'!$Q78="DAILY",EV29+'1-SETUP'!$V78,IF('1-SETUP'!$Q78="WEEKLY",EV29+'1-SETUP'!$V78*7,IF('1-SETUP'!$Q78="MONTHLY",EDATE(EV29,'1-SETUP'!$V78),IF('1-SETUP'!$Q78="YEARLY",EDATE(EV29,12*'1-SETUP'!$V78),""))))</f>
        <v/>
      </c>
      <c r="EX29" s="10" t="str">
        <f>IF('1-SETUP'!$Q78="DAILY",EW29+'1-SETUP'!$V78,IF('1-SETUP'!$Q78="WEEKLY",EW29+'1-SETUP'!$V78*7,IF('1-SETUP'!$Q78="MONTHLY",EDATE(EW29,'1-SETUP'!$V78),IF('1-SETUP'!$Q78="YEARLY",EDATE(EW29,12*'1-SETUP'!$V78),""))))</f>
        <v/>
      </c>
      <c r="EY29" s="10" t="str">
        <f>IF('1-SETUP'!$Q78="DAILY",EX29+'1-SETUP'!$V78,IF('1-SETUP'!$Q78="WEEKLY",EX29+'1-SETUP'!$V78*7,IF('1-SETUP'!$Q78="MONTHLY",EDATE(EX29,'1-SETUP'!$V78),IF('1-SETUP'!$Q78="YEARLY",EDATE(EX29,12*'1-SETUP'!$V78),""))))</f>
        <v/>
      </c>
      <c r="EZ29" s="10" t="str">
        <f>IF('1-SETUP'!$Q78="DAILY",EY29+'1-SETUP'!$V78,IF('1-SETUP'!$Q78="WEEKLY",EY29+'1-SETUP'!$V78*7,IF('1-SETUP'!$Q78="MONTHLY",EDATE(EY29,'1-SETUP'!$V78),IF('1-SETUP'!$Q78="YEARLY",EDATE(EY29,12*'1-SETUP'!$V78),""))))</f>
        <v/>
      </c>
      <c r="FA29" s="10" t="str">
        <f>IF('1-SETUP'!$Q78="DAILY",EZ29+'1-SETUP'!$V78,IF('1-SETUP'!$Q78="WEEKLY",EZ29+'1-SETUP'!$V78*7,IF('1-SETUP'!$Q78="MONTHLY",EDATE(EZ29,'1-SETUP'!$V78),IF('1-SETUP'!$Q78="YEARLY",EDATE(EZ29,12*'1-SETUP'!$V78),""))))</f>
        <v/>
      </c>
      <c r="FB29" s="10" t="str">
        <f>IF('1-SETUP'!$Q78="DAILY",FA29+'1-SETUP'!$V78,IF('1-SETUP'!$Q78="WEEKLY",FA29+'1-SETUP'!$V78*7,IF('1-SETUP'!$Q78="MONTHLY",EDATE(FA29,'1-SETUP'!$V78),IF('1-SETUP'!$Q78="YEARLY",EDATE(FA29,12*'1-SETUP'!$V78),""))))</f>
        <v/>
      </c>
      <c r="FC29" s="10" t="str">
        <f>IF('1-SETUP'!$Q78="DAILY",FB29+'1-SETUP'!$V78,IF('1-SETUP'!$Q78="WEEKLY",FB29+'1-SETUP'!$V78*7,IF('1-SETUP'!$Q78="MONTHLY",EDATE(FB29,'1-SETUP'!$V78),IF('1-SETUP'!$Q78="YEARLY",EDATE(FB29,12*'1-SETUP'!$V78),""))))</f>
        <v/>
      </c>
      <c r="FD29" s="10" t="str">
        <f>IF('1-SETUP'!$Q78="DAILY",FC29+'1-SETUP'!$V78,IF('1-SETUP'!$Q78="WEEKLY",FC29+'1-SETUP'!$V78*7,IF('1-SETUP'!$Q78="MONTHLY",EDATE(FC29,'1-SETUP'!$V78),IF('1-SETUP'!$Q78="YEARLY",EDATE(FC29,12*'1-SETUP'!$V78),""))))</f>
        <v/>
      </c>
      <c r="FE29" s="10" t="str">
        <f>IF('1-SETUP'!$Q78="DAILY",FD29+'1-SETUP'!$V78,IF('1-SETUP'!$Q78="WEEKLY",FD29+'1-SETUP'!$V78*7,IF('1-SETUP'!$Q78="MONTHLY",EDATE(FD29,'1-SETUP'!$V78),IF('1-SETUP'!$Q78="YEARLY",EDATE(FD29,12*'1-SETUP'!$V78),""))))</f>
        <v/>
      </c>
      <c r="FF29" s="10" t="str">
        <f>IF('1-SETUP'!$Q78="DAILY",FE29+'1-SETUP'!$V78,IF('1-SETUP'!$Q78="WEEKLY",FE29+'1-SETUP'!$V78*7,IF('1-SETUP'!$Q78="MONTHLY",EDATE(FE29,'1-SETUP'!$V78),IF('1-SETUP'!$Q78="YEARLY",EDATE(FE29,12*'1-SETUP'!$V78),""))))</f>
        <v/>
      </c>
      <c r="FG29" s="10" t="str">
        <f>IF('1-SETUP'!$Q78="DAILY",FF29+'1-SETUP'!$V78,IF('1-SETUP'!$Q78="WEEKLY",FF29+'1-SETUP'!$V78*7,IF('1-SETUP'!$Q78="MONTHLY",EDATE(FF29,'1-SETUP'!$V78),IF('1-SETUP'!$Q78="YEARLY",EDATE(FF29,12*'1-SETUP'!$V78),""))))</f>
        <v/>
      </c>
      <c r="FH29" s="10" t="str">
        <f>IF('1-SETUP'!$Q78="DAILY",FG29+'1-SETUP'!$V78,IF('1-SETUP'!$Q78="WEEKLY",FG29+'1-SETUP'!$V78*7,IF('1-SETUP'!$Q78="MONTHLY",EDATE(FG29,'1-SETUP'!$V78),IF('1-SETUP'!$Q78="YEARLY",EDATE(FG29,12*'1-SETUP'!$V78),""))))</f>
        <v/>
      </c>
      <c r="FI29" s="10" t="str">
        <f>IF('1-SETUP'!$Q78="DAILY",FH29+'1-SETUP'!$V78,IF('1-SETUP'!$Q78="WEEKLY",FH29+'1-SETUP'!$V78*7,IF('1-SETUP'!$Q78="MONTHLY",EDATE(FH29,'1-SETUP'!$V78),IF('1-SETUP'!$Q78="YEARLY",EDATE(FH29,12*'1-SETUP'!$V78),""))))</f>
        <v/>
      </c>
      <c r="FJ29" s="10" t="str">
        <f>IF('1-SETUP'!$Q78="DAILY",FI29+'1-SETUP'!$V78,IF('1-SETUP'!$Q78="WEEKLY",FI29+'1-SETUP'!$V78*7,IF('1-SETUP'!$Q78="MONTHLY",EDATE(FI29,'1-SETUP'!$V78),IF('1-SETUP'!$Q78="YEARLY",EDATE(FI29,12*'1-SETUP'!$V78),""))))</f>
        <v/>
      </c>
      <c r="FK29" s="10" t="str">
        <f>IF('1-SETUP'!$Q78="DAILY",FJ29+'1-SETUP'!$V78,IF('1-SETUP'!$Q78="WEEKLY",FJ29+'1-SETUP'!$V78*7,IF('1-SETUP'!$Q78="MONTHLY",EDATE(FJ29,'1-SETUP'!$V78),IF('1-SETUP'!$Q78="YEARLY",EDATE(FJ29,12*'1-SETUP'!$V78),""))))</f>
        <v/>
      </c>
      <c r="FL29" s="10" t="str">
        <f>IF('1-SETUP'!$Q78="DAILY",FK29+'1-SETUP'!$V78,IF('1-SETUP'!$Q78="WEEKLY",FK29+'1-SETUP'!$V78*7,IF('1-SETUP'!$Q78="MONTHLY",EDATE(FK29,'1-SETUP'!$V78),IF('1-SETUP'!$Q78="YEARLY",EDATE(FK29,12*'1-SETUP'!$V78),""))))</f>
        <v/>
      </c>
      <c r="FM29" s="10" t="str">
        <f>IF('1-SETUP'!$Q78="DAILY",FL29+'1-SETUP'!$V78,IF('1-SETUP'!$Q78="WEEKLY",FL29+'1-SETUP'!$V78*7,IF('1-SETUP'!$Q78="MONTHLY",EDATE(FL29,'1-SETUP'!$V78),IF('1-SETUP'!$Q78="YEARLY",EDATE(FL29,12*'1-SETUP'!$V78),""))))</f>
        <v/>
      </c>
      <c r="FN29" s="10" t="str">
        <f>IF('1-SETUP'!$Q78="DAILY",FM29+'1-SETUP'!$V78,IF('1-SETUP'!$Q78="WEEKLY",FM29+'1-SETUP'!$V78*7,IF('1-SETUP'!$Q78="MONTHLY",EDATE(FM29,'1-SETUP'!$V78),IF('1-SETUP'!$Q78="YEARLY",EDATE(FM29,12*'1-SETUP'!$V78),""))))</f>
        <v/>
      </c>
      <c r="FO29" s="10" t="str">
        <f>IF('1-SETUP'!$Q78="DAILY",FN29+'1-SETUP'!$V78,IF('1-SETUP'!$Q78="WEEKLY",FN29+'1-SETUP'!$V78*7,IF('1-SETUP'!$Q78="MONTHLY",EDATE(FN29,'1-SETUP'!$V78),IF('1-SETUP'!$Q78="YEARLY",EDATE(FN29,12*'1-SETUP'!$V78),""))))</f>
        <v/>
      </c>
      <c r="FP29" s="10" t="str">
        <f>IF('1-SETUP'!$Q78="DAILY",FO29+'1-SETUP'!$V78,IF('1-SETUP'!$Q78="WEEKLY",FO29+'1-SETUP'!$V78*7,IF('1-SETUP'!$Q78="MONTHLY",EDATE(FO29,'1-SETUP'!$V78),IF('1-SETUP'!$Q78="YEARLY",EDATE(FO29,12*'1-SETUP'!$V78),""))))</f>
        <v/>
      </c>
      <c r="FQ29" s="10" t="str">
        <f>IF('1-SETUP'!$Q78="DAILY",FP29+'1-SETUP'!$V78,IF('1-SETUP'!$Q78="WEEKLY",FP29+'1-SETUP'!$V78*7,IF('1-SETUP'!$Q78="MONTHLY",EDATE(FP29,'1-SETUP'!$V78),IF('1-SETUP'!$Q78="YEARLY",EDATE(FP29,12*'1-SETUP'!$V78),""))))</f>
        <v/>
      </c>
      <c r="FR29" s="10" t="str">
        <f>IF('1-SETUP'!$Q78="DAILY",FQ29+'1-SETUP'!$V78,IF('1-SETUP'!$Q78="WEEKLY",FQ29+'1-SETUP'!$V78*7,IF('1-SETUP'!$Q78="MONTHLY",EDATE(FQ29,'1-SETUP'!$V78),IF('1-SETUP'!$Q78="YEARLY",EDATE(FQ29,12*'1-SETUP'!$V78),""))))</f>
        <v/>
      </c>
      <c r="FS29" s="10" t="str">
        <f>IF('1-SETUP'!$Q78="DAILY",FR29+'1-SETUP'!$V78,IF('1-SETUP'!$Q78="WEEKLY",FR29+'1-SETUP'!$V78*7,IF('1-SETUP'!$Q78="MONTHLY",EDATE(FR29,'1-SETUP'!$V78),IF('1-SETUP'!$Q78="YEARLY",EDATE(FR29,12*'1-SETUP'!$V78),""))))</f>
        <v/>
      </c>
      <c r="FT29" s="10" t="str">
        <f>IF('1-SETUP'!$Q78="DAILY",FS29+'1-SETUP'!$V78,IF('1-SETUP'!$Q78="WEEKLY",FS29+'1-SETUP'!$V78*7,IF('1-SETUP'!$Q78="MONTHLY",EDATE(FS29,'1-SETUP'!$V78),IF('1-SETUP'!$Q78="YEARLY",EDATE(FS29,12*'1-SETUP'!$V78),""))))</f>
        <v/>
      </c>
      <c r="FU29" s="10" t="str">
        <f>IF('1-SETUP'!$Q78="DAILY",FT29+'1-SETUP'!$V78,IF('1-SETUP'!$Q78="WEEKLY",FT29+'1-SETUP'!$V78*7,IF('1-SETUP'!$Q78="MONTHLY",EDATE(FT29,'1-SETUP'!$V78),IF('1-SETUP'!$Q78="YEARLY",EDATE(FT29,12*'1-SETUP'!$V78),""))))</f>
        <v/>
      </c>
      <c r="FV29" s="10" t="str">
        <f>IF('1-SETUP'!$Q78="DAILY",FU29+'1-SETUP'!$V78,IF('1-SETUP'!$Q78="WEEKLY",FU29+'1-SETUP'!$V78*7,IF('1-SETUP'!$Q78="MONTHLY",EDATE(FU29,'1-SETUP'!$V78),IF('1-SETUP'!$Q78="YEARLY",EDATE(FU29,12*'1-SETUP'!$V78),""))))</f>
        <v/>
      </c>
      <c r="FW29" s="10" t="str">
        <f>IF('1-SETUP'!$Q78="DAILY",FV29+'1-SETUP'!$V78,IF('1-SETUP'!$Q78="WEEKLY",FV29+'1-SETUP'!$V78*7,IF('1-SETUP'!$Q78="MONTHLY",EDATE(FV29,'1-SETUP'!$V78),IF('1-SETUP'!$Q78="YEARLY",EDATE(FV29,12*'1-SETUP'!$V78),""))))</f>
        <v/>
      </c>
      <c r="FX29" s="10" t="str">
        <f>IF('1-SETUP'!$Q78="DAILY",FW29+'1-SETUP'!$V78,IF('1-SETUP'!$Q78="WEEKLY",FW29+'1-SETUP'!$V78*7,IF('1-SETUP'!$Q78="MONTHLY",EDATE(FW29,'1-SETUP'!$V78),IF('1-SETUP'!$Q78="YEARLY",EDATE(FW29,12*'1-SETUP'!$V78),""))))</f>
        <v/>
      </c>
      <c r="FY29" s="10" t="str">
        <f>IF('1-SETUP'!$Q78="DAILY",FX29+'1-SETUP'!$V78,IF('1-SETUP'!$Q78="WEEKLY",FX29+'1-SETUP'!$V78*7,IF('1-SETUP'!$Q78="MONTHLY",EDATE(FX29,'1-SETUP'!$V78),IF('1-SETUP'!$Q78="YEARLY",EDATE(FX29,12*'1-SETUP'!$V78),""))))</f>
        <v/>
      </c>
      <c r="FZ29" s="10" t="str">
        <f>IF('1-SETUP'!$Q78="DAILY",FY29+'1-SETUP'!$V78,IF('1-SETUP'!$Q78="WEEKLY",FY29+'1-SETUP'!$V78*7,IF('1-SETUP'!$Q78="MONTHLY",EDATE(FY29,'1-SETUP'!$V78),IF('1-SETUP'!$Q78="YEARLY",EDATE(FY29,12*'1-SETUP'!$V78),""))))</f>
        <v/>
      </c>
      <c r="GA29" s="10" t="str">
        <f>IF('1-SETUP'!$Q78="DAILY",FZ29+'1-SETUP'!$V78,IF('1-SETUP'!$Q78="WEEKLY",FZ29+'1-SETUP'!$V78*7,IF('1-SETUP'!$Q78="MONTHLY",EDATE(FZ29,'1-SETUP'!$V78),IF('1-SETUP'!$Q78="YEARLY",EDATE(FZ29,12*'1-SETUP'!$V78),""))))</f>
        <v/>
      </c>
      <c r="GB29" s="10" t="str">
        <f>IF('1-SETUP'!$Q78="DAILY",GA29+'1-SETUP'!$V78,IF('1-SETUP'!$Q78="WEEKLY",GA29+'1-SETUP'!$V78*7,IF('1-SETUP'!$Q78="MONTHLY",EDATE(GA29,'1-SETUP'!$V78),IF('1-SETUP'!$Q78="YEARLY",EDATE(GA29,12*'1-SETUP'!$V78),""))))</f>
        <v/>
      </c>
      <c r="GC29" s="10" t="str">
        <f>IF('1-SETUP'!$Q78="DAILY",GB29+'1-SETUP'!$V78,IF('1-SETUP'!$Q78="WEEKLY",GB29+'1-SETUP'!$V78*7,IF('1-SETUP'!$Q78="MONTHLY",EDATE(GB29,'1-SETUP'!$V78),IF('1-SETUP'!$Q78="YEARLY",EDATE(GB29,12*'1-SETUP'!$V78),""))))</f>
        <v/>
      </c>
      <c r="GD29" s="10" t="str">
        <f>IF('1-SETUP'!$Q78="DAILY",GC29+'1-SETUP'!$V78,IF('1-SETUP'!$Q78="WEEKLY",GC29+'1-SETUP'!$V78*7,IF('1-SETUP'!$Q78="MONTHLY",EDATE(GC29,'1-SETUP'!$V78),IF('1-SETUP'!$Q78="YEARLY",EDATE(GC29,12*'1-SETUP'!$V78),""))))</f>
        <v/>
      </c>
      <c r="GE29" s="10" t="str">
        <f>IF('1-SETUP'!$Q78="DAILY",GD29+'1-SETUP'!$V78,IF('1-SETUP'!$Q78="WEEKLY",GD29+'1-SETUP'!$V78*7,IF('1-SETUP'!$Q78="MONTHLY",EDATE(GD29,'1-SETUP'!$V78),IF('1-SETUP'!$Q78="YEARLY",EDATE(GD29,12*'1-SETUP'!$V78),""))))</f>
        <v/>
      </c>
      <c r="GF29" s="10" t="str">
        <f>IF('1-SETUP'!$Q78="DAILY",GE29+'1-SETUP'!$V78,IF('1-SETUP'!$Q78="WEEKLY",GE29+'1-SETUP'!$V78*7,IF('1-SETUP'!$Q78="MONTHLY",EDATE(GE29,'1-SETUP'!$V78),IF('1-SETUP'!$Q78="YEARLY",EDATE(GE29,12*'1-SETUP'!$V78),""))))</f>
        <v/>
      </c>
      <c r="GG29" s="10" t="str">
        <f>IF('1-SETUP'!$Q78="DAILY",GF29+'1-SETUP'!$V78,IF('1-SETUP'!$Q78="WEEKLY",GF29+'1-SETUP'!$V78*7,IF('1-SETUP'!$Q78="MONTHLY",EDATE(GF29,'1-SETUP'!$V78),IF('1-SETUP'!$Q78="YEARLY",EDATE(GF29,12*'1-SETUP'!$V78),""))))</f>
        <v/>
      </c>
      <c r="GH29" s="10" t="str">
        <f>IF('1-SETUP'!$Q78="DAILY",GG29+'1-SETUP'!$V78,IF('1-SETUP'!$Q78="WEEKLY",GG29+'1-SETUP'!$V78*7,IF('1-SETUP'!$Q78="MONTHLY",EDATE(GG29,'1-SETUP'!$V78),IF('1-SETUP'!$Q78="YEARLY",EDATE(GG29,12*'1-SETUP'!$V78),""))))</f>
        <v/>
      </c>
      <c r="GI29" s="10" t="str">
        <f>IF('1-SETUP'!$Q78="DAILY",GH29+'1-SETUP'!$V78,IF('1-SETUP'!$Q78="WEEKLY",GH29+'1-SETUP'!$V78*7,IF('1-SETUP'!$Q78="MONTHLY",EDATE(GH29,'1-SETUP'!$V78),IF('1-SETUP'!$Q78="YEARLY",EDATE(GH29,12*'1-SETUP'!$V78),""))))</f>
        <v/>
      </c>
      <c r="GJ29" s="10" t="str">
        <f>IF('1-SETUP'!$Q78="DAILY",GI29+'1-SETUP'!$V78,IF('1-SETUP'!$Q78="WEEKLY",GI29+'1-SETUP'!$V78*7,IF('1-SETUP'!$Q78="MONTHLY",EDATE(GI29,'1-SETUP'!$V78),IF('1-SETUP'!$Q78="YEARLY",EDATE(GI29,12*'1-SETUP'!$V78),""))))</f>
        <v/>
      </c>
      <c r="GK29" s="10" t="str">
        <f>IF('1-SETUP'!$Q78="DAILY",GJ29+'1-SETUP'!$V78,IF('1-SETUP'!$Q78="WEEKLY",GJ29+'1-SETUP'!$V78*7,IF('1-SETUP'!$Q78="MONTHLY",EDATE(GJ29,'1-SETUP'!$V78),IF('1-SETUP'!$Q78="YEARLY",EDATE(GJ29,12*'1-SETUP'!$V78),""))))</f>
        <v/>
      </c>
      <c r="GL29" s="10" t="str">
        <f>IF('1-SETUP'!$Q78="DAILY",GK29+'1-SETUP'!$V78,IF('1-SETUP'!$Q78="WEEKLY",GK29+'1-SETUP'!$V78*7,IF('1-SETUP'!$Q78="MONTHLY",EDATE(GK29,'1-SETUP'!$V78),IF('1-SETUP'!$Q78="YEARLY",EDATE(GK29,12*'1-SETUP'!$V78),""))))</f>
        <v/>
      </c>
      <c r="GM29" s="10" t="str">
        <f>IF('1-SETUP'!$Q78="DAILY",GL29+'1-SETUP'!$V78,IF('1-SETUP'!$Q78="WEEKLY",GL29+'1-SETUP'!$V78*7,IF('1-SETUP'!$Q78="MONTHLY",EDATE(GL29,'1-SETUP'!$V78),IF('1-SETUP'!$Q78="YEARLY",EDATE(GL29,12*'1-SETUP'!$V78),""))))</f>
        <v/>
      </c>
      <c r="GN29" s="10" t="str">
        <f>IF('1-SETUP'!$Q78="DAILY",GM29+'1-SETUP'!$V78,IF('1-SETUP'!$Q78="WEEKLY",GM29+'1-SETUP'!$V78*7,IF('1-SETUP'!$Q78="MONTHLY",EDATE(GM29,'1-SETUP'!$V78),IF('1-SETUP'!$Q78="YEARLY",EDATE(GM29,12*'1-SETUP'!$V78),""))))</f>
        <v/>
      </c>
      <c r="GO29" s="10" t="str">
        <f>IF('1-SETUP'!$Q78="DAILY",GN29+'1-SETUP'!$V78,IF('1-SETUP'!$Q78="WEEKLY",GN29+'1-SETUP'!$V78*7,IF('1-SETUP'!$Q78="MONTHLY",EDATE(GN29,'1-SETUP'!$V78),IF('1-SETUP'!$Q78="YEARLY",EDATE(GN29,12*'1-SETUP'!$V78),""))))</f>
        <v/>
      </c>
      <c r="GP29" s="10" t="str">
        <f>IF('1-SETUP'!$Q78="DAILY",GO29+'1-SETUP'!$V78,IF('1-SETUP'!$Q78="WEEKLY",GO29+'1-SETUP'!$V78*7,IF('1-SETUP'!$Q78="MONTHLY",EDATE(GO29,'1-SETUP'!$V78),IF('1-SETUP'!$Q78="YEARLY",EDATE(GO29,12*'1-SETUP'!$V78),""))))</f>
        <v/>
      </c>
      <c r="GQ29" s="10" t="str">
        <f>IF('1-SETUP'!$Q78="DAILY",GP29+'1-SETUP'!$V78,IF('1-SETUP'!$Q78="WEEKLY",GP29+'1-SETUP'!$V78*7,IF('1-SETUP'!$Q78="MONTHLY",EDATE(GP29,'1-SETUP'!$V78),IF('1-SETUP'!$Q78="YEARLY",EDATE(GP29,12*'1-SETUP'!$V78),""))))</f>
        <v/>
      </c>
      <c r="GR29" s="10" t="str">
        <f>IF('1-SETUP'!$Q78="DAILY",GQ29+'1-SETUP'!$V78,IF('1-SETUP'!$Q78="WEEKLY",GQ29+'1-SETUP'!$V78*7,IF('1-SETUP'!$Q78="MONTHLY",EDATE(GQ29,'1-SETUP'!$V78),IF('1-SETUP'!$Q78="YEARLY",EDATE(GQ29,12*'1-SETUP'!$V78),""))))</f>
        <v/>
      </c>
      <c r="GS29" s="10" t="str">
        <f>IF('1-SETUP'!$Q78="DAILY",GR29+'1-SETUP'!$V78,IF('1-SETUP'!$Q78="WEEKLY",GR29+'1-SETUP'!$V78*7,IF('1-SETUP'!$Q78="MONTHLY",EDATE(GR29,'1-SETUP'!$V78),IF('1-SETUP'!$Q78="YEARLY",EDATE(GR29,12*'1-SETUP'!$V78),""))))</f>
        <v/>
      </c>
      <c r="GT29" s="10" t="str">
        <f>IF('1-SETUP'!$Q78="DAILY",GS29+'1-SETUP'!$V78,IF('1-SETUP'!$Q78="WEEKLY",GS29+'1-SETUP'!$V78*7,IF('1-SETUP'!$Q78="MONTHLY",EDATE(GS29,'1-SETUP'!$V78),IF('1-SETUP'!$Q78="YEARLY",EDATE(GS29,12*'1-SETUP'!$V78),""))))</f>
        <v/>
      </c>
      <c r="GU29" s="10" t="str">
        <f>IF('1-SETUP'!$Q78="DAILY",GT29+'1-SETUP'!$V78,IF('1-SETUP'!$Q78="WEEKLY",GT29+'1-SETUP'!$V78*7,IF('1-SETUP'!$Q78="MONTHLY",EDATE(GT29,'1-SETUP'!$V78),IF('1-SETUP'!$Q78="YEARLY",EDATE(GT29,12*'1-SETUP'!$V78),""))))</f>
        <v/>
      </c>
      <c r="GV29" s="10" t="str">
        <f>IF('1-SETUP'!$Q78="DAILY",GU29+'1-SETUP'!$V78,IF('1-SETUP'!$Q78="WEEKLY",GU29+'1-SETUP'!$V78*7,IF('1-SETUP'!$Q78="MONTHLY",EDATE(GU29,'1-SETUP'!$V78),IF('1-SETUP'!$Q78="YEARLY",EDATE(GU29,12*'1-SETUP'!$V78),""))))</f>
        <v/>
      </c>
      <c r="GW29" s="10" t="str">
        <f>IF('1-SETUP'!$Q78="DAILY",GV29+'1-SETUP'!$V78,IF('1-SETUP'!$Q78="WEEKLY",GV29+'1-SETUP'!$V78*7,IF('1-SETUP'!$Q78="MONTHLY",EDATE(GV29,'1-SETUP'!$V78),IF('1-SETUP'!$Q78="YEARLY",EDATE(GV29,12*'1-SETUP'!$V78),""))))</f>
        <v/>
      </c>
      <c r="GX29" s="10" t="str">
        <f>IF('1-SETUP'!$Q78="DAILY",GW29+'1-SETUP'!$V78,IF('1-SETUP'!$Q78="WEEKLY",GW29+'1-SETUP'!$V78*7,IF('1-SETUP'!$Q78="MONTHLY",EDATE(GW29,'1-SETUP'!$V78),IF('1-SETUP'!$Q78="YEARLY",EDATE(GW29,12*'1-SETUP'!$V78),""))))</f>
        <v/>
      </c>
      <c r="GY29" s="10" t="str">
        <f>IF('1-SETUP'!$Q78="DAILY",GX29+'1-SETUP'!$V78,IF('1-SETUP'!$Q78="WEEKLY",GX29+'1-SETUP'!$V78*7,IF('1-SETUP'!$Q78="MONTHLY",EDATE(GX29,'1-SETUP'!$V78),IF('1-SETUP'!$Q78="YEARLY",EDATE(GX29,12*'1-SETUP'!$V78),""))))</f>
        <v/>
      </c>
      <c r="GZ29" s="10" t="str">
        <f>IF('1-SETUP'!$Q78="DAILY",GY29+'1-SETUP'!$V78,IF('1-SETUP'!$Q78="WEEKLY",GY29+'1-SETUP'!$V78*7,IF('1-SETUP'!$Q78="MONTHLY",EDATE(GY29,'1-SETUP'!$V78),IF('1-SETUP'!$Q78="YEARLY",EDATE(GY29,12*'1-SETUP'!$V78),""))))</f>
        <v/>
      </c>
      <c r="HA29" s="10" t="str">
        <f>IF('1-SETUP'!$Q78="DAILY",GZ29+'1-SETUP'!$V78,IF('1-SETUP'!$Q78="WEEKLY",GZ29+'1-SETUP'!$V78*7,IF('1-SETUP'!$Q78="MONTHLY",EDATE(GZ29,'1-SETUP'!$V78),IF('1-SETUP'!$Q78="YEARLY",EDATE(GZ29,12*'1-SETUP'!$V78),""))))</f>
        <v/>
      </c>
      <c r="HB29" s="10" t="str">
        <f>IF('1-SETUP'!$Q78="DAILY",HA29+'1-SETUP'!$V78,IF('1-SETUP'!$Q78="WEEKLY",HA29+'1-SETUP'!$V78*7,IF('1-SETUP'!$Q78="MONTHLY",EDATE(HA29,'1-SETUP'!$V78),IF('1-SETUP'!$Q78="YEARLY",EDATE(HA29,12*'1-SETUP'!$V78),""))))</f>
        <v/>
      </c>
      <c r="HC29" s="10" t="str">
        <f>IF('1-SETUP'!$Q78="DAILY",HB29+'1-SETUP'!$V78,IF('1-SETUP'!$Q78="WEEKLY",HB29+'1-SETUP'!$V78*7,IF('1-SETUP'!$Q78="MONTHLY",EDATE(HB29,'1-SETUP'!$V78),IF('1-SETUP'!$Q78="YEARLY",EDATE(HB29,12*'1-SETUP'!$V78),""))))</f>
        <v/>
      </c>
      <c r="HD29" s="10" t="str">
        <f>IF('1-SETUP'!$Q78="DAILY",HC29+'1-SETUP'!$V78,IF('1-SETUP'!$Q78="WEEKLY",HC29+'1-SETUP'!$V78*7,IF('1-SETUP'!$Q78="MONTHLY",EDATE(HC29,'1-SETUP'!$V78),IF('1-SETUP'!$Q78="YEARLY",EDATE(HC29,12*'1-SETUP'!$V78),""))))</f>
        <v/>
      </c>
      <c r="HE29" s="10" t="str">
        <f>IF('1-SETUP'!$Q78="DAILY",HD29+'1-SETUP'!$V78,IF('1-SETUP'!$Q78="WEEKLY",HD29+'1-SETUP'!$V78*7,IF('1-SETUP'!$Q78="MONTHLY",EDATE(HD29,'1-SETUP'!$V78),IF('1-SETUP'!$Q78="YEARLY",EDATE(HD29,12*'1-SETUP'!$V78),""))))</f>
        <v/>
      </c>
      <c r="HF29" s="10" t="str">
        <f>IF('1-SETUP'!$Q78="DAILY",HE29+'1-SETUP'!$V78,IF('1-SETUP'!$Q78="WEEKLY",HE29+'1-SETUP'!$V78*7,IF('1-SETUP'!$Q78="MONTHLY",EDATE(HE29,'1-SETUP'!$V78),IF('1-SETUP'!$Q78="YEARLY",EDATE(HE29,12*'1-SETUP'!$V78),""))))</f>
        <v/>
      </c>
      <c r="HG29" s="10" t="str">
        <f>IF('1-SETUP'!$Q78="DAILY",HF29+'1-SETUP'!$V78,IF('1-SETUP'!$Q78="WEEKLY",HF29+'1-SETUP'!$V78*7,IF('1-SETUP'!$Q78="MONTHLY",EDATE(HF29,'1-SETUP'!$V78),IF('1-SETUP'!$Q78="YEARLY",EDATE(HF29,12*'1-SETUP'!$V78),""))))</f>
        <v/>
      </c>
      <c r="HH29" s="10" t="str">
        <f>IF('1-SETUP'!$Q78="DAILY",HG29+'1-SETUP'!$V78,IF('1-SETUP'!$Q78="WEEKLY",HG29+'1-SETUP'!$V78*7,IF('1-SETUP'!$Q78="MONTHLY",EDATE(HG29,'1-SETUP'!$V78),IF('1-SETUP'!$Q78="YEARLY",EDATE(HG29,12*'1-SETUP'!$V78),""))))</f>
        <v/>
      </c>
      <c r="HI29" s="10" t="str">
        <f>IF('1-SETUP'!$Q78="DAILY",HH29+'1-SETUP'!$V78,IF('1-SETUP'!$Q78="WEEKLY",HH29+'1-SETUP'!$V78*7,IF('1-SETUP'!$Q78="MONTHLY",EDATE(HH29,'1-SETUP'!$V78),IF('1-SETUP'!$Q78="YEARLY",EDATE(HH29,12*'1-SETUP'!$V78),""))))</f>
        <v/>
      </c>
      <c r="HJ29" s="10" t="str">
        <f>IF('1-SETUP'!$Q78="DAILY",HI29+'1-SETUP'!$V78,IF('1-SETUP'!$Q78="WEEKLY",HI29+'1-SETUP'!$V78*7,IF('1-SETUP'!$Q78="MONTHLY",EDATE(HI29,'1-SETUP'!$V78),IF('1-SETUP'!$Q78="YEARLY",EDATE(HI29,12*'1-SETUP'!$V78),""))))</f>
        <v/>
      </c>
      <c r="HK29" s="10" t="str">
        <f>IF('1-SETUP'!$Q78="DAILY",HJ29+'1-SETUP'!$V78,IF('1-SETUP'!$Q78="WEEKLY",HJ29+'1-SETUP'!$V78*7,IF('1-SETUP'!$Q78="MONTHLY",EDATE(HJ29,'1-SETUP'!$V78),IF('1-SETUP'!$Q78="YEARLY",EDATE(HJ29,12*'1-SETUP'!$V78),""))))</f>
        <v/>
      </c>
      <c r="HL29" s="10" t="str">
        <f>IF('1-SETUP'!$Q78="DAILY",HK29+'1-SETUP'!$V78,IF('1-SETUP'!$Q78="WEEKLY",HK29+'1-SETUP'!$V78*7,IF('1-SETUP'!$Q78="MONTHLY",EDATE(HK29,'1-SETUP'!$V78),IF('1-SETUP'!$Q78="YEARLY",EDATE(HK29,12*'1-SETUP'!$V78),""))))</f>
        <v/>
      </c>
      <c r="HM29" s="10" t="str">
        <f>IF('1-SETUP'!$Q78="DAILY",HL29+'1-SETUP'!$V78,IF('1-SETUP'!$Q78="WEEKLY",HL29+'1-SETUP'!$V78*7,IF('1-SETUP'!$Q78="MONTHLY",EDATE(HL29,'1-SETUP'!$V78),IF('1-SETUP'!$Q78="YEARLY",EDATE(HL29,12*'1-SETUP'!$V78),""))))</f>
        <v/>
      </c>
      <c r="HN29" s="10" t="str">
        <f>IF('1-SETUP'!$Q78="DAILY",HM29+'1-SETUP'!$V78,IF('1-SETUP'!$Q78="WEEKLY",HM29+'1-SETUP'!$V78*7,IF('1-SETUP'!$Q78="MONTHLY",EDATE(HM29,'1-SETUP'!$V78),IF('1-SETUP'!$Q78="YEARLY",EDATE(HM29,12*'1-SETUP'!$V78),""))))</f>
        <v/>
      </c>
      <c r="HO29" s="10" t="str">
        <f>IF('1-SETUP'!$Q78="DAILY",HN29+'1-SETUP'!$V78,IF('1-SETUP'!$Q78="WEEKLY",HN29+'1-SETUP'!$V78*7,IF('1-SETUP'!$Q78="MONTHLY",EDATE(HN29,'1-SETUP'!$V78),IF('1-SETUP'!$Q78="YEARLY",EDATE(HN29,12*'1-SETUP'!$V78),""))))</f>
        <v/>
      </c>
      <c r="HP29" s="10" t="str">
        <f>IF('1-SETUP'!$Q78="DAILY",HO29+'1-SETUP'!$V78,IF('1-SETUP'!$Q78="WEEKLY",HO29+'1-SETUP'!$V78*7,IF('1-SETUP'!$Q78="MONTHLY",EDATE(HO29,'1-SETUP'!$V78),IF('1-SETUP'!$Q78="YEARLY",EDATE(HO29,12*'1-SETUP'!$V78),""))))</f>
        <v/>
      </c>
      <c r="HQ29" s="10" t="str">
        <f>IF('1-SETUP'!$Q78="DAILY",HP29+'1-SETUP'!$V78,IF('1-SETUP'!$Q78="WEEKLY",HP29+'1-SETUP'!$V78*7,IF('1-SETUP'!$Q78="MONTHLY",EDATE(HP29,'1-SETUP'!$V78),IF('1-SETUP'!$Q78="YEARLY",EDATE(HP29,12*'1-SETUP'!$V78),""))))</f>
        <v/>
      </c>
      <c r="HR29" s="10" t="str">
        <f>IF('1-SETUP'!$Q78="DAILY",HQ29+'1-SETUP'!$V78,IF('1-SETUP'!$Q78="WEEKLY",HQ29+'1-SETUP'!$V78*7,IF('1-SETUP'!$Q78="MONTHLY",EDATE(HQ29,'1-SETUP'!$V78),IF('1-SETUP'!$Q78="YEARLY",EDATE(HQ29,12*'1-SETUP'!$V78),""))))</f>
        <v/>
      </c>
      <c r="HS29" s="10" t="str">
        <f>IF('1-SETUP'!$Q78="DAILY",HR29+'1-SETUP'!$V78,IF('1-SETUP'!$Q78="WEEKLY",HR29+'1-SETUP'!$V78*7,IF('1-SETUP'!$Q78="MONTHLY",EDATE(HR29,'1-SETUP'!$V78),IF('1-SETUP'!$Q78="YEARLY",EDATE(HR29,12*'1-SETUP'!$V78),""))))</f>
        <v/>
      </c>
      <c r="HT29" s="10" t="str">
        <f>IF('1-SETUP'!$Q78="DAILY",HS29+'1-SETUP'!$V78,IF('1-SETUP'!$Q78="WEEKLY",HS29+'1-SETUP'!$V78*7,IF('1-SETUP'!$Q78="MONTHLY",EDATE(HS29,'1-SETUP'!$V78),IF('1-SETUP'!$Q78="YEARLY",EDATE(HS29,12*'1-SETUP'!$V78),""))))</f>
        <v/>
      </c>
      <c r="HU29" s="10" t="str">
        <f>IF('1-SETUP'!$Q78="DAILY",HT29+'1-SETUP'!$V78,IF('1-SETUP'!$Q78="WEEKLY",HT29+'1-SETUP'!$V78*7,IF('1-SETUP'!$Q78="MONTHLY",EDATE(HT29,'1-SETUP'!$V78),IF('1-SETUP'!$Q78="YEARLY",EDATE(HT29,12*'1-SETUP'!$V78),""))))</f>
        <v/>
      </c>
      <c r="HV29" s="10" t="str">
        <f>IF('1-SETUP'!$Q78="DAILY",HU29+'1-SETUP'!$V78,IF('1-SETUP'!$Q78="WEEKLY",HU29+'1-SETUP'!$V78*7,IF('1-SETUP'!$Q78="MONTHLY",EDATE(HU29,'1-SETUP'!$V78),IF('1-SETUP'!$Q78="YEARLY",EDATE(HU29,12*'1-SETUP'!$V78),""))))</f>
        <v/>
      </c>
      <c r="HW29" s="10" t="str">
        <f>IF('1-SETUP'!$Q78="DAILY",HV29+'1-SETUP'!$V78,IF('1-SETUP'!$Q78="WEEKLY",HV29+'1-SETUP'!$V78*7,IF('1-SETUP'!$Q78="MONTHLY",EDATE(HV29,'1-SETUP'!$V78),IF('1-SETUP'!$Q78="YEARLY",EDATE(HV29,12*'1-SETUP'!$V78),""))))</f>
        <v/>
      </c>
      <c r="HX29" s="10" t="str">
        <f>IF('1-SETUP'!$Q78="DAILY",HW29+'1-SETUP'!$V78,IF('1-SETUP'!$Q78="WEEKLY",HW29+'1-SETUP'!$V78*7,IF('1-SETUP'!$Q78="MONTHLY",EDATE(HW29,'1-SETUP'!$V78),IF('1-SETUP'!$Q78="YEARLY",EDATE(HW29,12*'1-SETUP'!$V78),""))))</f>
        <v/>
      </c>
      <c r="HY29" s="10" t="str">
        <f>IF('1-SETUP'!$Q78="DAILY",HX29+'1-SETUP'!$V78,IF('1-SETUP'!$Q78="WEEKLY",HX29+'1-SETUP'!$V78*7,IF('1-SETUP'!$Q78="MONTHLY",EDATE(HX29,'1-SETUP'!$V78),IF('1-SETUP'!$Q78="YEARLY",EDATE(HX29,12*'1-SETUP'!$V78),""))))</f>
        <v/>
      </c>
      <c r="HZ29" s="10" t="str">
        <f>IF('1-SETUP'!$Q78="DAILY",HY29+'1-SETUP'!$V78,IF('1-SETUP'!$Q78="WEEKLY",HY29+'1-SETUP'!$V78*7,IF('1-SETUP'!$Q78="MONTHLY",EDATE(HY29,'1-SETUP'!$V78),IF('1-SETUP'!$Q78="YEARLY",EDATE(HY29,12*'1-SETUP'!$V78),""))))</f>
        <v/>
      </c>
      <c r="IA29" s="10" t="str">
        <f>IF('1-SETUP'!$Q78="DAILY",HZ29+'1-SETUP'!$V78,IF('1-SETUP'!$Q78="WEEKLY",HZ29+'1-SETUP'!$V78*7,IF('1-SETUP'!$Q78="MONTHLY",EDATE(HZ29,'1-SETUP'!$V78),IF('1-SETUP'!$Q78="YEARLY",EDATE(HZ29,12*'1-SETUP'!$V78),""))))</f>
        <v/>
      </c>
      <c r="IB29" s="10" t="str">
        <f>IF('1-SETUP'!$Q78="DAILY",IA29+'1-SETUP'!$V78,IF('1-SETUP'!$Q78="WEEKLY",IA29+'1-SETUP'!$V78*7,IF('1-SETUP'!$Q78="MONTHLY",EDATE(IA29,'1-SETUP'!$V78),IF('1-SETUP'!$Q78="YEARLY",EDATE(IA29,12*'1-SETUP'!$V78),""))))</f>
        <v/>
      </c>
      <c r="IC29" s="10" t="str">
        <f>IF('1-SETUP'!$Q78="DAILY",IB29+'1-SETUP'!$V78,IF('1-SETUP'!$Q78="WEEKLY",IB29+'1-SETUP'!$V78*7,IF('1-SETUP'!$Q78="MONTHLY",EDATE(IB29,'1-SETUP'!$V78),IF('1-SETUP'!$Q78="YEARLY",EDATE(IB29,12*'1-SETUP'!$V78),""))))</f>
        <v/>
      </c>
      <c r="ID29" s="10" t="str">
        <f>IF('1-SETUP'!$Q78="DAILY",IC29+'1-SETUP'!$V78,IF('1-SETUP'!$Q78="WEEKLY",IC29+'1-SETUP'!$V78*7,IF('1-SETUP'!$Q78="MONTHLY",EDATE(IC29,'1-SETUP'!$V78),IF('1-SETUP'!$Q78="YEARLY",EDATE(IC29,12*'1-SETUP'!$V78),""))))</f>
        <v/>
      </c>
      <c r="IE29" s="10" t="str">
        <f>IF('1-SETUP'!$Q78="DAILY",ID29+'1-SETUP'!$V78,IF('1-SETUP'!$Q78="WEEKLY",ID29+'1-SETUP'!$V78*7,IF('1-SETUP'!$Q78="MONTHLY",EDATE(ID29,'1-SETUP'!$V78),IF('1-SETUP'!$Q78="YEARLY",EDATE(ID29,12*'1-SETUP'!$V78),""))))</f>
        <v/>
      </c>
      <c r="IF29" s="10" t="str">
        <f>IF('1-SETUP'!$Q78="DAILY",IE29+'1-SETUP'!$V78,IF('1-SETUP'!$Q78="WEEKLY",IE29+'1-SETUP'!$V78*7,IF('1-SETUP'!$Q78="MONTHLY",EDATE(IE29,'1-SETUP'!$V78),IF('1-SETUP'!$Q78="YEARLY",EDATE(IE29,12*'1-SETUP'!$V78),""))))</f>
        <v/>
      </c>
      <c r="IG29" s="10" t="str">
        <f>IF('1-SETUP'!$Q78="DAILY",IF29+'1-SETUP'!$V78,IF('1-SETUP'!$Q78="WEEKLY",IF29+'1-SETUP'!$V78*7,IF('1-SETUP'!$Q78="MONTHLY",EDATE(IF29,'1-SETUP'!$V78),IF('1-SETUP'!$Q78="YEARLY",EDATE(IF29,12*'1-SETUP'!$V78),""))))</f>
        <v/>
      </c>
      <c r="IH29" s="10" t="str">
        <f>IF('1-SETUP'!$Q78="DAILY",IG29+'1-SETUP'!$V78,IF('1-SETUP'!$Q78="WEEKLY",IG29+'1-SETUP'!$V78*7,IF('1-SETUP'!$Q78="MONTHLY",EDATE(IG29,'1-SETUP'!$V78),IF('1-SETUP'!$Q78="YEARLY",EDATE(IG29,12*'1-SETUP'!$V78),""))))</f>
        <v/>
      </c>
      <c r="II29" s="10" t="str">
        <f>IF('1-SETUP'!$Q78="DAILY",IH29+'1-SETUP'!$V78,IF('1-SETUP'!$Q78="WEEKLY",IH29+'1-SETUP'!$V78*7,IF('1-SETUP'!$Q78="MONTHLY",EDATE(IH29,'1-SETUP'!$V78),IF('1-SETUP'!$Q78="YEARLY",EDATE(IH29,12*'1-SETUP'!$V78),""))))</f>
        <v/>
      </c>
      <c r="IJ29" s="10" t="str">
        <f>IF('1-SETUP'!$Q78="DAILY",II29+'1-SETUP'!$V78,IF('1-SETUP'!$Q78="WEEKLY",II29+'1-SETUP'!$V78*7,IF('1-SETUP'!$Q78="MONTHLY",EDATE(II29,'1-SETUP'!$V78),IF('1-SETUP'!$Q78="YEARLY",EDATE(II29,12*'1-SETUP'!$V78),""))))</f>
        <v/>
      </c>
      <c r="IK29" s="10" t="str">
        <f>IF('1-SETUP'!$Q78="DAILY",IJ29+'1-SETUP'!$V78,IF('1-SETUP'!$Q78="WEEKLY",IJ29+'1-SETUP'!$V78*7,IF('1-SETUP'!$Q78="MONTHLY",EDATE(IJ29,'1-SETUP'!$V78),IF('1-SETUP'!$Q78="YEARLY",EDATE(IJ29,12*'1-SETUP'!$V78),""))))</f>
        <v/>
      </c>
      <c r="IL29" s="10" t="str">
        <f>IF('1-SETUP'!$Q78="DAILY",IK29+'1-SETUP'!$V78,IF('1-SETUP'!$Q78="WEEKLY",IK29+'1-SETUP'!$V78*7,IF('1-SETUP'!$Q78="MONTHLY",EDATE(IK29,'1-SETUP'!$V78),IF('1-SETUP'!$Q78="YEARLY",EDATE(IK29,12*'1-SETUP'!$V78),""))))</f>
        <v/>
      </c>
      <c r="IM29" s="10" t="str">
        <f>IF('1-SETUP'!$Q78="DAILY",IL29+'1-SETUP'!$V78,IF('1-SETUP'!$Q78="WEEKLY",IL29+'1-SETUP'!$V78*7,IF('1-SETUP'!$Q78="MONTHLY",EDATE(IL29,'1-SETUP'!$V78),IF('1-SETUP'!$Q78="YEARLY",EDATE(IL29,12*'1-SETUP'!$V78),""))))</f>
        <v/>
      </c>
      <c r="IN29" s="10" t="str">
        <f>IF('1-SETUP'!$Q78="DAILY",IM29+'1-SETUP'!$V78,IF('1-SETUP'!$Q78="WEEKLY",IM29+'1-SETUP'!$V78*7,IF('1-SETUP'!$Q78="MONTHLY",EDATE(IM29,'1-SETUP'!$V78),IF('1-SETUP'!$Q78="YEARLY",EDATE(IM29,12*'1-SETUP'!$V78),""))))</f>
        <v/>
      </c>
      <c r="IO29" s="10" t="str">
        <f>IF('1-SETUP'!$Q78="DAILY",IN29+'1-SETUP'!$V78,IF('1-SETUP'!$Q78="WEEKLY",IN29+'1-SETUP'!$V78*7,IF('1-SETUP'!$Q78="MONTHLY",EDATE(IN29,'1-SETUP'!$V78),IF('1-SETUP'!$Q78="YEARLY",EDATE(IN29,12*'1-SETUP'!$V78),""))))</f>
        <v/>
      </c>
      <c r="IP29" s="10" t="str">
        <f>IF('1-SETUP'!$Q78="DAILY",IO29+'1-SETUP'!$V78,IF('1-SETUP'!$Q78="WEEKLY",IO29+'1-SETUP'!$V78*7,IF('1-SETUP'!$Q78="MONTHLY",EDATE(IO29,'1-SETUP'!$V78),IF('1-SETUP'!$Q78="YEARLY",EDATE(IO29,12*'1-SETUP'!$V78),""))))</f>
        <v/>
      </c>
      <c r="IQ29" s="10" t="str">
        <f>IF('1-SETUP'!$Q78="DAILY",IP29+'1-SETUP'!$V78,IF('1-SETUP'!$Q78="WEEKLY",IP29+'1-SETUP'!$V78*7,IF('1-SETUP'!$Q78="MONTHLY",EDATE(IP29,'1-SETUP'!$V78),IF('1-SETUP'!$Q78="YEARLY",EDATE(IP29,12*'1-SETUP'!$V78),""))))</f>
        <v/>
      </c>
      <c r="IR29" s="10" t="str">
        <f>IF('1-SETUP'!$Q78="DAILY",IQ29+'1-SETUP'!$V78,IF('1-SETUP'!$Q78="WEEKLY",IQ29+'1-SETUP'!$V78*7,IF('1-SETUP'!$Q78="MONTHLY",EDATE(IQ29,'1-SETUP'!$V78),IF('1-SETUP'!$Q78="YEARLY",EDATE(IQ29,12*'1-SETUP'!$V78),""))))</f>
        <v/>
      </c>
      <c r="IS29" s="10" t="str">
        <f>IF('1-SETUP'!$Q78="DAILY",IR29+'1-SETUP'!$V78,IF('1-SETUP'!$Q78="WEEKLY",IR29+'1-SETUP'!$V78*7,IF('1-SETUP'!$Q78="MONTHLY",EDATE(IR29,'1-SETUP'!$V78),IF('1-SETUP'!$Q78="YEARLY",EDATE(IR29,12*'1-SETUP'!$V78),""))))</f>
        <v/>
      </c>
      <c r="IT29" s="10" t="str">
        <f>IF('1-SETUP'!$Q78="DAILY",IS29+'1-SETUP'!$V78,IF('1-SETUP'!$Q78="WEEKLY",IS29+'1-SETUP'!$V78*7,IF('1-SETUP'!$Q78="MONTHLY",EDATE(IS29,'1-SETUP'!$V78),IF('1-SETUP'!$Q78="YEARLY",EDATE(IS29,12*'1-SETUP'!$V78),""))))</f>
        <v/>
      </c>
      <c r="IU29" s="10" t="str">
        <f>IF('1-SETUP'!$Q78="DAILY",IT29+'1-SETUP'!$V78,IF('1-SETUP'!$Q78="WEEKLY",IT29+'1-SETUP'!$V78*7,IF('1-SETUP'!$Q78="MONTHLY",EDATE(IT29,'1-SETUP'!$V78),IF('1-SETUP'!$Q78="YEARLY",EDATE(IT29,12*'1-SETUP'!$V78),""))))</f>
        <v/>
      </c>
      <c r="IV29" s="10" t="str">
        <f>IF('1-SETUP'!$Q78="DAILY",IU29+'1-SETUP'!$V78,IF('1-SETUP'!$Q78="WEEKLY",IU29+'1-SETUP'!$V78*7,IF('1-SETUP'!$Q78="MONTHLY",EDATE(IU29,'1-SETUP'!$V78),IF('1-SETUP'!$Q78="YEARLY",EDATE(IU29,12*'1-SETUP'!$V78),""))))</f>
        <v/>
      </c>
      <c r="IW29" s="10" t="str">
        <f>IF('1-SETUP'!$Q78="DAILY",IV29+'1-SETUP'!$V78,IF('1-SETUP'!$Q78="WEEKLY",IV29+'1-SETUP'!$V78*7,IF('1-SETUP'!$Q78="MONTHLY",EDATE(IV29,'1-SETUP'!$V78),IF('1-SETUP'!$Q78="YEARLY",EDATE(IV29,12*'1-SETUP'!$V78),""))))</f>
        <v/>
      </c>
      <c r="IX29" s="10" t="str">
        <f>IF('1-SETUP'!$Q78="DAILY",IW29+'1-SETUP'!$V78,IF('1-SETUP'!$Q78="WEEKLY",IW29+'1-SETUP'!$V78*7,IF('1-SETUP'!$Q78="MONTHLY",EDATE(IW29,'1-SETUP'!$V78),IF('1-SETUP'!$Q78="YEARLY",EDATE(IW29,12*'1-SETUP'!$V78),""))))</f>
        <v/>
      </c>
      <c r="IY29" s="10" t="str">
        <f>IF('1-SETUP'!$Q78="DAILY",IX29+'1-SETUP'!$V78,IF('1-SETUP'!$Q78="WEEKLY",IX29+'1-SETUP'!$V78*7,IF('1-SETUP'!$Q78="MONTHLY",EDATE(IX29,'1-SETUP'!$V78),IF('1-SETUP'!$Q78="YEARLY",EDATE(IX29,12*'1-SETUP'!$V78),""))))</f>
        <v/>
      </c>
      <c r="IZ29" s="10" t="str">
        <f>IF('1-SETUP'!$Q78="DAILY",IY29+'1-SETUP'!$V78,IF('1-SETUP'!$Q78="WEEKLY",IY29+'1-SETUP'!$V78*7,IF('1-SETUP'!$Q78="MONTHLY",EDATE(IY29,'1-SETUP'!$V78),IF('1-SETUP'!$Q78="YEARLY",EDATE(IY29,12*'1-SETUP'!$V78),""))))</f>
        <v/>
      </c>
      <c r="JA29" s="10" t="str">
        <f>IF('1-SETUP'!$Q78="DAILY",IZ29+'1-SETUP'!$V78,IF('1-SETUP'!$Q78="WEEKLY",IZ29+'1-SETUP'!$V78*7,IF('1-SETUP'!$Q78="MONTHLY",EDATE(IZ29,'1-SETUP'!$V78),IF('1-SETUP'!$Q78="YEARLY",EDATE(IZ29,12*'1-SETUP'!$V78),""))))</f>
        <v/>
      </c>
      <c r="JB29" s="10" t="str">
        <f>IF('1-SETUP'!$Q78="DAILY",JA29+'1-SETUP'!$V78,IF('1-SETUP'!$Q78="WEEKLY",JA29+'1-SETUP'!$V78*7,IF('1-SETUP'!$Q78="MONTHLY",EDATE(JA29,'1-SETUP'!$V78),IF('1-SETUP'!$Q78="YEARLY",EDATE(JA29,12*'1-SETUP'!$V78),""))))</f>
        <v/>
      </c>
      <c r="JC29" s="10" t="str">
        <f>IF('1-SETUP'!$Q78="DAILY",JB29+'1-SETUP'!$V78,IF('1-SETUP'!$Q78="WEEKLY",JB29+'1-SETUP'!$V78*7,IF('1-SETUP'!$Q78="MONTHLY",EDATE(JB29,'1-SETUP'!$V78),IF('1-SETUP'!$Q78="YEARLY",EDATE(JB29,12*'1-SETUP'!$V78),""))))</f>
        <v/>
      </c>
      <c r="JD29" s="10" t="str">
        <f>IF('1-SETUP'!$Q78="DAILY",JC29+'1-SETUP'!$V78,IF('1-SETUP'!$Q78="WEEKLY",JC29+'1-SETUP'!$V78*7,IF('1-SETUP'!$Q78="MONTHLY",EDATE(JC29,'1-SETUP'!$V78),IF('1-SETUP'!$Q78="YEARLY",EDATE(JC29,12*'1-SETUP'!$V78),""))))</f>
        <v/>
      </c>
      <c r="JE29" s="10" t="str">
        <f>IF('1-SETUP'!$Q78="DAILY",JD29+'1-SETUP'!$V78,IF('1-SETUP'!$Q78="WEEKLY",JD29+'1-SETUP'!$V78*7,IF('1-SETUP'!$Q78="MONTHLY",EDATE(JD29,'1-SETUP'!$V78),IF('1-SETUP'!$Q78="YEARLY",EDATE(JD29,12*'1-SETUP'!$V78),""))))</f>
        <v/>
      </c>
      <c r="JF29" s="10" t="str">
        <f>IF('1-SETUP'!$Q78="DAILY",JE29+'1-SETUP'!$V78,IF('1-SETUP'!$Q78="WEEKLY",JE29+'1-SETUP'!$V78*7,IF('1-SETUP'!$Q78="MONTHLY",EDATE(JE29,'1-SETUP'!$V78),IF('1-SETUP'!$Q78="YEARLY",EDATE(JE29,12*'1-SETUP'!$V78),""))))</f>
        <v/>
      </c>
      <c r="JG29" s="10" t="str">
        <f>IF('1-SETUP'!$Q78="DAILY",JF29+'1-SETUP'!$V78,IF('1-SETUP'!$Q78="WEEKLY",JF29+'1-SETUP'!$V78*7,IF('1-SETUP'!$Q78="MONTHLY",EDATE(JF29,'1-SETUP'!$V78),IF('1-SETUP'!$Q78="YEARLY",EDATE(JF29,12*'1-SETUP'!$V78),""))))</f>
        <v/>
      </c>
      <c r="JH29" s="10" t="str">
        <f>IF('1-SETUP'!$Q78="DAILY",JG29+'1-SETUP'!$V78,IF('1-SETUP'!$Q78="WEEKLY",JG29+'1-SETUP'!$V78*7,IF('1-SETUP'!$Q78="MONTHLY",EDATE(JG29,'1-SETUP'!$V78),IF('1-SETUP'!$Q78="YEARLY",EDATE(JG29,12*'1-SETUP'!$V78),""))))</f>
        <v/>
      </c>
      <c r="JI29" s="10" t="str">
        <f>IF('1-SETUP'!$Q78="DAILY",JH29+'1-SETUP'!$V78,IF('1-SETUP'!$Q78="WEEKLY",JH29+'1-SETUP'!$V78*7,IF('1-SETUP'!$Q78="MONTHLY",EDATE(JH29,'1-SETUP'!$V78),IF('1-SETUP'!$Q78="YEARLY",EDATE(JH29,12*'1-SETUP'!$V78),""))))</f>
        <v/>
      </c>
      <c r="JJ29" s="10" t="str">
        <f>IF('1-SETUP'!$Q78="DAILY",JI29+'1-SETUP'!$V78,IF('1-SETUP'!$Q78="WEEKLY",JI29+'1-SETUP'!$V78*7,IF('1-SETUP'!$Q78="MONTHLY",EDATE(JI29,'1-SETUP'!$V78),IF('1-SETUP'!$Q78="YEARLY",EDATE(JI29,12*'1-SETUP'!$V78),""))))</f>
        <v/>
      </c>
      <c r="JK29" s="10" t="str">
        <f>IF('1-SETUP'!$Q78="DAILY",JJ29+'1-SETUP'!$V78,IF('1-SETUP'!$Q78="WEEKLY",JJ29+'1-SETUP'!$V78*7,IF('1-SETUP'!$Q78="MONTHLY",EDATE(JJ29,'1-SETUP'!$V78),IF('1-SETUP'!$Q78="YEARLY",EDATE(JJ29,12*'1-SETUP'!$V78),""))))</f>
        <v/>
      </c>
      <c r="JL29" s="10" t="str">
        <f>IF('1-SETUP'!$Q78="DAILY",JK29+'1-SETUP'!$V78,IF('1-SETUP'!$Q78="WEEKLY",JK29+'1-SETUP'!$V78*7,IF('1-SETUP'!$Q78="MONTHLY",EDATE(JK29,'1-SETUP'!$V78),IF('1-SETUP'!$Q78="YEARLY",EDATE(JK29,12*'1-SETUP'!$V78),""))))</f>
        <v/>
      </c>
      <c r="JM29" s="10" t="str">
        <f>IF('1-SETUP'!$Q78="DAILY",JL29+'1-SETUP'!$V78,IF('1-SETUP'!$Q78="WEEKLY",JL29+'1-SETUP'!$V78*7,IF('1-SETUP'!$Q78="MONTHLY",EDATE(JL29,'1-SETUP'!$V78),IF('1-SETUP'!$Q78="YEARLY",EDATE(JL29,12*'1-SETUP'!$V78),""))))</f>
        <v/>
      </c>
      <c r="JN29" s="10" t="str">
        <f>IF('1-SETUP'!$Q78="DAILY",JM29+'1-SETUP'!$V78,IF('1-SETUP'!$Q78="WEEKLY",JM29+'1-SETUP'!$V78*7,IF('1-SETUP'!$Q78="MONTHLY",EDATE(JM29,'1-SETUP'!$V78),IF('1-SETUP'!$Q78="YEARLY",EDATE(JM29,12*'1-SETUP'!$V78),""))))</f>
        <v/>
      </c>
      <c r="JO29" s="10" t="str">
        <f>IF('1-SETUP'!$Q78="DAILY",JN29+'1-SETUP'!$V78,IF('1-SETUP'!$Q78="WEEKLY",JN29+'1-SETUP'!$V78*7,IF('1-SETUP'!$Q78="MONTHLY",EDATE(JN29,'1-SETUP'!$V78),IF('1-SETUP'!$Q78="YEARLY",EDATE(JN29,12*'1-SETUP'!$V78),""))))</f>
        <v/>
      </c>
      <c r="JP29" s="10" t="str">
        <f>IF('1-SETUP'!$Q78="DAILY",JO29+'1-SETUP'!$V78,IF('1-SETUP'!$Q78="WEEKLY",JO29+'1-SETUP'!$V78*7,IF('1-SETUP'!$Q78="MONTHLY",EDATE(JO29,'1-SETUP'!$V78),IF('1-SETUP'!$Q78="YEARLY",EDATE(JO29,12*'1-SETUP'!$V78),""))))</f>
        <v/>
      </c>
      <c r="JQ29" s="10" t="str">
        <f>IF('1-SETUP'!$Q78="DAILY",JP29+'1-SETUP'!$V78,IF('1-SETUP'!$Q78="WEEKLY",JP29+'1-SETUP'!$V78*7,IF('1-SETUP'!$Q78="MONTHLY",EDATE(JP29,'1-SETUP'!$V78),IF('1-SETUP'!$Q78="YEARLY",EDATE(JP29,12*'1-SETUP'!$V78),""))))</f>
        <v/>
      </c>
      <c r="JR29" s="10" t="str">
        <f>IF('1-SETUP'!$Q78="DAILY",JQ29+'1-SETUP'!$V78,IF('1-SETUP'!$Q78="WEEKLY",JQ29+'1-SETUP'!$V78*7,IF('1-SETUP'!$Q78="MONTHLY",EDATE(JQ29,'1-SETUP'!$V78),IF('1-SETUP'!$Q78="YEARLY",EDATE(JQ29,12*'1-SETUP'!$V78),""))))</f>
        <v/>
      </c>
      <c r="JS29" s="10" t="str">
        <f>IF('1-SETUP'!$Q78="DAILY",JR29+'1-SETUP'!$V78,IF('1-SETUP'!$Q78="WEEKLY",JR29+'1-SETUP'!$V78*7,IF('1-SETUP'!$Q78="MONTHLY",EDATE(JR29,'1-SETUP'!$V78),IF('1-SETUP'!$Q78="YEARLY",EDATE(JR29,12*'1-SETUP'!$V78),""))))</f>
        <v/>
      </c>
      <c r="JT29" s="10" t="str">
        <f>IF('1-SETUP'!$Q78="DAILY",JS29+'1-SETUP'!$V78,IF('1-SETUP'!$Q78="WEEKLY",JS29+'1-SETUP'!$V78*7,IF('1-SETUP'!$Q78="MONTHLY",EDATE(JS29,'1-SETUP'!$V78),IF('1-SETUP'!$Q78="YEARLY",EDATE(JS29,12*'1-SETUP'!$V78),""))))</f>
        <v/>
      </c>
      <c r="JU29" s="10" t="str">
        <f>IF('1-SETUP'!$Q78="DAILY",JT29+'1-SETUP'!$V78,IF('1-SETUP'!$Q78="WEEKLY",JT29+'1-SETUP'!$V78*7,IF('1-SETUP'!$Q78="MONTHLY",EDATE(JT29,'1-SETUP'!$V78),IF('1-SETUP'!$Q78="YEARLY",EDATE(JT29,12*'1-SETUP'!$V78),""))))</f>
        <v/>
      </c>
      <c r="JV29" s="10" t="str">
        <f>IF('1-SETUP'!$Q78="DAILY",JU29+'1-SETUP'!$V78,IF('1-SETUP'!$Q78="WEEKLY",JU29+'1-SETUP'!$V78*7,IF('1-SETUP'!$Q78="MONTHLY",EDATE(JU29,'1-SETUP'!$V78),IF('1-SETUP'!$Q78="YEARLY",EDATE(JU29,12*'1-SETUP'!$V78),""))))</f>
        <v/>
      </c>
      <c r="JW29" s="10" t="str">
        <f>IF('1-SETUP'!$Q78="DAILY",JV29+'1-SETUP'!$V78,IF('1-SETUP'!$Q78="WEEKLY",JV29+'1-SETUP'!$V78*7,IF('1-SETUP'!$Q78="MONTHLY",EDATE(JV29,'1-SETUP'!$V78),IF('1-SETUP'!$Q78="YEARLY",EDATE(JV29,12*'1-SETUP'!$V78),""))))</f>
        <v/>
      </c>
      <c r="JX29" s="10" t="str">
        <f>IF('1-SETUP'!$Q78="DAILY",JW29+'1-SETUP'!$V78,IF('1-SETUP'!$Q78="WEEKLY",JW29+'1-SETUP'!$V78*7,IF('1-SETUP'!$Q78="MONTHLY",EDATE(JW29,'1-SETUP'!$V78),IF('1-SETUP'!$Q78="YEARLY",EDATE(JW29,12*'1-SETUP'!$V78),""))))</f>
        <v/>
      </c>
      <c r="JY29" s="10" t="str">
        <f>IF('1-SETUP'!$Q78="DAILY",JX29+'1-SETUP'!$V78,IF('1-SETUP'!$Q78="WEEKLY",JX29+'1-SETUP'!$V78*7,IF('1-SETUP'!$Q78="MONTHLY",EDATE(JX29,'1-SETUP'!$V78),IF('1-SETUP'!$Q78="YEARLY",EDATE(JX29,12*'1-SETUP'!$V78),""))))</f>
        <v/>
      </c>
      <c r="JZ29" s="10" t="str">
        <f>IF('1-SETUP'!$Q78="DAILY",JY29+'1-SETUP'!$V78,IF('1-SETUP'!$Q78="WEEKLY",JY29+'1-SETUP'!$V78*7,IF('1-SETUP'!$Q78="MONTHLY",EDATE(JY29,'1-SETUP'!$V78),IF('1-SETUP'!$Q78="YEARLY",EDATE(JY29,12*'1-SETUP'!$V78),""))))</f>
        <v/>
      </c>
      <c r="KA29" s="10" t="str">
        <f>IF('1-SETUP'!$Q78="DAILY",JZ29+'1-SETUP'!$V78,IF('1-SETUP'!$Q78="WEEKLY",JZ29+'1-SETUP'!$V78*7,IF('1-SETUP'!$Q78="MONTHLY",EDATE(JZ29,'1-SETUP'!$V78),IF('1-SETUP'!$Q78="YEARLY",EDATE(JZ29,12*'1-SETUP'!$V78),""))))</f>
        <v/>
      </c>
      <c r="KB29" s="10" t="str">
        <f>IF('1-SETUP'!$Q78="DAILY",KA29+'1-SETUP'!$V78,IF('1-SETUP'!$Q78="WEEKLY",KA29+'1-SETUP'!$V78*7,IF('1-SETUP'!$Q78="MONTHLY",EDATE(KA29,'1-SETUP'!$V78),IF('1-SETUP'!$Q78="YEARLY",EDATE(KA29,12*'1-SETUP'!$V78),""))))</f>
        <v/>
      </c>
      <c r="KC29" s="10" t="str">
        <f>IF('1-SETUP'!$Q78="DAILY",KB29+'1-SETUP'!$V78,IF('1-SETUP'!$Q78="WEEKLY",KB29+'1-SETUP'!$V78*7,IF('1-SETUP'!$Q78="MONTHLY",EDATE(KB29,'1-SETUP'!$V78),IF('1-SETUP'!$Q78="YEARLY",EDATE(KB29,12*'1-SETUP'!$V78),""))))</f>
        <v/>
      </c>
      <c r="KD29" s="10" t="str">
        <f>IF('1-SETUP'!$Q78="DAILY",KC29+'1-SETUP'!$V78,IF('1-SETUP'!$Q78="WEEKLY",KC29+'1-SETUP'!$V78*7,IF('1-SETUP'!$Q78="MONTHLY",EDATE(KC29,'1-SETUP'!$V78),IF('1-SETUP'!$Q78="YEARLY",EDATE(KC29,12*'1-SETUP'!$V78),""))))</f>
        <v/>
      </c>
      <c r="KE29" s="10" t="str">
        <f>IF('1-SETUP'!$Q78="DAILY",KD29+'1-SETUP'!$V78,IF('1-SETUP'!$Q78="WEEKLY",KD29+'1-SETUP'!$V78*7,IF('1-SETUP'!$Q78="MONTHLY",EDATE(KD29,'1-SETUP'!$V78),IF('1-SETUP'!$Q78="YEARLY",EDATE(KD29,12*'1-SETUP'!$V78),""))))</f>
        <v/>
      </c>
      <c r="KF29" s="10" t="str">
        <f>IF('1-SETUP'!$Q78="DAILY",KE29+'1-SETUP'!$V78,IF('1-SETUP'!$Q78="WEEKLY",KE29+'1-SETUP'!$V78*7,IF('1-SETUP'!$Q78="MONTHLY",EDATE(KE29,'1-SETUP'!$V78),IF('1-SETUP'!$Q78="YEARLY",EDATE(KE29,12*'1-SETUP'!$V78),""))))</f>
        <v/>
      </c>
      <c r="KG29" s="10" t="str">
        <f>IF('1-SETUP'!$Q78="DAILY",KF29+'1-SETUP'!$V78,IF('1-SETUP'!$Q78="WEEKLY",KF29+'1-SETUP'!$V78*7,IF('1-SETUP'!$Q78="MONTHLY",EDATE(KF29,'1-SETUP'!$V78),IF('1-SETUP'!$Q78="YEARLY",EDATE(KF29,12*'1-SETUP'!$V78),""))))</f>
        <v/>
      </c>
      <c r="KH29" s="10" t="str">
        <f>IF('1-SETUP'!$Q78="DAILY",KG29+'1-SETUP'!$V78,IF('1-SETUP'!$Q78="WEEKLY",KG29+'1-SETUP'!$V78*7,IF('1-SETUP'!$Q78="MONTHLY",EDATE(KG29,'1-SETUP'!$V78),IF('1-SETUP'!$Q78="YEARLY",EDATE(KG29,12*'1-SETUP'!$V78),""))))</f>
        <v/>
      </c>
      <c r="KI29" s="10" t="str">
        <f>IF('1-SETUP'!$Q78="DAILY",KH29+'1-SETUP'!$V78,IF('1-SETUP'!$Q78="WEEKLY",KH29+'1-SETUP'!$V78*7,IF('1-SETUP'!$Q78="MONTHLY",EDATE(KH29,'1-SETUP'!$V78),IF('1-SETUP'!$Q78="YEARLY",EDATE(KH29,12*'1-SETUP'!$V78),""))))</f>
        <v/>
      </c>
      <c r="KJ29" s="10" t="str">
        <f>IF('1-SETUP'!$Q78="DAILY",KI29+'1-SETUP'!$V78,IF('1-SETUP'!$Q78="WEEKLY",KI29+'1-SETUP'!$V78*7,IF('1-SETUP'!$Q78="MONTHLY",EDATE(KI29,'1-SETUP'!$V78),IF('1-SETUP'!$Q78="YEARLY",EDATE(KI29,12*'1-SETUP'!$V78),""))))</f>
        <v/>
      </c>
      <c r="KK29" s="10" t="str">
        <f>IF('1-SETUP'!$Q78="DAILY",KJ29+'1-SETUP'!$V78,IF('1-SETUP'!$Q78="WEEKLY",KJ29+'1-SETUP'!$V78*7,IF('1-SETUP'!$Q78="MONTHLY",EDATE(KJ29,'1-SETUP'!$V78),IF('1-SETUP'!$Q78="YEARLY",EDATE(KJ29,12*'1-SETUP'!$V78),""))))</f>
        <v/>
      </c>
      <c r="KL29" s="10" t="str">
        <f>IF('1-SETUP'!$Q78="DAILY",KK29+'1-SETUP'!$V78,IF('1-SETUP'!$Q78="WEEKLY",KK29+'1-SETUP'!$V78*7,IF('1-SETUP'!$Q78="MONTHLY",EDATE(KK29,'1-SETUP'!$V78),IF('1-SETUP'!$Q78="YEARLY",EDATE(KK29,12*'1-SETUP'!$V78),""))))</f>
        <v/>
      </c>
      <c r="KM29" s="10" t="str">
        <f>IF('1-SETUP'!$Q78="DAILY",KL29+'1-SETUP'!$V78,IF('1-SETUP'!$Q78="WEEKLY",KL29+'1-SETUP'!$V78*7,IF('1-SETUP'!$Q78="MONTHLY",EDATE(KL29,'1-SETUP'!$V78),IF('1-SETUP'!$Q78="YEARLY",EDATE(KL29,12*'1-SETUP'!$V78),""))))</f>
        <v/>
      </c>
      <c r="KN29" s="10" t="str">
        <f>IF('1-SETUP'!$Q78="DAILY",KM29+'1-SETUP'!$V78,IF('1-SETUP'!$Q78="WEEKLY",KM29+'1-SETUP'!$V78*7,IF('1-SETUP'!$Q78="MONTHLY",EDATE(KM29,'1-SETUP'!$V78),IF('1-SETUP'!$Q78="YEARLY",EDATE(KM29,12*'1-SETUP'!$V78),""))))</f>
        <v/>
      </c>
      <c r="KO29" s="10" t="str">
        <f>IF('1-SETUP'!$Q78="DAILY",KN29+'1-SETUP'!$V78,IF('1-SETUP'!$Q78="WEEKLY",KN29+'1-SETUP'!$V78*7,IF('1-SETUP'!$Q78="MONTHLY",EDATE(KN29,'1-SETUP'!$V78),IF('1-SETUP'!$Q78="YEARLY",EDATE(KN29,12*'1-SETUP'!$V78),""))))</f>
        <v/>
      </c>
      <c r="KP29" s="10" t="str">
        <f>IF('1-SETUP'!$Q78="DAILY",KO29+'1-SETUP'!$V78,IF('1-SETUP'!$Q78="WEEKLY",KO29+'1-SETUP'!$V78*7,IF('1-SETUP'!$Q78="MONTHLY",EDATE(KO29,'1-SETUP'!$V78),IF('1-SETUP'!$Q78="YEARLY",EDATE(KO29,12*'1-SETUP'!$V78),""))))</f>
        <v/>
      </c>
      <c r="KQ29" s="10" t="str">
        <f>IF('1-SETUP'!$Q78="DAILY",KP29+'1-SETUP'!$V78,IF('1-SETUP'!$Q78="WEEKLY",KP29+'1-SETUP'!$V78*7,IF('1-SETUP'!$Q78="MONTHLY",EDATE(KP29,'1-SETUP'!$V78),IF('1-SETUP'!$Q78="YEARLY",EDATE(KP29,12*'1-SETUP'!$V78),""))))</f>
        <v/>
      </c>
      <c r="KR29" s="10" t="str">
        <f>IF('1-SETUP'!$Q78="DAILY",KQ29+'1-SETUP'!$V78,IF('1-SETUP'!$Q78="WEEKLY",KQ29+'1-SETUP'!$V78*7,IF('1-SETUP'!$Q78="MONTHLY",EDATE(KQ29,'1-SETUP'!$V78),IF('1-SETUP'!$Q78="YEARLY",EDATE(KQ29,12*'1-SETUP'!$V78),""))))</f>
        <v/>
      </c>
      <c r="KS29" s="10" t="str">
        <f>IF('1-SETUP'!$Q78="DAILY",KR29+'1-SETUP'!$V78,IF('1-SETUP'!$Q78="WEEKLY",KR29+'1-SETUP'!$V78*7,IF('1-SETUP'!$Q78="MONTHLY",EDATE(KR29,'1-SETUP'!$V78),IF('1-SETUP'!$Q78="YEARLY",EDATE(KR29,12*'1-SETUP'!$V78),""))))</f>
        <v/>
      </c>
      <c r="KT29" s="10" t="str">
        <f>IF('1-SETUP'!$Q78="DAILY",KS29+'1-SETUP'!$V78,IF('1-SETUP'!$Q78="WEEKLY",KS29+'1-SETUP'!$V78*7,IF('1-SETUP'!$Q78="MONTHLY",EDATE(KS29,'1-SETUP'!$V78),IF('1-SETUP'!$Q78="YEARLY",EDATE(KS29,12*'1-SETUP'!$V78),""))))</f>
        <v/>
      </c>
      <c r="KU29" s="10" t="str">
        <f>IF('1-SETUP'!$Q78="DAILY",KT29+'1-SETUP'!$V78,IF('1-SETUP'!$Q78="WEEKLY",KT29+'1-SETUP'!$V78*7,IF('1-SETUP'!$Q78="MONTHLY",EDATE(KT29,'1-SETUP'!$V78),IF('1-SETUP'!$Q78="YEARLY",EDATE(KT29,12*'1-SETUP'!$V78),""))))</f>
        <v/>
      </c>
      <c r="KV29" s="10" t="str">
        <f>IF('1-SETUP'!$Q78="DAILY",KU29+'1-SETUP'!$V78,IF('1-SETUP'!$Q78="WEEKLY",KU29+'1-SETUP'!$V78*7,IF('1-SETUP'!$Q78="MONTHLY",EDATE(KU29,'1-SETUP'!$V78),IF('1-SETUP'!$Q78="YEARLY",EDATE(KU29,12*'1-SETUP'!$V78),""))))</f>
        <v/>
      </c>
      <c r="KW29" s="10" t="str">
        <f>IF('1-SETUP'!$Q78="DAILY",KV29+'1-SETUP'!$V78,IF('1-SETUP'!$Q78="WEEKLY",KV29+'1-SETUP'!$V78*7,IF('1-SETUP'!$Q78="MONTHLY",EDATE(KV29,'1-SETUP'!$V78),IF('1-SETUP'!$Q78="YEARLY",EDATE(KV29,12*'1-SETUP'!$V78),""))))</f>
        <v/>
      </c>
      <c r="KX29" s="10" t="str">
        <f>IF('1-SETUP'!$Q78="DAILY",KW29+'1-SETUP'!$V78,IF('1-SETUP'!$Q78="WEEKLY",KW29+'1-SETUP'!$V78*7,IF('1-SETUP'!$Q78="MONTHLY",EDATE(KW29,'1-SETUP'!$V78),IF('1-SETUP'!$Q78="YEARLY",EDATE(KW29,12*'1-SETUP'!$V78),""))))</f>
        <v/>
      </c>
      <c r="KY29" s="10" t="str">
        <f>IF('1-SETUP'!$Q78="DAILY",KX29+'1-SETUP'!$V78,IF('1-SETUP'!$Q78="WEEKLY",KX29+'1-SETUP'!$V78*7,IF('1-SETUP'!$Q78="MONTHLY",EDATE(KX29,'1-SETUP'!$V78),IF('1-SETUP'!$Q78="YEARLY",EDATE(KX29,12*'1-SETUP'!$V78),""))))</f>
        <v/>
      </c>
      <c r="KZ29" s="10" t="str">
        <f>IF('1-SETUP'!$Q78="DAILY",KY29+'1-SETUP'!$V78,IF('1-SETUP'!$Q78="WEEKLY",KY29+'1-SETUP'!$V78*7,IF('1-SETUP'!$Q78="MONTHLY",EDATE(KY29,'1-SETUP'!$V78),IF('1-SETUP'!$Q78="YEARLY",EDATE(KY29,12*'1-SETUP'!$V78),""))))</f>
        <v/>
      </c>
      <c r="LA29" s="10" t="str">
        <f>IF('1-SETUP'!$Q78="DAILY",KZ29+'1-SETUP'!$V78,IF('1-SETUP'!$Q78="WEEKLY",KZ29+'1-SETUP'!$V78*7,IF('1-SETUP'!$Q78="MONTHLY",EDATE(KZ29,'1-SETUP'!$V78),IF('1-SETUP'!$Q78="YEARLY",EDATE(KZ29,12*'1-SETUP'!$V78),""))))</f>
        <v/>
      </c>
      <c r="LB29" s="10" t="str">
        <f>IF('1-SETUP'!$Q78="DAILY",LA29+'1-SETUP'!$V78,IF('1-SETUP'!$Q78="WEEKLY",LA29+'1-SETUP'!$V78*7,IF('1-SETUP'!$Q78="MONTHLY",EDATE(LA29,'1-SETUP'!$V78),IF('1-SETUP'!$Q78="YEARLY",EDATE(LA29,12*'1-SETUP'!$V78),""))))</f>
        <v/>
      </c>
      <c r="LC29" s="10" t="str">
        <f>IF('1-SETUP'!$Q78="DAILY",LB29+'1-SETUP'!$V78,IF('1-SETUP'!$Q78="WEEKLY",LB29+'1-SETUP'!$V78*7,IF('1-SETUP'!$Q78="MONTHLY",EDATE(LB29,'1-SETUP'!$V78),IF('1-SETUP'!$Q78="YEARLY",EDATE(LB29,12*'1-SETUP'!$V78),""))))</f>
        <v/>
      </c>
      <c r="LD29" s="10" t="str">
        <f>IF('1-SETUP'!$Q78="DAILY",LC29+'1-SETUP'!$V78,IF('1-SETUP'!$Q78="WEEKLY",LC29+'1-SETUP'!$V78*7,IF('1-SETUP'!$Q78="MONTHLY",EDATE(LC29,'1-SETUP'!$V78),IF('1-SETUP'!$Q78="YEARLY",EDATE(LC29,12*'1-SETUP'!$V78),""))))</f>
        <v/>
      </c>
      <c r="LE29" s="10" t="str">
        <f>IF('1-SETUP'!$Q78="DAILY",LD29+'1-SETUP'!$V78,IF('1-SETUP'!$Q78="WEEKLY",LD29+'1-SETUP'!$V78*7,IF('1-SETUP'!$Q78="MONTHLY",EDATE(LD29,'1-SETUP'!$V78),IF('1-SETUP'!$Q78="YEARLY",EDATE(LD29,12*'1-SETUP'!$V78),""))))</f>
        <v/>
      </c>
      <c r="LF29" s="10" t="str">
        <f>IF('1-SETUP'!$Q78="DAILY",LE29+'1-SETUP'!$V78,IF('1-SETUP'!$Q78="WEEKLY",LE29+'1-SETUP'!$V78*7,IF('1-SETUP'!$Q78="MONTHLY",EDATE(LE29,'1-SETUP'!$V78),IF('1-SETUP'!$Q78="YEARLY",EDATE(LE29,12*'1-SETUP'!$V78),""))))</f>
        <v/>
      </c>
      <c r="LG29" s="10" t="str">
        <f>IF('1-SETUP'!$Q78="DAILY",LF29+'1-SETUP'!$V78,IF('1-SETUP'!$Q78="WEEKLY",LF29+'1-SETUP'!$V78*7,IF('1-SETUP'!$Q78="MONTHLY",EDATE(LF29,'1-SETUP'!$V78),IF('1-SETUP'!$Q78="YEARLY",EDATE(LF29,12*'1-SETUP'!$V78),""))))</f>
        <v/>
      </c>
      <c r="LH29" s="10" t="str">
        <f>IF('1-SETUP'!$Q78="DAILY",LG29+'1-SETUP'!$V78,IF('1-SETUP'!$Q78="WEEKLY",LG29+'1-SETUP'!$V78*7,IF('1-SETUP'!$Q78="MONTHLY",EDATE(LG29,'1-SETUP'!$V78),IF('1-SETUP'!$Q78="YEARLY",EDATE(LG29,12*'1-SETUP'!$V78),""))))</f>
        <v/>
      </c>
      <c r="LI29" s="10" t="str">
        <f>IF('1-SETUP'!$Q78="DAILY",LH29+'1-SETUP'!$V78,IF('1-SETUP'!$Q78="WEEKLY",LH29+'1-SETUP'!$V78*7,IF('1-SETUP'!$Q78="MONTHLY",EDATE(LH29,'1-SETUP'!$V78),IF('1-SETUP'!$Q78="YEARLY",EDATE(LH29,12*'1-SETUP'!$V78),""))))</f>
        <v/>
      </c>
      <c r="LJ29" s="10" t="str">
        <f>IF('1-SETUP'!$Q78="DAILY",LI29+'1-SETUP'!$V78,IF('1-SETUP'!$Q78="WEEKLY",LI29+'1-SETUP'!$V78*7,IF('1-SETUP'!$Q78="MONTHLY",EDATE(LI29,'1-SETUP'!$V78),IF('1-SETUP'!$Q78="YEARLY",EDATE(LI29,12*'1-SETUP'!$V78),""))))</f>
        <v/>
      </c>
      <c r="LK29" s="10" t="str">
        <f>IF('1-SETUP'!$Q78="DAILY",LJ29+'1-SETUP'!$V78,IF('1-SETUP'!$Q78="WEEKLY",LJ29+'1-SETUP'!$V78*7,IF('1-SETUP'!$Q78="MONTHLY",EDATE(LJ29,'1-SETUP'!$V78),IF('1-SETUP'!$Q78="YEARLY",EDATE(LJ29,12*'1-SETUP'!$V78),""))))</f>
        <v/>
      </c>
      <c r="LL29" s="10" t="str">
        <f>IF('1-SETUP'!$Q78="DAILY",LK29+'1-SETUP'!$V78,IF('1-SETUP'!$Q78="WEEKLY",LK29+'1-SETUP'!$V78*7,IF('1-SETUP'!$Q78="MONTHLY",EDATE(LK29,'1-SETUP'!$V78),IF('1-SETUP'!$Q78="YEARLY",EDATE(LK29,12*'1-SETUP'!$V78),""))))</f>
        <v/>
      </c>
      <c r="LM29" s="10" t="str">
        <f>IF('1-SETUP'!$Q78="DAILY",LL29+'1-SETUP'!$V78,IF('1-SETUP'!$Q78="WEEKLY",LL29+'1-SETUP'!$V78*7,IF('1-SETUP'!$Q78="MONTHLY",EDATE(LL29,'1-SETUP'!$V78),IF('1-SETUP'!$Q78="YEARLY",EDATE(LL29,12*'1-SETUP'!$V78),""))))</f>
        <v/>
      </c>
      <c r="LN29" s="10" t="str">
        <f>IF('1-SETUP'!$Q78="DAILY",LM29+'1-SETUP'!$V78,IF('1-SETUP'!$Q78="WEEKLY",LM29+'1-SETUP'!$V78*7,IF('1-SETUP'!$Q78="MONTHLY",EDATE(LM29,'1-SETUP'!$V78),IF('1-SETUP'!$Q78="YEARLY",EDATE(LM29,12*'1-SETUP'!$V78),""))))</f>
        <v/>
      </c>
      <c r="LO29" s="10" t="str">
        <f>IF('1-SETUP'!$Q78="DAILY",LN29+'1-SETUP'!$V78,IF('1-SETUP'!$Q78="WEEKLY",LN29+'1-SETUP'!$V78*7,IF('1-SETUP'!$Q78="MONTHLY",EDATE(LN29,'1-SETUP'!$V78),IF('1-SETUP'!$Q78="YEARLY",EDATE(LN29,12*'1-SETUP'!$V78),""))))</f>
        <v/>
      </c>
      <c r="LP29" s="10" t="str">
        <f>IF('1-SETUP'!$Q78="DAILY",LO29+'1-SETUP'!$V78,IF('1-SETUP'!$Q78="WEEKLY",LO29+'1-SETUP'!$V78*7,IF('1-SETUP'!$Q78="MONTHLY",EDATE(LO29,'1-SETUP'!$V78),IF('1-SETUP'!$Q78="YEARLY",EDATE(LO29,12*'1-SETUP'!$V78),""))))</f>
        <v/>
      </c>
      <c r="LQ29" s="10" t="str">
        <f>IF('1-SETUP'!$Q78="DAILY",LP29+'1-SETUP'!$V78,IF('1-SETUP'!$Q78="WEEKLY",LP29+'1-SETUP'!$V78*7,IF('1-SETUP'!$Q78="MONTHLY",EDATE(LP29,'1-SETUP'!$V78),IF('1-SETUP'!$Q78="YEARLY",EDATE(LP29,12*'1-SETUP'!$V78),""))))</f>
        <v/>
      </c>
      <c r="LR29" s="10" t="str">
        <f>IF('1-SETUP'!$Q78="DAILY",LQ29+'1-SETUP'!$V78,IF('1-SETUP'!$Q78="WEEKLY",LQ29+'1-SETUP'!$V78*7,IF('1-SETUP'!$Q78="MONTHLY",EDATE(LQ29,'1-SETUP'!$V78),IF('1-SETUP'!$Q78="YEARLY",EDATE(LQ29,12*'1-SETUP'!$V78),""))))</f>
        <v/>
      </c>
      <c r="LS29" s="10" t="str">
        <f>IF('1-SETUP'!$Q78="DAILY",LR29+'1-SETUP'!$V78,IF('1-SETUP'!$Q78="WEEKLY",LR29+'1-SETUP'!$V78*7,IF('1-SETUP'!$Q78="MONTHLY",EDATE(LR29,'1-SETUP'!$V78),IF('1-SETUP'!$Q78="YEARLY",EDATE(LR29,12*'1-SETUP'!$V78),""))))</f>
        <v/>
      </c>
      <c r="LT29" s="10" t="str">
        <f>IF('1-SETUP'!$Q78="DAILY",LS29+'1-SETUP'!$V78,IF('1-SETUP'!$Q78="WEEKLY",LS29+'1-SETUP'!$V78*7,IF('1-SETUP'!$Q78="MONTHLY",EDATE(LS29,'1-SETUP'!$V78),IF('1-SETUP'!$Q78="YEARLY",EDATE(LS29,12*'1-SETUP'!$V78),""))))</f>
        <v/>
      </c>
      <c r="LU29" s="10" t="str">
        <f>IF('1-SETUP'!$Q78="DAILY",LT29+'1-SETUP'!$V78,IF('1-SETUP'!$Q78="WEEKLY",LT29+'1-SETUP'!$V78*7,IF('1-SETUP'!$Q78="MONTHLY",EDATE(LT29,'1-SETUP'!$V78),IF('1-SETUP'!$Q78="YEARLY",EDATE(LT29,12*'1-SETUP'!$V78),""))))</f>
        <v/>
      </c>
      <c r="LV29" s="10" t="str">
        <f>IF('1-SETUP'!$Q78="DAILY",LU29+'1-SETUP'!$V78,IF('1-SETUP'!$Q78="WEEKLY",LU29+'1-SETUP'!$V78*7,IF('1-SETUP'!$Q78="MONTHLY",EDATE(LU29,'1-SETUP'!$V78),IF('1-SETUP'!$Q78="YEARLY",EDATE(LU29,12*'1-SETUP'!$V78),""))))</f>
        <v/>
      </c>
      <c r="LW29" s="10" t="str">
        <f>IF('1-SETUP'!$Q78="DAILY",LV29+'1-SETUP'!$V78,IF('1-SETUP'!$Q78="WEEKLY",LV29+'1-SETUP'!$V78*7,IF('1-SETUP'!$Q78="MONTHLY",EDATE(LV29,'1-SETUP'!$V78),IF('1-SETUP'!$Q78="YEARLY",EDATE(LV29,12*'1-SETUP'!$V78),""))))</f>
        <v/>
      </c>
      <c r="LX29" s="10" t="str">
        <f>IF('1-SETUP'!$Q78="DAILY",LW29+'1-SETUP'!$V78,IF('1-SETUP'!$Q78="WEEKLY",LW29+'1-SETUP'!$V78*7,IF('1-SETUP'!$Q78="MONTHLY",EDATE(LW29,'1-SETUP'!$V78),IF('1-SETUP'!$Q78="YEARLY",EDATE(LW29,12*'1-SETUP'!$V78),""))))</f>
        <v/>
      </c>
      <c r="LY29" s="10" t="str">
        <f>IF('1-SETUP'!$Q78="DAILY",LX29+'1-SETUP'!$V78,IF('1-SETUP'!$Q78="WEEKLY",LX29+'1-SETUP'!$V78*7,IF('1-SETUP'!$Q78="MONTHLY",EDATE(LX29,'1-SETUP'!$V78),IF('1-SETUP'!$Q78="YEARLY",EDATE(LX29,12*'1-SETUP'!$V78),""))))</f>
        <v/>
      </c>
      <c r="LZ29" s="10" t="str">
        <f>IF('1-SETUP'!$Q78="DAILY",LY29+'1-SETUP'!$V78,IF('1-SETUP'!$Q78="WEEKLY",LY29+'1-SETUP'!$V78*7,IF('1-SETUP'!$Q78="MONTHLY",EDATE(LY29,'1-SETUP'!$V78),IF('1-SETUP'!$Q78="YEARLY",EDATE(LY29,12*'1-SETUP'!$V78),""))))</f>
        <v/>
      </c>
      <c r="MA29" s="10" t="str">
        <f>IF('1-SETUP'!$Q78="DAILY",LZ29+'1-SETUP'!$V78,IF('1-SETUP'!$Q78="WEEKLY",LZ29+'1-SETUP'!$V78*7,IF('1-SETUP'!$Q78="MONTHLY",EDATE(LZ29,'1-SETUP'!$V78),IF('1-SETUP'!$Q78="YEARLY",EDATE(LZ29,12*'1-SETUP'!$V78),""))))</f>
        <v/>
      </c>
      <c r="MB29" s="10" t="str">
        <f>IF('1-SETUP'!$Q78="DAILY",MA29+'1-SETUP'!$V78,IF('1-SETUP'!$Q78="WEEKLY",MA29+'1-SETUP'!$V78*7,IF('1-SETUP'!$Q78="MONTHLY",EDATE(MA29,'1-SETUP'!$V78),IF('1-SETUP'!$Q78="YEARLY",EDATE(MA29,12*'1-SETUP'!$V78),""))))</f>
        <v/>
      </c>
      <c r="MC29" s="10" t="str">
        <f>IF('1-SETUP'!$Q78="DAILY",MB29+'1-SETUP'!$V78,IF('1-SETUP'!$Q78="WEEKLY",MB29+'1-SETUP'!$V78*7,IF('1-SETUP'!$Q78="MONTHLY",EDATE(MB29,'1-SETUP'!$V78),IF('1-SETUP'!$Q78="YEARLY",EDATE(MB29,12*'1-SETUP'!$V78),""))))</f>
        <v/>
      </c>
      <c r="MD29" s="10" t="str">
        <f>IF('1-SETUP'!$Q78="DAILY",MC29+'1-SETUP'!$V78,IF('1-SETUP'!$Q78="WEEKLY",MC29+'1-SETUP'!$V78*7,IF('1-SETUP'!$Q78="MONTHLY",EDATE(MC29,'1-SETUP'!$V78),IF('1-SETUP'!$Q78="YEARLY",EDATE(MC29,12*'1-SETUP'!$V78),""))))</f>
        <v/>
      </c>
      <c r="ME29" s="10" t="str">
        <f>IF('1-SETUP'!$Q78="DAILY",MD29+'1-SETUP'!$V78,IF('1-SETUP'!$Q78="WEEKLY",MD29+'1-SETUP'!$V78*7,IF('1-SETUP'!$Q78="MONTHLY",EDATE(MD29,'1-SETUP'!$V78),IF('1-SETUP'!$Q78="YEARLY",EDATE(MD29,12*'1-SETUP'!$V78),""))))</f>
        <v/>
      </c>
      <c r="MF29" s="10" t="str">
        <f>IF('1-SETUP'!$Q78="DAILY",ME29+'1-SETUP'!$V78,IF('1-SETUP'!$Q78="WEEKLY",ME29+'1-SETUP'!$V78*7,IF('1-SETUP'!$Q78="MONTHLY",EDATE(ME29,'1-SETUP'!$V78),IF('1-SETUP'!$Q78="YEARLY",EDATE(ME29,12*'1-SETUP'!$V78),""))))</f>
        <v/>
      </c>
      <c r="MG29" s="10" t="str">
        <f>IF('1-SETUP'!$Q78="DAILY",MF29+'1-SETUP'!$V78,IF('1-SETUP'!$Q78="WEEKLY",MF29+'1-SETUP'!$V78*7,IF('1-SETUP'!$Q78="MONTHLY",EDATE(MF29,'1-SETUP'!$V78),IF('1-SETUP'!$Q78="YEARLY",EDATE(MF29,12*'1-SETUP'!$V78),""))))</f>
        <v/>
      </c>
      <c r="MH29" s="10" t="str">
        <f>IF('1-SETUP'!$Q78="DAILY",MG29+'1-SETUP'!$V78,IF('1-SETUP'!$Q78="WEEKLY",MG29+'1-SETUP'!$V78*7,IF('1-SETUP'!$Q78="MONTHLY",EDATE(MG29,'1-SETUP'!$V78),IF('1-SETUP'!$Q78="YEARLY",EDATE(MG29,12*'1-SETUP'!$V78),""))))</f>
        <v/>
      </c>
      <c r="MI29" s="10" t="str">
        <f>IF('1-SETUP'!$Q78="DAILY",MH29+'1-SETUP'!$V78,IF('1-SETUP'!$Q78="WEEKLY",MH29+'1-SETUP'!$V78*7,IF('1-SETUP'!$Q78="MONTHLY",EDATE(MH29,'1-SETUP'!$V78),IF('1-SETUP'!$Q78="YEARLY",EDATE(MH29,12*'1-SETUP'!$V78),""))))</f>
        <v/>
      </c>
      <c r="MJ29" s="10" t="str">
        <f>IF('1-SETUP'!$Q78="DAILY",MI29+'1-SETUP'!$V78,IF('1-SETUP'!$Q78="WEEKLY",MI29+'1-SETUP'!$V78*7,IF('1-SETUP'!$Q78="MONTHLY",EDATE(MI29,'1-SETUP'!$V78),IF('1-SETUP'!$Q78="YEARLY",EDATE(MI29,12*'1-SETUP'!$V78),""))))</f>
        <v/>
      </c>
      <c r="MK29" s="10" t="str">
        <f>IF('1-SETUP'!$Q78="DAILY",MJ29+'1-SETUP'!$V78,IF('1-SETUP'!$Q78="WEEKLY",MJ29+'1-SETUP'!$V78*7,IF('1-SETUP'!$Q78="MONTHLY",EDATE(MJ29,'1-SETUP'!$V78),IF('1-SETUP'!$Q78="YEARLY",EDATE(MJ29,12*'1-SETUP'!$V78),""))))</f>
        <v/>
      </c>
      <c r="ML29" s="10" t="str">
        <f>IF('1-SETUP'!$Q78="DAILY",MK29+'1-SETUP'!$V78,IF('1-SETUP'!$Q78="WEEKLY",MK29+'1-SETUP'!$V78*7,IF('1-SETUP'!$Q78="MONTHLY",EDATE(MK29,'1-SETUP'!$V78),IF('1-SETUP'!$Q78="YEARLY",EDATE(MK29,12*'1-SETUP'!$V78),""))))</f>
        <v/>
      </c>
      <c r="MM29" s="10" t="str">
        <f>IF('1-SETUP'!$Q78="DAILY",ML29+'1-SETUP'!$V78,IF('1-SETUP'!$Q78="WEEKLY",ML29+'1-SETUP'!$V78*7,IF('1-SETUP'!$Q78="MONTHLY",EDATE(ML29,'1-SETUP'!$V78),IF('1-SETUP'!$Q78="YEARLY",EDATE(ML29,12*'1-SETUP'!$V78),""))))</f>
        <v/>
      </c>
      <c r="MN29" s="10" t="str">
        <f>IF('1-SETUP'!$Q78="DAILY",MM29+'1-SETUP'!$V78,IF('1-SETUP'!$Q78="WEEKLY",MM29+'1-SETUP'!$V78*7,IF('1-SETUP'!$Q78="MONTHLY",EDATE(MM29,'1-SETUP'!$V78),IF('1-SETUP'!$Q78="YEARLY",EDATE(MM29,12*'1-SETUP'!$V78),""))))</f>
        <v/>
      </c>
      <c r="MO29" s="10" t="str">
        <f>IF('1-SETUP'!$Q78="DAILY",MN29+'1-SETUP'!$V78,IF('1-SETUP'!$Q78="WEEKLY",MN29+'1-SETUP'!$V78*7,IF('1-SETUP'!$Q78="MONTHLY",EDATE(MN29,'1-SETUP'!$V78),IF('1-SETUP'!$Q78="YEARLY",EDATE(MN29,12*'1-SETUP'!$V78),""))))</f>
        <v/>
      </c>
      <c r="MP29" s="10" t="str">
        <f>IF('1-SETUP'!$Q78="DAILY",MO29+'1-SETUP'!$V78,IF('1-SETUP'!$Q78="WEEKLY",MO29+'1-SETUP'!$V78*7,IF('1-SETUP'!$Q78="MONTHLY",EDATE(MO29,'1-SETUP'!$V78),IF('1-SETUP'!$Q78="YEARLY",EDATE(MO29,12*'1-SETUP'!$V78),""))))</f>
        <v/>
      </c>
      <c r="MQ29" s="10" t="str">
        <f>IF('1-SETUP'!$Q78="DAILY",MP29+'1-SETUP'!$V78,IF('1-SETUP'!$Q78="WEEKLY",MP29+'1-SETUP'!$V78*7,IF('1-SETUP'!$Q78="MONTHLY",EDATE(MP29,'1-SETUP'!$V78),IF('1-SETUP'!$Q78="YEARLY",EDATE(MP29,12*'1-SETUP'!$V78),""))))</f>
        <v/>
      </c>
      <c r="MR29" s="10" t="str">
        <f>IF('1-SETUP'!$Q78="DAILY",MQ29+'1-SETUP'!$V78,IF('1-SETUP'!$Q78="WEEKLY",MQ29+'1-SETUP'!$V78*7,IF('1-SETUP'!$Q78="MONTHLY",EDATE(MQ29,'1-SETUP'!$V78),IF('1-SETUP'!$Q78="YEARLY",EDATE(MQ29,12*'1-SETUP'!$V78),""))))</f>
        <v/>
      </c>
      <c r="MS29" s="10" t="str">
        <f>IF('1-SETUP'!$Q78="DAILY",MR29+'1-SETUP'!$V78,IF('1-SETUP'!$Q78="WEEKLY",MR29+'1-SETUP'!$V78*7,IF('1-SETUP'!$Q78="MONTHLY",EDATE(MR29,'1-SETUP'!$V78),IF('1-SETUP'!$Q78="YEARLY",EDATE(MR29,12*'1-SETUP'!$V78),""))))</f>
        <v/>
      </c>
      <c r="MT29" s="10" t="str">
        <f>IF('1-SETUP'!$Q78="DAILY",MS29+'1-SETUP'!$V78,IF('1-SETUP'!$Q78="WEEKLY",MS29+'1-SETUP'!$V78*7,IF('1-SETUP'!$Q78="MONTHLY",EDATE(MS29,'1-SETUP'!$V78),IF('1-SETUP'!$Q78="YEARLY",EDATE(MS29,12*'1-SETUP'!$V78),""))))</f>
        <v/>
      </c>
      <c r="MU29" s="10" t="str">
        <f>IF('1-SETUP'!$Q78="DAILY",MT29+'1-SETUP'!$V78,IF('1-SETUP'!$Q78="WEEKLY",MT29+'1-SETUP'!$V78*7,IF('1-SETUP'!$Q78="MONTHLY",EDATE(MT29,'1-SETUP'!$V78),IF('1-SETUP'!$Q78="YEARLY",EDATE(MT29,12*'1-SETUP'!$V78),""))))</f>
        <v/>
      </c>
      <c r="MV29" s="10" t="str">
        <f>IF('1-SETUP'!$Q78="DAILY",MU29+'1-SETUP'!$V78,IF('1-SETUP'!$Q78="WEEKLY",MU29+'1-SETUP'!$V78*7,IF('1-SETUP'!$Q78="MONTHLY",EDATE(MU29,'1-SETUP'!$V78),IF('1-SETUP'!$Q78="YEARLY",EDATE(MU29,12*'1-SETUP'!$V78),""))))</f>
        <v/>
      </c>
      <c r="MW29" s="10" t="str">
        <f>IF('1-SETUP'!$Q78="DAILY",MV29+'1-SETUP'!$V78,IF('1-SETUP'!$Q78="WEEKLY",MV29+'1-SETUP'!$V78*7,IF('1-SETUP'!$Q78="MONTHLY",EDATE(MV29,'1-SETUP'!$V78),IF('1-SETUP'!$Q78="YEARLY",EDATE(MV29,12*'1-SETUP'!$V78),""))))</f>
        <v/>
      </c>
      <c r="MX29" s="10" t="str">
        <f>IF('1-SETUP'!$Q78="DAILY",MW29+'1-SETUP'!$V78,IF('1-SETUP'!$Q78="WEEKLY",MW29+'1-SETUP'!$V78*7,IF('1-SETUP'!$Q78="MONTHLY",EDATE(MW29,'1-SETUP'!$V78),IF('1-SETUP'!$Q78="YEARLY",EDATE(MW29,12*'1-SETUP'!$V78),""))))</f>
        <v/>
      </c>
      <c r="MY29" s="10" t="str">
        <f>IF('1-SETUP'!$Q78="DAILY",MX29+'1-SETUP'!$V78,IF('1-SETUP'!$Q78="WEEKLY",MX29+'1-SETUP'!$V78*7,IF('1-SETUP'!$Q78="MONTHLY",EDATE(MX29,'1-SETUP'!$V78),IF('1-SETUP'!$Q78="YEARLY",EDATE(MX29,12*'1-SETUP'!$V78),""))))</f>
        <v/>
      </c>
      <c r="MZ29" s="10" t="str">
        <f>IF('1-SETUP'!$Q78="DAILY",MY29+'1-SETUP'!$V78,IF('1-SETUP'!$Q78="WEEKLY",MY29+'1-SETUP'!$V78*7,IF('1-SETUP'!$Q78="MONTHLY",EDATE(MY29,'1-SETUP'!$V78),IF('1-SETUP'!$Q78="YEARLY",EDATE(MY29,12*'1-SETUP'!$V78),""))))</f>
        <v/>
      </c>
      <c r="NA29" s="10" t="str">
        <f>IF('1-SETUP'!$Q78="DAILY",MZ29+'1-SETUP'!$V78,IF('1-SETUP'!$Q78="WEEKLY",MZ29+'1-SETUP'!$V78*7,IF('1-SETUP'!$Q78="MONTHLY",EDATE(MZ29,'1-SETUP'!$V78),IF('1-SETUP'!$Q78="YEARLY",EDATE(MZ29,12*'1-SETUP'!$V78),""))))</f>
        <v/>
      </c>
      <c r="NB29" s="10" t="str">
        <f>IF('1-SETUP'!$Q78="DAILY",NA29+'1-SETUP'!$V78,IF('1-SETUP'!$Q78="WEEKLY",NA29+'1-SETUP'!$V78*7,IF('1-SETUP'!$Q78="MONTHLY",EDATE(NA29,'1-SETUP'!$V78),IF('1-SETUP'!$Q78="YEARLY",EDATE(NA29,12*'1-SETUP'!$V78),""))))</f>
        <v/>
      </c>
      <c r="NC29" s="10" t="str">
        <f>IF('1-SETUP'!$Q78="DAILY",NB29+'1-SETUP'!$V78,IF('1-SETUP'!$Q78="WEEKLY",NB29+'1-SETUP'!$V78*7,IF('1-SETUP'!$Q78="MONTHLY",EDATE(NB29,'1-SETUP'!$V78),IF('1-SETUP'!$Q78="YEARLY",EDATE(NB29,12*'1-SETUP'!$V78),""))))</f>
        <v/>
      </c>
    </row>
    <row r="30" spans="1:367" x14ac:dyDescent="0.45">
      <c r="A30">
        <f>'1-SETUP'!A79</f>
        <v>0</v>
      </c>
      <c r="B30" t="str">
        <f>_xlfn.CONCAT('1-SETUP'!$O79," ",'1-SETUP'!$Q79," ",'1-SETUP'!$T79," ",'1-SETUP'!$V79," ",'1-SETUP'!$W79," ",'1-SETUP'!$Z79," ",TEXT('1-SETUP'!$AC79,"mm/dd/yyyy"))</f>
        <v xml:space="preserve">      01/00/1900</v>
      </c>
      <c r="C30" s="10">
        <f>'1-SETUP'!$AC79</f>
        <v>0</v>
      </c>
      <c r="D30" s="10" t="str">
        <f>IF('1-SETUP'!$Q79="DAILY",C30+'1-SETUP'!$V79,IF('1-SETUP'!$Q79="WEEKLY",C30+'1-SETUP'!$V79*7,IF('1-SETUP'!$Q79="MONTHLY",EDATE(C30,'1-SETUP'!$V79),IF('1-SETUP'!$Q79="YEARLY",EDATE(C30,12*'1-SETUP'!$V79),""))))</f>
        <v/>
      </c>
      <c r="E30" s="10" t="str">
        <f>IF('1-SETUP'!$Q79="DAILY",D30+'1-SETUP'!$V79,IF('1-SETUP'!$Q79="WEEKLY",D30+'1-SETUP'!$V79*7,IF('1-SETUP'!$Q79="MONTHLY",EDATE(D30,'1-SETUP'!$V79),IF('1-SETUP'!$Q79="YEARLY",EDATE(D30,12*'1-SETUP'!$V79),""))))</f>
        <v/>
      </c>
      <c r="F30" s="10" t="str">
        <f>IF('1-SETUP'!$Q79="DAILY",E30+'1-SETUP'!$V79,IF('1-SETUP'!$Q79="WEEKLY",E30+'1-SETUP'!$V79*7,IF('1-SETUP'!$Q79="MONTHLY",EDATE(E30,'1-SETUP'!$V79),IF('1-SETUP'!$Q79="YEARLY",EDATE(E30,12*'1-SETUP'!$V79),""))))</f>
        <v/>
      </c>
      <c r="G30" s="10" t="str">
        <f>IF('1-SETUP'!$Q79="DAILY",F30+'1-SETUP'!$V79,IF('1-SETUP'!$Q79="WEEKLY",F30+'1-SETUP'!$V79*7,IF('1-SETUP'!$Q79="MONTHLY",EDATE(F30,'1-SETUP'!$V79),IF('1-SETUP'!$Q79="YEARLY",EDATE(F30,12*'1-SETUP'!$V79),""))))</f>
        <v/>
      </c>
      <c r="H30" s="10" t="str">
        <f>IF('1-SETUP'!$Q79="DAILY",G30+'1-SETUP'!$V79,IF('1-SETUP'!$Q79="WEEKLY",G30+'1-SETUP'!$V79*7,IF('1-SETUP'!$Q79="MONTHLY",EDATE(G30,'1-SETUP'!$V79),IF('1-SETUP'!$Q79="YEARLY",EDATE(G30,12*'1-SETUP'!$V79),""))))</f>
        <v/>
      </c>
      <c r="I30" s="10" t="str">
        <f>IF('1-SETUP'!$Q79="DAILY",H30+'1-SETUP'!$V79,IF('1-SETUP'!$Q79="WEEKLY",H30+'1-SETUP'!$V79*7,IF('1-SETUP'!$Q79="MONTHLY",EDATE(H30,'1-SETUP'!$V79),IF('1-SETUP'!$Q79="YEARLY",EDATE(H30,12*'1-SETUP'!$V79),""))))</f>
        <v/>
      </c>
      <c r="J30" s="10" t="str">
        <f>IF('1-SETUP'!$Q79="DAILY",I30+'1-SETUP'!$V79,IF('1-SETUP'!$Q79="WEEKLY",I30+'1-SETUP'!$V79*7,IF('1-SETUP'!$Q79="MONTHLY",EDATE(I30,'1-SETUP'!$V79),IF('1-SETUP'!$Q79="YEARLY",EDATE(I30,12*'1-SETUP'!$V79),""))))</f>
        <v/>
      </c>
      <c r="K30" s="10" t="str">
        <f>IF('1-SETUP'!$Q79="DAILY",J30+'1-SETUP'!$V79,IF('1-SETUP'!$Q79="WEEKLY",J30+'1-SETUP'!$V79*7,IF('1-SETUP'!$Q79="MONTHLY",EDATE(J30,'1-SETUP'!$V79),IF('1-SETUP'!$Q79="YEARLY",EDATE(J30,12*'1-SETUP'!$V79),""))))</f>
        <v/>
      </c>
      <c r="L30" s="10" t="str">
        <f>IF('1-SETUP'!$Q79="DAILY",K30+'1-SETUP'!$V79,IF('1-SETUP'!$Q79="WEEKLY",K30+'1-SETUP'!$V79*7,IF('1-SETUP'!$Q79="MONTHLY",EDATE(K30,'1-SETUP'!$V79),IF('1-SETUP'!$Q79="YEARLY",EDATE(K30,12*'1-SETUP'!$V79),""))))</f>
        <v/>
      </c>
      <c r="M30" s="10" t="str">
        <f>IF('1-SETUP'!$Q79="DAILY",L30+'1-SETUP'!$V79,IF('1-SETUP'!$Q79="WEEKLY",L30+'1-SETUP'!$V79*7,IF('1-SETUP'!$Q79="MONTHLY",EDATE(L30,'1-SETUP'!$V79),IF('1-SETUP'!$Q79="YEARLY",EDATE(L30,12*'1-SETUP'!$V79),""))))</f>
        <v/>
      </c>
      <c r="N30" s="10" t="str">
        <f>IF('1-SETUP'!$Q79="DAILY",M30+'1-SETUP'!$V79,IF('1-SETUP'!$Q79="WEEKLY",M30+'1-SETUP'!$V79*7,IF('1-SETUP'!$Q79="MONTHLY",EDATE(M30,'1-SETUP'!$V79),IF('1-SETUP'!$Q79="YEARLY",EDATE(M30,12*'1-SETUP'!$V79),""))))</f>
        <v/>
      </c>
      <c r="O30" s="10" t="str">
        <f>IF('1-SETUP'!$Q79="DAILY",N30+'1-SETUP'!$V79,IF('1-SETUP'!$Q79="WEEKLY",N30+'1-SETUP'!$V79*7,IF('1-SETUP'!$Q79="MONTHLY",EDATE(N30,'1-SETUP'!$V79),IF('1-SETUP'!$Q79="YEARLY",EDATE(N30,12*'1-SETUP'!$V79),""))))</f>
        <v/>
      </c>
      <c r="P30" s="10" t="str">
        <f>IF('1-SETUP'!$Q79="DAILY",O30+'1-SETUP'!$V79,IF('1-SETUP'!$Q79="WEEKLY",O30+'1-SETUP'!$V79*7,IF('1-SETUP'!$Q79="MONTHLY",EDATE(O30,'1-SETUP'!$V79),IF('1-SETUP'!$Q79="YEARLY",EDATE(O30,12*'1-SETUP'!$V79),""))))</f>
        <v/>
      </c>
      <c r="Q30" s="10" t="str">
        <f>IF('1-SETUP'!$Q79="DAILY",P30+'1-SETUP'!$V79,IF('1-SETUP'!$Q79="WEEKLY",P30+'1-SETUP'!$V79*7,IF('1-SETUP'!$Q79="MONTHLY",EDATE(P30,'1-SETUP'!$V79),IF('1-SETUP'!$Q79="YEARLY",EDATE(P30,12*'1-SETUP'!$V79),""))))</f>
        <v/>
      </c>
      <c r="R30" s="10" t="str">
        <f>IF('1-SETUP'!$Q79="DAILY",Q30+'1-SETUP'!$V79,IF('1-SETUP'!$Q79="WEEKLY",Q30+'1-SETUP'!$V79*7,IF('1-SETUP'!$Q79="MONTHLY",EDATE(Q30,'1-SETUP'!$V79),IF('1-SETUP'!$Q79="YEARLY",EDATE(Q30,12*'1-SETUP'!$V79),""))))</f>
        <v/>
      </c>
      <c r="S30" s="10" t="str">
        <f>IF('1-SETUP'!$Q79="DAILY",R30+'1-SETUP'!$V79,IF('1-SETUP'!$Q79="WEEKLY",R30+'1-SETUP'!$V79*7,IF('1-SETUP'!$Q79="MONTHLY",EDATE(R30,'1-SETUP'!$V79),IF('1-SETUP'!$Q79="YEARLY",EDATE(R30,12*'1-SETUP'!$V79),""))))</f>
        <v/>
      </c>
      <c r="T30" s="10" t="str">
        <f>IF('1-SETUP'!$Q79="DAILY",S30+'1-SETUP'!$V79,IF('1-SETUP'!$Q79="WEEKLY",S30+'1-SETUP'!$V79*7,IF('1-SETUP'!$Q79="MONTHLY",EDATE(S30,'1-SETUP'!$V79),IF('1-SETUP'!$Q79="YEARLY",EDATE(S30,12*'1-SETUP'!$V79),""))))</f>
        <v/>
      </c>
      <c r="U30" s="10" t="str">
        <f>IF('1-SETUP'!$Q79="DAILY",T30+'1-SETUP'!$V79,IF('1-SETUP'!$Q79="WEEKLY",T30+'1-SETUP'!$V79*7,IF('1-SETUP'!$Q79="MONTHLY",EDATE(T30,'1-SETUP'!$V79),IF('1-SETUP'!$Q79="YEARLY",EDATE(T30,12*'1-SETUP'!$V79),""))))</f>
        <v/>
      </c>
      <c r="V30" s="10" t="str">
        <f>IF('1-SETUP'!$Q79="DAILY",U30+'1-SETUP'!$V79,IF('1-SETUP'!$Q79="WEEKLY",U30+'1-SETUP'!$V79*7,IF('1-SETUP'!$Q79="MONTHLY",EDATE(U30,'1-SETUP'!$V79),IF('1-SETUP'!$Q79="YEARLY",EDATE(U30,12*'1-SETUP'!$V79),""))))</f>
        <v/>
      </c>
      <c r="W30" s="10" t="str">
        <f>IF('1-SETUP'!$Q79="DAILY",V30+'1-SETUP'!$V79,IF('1-SETUP'!$Q79="WEEKLY",V30+'1-SETUP'!$V79*7,IF('1-SETUP'!$Q79="MONTHLY",EDATE(V30,'1-SETUP'!$V79),IF('1-SETUP'!$Q79="YEARLY",EDATE(V30,12*'1-SETUP'!$V79),""))))</f>
        <v/>
      </c>
      <c r="X30" s="10" t="str">
        <f>IF('1-SETUP'!$Q79="DAILY",W30+'1-SETUP'!$V79,IF('1-SETUP'!$Q79="WEEKLY",W30+'1-SETUP'!$V79*7,IF('1-SETUP'!$Q79="MONTHLY",EDATE(W30,'1-SETUP'!$V79),IF('1-SETUP'!$Q79="YEARLY",EDATE(W30,12*'1-SETUP'!$V79),""))))</f>
        <v/>
      </c>
      <c r="Y30" s="10" t="str">
        <f>IF('1-SETUP'!$Q79="DAILY",X30+'1-SETUP'!$V79,IF('1-SETUP'!$Q79="WEEKLY",X30+'1-SETUP'!$V79*7,IF('1-SETUP'!$Q79="MONTHLY",EDATE(X30,'1-SETUP'!$V79),IF('1-SETUP'!$Q79="YEARLY",EDATE(X30,12*'1-SETUP'!$V79),""))))</f>
        <v/>
      </c>
      <c r="Z30" s="10" t="str">
        <f>IF('1-SETUP'!$Q79="DAILY",Y30+'1-SETUP'!$V79,IF('1-SETUP'!$Q79="WEEKLY",Y30+'1-SETUP'!$V79*7,IF('1-SETUP'!$Q79="MONTHLY",EDATE(Y30,'1-SETUP'!$V79),IF('1-SETUP'!$Q79="YEARLY",EDATE(Y30,12*'1-SETUP'!$V79),""))))</f>
        <v/>
      </c>
      <c r="AA30" s="10" t="str">
        <f>IF('1-SETUP'!$Q79="DAILY",Z30+'1-SETUP'!$V79,IF('1-SETUP'!$Q79="WEEKLY",Z30+'1-SETUP'!$V79*7,IF('1-SETUP'!$Q79="MONTHLY",EDATE(Z30,'1-SETUP'!$V79),IF('1-SETUP'!$Q79="YEARLY",EDATE(Z30,12*'1-SETUP'!$V79),""))))</f>
        <v/>
      </c>
      <c r="AB30" s="10" t="str">
        <f>IF('1-SETUP'!$Q79="DAILY",AA30+'1-SETUP'!$V79,IF('1-SETUP'!$Q79="WEEKLY",AA30+'1-SETUP'!$V79*7,IF('1-SETUP'!$Q79="MONTHLY",EDATE(AA30,'1-SETUP'!$V79),IF('1-SETUP'!$Q79="YEARLY",EDATE(AA30,12*'1-SETUP'!$V79),""))))</f>
        <v/>
      </c>
      <c r="AC30" s="10" t="str">
        <f>IF('1-SETUP'!$Q79="DAILY",AB30+'1-SETUP'!$V79,IF('1-SETUP'!$Q79="WEEKLY",AB30+'1-SETUP'!$V79*7,IF('1-SETUP'!$Q79="MONTHLY",EDATE(AB30,'1-SETUP'!$V79),IF('1-SETUP'!$Q79="YEARLY",EDATE(AB30,12*'1-SETUP'!$V79),""))))</f>
        <v/>
      </c>
      <c r="AD30" s="10" t="str">
        <f>IF('1-SETUP'!$Q79="DAILY",AC30+'1-SETUP'!$V79,IF('1-SETUP'!$Q79="WEEKLY",AC30+'1-SETUP'!$V79*7,IF('1-SETUP'!$Q79="MONTHLY",EDATE(AC30,'1-SETUP'!$V79),IF('1-SETUP'!$Q79="YEARLY",EDATE(AC30,12*'1-SETUP'!$V79),""))))</f>
        <v/>
      </c>
      <c r="AE30" s="10" t="str">
        <f>IF('1-SETUP'!$Q79="DAILY",AD30+'1-SETUP'!$V79,IF('1-SETUP'!$Q79="WEEKLY",AD30+'1-SETUP'!$V79*7,IF('1-SETUP'!$Q79="MONTHLY",EDATE(AD30,'1-SETUP'!$V79),IF('1-SETUP'!$Q79="YEARLY",EDATE(AD30,12*'1-SETUP'!$V79),""))))</f>
        <v/>
      </c>
      <c r="AF30" s="10" t="str">
        <f>IF('1-SETUP'!$Q79="DAILY",AE30+'1-SETUP'!$V79,IF('1-SETUP'!$Q79="WEEKLY",AE30+'1-SETUP'!$V79*7,IF('1-SETUP'!$Q79="MONTHLY",EDATE(AE30,'1-SETUP'!$V79),IF('1-SETUP'!$Q79="YEARLY",EDATE(AE30,12*'1-SETUP'!$V79),""))))</f>
        <v/>
      </c>
      <c r="AG30" s="10" t="str">
        <f>IF('1-SETUP'!$Q79="DAILY",AF30+'1-SETUP'!$V79,IF('1-SETUP'!$Q79="WEEKLY",AF30+'1-SETUP'!$V79*7,IF('1-SETUP'!$Q79="MONTHLY",EDATE(AF30,'1-SETUP'!$V79),IF('1-SETUP'!$Q79="YEARLY",EDATE(AF30,12*'1-SETUP'!$V79),""))))</f>
        <v/>
      </c>
      <c r="AH30" s="10" t="str">
        <f>IF('1-SETUP'!$Q79="DAILY",AG30+'1-SETUP'!$V79,IF('1-SETUP'!$Q79="WEEKLY",AG30+'1-SETUP'!$V79*7,IF('1-SETUP'!$Q79="MONTHLY",EDATE(AG30,'1-SETUP'!$V79),IF('1-SETUP'!$Q79="YEARLY",EDATE(AG30,12*'1-SETUP'!$V79),""))))</f>
        <v/>
      </c>
      <c r="AI30" s="10" t="str">
        <f>IF('1-SETUP'!$Q79="DAILY",AH30+'1-SETUP'!$V79,IF('1-SETUP'!$Q79="WEEKLY",AH30+'1-SETUP'!$V79*7,IF('1-SETUP'!$Q79="MONTHLY",EDATE(AH30,'1-SETUP'!$V79),IF('1-SETUP'!$Q79="YEARLY",EDATE(AH30,12*'1-SETUP'!$V79),""))))</f>
        <v/>
      </c>
      <c r="AJ30" s="10" t="str">
        <f>IF('1-SETUP'!$Q79="DAILY",AI30+'1-SETUP'!$V79,IF('1-SETUP'!$Q79="WEEKLY",AI30+'1-SETUP'!$V79*7,IF('1-SETUP'!$Q79="MONTHLY",EDATE(AI30,'1-SETUP'!$V79),IF('1-SETUP'!$Q79="YEARLY",EDATE(AI30,12*'1-SETUP'!$V79),""))))</f>
        <v/>
      </c>
      <c r="AK30" s="10" t="str">
        <f>IF('1-SETUP'!$Q79="DAILY",AJ30+'1-SETUP'!$V79,IF('1-SETUP'!$Q79="WEEKLY",AJ30+'1-SETUP'!$V79*7,IF('1-SETUP'!$Q79="MONTHLY",EDATE(AJ30,'1-SETUP'!$V79),IF('1-SETUP'!$Q79="YEARLY",EDATE(AJ30,12*'1-SETUP'!$V79),""))))</f>
        <v/>
      </c>
      <c r="AL30" s="10" t="str">
        <f>IF('1-SETUP'!$Q79="DAILY",AK30+'1-SETUP'!$V79,IF('1-SETUP'!$Q79="WEEKLY",AK30+'1-SETUP'!$V79*7,IF('1-SETUP'!$Q79="MONTHLY",EDATE(AK30,'1-SETUP'!$V79),IF('1-SETUP'!$Q79="YEARLY",EDATE(AK30,12*'1-SETUP'!$V79),""))))</f>
        <v/>
      </c>
      <c r="AM30" s="10" t="str">
        <f>IF('1-SETUP'!$Q79="DAILY",AL30+'1-SETUP'!$V79,IF('1-SETUP'!$Q79="WEEKLY",AL30+'1-SETUP'!$V79*7,IF('1-SETUP'!$Q79="MONTHLY",EDATE(AL30,'1-SETUP'!$V79),IF('1-SETUP'!$Q79="YEARLY",EDATE(AL30,12*'1-SETUP'!$V79),""))))</f>
        <v/>
      </c>
      <c r="AN30" s="10" t="str">
        <f>IF('1-SETUP'!$Q79="DAILY",AM30+'1-SETUP'!$V79,IF('1-SETUP'!$Q79="WEEKLY",AM30+'1-SETUP'!$V79*7,IF('1-SETUP'!$Q79="MONTHLY",EDATE(AM30,'1-SETUP'!$V79),IF('1-SETUP'!$Q79="YEARLY",EDATE(AM30,12*'1-SETUP'!$V79),""))))</f>
        <v/>
      </c>
      <c r="AO30" s="10" t="str">
        <f>IF('1-SETUP'!$Q79="DAILY",AN30+'1-SETUP'!$V79,IF('1-SETUP'!$Q79="WEEKLY",AN30+'1-SETUP'!$V79*7,IF('1-SETUP'!$Q79="MONTHLY",EDATE(AN30,'1-SETUP'!$V79),IF('1-SETUP'!$Q79="YEARLY",EDATE(AN30,12*'1-SETUP'!$V79),""))))</f>
        <v/>
      </c>
      <c r="AP30" s="10" t="str">
        <f>IF('1-SETUP'!$Q79="DAILY",AO30+'1-SETUP'!$V79,IF('1-SETUP'!$Q79="WEEKLY",AO30+'1-SETUP'!$V79*7,IF('1-SETUP'!$Q79="MONTHLY",EDATE(AO30,'1-SETUP'!$V79),IF('1-SETUP'!$Q79="YEARLY",EDATE(AO30,12*'1-SETUP'!$V79),""))))</f>
        <v/>
      </c>
      <c r="AQ30" s="10" t="str">
        <f>IF('1-SETUP'!$Q79="DAILY",AP30+'1-SETUP'!$V79,IF('1-SETUP'!$Q79="WEEKLY",AP30+'1-SETUP'!$V79*7,IF('1-SETUP'!$Q79="MONTHLY",EDATE(AP30,'1-SETUP'!$V79),IF('1-SETUP'!$Q79="YEARLY",EDATE(AP30,12*'1-SETUP'!$V79),""))))</f>
        <v/>
      </c>
      <c r="AR30" s="10" t="str">
        <f>IF('1-SETUP'!$Q79="DAILY",AQ30+'1-SETUP'!$V79,IF('1-SETUP'!$Q79="WEEKLY",AQ30+'1-SETUP'!$V79*7,IF('1-SETUP'!$Q79="MONTHLY",EDATE(AQ30,'1-SETUP'!$V79),IF('1-SETUP'!$Q79="YEARLY",EDATE(AQ30,12*'1-SETUP'!$V79),""))))</f>
        <v/>
      </c>
      <c r="AS30" s="10" t="str">
        <f>IF('1-SETUP'!$Q79="DAILY",AR30+'1-SETUP'!$V79,IF('1-SETUP'!$Q79="WEEKLY",AR30+'1-SETUP'!$V79*7,IF('1-SETUP'!$Q79="MONTHLY",EDATE(AR30,'1-SETUP'!$V79),IF('1-SETUP'!$Q79="YEARLY",EDATE(AR30,12*'1-SETUP'!$V79),""))))</f>
        <v/>
      </c>
      <c r="AT30" s="10" t="str">
        <f>IF('1-SETUP'!$Q79="DAILY",AS30+'1-SETUP'!$V79,IF('1-SETUP'!$Q79="WEEKLY",AS30+'1-SETUP'!$V79*7,IF('1-SETUP'!$Q79="MONTHLY",EDATE(AS30,'1-SETUP'!$V79),IF('1-SETUP'!$Q79="YEARLY",EDATE(AS30,12*'1-SETUP'!$V79),""))))</f>
        <v/>
      </c>
      <c r="AU30" s="10" t="str">
        <f>IF('1-SETUP'!$Q79="DAILY",AT30+'1-SETUP'!$V79,IF('1-SETUP'!$Q79="WEEKLY",AT30+'1-SETUP'!$V79*7,IF('1-SETUP'!$Q79="MONTHLY",EDATE(AT30,'1-SETUP'!$V79),IF('1-SETUP'!$Q79="YEARLY",EDATE(AT30,12*'1-SETUP'!$V79),""))))</f>
        <v/>
      </c>
      <c r="AV30" s="10" t="str">
        <f>IF('1-SETUP'!$Q79="DAILY",AU30+'1-SETUP'!$V79,IF('1-SETUP'!$Q79="WEEKLY",AU30+'1-SETUP'!$V79*7,IF('1-SETUP'!$Q79="MONTHLY",EDATE(AU30,'1-SETUP'!$V79),IF('1-SETUP'!$Q79="YEARLY",EDATE(AU30,12*'1-SETUP'!$V79),""))))</f>
        <v/>
      </c>
      <c r="AW30" s="10" t="str">
        <f>IF('1-SETUP'!$Q79="DAILY",AV30+'1-SETUP'!$V79,IF('1-SETUP'!$Q79="WEEKLY",AV30+'1-SETUP'!$V79*7,IF('1-SETUP'!$Q79="MONTHLY",EDATE(AV30,'1-SETUP'!$V79),IF('1-SETUP'!$Q79="YEARLY",EDATE(AV30,12*'1-SETUP'!$V79),""))))</f>
        <v/>
      </c>
      <c r="AX30" s="10" t="str">
        <f>IF('1-SETUP'!$Q79="DAILY",AW30+'1-SETUP'!$V79,IF('1-SETUP'!$Q79="WEEKLY",AW30+'1-SETUP'!$V79*7,IF('1-SETUP'!$Q79="MONTHLY",EDATE(AW30,'1-SETUP'!$V79),IF('1-SETUP'!$Q79="YEARLY",EDATE(AW30,12*'1-SETUP'!$V79),""))))</f>
        <v/>
      </c>
      <c r="AY30" s="10" t="str">
        <f>IF('1-SETUP'!$Q79="DAILY",AX30+'1-SETUP'!$V79,IF('1-SETUP'!$Q79="WEEKLY",AX30+'1-SETUP'!$V79*7,IF('1-SETUP'!$Q79="MONTHLY",EDATE(AX30,'1-SETUP'!$V79),IF('1-SETUP'!$Q79="YEARLY",EDATE(AX30,12*'1-SETUP'!$V79),""))))</f>
        <v/>
      </c>
      <c r="AZ30" s="10" t="str">
        <f>IF('1-SETUP'!$Q79="DAILY",AY30+'1-SETUP'!$V79,IF('1-SETUP'!$Q79="WEEKLY",AY30+'1-SETUP'!$V79*7,IF('1-SETUP'!$Q79="MONTHLY",EDATE(AY30,'1-SETUP'!$V79),IF('1-SETUP'!$Q79="YEARLY",EDATE(AY30,12*'1-SETUP'!$V79),""))))</f>
        <v/>
      </c>
      <c r="BA30" s="10" t="str">
        <f>IF('1-SETUP'!$Q79="DAILY",AZ30+'1-SETUP'!$V79,IF('1-SETUP'!$Q79="WEEKLY",AZ30+'1-SETUP'!$V79*7,IF('1-SETUP'!$Q79="MONTHLY",EDATE(AZ30,'1-SETUP'!$V79),IF('1-SETUP'!$Q79="YEARLY",EDATE(AZ30,12*'1-SETUP'!$V79),""))))</f>
        <v/>
      </c>
      <c r="BB30" s="10" t="str">
        <f>IF('1-SETUP'!$Q79="DAILY",BA30+'1-SETUP'!$V79,IF('1-SETUP'!$Q79="WEEKLY",BA30+'1-SETUP'!$V79*7,IF('1-SETUP'!$Q79="MONTHLY",EDATE(BA30,'1-SETUP'!$V79),IF('1-SETUP'!$Q79="YEARLY",EDATE(BA30,12*'1-SETUP'!$V79),""))))</f>
        <v/>
      </c>
      <c r="BC30" s="10" t="str">
        <f>IF('1-SETUP'!$Q79="DAILY",BB30+'1-SETUP'!$V79,IF('1-SETUP'!$Q79="WEEKLY",BB30+'1-SETUP'!$V79*7,IF('1-SETUP'!$Q79="MONTHLY",EDATE(BB30,'1-SETUP'!$V79),IF('1-SETUP'!$Q79="YEARLY",EDATE(BB30,12*'1-SETUP'!$V79),""))))</f>
        <v/>
      </c>
      <c r="BD30" s="10" t="str">
        <f>IF('1-SETUP'!$Q79="DAILY",BC30+'1-SETUP'!$V79,IF('1-SETUP'!$Q79="WEEKLY",BC30+'1-SETUP'!$V79*7,IF('1-SETUP'!$Q79="MONTHLY",EDATE(BC30,'1-SETUP'!$V79),IF('1-SETUP'!$Q79="YEARLY",EDATE(BC30,12*'1-SETUP'!$V79),""))))</f>
        <v/>
      </c>
      <c r="BE30" s="10" t="str">
        <f>IF('1-SETUP'!$Q79="DAILY",BD30+'1-SETUP'!$V79,IF('1-SETUP'!$Q79="WEEKLY",BD30+'1-SETUP'!$V79*7,IF('1-SETUP'!$Q79="MONTHLY",EDATE(BD30,'1-SETUP'!$V79),IF('1-SETUP'!$Q79="YEARLY",EDATE(BD30,12*'1-SETUP'!$V79),""))))</f>
        <v/>
      </c>
      <c r="BF30" s="10" t="str">
        <f>IF('1-SETUP'!$Q79="DAILY",BE30+'1-SETUP'!$V79,IF('1-SETUP'!$Q79="WEEKLY",BE30+'1-SETUP'!$V79*7,IF('1-SETUP'!$Q79="MONTHLY",EDATE(BE30,'1-SETUP'!$V79),IF('1-SETUP'!$Q79="YEARLY",EDATE(BE30,12*'1-SETUP'!$V79),""))))</f>
        <v/>
      </c>
      <c r="BG30" s="10" t="str">
        <f>IF('1-SETUP'!$Q79="DAILY",BF30+'1-SETUP'!$V79,IF('1-SETUP'!$Q79="WEEKLY",BF30+'1-SETUP'!$V79*7,IF('1-SETUP'!$Q79="MONTHLY",EDATE(BF30,'1-SETUP'!$V79),IF('1-SETUP'!$Q79="YEARLY",EDATE(BF30,12*'1-SETUP'!$V79),""))))</f>
        <v/>
      </c>
      <c r="BH30" s="10" t="str">
        <f>IF('1-SETUP'!$Q79="DAILY",BG30+'1-SETUP'!$V79,IF('1-SETUP'!$Q79="WEEKLY",BG30+'1-SETUP'!$V79*7,IF('1-SETUP'!$Q79="MONTHLY",EDATE(BG30,'1-SETUP'!$V79),IF('1-SETUP'!$Q79="YEARLY",EDATE(BG30,12*'1-SETUP'!$V79),""))))</f>
        <v/>
      </c>
      <c r="BI30" s="10" t="str">
        <f>IF('1-SETUP'!$Q79="DAILY",BH30+'1-SETUP'!$V79,IF('1-SETUP'!$Q79="WEEKLY",BH30+'1-SETUP'!$V79*7,IF('1-SETUP'!$Q79="MONTHLY",EDATE(BH30,'1-SETUP'!$V79),IF('1-SETUP'!$Q79="YEARLY",EDATE(BH30,12*'1-SETUP'!$V79),""))))</f>
        <v/>
      </c>
      <c r="BJ30" s="10" t="str">
        <f>IF('1-SETUP'!$Q79="DAILY",BI30+'1-SETUP'!$V79,IF('1-SETUP'!$Q79="WEEKLY",BI30+'1-SETUP'!$V79*7,IF('1-SETUP'!$Q79="MONTHLY",EDATE(BI30,'1-SETUP'!$V79),IF('1-SETUP'!$Q79="YEARLY",EDATE(BI30,12*'1-SETUP'!$V79),""))))</f>
        <v/>
      </c>
      <c r="BK30" s="10" t="str">
        <f>IF('1-SETUP'!$Q79="DAILY",BJ30+'1-SETUP'!$V79,IF('1-SETUP'!$Q79="WEEKLY",BJ30+'1-SETUP'!$V79*7,IF('1-SETUP'!$Q79="MONTHLY",EDATE(BJ30,'1-SETUP'!$V79),IF('1-SETUP'!$Q79="YEARLY",EDATE(BJ30,12*'1-SETUP'!$V79),""))))</f>
        <v/>
      </c>
      <c r="BL30" s="10" t="str">
        <f>IF('1-SETUP'!$Q79="DAILY",BK30+'1-SETUP'!$V79,IF('1-SETUP'!$Q79="WEEKLY",BK30+'1-SETUP'!$V79*7,IF('1-SETUP'!$Q79="MONTHLY",EDATE(BK30,'1-SETUP'!$V79),IF('1-SETUP'!$Q79="YEARLY",EDATE(BK30,12*'1-SETUP'!$V79),""))))</f>
        <v/>
      </c>
      <c r="BM30" s="10" t="str">
        <f>IF('1-SETUP'!$Q79="DAILY",BL30+'1-SETUP'!$V79,IF('1-SETUP'!$Q79="WEEKLY",BL30+'1-SETUP'!$V79*7,IF('1-SETUP'!$Q79="MONTHLY",EDATE(BL30,'1-SETUP'!$V79),IF('1-SETUP'!$Q79="YEARLY",EDATE(BL30,12*'1-SETUP'!$V79),""))))</f>
        <v/>
      </c>
      <c r="BN30" s="10" t="str">
        <f>IF('1-SETUP'!$Q79="DAILY",BM30+'1-SETUP'!$V79,IF('1-SETUP'!$Q79="WEEKLY",BM30+'1-SETUP'!$V79*7,IF('1-SETUP'!$Q79="MONTHLY",EDATE(BM30,'1-SETUP'!$V79),IF('1-SETUP'!$Q79="YEARLY",EDATE(BM30,12*'1-SETUP'!$V79),""))))</f>
        <v/>
      </c>
      <c r="BO30" s="10" t="str">
        <f>IF('1-SETUP'!$Q79="DAILY",BN30+'1-SETUP'!$V79,IF('1-SETUP'!$Q79="WEEKLY",BN30+'1-SETUP'!$V79*7,IF('1-SETUP'!$Q79="MONTHLY",EDATE(BN30,'1-SETUP'!$V79),IF('1-SETUP'!$Q79="YEARLY",EDATE(BN30,12*'1-SETUP'!$V79),""))))</f>
        <v/>
      </c>
      <c r="BP30" s="10" t="str">
        <f>IF('1-SETUP'!$Q79="DAILY",BO30+'1-SETUP'!$V79,IF('1-SETUP'!$Q79="WEEKLY",BO30+'1-SETUP'!$V79*7,IF('1-SETUP'!$Q79="MONTHLY",EDATE(BO30,'1-SETUP'!$V79),IF('1-SETUP'!$Q79="YEARLY",EDATE(BO30,12*'1-SETUP'!$V79),""))))</f>
        <v/>
      </c>
      <c r="BQ30" s="10" t="str">
        <f>IF('1-SETUP'!$Q79="DAILY",BP30+'1-SETUP'!$V79,IF('1-SETUP'!$Q79="WEEKLY",BP30+'1-SETUP'!$V79*7,IF('1-SETUP'!$Q79="MONTHLY",EDATE(BP30,'1-SETUP'!$V79),IF('1-SETUP'!$Q79="YEARLY",EDATE(BP30,12*'1-SETUP'!$V79),""))))</f>
        <v/>
      </c>
      <c r="BR30" s="10" t="str">
        <f>IF('1-SETUP'!$Q79="DAILY",BQ30+'1-SETUP'!$V79,IF('1-SETUP'!$Q79="WEEKLY",BQ30+'1-SETUP'!$V79*7,IF('1-SETUP'!$Q79="MONTHLY",EDATE(BQ30,'1-SETUP'!$V79),IF('1-SETUP'!$Q79="YEARLY",EDATE(BQ30,12*'1-SETUP'!$V79),""))))</f>
        <v/>
      </c>
      <c r="BS30" s="10" t="str">
        <f>IF('1-SETUP'!$Q79="DAILY",BR30+'1-SETUP'!$V79,IF('1-SETUP'!$Q79="WEEKLY",BR30+'1-SETUP'!$V79*7,IF('1-SETUP'!$Q79="MONTHLY",EDATE(BR30,'1-SETUP'!$V79),IF('1-SETUP'!$Q79="YEARLY",EDATE(BR30,12*'1-SETUP'!$V79),""))))</f>
        <v/>
      </c>
      <c r="BT30" s="10" t="str">
        <f>IF('1-SETUP'!$Q79="DAILY",BS30+'1-SETUP'!$V79,IF('1-SETUP'!$Q79="WEEKLY",BS30+'1-SETUP'!$V79*7,IF('1-SETUP'!$Q79="MONTHLY",EDATE(BS30,'1-SETUP'!$V79),IF('1-SETUP'!$Q79="YEARLY",EDATE(BS30,12*'1-SETUP'!$V79),""))))</f>
        <v/>
      </c>
      <c r="BU30" s="10" t="str">
        <f>IF('1-SETUP'!$Q79="DAILY",BT30+'1-SETUP'!$V79,IF('1-SETUP'!$Q79="WEEKLY",BT30+'1-SETUP'!$V79*7,IF('1-SETUP'!$Q79="MONTHLY",EDATE(BT30,'1-SETUP'!$V79),IF('1-SETUP'!$Q79="YEARLY",EDATE(BT30,12*'1-SETUP'!$V79),""))))</f>
        <v/>
      </c>
      <c r="BV30" s="10" t="str">
        <f>IF('1-SETUP'!$Q79="DAILY",BU30+'1-SETUP'!$V79,IF('1-SETUP'!$Q79="WEEKLY",BU30+'1-SETUP'!$V79*7,IF('1-SETUP'!$Q79="MONTHLY",EDATE(BU30,'1-SETUP'!$V79),IF('1-SETUP'!$Q79="YEARLY",EDATE(BU30,12*'1-SETUP'!$V79),""))))</f>
        <v/>
      </c>
      <c r="BW30" s="10" t="str">
        <f>IF('1-SETUP'!$Q79="DAILY",BV30+'1-SETUP'!$V79,IF('1-SETUP'!$Q79="WEEKLY",BV30+'1-SETUP'!$V79*7,IF('1-SETUP'!$Q79="MONTHLY",EDATE(BV30,'1-SETUP'!$V79),IF('1-SETUP'!$Q79="YEARLY",EDATE(BV30,12*'1-SETUP'!$V79),""))))</f>
        <v/>
      </c>
      <c r="BX30" s="10" t="str">
        <f>IF('1-SETUP'!$Q79="DAILY",BW30+'1-SETUP'!$V79,IF('1-SETUP'!$Q79="WEEKLY",BW30+'1-SETUP'!$V79*7,IF('1-SETUP'!$Q79="MONTHLY",EDATE(BW30,'1-SETUP'!$V79),IF('1-SETUP'!$Q79="YEARLY",EDATE(BW30,12*'1-SETUP'!$V79),""))))</f>
        <v/>
      </c>
      <c r="BY30" s="10" t="str">
        <f>IF('1-SETUP'!$Q79="DAILY",BX30+'1-SETUP'!$V79,IF('1-SETUP'!$Q79="WEEKLY",BX30+'1-SETUP'!$V79*7,IF('1-SETUP'!$Q79="MONTHLY",EDATE(BX30,'1-SETUP'!$V79),IF('1-SETUP'!$Q79="YEARLY",EDATE(BX30,12*'1-SETUP'!$V79),""))))</f>
        <v/>
      </c>
      <c r="BZ30" s="10" t="str">
        <f>IF('1-SETUP'!$Q79="DAILY",BY30+'1-SETUP'!$V79,IF('1-SETUP'!$Q79="WEEKLY",BY30+'1-SETUP'!$V79*7,IF('1-SETUP'!$Q79="MONTHLY",EDATE(BY30,'1-SETUP'!$V79),IF('1-SETUP'!$Q79="YEARLY",EDATE(BY30,12*'1-SETUP'!$V79),""))))</f>
        <v/>
      </c>
      <c r="CA30" s="10" t="str">
        <f>IF('1-SETUP'!$Q79="DAILY",BZ30+'1-SETUP'!$V79,IF('1-SETUP'!$Q79="WEEKLY",BZ30+'1-SETUP'!$V79*7,IF('1-SETUP'!$Q79="MONTHLY",EDATE(BZ30,'1-SETUP'!$V79),IF('1-SETUP'!$Q79="YEARLY",EDATE(BZ30,12*'1-SETUP'!$V79),""))))</f>
        <v/>
      </c>
      <c r="CB30" s="10" t="str">
        <f>IF('1-SETUP'!$Q79="DAILY",CA30+'1-SETUP'!$V79,IF('1-SETUP'!$Q79="WEEKLY",CA30+'1-SETUP'!$V79*7,IF('1-SETUP'!$Q79="MONTHLY",EDATE(CA30,'1-SETUP'!$V79),IF('1-SETUP'!$Q79="YEARLY",EDATE(CA30,12*'1-SETUP'!$V79),""))))</f>
        <v/>
      </c>
      <c r="CC30" s="10" t="str">
        <f>IF('1-SETUP'!$Q79="DAILY",CB30+'1-SETUP'!$V79,IF('1-SETUP'!$Q79="WEEKLY",CB30+'1-SETUP'!$V79*7,IF('1-SETUP'!$Q79="MONTHLY",EDATE(CB30,'1-SETUP'!$V79),IF('1-SETUP'!$Q79="YEARLY",EDATE(CB30,12*'1-SETUP'!$V79),""))))</f>
        <v/>
      </c>
      <c r="CD30" s="10" t="str">
        <f>IF('1-SETUP'!$Q79="DAILY",CC30+'1-SETUP'!$V79,IF('1-SETUP'!$Q79="WEEKLY",CC30+'1-SETUP'!$V79*7,IF('1-SETUP'!$Q79="MONTHLY",EDATE(CC30,'1-SETUP'!$V79),IF('1-SETUP'!$Q79="YEARLY",EDATE(CC30,12*'1-SETUP'!$V79),""))))</f>
        <v/>
      </c>
      <c r="CE30" s="10" t="str">
        <f>IF('1-SETUP'!$Q79="DAILY",CD30+'1-SETUP'!$V79,IF('1-SETUP'!$Q79="WEEKLY",CD30+'1-SETUP'!$V79*7,IF('1-SETUP'!$Q79="MONTHLY",EDATE(CD30,'1-SETUP'!$V79),IF('1-SETUP'!$Q79="YEARLY",EDATE(CD30,12*'1-SETUP'!$V79),""))))</f>
        <v/>
      </c>
      <c r="CF30" s="10" t="str">
        <f>IF('1-SETUP'!$Q79="DAILY",CE30+'1-SETUP'!$V79,IF('1-SETUP'!$Q79="WEEKLY",CE30+'1-SETUP'!$V79*7,IF('1-SETUP'!$Q79="MONTHLY",EDATE(CE30,'1-SETUP'!$V79),IF('1-SETUP'!$Q79="YEARLY",EDATE(CE30,12*'1-SETUP'!$V79),""))))</f>
        <v/>
      </c>
      <c r="CG30" s="10" t="str">
        <f>IF('1-SETUP'!$Q79="DAILY",CF30+'1-SETUP'!$V79,IF('1-SETUP'!$Q79="WEEKLY",CF30+'1-SETUP'!$V79*7,IF('1-SETUP'!$Q79="MONTHLY",EDATE(CF30,'1-SETUP'!$V79),IF('1-SETUP'!$Q79="YEARLY",EDATE(CF30,12*'1-SETUP'!$V79),""))))</f>
        <v/>
      </c>
      <c r="CH30" s="10" t="str">
        <f>IF('1-SETUP'!$Q79="DAILY",CG30+'1-SETUP'!$V79,IF('1-SETUP'!$Q79="WEEKLY",CG30+'1-SETUP'!$V79*7,IF('1-SETUP'!$Q79="MONTHLY",EDATE(CG30,'1-SETUP'!$V79),IF('1-SETUP'!$Q79="YEARLY",EDATE(CG30,12*'1-SETUP'!$V79),""))))</f>
        <v/>
      </c>
      <c r="CI30" s="10" t="str">
        <f>IF('1-SETUP'!$Q79="DAILY",CH30+'1-SETUP'!$V79,IF('1-SETUP'!$Q79="WEEKLY",CH30+'1-SETUP'!$V79*7,IF('1-SETUP'!$Q79="MONTHLY",EDATE(CH30,'1-SETUP'!$V79),IF('1-SETUP'!$Q79="YEARLY",EDATE(CH30,12*'1-SETUP'!$V79),""))))</f>
        <v/>
      </c>
      <c r="CJ30" s="10" t="str">
        <f>IF('1-SETUP'!$Q79="DAILY",CI30+'1-SETUP'!$V79,IF('1-SETUP'!$Q79="WEEKLY",CI30+'1-SETUP'!$V79*7,IF('1-SETUP'!$Q79="MONTHLY",EDATE(CI30,'1-SETUP'!$V79),IF('1-SETUP'!$Q79="YEARLY",EDATE(CI30,12*'1-SETUP'!$V79),""))))</f>
        <v/>
      </c>
      <c r="CK30" s="10" t="str">
        <f>IF('1-SETUP'!$Q79="DAILY",CJ30+'1-SETUP'!$V79,IF('1-SETUP'!$Q79="WEEKLY",CJ30+'1-SETUP'!$V79*7,IF('1-SETUP'!$Q79="MONTHLY",EDATE(CJ30,'1-SETUP'!$V79),IF('1-SETUP'!$Q79="YEARLY",EDATE(CJ30,12*'1-SETUP'!$V79),""))))</f>
        <v/>
      </c>
      <c r="CL30" s="10" t="str">
        <f>IF('1-SETUP'!$Q79="DAILY",CK30+'1-SETUP'!$V79,IF('1-SETUP'!$Q79="WEEKLY",CK30+'1-SETUP'!$V79*7,IF('1-SETUP'!$Q79="MONTHLY",EDATE(CK30,'1-SETUP'!$V79),IF('1-SETUP'!$Q79="YEARLY",EDATE(CK30,12*'1-SETUP'!$V79),""))))</f>
        <v/>
      </c>
      <c r="CM30" s="10" t="str">
        <f>IF('1-SETUP'!$Q79="DAILY",CL30+'1-SETUP'!$V79,IF('1-SETUP'!$Q79="WEEKLY",CL30+'1-SETUP'!$V79*7,IF('1-SETUP'!$Q79="MONTHLY",EDATE(CL30,'1-SETUP'!$V79),IF('1-SETUP'!$Q79="YEARLY",EDATE(CL30,12*'1-SETUP'!$V79),""))))</f>
        <v/>
      </c>
      <c r="CN30" s="10" t="str">
        <f>IF('1-SETUP'!$Q79="DAILY",CM30+'1-SETUP'!$V79,IF('1-SETUP'!$Q79="WEEKLY",CM30+'1-SETUP'!$V79*7,IF('1-SETUP'!$Q79="MONTHLY",EDATE(CM30,'1-SETUP'!$V79),IF('1-SETUP'!$Q79="YEARLY",EDATE(CM30,12*'1-SETUP'!$V79),""))))</f>
        <v/>
      </c>
      <c r="CO30" s="10" t="str">
        <f>IF('1-SETUP'!$Q79="DAILY",CN30+'1-SETUP'!$V79,IF('1-SETUP'!$Q79="WEEKLY",CN30+'1-SETUP'!$V79*7,IF('1-SETUP'!$Q79="MONTHLY",EDATE(CN30,'1-SETUP'!$V79),IF('1-SETUP'!$Q79="YEARLY",EDATE(CN30,12*'1-SETUP'!$V79),""))))</f>
        <v/>
      </c>
      <c r="CP30" s="10" t="str">
        <f>IF('1-SETUP'!$Q79="DAILY",CO30+'1-SETUP'!$V79,IF('1-SETUP'!$Q79="WEEKLY",CO30+'1-SETUP'!$V79*7,IF('1-SETUP'!$Q79="MONTHLY",EDATE(CO30,'1-SETUP'!$V79),IF('1-SETUP'!$Q79="YEARLY",EDATE(CO30,12*'1-SETUP'!$V79),""))))</f>
        <v/>
      </c>
      <c r="CQ30" s="10" t="str">
        <f>IF('1-SETUP'!$Q79="DAILY",CP30+'1-SETUP'!$V79,IF('1-SETUP'!$Q79="WEEKLY",CP30+'1-SETUP'!$V79*7,IF('1-SETUP'!$Q79="MONTHLY",EDATE(CP30,'1-SETUP'!$V79),IF('1-SETUP'!$Q79="YEARLY",EDATE(CP30,12*'1-SETUP'!$V79),""))))</f>
        <v/>
      </c>
      <c r="CR30" s="10" t="str">
        <f>IF('1-SETUP'!$Q79="DAILY",CQ30+'1-SETUP'!$V79,IF('1-SETUP'!$Q79="WEEKLY",CQ30+'1-SETUP'!$V79*7,IF('1-SETUP'!$Q79="MONTHLY",EDATE(CQ30,'1-SETUP'!$V79),IF('1-SETUP'!$Q79="YEARLY",EDATE(CQ30,12*'1-SETUP'!$V79),""))))</f>
        <v/>
      </c>
      <c r="CS30" s="10" t="str">
        <f>IF('1-SETUP'!$Q79="DAILY",CR30+'1-SETUP'!$V79,IF('1-SETUP'!$Q79="WEEKLY",CR30+'1-SETUP'!$V79*7,IF('1-SETUP'!$Q79="MONTHLY",EDATE(CR30,'1-SETUP'!$V79),IF('1-SETUP'!$Q79="YEARLY",EDATE(CR30,12*'1-SETUP'!$V79),""))))</f>
        <v/>
      </c>
      <c r="CT30" s="10" t="str">
        <f>IF('1-SETUP'!$Q79="DAILY",CS30+'1-SETUP'!$V79,IF('1-SETUP'!$Q79="WEEKLY",CS30+'1-SETUP'!$V79*7,IF('1-SETUP'!$Q79="MONTHLY",EDATE(CS30,'1-SETUP'!$V79),IF('1-SETUP'!$Q79="YEARLY",EDATE(CS30,12*'1-SETUP'!$V79),""))))</f>
        <v/>
      </c>
      <c r="CU30" s="10" t="str">
        <f>IF('1-SETUP'!$Q79="DAILY",CT30+'1-SETUP'!$V79,IF('1-SETUP'!$Q79="WEEKLY",CT30+'1-SETUP'!$V79*7,IF('1-SETUP'!$Q79="MONTHLY",EDATE(CT30,'1-SETUP'!$V79),IF('1-SETUP'!$Q79="YEARLY",EDATE(CT30,12*'1-SETUP'!$V79),""))))</f>
        <v/>
      </c>
      <c r="CV30" s="10" t="str">
        <f>IF('1-SETUP'!$Q79="DAILY",CU30+'1-SETUP'!$V79,IF('1-SETUP'!$Q79="WEEKLY",CU30+'1-SETUP'!$V79*7,IF('1-SETUP'!$Q79="MONTHLY",EDATE(CU30,'1-SETUP'!$V79),IF('1-SETUP'!$Q79="YEARLY",EDATE(CU30,12*'1-SETUP'!$V79),""))))</f>
        <v/>
      </c>
      <c r="CW30" s="10" t="str">
        <f>IF('1-SETUP'!$Q79="DAILY",CV30+'1-SETUP'!$V79,IF('1-SETUP'!$Q79="WEEKLY",CV30+'1-SETUP'!$V79*7,IF('1-SETUP'!$Q79="MONTHLY",EDATE(CV30,'1-SETUP'!$V79),IF('1-SETUP'!$Q79="YEARLY",EDATE(CV30,12*'1-SETUP'!$V79),""))))</f>
        <v/>
      </c>
      <c r="CX30" s="10" t="str">
        <f>IF('1-SETUP'!$Q79="DAILY",CW30+'1-SETUP'!$V79,IF('1-SETUP'!$Q79="WEEKLY",CW30+'1-SETUP'!$V79*7,IF('1-SETUP'!$Q79="MONTHLY",EDATE(CW30,'1-SETUP'!$V79),IF('1-SETUP'!$Q79="YEARLY",EDATE(CW30,12*'1-SETUP'!$V79),""))))</f>
        <v/>
      </c>
      <c r="CY30" s="10" t="str">
        <f>IF('1-SETUP'!$Q79="DAILY",CX30+'1-SETUP'!$V79,IF('1-SETUP'!$Q79="WEEKLY",CX30+'1-SETUP'!$V79*7,IF('1-SETUP'!$Q79="MONTHLY",EDATE(CX30,'1-SETUP'!$V79),IF('1-SETUP'!$Q79="YEARLY",EDATE(CX30,12*'1-SETUP'!$V79),""))))</f>
        <v/>
      </c>
      <c r="CZ30" s="10" t="str">
        <f>IF('1-SETUP'!$Q79="DAILY",CY30+'1-SETUP'!$V79,IF('1-SETUP'!$Q79="WEEKLY",CY30+'1-SETUP'!$V79*7,IF('1-SETUP'!$Q79="MONTHLY",EDATE(CY30,'1-SETUP'!$V79),IF('1-SETUP'!$Q79="YEARLY",EDATE(CY30,12*'1-SETUP'!$V79),""))))</f>
        <v/>
      </c>
      <c r="DA30" s="10" t="str">
        <f>IF('1-SETUP'!$Q79="DAILY",CZ30+'1-SETUP'!$V79,IF('1-SETUP'!$Q79="WEEKLY",CZ30+'1-SETUP'!$V79*7,IF('1-SETUP'!$Q79="MONTHLY",EDATE(CZ30,'1-SETUP'!$V79),IF('1-SETUP'!$Q79="YEARLY",EDATE(CZ30,12*'1-SETUP'!$V79),""))))</f>
        <v/>
      </c>
      <c r="DB30" s="10" t="str">
        <f>IF('1-SETUP'!$Q79="DAILY",DA30+'1-SETUP'!$V79,IF('1-SETUP'!$Q79="WEEKLY",DA30+'1-SETUP'!$V79*7,IF('1-SETUP'!$Q79="MONTHLY",EDATE(DA30,'1-SETUP'!$V79),IF('1-SETUP'!$Q79="YEARLY",EDATE(DA30,12*'1-SETUP'!$V79),""))))</f>
        <v/>
      </c>
      <c r="DC30" s="10" t="str">
        <f>IF('1-SETUP'!$Q79="DAILY",DB30+'1-SETUP'!$V79,IF('1-SETUP'!$Q79="WEEKLY",DB30+'1-SETUP'!$V79*7,IF('1-SETUP'!$Q79="MONTHLY",EDATE(DB30,'1-SETUP'!$V79),IF('1-SETUP'!$Q79="YEARLY",EDATE(DB30,12*'1-SETUP'!$V79),""))))</f>
        <v/>
      </c>
      <c r="DD30" s="10" t="str">
        <f>IF('1-SETUP'!$Q79="DAILY",DC30+'1-SETUP'!$V79,IF('1-SETUP'!$Q79="WEEKLY",DC30+'1-SETUP'!$V79*7,IF('1-SETUP'!$Q79="MONTHLY",EDATE(DC30,'1-SETUP'!$V79),IF('1-SETUP'!$Q79="YEARLY",EDATE(DC30,12*'1-SETUP'!$V79),""))))</f>
        <v/>
      </c>
      <c r="DE30" s="10" t="str">
        <f>IF('1-SETUP'!$Q79="DAILY",DD30+'1-SETUP'!$V79,IF('1-SETUP'!$Q79="WEEKLY",DD30+'1-SETUP'!$V79*7,IF('1-SETUP'!$Q79="MONTHLY",EDATE(DD30,'1-SETUP'!$V79),IF('1-SETUP'!$Q79="YEARLY",EDATE(DD30,12*'1-SETUP'!$V79),""))))</f>
        <v/>
      </c>
      <c r="DF30" s="10" t="str">
        <f>IF('1-SETUP'!$Q79="DAILY",DE30+'1-SETUP'!$V79,IF('1-SETUP'!$Q79="WEEKLY",DE30+'1-SETUP'!$V79*7,IF('1-SETUP'!$Q79="MONTHLY",EDATE(DE30,'1-SETUP'!$V79),IF('1-SETUP'!$Q79="YEARLY",EDATE(DE30,12*'1-SETUP'!$V79),""))))</f>
        <v/>
      </c>
      <c r="DG30" s="10" t="str">
        <f>IF('1-SETUP'!$Q79="DAILY",DF30+'1-SETUP'!$V79,IF('1-SETUP'!$Q79="WEEKLY",DF30+'1-SETUP'!$V79*7,IF('1-SETUP'!$Q79="MONTHLY",EDATE(DF30,'1-SETUP'!$V79),IF('1-SETUP'!$Q79="YEARLY",EDATE(DF30,12*'1-SETUP'!$V79),""))))</f>
        <v/>
      </c>
      <c r="DH30" s="10" t="str">
        <f>IF('1-SETUP'!$Q79="DAILY",DG30+'1-SETUP'!$V79,IF('1-SETUP'!$Q79="WEEKLY",DG30+'1-SETUP'!$V79*7,IF('1-SETUP'!$Q79="MONTHLY",EDATE(DG30,'1-SETUP'!$V79),IF('1-SETUP'!$Q79="YEARLY",EDATE(DG30,12*'1-SETUP'!$V79),""))))</f>
        <v/>
      </c>
      <c r="DI30" s="10" t="str">
        <f>IF('1-SETUP'!$Q79="DAILY",DH30+'1-SETUP'!$V79,IF('1-SETUP'!$Q79="WEEKLY",DH30+'1-SETUP'!$V79*7,IF('1-SETUP'!$Q79="MONTHLY",EDATE(DH30,'1-SETUP'!$V79),IF('1-SETUP'!$Q79="YEARLY",EDATE(DH30,12*'1-SETUP'!$V79),""))))</f>
        <v/>
      </c>
      <c r="DJ30" s="10" t="str">
        <f>IF('1-SETUP'!$Q79="DAILY",DI30+'1-SETUP'!$V79,IF('1-SETUP'!$Q79="WEEKLY",DI30+'1-SETUP'!$V79*7,IF('1-SETUP'!$Q79="MONTHLY",EDATE(DI30,'1-SETUP'!$V79),IF('1-SETUP'!$Q79="YEARLY",EDATE(DI30,12*'1-SETUP'!$V79),""))))</f>
        <v/>
      </c>
      <c r="DK30" s="10" t="str">
        <f>IF('1-SETUP'!$Q79="DAILY",DJ30+'1-SETUP'!$V79,IF('1-SETUP'!$Q79="WEEKLY",DJ30+'1-SETUP'!$V79*7,IF('1-SETUP'!$Q79="MONTHLY",EDATE(DJ30,'1-SETUP'!$V79),IF('1-SETUP'!$Q79="YEARLY",EDATE(DJ30,12*'1-SETUP'!$V79),""))))</f>
        <v/>
      </c>
      <c r="DL30" s="10" t="str">
        <f>IF('1-SETUP'!$Q79="DAILY",DK30+'1-SETUP'!$V79,IF('1-SETUP'!$Q79="WEEKLY",DK30+'1-SETUP'!$V79*7,IF('1-SETUP'!$Q79="MONTHLY",EDATE(DK30,'1-SETUP'!$V79),IF('1-SETUP'!$Q79="YEARLY",EDATE(DK30,12*'1-SETUP'!$V79),""))))</f>
        <v/>
      </c>
      <c r="DM30" s="10" t="str">
        <f>IF('1-SETUP'!$Q79="DAILY",DL30+'1-SETUP'!$V79,IF('1-SETUP'!$Q79="WEEKLY",DL30+'1-SETUP'!$V79*7,IF('1-SETUP'!$Q79="MONTHLY",EDATE(DL30,'1-SETUP'!$V79),IF('1-SETUP'!$Q79="YEARLY",EDATE(DL30,12*'1-SETUP'!$V79),""))))</f>
        <v/>
      </c>
      <c r="DN30" s="10" t="str">
        <f>IF('1-SETUP'!$Q79="DAILY",DM30+'1-SETUP'!$V79,IF('1-SETUP'!$Q79="WEEKLY",DM30+'1-SETUP'!$V79*7,IF('1-SETUP'!$Q79="MONTHLY",EDATE(DM30,'1-SETUP'!$V79),IF('1-SETUP'!$Q79="YEARLY",EDATE(DM30,12*'1-SETUP'!$V79),""))))</f>
        <v/>
      </c>
      <c r="DO30" s="10" t="str">
        <f>IF('1-SETUP'!$Q79="DAILY",DN30+'1-SETUP'!$V79,IF('1-SETUP'!$Q79="WEEKLY",DN30+'1-SETUP'!$V79*7,IF('1-SETUP'!$Q79="MONTHLY",EDATE(DN30,'1-SETUP'!$V79),IF('1-SETUP'!$Q79="YEARLY",EDATE(DN30,12*'1-SETUP'!$V79),""))))</f>
        <v/>
      </c>
      <c r="DP30" s="10" t="str">
        <f>IF('1-SETUP'!$Q79="DAILY",DO30+'1-SETUP'!$V79,IF('1-SETUP'!$Q79="WEEKLY",DO30+'1-SETUP'!$V79*7,IF('1-SETUP'!$Q79="MONTHLY",EDATE(DO30,'1-SETUP'!$V79),IF('1-SETUP'!$Q79="YEARLY",EDATE(DO30,12*'1-SETUP'!$V79),""))))</f>
        <v/>
      </c>
      <c r="DQ30" s="10" t="str">
        <f>IF('1-SETUP'!$Q79="DAILY",DP30+'1-SETUP'!$V79,IF('1-SETUP'!$Q79="WEEKLY",DP30+'1-SETUP'!$V79*7,IF('1-SETUP'!$Q79="MONTHLY",EDATE(DP30,'1-SETUP'!$V79),IF('1-SETUP'!$Q79="YEARLY",EDATE(DP30,12*'1-SETUP'!$V79),""))))</f>
        <v/>
      </c>
      <c r="DR30" s="10" t="str">
        <f>IF('1-SETUP'!$Q79="DAILY",DQ30+'1-SETUP'!$V79,IF('1-SETUP'!$Q79="WEEKLY",DQ30+'1-SETUP'!$V79*7,IF('1-SETUP'!$Q79="MONTHLY",EDATE(DQ30,'1-SETUP'!$V79),IF('1-SETUP'!$Q79="YEARLY",EDATE(DQ30,12*'1-SETUP'!$V79),""))))</f>
        <v/>
      </c>
      <c r="DS30" s="10" t="str">
        <f>IF('1-SETUP'!$Q79="DAILY",DR30+'1-SETUP'!$V79,IF('1-SETUP'!$Q79="WEEKLY",DR30+'1-SETUP'!$V79*7,IF('1-SETUP'!$Q79="MONTHLY",EDATE(DR30,'1-SETUP'!$V79),IF('1-SETUP'!$Q79="YEARLY",EDATE(DR30,12*'1-SETUP'!$V79),""))))</f>
        <v/>
      </c>
      <c r="DT30" s="10" t="str">
        <f>IF('1-SETUP'!$Q79="DAILY",DS30+'1-SETUP'!$V79,IF('1-SETUP'!$Q79="WEEKLY",DS30+'1-SETUP'!$V79*7,IF('1-SETUP'!$Q79="MONTHLY",EDATE(DS30,'1-SETUP'!$V79),IF('1-SETUP'!$Q79="YEARLY",EDATE(DS30,12*'1-SETUP'!$V79),""))))</f>
        <v/>
      </c>
      <c r="DU30" s="10" t="str">
        <f>IF('1-SETUP'!$Q79="DAILY",DT30+'1-SETUP'!$V79,IF('1-SETUP'!$Q79="WEEKLY",DT30+'1-SETUP'!$V79*7,IF('1-SETUP'!$Q79="MONTHLY",EDATE(DT30,'1-SETUP'!$V79),IF('1-SETUP'!$Q79="YEARLY",EDATE(DT30,12*'1-SETUP'!$V79),""))))</f>
        <v/>
      </c>
      <c r="DV30" s="10" t="str">
        <f>IF('1-SETUP'!$Q79="DAILY",DU30+'1-SETUP'!$V79,IF('1-SETUP'!$Q79="WEEKLY",DU30+'1-SETUP'!$V79*7,IF('1-SETUP'!$Q79="MONTHLY",EDATE(DU30,'1-SETUP'!$V79),IF('1-SETUP'!$Q79="YEARLY",EDATE(DU30,12*'1-SETUP'!$V79),""))))</f>
        <v/>
      </c>
      <c r="DW30" s="10" t="str">
        <f>IF('1-SETUP'!$Q79="DAILY",DV30+'1-SETUP'!$V79,IF('1-SETUP'!$Q79="WEEKLY",DV30+'1-SETUP'!$V79*7,IF('1-SETUP'!$Q79="MONTHLY",EDATE(DV30,'1-SETUP'!$V79),IF('1-SETUP'!$Q79="YEARLY",EDATE(DV30,12*'1-SETUP'!$V79),""))))</f>
        <v/>
      </c>
      <c r="DX30" s="10" t="str">
        <f>IF('1-SETUP'!$Q79="DAILY",DW30+'1-SETUP'!$V79,IF('1-SETUP'!$Q79="WEEKLY",DW30+'1-SETUP'!$V79*7,IF('1-SETUP'!$Q79="MONTHLY",EDATE(DW30,'1-SETUP'!$V79),IF('1-SETUP'!$Q79="YEARLY",EDATE(DW30,12*'1-SETUP'!$V79),""))))</f>
        <v/>
      </c>
      <c r="DY30" s="10" t="str">
        <f>IF('1-SETUP'!$Q79="DAILY",DX30+'1-SETUP'!$V79,IF('1-SETUP'!$Q79="WEEKLY",DX30+'1-SETUP'!$V79*7,IF('1-SETUP'!$Q79="MONTHLY",EDATE(DX30,'1-SETUP'!$V79),IF('1-SETUP'!$Q79="YEARLY",EDATE(DX30,12*'1-SETUP'!$V79),""))))</f>
        <v/>
      </c>
      <c r="DZ30" s="10" t="str">
        <f>IF('1-SETUP'!$Q79="DAILY",DY30+'1-SETUP'!$V79,IF('1-SETUP'!$Q79="WEEKLY",DY30+'1-SETUP'!$V79*7,IF('1-SETUP'!$Q79="MONTHLY",EDATE(DY30,'1-SETUP'!$V79),IF('1-SETUP'!$Q79="YEARLY",EDATE(DY30,12*'1-SETUP'!$V79),""))))</f>
        <v/>
      </c>
      <c r="EA30" s="10" t="str">
        <f>IF('1-SETUP'!$Q79="DAILY",DZ30+'1-SETUP'!$V79,IF('1-SETUP'!$Q79="WEEKLY",DZ30+'1-SETUP'!$V79*7,IF('1-SETUP'!$Q79="MONTHLY",EDATE(DZ30,'1-SETUP'!$V79),IF('1-SETUP'!$Q79="YEARLY",EDATE(DZ30,12*'1-SETUP'!$V79),""))))</f>
        <v/>
      </c>
      <c r="EB30" s="10" t="str">
        <f>IF('1-SETUP'!$Q79="DAILY",EA30+'1-SETUP'!$V79,IF('1-SETUP'!$Q79="WEEKLY",EA30+'1-SETUP'!$V79*7,IF('1-SETUP'!$Q79="MONTHLY",EDATE(EA30,'1-SETUP'!$V79),IF('1-SETUP'!$Q79="YEARLY",EDATE(EA30,12*'1-SETUP'!$V79),""))))</f>
        <v/>
      </c>
      <c r="EC30" s="10" t="str">
        <f>IF('1-SETUP'!$Q79="DAILY",EB30+'1-SETUP'!$V79,IF('1-SETUP'!$Q79="WEEKLY",EB30+'1-SETUP'!$V79*7,IF('1-SETUP'!$Q79="MONTHLY",EDATE(EB30,'1-SETUP'!$V79),IF('1-SETUP'!$Q79="YEARLY",EDATE(EB30,12*'1-SETUP'!$V79),""))))</f>
        <v/>
      </c>
      <c r="ED30" s="10" t="str">
        <f>IF('1-SETUP'!$Q79="DAILY",EC30+'1-SETUP'!$V79,IF('1-SETUP'!$Q79="WEEKLY",EC30+'1-SETUP'!$V79*7,IF('1-SETUP'!$Q79="MONTHLY",EDATE(EC30,'1-SETUP'!$V79),IF('1-SETUP'!$Q79="YEARLY",EDATE(EC30,12*'1-SETUP'!$V79),""))))</f>
        <v/>
      </c>
      <c r="EE30" s="10" t="str">
        <f>IF('1-SETUP'!$Q79="DAILY",ED30+'1-SETUP'!$V79,IF('1-SETUP'!$Q79="WEEKLY",ED30+'1-SETUP'!$V79*7,IF('1-SETUP'!$Q79="MONTHLY",EDATE(ED30,'1-SETUP'!$V79),IF('1-SETUP'!$Q79="YEARLY",EDATE(ED30,12*'1-SETUP'!$V79),""))))</f>
        <v/>
      </c>
      <c r="EF30" s="10" t="str">
        <f>IF('1-SETUP'!$Q79="DAILY",EE30+'1-SETUP'!$V79,IF('1-SETUP'!$Q79="WEEKLY",EE30+'1-SETUP'!$V79*7,IF('1-SETUP'!$Q79="MONTHLY",EDATE(EE30,'1-SETUP'!$V79),IF('1-SETUP'!$Q79="YEARLY",EDATE(EE30,12*'1-SETUP'!$V79),""))))</f>
        <v/>
      </c>
      <c r="EG30" s="10" t="str">
        <f>IF('1-SETUP'!$Q79="DAILY",EF30+'1-SETUP'!$V79,IF('1-SETUP'!$Q79="WEEKLY",EF30+'1-SETUP'!$V79*7,IF('1-SETUP'!$Q79="MONTHLY",EDATE(EF30,'1-SETUP'!$V79),IF('1-SETUP'!$Q79="YEARLY",EDATE(EF30,12*'1-SETUP'!$V79),""))))</f>
        <v/>
      </c>
      <c r="EH30" s="10" t="str">
        <f>IF('1-SETUP'!$Q79="DAILY",EG30+'1-SETUP'!$V79,IF('1-SETUP'!$Q79="WEEKLY",EG30+'1-SETUP'!$V79*7,IF('1-SETUP'!$Q79="MONTHLY",EDATE(EG30,'1-SETUP'!$V79),IF('1-SETUP'!$Q79="YEARLY",EDATE(EG30,12*'1-SETUP'!$V79),""))))</f>
        <v/>
      </c>
      <c r="EI30" s="10" t="str">
        <f>IF('1-SETUP'!$Q79="DAILY",EH30+'1-SETUP'!$V79,IF('1-SETUP'!$Q79="WEEKLY",EH30+'1-SETUP'!$V79*7,IF('1-SETUP'!$Q79="MONTHLY",EDATE(EH30,'1-SETUP'!$V79),IF('1-SETUP'!$Q79="YEARLY",EDATE(EH30,12*'1-SETUP'!$V79),""))))</f>
        <v/>
      </c>
      <c r="EJ30" s="10" t="str">
        <f>IF('1-SETUP'!$Q79="DAILY",EI30+'1-SETUP'!$V79,IF('1-SETUP'!$Q79="WEEKLY",EI30+'1-SETUP'!$V79*7,IF('1-SETUP'!$Q79="MONTHLY",EDATE(EI30,'1-SETUP'!$V79),IF('1-SETUP'!$Q79="YEARLY",EDATE(EI30,12*'1-SETUP'!$V79),""))))</f>
        <v/>
      </c>
      <c r="EK30" s="10" t="str">
        <f>IF('1-SETUP'!$Q79="DAILY",EJ30+'1-SETUP'!$V79,IF('1-SETUP'!$Q79="WEEKLY",EJ30+'1-SETUP'!$V79*7,IF('1-SETUP'!$Q79="MONTHLY",EDATE(EJ30,'1-SETUP'!$V79),IF('1-SETUP'!$Q79="YEARLY",EDATE(EJ30,12*'1-SETUP'!$V79),""))))</f>
        <v/>
      </c>
      <c r="EL30" s="10" t="str">
        <f>IF('1-SETUP'!$Q79="DAILY",EK30+'1-SETUP'!$V79,IF('1-SETUP'!$Q79="WEEKLY",EK30+'1-SETUP'!$V79*7,IF('1-SETUP'!$Q79="MONTHLY",EDATE(EK30,'1-SETUP'!$V79),IF('1-SETUP'!$Q79="YEARLY",EDATE(EK30,12*'1-SETUP'!$V79),""))))</f>
        <v/>
      </c>
      <c r="EM30" s="10" t="str">
        <f>IF('1-SETUP'!$Q79="DAILY",EL30+'1-SETUP'!$V79,IF('1-SETUP'!$Q79="WEEKLY",EL30+'1-SETUP'!$V79*7,IF('1-SETUP'!$Q79="MONTHLY",EDATE(EL30,'1-SETUP'!$V79),IF('1-SETUP'!$Q79="YEARLY",EDATE(EL30,12*'1-SETUP'!$V79),""))))</f>
        <v/>
      </c>
      <c r="EN30" s="10" t="str">
        <f>IF('1-SETUP'!$Q79="DAILY",EM30+'1-SETUP'!$V79,IF('1-SETUP'!$Q79="WEEKLY",EM30+'1-SETUP'!$V79*7,IF('1-SETUP'!$Q79="MONTHLY",EDATE(EM30,'1-SETUP'!$V79),IF('1-SETUP'!$Q79="YEARLY",EDATE(EM30,12*'1-SETUP'!$V79),""))))</f>
        <v/>
      </c>
      <c r="EO30" s="10" t="str">
        <f>IF('1-SETUP'!$Q79="DAILY",EN30+'1-SETUP'!$V79,IF('1-SETUP'!$Q79="WEEKLY",EN30+'1-SETUP'!$V79*7,IF('1-SETUP'!$Q79="MONTHLY",EDATE(EN30,'1-SETUP'!$V79),IF('1-SETUP'!$Q79="YEARLY",EDATE(EN30,12*'1-SETUP'!$V79),""))))</f>
        <v/>
      </c>
      <c r="EP30" s="10" t="str">
        <f>IF('1-SETUP'!$Q79="DAILY",EO30+'1-SETUP'!$V79,IF('1-SETUP'!$Q79="WEEKLY",EO30+'1-SETUP'!$V79*7,IF('1-SETUP'!$Q79="MONTHLY",EDATE(EO30,'1-SETUP'!$V79),IF('1-SETUP'!$Q79="YEARLY",EDATE(EO30,12*'1-SETUP'!$V79),""))))</f>
        <v/>
      </c>
      <c r="EQ30" s="10" t="str">
        <f>IF('1-SETUP'!$Q79="DAILY",EP30+'1-SETUP'!$V79,IF('1-SETUP'!$Q79="WEEKLY",EP30+'1-SETUP'!$V79*7,IF('1-SETUP'!$Q79="MONTHLY",EDATE(EP30,'1-SETUP'!$V79),IF('1-SETUP'!$Q79="YEARLY",EDATE(EP30,12*'1-SETUP'!$V79),""))))</f>
        <v/>
      </c>
      <c r="ER30" s="10" t="str">
        <f>IF('1-SETUP'!$Q79="DAILY",EQ30+'1-SETUP'!$V79,IF('1-SETUP'!$Q79="WEEKLY",EQ30+'1-SETUP'!$V79*7,IF('1-SETUP'!$Q79="MONTHLY",EDATE(EQ30,'1-SETUP'!$V79),IF('1-SETUP'!$Q79="YEARLY",EDATE(EQ30,12*'1-SETUP'!$V79),""))))</f>
        <v/>
      </c>
      <c r="ES30" s="10" t="str">
        <f>IF('1-SETUP'!$Q79="DAILY",ER30+'1-SETUP'!$V79,IF('1-SETUP'!$Q79="WEEKLY",ER30+'1-SETUP'!$V79*7,IF('1-SETUP'!$Q79="MONTHLY",EDATE(ER30,'1-SETUP'!$V79),IF('1-SETUP'!$Q79="YEARLY",EDATE(ER30,12*'1-SETUP'!$V79),""))))</f>
        <v/>
      </c>
      <c r="ET30" s="10" t="str">
        <f>IF('1-SETUP'!$Q79="DAILY",ES30+'1-SETUP'!$V79,IF('1-SETUP'!$Q79="WEEKLY",ES30+'1-SETUP'!$V79*7,IF('1-SETUP'!$Q79="MONTHLY",EDATE(ES30,'1-SETUP'!$V79),IF('1-SETUP'!$Q79="YEARLY",EDATE(ES30,12*'1-SETUP'!$V79),""))))</f>
        <v/>
      </c>
      <c r="EU30" s="10" t="str">
        <f>IF('1-SETUP'!$Q79="DAILY",ET30+'1-SETUP'!$V79,IF('1-SETUP'!$Q79="WEEKLY",ET30+'1-SETUP'!$V79*7,IF('1-SETUP'!$Q79="MONTHLY",EDATE(ET30,'1-SETUP'!$V79),IF('1-SETUP'!$Q79="YEARLY",EDATE(ET30,12*'1-SETUP'!$V79),""))))</f>
        <v/>
      </c>
      <c r="EV30" s="10" t="str">
        <f>IF('1-SETUP'!$Q79="DAILY",EU30+'1-SETUP'!$V79,IF('1-SETUP'!$Q79="WEEKLY",EU30+'1-SETUP'!$V79*7,IF('1-SETUP'!$Q79="MONTHLY",EDATE(EU30,'1-SETUP'!$V79),IF('1-SETUP'!$Q79="YEARLY",EDATE(EU30,12*'1-SETUP'!$V79),""))))</f>
        <v/>
      </c>
      <c r="EW30" s="10" t="str">
        <f>IF('1-SETUP'!$Q79="DAILY",EV30+'1-SETUP'!$V79,IF('1-SETUP'!$Q79="WEEKLY",EV30+'1-SETUP'!$V79*7,IF('1-SETUP'!$Q79="MONTHLY",EDATE(EV30,'1-SETUP'!$V79),IF('1-SETUP'!$Q79="YEARLY",EDATE(EV30,12*'1-SETUP'!$V79),""))))</f>
        <v/>
      </c>
      <c r="EX30" s="10" t="str">
        <f>IF('1-SETUP'!$Q79="DAILY",EW30+'1-SETUP'!$V79,IF('1-SETUP'!$Q79="WEEKLY",EW30+'1-SETUP'!$V79*7,IF('1-SETUP'!$Q79="MONTHLY",EDATE(EW30,'1-SETUP'!$V79),IF('1-SETUP'!$Q79="YEARLY",EDATE(EW30,12*'1-SETUP'!$V79),""))))</f>
        <v/>
      </c>
      <c r="EY30" s="10" t="str">
        <f>IF('1-SETUP'!$Q79="DAILY",EX30+'1-SETUP'!$V79,IF('1-SETUP'!$Q79="WEEKLY",EX30+'1-SETUP'!$V79*7,IF('1-SETUP'!$Q79="MONTHLY",EDATE(EX30,'1-SETUP'!$V79),IF('1-SETUP'!$Q79="YEARLY",EDATE(EX30,12*'1-SETUP'!$V79),""))))</f>
        <v/>
      </c>
      <c r="EZ30" s="10" t="str">
        <f>IF('1-SETUP'!$Q79="DAILY",EY30+'1-SETUP'!$V79,IF('1-SETUP'!$Q79="WEEKLY",EY30+'1-SETUP'!$V79*7,IF('1-SETUP'!$Q79="MONTHLY",EDATE(EY30,'1-SETUP'!$V79),IF('1-SETUP'!$Q79="YEARLY",EDATE(EY30,12*'1-SETUP'!$V79),""))))</f>
        <v/>
      </c>
      <c r="FA30" s="10" t="str">
        <f>IF('1-SETUP'!$Q79="DAILY",EZ30+'1-SETUP'!$V79,IF('1-SETUP'!$Q79="WEEKLY",EZ30+'1-SETUP'!$V79*7,IF('1-SETUP'!$Q79="MONTHLY",EDATE(EZ30,'1-SETUP'!$V79),IF('1-SETUP'!$Q79="YEARLY",EDATE(EZ30,12*'1-SETUP'!$V79),""))))</f>
        <v/>
      </c>
      <c r="FB30" s="10" t="str">
        <f>IF('1-SETUP'!$Q79="DAILY",FA30+'1-SETUP'!$V79,IF('1-SETUP'!$Q79="WEEKLY",FA30+'1-SETUP'!$V79*7,IF('1-SETUP'!$Q79="MONTHLY",EDATE(FA30,'1-SETUP'!$V79),IF('1-SETUP'!$Q79="YEARLY",EDATE(FA30,12*'1-SETUP'!$V79),""))))</f>
        <v/>
      </c>
      <c r="FC30" s="10" t="str">
        <f>IF('1-SETUP'!$Q79="DAILY",FB30+'1-SETUP'!$V79,IF('1-SETUP'!$Q79="WEEKLY",FB30+'1-SETUP'!$V79*7,IF('1-SETUP'!$Q79="MONTHLY",EDATE(FB30,'1-SETUP'!$V79),IF('1-SETUP'!$Q79="YEARLY",EDATE(FB30,12*'1-SETUP'!$V79),""))))</f>
        <v/>
      </c>
      <c r="FD30" s="10" t="str">
        <f>IF('1-SETUP'!$Q79="DAILY",FC30+'1-SETUP'!$V79,IF('1-SETUP'!$Q79="WEEKLY",FC30+'1-SETUP'!$V79*7,IF('1-SETUP'!$Q79="MONTHLY",EDATE(FC30,'1-SETUP'!$V79),IF('1-SETUP'!$Q79="YEARLY",EDATE(FC30,12*'1-SETUP'!$V79),""))))</f>
        <v/>
      </c>
      <c r="FE30" s="10" t="str">
        <f>IF('1-SETUP'!$Q79="DAILY",FD30+'1-SETUP'!$V79,IF('1-SETUP'!$Q79="WEEKLY",FD30+'1-SETUP'!$V79*7,IF('1-SETUP'!$Q79="MONTHLY",EDATE(FD30,'1-SETUP'!$V79),IF('1-SETUP'!$Q79="YEARLY",EDATE(FD30,12*'1-SETUP'!$V79),""))))</f>
        <v/>
      </c>
      <c r="FF30" s="10" t="str">
        <f>IF('1-SETUP'!$Q79="DAILY",FE30+'1-SETUP'!$V79,IF('1-SETUP'!$Q79="WEEKLY",FE30+'1-SETUP'!$V79*7,IF('1-SETUP'!$Q79="MONTHLY",EDATE(FE30,'1-SETUP'!$V79),IF('1-SETUP'!$Q79="YEARLY",EDATE(FE30,12*'1-SETUP'!$V79),""))))</f>
        <v/>
      </c>
      <c r="FG30" s="10" t="str">
        <f>IF('1-SETUP'!$Q79="DAILY",FF30+'1-SETUP'!$V79,IF('1-SETUP'!$Q79="WEEKLY",FF30+'1-SETUP'!$V79*7,IF('1-SETUP'!$Q79="MONTHLY",EDATE(FF30,'1-SETUP'!$V79),IF('1-SETUP'!$Q79="YEARLY",EDATE(FF30,12*'1-SETUP'!$V79),""))))</f>
        <v/>
      </c>
      <c r="FH30" s="10" t="str">
        <f>IF('1-SETUP'!$Q79="DAILY",FG30+'1-SETUP'!$V79,IF('1-SETUP'!$Q79="WEEKLY",FG30+'1-SETUP'!$V79*7,IF('1-SETUP'!$Q79="MONTHLY",EDATE(FG30,'1-SETUP'!$V79),IF('1-SETUP'!$Q79="YEARLY",EDATE(FG30,12*'1-SETUP'!$V79),""))))</f>
        <v/>
      </c>
      <c r="FI30" s="10" t="str">
        <f>IF('1-SETUP'!$Q79="DAILY",FH30+'1-SETUP'!$V79,IF('1-SETUP'!$Q79="WEEKLY",FH30+'1-SETUP'!$V79*7,IF('1-SETUP'!$Q79="MONTHLY",EDATE(FH30,'1-SETUP'!$V79),IF('1-SETUP'!$Q79="YEARLY",EDATE(FH30,12*'1-SETUP'!$V79),""))))</f>
        <v/>
      </c>
      <c r="FJ30" s="10" t="str">
        <f>IF('1-SETUP'!$Q79="DAILY",FI30+'1-SETUP'!$V79,IF('1-SETUP'!$Q79="WEEKLY",FI30+'1-SETUP'!$V79*7,IF('1-SETUP'!$Q79="MONTHLY",EDATE(FI30,'1-SETUP'!$V79),IF('1-SETUP'!$Q79="YEARLY",EDATE(FI30,12*'1-SETUP'!$V79),""))))</f>
        <v/>
      </c>
      <c r="FK30" s="10" t="str">
        <f>IF('1-SETUP'!$Q79="DAILY",FJ30+'1-SETUP'!$V79,IF('1-SETUP'!$Q79="WEEKLY",FJ30+'1-SETUP'!$V79*7,IF('1-SETUP'!$Q79="MONTHLY",EDATE(FJ30,'1-SETUP'!$V79),IF('1-SETUP'!$Q79="YEARLY",EDATE(FJ30,12*'1-SETUP'!$V79),""))))</f>
        <v/>
      </c>
      <c r="FL30" s="10" t="str">
        <f>IF('1-SETUP'!$Q79="DAILY",FK30+'1-SETUP'!$V79,IF('1-SETUP'!$Q79="WEEKLY",FK30+'1-SETUP'!$V79*7,IF('1-SETUP'!$Q79="MONTHLY",EDATE(FK30,'1-SETUP'!$V79),IF('1-SETUP'!$Q79="YEARLY",EDATE(FK30,12*'1-SETUP'!$V79),""))))</f>
        <v/>
      </c>
      <c r="FM30" s="10" t="str">
        <f>IF('1-SETUP'!$Q79="DAILY",FL30+'1-SETUP'!$V79,IF('1-SETUP'!$Q79="WEEKLY",FL30+'1-SETUP'!$V79*7,IF('1-SETUP'!$Q79="MONTHLY",EDATE(FL30,'1-SETUP'!$V79),IF('1-SETUP'!$Q79="YEARLY",EDATE(FL30,12*'1-SETUP'!$V79),""))))</f>
        <v/>
      </c>
      <c r="FN30" s="10" t="str">
        <f>IF('1-SETUP'!$Q79="DAILY",FM30+'1-SETUP'!$V79,IF('1-SETUP'!$Q79="WEEKLY",FM30+'1-SETUP'!$V79*7,IF('1-SETUP'!$Q79="MONTHLY",EDATE(FM30,'1-SETUP'!$V79),IF('1-SETUP'!$Q79="YEARLY",EDATE(FM30,12*'1-SETUP'!$V79),""))))</f>
        <v/>
      </c>
      <c r="FO30" s="10" t="str">
        <f>IF('1-SETUP'!$Q79="DAILY",FN30+'1-SETUP'!$V79,IF('1-SETUP'!$Q79="WEEKLY",FN30+'1-SETUP'!$V79*7,IF('1-SETUP'!$Q79="MONTHLY",EDATE(FN30,'1-SETUP'!$V79),IF('1-SETUP'!$Q79="YEARLY",EDATE(FN30,12*'1-SETUP'!$V79),""))))</f>
        <v/>
      </c>
      <c r="FP30" s="10" t="str">
        <f>IF('1-SETUP'!$Q79="DAILY",FO30+'1-SETUP'!$V79,IF('1-SETUP'!$Q79="WEEKLY",FO30+'1-SETUP'!$V79*7,IF('1-SETUP'!$Q79="MONTHLY",EDATE(FO30,'1-SETUP'!$V79),IF('1-SETUP'!$Q79="YEARLY",EDATE(FO30,12*'1-SETUP'!$V79),""))))</f>
        <v/>
      </c>
      <c r="FQ30" s="10" t="str">
        <f>IF('1-SETUP'!$Q79="DAILY",FP30+'1-SETUP'!$V79,IF('1-SETUP'!$Q79="WEEKLY",FP30+'1-SETUP'!$V79*7,IF('1-SETUP'!$Q79="MONTHLY",EDATE(FP30,'1-SETUP'!$V79),IF('1-SETUP'!$Q79="YEARLY",EDATE(FP30,12*'1-SETUP'!$V79),""))))</f>
        <v/>
      </c>
      <c r="FR30" s="10" t="str">
        <f>IF('1-SETUP'!$Q79="DAILY",FQ30+'1-SETUP'!$V79,IF('1-SETUP'!$Q79="WEEKLY",FQ30+'1-SETUP'!$V79*7,IF('1-SETUP'!$Q79="MONTHLY",EDATE(FQ30,'1-SETUP'!$V79),IF('1-SETUP'!$Q79="YEARLY",EDATE(FQ30,12*'1-SETUP'!$V79),""))))</f>
        <v/>
      </c>
      <c r="FS30" s="10" t="str">
        <f>IF('1-SETUP'!$Q79="DAILY",FR30+'1-SETUP'!$V79,IF('1-SETUP'!$Q79="WEEKLY",FR30+'1-SETUP'!$V79*7,IF('1-SETUP'!$Q79="MONTHLY",EDATE(FR30,'1-SETUP'!$V79),IF('1-SETUP'!$Q79="YEARLY",EDATE(FR30,12*'1-SETUP'!$V79),""))))</f>
        <v/>
      </c>
      <c r="FT30" s="10" t="str">
        <f>IF('1-SETUP'!$Q79="DAILY",FS30+'1-SETUP'!$V79,IF('1-SETUP'!$Q79="WEEKLY",FS30+'1-SETUP'!$V79*7,IF('1-SETUP'!$Q79="MONTHLY",EDATE(FS30,'1-SETUP'!$V79),IF('1-SETUP'!$Q79="YEARLY",EDATE(FS30,12*'1-SETUP'!$V79),""))))</f>
        <v/>
      </c>
      <c r="FU30" s="10" t="str">
        <f>IF('1-SETUP'!$Q79="DAILY",FT30+'1-SETUP'!$V79,IF('1-SETUP'!$Q79="WEEKLY",FT30+'1-SETUP'!$V79*7,IF('1-SETUP'!$Q79="MONTHLY",EDATE(FT30,'1-SETUP'!$V79),IF('1-SETUP'!$Q79="YEARLY",EDATE(FT30,12*'1-SETUP'!$V79),""))))</f>
        <v/>
      </c>
      <c r="FV30" s="10" t="str">
        <f>IF('1-SETUP'!$Q79="DAILY",FU30+'1-SETUP'!$V79,IF('1-SETUP'!$Q79="WEEKLY",FU30+'1-SETUP'!$V79*7,IF('1-SETUP'!$Q79="MONTHLY",EDATE(FU30,'1-SETUP'!$V79),IF('1-SETUP'!$Q79="YEARLY",EDATE(FU30,12*'1-SETUP'!$V79),""))))</f>
        <v/>
      </c>
      <c r="FW30" s="10" t="str">
        <f>IF('1-SETUP'!$Q79="DAILY",FV30+'1-SETUP'!$V79,IF('1-SETUP'!$Q79="WEEKLY",FV30+'1-SETUP'!$V79*7,IF('1-SETUP'!$Q79="MONTHLY",EDATE(FV30,'1-SETUP'!$V79),IF('1-SETUP'!$Q79="YEARLY",EDATE(FV30,12*'1-SETUP'!$V79),""))))</f>
        <v/>
      </c>
      <c r="FX30" s="10" t="str">
        <f>IF('1-SETUP'!$Q79="DAILY",FW30+'1-SETUP'!$V79,IF('1-SETUP'!$Q79="WEEKLY",FW30+'1-SETUP'!$V79*7,IF('1-SETUP'!$Q79="MONTHLY",EDATE(FW30,'1-SETUP'!$V79),IF('1-SETUP'!$Q79="YEARLY",EDATE(FW30,12*'1-SETUP'!$V79),""))))</f>
        <v/>
      </c>
      <c r="FY30" s="10" t="str">
        <f>IF('1-SETUP'!$Q79="DAILY",FX30+'1-SETUP'!$V79,IF('1-SETUP'!$Q79="WEEKLY",FX30+'1-SETUP'!$V79*7,IF('1-SETUP'!$Q79="MONTHLY",EDATE(FX30,'1-SETUP'!$V79),IF('1-SETUP'!$Q79="YEARLY",EDATE(FX30,12*'1-SETUP'!$V79),""))))</f>
        <v/>
      </c>
      <c r="FZ30" s="10" t="str">
        <f>IF('1-SETUP'!$Q79="DAILY",FY30+'1-SETUP'!$V79,IF('1-SETUP'!$Q79="WEEKLY",FY30+'1-SETUP'!$V79*7,IF('1-SETUP'!$Q79="MONTHLY",EDATE(FY30,'1-SETUP'!$V79),IF('1-SETUP'!$Q79="YEARLY",EDATE(FY30,12*'1-SETUP'!$V79),""))))</f>
        <v/>
      </c>
      <c r="GA30" s="10" t="str">
        <f>IF('1-SETUP'!$Q79="DAILY",FZ30+'1-SETUP'!$V79,IF('1-SETUP'!$Q79="WEEKLY",FZ30+'1-SETUP'!$V79*7,IF('1-SETUP'!$Q79="MONTHLY",EDATE(FZ30,'1-SETUP'!$V79),IF('1-SETUP'!$Q79="YEARLY",EDATE(FZ30,12*'1-SETUP'!$V79),""))))</f>
        <v/>
      </c>
      <c r="GB30" s="10" t="str">
        <f>IF('1-SETUP'!$Q79="DAILY",GA30+'1-SETUP'!$V79,IF('1-SETUP'!$Q79="WEEKLY",GA30+'1-SETUP'!$V79*7,IF('1-SETUP'!$Q79="MONTHLY",EDATE(GA30,'1-SETUP'!$V79),IF('1-SETUP'!$Q79="YEARLY",EDATE(GA30,12*'1-SETUP'!$V79),""))))</f>
        <v/>
      </c>
      <c r="GC30" s="10" t="str">
        <f>IF('1-SETUP'!$Q79="DAILY",GB30+'1-SETUP'!$V79,IF('1-SETUP'!$Q79="WEEKLY",GB30+'1-SETUP'!$V79*7,IF('1-SETUP'!$Q79="MONTHLY",EDATE(GB30,'1-SETUP'!$V79),IF('1-SETUP'!$Q79="YEARLY",EDATE(GB30,12*'1-SETUP'!$V79),""))))</f>
        <v/>
      </c>
      <c r="GD30" s="10" t="str">
        <f>IF('1-SETUP'!$Q79="DAILY",GC30+'1-SETUP'!$V79,IF('1-SETUP'!$Q79="WEEKLY",GC30+'1-SETUP'!$V79*7,IF('1-SETUP'!$Q79="MONTHLY",EDATE(GC30,'1-SETUP'!$V79),IF('1-SETUP'!$Q79="YEARLY",EDATE(GC30,12*'1-SETUP'!$V79),""))))</f>
        <v/>
      </c>
      <c r="GE30" s="10" t="str">
        <f>IF('1-SETUP'!$Q79="DAILY",GD30+'1-SETUP'!$V79,IF('1-SETUP'!$Q79="WEEKLY",GD30+'1-SETUP'!$V79*7,IF('1-SETUP'!$Q79="MONTHLY",EDATE(GD30,'1-SETUP'!$V79),IF('1-SETUP'!$Q79="YEARLY",EDATE(GD30,12*'1-SETUP'!$V79),""))))</f>
        <v/>
      </c>
      <c r="GF30" s="10" t="str">
        <f>IF('1-SETUP'!$Q79="DAILY",GE30+'1-SETUP'!$V79,IF('1-SETUP'!$Q79="WEEKLY",GE30+'1-SETUP'!$V79*7,IF('1-SETUP'!$Q79="MONTHLY",EDATE(GE30,'1-SETUP'!$V79),IF('1-SETUP'!$Q79="YEARLY",EDATE(GE30,12*'1-SETUP'!$V79),""))))</f>
        <v/>
      </c>
      <c r="GG30" s="10" t="str">
        <f>IF('1-SETUP'!$Q79="DAILY",GF30+'1-SETUP'!$V79,IF('1-SETUP'!$Q79="WEEKLY",GF30+'1-SETUP'!$V79*7,IF('1-SETUP'!$Q79="MONTHLY",EDATE(GF30,'1-SETUP'!$V79),IF('1-SETUP'!$Q79="YEARLY",EDATE(GF30,12*'1-SETUP'!$V79),""))))</f>
        <v/>
      </c>
      <c r="GH30" s="10" t="str">
        <f>IF('1-SETUP'!$Q79="DAILY",GG30+'1-SETUP'!$V79,IF('1-SETUP'!$Q79="WEEKLY",GG30+'1-SETUP'!$V79*7,IF('1-SETUP'!$Q79="MONTHLY",EDATE(GG30,'1-SETUP'!$V79),IF('1-SETUP'!$Q79="YEARLY",EDATE(GG30,12*'1-SETUP'!$V79),""))))</f>
        <v/>
      </c>
      <c r="GI30" s="10" t="str">
        <f>IF('1-SETUP'!$Q79="DAILY",GH30+'1-SETUP'!$V79,IF('1-SETUP'!$Q79="WEEKLY",GH30+'1-SETUP'!$V79*7,IF('1-SETUP'!$Q79="MONTHLY",EDATE(GH30,'1-SETUP'!$V79),IF('1-SETUP'!$Q79="YEARLY",EDATE(GH30,12*'1-SETUP'!$V79),""))))</f>
        <v/>
      </c>
      <c r="GJ30" s="10" t="str">
        <f>IF('1-SETUP'!$Q79="DAILY",GI30+'1-SETUP'!$V79,IF('1-SETUP'!$Q79="WEEKLY",GI30+'1-SETUP'!$V79*7,IF('1-SETUP'!$Q79="MONTHLY",EDATE(GI30,'1-SETUP'!$V79),IF('1-SETUP'!$Q79="YEARLY",EDATE(GI30,12*'1-SETUP'!$V79),""))))</f>
        <v/>
      </c>
      <c r="GK30" s="10" t="str">
        <f>IF('1-SETUP'!$Q79="DAILY",GJ30+'1-SETUP'!$V79,IF('1-SETUP'!$Q79="WEEKLY",GJ30+'1-SETUP'!$V79*7,IF('1-SETUP'!$Q79="MONTHLY",EDATE(GJ30,'1-SETUP'!$V79),IF('1-SETUP'!$Q79="YEARLY",EDATE(GJ30,12*'1-SETUP'!$V79),""))))</f>
        <v/>
      </c>
      <c r="GL30" s="10" t="str">
        <f>IF('1-SETUP'!$Q79="DAILY",GK30+'1-SETUP'!$V79,IF('1-SETUP'!$Q79="WEEKLY",GK30+'1-SETUP'!$V79*7,IF('1-SETUP'!$Q79="MONTHLY",EDATE(GK30,'1-SETUP'!$V79),IF('1-SETUP'!$Q79="YEARLY",EDATE(GK30,12*'1-SETUP'!$V79),""))))</f>
        <v/>
      </c>
      <c r="GM30" s="10" t="str">
        <f>IF('1-SETUP'!$Q79="DAILY",GL30+'1-SETUP'!$V79,IF('1-SETUP'!$Q79="WEEKLY",GL30+'1-SETUP'!$V79*7,IF('1-SETUP'!$Q79="MONTHLY",EDATE(GL30,'1-SETUP'!$V79),IF('1-SETUP'!$Q79="YEARLY",EDATE(GL30,12*'1-SETUP'!$V79),""))))</f>
        <v/>
      </c>
      <c r="GN30" s="10" t="str">
        <f>IF('1-SETUP'!$Q79="DAILY",GM30+'1-SETUP'!$V79,IF('1-SETUP'!$Q79="WEEKLY",GM30+'1-SETUP'!$V79*7,IF('1-SETUP'!$Q79="MONTHLY",EDATE(GM30,'1-SETUP'!$V79),IF('1-SETUP'!$Q79="YEARLY",EDATE(GM30,12*'1-SETUP'!$V79),""))))</f>
        <v/>
      </c>
      <c r="GO30" s="10" t="str">
        <f>IF('1-SETUP'!$Q79="DAILY",GN30+'1-SETUP'!$V79,IF('1-SETUP'!$Q79="WEEKLY",GN30+'1-SETUP'!$V79*7,IF('1-SETUP'!$Q79="MONTHLY",EDATE(GN30,'1-SETUP'!$V79),IF('1-SETUP'!$Q79="YEARLY",EDATE(GN30,12*'1-SETUP'!$V79),""))))</f>
        <v/>
      </c>
      <c r="GP30" s="10" t="str">
        <f>IF('1-SETUP'!$Q79="DAILY",GO30+'1-SETUP'!$V79,IF('1-SETUP'!$Q79="WEEKLY",GO30+'1-SETUP'!$V79*7,IF('1-SETUP'!$Q79="MONTHLY",EDATE(GO30,'1-SETUP'!$V79),IF('1-SETUP'!$Q79="YEARLY",EDATE(GO30,12*'1-SETUP'!$V79),""))))</f>
        <v/>
      </c>
      <c r="GQ30" s="10" t="str">
        <f>IF('1-SETUP'!$Q79="DAILY",GP30+'1-SETUP'!$V79,IF('1-SETUP'!$Q79="WEEKLY",GP30+'1-SETUP'!$V79*7,IF('1-SETUP'!$Q79="MONTHLY",EDATE(GP30,'1-SETUP'!$V79),IF('1-SETUP'!$Q79="YEARLY",EDATE(GP30,12*'1-SETUP'!$V79),""))))</f>
        <v/>
      </c>
      <c r="GR30" s="10" t="str">
        <f>IF('1-SETUP'!$Q79="DAILY",GQ30+'1-SETUP'!$V79,IF('1-SETUP'!$Q79="WEEKLY",GQ30+'1-SETUP'!$V79*7,IF('1-SETUP'!$Q79="MONTHLY",EDATE(GQ30,'1-SETUP'!$V79),IF('1-SETUP'!$Q79="YEARLY",EDATE(GQ30,12*'1-SETUP'!$V79),""))))</f>
        <v/>
      </c>
      <c r="GS30" s="10" t="str">
        <f>IF('1-SETUP'!$Q79="DAILY",GR30+'1-SETUP'!$V79,IF('1-SETUP'!$Q79="WEEKLY",GR30+'1-SETUP'!$V79*7,IF('1-SETUP'!$Q79="MONTHLY",EDATE(GR30,'1-SETUP'!$V79),IF('1-SETUP'!$Q79="YEARLY",EDATE(GR30,12*'1-SETUP'!$V79),""))))</f>
        <v/>
      </c>
      <c r="GT30" s="10" t="str">
        <f>IF('1-SETUP'!$Q79="DAILY",GS30+'1-SETUP'!$V79,IF('1-SETUP'!$Q79="WEEKLY",GS30+'1-SETUP'!$V79*7,IF('1-SETUP'!$Q79="MONTHLY",EDATE(GS30,'1-SETUP'!$V79),IF('1-SETUP'!$Q79="YEARLY",EDATE(GS30,12*'1-SETUP'!$V79),""))))</f>
        <v/>
      </c>
      <c r="GU30" s="10" t="str">
        <f>IF('1-SETUP'!$Q79="DAILY",GT30+'1-SETUP'!$V79,IF('1-SETUP'!$Q79="WEEKLY",GT30+'1-SETUP'!$V79*7,IF('1-SETUP'!$Q79="MONTHLY",EDATE(GT30,'1-SETUP'!$V79),IF('1-SETUP'!$Q79="YEARLY",EDATE(GT30,12*'1-SETUP'!$V79),""))))</f>
        <v/>
      </c>
      <c r="GV30" s="10" t="str">
        <f>IF('1-SETUP'!$Q79="DAILY",GU30+'1-SETUP'!$V79,IF('1-SETUP'!$Q79="WEEKLY",GU30+'1-SETUP'!$V79*7,IF('1-SETUP'!$Q79="MONTHLY",EDATE(GU30,'1-SETUP'!$V79),IF('1-SETUP'!$Q79="YEARLY",EDATE(GU30,12*'1-SETUP'!$V79),""))))</f>
        <v/>
      </c>
      <c r="GW30" s="10" t="str">
        <f>IF('1-SETUP'!$Q79="DAILY",GV30+'1-SETUP'!$V79,IF('1-SETUP'!$Q79="WEEKLY",GV30+'1-SETUP'!$V79*7,IF('1-SETUP'!$Q79="MONTHLY",EDATE(GV30,'1-SETUP'!$V79),IF('1-SETUP'!$Q79="YEARLY",EDATE(GV30,12*'1-SETUP'!$V79),""))))</f>
        <v/>
      </c>
      <c r="GX30" s="10" t="str">
        <f>IF('1-SETUP'!$Q79="DAILY",GW30+'1-SETUP'!$V79,IF('1-SETUP'!$Q79="WEEKLY",GW30+'1-SETUP'!$V79*7,IF('1-SETUP'!$Q79="MONTHLY",EDATE(GW30,'1-SETUP'!$V79),IF('1-SETUP'!$Q79="YEARLY",EDATE(GW30,12*'1-SETUP'!$V79),""))))</f>
        <v/>
      </c>
      <c r="GY30" s="10" t="str">
        <f>IF('1-SETUP'!$Q79="DAILY",GX30+'1-SETUP'!$V79,IF('1-SETUP'!$Q79="WEEKLY",GX30+'1-SETUP'!$V79*7,IF('1-SETUP'!$Q79="MONTHLY",EDATE(GX30,'1-SETUP'!$V79),IF('1-SETUP'!$Q79="YEARLY",EDATE(GX30,12*'1-SETUP'!$V79),""))))</f>
        <v/>
      </c>
      <c r="GZ30" s="10" t="str">
        <f>IF('1-SETUP'!$Q79="DAILY",GY30+'1-SETUP'!$V79,IF('1-SETUP'!$Q79="WEEKLY",GY30+'1-SETUP'!$V79*7,IF('1-SETUP'!$Q79="MONTHLY",EDATE(GY30,'1-SETUP'!$V79),IF('1-SETUP'!$Q79="YEARLY",EDATE(GY30,12*'1-SETUP'!$V79),""))))</f>
        <v/>
      </c>
      <c r="HA30" s="10" t="str">
        <f>IF('1-SETUP'!$Q79="DAILY",GZ30+'1-SETUP'!$V79,IF('1-SETUP'!$Q79="WEEKLY",GZ30+'1-SETUP'!$V79*7,IF('1-SETUP'!$Q79="MONTHLY",EDATE(GZ30,'1-SETUP'!$V79),IF('1-SETUP'!$Q79="YEARLY",EDATE(GZ30,12*'1-SETUP'!$V79),""))))</f>
        <v/>
      </c>
      <c r="HB30" s="10" t="str">
        <f>IF('1-SETUP'!$Q79="DAILY",HA30+'1-SETUP'!$V79,IF('1-SETUP'!$Q79="WEEKLY",HA30+'1-SETUP'!$V79*7,IF('1-SETUP'!$Q79="MONTHLY",EDATE(HA30,'1-SETUP'!$V79),IF('1-SETUP'!$Q79="YEARLY",EDATE(HA30,12*'1-SETUP'!$V79),""))))</f>
        <v/>
      </c>
      <c r="HC30" s="10" t="str">
        <f>IF('1-SETUP'!$Q79="DAILY",HB30+'1-SETUP'!$V79,IF('1-SETUP'!$Q79="WEEKLY",HB30+'1-SETUP'!$V79*7,IF('1-SETUP'!$Q79="MONTHLY",EDATE(HB30,'1-SETUP'!$V79),IF('1-SETUP'!$Q79="YEARLY",EDATE(HB30,12*'1-SETUP'!$V79),""))))</f>
        <v/>
      </c>
      <c r="HD30" s="10" t="str">
        <f>IF('1-SETUP'!$Q79="DAILY",HC30+'1-SETUP'!$V79,IF('1-SETUP'!$Q79="WEEKLY",HC30+'1-SETUP'!$V79*7,IF('1-SETUP'!$Q79="MONTHLY",EDATE(HC30,'1-SETUP'!$V79),IF('1-SETUP'!$Q79="YEARLY",EDATE(HC30,12*'1-SETUP'!$V79),""))))</f>
        <v/>
      </c>
      <c r="HE30" s="10" t="str">
        <f>IF('1-SETUP'!$Q79="DAILY",HD30+'1-SETUP'!$V79,IF('1-SETUP'!$Q79="WEEKLY",HD30+'1-SETUP'!$V79*7,IF('1-SETUP'!$Q79="MONTHLY",EDATE(HD30,'1-SETUP'!$V79),IF('1-SETUP'!$Q79="YEARLY",EDATE(HD30,12*'1-SETUP'!$V79),""))))</f>
        <v/>
      </c>
      <c r="HF30" s="10" t="str">
        <f>IF('1-SETUP'!$Q79="DAILY",HE30+'1-SETUP'!$V79,IF('1-SETUP'!$Q79="WEEKLY",HE30+'1-SETUP'!$V79*7,IF('1-SETUP'!$Q79="MONTHLY",EDATE(HE30,'1-SETUP'!$V79),IF('1-SETUP'!$Q79="YEARLY",EDATE(HE30,12*'1-SETUP'!$V79),""))))</f>
        <v/>
      </c>
      <c r="HG30" s="10" t="str">
        <f>IF('1-SETUP'!$Q79="DAILY",HF30+'1-SETUP'!$V79,IF('1-SETUP'!$Q79="WEEKLY",HF30+'1-SETUP'!$V79*7,IF('1-SETUP'!$Q79="MONTHLY",EDATE(HF30,'1-SETUP'!$V79),IF('1-SETUP'!$Q79="YEARLY",EDATE(HF30,12*'1-SETUP'!$V79),""))))</f>
        <v/>
      </c>
      <c r="HH30" s="10" t="str">
        <f>IF('1-SETUP'!$Q79="DAILY",HG30+'1-SETUP'!$V79,IF('1-SETUP'!$Q79="WEEKLY",HG30+'1-SETUP'!$V79*7,IF('1-SETUP'!$Q79="MONTHLY",EDATE(HG30,'1-SETUP'!$V79),IF('1-SETUP'!$Q79="YEARLY",EDATE(HG30,12*'1-SETUP'!$V79),""))))</f>
        <v/>
      </c>
      <c r="HI30" s="10" t="str">
        <f>IF('1-SETUP'!$Q79="DAILY",HH30+'1-SETUP'!$V79,IF('1-SETUP'!$Q79="WEEKLY",HH30+'1-SETUP'!$V79*7,IF('1-SETUP'!$Q79="MONTHLY",EDATE(HH30,'1-SETUP'!$V79),IF('1-SETUP'!$Q79="YEARLY",EDATE(HH30,12*'1-SETUP'!$V79),""))))</f>
        <v/>
      </c>
      <c r="HJ30" s="10" t="str">
        <f>IF('1-SETUP'!$Q79="DAILY",HI30+'1-SETUP'!$V79,IF('1-SETUP'!$Q79="WEEKLY",HI30+'1-SETUP'!$V79*7,IF('1-SETUP'!$Q79="MONTHLY",EDATE(HI30,'1-SETUP'!$V79),IF('1-SETUP'!$Q79="YEARLY",EDATE(HI30,12*'1-SETUP'!$V79),""))))</f>
        <v/>
      </c>
      <c r="HK30" s="10" t="str">
        <f>IF('1-SETUP'!$Q79="DAILY",HJ30+'1-SETUP'!$V79,IF('1-SETUP'!$Q79="WEEKLY",HJ30+'1-SETUP'!$V79*7,IF('1-SETUP'!$Q79="MONTHLY",EDATE(HJ30,'1-SETUP'!$V79),IF('1-SETUP'!$Q79="YEARLY",EDATE(HJ30,12*'1-SETUP'!$V79),""))))</f>
        <v/>
      </c>
      <c r="HL30" s="10" t="str">
        <f>IF('1-SETUP'!$Q79="DAILY",HK30+'1-SETUP'!$V79,IF('1-SETUP'!$Q79="WEEKLY",HK30+'1-SETUP'!$V79*7,IF('1-SETUP'!$Q79="MONTHLY",EDATE(HK30,'1-SETUP'!$V79),IF('1-SETUP'!$Q79="YEARLY",EDATE(HK30,12*'1-SETUP'!$V79),""))))</f>
        <v/>
      </c>
      <c r="HM30" s="10" t="str">
        <f>IF('1-SETUP'!$Q79="DAILY",HL30+'1-SETUP'!$V79,IF('1-SETUP'!$Q79="WEEKLY",HL30+'1-SETUP'!$V79*7,IF('1-SETUP'!$Q79="MONTHLY",EDATE(HL30,'1-SETUP'!$V79),IF('1-SETUP'!$Q79="YEARLY",EDATE(HL30,12*'1-SETUP'!$V79),""))))</f>
        <v/>
      </c>
      <c r="HN30" s="10" t="str">
        <f>IF('1-SETUP'!$Q79="DAILY",HM30+'1-SETUP'!$V79,IF('1-SETUP'!$Q79="WEEKLY",HM30+'1-SETUP'!$V79*7,IF('1-SETUP'!$Q79="MONTHLY",EDATE(HM30,'1-SETUP'!$V79),IF('1-SETUP'!$Q79="YEARLY",EDATE(HM30,12*'1-SETUP'!$V79),""))))</f>
        <v/>
      </c>
      <c r="HO30" s="10" t="str">
        <f>IF('1-SETUP'!$Q79="DAILY",HN30+'1-SETUP'!$V79,IF('1-SETUP'!$Q79="WEEKLY",HN30+'1-SETUP'!$V79*7,IF('1-SETUP'!$Q79="MONTHLY",EDATE(HN30,'1-SETUP'!$V79),IF('1-SETUP'!$Q79="YEARLY",EDATE(HN30,12*'1-SETUP'!$V79),""))))</f>
        <v/>
      </c>
      <c r="HP30" s="10" t="str">
        <f>IF('1-SETUP'!$Q79="DAILY",HO30+'1-SETUP'!$V79,IF('1-SETUP'!$Q79="WEEKLY",HO30+'1-SETUP'!$V79*7,IF('1-SETUP'!$Q79="MONTHLY",EDATE(HO30,'1-SETUP'!$V79),IF('1-SETUP'!$Q79="YEARLY",EDATE(HO30,12*'1-SETUP'!$V79),""))))</f>
        <v/>
      </c>
      <c r="HQ30" s="10" t="str">
        <f>IF('1-SETUP'!$Q79="DAILY",HP30+'1-SETUP'!$V79,IF('1-SETUP'!$Q79="WEEKLY",HP30+'1-SETUP'!$V79*7,IF('1-SETUP'!$Q79="MONTHLY",EDATE(HP30,'1-SETUP'!$V79),IF('1-SETUP'!$Q79="YEARLY",EDATE(HP30,12*'1-SETUP'!$V79),""))))</f>
        <v/>
      </c>
      <c r="HR30" s="10" t="str">
        <f>IF('1-SETUP'!$Q79="DAILY",HQ30+'1-SETUP'!$V79,IF('1-SETUP'!$Q79="WEEKLY",HQ30+'1-SETUP'!$V79*7,IF('1-SETUP'!$Q79="MONTHLY",EDATE(HQ30,'1-SETUP'!$V79),IF('1-SETUP'!$Q79="YEARLY",EDATE(HQ30,12*'1-SETUP'!$V79),""))))</f>
        <v/>
      </c>
      <c r="HS30" s="10" t="str">
        <f>IF('1-SETUP'!$Q79="DAILY",HR30+'1-SETUP'!$V79,IF('1-SETUP'!$Q79="WEEKLY",HR30+'1-SETUP'!$V79*7,IF('1-SETUP'!$Q79="MONTHLY",EDATE(HR30,'1-SETUP'!$V79),IF('1-SETUP'!$Q79="YEARLY",EDATE(HR30,12*'1-SETUP'!$V79),""))))</f>
        <v/>
      </c>
      <c r="HT30" s="10" t="str">
        <f>IF('1-SETUP'!$Q79="DAILY",HS30+'1-SETUP'!$V79,IF('1-SETUP'!$Q79="WEEKLY",HS30+'1-SETUP'!$V79*7,IF('1-SETUP'!$Q79="MONTHLY",EDATE(HS30,'1-SETUP'!$V79),IF('1-SETUP'!$Q79="YEARLY",EDATE(HS30,12*'1-SETUP'!$V79),""))))</f>
        <v/>
      </c>
      <c r="HU30" s="10" t="str">
        <f>IF('1-SETUP'!$Q79="DAILY",HT30+'1-SETUP'!$V79,IF('1-SETUP'!$Q79="WEEKLY",HT30+'1-SETUP'!$V79*7,IF('1-SETUP'!$Q79="MONTHLY",EDATE(HT30,'1-SETUP'!$V79),IF('1-SETUP'!$Q79="YEARLY",EDATE(HT30,12*'1-SETUP'!$V79),""))))</f>
        <v/>
      </c>
      <c r="HV30" s="10" t="str">
        <f>IF('1-SETUP'!$Q79="DAILY",HU30+'1-SETUP'!$V79,IF('1-SETUP'!$Q79="WEEKLY",HU30+'1-SETUP'!$V79*7,IF('1-SETUP'!$Q79="MONTHLY",EDATE(HU30,'1-SETUP'!$V79),IF('1-SETUP'!$Q79="YEARLY",EDATE(HU30,12*'1-SETUP'!$V79),""))))</f>
        <v/>
      </c>
      <c r="HW30" s="10" t="str">
        <f>IF('1-SETUP'!$Q79="DAILY",HV30+'1-SETUP'!$V79,IF('1-SETUP'!$Q79="WEEKLY",HV30+'1-SETUP'!$V79*7,IF('1-SETUP'!$Q79="MONTHLY",EDATE(HV30,'1-SETUP'!$V79),IF('1-SETUP'!$Q79="YEARLY",EDATE(HV30,12*'1-SETUP'!$V79),""))))</f>
        <v/>
      </c>
      <c r="HX30" s="10" t="str">
        <f>IF('1-SETUP'!$Q79="DAILY",HW30+'1-SETUP'!$V79,IF('1-SETUP'!$Q79="WEEKLY",HW30+'1-SETUP'!$V79*7,IF('1-SETUP'!$Q79="MONTHLY",EDATE(HW30,'1-SETUP'!$V79),IF('1-SETUP'!$Q79="YEARLY",EDATE(HW30,12*'1-SETUP'!$V79),""))))</f>
        <v/>
      </c>
      <c r="HY30" s="10" t="str">
        <f>IF('1-SETUP'!$Q79="DAILY",HX30+'1-SETUP'!$V79,IF('1-SETUP'!$Q79="WEEKLY",HX30+'1-SETUP'!$V79*7,IF('1-SETUP'!$Q79="MONTHLY",EDATE(HX30,'1-SETUP'!$V79),IF('1-SETUP'!$Q79="YEARLY",EDATE(HX30,12*'1-SETUP'!$V79),""))))</f>
        <v/>
      </c>
      <c r="HZ30" s="10" t="str">
        <f>IF('1-SETUP'!$Q79="DAILY",HY30+'1-SETUP'!$V79,IF('1-SETUP'!$Q79="WEEKLY",HY30+'1-SETUP'!$V79*7,IF('1-SETUP'!$Q79="MONTHLY",EDATE(HY30,'1-SETUP'!$V79),IF('1-SETUP'!$Q79="YEARLY",EDATE(HY30,12*'1-SETUP'!$V79),""))))</f>
        <v/>
      </c>
      <c r="IA30" s="10" t="str">
        <f>IF('1-SETUP'!$Q79="DAILY",HZ30+'1-SETUP'!$V79,IF('1-SETUP'!$Q79="WEEKLY",HZ30+'1-SETUP'!$V79*7,IF('1-SETUP'!$Q79="MONTHLY",EDATE(HZ30,'1-SETUP'!$V79),IF('1-SETUP'!$Q79="YEARLY",EDATE(HZ30,12*'1-SETUP'!$V79),""))))</f>
        <v/>
      </c>
      <c r="IB30" s="10" t="str">
        <f>IF('1-SETUP'!$Q79="DAILY",IA30+'1-SETUP'!$V79,IF('1-SETUP'!$Q79="WEEKLY",IA30+'1-SETUP'!$V79*7,IF('1-SETUP'!$Q79="MONTHLY",EDATE(IA30,'1-SETUP'!$V79),IF('1-SETUP'!$Q79="YEARLY",EDATE(IA30,12*'1-SETUP'!$V79),""))))</f>
        <v/>
      </c>
      <c r="IC30" s="10" t="str">
        <f>IF('1-SETUP'!$Q79="DAILY",IB30+'1-SETUP'!$V79,IF('1-SETUP'!$Q79="WEEKLY",IB30+'1-SETUP'!$V79*7,IF('1-SETUP'!$Q79="MONTHLY",EDATE(IB30,'1-SETUP'!$V79),IF('1-SETUP'!$Q79="YEARLY",EDATE(IB30,12*'1-SETUP'!$V79),""))))</f>
        <v/>
      </c>
      <c r="ID30" s="10" t="str">
        <f>IF('1-SETUP'!$Q79="DAILY",IC30+'1-SETUP'!$V79,IF('1-SETUP'!$Q79="WEEKLY",IC30+'1-SETUP'!$V79*7,IF('1-SETUP'!$Q79="MONTHLY",EDATE(IC30,'1-SETUP'!$V79),IF('1-SETUP'!$Q79="YEARLY",EDATE(IC30,12*'1-SETUP'!$V79),""))))</f>
        <v/>
      </c>
      <c r="IE30" s="10" t="str">
        <f>IF('1-SETUP'!$Q79="DAILY",ID30+'1-SETUP'!$V79,IF('1-SETUP'!$Q79="WEEKLY",ID30+'1-SETUP'!$V79*7,IF('1-SETUP'!$Q79="MONTHLY",EDATE(ID30,'1-SETUP'!$V79),IF('1-SETUP'!$Q79="YEARLY",EDATE(ID30,12*'1-SETUP'!$V79),""))))</f>
        <v/>
      </c>
      <c r="IF30" s="10" t="str">
        <f>IF('1-SETUP'!$Q79="DAILY",IE30+'1-SETUP'!$V79,IF('1-SETUP'!$Q79="WEEKLY",IE30+'1-SETUP'!$V79*7,IF('1-SETUP'!$Q79="MONTHLY",EDATE(IE30,'1-SETUP'!$V79),IF('1-SETUP'!$Q79="YEARLY",EDATE(IE30,12*'1-SETUP'!$V79),""))))</f>
        <v/>
      </c>
      <c r="IG30" s="10" t="str">
        <f>IF('1-SETUP'!$Q79="DAILY",IF30+'1-SETUP'!$V79,IF('1-SETUP'!$Q79="WEEKLY",IF30+'1-SETUP'!$V79*7,IF('1-SETUP'!$Q79="MONTHLY",EDATE(IF30,'1-SETUP'!$V79),IF('1-SETUP'!$Q79="YEARLY",EDATE(IF30,12*'1-SETUP'!$V79),""))))</f>
        <v/>
      </c>
      <c r="IH30" s="10" t="str">
        <f>IF('1-SETUP'!$Q79="DAILY",IG30+'1-SETUP'!$V79,IF('1-SETUP'!$Q79="WEEKLY",IG30+'1-SETUP'!$V79*7,IF('1-SETUP'!$Q79="MONTHLY",EDATE(IG30,'1-SETUP'!$V79),IF('1-SETUP'!$Q79="YEARLY",EDATE(IG30,12*'1-SETUP'!$V79),""))))</f>
        <v/>
      </c>
      <c r="II30" s="10" t="str">
        <f>IF('1-SETUP'!$Q79="DAILY",IH30+'1-SETUP'!$V79,IF('1-SETUP'!$Q79="WEEKLY",IH30+'1-SETUP'!$V79*7,IF('1-SETUP'!$Q79="MONTHLY",EDATE(IH30,'1-SETUP'!$V79),IF('1-SETUP'!$Q79="YEARLY",EDATE(IH30,12*'1-SETUP'!$V79),""))))</f>
        <v/>
      </c>
      <c r="IJ30" s="10" t="str">
        <f>IF('1-SETUP'!$Q79="DAILY",II30+'1-SETUP'!$V79,IF('1-SETUP'!$Q79="WEEKLY",II30+'1-SETUP'!$V79*7,IF('1-SETUP'!$Q79="MONTHLY",EDATE(II30,'1-SETUP'!$V79),IF('1-SETUP'!$Q79="YEARLY",EDATE(II30,12*'1-SETUP'!$V79),""))))</f>
        <v/>
      </c>
      <c r="IK30" s="10" t="str">
        <f>IF('1-SETUP'!$Q79="DAILY",IJ30+'1-SETUP'!$V79,IF('1-SETUP'!$Q79="WEEKLY",IJ30+'1-SETUP'!$V79*7,IF('1-SETUP'!$Q79="MONTHLY",EDATE(IJ30,'1-SETUP'!$V79),IF('1-SETUP'!$Q79="YEARLY",EDATE(IJ30,12*'1-SETUP'!$V79),""))))</f>
        <v/>
      </c>
      <c r="IL30" s="10" t="str">
        <f>IF('1-SETUP'!$Q79="DAILY",IK30+'1-SETUP'!$V79,IF('1-SETUP'!$Q79="WEEKLY",IK30+'1-SETUP'!$V79*7,IF('1-SETUP'!$Q79="MONTHLY",EDATE(IK30,'1-SETUP'!$V79),IF('1-SETUP'!$Q79="YEARLY",EDATE(IK30,12*'1-SETUP'!$V79),""))))</f>
        <v/>
      </c>
      <c r="IM30" s="10" t="str">
        <f>IF('1-SETUP'!$Q79="DAILY",IL30+'1-SETUP'!$V79,IF('1-SETUP'!$Q79="WEEKLY",IL30+'1-SETUP'!$V79*7,IF('1-SETUP'!$Q79="MONTHLY",EDATE(IL30,'1-SETUP'!$V79),IF('1-SETUP'!$Q79="YEARLY",EDATE(IL30,12*'1-SETUP'!$V79),""))))</f>
        <v/>
      </c>
      <c r="IN30" s="10" t="str">
        <f>IF('1-SETUP'!$Q79="DAILY",IM30+'1-SETUP'!$V79,IF('1-SETUP'!$Q79="WEEKLY",IM30+'1-SETUP'!$V79*7,IF('1-SETUP'!$Q79="MONTHLY",EDATE(IM30,'1-SETUP'!$V79),IF('1-SETUP'!$Q79="YEARLY",EDATE(IM30,12*'1-SETUP'!$V79),""))))</f>
        <v/>
      </c>
      <c r="IO30" s="10" t="str">
        <f>IF('1-SETUP'!$Q79="DAILY",IN30+'1-SETUP'!$V79,IF('1-SETUP'!$Q79="WEEKLY",IN30+'1-SETUP'!$V79*7,IF('1-SETUP'!$Q79="MONTHLY",EDATE(IN30,'1-SETUP'!$V79),IF('1-SETUP'!$Q79="YEARLY",EDATE(IN30,12*'1-SETUP'!$V79),""))))</f>
        <v/>
      </c>
      <c r="IP30" s="10" t="str">
        <f>IF('1-SETUP'!$Q79="DAILY",IO30+'1-SETUP'!$V79,IF('1-SETUP'!$Q79="WEEKLY",IO30+'1-SETUP'!$V79*7,IF('1-SETUP'!$Q79="MONTHLY",EDATE(IO30,'1-SETUP'!$V79),IF('1-SETUP'!$Q79="YEARLY",EDATE(IO30,12*'1-SETUP'!$V79),""))))</f>
        <v/>
      </c>
      <c r="IQ30" s="10" t="str">
        <f>IF('1-SETUP'!$Q79="DAILY",IP30+'1-SETUP'!$V79,IF('1-SETUP'!$Q79="WEEKLY",IP30+'1-SETUP'!$V79*7,IF('1-SETUP'!$Q79="MONTHLY",EDATE(IP30,'1-SETUP'!$V79),IF('1-SETUP'!$Q79="YEARLY",EDATE(IP30,12*'1-SETUP'!$V79),""))))</f>
        <v/>
      </c>
      <c r="IR30" s="10" t="str">
        <f>IF('1-SETUP'!$Q79="DAILY",IQ30+'1-SETUP'!$V79,IF('1-SETUP'!$Q79="WEEKLY",IQ30+'1-SETUP'!$V79*7,IF('1-SETUP'!$Q79="MONTHLY",EDATE(IQ30,'1-SETUP'!$V79),IF('1-SETUP'!$Q79="YEARLY",EDATE(IQ30,12*'1-SETUP'!$V79),""))))</f>
        <v/>
      </c>
      <c r="IS30" s="10" t="str">
        <f>IF('1-SETUP'!$Q79="DAILY",IR30+'1-SETUP'!$V79,IF('1-SETUP'!$Q79="WEEKLY",IR30+'1-SETUP'!$V79*7,IF('1-SETUP'!$Q79="MONTHLY",EDATE(IR30,'1-SETUP'!$V79),IF('1-SETUP'!$Q79="YEARLY",EDATE(IR30,12*'1-SETUP'!$V79),""))))</f>
        <v/>
      </c>
      <c r="IT30" s="10" t="str">
        <f>IF('1-SETUP'!$Q79="DAILY",IS30+'1-SETUP'!$V79,IF('1-SETUP'!$Q79="WEEKLY",IS30+'1-SETUP'!$V79*7,IF('1-SETUP'!$Q79="MONTHLY",EDATE(IS30,'1-SETUP'!$V79),IF('1-SETUP'!$Q79="YEARLY",EDATE(IS30,12*'1-SETUP'!$V79),""))))</f>
        <v/>
      </c>
      <c r="IU30" s="10" t="str">
        <f>IF('1-SETUP'!$Q79="DAILY",IT30+'1-SETUP'!$V79,IF('1-SETUP'!$Q79="WEEKLY",IT30+'1-SETUP'!$V79*7,IF('1-SETUP'!$Q79="MONTHLY",EDATE(IT30,'1-SETUP'!$V79),IF('1-SETUP'!$Q79="YEARLY",EDATE(IT30,12*'1-SETUP'!$V79),""))))</f>
        <v/>
      </c>
      <c r="IV30" s="10" t="str">
        <f>IF('1-SETUP'!$Q79="DAILY",IU30+'1-SETUP'!$V79,IF('1-SETUP'!$Q79="WEEKLY",IU30+'1-SETUP'!$V79*7,IF('1-SETUP'!$Q79="MONTHLY",EDATE(IU30,'1-SETUP'!$V79),IF('1-SETUP'!$Q79="YEARLY",EDATE(IU30,12*'1-SETUP'!$V79),""))))</f>
        <v/>
      </c>
      <c r="IW30" s="10" t="str">
        <f>IF('1-SETUP'!$Q79="DAILY",IV30+'1-SETUP'!$V79,IF('1-SETUP'!$Q79="WEEKLY",IV30+'1-SETUP'!$V79*7,IF('1-SETUP'!$Q79="MONTHLY",EDATE(IV30,'1-SETUP'!$V79),IF('1-SETUP'!$Q79="YEARLY",EDATE(IV30,12*'1-SETUP'!$V79),""))))</f>
        <v/>
      </c>
      <c r="IX30" s="10" t="str">
        <f>IF('1-SETUP'!$Q79="DAILY",IW30+'1-SETUP'!$V79,IF('1-SETUP'!$Q79="WEEKLY",IW30+'1-SETUP'!$V79*7,IF('1-SETUP'!$Q79="MONTHLY",EDATE(IW30,'1-SETUP'!$V79),IF('1-SETUP'!$Q79="YEARLY",EDATE(IW30,12*'1-SETUP'!$V79),""))))</f>
        <v/>
      </c>
      <c r="IY30" s="10" t="str">
        <f>IF('1-SETUP'!$Q79="DAILY",IX30+'1-SETUP'!$V79,IF('1-SETUP'!$Q79="WEEKLY",IX30+'1-SETUP'!$V79*7,IF('1-SETUP'!$Q79="MONTHLY",EDATE(IX30,'1-SETUP'!$V79),IF('1-SETUP'!$Q79="YEARLY",EDATE(IX30,12*'1-SETUP'!$V79),""))))</f>
        <v/>
      </c>
      <c r="IZ30" s="10" t="str">
        <f>IF('1-SETUP'!$Q79="DAILY",IY30+'1-SETUP'!$V79,IF('1-SETUP'!$Q79="WEEKLY",IY30+'1-SETUP'!$V79*7,IF('1-SETUP'!$Q79="MONTHLY",EDATE(IY30,'1-SETUP'!$V79),IF('1-SETUP'!$Q79="YEARLY",EDATE(IY30,12*'1-SETUP'!$V79),""))))</f>
        <v/>
      </c>
      <c r="JA30" s="10" t="str">
        <f>IF('1-SETUP'!$Q79="DAILY",IZ30+'1-SETUP'!$V79,IF('1-SETUP'!$Q79="WEEKLY",IZ30+'1-SETUP'!$V79*7,IF('1-SETUP'!$Q79="MONTHLY",EDATE(IZ30,'1-SETUP'!$V79),IF('1-SETUP'!$Q79="YEARLY",EDATE(IZ30,12*'1-SETUP'!$V79),""))))</f>
        <v/>
      </c>
      <c r="JB30" s="10" t="str">
        <f>IF('1-SETUP'!$Q79="DAILY",JA30+'1-SETUP'!$V79,IF('1-SETUP'!$Q79="WEEKLY",JA30+'1-SETUP'!$V79*7,IF('1-SETUP'!$Q79="MONTHLY",EDATE(JA30,'1-SETUP'!$V79),IF('1-SETUP'!$Q79="YEARLY",EDATE(JA30,12*'1-SETUP'!$V79),""))))</f>
        <v/>
      </c>
      <c r="JC30" s="10" t="str">
        <f>IF('1-SETUP'!$Q79="DAILY",JB30+'1-SETUP'!$V79,IF('1-SETUP'!$Q79="WEEKLY",JB30+'1-SETUP'!$V79*7,IF('1-SETUP'!$Q79="MONTHLY",EDATE(JB30,'1-SETUP'!$V79),IF('1-SETUP'!$Q79="YEARLY",EDATE(JB30,12*'1-SETUP'!$V79),""))))</f>
        <v/>
      </c>
      <c r="JD30" s="10" t="str">
        <f>IF('1-SETUP'!$Q79="DAILY",JC30+'1-SETUP'!$V79,IF('1-SETUP'!$Q79="WEEKLY",JC30+'1-SETUP'!$V79*7,IF('1-SETUP'!$Q79="MONTHLY",EDATE(JC30,'1-SETUP'!$V79),IF('1-SETUP'!$Q79="YEARLY",EDATE(JC30,12*'1-SETUP'!$V79),""))))</f>
        <v/>
      </c>
      <c r="JE30" s="10" t="str">
        <f>IF('1-SETUP'!$Q79="DAILY",JD30+'1-SETUP'!$V79,IF('1-SETUP'!$Q79="WEEKLY",JD30+'1-SETUP'!$V79*7,IF('1-SETUP'!$Q79="MONTHLY",EDATE(JD30,'1-SETUP'!$V79),IF('1-SETUP'!$Q79="YEARLY",EDATE(JD30,12*'1-SETUP'!$V79),""))))</f>
        <v/>
      </c>
      <c r="JF30" s="10" t="str">
        <f>IF('1-SETUP'!$Q79="DAILY",JE30+'1-SETUP'!$V79,IF('1-SETUP'!$Q79="WEEKLY",JE30+'1-SETUP'!$V79*7,IF('1-SETUP'!$Q79="MONTHLY",EDATE(JE30,'1-SETUP'!$V79),IF('1-SETUP'!$Q79="YEARLY",EDATE(JE30,12*'1-SETUP'!$V79),""))))</f>
        <v/>
      </c>
      <c r="JG30" s="10" t="str">
        <f>IF('1-SETUP'!$Q79="DAILY",JF30+'1-SETUP'!$V79,IF('1-SETUP'!$Q79="WEEKLY",JF30+'1-SETUP'!$V79*7,IF('1-SETUP'!$Q79="MONTHLY",EDATE(JF30,'1-SETUP'!$V79),IF('1-SETUP'!$Q79="YEARLY",EDATE(JF30,12*'1-SETUP'!$V79),""))))</f>
        <v/>
      </c>
      <c r="JH30" s="10" t="str">
        <f>IF('1-SETUP'!$Q79="DAILY",JG30+'1-SETUP'!$V79,IF('1-SETUP'!$Q79="WEEKLY",JG30+'1-SETUP'!$V79*7,IF('1-SETUP'!$Q79="MONTHLY",EDATE(JG30,'1-SETUP'!$V79),IF('1-SETUP'!$Q79="YEARLY",EDATE(JG30,12*'1-SETUP'!$V79),""))))</f>
        <v/>
      </c>
      <c r="JI30" s="10" t="str">
        <f>IF('1-SETUP'!$Q79="DAILY",JH30+'1-SETUP'!$V79,IF('1-SETUP'!$Q79="WEEKLY",JH30+'1-SETUP'!$V79*7,IF('1-SETUP'!$Q79="MONTHLY",EDATE(JH30,'1-SETUP'!$V79),IF('1-SETUP'!$Q79="YEARLY",EDATE(JH30,12*'1-SETUP'!$V79),""))))</f>
        <v/>
      </c>
      <c r="JJ30" s="10" t="str">
        <f>IF('1-SETUP'!$Q79="DAILY",JI30+'1-SETUP'!$V79,IF('1-SETUP'!$Q79="WEEKLY",JI30+'1-SETUP'!$V79*7,IF('1-SETUP'!$Q79="MONTHLY",EDATE(JI30,'1-SETUP'!$V79),IF('1-SETUP'!$Q79="YEARLY",EDATE(JI30,12*'1-SETUP'!$V79),""))))</f>
        <v/>
      </c>
      <c r="JK30" s="10" t="str">
        <f>IF('1-SETUP'!$Q79="DAILY",JJ30+'1-SETUP'!$V79,IF('1-SETUP'!$Q79="WEEKLY",JJ30+'1-SETUP'!$V79*7,IF('1-SETUP'!$Q79="MONTHLY",EDATE(JJ30,'1-SETUP'!$V79),IF('1-SETUP'!$Q79="YEARLY",EDATE(JJ30,12*'1-SETUP'!$V79),""))))</f>
        <v/>
      </c>
      <c r="JL30" s="10" t="str">
        <f>IF('1-SETUP'!$Q79="DAILY",JK30+'1-SETUP'!$V79,IF('1-SETUP'!$Q79="WEEKLY",JK30+'1-SETUP'!$V79*7,IF('1-SETUP'!$Q79="MONTHLY",EDATE(JK30,'1-SETUP'!$V79),IF('1-SETUP'!$Q79="YEARLY",EDATE(JK30,12*'1-SETUP'!$V79),""))))</f>
        <v/>
      </c>
      <c r="JM30" s="10" t="str">
        <f>IF('1-SETUP'!$Q79="DAILY",JL30+'1-SETUP'!$V79,IF('1-SETUP'!$Q79="WEEKLY",JL30+'1-SETUP'!$V79*7,IF('1-SETUP'!$Q79="MONTHLY",EDATE(JL30,'1-SETUP'!$V79),IF('1-SETUP'!$Q79="YEARLY",EDATE(JL30,12*'1-SETUP'!$V79),""))))</f>
        <v/>
      </c>
      <c r="JN30" s="10" t="str">
        <f>IF('1-SETUP'!$Q79="DAILY",JM30+'1-SETUP'!$V79,IF('1-SETUP'!$Q79="WEEKLY",JM30+'1-SETUP'!$V79*7,IF('1-SETUP'!$Q79="MONTHLY",EDATE(JM30,'1-SETUP'!$V79),IF('1-SETUP'!$Q79="YEARLY",EDATE(JM30,12*'1-SETUP'!$V79),""))))</f>
        <v/>
      </c>
      <c r="JO30" s="10" t="str">
        <f>IF('1-SETUP'!$Q79="DAILY",JN30+'1-SETUP'!$V79,IF('1-SETUP'!$Q79="WEEKLY",JN30+'1-SETUP'!$V79*7,IF('1-SETUP'!$Q79="MONTHLY",EDATE(JN30,'1-SETUP'!$V79),IF('1-SETUP'!$Q79="YEARLY",EDATE(JN30,12*'1-SETUP'!$V79),""))))</f>
        <v/>
      </c>
      <c r="JP30" s="10" t="str">
        <f>IF('1-SETUP'!$Q79="DAILY",JO30+'1-SETUP'!$V79,IF('1-SETUP'!$Q79="WEEKLY",JO30+'1-SETUP'!$V79*7,IF('1-SETUP'!$Q79="MONTHLY",EDATE(JO30,'1-SETUP'!$V79),IF('1-SETUP'!$Q79="YEARLY",EDATE(JO30,12*'1-SETUP'!$V79),""))))</f>
        <v/>
      </c>
      <c r="JQ30" s="10" t="str">
        <f>IF('1-SETUP'!$Q79="DAILY",JP30+'1-SETUP'!$V79,IF('1-SETUP'!$Q79="WEEKLY",JP30+'1-SETUP'!$V79*7,IF('1-SETUP'!$Q79="MONTHLY",EDATE(JP30,'1-SETUP'!$V79),IF('1-SETUP'!$Q79="YEARLY",EDATE(JP30,12*'1-SETUP'!$V79),""))))</f>
        <v/>
      </c>
      <c r="JR30" s="10" t="str">
        <f>IF('1-SETUP'!$Q79="DAILY",JQ30+'1-SETUP'!$V79,IF('1-SETUP'!$Q79="WEEKLY",JQ30+'1-SETUP'!$V79*7,IF('1-SETUP'!$Q79="MONTHLY",EDATE(JQ30,'1-SETUP'!$V79),IF('1-SETUP'!$Q79="YEARLY",EDATE(JQ30,12*'1-SETUP'!$V79),""))))</f>
        <v/>
      </c>
      <c r="JS30" s="10" t="str">
        <f>IF('1-SETUP'!$Q79="DAILY",JR30+'1-SETUP'!$V79,IF('1-SETUP'!$Q79="WEEKLY",JR30+'1-SETUP'!$V79*7,IF('1-SETUP'!$Q79="MONTHLY",EDATE(JR30,'1-SETUP'!$V79),IF('1-SETUP'!$Q79="YEARLY",EDATE(JR30,12*'1-SETUP'!$V79),""))))</f>
        <v/>
      </c>
      <c r="JT30" s="10" t="str">
        <f>IF('1-SETUP'!$Q79="DAILY",JS30+'1-SETUP'!$V79,IF('1-SETUP'!$Q79="WEEKLY",JS30+'1-SETUP'!$V79*7,IF('1-SETUP'!$Q79="MONTHLY",EDATE(JS30,'1-SETUP'!$V79),IF('1-SETUP'!$Q79="YEARLY",EDATE(JS30,12*'1-SETUP'!$V79),""))))</f>
        <v/>
      </c>
      <c r="JU30" s="10" t="str">
        <f>IF('1-SETUP'!$Q79="DAILY",JT30+'1-SETUP'!$V79,IF('1-SETUP'!$Q79="WEEKLY",JT30+'1-SETUP'!$V79*7,IF('1-SETUP'!$Q79="MONTHLY",EDATE(JT30,'1-SETUP'!$V79),IF('1-SETUP'!$Q79="YEARLY",EDATE(JT30,12*'1-SETUP'!$V79),""))))</f>
        <v/>
      </c>
      <c r="JV30" s="10" t="str">
        <f>IF('1-SETUP'!$Q79="DAILY",JU30+'1-SETUP'!$V79,IF('1-SETUP'!$Q79="WEEKLY",JU30+'1-SETUP'!$V79*7,IF('1-SETUP'!$Q79="MONTHLY",EDATE(JU30,'1-SETUP'!$V79),IF('1-SETUP'!$Q79="YEARLY",EDATE(JU30,12*'1-SETUP'!$V79),""))))</f>
        <v/>
      </c>
      <c r="JW30" s="10" t="str">
        <f>IF('1-SETUP'!$Q79="DAILY",JV30+'1-SETUP'!$V79,IF('1-SETUP'!$Q79="WEEKLY",JV30+'1-SETUP'!$V79*7,IF('1-SETUP'!$Q79="MONTHLY",EDATE(JV30,'1-SETUP'!$V79),IF('1-SETUP'!$Q79="YEARLY",EDATE(JV30,12*'1-SETUP'!$V79),""))))</f>
        <v/>
      </c>
      <c r="JX30" s="10" t="str">
        <f>IF('1-SETUP'!$Q79="DAILY",JW30+'1-SETUP'!$V79,IF('1-SETUP'!$Q79="WEEKLY",JW30+'1-SETUP'!$V79*7,IF('1-SETUP'!$Q79="MONTHLY",EDATE(JW30,'1-SETUP'!$V79),IF('1-SETUP'!$Q79="YEARLY",EDATE(JW30,12*'1-SETUP'!$V79),""))))</f>
        <v/>
      </c>
      <c r="JY30" s="10" t="str">
        <f>IF('1-SETUP'!$Q79="DAILY",JX30+'1-SETUP'!$V79,IF('1-SETUP'!$Q79="WEEKLY",JX30+'1-SETUP'!$V79*7,IF('1-SETUP'!$Q79="MONTHLY",EDATE(JX30,'1-SETUP'!$V79),IF('1-SETUP'!$Q79="YEARLY",EDATE(JX30,12*'1-SETUP'!$V79),""))))</f>
        <v/>
      </c>
      <c r="JZ30" s="10" t="str">
        <f>IF('1-SETUP'!$Q79="DAILY",JY30+'1-SETUP'!$V79,IF('1-SETUP'!$Q79="WEEKLY",JY30+'1-SETUP'!$V79*7,IF('1-SETUP'!$Q79="MONTHLY",EDATE(JY30,'1-SETUP'!$V79),IF('1-SETUP'!$Q79="YEARLY",EDATE(JY30,12*'1-SETUP'!$V79),""))))</f>
        <v/>
      </c>
      <c r="KA30" s="10" t="str">
        <f>IF('1-SETUP'!$Q79="DAILY",JZ30+'1-SETUP'!$V79,IF('1-SETUP'!$Q79="WEEKLY",JZ30+'1-SETUP'!$V79*7,IF('1-SETUP'!$Q79="MONTHLY",EDATE(JZ30,'1-SETUP'!$V79),IF('1-SETUP'!$Q79="YEARLY",EDATE(JZ30,12*'1-SETUP'!$V79),""))))</f>
        <v/>
      </c>
      <c r="KB30" s="10" t="str">
        <f>IF('1-SETUP'!$Q79="DAILY",KA30+'1-SETUP'!$V79,IF('1-SETUP'!$Q79="WEEKLY",KA30+'1-SETUP'!$V79*7,IF('1-SETUP'!$Q79="MONTHLY",EDATE(KA30,'1-SETUP'!$V79),IF('1-SETUP'!$Q79="YEARLY",EDATE(KA30,12*'1-SETUP'!$V79),""))))</f>
        <v/>
      </c>
      <c r="KC30" s="10" t="str">
        <f>IF('1-SETUP'!$Q79="DAILY",KB30+'1-SETUP'!$V79,IF('1-SETUP'!$Q79="WEEKLY",KB30+'1-SETUP'!$V79*7,IF('1-SETUP'!$Q79="MONTHLY",EDATE(KB30,'1-SETUP'!$V79),IF('1-SETUP'!$Q79="YEARLY",EDATE(KB30,12*'1-SETUP'!$V79),""))))</f>
        <v/>
      </c>
      <c r="KD30" s="10" t="str">
        <f>IF('1-SETUP'!$Q79="DAILY",KC30+'1-SETUP'!$V79,IF('1-SETUP'!$Q79="WEEKLY",KC30+'1-SETUP'!$V79*7,IF('1-SETUP'!$Q79="MONTHLY",EDATE(KC30,'1-SETUP'!$V79),IF('1-SETUP'!$Q79="YEARLY",EDATE(KC30,12*'1-SETUP'!$V79),""))))</f>
        <v/>
      </c>
      <c r="KE30" s="10" t="str">
        <f>IF('1-SETUP'!$Q79="DAILY",KD30+'1-SETUP'!$V79,IF('1-SETUP'!$Q79="WEEKLY",KD30+'1-SETUP'!$V79*7,IF('1-SETUP'!$Q79="MONTHLY",EDATE(KD30,'1-SETUP'!$V79),IF('1-SETUP'!$Q79="YEARLY",EDATE(KD30,12*'1-SETUP'!$V79),""))))</f>
        <v/>
      </c>
      <c r="KF30" s="10" t="str">
        <f>IF('1-SETUP'!$Q79="DAILY",KE30+'1-SETUP'!$V79,IF('1-SETUP'!$Q79="WEEKLY",KE30+'1-SETUP'!$V79*7,IF('1-SETUP'!$Q79="MONTHLY",EDATE(KE30,'1-SETUP'!$V79),IF('1-SETUP'!$Q79="YEARLY",EDATE(KE30,12*'1-SETUP'!$V79),""))))</f>
        <v/>
      </c>
      <c r="KG30" s="10" t="str">
        <f>IF('1-SETUP'!$Q79="DAILY",KF30+'1-SETUP'!$V79,IF('1-SETUP'!$Q79="WEEKLY",KF30+'1-SETUP'!$V79*7,IF('1-SETUP'!$Q79="MONTHLY",EDATE(KF30,'1-SETUP'!$V79),IF('1-SETUP'!$Q79="YEARLY",EDATE(KF30,12*'1-SETUP'!$V79),""))))</f>
        <v/>
      </c>
      <c r="KH30" s="10" t="str">
        <f>IF('1-SETUP'!$Q79="DAILY",KG30+'1-SETUP'!$V79,IF('1-SETUP'!$Q79="WEEKLY",KG30+'1-SETUP'!$V79*7,IF('1-SETUP'!$Q79="MONTHLY",EDATE(KG30,'1-SETUP'!$V79),IF('1-SETUP'!$Q79="YEARLY",EDATE(KG30,12*'1-SETUP'!$V79),""))))</f>
        <v/>
      </c>
      <c r="KI30" s="10" t="str">
        <f>IF('1-SETUP'!$Q79="DAILY",KH30+'1-SETUP'!$V79,IF('1-SETUP'!$Q79="WEEKLY",KH30+'1-SETUP'!$V79*7,IF('1-SETUP'!$Q79="MONTHLY",EDATE(KH30,'1-SETUP'!$V79),IF('1-SETUP'!$Q79="YEARLY",EDATE(KH30,12*'1-SETUP'!$V79),""))))</f>
        <v/>
      </c>
      <c r="KJ30" s="10" t="str">
        <f>IF('1-SETUP'!$Q79="DAILY",KI30+'1-SETUP'!$V79,IF('1-SETUP'!$Q79="WEEKLY",KI30+'1-SETUP'!$V79*7,IF('1-SETUP'!$Q79="MONTHLY",EDATE(KI30,'1-SETUP'!$V79),IF('1-SETUP'!$Q79="YEARLY",EDATE(KI30,12*'1-SETUP'!$V79),""))))</f>
        <v/>
      </c>
      <c r="KK30" s="10" t="str">
        <f>IF('1-SETUP'!$Q79="DAILY",KJ30+'1-SETUP'!$V79,IF('1-SETUP'!$Q79="WEEKLY",KJ30+'1-SETUP'!$V79*7,IF('1-SETUP'!$Q79="MONTHLY",EDATE(KJ30,'1-SETUP'!$V79),IF('1-SETUP'!$Q79="YEARLY",EDATE(KJ30,12*'1-SETUP'!$V79),""))))</f>
        <v/>
      </c>
      <c r="KL30" s="10" t="str">
        <f>IF('1-SETUP'!$Q79="DAILY",KK30+'1-SETUP'!$V79,IF('1-SETUP'!$Q79="WEEKLY",KK30+'1-SETUP'!$V79*7,IF('1-SETUP'!$Q79="MONTHLY",EDATE(KK30,'1-SETUP'!$V79),IF('1-SETUP'!$Q79="YEARLY",EDATE(KK30,12*'1-SETUP'!$V79),""))))</f>
        <v/>
      </c>
      <c r="KM30" s="10" t="str">
        <f>IF('1-SETUP'!$Q79="DAILY",KL30+'1-SETUP'!$V79,IF('1-SETUP'!$Q79="WEEKLY",KL30+'1-SETUP'!$V79*7,IF('1-SETUP'!$Q79="MONTHLY",EDATE(KL30,'1-SETUP'!$V79),IF('1-SETUP'!$Q79="YEARLY",EDATE(KL30,12*'1-SETUP'!$V79),""))))</f>
        <v/>
      </c>
      <c r="KN30" s="10" t="str">
        <f>IF('1-SETUP'!$Q79="DAILY",KM30+'1-SETUP'!$V79,IF('1-SETUP'!$Q79="WEEKLY",KM30+'1-SETUP'!$V79*7,IF('1-SETUP'!$Q79="MONTHLY",EDATE(KM30,'1-SETUP'!$V79),IF('1-SETUP'!$Q79="YEARLY",EDATE(KM30,12*'1-SETUP'!$V79),""))))</f>
        <v/>
      </c>
      <c r="KO30" s="10" t="str">
        <f>IF('1-SETUP'!$Q79="DAILY",KN30+'1-SETUP'!$V79,IF('1-SETUP'!$Q79="WEEKLY",KN30+'1-SETUP'!$V79*7,IF('1-SETUP'!$Q79="MONTHLY",EDATE(KN30,'1-SETUP'!$V79),IF('1-SETUP'!$Q79="YEARLY",EDATE(KN30,12*'1-SETUP'!$V79),""))))</f>
        <v/>
      </c>
      <c r="KP30" s="10" t="str">
        <f>IF('1-SETUP'!$Q79="DAILY",KO30+'1-SETUP'!$V79,IF('1-SETUP'!$Q79="WEEKLY",KO30+'1-SETUP'!$V79*7,IF('1-SETUP'!$Q79="MONTHLY",EDATE(KO30,'1-SETUP'!$V79),IF('1-SETUP'!$Q79="YEARLY",EDATE(KO30,12*'1-SETUP'!$V79),""))))</f>
        <v/>
      </c>
      <c r="KQ30" s="10" t="str">
        <f>IF('1-SETUP'!$Q79="DAILY",KP30+'1-SETUP'!$V79,IF('1-SETUP'!$Q79="WEEKLY",KP30+'1-SETUP'!$V79*7,IF('1-SETUP'!$Q79="MONTHLY",EDATE(KP30,'1-SETUP'!$V79),IF('1-SETUP'!$Q79="YEARLY",EDATE(KP30,12*'1-SETUP'!$V79),""))))</f>
        <v/>
      </c>
      <c r="KR30" s="10" t="str">
        <f>IF('1-SETUP'!$Q79="DAILY",KQ30+'1-SETUP'!$V79,IF('1-SETUP'!$Q79="WEEKLY",KQ30+'1-SETUP'!$V79*7,IF('1-SETUP'!$Q79="MONTHLY",EDATE(KQ30,'1-SETUP'!$V79),IF('1-SETUP'!$Q79="YEARLY",EDATE(KQ30,12*'1-SETUP'!$V79),""))))</f>
        <v/>
      </c>
      <c r="KS30" s="10" t="str">
        <f>IF('1-SETUP'!$Q79="DAILY",KR30+'1-SETUP'!$V79,IF('1-SETUP'!$Q79="WEEKLY",KR30+'1-SETUP'!$V79*7,IF('1-SETUP'!$Q79="MONTHLY",EDATE(KR30,'1-SETUP'!$V79),IF('1-SETUP'!$Q79="YEARLY",EDATE(KR30,12*'1-SETUP'!$V79),""))))</f>
        <v/>
      </c>
      <c r="KT30" s="10" t="str">
        <f>IF('1-SETUP'!$Q79="DAILY",KS30+'1-SETUP'!$V79,IF('1-SETUP'!$Q79="WEEKLY",KS30+'1-SETUP'!$V79*7,IF('1-SETUP'!$Q79="MONTHLY",EDATE(KS30,'1-SETUP'!$V79),IF('1-SETUP'!$Q79="YEARLY",EDATE(KS30,12*'1-SETUP'!$V79),""))))</f>
        <v/>
      </c>
      <c r="KU30" s="10" t="str">
        <f>IF('1-SETUP'!$Q79="DAILY",KT30+'1-SETUP'!$V79,IF('1-SETUP'!$Q79="WEEKLY",KT30+'1-SETUP'!$V79*7,IF('1-SETUP'!$Q79="MONTHLY",EDATE(KT30,'1-SETUP'!$V79),IF('1-SETUP'!$Q79="YEARLY",EDATE(KT30,12*'1-SETUP'!$V79),""))))</f>
        <v/>
      </c>
      <c r="KV30" s="10" t="str">
        <f>IF('1-SETUP'!$Q79="DAILY",KU30+'1-SETUP'!$V79,IF('1-SETUP'!$Q79="WEEKLY",KU30+'1-SETUP'!$V79*7,IF('1-SETUP'!$Q79="MONTHLY",EDATE(KU30,'1-SETUP'!$V79),IF('1-SETUP'!$Q79="YEARLY",EDATE(KU30,12*'1-SETUP'!$V79),""))))</f>
        <v/>
      </c>
      <c r="KW30" s="10" t="str">
        <f>IF('1-SETUP'!$Q79="DAILY",KV30+'1-SETUP'!$V79,IF('1-SETUP'!$Q79="WEEKLY",KV30+'1-SETUP'!$V79*7,IF('1-SETUP'!$Q79="MONTHLY",EDATE(KV30,'1-SETUP'!$V79),IF('1-SETUP'!$Q79="YEARLY",EDATE(KV30,12*'1-SETUP'!$V79),""))))</f>
        <v/>
      </c>
      <c r="KX30" s="10" t="str">
        <f>IF('1-SETUP'!$Q79="DAILY",KW30+'1-SETUP'!$V79,IF('1-SETUP'!$Q79="WEEKLY",KW30+'1-SETUP'!$V79*7,IF('1-SETUP'!$Q79="MONTHLY",EDATE(KW30,'1-SETUP'!$V79),IF('1-SETUP'!$Q79="YEARLY",EDATE(KW30,12*'1-SETUP'!$V79),""))))</f>
        <v/>
      </c>
      <c r="KY30" s="10" t="str">
        <f>IF('1-SETUP'!$Q79="DAILY",KX30+'1-SETUP'!$V79,IF('1-SETUP'!$Q79="WEEKLY",KX30+'1-SETUP'!$V79*7,IF('1-SETUP'!$Q79="MONTHLY",EDATE(KX30,'1-SETUP'!$V79),IF('1-SETUP'!$Q79="YEARLY",EDATE(KX30,12*'1-SETUP'!$V79),""))))</f>
        <v/>
      </c>
      <c r="KZ30" s="10" t="str">
        <f>IF('1-SETUP'!$Q79="DAILY",KY30+'1-SETUP'!$V79,IF('1-SETUP'!$Q79="WEEKLY",KY30+'1-SETUP'!$V79*7,IF('1-SETUP'!$Q79="MONTHLY",EDATE(KY30,'1-SETUP'!$V79),IF('1-SETUP'!$Q79="YEARLY",EDATE(KY30,12*'1-SETUP'!$V79),""))))</f>
        <v/>
      </c>
      <c r="LA30" s="10" t="str">
        <f>IF('1-SETUP'!$Q79="DAILY",KZ30+'1-SETUP'!$V79,IF('1-SETUP'!$Q79="WEEKLY",KZ30+'1-SETUP'!$V79*7,IF('1-SETUP'!$Q79="MONTHLY",EDATE(KZ30,'1-SETUP'!$V79),IF('1-SETUP'!$Q79="YEARLY",EDATE(KZ30,12*'1-SETUP'!$V79),""))))</f>
        <v/>
      </c>
      <c r="LB30" s="10" t="str">
        <f>IF('1-SETUP'!$Q79="DAILY",LA30+'1-SETUP'!$V79,IF('1-SETUP'!$Q79="WEEKLY",LA30+'1-SETUP'!$V79*7,IF('1-SETUP'!$Q79="MONTHLY",EDATE(LA30,'1-SETUP'!$V79),IF('1-SETUP'!$Q79="YEARLY",EDATE(LA30,12*'1-SETUP'!$V79),""))))</f>
        <v/>
      </c>
      <c r="LC30" s="10" t="str">
        <f>IF('1-SETUP'!$Q79="DAILY",LB30+'1-SETUP'!$V79,IF('1-SETUP'!$Q79="WEEKLY",LB30+'1-SETUP'!$V79*7,IF('1-SETUP'!$Q79="MONTHLY",EDATE(LB30,'1-SETUP'!$V79),IF('1-SETUP'!$Q79="YEARLY",EDATE(LB30,12*'1-SETUP'!$V79),""))))</f>
        <v/>
      </c>
      <c r="LD30" s="10" t="str">
        <f>IF('1-SETUP'!$Q79="DAILY",LC30+'1-SETUP'!$V79,IF('1-SETUP'!$Q79="WEEKLY",LC30+'1-SETUP'!$V79*7,IF('1-SETUP'!$Q79="MONTHLY",EDATE(LC30,'1-SETUP'!$V79),IF('1-SETUP'!$Q79="YEARLY",EDATE(LC30,12*'1-SETUP'!$V79),""))))</f>
        <v/>
      </c>
      <c r="LE30" s="10" t="str">
        <f>IF('1-SETUP'!$Q79="DAILY",LD30+'1-SETUP'!$V79,IF('1-SETUP'!$Q79="WEEKLY",LD30+'1-SETUP'!$V79*7,IF('1-SETUP'!$Q79="MONTHLY",EDATE(LD30,'1-SETUP'!$V79),IF('1-SETUP'!$Q79="YEARLY",EDATE(LD30,12*'1-SETUP'!$V79),""))))</f>
        <v/>
      </c>
      <c r="LF30" s="10" t="str">
        <f>IF('1-SETUP'!$Q79="DAILY",LE30+'1-SETUP'!$V79,IF('1-SETUP'!$Q79="WEEKLY",LE30+'1-SETUP'!$V79*7,IF('1-SETUP'!$Q79="MONTHLY",EDATE(LE30,'1-SETUP'!$V79),IF('1-SETUP'!$Q79="YEARLY",EDATE(LE30,12*'1-SETUP'!$V79),""))))</f>
        <v/>
      </c>
      <c r="LG30" s="10" t="str">
        <f>IF('1-SETUP'!$Q79="DAILY",LF30+'1-SETUP'!$V79,IF('1-SETUP'!$Q79="WEEKLY",LF30+'1-SETUP'!$V79*7,IF('1-SETUP'!$Q79="MONTHLY",EDATE(LF30,'1-SETUP'!$V79),IF('1-SETUP'!$Q79="YEARLY",EDATE(LF30,12*'1-SETUP'!$V79),""))))</f>
        <v/>
      </c>
      <c r="LH30" s="10" t="str">
        <f>IF('1-SETUP'!$Q79="DAILY",LG30+'1-SETUP'!$V79,IF('1-SETUP'!$Q79="WEEKLY",LG30+'1-SETUP'!$V79*7,IF('1-SETUP'!$Q79="MONTHLY",EDATE(LG30,'1-SETUP'!$V79),IF('1-SETUP'!$Q79="YEARLY",EDATE(LG30,12*'1-SETUP'!$V79),""))))</f>
        <v/>
      </c>
      <c r="LI30" s="10" t="str">
        <f>IF('1-SETUP'!$Q79="DAILY",LH30+'1-SETUP'!$V79,IF('1-SETUP'!$Q79="WEEKLY",LH30+'1-SETUP'!$V79*7,IF('1-SETUP'!$Q79="MONTHLY",EDATE(LH30,'1-SETUP'!$V79),IF('1-SETUP'!$Q79="YEARLY",EDATE(LH30,12*'1-SETUP'!$V79),""))))</f>
        <v/>
      </c>
      <c r="LJ30" s="10" t="str">
        <f>IF('1-SETUP'!$Q79="DAILY",LI30+'1-SETUP'!$V79,IF('1-SETUP'!$Q79="WEEKLY",LI30+'1-SETUP'!$V79*7,IF('1-SETUP'!$Q79="MONTHLY",EDATE(LI30,'1-SETUP'!$V79),IF('1-SETUP'!$Q79="YEARLY",EDATE(LI30,12*'1-SETUP'!$V79),""))))</f>
        <v/>
      </c>
      <c r="LK30" s="10" t="str">
        <f>IF('1-SETUP'!$Q79="DAILY",LJ30+'1-SETUP'!$V79,IF('1-SETUP'!$Q79="WEEKLY",LJ30+'1-SETUP'!$V79*7,IF('1-SETUP'!$Q79="MONTHLY",EDATE(LJ30,'1-SETUP'!$V79),IF('1-SETUP'!$Q79="YEARLY",EDATE(LJ30,12*'1-SETUP'!$V79),""))))</f>
        <v/>
      </c>
      <c r="LL30" s="10" t="str">
        <f>IF('1-SETUP'!$Q79="DAILY",LK30+'1-SETUP'!$V79,IF('1-SETUP'!$Q79="WEEKLY",LK30+'1-SETUP'!$V79*7,IF('1-SETUP'!$Q79="MONTHLY",EDATE(LK30,'1-SETUP'!$V79),IF('1-SETUP'!$Q79="YEARLY",EDATE(LK30,12*'1-SETUP'!$V79),""))))</f>
        <v/>
      </c>
      <c r="LM30" s="10" t="str">
        <f>IF('1-SETUP'!$Q79="DAILY",LL30+'1-SETUP'!$V79,IF('1-SETUP'!$Q79="WEEKLY",LL30+'1-SETUP'!$V79*7,IF('1-SETUP'!$Q79="MONTHLY",EDATE(LL30,'1-SETUP'!$V79),IF('1-SETUP'!$Q79="YEARLY",EDATE(LL30,12*'1-SETUP'!$V79),""))))</f>
        <v/>
      </c>
      <c r="LN30" s="10" t="str">
        <f>IF('1-SETUP'!$Q79="DAILY",LM30+'1-SETUP'!$V79,IF('1-SETUP'!$Q79="WEEKLY",LM30+'1-SETUP'!$V79*7,IF('1-SETUP'!$Q79="MONTHLY",EDATE(LM30,'1-SETUP'!$V79),IF('1-SETUP'!$Q79="YEARLY",EDATE(LM30,12*'1-SETUP'!$V79),""))))</f>
        <v/>
      </c>
      <c r="LO30" s="10" t="str">
        <f>IF('1-SETUP'!$Q79="DAILY",LN30+'1-SETUP'!$V79,IF('1-SETUP'!$Q79="WEEKLY",LN30+'1-SETUP'!$V79*7,IF('1-SETUP'!$Q79="MONTHLY",EDATE(LN30,'1-SETUP'!$V79),IF('1-SETUP'!$Q79="YEARLY",EDATE(LN30,12*'1-SETUP'!$V79),""))))</f>
        <v/>
      </c>
      <c r="LP30" s="10" t="str">
        <f>IF('1-SETUP'!$Q79="DAILY",LO30+'1-SETUP'!$V79,IF('1-SETUP'!$Q79="WEEKLY",LO30+'1-SETUP'!$V79*7,IF('1-SETUP'!$Q79="MONTHLY",EDATE(LO30,'1-SETUP'!$V79),IF('1-SETUP'!$Q79="YEARLY",EDATE(LO30,12*'1-SETUP'!$V79),""))))</f>
        <v/>
      </c>
      <c r="LQ30" s="10" t="str">
        <f>IF('1-SETUP'!$Q79="DAILY",LP30+'1-SETUP'!$V79,IF('1-SETUP'!$Q79="WEEKLY",LP30+'1-SETUP'!$V79*7,IF('1-SETUP'!$Q79="MONTHLY",EDATE(LP30,'1-SETUP'!$V79),IF('1-SETUP'!$Q79="YEARLY",EDATE(LP30,12*'1-SETUP'!$V79),""))))</f>
        <v/>
      </c>
      <c r="LR30" s="10" t="str">
        <f>IF('1-SETUP'!$Q79="DAILY",LQ30+'1-SETUP'!$V79,IF('1-SETUP'!$Q79="WEEKLY",LQ30+'1-SETUP'!$V79*7,IF('1-SETUP'!$Q79="MONTHLY",EDATE(LQ30,'1-SETUP'!$V79),IF('1-SETUP'!$Q79="YEARLY",EDATE(LQ30,12*'1-SETUP'!$V79),""))))</f>
        <v/>
      </c>
      <c r="LS30" s="10" t="str">
        <f>IF('1-SETUP'!$Q79="DAILY",LR30+'1-SETUP'!$V79,IF('1-SETUP'!$Q79="WEEKLY",LR30+'1-SETUP'!$V79*7,IF('1-SETUP'!$Q79="MONTHLY",EDATE(LR30,'1-SETUP'!$V79),IF('1-SETUP'!$Q79="YEARLY",EDATE(LR30,12*'1-SETUP'!$V79),""))))</f>
        <v/>
      </c>
      <c r="LT30" s="10" t="str">
        <f>IF('1-SETUP'!$Q79="DAILY",LS30+'1-SETUP'!$V79,IF('1-SETUP'!$Q79="WEEKLY",LS30+'1-SETUP'!$V79*7,IF('1-SETUP'!$Q79="MONTHLY",EDATE(LS30,'1-SETUP'!$V79),IF('1-SETUP'!$Q79="YEARLY",EDATE(LS30,12*'1-SETUP'!$V79),""))))</f>
        <v/>
      </c>
      <c r="LU30" s="10" t="str">
        <f>IF('1-SETUP'!$Q79="DAILY",LT30+'1-SETUP'!$V79,IF('1-SETUP'!$Q79="WEEKLY",LT30+'1-SETUP'!$V79*7,IF('1-SETUP'!$Q79="MONTHLY",EDATE(LT30,'1-SETUP'!$V79),IF('1-SETUP'!$Q79="YEARLY",EDATE(LT30,12*'1-SETUP'!$V79),""))))</f>
        <v/>
      </c>
      <c r="LV30" s="10" t="str">
        <f>IF('1-SETUP'!$Q79="DAILY",LU30+'1-SETUP'!$V79,IF('1-SETUP'!$Q79="WEEKLY",LU30+'1-SETUP'!$V79*7,IF('1-SETUP'!$Q79="MONTHLY",EDATE(LU30,'1-SETUP'!$V79),IF('1-SETUP'!$Q79="YEARLY",EDATE(LU30,12*'1-SETUP'!$V79),""))))</f>
        <v/>
      </c>
      <c r="LW30" s="10" t="str">
        <f>IF('1-SETUP'!$Q79="DAILY",LV30+'1-SETUP'!$V79,IF('1-SETUP'!$Q79="WEEKLY",LV30+'1-SETUP'!$V79*7,IF('1-SETUP'!$Q79="MONTHLY",EDATE(LV30,'1-SETUP'!$V79),IF('1-SETUP'!$Q79="YEARLY",EDATE(LV30,12*'1-SETUP'!$V79),""))))</f>
        <v/>
      </c>
      <c r="LX30" s="10" t="str">
        <f>IF('1-SETUP'!$Q79="DAILY",LW30+'1-SETUP'!$V79,IF('1-SETUP'!$Q79="WEEKLY",LW30+'1-SETUP'!$V79*7,IF('1-SETUP'!$Q79="MONTHLY",EDATE(LW30,'1-SETUP'!$V79),IF('1-SETUP'!$Q79="YEARLY",EDATE(LW30,12*'1-SETUP'!$V79),""))))</f>
        <v/>
      </c>
      <c r="LY30" s="10" t="str">
        <f>IF('1-SETUP'!$Q79="DAILY",LX30+'1-SETUP'!$V79,IF('1-SETUP'!$Q79="WEEKLY",LX30+'1-SETUP'!$V79*7,IF('1-SETUP'!$Q79="MONTHLY",EDATE(LX30,'1-SETUP'!$V79),IF('1-SETUP'!$Q79="YEARLY",EDATE(LX30,12*'1-SETUP'!$V79),""))))</f>
        <v/>
      </c>
      <c r="LZ30" s="10" t="str">
        <f>IF('1-SETUP'!$Q79="DAILY",LY30+'1-SETUP'!$V79,IF('1-SETUP'!$Q79="WEEKLY",LY30+'1-SETUP'!$V79*7,IF('1-SETUP'!$Q79="MONTHLY",EDATE(LY30,'1-SETUP'!$V79),IF('1-SETUP'!$Q79="YEARLY",EDATE(LY30,12*'1-SETUP'!$V79),""))))</f>
        <v/>
      </c>
      <c r="MA30" s="10" t="str">
        <f>IF('1-SETUP'!$Q79="DAILY",LZ30+'1-SETUP'!$V79,IF('1-SETUP'!$Q79="WEEKLY",LZ30+'1-SETUP'!$V79*7,IF('1-SETUP'!$Q79="MONTHLY",EDATE(LZ30,'1-SETUP'!$V79),IF('1-SETUP'!$Q79="YEARLY",EDATE(LZ30,12*'1-SETUP'!$V79),""))))</f>
        <v/>
      </c>
      <c r="MB30" s="10" t="str">
        <f>IF('1-SETUP'!$Q79="DAILY",MA30+'1-SETUP'!$V79,IF('1-SETUP'!$Q79="WEEKLY",MA30+'1-SETUP'!$V79*7,IF('1-SETUP'!$Q79="MONTHLY",EDATE(MA30,'1-SETUP'!$V79),IF('1-SETUP'!$Q79="YEARLY",EDATE(MA30,12*'1-SETUP'!$V79),""))))</f>
        <v/>
      </c>
      <c r="MC30" s="10" t="str">
        <f>IF('1-SETUP'!$Q79="DAILY",MB30+'1-SETUP'!$V79,IF('1-SETUP'!$Q79="WEEKLY",MB30+'1-SETUP'!$V79*7,IF('1-SETUP'!$Q79="MONTHLY",EDATE(MB30,'1-SETUP'!$V79),IF('1-SETUP'!$Q79="YEARLY",EDATE(MB30,12*'1-SETUP'!$V79),""))))</f>
        <v/>
      </c>
      <c r="MD30" s="10" t="str">
        <f>IF('1-SETUP'!$Q79="DAILY",MC30+'1-SETUP'!$V79,IF('1-SETUP'!$Q79="WEEKLY",MC30+'1-SETUP'!$V79*7,IF('1-SETUP'!$Q79="MONTHLY",EDATE(MC30,'1-SETUP'!$V79),IF('1-SETUP'!$Q79="YEARLY",EDATE(MC30,12*'1-SETUP'!$V79),""))))</f>
        <v/>
      </c>
      <c r="ME30" s="10" t="str">
        <f>IF('1-SETUP'!$Q79="DAILY",MD30+'1-SETUP'!$V79,IF('1-SETUP'!$Q79="WEEKLY",MD30+'1-SETUP'!$V79*7,IF('1-SETUP'!$Q79="MONTHLY",EDATE(MD30,'1-SETUP'!$V79),IF('1-SETUP'!$Q79="YEARLY",EDATE(MD30,12*'1-SETUP'!$V79),""))))</f>
        <v/>
      </c>
      <c r="MF30" s="10" t="str">
        <f>IF('1-SETUP'!$Q79="DAILY",ME30+'1-SETUP'!$V79,IF('1-SETUP'!$Q79="WEEKLY",ME30+'1-SETUP'!$V79*7,IF('1-SETUP'!$Q79="MONTHLY",EDATE(ME30,'1-SETUP'!$V79),IF('1-SETUP'!$Q79="YEARLY",EDATE(ME30,12*'1-SETUP'!$V79),""))))</f>
        <v/>
      </c>
      <c r="MG30" s="10" t="str">
        <f>IF('1-SETUP'!$Q79="DAILY",MF30+'1-SETUP'!$V79,IF('1-SETUP'!$Q79="WEEKLY",MF30+'1-SETUP'!$V79*7,IF('1-SETUP'!$Q79="MONTHLY",EDATE(MF30,'1-SETUP'!$V79),IF('1-SETUP'!$Q79="YEARLY",EDATE(MF30,12*'1-SETUP'!$V79),""))))</f>
        <v/>
      </c>
      <c r="MH30" s="10" t="str">
        <f>IF('1-SETUP'!$Q79="DAILY",MG30+'1-SETUP'!$V79,IF('1-SETUP'!$Q79="WEEKLY",MG30+'1-SETUP'!$V79*7,IF('1-SETUP'!$Q79="MONTHLY",EDATE(MG30,'1-SETUP'!$V79),IF('1-SETUP'!$Q79="YEARLY",EDATE(MG30,12*'1-SETUP'!$V79),""))))</f>
        <v/>
      </c>
      <c r="MI30" s="10" t="str">
        <f>IF('1-SETUP'!$Q79="DAILY",MH30+'1-SETUP'!$V79,IF('1-SETUP'!$Q79="WEEKLY",MH30+'1-SETUP'!$V79*7,IF('1-SETUP'!$Q79="MONTHLY",EDATE(MH30,'1-SETUP'!$V79),IF('1-SETUP'!$Q79="YEARLY",EDATE(MH30,12*'1-SETUP'!$V79),""))))</f>
        <v/>
      </c>
      <c r="MJ30" s="10" t="str">
        <f>IF('1-SETUP'!$Q79="DAILY",MI30+'1-SETUP'!$V79,IF('1-SETUP'!$Q79="WEEKLY",MI30+'1-SETUP'!$V79*7,IF('1-SETUP'!$Q79="MONTHLY",EDATE(MI30,'1-SETUP'!$V79),IF('1-SETUP'!$Q79="YEARLY",EDATE(MI30,12*'1-SETUP'!$V79),""))))</f>
        <v/>
      </c>
      <c r="MK30" s="10" t="str">
        <f>IF('1-SETUP'!$Q79="DAILY",MJ30+'1-SETUP'!$V79,IF('1-SETUP'!$Q79="WEEKLY",MJ30+'1-SETUP'!$V79*7,IF('1-SETUP'!$Q79="MONTHLY",EDATE(MJ30,'1-SETUP'!$V79),IF('1-SETUP'!$Q79="YEARLY",EDATE(MJ30,12*'1-SETUP'!$V79),""))))</f>
        <v/>
      </c>
      <c r="ML30" s="10" t="str">
        <f>IF('1-SETUP'!$Q79="DAILY",MK30+'1-SETUP'!$V79,IF('1-SETUP'!$Q79="WEEKLY",MK30+'1-SETUP'!$V79*7,IF('1-SETUP'!$Q79="MONTHLY",EDATE(MK30,'1-SETUP'!$V79),IF('1-SETUP'!$Q79="YEARLY",EDATE(MK30,12*'1-SETUP'!$V79),""))))</f>
        <v/>
      </c>
      <c r="MM30" s="10" t="str">
        <f>IF('1-SETUP'!$Q79="DAILY",ML30+'1-SETUP'!$V79,IF('1-SETUP'!$Q79="WEEKLY",ML30+'1-SETUP'!$V79*7,IF('1-SETUP'!$Q79="MONTHLY",EDATE(ML30,'1-SETUP'!$V79),IF('1-SETUP'!$Q79="YEARLY",EDATE(ML30,12*'1-SETUP'!$V79),""))))</f>
        <v/>
      </c>
      <c r="MN30" s="10" t="str">
        <f>IF('1-SETUP'!$Q79="DAILY",MM30+'1-SETUP'!$V79,IF('1-SETUP'!$Q79="WEEKLY",MM30+'1-SETUP'!$V79*7,IF('1-SETUP'!$Q79="MONTHLY",EDATE(MM30,'1-SETUP'!$V79),IF('1-SETUP'!$Q79="YEARLY",EDATE(MM30,12*'1-SETUP'!$V79),""))))</f>
        <v/>
      </c>
      <c r="MO30" s="10" t="str">
        <f>IF('1-SETUP'!$Q79="DAILY",MN30+'1-SETUP'!$V79,IF('1-SETUP'!$Q79="WEEKLY",MN30+'1-SETUP'!$V79*7,IF('1-SETUP'!$Q79="MONTHLY",EDATE(MN30,'1-SETUP'!$V79),IF('1-SETUP'!$Q79="YEARLY",EDATE(MN30,12*'1-SETUP'!$V79),""))))</f>
        <v/>
      </c>
      <c r="MP30" s="10" t="str">
        <f>IF('1-SETUP'!$Q79="DAILY",MO30+'1-SETUP'!$V79,IF('1-SETUP'!$Q79="WEEKLY",MO30+'1-SETUP'!$V79*7,IF('1-SETUP'!$Q79="MONTHLY",EDATE(MO30,'1-SETUP'!$V79),IF('1-SETUP'!$Q79="YEARLY",EDATE(MO30,12*'1-SETUP'!$V79),""))))</f>
        <v/>
      </c>
      <c r="MQ30" s="10" t="str">
        <f>IF('1-SETUP'!$Q79="DAILY",MP30+'1-SETUP'!$V79,IF('1-SETUP'!$Q79="WEEKLY",MP30+'1-SETUP'!$V79*7,IF('1-SETUP'!$Q79="MONTHLY",EDATE(MP30,'1-SETUP'!$V79),IF('1-SETUP'!$Q79="YEARLY",EDATE(MP30,12*'1-SETUP'!$V79),""))))</f>
        <v/>
      </c>
      <c r="MR30" s="10" t="str">
        <f>IF('1-SETUP'!$Q79="DAILY",MQ30+'1-SETUP'!$V79,IF('1-SETUP'!$Q79="WEEKLY",MQ30+'1-SETUP'!$V79*7,IF('1-SETUP'!$Q79="MONTHLY",EDATE(MQ30,'1-SETUP'!$V79),IF('1-SETUP'!$Q79="YEARLY",EDATE(MQ30,12*'1-SETUP'!$V79),""))))</f>
        <v/>
      </c>
      <c r="MS30" s="10" t="str">
        <f>IF('1-SETUP'!$Q79="DAILY",MR30+'1-SETUP'!$V79,IF('1-SETUP'!$Q79="WEEKLY",MR30+'1-SETUP'!$V79*7,IF('1-SETUP'!$Q79="MONTHLY",EDATE(MR30,'1-SETUP'!$V79),IF('1-SETUP'!$Q79="YEARLY",EDATE(MR30,12*'1-SETUP'!$V79),""))))</f>
        <v/>
      </c>
      <c r="MT30" s="10" t="str">
        <f>IF('1-SETUP'!$Q79="DAILY",MS30+'1-SETUP'!$V79,IF('1-SETUP'!$Q79="WEEKLY",MS30+'1-SETUP'!$V79*7,IF('1-SETUP'!$Q79="MONTHLY",EDATE(MS30,'1-SETUP'!$V79),IF('1-SETUP'!$Q79="YEARLY",EDATE(MS30,12*'1-SETUP'!$V79),""))))</f>
        <v/>
      </c>
      <c r="MU30" s="10" t="str">
        <f>IF('1-SETUP'!$Q79="DAILY",MT30+'1-SETUP'!$V79,IF('1-SETUP'!$Q79="WEEKLY",MT30+'1-SETUP'!$V79*7,IF('1-SETUP'!$Q79="MONTHLY",EDATE(MT30,'1-SETUP'!$V79),IF('1-SETUP'!$Q79="YEARLY",EDATE(MT30,12*'1-SETUP'!$V79),""))))</f>
        <v/>
      </c>
      <c r="MV30" s="10" t="str">
        <f>IF('1-SETUP'!$Q79="DAILY",MU30+'1-SETUP'!$V79,IF('1-SETUP'!$Q79="WEEKLY",MU30+'1-SETUP'!$V79*7,IF('1-SETUP'!$Q79="MONTHLY",EDATE(MU30,'1-SETUP'!$V79),IF('1-SETUP'!$Q79="YEARLY",EDATE(MU30,12*'1-SETUP'!$V79),""))))</f>
        <v/>
      </c>
      <c r="MW30" s="10" t="str">
        <f>IF('1-SETUP'!$Q79="DAILY",MV30+'1-SETUP'!$V79,IF('1-SETUP'!$Q79="WEEKLY",MV30+'1-SETUP'!$V79*7,IF('1-SETUP'!$Q79="MONTHLY",EDATE(MV30,'1-SETUP'!$V79),IF('1-SETUP'!$Q79="YEARLY",EDATE(MV30,12*'1-SETUP'!$V79),""))))</f>
        <v/>
      </c>
      <c r="MX30" s="10" t="str">
        <f>IF('1-SETUP'!$Q79="DAILY",MW30+'1-SETUP'!$V79,IF('1-SETUP'!$Q79="WEEKLY",MW30+'1-SETUP'!$V79*7,IF('1-SETUP'!$Q79="MONTHLY",EDATE(MW30,'1-SETUP'!$V79),IF('1-SETUP'!$Q79="YEARLY",EDATE(MW30,12*'1-SETUP'!$V79),""))))</f>
        <v/>
      </c>
      <c r="MY30" s="10" t="str">
        <f>IF('1-SETUP'!$Q79="DAILY",MX30+'1-SETUP'!$V79,IF('1-SETUP'!$Q79="WEEKLY",MX30+'1-SETUP'!$V79*7,IF('1-SETUP'!$Q79="MONTHLY",EDATE(MX30,'1-SETUP'!$V79),IF('1-SETUP'!$Q79="YEARLY",EDATE(MX30,12*'1-SETUP'!$V79),""))))</f>
        <v/>
      </c>
      <c r="MZ30" s="10" t="str">
        <f>IF('1-SETUP'!$Q79="DAILY",MY30+'1-SETUP'!$V79,IF('1-SETUP'!$Q79="WEEKLY",MY30+'1-SETUP'!$V79*7,IF('1-SETUP'!$Q79="MONTHLY",EDATE(MY30,'1-SETUP'!$V79),IF('1-SETUP'!$Q79="YEARLY",EDATE(MY30,12*'1-SETUP'!$V79),""))))</f>
        <v/>
      </c>
      <c r="NA30" s="10" t="str">
        <f>IF('1-SETUP'!$Q79="DAILY",MZ30+'1-SETUP'!$V79,IF('1-SETUP'!$Q79="WEEKLY",MZ30+'1-SETUP'!$V79*7,IF('1-SETUP'!$Q79="MONTHLY",EDATE(MZ30,'1-SETUP'!$V79),IF('1-SETUP'!$Q79="YEARLY",EDATE(MZ30,12*'1-SETUP'!$V79),""))))</f>
        <v/>
      </c>
      <c r="NB30" s="10" t="str">
        <f>IF('1-SETUP'!$Q79="DAILY",NA30+'1-SETUP'!$V79,IF('1-SETUP'!$Q79="WEEKLY",NA30+'1-SETUP'!$V79*7,IF('1-SETUP'!$Q79="MONTHLY",EDATE(NA30,'1-SETUP'!$V79),IF('1-SETUP'!$Q79="YEARLY",EDATE(NA30,12*'1-SETUP'!$V79),""))))</f>
        <v/>
      </c>
      <c r="NC30" s="10" t="str">
        <f>IF('1-SETUP'!$Q79="DAILY",NB30+'1-SETUP'!$V79,IF('1-SETUP'!$Q79="WEEKLY",NB30+'1-SETUP'!$V79*7,IF('1-SETUP'!$Q79="MONTHLY",EDATE(NB30,'1-SETUP'!$V79),IF('1-SETUP'!$Q79="YEARLY",EDATE(NB30,12*'1-SETUP'!$V79),""))))</f>
        <v/>
      </c>
    </row>
    <row r="31" spans="1:367" x14ac:dyDescent="0.45">
      <c r="A31" t="str">
        <f>'1-SETUP'!A80</f>
        <v>AUTO</v>
      </c>
      <c r="B31" t="str">
        <f>_xlfn.CONCAT('1-SETUP'!$O80," ",'1-SETUP'!$Q80," ",'1-SETUP'!$T80," ",'1-SETUP'!$V80," ",'1-SETUP'!$W80," ",'1-SETUP'!$Z80," ",TEXT('1-SETUP'!$AC80,"mm/dd/yyyy"))</f>
        <v xml:space="preserve">      01/00/1900</v>
      </c>
      <c r="C31" s="10">
        <f>'1-SETUP'!$AC80</f>
        <v>0</v>
      </c>
      <c r="D31" s="10" t="str">
        <f>IF('1-SETUP'!$Q80="DAILY",C31+'1-SETUP'!$V80,IF('1-SETUP'!$Q80="WEEKLY",C31+'1-SETUP'!$V80*7,IF('1-SETUP'!$Q80="MONTHLY",EDATE(C31,'1-SETUP'!$V80),IF('1-SETUP'!$Q80="YEARLY",EDATE(C31,12*'1-SETUP'!$V80),""))))</f>
        <v/>
      </c>
      <c r="E31" s="10" t="str">
        <f>IF('1-SETUP'!$Q80="DAILY",D31+'1-SETUP'!$V80,IF('1-SETUP'!$Q80="WEEKLY",D31+'1-SETUP'!$V80*7,IF('1-SETUP'!$Q80="MONTHLY",EDATE(D31,'1-SETUP'!$V80),IF('1-SETUP'!$Q80="YEARLY",EDATE(D31,12*'1-SETUP'!$V80),""))))</f>
        <v/>
      </c>
      <c r="F31" s="10" t="str">
        <f>IF('1-SETUP'!$Q80="DAILY",E31+'1-SETUP'!$V80,IF('1-SETUP'!$Q80="WEEKLY",E31+'1-SETUP'!$V80*7,IF('1-SETUP'!$Q80="MONTHLY",EDATE(E31,'1-SETUP'!$V80),IF('1-SETUP'!$Q80="YEARLY",EDATE(E31,12*'1-SETUP'!$V80),""))))</f>
        <v/>
      </c>
      <c r="G31" s="10" t="str">
        <f>IF('1-SETUP'!$Q80="DAILY",F31+'1-SETUP'!$V80,IF('1-SETUP'!$Q80="WEEKLY",F31+'1-SETUP'!$V80*7,IF('1-SETUP'!$Q80="MONTHLY",EDATE(F31,'1-SETUP'!$V80),IF('1-SETUP'!$Q80="YEARLY",EDATE(F31,12*'1-SETUP'!$V80),""))))</f>
        <v/>
      </c>
      <c r="H31" s="10" t="str">
        <f>IF('1-SETUP'!$Q80="DAILY",G31+'1-SETUP'!$V80,IF('1-SETUP'!$Q80="WEEKLY",G31+'1-SETUP'!$V80*7,IF('1-SETUP'!$Q80="MONTHLY",EDATE(G31,'1-SETUP'!$V80),IF('1-SETUP'!$Q80="YEARLY",EDATE(G31,12*'1-SETUP'!$V80),""))))</f>
        <v/>
      </c>
      <c r="I31" s="10" t="str">
        <f>IF('1-SETUP'!$Q80="DAILY",H31+'1-SETUP'!$V80,IF('1-SETUP'!$Q80="WEEKLY",H31+'1-SETUP'!$V80*7,IF('1-SETUP'!$Q80="MONTHLY",EDATE(H31,'1-SETUP'!$V80),IF('1-SETUP'!$Q80="YEARLY",EDATE(H31,12*'1-SETUP'!$V80),""))))</f>
        <v/>
      </c>
      <c r="J31" s="10" t="str">
        <f>IF('1-SETUP'!$Q80="DAILY",I31+'1-SETUP'!$V80,IF('1-SETUP'!$Q80="WEEKLY",I31+'1-SETUP'!$V80*7,IF('1-SETUP'!$Q80="MONTHLY",EDATE(I31,'1-SETUP'!$V80),IF('1-SETUP'!$Q80="YEARLY",EDATE(I31,12*'1-SETUP'!$V80),""))))</f>
        <v/>
      </c>
      <c r="K31" s="10" t="str">
        <f>IF('1-SETUP'!$Q80="DAILY",J31+'1-SETUP'!$V80,IF('1-SETUP'!$Q80="WEEKLY",J31+'1-SETUP'!$V80*7,IF('1-SETUP'!$Q80="MONTHLY",EDATE(J31,'1-SETUP'!$V80),IF('1-SETUP'!$Q80="YEARLY",EDATE(J31,12*'1-SETUP'!$V80),""))))</f>
        <v/>
      </c>
      <c r="L31" s="10" t="str">
        <f>IF('1-SETUP'!$Q80="DAILY",K31+'1-SETUP'!$V80,IF('1-SETUP'!$Q80="WEEKLY",K31+'1-SETUP'!$V80*7,IF('1-SETUP'!$Q80="MONTHLY",EDATE(K31,'1-SETUP'!$V80),IF('1-SETUP'!$Q80="YEARLY",EDATE(K31,12*'1-SETUP'!$V80),""))))</f>
        <v/>
      </c>
      <c r="M31" s="10" t="str">
        <f>IF('1-SETUP'!$Q80="DAILY",L31+'1-SETUP'!$V80,IF('1-SETUP'!$Q80="WEEKLY",L31+'1-SETUP'!$V80*7,IF('1-SETUP'!$Q80="MONTHLY",EDATE(L31,'1-SETUP'!$V80),IF('1-SETUP'!$Q80="YEARLY",EDATE(L31,12*'1-SETUP'!$V80),""))))</f>
        <v/>
      </c>
      <c r="N31" s="10" t="str">
        <f>IF('1-SETUP'!$Q80="DAILY",M31+'1-SETUP'!$V80,IF('1-SETUP'!$Q80="WEEKLY",M31+'1-SETUP'!$V80*7,IF('1-SETUP'!$Q80="MONTHLY",EDATE(M31,'1-SETUP'!$V80),IF('1-SETUP'!$Q80="YEARLY",EDATE(M31,12*'1-SETUP'!$V80),""))))</f>
        <v/>
      </c>
      <c r="O31" s="10" t="str">
        <f>IF('1-SETUP'!$Q80="DAILY",N31+'1-SETUP'!$V80,IF('1-SETUP'!$Q80="WEEKLY",N31+'1-SETUP'!$V80*7,IF('1-SETUP'!$Q80="MONTHLY",EDATE(N31,'1-SETUP'!$V80),IF('1-SETUP'!$Q80="YEARLY",EDATE(N31,12*'1-SETUP'!$V80),""))))</f>
        <v/>
      </c>
      <c r="P31" s="10" t="str">
        <f>IF('1-SETUP'!$Q80="DAILY",O31+'1-SETUP'!$V80,IF('1-SETUP'!$Q80="WEEKLY",O31+'1-SETUP'!$V80*7,IF('1-SETUP'!$Q80="MONTHLY",EDATE(O31,'1-SETUP'!$V80),IF('1-SETUP'!$Q80="YEARLY",EDATE(O31,12*'1-SETUP'!$V80),""))))</f>
        <v/>
      </c>
      <c r="Q31" s="10" t="str">
        <f>IF('1-SETUP'!$Q80="DAILY",P31+'1-SETUP'!$V80,IF('1-SETUP'!$Q80="WEEKLY",P31+'1-SETUP'!$V80*7,IF('1-SETUP'!$Q80="MONTHLY",EDATE(P31,'1-SETUP'!$V80),IF('1-SETUP'!$Q80="YEARLY",EDATE(P31,12*'1-SETUP'!$V80),""))))</f>
        <v/>
      </c>
      <c r="R31" s="10" t="str">
        <f>IF('1-SETUP'!$Q80="DAILY",Q31+'1-SETUP'!$V80,IF('1-SETUP'!$Q80="WEEKLY",Q31+'1-SETUP'!$V80*7,IF('1-SETUP'!$Q80="MONTHLY",EDATE(Q31,'1-SETUP'!$V80),IF('1-SETUP'!$Q80="YEARLY",EDATE(Q31,12*'1-SETUP'!$V80),""))))</f>
        <v/>
      </c>
      <c r="S31" s="10" t="str">
        <f>IF('1-SETUP'!$Q80="DAILY",R31+'1-SETUP'!$V80,IF('1-SETUP'!$Q80="WEEKLY",R31+'1-SETUP'!$V80*7,IF('1-SETUP'!$Q80="MONTHLY",EDATE(R31,'1-SETUP'!$V80),IF('1-SETUP'!$Q80="YEARLY",EDATE(R31,12*'1-SETUP'!$V80),""))))</f>
        <v/>
      </c>
      <c r="T31" s="10" t="str">
        <f>IF('1-SETUP'!$Q80="DAILY",S31+'1-SETUP'!$V80,IF('1-SETUP'!$Q80="WEEKLY",S31+'1-SETUP'!$V80*7,IF('1-SETUP'!$Q80="MONTHLY",EDATE(S31,'1-SETUP'!$V80),IF('1-SETUP'!$Q80="YEARLY",EDATE(S31,12*'1-SETUP'!$V80),""))))</f>
        <v/>
      </c>
      <c r="U31" s="10" t="str">
        <f>IF('1-SETUP'!$Q80="DAILY",T31+'1-SETUP'!$V80,IF('1-SETUP'!$Q80="WEEKLY",T31+'1-SETUP'!$V80*7,IF('1-SETUP'!$Q80="MONTHLY",EDATE(T31,'1-SETUP'!$V80),IF('1-SETUP'!$Q80="YEARLY",EDATE(T31,12*'1-SETUP'!$V80),""))))</f>
        <v/>
      </c>
      <c r="V31" s="10" t="str">
        <f>IF('1-SETUP'!$Q80="DAILY",U31+'1-SETUP'!$V80,IF('1-SETUP'!$Q80="WEEKLY",U31+'1-SETUP'!$V80*7,IF('1-SETUP'!$Q80="MONTHLY",EDATE(U31,'1-SETUP'!$V80),IF('1-SETUP'!$Q80="YEARLY",EDATE(U31,12*'1-SETUP'!$V80),""))))</f>
        <v/>
      </c>
      <c r="W31" s="10" t="str">
        <f>IF('1-SETUP'!$Q80="DAILY",V31+'1-SETUP'!$V80,IF('1-SETUP'!$Q80="WEEKLY",V31+'1-SETUP'!$V80*7,IF('1-SETUP'!$Q80="MONTHLY",EDATE(V31,'1-SETUP'!$V80),IF('1-SETUP'!$Q80="YEARLY",EDATE(V31,12*'1-SETUP'!$V80),""))))</f>
        <v/>
      </c>
      <c r="X31" s="10" t="str">
        <f>IF('1-SETUP'!$Q80="DAILY",W31+'1-SETUP'!$V80,IF('1-SETUP'!$Q80="WEEKLY",W31+'1-SETUP'!$V80*7,IF('1-SETUP'!$Q80="MONTHLY",EDATE(W31,'1-SETUP'!$V80),IF('1-SETUP'!$Q80="YEARLY",EDATE(W31,12*'1-SETUP'!$V80),""))))</f>
        <v/>
      </c>
      <c r="Y31" s="10" t="str">
        <f>IF('1-SETUP'!$Q80="DAILY",X31+'1-SETUP'!$V80,IF('1-SETUP'!$Q80="WEEKLY",X31+'1-SETUP'!$V80*7,IF('1-SETUP'!$Q80="MONTHLY",EDATE(X31,'1-SETUP'!$V80),IF('1-SETUP'!$Q80="YEARLY",EDATE(X31,12*'1-SETUP'!$V80),""))))</f>
        <v/>
      </c>
      <c r="Z31" s="10" t="str">
        <f>IF('1-SETUP'!$Q80="DAILY",Y31+'1-SETUP'!$V80,IF('1-SETUP'!$Q80="WEEKLY",Y31+'1-SETUP'!$V80*7,IF('1-SETUP'!$Q80="MONTHLY",EDATE(Y31,'1-SETUP'!$V80),IF('1-SETUP'!$Q80="YEARLY",EDATE(Y31,12*'1-SETUP'!$V80),""))))</f>
        <v/>
      </c>
      <c r="AA31" s="10" t="str">
        <f>IF('1-SETUP'!$Q80="DAILY",Z31+'1-SETUP'!$V80,IF('1-SETUP'!$Q80="WEEKLY",Z31+'1-SETUP'!$V80*7,IF('1-SETUP'!$Q80="MONTHLY",EDATE(Z31,'1-SETUP'!$V80),IF('1-SETUP'!$Q80="YEARLY",EDATE(Z31,12*'1-SETUP'!$V80),""))))</f>
        <v/>
      </c>
      <c r="AB31" s="10" t="str">
        <f>IF('1-SETUP'!$Q80="DAILY",AA31+'1-SETUP'!$V80,IF('1-SETUP'!$Q80="WEEKLY",AA31+'1-SETUP'!$V80*7,IF('1-SETUP'!$Q80="MONTHLY",EDATE(AA31,'1-SETUP'!$V80),IF('1-SETUP'!$Q80="YEARLY",EDATE(AA31,12*'1-SETUP'!$V80),""))))</f>
        <v/>
      </c>
      <c r="AC31" s="10" t="str">
        <f>IF('1-SETUP'!$Q80="DAILY",AB31+'1-SETUP'!$V80,IF('1-SETUP'!$Q80="WEEKLY",AB31+'1-SETUP'!$V80*7,IF('1-SETUP'!$Q80="MONTHLY",EDATE(AB31,'1-SETUP'!$V80),IF('1-SETUP'!$Q80="YEARLY",EDATE(AB31,12*'1-SETUP'!$V80),""))))</f>
        <v/>
      </c>
      <c r="AD31" s="10" t="str">
        <f>IF('1-SETUP'!$Q80="DAILY",AC31+'1-SETUP'!$V80,IF('1-SETUP'!$Q80="WEEKLY",AC31+'1-SETUP'!$V80*7,IF('1-SETUP'!$Q80="MONTHLY",EDATE(AC31,'1-SETUP'!$V80),IF('1-SETUP'!$Q80="YEARLY",EDATE(AC31,12*'1-SETUP'!$V80),""))))</f>
        <v/>
      </c>
      <c r="AE31" s="10" t="str">
        <f>IF('1-SETUP'!$Q80="DAILY",AD31+'1-SETUP'!$V80,IF('1-SETUP'!$Q80="WEEKLY",AD31+'1-SETUP'!$V80*7,IF('1-SETUP'!$Q80="MONTHLY",EDATE(AD31,'1-SETUP'!$V80),IF('1-SETUP'!$Q80="YEARLY",EDATE(AD31,12*'1-SETUP'!$V80),""))))</f>
        <v/>
      </c>
      <c r="AF31" s="10" t="str">
        <f>IF('1-SETUP'!$Q80="DAILY",AE31+'1-SETUP'!$V80,IF('1-SETUP'!$Q80="WEEKLY",AE31+'1-SETUP'!$V80*7,IF('1-SETUP'!$Q80="MONTHLY",EDATE(AE31,'1-SETUP'!$V80),IF('1-SETUP'!$Q80="YEARLY",EDATE(AE31,12*'1-SETUP'!$V80),""))))</f>
        <v/>
      </c>
      <c r="AG31" s="10" t="str">
        <f>IF('1-SETUP'!$Q80="DAILY",AF31+'1-SETUP'!$V80,IF('1-SETUP'!$Q80="WEEKLY",AF31+'1-SETUP'!$V80*7,IF('1-SETUP'!$Q80="MONTHLY",EDATE(AF31,'1-SETUP'!$V80),IF('1-SETUP'!$Q80="YEARLY",EDATE(AF31,12*'1-SETUP'!$V80),""))))</f>
        <v/>
      </c>
      <c r="AH31" s="10" t="str">
        <f>IF('1-SETUP'!$Q80="DAILY",AG31+'1-SETUP'!$V80,IF('1-SETUP'!$Q80="WEEKLY",AG31+'1-SETUP'!$V80*7,IF('1-SETUP'!$Q80="MONTHLY",EDATE(AG31,'1-SETUP'!$V80),IF('1-SETUP'!$Q80="YEARLY",EDATE(AG31,12*'1-SETUP'!$V80),""))))</f>
        <v/>
      </c>
      <c r="AI31" s="10" t="str">
        <f>IF('1-SETUP'!$Q80="DAILY",AH31+'1-SETUP'!$V80,IF('1-SETUP'!$Q80="WEEKLY",AH31+'1-SETUP'!$V80*7,IF('1-SETUP'!$Q80="MONTHLY",EDATE(AH31,'1-SETUP'!$V80),IF('1-SETUP'!$Q80="YEARLY",EDATE(AH31,12*'1-SETUP'!$V80),""))))</f>
        <v/>
      </c>
      <c r="AJ31" s="10" t="str">
        <f>IF('1-SETUP'!$Q80="DAILY",AI31+'1-SETUP'!$V80,IF('1-SETUP'!$Q80="WEEKLY",AI31+'1-SETUP'!$V80*7,IF('1-SETUP'!$Q80="MONTHLY",EDATE(AI31,'1-SETUP'!$V80),IF('1-SETUP'!$Q80="YEARLY",EDATE(AI31,12*'1-SETUP'!$V80),""))))</f>
        <v/>
      </c>
      <c r="AK31" s="10" t="str">
        <f>IF('1-SETUP'!$Q80="DAILY",AJ31+'1-SETUP'!$V80,IF('1-SETUP'!$Q80="WEEKLY",AJ31+'1-SETUP'!$V80*7,IF('1-SETUP'!$Q80="MONTHLY",EDATE(AJ31,'1-SETUP'!$V80),IF('1-SETUP'!$Q80="YEARLY",EDATE(AJ31,12*'1-SETUP'!$V80),""))))</f>
        <v/>
      </c>
      <c r="AL31" s="10" t="str">
        <f>IF('1-SETUP'!$Q80="DAILY",AK31+'1-SETUP'!$V80,IF('1-SETUP'!$Q80="WEEKLY",AK31+'1-SETUP'!$V80*7,IF('1-SETUP'!$Q80="MONTHLY",EDATE(AK31,'1-SETUP'!$V80),IF('1-SETUP'!$Q80="YEARLY",EDATE(AK31,12*'1-SETUP'!$V80),""))))</f>
        <v/>
      </c>
      <c r="AM31" s="10" t="str">
        <f>IF('1-SETUP'!$Q80="DAILY",AL31+'1-SETUP'!$V80,IF('1-SETUP'!$Q80="WEEKLY",AL31+'1-SETUP'!$V80*7,IF('1-SETUP'!$Q80="MONTHLY",EDATE(AL31,'1-SETUP'!$V80),IF('1-SETUP'!$Q80="YEARLY",EDATE(AL31,12*'1-SETUP'!$V80),""))))</f>
        <v/>
      </c>
      <c r="AN31" s="10" t="str">
        <f>IF('1-SETUP'!$Q80="DAILY",AM31+'1-SETUP'!$V80,IF('1-SETUP'!$Q80="WEEKLY",AM31+'1-SETUP'!$V80*7,IF('1-SETUP'!$Q80="MONTHLY",EDATE(AM31,'1-SETUP'!$V80),IF('1-SETUP'!$Q80="YEARLY",EDATE(AM31,12*'1-SETUP'!$V80),""))))</f>
        <v/>
      </c>
      <c r="AO31" s="10" t="str">
        <f>IF('1-SETUP'!$Q80="DAILY",AN31+'1-SETUP'!$V80,IF('1-SETUP'!$Q80="WEEKLY",AN31+'1-SETUP'!$V80*7,IF('1-SETUP'!$Q80="MONTHLY",EDATE(AN31,'1-SETUP'!$V80),IF('1-SETUP'!$Q80="YEARLY",EDATE(AN31,12*'1-SETUP'!$V80),""))))</f>
        <v/>
      </c>
      <c r="AP31" s="10" t="str">
        <f>IF('1-SETUP'!$Q80="DAILY",AO31+'1-SETUP'!$V80,IF('1-SETUP'!$Q80="WEEKLY",AO31+'1-SETUP'!$V80*7,IF('1-SETUP'!$Q80="MONTHLY",EDATE(AO31,'1-SETUP'!$V80),IF('1-SETUP'!$Q80="YEARLY",EDATE(AO31,12*'1-SETUP'!$V80),""))))</f>
        <v/>
      </c>
      <c r="AQ31" s="10" t="str">
        <f>IF('1-SETUP'!$Q80="DAILY",AP31+'1-SETUP'!$V80,IF('1-SETUP'!$Q80="WEEKLY",AP31+'1-SETUP'!$V80*7,IF('1-SETUP'!$Q80="MONTHLY",EDATE(AP31,'1-SETUP'!$V80),IF('1-SETUP'!$Q80="YEARLY",EDATE(AP31,12*'1-SETUP'!$V80),""))))</f>
        <v/>
      </c>
      <c r="AR31" s="10" t="str">
        <f>IF('1-SETUP'!$Q80="DAILY",AQ31+'1-SETUP'!$V80,IF('1-SETUP'!$Q80="WEEKLY",AQ31+'1-SETUP'!$V80*7,IF('1-SETUP'!$Q80="MONTHLY",EDATE(AQ31,'1-SETUP'!$V80),IF('1-SETUP'!$Q80="YEARLY",EDATE(AQ31,12*'1-SETUP'!$V80),""))))</f>
        <v/>
      </c>
      <c r="AS31" s="10" t="str">
        <f>IF('1-SETUP'!$Q80="DAILY",AR31+'1-SETUP'!$V80,IF('1-SETUP'!$Q80="WEEKLY",AR31+'1-SETUP'!$V80*7,IF('1-SETUP'!$Q80="MONTHLY",EDATE(AR31,'1-SETUP'!$V80),IF('1-SETUP'!$Q80="YEARLY",EDATE(AR31,12*'1-SETUP'!$V80),""))))</f>
        <v/>
      </c>
      <c r="AT31" s="10" t="str">
        <f>IF('1-SETUP'!$Q80="DAILY",AS31+'1-SETUP'!$V80,IF('1-SETUP'!$Q80="WEEKLY",AS31+'1-SETUP'!$V80*7,IF('1-SETUP'!$Q80="MONTHLY",EDATE(AS31,'1-SETUP'!$V80),IF('1-SETUP'!$Q80="YEARLY",EDATE(AS31,12*'1-SETUP'!$V80),""))))</f>
        <v/>
      </c>
      <c r="AU31" s="10" t="str">
        <f>IF('1-SETUP'!$Q80="DAILY",AT31+'1-SETUP'!$V80,IF('1-SETUP'!$Q80="WEEKLY",AT31+'1-SETUP'!$V80*7,IF('1-SETUP'!$Q80="MONTHLY",EDATE(AT31,'1-SETUP'!$V80),IF('1-SETUP'!$Q80="YEARLY",EDATE(AT31,12*'1-SETUP'!$V80),""))))</f>
        <v/>
      </c>
      <c r="AV31" s="10" t="str">
        <f>IF('1-SETUP'!$Q80="DAILY",AU31+'1-SETUP'!$V80,IF('1-SETUP'!$Q80="WEEKLY",AU31+'1-SETUP'!$V80*7,IF('1-SETUP'!$Q80="MONTHLY",EDATE(AU31,'1-SETUP'!$V80),IF('1-SETUP'!$Q80="YEARLY",EDATE(AU31,12*'1-SETUP'!$V80),""))))</f>
        <v/>
      </c>
      <c r="AW31" s="10" t="str">
        <f>IF('1-SETUP'!$Q80="DAILY",AV31+'1-SETUP'!$V80,IF('1-SETUP'!$Q80="WEEKLY",AV31+'1-SETUP'!$V80*7,IF('1-SETUP'!$Q80="MONTHLY",EDATE(AV31,'1-SETUP'!$V80),IF('1-SETUP'!$Q80="YEARLY",EDATE(AV31,12*'1-SETUP'!$V80),""))))</f>
        <v/>
      </c>
      <c r="AX31" s="10" t="str">
        <f>IF('1-SETUP'!$Q80="DAILY",AW31+'1-SETUP'!$V80,IF('1-SETUP'!$Q80="WEEKLY",AW31+'1-SETUP'!$V80*7,IF('1-SETUP'!$Q80="MONTHLY",EDATE(AW31,'1-SETUP'!$V80),IF('1-SETUP'!$Q80="YEARLY",EDATE(AW31,12*'1-SETUP'!$V80),""))))</f>
        <v/>
      </c>
      <c r="AY31" s="10" t="str">
        <f>IF('1-SETUP'!$Q80="DAILY",AX31+'1-SETUP'!$V80,IF('1-SETUP'!$Q80="WEEKLY",AX31+'1-SETUP'!$V80*7,IF('1-SETUP'!$Q80="MONTHLY",EDATE(AX31,'1-SETUP'!$V80),IF('1-SETUP'!$Q80="YEARLY",EDATE(AX31,12*'1-SETUP'!$V80),""))))</f>
        <v/>
      </c>
      <c r="AZ31" s="10" t="str">
        <f>IF('1-SETUP'!$Q80="DAILY",AY31+'1-SETUP'!$V80,IF('1-SETUP'!$Q80="WEEKLY",AY31+'1-SETUP'!$V80*7,IF('1-SETUP'!$Q80="MONTHLY",EDATE(AY31,'1-SETUP'!$V80),IF('1-SETUP'!$Q80="YEARLY",EDATE(AY31,12*'1-SETUP'!$V80),""))))</f>
        <v/>
      </c>
      <c r="BA31" s="10" t="str">
        <f>IF('1-SETUP'!$Q80="DAILY",AZ31+'1-SETUP'!$V80,IF('1-SETUP'!$Q80="WEEKLY",AZ31+'1-SETUP'!$V80*7,IF('1-SETUP'!$Q80="MONTHLY",EDATE(AZ31,'1-SETUP'!$V80),IF('1-SETUP'!$Q80="YEARLY",EDATE(AZ31,12*'1-SETUP'!$V80),""))))</f>
        <v/>
      </c>
      <c r="BB31" s="10" t="str">
        <f>IF('1-SETUP'!$Q80="DAILY",BA31+'1-SETUP'!$V80,IF('1-SETUP'!$Q80="WEEKLY",BA31+'1-SETUP'!$V80*7,IF('1-SETUP'!$Q80="MONTHLY",EDATE(BA31,'1-SETUP'!$V80),IF('1-SETUP'!$Q80="YEARLY",EDATE(BA31,12*'1-SETUP'!$V80),""))))</f>
        <v/>
      </c>
      <c r="BC31" s="10" t="str">
        <f>IF('1-SETUP'!$Q80="DAILY",BB31+'1-SETUP'!$V80,IF('1-SETUP'!$Q80="WEEKLY",BB31+'1-SETUP'!$V80*7,IF('1-SETUP'!$Q80="MONTHLY",EDATE(BB31,'1-SETUP'!$V80),IF('1-SETUP'!$Q80="YEARLY",EDATE(BB31,12*'1-SETUP'!$V80),""))))</f>
        <v/>
      </c>
      <c r="BD31" s="10" t="str">
        <f>IF('1-SETUP'!$Q80="DAILY",BC31+'1-SETUP'!$V80,IF('1-SETUP'!$Q80="WEEKLY",BC31+'1-SETUP'!$V80*7,IF('1-SETUP'!$Q80="MONTHLY",EDATE(BC31,'1-SETUP'!$V80),IF('1-SETUP'!$Q80="YEARLY",EDATE(BC31,12*'1-SETUP'!$V80),""))))</f>
        <v/>
      </c>
      <c r="BE31" s="10" t="str">
        <f>IF('1-SETUP'!$Q80="DAILY",BD31+'1-SETUP'!$V80,IF('1-SETUP'!$Q80="WEEKLY",BD31+'1-SETUP'!$V80*7,IF('1-SETUP'!$Q80="MONTHLY",EDATE(BD31,'1-SETUP'!$V80),IF('1-SETUP'!$Q80="YEARLY",EDATE(BD31,12*'1-SETUP'!$V80),""))))</f>
        <v/>
      </c>
      <c r="BF31" s="10" t="str">
        <f>IF('1-SETUP'!$Q80="DAILY",BE31+'1-SETUP'!$V80,IF('1-SETUP'!$Q80="WEEKLY",BE31+'1-SETUP'!$V80*7,IF('1-SETUP'!$Q80="MONTHLY",EDATE(BE31,'1-SETUP'!$V80),IF('1-SETUP'!$Q80="YEARLY",EDATE(BE31,12*'1-SETUP'!$V80),""))))</f>
        <v/>
      </c>
      <c r="BG31" s="10" t="str">
        <f>IF('1-SETUP'!$Q80="DAILY",BF31+'1-SETUP'!$V80,IF('1-SETUP'!$Q80="WEEKLY",BF31+'1-SETUP'!$V80*7,IF('1-SETUP'!$Q80="MONTHLY",EDATE(BF31,'1-SETUP'!$V80),IF('1-SETUP'!$Q80="YEARLY",EDATE(BF31,12*'1-SETUP'!$V80),""))))</f>
        <v/>
      </c>
      <c r="BH31" s="10" t="str">
        <f>IF('1-SETUP'!$Q80="DAILY",BG31+'1-SETUP'!$V80,IF('1-SETUP'!$Q80="WEEKLY",BG31+'1-SETUP'!$V80*7,IF('1-SETUP'!$Q80="MONTHLY",EDATE(BG31,'1-SETUP'!$V80),IF('1-SETUP'!$Q80="YEARLY",EDATE(BG31,12*'1-SETUP'!$V80),""))))</f>
        <v/>
      </c>
      <c r="BI31" s="10" t="str">
        <f>IF('1-SETUP'!$Q80="DAILY",BH31+'1-SETUP'!$V80,IF('1-SETUP'!$Q80="WEEKLY",BH31+'1-SETUP'!$V80*7,IF('1-SETUP'!$Q80="MONTHLY",EDATE(BH31,'1-SETUP'!$V80),IF('1-SETUP'!$Q80="YEARLY",EDATE(BH31,12*'1-SETUP'!$V80),""))))</f>
        <v/>
      </c>
      <c r="BJ31" s="10" t="str">
        <f>IF('1-SETUP'!$Q80="DAILY",BI31+'1-SETUP'!$V80,IF('1-SETUP'!$Q80="WEEKLY",BI31+'1-SETUP'!$V80*7,IF('1-SETUP'!$Q80="MONTHLY",EDATE(BI31,'1-SETUP'!$V80),IF('1-SETUP'!$Q80="YEARLY",EDATE(BI31,12*'1-SETUP'!$V80),""))))</f>
        <v/>
      </c>
      <c r="BK31" s="10" t="str">
        <f>IF('1-SETUP'!$Q80="DAILY",BJ31+'1-SETUP'!$V80,IF('1-SETUP'!$Q80="WEEKLY",BJ31+'1-SETUP'!$V80*7,IF('1-SETUP'!$Q80="MONTHLY",EDATE(BJ31,'1-SETUP'!$V80),IF('1-SETUP'!$Q80="YEARLY",EDATE(BJ31,12*'1-SETUP'!$V80),""))))</f>
        <v/>
      </c>
      <c r="BL31" s="10" t="str">
        <f>IF('1-SETUP'!$Q80="DAILY",BK31+'1-SETUP'!$V80,IF('1-SETUP'!$Q80="WEEKLY",BK31+'1-SETUP'!$V80*7,IF('1-SETUP'!$Q80="MONTHLY",EDATE(BK31,'1-SETUP'!$V80),IF('1-SETUP'!$Q80="YEARLY",EDATE(BK31,12*'1-SETUP'!$V80),""))))</f>
        <v/>
      </c>
      <c r="BM31" s="10" t="str">
        <f>IF('1-SETUP'!$Q80="DAILY",BL31+'1-SETUP'!$V80,IF('1-SETUP'!$Q80="WEEKLY",BL31+'1-SETUP'!$V80*7,IF('1-SETUP'!$Q80="MONTHLY",EDATE(BL31,'1-SETUP'!$V80),IF('1-SETUP'!$Q80="YEARLY",EDATE(BL31,12*'1-SETUP'!$V80),""))))</f>
        <v/>
      </c>
      <c r="BN31" s="10" t="str">
        <f>IF('1-SETUP'!$Q80="DAILY",BM31+'1-SETUP'!$V80,IF('1-SETUP'!$Q80="WEEKLY",BM31+'1-SETUP'!$V80*7,IF('1-SETUP'!$Q80="MONTHLY",EDATE(BM31,'1-SETUP'!$V80),IF('1-SETUP'!$Q80="YEARLY",EDATE(BM31,12*'1-SETUP'!$V80),""))))</f>
        <v/>
      </c>
      <c r="BO31" s="10" t="str">
        <f>IF('1-SETUP'!$Q80="DAILY",BN31+'1-SETUP'!$V80,IF('1-SETUP'!$Q80="WEEKLY",BN31+'1-SETUP'!$V80*7,IF('1-SETUP'!$Q80="MONTHLY",EDATE(BN31,'1-SETUP'!$V80),IF('1-SETUP'!$Q80="YEARLY",EDATE(BN31,12*'1-SETUP'!$V80),""))))</f>
        <v/>
      </c>
      <c r="BP31" s="10" t="str">
        <f>IF('1-SETUP'!$Q80="DAILY",BO31+'1-SETUP'!$V80,IF('1-SETUP'!$Q80="WEEKLY",BO31+'1-SETUP'!$V80*7,IF('1-SETUP'!$Q80="MONTHLY",EDATE(BO31,'1-SETUP'!$V80),IF('1-SETUP'!$Q80="YEARLY",EDATE(BO31,12*'1-SETUP'!$V80),""))))</f>
        <v/>
      </c>
      <c r="BQ31" s="10" t="str">
        <f>IF('1-SETUP'!$Q80="DAILY",BP31+'1-SETUP'!$V80,IF('1-SETUP'!$Q80="WEEKLY",BP31+'1-SETUP'!$V80*7,IF('1-SETUP'!$Q80="MONTHLY",EDATE(BP31,'1-SETUP'!$V80),IF('1-SETUP'!$Q80="YEARLY",EDATE(BP31,12*'1-SETUP'!$V80),""))))</f>
        <v/>
      </c>
      <c r="BR31" s="10" t="str">
        <f>IF('1-SETUP'!$Q80="DAILY",BQ31+'1-SETUP'!$V80,IF('1-SETUP'!$Q80="WEEKLY",BQ31+'1-SETUP'!$V80*7,IF('1-SETUP'!$Q80="MONTHLY",EDATE(BQ31,'1-SETUP'!$V80),IF('1-SETUP'!$Q80="YEARLY",EDATE(BQ31,12*'1-SETUP'!$V80),""))))</f>
        <v/>
      </c>
      <c r="BS31" s="10" t="str">
        <f>IF('1-SETUP'!$Q80="DAILY",BR31+'1-SETUP'!$V80,IF('1-SETUP'!$Q80="WEEKLY",BR31+'1-SETUP'!$V80*7,IF('1-SETUP'!$Q80="MONTHLY",EDATE(BR31,'1-SETUP'!$V80),IF('1-SETUP'!$Q80="YEARLY",EDATE(BR31,12*'1-SETUP'!$V80),""))))</f>
        <v/>
      </c>
      <c r="BT31" s="10" t="str">
        <f>IF('1-SETUP'!$Q80="DAILY",BS31+'1-SETUP'!$V80,IF('1-SETUP'!$Q80="WEEKLY",BS31+'1-SETUP'!$V80*7,IF('1-SETUP'!$Q80="MONTHLY",EDATE(BS31,'1-SETUP'!$V80),IF('1-SETUP'!$Q80="YEARLY",EDATE(BS31,12*'1-SETUP'!$V80),""))))</f>
        <v/>
      </c>
      <c r="BU31" s="10" t="str">
        <f>IF('1-SETUP'!$Q80="DAILY",BT31+'1-SETUP'!$V80,IF('1-SETUP'!$Q80="WEEKLY",BT31+'1-SETUP'!$V80*7,IF('1-SETUP'!$Q80="MONTHLY",EDATE(BT31,'1-SETUP'!$V80),IF('1-SETUP'!$Q80="YEARLY",EDATE(BT31,12*'1-SETUP'!$V80),""))))</f>
        <v/>
      </c>
      <c r="BV31" s="10" t="str">
        <f>IF('1-SETUP'!$Q80="DAILY",BU31+'1-SETUP'!$V80,IF('1-SETUP'!$Q80="WEEKLY",BU31+'1-SETUP'!$V80*7,IF('1-SETUP'!$Q80="MONTHLY",EDATE(BU31,'1-SETUP'!$V80),IF('1-SETUP'!$Q80="YEARLY",EDATE(BU31,12*'1-SETUP'!$V80),""))))</f>
        <v/>
      </c>
      <c r="BW31" s="10" t="str">
        <f>IF('1-SETUP'!$Q80="DAILY",BV31+'1-SETUP'!$V80,IF('1-SETUP'!$Q80="WEEKLY",BV31+'1-SETUP'!$V80*7,IF('1-SETUP'!$Q80="MONTHLY",EDATE(BV31,'1-SETUP'!$V80),IF('1-SETUP'!$Q80="YEARLY",EDATE(BV31,12*'1-SETUP'!$V80),""))))</f>
        <v/>
      </c>
      <c r="BX31" s="10" t="str">
        <f>IF('1-SETUP'!$Q80="DAILY",BW31+'1-SETUP'!$V80,IF('1-SETUP'!$Q80="WEEKLY",BW31+'1-SETUP'!$V80*7,IF('1-SETUP'!$Q80="MONTHLY",EDATE(BW31,'1-SETUP'!$V80),IF('1-SETUP'!$Q80="YEARLY",EDATE(BW31,12*'1-SETUP'!$V80),""))))</f>
        <v/>
      </c>
      <c r="BY31" s="10" t="str">
        <f>IF('1-SETUP'!$Q80="DAILY",BX31+'1-SETUP'!$V80,IF('1-SETUP'!$Q80="WEEKLY",BX31+'1-SETUP'!$V80*7,IF('1-SETUP'!$Q80="MONTHLY",EDATE(BX31,'1-SETUP'!$V80),IF('1-SETUP'!$Q80="YEARLY",EDATE(BX31,12*'1-SETUP'!$V80),""))))</f>
        <v/>
      </c>
      <c r="BZ31" s="10" t="str">
        <f>IF('1-SETUP'!$Q80="DAILY",BY31+'1-SETUP'!$V80,IF('1-SETUP'!$Q80="WEEKLY",BY31+'1-SETUP'!$V80*7,IF('1-SETUP'!$Q80="MONTHLY",EDATE(BY31,'1-SETUP'!$V80),IF('1-SETUP'!$Q80="YEARLY",EDATE(BY31,12*'1-SETUP'!$V80),""))))</f>
        <v/>
      </c>
      <c r="CA31" s="10" t="str">
        <f>IF('1-SETUP'!$Q80="DAILY",BZ31+'1-SETUP'!$V80,IF('1-SETUP'!$Q80="WEEKLY",BZ31+'1-SETUP'!$V80*7,IF('1-SETUP'!$Q80="MONTHLY",EDATE(BZ31,'1-SETUP'!$V80),IF('1-SETUP'!$Q80="YEARLY",EDATE(BZ31,12*'1-SETUP'!$V80),""))))</f>
        <v/>
      </c>
      <c r="CB31" s="10" t="str">
        <f>IF('1-SETUP'!$Q80="DAILY",CA31+'1-SETUP'!$V80,IF('1-SETUP'!$Q80="WEEKLY",CA31+'1-SETUP'!$V80*7,IF('1-SETUP'!$Q80="MONTHLY",EDATE(CA31,'1-SETUP'!$V80),IF('1-SETUP'!$Q80="YEARLY",EDATE(CA31,12*'1-SETUP'!$V80),""))))</f>
        <v/>
      </c>
      <c r="CC31" s="10" t="str">
        <f>IF('1-SETUP'!$Q80="DAILY",CB31+'1-SETUP'!$V80,IF('1-SETUP'!$Q80="WEEKLY",CB31+'1-SETUP'!$V80*7,IF('1-SETUP'!$Q80="MONTHLY",EDATE(CB31,'1-SETUP'!$V80),IF('1-SETUP'!$Q80="YEARLY",EDATE(CB31,12*'1-SETUP'!$V80),""))))</f>
        <v/>
      </c>
      <c r="CD31" s="10" t="str">
        <f>IF('1-SETUP'!$Q80="DAILY",CC31+'1-SETUP'!$V80,IF('1-SETUP'!$Q80="WEEKLY",CC31+'1-SETUP'!$V80*7,IF('1-SETUP'!$Q80="MONTHLY",EDATE(CC31,'1-SETUP'!$V80),IF('1-SETUP'!$Q80="YEARLY",EDATE(CC31,12*'1-SETUP'!$V80),""))))</f>
        <v/>
      </c>
      <c r="CE31" s="10" t="str">
        <f>IF('1-SETUP'!$Q80="DAILY",CD31+'1-SETUP'!$V80,IF('1-SETUP'!$Q80="WEEKLY",CD31+'1-SETUP'!$V80*7,IF('1-SETUP'!$Q80="MONTHLY",EDATE(CD31,'1-SETUP'!$V80),IF('1-SETUP'!$Q80="YEARLY",EDATE(CD31,12*'1-SETUP'!$V80),""))))</f>
        <v/>
      </c>
      <c r="CF31" s="10" t="str">
        <f>IF('1-SETUP'!$Q80="DAILY",CE31+'1-SETUP'!$V80,IF('1-SETUP'!$Q80="WEEKLY",CE31+'1-SETUP'!$V80*7,IF('1-SETUP'!$Q80="MONTHLY",EDATE(CE31,'1-SETUP'!$V80),IF('1-SETUP'!$Q80="YEARLY",EDATE(CE31,12*'1-SETUP'!$V80),""))))</f>
        <v/>
      </c>
      <c r="CG31" s="10" t="str">
        <f>IF('1-SETUP'!$Q80="DAILY",CF31+'1-SETUP'!$V80,IF('1-SETUP'!$Q80="WEEKLY",CF31+'1-SETUP'!$V80*7,IF('1-SETUP'!$Q80="MONTHLY",EDATE(CF31,'1-SETUP'!$V80),IF('1-SETUP'!$Q80="YEARLY",EDATE(CF31,12*'1-SETUP'!$V80),""))))</f>
        <v/>
      </c>
      <c r="CH31" s="10" t="str">
        <f>IF('1-SETUP'!$Q80="DAILY",CG31+'1-SETUP'!$V80,IF('1-SETUP'!$Q80="WEEKLY",CG31+'1-SETUP'!$V80*7,IF('1-SETUP'!$Q80="MONTHLY",EDATE(CG31,'1-SETUP'!$V80),IF('1-SETUP'!$Q80="YEARLY",EDATE(CG31,12*'1-SETUP'!$V80),""))))</f>
        <v/>
      </c>
      <c r="CI31" s="10" t="str">
        <f>IF('1-SETUP'!$Q80="DAILY",CH31+'1-SETUP'!$V80,IF('1-SETUP'!$Q80="WEEKLY",CH31+'1-SETUP'!$V80*7,IF('1-SETUP'!$Q80="MONTHLY",EDATE(CH31,'1-SETUP'!$V80),IF('1-SETUP'!$Q80="YEARLY",EDATE(CH31,12*'1-SETUP'!$V80),""))))</f>
        <v/>
      </c>
      <c r="CJ31" s="10" t="str">
        <f>IF('1-SETUP'!$Q80="DAILY",CI31+'1-SETUP'!$V80,IF('1-SETUP'!$Q80="WEEKLY",CI31+'1-SETUP'!$V80*7,IF('1-SETUP'!$Q80="MONTHLY",EDATE(CI31,'1-SETUP'!$V80),IF('1-SETUP'!$Q80="YEARLY",EDATE(CI31,12*'1-SETUP'!$V80),""))))</f>
        <v/>
      </c>
      <c r="CK31" s="10" t="str">
        <f>IF('1-SETUP'!$Q80="DAILY",CJ31+'1-SETUP'!$V80,IF('1-SETUP'!$Q80="WEEKLY",CJ31+'1-SETUP'!$V80*7,IF('1-SETUP'!$Q80="MONTHLY",EDATE(CJ31,'1-SETUP'!$V80),IF('1-SETUP'!$Q80="YEARLY",EDATE(CJ31,12*'1-SETUP'!$V80),""))))</f>
        <v/>
      </c>
      <c r="CL31" s="10" t="str">
        <f>IF('1-SETUP'!$Q80="DAILY",CK31+'1-SETUP'!$V80,IF('1-SETUP'!$Q80="WEEKLY",CK31+'1-SETUP'!$V80*7,IF('1-SETUP'!$Q80="MONTHLY",EDATE(CK31,'1-SETUP'!$V80),IF('1-SETUP'!$Q80="YEARLY",EDATE(CK31,12*'1-SETUP'!$V80),""))))</f>
        <v/>
      </c>
      <c r="CM31" s="10" t="str">
        <f>IF('1-SETUP'!$Q80="DAILY",CL31+'1-SETUP'!$V80,IF('1-SETUP'!$Q80="WEEKLY",CL31+'1-SETUP'!$V80*7,IF('1-SETUP'!$Q80="MONTHLY",EDATE(CL31,'1-SETUP'!$V80),IF('1-SETUP'!$Q80="YEARLY",EDATE(CL31,12*'1-SETUP'!$V80),""))))</f>
        <v/>
      </c>
      <c r="CN31" s="10" t="str">
        <f>IF('1-SETUP'!$Q80="DAILY",CM31+'1-SETUP'!$V80,IF('1-SETUP'!$Q80="WEEKLY",CM31+'1-SETUP'!$V80*7,IF('1-SETUP'!$Q80="MONTHLY",EDATE(CM31,'1-SETUP'!$V80),IF('1-SETUP'!$Q80="YEARLY",EDATE(CM31,12*'1-SETUP'!$V80),""))))</f>
        <v/>
      </c>
      <c r="CO31" s="10" t="str">
        <f>IF('1-SETUP'!$Q80="DAILY",CN31+'1-SETUP'!$V80,IF('1-SETUP'!$Q80="WEEKLY",CN31+'1-SETUP'!$V80*7,IF('1-SETUP'!$Q80="MONTHLY",EDATE(CN31,'1-SETUP'!$V80),IF('1-SETUP'!$Q80="YEARLY",EDATE(CN31,12*'1-SETUP'!$V80),""))))</f>
        <v/>
      </c>
      <c r="CP31" s="10" t="str">
        <f>IF('1-SETUP'!$Q80="DAILY",CO31+'1-SETUP'!$V80,IF('1-SETUP'!$Q80="WEEKLY",CO31+'1-SETUP'!$V80*7,IF('1-SETUP'!$Q80="MONTHLY",EDATE(CO31,'1-SETUP'!$V80),IF('1-SETUP'!$Q80="YEARLY",EDATE(CO31,12*'1-SETUP'!$V80),""))))</f>
        <v/>
      </c>
      <c r="CQ31" s="10" t="str">
        <f>IF('1-SETUP'!$Q80="DAILY",CP31+'1-SETUP'!$V80,IF('1-SETUP'!$Q80="WEEKLY",CP31+'1-SETUP'!$V80*7,IF('1-SETUP'!$Q80="MONTHLY",EDATE(CP31,'1-SETUP'!$V80),IF('1-SETUP'!$Q80="YEARLY",EDATE(CP31,12*'1-SETUP'!$V80),""))))</f>
        <v/>
      </c>
      <c r="CR31" s="10" t="str">
        <f>IF('1-SETUP'!$Q80="DAILY",CQ31+'1-SETUP'!$V80,IF('1-SETUP'!$Q80="WEEKLY",CQ31+'1-SETUP'!$V80*7,IF('1-SETUP'!$Q80="MONTHLY",EDATE(CQ31,'1-SETUP'!$V80),IF('1-SETUP'!$Q80="YEARLY",EDATE(CQ31,12*'1-SETUP'!$V80),""))))</f>
        <v/>
      </c>
      <c r="CS31" s="10" t="str">
        <f>IF('1-SETUP'!$Q80="DAILY",CR31+'1-SETUP'!$V80,IF('1-SETUP'!$Q80="WEEKLY",CR31+'1-SETUP'!$V80*7,IF('1-SETUP'!$Q80="MONTHLY",EDATE(CR31,'1-SETUP'!$V80),IF('1-SETUP'!$Q80="YEARLY",EDATE(CR31,12*'1-SETUP'!$V80),""))))</f>
        <v/>
      </c>
      <c r="CT31" s="10" t="str">
        <f>IF('1-SETUP'!$Q80="DAILY",CS31+'1-SETUP'!$V80,IF('1-SETUP'!$Q80="WEEKLY",CS31+'1-SETUP'!$V80*7,IF('1-SETUP'!$Q80="MONTHLY",EDATE(CS31,'1-SETUP'!$V80),IF('1-SETUP'!$Q80="YEARLY",EDATE(CS31,12*'1-SETUP'!$V80),""))))</f>
        <v/>
      </c>
      <c r="CU31" s="10" t="str">
        <f>IF('1-SETUP'!$Q80="DAILY",CT31+'1-SETUP'!$V80,IF('1-SETUP'!$Q80="WEEKLY",CT31+'1-SETUP'!$V80*7,IF('1-SETUP'!$Q80="MONTHLY",EDATE(CT31,'1-SETUP'!$V80),IF('1-SETUP'!$Q80="YEARLY",EDATE(CT31,12*'1-SETUP'!$V80),""))))</f>
        <v/>
      </c>
      <c r="CV31" s="10" t="str">
        <f>IF('1-SETUP'!$Q80="DAILY",CU31+'1-SETUP'!$V80,IF('1-SETUP'!$Q80="WEEKLY",CU31+'1-SETUP'!$V80*7,IF('1-SETUP'!$Q80="MONTHLY",EDATE(CU31,'1-SETUP'!$V80),IF('1-SETUP'!$Q80="YEARLY",EDATE(CU31,12*'1-SETUP'!$V80),""))))</f>
        <v/>
      </c>
      <c r="CW31" s="10" t="str">
        <f>IF('1-SETUP'!$Q80="DAILY",CV31+'1-SETUP'!$V80,IF('1-SETUP'!$Q80="WEEKLY",CV31+'1-SETUP'!$V80*7,IF('1-SETUP'!$Q80="MONTHLY",EDATE(CV31,'1-SETUP'!$V80),IF('1-SETUP'!$Q80="YEARLY",EDATE(CV31,12*'1-SETUP'!$V80),""))))</f>
        <v/>
      </c>
      <c r="CX31" s="10" t="str">
        <f>IF('1-SETUP'!$Q80="DAILY",CW31+'1-SETUP'!$V80,IF('1-SETUP'!$Q80="WEEKLY",CW31+'1-SETUP'!$V80*7,IF('1-SETUP'!$Q80="MONTHLY",EDATE(CW31,'1-SETUP'!$V80),IF('1-SETUP'!$Q80="YEARLY",EDATE(CW31,12*'1-SETUP'!$V80),""))))</f>
        <v/>
      </c>
      <c r="CY31" s="10" t="str">
        <f>IF('1-SETUP'!$Q80="DAILY",CX31+'1-SETUP'!$V80,IF('1-SETUP'!$Q80="WEEKLY",CX31+'1-SETUP'!$V80*7,IF('1-SETUP'!$Q80="MONTHLY",EDATE(CX31,'1-SETUP'!$V80),IF('1-SETUP'!$Q80="YEARLY",EDATE(CX31,12*'1-SETUP'!$V80),""))))</f>
        <v/>
      </c>
      <c r="CZ31" s="10" t="str">
        <f>IF('1-SETUP'!$Q80="DAILY",CY31+'1-SETUP'!$V80,IF('1-SETUP'!$Q80="WEEKLY",CY31+'1-SETUP'!$V80*7,IF('1-SETUP'!$Q80="MONTHLY",EDATE(CY31,'1-SETUP'!$V80),IF('1-SETUP'!$Q80="YEARLY",EDATE(CY31,12*'1-SETUP'!$V80),""))))</f>
        <v/>
      </c>
      <c r="DA31" s="10" t="str">
        <f>IF('1-SETUP'!$Q80="DAILY",CZ31+'1-SETUP'!$V80,IF('1-SETUP'!$Q80="WEEKLY",CZ31+'1-SETUP'!$V80*7,IF('1-SETUP'!$Q80="MONTHLY",EDATE(CZ31,'1-SETUP'!$V80),IF('1-SETUP'!$Q80="YEARLY",EDATE(CZ31,12*'1-SETUP'!$V80),""))))</f>
        <v/>
      </c>
      <c r="DB31" s="10" t="str">
        <f>IF('1-SETUP'!$Q80="DAILY",DA31+'1-SETUP'!$V80,IF('1-SETUP'!$Q80="WEEKLY",DA31+'1-SETUP'!$V80*7,IF('1-SETUP'!$Q80="MONTHLY",EDATE(DA31,'1-SETUP'!$V80),IF('1-SETUP'!$Q80="YEARLY",EDATE(DA31,12*'1-SETUP'!$V80),""))))</f>
        <v/>
      </c>
      <c r="DC31" s="10" t="str">
        <f>IF('1-SETUP'!$Q80="DAILY",DB31+'1-SETUP'!$V80,IF('1-SETUP'!$Q80="WEEKLY",DB31+'1-SETUP'!$V80*7,IF('1-SETUP'!$Q80="MONTHLY",EDATE(DB31,'1-SETUP'!$V80),IF('1-SETUP'!$Q80="YEARLY",EDATE(DB31,12*'1-SETUP'!$V80),""))))</f>
        <v/>
      </c>
      <c r="DD31" s="10" t="str">
        <f>IF('1-SETUP'!$Q80="DAILY",DC31+'1-SETUP'!$V80,IF('1-SETUP'!$Q80="WEEKLY",DC31+'1-SETUP'!$V80*7,IF('1-SETUP'!$Q80="MONTHLY",EDATE(DC31,'1-SETUP'!$V80),IF('1-SETUP'!$Q80="YEARLY",EDATE(DC31,12*'1-SETUP'!$V80),""))))</f>
        <v/>
      </c>
      <c r="DE31" s="10" t="str">
        <f>IF('1-SETUP'!$Q80="DAILY",DD31+'1-SETUP'!$V80,IF('1-SETUP'!$Q80="WEEKLY",DD31+'1-SETUP'!$V80*7,IF('1-SETUP'!$Q80="MONTHLY",EDATE(DD31,'1-SETUP'!$V80),IF('1-SETUP'!$Q80="YEARLY",EDATE(DD31,12*'1-SETUP'!$V80),""))))</f>
        <v/>
      </c>
      <c r="DF31" s="10" t="str">
        <f>IF('1-SETUP'!$Q80="DAILY",DE31+'1-SETUP'!$V80,IF('1-SETUP'!$Q80="WEEKLY",DE31+'1-SETUP'!$V80*7,IF('1-SETUP'!$Q80="MONTHLY",EDATE(DE31,'1-SETUP'!$V80),IF('1-SETUP'!$Q80="YEARLY",EDATE(DE31,12*'1-SETUP'!$V80),""))))</f>
        <v/>
      </c>
      <c r="DG31" s="10" t="str">
        <f>IF('1-SETUP'!$Q80="DAILY",DF31+'1-SETUP'!$V80,IF('1-SETUP'!$Q80="WEEKLY",DF31+'1-SETUP'!$V80*7,IF('1-SETUP'!$Q80="MONTHLY",EDATE(DF31,'1-SETUP'!$V80),IF('1-SETUP'!$Q80="YEARLY",EDATE(DF31,12*'1-SETUP'!$V80),""))))</f>
        <v/>
      </c>
      <c r="DH31" s="10" t="str">
        <f>IF('1-SETUP'!$Q80="DAILY",DG31+'1-SETUP'!$V80,IF('1-SETUP'!$Q80="WEEKLY",DG31+'1-SETUP'!$V80*7,IF('1-SETUP'!$Q80="MONTHLY",EDATE(DG31,'1-SETUP'!$V80),IF('1-SETUP'!$Q80="YEARLY",EDATE(DG31,12*'1-SETUP'!$V80),""))))</f>
        <v/>
      </c>
      <c r="DI31" s="10" t="str">
        <f>IF('1-SETUP'!$Q80="DAILY",DH31+'1-SETUP'!$V80,IF('1-SETUP'!$Q80="WEEKLY",DH31+'1-SETUP'!$V80*7,IF('1-SETUP'!$Q80="MONTHLY",EDATE(DH31,'1-SETUP'!$V80),IF('1-SETUP'!$Q80="YEARLY",EDATE(DH31,12*'1-SETUP'!$V80),""))))</f>
        <v/>
      </c>
      <c r="DJ31" s="10" t="str">
        <f>IF('1-SETUP'!$Q80="DAILY",DI31+'1-SETUP'!$V80,IF('1-SETUP'!$Q80="WEEKLY",DI31+'1-SETUP'!$V80*7,IF('1-SETUP'!$Q80="MONTHLY",EDATE(DI31,'1-SETUP'!$V80),IF('1-SETUP'!$Q80="YEARLY",EDATE(DI31,12*'1-SETUP'!$V80),""))))</f>
        <v/>
      </c>
      <c r="DK31" s="10" t="str">
        <f>IF('1-SETUP'!$Q80="DAILY",DJ31+'1-SETUP'!$V80,IF('1-SETUP'!$Q80="WEEKLY",DJ31+'1-SETUP'!$V80*7,IF('1-SETUP'!$Q80="MONTHLY",EDATE(DJ31,'1-SETUP'!$V80),IF('1-SETUP'!$Q80="YEARLY",EDATE(DJ31,12*'1-SETUP'!$V80),""))))</f>
        <v/>
      </c>
      <c r="DL31" s="10" t="str">
        <f>IF('1-SETUP'!$Q80="DAILY",DK31+'1-SETUP'!$V80,IF('1-SETUP'!$Q80="WEEKLY",DK31+'1-SETUP'!$V80*7,IF('1-SETUP'!$Q80="MONTHLY",EDATE(DK31,'1-SETUP'!$V80),IF('1-SETUP'!$Q80="YEARLY",EDATE(DK31,12*'1-SETUP'!$V80),""))))</f>
        <v/>
      </c>
      <c r="DM31" s="10" t="str">
        <f>IF('1-SETUP'!$Q80="DAILY",DL31+'1-SETUP'!$V80,IF('1-SETUP'!$Q80="WEEKLY",DL31+'1-SETUP'!$V80*7,IF('1-SETUP'!$Q80="MONTHLY",EDATE(DL31,'1-SETUP'!$V80),IF('1-SETUP'!$Q80="YEARLY",EDATE(DL31,12*'1-SETUP'!$V80),""))))</f>
        <v/>
      </c>
      <c r="DN31" s="10" t="str">
        <f>IF('1-SETUP'!$Q80="DAILY",DM31+'1-SETUP'!$V80,IF('1-SETUP'!$Q80="WEEKLY",DM31+'1-SETUP'!$V80*7,IF('1-SETUP'!$Q80="MONTHLY",EDATE(DM31,'1-SETUP'!$V80),IF('1-SETUP'!$Q80="YEARLY",EDATE(DM31,12*'1-SETUP'!$V80),""))))</f>
        <v/>
      </c>
      <c r="DO31" s="10" t="str">
        <f>IF('1-SETUP'!$Q80="DAILY",DN31+'1-SETUP'!$V80,IF('1-SETUP'!$Q80="WEEKLY",DN31+'1-SETUP'!$V80*7,IF('1-SETUP'!$Q80="MONTHLY",EDATE(DN31,'1-SETUP'!$V80),IF('1-SETUP'!$Q80="YEARLY",EDATE(DN31,12*'1-SETUP'!$V80),""))))</f>
        <v/>
      </c>
      <c r="DP31" s="10" t="str">
        <f>IF('1-SETUP'!$Q80="DAILY",DO31+'1-SETUP'!$V80,IF('1-SETUP'!$Q80="WEEKLY",DO31+'1-SETUP'!$V80*7,IF('1-SETUP'!$Q80="MONTHLY",EDATE(DO31,'1-SETUP'!$V80),IF('1-SETUP'!$Q80="YEARLY",EDATE(DO31,12*'1-SETUP'!$V80),""))))</f>
        <v/>
      </c>
      <c r="DQ31" s="10" t="str">
        <f>IF('1-SETUP'!$Q80="DAILY",DP31+'1-SETUP'!$V80,IF('1-SETUP'!$Q80="WEEKLY",DP31+'1-SETUP'!$V80*7,IF('1-SETUP'!$Q80="MONTHLY",EDATE(DP31,'1-SETUP'!$V80),IF('1-SETUP'!$Q80="YEARLY",EDATE(DP31,12*'1-SETUP'!$V80),""))))</f>
        <v/>
      </c>
      <c r="DR31" s="10" t="str">
        <f>IF('1-SETUP'!$Q80="DAILY",DQ31+'1-SETUP'!$V80,IF('1-SETUP'!$Q80="WEEKLY",DQ31+'1-SETUP'!$V80*7,IF('1-SETUP'!$Q80="MONTHLY",EDATE(DQ31,'1-SETUP'!$V80),IF('1-SETUP'!$Q80="YEARLY",EDATE(DQ31,12*'1-SETUP'!$V80),""))))</f>
        <v/>
      </c>
      <c r="DS31" s="10" t="str">
        <f>IF('1-SETUP'!$Q80="DAILY",DR31+'1-SETUP'!$V80,IF('1-SETUP'!$Q80="WEEKLY",DR31+'1-SETUP'!$V80*7,IF('1-SETUP'!$Q80="MONTHLY",EDATE(DR31,'1-SETUP'!$V80),IF('1-SETUP'!$Q80="YEARLY",EDATE(DR31,12*'1-SETUP'!$V80),""))))</f>
        <v/>
      </c>
      <c r="DT31" s="10" t="str">
        <f>IF('1-SETUP'!$Q80="DAILY",DS31+'1-SETUP'!$V80,IF('1-SETUP'!$Q80="WEEKLY",DS31+'1-SETUP'!$V80*7,IF('1-SETUP'!$Q80="MONTHLY",EDATE(DS31,'1-SETUP'!$V80),IF('1-SETUP'!$Q80="YEARLY",EDATE(DS31,12*'1-SETUP'!$V80),""))))</f>
        <v/>
      </c>
      <c r="DU31" s="10" t="str">
        <f>IF('1-SETUP'!$Q80="DAILY",DT31+'1-SETUP'!$V80,IF('1-SETUP'!$Q80="WEEKLY",DT31+'1-SETUP'!$V80*7,IF('1-SETUP'!$Q80="MONTHLY",EDATE(DT31,'1-SETUP'!$V80),IF('1-SETUP'!$Q80="YEARLY",EDATE(DT31,12*'1-SETUP'!$V80),""))))</f>
        <v/>
      </c>
      <c r="DV31" s="10" t="str">
        <f>IF('1-SETUP'!$Q80="DAILY",DU31+'1-SETUP'!$V80,IF('1-SETUP'!$Q80="WEEKLY",DU31+'1-SETUP'!$V80*7,IF('1-SETUP'!$Q80="MONTHLY",EDATE(DU31,'1-SETUP'!$V80),IF('1-SETUP'!$Q80="YEARLY",EDATE(DU31,12*'1-SETUP'!$V80),""))))</f>
        <v/>
      </c>
      <c r="DW31" s="10" t="str">
        <f>IF('1-SETUP'!$Q80="DAILY",DV31+'1-SETUP'!$V80,IF('1-SETUP'!$Q80="WEEKLY",DV31+'1-SETUP'!$V80*7,IF('1-SETUP'!$Q80="MONTHLY",EDATE(DV31,'1-SETUP'!$V80),IF('1-SETUP'!$Q80="YEARLY",EDATE(DV31,12*'1-SETUP'!$V80),""))))</f>
        <v/>
      </c>
      <c r="DX31" s="10" t="str">
        <f>IF('1-SETUP'!$Q80="DAILY",DW31+'1-SETUP'!$V80,IF('1-SETUP'!$Q80="WEEKLY",DW31+'1-SETUP'!$V80*7,IF('1-SETUP'!$Q80="MONTHLY",EDATE(DW31,'1-SETUP'!$V80),IF('1-SETUP'!$Q80="YEARLY",EDATE(DW31,12*'1-SETUP'!$V80),""))))</f>
        <v/>
      </c>
      <c r="DY31" s="10" t="str">
        <f>IF('1-SETUP'!$Q80="DAILY",DX31+'1-SETUP'!$V80,IF('1-SETUP'!$Q80="WEEKLY",DX31+'1-SETUP'!$V80*7,IF('1-SETUP'!$Q80="MONTHLY",EDATE(DX31,'1-SETUP'!$V80),IF('1-SETUP'!$Q80="YEARLY",EDATE(DX31,12*'1-SETUP'!$V80),""))))</f>
        <v/>
      </c>
      <c r="DZ31" s="10" t="str">
        <f>IF('1-SETUP'!$Q80="DAILY",DY31+'1-SETUP'!$V80,IF('1-SETUP'!$Q80="WEEKLY",DY31+'1-SETUP'!$V80*7,IF('1-SETUP'!$Q80="MONTHLY",EDATE(DY31,'1-SETUP'!$V80),IF('1-SETUP'!$Q80="YEARLY",EDATE(DY31,12*'1-SETUP'!$V80),""))))</f>
        <v/>
      </c>
      <c r="EA31" s="10" t="str">
        <f>IF('1-SETUP'!$Q80="DAILY",DZ31+'1-SETUP'!$V80,IF('1-SETUP'!$Q80="WEEKLY",DZ31+'1-SETUP'!$V80*7,IF('1-SETUP'!$Q80="MONTHLY",EDATE(DZ31,'1-SETUP'!$V80),IF('1-SETUP'!$Q80="YEARLY",EDATE(DZ31,12*'1-SETUP'!$V80),""))))</f>
        <v/>
      </c>
      <c r="EB31" s="10" t="str">
        <f>IF('1-SETUP'!$Q80="DAILY",EA31+'1-SETUP'!$V80,IF('1-SETUP'!$Q80="WEEKLY",EA31+'1-SETUP'!$V80*7,IF('1-SETUP'!$Q80="MONTHLY",EDATE(EA31,'1-SETUP'!$V80),IF('1-SETUP'!$Q80="YEARLY",EDATE(EA31,12*'1-SETUP'!$V80),""))))</f>
        <v/>
      </c>
      <c r="EC31" s="10" t="str">
        <f>IF('1-SETUP'!$Q80="DAILY",EB31+'1-SETUP'!$V80,IF('1-SETUP'!$Q80="WEEKLY",EB31+'1-SETUP'!$V80*7,IF('1-SETUP'!$Q80="MONTHLY",EDATE(EB31,'1-SETUP'!$V80),IF('1-SETUP'!$Q80="YEARLY",EDATE(EB31,12*'1-SETUP'!$V80),""))))</f>
        <v/>
      </c>
      <c r="ED31" s="10" t="str">
        <f>IF('1-SETUP'!$Q80="DAILY",EC31+'1-SETUP'!$V80,IF('1-SETUP'!$Q80="WEEKLY",EC31+'1-SETUP'!$V80*7,IF('1-SETUP'!$Q80="MONTHLY",EDATE(EC31,'1-SETUP'!$V80),IF('1-SETUP'!$Q80="YEARLY",EDATE(EC31,12*'1-SETUP'!$V80),""))))</f>
        <v/>
      </c>
      <c r="EE31" s="10" t="str">
        <f>IF('1-SETUP'!$Q80="DAILY",ED31+'1-SETUP'!$V80,IF('1-SETUP'!$Q80="WEEKLY",ED31+'1-SETUP'!$V80*7,IF('1-SETUP'!$Q80="MONTHLY",EDATE(ED31,'1-SETUP'!$V80),IF('1-SETUP'!$Q80="YEARLY",EDATE(ED31,12*'1-SETUP'!$V80),""))))</f>
        <v/>
      </c>
      <c r="EF31" s="10" t="str">
        <f>IF('1-SETUP'!$Q80="DAILY",EE31+'1-SETUP'!$V80,IF('1-SETUP'!$Q80="WEEKLY",EE31+'1-SETUP'!$V80*7,IF('1-SETUP'!$Q80="MONTHLY",EDATE(EE31,'1-SETUP'!$V80),IF('1-SETUP'!$Q80="YEARLY",EDATE(EE31,12*'1-SETUP'!$V80),""))))</f>
        <v/>
      </c>
      <c r="EG31" s="10" t="str">
        <f>IF('1-SETUP'!$Q80="DAILY",EF31+'1-SETUP'!$V80,IF('1-SETUP'!$Q80="WEEKLY",EF31+'1-SETUP'!$V80*7,IF('1-SETUP'!$Q80="MONTHLY",EDATE(EF31,'1-SETUP'!$V80),IF('1-SETUP'!$Q80="YEARLY",EDATE(EF31,12*'1-SETUP'!$V80),""))))</f>
        <v/>
      </c>
      <c r="EH31" s="10" t="str">
        <f>IF('1-SETUP'!$Q80="DAILY",EG31+'1-SETUP'!$V80,IF('1-SETUP'!$Q80="WEEKLY",EG31+'1-SETUP'!$V80*7,IF('1-SETUP'!$Q80="MONTHLY",EDATE(EG31,'1-SETUP'!$V80),IF('1-SETUP'!$Q80="YEARLY",EDATE(EG31,12*'1-SETUP'!$V80),""))))</f>
        <v/>
      </c>
      <c r="EI31" s="10" t="str">
        <f>IF('1-SETUP'!$Q80="DAILY",EH31+'1-SETUP'!$V80,IF('1-SETUP'!$Q80="WEEKLY",EH31+'1-SETUP'!$V80*7,IF('1-SETUP'!$Q80="MONTHLY",EDATE(EH31,'1-SETUP'!$V80),IF('1-SETUP'!$Q80="YEARLY",EDATE(EH31,12*'1-SETUP'!$V80),""))))</f>
        <v/>
      </c>
      <c r="EJ31" s="10" t="str">
        <f>IF('1-SETUP'!$Q80="DAILY",EI31+'1-SETUP'!$V80,IF('1-SETUP'!$Q80="WEEKLY",EI31+'1-SETUP'!$V80*7,IF('1-SETUP'!$Q80="MONTHLY",EDATE(EI31,'1-SETUP'!$V80),IF('1-SETUP'!$Q80="YEARLY",EDATE(EI31,12*'1-SETUP'!$V80),""))))</f>
        <v/>
      </c>
      <c r="EK31" s="10" t="str">
        <f>IF('1-SETUP'!$Q80="DAILY",EJ31+'1-SETUP'!$V80,IF('1-SETUP'!$Q80="WEEKLY",EJ31+'1-SETUP'!$V80*7,IF('1-SETUP'!$Q80="MONTHLY",EDATE(EJ31,'1-SETUP'!$V80),IF('1-SETUP'!$Q80="YEARLY",EDATE(EJ31,12*'1-SETUP'!$V80),""))))</f>
        <v/>
      </c>
      <c r="EL31" s="10" t="str">
        <f>IF('1-SETUP'!$Q80="DAILY",EK31+'1-SETUP'!$V80,IF('1-SETUP'!$Q80="WEEKLY",EK31+'1-SETUP'!$V80*7,IF('1-SETUP'!$Q80="MONTHLY",EDATE(EK31,'1-SETUP'!$V80),IF('1-SETUP'!$Q80="YEARLY",EDATE(EK31,12*'1-SETUP'!$V80),""))))</f>
        <v/>
      </c>
      <c r="EM31" s="10" t="str">
        <f>IF('1-SETUP'!$Q80="DAILY",EL31+'1-SETUP'!$V80,IF('1-SETUP'!$Q80="WEEKLY",EL31+'1-SETUP'!$V80*7,IF('1-SETUP'!$Q80="MONTHLY",EDATE(EL31,'1-SETUP'!$V80),IF('1-SETUP'!$Q80="YEARLY",EDATE(EL31,12*'1-SETUP'!$V80),""))))</f>
        <v/>
      </c>
      <c r="EN31" s="10" t="str">
        <f>IF('1-SETUP'!$Q80="DAILY",EM31+'1-SETUP'!$V80,IF('1-SETUP'!$Q80="WEEKLY",EM31+'1-SETUP'!$V80*7,IF('1-SETUP'!$Q80="MONTHLY",EDATE(EM31,'1-SETUP'!$V80),IF('1-SETUP'!$Q80="YEARLY",EDATE(EM31,12*'1-SETUP'!$V80),""))))</f>
        <v/>
      </c>
      <c r="EO31" s="10" t="str">
        <f>IF('1-SETUP'!$Q80="DAILY",EN31+'1-SETUP'!$V80,IF('1-SETUP'!$Q80="WEEKLY",EN31+'1-SETUP'!$V80*7,IF('1-SETUP'!$Q80="MONTHLY",EDATE(EN31,'1-SETUP'!$V80),IF('1-SETUP'!$Q80="YEARLY",EDATE(EN31,12*'1-SETUP'!$V80),""))))</f>
        <v/>
      </c>
      <c r="EP31" s="10" t="str">
        <f>IF('1-SETUP'!$Q80="DAILY",EO31+'1-SETUP'!$V80,IF('1-SETUP'!$Q80="WEEKLY",EO31+'1-SETUP'!$V80*7,IF('1-SETUP'!$Q80="MONTHLY",EDATE(EO31,'1-SETUP'!$V80),IF('1-SETUP'!$Q80="YEARLY",EDATE(EO31,12*'1-SETUP'!$V80),""))))</f>
        <v/>
      </c>
      <c r="EQ31" s="10" t="str">
        <f>IF('1-SETUP'!$Q80="DAILY",EP31+'1-SETUP'!$V80,IF('1-SETUP'!$Q80="WEEKLY",EP31+'1-SETUP'!$V80*7,IF('1-SETUP'!$Q80="MONTHLY",EDATE(EP31,'1-SETUP'!$V80),IF('1-SETUP'!$Q80="YEARLY",EDATE(EP31,12*'1-SETUP'!$V80),""))))</f>
        <v/>
      </c>
      <c r="ER31" s="10" t="str">
        <f>IF('1-SETUP'!$Q80="DAILY",EQ31+'1-SETUP'!$V80,IF('1-SETUP'!$Q80="WEEKLY",EQ31+'1-SETUP'!$V80*7,IF('1-SETUP'!$Q80="MONTHLY",EDATE(EQ31,'1-SETUP'!$V80),IF('1-SETUP'!$Q80="YEARLY",EDATE(EQ31,12*'1-SETUP'!$V80),""))))</f>
        <v/>
      </c>
      <c r="ES31" s="10" t="str">
        <f>IF('1-SETUP'!$Q80="DAILY",ER31+'1-SETUP'!$V80,IF('1-SETUP'!$Q80="WEEKLY",ER31+'1-SETUP'!$V80*7,IF('1-SETUP'!$Q80="MONTHLY",EDATE(ER31,'1-SETUP'!$V80),IF('1-SETUP'!$Q80="YEARLY",EDATE(ER31,12*'1-SETUP'!$V80),""))))</f>
        <v/>
      </c>
      <c r="ET31" s="10" t="str">
        <f>IF('1-SETUP'!$Q80="DAILY",ES31+'1-SETUP'!$V80,IF('1-SETUP'!$Q80="WEEKLY",ES31+'1-SETUP'!$V80*7,IF('1-SETUP'!$Q80="MONTHLY",EDATE(ES31,'1-SETUP'!$V80),IF('1-SETUP'!$Q80="YEARLY",EDATE(ES31,12*'1-SETUP'!$V80),""))))</f>
        <v/>
      </c>
      <c r="EU31" s="10" t="str">
        <f>IF('1-SETUP'!$Q80="DAILY",ET31+'1-SETUP'!$V80,IF('1-SETUP'!$Q80="WEEKLY",ET31+'1-SETUP'!$V80*7,IF('1-SETUP'!$Q80="MONTHLY",EDATE(ET31,'1-SETUP'!$V80),IF('1-SETUP'!$Q80="YEARLY",EDATE(ET31,12*'1-SETUP'!$V80),""))))</f>
        <v/>
      </c>
      <c r="EV31" s="10" t="str">
        <f>IF('1-SETUP'!$Q80="DAILY",EU31+'1-SETUP'!$V80,IF('1-SETUP'!$Q80="WEEKLY",EU31+'1-SETUP'!$V80*7,IF('1-SETUP'!$Q80="MONTHLY",EDATE(EU31,'1-SETUP'!$V80),IF('1-SETUP'!$Q80="YEARLY",EDATE(EU31,12*'1-SETUP'!$V80),""))))</f>
        <v/>
      </c>
      <c r="EW31" s="10" t="str">
        <f>IF('1-SETUP'!$Q80="DAILY",EV31+'1-SETUP'!$V80,IF('1-SETUP'!$Q80="WEEKLY",EV31+'1-SETUP'!$V80*7,IF('1-SETUP'!$Q80="MONTHLY",EDATE(EV31,'1-SETUP'!$V80),IF('1-SETUP'!$Q80="YEARLY",EDATE(EV31,12*'1-SETUP'!$V80),""))))</f>
        <v/>
      </c>
      <c r="EX31" s="10" t="str">
        <f>IF('1-SETUP'!$Q80="DAILY",EW31+'1-SETUP'!$V80,IF('1-SETUP'!$Q80="WEEKLY",EW31+'1-SETUP'!$V80*7,IF('1-SETUP'!$Q80="MONTHLY",EDATE(EW31,'1-SETUP'!$V80),IF('1-SETUP'!$Q80="YEARLY",EDATE(EW31,12*'1-SETUP'!$V80),""))))</f>
        <v/>
      </c>
      <c r="EY31" s="10" t="str">
        <f>IF('1-SETUP'!$Q80="DAILY",EX31+'1-SETUP'!$V80,IF('1-SETUP'!$Q80="WEEKLY",EX31+'1-SETUP'!$V80*7,IF('1-SETUP'!$Q80="MONTHLY",EDATE(EX31,'1-SETUP'!$V80),IF('1-SETUP'!$Q80="YEARLY",EDATE(EX31,12*'1-SETUP'!$V80),""))))</f>
        <v/>
      </c>
      <c r="EZ31" s="10" t="str">
        <f>IF('1-SETUP'!$Q80="DAILY",EY31+'1-SETUP'!$V80,IF('1-SETUP'!$Q80="WEEKLY",EY31+'1-SETUP'!$V80*7,IF('1-SETUP'!$Q80="MONTHLY",EDATE(EY31,'1-SETUP'!$V80),IF('1-SETUP'!$Q80="YEARLY",EDATE(EY31,12*'1-SETUP'!$V80),""))))</f>
        <v/>
      </c>
      <c r="FA31" s="10" t="str">
        <f>IF('1-SETUP'!$Q80="DAILY",EZ31+'1-SETUP'!$V80,IF('1-SETUP'!$Q80="WEEKLY",EZ31+'1-SETUP'!$V80*7,IF('1-SETUP'!$Q80="MONTHLY",EDATE(EZ31,'1-SETUP'!$V80),IF('1-SETUP'!$Q80="YEARLY",EDATE(EZ31,12*'1-SETUP'!$V80),""))))</f>
        <v/>
      </c>
      <c r="FB31" s="10" t="str">
        <f>IF('1-SETUP'!$Q80="DAILY",FA31+'1-SETUP'!$V80,IF('1-SETUP'!$Q80="WEEKLY",FA31+'1-SETUP'!$V80*7,IF('1-SETUP'!$Q80="MONTHLY",EDATE(FA31,'1-SETUP'!$V80),IF('1-SETUP'!$Q80="YEARLY",EDATE(FA31,12*'1-SETUP'!$V80),""))))</f>
        <v/>
      </c>
      <c r="FC31" s="10" t="str">
        <f>IF('1-SETUP'!$Q80="DAILY",FB31+'1-SETUP'!$V80,IF('1-SETUP'!$Q80="WEEKLY",FB31+'1-SETUP'!$V80*7,IF('1-SETUP'!$Q80="MONTHLY",EDATE(FB31,'1-SETUP'!$V80),IF('1-SETUP'!$Q80="YEARLY",EDATE(FB31,12*'1-SETUP'!$V80),""))))</f>
        <v/>
      </c>
      <c r="FD31" s="10" t="str">
        <f>IF('1-SETUP'!$Q80="DAILY",FC31+'1-SETUP'!$V80,IF('1-SETUP'!$Q80="WEEKLY",FC31+'1-SETUP'!$V80*7,IF('1-SETUP'!$Q80="MONTHLY",EDATE(FC31,'1-SETUP'!$V80),IF('1-SETUP'!$Q80="YEARLY",EDATE(FC31,12*'1-SETUP'!$V80),""))))</f>
        <v/>
      </c>
      <c r="FE31" s="10" t="str">
        <f>IF('1-SETUP'!$Q80="DAILY",FD31+'1-SETUP'!$V80,IF('1-SETUP'!$Q80="WEEKLY",FD31+'1-SETUP'!$V80*7,IF('1-SETUP'!$Q80="MONTHLY",EDATE(FD31,'1-SETUP'!$V80),IF('1-SETUP'!$Q80="YEARLY",EDATE(FD31,12*'1-SETUP'!$V80),""))))</f>
        <v/>
      </c>
      <c r="FF31" s="10" t="str">
        <f>IF('1-SETUP'!$Q80="DAILY",FE31+'1-SETUP'!$V80,IF('1-SETUP'!$Q80="WEEKLY",FE31+'1-SETUP'!$V80*7,IF('1-SETUP'!$Q80="MONTHLY",EDATE(FE31,'1-SETUP'!$V80),IF('1-SETUP'!$Q80="YEARLY",EDATE(FE31,12*'1-SETUP'!$V80),""))))</f>
        <v/>
      </c>
      <c r="FG31" s="10" t="str">
        <f>IF('1-SETUP'!$Q80="DAILY",FF31+'1-SETUP'!$V80,IF('1-SETUP'!$Q80="WEEKLY",FF31+'1-SETUP'!$V80*7,IF('1-SETUP'!$Q80="MONTHLY",EDATE(FF31,'1-SETUP'!$V80),IF('1-SETUP'!$Q80="YEARLY",EDATE(FF31,12*'1-SETUP'!$V80),""))))</f>
        <v/>
      </c>
      <c r="FH31" s="10" t="str">
        <f>IF('1-SETUP'!$Q80="DAILY",FG31+'1-SETUP'!$V80,IF('1-SETUP'!$Q80="WEEKLY",FG31+'1-SETUP'!$V80*7,IF('1-SETUP'!$Q80="MONTHLY",EDATE(FG31,'1-SETUP'!$V80),IF('1-SETUP'!$Q80="YEARLY",EDATE(FG31,12*'1-SETUP'!$V80),""))))</f>
        <v/>
      </c>
      <c r="FI31" s="10" t="str">
        <f>IF('1-SETUP'!$Q80="DAILY",FH31+'1-SETUP'!$V80,IF('1-SETUP'!$Q80="WEEKLY",FH31+'1-SETUP'!$V80*7,IF('1-SETUP'!$Q80="MONTHLY",EDATE(FH31,'1-SETUP'!$V80),IF('1-SETUP'!$Q80="YEARLY",EDATE(FH31,12*'1-SETUP'!$V80),""))))</f>
        <v/>
      </c>
      <c r="FJ31" s="10" t="str">
        <f>IF('1-SETUP'!$Q80="DAILY",FI31+'1-SETUP'!$V80,IF('1-SETUP'!$Q80="WEEKLY",FI31+'1-SETUP'!$V80*7,IF('1-SETUP'!$Q80="MONTHLY",EDATE(FI31,'1-SETUP'!$V80),IF('1-SETUP'!$Q80="YEARLY",EDATE(FI31,12*'1-SETUP'!$V80),""))))</f>
        <v/>
      </c>
      <c r="FK31" s="10" t="str">
        <f>IF('1-SETUP'!$Q80="DAILY",FJ31+'1-SETUP'!$V80,IF('1-SETUP'!$Q80="WEEKLY",FJ31+'1-SETUP'!$V80*7,IF('1-SETUP'!$Q80="MONTHLY",EDATE(FJ31,'1-SETUP'!$V80),IF('1-SETUP'!$Q80="YEARLY",EDATE(FJ31,12*'1-SETUP'!$V80),""))))</f>
        <v/>
      </c>
      <c r="FL31" s="10" t="str">
        <f>IF('1-SETUP'!$Q80="DAILY",FK31+'1-SETUP'!$V80,IF('1-SETUP'!$Q80="WEEKLY",FK31+'1-SETUP'!$V80*7,IF('1-SETUP'!$Q80="MONTHLY",EDATE(FK31,'1-SETUP'!$V80),IF('1-SETUP'!$Q80="YEARLY",EDATE(FK31,12*'1-SETUP'!$V80),""))))</f>
        <v/>
      </c>
      <c r="FM31" s="10" t="str">
        <f>IF('1-SETUP'!$Q80="DAILY",FL31+'1-SETUP'!$V80,IF('1-SETUP'!$Q80="WEEKLY",FL31+'1-SETUP'!$V80*7,IF('1-SETUP'!$Q80="MONTHLY",EDATE(FL31,'1-SETUP'!$V80),IF('1-SETUP'!$Q80="YEARLY",EDATE(FL31,12*'1-SETUP'!$V80),""))))</f>
        <v/>
      </c>
      <c r="FN31" s="10" t="str">
        <f>IF('1-SETUP'!$Q80="DAILY",FM31+'1-SETUP'!$V80,IF('1-SETUP'!$Q80="WEEKLY",FM31+'1-SETUP'!$V80*7,IF('1-SETUP'!$Q80="MONTHLY",EDATE(FM31,'1-SETUP'!$V80),IF('1-SETUP'!$Q80="YEARLY",EDATE(FM31,12*'1-SETUP'!$V80),""))))</f>
        <v/>
      </c>
      <c r="FO31" s="10" t="str">
        <f>IF('1-SETUP'!$Q80="DAILY",FN31+'1-SETUP'!$V80,IF('1-SETUP'!$Q80="WEEKLY",FN31+'1-SETUP'!$V80*7,IF('1-SETUP'!$Q80="MONTHLY",EDATE(FN31,'1-SETUP'!$V80),IF('1-SETUP'!$Q80="YEARLY",EDATE(FN31,12*'1-SETUP'!$V80),""))))</f>
        <v/>
      </c>
      <c r="FP31" s="10" t="str">
        <f>IF('1-SETUP'!$Q80="DAILY",FO31+'1-SETUP'!$V80,IF('1-SETUP'!$Q80="WEEKLY",FO31+'1-SETUP'!$V80*7,IF('1-SETUP'!$Q80="MONTHLY",EDATE(FO31,'1-SETUP'!$V80),IF('1-SETUP'!$Q80="YEARLY",EDATE(FO31,12*'1-SETUP'!$V80),""))))</f>
        <v/>
      </c>
      <c r="FQ31" s="10" t="str">
        <f>IF('1-SETUP'!$Q80="DAILY",FP31+'1-SETUP'!$V80,IF('1-SETUP'!$Q80="WEEKLY",FP31+'1-SETUP'!$V80*7,IF('1-SETUP'!$Q80="MONTHLY",EDATE(FP31,'1-SETUP'!$V80),IF('1-SETUP'!$Q80="YEARLY",EDATE(FP31,12*'1-SETUP'!$V80),""))))</f>
        <v/>
      </c>
      <c r="FR31" s="10" t="str">
        <f>IF('1-SETUP'!$Q80="DAILY",FQ31+'1-SETUP'!$V80,IF('1-SETUP'!$Q80="WEEKLY",FQ31+'1-SETUP'!$V80*7,IF('1-SETUP'!$Q80="MONTHLY",EDATE(FQ31,'1-SETUP'!$V80),IF('1-SETUP'!$Q80="YEARLY",EDATE(FQ31,12*'1-SETUP'!$V80),""))))</f>
        <v/>
      </c>
      <c r="FS31" s="10" t="str">
        <f>IF('1-SETUP'!$Q80="DAILY",FR31+'1-SETUP'!$V80,IF('1-SETUP'!$Q80="WEEKLY",FR31+'1-SETUP'!$V80*7,IF('1-SETUP'!$Q80="MONTHLY",EDATE(FR31,'1-SETUP'!$V80),IF('1-SETUP'!$Q80="YEARLY",EDATE(FR31,12*'1-SETUP'!$V80),""))))</f>
        <v/>
      </c>
      <c r="FT31" s="10" t="str">
        <f>IF('1-SETUP'!$Q80="DAILY",FS31+'1-SETUP'!$V80,IF('1-SETUP'!$Q80="WEEKLY",FS31+'1-SETUP'!$V80*7,IF('1-SETUP'!$Q80="MONTHLY",EDATE(FS31,'1-SETUP'!$V80),IF('1-SETUP'!$Q80="YEARLY",EDATE(FS31,12*'1-SETUP'!$V80),""))))</f>
        <v/>
      </c>
      <c r="FU31" s="10" t="str">
        <f>IF('1-SETUP'!$Q80="DAILY",FT31+'1-SETUP'!$V80,IF('1-SETUP'!$Q80="WEEKLY",FT31+'1-SETUP'!$V80*7,IF('1-SETUP'!$Q80="MONTHLY",EDATE(FT31,'1-SETUP'!$V80),IF('1-SETUP'!$Q80="YEARLY",EDATE(FT31,12*'1-SETUP'!$V80),""))))</f>
        <v/>
      </c>
      <c r="FV31" s="10" t="str">
        <f>IF('1-SETUP'!$Q80="DAILY",FU31+'1-SETUP'!$V80,IF('1-SETUP'!$Q80="WEEKLY",FU31+'1-SETUP'!$V80*7,IF('1-SETUP'!$Q80="MONTHLY",EDATE(FU31,'1-SETUP'!$V80),IF('1-SETUP'!$Q80="YEARLY",EDATE(FU31,12*'1-SETUP'!$V80),""))))</f>
        <v/>
      </c>
      <c r="FW31" s="10" t="str">
        <f>IF('1-SETUP'!$Q80="DAILY",FV31+'1-SETUP'!$V80,IF('1-SETUP'!$Q80="WEEKLY",FV31+'1-SETUP'!$V80*7,IF('1-SETUP'!$Q80="MONTHLY",EDATE(FV31,'1-SETUP'!$V80),IF('1-SETUP'!$Q80="YEARLY",EDATE(FV31,12*'1-SETUP'!$V80),""))))</f>
        <v/>
      </c>
      <c r="FX31" s="10" t="str">
        <f>IF('1-SETUP'!$Q80="DAILY",FW31+'1-SETUP'!$V80,IF('1-SETUP'!$Q80="WEEKLY",FW31+'1-SETUP'!$V80*7,IF('1-SETUP'!$Q80="MONTHLY",EDATE(FW31,'1-SETUP'!$V80),IF('1-SETUP'!$Q80="YEARLY",EDATE(FW31,12*'1-SETUP'!$V80),""))))</f>
        <v/>
      </c>
      <c r="FY31" s="10" t="str">
        <f>IF('1-SETUP'!$Q80="DAILY",FX31+'1-SETUP'!$V80,IF('1-SETUP'!$Q80="WEEKLY",FX31+'1-SETUP'!$V80*7,IF('1-SETUP'!$Q80="MONTHLY",EDATE(FX31,'1-SETUP'!$V80),IF('1-SETUP'!$Q80="YEARLY",EDATE(FX31,12*'1-SETUP'!$V80),""))))</f>
        <v/>
      </c>
      <c r="FZ31" s="10" t="str">
        <f>IF('1-SETUP'!$Q80="DAILY",FY31+'1-SETUP'!$V80,IF('1-SETUP'!$Q80="WEEKLY",FY31+'1-SETUP'!$V80*7,IF('1-SETUP'!$Q80="MONTHLY",EDATE(FY31,'1-SETUP'!$V80),IF('1-SETUP'!$Q80="YEARLY",EDATE(FY31,12*'1-SETUP'!$V80),""))))</f>
        <v/>
      </c>
      <c r="GA31" s="10" t="str">
        <f>IF('1-SETUP'!$Q80="DAILY",FZ31+'1-SETUP'!$V80,IF('1-SETUP'!$Q80="WEEKLY",FZ31+'1-SETUP'!$V80*7,IF('1-SETUP'!$Q80="MONTHLY",EDATE(FZ31,'1-SETUP'!$V80),IF('1-SETUP'!$Q80="YEARLY",EDATE(FZ31,12*'1-SETUP'!$V80),""))))</f>
        <v/>
      </c>
      <c r="GB31" s="10" t="str">
        <f>IF('1-SETUP'!$Q80="DAILY",GA31+'1-SETUP'!$V80,IF('1-SETUP'!$Q80="WEEKLY",GA31+'1-SETUP'!$V80*7,IF('1-SETUP'!$Q80="MONTHLY",EDATE(GA31,'1-SETUP'!$V80),IF('1-SETUP'!$Q80="YEARLY",EDATE(GA31,12*'1-SETUP'!$V80),""))))</f>
        <v/>
      </c>
      <c r="GC31" s="10" t="str">
        <f>IF('1-SETUP'!$Q80="DAILY",GB31+'1-SETUP'!$V80,IF('1-SETUP'!$Q80="WEEKLY",GB31+'1-SETUP'!$V80*7,IF('1-SETUP'!$Q80="MONTHLY",EDATE(GB31,'1-SETUP'!$V80),IF('1-SETUP'!$Q80="YEARLY",EDATE(GB31,12*'1-SETUP'!$V80),""))))</f>
        <v/>
      </c>
      <c r="GD31" s="10" t="str">
        <f>IF('1-SETUP'!$Q80="DAILY",GC31+'1-SETUP'!$V80,IF('1-SETUP'!$Q80="WEEKLY",GC31+'1-SETUP'!$V80*7,IF('1-SETUP'!$Q80="MONTHLY",EDATE(GC31,'1-SETUP'!$V80),IF('1-SETUP'!$Q80="YEARLY",EDATE(GC31,12*'1-SETUP'!$V80),""))))</f>
        <v/>
      </c>
      <c r="GE31" s="10" t="str">
        <f>IF('1-SETUP'!$Q80="DAILY",GD31+'1-SETUP'!$V80,IF('1-SETUP'!$Q80="WEEKLY",GD31+'1-SETUP'!$V80*7,IF('1-SETUP'!$Q80="MONTHLY",EDATE(GD31,'1-SETUP'!$V80),IF('1-SETUP'!$Q80="YEARLY",EDATE(GD31,12*'1-SETUP'!$V80),""))))</f>
        <v/>
      </c>
      <c r="GF31" s="10" t="str">
        <f>IF('1-SETUP'!$Q80="DAILY",GE31+'1-SETUP'!$V80,IF('1-SETUP'!$Q80="WEEKLY",GE31+'1-SETUP'!$V80*7,IF('1-SETUP'!$Q80="MONTHLY",EDATE(GE31,'1-SETUP'!$V80),IF('1-SETUP'!$Q80="YEARLY",EDATE(GE31,12*'1-SETUP'!$V80),""))))</f>
        <v/>
      </c>
      <c r="GG31" s="10" t="str">
        <f>IF('1-SETUP'!$Q80="DAILY",GF31+'1-SETUP'!$V80,IF('1-SETUP'!$Q80="WEEKLY",GF31+'1-SETUP'!$V80*7,IF('1-SETUP'!$Q80="MONTHLY",EDATE(GF31,'1-SETUP'!$V80),IF('1-SETUP'!$Q80="YEARLY",EDATE(GF31,12*'1-SETUP'!$V80),""))))</f>
        <v/>
      </c>
      <c r="GH31" s="10" t="str">
        <f>IF('1-SETUP'!$Q80="DAILY",GG31+'1-SETUP'!$V80,IF('1-SETUP'!$Q80="WEEKLY",GG31+'1-SETUP'!$V80*7,IF('1-SETUP'!$Q80="MONTHLY",EDATE(GG31,'1-SETUP'!$V80),IF('1-SETUP'!$Q80="YEARLY",EDATE(GG31,12*'1-SETUP'!$V80),""))))</f>
        <v/>
      </c>
      <c r="GI31" s="10" t="str">
        <f>IF('1-SETUP'!$Q80="DAILY",GH31+'1-SETUP'!$V80,IF('1-SETUP'!$Q80="WEEKLY",GH31+'1-SETUP'!$V80*7,IF('1-SETUP'!$Q80="MONTHLY",EDATE(GH31,'1-SETUP'!$V80),IF('1-SETUP'!$Q80="YEARLY",EDATE(GH31,12*'1-SETUP'!$V80),""))))</f>
        <v/>
      </c>
      <c r="GJ31" s="10" t="str">
        <f>IF('1-SETUP'!$Q80="DAILY",GI31+'1-SETUP'!$V80,IF('1-SETUP'!$Q80="WEEKLY",GI31+'1-SETUP'!$V80*7,IF('1-SETUP'!$Q80="MONTHLY",EDATE(GI31,'1-SETUP'!$V80),IF('1-SETUP'!$Q80="YEARLY",EDATE(GI31,12*'1-SETUP'!$V80),""))))</f>
        <v/>
      </c>
      <c r="GK31" s="10" t="str">
        <f>IF('1-SETUP'!$Q80="DAILY",GJ31+'1-SETUP'!$V80,IF('1-SETUP'!$Q80="WEEKLY",GJ31+'1-SETUP'!$V80*7,IF('1-SETUP'!$Q80="MONTHLY",EDATE(GJ31,'1-SETUP'!$V80),IF('1-SETUP'!$Q80="YEARLY",EDATE(GJ31,12*'1-SETUP'!$V80),""))))</f>
        <v/>
      </c>
      <c r="GL31" s="10" t="str">
        <f>IF('1-SETUP'!$Q80="DAILY",GK31+'1-SETUP'!$V80,IF('1-SETUP'!$Q80="WEEKLY",GK31+'1-SETUP'!$V80*7,IF('1-SETUP'!$Q80="MONTHLY",EDATE(GK31,'1-SETUP'!$V80),IF('1-SETUP'!$Q80="YEARLY",EDATE(GK31,12*'1-SETUP'!$V80),""))))</f>
        <v/>
      </c>
      <c r="GM31" s="10" t="str">
        <f>IF('1-SETUP'!$Q80="DAILY",GL31+'1-SETUP'!$V80,IF('1-SETUP'!$Q80="WEEKLY",GL31+'1-SETUP'!$V80*7,IF('1-SETUP'!$Q80="MONTHLY",EDATE(GL31,'1-SETUP'!$V80),IF('1-SETUP'!$Q80="YEARLY",EDATE(GL31,12*'1-SETUP'!$V80),""))))</f>
        <v/>
      </c>
      <c r="GN31" s="10" t="str">
        <f>IF('1-SETUP'!$Q80="DAILY",GM31+'1-SETUP'!$V80,IF('1-SETUP'!$Q80="WEEKLY",GM31+'1-SETUP'!$V80*7,IF('1-SETUP'!$Q80="MONTHLY",EDATE(GM31,'1-SETUP'!$V80),IF('1-SETUP'!$Q80="YEARLY",EDATE(GM31,12*'1-SETUP'!$V80),""))))</f>
        <v/>
      </c>
      <c r="GO31" s="10" t="str">
        <f>IF('1-SETUP'!$Q80="DAILY",GN31+'1-SETUP'!$V80,IF('1-SETUP'!$Q80="WEEKLY",GN31+'1-SETUP'!$V80*7,IF('1-SETUP'!$Q80="MONTHLY",EDATE(GN31,'1-SETUP'!$V80),IF('1-SETUP'!$Q80="YEARLY",EDATE(GN31,12*'1-SETUP'!$V80),""))))</f>
        <v/>
      </c>
      <c r="GP31" s="10" t="str">
        <f>IF('1-SETUP'!$Q80="DAILY",GO31+'1-SETUP'!$V80,IF('1-SETUP'!$Q80="WEEKLY",GO31+'1-SETUP'!$V80*7,IF('1-SETUP'!$Q80="MONTHLY",EDATE(GO31,'1-SETUP'!$V80),IF('1-SETUP'!$Q80="YEARLY",EDATE(GO31,12*'1-SETUP'!$V80),""))))</f>
        <v/>
      </c>
      <c r="GQ31" s="10" t="str">
        <f>IF('1-SETUP'!$Q80="DAILY",GP31+'1-SETUP'!$V80,IF('1-SETUP'!$Q80="WEEKLY",GP31+'1-SETUP'!$V80*7,IF('1-SETUP'!$Q80="MONTHLY",EDATE(GP31,'1-SETUP'!$V80),IF('1-SETUP'!$Q80="YEARLY",EDATE(GP31,12*'1-SETUP'!$V80),""))))</f>
        <v/>
      </c>
      <c r="GR31" s="10" t="str">
        <f>IF('1-SETUP'!$Q80="DAILY",GQ31+'1-SETUP'!$V80,IF('1-SETUP'!$Q80="WEEKLY",GQ31+'1-SETUP'!$V80*7,IF('1-SETUP'!$Q80="MONTHLY",EDATE(GQ31,'1-SETUP'!$V80),IF('1-SETUP'!$Q80="YEARLY",EDATE(GQ31,12*'1-SETUP'!$V80),""))))</f>
        <v/>
      </c>
      <c r="GS31" s="10" t="str">
        <f>IF('1-SETUP'!$Q80="DAILY",GR31+'1-SETUP'!$V80,IF('1-SETUP'!$Q80="WEEKLY",GR31+'1-SETUP'!$V80*7,IF('1-SETUP'!$Q80="MONTHLY",EDATE(GR31,'1-SETUP'!$V80),IF('1-SETUP'!$Q80="YEARLY",EDATE(GR31,12*'1-SETUP'!$V80),""))))</f>
        <v/>
      </c>
      <c r="GT31" s="10" t="str">
        <f>IF('1-SETUP'!$Q80="DAILY",GS31+'1-SETUP'!$V80,IF('1-SETUP'!$Q80="WEEKLY",GS31+'1-SETUP'!$V80*7,IF('1-SETUP'!$Q80="MONTHLY",EDATE(GS31,'1-SETUP'!$V80),IF('1-SETUP'!$Q80="YEARLY",EDATE(GS31,12*'1-SETUP'!$V80),""))))</f>
        <v/>
      </c>
      <c r="GU31" s="10" t="str">
        <f>IF('1-SETUP'!$Q80="DAILY",GT31+'1-SETUP'!$V80,IF('1-SETUP'!$Q80="WEEKLY",GT31+'1-SETUP'!$V80*7,IF('1-SETUP'!$Q80="MONTHLY",EDATE(GT31,'1-SETUP'!$V80),IF('1-SETUP'!$Q80="YEARLY",EDATE(GT31,12*'1-SETUP'!$V80),""))))</f>
        <v/>
      </c>
      <c r="GV31" s="10" t="str">
        <f>IF('1-SETUP'!$Q80="DAILY",GU31+'1-SETUP'!$V80,IF('1-SETUP'!$Q80="WEEKLY",GU31+'1-SETUP'!$V80*7,IF('1-SETUP'!$Q80="MONTHLY",EDATE(GU31,'1-SETUP'!$V80),IF('1-SETUP'!$Q80="YEARLY",EDATE(GU31,12*'1-SETUP'!$V80),""))))</f>
        <v/>
      </c>
      <c r="GW31" s="10" t="str">
        <f>IF('1-SETUP'!$Q80="DAILY",GV31+'1-SETUP'!$V80,IF('1-SETUP'!$Q80="WEEKLY",GV31+'1-SETUP'!$V80*7,IF('1-SETUP'!$Q80="MONTHLY",EDATE(GV31,'1-SETUP'!$V80),IF('1-SETUP'!$Q80="YEARLY",EDATE(GV31,12*'1-SETUP'!$V80),""))))</f>
        <v/>
      </c>
      <c r="GX31" s="10" t="str">
        <f>IF('1-SETUP'!$Q80="DAILY",GW31+'1-SETUP'!$V80,IF('1-SETUP'!$Q80="WEEKLY",GW31+'1-SETUP'!$V80*7,IF('1-SETUP'!$Q80="MONTHLY",EDATE(GW31,'1-SETUP'!$V80),IF('1-SETUP'!$Q80="YEARLY",EDATE(GW31,12*'1-SETUP'!$V80),""))))</f>
        <v/>
      </c>
      <c r="GY31" s="10" t="str">
        <f>IF('1-SETUP'!$Q80="DAILY",GX31+'1-SETUP'!$V80,IF('1-SETUP'!$Q80="WEEKLY",GX31+'1-SETUP'!$V80*7,IF('1-SETUP'!$Q80="MONTHLY",EDATE(GX31,'1-SETUP'!$V80),IF('1-SETUP'!$Q80="YEARLY",EDATE(GX31,12*'1-SETUP'!$V80),""))))</f>
        <v/>
      </c>
      <c r="GZ31" s="10" t="str">
        <f>IF('1-SETUP'!$Q80="DAILY",GY31+'1-SETUP'!$V80,IF('1-SETUP'!$Q80="WEEKLY",GY31+'1-SETUP'!$V80*7,IF('1-SETUP'!$Q80="MONTHLY",EDATE(GY31,'1-SETUP'!$V80),IF('1-SETUP'!$Q80="YEARLY",EDATE(GY31,12*'1-SETUP'!$V80),""))))</f>
        <v/>
      </c>
      <c r="HA31" s="10" t="str">
        <f>IF('1-SETUP'!$Q80="DAILY",GZ31+'1-SETUP'!$V80,IF('1-SETUP'!$Q80="WEEKLY",GZ31+'1-SETUP'!$V80*7,IF('1-SETUP'!$Q80="MONTHLY",EDATE(GZ31,'1-SETUP'!$V80),IF('1-SETUP'!$Q80="YEARLY",EDATE(GZ31,12*'1-SETUP'!$V80),""))))</f>
        <v/>
      </c>
      <c r="HB31" s="10" t="str">
        <f>IF('1-SETUP'!$Q80="DAILY",HA31+'1-SETUP'!$V80,IF('1-SETUP'!$Q80="WEEKLY",HA31+'1-SETUP'!$V80*7,IF('1-SETUP'!$Q80="MONTHLY",EDATE(HA31,'1-SETUP'!$V80),IF('1-SETUP'!$Q80="YEARLY",EDATE(HA31,12*'1-SETUP'!$V80),""))))</f>
        <v/>
      </c>
      <c r="HC31" s="10" t="str">
        <f>IF('1-SETUP'!$Q80="DAILY",HB31+'1-SETUP'!$V80,IF('1-SETUP'!$Q80="WEEKLY",HB31+'1-SETUP'!$V80*7,IF('1-SETUP'!$Q80="MONTHLY",EDATE(HB31,'1-SETUP'!$V80),IF('1-SETUP'!$Q80="YEARLY",EDATE(HB31,12*'1-SETUP'!$V80),""))))</f>
        <v/>
      </c>
      <c r="HD31" s="10" t="str">
        <f>IF('1-SETUP'!$Q80="DAILY",HC31+'1-SETUP'!$V80,IF('1-SETUP'!$Q80="WEEKLY",HC31+'1-SETUP'!$V80*7,IF('1-SETUP'!$Q80="MONTHLY",EDATE(HC31,'1-SETUP'!$V80),IF('1-SETUP'!$Q80="YEARLY",EDATE(HC31,12*'1-SETUP'!$V80),""))))</f>
        <v/>
      </c>
      <c r="HE31" s="10" t="str">
        <f>IF('1-SETUP'!$Q80="DAILY",HD31+'1-SETUP'!$V80,IF('1-SETUP'!$Q80="WEEKLY",HD31+'1-SETUP'!$V80*7,IF('1-SETUP'!$Q80="MONTHLY",EDATE(HD31,'1-SETUP'!$V80),IF('1-SETUP'!$Q80="YEARLY",EDATE(HD31,12*'1-SETUP'!$V80),""))))</f>
        <v/>
      </c>
      <c r="HF31" s="10" t="str">
        <f>IF('1-SETUP'!$Q80="DAILY",HE31+'1-SETUP'!$V80,IF('1-SETUP'!$Q80="WEEKLY",HE31+'1-SETUP'!$V80*7,IF('1-SETUP'!$Q80="MONTHLY",EDATE(HE31,'1-SETUP'!$V80),IF('1-SETUP'!$Q80="YEARLY",EDATE(HE31,12*'1-SETUP'!$V80),""))))</f>
        <v/>
      </c>
      <c r="HG31" s="10" t="str">
        <f>IF('1-SETUP'!$Q80="DAILY",HF31+'1-SETUP'!$V80,IF('1-SETUP'!$Q80="WEEKLY",HF31+'1-SETUP'!$V80*7,IF('1-SETUP'!$Q80="MONTHLY",EDATE(HF31,'1-SETUP'!$V80),IF('1-SETUP'!$Q80="YEARLY",EDATE(HF31,12*'1-SETUP'!$V80),""))))</f>
        <v/>
      </c>
      <c r="HH31" s="10" t="str">
        <f>IF('1-SETUP'!$Q80="DAILY",HG31+'1-SETUP'!$V80,IF('1-SETUP'!$Q80="WEEKLY",HG31+'1-SETUP'!$V80*7,IF('1-SETUP'!$Q80="MONTHLY",EDATE(HG31,'1-SETUP'!$V80),IF('1-SETUP'!$Q80="YEARLY",EDATE(HG31,12*'1-SETUP'!$V80),""))))</f>
        <v/>
      </c>
      <c r="HI31" s="10" t="str">
        <f>IF('1-SETUP'!$Q80="DAILY",HH31+'1-SETUP'!$V80,IF('1-SETUP'!$Q80="WEEKLY",HH31+'1-SETUP'!$V80*7,IF('1-SETUP'!$Q80="MONTHLY",EDATE(HH31,'1-SETUP'!$V80),IF('1-SETUP'!$Q80="YEARLY",EDATE(HH31,12*'1-SETUP'!$V80),""))))</f>
        <v/>
      </c>
      <c r="HJ31" s="10" t="str">
        <f>IF('1-SETUP'!$Q80="DAILY",HI31+'1-SETUP'!$V80,IF('1-SETUP'!$Q80="WEEKLY",HI31+'1-SETUP'!$V80*7,IF('1-SETUP'!$Q80="MONTHLY",EDATE(HI31,'1-SETUP'!$V80),IF('1-SETUP'!$Q80="YEARLY",EDATE(HI31,12*'1-SETUP'!$V80),""))))</f>
        <v/>
      </c>
      <c r="HK31" s="10" t="str">
        <f>IF('1-SETUP'!$Q80="DAILY",HJ31+'1-SETUP'!$V80,IF('1-SETUP'!$Q80="WEEKLY",HJ31+'1-SETUP'!$V80*7,IF('1-SETUP'!$Q80="MONTHLY",EDATE(HJ31,'1-SETUP'!$V80),IF('1-SETUP'!$Q80="YEARLY",EDATE(HJ31,12*'1-SETUP'!$V80),""))))</f>
        <v/>
      </c>
      <c r="HL31" s="10" t="str">
        <f>IF('1-SETUP'!$Q80="DAILY",HK31+'1-SETUP'!$V80,IF('1-SETUP'!$Q80="WEEKLY",HK31+'1-SETUP'!$V80*7,IF('1-SETUP'!$Q80="MONTHLY",EDATE(HK31,'1-SETUP'!$V80),IF('1-SETUP'!$Q80="YEARLY",EDATE(HK31,12*'1-SETUP'!$V80),""))))</f>
        <v/>
      </c>
      <c r="HM31" s="10" t="str">
        <f>IF('1-SETUP'!$Q80="DAILY",HL31+'1-SETUP'!$V80,IF('1-SETUP'!$Q80="WEEKLY",HL31+'1-SETUP'!$V80*7,IF('1-SETUP'!$Q80="MONTHLY",EDATE(HL31,'1-SETUP'!$V80),IF('1-SETUP'!$Q80="YEARLY",EDATE(HL31,12*'1-SETUP'!$V80),""))))</f>
        <v/>
      </c>
      <c r="HN31" s="10" t="str">
        <f>IF('1-SETUP'!$Q80="DAILY",HM31+'1-SETUP'!$V80,IF('1-SETUP'!$Q80="WEEKLY",HM31+'1-SETUP'!$V80*7,IF('1-SETUP'!$Q80="MONTHLY",EDATE(HM31,'1-SETUP'!$V80),IF('1-SETUP'!$Q80="YEARLY",EDATE(HM31,12*'1-SETUP'!$V80),""))))</f>
        <v/>
      </c>
      <c r="HO31" s="10" t="str">
        <f>IF('1-SETUP'!$Q80="DAILY",HN31+'1-SETUP'!$V80,IF('1-SETUP'!$Q80="WEEKLY",HN31+'1-SETUP'!$V80*7,IF('1-SETUP'!$Q80="MONTHLY",EDATE(HN31,'1-SETUP'!$V80),IF('1-SETUP'!$Q80="YEARLY",EDATE(HN31,12*'1-SETUP'!$V80),""))))</f>
        <v/>
      </c>
      <c r="HP31" s="10" t="str">
        <f>IF('1-SETUP'!$Q80="DAILY",HO31+'1-SETUP'!$V80,IF('1-SETUP'!$Q80="WEEKLY",HO31+'1-SETUP'!$V80*7,IF('1-SETUP'!$Q80="MONTHLY",EDATE(HO31,'1-SETUP'!$V80),IF('1-SETUP'!$Q80="YEARLY",EDATE(HO31,12*'1-SETUP'!$V80),""))))</f>
        <v/>
      </c>
      <c r="HQ31" s="10" t="str">
        <f>IF('1-SETUP'!$Q80="DAILY",HP31+'1-SETUP'!$V80,IF('1-SETUP'!$Q80="WEEKLY",HP31+'1-SETUP'!$V80*7,IF('1-SETUP'!$Q80="MONTHLY",EDATE(HP31,'1-SETUP'!$V80),IF('1-SETUP'!$Q80="YEARLY",EDATE(HP31,12*'1-SETUP'!$V80),""))))</f>
        <v/>
      </c>
      <c r="HR31" s="10" t="str">
        <f>IF('1-SETUP'!$Q80="DAILY",HQ31+'1-SETUP'!$V80,IF('1-SETUP'!$Q80="WEEKLY",HQ31+'1-SETUP'!$V80*7,IF('1-SETUP'!$Q80="MONTHLY",EDATE(HQ31,'1-SETUP'!$V80),IF('1-SETUP'!$Q80="YEARLY",EDATE(HQ31,12*'1-SETUP'!$V80),""))))</f>
        <v/>
      </c>
      <c r="HS31" s="10" t="str">
        <f>IF('1-SETUP'!$Q80="DAILY",HR31+'1-SETUP'!$V80,IF('1-SETUP'!$Q80="WEEKLY",HR31+'1-SETUP'!$V80*7,IF('1-SETUP'!$Q80="MONTHLY",EDATE(HR31,'1-SETUP'!$V80),IF('1-SETUP'!$Q80="YEARLY",EDATE(HR31,12*'1-SETUP'!$V80),""))))</f>
        <v/>
      </c>
      <c r="HT31" s="10" t="str">
        <f>IF('1-SETUP'!$Q80="DAILY",HS31+'1-SETUP'!$V80,IF('1-SETUP'!$Q80="WEEKLY",HS31+'1-SETUP'!$V80*7,IF('1-SETUP'!$Q80="MONTHLY",EDATE(HS31,'1-SETUP'!$V80),IF('1-SETUP'!$Q80="YEARLY",EDATE(HS31,12*'1-SETUP'!$V80),""))))</f>
        <v/>
      </c>
      <c r="HU31" s="10" t="str">
        <f>IF('1-SETUP'!$Q80="DAILY",HT31+'1-SETUP'!$V80,IF('1-SETUP'!$Q80="WEEKLY",HT31+'1-SETUP'!$V80*7,IF('1-SETUP'!$Q80="MONTHLY",EDATE(HT31,'1-SETUP'!$V80),IF('1-SETUP'!$Q80="YEARLY",EDATE(HT31,12*'1-SETUP'!$V80),""))))</f>
        <v/>
      </c>
      <c r="HV31" s="10" t="str">
        <f>IF('1-SETUP'!$Q80="DAILY",HU31+'1-SETUP'!$V80,IF('1-SETUP'!$Q80="WEEKLY",HU31+'1-SETUP'!$V80*7,IF('1-SETUP'!$Q80="MONTHLY",EDATE(HU31,'1-SETUP'!$V80),IF('1-SETUP'!$Q80="YEARLY",EDATE(HU31,12*'1-SETUP'!$V80),""))))</f>
        <v/>
      </c>
      <c r="HW31" s="10" t="str">
        <f>IF('1-SETUP'!$Q80="DAILY",HV31+'1-SETUP'!$V80,IF('1-SETUP'!$Q80="WEEKLY",HV31+'1-SETUP'!$V80*7,IF('1-SETUP'!$Q80="MONTHLY",EDATE(HV31,'1-SETUP'!$V80),IF('1-SETUP'!$Q80="YEARLY",EDATE(HV31,12*'1-SETUP'!$V80),""))))</f>
        <v/>
      </c>
      <c r="HX31" s="10" t="str">
        <f>IF('1-SETUP'!$Q80="DAILY",HW31+'1-SETUP'!$V80,IF('1-SETUP'!$Q80="WEEKLY",HW31+'1-SETUP'!$V80*7,IF('1-SETUP'!$Q80="MONTHLY",EDATE(HW31,'1-SETUP'!$V80),IF('1-SETUP'!$Q80="YEARLY",EDATE(HW31,12*'1-SETUP'!$V80),""))))</f>
        <v/>
      </c>
      <c r="HY31" s="10" t="str">
        <f>IF('1-SETUP'!$Q80="DAILY",HX31+'1-SETUP'!$V80,IF('1-SETUP'!$Q80="WEEKLY",HX31+'1-SETUP'!$V80*7,IF('1-SETUP'!$Q80="MONTHLY",EDATE(HX31,'1-SETUP'!$V80),IF('1-SETUP'!$Q80="YEARLY",EDATE(HX31,12*'1-SETUP'!$V80),""))))</f>
        <v/>
      </c>
      <c r="HZ31" s="10" t="str">
        <f>IF('1-SETUP'!$Q80="DAILY",HY31+'1-SETUP'!$V80,IF('1-SETUP'!$Q80="WEEKLY",HY31+'1-SETUP'!$V80*7,IF('1-SETUP'!$Q80="MONTHLY",EDATE(HY31,'1-SETUP'!$V80),IF('1-SETUP'!$Q80="YEARLY",EDATE(HY31,12*'1-SETUP'!$V80),""))))</f>
        <v/>
      </c>
      <c r="IA31" s="10" t="str">
        <f>IF('1-SETUP'!$Q80="DAILY",HZ31+'1-SETUP'!$V80,IF('1-SETUP'!$Q80="WEEKLY",HZ31+'1-SETUP'!$V80*7,IF('1-SETUP'!$Q80="MONTHLY",EDATE(HZ31,'1-SETUP'!$V80),IF('1-SETUP'!$Q80="YEARLY",EDATE(HZ31,12*'1-SETUP'!$V80),""))))</f>
        <v/>
      </c>
      <c r="IB31" s="10" t="str">
        <f>IF('1-SETUP'!$Q80="DAILY",IA31+'1-SETUP'!$V80,IF('1-SETUP'!$Q80="WEEKLY",IA31+'1-SETUP'!$V80*7,IF('1-SETUP'!$Q80="MONTHLY",EDATE(IA31,'1-SETUP'!$V80),IF('1-SETUP'!$Q80="YEARLY",EDATE(IA31,12*'1-SETUP'!$V80),""))))</f>
        <v/>
      </c>
      <c r="IC31" s="10" t="str">
        <f>IF('1-SETUP'!$Q80="DAILY",IB31+'1-SETUP'!$V80,IF('1-SETUP'!$Q80="WEEKLY",IB31+'1-SETUP'!$V80*7,IF('1-SETUP'!$Q80="MONTHLY",EDATE(IB31,'1-SETUP'!$V80),IF('1-SETUP'!$Q80="YEARLY",EDATE(IB31,12*'1-SETUP'!$V80),""))))</f>
        <v/>
      </c>
      <c r="ID31" s="10" t="str">
        <f>IF('1-SETUP'!$Q80="DAILY",IC31+'1-SETUP'!$V80,IF('1-SETUP'!$Q80="WEEKLY",IC31+'1-SETUP'!$V80*7,IF('1-SETUP'!$Q80="MONTHLY",EDATE(IC31,'1-SETUP'!$V80),IF('1-SETUP'!$Q80="YEARLY",EDATE(IC31,12*'1-SETUP'!$V80),""))))</f>
        <v/>
      </c>
      <c r="IE31" s="10" t="str">
        <f>IF('1-SETUP'!$Q80="DAILY",ID31+'1-SETUP'!$V80,IF('1-SETUP'!$Q80="WEEKLY",ID31+'1-SETUP'!$V80*7,IF('1-SETUP'!$Q80="MONTHLY",EDATE(ID31,'1-SETUP'!$V80),IF('1-SETUP'!$Q80="YEARLY",EDATE(ID31,12*'1-SETUP'!$V80),""))))</f>
        <v/>
      </c>
      <c r="IF31" s="10" t="str">
        <f>IF('1-SETUP'!$Q80="DAILY",IE31+'1-SETUP'!$V80,IF('1-SETUP'!$Q80="WEEKLY",IE31+'1-SETUP'!$V80*7,IF('1-SETUP'!$Q80="MONTHLY",EDATE(IE31,'1-SETUP'!$V80),IF('1-SETUP'!$Q80="YEARLY",EDATE(IE31,12*'1-SETUP'!$V80),""))))</f>
        <v/>
      </c>
      <c r="IG31" s="10" t="str">
        <f>IF('1-SETUP'!$Q80="DAILY",IF31+'1-SETUP'!$V80,IF('1-SETUP'!$Q80="WEEKLY",IF31+'1-SETUP'!$V80*7,IF('1-SETUP'!$Q80="MONTHLY",EDATE(IF31,'1-SETUP'!$V80),IF('1-SETUP'!$Q80="YEARLY",EDATE(IF31,12*'1-SETUP'!$V80),""))))</f>
        <v/>
      </c>
      <c r="IH31" s="10" t="str">
        <f>IF('1-SETUP'!$Q80="DAILY",IG31+'1-SETUP'!$V80,IF('1-SETUP'!$Q80="WEEKLY",IG31+'1-SETUP'!$V80*7,IF('1-SETUP'!$Q80="MONTHLY",EDATE(IG31,'1-SETUP'!$V80),IF('1-SETUP'!$Q80="YEARLY",EDATE(IG31,12*'1-SETUP'!$V80),""))))</f>
        <v/>
      </c>
      <c r="II31" s="10" t="str">
        <f>IF('1-SETUP'!$Q80="DAILY",IH31+'1-SETUP'!$V80,IF('1-SETUP'!$Q80="WEEKLY",IH31+'1-SETUP'!$V80*7,IF('1-SETUP'!$Q80="MONTHLY",EDATE(IH31,'1-SETUP'!$V80),IF('1-SETUP'!$Q80="YEARLY",EDATE(IH31,12*'1-SETUP'!$V80),""))))</f>
        <v/>
      </c>
      <c r="IJ31" s="10" t="str">
        <f>IF('1-SETUP'!$Q80="DAILY",II31+'1-SETUP'!$V80,IF('1-SETUP'!$Q80="WEEKLY",II31+'1-SETUP'!$V80*7,IF('1-SETUP'!$Q80="MONTHLY",EDATE(II31,'1-SETUP'!$V80),IF('1-SETUP'!$Q80="YEARLY",EDATE(II31,12*'1-SETUP'!$V80),""))))</f>
        <v/>
      </c>
      <c r="IK31" s="10" t="str">
        <f>IF('1-SETUP'!$Q80="DAILY",IJ31+'1-SETUP'!$V80,IF('1-SETUP'!$Q80="WEEKLY",IJ31+'1-SETUP'!$V80*7,IF('1-SETUP'!$Q80="MONTHLY",EDATE(IJ31,'1-SETUP'!$V80),IF('1-SETUP'!$Q80="YEARLY",EDATE(IJ31,12*'1-SETUP'!$V80),""))))</f>
        <v/>
      </c>
      <c r="IL31" s="10" t="str">
        <f>IF('1-SETUP'!$Q80="DAILY",IK31+'1-SETUP'!$V80,IF('1-SETUP'!$Q80="WEEKLY",IK31+'1-SETUP'!$V80*7,IF('1-SETUP'!$Q80="MONTHLY",EDATE(IK31,'1-SETUP'!$V80),IF('1-SETUP'!$Q80="YEARLY",EDATE(IK31,12*'1-SETUP'!$V80),""))))</f>
        <v/>
      </c>
      <c r="IM31" s="10" t="str">
        <f>IF('1-SETUP'!$Q80="DAILY",IL31+'1-SETUP'!$V80,IF('1-SETUP'!$Q80="WEEKLY",IL31+'1-SETUP'!$V80*7,IF('1-SETUP'!$Q80="MONTHLY",EDATE(IL31,'1-SETUP'!$V80),IF('1-SETUP'!$Q80="YEARLY",EDATE(IL31,12*'1-SETUP'!$V80),""))))</f>
        <v/>
      </c>
      <c r="IN31" s="10" t="str">
        <f>IF('1-SETUP'!$Q80="DAILY",IM31+'1-SETUP'!$V80,IF('1-SETUP'!$Q80="WEEKLY",IM31+'1-SETUP'!$V80*7,IF('1-SETUP'!$Q80="MONTHLY",EDATE(IM31,'1-SETUP'!$V80),IF('1-SETUP'!$Q80="YEARLY",EDATE(IM31,12*'1-SETUP'!$V80),""))))</f>
        <v/>
      </c>
      <c r="IO31" s="10" t="str">
        <f>IF('1-SETUP'!$Q80="DAILY",IN31+'1-SETUP'!$V80,IF('1-SETUP'!$Q80="WEEKLY",IN31+'1-SETUP'!$V80*7,IF('1-SETUP'!$Q80="MONTHLY",EDATE(IN31,'1-SETUP'!$V80),IF('1-SETUP'!$Q80="YEARLY",EDATE(IN31,12*'1-SETUP'!$V80),""))))</f>
        <v/>
      </c>
      <c r="IP31" s="10" t="str">
        <f>IF('1-SETUP'!$Q80="DAILY",IO31+'1-SETUP'!$V80,IF('1-SETUP'!$Q80="WEEKLY",IO31+'1-SETUP'!$V80*7,IF('1-SETUP'!$Q80="MONTHLY",EDATE(IO31,'1-SETUP'!$V80),IF('1-SETUP'!$Q80="YEARLY",EDATE(IO31,12*'1-SETUP'!$V80),""))))</f>
        <v/>
      </c>
      <c r="IQ31" s="10" t="str">
        <f>IF('1-SETUP'!$Q80="DAILY",IP31+'1-SETUP'!$V80,IF('1-SETUP'!$Q80="WEEKLY",IP31+'1-SETUP'!$V80*7,IF('1-SETUP'!$Q80="MONTHLY",EDATE(IP31,'1-SETUP'!$V80),IF('1-SETUP'!$Q80="YEARLY",EDATE(IP31,12*'1-SETUP'!$V80),""))))</f>
        <v/>
      </c>
      <c r="IR31" s="10" t="str">
        <f>IF('1-SETUP'!$Q80="DAILY",IQ31+'1-SETUP'!$V80,IF('1-SETUP'!$Q80="WEEKLY",IQ31+'1-SETUP'!$V80*7,IF('1-SETUP'!$Q80="MONTHLY",EDATE(IQ31,'1-SETUP'!$V80),IF('1-SETUP'!$Q80="YEARLY",EDATE(IQ31,12*'1-SETUP'!$V80),""))))</f>
        <v/>
      </c>
      <c r="IS31" s="10" t="str">
        <f>IF('1-SETUP'!$Q80="DAILY",IR31+'1-SETUP'!$V80,IF('1-SETUP'!$Q80="WEEKLY",IR31+'1-SETUP'!$V80*7,IF('1-SETUP'!$Q80="MONTHLY",EDATE(IR31,'1-SETUP'!$V80),IF('1-SETUP'!$Q80="YEARLY",EDATE(IR31,12*'1-SETUP'!$V80),""))))</f>
        <v/>
      </c>
      <c r="IT31" s="10" t="str">
        <f>IF('1-SETUP'!$Q80="DAILY",IS31+'1-SETUP'!$V80,IF('1-SETUP'!$Q80="WEEKLY",IS31+'1-SETUP'!$V80*7,IF('1-SETUP'!$Q80="MONTHLY",EDATE(IS31,'1-SETUP'!$V80),IF('1-SETUP'!$Q80="YEARLY",EDATE(IS31,12*'1-SETUP'!$V80),""))))</f>
        <v/>
      </c>
      <c r="IU31" s="10" t="str">
        <f>IF('1-SETUP'!$Q80="DAILY",IT31+'1-SETUP'!$V80,IF('1-SETUP'!$Q80="WEEKLY",IT31+'1-SETUP'!$V80*7,IF('1-SETUP'!$Q80="MONTHLY",EDATE(IT31,'1-SETUP'!$V80),IF('1-SETUP'!$Q80="YEARLY",EDATE(IT31,12*'1-SETUP'!$V80),""))))</f>
        <v/>
      </c>
      <c r="IV31" s="10" t="str">
        <f>IF('1-SETUP'!$Q80="DAILY",IU31+'1-SETUP'!$V80,IF('1-SETUP'!$Q80="WEEKLY",IU31+'1-SETUP'!$V80*7,IF('1-SETUP'!$Q80="MONTHLY",EDATE(IU31,'1-SETUP'!$V80),IF('1-SETUP'!$Q80="YEARLY",EDATE(IU31,12*'1-SETUP'!$V80),""))))</f>
        <v/>
      </c>
      <c r="IW31" s="10" t="str">
        <f>IF('1-SETUP'!$Q80="DAILY",IV31+'1-SETUP'!$V80,IF('1-SETUP'!$Q80="WEEKLY",IV31+'1-SETUP'!$V80*7,IF('1-SETUP'!$Q80="MONTHLY",EDATE(IV31,'1-SETUP'!$V80),IF('1-SETUP'!$Q80="YEARLY",EDATE(IV31,12*'1-SETUP'!$V80),""))))</f>
        <v/>
      </c>
      <c r="IX31" s="10" t="str">
        <f>IF('1-SETUP'!$Q80="DAILY",IW31+'1-SETUP'!$V80,IF('1-SETUP'!$Q80="WEEKLY",IW31+'1-SETUP'!$V80*7,IF('1-SETUP'!$Q80="MONTHLY",EDATE(IW31,'1-SETUP'!$V80),IF('1-SETUP'!$Q80="YEARLY",EDATE(IW31,12*'1-SETUP'!$V80),""))))</f>
        <v/>
      </c>
      <c r="IY31" s="10" t="str">
        <f>IF('1-SETUP'!$Q80="DAILY",IX31+'1-SETUP'!$V80,IF('1-SETUP'!$Q80="WEEKLY",IX31+'1-SETUP'!$V80*7,IF('1-SETUP'!$Q80="MONTHLY",EDATE(IX31,'1-SETUP'!$V80),IF('1-SETUP'!$Q80="YEARLY",EDATE(IX31,12*'1-SETUP'!$V80),""))))</f>
        <v/>
      </c>
      <c r="IZ31" s="10" t="str">
        <f>IF('1-SETUP'!$Q80="DAILY",IY31+'1-SETUP'!$V80,IF('1-SETUP'!$Q80="WEEKLY",IY31+'1-SETUP'!$V80*7,IF('1-SETUP'!$Q80="MONTHLY",EDATE(IY31,'1-SETUP'!$V80),IF('1-SETUP'!$Q80="YEARLY",EDATE(IY31,12*'1-SETUP'!$V80),""))))</f>
        <v/>
      </c>
      <c r="JA31" s="10" t="str">
        <f>IF('1-SETUP'!$Q80="DAILY",IZ31+'1-SETUP'!$V80,IF('1-SETUP'!$Q80="WEEKLY",IZ31+'1-SETUP'!$V80*7,IF('1-SETUP'!$Q80="MONTHLY",EDATE(IZ31,'1-SETUP'!$V80),IF('1-SETUP'!$Q80="YEARLY",EDATE(IZ31,12*'1-SETUP'!$V80),""))))</f>
        <v/>
      </c>
      <c r="JB31" s="10" t="str">
        <f>IF('1-SETUP'!$Q80="DAILY",JA31+'1-SETUP'!$V80,IF('1-SETUP'!$Q80="WEEKLY",JA31+'1-SETUP'!$V80*7,IF('1-SETUP'!$Q80="MONTHLY",EDATE(JA31,'1-SETUP'!$V80),IF('1-SETUP'!$Q80="YEARLY",EDATE(JA31,12*'1-SETUP'!$V80),""))))</f>
        <v/>
      </c>
      <c r="JC31" s="10" t="str">
        <f>IF('1-SETUP'!$Q80="DAILY",JB31+'1-SETUP'!$V80,IF('1-SETUP'!$Q80="WEEKLY",JB31+'1-SETUP'!$V80*7,IF('1-SETUP'!$Q80="MONTHLY",EDATE(JB31,'1-SETUP'!$V80),IF('1-SETUP'!$Q80="YEARLY",EDATE(JB31,12*'1-SETUP'!$V80),""))))</f>
        <v/>
      </c>
      <c r="JD31" s="10" t="str">
        <f>IF('1-SETUP'!$Q80="DAILY",JC31+'1-SETUP'!$V80,IF('1-SETUP'!$Q80="WEEKLY",JC31+'1-SETUP'!$V80*7,IF('1-SETUP'!$Q80="MONTHLY",EDATE(JC31,'1-SETUP'!$V80),IF('1-SETUP'!$Q80="YEARLY",EDATE(JC31,12*'1-SETUP'!$V80),""))))</f>
        <v/>
      </c>
      <c r="JE31" s="10" t="str">
        <f>IF('1-SETUP'!$Q80="DAILY",JD31+'1-SETUP'!$V80,IF('1-SETUP'!$Q80="WEEKLY",JD31+'1-SETUP'!$V80*7,IF('1-SETUP'!$Q80="MONTHLY",EDATE(JD31,'1-SETUP'!$V80),IF('1-SETUP'!$Q80="YEARLY",EDATE(JD31,12*'1-SETUP'!$V80),""))))</f>
        <v/>
      </c>
      <c r="JF31" s="10" t="str">
        <f>IF('1-SETUP'!$Q80="DAILY",JE31+'1-SETUP'!$V80,IF('1-SETUP'!$Q80="WEEKLY",JE31+'1-SETUP'!$V80*7,IF('1-SETUP'!$Q80="MONTHLY",EDATE(JE31,'1-SETUP'!$V80),IF('1-SETUP'!$Q80="YEARLY",EDATE(JE31,12*'1-SETUP'!$V80),""))))</f>
        <v/>
      </c>
      <c r="JG31" s="10" t="str">
        <f>IF('1-SETUP'!$Q80="DAILY",JF31+'1-SETUP'!$V80,IF('1-SETUP'!$Q80="WEEKLY",JF31+'1-SETUP'!$V80*7,IF('1-SETUP'!$Q80="MONTHLY",EDATE(JF31,'1-SETUP'!$V80),IF('1-SETUP'!$Q80="YEARLY",EDATE(JF31,12*'1-SETUP'!$V80),""))))</f>
        <v/>
      </c>
      <c r="JH31" s="10" t="str">
        <f>IF('1-SETUP'!$Q80="DAILY",JG31+'1-SETUP'!$V80,IF('1-SETUP'!$Q80="WEEKLY",JG31+'1-SETUP'!$V80*7,IF('1-SETUP'!$Q80="MONTHLY",EDATE(JG31,'1-SETUP'!$V80),IF('1-SETUP'!$Q80="YEARLY",EDATE(JG31,12*'1-SETUP'!$V80),""))))</f>
        <v/>
      </c>
      <c r="JI31" s="10" t="str">
        <f>IF('1-SETUP'!$Q80="DAILY",JH31+'1-SETUP'!$V80,IF('1-SETUP'!$Q80="WEEKLY",JH31+'1-SETUP'!$V80*7,IF('1-SETUP'!$Q80="MONTHLY",EDATE(JH31,'1-SETUP'!$V80),IF('1-SETUP'!$Q80="YEARLY",EDATE(JH31,12*'1-SETUP'!$V80),""))))</f>
        <v/>
      </c>
      <c r="JJ31" s="10" t="str">
        <f>IF('1-SETUP'!$Q80="DAILY",JI31+'1-SETUP'!$V80,IF('1-SETUP'!$Q80="WEEKLY",JI31+'1-SETUP'!$V80*7,IF('1-SETUP'!$Q80="MONTHLY",EDATE(JI31,'1-SETUP'!$V80),IF('1-SETUP'!$Q80="YEARLY",EDATE(JI31,12*'1-SETUP'!$V80),""))))</f>
        <v/>
      </c>
      <c r="JK31" s="10" t="str">
        <f>IF('1-SETUP'!$Q80="DAILY",JJ31+'1-SETUP'!$V80,IF('1-SETUP'!$Q80="WEEKLY",JJ31+'1-SETUP'!$V80*7,IF('1-SETUP'!$Q80="MONTHLY",EDATE(JJ31,'1-SETUP'!$V80),IF('1-SETUP'!$Q80="YEARLY",EDATE(JJ31,12*'1-SETUP'!$V80),""))))</f>
        <v/>
      </c>
      <c r="JL31" s="10" t="str">
        <f>IF('1-SETUP'!$Q80="DAILY",JK31+'1-SETUP'!$V80,IF('1-SETUP'!$Q80="WEEKLY",JK31+'1-SETUP'!$V80*7,IF('1-SETUP'!$Q80="MONTHLY",EDATE(JK31,'1-SETUP'!$V80),IF('1-SETUP'!$Q80="YEARLY",EDATE(JK31,12*'1-SETUP'!$V80),""))))</f>
        <v/>
      </c>
      <c r="JM31" s="10" t="str">
        <f>IF('1-SETUP'!$Q80="DAILY",JL31+'1-SETUP'!$V80,IF('1-SETUP'!$Q80="WEEKLY",JL31+'1-SETUP'!$V80*7,IF('1-SETUP'!$Q80="MONTHLY",EDATE(JL31,'1-SETUP'!$V80),IF('1-SETUP'!$Q80="YEARLY",EDATE(JL31,12*'1-SETUP'!$V80),""))))</f>
        <v/>
      </c>
      <c r="JN31" s="10" t="str">
        <f>IF('1-SETUP'!$Q80="DAILY",JM31+'1-SETUP'!$V80,IF('1-SETUP'!$Q80="WEEKLY",JM31+'1-SETUP'!$V80*7,IF('1-SETUP'!$Q80="MONTHLY",EDATE(JM31,'1-SETUP'!$V80),IF('1-SETUP'!$Q80="YEARLY",EDATE(JM31,12*'1-SETUP'!$V80),""))))</f>
        <v/>
      </c>
      <c r="JO31" s="10" t="str">
        <f>IF('1-SETUP'!$Q80="DAILY",JN31+'1-SETUP'!$V80,IF('1-SETUP'!$Q80="WEEKLY",JN31+'1-SETUP'!$V80*7,IF('1-SETUP'!$Q80="MONTHLY",EDATE(JN31,'1-SETUP'!$V80),IF('1-SETUP'!$Q80="YEARLY",EDATE(JN31,12*'1-SETUP'!$V80),""))))</f>
        <v/>
      </c>
      <c r="JP31" s="10" t="str">
        <f>IF('1-SETUP'!$Q80="DAILY",JO31+'1-SETUP'!$V80,IF('1-SETUP'!$Q80="WEEKLY",JO31+'1-SETUP'!$V80*7,IF('1-SETUP'!$Q80="MONTHLY",EDATE(JO31,'1-SETUP'!$V80),IF('1-SETUP'!$Q80="YEARLY",EDATE(JO31,12*'1-SETUP'!$V80),""))))</f>
        <v/>
      </c>
      <c r="JQ31" s="10" t="str">
        <f>IF('1-SETUP'!$Q80="DAILY",JP31+'1-SETUP'!$V80,IF('1-SETUP'!$Q80="WEEKLY",JP31+'1-SETUP'!$V80*7,IF('1-SETUP'!$Q80="MONTHLY",EDATE(JP31,'1-SETUP'!$V80),IF('1-SETUP'!$Q80="YEARLY",EDATE(JP31,12*'1-SETUP'!$V80),""))))</f>
        <v/>
      </c>
      <c r="JR31" s="10" t="str">
        <f>IF('1-SETUP'!$Q80="DAILY",JQ31+'1-SETUP'!$V80,IF('1-SETUP'!$Q80="WEEKLY",JQ31+'1-SETUP'!$V80*7,IF('1-SETUP'!$Q80="MONTHLY",EDATE(JQ31,'1-SETUP'!$V80),IF('1-SETUP'!$Q80="YEARLY",EDATE(JQ31,12*'1-SETUP'!$V80),""))))</f>
        <v/>
      </c>
      <c r="JS31" s="10" t="str">
        <f>IF('1-SETUP'!$Q80="DAILY",JR31+'1-SETUP'!$V80,IF('1-SETUP'!$Q80="WEEKLY",JR31+'1-SETUP'!$V80*7,IF('1-SETUP'!$Q80="MONTHLY",EDATE(JR31,'1-SETUP'!$V80),IF('1-SETUP'!$Q80="YEARLY",EDATE(JR31,12*'1-SETUP'!$V80),""))))</f>
        <v/>
      </c>
      <c r="JT31" s="10" t="str">
        <f>IF('1-SETUP'!$Q80="DAILY",JS31+'1-SETUP'!$V80,IF('1-SETUP'!$Q80="WEEKLY",JS31+'1-SETUP'!$V80*7,IF('1-SETUP'!$Q80="MONTHLY",EDATE(JS31,'1-SETUP'!$V80),IF('1-SETUP'!$Q80="YEARLY",EDATE(JS31,12*'1-SETUP'!$V80),""))))</f>
        <v/>
      </c>
      <c r="JU31" s="10" t="str">
        <f>IF('1-SETUP'!$Q80="DAILY",JT31+'1-SETUP'!$V80,IF('1-SETUP'!$Q80="WEEKLY",JT31+'1-SETUP'!$V80*7,IF('1-SETUP'!$Q80="MONTHLY",EDATE(JT31,'1-SETUP'!$V80),IF('1-SETUP'!$Q80="YEARLY",EDATE(JT31,12*'1-SETUP'!$V80),""))))</f>
        <v/>
      </c>
      <c r="JV31" s="10" t="str">
        <f>IF('1-SETUP'!$Q80="DAILY",JU31+'1-SETUP'!$V80,IF('1-SETUP'!$Q80="WEEKLY",JU31+'1-SETUP'!$V80*7,IF('1-SETUP'!$Q80="MONTHLY",EDATE(JU31,'1-SETUP'!$V80),IF('1-SETUP'!$Q80="YEARLY",EDATE(JU31,12*'1-SETUP'!$V80),""))))</f>
        <v/>
      </c>
      <c r="JW31" s="10" t="str">
        <f>IF('1-SETUP'!$Q80="DAILY",JV31+'1-SETUP'!$V80,IF('1-SETUP'!$Q80="WEEKLY",JV31+'1-SETUP'!$V80*7,IF('1-SETUP'!$Q80="MONTHLY",EDATE(JV31,'1-SETUP'!$V80),IF('1-SETUP'!$Q80="YEARLY",EDATE(JV31,12*'1-SETUP'!$V80),""))))</f>
        <v/>
      </c>
      <c r="JX31" s="10" t="str">
        <f>IF('1-SETUP'!$Q80="DAILY",JW31+'1-SETUP'!$V80,IF('1-SETUP'!$Q80="WEEKLY",JW31+'1-SETUP'!$V80*7,IF('1-SETUP'!$Q80="MONTHLY",EDATE(JW31,'1-SETUP'!$V80),IF('1-SETUP'!$Q80="YEARLY",EDATE(JW31,12*'1-SETUP'!$V80),""))))</f>
        <v/>
      </c>
      <c r="JY31" s="10" t="str">
        <f>IF('1-SETUP'!$Q80="DAILY",JX31+'1-SETUP'!$V80,IF('1-SETUP'!$Q80="WEEKLY",JX31+'1-SETUP'!$V80*7,IF('1-SETUP'!$Q80="MONTHLY",EDATE(JX31,'1-SETUP'!$V80),IF('1-SETUP'!$Q80="YEARLY",EDATE(JX31,12*'1-SETUP'!$V80),""))))</f>
        <v/>
      </c>
      <c r="JZ31" s="10" t="str">
        <f>IF('1-SETUP'!$Q80="DAILY",JY31+'1-SETUP'!$V80,IF('1-SETUP'!$Q80="WEEKLY",JY31+'1-SETUP'!$V80*7,IF('1-SETUP'!$Q80="MONTHLY",EDATE(JY31,'1-SETUP'!$V80),IF('1-SETUP'!$Q80="YEARLY",EDATE(JY31,12*'1-SETUP'!$V80),""))))</f>
        <v/>
      </c>
      <c r="KA31" s="10" t="str">
        <f>IF('1-SETUP'!$Q80="DAILY",JZ31+'1-SETUP'!$V80,IF('1-SETUP'!$Q80="WEEKLY",JZ31+'1-SETUP'!$V80*7,IF('1-SETUP'!$Q80="MONTHLY",EDATE(JZ31,'1-SETUP'!$V80),IF('1-SETUP'!$Q80="YEARLY",EDATE(JZ31,12*'1-SETUP'!$V80),""))))</f>
        <v/>
      </c>
      <c r="KB31" s="10" t="str">
        <f>IF('1-SETUP'!$Q80="DAILY",KA31+'1-SETUP'!$V80,IF('1-SETUP'!$Q80="WEEKLY",KA31+'1-SETUP'!$V80*7,IF('1-SETUP'!$Q80="MONTHLY",EDATE(KA31,'1-SETUP'!$V80),IF('1-SETUP'!$Q80="YEARLY",EDATE(KA31,12*'1-SETUP'!$V80),""))))</f>
        <v/>
      </c>
      <c r="KC31" s="10" t="str">
        <f>IF('1-SETUP'!$Q80="DAILY",KB31+'1-SETUP'!$V80,IF('1-SETUP'!$Q80="WEEKLY",KB31+'1-SETUP'!$V80*7,IF('1-SETUP'!$Q80="MONTHLY",EDATE(KB31,'1-SETUP'!$V80),IF('1-SETUP'!$Q80="YEARLY",EDATE(KB31,12*'1-SETUP'!$V80),""))))</f>
        <v/>
      </c>
      <c r="KD31" s="10" t="str">
        <f>IF('1-SETUP'!$Q80="DAILY",KC31+'1-SETUP'!$V80,IF('1-SETUP'!$Q80="WEEKLY",KC31+'1-SETUP'!$V80*7,IF('1-SETUP'!$Q80="MONTHLY",EDATE(KC31,'1-SETUP'!$V80),IF('1-SETUP'!$Q80="YEARLY",EDATE(KC31,12*'1-SETUP'!$V80),""))))</f>
        <v/>
      </c>
      <c r="KE31" s="10" t="str">
        <f>IF('1-SETUP'!$Q80="DAILY",KD31+'1-SETUP'!$V80,IF('1-SETUP'!$Q80="WEEKLY",KD31+'1-SETUP'!$V80*7,IF('1-SETUP'!$Q80="MONTHLY",EDATE(KD31,'1-SETUP'!$V80),IF('1-SETUP'!$Q80="YEARLY",EDATE(KD31,12*'1-SETUP'!$V80),""))))</f>
        <v/>
      </c>
      <c r="KF31" s="10" t="str">
        <f>IF('1-SETUP'!$Q80="DAILY",KE31+'1-SETUP'!$V80,IF('1-SETUP'!$Q80="WEEKLY",KE31+'1-SETUP'!$V80*7,IF('1-SETUP'!$Q80="MONTHLY",EDATE(KE31,'1-SETUP'!$V80),IF('1-SETUP'!$Q80="YEARLY",EDATE(KE31,12*'1-SETUP'!$V80),""))))</f>
        <v/>
      </c>
      <c r="KG31" s="10" t="str">
        <f>IF('1-SETUP'!$Q80="DAILY",KF31+'1-SETUP'!$V80,IF('1-SETUP'!$Q80="WEEKLY",KF31+'1-SETUP'!$V80*7,IF('1-SETUP'!$Q80="MONTHLY",EDATE(KF31,'1-SETUP'!$V80),IF('1-SETUP'!$Q80="YEARLY",EDATE(KF31,12*'1-SETUP'!$V80),""))))</f>
        <v/>
      </c>
      <c r="KH31" s="10" t="str">
        <f>IF('1-SETUP'!$Q80="DAILY",KG31+'1-SETUP'!$V80,IF('1-SETUP'!$Q80="WEEKLY",KG31+'1-SETUP'!$V80*7,IF('1-SETUP'!$Q80="MONTHLY",EDATE(KG31,'1-SETUP'!$V80),IF('1-SETUP'!$Q80="YEARLY",EDATE(KG31,12*'1-SETUP'!$V80),""))))</f>
        <v/>
      </c>
      <c r="KI31" s="10" t="str">
        <f>IF('1-SETUP'!$Q80="DAILY",KH31+'1-SETUP'!$V80,IF('1-SETUP'!$Q80="WEEKLY",KH31+'1-SETUP'!$V80*7,IF('1-SETUP'!$Q80="MONTHLY",EDATE(KH31,'1-SETUP'!$V80),IF('1-SETUP'!$Q80="YEARLY",EDATE(KH31,12*'1-SETUP'!$V80),""))))</f>
        <v/>
      </c>
      <c r="KJ31" s="10" t="str">
        <f>IF('1-SETUP'!$Q80="DAILY",KI31+'1-SETUP'!$V80,IF('1-SETUP'!$Q80="WEEKLY",KI31+'1-SETUP'!$V80*7,IF('1-SETUP'!$Q80="MONTHLY",EDATE(KI31,'1-SETUP'!$V80),IF('1-SETUP'!$Q80="YEARLY",EDATE(KI31,12*'1-SETUP'!$V80),""))))</f>
        <v/>
      </c>
      <c r="KK31" s="10" t="str">
        <f>IF('1-SETUP'!$Q80="DAILY",KJ31+'1-SETUP'!$V80,IF('1-SETUP'!$Q80="WEEKLY",KJ31+'1-SETUP'!$V80*7,IF('1-SETUP'!$Q80="MONTHLY",EDATE(KJ31,'1-SETUP'!$V80),IF('1-SETUP'!$Q80="YEARLY",EDATE(KJ31,12*'1-SETUP'!$V80),""))))</f>
        <v/>
      </c>
      <c r="KL31" s="10" t="str">
        <f>IF('1-SETUP'!$Q80="DAILY",KK31+'1-SETUP'!$V80,IF('1-SETUP'!$Q80="WEEKLY",KK31+'1-SETUP'!$V80*7,IF('1-SETUP'!$Q80="MONTHLY",EDATE(KK31,'1-SETUP'!$V80),IF('1-SETUP'!$Q80="YEARLY",EDATE(KK31,12*'1-SETUP'!$V80),""))))</f>
        <v/>
      </c>
      <c r="KM31" s="10" t="str">
        <f>IF('1-SETUP'!$Q80="DAILY",KL31+'1-SETUP'!$V80,IF('1-SETUP'!$Q80="WEEKLY",KL31+'1-SETUP'!$V80*7,IF('1-SETUP'!$Q80="MONTHLY",EDATE(KL31,'1-SETUP'!$V80),IF('1-SETUP'!$Q80="YEARLY",EDATE(KL31,12*'1-SETUP'!$V80),""))))</f>
        <v/>
      </c>
      <c r="KN31" s="10" t="str">
        <f>IF('1-SETUP'!$Q80="DAILY",KM31+'1-SETUP'!$V80,IF('1-SETUP'!$Q80="WEEKLY",KM31+'1-SETUP'!$V80*7,IF('1-SETUP'!$Q80="MONTHLY",EDATE(KM31,'1-SETUP'!$V80),IF('1-SETUP'!$Q80="YEARLY",EDATE(KM31,12*'1-SETUP'!$V80),""))))</f>
        <v/>
      </c>
      <c r="KO31" s="10" t="str">
        <f>IF('1-SETUP'!$Q80="DAILY",KN31+'1-SETUP'!$V80,IF('1-SETUP'!$Q80="WEEKLY",KN31+'1-SETUP'!$V80*7,IF('1-SETUP'!$Q80="MONTHLY",EDATE(KN31,'1-SETUP'!$V80),IF('1-SETUP'!$Q80="YEARLY",EDATE(KN31,12*'1-SETUP'!$V80),""))))</f>
        <v/>
      </c>
      <c r="KP31" s="10" t="str">
        <f>IF('1-SETUP'!$Q80="DAILY",KO31+'1-SETUP'!$V80,IF('1-SETUP'!$Q80="WEEKLY",KO31+'1-SETUP'!$V80*7,IF('1-SETUP'!$Q80="MONTHLY",EDATE(KO31,'1-SETUP'!$V80),IF('1-SETUP'!$Q80="YEARLY",EDATE(KO31,12*'1-SETUP'!$V80),""))))</f>
        <v/>
      </c>
      <c r="KQ31" s="10" t="str">
        <f>IF('1-SETUP'!$Q80="DAILY",KP31+'1-SETUP'!$V80,IF('1-SETUP'!$Q80="WEEKLY",KP31+'1-SETUP'!$V80*7,IF('1-SETUP'!$Q80="MONTHLY",EDATE(KP31,'1-SETUP'!$V80),IF('1-SETUP'!$Q80="YEARLY",EDATE(KP31,12*'1-SETUP'!$V80),""))))</f>
        <v/>
      </c>
      <c r="KR31" s="10" t="str">
        <f>IF('1-SETUP'!$Q80="DAILY",KQ31+'1-SETUP'!$V80,IF('1-SETUP'!$Q80="WEEKLY",KQ31+'1-SETUP'!$V80*7,IF('1-SETUP'!$Q80="MONTHLY",EDATE(KQ31,'1-SETUP'!$V80),IF('1-SETUP'!$Q80="YEARLY",EDATE(KQ31,12*'1-SETUP'!$V80),""))))</f>
        <v/>
      </c>
      <c r="KS31" s="10" t="str">
        <f>IF('1-SETUP'!$Q80="DAILY",KR31+'1-SETUP'!$V80,IF('1-SETUP'!$Q80="WEEKLY",KR31+'1-SETUP'!$V80*7,IF('1-SETUP'!$Q80="MONTHLY",EDATE(KR31,'1-SETUP'!$V80),IF('1-SETUP'!$Q80="YEARLY",EDATE(KR31,12*'1-SETUP'!$V80),""))))</f>
        <v/>
      </c>
      <c r="KT31" s="10" t="str">
        <f>IF('1-SETUP'!$Q80="DAILY",KS31+'1-SETUP'!$V80,IF('1-SETUP'!$Q80="WEEKLY",KS31+'1-SETUP'!$V80*7,IF('1-SETUP'!$Q80="MONTHLY",EDATE(KS31,'1-SETUP'!$V80),IF('1-SETUP'!$Q80="YEARLY",EDATE(KS31,12*'1-SETUP'!$V80),""))))</f>
        <v/>
      </c>
      <c r="KU31" s="10" t="str">
        <f>IF('1-SETUP'!$Q80="DAILY",KT31+'1-SETUP'!$V80,IF('1-SETUP'!$Q80="WEEKLY",KT31+'1-SETUP'!$V80*7,IF('1-SETUP'!$Q80="MONTHLY",EDATE(KT31,'1-SETUP'!$V80),IF('1-SETUP'!$Q80="YEARLY",EDATE(KT31,12*'1-SETUP'!$V80),""))))</f>
        <v/>
      </c>
      <c r="KV31" s="10" t="str">
        <f>IF('1-SETUP'!$Q80="DAILY",KU31+'1-SETUP'!$V80,IF('1-SETUP'!$Q80="WEEKLY",KU31+'1-SETUP'!$V80*7,IF('1-SETUP'!$Q80="MONTHLY",EDATE(KU31,'1-SETUP'!$V80),IF('1-SETUP'!$Q80="YEARLY",EDATE(KU31,12*'1-SETUP'!$V80),""))))</f>
        <v/>
      </c>
      <c r="KW31" s="10" t="str">
        <f>IF('1-SETUP'!$Q80="DAILY",KV31+'1-SETUP'!$V80,IF('1-SETUP'!$Q80="WEEKLY",KV31+'1-SETUP'!$V80*7,IF('1-SETUP'!$Q80="MONTHLY",EDATE(KV31,'1-SETUP'!$V80),IF('1-SETUP'!$Q80="YEARLY",EDATE(KV31,12*'1-SETUP'!$V80),""))))</f>
        <v/>
      </c>
      <c r="KX31" s="10" t="str">
        <f>IF('1-SETUP'!$Q80="DAILY",KW31+'1-SETUP'!$V80,IF('1-SETUP'!$Q80="WEEKLY",KW31+'1-SETUP'!$V80*7,IF('1-SETUP'!$Q80="MONTHLY",EDATE(KW31,'1-SETUP'!$V80),IF('1-SETUP'!$Q80="YEARLY",EDATE(KW31,12*'1-SETUP'!$V80),""))))</f>
        <v/>
      </c>
      <c r="KY31" s="10" t="str">
        <f>IF('1-SETUP'!$Q80="DAILY",KX31+'1-SETUP'!$V80,IF('1-SETUP'!$Q80="WEEKLY",KX31+'1-SETUP'!$V80*7,IF('1-SETUP'!$Q80="MONTHLY",EDATE(KX31,'1-SETUP'!$V80),IF('1-SETUP'!$Q80="YEARLY",EDATE(KX31,12*'1-SETUP'!$V80),""))))</f>
        <v/>
      </c>
      <c r="KZ31" s="10" t="str">
        <f>IF('1-SETUP'!$Q80="DAILY",KY31+'1-SETUP'!$V80,IF('1-SETUP'!$Q80="WEEKLY",KY31+'1-SETUP'!$V80*7,IF('1-SETUP'!$Q80="MONTHLY",EDATE(KY31,'1-SETUP'!$V80),IF('1-SETUP'!$Q80="YEARLY",EDATE(KY31,12*'1-SETUP'!$V80),""))))</f>
        <v/>
      </c>
      <c r="LA31" s="10" t="str">
        <f>IF('1-SETUP'!$Q80="DAILY",KZ31+'1-SETUP'!$V80,IF('1-SETUP'!$Q80="WEEKLY",KZ31+'1-SETUP'!$V80*7,IF('1-SETUP'!$Q80="MONTHLY",EDATE(KZ31,'1-SETUP'!$V80),IF('1-SETUP'!$Q80="YEARLY",EDATE(KZ31,12*'1-SETUP'!$V80),""))))</f>
        <v/>
      </c>
      <c r="LB31" s="10" t="str">
        <f>IF('1-SETUP'!$Q80="DAILY",LA31+'1-SETUP'!$V80,IF('1-SETUP'!$Q80="WEEKLY",LA31+'1-SETUP'!$V80*7,IF('1-SETUP'!$Q80="MONTHLY",EDATE(LA31,'1-SETUP'!$V80),IF('1-SETUP'!$Q80="YEARLY",EDATE(LA31,12*'1-SETUP'!$V80),""))))</f>
        <v/>
      </c>
      <c r="LC31" s="10" t="str">
        <f>IF('1-SETUP'!$Q80="DAILY",LB31+'1-SETUP'!$V80,IF('1-SETUP'!$Q80="WEEKLY",LB31+'1-SETUP'!$V80*7,IF('1-SETUP'!$Q80="MONTHLY",EDATE(LB31,'1-SETUP'!$V80),IF('1-SETUP'!$Q80="YEARLY",EDATE(LB31,12*'1-SETUP'!$V80),""))))</f>
        <v/>
      </c>
      <c r="LD31" s="10" t="str">
        <f>IF('1-SETUP'!$Q80="DAILY",LC31+'1-SETUP'!$V80,IF('1-SETUP'!$Q80="WEEKLY",LC31+'1-SETUP'!$V80*7,IF('1-SETUP'!$Q80="MONTHLY",EDATE(LC31,'1-SETUP'!$V80),IF('1-SETUP'!$Q80="YEARLY",EDATE(LC31,12*'1-SETUP'!$V80),""))))</f>
        <v/>
      </c>
      <c r="LE31" s="10" t="str">
        <f>IF('1-SETUP'!$Q80="DAILY",LD31+'1-SETUP'!$V80,IF('1-SETUP'!$Q80="WEEKLY",LD31+'1-SETUP'!$V80*7,IF('1-SETUP'!$Q80="MONTHLY",EDATE(LD31,'1-SETUP'!$V80),IF('1-SETUP'!$Q80="YEARLY",EDATE(LD31,12*'1-SETUP'!$V80),""))))</f>
        <v/>
      </c>
      <c r="LF31" s="10" t="str">
        <f>IF('1-SETUP'!$Q80="DAILY",LE31+'1-SETUP'!$V80,IF('1-SETUP'!$Q80="WEEKLY",LE31+'1-SETUP'!$V80*7,IF('1-SETUP'!$Q80="MONTHLY",EDATE(LE31,'1-SETUP'!$V80),IF('1-SETUP'!$Q80="YEARLY",EDATE(LE31,12*'1-SETUP'!$V80),""))))</f>
        <v/>
      </c>
      <c r="LG31" s="10" t="str">
        <f>IF('1-SETUP'!$Q80="DAILY",LF31+'1-SETUP'!$V80,IF('1-SETUP'!$Q80="WEEKLY",LF31+'1-SETUP'!$V80*7,IF('1-SETUP'!$Q80="MONTHLY",EDATE(LF31,'1-SETUP'!$V80),IF('1-SETUP'!$Q80="YEARLY",EDATE(LF31,12*'1-SETUP'!$V80),""))))</f>
        <v/>
      </c>
      <c r="LH31" s="10" t="str">
        <f>IF('1-SETUP'!$Q80="DAILY",LG31+'1-SETUP'!$V80,IF('1-SETUP'!$Q80="WEEKLY",LG31+'1-SETUP'!$V80*7,IF('1-SETUP'!$Q80="MONTHLY",EDATE(LG31,'1-SETUP'!$V80),IF('1-SETUP'!$Q80="YEARLY",EDATE(LG31,12*'1-SETUP'!$V80),""))))</f>
        <v/>
      </c>
      <c r="LI31" s="10" t="str">
        <f>IF('1-SETUP'!$Q80="DAILY",LH31+'1-SETUP'!$V80,IF('1-SETUP'!$Q80="WEEKLY",LH31+'1-SETUP'!$V80*7,IF('1-SETUP'!$Q80="MONTHLY",EDATE(LH31,'1-SETUP'!$V80),IF('1-SETUP'!$Q80="YEARLY",EDATE(LH31,12*'1-SETUP'!$V80),""))))</f>
        <v/>
      </c>
      <c r="LJ31" s="10" t="str">
        <f>IF('1-SETUP'!$Q80="DAILY",LI31+'1-SETUP'!$V80,IF('1-SETUP'!$Q80="WEEKLY",LI31+'1-SETUP'!$V80*7,IF('1-SETUP'!$Q80="MONTHLY",EDATE(LI31,'1-SETUP'!$V80),IF('1-SETUP'!$Q80="YEARLY",EDATE(LI31,12*'1-SETUP'!$V80),""))))</f>
        <v/>
      </c>
      <c r="LK31" s="10" t="str">
        <f>IF('1-SETUP'!$Q80="DAILY",LJ31+'1-SETUP'!$V80,IF('1-SETUP'!$Q80="WEEKLY",LJ31+'1-SETUP'!$V80*7,IF('1-SETUP'!$Q80="MONTHLY",EDATE(LJ31,'1-SETUP'!$V80),IF('1-SETUP'!$Q80="YEARLY",EDATE(LJ31,12*'1-SETUP'!$V80),""))))</f>
        <v/>
      </c>
      <c r="LL31" s="10" t="str">
        <f>IF('1-SETUP'!$Q80="DAILY",LK31+'1-SETUP'!$V80,IF('1-SETUP'!$Q80="WEEKLY",LK31+'1-SETUP'!$V80*7,IF('1-SETUP'!$Q80="MONTHLY",EDATE(LK31,'1-SETUP'!$V80),IF('1-SETUP'!$Q80="YEARLY",EDATE(LK31,12*'1-SETUP'!$V80),""))))</f>
        <v/>
      </c>
      <c r="LM31" s="10" t="str">
        <f>IF('1-SETUP'!$Q80="DAILY",LL31+'1-SETUP'!$V80,IF('1-SETUP'!$Q80="WEEKLY",LL31+'1-SETUP'!$V80*7,IF('1-SETUP'!$Q80="MONTHLY",EDATE(LL31,'1-SETUP'!$V80),IF('1-SETUP'!$Q80="YEARLY",EDATE(LL31,12*'1-SETUP'!$V80),""))))</f>
        <v/>
      </c>
      <c r="LN31" s="10" t="str">
        <f>IF('1-SETUP'!$Q80="DAILY",LM31+'1-SETUP'!$V80,IF('1-SETUP'!$Q80="WEEKLY",LM31+'1-SETUP'!$V80*7,IF('1-SETUP'!$Q80="MONTHLY",EDATE(LM31,'1-SETUP'!$V80),IF('1-SETUP'!$Q80="YEARLY",EDATE(LM31,12*'1-SETUP'!$V80),""))))</f>
        <v/>
      </c>
      <c r="LO31" s="10" t="str">
        <f>IF('1-SETUP'!$Q80="DAILY",LN31+'1-SETUP'!$V80,IF('1-SETUP'!$Q80="WEEKLY",LN31+'1-SETUP'!$V80*7,IF('1-SETUP'!$Q80="MONTHLY",EDATE(LN31,'1-SETUP'!$V80),IF('1-SETUP'!$Q80="YEARLY",EDATE(LN31,12*'1-SETUP'!$V80),""))))</f>
        <v/>
      </c>
      <c r="LP31" s="10" t="str">
        <f>IF('1-SETUP'!$Q80="DAILY",LO31+'1-SETUP'!$V80,IF('1-SETUP'!$Q80="WEEKLY",LO31+'1-SETUP'!$V80*7,IF('1-SETUP'!$Q80="MONTHLY",EDATE(LO31,'1-SETUP'!$V80),IF('1-SETUP'!$Q80="YEARLY",EDATE(LO31,12*'1-SETUP'!$V80),""))))</f>
        <v/>
      </c>
      <c r="LQ31" s="10" t="str">
        <f>IF('1-SETUP'!$Q80="DAILY",LP31+'1-SETUP'!$V80,IF('1-SETUP'!$Q80="WEEKLY",LP31+'1-SETUP'!$V80*7,IF('1-SETUP'!$Q80="MONTHLY",EDATE(LP31,'1-SETUP'!$V80),IF('1-SETUP'!$Q80="YEARLY",EDATE(LP31,12*'1-SETUP'!$V80),""))))</f>
        <v/>
      </c>
      <c r="LR31" s="10" t="str">
        <f>IF('1-SETUP'!$Q80="DAILY",LQ31+'1-SETUP'!$V80,IF('1-SETUP'!$Q80="WEEKLY",LQ31+'1-SETUP'!$V80*7,IF('1-SETUP'!$Q80="MONTHLY",EDATE(LQ31,'1-SETUP'!$V80),IF('1-SETUP'!$Q80="YEARLY",EDATE(LQ31,12*'1-SETUP'!$V80),""))))</f>
        <v/>
      </c>
      <c r="LS31" s="10" t="str">
        <f>IF('1-SETUP'!$Q80="DAILY",LR31+'1-SETUP'!$V80,IF('1-SETUP'!$Q80="WEEKLY",LR31+'1-SETUP'!$V80*7,IF('1-SETUP'!$Q80="MONTHLY",EDATE(LR31,'1-SETUP'!$V80),IF('1-SETUP'!$Q80="YEARLY",EDATE(LR31,12*'1-SETUP'!$V80),""))))</f>
        <v/>
      </c>
      <c r="LT31" s="10" t="str">
        <f>IF('1-SETUP'!$Q80="DAILY",LS31+'1-SETUP'!$V80,IF('1-SETUP'!$Q80="WEEKLY",LS31+'1-SETUP'!$V80*7,IF('1-SETUP'!$Q80="MONTHLY",EDATE(LS31,'1-SETUP'!$V80),IF('1-SETUP'!$Q80="YEARLY",EDATE(LS31,12*'1-SETUP'!$V80),""))))</f>
        <v/>
      </c>
      <c r="LU31" s="10" t="str">
        <f>IF('1-SETUP'!$Q80="DAILY",LT31+'1-SETUP'!$V80,IF('1-SETUP'!$Q80="WEEKLY",LT31+'1-SETUP'!$V80*7,IF('1-SETUP'!$Q80="MONTHLY",EDATE(LT31,'1-SETUP'!$V80),IF('1-SETUP'!$Q80="YEARLY",EDATE(LT31,12*'1-SETUP'!$V80),""))))</f>
        <v/>
      </c>
      <c r="LV31" s="10" t="str">
        <f>IF('1-SETUP'!$Q80="DAILY",LU31+'1-SETUP'!$V80,IF('1-SETUP'!$Q80="WEEKLY",LU31+'1-SETUP'!$V80*7,IF('1-SETUP'!$Q80="MONTHLY",EDATE(LU31,'1-SETUP'!$V80),IF('1-SETUP'!$Q80="YEARLY",EDATE(LU31,12*'1-SETUP'!$V80),""))))</f>
        <v/>
      </c>
      <c r="LW31" s="10" t="str">
        <f>IF('1-SETUP'!$Q80="DAILY",LV31+'1-SETUP'!$V80,IF('1-SETUP'!$Q80="WEEKLY",LV31+'1-SETUP'!$V80*7,IF('1-SETUP'!$Q80="MONTHLY",EDATE(LV31,'1-SETUP'!$V80),IF('1-SETUP'!$Q80="YEARLY",EDATE(LV31,12*'1-SETUP'!$V80),""))))</f>
        <v/>
      </c>
      <c r="LX31" s="10" t="str">
        <f>IF('1-SETUP'!$Q80="DAILY",LW31+'1-SETUP'!$V80,IF('1-SETUP'!$Q80="WEEKLY",LW31+'1-SETUP'!$V80*7,IF('1-SETUP'!$Q80="MONTHLY",EDATE(LW31,'1-SETUP'!$V80),IF('1-SETUP'!$Q80="YEARLY",EDATE(LW31,12*'1-SETUP'!$V80),""))))</f>
        <v/>
      </c>
      <c r="LY31" s="10" t="str">
        <f>IF('1-SETUP'!$Q80="DAILY",LX31+'1-SETUP'!$V80,IF('1-SETUP'!$Q80="WEEKLY",LX31+'1-SETUP'!$V80*7,IF('1-SETUP'!$Q80="MONTHLY",EDATE(LX31,'1-SETUP'!$V80),IF('1-SETUP'!$Q80="YEARLY",EDATE(LX31,12*'1-SETUP'!$V80),""))))</f>
        <v/>
      </c>
      <c r="LZ31" s="10" t="str">
        <f>IF('1-SETUP'!$Q80="DAILY",LY31+'1-SETUP'!$V80,IF('1-SETUP'!$Q80="WEEKLY",LY31+'1-SETUP'!$V80*7,IF('1-SETUP'!$Q80="MONTHLY",EDATE(LY31,'1-SETUP'!$V80),IF('1-SETUP'!$Q80="YEARLY",EDATE(LY31,12*'1-SETUP'!$V80),""))))</f>
        <v/>
      </c>
      <c r="MA31" s="10" t="str">
        <f>IF('1-SETUP'!$Q80="DAILY",LZ31+'1-SETUP'!$V80,IF('1-SETUP'!$Q80="WEEKLY",LZ31+'1-SETUP'!$V80*7,IF('1-SETUP'!$Q80="MONTHLY",EDATE(LZ31,'1-SETUP'!$V80),IF('1-SETUP'!$Q80="YEARLY",EDATE(LZ31,12*'1-SETUP'!$V80),""))))</f>
        <v/>
      </c>
      <c r="MB31" s="10" t="str">
        <f>IF('1-SETUP'!$Q80="DAILY",MA31+'1-SETUP'!$V80,IF('1-SETUP'!$Q80="WEEKLY",MA31+'1-SETUP'!$V80*7,IF('1-SETUP'!$Q80="MONTHLY",EDATE(MA31,'1-SETUP'!$V80),IF('1-SETUP'!$Q80="YEARLY",EDATE(MA31,12*'1-SETUP'!$V80),""))))</f>
        <v/>
      </c>
      <c r="MC31" s="10" t="str">
        <f>IF('1-SETUP'!$Q80="DAILY",MB31+'1-SETUP'!$V80,IF('1-SETUP'!$Q80="WEEKLY",MB31+'1-SETUP'!$V80*7,IF('1-SETUP'!$Q80="MONTHLY",EDATE(MB31,'1-SETUP'!$V80),IF('1-SETUP'!$Q80="YEARLY",EDATE(MB31,12*'1-SETUP'!$V80),""))))</f>
        <v/>
      </c>
      <c r="MD31" s="10" t="str">
        <f>IF('1-SETUP'!$Q80="DAILY",MC31+'1-SETUP'!$V80,IF('1-SETUP'!$Q80="WEEKLY",MC31+'1-SETUP'!$V80*7,IF('1-SETUP'!$Q80="MONTHLY",EDATE(MC31,'1-SETUP'!$V80),IF('1-SETUP'!$Q80="YEARLY",EDATE(MC31,12*'1-SETUP'!$V80),""))))</f>
        <v/>
      </c>
      <c r="ME31" s="10" t="str">
        <f>IF('1-SETUP'!$Q80="DAILY",MD31+'1-SETUP'!$V80,IF('1-SETUP'!$Q80="WEEKLY",MD31+'1-SETUP'!$V80*7,IF('1-SETUP'!$Q80="MONTHLY",EDATE(MD31,'1-SETUP'!$V80),IF('1-SETUP'!$Q80="YEARLY",EDATE(MD31,12*'1-SETUP'!$V80),""))))</f>
        <v/>
      </c>
      <c r="MF31" s="10" t="str">
        <f>IF('1-SETUP'!$Q80="DAILY",ME31+'1-SETUP'!$V80,IF('1-SETUP'!$Q80="WEEKLY",ME31+'1-SETUP'!$V80*7,IF('1-SETUP'!$Q80="MONTHLY",EDATE(ME31,'1-SETUP'!$V80),IF('1-SETUP'!$Q80="YEARLY",EDATE(ME31,12*'1-SETUP'!$V80),""))))</f>
        <v/>
      </c>
      <c r="MG31" s="10" t="str">
        <f>IF('1-SETUP'!$Q80="DAILY",MF31+'1-SETUP'!$V80,IF('1-SETUP'!$Q80="WEEKLY",MF31+'1-SETUP'!$V80*7,IF('1-SETUP'!$Q80="MONTHLY",EDATE(MF31,'1-SETUP'!$V80),IF('1-SETUP'!$Q80="YEARLY",EDATE(MF31,12*'1-SETUP'!$V80),""))))</f>
        <v/>
      </c>
      <c r="MH31" s="10" t="str">
        <f>IF('1-SETUP'!$Q80="DAILY",MG31+'1-SETUP'!$V80,IF('1-SETUP'!$Q80="WEEKLY",MG31+'1-SETUP'!$V80*7,IF('1-SETUP'!$Q80="MONTHLY",EDATE(MG31,'1-SETUP'!$V80),IF('1-SETUP'!$Q80="YEARLY",EDATE(MG31,12*'1-SETUP'!$V80),""))))</f>
        <v/>
      </c>
      <c r="MI31" s="10" t="str">
        <f>IF('1-SETUP'!$Q80="DAILY",MH31+'1-SETUP'!$V80,IF('1-SETUP'!$Q80="WEEKLY",MH31+'1-SETUP'!$V80*7,IF('1-SETUP'!$Q80="MONTHLY",EDATE(MH31,'1-SETUP'!$V80),IF('1-SETUP'!$Q80="YEARLY",EDATE(MH31,12*'1-SETUP'!$V80),""))))</f>
        <v/>
      </c>
      <c r="MJ31" s="10" t="str">
        <f>IF('1-SETUP'!$Q80="DAILY",MI31+'1-SETUP'!$V80,IF('1-SETUP'!$Q80="WEEKLY",MI31+'1-SETUP'!$V80*7,IF('1-SETUP'!$Q80="MONTHLY",EDATE(MI31,'1-SETUP'!$V80),IF('1-SETUP'!$Q80="YEARLY",EDATE(MI31,12*'1-SETUP'!$V80),""))))</f>
        <v/>
      </c>
      <c r="MK31" s="10" t="str">
        <f>IF('1-SETUP'!$Q80="DAILY",MJ31+'1-SETUP'!$V80,IF('1-SETUP'!$Q80="WEEKLY",MJ31+'1-SETUP'!$V80*7,IF('1-SETUP'!$Q80="MONTHLY",EDATE(MJ31,'1-SETUP'!$V80),IF('1-SETUP'!$Q80="YEARLY",EDATE(MJ31,12*'1-SETUP'!$V80),""))))</f>
        <v/>
      </c>
      <c r="ML31" s="10" t="str">
        <f>IF('1-SETUP'!$Q80="DAILY",MK31+'1-SETUP'!$V80,IF('1-SETUP'!$Q80="WEEKLY",MK31+'1-SETUP'!$V80*7,IF('1-SETUP'!$Q80="MONTHLY",EDATE(MK31,'1-SETUP'!$V80),IF('1-SETUP'!$Q80="YEARLY",EDATE(MK31,12*'1-SETUP'!$V80),""))))</f>
        <v/>
      </c>
      <c r="MM31" s="10" t="str">
        <f>IF('1-SETUP'!$Q80="DAILY",ML31+'1-SETUP'!$V80,IF('1-SETUP'!$Q80="WEEKLY",ML31+'1-SETUP'!$V80*7,IF('1-SETUP'!$Q80="MONTHLY",EDATE(ML31,'1-SETUP'!$V80),IF('1-SETUP'!$Q80="YEARLY",EDATE(ML31,12*'1-SETUP'!$V80),""))))</f>
        <v/>
      </c>
      <c r="MN31" s="10" t="str">
        <f>IF('1-SETUP'!$Q80="DAILY",MM31+'1-SETUP'!$V80,IF('1-SETUP'!$Q80="WEEKLY",MM31+'1-SETUP'!$V80*7,IF('1-SETUP'!$Q80="MONTHLY",EDATE(MM31,'1-SETUP'!$V80),IF('1-SETUP'!$Q80="YEARLY",EDATE(MM31,12*'1-SETUP'!$V80),""))))</f>
        <v/>
      </c>
      <c r="MO31" s="10" t="str">
        <f>IF('1-SETUP'!$Q80="DAILY",MN31+'1-SETUP'!$V80,IF('1-SETUP'!$Q80="WEEKLY",MN31+'1-SETUP'!$V80*7,IF('1-SETUP'!$Q80="MONTHLY",EDATE(MN31,'1-SETUP'!$V80),IF('1-SETUP'!$Q80="YEARLY",EDATE(MN31,12*'1-SETUP'!$V80),""))))</f>
        <v/>
      </c>
      <c r="MP31" s="10" t="str">
        <f>IF('1-SETUP'!$Q80="DAILY",MO31+'1-SETUP'!$V80,IF('1-SETUP'!$Q80="WEEKLY",MO31+'1-SETUP'!$V80*7,IF('1-SETUP'!$Q80="MONTHLY",EDATE(MO31,'1-SETUP'!$V80),IF('1-SETUP'!$Q80="YEARLY",EDATE(MO31,12*'1-SETUP'!$V80),""))))</f>
        <v/>
      </c>
      <c r="MQ31" s="10" t="str">
        <f>IF('1-SETUP'!$Q80="DAILY",MP31+'1-SETUP'!$V80,IF('1-SETUP'!$Q80="WEEKLY",MP31+'1-SETUP'!$V80*7,IF('1-SETUP'!$Q80="MONTHLY",EDATE(MP31,'1-SETUP'!$V80),IF('1-SETUP'!$Q80="YEARLY",EDATE(MP31,12*'1-SETUP'!$V80),""))))</f>
        <v/>
      </c>
      <c r="MR31" s="10" t="str">
        <f>IF('1-SETUP'!$Q80="DAILY",MQ31+'1-SETUP'!$V80,IF('1-SETUP'!$Q80="WEEKLY",MQ31+'1-SETUP'!$V80*7,IF('1-SETUP'!$Q80="MONTHLY",EDATE(MQ31,'1-SETUP'!$V80),IF('1-SETUP'!$Q80="YEARLY",EDATE(MQ31,12*'1-SETUP'!$V80),""))))</f>
        <v/>
      </c>
      <c r="MS31" s="10" t="str">
        <f>IF('1-SETUP'!$Q80="DAILY",MR31+'1-SETUP'!$V80,IF('1-SETUP'!$Q80="WEEKLY",MR31+'1-SETUP'!$V80*7,IF('1-SETUP'!$Q80="MONTHLY",EDATE(MR31,'1-SETUP'!$V80),IF('1-SETUP'!$Q80="YEARLY",EDATE(MR31,12*'1-SETUP'!$V80),""))))</f>
        <v/>
      </c>
      <c r="MT31" s="10" t="str">
        <f>IF('1-SETUP'!$Q80="DAILY",MS31+'1-SETUP'!$V80,IF('1-SETUP'!$Q80="WEEKLY",MS31+'1-SETUP'!$V80*7,IF('1-SETUP'!$Q80="MONTHLY",EDATE(MS31,'1-SETUP'!$V80),IF('1-SETUP'!$Q80="YEARLY",EDATE(MS31,12*'1-SETUP'!$V80),""))))</f>
        <v/>
      </c>
      <c r="MU31" s="10" t="str">
        <f>IF('1-SETUP'!$Q80="DAILY",MT31+'1-SETUP'!$V80,IF('1-SETUP'!$Q80="WEEKLY",MT31+'1-SETUP'!$V80*7,IF('1-SETUP'!$Q80="MONTHLY",EDATE(MT31,'1-SETUP'!$V80),IF('1-SETUP'!$Q80="YEARLY",EDATE(MT31,12*'1-SETUP'!$V80),""))))</f>
        <v/>
      </c>
      <c r="MV31" s="10" t="str">
        <f>IF('1-SETUP'!$Q80="DAILY",MU31+'1-SETUP'!$V80,IF('1-SETUP'!$Q80="WEEKLY",MU31+'1-SETUP'!$V80*7,IF('1-SETUP'!$Q80="MONTHLY",EDATE(MU31,'1-SETUP'!$V80),IF('1-SETUP'!$Q80="YEARLY",EDATE(MU31,12*'1-SETUP'!$V80),""))))</f>
        <v/>
      </c>
      <c r="MW31" s="10" t="str">
        <f>IF('1-SETUP'!$Q80="DAILY",MV31+'1-SETUP'!$V80,IF('1-SETUP'!$Q80="WEEKLY",MV31+'1-SETUP'!$V80*7,IF('1-SETUP'!$Q80="MONTHLY",EDATE(MV31,'1-SETUP'!$V80),IF('1-SETUP'!$Q80="YEARLY",EDATE(MV31,12*'1-SETUP'!$V80),""))))</f>
        <v/>
      </c>
      <c r="MX31" s="10" t="str">
        <f>IF('1-SETUP'!$Q80="DAILY",MW31+'1-SETUP'!$V80,IF('1-SETUP'!$Q80="WEEKLY",MW31+'1-SETUP'!$V80*7,IF('1-SETUP'!$Q80="MONTHLY",EDATE(MW31,'1-SETUP'!$V80),IF('1-SETUP'!$Q80="YEARLY",EDATE(MW31,12*'1-SETUP'!$V80),""))))</f>
        <v/>
      </c>
      <c r="MY31" s="10" t="str">
        <f>IF('1-SETUP'!$Q80="DAILY",MX31+'1-SETUP'!$V80,IF('1-SETUP'!$Q80="WEEKLY",MX31+'1-SETUP'!$V80*7,IF('1-SETUP'!$Q80="MONTHLY",EDATE(MX31,'1-SETUP'!$V80),IF('1-SETUP'!$Q80="YEARLY",EDATE(MX31,12*'1-SETUP'!$V80),""))))</f>
        <v/>
      </c>
      <c r="MZ31" s="10" t="str">
        <f>IF('1-SETUP'!$Q80="DAILY",MY31+'1-SETUP'!$V80,IF('1-SETUP'!$Q80="WEEKLY",MY31+'1-SETUP'!$V80*7,IF('1-SETUP'!$Q80="MONTHLY",EDATE(MY31,'1-SETUP'!$V80),IF('1-SETUP'!$Q80="YEARLY",EDATE(MY31,12*'1-SETUP'!$V80),""))))</f>
        <v/>
      </c>
      <c r="NA31" s="10" t="str">
        <f>IF('1-SETUP'!$Q80="DAILY",MZ31+'1-SETUP'!$V80,IF('1-SETUP'!$Q80="WEEKLY",MZ31+'1-SETUP'!$V80*7,IF('1-SETUP'!$Q80="MONTHLY",EDATE(MZ31,'1-SETUP'!$V80),IF('1-SETUP'!$Q80="YEARLY",EDATE(MZ31,12*'1-SETUP'!$V80),""))))</f>
        <v/>
      </c>
      <c r="NB31" s="10" t="str">
        <f>IF('1-SETUP'!$Q80="DAILY",NA31+'1-SETUP'!$V80,IF('1-SETUP'!$Q80="WEEKLY",NA31+'1-SETUP'!$V80*7,IF('1-SETUP'!$Q80="MONTHLY",EDATE(NA31,'1-SETUP'!$V80),IF('1-SETUP'!$Q80="YEARLY",EDATE(NA31,12*'1-SETUP'!$V80),""))))</f>
        <v/>
      </c>
      <c r="NC31" s="10" t="str">
        <f>IF('1-SETUP'!$Q80="DAILY",NB31+'1-SETUP'!$V80,IF('1-SETUP'!$Q80="WEEKLY",NB31+'1-SETUP'!$V80*7,IF('1-SETUP'!$Q80="MONTHLY",EDATE(NB31,'1-SETUP'!$V80),IF('1-SETUP'!$Q80="YEARLY",EDATE(NB31,12*'1-SETUP'!$V80),""))))</f>
        <v/>
      </c>
    </row>
    <row r="32" spans="1:367" x14ac:dyDescent="0.45">
      <c r="A32" t="str">
        <f>'1-SETUP'!A81</f>
        <v>Auto Loan - Toyota Financial</v>
      </c>
      <c r="B32" t="str">
        <f>_xlfn.CONCAT('1-SETUP'!$O81," ",'1-SETUP'!$Q81," ",'1-SETUP'!$T81," ",'1-SETUP'!$V81," ",'1-SETUP'!$W81," ",'1-SETUP'!$Z81," ",TEXT('1-SETUP'!$AC81,"mm/dd/yyyy"))</f>
        <v>Repeat MONTHLY every 1 MONTH(S) starting on 09/25/2019</v>
      </c>
      <c r="C32" s="10">
        <f>'1-SETUP'!$AC81</f>
        <v>43733</v>
      </c>
      <c r="D32" s="10">
        <f>IF('1-SETUP'!$Q81="DAILY",C32+'1-SETUP'!$V81,IF('1-SETUP'!$Q81="WEEKLY",C32+'1-SETUP'!$V81*7,IF('1-SETUP'!$Q81="MONTHLY",EDATE(C32,'1-SETUP'!$V81),IF('1-SETUP'!$Q81="YEARLY",EDATE(C32,12*'1-SETUP'!$V81),""))))</f>
        <v>43763</v>
      </c>
      <c r="E32" s="10">
        <f>IF('1-SETUP'!$Q81="DAILY",D32+'1-SETUP'!$V81,IF('1-SETUP'!$Q81="WEEKLY",D32+'1-SETUP'!$V81*7,IF('1-SETUP'!$Q81="MONTHLY",EDATE(D32,'1-SETUP'!$V81),IF('1-SETUP'!$Q81="YEARLY",EDATE(D32,12*'1-SETUP'!$V81),""))))</f>
        <v>43794</v>
      </c>
      <c r="F32" s="10">
        <f>IF('1-SETUP'!$Q81="DAILY",E32+'1-SETUP'!$V81,IF('1-SETUP'!$Q81="WEEKLY",E32+'1-SETUP'!$V81*7,IF('1-SETUP'!$Q81="MONTHLY",EDATE(E32,'1-SETUP'!$V81),IF('1-SETUP'!$Q81="YEARLY",EDATE(E32,12*'1-SETUP'!$V81),""))))</f>
        <v>43824</v>
      </c>
      <c r="G32" s="10">
        <f>IF('1-SETUP'!$Q81="DAILY",F32+'1-SETUP'!$V81,IF('1-SETUP'!$Q81="WEEKLY",F32+'1-SETUP'!$V81*7,IF('1-SETUP'!$Q81="MONTHLY",EDATE(F32,'1-SETUP'!$V81),IF('1-SETUP'!$Q81="YEARLY",EDATE(F32,12*'1-SETUP'!$V81),""))))</f>
        <v>43855</v>
      </c>
      <c r="H32" s="10">
        <f>IF('1-SETUP'!$Q81="DAILY",G32+'1-SETUP'!$V81,IF('1-SETUP'!$Q81="WEEKLY",G32+'1-SETUP'!$V81*7,IF('1-SETUP'!$Q81="MONTHLY",EDATE(G32,'1-SETUP'!$V81),IF('1-SETUP'!$Q81="YEARLY",EDATE(G32,12*'1-SETUP'!$V81),""))))</f>
        <v>43886</v>
      </c>
      <c r="I32" s="10">
        <f>IF('1-SETUP'!$Q81="DAILY",H32+'1-SETUP'!$V81,IF('1-SETUP'!$Q81="WEEKLY",H32+'1-SETUP'!$V81*7,IF('1-SETUP'!$Q81="MONTHLY",EDATE(H32,'1-SETUP'!$V81),IF('1-SETUP'!$Q81="YEARLY",EDATE(H32,12*'1-SETUP'!$V81),""))))</f>
        <v>43915</v>
      </c>
      <c r="J32" s="10">
        <f>IF('1-SETUP'!$Q81="DAILY",I32+'1-SETUP'!$V81,IF('1-SETUP'!$Q81="WEEKLY",I32+'1-SETUP'!$V81*7,IF('1-SETUP'!$Q81="MONTHLY",EDATE(I32,'1-SETUP'!$V81),IF('1-SETUP'!$Q81="YEARLY",EDATE(I32,12*'1-SETUP'!$V81),""))))</f>
        <v>43946</v>
      </c>
      <c r="K32" s="10">
        <f>IF('1-SETUP'!$Q81="DAILY",J32+'1-SETUP'!$V81,IF('1-SETUP'!$Q81="WEEKLY",J32+'1-SETUP'!$V81*7,IF('1-SETUP'!$Q81="MONTHLY",EDATE(J32,'1-SETUP'!$V81),IF('1-SETUP'!$Q81="YEARLY",EDATE(J32,12*'1-SETUP'!$V81),""))))</f>
        <v>43976</v>
      </c>
      <c r="L32" s="10">
        <f>IF('1-SETUP'!$Q81="DAILY",K32+'1-SETUP'!$V81,IF('1-SETUP'!$Q81="WEEKLY",K32+'1-SETUP'!$V81*7,IF('1-SETUP'!$Q81="MONTHLY",EDATE(K32,'1-SETUP'!$V81),IF('1-SETUP'!$Q81="YEARLY",EDATE(K32,12*'1-SETUP'!$V81),""))))</f>
        <v>44007</v>
      </c>
      <c r="M32" s="10">
        <f>IF('1-SETUP'!$Q81="DAILY",L32+'1-SETUP'!$V81,IF('1-SETUP'!$Q81="WEEKLY",L32+'1-SETUP'!$V81*7,IF('1-SETUP'!$Q81="MONTHLY",EDATE(L32,'1-SETUP'!$V81),IF('1-SETUP'!$Q81="YEARLY",EDATE(L32,12*'1-SETUP'!$V81),""))))</f>
        <v>44037</v>
      </c>
      <c r="N32" s="10">
        <f>IF('1-SETUP'!$Q81="DAILY",M32+'1-SETUP'!$V81,IF('1-SETUP'!$Q81="WEEKLY",M32+'1-SETUP'!$V81*7,IF('1-SETUP'!$Q81="MONTHLY",EDATE(M32,'1-SETUP'!$V81),IF('1-SETUP'!$Q81="YEARLY",EDATE(M32,12*'1-SETUP'!$V81),""))))</f>
        <v>44068</v>
      </c>
      <c r="O32" s="10">
        <f>IF('1-SETUP'!$Q81="DAILY",N32+'1-SETUP'!$V81,IF('1-SETUP'!$Q81="WEEKLY",N32+'1-SETUP'!$V81*7,IF('1-SETUP'!$Q81="MONTHLY",EDATE(N32,'1-SETUP'!$V81),IF('1-SETUP'!$Q81="YEARLY",EDATE(N32,12*'1-SETUP'!$V81),""))))</f>
        <v>44099</v>
      </c>
      <c r="P32" s="10">
        <f>IF('1-SETUP'!$Q81="DAILY",O32+'1-SETUP'!$V81,IF('1-SETUP'!$Q81="WEEKLY",O32+'1-SETUP'!$V81*7,IF('1-SETUP'!$Q81="MONTHLY",EDATE(O32,'1-SETUP'!$V81),IF('1-SETUP'!$Q81="YEARLY",EDATE(O32,12*'1-SETUP'!$V81),""))))</f>
        <v>44129</v>
      </c>
      <c r="Q32" s="10">
        <f>IF('1-SETUP'!$Q81="DAILY",P32+'1-SETUP'!$V81,IF('1-SETUP'!$Q81="WEEKLY",P32+'1-SETUP'!$V81*7,IF('1-SETUP'!$Q81="MONTHLY",EDATE(P32,'1-SETUP'!$V81),IF('1-SETUP'!$Q81="YEARLY",EDATE(P32,12*'1-SETUP'!$V81),""))))</f>
        <v>44160</v>
      </c>
      <c r="R32" s="10">
        <f>IF('1-SETUP'!$Q81="DAILY",Q32+'1-SETUP'!$V81,IF('1-SETUP'!$Q81="WEEKLY",Q32+'1-SETUP'!$V81*7,IF('1-SETUP'!$Q81="MONTHLY",EDATE(Q32,'1-SETUP'!$V81),IF('1-SETUP'!$Q81="YEARLY",EDATE(Q32,12*'1-SETUP'!$V81),""))))</f>
        <v>44190</v>
      </c>
      <c r="S32" s="10">
        <f>IF('1-SETUP'!$Q81="DAILY",R32+'1-SETUP'!$V81,IF('1-SETUP'!$Q81="WEEKLY",R32+'1-SETUP'!$V81*7,IF('1-SETUP'!$Q81="MONTHLY",EDATE(R32,'1-SETUP'!$V81),IF('1-SETUP'!$Q81="YEARLY",EDATE(R32,12*'1-SETUP'!$V81),""))))</f>
        <v>44221</v>
      </c>
      <c r="T32" s="10">
        <f>IF('1-SETUP'!$Q81="DAILY",S32+'1-SETUP'!$V81,IF('1-SETUP'!$Q81="WEEKLY",S32+'1-SETUP'!$V81*7,IF('1-SETUP'!$Q81="MONTHLY",EDATE(S32,'1-SETUP'!$V81),IF('1-SETUP'!$Q81="YEARLY",EDATE(S32,12*'1-SETUP'!$V81),""))))</f>
        <v>44252</v>
      </c>
      <c r="U32" s="10">
        <f>IF('1-SETUP'!$Q81="DAILY",T32+'1-SETUP'!$V81,IF('1-SETUP'!$Q81="WEEKLY",T32+'1-SETUP'!$V81*7,IF('1-SETUP'!$Q81="MONTHLY",EDATE(T32,'1-SETUP'!$V81),IF('1-SETUP'!$Q81="YEARLY",EDATE(T32,12*'1-SETUP'!$V81),""))))</f>
        <v>44280</v>
      </c>
      <c r="V32" s="10">
        <f>IF('1-SETUP'!$Q81="DAILY",U32+'1-SETUP'!$V81,IF('1-SETUP'!$Q81="WEEKLY",U32+'1-SETUP'!$V81*7,IF('1-SETUP'!$Q81="MONTHLY",EDATE(U32,'1-SETUP'!$V81),IF('1-SETUP'!$Q81="YEARLY",EDATE(U32,12*'1-SETUP'!$V81),""))))</f>
        <v>44311</v>
      </c>
      <c r="W32" s="10">
        <f>IF('1-SETUP'!$Q81="DAILY",V32+'1-SETUP'!$V81,IF('1-SETUP'!$Q81="WEEKLY",V32+'1-SETUP'!$V81*7,IF('1-SETUP'!$Q81="MONTHLY",EDATE(V32,'1-SETUP'!$V81),IF('1-SETUP'!$Q81="YEARLY",EDATE(V32,12*'1-SETUP'!$V81),""))))</f>
        <v>44341</v>
      </c>
      <c r="X32" s="10">
        <f>IF('1-SETUP'!$Q81="DAILY",W32+'1-SETUP'!$V81,IF('1-SETUP'!$Q81="WEEKLY",W32+'1-SETUP'!$V81*7,IF('1-SETUP'!$Q81="MONTHLY",EDATE(W32,'1-SETUP'!$V81),IF('1-SETUP'!$Q81="YEARLY",EDATE(W32,12*'1-SETUP'!$V81),""))))</f>
        <v>44372</v>
      </c>
      <c r="Y32" s="10">
        <f>IF('1-SETUP'!$Q81="DAILY",X32+'1-SETUP'!$V81,IF('1-SETUP'!$Q81="WEEKLY",X32+'1-SETUP'!$V81*7,IF('1-SETUP'!$Q81="MONTHLY",EDATE(X32,'1-SETUP'!$V81),IF('1-SETUP'!$Q81="YEARLY",EDATE(X32,12*'1-SETUP'!$V81),""))))</f>
        <v>44402</v>
      </c>
      <c r="Z32" s="10">
        <f>IF('1-SETUP'!$Q81="DAILY",Y32+'1-SETUP'!$V81,IF('1-SETUP'!$Q81="WEEKLY",Y32+'1-SETUP'!$V81*7,IF('1-SETUP'!$Q81="MONTHLY",EDATE(Y32,'1-SETUP'!$V81),IF('1-SETUP'!$Q81="YEARLY",EDATE(Y32,12*'1-SETUP'!$V81),""))))</f>
        <v>44433</v>
      </c>
      <c r="AA32" s="10">
        <f>IF('1-SETUP'!$Q81="DAILY",Z32+'1-SETUP'!$V81,IF('1-SETUP'!$Q81="WEEKLY",Z32+'1-SETUP'!$V81*7,IF('1-SETUP'!$Q81="MONTHLY",EDATE(Z32,'1-SETUP'!$V81),IF('1-SETUP'!$Q81="YEARLY",EDATE(Z32,12*'1-SETUP'!$V81),""))))</f>
        <v>44464</v>
      </c>
      <c r="AB32" s="10">
        <f>IF('1-SETUP'!$Q81="DAILY",AA32+'1-SETUP'!$V81,IF('1-SETUP'!$Q81="WEEKLY",AA32+'1-SETUP'!$V81*7,IF('1-SETUP'!$Q81="MONTHLY",EDATE(AA32,'1-SETUP'!$V81),IF('1-SETUP'!$Q81="YEARLY",EDATE(AA32,12*'1-SETUP'!$V81),""))))</f>
        <v>44494</v>
      </c>
      <c r="AC32" s="10">
        <f>IF('1-SETUP'!$Q81="DAILY",AB32+'1-SETUP'!$V81,IF('1-SETUP'!$Q81="WEEKLY",AB32+'1-SETUP'!$V81*7,IF('1-SETUP'!$Q81="MONTHLY",EDATE(AB32,'1-SETUP'!$V81),IF('1-SETUP'!$Q81="YEARLY",EDATE(AB32,12*'1-SETUP'!$V81),""))))</f>
        <v>44525</v>
      </c>
      <c r="AD32" s="10">
        <f>IF('1-SETUP'!$Q81="DAILY",AC32+'1-SETUP'!$V81,IF('1-SETUP'!$Q81="WEEKLY",AC32+'1-SETUP'!$V81*7,IF('1-SETUP'!$Q81="MONTHLY",EDATE(AC32,'1-SETUP'!$V81),IF('1-SETUP'!$Q81="YEARLY",EDATE(AC32,12*'1-SETUP'!$V81),""))))</f>
        <v>44555</v>
      </c>
      <c r="AE32" s="10">
        <f>IF('1-SETUP'!$Q81="DAILY",AD32+'1-SETUP'!$V81,IF('1-SETUP'!$Q81="WEEKLY",AD32+'1-SETUP'!$V81*7,IF('1-SETUP'!$Q81="MONTHLY",EDATE(AD32,'1-SETUP'!$V81),IF('1-SETUP'!$Q81="YEARLY",EDATE(AD32,12*'1-SETUP'!$V81),""))))</f>
        <v>44586</v>
      </c>
      <c r="AF32" s="10">
        <f>IF('1-SETUP'!$Q81="DAILY",AE32+'1-SETUP'!$V81,IF('1-SETUP'!$Q81="WEEKLY",AE32+'1-SETUP'!$V81*7,IF('1-SETUP'!$Q81="MONTHLY",EDATE(AE32,'1-SETUP'!$V81),IF('1-SETUP'!$Q81="YEARLY",EDATE(AE32,12*'1-SETUP'!$V81),""))))</f>
        <v>44617</v>
      </c>
      <c r="AG32" s="10">
        <f>IF('1-SETUP'!$Q81="DAILY",AF32+'1-SETUP'!$V81,IF('1-SETUP'!$Q81="WEEKLY",AF32+'1-SETUP'!$V81*7,IF('1-SETUP'!$Q81="MONTHLY",EDATE(AF32,'1-SETUP'!$V81),IF('1-SETUP'!$Q81="YEARLY",EDATE(AF32,12*'1-SETUP'!$V81),""))))</f>
        <v>44645</v>
      </c>
      <c r="AH32" s="10">
        <f>IF('1-SETUP'!$Q81="DAILY",AG32+'1-SETUP'!$V81,IF('1-SETUP'!$Q81="WEEKLY",AG32+'1-SETUP'!$V81*7,IF('1-SETUP'!$Q81="MONTHLY",EDATE(AG32,'1-SETUP'!$V81),IF('1-SETUP'!$Q81="YEARLY",EDATE(AG32,12*'1-SETUP'!$V81),""))))</f>
        <v>44676</v>
      </c>
      <c r="AI32" s="10">
        <f>IF('1-SETUP'!$Q81="DAILY",AH32+'1-SETUP'!$V81,IF('1-SETUP'!$Q81="WEEKLY",AH32+'1-SETUP'!$V81*7,IF('1-SETUP'!$Q81="MONTHLY",EDATE(AH32,'1-SETUP'!$V81),IF('1-SETUP'!$Q81="YEARLY",EDATE(AH32,12*'1-SETUP'!$V81),""))))</f>
        <v>44706</v>
      </c>
      <c r="AJ32" s="10">
        <f>IF('1-SETUP'!$Q81="DAILY",AI32+'1-SETUP'!$V81,IF('1-SETUP'!$Q81="WEEKLY",AI32+'1-SETUP'!$V81*7,IF('1-SETUP'!$Q81="MONTHLY",EDATE(AI32,'1-SETUP'!$V81),IF('1-SETUP'!$Q81="YEARLY",EDATE(AI32,12*'1-SETUP'!$V81),""))))</f>
        <v>44737</v>
      </c>
      <c r="AK32" s="10">
        <f>IF('1-SETUP'!$Q81="DAILY",AJ32+'1-SETUP'!$V81,IF('1-SETUP'!$Q81="WEEKLY",AJ32+'1-SETUP'!$V81*7,IF('1-SETUP'!$Q81="MONTHLY",EDATE(AJ32,'1-SETUP'!$V81),IF('1-SETUP'!$Q81="YEARLY",EDATE(AJ32,12*'1-SETUP'!$V81),""))))</f>
        <v>44767</v>
      </c>
      <c r="AL32" s="10">
        <f>IF('1-SETUP'!$Q81="DAILY",AK32+'1-SETUP'!$V81,IF('1-SETUP'!$Q81="WEEKLY",AK32+'1-SETUP'!$V81*7,IF('1-SETUP'!$Q81="MONTHLY",EDATE(AK32,'1-SETUP'!$V81),IF('1-SETUP'!$Q81="YEARLY",EDATE(AK32,12*'1-SETUP'!$V81),""))))</f>
        <v>44798</v>
      </c>
      <c r="AM32" s="10">
        <f>IF('1-SETUP'!$Q81="DAILY",AL32+'1-SETUP'!$V81,IF('1-SETUP'!$Q81="WEEKLY",AL32+'1-SETUP'!$V81*7,IF('1-SETUP'!$Q81="MONTHLY",EDATE(AL32,'1-SETUP'!$V81),IF('1-SETUP'!$Q81="YEARLY",EDATE(AL32,12*'1-SETUP'!$V81),""))))</f>
        <v>44829</v>
      </c>
      <c r="AN32" s="10">
        <f>IF('1-SETUP'!$Q81="DAILY",AM32+'1-SETUP'!$V81,IF('1-SETUP'!$Q81="WEEKLY",AM32+'1-SETUP'!$V81*7,IF('1-SETUP'!$Q81="MONTHLY",EDATE(AM32,'1-SETUP'!$V81),IF('1-SETUP'!$Q81="YEARLY",EDATE(AM32,12*'1-SETUP'!$V81),""))))</f>
        <v>44859</v>
      </c>
      <c r="AO32" s="10">
        <f>IF('1-SETUP'!$Q81="DAILY",AN32+'1-SETUP'!$V81,IF('1-SETUP'!$Q81="WEEKLY",AN32+'1-SETUP'!$V81*7,IF('1-SETUP'!$Q81="MONTHLY",EDATE(AN32,'1-SETUP'!$V81),IF('1-SETUP'!$Q81="YEARLY",EDATE(AN32,12*'1-SETUP'!$V81),""))))</f>
        <v>44890</v>
      </c>
      <c r="AP32" s="10">
        <f>IF('1-SETUP'!$Q81="DAILY",AO32+'1-SETUP'!$V81,IF('1-SETUP'!$Q81="WEEKLY",AO32+'1-SETUP'!$V81*7,IF('1-SETUP'!$Q81="MONTHLY",EDATE(AO32,'1-SETUP'!$V81),IF('1-SETUP'!$Q81="YEARLY",EDATE(AO32,12*'1-SETUP'!$V81),""))))</f>
        <v>44920</v>
      </c>
      <c r="AQ32" s="10">
        <f>IF('1-SETUP'!$Q81="DAILY",AP32+'1-SETUP'!$V81,IF('1-SETUP'!$Q81="WEEKLY",AP32+'1-SETUP'!$V81*7,IF('1-SETUP'!$Q81="MONTHLY",EDATE(AP32,'1-SETUP'!$V81),IF('1-SETUP'!$Q81="YEARLY",EDATE(AP32,12*'1-SETUP'!$V81),""))))</f>
        <v>44951</v>
      </c>
      <c r="AR32" s="10">
        <f>IF('1-SETUP'!$Q81="DAILY",AQ32+'1-SETUP'!$V81,IF('1-SETUP'!$Q81="WEEKLY",AQ32+'1-SETUP'!$V81*7,IF('1-SETUP'!$Q81="MONTHLY",EDATE(AQ32,'1-SETUP'!$V81),IF('1-SETUP'!$Q81="YEARLY",EDATE(AQ32,12*'1-SETUP'!$V81),""))))</f>
        <v>44982</v>
      </c>
      <c r="AS32" s="10">
        <f>IF('1-SETUP'!$Q81="DAILY",AR32+'1-SETUP'!$V81,IF('1-SETUP'!$Q81="WEEKLY",AR32+'1-SETUP'!$V81*7,IF('1-SETUP'!$Q81="MONTHLY",EDATE(AR32,'1-SETUP'!$V81),IF('1-SETUP'!$Q81="YEARLY",EDATE(AR32,12*'1-SETUP'!$V81),""))))</f>
        <v>45010</v>
      </c>
      <c r="AT32" s="10">
        <f>IF('1-SETUP'!$Q81="DAILY",AS32+'1-SETUP'!$V81,IF('1-SETUP'!$Q81="WEEKLY",AS32+'1-SETUP'!$V81*7,IF('1-SETUP'!$Q81="MONTHLY",EDATE(AS32,'1-SETUP'!$V81),IF('1-SETUP'!$Q81="YEARLY",EDATE(AS32,12*'1-SETUP'!$V81),""))))</f>
        <v>45041</v>
      </c>
      <c r="AU32" s="10">
        <f>IF('1-SETUP'!$Q81="DAILY",AT32+'1-SETUP'!$V81,IF('1-SETUP'!$Q81="WEEKLY",AT32+'1-SETUP'!$V81*7,IF('1-SETUP'!$Q81="MONTHLY",EDATE(AT32,'1-SETUP'!$V81),IF('1-SETUP'!$Q81="YEARLY",EDATE(AT32,12*'1-SETUP'!$V81),""))))</f>
        <v>45071</v>
      </c>
      <c r="AV32" s="10">
        <f>IF('1-SETUP'!$Q81="DAILY",AU32+'1-SETUP'!$V81,IF('1-SETUP'!$Q81="WEEKLY",AU32+'1-SETUP'!$V81*7,IF('1-SETUP'!$Q81="MONTHLY",EDATE(AU32,'1-SETUP'!$V81),IF('1-SETUP'!$Q81="YEARLY",EDATE(AU32,12*'1-SETUP'!$V81),""))))</f>
        <v>45102</v>
      </c>
      <c r="AW32" s="10">
        <f>IF('1-SETUP'!$Q81="DAILY",AV32+'1-SETUP'!$V81,IF('1-SETUP'!$Q81="WEEKLY",AV32+'1-SETUP'!$V81*7,IF('1-SETUP'!$Q81="MONTHLY",EDATE(AV32,'1-SETUP'!$V81),IF('1-SETUP'!$Q81="YEARLY",EDATE(AV32,12*'1-SETUP'!$V81),""))))</f>
        <v>45132</v>
      </c>
      <c r="AX32" s="10">
        <f>IF('1-SETUP'!$Q81="DAILY",AW32+'1-SETUP'!$V81,IF('1-SETUP'!$Q81="WEEKLY",AW32+'1-SETUP'!$V81*7,IF('1-SETUP'!$Q81="MONTHLY",EDATE(AW32,'1-SETUP'!$V81),IF('1-SETUP'!$Q81="YEARLY",EDATE(AW32,12*'1-SETUP'!$V81),""))))</f>
        <v>45163</v>
      </c>
      <c r="AY32" s="10">
        <f>IF('1-SETUP'!$Q81="DAILY",AX32+'1-SETUP'!$V81,IF('1-SETUP'!$Q81="WEEKLY",AX32+'1-SETUP'!$V81*7,IF('1-SETUP'!$Q81="MONTHLY",EDATE(AX32,'1-SETUP'!$V81),IF('1-SETUP'!$Q81="YEARLY",EDATE(AX32,12*'1-SETUP'!$V81),""))))</f>
        <v>45194</v>
      </c>
      <c r="AZ32" s="10">
        <f>IF('1-SETUP'!$Q81="DAILY",AY32+'1-SETUP'!$V81,IF('1-SETUP'!$Q81="WEEKLY",AY32+'1-SETUP'!$V81*7,IF('1-SETUP'!$Q81="MONTHLY",EDATE(AY32,'1-SETUP'!$V81),IF('1-SETUP'!$Q81="YEARLY",EDATE(AY32,12*'1-SETUP'!$V81),""))))</f>
        <v>45224</v>
      </c>
      <c r="BA32" s="10">
        <f>IF('1-SETUP'!$Q81="DAILY",AZ32+'1-SETUP'!$V81,IF('1-SETUP'!$Q81="WEEKLY",AZ32+'1-SETUP'!$V81*7,IF('1-SETUP'!$Q81="MONTHLY",EDATE(AZ32,'1-SETUP'!$V81),IF('1-SETUP'!$Q81="YEARLY",EDATE(AZ32,12*'1-SETUP'!$V81),""))))</f>
        <v>45255</v>
      </c>
      <c r="BB32" s="10">
        <f>IF('1-SETUP'!$Q81="DAILY",BA32+'1-SETUP'!$V81,IF('1-SETUP'!$Q81="WEEKLY",BA32+'1-SETUP'!$V81*7,IF('1-SETUP'!$Q81="MONTHLY",EDATE(BA32,'1-SETUP'!$V81),IF('1-SETUP'!$Q81="YEARLY",EDATE(BA32,12*'1-SETUP'!$V81),""))))</f>
        <v>45285</v>
      </c>
      <c r="BC32" s="10">
        <f>IF('1-SETUP'!$Q81="DAILY",BB32+'1-SETUP'!$V81,IF('1-SETUP'!$Q81="WEEKLY",BB32+'1-SETUP'!$V81*7,IF('1-SETUP'!$Q81="MONTHLY",EDATE(BB32,'1-SETUP'!$V81),IF('1-SETUP'!$Q81="YEARLY",EDATE(BB32,12*'1-SETUP'!$V81),""))))</f>
        <v>45316</v>
      </c>
      <c r="BD32" s="10">
        <f>IF('1-SETUP'!$Q81="DAILY",BC32+'1-SETUP'!$V81,IF('1-SETUP'!$Q81="WEEKLY",BC32+'1-SETUP'!$V81*7,IF('1-SETUP'!$Q81="MONTHLY",EDATE(BC32,'1-SETUP'!$V81),IF('1-SETUP'!$Q81="YEARLY",EDATE(BC32,12*'1-SETUP'!$V81),""))))</f>
        <v>45347</v>
      </c>
      <c r="BE32" s="10">
        <f>IF('1-SETUP'!$Q81="DAILY",BD32+'1-SETUP'!$V81,IF('1-SETUP'!$Q81="WEEKLY",BD32+'1-SETUP'!$V81*7,IF('1-SETUP'!$Q81="MONTHLY",EDATE(BD32,'1-SETUP'!$V81),IF('1-SETUP'!$Q81="YEARLY",EDATE(BD32,12*'1-SETUP'!$V81),""))))</f>
        <v>45376</v>
      </c>
      <c r="BF32" s="10">
        <f>IF('1-SETUP'!$Q81="DAILY",BE32+'1-SETUP'!$V81,IF('1-SETUP'!$Q81="WEEKLY",BE32+'1-SETUP'!$V81*7,IF('1-SETUP'!$Q81="MONTHLY",EDATE(BE32,'1-SETUP'!$V81),IF('1-SETUP'!$Q81="YEARLY",EDATE(BE32,12*'1-SETUP'!$V81),""))))</f>
        <v>45407</v>
      </c>
      <c r="BG32" s="10">
        <f>IF('1-SETUP'!$Q81="DAILY",BF32+'1-SETUP'!$V81,IF('1-SETUP'!$Q81="WEEKLY",BF32+'1-SETUP'!$V81*7,IF('1-SETUP'!$Q81="MONTHLY",EDATE(BF32,'1-SETUP'!$V81),IF('1-SETUP'!$Q81="YEARLY",EDATE(BF32,12*'1-SETUP'!$V81),""))))</f>
        <v>45437</v>
      </c>
      <c r="BH32" s="10">
        <f>IF('1-SETUP'!$Q81="DAILY",BG32+'1-SETUP'!$V81,IF('1-SETUP'!$Q81="WEEKLY",BG32+'1-SETUP'!$V81*7,IF('1-SETUP'!$Q81="MONTHLY",EDATE(BG32,'1-SETUP'!$V81),IF('1-SETUP'!$Q81="YEARLY",EDATE(BG32,12*'1-SETUP'!$V81),""))))</f>
        <v>45468</v>
      </c>
      <c r="BI32" s="10">
        <f>IF('1-SETUP'!$Q81="DAILY",BH32+'1-SETUP'!$V81,IF('1-SETUP'!$Q81="WEEKLY",BH32+'1-SETUP'!$V81*7,IF('1-SETUP'!$Q81="MONTHLY",EDATE(BH32,'1-SETUP'!$V81),IF('1-SETUP'!$Q81="YEARLY",EDATE(BH32,12*'1-SETUP'!$V81),""))))</f>
        <v>45498</v>
      </c>
      <c r="BJ32" s="10">
        <f>IF('1-SETUP'!$Q81="DAILY",BI32+'1-SETUP'!$V81,IF('1-SETUP'!$Q81="WEEKLY",BI32+'1-SETUP'!$V81*7,IF('1-SETUP'!$Q81="MONTHLY",EDATE(BI32,'1-SETUP'!$V81),IF('1-SETUP'!$Q81="YEARLY",EDATE(BI32,12*'1-SETUP'!$V81),""))))</f>
        <v>45529</v>
      </c>
      <c r="BK32" s="10">
        <f>IF('1-SETUP'!$Q81="DAILY",BJ32+'1-SETUP'!$V81,IF('1-SETUP'!$Q81="WEEKLY",BJ32+'1-SETUP'!$V81*7,IF('1-SETUP'!$Q81="MONTHLY",EDATE(BJ32,'1-SETUP'!$V81),IF('1-SETUP'!$Q81="YEARLY",EDATE(BJ32,12*'1-SETUP'!$V81),""))))</f>
        <v>45560</v>
      </c>
      <c r="BL32" s="10">
        <f>IF('1-SETUP'!$Q81="DAILY",BK32+'1-SETUP'!$V81,IF('1-SETUP'!$Q81="WEEKLY",BK32+'1-SETUP'!$V81*7,IF('1-SETUP'!$Q81="MONTHLY",EDATE(BK32,'1-SETUP'!$V81),IF('1-SETUP'!$Q81="YEARLY",EDATE(BK32,12*'1-SETUP'!$V81),""))))</f>
        <v>45590</v>
      </c>
      <c r="BM32" s="10">
        <f>IF('1-SETUP'!$Q81="DAILY",BL32+'1-SETUP'!$V81,IF('1-SETUP'!$Q81="WEEKLY",BL32+'1-SETUP'!$V81*7,IF('1-SETUP'!$Q81="MONTHLY",EDATE(BL32,'1-SETUP'!$V81),IF('1-SETUP'!$Q81="YEARLY",EDATE(BL32,12*'1-SETUP'!$V81),""))))</f>
        <v>45621</v>
      </c>
      <c r="BN32" s="10">
        <f>IF('1-SETUP'!$Q81="DAILY",BM32+'1-SETUP'!$V81,IF('1-SETUP'!$Q81="WEEKLY",BM32+'1-SETUP'!$V81*7,IF('1-SETUP'!$Q81="MONTHLY",EDATE(BM32,'1-SETUP'!$V81),IF('1-SETUP'!$Q81="YEARLY",EDATE(BM32,12*'1-SETUP'!$V81),""))))</f>
        <v>45651</v>
      </c>
      <c r="BO32" s="10">
        <f>IF('1-SETUP'!$Q81="DAILY",BN32+'1-SETUP'!$V81,IF('1-SETUP'!$Q81="WEEKLY",BN32+'1-SETUP'!$V81*7,IF('1-SETUP'!$Q81="MONTHLY",EDATE(BN32,'1-SETUP'!$V81),IF('1-SETUP'!$Q81="YEARLY",EDATE(BN32,12*'1-SETUP'!$V81),""))))</f>
        <v>45682</v>
      </c>
      <c r="BP32" s="10">
        <f>IF('1-SETUP'!$Q81="DAILY",BO32+'1-SETUP'!$V81,IF('1-SETUP'!$Q81="WEEKLY",BO32+'1-SETUP'!$V81*7,IF('1-SETUP'!$Q81="MONTHLY",EDATE(BO32,'1-SETUP'!$V81),IF('1-SETUP'!$Q81="YEARLY",EDATE(BO32,12*'1-SETUP'!$V81),""))))</f>
        <v>45713</v>
      </c>
      <c r="BQ32" s="10">
        <f>IF('1-SETUP'!$Q81="DAILY",BP32+'1-SETUP'!$V81,IF('1-SETUP'!$Q81="WEEKLY",BP32+'1-SETUP'!$V81*7,IF('1-SETUP'!$Q81="MONTHLY",EDATE(BP32,'1-SETUP'!$V81),IF('1-SETUP'!$Q81="YEARLY",EDATE(BP32,12*'1-SETUP'!$V81),""))))</f>
        <v>45741</v>
      </c>
      <c r="BR32" s="10">
        <f>IF('1-SETUP'!$Q81="DAILY",BQ32+'1-SETUP'!$V81,IF('1-SETUP'!$Q81="WEEKLY",BQ32+'1-SETUP'!$V81*7,IF('1-SETUP'!$Q81="MONTHLY",EDATE(BQ32,'1-SETUP'!$V81),IF('1-SETUP'!$Q81="YEARLY",EDATE(BQ32,12*'1-SETUP'!$V81),""))))</f>
        <v>45772</v>
      </c>
      <c r="BS32" s="10">
        <f>IF('1-SETUP'!$Q81="DAILY",BR32+'1-SETUP'!$V81,IF('1-SETUP'!$Q81="WEEKLY",BR32+'1-SETUP'!$V81*7,IF('1-SETUP'!$Q81="MONTHLY",EDATE(BR32,'1-SETUP'!$V81),IF('1-SETUP'!$Q81="YEARLY",EDATE(BR32,12*'1-SETUP'!$V81),""))))</f>
        <v>45802</v>
      </c>
      <c r="BT32" s="10">
        <f>IF('1-SETUP'!$Q81="DAILY",BS32+'1-SETUP'!$V81,IF('1-SETUP'!$Q81="WEEKLY",BS32+'1-SETUP'!$V81*7,IF('1-SETUP'!$Q81="MONTHLY",EDATE(BS32,'1-SETUP'!$V81),IF('1-SETUP'!$Q81="YEARLY",EDATE(BS32,12*'1-SETUP'!$V81),""))))</f>
        <v>45833</v>
      </c>
      <c r="BU32" s="10">
        <f>IF('1-SETUP'!$Q81="DAILY",BT32+'1-SETUP'!$V81,IF('1-SETUP'!$Q81="WEEKLY",BT32+'1-SETUP'!$V81*7,IF('1-SETUP'!$Q81="MONTHLY",EDATE(BT32,'1-SETUP'!$V81),IF('1-SETUP'!$Q81="YEARLY",EDATE(BT32,12*'1-SETUP'!$V81),""))))</f>
        <v>45863</v>
      </c>
      <c r="BV32" s="10">
        <f>IF('1-SETUP'!$Q81="DAILY",BU32+'1-SETUP'!$V81,IF('1-SETUP'!$Q81="WEEKLY",BU32+'1-SETUP'!$V81*7,IF('1-SETUP'!$Q81="MONTHLY",EDATE(BU32,'1-SETUP'!$V81),IF('1-SETUP'!$Q81="YEARLY",EDATE(BU32,12*'1-SETUP'!$V81),""))))</f>
        <v>45894</v>
      </c>
      <c r="BW32" s="10">
        <f>IF('1-SETUP'!$Q81="DAILY",BV32+'1-SETUP'!$V81,IF('1-SETUP'!$Q81="WEEKLY",BV32+'1-SETUP'!$V81*7,IF('1-SETUP'!$Q81="MONTHLY",EDATE(BV32,'1-SETUP'!$V81),IF('1-SETUP'!$Q81="YEARLY",EDATE(BV32,12*'1-SETUP'!$V81),""))))</f>
        <v>45925</v>
      </c>
      <c r="BX32" s="10">
        <f>IF('1-SETUP'!$Q81="DAILY",BW32+'1-SETUP'!$V81,IF('1-SETUP'!$Q81="WEEKLY",BW32+'1-SETUP'!$V81*7,IF('1-SETUP'!$Q81="MONTHLY",EDATE(BW32,'1-SETUP'!$V81),IF('1-SETUP'!$Q81="YEARLY",EDATE(BW32,12*'1-SETUP'!$V81),""))))</f>
        <v>45955</v>
      </c>
      <c r="BY32" s="10">
        <f>IF('1-SETUP'!$Q81="DAILY",BX32+'1-SETUP'!$V81,IF('1-SETUP'!$Q81="WEEKLY",BX32+'1-SETUP'!$V81*7,IF('1-SETUP'!$Q81="MONTHLY",EDATE(BX32,'1-SETUP'!$V81),IF('1-SETUP'!$Q81="YEARLY",EDATE(BX32,12*'1-SETUP'!$V81),""))))</f>
        <v>45986</v>
      </c>
      <c r="BZ32" s="10">
        <f>IF('1-SETUP'!$Q81="DAILY",BY32+'1-SETUP'!$V81,IF('1-SETUP'!$Q81="WEEKLY",BY32+'1-SETUP'!$V81*7,IF('1-SETUP'!$Q81="MONTHLY",EDATE(BY32,'1-SETUP'!$V81),IF('1-SETUP'!$Q81="YEARLY",EDATE(BY32,12*'1-SETUP'!$V81),""))))</f>
        <v>46016</v>
      </c>
      <c r="CA32" s="10">
        <f>IF('1-SETUP'!$Q81="DAILY",BZ32+'1-SETUP'!$V81,IF('1-SETUP'!$Q81="WEEKLY",BZ32+'1-SETUP'!$V81*7,IF('1-SETUP'!$Q81="MONTHLY",EDATE(BZ32,'1-SETUP'!$V81),IF('1-SETUP'!$Q81="YEARLY",EDATE(BZ32,12*'1-SETUP'!$V81),""))))</f>
        <v>46047</v>
      </c>
      <c r="CB32" s="10">
        <f>IF('1-SETUP'!$Q81="DAILY",CA32+'1-SETUP'!$V81,IF('1-SETUP'!$Q81="WEEKLY",CA32+'1-SETUP'!$V81*7,IF('1-SETUP'!$Q81="MONTHLY",EDATE(CA32,'1-SETUP'!$V81),IF('1-SETUP'!$Q81="YEARLY",EDATE(CA32,12*'1-SETUP'!$V81),""))))</f>
        <v>46078</v>
      </c>
      <c r="CC32" s="10">
        <f>IF('1-SETUP'!$Q81="DAILY",CB32+'1-SETUP'!$V81,IF('1-SETUP'!$Q81="WEEKLY",CB32+'1-SETUP'!$V81*7,IF('1-SETUP'!$Q81="MONTHLY",EDATE(CB32,'1-SETUP'!$V81),IF('1-SETUP'!$Q81="YEARLY",EDATE(CB32,12*'1-SETUP'!$V81),""))))</f>
        <v>46106</v>
      </c>
      <c r="CD32" s="10">
        <f>IF('1-SETUP'!$Q81="DAILY",CC32+'1-SETUP'!$V81,IF('1-SETUP'!$Q81="WEEKLY",CC32+'1-SETUP'!$V81*7,IF('1-SETUP'!$Q81="MONTHLY",EDATE(CC32,'1-SETUP'!$V81),IF('1-SETUP'!$Q81="YEARLY",EDATE(CC32,12*'1-SETUP'!$V81),""))))</f>
        <v>46137</v>
      </c>
      <c r="CE32" s="10">
        <f>IF('1-SETUP'!$Q81="DAILY",CD32+'1-SETUP'!$V81,IF('1-SETUP'!$Q81="WEEKLY",CD32+'1-SETUP'!$V81*7,IF('1-SETUP'!$Q81="MONTHLY",EDATE(CD32,'1-SETUP'!$V81),IF('1-SETUP'!$Q81="YEARLY",EDATE(CD32,12*'1-SETUP'!$V81),""))))</f>
        <v>46167</v>
      </c>
      <c r="CF32" s="10">
        <f>IF('1-SETUP'!$Q81="DAILY",CE32+'1-SETUP'!$V81,IF('1-SETUP'!$Q81="WEEKLY",CE32+'1-SETUP'!$V81*7,IF('1-SETUP'!$Q81="MONTHLY",EDATE(CE32,'1-SETUP'!$V81),IF('1-SETUP'!$Q81="YEARLY",EDATE(CE32,12*'1-SETUP'!$V81),""))))</f>
        <v>46198</v>
      </c>
      <c r="CG32" s="10">
        <f>IF('1-SETUP'!$Q81="DAILY",CF32+'1-SETUP'!$V81,IF('1-SETUP'!$Q81="WEEKLY",CF32+'1-SETUP'!$V81*7,IF('1-SETUP'!$Q81="MONTHLY",EDATE(CF32,'1-SETUP'!$V81),IF('1-SETUP'!$Q81="YEARLY",EDATE(CF32,12*'1-SETUP'!$V81),""))))</f>
        <v>46228</v>
      </c>
      <c r="CH32" s="10">
        <f>IF('1-SETUP'!$Q81="DAILY",CG32+'1-SETUP'!$V81,IF('1-SETUP'!$Q81="WEEKLY",CG32+'1-SETUP'!$V81*7,IF('1-SETUP'!$Q81="MONTHLY",EDATE(CG32,'1-SETUP'!$V81),IF('1-SETUP'!$Q81="YEARLY",EDATE(CG32,12*'1-SETUP'!$V81),""))))</f>
        <v>46259</v>
      </c>
      <c r="CI32" s="10">
        <f>IF('1-SETUP'!$Q81="DAILY",CH32+'1-SETUP'!$V81,IF('1-SETUP'!$Q81="WEEKLY",CH32+'1-SETUP'!$V81*7,IF('1-SETUP'!$Q81="MONTHLY",EDATE(CH32,'1-SETUP'!$V81),IF('1-SETUP'!$Q81="YEARLY",EDATE(CH32,12*'1-SETUP'!$V81),""))))</f>
        <v>46290</v>
      </c>
      <c r="CJ32" s="10">
        <f>IF('1-SETUP'!$Q81="DAILY",CI32+'1-SETUP'!$V81,IF('1-SETUP'!$Q81="WEEKLY",CI32+'1-SETUP'!$V81*7,IF('1-SETUP'!$Q81="MONTHLY",EDATE(CI32,'1-SETUP'!$V81),IF('1-SETUP'!$Q81="YEARLY",EDATE(CI32,12*'1-SETUP'!$V81),""))))</f>
        <v>46320</v>
      </c>
      <c r="CK32" s="10">
        <f>IF('1-SETUP'!$Q81="DAILY",CJ32+'1-SETUP'!$V81,IF('1-SETUP'!$Q81="WEEKLY",CJ32+'1-SETUP'!$V81*7,IF('1-SETUP'!$Q81="MONTHLY",EDATE(CJ32,'1-SETUP'!$V81),IF('1-SETUP'!$Q81="YEARLY",EDATE(CJ32,12*'1-SETUP'!$V81),""))))</f>
        <v>46351</v>
      </c>
      <c r="CL32" s="10">
        <f>IF('1-SETUP'!$Q81="DAILY",CK32+'1-SETUP'!$V81,IF('1-SETUP'!$Q81="WEEKLY",CK32+'1-SETUP'!$V81*7,IF('1-SETUP'!$Q81="MONTHLY",EDATE(CK32,'1-SETUP'!$V81),IF('1-SETUP'!$Q81="YEARLY",EDATE(CK32,12*'1-SETUP'!$V81),""))))</f>
        <v>46381</v>
      </c>
      <c r="CM32" s="10">
        <f>IF('1-SETUP'!$Q81="DAILY",CL32+'1-SETUP'!$V81,IF('1-SETUP'!$Q81="WEEKLY",CL32+'1-SETUP'!$V81*7,IF('1-SETUP'!$Q81="MONTHLY",EDATE(CL32,'1-SETUP'!$V81),IF('1-SETUP'!$Q81="YEARLY",EDATE(CL32,12*'1-SETUP'!$V81),""))))</f>
        <v>46412</v>
      </c>
      <c r="CN32" s="10">
        <f>IF('1-SETUP'!$Q81="DAILY",CM32+'1-SETUP'!$V81,IF('1-SETUP'!$Q81="WEEKLY",CM32+'1-SETUP'!$V81*7,IF('1-SETUP'!$Q81="MONTHLY",EDATE(CM32,'1-SETUP'!$V81),IF('1-SETUP'!$Q81="YEARLY",EDATE(CM32,12*'1-SETUP'!$V81),""))))</f>
        <v>46443</v>
      </c>
      <c r="CO32" s="10">
        <f>IF('1-SETUP'!$Q81="DAILY",CN32+'1-SETUP'!$V81,IF('1-SETUP'!$Q81="WEEKLY",CN32+'1-SETUP'!$V81*7,IF('1-SETUP'!$Q81="MONTHLY",EDATE(CN32,'1-SETUP'!$V81),IF('1-SETUP'!$Q81="YEARLY",EDATE(CN32,12*'1-SETUP'!$V81),""))))</f>
        <v>46471</v>
      </c>
      <c r="CP32" s="10">
        <f>IF('1-SETUP'!$Q81="DAILY",CO32+'1-SETUP'!$V81,IF('1-SETUP'!$Q81="WEEKLY",CO32+'1-SETUP'!$V81*7,IF('1-SETUP'!$Q81="MONTHLY",EDATE(CO32,'1-SETUP'!$V81),IF('1-SETUP'!$Q81="YEARLY",EDATE(CO32,12*'1-SETUP'!$V81),""))))</f>
        <v>46502</v>
      </c>
      <c r="CQ32" s="10">
        <f>IF('1-SETUP'!$Q81="DAILY",CP32+'1-SETUP'!$V81,IF('1-SETUP'!$Q81="WEEKLY",CP32+'1-SETUP'!$V81*7,IF('1-SETUP'!$Q81="MONTHLY",EDATE(CP32,'1-SETUP'!$V81),IF('1-SETUP'!$Q81="YEARLY",EDATE(CP32,12*'1-SETUP'!$V81),""))))</f>
        <v>46532</v>
      </c>
      <c r="CR32" s="10">
        <f>IF('1-SETUP'!$Q81="DAILY",CQ32+'1-SETUP'!$V81,IF('1-SETUP'!$Q81="WEEKLY",CQ32+'1-SETUP'!$V81*7,IF('1-SETUP'!$Q81="MONTHLY",EDATE(CQ32,'1-SETUP'!$V81),IF('1-SETUP'!$Q81="YEARLY",EDATE(CQ32,12*'1-SETUP'!$V81),""))))</f>
        <v>46563</v>
      </c>
      <c r="CS32" s="10">
        <f>IF('1-SETUP'!$Q81="DAILY",CR32+'1-SETUP'!$V81,IF('1-SETUP'!$Q81="WEEKLY",CR32+'1-SETUP'!$V81*7,IF('1-SETUP'!$Q81="MONTHLY",EDATE(CR32,'1-SETUP'!$V81),IF('1-SETUP'!$Q81="YEARLY",EDATE(CR32,12*'1-SETUP'!$V81),""))))</f>
        <v>46593</v>
      </c>
      <c r="CT32" s="10">
        <f>IF('1-SETUP'!$Q81="DAILY",CS32+'1-SETUP'!$V81,IF('1-SETUP'!$Q81="WEEKLY",CS32+'1-SETUP'!$V81*7,IF('1-SETUP'!$Q81="MONTHLY",EDATE(CS32,'1-SETUP'!$V81),IF('1-SETUP'!$Q81="YEARLY",EDATE(CS32,12*'1-SETUP'!$V81),""))))</f>
        <v>46624</v>
      </c>
      <c r="CU32" s="10">
        <f>IF('1-SETUP'!$Q81="DAILY",CT32+'1-SETUP'!$V81,IF('1-SETUP'!$Q81="WEEKLY",CT32+'1-SETUP'!$V81*7,IF('1-SETUP'!$Q81="MONTHLY",EDATE(CT32,'1-SETUP'!$V81),IF('1-SETUP'!$Q81="YEARLY",EDATE(CT32,12*'1-SETUP'!$V81),""))))</f>
        <v>46655</v>
      </c>
      <c r="CV32" s="10">
        <f>IF('1-SETUP'!$Q81="DAILY",CU32+'1-SETUP'!$V81,IF('1-SETUP'!$Q81="WEEKLY",CU32+'1-SETUP'!$V81*7,IF('1-SETUP'!$Q81="MONTHLY",EDATE(CU32,'1-SETUP'!$V81),IF('1-SETUP'!$Q81="YEARLY",EDATE(CU32,12*'1-SETUP'!$V81),""))))</f>
        <v>46685</v>
      </c>
      <c r="CW32" s="10">
        <f>IF('1-SETUP'!$Q81="DAILY",CV32+'1-SETUP'!$V81,IF('1-SETUP'!$Q81="WEEKLY",CV32+'1-SETUP'!$V81*7,IF('1-SETUP'!$Q81="MONTHLY",EDATE(CV32,'1-SETUP'!$V81),IF('1-SETUP'!$Q81="YEARLY",EDATE(CV32,12*'1-SETUP'!$V81),""))))</f>
        <v>46716</v>
      </c>
      <c r="CX32" s="10">
        <f>IF('1-SETUP'!$Q81="DAILY",CW32+'1-SETUP'!$V81,IF('1-SETUP'!$Q81="WEEKLY",CW32+'1-SETUP'!$V81*7,IF('1-SETUP'!$Q81="MONTHLY",EDATE(CW32,'1-SETUP'!$V81),IF('1-SETUP'!$Q81="YEARLY",EDATE(CW32,12*'1-SETUP'!$V81),""))))</f>
        <v>46746</v>
      </c>
      <c r="CY32" s="10">
        <f>IF('1-SETUP'!$Q81="DAILY",CX32+'1-SETUP'!$V81,IF('1-SETUP'!$Q81="WEEKLY",CX32+'1-SETUP'!$V81*7,IF('1-SETUP'!$Q81="MONTHLY",EDATE(CX32,'1-SETUP'!$V81),IF('1-SETUP'!$Q81="YEARLY",EDATE(CX32,12*'1-SETUP'!$V81),""))))</f>
        <v>46777</v>
      </c>
      <c r="CZ32" s="10">
        <f>IF('1-SETUP'!$Q81="DAILY",CY32+'1-SETUP'!$V81,IF('1-SETUP'!$Q81="WEEKLY",CY32+'1-SETUP'!$V81*7,IF('1-SETUP'!$Q81="MONTHLY",EDATE(CY32,'1-SETUP'!$V81),IF('1-SETUP'!$Q81="YEARLY",EDATE(CY32,12*'1-SETUP'!$V81),""))))</f>
        <v>46808</v>
      </c>
      <c r="DA32" s="10">
        <f>IF('1-SETUP'!$Q81="DAILY",CZ32+'1-SETUP'!$V81,IF('1-SETUP'!$Q81="WEEKLY",CZ32+'1-SETUP'!$V81*7,IF('1-SETUP'!$Q81="MONTHLY",EDATE(CZ32,'1-SETUP'!$V81),IF('1-SETUP'!$Q81="YEARLY",EDATE(CZ32,12*'1-SETUP'!$V81),""))))</f>
        <v>46837</v>
      </c>
      <c r="DB32" s="10">
        <f>IF('1-SETUP'!$Q81="DAILY",DA32+'1-SETUP'!$V81,IF('1-SETUP'!$Q81="WEEKLY",DA32+'1-SETUP'!$V81*7,IF('1-SETUP'!$Q81="MONTHLY",EDATE(DA32,'1-SETUP'!$V81),IF('1-SETUP'!$Q81="YEARLY",EDATE(DA32,12*'1-SETUP'!$V81),""))))</f>
        <v>46868</v>
      </c>
      <c r="DC32" s="10">
        <f>IF('1-SETUP'!$Q81="DAILY",DB32+'1-SETUP'!$V81,IF('1-SETUP'!$Q81="WEEKLY",DB32+'1-SETUP'!$V81*7,IF('1-SETUP'!$Q81="MONTHLY",EDATE(DB32,'1-SETUP'!$V81),IF('1-SETUP'!$Q81="YEARLY",EDATE(DB32,12*'1-SETUP'!$V81),""))))</f>
        <v>46898</v>
      </c>
      <c r="DD32" s="10">
        <f>IF('1-SETUP'!$Q81="DAILY",DC32+'1-SETUP'!$V81,IF('1-SETUP'!$Q81="WEEKLY",DC32+'1-SETUP'!$V81*7,IF('1-SETUP'!$Q81="MONTHLY",EDATE(DC32,'1-SETUP'!$V81),IF('1-SETUP'!$Q81="YEARLY",EDATE(DC32,12*'1-SETUP'!$V81),""))))</f>
        <v>46929</v>
      </c>
      <c r="DE32" s="10">
        <f>IF('1-SETUP'!$Q81="DAILY",DD32+'1-SETUP'!$V81,IF('1-SETUP'!$Q81="WEEKLY",DD32+'1-SETUP'!$V81*7,IF('1-SETUP'!$Q81="MONTHLY",EDATE(DD32,'1-SETUP'!$V81),IF('1-SETUP'!$Q81="YEARLY",EDATE(DD32,12*'1-SETUP'!$V81),""))))</f>
        <v>46959</v>
      </c>
      <c r="DF32" s="10">
        <f>IF('1-SETUP'!$Q81="DAILY",DE32+'1-SETUP'!$V81,IF('1-SETUP'!$Q81="WEEKLY",DE32+'1-SETUP'!$V81*7,IF('1-SETUP'!$Q81="MONTHLY",EDATE(DE32,'1-SETUP'!$V81),IF('1-SETUP'!$Q81="YEARLY",EDATE(DE32,12*'1-SETUP'!$V81),""))))</f>
        <v>46990</v>
      </c>
      <c r="DG32" s="10">
        <f>IF('1-SETUP'!$Q81="DAILY",DF32+'1-SETUP'!$V81,IF('1-SETUP'!$Q81="WEEKLY",DF32+'1-SETUP'!$V81*7,IF('1-SETUP'!$Q81="MONTHLY",EDATE(DF32,'1-SETUP'!$V81),IF('1-SETUP'!$Q81="YEARLY",EDATE(DF32,12*'1-SETUP'!$V81),""))))</f>
        <v>47021</v>
      </c>
      <c r="DH32" s="10">
        <f>IF('1-SETUP'!$Q81="DAILY",DG32+'1-SETUP'!$V81,IF('1-SETUP'!$Q81="WEEKLY",DG32+'1-SETUP'!$V81*7,IF('1-SETUP'!$Q81="MONTHLY",EDATE(DG32,'1-SETUP'!$V81),IF('1-SETUP'!$Q81="YEARLY",EDATE(DG32,12*'1-SETUP'!$V81),""))))</f>
        <v>47051</v>
      </c>
      <c r="DI32" s="10">
        <f>IF('1-SETUP'!$Q81="DAILY",DH32+'1-SETUP'!$V81,IF('1-SETUP'!$Q81="WEEKLY",DH32+'1-SETUP'!$V81*7,IF('1-SETUP'!$Q81="MONTHLY",EDATE(DH32,'1-SETUP'!$V81),IF('1-SETUP'!$Q81="YEARLY",EDATE(DH32,12*'1-SETUP'!$V81),""))))</f>
        <v>47082</v>
      </c>
      <c r="DJ32" s="10">
        <f>IF('1-SETUP'!$Q81="DAILY",DI32+'1-SETUP'!$V81,IF('1-SETUP'!$Q81="WEEKLY",DI32+'1-SETUP'!$V81*7,IF('1-SETUP'!$Q81="MONTHLY",EDATE(DI32,'1-SETUP'!$V81),IF('1-SETUP'!$Q81="YEARLY",EDATE(DI32,12*'1-SETUP'!$V81),""))))</f>
        <v>47112</v>
      </c>
      <c r="DK32" s="10">
        <f>IF('1-SETUP'!$Q81="DAILY",DJ32+'1-SETUP'!$V81,IF('1-SETUP'!$Q81="WEEKLY",DJ32+'1-SETUP'!$V81*7,IF('1-SETUP'!$Q81="MONTHLY",EDATE(DJ32,'1-SETUP'!$V81),IF('1-SETUP'!$Q81="YEARLY",EDATE(DJ32,12*'1-SETUP'!$V81),""))))</f>
        <v>47143</v>
      </c>
      <c r="DL32" s="10">
        <f>IF('1-SETUP'!$Q81="DAILY",DK32+'1-SETUP'!$V81,IF('1-SETUP'!$Q81="WEEKLY",DK32+'1-SETUP'!$V81*7,IF('1-SETUP'!$Q81="MONTHLY",EDATE(DK32,'1-SETUP'!$V81),IF('1-SETUP'!$Q81="YEARLY",EDATE(DK32,12*'1-SETUP'!$V81),""))))</f>
        <v>47174</v>
      </c>
      <c r="DM32" s="10">
        <f>IF('1-SETUP'!$Q81="DAILY",DL32+'1-SETUP'!$V81,IF('1-SETUP'!$Q81="WEEKLY",DL32+'1-SETUP'!$V81*7,IF('1-SETUP'!$Q81="MONTHLY",EDATE(DL32,'1-SETUP'!$V81),IF('1-SETUP'!$Q81="YEARLY",EDATE(DL32,12*'1-SETUP'!$V81),""))))</f>
        <v>47202</v>
      </c>
      <c r="DN32" s="10">
        <f>IF('1-SETUP'!$Q81="DAILY",DM32+'1-SETUP'!$V81,IF('1-SETUP'!$Q81="WEEKLY",DM32+'1-SETUP'!$V81*7,IF('1-SETUP'!$Q81="MONTHLY",EDATE(DM32,'1-SETUP'!$V81),IF('1-SETUP'!$Q81="YEARLY",EDATE(DM32,12*'1-SETUP'!$V81),""))))</f>
        <v>47233</v>
      </c>
      <c r="DO32" s="10">
        <f>IF('1-SETUP'!$Q81="DAILY",DN32+'1-SETUP'!$V81,IF('1-SETUP'!$Q81="WEEKLY",DN32+'1-SETUP'!$V81*7,IF('1-SETUP'!$Q81="MONTHLY",EDATE(DN32,'1-SETUP'!$V81),IF('1-SETUP'!$Q81="YEARLY",EDATE(DN32,12*'1-SETUP'!$V81),""))))</f>
        <v>47263</v>
      </c>
      <c r="DP32" s="10">
        <f>IF('1-SETUP'!$Q81="DAILY",DO32+'1-SETUP'!$V81,IF('1-SETUP'!$Q81="WEEKLY",DO32+'1-SETUP'!$V81*7,IF('1-SETUP'!$Q81="MONTHLY",EDATE(DO32,'1-SETUP'!$V81),IF('1-SETUP'!$Q81="YEARLY",EDATE(DO32,12*'1-SETUP'!$V81),""))))</f>
        <v>47294</v>
      </c>
      <c r="DQ32" s="10">
        <f>IF('1-SETUP'!$Q81="DAILY",DP32+'1-SETUP'!$V81,IF('1-SETUP'!$Q81="WEEKLY",DP32+'1-SETUP'!$V81*7,IF('1-SETUP'!$Q81="MONTHLY",EDATE(DP32,'1-SETUP'!$V81),IF('1-SETUP'!$Q81="YEARLY",EDATE(DP32,12*'1-SETUP'!$V81),""))))</f>
        <v>47324</v>
      </c>
      <c r="DR32" s="10">
        <f>IF('1-SETUP'!$Q81="DAILY",DQ32+'1-SETUP'!$V81,IF('1-SETUP'!$Q81="WEEKLY",DQ32+'1-SETUP'!$V81*7,IF('1-SETUP'!$Q81="MONTHLY",EDATE(DQ32,'1-SETUP'!$V81),IF('1-SETUP'!$Q81="YEARLY",EDATE(DQ32,12*'1-SETUP'!$V81),""))))</f>
        <v>47355</v>
      </c>
      <c r="DS32" s="10">
        <f>IF('1-SETUP'!$Q81="DAILY",DR32+'1-SETUP'!$V81,IF('1-SETUP'!$Q81="WEEKLY",DR32+'1-SETUP'!$V81*7,IF('1-SETUP'!$Q81="MONTHLY",EDATE(DR32,'1-SETUP'!$V81),IF('1-SETUP'!$Q81="YEARLY",EDATE(DR32,12*'1-SETUP'!$V81),""))))</f>
        <v>47386</v>
      </c>
      <c r="DT32" s="10">
        <f>IF('1-SETUP'!$Q81="DAILY",DS32+'1-SETUP'!$V81,IF('1-SETUP'!$Q81="WEEKLY",DS32+'1-SETUP'!$V81*7,IF('1-SETUP'!$Q81="MONTHLY",EDATE(DS32,'1-SETUP'!$V81),IF('1-SETUP'!$Q81="YEARLY",EDATE(DS32,12*'1-SETUP'!$V81),""))))</f>
        <v>47416</v>
      </c>
      <c r="DU32" s="10">
        <f>IF('1-SETUP'!$Q81="DAILY",DT32+'1-SETUP'!$V81,IF('1-SETUP'!$Q81="WEEKLY",DT32+'1-SETUP'!$V81*7,IF('1-SETUP'!$Q81="MONTHLY",EDATE(DT32,'1-SETUP'!$V81),IF('1-SETUP'!$Q81="YEARLY",EDATE(DT32,12*'1-SETUP'!$V81),""))))</f>
        <v>47447</v>
      </c>
      <c r="DV32" s="10">
        <f>IF('1-SETUP'!$Q81="DAILY",DU32+'1-SETUP'!$V81,IF('1-SETUP'!$Q81="WEEKLY",DU32+'1-SETUP'!$V81*7,IF('1-SETUP'!$Q81="MONTHLY",EDATE(DU32,'1-SETUP'!$V81),IF('1-SETUP'!$Q81="YEARLY",EDATE(DU32,12*'1-SETUP'!$V81),""))))</f>
        <v>47477</v>
      </c>
      <c r="DW32" s="10">
        <f>IF('1-SETUP'!$Q81="DAILY",DV32+'1-SETUP'!$V81,IF('1-SETUP'!$Q81="WEEKLY",DV32+'1-SETUP'!$V81*7,IF('1-SETUP'!$Q81="MONTHLY",EDATE(DV32,'1-SETUP'!$V81),IF('1-SETUP'!$Q81="YEARLY",EDATE(DV32,12*'1-SETUP'!$V81),""))))</f>
        <v>47508</v>
      </c>
      <c r="DX32" s="10">
        <f>IF('1-SETUP'!$Q81="DAILY",DW32+'1-SETUP'!$V81,IF('1-SETUP'!$Q81="WEEKLY",DW32+'1-SETUP'!$V81*7,IF('1-SETUP'!$Q81="MONTHLY",EDATE(DW32,'1-SETUP'!$V81),IF('1-SETUP'!$Q81="YEARLY",EDATE(DW32,12*'1-SETUP'!$V81),""))))</f>
        <v>47539</v>
      </c>
      <c r="DY32" s="10">
        <f>IF('1-SETUP'!$Q81="DAILY",DX32+'1-SETUP'!$V81,IF('1-SETUP'!$Q81="WEEKLY",DX32+'1-SETUP'!$V81*7,IF('1-SETUP'!$Q81="MONTHLY",EDATE(DX32,'1-SETUP'!$V81),IF('1-SETUP'!$Q81="YEARLY",EDATE(DX32,12*'1-SETUP'!$V81),""))))</f>
        <v>47567</v>
      </c>
      <c r="DZ32" s="10">
        <f>IF('1-SETUP'!$Q81="DAILY",DY32+'1-SETUP'!$V81,IF('1-SETUP'!$Q81="WEEKLY",DY32+'1-SETUP'!$V81*7,IF('1-SETUP'!$Q81="MONTHLY",EDATE(DY32,'1-SETUP'!$V81),IF('1-SETUP'!$Q81="YEARLY",EDATE(DY32,12*'1-SETUP'!$V81),""))))</f>
        <v>47598</v>
      </c>
      <c r="EA32" s="10">
        <f>IF('1-SETUP'!$Q81="DAILY",DZ32+'1-SETUP'!$V81,IF('1-SETUP'!$Q81="WEEKLY",DZ32+'1-SETUP'!$V81*7,IF('1-SETUP'!$Q81="MONTHLY",EDATE(DZ32,'1-SETUP'!$V81),IF('1-SETUP'!$Q81="YEARLY",EDATE(DZ32,12*'1-SETUP'!$V81),""))))</f>
        <v>47628</v>
      </c>
      <c r="EB32" s="10">
        <f>IF('1-SETUP'!$Q81="DAILY",EA32+'1-SETUP'!$V81,IF('1-SETUP'!$Q81="WEEKLY",EA32+'1-SETUP'!$V81*7,IF('1-SETUP'!$Q81="MONTHLY",EDATE(EA32,'1-SETUP'!$V81),IF('1-SETUP'!$Q81="YEARLY",EDATE(EA32,12*'1-SETUP'!$V81),""))))</f>
        <v>47659</v>
      </c>
      <c r="EC32" s="10">
        <f>IF('1-SETUP'!$Q81="DAILY",EB32+'1-SETUP'!$V81,IF('1-SETUP'!$Q81="WEEKLY",EB32+'1-SETUP'!$V81*7,IF('1-SETUP'!$Q81="MONTHLY",EDATE(EB32,'1-SETUP'!$V81),IF('1-SETUP'!$Q81="YEARLY",EDATE(EB32,12*'1-SETUP'!$V81),""))))</f>
        <v>47689</v>
      </c>
      <c r="ED32" s="10">
        <f>IF('1-SETUP'!$Q81="DAILY",EC32+'1-SETUP'!$V81,IF('1-SETUP'!$Q81="WEEKLY",EC32+'1-SETUP'!$V81*7,IF('1-SETUP'!$Q81="MONTHLY",EDATE(EC32,'1-SETUP'!$V81),IF('1-SETUP'!$Q81="YEARLY",EDATE(EC32,12*'1-SETUP'!$V81),""))))</f>
        <v>47720</v>
      </c>
      <c r="EE32" s="10">
        <f>IF('1-SETUP'!$Q81="DAILY",ED32+'1-SETUP'!$V81,IF('1-SETUP'!$Q81="WEEKLY",ED32+'1-SETUP'!$V81*7,IF('1-SETUP'!$Q81="MONTHLY",EDATE(ED32,'1-SETUP'!$V81),IF('1-SETUP'!$Q81="YEARLY",EDATE(ED32,12*'1-SETUP'!$V81),""))))</f>
        <v>47751</v>
      </c>
      <c r="EF32" s="10">
        <f>IF('1-SETUP'!$Q81="DAILY",EE32+'1-SETUP'!$V81,IF('1-SETUP'!$Q81="WEEKLY",EE32+'1-SETUP'!$V81*7,IF('1-SETUP'!$Q81="MONTHLY",EDATE(EE32,'1-SETUP'!$V81),IF('1-SETUP'!$Q81="YEARLY",EDATE(EE32,12*'1-SETUP'!$V81),""))))</f>
        <v>47781</v>
      </c>
      <c r="EG32" s="10">
        <f>IF('1-SETUP'!$Q81="DAILY",EF32+'1-SETUP'!$V81,IF('1-SETUP'!$Q81="WEEKLY",EF32+'1-SETUP'!$V81*7,IF('1-SETUP'!$Q81="MONTHLY",EDATE(EF32,'1-SETUP'!$V81),IF('1-SETUP'!$Q81="YEARLY",EDATE(EF32,12*'1-SETUP'!$V81),""))))</f>
        <v>47812</v>
      </c>
      <c r="EH32" s="10">
        <f>IF('1-SETUP'!$Q81="DAILY",EG32+'1-SETUP'!$V81,IF('1-SETUP'!$Q81="WEEKLY",EG32+'1-SETUP'!$V81*7,IF('1-SETUP'!$Q81="MONTHLY",EDATE(EG32,'1-SETUP'!$V81),IF('1-SETUP'!$Q81="YEARLY",EDATE(EG32,12*'1-SETUP'!$V81),""))))</f>
        <v>47842</v>
      </c>
      <c r="EI32" s="10">
        <f>IF('1-SETUP'!$Q81="DAILY",EH32+'1-SETUP'!$V81,IF('1-SETUP'!$Q81="WEEKLY",EH32+'1-SETUP'!$V81*7,IF('1-SETUP'!$Q81="MONTHLY",EDATE(EH32,'1-SETUP'!$V81),IF('1-SETUP'!$Q81="YEARLY",EDATE(EH32,12*'1-SETUP'!$V81),""))))</f>
        <v>47873</v>
      </c>
      <c r="EJ32" s="10">
        <f>IF('1-SETUP'!$Q81="DAILY",EI32+'1-SETUP'!$V81,IF('1-SETUP'!$Q81="WEEKLY",EI32+'1-SETUP'!$V81*7,IF('1-SETUP'!$Q81="MONTHLY",EDATE(EI32,'1-SETUP'!$V81),IF('1-SETUP'!$Q81="YEARLY",EDATE(EI32,12*'1-SETUP'!$V81),""))))</f>
        <v>47904</v>
      </c>
      <c r="EK32" s="10">
        <f>IF('1-SETUP'!$Q81="DAILY",EJ32+'1-SETUP'!$V81,IF('1-SETUP'!$Q81="WEEKLY",EJ32+'1-SETUP'!$V81*7,IF('1-SETUP'!$Q81="MONTHLY",EDATE(EJ32,'1-SETUP'!$V81),IF('1-SETUP'!$Q81="YEARLY",EDATE(EJ32,12*'1-SETUP'!$V81),""))))</f>
        <v>47932</v>
      </c>
      <c r="EL32" s="10">
        <f>IF('1-SETUP'!$Q81="DAILY",EK32+'1-SETUP'!$V81,IF('1-SETUP'!$Q81="WEEKLY",EK32+'1-SETUP'!$V81*7,IF('1-SETUP'!$Q81="MONTHLY",EDATE(EK32,'1-SETUP'!$V81),IF('1-SETUP'!$Q81="YEARLY",EDATE(EK32,12*'1-SETUP'!$V81),""))))</f>
        <v>47963</v>
      </c>
      <c r="EM32" s="10">
        <f>IF('1-SETUP'!$Q81="DAILY",EL32+'1-SETUP'!$V81,IF('1-SETUP'!$Q81="WEEKLY",EL32+'1-SETUP'!$V81*7,IF('1-SETUP'!$Q81="MONTHLY",EDATE(EL32,'1-SETUP'!$V81),IF('1-SETUP'!$Q81="YEARLY",EDATE(EL32,12*'1-SETUP'!$V81),""))))</f>
        <v>47993</v>
      </c>
      <c r="EN32" s="10">
        <f>IF('1-SETUP'!$Q81="DAILY",EM32+'1-SETUP'!$V81,IF('1-SETUP'!$Q81="WEEKLY",EM32+'1-SETUP'!$V81*7,IF('1-SETUP'!$Q81="MONTHLY",EDATE(EM32,'1-SETUP'!$V81),IF('1-SETUP'!$Q81="YEARLY",EDATE(EM32,12*'1-SETUP'!$V81),""))))</f>
        <v>48024</v>
      </c>
      <c r="EO32" s="10">
        <f>IF('1-SETUP'!$Q81="DAILY",EN32+'1-SETUP'!$V81,IF('1-SETUP'!$Q81="WEEKLY",EN32+'1-SETUP'!$V81*7,IF('1-SETUP'!$Q81="MONTHLY",EDATE(EN32,'1-SETUP'!$V81),IF('1-SETUP'!$Q81="YEARLY",EDATE(EN32,12*'1-SETUP'!$V81),""))))</f>
        <v>48054</v>
      </c>
      <c r="EP32" s="10">
        <f>IF('1-SETUP'!$Q81="DAILY",EO32+'1-SETUP'!$V81,IF('1-SETUP'!$Q81="WEEKLY",EO32+'1-SETUP'!$V81*7,IF('1-SETUP'!$Q81="MONTHLY",EDATE(EO32,'1-SETUP'!$V81),IF('1-SETUP'!$Q81="YEARLY",EDATE(EO32,12*'1-SETUP'!$V81),""))))</f>
        <v>48085</v>
      </c>
      <c r="EQ32" s="10">
        <f>IF('1-SETUP'!$Q81="DAILY",EP32+'1-SETUP'!$V81,IF('1-SETUP'!$Q81="WEEKLY",EP32+'1-SETUP'!$V81*7,IF('1-SETUP'!$Q81="MONTHLY",EDATE(EP32,'1-SETUP'!$V81),IF('1-SETUP'!$Q81="YEARLY",EDATE(EP32,12*'1-SETUP'!$V81),""))))</f>
        <v>48116</v>
      </c>
      <c r="ER32" s="10">
        <f>IF('1-SETUP'!$Q81="DAILY",EQ32+'1-SETUP'!$V81,IF('1-SETUP'!$Q81="WEEKLY",EQ32+'1-SETUP'!$V81*7,IF('1-SETUP'!$Q81="MONTHLY",EDATE(EQ32,'1-SETUP'!$V81),IF('1-SETUP'!$Q81="YEARLY",EDATE(EQ32,12*'1-SETUP'!$V81),""))))</f>
        <v>48146</v>
      </c>
      <c r="ES32" s="10">
        <f>IF('1-SETUP'!$Q81="DAILY",ER32+'1-SETUP'!$V81,IF('1-SETUP'!$Q81="WEEKLY",ER32+'1-SETUP'!$V81*7,IF('1-SETUP'!$Q81="MONTHLY",EDATE(ER32,'1-SETUP'!$V81),IF('1-SETUP'!$Q81="YEARLY",EDATE(ER32,12*'1-SETUP'!$V81),""))))</f>
        <v>48177</v>
      </c>
      <c r="ET32" s="10">
        <f>IF('1-SETUP'!$Q81="DAILY",ES32+'1-SETUP'!$V81,IF('1-SETUP'!$Q81="WEEKLY",ES32+'1-SETUP'!$V81*7,IF('1-SETUP'!$Q81="MONTHLY",EDATE(ES32,'1-SETUP'!$V81),IF('1-SETUP'!$Q81="YEARLY",EDATE(ES32,12*'1-SETUP'!$V81),""))))</f>
        <v>48207</v>
      </c>
      <c r="EU32" s="10">
        <f>IF('1-SETUP'!$Q81="DAILY",ET32+'1-SETUP'!$V81,IF('1-SETUP'!$Q81="WEEKLY",ET32+'1-SETUP'!$V81*7,IF('1-SETUP'!$Q81="MONTHLY",EDATE(ET32,'1-SETUP'!$V81),IF('1-SETUP'!$Q81="YEARLY",EDATE(ET32,12*'1-SETUP'!$V81),""))))</f>
        <v>48238</v>
      </c>
      <c r="EV32" s="10">
        <f>IF('1-SETUP'!$Q81="DAILY",EU32+'1-SETUP'!$V81,IF('1-SETUP'!$Q81="WEEKLY",EU32+'1-SETUP'!$V81*7,IF('1-SETUP'!$Q81="MONTHLY",EDATE(EU32,'1-SETUP'!$V81),IF('1-SETUP'!$Q81="YEARLY",EDATE(EU32,12*'1-SETUP'!$V81),""))))</f>
        <v>48269</v>
      </c>
      <c r="EW32" s="10">
        <f>IF('1-SETUP'!$Q81="DAILY",EV32+'1-SETUP'!$V81,IF('1-SETUP'!$Q81="WEEKLY",EV32+'1-SETUP'!$V81*7,IF('1-SETUP'!$Q81="MONTHLY",EDATE(EV32,'1-SETUP'!$V81),IF('1-SETUP'!$Q81="YEARLY",EDATE(EV32,12*'1-SETUP'!$V81),""))))</f>
        <v>48298</v>
      </c>
      <c r="EX32" s="10">
        <f>IF('1-SETUP'!$Q81="DAILY",EW32+'1-SETUP'!$V81,IF('1-SETUP'!$Q81="WEEKLY",EW32+'1-SETUP'!$V81*7,IF('1-SETUP'!$Q81="MONTHLY",EDATE(EW32,'1-SETUP'!$V81),IF('1-SETUP'!$Q81="YEARLY",EDATE(EW32,12*'1-SETUP'!$V81),""))))</f>
        <v>48329</v>
      </c>
      <c r="EY32" s="10">
        <f>IF('1-SETUP'!$Q81="DAILY",EX32+'1-SETUP'!$V81,IF('1-SETUP'!$Q81="WEEKLY",EX32+'1-SETUP'!$V81*7,IF('1-SETUP'!$Q81="MONTHLY",EDATE(EX32,'1-SETUP'!$V81),IF('1-SETUP'!$Q81="YEARLY",EDATE(EX32,12*'1-SETUP'!$V81),""))))</f>
        <v>48359</v>
      </c>
      <c r="EZ32" s="10">
        <f>IF('1-SETUP'!$Q81="DAILY",EY32+'1-SETUP'!$V81,IF('1-SETUP'!$Q81="WEEKLY",EY32+'1-SETUP'!$V81*7,IF('1-SETUP'!$Q81="MONTHLY",EDATE(EY32,'1-SETUP'!$V81),IF('1-SETUP'!$Q81="YEARLY",EDATE(EY32,12*'1-SETUP'!$V81),""))))</f>
        <v>48390</v>
      </c>
      <c r="FA32" s="10">
        <f>IF('1-SETUP'!$Q81="DAILY",EZ32+'1-SETUP'!$V81,IF('1-SETUP'!$Q81="WEEKLY",EZ32+'1-SETUP'!$V81*7,IF('1-SETUP'!$Q81="MONTHLY",EDATE(EZ32,'1-SETUP'!$V81),IF('1-SETUP'!$Q81="YEARLY",EDATE(EZ32,12*'1-SETUP'!$V81),""))))</f>
        <v>48420</v>
      </c>
      <c r="FB32" s="10">
        <f>IF('1-SETUP'!$Q81="DAILY",FA32+'1-SETUP'!$V81,IF('1-SETUP'!$Q81="WEEKLY",FA32+'1-SETUP'!$V81*7,IF('1-SETUP'!$Q81="MONTHLY",EDATE(FA32,'1-SETUP'!$V81),IF('1-SETUP'!$Q81="YEARLY",EDATE(FA32,12*'1-SETUP'!$V81),""))))</f>
        <v>48451</v>
      </c>
      <c r="FC32" s="10">
        <f>IF('1-SETUP'!$Q81="DAILY",FB32+'1-SETUP'!$V81,IF('1-SETUP'!$Q81="WEEKLY",FB32+'1-SETUP'!$V81*7,IF('1-SETUP'!$Q81="MONTHLY",EDATE(FB32,'1-SETUP'!$V81),IF('1-SETUP'!$Q81="YEARLY",EDATE(FB32,12*'1-SETUP'!$V81),""))))</f>
        <v>48482</v>
      </c>
      <c r="FD32" s="10">
        <f>IF('1-SETUP'!$Q81="DAILY",FC32+'1-SETUP'!$V81,IF('1-SETUP'!$Q81="WEEKLY",FC32+'1-SETUP'!$V81*7,IF('1-SETUP'!$Q81="MONTHLY",EDATE(FC32,'1-SETUP'!$V81),IF('1-SETUP'!$Q81="YEARLY",EDATE(FC32,12*'1-SETUP'!$V81),""))))</f>
        <v>48512</v>
      </c>
      <c r="FE32" s="10">
        <f>IF('1-SETUP'!$Q81="DAILY",FD32+'1-SETUP'!$V81,IF('1-SETUP'!$Q81="WEEKLY",FD32+'1-SETUP'!$V81*7,IF('1-SETUP'!$Q81="MONTHLY",EDATE(FD32,'1-SETUP'!$V81),IF('1-SETUP'!$Q81="YEARLY",EDATE(FD32,12*'1-SETUP'!$V81),""))))</f>
        <v>48543</v>
      </c>
      <c r="FF32" s="10">
        <f>IF('1-SETUP'!$Q81="DAILY",FE32+'1-SETUP'!$V81,IF('1-SETUP'!$Q81="WEEKLY",FE32+'1-SETUP'!$V81*7,IF('1-SETUP'!$Q81="MONTHLY",EDATE(FE32,'1-SETUP'!$V81),IF('1-SETUP'!$Q81="YEARLY",EDATE(FE32,12*'1-SETUP'!$V81),""))))</f>
        <v>48573</v>
      </c>
      <c r="FG32" s="10">
        <f>IF('1-SETUP'!$Q81="DAILY",FF32+'1-SETUP'!$V81,IF('1-SETUP'!$Q81="WEEKLY",FF32+'1-SETUP'!$V81*7,IF('1-SETUP'!$Q81="MONTHLY",EDATE(FF32,'1-SETUP'!$V81),IF('1-SETUP'!$Q81="YEARLY",EDATE(FF32,12*'1-SETUP'!$V81),""))))</f>
        <v>48604</v>
      </c>
      <c r="FH32" s="10">
        <f>IF('1-SETUP'!$Q81="DAILY",FG32+'1-SETUP'!$V81,IF('1-SETUP'!$Q81="WEEKLY",FG32+'1-SETUP'!$V81*7,IF('1-SETUP'!$Q81="MONTHLY",EDATE(FG32,'1-SETUP'!$V81),IF('1-SETUP'!$Q81="YEARLY",EDATE(FG32,12*'1-SETUP'!$V81),""))))</f>
        <v>48635</v>
      </c>
      <c r="FI32" s="10">
        <f>IF('1-SETUP'!$Q81="DAILY",FH32+'1-SETUP'!$V81,IF('1-SETUP'!$Q81="WEEKLY",FH32+'1-SETUP'!$V81*7,IF('1-SETUP'!$Q81="MONTHLY",EDATE(FH32,'1-SETUP'!$V81),IF('1-SETUP'!$Q81="YEARLY",EDATE(FH32,12*'1-SETUP'!$V81),""))))</f>
        <v>48663</v>
      </c>
      <c r="FJ32" s="10">
        <f>IF('1-SETUP'!$Q81="DAILY",FI32+'1-SETUP'!$V81,IF('1-SETUP'!$Q81="WEEKLY",FI32+'1-SETUP'!$V81*7,IF('1-SETUP'!$Q81="MONTHLY",EDATE(FI32,'1-SETUP'!$V81),IF('1-SETUP'!$Q81="YEARLY",EDATE(FI32,12*'1-SETUP'!$V81),""))))</f>
        <v>48694</v>
      </c>
      <c r="FK32" s="10">
        <f>IF('1-SETUP'!$Q81="DAILY",FJ32+'1-SETUP'!$V81,IF('1-SETUP'!$Q81="WEEKLY",FJ32+'1-SETUP'!$V81*7,IF('1-SETUP'!$Q81="MONTHLY",EDATE(FJ32,'1-SETUP'!$V81),IF('1-SETUP'!$Q81="YEARLY",EDATE(FJ32,12*'1-SETUP'!$V81),""))))</f>
        <v>48724</v>
      </c>
      <c r="FL32" s="10">
        <f>IF('1-SETUP'!$Q81="DAILY",FK32+'1-SETUP'!$V81,IF('1-SETUP'!$Q81="WEEKLY",FK32+'1-SETUP'!$V81*7,IF('1-SETUP'!$Q81="MONTHLY",EDATE(FK32,'1-SETUP'!$V81),IF('1-SETUP'!$Q81="YEARLY",EDATE(FK32,12*'1-SETUP'!$V81),""))))</f>
        <v>48755</v>
      </c>
      <c r="FM32" s="10">
        <f>IF('1-SETUP'!$Q81="DAILY",FL32+'1-SETUP'!$V81,IF('1-SETUP'!$Q81="WEEKLY",FL32+'1-SETUP'!$V81*7,IF('1-SETUP'!$Q81="MONTHLY",EDATE(FL32,'1-SETUP'!$V81),IF('1-SETUP'!$Q81="YEARLY",EDATE(FL32,12*'1-SETUP'!$V81),""))))</f>
        <v>48785</v>
      </c>
      <c r="FN32" s="10">
        <f>IF('1-SETUP'!$Q81="DAILY",FM32+'1-SETUP'!$V81,IF('1-SETUP'!$Q81="WEEKLY",FM32+'1-SETUP'!$V81*7,IF('1-SETUP'!$Q81="MONTHLY",EDATE(FM32,'1-SETUP'!$V81),IF('1-SETUP'!$Q81="YEARLY",EDATE(FM32,12*'1-SETUP'!$V81),""))))</f>
        <v>48816</v>
      </c>
      <c r="FO32" s="10">
        <f>IF('1-SETUP'!$Q81="DAILY",FN32+'1-SETUP'!$V81,IF('1-SETUP'!$Q81="WEEKLY",FN32+'1-SETUP'!$V81*7,IF('1-SETUP'!$Q81="MONTHLY",EDATE(FN32,'1-SETUP'!$V81),IF('1-SETUP'!$Q81="YEARLY",EDATE(FN32,12*'1-SETUP'!$V81),""))))</f>
        <v>48847</v>
      </c>
      <c r="FP32" s="10">
        <f>IF('1-SETUP'!$Q81="DAILY",FO32+'1-SETUP'!$V81,IF('1-SETUP'!$Q81="WEEKLY",FO32+'1-SETUP'!$V81*7,IF('1-SETUP'!$Q81="MONTHLY",EDATE(FO32,'1-SETUP'!$V81),IF('1-SETUP'!$Q81="YEARLY",EDATE(FO32,12*'1-SETUP'!$V81),""))))</f>
        <v>48877</v>
      </c>
      <c r="FQ32" s="10">
        <f>IF('1-SETUP'!$Q81="DAILY",FP32+'1-SETUP'!$V81,IF('1-SETUP'!$Q81="WEEKLY",FP32+'1-SETUP'!$V81*7,IF('1-SETUP'!$Q81="MONTHLY",EDATE(FP32,'1-SETUP'!$V81),IF('1-SETUP'!$Q81="YEARLY",EDATE(FP32,12*'1-SETUP'!$V81),""))))</f>
        <v>48908</v>
      </c>
      <c r="FR32" s="10">
        <f>IF('1-SETUP'!$Q81="DAILY",FQ32+'1-SETUP'!$V81,IF('1-SETUP'!$Q81="WEEKLY",FQ32+'1-SETUP'!$V81*7,IF('1-SETUP'!$Q81="MONTHLY",EDATE(FQ32,'1-SETUP'!$V81),IF('1-SETUP'!$Q81="YEARLY",EDATE(FQ32,12*'1-SETUP'!$V81),""))))</f>
        <v>48938</v>
      </c>
      <c r="FS32" s="10">
        <f>IF('1-SETUP'!$Q81="DAILY",FR32+'1-SETUP'!$V81,IF('1-SETUP'!$Q81="WEEKLY",FR32+'1-SETUP'!$V81*7,IF('1-SETUP'!$Q81="MONTHLY",EDATE(FR32,'1-SETUP'!$V81),IF('1-SETUP'!$Q81="YEARLY",EDATE(FR32,12*'1-SETUP'!$V81),""))))</f>
        <v>48969</v>
      </c>
      <c r="FT32" s="10">
        <f>IF('1-SETUP'!$Q81="DAILY",FS32+'1-SETUP'!$V81,IF('1-SETUP'!$Q81="WEEKLY",FS32+'1-SETUP'!$V81*7,IF('1-SETUP'!$Q81="MONTHLY",EDATE(FS32,'1-SETUP'!$V81),IF('1-SETUP'!$Q81="YEARLY",EDATE(FS32,12*'1-SETUP'!$V81),""))))</f>
        <v>49000</v>
      </c>
      <c r="FU32" s="10">
        <f>IF('1-SETUP'!$Q81="DAILY",FT32+'1-SETUP'!$V81,IF('1-SETUP'!$Q81="WEEKLY",FT32+'1-SETUP'!$V81*7,IF('1-SETUP'!$Q81="MONTHLY",EDATE(FT32,'1-SETUP'!$V81),IF('1-SETUP'!$Q81="YEARLY",EDATE(FT32,12*'1-SETUP'!$V81),""))))</f>
        <v>49028</v>
      </c>
      <c r="FV32" s="10">
        <f>IF('1-SETUP'!$Q81="DAILY",FU32+'1-SETUP'!$V81,IF('1-SETUP'!$Q81="WEEKLY",FU32+'1-SETUP'!$V81*7,IF('1-SETUP'!$Q81="MONTHLY",EDATE(FU32,'1-SETUP'!$V81),IF('1-SETUP'!$Q81="YEARLY",EDATE(FU32,12*'1-SETUP'!$V81),""))))</f>
        <v>49059</v>
      </c>
      <c r="FW32" s="10">
        <f>IF('1-SETUP'!$Q81="DAILY",FV32+'1-SETUP'!$V81,IF('1-SETUP'!$Q81="WEEKLY",FV32+'1-SETUP'!$V81*7,IF('1-SETUP'!$Q81="MONTHLY",EDATE(FV32,'1-SETUP'!$V81),IF('1-SETUP'!$Q81="YEARLY",EDATE(FV32,12*'1-SETUP'!$V81),""))))</f>
        <v>49089</v>
      </c>
      <c r="FX32" s="10">
        <f>IF('1-SETUP'!$Q81="DAILY",FW32+'1-SETUP'!$V81,IF('1-SETUP'!$Q81="WEEKLY",FW32+'1-SETUP'!$V81*7,IF('1-SETUP'!$Q81="MONTHLY",EDATE(FW32,'1-SETUP'!$V81),IF('1-SETUP'!$Q81="YEARLY",EDATE(FW32,12*'1-SETUP'!$V81),""))))</f>
        <v>49120</v>
      </c>
      <c r="FY32" s="10">
        <f>IF('1-SETUP'!$Q81="DAILY",FX32+'1-SETUP'!$V81,IF('1-SETUP'!$Q81="WEEKLY",FX32+'1-SETUP'!$V81*7,IF('1-SETUP'!$Q81="MONTHLY",EDATE(FX32,'1-SETUP'!$V81),IF('1-SETUP'!$Q81="YEARLY",EDATE(FX32,12*'1-SETUP'!$V81),""))))</f>
        <v>49150</v>
      </c>
      <c r="FZ32" s="10">
        <f>IF('1-SETUP'!$Q81="DAILY",FY32+'1-SETUP'!$V81,IF('1-SETUP'!$Q81="WEEKLY",FY32+'1-SETUP'!$V81*7,IF('1-SETUP'!$Q81="MONTHLY",EDATE(FY32,'1-SETUP'!$V81),IF('1-SETUP'!$Q81="YEARLY",EDATE(FY32,12*'1-SETUP'!$V81),""))))</f>
        <v>49181</v>
      </c>
      <c r="GA32" s="10">
        <f>IF('1-SETUP'!$Q81="DAILY",FZ32+'1-SETUP'!$V81,IF('1-SETUP'!$Q81="WEEKLY",FZ32+'1-SETUP'!$V81*7,IF('1-SETUP'!$Q81="MONTHLY",EDATE(FZ32,'1-SETUP'!$V81),IF('1-SETUP'!$Q81="YEARLY",EDATE(FZ32,12*'1-SETUP'!$V81),""))))</f>
        <v>49212</v>
      </c>
      <c r="GB32" s="10">
        <f>IF('1-SETUP'!$Q81="DAILY",GA32+'1-SETUP'!$V81,IF('1-SETUP'!$Q81="WEEKLY",GA32+'1-SETUP'!$V81*7,IF('1-SETUP'!$Q81="MONTHLY",EDATE(GA32,'1-SETUP'!$V81),IF('1-SETUP'!$Q81="YEARLY",EDATE(GA32,12*'1-SETUP'!$V81),""))))</f>
        <v>49242</v>
      </c>
      <c r="GC32" s="10">
        <f>IF('1-SETUP'!$Q81="DAILY",GB32+'1-SETUP'!$V81,IF('1-SETUP'!$Q81="WEEKLY",GB32+'1-SETUP'!$V81*7,IF('1-SETUP'!$Q81="MONTHLY",EDATE(GB32,'1-SETUP'!$V81),IF('1-SETUP'!$Q81="YEARLY",EDATE(GB32,12*'1-SETUP'!$V81),""))))</f>
        <v>49273</v>
      </c>
      <c r="GD32" s="10">
        <f>IF('1-SETUP'!$Q81="DAILY",GC32+'1-SETUP'!$V81,IF('1-SETUP'!$Q81="WEEKLY",GC32+'1-SETUP'!$V81*7,IF('1-SETUP'!$Q81="MONTHLY",EDATE(GC32,'1-SETUP'!$V81),IF('1-SETUP'!$Q81="YEARLY",EDATE(GC32,12*'1-SETUP'!$V81),""))))</f>
        <v>49303</v>
      </c>
      <c r="GE32" s="10">
        <f>IF('1-SETUP'!$Q81="DAILY",GD32+'1-SETUP'!$V81,IF('1-SETUP'!$Q81="WEEKLY",GD32+'1-SETUP'!$V81*7,IF('1-SETUP'!$Q81="MONTHLY",EDATE(GD32,'1-SETUP'!$V81),IF('1-SETUP'!$Q81="YEARLY",EDATE(GD32,12*'1-SETUP'!$V81),""))))</f>
        <v>49334</v>
      </c>
      <c r="GF32" s="10">
        <f>IF('1-SETUP'!$Q81="DAILY",GE32+'1-SETUP'!$V81,IF('1-SETUP'!$Q81="WEEKLY",GE32+'1-SETUP'!$V81*7,IF('1-SETUP'!$Q81="MONTHLY",EDATE(GE32,'1-SETUP'!$V81),IF('1-SETUP'!$Q81="YEARLY",EDATE(GE32,12*'1-SETUP'!$V81),""))))</f>
        <v>49365</v>
      </c>
      <c r="GG32" s="10">
        <f>IF('1-SETUP'!$Q81="DAILY",GF32+'1-SETUP'!$V81,IF('1-SETUP'!$Q81="WEEKLY",GF32+'1-SETUP'!$V81*7,IF('1-SETUP'!$Q81="MONTHLY",EDATE(GF32,'1-SETUP'!$V81),IF('1-SETUP'!$Q81="YEARLY",EDATE(GF32,12*'1-SETUP'!$V81),""))))</f>
        <v>49393</v>
      </c>
      <c r="GH32" s="10">
        <f>IF('1-SETUP'!$Q81="DAILY",GG32+'1-SETUP'!$V81,IF('1-SETUP'!$Q81="WEEKLY",GG32+'1-SETUP'!$V81*7,IF('1-SETUP'!$Q81="MONTHLY",EDATE(GG32,'1-SETUP'!$V81),IF('1-SETUP'!$Q81="YEARLY",EDATE(GG32,12*'1-SETUP'!$V81),""))))</f>
        <v>49424</v>
      </c>
      <c r="GI32" s="10">
        <f>IF('1-SETUP'!$Q81="DAILY",GH32+'1-SETUP'!$V81,IF('1-SETUP'!$Q81="WEEKLY",GH32+'1-SETUP'!$V81*7,IF('1-SETUP'!$Q81="MONTHLY",EDATE(GH32,'1-SETUP'!$V81),IF('1-SETUP'!$Q81="YEARLY",EDATE(GH32,12*'1-SETUP'!$V81),""))))</f>
        <v>49454</v>
      </c>
      <c r="GJ32" s="10">
        <f>IF('1-SETUP'!$Q81="DAILY",GI32+'1-SETUP'!$V81,IF('1-SETUP'!$Q81="WEEKLY",GI32+'1-SETUP'!$V81*7,IF('1-SETUP'!$Q81="MONTHLY",EDATE(GI32,'1-SETUP'!$V81),IF('1-SETUP'!$Q81="YEARLY",EDATE(GI32,12*'1-SETUP'!$V81),""))))</f>
        <v>49485</v>
      </c>
      <c r="GK32" s="10">
        <f>IF('1-SETUP'!$Q81="DAILY",GJ32+'1-SETUP'!$V81,IF('1-SETUP'!$Q81="WEEKLY",GJ32+'1-SETUP'!$V81*7,IF('1-SETUP'!$Q81="MONTHLY",EDATE(GJ32,'1-SETUP'!$V81),IF('1-SETUP'!$Q81="YEARLY",EDATE(GJ32,12*'1-SETUP'!$V81),""))))</f>
        <v>49515</v>
      </c>
      <c r="GL32" s="10">
        <f>IF('1-SETUP'!$Q81="DAILY",GK32+'1-SETUP'!$V81,IF('1-SETUP'!$Q81="WEEKLY",GK32+'1-SETUP'!$V81*7,IF('1-SETUP'!$Q81="MONTHLY",EDATE(GK32,'1-SETUP'!$V81),IF('1-SETUP'!$Q81="YEARLY",EDATE(GK32,12*'1-SETUP'!$V81),""))))</f>
        <v>49546</v>
      </c>
      <c r="GM32" s="10">
        <f>IF('1-SETUP'!$Q81="DAILY",GL32+'1-SETUP'!$V81,IF('1-SETUP'!$Q81="WEEKLY",GL32+'1-SETUP'!$V81*7,IF('1-SETUP'!$Q81="MONTHLY",EDATE(GL32,'1-SETUP'!$V81),IF('1-SETUP'!$Q81="YEARLY",EDATE(GL32,12*'1-SETUP'!$V81),""))))</f>
        <v>49577</v>
      </c>
      <c r="GN32" s="10">
        <f>IF('1-SETUP'!$Q81="DAILY",GM32+'1-SETUP'!$V81,IF('1-SETUP'!$Q81="WEEKLY",GM32+'1-SETUP'!$V81*7,IF('1-SETUP'!$Q81="MONTHLY",EDATE(GM32,'1-SETUP'!$V81),IF('1-SETUP'!$Q81="YEARLY",EDATE(GM32,12*'1-SETUP'!$V81),""))))</f>
        <v>49607</v>
      </c>
      <c r="GO32" s="10">
        <f>IF('1-SETUP'!$Q81="DAILY",GN32+'1-SETUP'!$V81,IF('1-SETUP'!$Q81="WEEKLY",GN32+'1-SETUP'!$V81*7,IF('1-SETUP'!$Q81="MONTHLY",EDATE(GN32,'1-SETUP'!$V81),IF('1-SETUP'!$Q81="YEARLY",EDATE(GN32,12*'1-SETUP'!$V81),""))))</f>
        <v>49638</v>
      </c>
      <c r="GP32" s="10">
        <f>IF('1-SETUP'!$Q81="DAILY",GO32+'1-SETUP'!$V81,IF('1-SETUP'!$Q81="WEEKLY",GO32+'1-SETUP'!$V81*7,IF('1-SETUP'!$Q81="MONTHLY",EDATE(GO32,'1-SETUP'!$V81),IF('1-SETUP'!$Q81="YEARLY",EDATE(GO32,12*'1-SETUP'!$V81),""))))</f>
        <v>49668</v>
      </c>
      <c r="GQ32" s="10">
        <f>IF('1-SETUP'!$Q81="DAILY",GP32+'1-SETUP'!$V81,IF('1-SETUP'!$Q81="WEEKLY",GP32+'1-SETUP'!$V81*7,IF('1-SETUP'!$Q81="MONTHLY",EDATE(GP32,'1-SETUP'!$V81),IF('1-SETUP'!$Q81="YEARLY",EDATE(GP32,12*'1-SETUP'!$V81),""))))</f>
        <v>49699</v>
      </c>
      <c r="GR32" s="10">
        <f>IF('1-SETUP'!$Q81="DAILY",GQ32+'1-SETUP'!$V81,IF('1-SETUP'!$Q81="WEEKLY",GQ32+'1-SETUP'!$V81*7,IF('1-SETUP'!$Q81="MONTHLY",EDATE(GQ32,'1-SETUP'!$V81),IF('1-SETUP'!$Q81="YEARLY",EDATE(GQ32,12*'1-SETUP'!$V81),""))))</f>
        <v>49730</v>
      </c>
      <c r="GS32" s="10">
        <f>IF('1-SETUP'!$Q81="DAILY",GR32+'1-SETUP'!$V81,IF('1-SETUP'!$Q81="WEEKLY",GR32+'1-SETUP'!$V81*7,IF('1-SETUP'!$Q81="MONTHLY",EDATE(GR32,'1-SETUP'!$V81),IF('1-SETUP'!$Q81="YEARLY",EDATE(GR32,12*'1-SETUP'!$V81),""))))</f>
        <v>49759</v>
      </c>
      <c r="GT32" s="10">
        <f>IF('1-SETUP'!$Q81="DAILY",GS32+'1-SETUP'!$V81,IF('1-SETUP'!$Q81="WEEKLY",GS32+'1-SETUP'!$V81*7,IF('1-SETUP'!$Q81="MONTHLY",EDATE(GS32,'1-SETUP'!$V81),IF('1-SETUP'!$Q81="YEARLY",EDATE(GS32,12*'1-SETUP'!$V81),""))))</f>
        <v>49790</v>
      </c>
      <c r="GU32" s="10">
        <f>IF('1-SETUP'!$Q81="DAILY",GT32+'1-SETUP'!$V81,IF('1-SETUP'!$Q81="WEEKLY",GT32+'1-SETUP'!$V81*7,IF('1-SETUP'!$Q81="MONTHLY",EDATE(GT32,'1-SETUP'!$V81),IF('1-SETUP'!$Q81="YEARLY",EDATE(GT32,12*'1-SETUP'!$V81),""))))</f>
        <v>49820</v>
      </c>
      <c r="GV32" s="10">
        <f>IF('1-SETUP'!$Q81="DAILY",GU32+'1-SETUP'!$V81,IF('1-SETUP'!$Q81="WEEKLY",GU32+'1-SETUP'!$V81*7,IF('1-SETUP'!$Q81="MONTHLY",EDATE(GU32,'1-SETUP'!$V81),IF('1-SETUP'!$Q81="YEARLY",EDATE(GU32,12*'1-SETUP'!$V81),""))))</f>
        <v>49851</v>
      </c>
      <c r="GW32" s="10">
        <f>IF('1-SETUP'!$Q81="DAILY",GV32+'1-SETUP'!$V81,IF('1-SETUP'!$Q81="WEEKLY",GV32+'1-SETUP'!$V81*7,IF('1-SETUP'!$Q81="MONTHLY",EDATE(GV32,'1-SETUP'!$V81),IF('1-SETUP'!$Q81="YEARLY",EDATE(GV32,12*'1-SETUP'!$V81),""))))</f>
        <v>49881</v>
      </c>
      <c r="GX32" s="10">
        <f>IF('1-SETUP'!$Q81="DAILY",GW32+'1-SETUP'!$V81,IF('1-SETUP'!$Q81="WEEKLY",GW32+'1-SETUP'!$V81*7,IF('1-SETUP'!$Q81="MONTHLY",EDATE(GW32,'1-SETUP'!$V81),IF('1-SETUP'!$Q81="YEARLY",EDATE(GW32,12*'1-SETUP'!$V81),""))))</f>
        <v>49912</v>
      </c>
      <c r="GY32" s="10">
        <f>IF('1-SETUP'!$Q81="DAILY",GX32+'1-SETUP'!$V81,IF('1-SETUP'!$Q81="WEEKLY",GX32+'1-SETUP'!$V81*7,IF('1-SETUP'!$Q81="MONTHLY",EDATE(GX32,'1-SETUP'!$V81),IF('1-SETUP'!$Q81="YEARLY",EDATE(GX32,12*'1-SETUP'!$V81),""))))</f>
        <v>49943</v>
      </c>
      <c r="GZ32" s="10">
        <f>IF('1-SETUP'!$Q81="DAILY",GY32+'1-SETUP'!$V81,IF('1-SETUP'!$Q81="WEEKLY",GY32+'1-SETUP'!$V81*7,IF('1-SETUP'!$Q81="MONTHLY",EDATE(GY32,'1-SETUP'!$V81),IF('1-SETUP'!$Q81="YEARLY",EDATE(GY32,12*'1-SETUP'!$V81),""))))</f>
        <v>49973</v>
      </c>
      <c r="HA32" s="10">
        <f>IF('1-SETUP'!$Q81="DAILY",GZ32+'1-SETUP'!$V81,IF('1-SETUP'!$Q81="WEEKLY",GZ32+'1-SETUP'!$V81*7,IF('1-SETUP'!$Q81="MONTHLY",EDATE(GZ32,'1-SETUP'!$V81),IF('1-SETUP'!$Q81="YEARLY",EDATE(GZ32,12*'1-SETUP'!$V81),""))))</f>
        <v>50004</v>
      </c>
      <c r="HB32" s="10">
        <f>IF('1-SETUP'!$Q81="DAILY",HA32+'1-SETUP'!$V81,IF('1-SETUP'!$Q81="WEEKLY",HA32+'1-SETUP'!$V81*7,IF('1-SETUP'!$Q81="MONTHLY",EDATE(HA32,'1-SETUP'!$V81),IF('1-SETUP'!$Q81="YEARLY",EDATE(HA32,12*'1-SETUP'!$V81),""))))</f>
        <v>50034</v>
      </c>
      <c r="HC32" s="10">
        <f>IF('1-SETUP'!$Q81="DAILY",HB32+'1-SETUP'!$V81,IF('1-SETUP'!$Q81="WEEKLY",HB32+'1-SETUP'!$V81*7,IF('1-SETUP'!$Q81="MONTHLY",EDATE(HB32,'1-SETUP'!$V81),IF('1-SETUP'!$Q81="YEARLY",EDATE(HB32,12*'1-SETUP'!$V81),""))))</f>
        <v>50065</v>
      </c>
      <c r="HD32" s="10">
        <f>IF('1-SETUP'!$Q81="DAILY",HC32+'1-SETUP'!$V81,IF('1-SETUP'!$Q81="WEEKLY",HC32+'1-SETUP'!$V81*7,IF('1-SETUP'!$Q81="MONTHLY",EDATE(HC32,'1-SETUP'!$V81),IF('1-SETUP'!$Q81="YEARLY",EDATE(HC32,12*'1-SETUP'!$V81),""))))</f>
        <v>50096</v>
      </c>
      <c r="HE32" s="10">
        <f>IF('1-SETUP'!$Q81="DAILY",HD32+'1-SETUP'!$V81,IF('1-SETUP'!$Q81="WEEKLY",HD32+'1-SETUP'!$V81*7,IF('1-SETUP'!$Q81="MONTHLY",EDATE(HD32,'1-SETUP'!$V81),IF('1-SETUP'!$Q81="YEARLY",EDATE(HD32,12*'1-SETUP'!$V81),""))))</f>
        <v>50124</v>
      </c>
      <c r="HF32" s="10">
        <f>IF('1-SETUP'!$Q81="DAILY",HE32+'1-SETUP'!$V81,IF('1-SETUP'!$Q81="WEEKLY",HE32+'1-SETUP'!$V81*7,IF('1-SETUP'!$Q81="MONTHLY",EDATE(HE32,'1-SETUP'!$V81),IF('1-SETUP'!$Q81="YEARLY",EDATE(HE32,12*'1-SETUP'!$V81),""))))</f>
        <v>50155</v>
      </c>
      <c r="HG32" s="10">
        <f>IF('1-SETUP'!$Q81="DAILY",HF32+'1-SETUP'!$V81,IF('1-SETUP'!$Q81="WEEKLY",HF32+'1-SETUP'!$V81*7,IF('1-SETUP'!$Q81="MONTHLY",EDATE(HF32,'1-SETUP'!$V81),IF('1-SETUP'!$Q81="YEARLY",EDATE(HF32,12*'1-SETUP'!$V81),""))))</f>
        <v>50185</v>
      </c>
      <c r="HH32" s="10">
        <f>IF('1-SETUP'!$Q81="DAILY",HG32+'1-SETUP'!$V81,IF('1-SETUP'!$Q81="WEEKLY",HG32+'1-SETUP'!$V81*7,IF('1-SETUP'!$Q81="MONTHLY",EDATE(HG32,'1-SETUP'!$V81),IF('1-SETUP'!$Q81="YEARLY",EDATE(HG32,12*'1-SETUP'!$V81),""))))</f>
        <v>50216</v>
      </c>
      <c r="HI32" s="10">
        <f>IF('1-SETUP'!$Q81="DAILY",HH32+'1-SETUP'!$V81,IF('1-SETUP'!$Q81="WEEKLY",HH32+'1-SETUP'!$V81*7,IF('1-SETUP'!$Q81="MONTHLY",EDATE(HH32,'1-SETUP'!$V81),IF('1-SETUP'!$Q81="YEARLY",EDATE(HH32,12*'1-SETUP'!$V81),""))))</f>
        <v>50246</v>
      </c>
      <c r="HJ32" s="10">
        <f>IF('1-SETUP'!$Q81="DAILY",HI32+'1-SETUP'!$V81,IF('1-SETUP'!$Q81="WEEKLY",HI32+'1-SETUP'!$V81*7,IF('1-SETUP'!$Q81="MONTHLY",EDATE(HI32,'1-SETUP'!$V81),IF('1-SETUP'!$Q81="YEARLY",EDATE(HI32,12*'1-SETUP'!$V81),""))))</f>
        <v>50277</v>
      </c>
      <c r="HK32" s="10">
        <f>IF('1-SETUP'!$Q81="DAILY",HJ32+'1-SETUP'!$V81,IF('1-SETUP'!$Q81="WEEKLY",HJ32+'1-SETUP'!$V81*7,IF('1-SETUP'!$Q81="MONTHLY",EDATE(HJ32,'1-SETUP'!$V81),IF('1-SETUP'!$Q81="YEARLY",EDATE(HJ32,12*'1-SETUP'!$V81),""))))</f>
        <v>50308</v>
      </c>
      <c r="HL32" s="10">
        <f>IF('1-SETUP'!$Q81="DAILY",HK32+'1-SETUP'!$V81,IF('1-SETUP'!$Q81="WEEKLY",HK32+'1-SETUP'!$V81*7,IF('1-SETUP'!$Q81="MONTHLY",EDATE(HK32,'1-SETUP'!$V81),IF('1-SETUP'!$Q81="YEARLY",EDATE(HK32,12*'1-SETUP'!$V81),""))))</f>
        <v>50338</v>
      </c>
      <c r="HM32" s="10">
        <f>IF('1-SETUP'!$Q81="DAILY",HL32+'1-SETUP'!$V81,IF('1-SETUP'!$Q81="WEEKLY",HL32+'1-SETUP'!$V81*7,IF('1-SETUP'!$Q81="MONTHLY",EDATE(HL32,'1-SETUP'!$V81),IF('1-SETUP'!$Q81="YEARLY",EDATE(HL32,12*'1-SETUP'!$V81),""))))</f>
        <v>50369</v>
      </c>
      <c r="HN32" s="10">
        <f>IF('1-SETUP'!$Q81="DAILY",HM32+'1-SETUP'!$V81,IF('1-SETUP'!$Q81="WEEKLY",HM32+'1-SETUP'!$V81*7,IF('1-SETUP'!$Q81="MONTHLY",EDATE(HM32,'1-SETUP'!$V81),IF('1-SETUP'!$Q81="YEARLY",EDATE(HM32,12*'1-SETUP'!$V81),""))))</f>
        <v>50399</v>
      </c>
      <c r="HO32" s="10">
        <f>IF('1-SETUP'!$Q81="DAILY",HN32+'1-SETUP'!$V81,IF('1-SETUP'!$Q81="WEEKLY",HN32+'1-SETUP'!$V81*7,IF('1-SETUP'!$Q81="MONTHLY",EDATE(HN32,'1-SETUP'!$V81),IF('1-SETUP'!$Q81="YEARLY",EDATE(HN32,12*'1-SETUP'!$V81),""))))</f>
        <v>50430</v>
      </c>
      <c r="HP32" s="10">
        <f>IF('1-SETUP'!$Q81="DAILY",HO32+'1-SETUP'!$V81,IF('1-SETUP'!$Q81="WEEKLY",HO32+'1-SETUP'!$V81*7,IF('1-SETUP'!$Q81="MONTHLY",EDATE(HO32,'1-SETUP'!$V81),IF('1-SETUP'!$Q81="YEARLY",EDATE(HO32,12*'1-SETUP'!$V81),""))))</f>
        <v>50461</v>
      </c>
      <c r="HQ32" s="10">
        <f>IF('1-SETUP'!$Q81="DAILY",HP32+'1-SETUP'!$V81,IF('1-SETUP'!$Q81="WEEKLY",HP32+'1-SETUP'!$V81*7,IF('1-SETUP'!$Q81="MONTHLY",EDATE(HP32,'1-SETUP'!$V81),IF('1-SETUP'!$Q81="YEARLY",EDATE(HP32,12*'1-SETUP'!$V81),""))))</f>
        <v>50489</v>
      </c>
      <c r="HR32" s="10">
        <f>IF('1-SETUP'!$Q81="DAILY",HQ32+'1-SETUP'!$V81,IF('1-SETUP'!$Q81="WEEKLY",HQ32+'1-SETUP'!$V81*7,IF('1-SETUP'!$Q81="MONTHLY",EDATE(HQ32,'1-SETUP'!$V81),IF('1-SETUP'!$Q81="YEARLY",EDATE(HQ32,12*'1-SETUP'!$V81),""))))</f>
        <v>50520</v>
      </c>
      <c r="HS32" s="10">
        <f>IF('1-SETUP'!$Q81="DAILY",HR32+'1-SETUP'!$V81,IF('1-SETUP'!$Q81="WEEKLY",HR32+'1-SETUP'!$V81*7,IF('1-SETUP'!$Q81="MONTHLY",EDATE(HR32,'1-SETUP'!$V81),IF('1-SETUP'!$Q81="YEARLY",EDATE(HR32,12*'1-SETUP'!$V81),""))))</f>
        <v>50550</v>
      </c>
      <c r="HT32" s="10">
        <f>IF('1-SETUP'!$Q81="DAILY",HS32+'1-SETUP'!$V81,IF('1-SETUP'!$Q81="WEEKLY",HS32+'1-SETUP'!$V81*7,IF('1-SETUP'!$Q81="MONTHLY",EDATE(HS32,'1-SETUP'!$V81),IF('1-SETUP'!$Q81="YEARLY",EDATE(HS32,12*'1-SETUP'!$V81),""))))</f>
        <v>50581</v>
      </c>
      <c r="HU32" s="10">
        <f>IF('1-SETUP'!$Q81="DAILY",HT32+'1-SETUP'!$V81,IF('1-SETUP'!$Q81="WEEKLY",HT32+'1-SETUP'!$V81*7,IF('1-SETUP'!$Q81="MONTHLY",EDATE(HT32,'1-SETUP'!$V81),IF('1-SETUP'!$Q81="YEARLY",EDATE(HT32,12*'1-SETUP'!$V81),""))))</f>
        <v>50611</v>
      </c>
      <c r="HV32" s="10">
        <f>IF('1-SETUP'!$Q81="DAILY",HU32+'1-SETUP'!$V81,IF('1-SETUP'!$Q81="WEEKLY",HU32+'1-SETUP'!$V81*7,IF('1-SETUP'!$Q81="MONTHLY",EDATE(HU32,'1-SETUP'!$V81),IF('1-SETUP'!$Q81="YEARLY",EDATE(HU32,12*'1-SETUP'!$V81),""))))</f>
        <v>50642</v>
      </c>
      <c r="HW32" s="10">
        <f>IF('1-SETUP'!$Q81="DAILY",HV32+'1-SETUP'!$V81,IF('1-SETUP'!$Q81="WEEKLY",HV32+'1-SETUP'!$V81*7,IF('1-SETUP'!$Q81="MONTHLY",EDATE(HV32,'1-SETUP'!$V81),IF('1-SETUP'!$Q81="YEARLY",EDATE(HV32,12*'1-SETUP'!$V81),""))))</f>
        <v>50673</v>
      </c>
      <c r="HX32" s="10">
        <f>IF('1-SETUP'!$Q81="DAILY",HW32+'1-SETUP'!$V81,IF('1-SETUP'!$Q81="WEEKLY",HW32+'1-SETUP'!$V81*7,IF('1-SETUP'!$Q81="MONTHLY",EDATE(HW32,'1-SETUP'!$V81),IF('1-SETUP'!$Q81="YEARLY",EDATE(HW32,12*'1-SETUP'!$V81),""))))</f>
        <v>50703</v>
      </c>
      <c r="HY32" s="10">
        <f>IF('1-SETUP'!$Q81="DAILY",HX32+'1-SETUP'!$V81,IF('1-SETUP'!$Q81="WEEKLY",HX32+'1-SETUP'!$V81*7,IF('1-SETUP'!$Q81="MONTHLY",EDATE(HX32,'1-SETUP'!$V81),IF('1-SETUP'!$Q81="YEARLY",EDATE(HX32,12*'1-SETUP'!$V81),""))))</f>
        <v>50734</v>
      </c>
      <c r="HZ32" s="10">
        <f>IF('1-SETUP'!$Q81="DAILY",HY32+'1-SETUP'!$V81,IF('1-SETUP'!$Q81="WEEKLY",HY32+'1-SETUP'!$V81*7,IF('1-SETUP'!$Q81="MONTHLY",EDATE(HY32,'1-SETUP'!$V81),IF('1-SETUP'!$Q81="YEARLY",EDATE(HY32,12*'1-SETUP'!$V81),""))))</f>
        <v>50764</v>
      </c>
      <c r="IA32" s="10">
        <f>IF('1-SETUP'!$Q81="DAILY",HZ32+'1-SETUP'!$V81,IF('1-SETUP'!$Q81="WEEKLY",HZ32+'1-SETUP'!$V81*7,IF('1-SETUP'!$Q81="MONTHLY",EDATE(HZ32,'1-SETUP'!$V81),IF('1-SETUP'!$Q81="YEARLY",EDATE(HZ32,12*'1-SETUP'!$V81),""))))</f>
        <v>50795</v>
      </c>
      <c r="IB32" s="10">
        <f>IF('1-SETUP'!$Q81="DAILY",IA32+'1-SETUP'!$V81,IF('1-SETUP'!$Q81="WEEKLY",IA32+'1-SETUP'!$V81*7,IF('1-SETUP'!$Q81="MONTHLY",EDATE(IA32,'1-SETUP'!$V81),IF('1-SETUP'!$Q81="YEARLY",EDATE(IA32,12*'1-SETUP'!$V81),""))))</f>
        <v>50826</v>
      </c>
      <c r="IC32" s="10">
        <f>IF('1-SETUP'!$Q81="DAILY",IB32+'1-SETUP'!$V81,IF('1-SETUP'!$Q81="WEEKLY",IB32+'1-SETUP'!$V81*7,IF('1-SETUP'!$Q81="MONTHLY",EDATE(IB32,'1-SETUP'!$V81),IF('1-SETUP'!$Q81="YEARLY",EDATE(IB32,12*'1-SETUP'!$V81),""))))</f>
        <v>50854</v>
      </c>
      <c r="ID32" s="10">
        <f>IF('1-SETUP'!$Q81="DAILY",IC32+'1-SETUP'!$V81,IF('1-SETUP'!$Q81="WEEKLY",IC32+'1-SETUP'!$V81*7,IF('1-SETUP'!$Q81="MONTHLY",EDATE(IC32,'1-SETUP'!$V81),IF('1-SETUP'!$Q81="YEARLY",EDATE(IC32,12*'1-SETUP'!$V81),""))))</f>
        <v>50885</v>
      </c>
      <c r="IE32" s="10">
        <f>IF('1-SETUP'!$Q81="DAILY",ID32+'1-SETUP'!$V81,IF('1-SETUP'!$Q81="WEEKLY",ID32+'1-SETUP'!$V81*7,IF('1-SETUP'!$Q81="MONTHLY",EDATE(ID32,'1-SETUP'!$V81),IF('1-SETUP'!$Q81="YEARLY",EDATE(ID32,12*'1-SETUP'!$V81),""))))</f>
        <v>50915</v>
      </c>
      <c r="IF32" s="10">
        <f>IF('1-SETUP'!$Q81="DAILY",IE32+'1-SETUP'!$V81,IF('1-SETUP'!$Q81="WEEKLY",IE32+'1-SETUP'!$V81*7,IF('1-SETUP'!$Q81="MONTHLY",EDATE(IE32,'1-SETUP'!$V81),IF('1-SETUP'!$Q81="YEARLY",EDATE(IE32,12*'1-SETUP'!$V81),""))))</f>
        <v>50946</v>
      </c>
      <c r="IG32" s="10">
        <f>IF('1-SETUP'!$Q81="DAILY",IF32+'1-SETUP'!$V81,IF('1-SETUP'!$Q81="WEEKLY",IF32+'1-SETUP'!$V81*7,IF('1-SETUP'!$Q81="MONTHLY",EDATE(IF32,'1-SETUP'!$V81),IF('1-SETUP'!$Q81="YEARLY",EDATE(IF32,12*'1-SETUP'!$V81),""))))</f>
        <v>50976</v>
      </c>
      <c r="IH32" s="10">
        <f>IF('1-SETUP'!$Q81="DAILY",IG32+'1-SETUP'!$V81,IF('1-SETUP'!$Q81="WEEKLY",IG32+'1-SETUP'!$V81*7,IF('1-SETUP'!$Q81="MONTHLY",EDATE(IG32,'1-SETUP'!$V81),IF('1-SETUP'!$Q81="YEARLY",EDATE(IG32,12*'1-SETUP'!$V81),""))))</f>
        <v>51007</v>
      </c>
      <c r="II32" s="10">
        <f>IF('1-SETUP'!$Q81="DAILY",IH32+'1-SETUP'!$V81,IF('1-SETUP'!$Q81="WEEKLY",IH32+'1-SETUP'!$V81*7,IF('1-SETUP'!$Q81="MONTHLY",EDATE(IH32,'1-SETUP'!$V81),IF('1-SETUP'!$Q81="YEARLY",EDATE(IH32,12*'1-SETUP'!$V81),""))))</f>
        <v>51038</v>
      </c>
      <c r="IJ32" s="10">
        <f>IF('1-SETUP'!$Q81="DAILY",II32+'1-SETUP'!$V81,IF('1-SETUP'!$Q81="WEEKLY",II32+'1-SETUP'!$V81*7,IF('1-SETUP'!$Q81="MONTHLY",EDATE(II32,'1-SETUP'!$V81),IF('1-SETUP'!$Q81="YEARLY",EDATE(II32,12*'1-SETUP'!$V81),""))))</f>
        <v>51068</v>
      </c>
      <c r="IK32" s="10">
        <f>IF('1-SETUP'!$Q81="DAILY",IJ32+'1-SETUP'!$V81,IF('1-SETUP'!$Q81="WEEKLY",IJ32+'1-SETUP'!$V81*7,IF('1-SETUP'!$Q81="MONTHLY",EDATE(IJ32,'1-SETUP'!$V81),IF('1-SETUP'!$Q81="YEARLY",EDATE(IJ32,12*'1-SETUP'!$V81),""))))</f>
        <v>51099</v>
      </c>
      <c r="IL32" s="10">
        <f>IF('1-SETUP'!$Q81="DAILY",IK32+'1-SETUP'!$V81,IF('1-SETUP'!$Q81="WEEKLY",IK32+'1-SETUP'!$V81*7,IF('1-SETUP'!$Q81="MONTHLY",EDATE(IK32,'1-SETUP'!$V81),IF('1-SETUP'!$Q81="YEARLY",EDATE(IK32,12*'1-SETUP'!$V81),""))))</f>
        <v>51129</v>
      </c>
      <c r="IM32" s="10">
        <f>IF('1-SETUP'!$Q81="DAILY",IL32+'1-SETUP'!$V81,IF('1-SETUP'!$Q81="WEEKLY",IL32+'1-SETUP'!$V81*7,IF('1-SETUP'!$Q81="MONTHLY",EDATE(IL32,'1-SETUP'!$V81),IF('1-SETUP'!$Q81="YEARLY",EDATE(IL32,12*'1-SETUP'!$V81),""))))</f>
        <v>51160</v>
      </c>
      <c r="IN32" s="10">
        <f>IF('1-SETUP'!$Q81="DAILY",IM32+'1-SETUP'!$V81,IF('1-SETUP'!$Q81="WEEKLY",IM32+'1-SETUP'!$V81*7,IF('1-SETUP'!$Q81="MONTHLY",EDATE(IM32,'1-SETUP'!$V81),IF('1-SETUP'!$Q81="YEARLY",EDATE(IM32,12*'1-SETUP'!$V81),""))))</f>
        <v>51191</v>
      </c>
      <c r="IO32" s="10">
        <f>IF('1-SETUP'!$Q81="DAILY",IN32+'1-SETUP'!$V81,IF('1-SETUP'!$Q81="WEEKLY",IN32+'1-SETUP'!$V81*7,IF('1-SETUP'!$Q81="MONTHLY",EDATE(IN32,'1-SETUP'!$V81),IF('1-SETUP'!$Q81="YEARLY",EDATE(IN32,12*'1-SETUP'!$V81),""))))</f>
        <v>51220</v>
      </c>
      <c r="IP32" s="10">
        <f>IF('1-SETUP'!$Q81="DAILY",IO32+'1-SETUP'!$V81,IF('1-SETUP'!$Q81="WEEKLY",IO32+'1-SETUP'!$V81*7,IF('1-SETUP'!$Q81="MONTHLY",EDATE(IO32,'1-SETUP'!$V81),IF('1-SETUP'!$Q81="YEARLY",EDATE(IO32,12*'1-SETUP'!$V81),""))))</f>
        <v>51251</v>
      </c>
      <c r="IQ32" s="10">
        <f>IF('1-SETUP'!$Q81="DAILY",IP32+'1-SETUP'!$V81,IF('1-SETUP'!$Q81="WEEKLY",IP32+'1-SETUP'!$V81*7,IF('1-SETUP'!$Q81="MONTHLY",EDATE(IP32,'1-SETUP'!$V81),IF('1-SETUP'!$Q81="YEARLY",EDATE(IP32,12*'1-SETUP'!$V81),""))))</f>
        <v>51281</v>
      </c>
      <c r="IR32" s="10">
        <f>IF('1-SETUP'!$Q81="DAILY",IQ32+'1-SETUP'!$V81,IF('1-SETUP'!$Q81="WEEKLY",IQ32+'1-SETUP'!$V81*7,IF('1-SETUP'!$Q81="MONTHLY",EDATE(IQ32,'1-SETUP'!$V81),IF('1-SETUP'!$Q81="YEARLY",EDATE(IQ32,12*'1-SETUP'!$V81),""))))</f>
        <v>51312</v>
      </c>
      <c r="IS32" s="10">
        <f>IF('1-SETUP'!$Q81="DAILY",IR32+'1-SETUP'!$V81,IF('1-SETUP'!$Q81="WEEKLY",IR32+'1-SETUP'!$V81*7,IF('1-SETUP'!$Q81="MONTHLY",EDATE(IR32,'1-SETUP'!$V81),IF('1-SETUP'!$Q81="YEARLY",EDATE(IR32,12*'1-SETUP'!$V81),""))))</f>
        <v>51342</v>
      </c>
      <c r="IT32" s="10">
        <f>IF('1-SETUP'!$Q81="DAILY",IS32+'1-SETUP'!$V81,IF('1-SETUP'!$Q81="WEEKLY",IS32+'1-SETUP'!$V81*7,IF('1-SETUP'!$Q81="MONTHLY",EDATE(IS32,'1-SETUP'!$V81),IF('1-SETUP'!$Q81="YEARLY",EDATE(IS32,12*'1-SETUP'!$V81),""))))</f>
        <v>51373</v>
      </c>
      <c r="IU32" s="10">
        <f>IF('1-SETUP'!$Q81="DAILY",IT32+'1-SETUP'!$V81,IF('1-SETUP'!$Q81="WEEKLY",IT32+'1-SETUP'!$V81*7,IF('1-SETUP'!$Q81="MONTHLY",EDATE(IT32,'1-SETUP'!$V81),IF('1-SETUP'!$Q81="YEARLY",EDATE(IT32,12*'1-SETUP'!$V81),""))))</f>
        <v>51404</v>
      </c>
      <c r="IV32" s="10">
        <f>IF('1-SETUP'!$Q81="DAILY",IU32+'1-SETUP'!$V81,IF('1-SETUP'!$Q81="WEEKLY",IU32+'1-SETUP'!$V81*7,IF('1-SETUP'!$Q81="MONTHLY",EDATE(IU32,'1-SETUP'!$V81),IF('1-SETUP'!$Q81="YEARLY",EDATE(IU32,12*'1-SETUP'!$V81),""))))</f>
        <v>51434</v>
      </c>
      <c r="IW32" s="10">
        <f>IF('1-SETUP'!$Q81="DAILY",IV32+'1-SETUP'!$V81,IF('1-SETUP'!$Q81="WEEKLY",IV32+'1-SETUP'!$V81*7,IF('1-SETUP'!$Q81="MONTHLY",EDATE(IV32,'1-SETUP'!$V81),IF('1-SETUP'!$Q81="YEARLY",EDATE(IV32,12*'1-SETUP'!$V81),""))))</f>
        <v>51465</v>
      </c>
      <c r="IX32" s="10">
        <f>IF('1-SETUP'!$Q81="DAILY",IW32+'1-SETUP'!$V81,IF('1-SETUP'!$Q81="WEEKLY",IW32+'1-SETUP'!$V81*7,IF('1-SETUP'!$Q81="MONTHLY",EDATE(IW32,'1-SETUP'!$V81),IF('1-SETUP'!$Q81="YEARLY",EDATE(IW32,12*'1-SETUP'!$V81),""))))</f>
        <v>51495</v>
      </c>
      <c r="IY32" s="10">
        <f>IF('1-SETUP'!$Q81="DAILY",IX32+'1-SETUP'!$V81,IF('1-SETUP'!$Q81="WEEKLY",IX32+'1-SETUP'!$V81*7,IF('1-SETUP'!$Q81="MONTHLY",EDATE(IX32,'1-SETUP'!$V81),IF('1-SETUP'!$Q81="YEARLY",EDATE(IX32,12*'1-SETUP'!$V81),""))))</f>
        <v>51526</v>
      </c>
      <c r="IZ32" s="10">
        <f>IF('1-SETUP'!$Q81="DAILY",IY32+'1-SETUP'!$V81,IF('1-SETUP'!$Q81="WEEKLY",IY32+'1-SETUP'!$V81*7,IF('1-SETUP'!$Q81="MONTHLY",EDATE(IY32,'1-SETUP'!$V81),IF('1-SETUP'!$Q81="YEARLY",EDATE(IY32,12*'1-SETUP'!$V81),""))))</f>
        <v>51557</v>
      </c>
      <c r="JA32" s="10">
        <f>IF('1-SETUP'!$Q81="DAILY",IZ32+'1-SETUP'!$V81,IF('1-SETUP'!$Q81="WEEKLY",IZ32+'1-SETUP'!$V81*7,IF('1-SETUP'!$Q81="MONTHLY",EDATE(IZ32,'1-SETUP'!$V81),IF('1-SETUP'!$Q81="YEARLY",EDATE(IZ32,12*'1-SETUP'!$V81),""))))</f>
        <v>51585</v>
      </c>
      <c r="JB32" s="10">
        <f>IF('1-SETUP'!$Q81="DAILY",JA32+'1-SETUP'!$V81,IF('1-SETUP'!$Q81="WEEKLY",JA32+'1-SETUP'!$V81*7,IF('1-SETUP'!$Q81="MONTHLY",EDATE(JA32,'1-SETUP'!$V81),IF('1-SETUP'!$Q81="YEARLY",EDATE(JA32,12*'1-SETUP'!$V81),""))))</f>
        <v>51616</v>
      </c>
      <c r="JC32" s="10">
        <f>IF('1-SETUP'!$Q81="DAILY",JB32+'1-SETUP'!$V81,IF('1-SETUP'!$Q81="WEEKLY",JB32+'1-SETUP'!$V81*7,IF('1-SETUP'!$Q81="MONTHLY",EDATE(JB32,'1-SETUP'!$V81),IF('1-SETUP'!$Q81="YEARLY",EDATE(JB32,12*'1-SETUP'!$V81),""))))</f>
        <v>51646</v>
      </c>
      <c r="JD32" s="10">
        <f>IF('1-SETUP'!$Q81="DAILY",JC32+'1-SETUP'!$V81,IF('1-SETUP'!$Q81="WEEKLY",JC32+'1-SETUP'!$V81*7,IF('1-SETUP'!$Q81="MONTHLY",EDATE(JC32,'1-SETUP'!$V81),IF('1-SETUP'!$Q81="YEARLY",EDATE(JC32,12*'1-SETUP'!$V81),""))))</f>
        <v>51677</v>
      </c>
      <c r="JE32" s="10">
        <f>IF('1-SETUP'!$Q81="DAILY",JD32+'1-SETUP'!$V81,IF('1-SETUP'!$Q81="WEEKLY",JD32+'1-SETUP'!$V81*7,IF('1-SETUP'!$Q81="MONTHLY",EDATE(JD32,'1-SETUP'!$V81),IF('1-SETUP'!$Q81="YEARLY",EDATE(JD32,12*'1-SETUP'!$V81),""))))</f>
        <v>51707</v>
      </c>
      <c r="JF32" s="10">
        <f>IF('1-SETUP'!$Q81="DAILY",JE32+'1-SETUP'!$V81,IF('1-SETUP'!$Q81="WEEKLY",JE32+'1-SETUP'!$V81*7,IF('1-SETUP'!$Q81="MONTHLY",EDATE(JE32,'1-SETUP'!$V81),IF('1-SETUP'!$Q81="YEARLY",EDATE(JE32,12*'1-SETUP'!$V81),""))))</f>
        <v>51738</v>
      </c>
      <c r="JG32" s="10">
        <f>IF('1-SETUP'!$Q81="DAILY",JF32+'1-SETUP'!$V81,IF('1-SETUP'!$Q81="WEEKLY",JF32+'1-SETUP'!$V81*7,IF('1-SETUP'!$Q81="MONTHLY",EDATE(JF32,'1-SETUP'!$V81),IF('1-SETUP'!$Q81="YEARLY",EDATE(JF32,12*'1-SETUP'!$V81),""))))</f>
        <v>51769</v>
      </c>
      <c r="JH32" s="10">
        <f>IF('1-SETUP'!$Q81="DAILY",JG32+'1-SETUP'!$V81,IF('1-SETUP'!$Q81="WEEKLY",JG32+'1-SETUP'!$V81*7,IF('1-SETUP'!$Q81="MONTHLY",EDATE(JG32,'1-SETUP'!$V81),IF('1-SETUP'!$Q81="YEARLY",EDATE(JG32,12*'1-SETUP'!$V81),""))))</f>
        <v>51799</v>
      </c>
      <c r="JI32" s="10">
        <f>IF('1-SETUP'!$Q81="DAILY",JH32+'1-SETUP'!$V81,IF('1-SETUP'!$Q81="WEEKLY",JH32+'1-SETUP'!$V81*7,IF('1-SETUP'!$Q81="MONTHLY",EDATE(JH32,'1-SETUP'!$V81),IF('1-SETUP'!$Q81="YEARLY",EDATE(JH32,12*'1-SETUP'!$V81),""))))</f>
        <v>51830</v>
      </c>
      <c r="JJ32" s="10">
        <f>IF('1-SETUP'!$Q81="DAILY",JI32+'1-SETUP'!$V81,IF('1-SETUP'!$Q81="WEEKLY",JI32+'1-SETUP'!$V81*7,IF('1-SETUP'!$Q81="MONTHLY",EDATE(JI32,'1-SETUP'!$V81),IF('1-SETUP'!$Q81="YEARLY",EDATE(JI32,12*'1-SETUP'!$V81),""))))</f>
        <v>51860</v>
      </c>
      <c r="JK32" s="10">
        <f>IF('1-SETUP'!$Q81="DAILY",JJ32+'1-SETUP'!$V81,IF('1-SETUP'!$Q81="WEEKLY",JJ32+'1-SETUP'!$V81*7,IF('1-SETUP'!$Q81="MONTHLY",EDATE(JJ32,'1-SETUP'!$V81),IF('1-SETUP'!$Q81="YEARLY",EDATE(JJ32,12*'1-SETUP'!$V81),""))))</f>
        <v>51891</v>
      </c>
      <c r="JL32" s="10">
        <f>IF('1-SETUP'!$Q81="DAILY",JK32+'1-SETUP'!$V81,IF('1-SETUP'!$Q81="WEEKLY",JK32+'1-SETUP'!$V81*7,IF('1-SETUP'!$Q81="MONTHLY",EDATE(JK32,'1-SETUP'!$V81),IF('1-SETUP'!$Q81="YEARLY",EDATE(JK32,12*'1-SETUP'!$V81),""))))</f>
        <v>51922</v>
      </c>
      <c r="JM32" s="10">
        <f>IF('1-SETUP'!$Q81="DAILY",JL32+'1-SETUP'!$V81,IF('1-SETUP'!$Q81="WEEKLY",JL32+'1-SETUP'!$V81*7,IF('1-SETUP'!$Q81="MONTHLY",EDATE(JL32,'1-SETUP'!$V81),IF('1-SETUP'!$Q81="YEARLY",EDATE(JL32,12*'1-SETUP'!$V81),""))))</f>
        <v>51950</v>
      </c>
      <c r="JN32" s="10">
        <f>IF('1-SETUP'!$Q81="DAILY",JM32+'1-SETUP'!$V81,IF('1-SETUP'!$Q81="WEEKLY",JM32+'1-SETUP'!$V81*7,IF('1-SETUP'!$Q81="MONTHLY",EDATE(JM32,'1-SETUP'!$V81),IF('1-SETUP'!$Q81="YEARLY",EDATE(JM32,12*'1-SETUP'!$V81),""))))</f>
        <v>51981</v>
      </c>
      <c r="JO32" s="10">
        <f>IF('1-SETUP'!$Q81="DAILY",JN32+'1-SETUP'!$V81,IF('1-SETUP'!$Q81="WEEKLY",JN32+'1-SETUP'!$V81*7,IF('1-SETUP'!$Q81="MONTHLY",EDATE(JN32,'1-SETUP'!$V81),IF('1-SETUP'!$Q81="YEARLY",EDATE(JN32,12*'1-SETUP'!$V81),""))))</f>
        <v>52011</v>
      </c>
      <c r="JP32" s="10">
        <f>IF('1-SETUP'!$Q81="DAILY",JO32+'1-SETUP'!$V81,IF('1-SETUP'!$Q81="WEEKLY",JO32+'1-SETUP'!$V81*7,IF('1-SETUP'!$Q81="MONTHLY",EDATE(JO32,'1-SETUP'!$V81),IF('1-SETUP'!$Q81="YEARLY",EDATE(JO32,12*'1-SETUP'!$V81),""))))</f>
        <v>52042</v>
      </c>
      <c r="JQ32" s="10">
        <f>IF('1-SETUP'!$Q81="DAILY",JP32+'1-SETUP'!$V81,IF('1-SETUP'!$Q81="WEEKLY",JP32+'1-SETUP'!$V81*7,IF('1-SETUP'!$Q81="MONTHLY",EDATE(JP32,'1-SETUP'!$V81),IF('1-SETUP'!$Q81="YEARLY",EDATE(JP32,12*'1-SETUP'!$V81),""))))</f>
        <v>52072</v>
      </c>
      <c r="JR32" s="10">
        <f>IF('1-SETUP'!$Q81="DAILY",JQ32+'1-SETUP'!$V81,IF('1-SETUP'!$Q81="WEEKLY",JQ32+'1-SETUP'!$V81*7,IF('1-SETUP'!$Q81="MONTHLY",EDATE(JQ32,'1-SETUP'!$V81),IF('1-SETUP'!$Q81="YEARLY",EDATE(JQ32,12*'1-SETUP'!$V81),""))))</f>
        <v>52103</v>
      </c>
      <c r="JS32" s="10">
        <f>IF('1-SETUP'!$Q81="DAILY",JR32+'1-SETUP'!$V81,IF('1-SETUP'!$Q81="WEEKLY",JR32+'1-SETUP'!$V81*7,IF('1-SETUP'!$Q81="MONTHLY",EDATE(JR32,'1-SETUP'!$V81),IF('1-SETUP'!$Q81="YEARLY",EDATE(JR32,12*'1-SETUP'!$V81),""))))</f>
        <v>52134</v>
      </c>
      <c r="JT32" s="10">
        <f>IF('1-SETUP'!$Q81="DAILY",JS32+'1-SETUP'!$V81,IF('1-SETUP'!$Q81="WEEKLY",JS32+'1-SETUP'!$V81*7,IF('1-SETUP'!$Q81="MONTHLY",EDATE(JS32,'1-SETUP'!$V81),IF('1-SETUP'!$Q81="YEARLY",EDATE(JS32,12*'1-SETUP'!$V81),""))))</f>
        <v>52164</v>
      </c>
      <c r="JU32" s="10">
        <f>IF('1-SETUP'!$Q81="DAILY",JT32+'1-SETUP'!$V81,IF('1-SETUP'!$Q81="WEEKLY",JT32+'1-SETUP'!$V81*7,IF('1-SETUP'!$Q81="MONTHLY",EDATE(JT32,'1-SETUP'!$V81),IF('1-SETUP'!$Q81="YEARLY",EDATE(JT32,12*'1-SETUP'!$V81),""))))</f>
        <v>52195</v>
      </c>
      <c r="JV32" s="10">
        <f>IF('1-SETUP'!$Q81="DAILY",JU32+'1-SETUP'!$V81,IF('1-SETUP'!$Q81="WEEKLY",JU32+'1-SETUP'!$V81*7,IF('1-SETUP'!$Q81="MONTHLY",EDATE(JU32,'1-SETUP'!$V81),IF('1-SETUP'!$Q81="YEARLY",EDATE(JU32,12*'1-SETUP'!$V81),""))))</f>
        <v>52225</v>
      </c>
      <c r="JW32" s="10">
        <f>IF('1-SETUP'!$Q81="DAILY",JV32+'1-SETUP'!$V81,IF('1-SETUP'!$Q81="WEEKLY",JV32+'1-SETUP'!$V81*7,IF('1-SETUP'!$Q81="MONTHLY",EDATE(JV32,'1-SETUP'!$V81),IF('1-SETUP'!$Q81="YEARLY",EDATE(JV32,12*'1-SETUP'!$V81),""))))</f>
        <v>52256</v>
      </c>
      <c r="JX32" s="10">
        <f>IF('1-SETUP'!$Q81="DAILY",JW32+'1-SETUP'!$V81,IF('1-SETUP'!$Q81="WEEKLY",JW32+'1-SETUP'!$V81*7,IF('1-SETUP'!$Q81="MONTHLY",EDATE(JW32,'1-SETUP'!$V81),IF('1-SETUP'!$Q81="YEARLY",EDATE(JW32,12*'1-SETUP'!$V81),""))))</f>
        <v>52287</v>
      </c>
      <c r="JY32" s="10">
        <f>IF('1-SETUP'!$Q81="DAILY",JX32+'1-SETUP'!$V81,IF('1-SETUP'!$Q81="WEEKLY",JX32+'1-SETUP'!$V81*7,IF('1-SETUP'!$Q81="MONTHLY",EDATE(JX32,'1-SETUP'!$V81),IF('1-SETUP'!$Q81="YEARLY",EDATE(JX32,12*'1-SETUP'!$V81),""))))</f>
        <v>52315</v>
      </c>
      <c r="JZ32" s="10">
        <f>IF('1-SETUP'!$Q81="DAILY",JY32+'1-SETUP'!$V81,IF('1-SETUP'!$Q81="WEEKLY",JY32+'1-SETUP'!$V81*7,IF('1-SETUP'!$Q81="MONTHLY",EDATE(JY32,'1-SETUP'!$V81),IF('1-SETUP'!$Q81="YEARLY",EDATE(JY32,12*'1-SETUP'!$V81),""))))</f>
        <v>52346</v>
      </c>
      <c r="KA32" s="10">
        <f>IF('1-SETUP'!$Q81="DAILY",JZ32+'1-SETUP'!$V81,IF('1-SETUP'!$Q81="WEEKLY",JZ32+'1-SETUP'!$V81*7,IF('1-SETUP'!$Q81="MONTHLY",EDATE(JZ32,'1-SETUP'!$V81),IF('1-SETUP'!$Q81="YEARLY",EDATE(JZ32,12*'1-SETUP'!$V81),""))))</f>
        <v>52376</v>
      </c>
      <c r="KB32" s="10">
        <f>IF('1-SETUP'!$Q81="DAILY",KA32+'1-SETUP'!$V81,IF('1-SETUP'!$Q81="WEEKLY",KA32+'1-SETUP'!$V81*7,IF('1-SETUP'!$Q81="MONTHLY",EDATE(KA32,'1-SETUP'!$V81),IF('1-SETUP'!$Q81="YEARLY",EDATE(KA32,12*'1-SETUP'!$V81),""))))</f>
        <v>52407</v>
      </c>
      <c r="KC32" s="10">
        <f>IF('1-SETUP'!$Q81="DAILY",KB32+'1-SETUP'!$V81,IF('1-SETUP'!$Q81="WEEKLY",KB32+'1-SETUP'!$V81*7,IF('1-SETUP'!$Q81="MONTHLY",EDATE(KB32,'1-SETUP'!$V81),IF('1-SETUP'!$Q81="YEARLY",EDATE(KB32,12*'1-SETUP'!$V81),""))))</f>
        <v>52437</v>
      </c>
      <c r="KD32" s="10">
        <f>IF('1-SETUP'!$Q81="DAILY",KC32+'1-SETUP'!$V81,IF('1-SETUP'!$Q81="WEEKLY",KC32+'1-SETUP'!$V81*7,IF('1-SETUP'!$Q81="MONTHLY",EDATE(KC32,'1-SETUP'!$V81),IF('1-SETUP'!$Q81="YEARLY",EDATE(KC32,12*'1-SETUP'!$V81),""))))</f>
        <v>52468</v>
      </c>
      <c r="KE32" s="10">
        <f>IF('1-SETUP'!$Q81="DAILY",KD32+'1-SETUP'!$V81,IF('1-SETUP'!$Q81="WEEKLY",KD32+'1-SETUP'!$V81*7,IF('1-SETUP'!$Q81="MONTHLY",EDATE(KD32,'1-SETUP'!$V81),IF('1-SETUP'!$Q81="YEARLY",EDATE(KD32,12*'1-SETUP'!$V81),""))))</f>
        <v>52499</v>
      </c>
      <c r="KF32" s="10">
        <f>IF('1-SETUP'!$Q81="DAILY",KE32+'1-SETUP'!$V81,IF('1-SETUP'!$Q81="WEEKLY",KE32+'1-SETUP'!$V81*7,IF('1-SETUP'!$Q81="MONTHLY",EDATE(KE32,'1-SETUP'!$V81),IF('1-SETUP'!$Q81="YEARLY",EDATE(KE32,12*'1-SETUP'!$V81),""))))</f>
        <v>52529</v>
      </c>
      <c r="KG32" s="10">
        <f>IF('1-SETUP'!$Q81="DAILY",KF32+'1-SETUP'!$V81,IF('1-SETUP'!$Q81="WEEKLY",KF32+'1-SETUP'!$V81*7,IF('1-SETUP'!$Q81="MONTHLY",EDATE(KF32,'1-SETUP'!$V81),IF('1-SETUP'!$Q81="YEARLY",EDATE(KF32,12*'1-SETUP'!$V81),""))))</f>
        <v>52560</v>
      </c>
      <c r="KH32" s="10">
        <f>IF('1-SETUP'!$Q81="DAILY",KG32+'1-SETUP'!$V81,IF('1-SETUP'!$Q81="WEEKLY",KG32+'1-SETUP'!$V81*7,IF('1-SETUP'!$Q81="MONTHLY",EDATE(KG32,'1-SETUP'!$V81),IF('1-SETUP'!$Q81="YEARLY",EDATE(KG32,12*'1-SETUP'!$V81),""))))</f>
        <v>52590</v>
      </c>
      <c r="KI32" s="10">
        <f>IF('1-SETUP'!$Q81="DAILY",KH32+'1-SETUP'!$V81,IF('1-SETUP'!$Q81="WEEKLY",KH32+'1-SETUP'!$V81*7,IF('1-SETUP'!$Q81="MONTHLY",EDATE(KH32,'1-SETUP'!$V81),IF('1-SETUP'!$Q81="YEARLY",EDATE(KH32,12*'1-SETUP'!$V81),""))))</f>
        <v>52621</v>
      </c>
      <c r="KJ32" s="10">
        <f>IF('1-SETUP'!$Q81="DAILY",KI32+'1-SETUP'!$V81,IF('1-SETUP'!$Q81="WEEKLY",KI32+'1-SETUP'!$V81*7,IF('1-SETUP'!$Q81="MONTHLY",EDATE(KI32,'1-SETUP'!$V81),IF('1-SETUP'!$Q81="YEARLY",EDATE(KI32,12*'1-SETUP'!$V81),""))))</f>
        <v>52652</v>
      </c>
      <c r="KK32" s="10">
        <f>IF('1-SETUP'!$Q81="DAILY",KJ32+'1-SETUP'!$V81,IF('1-SETUP'!$Q81="WEEKLY",KJ32+'1-SETUP'!$V81*7,IF('1-SETUP'!$Q81="MONTHLY",EDATE(KJ32,'1-SETUP'!$V81),IF('1-SETUP'!$Q81="YEARLY",EDATE(KJ32,12*'1-SETUP'!$V81),""))))</f>
        <v>52681</v>
      </c>
      <c r="KL32" s="10">
        <f>IF('1-SETUP'!$Q81="DAILY",KK32+'1-SETUP'!$V81,IF('1-SETUP'!$Q81="WEEKLY",KK32+'1-SETUP'!$V81*7,IF('1-SETUP'!$Q81="MONTHLY",EDATE(KK32,'1-SETUP'!$V81),IF('1-SETUP'!$Q81="YEARLY",EDATE(KK32,12*'1-SETUP'!$V81),""))))</f>
        <v>52712</v>
      </c>
      <c r="KM32" s="10">
        <f>IF('1-SETUP'!$Q81="DAILY",KL32+'1-SETUP'!$V81,IF('1-SETUP'!$Q81="WEEKLY",KL32+'1-SETUP'!$V81*7,IF('1-SETUP'!$Q81="MONTHLY",EDATE(KL32,'1-SETUP'!$V81),IF('1-SETUP'!$Q81="YEARLY",EDATE(KL32,12*'1-SETUP'!$V81),""))))</f>
        <v>52742</v>
      </c>
      <c r="KN32" s="10">
        <f>IF('1-SETUP'!$Q81="DAILY",KM32+'1-SETUP'!$V81,IF('1-SETUP'!$Q81="WEEKLY",KM32+'1-SETUP'!$V81*7,IF('1-SETUP'!$Q81="MONTHLY",EDATE(KM32,'1-SETUP'!$V81),IF('1-SETUP'!$Q81="YEARLY",EDATE(KM32,12*'1-SETUP'!$V81),""))))</f>
        <v>52773</v>
      </c>
      <c r="KO32" s="10">
        <f>IF('1-SETUP'!$Q81="DAILY",KN32+'1-SETUP'!$V81,IF('1-SETUP'!$Q81="WEEKLY",KN32+'1-SETUP'!$V81*7,IF('1-SETUP'!$Q81="MONTHLY",EDATE(KN32,'1-SETUP'!$V81),IF('1-SETUP'!$Q81="YEARLY",EDATE(KN32,12*'1-SETUP'!$V81),""))))</f>
        <v>52803</v>
      </c>
      <c r="KP32" s="10">
        <f>IF('1-SETUP'!$Q81="DAILY",KO32+'1-SETUP'!$V81,IF('1-SETUP'!$Q81="WEEKLY",KO32+'1-SETUP'!$V81*7,IF('1-SETUP'!$Q81="MONTHLY",EDATE(KO32,'1-SETUP'!$V81),IF('1-SETUP'!$Q81="YEARLY",EDATE(KO32,12*'1-SETUP'!$V81),""))))</f>
        <v>52834</v>
      </c>
      <c r="KQ32" s="10">
        <f>IF('1-SETUP'!$Q81="DAILY",KP32+'1-SETUP'!$V81,IF('1-SETUP'!$Q81="WEEKLY",KP32+'1-SETUP'!$V81*7,IF('1-SETUP'!$Q81="MONTHLY",EDATE(KP32,'1-SETUP'!$V81),IF('1-SETUP'!$Q81="YEARLY",EDATE(KP32,12*'1-SETUP'!$V81),""))))</f>
        <v>52865</v>
      </c>
      <c r="KR32" s="10">
        <f>IF('1-SETUP'!$Q81="DAILY",KQ32+'1-SETUP'!$V81,IF('1-SETUP'!$Q81="WEEKLY",KQ32+'1-SETUP'!$V81*7,IF('1-SETUP'!$Q81="MONTHLY",EDATE(KQ32,'1-SETUP'!$V81),IF('1-SETUP'!$Q81="YEARLY",EDATE(KQ32,12*'1-SETUP'!$V81),""))))</f>
        <v>52895</v>
      </c>
      <c r="KS32" s="10">
        <f>IF('1-SETUP'!$Q81="DAILY",KR32+'1-SETUP'!$V81,IF('1-SETUP'!$Q81="WEEKLY",KR32+'1-SETUP'!$V81*7,IF('1-SETUP'!$Q81="MONTHLY",EDATE(KR32,'1-SETUP'!$V81),IF('1-SETUP'!$Q81="YEARLY",EDATE(KR32,12*'1-SETUP'!$V81),""))))</f>
        <v>52926</v>
      </c>
      <c r="KT32" s="10">
        <f>IF('1-SETUP'!$Q81="DAILY",KS32+'1-SETUP'!$V81,IF('1-SETUP'!$Q81="WEEKLY",KS32+'1-SETUP'!$V81*7,IF('1-SETUP'!$Q81="MONTHLY",EDATE(KS32,'1-SETUP'!$V81),IF('1-SETUP'!$Q81="YEARLY",EDATE(KS32,12*'1-SETUP'!$V81),""))))</f>
        <v>52956</v>
      </c>
      <c r="KU32" s="10">
        <f>IF('1-SETUP'!$Q81="DAILY",KT32+'1-SETUP'!$V81,IF('1-SETUP'!$Q81="WEEKLY",KT32+'1-SETUP'!$V81*7,IF('1-SETUP'!$Q81="MONTHLY",EDATE(KT32,'1-SETUP'!$V81),IF('1-SETUP'!$Q81="YEARLY",EDATE(KT32,12*'1-SETUP'!$V81),""))))</f>
        <v>52987</v>
      </c>
      <c r="KV32" s="10">
        <f>IF('1-SETUP'!$Q81="DAILY",KU32+'1-SETUP'!$V81,IF('1-SETUP'!$Q81="WEEKLY",KU32+'1-SETUP'!$V81*7,IF('1-SETUP'!$Q81="MONTHLY",EDATE(KU32,'1-SETUP'!$V81),IF('1-SETUP'!$Q81="YEARLY",EDATE(KU32,12*'1-SETUP'!$V81),""))))</f>
        <v>53018</v>
      </c>
      <c r="KW32" s="10">
        <f>IF('1-SETUP'!$Q81="DAILY",KV32+'1-SETUP'!$V81,IF('1-SETUP'!$Q81="WEEKLY",KV32+'1-SETUP'!$V81*7,IF('1-SETUP'!$Q81="MONTHLY",EDATE(KV32,'1-SETUP'!$V81),IF('1-SETUP'!$Q81="YEARLY",EDATE(KV32,12*'1-SETUP'!$V81),""))))</f>
        <v>53046</v>
      </c>
      <c r="KX32" s="10">
        <f>IF('1-SETUP'!$Q81="DAILY",KW32+'1-SETUP'!$V81,IF('1-SETUP'!$Q81="WEEKLY",KW32+'1-SETUP'!$V81*7,IF('1-SETUP'!$Q81="MONTHLY",EDATE(KW32,'1-SETUP'!$V81),IF('1-SETUP'!$Q81="YEARLY",EDATE(KW32,12*'1-SETUP'!$V81),""))))</f>
        <v>53077</v>
      </c>
      <c r="KY32" s="10">
        <f>IF('1-SETUP'!$Q81="DAILY",KX32+'1-SETUP'!$V81,IF('1-SETUP'!$Q81="WEEKLY",KX32+'1-SETUP'!$V81*7,IF('1-SETUP'!$Q81="MONTHLY",EDATE(KX32,'1-SETUP'!$V81),IF('1-SETUP'!$Q81="YEARLY",EDATE(KX32,12*'1-SETUP'!$V81),""))))</f>
        <v>53107</v>
      </c>
      <c r="KZ32" s="10">
        <f>IF('1-SETUP'!$Q81="DAILY",KY32+'1-SETUP'!$V81,IF('1-SETUP'!$Q81="WEEKLY",KY32+'1-SETUP'!$V81*7,IF('1-SETUP'!$Q81="MONTHLY",EDATE(KY32,'1-SETUP'!$V81),IF('1-SETUP'!$Q81="YEARLY",EDATE(KY32,12*'1-SETUP'!$V81),""))))</f>
        <v>53138</v>
      </c>
      <c r="LA32" s="10">
        <f>IF('1-SETUP'!$Q81="DAILY",KZ32+'1-SETUP'!$V81,IF('1-SETUP'!$Q81="WEEKLY",KZ32+'1-SETUP'!$V81*7,IF('1-SETUP'!$Q81="MONTHLY",EDATE(KZ32,'1-SETUP'!$V81),IF('1-SETUP'!$Q81="YEARLY",EDATE(KZ32,12*'1-SETUP'!$V81),""))))</f>
        <v>53168</v>
      </c>
      <c r="LB32" s="10">
        <f>IF('1-SETUP'!$Q81="DAILY",LA32+'1-SETUP'!$V81,IF('1-SETUP'!$Q81="WEEKLY",LA32+'1-SETUP'!$V81*7,IF('1-SETUP'!$Q81="MONTHLY",EDATE(LA32,'1-SETUP'!$V81),IF('1-SETUP'!$Q81="YEARLY",EDATE(LA32,12*'1-SETUP'!$V81),""))))</f>
        <v>53199</v>
      </c>
      <c r="LC32" s="10">
        <f>IF('1-SETUP'!$Q81="DAILY",LB32+'1-SETUP'!$V81,IF('1-SETUP'!$Q81="WEEKLY",LB32+'1-SETUP'!$V81*7,IF('1-SETUP'!$Q81="MONTHLY",EDATE(LB32,'1-SETUP'!$V81),IF('1-SETUP'!$Q81="YEARLY",EDATE(LB32,12*'1-SETUP'!$V81),""))))</f>
        <v>53230</v>
      </c>
      <c r="LD32" s="10">
        <f>IF('1-SETUP'!$Q81="DAILY",LC32+'1-SETUP'!$V81,IF('1-SETUP'!$Q81="WEEKLY",LC32+'1-SETUP'!$V81*7,IF('1-SETUP'!$Q81="MONTHLY",EDATE(LC32,'1-SETUP'!$V81),IF('1-SETUP'!$Q81="YEARLY",EDATE(LC32,12*'1-SETUP'!$V81),""))))</f>
        <v>53260</v>
      </c>
      <c r="LE32" s="10">
        <f>IF('1-SETUP'!$Q81="DAILY",LD32+'1-SETUP'!$V81,IF('1-SETUP'!$Q81="WEEKLY",LD32+'1-SETUP'!$V81*7,IF('1-SETUP'!$Q81="MONTHLY",EDATE(LD32,'1-SETUP'!$V81),IF('1-SETUP'!$Q81="YEARLY",EDATE(LD32,12*'1-SETUP'!$V81),""))))</f>
        <v>53291</v>
      </c>
      <c r="LF32" s="10">
        <f>IF('1-SETUP'!$Q81="DAILY",LE32+'1-SETUP'!$V81,IF('1-SETUP'!$Q81="WEEKLY",LE32+'1-SETUP'!$V81*7,IF('1-SETUP'!$Q81="MONTHLY",EDATE(LE32,'1-SETUP'!$V81),IF('1-SETUP'!$Q81="YEARLY",EDATE(LE32,12*'1-SETUP'!$V81),""))))</f>
        <v>53321</v>
      </c>
      <c r="LG32" s="10">
        <f>IF('1-SETUP'!$Q81="DAILY",LF32+'1-SETUP'!$V81,IF('1-SETUP'!$Q81="WEEKLY",LF32+'1-SETUP'!$V81*7,IF('1-SETUP'!$Q81="MONTHLY",EDATE(LF32,'1-SETUP'!$V81),IF('1-SETUP'!$Q81="YEARLY",EDATE(LF32,12*'1-SETUP'!$V81),""))))</f>
        <v>53352</v>
      </c>
      <c r="LH32" s="10">
        <f>IF('1-SETUP'!$Q81="DAILY",LG32+'1-SETUP'!$V81,IF('1-SETUP'!$Q81="WEEKLY",LG32+'1-SETUP'!$V81*7,IF('1-SETUP'!$Q81="MONTHLY",EDATE(LG32,'1-SETUP'!$V81),IF('1-SETUP'!$Q81="YEARLY",EDATE(LG32,12*'1-SETUP'!$V81),""))))</f>
        <v>53383</v>
      </c>
      <c r="LI32" s="10">
        <f>IF('1-SETUP'!$Q81="DAILY",LH32+'1-SETUP'!$V81,IF('1-SETUP'!$Q81="WEEKLY",LH32+'1-SETUP'!$V81*7,IF('1-SETUP'!$Q81="MONTHLY",EDATE(LH32,'1-SETUP'!$V81),IF('1-SETUP'!$Q81="YEARLY",EDATE(LH32,12*'1-SETUP'!$V81),""))))</f>
        <v>53411</v>
      </c>
      <c r="LJ32" s="10">
        <f>IF('1-SETUP'!$Q81="DAILY",LI32+'1-SETUP'!$V81,IF('1-SETUP'!$Q81="WEEKLY",LI32+'1-SETUP'!$V81*7,IF('1-SETUP'!$Q81="MONTHLY",EDATE(LI32,'1-SETUP'!$V81),IF('1-SETUP'!$Q81="YEARLY",EDATE(LI32,12*'1-SETUP'!$V81),""))))</f>
        <v>53442</v>
      </c>
      <c r="LK32" s="10">
        <f>IF('1-SETUP'!$Q81="DAILY",LJ32+'1-SETUP'!$V81,IF('1-SETUP'!$Q81="WEEKLY",LJ32+'1-SETUP'!$V81*7,IF('1-SETUP'!$Q81="MONTHLY",EDATE(LJ32,'1-SETUP'!$V81),IF('1-SETUP'!$Q81="YEARLY",EDATE(LJ32,12*'1-SETUP'!$V81),""))))</f>
        <v>53472</v>
      </c>
      <c r="LL32" s="10">
        <f>IF('1-SETUP'!$Q81="DAILY",LK32+'1-SETUP'!$V81,IF('1-SETUP'!$Q81="WEEKLY",LK32+'1-SETUP'!$V81*7,IF('1-SETUP'!$Q81="MONTHLY",EDATE(LK32,'1-SETUP'!$V81),IF('1-SETUP'!$Q81="YEARLY",EDATE(LK32,12*'1-SETUP'!$V81),""))))</f>
        <v>53503</v>
      </c>
      <c r="LM32" s="10">
        <f>IF('1-SETUP'!$Q81="DAILY",LL32+'1-SETUP'!$V81,IF('1-SETUP'!$Q81="WEEKLY",LL32+'1-SETUP'!$V81*7,IF('1-SETUP'!$Q81="MONTHLY",EDATE(LL32,'1-SETUP'!$V81),IF('1-SETUP'!$Q81="YEARLY",EDATE(LL32,12*'1-SETUP'!$V81),""))))</f>
        <v>53533</v>
      </c>
      <c r="LN32" s="10">
        <f>IF('1-SETUP'!$Q81="DAILY",LM32+'1-SETUP'!$V81,IF('1-SETUP'!$Q81="WEEKLY",LM32+'1-SETUP'!$V81*7,IF('1-SETUP'!$Q81="MONTHLY",EDATE(LM32,'1-SETUP'!$V81),IF('1-SETUP'!$Q81="YEARLY",EDATE(LM32,12*'1-SETUP'!$V81),""))))</f>
        <v>53564</v>
      </c>
      <c r="LO32" s="10">
        <f>IF('1-SETUP'!$Q81="DAILY",LN32+'1-SETUP'!$V81,IF('1-SETUP'!$Q81="WEEKLY",LN32+'1-SETUP'!$V81*7,IF('1-SETUP'!$Q81="MONTHLY",EDATE(LN32,'1-SETUP'!$V81),IF('1-SETUP'!$Q81="YEARLY",EDATE(LN32,12*'1-SETUP'!$V81),""))))</f>
        <v>53595</v>
      </c>
      <c r="LP32" s="10">
        <f>IF('1-SETUP'!$Q81="DAILY",LO32+'1-SETUP'!$V81,IF('1-SETUP'!$Q81="WEEKLY",LO32+'1-SETUP'!$V81*7,IF('1-SETUP'!$Q81="MONTHLY",EDATE(LO32,'1-SETUP'!$V81),IF('1-SETUP'!$Q81="YEARLY",EDATE(LO32,12*'1-SETUP'!$V81),""))))</f>
        <v>53625</v>
      </c>
      <c r="LQ32" s="10">
        <f>IF('1-SETUP'!$Q81="DAILY",LP32+'1-SETUP'!$V81,IF('1-SETUP'!$Q81="WEEKLY",LP32+'1-SETUP'!$V81*7,IF('1-SETUP'!$Q81="MONTHLY",EDATE(LP32,'1-SETUP'!$V81),IF('1-SETUP'!$Q81="YEARLY",EDATE(LP32,12*'1-SETUP'!$V81),""))))</f>
        <v>53656</v>
      </c>
      <c r="LR32" s="10">
        <f>IF('1-SETUP'!$Q81="DAILY",LQ32+'1-SETUP'!$V81,IF('1-SETUP'!$Q81="WEEKLY",LQ32+'1-SETUP'!$V81*7,IF('1-SETUP'!$Q81="MONTHLY",EDATE(LQ32,'1-SETUP'!$V81),IF('1-SETUP'!$Q81="YEARLY",EDATE(LQ32,12*'1-SETUP'!$V81),""))))</f>
        <v>53686</v>
      </c>
      <c r="LS32" s="10">
        <f>IF('1-SETUP'!$Q81="DAILY",LR32+'1-SETUP'!$V81,IF('1-SETUP'!$Q81="WEEKLY",LR32+'1-SETUP'!$V81*7,IF('1-SETUP'!$Q81="MONTHLY",EDATE(LR32,'1-SETUP'!$V81),IF('1-SETUP'!$Q81="YEARLY",EDATE(LR32,12*'1-SETUP'!$V81),""))))</f>
        <v>53717</v>
      </c>
      <c r="LT32" s="10">
        <f>IF('1-SETUP'!$Q81="DAILY",LS32+'1-SETUP'!$V81,IF('1-SETUP'!$Q81="WEEKLY",LS32+'1-SETUP'!$V81*7,IF('1-SETUP'!$Q81="MONTHLY",EDATE(LS32,'1-SETUP'!$V81),IF('1-SETUP'!$Q81="YEARLY",EDATE(LS32,12*'1-SETUP'!$V81),""))))</f>
        <v>53748</v>
      </c>
      <c r="LU32" s="10">
        <f>IF('1-SETUP'!$Q81="DAILY",LT32+'1-SETUP'!$V81,IF('1-SETUP'!$Q81="WEEKLY",LT32+'1-SETUP'!$V81*7,IF('1-SETUP'!$Q81="MONTHLY",EDATE(LT32,'1-SETUP'!$V81),IF('1-SETUP'!$Q81="YEARLY",EDATE(LT32,12*'1-SETUP'!$V81),""))))</f>
        <v>53776</v>
      </c>
      <c r="LV32" s="10">
        <f>IF('1-SETUP'!$Q81="DAILY",LU32+'1-SETUP'!$V81,IF('1-SETUP'!$Q81="WEEKLY",LU32+'1-SETUP'!$V81*7,IF('1-SETUP'!$Q81="MONTHLY",EDATE(LU32,'1-SETUP'!$V81),IF('1-SETUP'!$Q81="YEARLY",EDATE(LU32,12*'1-SETUP'!$V81),""))))</f>
        <v>53807</v>
      </c>
      <c r="LW32" s="10">
        <f>IF('1-SETUP'!$Q81="DAILY",LV32+'1-SETUP'!$V81,IF('1-SETUP'!$Q81="WEEKLY",LV32+'1-SETUP'!$V81*7,IF('1-SETUP'!$Q81="MONTHLY",EDATE(LV32,'1-SETUP'!$V81),IF('1-SETUP'!$Q81="YEARLY",EDATE(LV32,12*'1-SETUP'!$V81),""))))</f>
        <v>53837</v>
      </c>
      <c r="LX32" s="10">
        <f>IF('1-SETUP'!$Q81="DAILY",LW32+'1-SETUP'!$V81,IF('1-SETUP'!$Q81="WEEKLY",LW32+'1-SETUP'!$V81*7,IF('1-SETUP'!$Q81="MONTHLY",EDATE(LW32,'1-SETUP'!$V81),IF('1-SETUP'!$Q81="YEARLY",EDATE(LW32,12*'1-SETUP'!$V81),""))))</f>
        <v>53868</v>
      </c>
      <c r="LY32" s="10">
        <f>IF('1-SETUP'!$Q81="DAILY",LX32+'1-SETUP'!$V81,IF('1-SETUP'!$Q81="WEEKLY",LX32+'1-SETUP'!$V81*7,IF('1-SETUP'!$Q81="MONTHLY",EDATE(LX32,'1-SETUP'!$V81),IF('1-SETUP'!$Q81="YEARLY",EDATE(LX32,12*'1-SETUP'!$V81),""))))</f>
        <v>53898</v>
      </c>
      <c r="LZ32" s="10">
        <f>IF('1-SETUP'!$Q81="DAILY",LY32+'1-SETUP'!$V81,IF('1-SETUP'!$Q81="WEEKLY",LY32+'1-SETUP'!$V81*7,IF('1-SETUP'!$Q81="MONTHLY",EDATE(LY32,'1-SETUP'!$V81),IF('1-SETUP'!$Q81="YEARLY",EDATE(LY32,12*'1-SETUP'!$V81),""))))</f>
        <v>53929</v>
      </c>
      <c r="MA32" s="10">
        <f>IF('1-SETUP'!$Q81="DAILY",LZ32+'1-SETUP'!$V81,IF('1-SETUP'!$Q81="WEEKLY",LZ32+'1-SETUP'!$V81*7,IF('1-SETUP'!$Q81="MONTHLY",EDATE(LZ32,'1-SETUP'!$V81),IF('1-SETUP'!$Q81="YEARLY",EDATE(LZ32,12*'1-SETUP'!$V81),""))))</f>
        <v>53960</v>
      </c>
      <c r="MB32" s="10">
        <f>IF('1-SETUP'!$Q81="DAILY",MA32+'1-SETUP'!$V81,IF('1-SETUP'!$Q81="WEEKLY",MA32+'1-SETUP'!$V81*7,IF('1-SETUP'!$Q81="MONTHLY",EDATE(MA32,'1-SETUP'!$V81),IF('1-SETUP'!$Q81="YEARLY",EDATE(MA32,12*'1-SETUP'!$V81),""))))</f>
        <v>53990</v>
      </c>
      <c r="MC32" s="10">
        <f>IF('1-SETUP'!$Q81="DAILY",MB32+'1-SETUP'!$V81,IF('1-SETUP'!$Q81="WEEKLY",MB32+'1-SETUP'!$V81*7,IF('1-SETUP'!$Q81="MONTHLY",EDATE(MB32,'1-SETUP'!$V81),IF('1-SETUP'!$Q81="YEARLY",EDATE(MB32,12*'1-SETUP'!$V81),""))))</f>
        <v>54021</v>
      </c>
      <c r="MD32" s="10">
        <f>IF('1-SETUP'!$Q81="DAILY",MC32+'1-SETUP'!$V81,IF('1-SETUP'!$Q81="WEEKLY",MC32+'1-SETUP'!$V81*7,IF('1-SETUP'!$Q81="MONTHLY",EDATE(MC32,'1-SETUP'!$V81),IF('1-SETUP'!$Q81="YEARLY",EDATE(MC32,12*'1-SETUP'!$V81),""))))</f>
        <v>54051</v>
      </c>
      <c r="ME32" s="10">
        <f>IF('1-SETUP'!$Q81="DAILY",MD32+'1-SETUP'!$V81,IF('1-SETUP'!$Q81="WEEKLY",MD32+'1-SETUP'!$V81*7,IF('1-SETUP'!$Q81="MONTHLY",EDATE(MD32,'1-SETUP'!$V81),IF('1-SETUP'!$Q81="YEARLY",EDATE(MD32,12*'1-SETUP'!$V81),""))))</f>
        <v>54082</v>
      </c>
      <c r="MF32" s="10">
        <f>IF('1-SETUP'!$Q81="DAILY",ME32+'1-SETUP'!$V81,IF('1-SETUP'!$Q81="WEEKLY",ME32+'1-SETUP'!$V81*7,IF('1-SETUP'!$Q81="MONTHLY",EDATE(ME32,'1-SETUP'!$V81),IF('1-SETUP'!$Q81="YEARLY",EDATE(ME32,12*'1-SETUP'!$V81),""))))</f>
        <v>54113</v>
      </c>
      <c r="MG32" s="10">
        <f>IF('1-SETUP'!$Q81="DAILY",MF32+'1-SETUP'!$V81,IF('1-SETUP'!$Q81="WEEKLY",MF32+'1-SETUP'!$V81*7,IF('1-SETUP'!$Q81="MONTHLY",EDATE(MF32,'1-SETUP'!$V81),IF('1-SETUP'!$Q81="YEARLY",EDATE(MF32,12*'1-SETUP'!$V81),""))))</f>
        <v>54142</v>
      </c>
      <c r="MH32" s="10">
        <f>IF('1-SETUP'!$Q81="DAILY",MG32+'1-SETUP'!$V81,IF('1-SETUP'!$Q81="WEEKLY",MG32+'1-SETUP'!$V81*7,IF('1-SETUP'!$Q81="MONTHLY",EDATE(MG32,'1-SETUP'!$V81),IF('1-SETUP'!$Q81="YEARLY",EDATE(MG32,12*'1-SETUP'!$V81),""))))</f>
        <v>54173</v>
      </c>
      <c r="MI32" s="10">
        <f>IF('1-SETUP'!$Q81="DAILY",MH32+'1-SETUP'!$V81,IF('1-SETUP'!$Q81="WEEKLY",MH32+'1-SETUP'!$V81*7,IF('1-SETUP'!$Q81="MONTHLY",EDATE(MH32,'1-SETUP'!$V81),IF('1-SETUP'!$Q81="YEARLY",EDATE(MH32,12*'1-SETUP'!$V81),""))))</f>
        <v>54203</v>
      </c>
      <c r="MJ32" s="10">
        <f>IF('1-SETUP'!$Q81="DAILY",MI32+'1-SETUP'!$V81,IF('1-SETUP'!$Q81="WEEKLY",MI32+'1-SETUP'!$V81*7,IF('1-SETUP'!$Q81="MONTHLY",EDATE(MI32,'1-SETUP'!$V81),IF('1-SETUP'!$Q81="YEARLY",EDATE(MI32,12*'1-SETUP'!$V81),""))))</f>
        <v>54234</v>
      </c>
      <c r="MK32" s="10">
        <f>IF('1-SETUP'!$Q81="DAILY",MJ32+'1-SETUP'!$V81,IF('1-SETUP'!$Q81="WEEKLY",MJ32+'1-SETUP'!$V81*7,IF('1-SETUP'!$Q81="MONTHLY",EDATE(MJ32,'1-SETUP'!$V81),IF('1-SETUP'!$Q81="YEARLY",EDATE(MJ32,12*'1-SETUP'!$V81),""))))</f>
        <v>54264</v>
      </c>
      <c r="ML32" s="10">
        <f>IF('1-SETUP'!$Q81="DAILY",MK32+'1-SETUP'!$V81,IF('1-SETUP'!$Q81="WEEKLY",MK32+'1-SETUP'!$V81*7,IF('1-SETUP'!$Q81="MONTHLY",EDATE(MK32,'1-SETUP'!$V81),IF('1-SETUP'!$Q81="YEARLY",EDATE(MK32,12*'1-SETUP'!$V81),""))))</f>
        <v>54295</v>
      </c>
      <c r="MM32" s="10">
        <f>IF('1-SETUP'!$Q81="DAILY",ML32+'1-SETUP'!$V81,IF('1-SETUP'!$Q81="WEEKLY",ML32+'1-SETUP'!$V81*7,IF('1-SETUP'!$Q81="MONTHLY",EDATE(ML32,'1-SETUP'!$V81),IF('1-SETUP'!$Q81="YEARLY",EDATE(ML32,12*'1-SETUP'!$V81),""))))</f>
        <v>54326</v>
      </c>
      <c r="MN32" s="10">
        <f>IF('1-SETUP'!$Q81="DAILY",MM32+'1-SETUP'!$V81,IF('1-SETUP'!$Q81="WEEKLY",MM32+'1-SETUP'!$V81*7,IF('1-SETUP'!$Q81="MONTHLY",EDATE(MM32,'1-SETUP'!$V81),IF('1-SETUP'!$Q81="YEARLY",EDATE(MM32,12*'1-SETUP'!$V81),""))))</f>
        <v>54356</v>
      </c>
      <c r="MO32" s="10">
        <f>IF('1-SETUP'!$Q81="DAILY",MN32+'1-SETUP'!$V81,IF('1-SETUP'!$Q81="WEEKLY",MN32+'1-SETUP'!$V81*7,IF('1-SETUP'!$Q81="MONTHLY",EDATE(MN32,'1-SETUP'!$V81),IF('1-SETUP'!$Q81="YEARLY",EDATE(MN32,12*'1-SETUP'!$V81),""))))</f>
        <v>54387</v>
      </c>
      <c r="MP32" s="10">
        <f>IF('1-SETUP'!$Q81="DAILY",MO32+'1-SETUP'!$V81,IF('1-SETUP'!$Q81="WEEKLY",MO32+'1-SETUP'!$V81*7,IF('1-SETUP'!$Q81="MONTHLY",EDATE(MO32,'1-SETUP'!$V81),IF('1-SETUP'!$Q81="YEARLY",EDATE(MO32,12*'1-SETUP'!$V81),""))))</f>
        <v>54417</v>
      </c>
      <c r="MQ32" s="10">
        <f>IF('1-SETUP'!$Q81="DAILY",MP32+'1-SETUP'!$V81,IF('1-SETUP'!$Q81="WEEKLY",MP32+'1-SETUP'!$V81*7,IF('1-SETUP'!$Q81="MONTHLY",EDATE(MP32,'1-SETUP'!$V81),IF('1-SETUP'!$Q81="YEARLY",EDATE(MP32,12*'1-SETUP'!$V81),""))))</f>
        <v>54448</v>
      </c>
      <c r="MR32" s="10">
        <f>IF('1-SETUP'!$Q81="DAILY",MQ32+'1-SETUP'!$V81,IF('1-SETUP'!$Q81="WEEKLY",MQ32+'1-SETUP'!$V81*7,IF('1-SETUP'!$Q81="MONTHLY",EDATE(MQ32,'1-SETUP'!$V81),IF('1-SETUP'!$Q81="YEARLY",EDATE(MQ32,12*'1-SETUP'!$V81),""))))</f>
        <v>54479</v>
      </c>
      <c r="MS32" s="10">
        <f>IF('1-SETUP'!$Q81="DAILY",MR32+'1-SETUP'!$V81,IF('1-SETUP'!$Q81="WEEKLY",MR32+'1-SETUP'!$V81*7,IF('1-SETUP'!$Q81="MONTHLY",EDATE(MR32,'1-SETUP'!$V81),IF('1-SETUP'!$Q81="YEARLY",EDATE(MR32,12*'1-SETUP'!$V81),""))))</f>
        <v>54507</v>
      </c>
      <c r="MT32" s="10">
        <f>IF('1-SETUP'!$Q81="DAILY",MS32+'1-SETUP'!$V81,IF('1-SETUP'!$Q81="WEEKLY",MS32+'1-SETUP'!$V81*7,IF('1-SETUP'!$Q81="MONTHLY",EDATE(MS32,'1-SETUP'!$V81),IF('1-SETUP'!$Q81="YEARLY",EDATE(MS32,12*'1-SETUP'!$V81),""))))</f>
        <v>54538</v>
      </c>
      <c r="MU32" s="10">
        <f>IF('1-SETUP'!$Q81="DAILY",MT32+'1-SETUP'!$V81,IF('1-SETUP'!$Q81="WEEKLY",MT32+'1-SETUP'!$V81*7,IF('1-SETUP'!$Q81="MONTHLY",EDATE(MT32,'1-SETUP'!$V81),IF('1-SETUP'!$Q81="YEARLY",EDATE(MT32,12*'1-SETUP'!$V81),""))))</f>
        <v>54568</v>
      </c>
      <c r="MV32" s="10">
        <f>IF('1-SETUP'!$Q81="DAILY",MU32+'1-SETUP'!$V81,IF('1-SETUP'!$Q81="WEEKLY",MU32+'1-SETUP'!$V81*7,IF('1-SETUP'!$Q81="MONTHLY",EDATE(MU32,'1-SETUP'!$V81),IF('1-SETUP'!$Q81="YEARLY",EDATE(MU32,12*'1-SETUP'!$V81),""))))</f>
        <v>54599</v>
      </c>
      <c r="MW32" s="10">
        <f>IF('1-SETUP'!$Q81="DAILY",MV32+'1-SETUP'!$V81,IF('1-SETUP'!$Q81="WEEKLY",MV32+'1-SETUP'!$V81*7,IF('1-SETUP'!$Q81="MONTHLY",EDATE(MV32,'1-SETUP'!$V81),IF('1-SETUP'!$Q81="YEARLY",EDATE(MV32,12*'1-SETUP'!$V81),""))))</f>
        <v>54629</v>
      </c>
      <c r="MX32" s="10">
        <f>IF('1-SETUP'!$Q81="DAILY",MW32+'1-SETUP'!$V81,IF('1-SETUP'!$Q81="WEEKLY",MW32+'1-SETUP'!$V81*7,IF('1-SETUP'!$Q81="MONTHLY",EDATE(MW32,'1-SETUP'!$V81),IF('1-SETUP'!$Q81="YEARLY",EDATE(MW32,12*'1-SETUP'!$V81),""))))</f>
        <v>54660</v>
      </c>
      <c r="MY32" s="10">
        <f>IF('1-SETUP'!$Q81="DAILY",MX32+'1-SETUP'!$V81,IF('1-SETUP'!$Q81="WEEKLY",MX32+'1-SETUP'!$V81*7,IF('1-SETUP'!$Q81="MONTHLY",EDATE(MX32,'1-SETUP'!$V81),IF('1-SETUP'!$Q81="YEARLY",EDATE(MX32,12*'1-SETUP'!$V81),""))))</f>
        <v>54691</v>
      </c>
      <c r="MZ32" s="10">
        <f>IF('1-SETUP'!$Q81="DAILY",MY32+'1-SETUP'!$V81,IF('1-SETUP'!$Q81="WEEKLY",MY32+'1-SETUP'!$V81*7,IF('1-SETUP'!$Q81="MONTHLY",EDATE(MY32,'1-SETUP'!$V81),IF('1-SETUP'!$Q81="YEARLY",EDATE(MY32,12*'1-SETUP'!$V81),""))))</f>
        <v>54721</v>
      </c>
      <c r="NA32" s="10">
        <f>IF('1-SETUP'!$Q81="DAILY",MZ32+'1-SETUP'!$V81,IF('1-SETUP'!$Q81="WEEKLY",MZ32+'1-SETUP'!$V81*7,IF('1-SETUP'!$Q81="MONTHLY",EDATE(MZ32,'1-SETUP'!$V81),IF('1-SETUP'!$Q81="YEARLY",EDATE(MZ32,12*'1-SETUP'!$V81),""))))</f>
        <v>54752</v>
      </c>
      <c r="NB32" s="10">
        <f>IF('1-SETUP'!$Q81="DAILY",NA32+'1-SETUP'!$V81,IF('1-SETUP'!$Q81="WEEKLY",NA32+'1-SETUP'!$V81*7,IF('1-SETUP'!$Q81="MONTHLY",EDATE(NA32,'1-SETUP'!$V81),IF('1-SETUP'!$Q81="YEARLY",EDATE(NA32,12*'1-SETUP'!$V81),""))))</f>
        <v>54782</v>
      </c>
      <c r="NC32" s="10">
        <f>IF('1-SETUP'!$Q81="DAILY",NB32+'1-SETUP'!$V81,IF('1-SETUP'!$Q81="WEEKLY",NB32+'1-SETUP'!$V81*7,IF('1-SETUP'!$Q81="MONTHLY",EDATE(NB32,'1-SETUP'!$V81),IF('1-SETUP'!$Q81="YEARLY",EDATE(NB32,12*'1-SETUP'!$V81),""))))</f>
        <v>54813</v>
      </c>
    </row>
    <row r="33" spans="1:367" x14ac:dyDescent="0.45">
      <c r="A33" t="str">
        <f>'1-SETUP'!A82</f>
        <v>Auto Insurance - Progressive</v>
      </c>
      <c r="B33" t="str">
        <f>_xlfn.CONCAT('1-SETUP'!$O82," ",'1-SETUP'!$Q82," ",'1-SETUP'!$T82," ",'1-SETUP'!$V82," ",'1-SETUP'!$W82," ",'1-SETUP'!$Z82," ",TEXT('1-SETUP'!$AC82,"mm/dd/yyyy"))</f>
        <v>Repeat MONTHLY every 1 MONTH(S) starting on 09/20/2019</v>
      </c>
      <c r="C33" s="10">
        <f>'1-SETUP'!$AC82</f>
        <v>43728</v>
      </c>
      <c r="D33" s="10">
        <f>IF('1-SETUP'!$Q82="DAILY",C33+'1-SETUP'!$V82,IF('1-SETUP'!$Q82="WEEKLY",C33+'1-SETUP'!$V82*7,IF('1-SETUP'!$Q82="MONTHLY",EDATE(C33,'1-SETUP'!$V82),IF('1-SETUP'!$Q82="YEARLY",EDATE(C33,12*'1-SETUP'!$V82),""))))</f>
        <v>43758</v>
      </c>
      <c r="E33" s="10">
        <f>IF('1-SETUP'!$Q82="DAILY",D33+'1-SETUP'!$V82,IF('1-SETUP'!$Q82="WEEKLY",D33+'1-SETUP'!$V82*7,IF('1-SETUP'!$Q82="MONTHLY",EDATE(D33,'1-SETUP'!$V82),IF('1-SETUP'!$Q82="YEARLY",EDATE(D33,12*'1-SETUP'!$V82),""))))</f>
        <v>43789</v>
      </c>
      <c r="F33" s="10">
        <f>IF('1-SETUP'!$Q82="DAILY",E33+'1-SETUP'!$V82,IF('1-SETUP'!$Q82="WEEKLY",E33+'1-SETUP'!$V82*7,IF('1-SETUP'!$Q82="MONTHLY",EDATE(E33,'1-SETUP'!$V82),IF('1-SETUP'!$Q82="YEARLY",EDATE(E33,12*'1-SETUP'!$V82),""))))</f>
        <v>43819</v>
      </c>
      <c r="G33" s="10">
        <f>IF('1-SETUP'!$Q82="DAILY",F33+'1-SETUP'!$V82,IF('1-SETUP'!$Q82="WEEKLY",F33+'1-SETUP'!$V82*7,IF('1-SETUP'!$Q82="MONTHLY",EDATE(F33,'1-SETUP'!$V82),IF('1-SETUP'!$Q82="YEARLY",EDATE(F33,12*'1-SETUP'!$V82),""))))</f>
        <v>43850</v>
      </c>
      <c r="H33" s="10">
        <f>IF('1-SETUP'!$Q82="DAILY",G33+'1-SETUP'!$V82,IF('1-SETUP'!$Q82="WEEKLY",G33+'1-SETUP'!$V82*7,IF('1-SETUP'!$Q82="MONTHLY",EDATE(G33,'1-SETUP'!$V82),IF('1-SETUP'!$Q82="YEARLY",EDATE(G33,12*'1-SETUP'!$V82),""))))</f>
        <v>43881</v>
      </c>
      <c r="I33" s="10">
        <f>IF('1-SETUP'!$Q82="DAILY",H33+'1-SETUP'!$V82,IF('1-SETUP'!$Q82="WEEKLY",H33+'1-SETUP'!$V82*7,IF('1-SETUP'!$Q82="MONTHLY",EDATE(H33,'1-SETUP'!$V82),IF('1-SETUP'!$Q82="YEARLY",EDATE(H33,12*'1-SETUP'!$V82),""))))</f>
        <v>43910</v>
      </c>
      <c r="J33" s="10">
        <f>IF('1-SETUP'!$Q82="DAILY",I33+'1-SETUP'!$V82,IF('1-SETUP'!$Q82="WEEKLY",I33+'1-SETUP'!$V82*7,IF('1-SETUP'!$Q82="MONTHLY",EDATE(I33,'1-SETUP'!$V82),IF('1-SETUP'!$Q82="YEARLY",EDATE(I33,12*'1-SETUP'!$V82),""))))</f>
        <v>43941</v>
      </c>
      <c r="K33" s="10">
        <f>IF('1-SETUP'!$Q82="DAILY",J33+'1-SETUP'!$V82,IF('1-SETUP'!$Q82="WEEKLY",J33+'1-SETUP'!$V82*7,IF('1-SETUP'!$Q82="MONTHLY",EDATE(J33,'1-SETUP'!$V82),IF('1-SETUP'!$Q82="YEARLY",EDATE(J33,12*'1-SETUP'!$V82),""))))</f>
        <v>43971</v>
      </c>
      <c r="L33" s="10">
        <f>IF('1-SETUP'!$Q82="DAILY",K33+'1-SETUP'!$V82,IF('1-SETUP'!$Q82="WEEKLY",K33+'1-SETUP'!$V82*7,IF('1-SETUP'!$Q82="MONTHLY",EDATE(K33,'1-SETUP'!$V82),IF('1-SETUP'!$Q82="YEARLY",EDATE(K33,12*'1-SETUP'!$V82),""))))</f>
        <v>44002</v>
      </c>
      <c r="M33" s="10">
        <f>IF('1-SETUP'!$Q82="DAILY",L33+'1-SETUP'!$V82,IF('1-SETUP'!$Q82="WEEKLY",L33+'1-SETUP'!$V82*7,IF('1-SETUP'!$Q82="MONTHLY",EDATE(L33,'1-SETUP'!$V82),IF('1-SETUP'!$Q82="YEARLY",EDATE(L33,12*'1-SETUP'!$V82),""))))</f>
        <v>44032</v>
      </c>
      <c r="N33" s="10">
        <f>IF('1-SETUP'!$Q82="DAILY",M33+'1-SETUP'!$V82,IF('1-SETUP'!$Q82="WEEKLY",M33+'1-SETUP'!$V82*7,IF('1-SETUP'!$Q82="MONTHLY",EDATE(M33,'1-SETUP'!$V82),IF('1-SETUP'!$Q82="YEARLY",EDATE(M33,12*'1-SETUP'!$V82),""))))</f>
        <v>44063</v>
      </c>
      <c r="O33" s="10">
        <f>IF('1-SETUP'!$Q82="DAILY",N33+'1-SETUP'!$V82,IF('1-SETUP'!$Q82="WEEKLY",N33+'1-SETUP'!$V82*7,IF('1-SETUP'!$Q82="MONTHLY",EDATE(N33,'1-SETUP'!$V82),IF('1-SETUP'!$Q82="YEARLY",EDATE(N33,12*'1-SETUP'!$V82),""))))</f>
        <v>44094</v>
      </c>
      <c r="P33" s="10">
        <f>IF('1-SETUP'!$Q82="DAILY",O33+'1-SETUP'!$V82,IF('1-SETUP'!$Q82="WEEKLY",O33+'1-SETUP'!$V82*7,IF('1-SETUP'!$Q82="MONTHLY",EDATE(O33,'1-SETUP'!$V82),IF('1-SETUP'!$Q82="YEARLY",EDATE(O33,12*'1-SETUP'!$V82),""))))</f>
        <v>44124</v>
      </c>
      <c r="Q33" s="10">
        <f>IF('1-SETUP'!$Q82="DAILY",P33+'1-SETUP'!$V82,IF('1-SETUP'!$Q82="WEEKLY",P33+'1-SETUP'!$V82*7,IF('1-SETUP'!$Q82="MONTHLY",EDATE(P33,'1-SETUP'!$V82),IF('1-SETUP'!$Q82="YEARLY",EDATE(P33,12*'1-SETUP'!$V82),""))))</f>
        <v>44155</v>
      </c>
      <c r="R33" s="10">
        <f>IF('1-SETUP'!$Q82="DAILY",Q33+'1-SETUP'!$V82,IF('1-SETUP'!$Q82="WEEKLY",Q33+'1-SETUP'!$V82*7,IF('1-SETUP'!$Q82="MONTHLY",EDATE(Q33,'1-SETUP'!$V82),IF('1-SETUP'!$Q82="YEARLY",EDATE(Q33,12*'1-SETUP'!$V82),""))))</f>
        <v>44185</v>
      </c>
      <c r="S33" s="10">
        <f>IF('1-SETUP'!$Q82="DAILY",R33+'1-SETUP'!$V82,IF('1-SETUP'!$Q82="WEEKLY",R33+'1-SETUP'!$V82*7,IF('1-SETUP'!$Q82="MONTHLY",EDATE(R33,'1-SETUP'!$V82),IF('1-SETUP'!$Q82="YEARLY",EDATE(R33,12*'1-SETUP'!$V82),""))))</f>
        <v>44216</v>
      </c>
      <c r="T33" s="10">
        <f>IF('1-SETUP'!$Q82="DAILY",S33+'1-SETUP'!$V82,IF('1-SETUP'!$Q82="WEEKLY",S33+'1-SETUP'!$V82*7,IF('1-SETUP'!$Q82="MONTHLY",EDATE(S33,'1-SETUP'!$V82),IF('1-SETUP'!$Q82="YEARLY",EDATE(S33,12*'1-SETUP'!$V82),""))))</f>
        <v>44247</v>
      </c>
      <c r="U33" s="10">
        <f>IF('1-SETUP'!$Q82="DAILY",T33+'1-SETUP'!$V82,IF('1-SETUP'!$Q82="WEEKLY",T33+'1-SETUP'!$V82*7,IF('1-SETUP'!$Q82="MONTHLY",EDATE(T33,'1-SETUP'!$V82),IF('1-SETUP'!$Q82="YEARLY",EDATE(T33,12*'1-SETUP'!$V82),""))))</f>
        <v>44275</v>
      </c>
      <c r="V33" s="10">
        <f>IF('1-SETUP'!$Q82="DAILY",U33+'1-SETUP'!$V82,IF('1-SETUP'!$Q82="WEEKLY",U33+'1-SETUP'!$V82*7,IF('1-SETUP'!$Q82="MONTHLY",EDATE(U33,'1-SETUP'!$V82),IF('1-SETUP'!$Q82="YEARLY",EDATE(U33,12*'1-SETUP'!$V82),""))))</f>
        <v>44306</v>
      </c>
      <c r="W33" s="10">
        <f>IF('1-SETUP'!$Q82="DAILY",V33+'1-SETUP'!$V82,IF('1-SETUP'!$Q82="WEEKLY",V33+'1-SETUP'!$V82*7,IF('1-SETUP'!$Q82="MONTHLY",EDATE(V33,'1-SETUP'!$V82),IF('1-SETUP'!$Q82="YEARLY",EDATE(V33,12*'1-SETUP'!$V82),""))))</f>
        <v>44336</v>
      </c>
      <c r="X33" s="10">
        <f>IF('1-SETUP'!$Q82="DAILY",W33+'1-SETUP'!$V82,IF('1-SETUP'!$Q82="WEEKLY",W33+'1-SETUP'!$V82*7,IF('1-SETUP'!$Q82="MONTHLY",EDATE(W33,'1-SETUP'!$V82),IF('1-SETUP'!$Q82="YEARLY",EDATE(W33,12*'1-SETUP'!$V82),""))))</f>
        <v>44367</v>
      </c>
      <c r="Y33" s="10">
        <f>IF('1-SETUP'!$Q82="DAILY",X33+'1-SETUP'!$V82,IF('1-SETUP'!$Q82="WEEKLY",X33+'1-SETUP'!$V82*7,IF('1-SETUP'!$Q82="MONTHLY",EDATE(X33,'1-SETUP'!$V82),IF('1-SETUP'!$Q82="YEARLY",EDATE(X33,12*'1-SETUP'!$V82),""))))</f>
        <v>44397</v>
      </c>
      <c r="Z33" s="10">
        <f>IF('1-SETUP'!$Q82="DAILY",Y33+'1-SETUP'!$V82,IF('1-SETUP'!$Q82="WEEKLY",Y33+'1-SETUP'!$V82*7,IF('1-SETUP'!$Q82="MONTHLY",EDATE(Y33,'1-SETUP'!$V82),IF('1-SETUP'!$Q82="YEARLY",EDATE(Y33,12*'1-SETUP'!$V82),""))))</f>
        <v>44428</v>
      </c>
      <c r="AA33" s="10">
        <f>IF('1-SETUP'!$Q82="DAILY",Z33+'1-SETUP'!$V82,IF('1-SETUP'!$Q82="WEEKLY",Z33+'1-SETUP'!$V82*7,IF('1-SETUP'!$Q82="MONTHLY",EDATE(Z33,'1-SETUP'!$V82),IF('1-SETUP'!$Q82="YEARLY",EDATE(Z33,12*'1-SETUP'!$V82),""))))</f>
        <v>44459</v>
      </c>
      <c r="AB33" s="10">
        <f>IF('1-SETUP'!$Q82="DAILY",AA33+'1-SETUP'!$V82,IF('1-SETUP'!$Q82="WEEKLY",AA33+'1-SETUP'!$V82*7,IF('1-SETUP'!$Q82="MONTHLY",EDATE(AA33,'1-SETUP'!$V82),IF('1-SETUP'!$Q82="YEARLY",EDATE(AA33,12*'1-SETUP'!$V82),""))))</f>
        <v>44489</v>
      </c>
      <c r="AC33" s="10">
        <f>IF('1-SETUP'!$Q82="DAILY",AB33+'1-SETUP'!$V82,IF('1-SETUP'!$Q82="WEEKLY",AB33+'1-SETUP'!$V82*7,IF('1-SETUP'!$Q82="MONTHLY",EDATE(AB33,'1-SETUP'!$V82),IF('1-SETUP'!$Q82="YEARLY",EDATE(AB33,12*'1-SETUP'!$V82),""))))</f>
        <v>44520</v>
      </c>
      <c r="AD33" s="10">
        <f>IF('1-SETUP'!$Q82="DAILY",AC33+'1-SETUP'!$V82,IF('1-SETUP'!$Q82="WEEKLY",AC33+'1-SETUP'!$V82*7,IF('1-SETUP'!$Q82="MONTHLY",EDATE(AC33,'1-SETUP'!$V82),IF('1-SETUP'!$Q82="YEARLY",EDATE(AC33,12*'1-SETUP'!$V82),""))))</f>
        <v>44550</v>
      </c>
      <c r="AE33" s="10">
        <f>IF('1-SETUP'!$Q82="DAILY",AD33+'1-SETUP'!$V82,IF('1-SETUP'!$Q82="WEEKLY",AD33+'1-SETUP'!$V82*7,IF('1-SETUP'!$Q82="MONTHLY",EDATE(AD33,'1-SETUP'!$V82),IF('1-SETUP'!$Q82="YEARLY",EDATE(AD33,12*'1-SETUP'!$V82),""))))</f>
        <v>44581</v>
      </c>
      <c r="AF33" s="10">
        <f>IF('1-SETUP'!$Q82="DAILY",AE33+'1-SETUP'!$V82,IF('1-SETUP'!$Q82="WEEKLY",AE33+'1-SETUP'!$V82*7,IF('1-SETUP'!$Q82="MONTHLY",EDATE(AE33,'1-SETUP'!$V82),IF('1-SETUP'!$Q82="YEARLY",EDATE(AE33,12*'1-SETUP'!$V82),""))))</f>
        <v>44612</v>
      </c>
      <c r="AG33" s="10">
        <f>IF('1-SETUP'!$Q82="DAILY",AF33+'1-SETUP'!$V82,IF('1-SETUP'!$Q82="WEEKLY",AF33+'1-SETUP'!$V82*7,IF('1-SETUP'!$Q82="MONTHLY",EDATE(AF33,'1-SETUP'!$V82),IF('1-SETUP'!$Q82="YEARLY",EDATE(AF33,12*'1-SETUP'!$V82),""))))</f>
        <v>44640</v>
      </c>
      <c r="AH33" s="10">
        <f>IF('1-SETUP'!$Q82="DAILY",AG33+'1-SETUP'!$V82,IF('1-SETUP'!$Q82="WEEKLY",AG33+'1-SETUP'!$V82*7,IF('1-SETUP'!$Q82="MONTHLY",EDATE(AG33,'1-SETUP'!$V82),IF('1-SETUP'!$Q82="YEARLY",EDATE(AG33,12*'1-SETUP'!$V82),""))))</f>
        <v>44671</v>
      </c>
      <c r="AI33" s="10">
        <f>IF('1-SETUP'!$Q82="DAILY",AH33+'1-SETUP'!$V82,IF('1-SETUP'!$Q82="WEEKLY",AH33+'1-SETUP'!$V82*7,IF('1-SETUP'!$Q82="MONTHLY",EDATE(AH33,'1-SETUP'!$V82),IF('1-SETUP'!$Q82="YEARLY",EDATE(AH33,12*'1-SETUP'!$V82),""))))</f>
        <v>44701</v>
      </c>
      <c r="AJ33" s="10">
        <f>IF('1-SETUP'!$Q82="DAILY",AI33+'1-SETUP'!$V82,IF('1-SETUP'!$Q82="WEEKLY",AI33+'1-SETUP'!$V82*7,IF('1-SETUP'!$Q82="MONTHLY",EDATE(AI33,'1-SETUP'!$V82),IF('1-SETUP'!$Q82="YEARLY",EDATE(AI33,12*'1-SETUP'!$V82),""))))</f>
        <v>44732</v>
      </c>
      <c r="AK33" s="10">
        <f>IF('1-SETUP'!$Q82="DAILY",AJ33+'1-SETUP'!$V82,IF('1-SETUP'!$Q82="WEEKLY",AJ33+'1-SETUP'!$V82*7,IF('1-SETUP'!$Q82="MONTHLY",EDATE(AJ33,'1-SETUP'!$V82),IF('1-SETUP'!$Q82="YEARLY",EDATE(AJ33,12*'1-SETUP'!$V82),""))))</f>
        <v>44762</v>
      </c>
      <c r="AL33" s="10">
        <f>IF('1-SETUP'!$Q82="DAILY",AK33+'1-SETUP'!$V82,IF('1-SETUP'!$Q82="WEEKLY",AK33+'1-SETUP'!$V82*7,IF('1-SETUP'!$Q82="MONTHLY",EDATE(AK33,'1-SETUP'!$V82),IF('1-SETUP'!$Q82="YEARLY",EDATE(AK33,12*'1-SETUP'!$V82),""))))</f>
        <v>44793</v>
      </c>
      <c r="AM33" s="10">
        <f>IF('1-SETUP'!$Q82="DAILY",AL33+'1-SETUP'!$V82,IF('1-SETUP'!$Q82="WEEKLY",AL33+'1-SETUP'!$V82*7,IF('1-SETUP'!$Q82="MONTHLY",EDATE(AL33,'1-SETUP'!$V82),IF('1-SETUP'!$Q82="YEARLY",EDATE(AL33,12*'1-SETUP'!$V82),""))))</f>
        <v>44824</v>
      </c>
      <c r="AN33" s="10">
        <f>IF('1-SETUP'!$Q82="DAILY",AM33+'1-SETUP'!$V82,IF('1-SETUP'!$Q82="WEEKLY",AM33+'1-SETUP'!$V82*7,IF('1-SETUP'!$Q82="MONTHLY",EDATE(AM33,'1-SETUP'!$V82),IF('1-SETUP'!$Q82="YEARLY",EDATE(AM33,12*'1-SETUP'!$V82),""))))</f>
        <v>44854</v>
      </c>
      <c r="AO33" s="10">
        <f>IF('1-SETUP'!$Q82="DAILY",AN33+'1-SETUP'!$V82,IF('1-SETUP'!$Q82="WEEKLY",AN33+'1-SETUP'!$V82*7,IF('1-SETUP'!$Q82="MONTHLY",EDATE(AN33,'1-SETUP'!$V82),IF('1-SETUP'!$Q82="YEARLY",EDATE(AN33,12*'1-SETUP'!$V82),""))))</f>
        <v>44885</v>
      </c>
      <c r="AP33" s="10">
        <f>IF('1-SETUP'!$Q82="DAILY",AO33+'1-SETUP'!$V82,IF('1-SETUP'!$Q82="WEEKLY",AO33+'1-SETUP'!$V82*7,IF('1-SETUP'!$Q82="MONTHLY",EDATE(AO33,'1-SETUP'!$V82),IF('1-SETUP'!$Q82="YEARLY",EDATE(AO33,12*'1-SETUP'!$V82),""))))</f>
        <v>44915</v>
      </c>
      <c r="AQ33" s="10">
        <f>IF('1-SETUP'!$Q82="DAILY",AP33+'1-SETUP'!$V82,IF('1-SETUP'!$Q82="WEEKLY",AP33+'1-SETUP'!$V82*7,IF('1-SETUP'!$Q82="MONTHLY",EDATE(AP33,'1-SETUP'!$V82),IF('1-SETUP'!$Q82="YEARLY",EDATE(AP33,12*'1-SETUP'!$V82),""))))</f>
        <v>44946</v>
      </c>
      <c r="AR33" s="10">
        <f>IF('1-SETUP'!$Q82="DAILY",AQ33+'1-SETUP'!$V82,IF('1-SETUP'!$Q82="WEEKLY",AQ33+'1-SETUP'!$V82*7,IF('1-SETUP'!$Q82="MONTHLY",EDATE(AQ33,'1-SETUP'!$V82),IF('1-SETUP'!$Q82="YEARLY",EDATE(AQ33,12*'1-SETUP'!$V82),""))))</f>
        <v>44977</v>
      </c>
      <c r="AS33" s="10">
        <f>IF('1-SETUP'!$Q82="DAILY",AR33+'1-SETUP'!$V82,IF('1-SETUP'!$Q82="WEEKLY",AR33+'1-SETUP'!$V82*7,IF('1-SETUP'!$Q82="MONTHLY",EDATE(AR33,'1-SETUP'!$V82),IF('1-SETUP'!$Q82="YEARLY",EDATE(AR33,12*'1-SETUP'!$V82),""))))</f>
        <v>45005</v>
      </c>
      <c r="AT33" s="10">
        <f>IF('1-SETUP'!$Q82="DAILY",AS33+'1-SETUP'!$V82,IF('1-SETUP'!$Q82="WEEKLY",AS33+'1-SETUP'!$V82*7,IF('1-SETUP'!$Q82="MONTHLY",EDATE(AS33,'1-SETUP'!$V82),IF('1-SETUP'!$Q82="YEARLY",EDATE(AS33,12*'1-SETUP'!$V82),""))))</f>
        <v>45036</v>
      </c>
      <c r="AU33" s="10">
        <f>IF('1-SETUP'!$Q82="DAILY",AT33+'1-SETUP'!$V82,IF('1-SETUP'!$Q82="WEEKLY",AT33+'1-SETUP'!$V82*7,IF('1-SETUP'!$Q82="MONTHLY",EDATE(AT33,'1-SETUP'!$V82),IF('1-SETUP'!$Q82="YEARLY",EDATE(AT33,12*'1-SETUP'!$V82),""))))</f>
        <v>45066</v>
      </c>
      <c r="AV33" s="10">
        <f>IF('1-SETUP'!$Q82="DAILY",AU33+'1-SETUP'!$V82,IF('1-SETUP'!$Q82="WEEKLY",AU33+'1-SETUP'!$V82*7,IF('1-SETUP'!$Q82="MONTHLY",EDATE(AU33,'1-SETUP'!$V82),IF('1-SETUP'!$Q82="YEARLY",EDATE(AU33,12*'1-SETUP'!$V82),""))))</f>
        <v>45097</v>
      </c>
      <c r="AW33" s="10">
        <f>IF('1-SETUP'!$Q82="DAILY",AV33+'1-SETUP'!$V82,IF('1-SETUP'!$Q82="WEEKLY",AV33+'1-SETUP'!$V82*7,IF('1-SETUP'!$Q82="MONTHLY",EDATE(AV33,'1-SETUP'!$V82),IF('1-SETUP'!$Q82="YEARLY",EDATE(AV33,12*'1-SETUP'!$V82),""))))</f>
        <v>45127</v>
      </c>
      <c r="AX33" s="10">
        <f>IF('1-SETUP'!$Q82="DAILY",AW33+'1-SETUP'!$V82,IF('1-SETUP'!$Q82="WEEKLY",AW33+'1-SETUP'!$V82*7,IF('1-SETUP'!$Q82="MONTHLY",EDATE(AW33,'1-SETUP'!$V82),IF('1-SETUP'!$Q82="YEARLY",EDATE(AW33,12*'1-SETUP'!$V82),""))))</f>
        <v>45158</v>
      </c>
      <c r="AY33" s="10">
        <f>IF('1-SETUP'!$Q82="DAILY",AX33+'1-SETUP'!$V82,IF('1-SETUP'!$Q82="WEEKLY",AX33+'1-SETUP'!$V82*7,IF('1-SETUP'!$Q82="MONTHLY",EDATE(AX33,'1-SETUP'!$V82),IF('1-SETUP'!$Q82="YEARLY",EDATE(AX33,12*'1-SETUP'!$V82),""))))</f>
        <v>45189</v>
      </c>
      <c r="AZ33" s="10">
        <f>IF('1-SETUP'!$Q82="DAILY",AY33+'1-SETUP'!$V82,IF('1-SETUP'!$Q82="WEEKLY",AY33+'1-SETUP'!$V82*7,IF('1-SETUP'!$Q82="MONTHLY",EDATE(AY33,'1-SETUP'!$V82),IF('1-SETUP'!$Q82="YEARLY",EDATE(AY33,12*'1-SETUP'!$V82),""))))</f>
        <v>45219</v>
      </c>
      <c r="BA33" s="10">
        <f>IF('1-SETUP'!$Q82="DAILY",AZ33+'1-SETUP'!$V82,IF('1-SETUP'!$Q82="WEEKLY",AZ33+'1-SETUP'!$V82*7,IF('1-SETUP'!$Q82="MONTHLY",EDATE(AZ33,'1-SETUP'!$V82),IF('1-SETUP'!$Q82="YEARLY",EDATE(AZ33,12*'1-SETUP'!$V82),""))))</f>
        <v>45250</v>
      </c>
      <c r="BB33" s="10">
        <f>IF('1-SETUP'!$Q82="DAILY",BA33+'1-SETUP'!$V82,IF('1-SETUP'!$Q82="WEEKLY",BA33+'1-SETUP'!$V82*7,IF('1-SETUP'!$Q82="MONTHLY",EDATE(BA33,'1-SETUP'!$V82),IF('1-SETUP'!$Q82="YEARLY",EDATE(BA33,12*'1-SETUP'!$V82),""))))</f>
        <v>45280</v>
      </c>
      <c r="BC33" s="10">
        <f>IF('1-SETUP'!$Q82="DAILY",BB33+'1-SETUP'!$V82,IF('1-SETUP'!$Q82="WEEKLY",BB33+'1-SETUP'!$V82*7,IF('1-SETUP'!$Q82="MONTHLY",EDATE(BB33,'1-SETUP'!$V82),IF('1-SETUP'!$Q82="YEARLY",EDATE(BB33,12*'1-SETUP'!$V82),""))))</f>
        <v>45311</v>
      </c>
      <c r="BD33" s="10">
        <f>IF('1-SETUP'!$Q82="DAILY",BC33+'1-SETUP'!$V82,IF('1-SETUP'!$Q82="WEEKLY",BC33+'1-SETUP'!$V82*7,IF('1-SETUP'!$Q82="MONTHLY",EDATE(BC33,'1-SETUP'!$V82),IF('1-SETUP'!$Q82="YEARLY",EDATE(BC33,12*'1-SETUP'!$V82),""))))</f>
        <v>45342</v>
      </c>
      <c r="BE33" s="10">
        <f>IF('1-SETUP'!$Q82="DAILY",BD33+'1-SETUP'!$V82,IF('1-SETUP'!$Q82="WEEKLY",BD33+'1-SETUP'!$V82*7,IF('1-SETUP'!$Q82="MONTHLY",EDATE(BD33,'1-SETUP'!$V82),IF('1-SETUP'!$Q82="YEARLY",EDATE(BD33,12*'1-SETUP'!$V82),""))))</f>
        <v>45371</v>
      </c>
      <c r="BF33" s="10">
        <f>IF('1-SETUP'!$Q82="DAILY",BE33+'1-SETUP'!$V82,IF('1-SETUP'!$Q82="WEEKLY",BE33+'1-SETUP'!$V82*7,IF('1-SETUP'!$Q82="MONTHLY",EDATE(BE33,'1-SETUP'!$V82),IF('1-SETUP'!$Q82="YEARLY",EDATE(BE33,12*'1-SETUP'!$V82),""))))</f>
        <v>45402</v>
      </c>
      <c r="BG33" s="10">
        <f>IF('1-SETUP'!$Q82="DAILY",BF33+'1-SETUP'!$V82,IF('1-SETUP'!$Q82="WEEKLY",BF33+'1-SETUP'!$V82*7,IF('1-SETUP'!$Q82="MONTHLY",EDATE(BF33,'1-SETUP'!$V82),IF('1-SETUP'!$Q82="YEARLY",EDATE(BF33,12*'1-SETUP'!$V82),""))))</f>
        <v>45432</v>
      </c>
      <c r="BH33" s="10">
        <f>IF('1-SETUP'!$Q82="DAILY",BG33+'1-SETUP'!$V82,IF('1-SETUP'!$Q82="WEEKLY",BG33+'1-SETUP'!$V82*7,IF('1-SETUP'!$Q82="MONTHLY",EDATE(BG33,'1-SETUP'!$V82),IF('1-SETUP'!$Q82="YEARLY",EDATE(BG33,12*'1-SETUP'!$V82),""))))</f>
        <v>45463</v>
      </c>
      <c r="BI33" s="10">
        <f>IF('1-SETUP'!$Q82="DAILY",BH33+'1-SETUP'!$V82,IF('1-SETUP'!$Q82="WEEKLY",BH33+'1-SETUP'!$V82*7,IF('1-SETUP'!$Q82="MONTHLY",EDATE(BH33,'1-SETUP'!$V82),IF('1-SETUP'!$Q82="YEARLY",EDATE(BH33,12*'1-SETUP'!$V82),""))))</f>
        <v>45493</v>
      </c>
      <c r="BJ33" s="10">
        <f>IF('1-SETUP'!$Q82="DAILY",BI33+'1-SETUP'!$V82,IF('1-SETUP'!$Q82="WEEKLY",BI33+'1-SETUP'!$V82*7,IF('1-SETUP'!$Q82="MONTHLY",EDATE(BI33,'1-SETUP'!$V82),IF('1-SETUP'!$Q82="YEARLY",EDATE(BI33,12*'1-SETUP'!$V82),""))))</f>
        <v>45524</v>
      </c>
      <c r="BK33" s="10">
        <f>IF('1-SETUP'!$Q82="DAILY",BJ33+'1-SETUP'!$V82,IF('1-SETUP'!$Q82="WEEKLY",BJ33+'1-SETUP'!$V82*7,IF('1-SETUP'!$Q82="MONTHLY",EDATE(BJ33,'1-SETUP'!$V82),IF('1-SETUP'!$Q82="YEARLY",EDATE(BJ33,12*'1-SETUP'!$V82),""))))</f>
        <v>45555</v>
      </c>
      <c r="BL33" s="10">
        <f>IF('1-SETUP'!$Q82="DAILY",BK33+'1-SETUP'!$V82,IF('1-SETUP'!$Q82="WEEKLY",BK33+'1-SETUP'!$V82*7,IF('1-SETUP'!$Q82="MONTHLY",EDATE(BK33,'1-SETUP'!$V82),IF('1-SETUP'!$Q82="YEARLY",EDATE(BK33,12*'1-SETUP'!$V82),""))))</f>
        <v>45585</v>
      </c>
      <c r="BM33" s="10">
        <f>IF('1-SETUP'!$Q82="DAILY",BL33+'1-SETUP'!$V82,IF('1-SETUP'!$Q82="WEEKLY",BL33+'1-SETUP'!$V82*7,IF('1-SETUP'!$Q82="MONTHLY",EDATE(BL33,'1-SETUP'!$V82),IF('1-SETUP'!$Q82="YEARLY",EDATE(BL33,12*'1-SETUP'!$V82),""))))</f>
        <v>45616</v>
      </c>
      <c r="BN33" s="10">
        <f>IF('1-SETUP'!$Q82="DAILY",BM33+'1-SETUP'!$V82,IF('1-SETUP'!$Q82="WEEKLY",BM33+'1-SETUP'!$V82*7,IF('1-SETUP'!$Q82="MONTHLY",EDATE(BM33,'1-SETUP'!$V82),IF('1-SETUP'!$Q82="YEARLY",EDATE(BM33,12*'1-SETUP'!$V82),""))))</f>
        <v>45646</v>
      </c>
      <c r="BO33" s="10">
        <f>IF('1-SETUP'!$Q82="DAILY",BN33+'1-SETUP'!$V82,IF('1-SETUP'!$Q82="WEEKLY",BN33+'1-SETUP'!$V82*7,IF('1-SETUP'!$Q82="MONTHLY",EDATE(BN33,'1-SETUP'!$V82),IF('1-SETUP'!$Q82="YEARLY",EDATE(BN33,12*'1-SETUP'!$V82),""))))</f>
        <v>45677</v>
      </c>
      <c r="BP33" s="10">
        <f>IF('1-SETUP'!$Q82="DAILY",BO33+'1-SETUP'!$V82,IF('1-SETUP'!$Q82="WEEKLY",BO33+'1-SETUP'!$V82*7,IF('1-SETUP'!$Q82="MONTHLY",EDATE(BO33,'1-SETUP'!$V82),IF('1-SETUP'!$Q82="YEARLY",EDATE(BO33,12*'1-SETUP'!$V82),""))))</f>
        <v>45708</v>
      </c>
      <c r="BQ33" s="10">
        <f>IF('1-SETUP'!$Q82="DAILY",BP33+'1-SETUP'!$V82,IF('1-SETUP'!$Q82="WEEKLY",BP33+'1-SETUP'!$V82*7,IF('1-SETUP'!$Q82="MONTHLY",EDATE(BP33,'1-SETUP'!$V82),IF('1-SETUP'!$Q82="YEARLY",EDATE(BP33,12*'1-SETUP'!$V82),""))))</f>
        <v>45736</v>
      </c>
      <c r="BR33" s="10">
        <f>IF('1-SETUP'!$Q82="DAILY",BQ33+'1-SETUP'!$V82,IF('1-SETUP'!$Q82="WEEKLY",BQ33+'1-SETUP'!$V82*7,IF('1-SETUP'!$Q82="MONTHLY",EDATE(BQ33,'1-SETUP'!$V82),IF('1-SETUP'!$Q82="YEARLY",EDATE(BQ33,12*'1-SETUP'!$V82),""))))</f>
        <v>45767</v>
      </c>
      <c r="BS33" s="10">
        <f>IF('1-SETUP'!$Q82="DAILY",BR33+'1-SETUP'!$V82,IF('1-SETUP'!$Q82="WEEKLY",BR33+'1-SETUP'!$V82*7,IF('1-SETUP'!$Q82="MONTHLY",EDATE(BR33,'1-SETUP'!$V82),IF('1-SETUP'!$Q82="YEARLY",EDATE(BR33,12*'1-SETUP'!$V82),""))))</f>
        <v>45797</v>
      </c>
      <c r="BT33" s="10">
        <f>IF('1-SETUP'!$Q82="DAILY",BS33+'1-SETUP'!$V82,IF('1-SETUP'!$Q82="WEEKLY",BS33+'1-SETUP'!$V82*7,IF('1-SETUP'!$Q82="MONTHLY",EDATE(BS33,'1-SETUP'!$V82),IF('1-SETUP'!$Q82="YEARLY",EDATE(BS33,12*'1-SETUP'!$V82),""))))</f>
        <v>45828</v>
      </c>
      <c r="BU33" s="10">
        <f>IF('1-SETUP'!$Q82="DAILY",BT33+'1-SETUP'!$V82,IF('1-SETUP'!$Q82="WEEKLY",BT33+'1-SETUP'!$V82*7,IF('1-SETUP'!$Q82="MONTHLY",EDATE(BT33,'1-SETUP'!$V82),IF('1-SETUP'!$Q82="YEARLY",EDATE(BT33,12*'1-SETUP'!$V82),""))))</f>
        <v>45858</v>
      </c>
      <c r="BV33" s="10">
        <f>IF('1-SETUP'!$Q82="DAILY",BU33+'1-SETUP'!$V82,IF('1-SETUP'!$Q82="WEEKLY",BU33+'1-SETUP'!$V82*7,IF('1-SETUP'!$Q82="MONTHLY",EDATE(BU33,'1-SETUP'!$V82),IF('1-SETUP'!$Q82="YEARLY",EDATE(BU33,12*'1-SETUP'!$V82),""))))</f>
        <v>45889</v>
      </c>
      <c r="BW33" s="10">
        <f>IF('1-SETUP'!$Q82="DAILY",BV33+'1-SETUP'!$V82,IF('1-SETUP'!$Q82="WEEKLY",BV33+'1-SETUP'!$V82*7,IF('1-SETUP'!$Q82="MONTHLY",EDATE(BV33,'1-SETUP'!$V82),IF('1-SETUP'!$Q82="YEARLY",EDATE(BV33,12*'1-SETUP'!$V82),""))))</f>
        <v>45920</v>
      </c>
      <c r="BX33" s="10">
        <f>IF('1-SETUP'!$Q82="DAILY",BW33+'1-SETUP'!$V82,IF('1-SETUP'!$Q82="WEEKLY",BW33+'1-SETUP'!$V82*7,IF('1-SETUP'!$Q82="MONTHLY",EDATE(BW33,'1-SETUP'!$V82),IF('1-SETUP'!$Q82="YEARLY",EDATE(BW33,12*'1-SETUP'!$V82),""))))</f>
        <v>45950</v>
      </c>
      <c r="BY33" s="10">
        <f>IF('1-SETUP'!$Q82="DAILY",BX33+'1-SETUP'!$V82,IF('1-SETUP'!$Q82="WEEKLY",BX33+'1-SETUP'!$V82*7,IF('1-SETUP'!$Q82="MONTHLY",EDATE(BX33,'1-SETUP'!$V82),IF('1-SETUP'!$Q82="YEARLY",EDATE(BX33,12*'1-SETUP'!$V82),""))))</f>
        <v>45981</v>
      </c>
      <c r="BZ33" s="10">
        <f>IF('1-SETUP'!$Q82="DAILY",BY33+'1-SETUP'!$V82,IF('1-SETUP'!$Q82="WEEKLY",BY33+'1-SETUP'!$V82*7,IF('1-SETUP'!$Q82="MONTHLY",EDATE(BY33,'1-SETUP'!$V82),IF('1-SETUP'!$Q82="YEARLY",EDATE(BY33,12*'1-SETUP'!$V82),""))))</f>
        <v>46011</v>
      </c>
      <c r="CA33" s="10">
        <f>IF('1-SETUP'!$Q82="DAILY",BZ33+'1-SETUP'!$V82,IF('1-SETUP'!$Q82="WEEKLY",BZ33+'1-SETUP'!$V82*7,IF('1-SETUP'!$Q82="MONTHLY",EDATE(BZ33,'1-SETUP'!$V82),IF('1-SETUP'!$Q82="YEARLY",EDATE(BZ33,12*'1-SETUP'!$V82),""))))</f>
        <v>46042</v>
      </c>
      <c r="CB33" s="10">
        <f>IF('1-SETUP'!$Q82="DAILY",CA33+'1-SETUP'!$V82,IF('1-SETUP'!$Q82="WEEKLY",CA33+'1-SETUP'!$V82*7,IF('1-SETUP'!$Q82="MONTHLY",EDATE(CA33,'1-SETUP'!$V82),IF('1-SETUP'!$Q82="YEARLY",EDATE(CA33,12*'1-SETUP'!$V82),""))))</f>
        <v>46073</v>
      </c>
      <c r="CC33" s="10">
        <f>IF('1-SETUP'!$Q82="DAILY",CB33+'1-SETUP'!$V82,IF('1-SETUP'!$Q82="WEEKLY",CB33+'1-SETUP'!$V82*7,IF('1-SETUP'!$Q82="MONTHLY",EDATE(CB33,'1-SETUP'!$V82),IF('1-SETUP'!$Q82="YEARLY",EDATE(CB33,12*'1-SETUP'!$V82),""))))</f>
        <v>46101</v>
      </c>
      <c r="CD33" s="10">
        <f>IF('1-SETUP'!$Q82="DAILY",CC33+'1-SETUP'!$V82,IF('1-SETUP'!$Q82="WEEKLY",CC33+'1-SETUP'!$V82*7,IF('1-SETUP'!$Q82="MONTHLY",EDATE(CC33,'1-SETUP'!$V82),IF('1-SETUP'!$Q82="YEARLY",EDATE(CC33,12*'1-SETUP'!$V82),""))))</f>
        <v>46132</v>
      </c>
      <c r="CE33" s="10">
        <f>IF('1-SETUP'!$Q82="DAILY",CD33+'1-SETUP'!$V82,IF('1-SETUP'!$Q82="WEEKLY",CD33+'1-SETUP'!$V82*7,IF('1-SETUP'!$Q82="MONTHLY",EDATE(CD33,'1-SETUP'!$V82),IF('1-SETUP'!$Q82="YEARLY",EDATE(CD33,12*'1-SETUP'!$V82),""))))</f>
        <v>46162</v>
      </c>
      <c r="CF33" s="10">
        <f>IF('1-SETUP'!$Q82="DAILY",CE33+'1-SETUP'!$V82,IF('1-SETUP'!$Q82="WEEKLY",CE33+'1-SETUP'!$V82*7,IF('1-SETUP'!$Q82="MONTHLY",EDATE(CE33,'1-SETUP'!$V82),IF('1-SETUP'!$Q82="YEARLY",EDATE(CE33,12*'1-SETUP'!$V82),""))))</f>
        <v>46193</v>
      </c>
      <c r="CG33" s="10">
        <f>IF('1-SETUP'!$Q82="DAILY",CF33+'1-SETUP'!$V82,IF('1-SETUP'!$Q82="WEEKLY",CF33+'1-SETUP'!$V82*7,IF('1-SETUP'!$Q82="MONTHLY",EDATE(CF33,'1-SETUP'!$V82),IF('1-SETUP'!$Q82="YEARLY",EDATE(CF33,12*'1-SETUP'!$V82),""))))</f>
        <v>46223</v>
      </c>
      <c r="CH33" s="10">
        <f>IF('1-SETUP'!$Q82="DAILY",CG33+'1-SETUP'!$V82,IF('1-SETUP'!$Q82="WEEKLY",CG33+'1-SETUP'!$V82*7,IF('1-SETUP'!$Q82="MONTHLY",EDATE(CG33,'1-SETUP'!$V82),IF('1-SETUP'!$Q82="YEARLY",EDATE(CG33,12*'1-SETUP'!$V82),""))))</f>
        <v>46254</v>
      </c>
      <c r="CI33" s="10">
        <f>IF('1-SETUP'!$Q82="DAILY",CH33+'1-SETUP'!$V82,IF('1-SETUP'!$Q82="WEEKLY",CH33+'1-SETUP'!$V82*7,IF('1-SETUP'!$Q82="MONTHLY",EDATE(CH33,'1-SETUP'!$V82),IF('1-SETUP'!$Q82="YEARLY",EDATE(CH33,12*'1-SETUP'!$V82),""))))</f>
        <v>46285</v>
      </c>
      <c r="CJ33" s="10">
        <f>IF('1-SETUP'!$Q82="DAILY",CI33+'1-SETUP'!$V82,IF('1-SETUP'!$Q82="WEEKLY",CI33+'1-SETUP'!$V82*7,IF('1-SETUP'!$Q82="MONTHLY",EDATE(CI33,'1-SETUP'!$V82),IF('1-SETUP'!$Q82="YEARLY",EDATE(CI33,12*'1-SETUP'!$V82),""))))</f>
        <v>46315</v>
      </c>
      <c r="CK33" s="10">
        <f>IF('1-SETUP'!$Q82="DAILY",CJ33+'1-SETUP'!$V82,IF('1-SETUP'!$Q82="WEEKLY",CJ33+'1-SETUP'!$V82*7,IF('1-SETUP'!$Q82="MONTHLY",EDATE(CJ33,'1-SETUP'!$V82),IF('1-SETUP'!$Q82="YEARLY",EDATE(CJ33,12*'1-SETUP'!$V82),""))))</f>
        <v>46346</v>
      </c>
      <c r="CL33" s="10">
        <f>IF('1-SETUP'!$Q82="DAILY",CK33+'1-SETUP'!$V82,IF('1-SETUP'!$Q82="WEEKLY",CK33+'1-SETUP'!$V82*7,IF('1-SETUP'!$Q82="MONTHLY",EDATE(CK33,'1-SETUP'!$V82),IF('1-SETUP'!$Q82="YEARLY",EDATE(CK33,12*'1-SETUP'!$V82),""))))</f>
        <v>46376</v>
      </c>
      <c r="CM33" s="10">
        <f>IF('1-SETUP'!$Q82="DAILY",CL33+'1-SETUP'!$V82,IF('1-SETUP'!$Q82="WEEKLY",CL33+'1-SETUP'!$V82*7,IF('1-SETUP'!$Q82="MONTHLY",EDATE(CL33,'1-SETUP'!$V82),IF('1-SETUP'!$Q82="YEARLY",EDATE(CL33,12*'1-SETUP'!$V82),""))))</f>
        <v>46407</v>
      </c>
      <c r="CN33" s="10">
        <f>IF('1-SETUP'!$Q82="DAILY",CM33+'1-SETUP'!$V82,IF('1-SETUP'!$Q82="WEEKLY",CM33+'1-SETUP'!$V82*7,IF('1-SETUP'!$Q82="MONTHLY",EDATE(CM33,'1-SETUP'!$V82),IF('1-SETUP'!$Q82="YEARLY",EDATE(CM33,12*'1-SETUP'!$V82),""))))</f>
        <v>46438</v>
      </c>
      <c r="CO33" s="10">
        <f>IF('1-SETUP'!$Q82="DAILY",CN33+'1-SETUP'!$V82,IF('1-SETUP'!$Q82="WEEKLY",CN33+'1-SETUP'!$V82*7,IF('1-SETUP'!$Q82="MONTHLY",EDATE(CN33,'1-SETUP'!$V82),IF('1-SETUP'!$Q82="YEARLY",EDATE(CN33,12*'1-SETUP'!$V82),""))))</f>
        <v>46466</v>
      </c>
      <c r="CP33" s="10">
        <f>IF('1-SETUP'!$Q82="DAILY",CO33+'1-SETUP'!$V82,IF('1-SETUP'!$Q82="WEEKLY",CO33+'1-SETUP'!$V82*7,IF('1-SETUP'!$Q82="MONTHLY",EDATE(CO33,'1-SETUP'!$V82),IF('1-SETUP'!$Q82="YEARLY",EDATE(CO33,12*'1-SETUP'!$V82),""))))</f>
        <v>46497</v>
      </c>
      <c r="CQ33" s="10">
        <f>IF('1-SETUP'!$Q82="DAILY",CP33+'1-SETUP'!$V82,IF('1-SETUP'!$Q82="WEEKLY",CP33+'1-SETUP'!$V82*7,IF('1-SETUP'!$Q82="MONTHLY",EDATE(CP33,'1-SETUP'!$V82),IF('1-SETUP'!$Q82="YEARLY",EDATE(CP33,12*'1-SETUP'!$V82),""))))</f>
        <v>46527</v>
      </c>
      <c r="CR33" s="10">
        <f>IF('1-SETUP'!$Q82="DAILY",CQ33+'1-SETUP'!$V82,IF('1-SETUP'!$Q82="WEEKLY",CQ33+'1-SETUP'!$V82*7,IF('1-SETUP'!$Q82="MONTHLY",EDATE(CQ33,'1-SETUP'!$V82),IF('1-SETUP'!$Q82="YEARLY",EDATE(CQ33,12*'1-SETUP'!$V82),""))))</f>
        <v>46558</v>
      </c>
      <c r="CS33" s="10">
        <f>IF('1-SETUP'!$Q82="DAILY",CR33+'1-SETUP'!$V82,IF('1-SETUP'!$Q82="WEEKLY",CR33+'1-SETUP'!$V82*7,IF('1-SETUP'!$Q82="MONTHLY",EDATE(CR33,'1-SETUP'!$V82),IF('1-SETUP'!$Q82="YEARLY",EDATE(CR33,12*'1-SETUP'!$V82),""))))</f>
        <v>46588</v>
      </c>
      <c r="CT33" s="10">
        <f>IF('1-SETUP'!$Q82="DAILY",CS33+'1-SETUP'!$V82,IF('1-SETUP'!$Q82="WEEKLY",CS33+'1-SETUP'!$V82*7,IF('1-SETUP'!$Q82="MONTHLY",EDATE(CS33,'1-SETUP'!$V82),IF('1-SETUP'!$Q82="YEARLY",EDATE(CS33,12*'1-SETUP'!$V82),""))))</f>
        <v>46619</v>
      </c>
      <c r="CU33" s="10">
        <f>IF('1-SETUP'!$Q82="DAILY",CT33+'1-SETUP'!$V82,IF('1-SETUP'!$Q82="WEEKLY",CT33+'1-SETUP'!$V82*7,IF('1-SETUP'!$Q82="MONTHLY",EDATE(CT33,'1-SETUP'!$V82),IF('1-SETUP'!$Q82="YEARLY",EDATE(CT33,12*'1-SETUP'!$V82),""))))</f>
        <v>46650</v>
      </c>
      <c r="CV33" s="10">
        <f>IF('1-SETUP'!$Q82="DAILY",CU33+'1-SETUP'!$V82,IF('1-SETUP'!$Q82="WEEKLY",CU33+'1-SETUP'!$V82*7,IF('1-SETUP'!$Q82="MONTHLY",EDATE(CU33,'1-SETUP'!$V82),IF('1-SETUP'!$Q82="YEARLY",EDATE(CU33,12*'1-SETUP'!$V82),""))))</f>
        <v>46680</v>
      </c>
      <c r="CW33" s="10">
        <f>IF('1-SETUP'!$Q82="DAILY",CV33+'1-SETUP'!$V82,IF('1-SETUP'!$Q82="WEEKLY",CV33+'1-SETUP'!$V82*7,IF('1-SETUP'!$Q82="MONTHLY",EDATE(CV33,'1-SETUP'!$V82),IF('1-SETUP'!$Q82="YEARLY",EDATE(CV33,12*'1-SETUP'!$V82),""))))</f>
        <v>46711</v>
      </c>
      <c r="CX33" s="10">
        <f>IF('1-SETUP'!$Q82="DAILY",CW33+'1-SETUP'!$V82,IF('1-SETUP'!$Q82="WEEKLY",CW33+'1-SETUP'!$V82*7,IF('1-SETUP'!$Q82="MONTHLY",EDATE(CW33,'1-SETUP'!$V82),IF('1-SETUP'!$Q82="YEARLY",EDATE(CW33,12*'1-SETUP'!$V82),""))))</f>
        <v>46741</v>
      </c>
      <c r="CY33" s="10">
        <f>IF('1-SETUP'!$Q82="DAILY",CX33+'1-SETUP'!$V82,IF('1-SETUP'!$Q82="WEEKLY",CX33+'1-SETUP'!$V82*7,IF('1-SETUP'!$Q82="MONTHLY",EDATE(CX33,'1-SETUP'!$V82),IF('1-SETUP'!$Q82="YEARLY",EDATE(CX33,12*'1-SETUP'!$V82),""))))</f>
        <v>46772</v>
      </c>
      <c r="CZ33" s="10">
        <f>IF('1-SETUP'!$Q82="DAILY",CY33+'1-SETUP'!$V82,IF('1-SETUP'!$Q82="WEEKLY",CY33+'1-SETUP'!$V82*7,IF('1-SETUP'!$Q82="MONTHLY",EDATE(CY33,'1-SETUP'!$V82),IF('1-SETUP'!$Q82="YEARLY",EDATE(CY33,12*'1-SETUP'!$V82),""))))</f>
        <v>46803</v>
      </c>
      <c r="DA33" s="10">
        <f>IF('1-SETUP'!$Q82="DAILY",CZ33+'1-SETUP'!$V82,IF('1-SETUP'!$Q82="WEEKLY",CZ33+'1-SETUP'!$V82*7,IF('1-SETUP'!$Q82="MONTHLY",EDATE(CZ33,'1-SETUP'!$V82),IF('1-SETUP'!$Q82="YEARLY",EDATE(CZ33,12*'1-SETUP'!$V82),""))))</f>
        <v>46832</v>
      </c>
      <c r="DB33" s="10">
        <f>IF('1-SETUP'!$Q82="DAILY",DA33+'1-SETUP'!$V82,IF('1-SETUP'!$Q82="WEEKLY",DA33+'1-SETUP'!$V82*7,IF('1-SETUP'!$Q82="MONTHLY",EDATE(DA33,'1-SETUP'!$V82),IF('1-SETUP'!$Q82="YEARLY",EDATE(DA33,12*'1-SETUP'!$V82),""))))</f>
        <v>46863</v>
      </c>
      <c r="DC33" s="10">
        <f>IF('1-SETUP'!$Q82="DAILY",DB33+'1-SETUP'!$V82,IF('1-SETUP'!$Q82="WEEKLY",DB33+'1-SETUP'!$V82*7,IF('1-SETUP'!$Q82="MONTHLY",EDATE(DB33,'1-SETUP'!$V82),IF('1-SETUP'!$Q82="YEARLY",EDATE(DB33,12*'1-SETUP'!$V82),""))))</f>
        <v>46893</v>
      </c>
      <c r="DD33" s="10">
        <f>IF('1-SETUP'!$Q82="DAILY",DC33+'1-SETUP'!$V82,IF('1-SETUP'!$Q82="WEEKLY",DC33+'1-SETUP'!$V82*7,IF('1-SETUP'!$Q82="MONTHLY",EDATE(DC33,'1-SETUP'!$V82),IF('1-SETUP'!$Q82="YEARLY",EDATE(DC33,12*'1-SETUP'!$V82),""))))</f>
        <v>46924</v>
      </c>
      <c r="DE33" s="10">
        <f>IF('1-SETUP'!$Q82="DAILY",DD33+'1-SETUP'!$V82,IF('1-SETUP'!$Q82="WEEKLY",DD33+'1-SETUP'!$V82*7,IF('1-SETUP'!$Q82="MONTHLY",EDATE(DD33,'1-SETUP'!$V82),IF('1-SETUP'!$Q82="YEARLY",EDATE(DD33,12*'1-SETUP'!$V82),""))))</f>
        <v>46954</v>
      </c>
      <c r="DF33" s="10">
        <f>IF('1-SETUP'!$Q82="DAILY",DE33+'1-SETUP'!$V82,IF('1-SETUP'!$Q82="WEEKLY",DE33+'1-SETUP'!$V82*7,IF('1-SETUP'!$Q82="MONTHLY",EDATE(DE33,'1-SETUP'!$V82),IF('1-SETUP'!$Q82="YEARLY",EDATE(DE33,12*'1-SETUP'!$V82),""))))</f>
        <v>46985</v>
      </c>
      <c r="DG33" s="10">
        <f>IF('1-SETUP'!$Q82="DAILY",DF33+'1-SETUP'!$V82,IF('1-SETUP'!$Q82="WEEKLY",DF33+'1-SETUP'!$V82*7,IF('1-SETUP'!$Q82="MONTHLY",EDATE(DF33,'1-SETUP'!$V82),IF('1-SETUP'!$Q82="YEARLY",EDATE(DF33,12*'1-SETUP'!$V82),""))))</f>
        <v>47016</v>
      </c>
      <c r="DH33" s="10">
        <f>IF('1-SETUP'!$Q82="DAILY",DG33+'1-SETUP'!$V82,IF('1-SETUP'!$Q82="WEEKLY",DG33+'1-SETUP'!$V82*7,IF('1-SETUP'!$Q82="MONTHLY",EDATE(DG33,'1-SETUP'!$V82),IF('1-SETUP'!$Q82="YEARLY",EDATE(DG33,12*'1-SETUP'!$V82),""))))</f>
        <v>47046</v>
      </c>
      <c r="DI33" s="10">
        <f>IF('1-SETUP'!$Q82="DAILY",DH33+'1-SETUP'!$V82,IF('1-SETUP'!$Q82="WEEKLY",DH33+'1-SETUP'!$V82*7,IF('1-SETUP'!$Q82="MONTHLY",EDATE(DH33,'1-SETUP'!$V82),IF('1-SETUP'!$Q82="YEARLY",EDATE(DH33,12*'1-SETUP'!$V82),""))))</f>
        <v>47077</v>
      </c>
      <c r="DJ33" s="10">
        <f>IF('1-SETUP'!$Q82="DAILY",DI33+'1-SETUP'!$V82,IF('1-SETUP'!$Q82="WEEKLY",DI33+'1-SETUP'!$V82*7,IF('1-SETUP'!$Q82="MONTHLY",EDATE(DI33,'1-SETUP'!$V82),IF('1-SETUP'!$Q82="YEARLY",EDATE(DI33,12*'1-SETUP'!$V82),""))))</f>
        <v>47107</v>
      </c>
      <c r="DK33" s="10">
        <f>IF('1-SETUP'!$Q82="DAILY",DJ33+'1-SETUP'!$V82,IF('1-SETUP'!$Q82="WEEKLY",DJ33+'1-SETUP'!$V82*7,IF('1-SETUP'!$Q82="MONTHLY",EDATE(DJ33,'1-SETUP'!$V82),IF('1-SETUP'!$Q82="YEARLY",EDATE(DJ33,12*'1-SETUP'!$V82),""))))</f>
        <v>47138</v>
      </c>
      <c r="DL33" s="10">
        <f>IF('1-SETUP'!$Q82="DAILY",DK33+'1-SETUP'!$V82,IF('1-SETUP'!$Q82="WEEKLY",DK33+'1-SETUP'!$V82*7,IF('1-SETUP'!$Q82="MONTHLY",EDATE(DK33,'1-SETUP'!$V82),IF('1-SETUP'!$Q82="YEARLY",EDATE(DK33,12*'1-SETUP'!$V82),""))))</f>
        <v>47169</v>
      </c>
      <c r="DM33" s="10">
        <f>IF('1-SETUP'!$Q82="DAILY",DL33+'1-SETUP'!$V82,IF('1-SETUP'!$Q82="WEEKLY",DL33+'1-SETUP'!$V82*7,IF('1-SETUP'!$Q82="MONTHLY",EDATE(DL33,'1-SETUP'!$V82),IF('1-SETUP'!$Q82="YEARLY",EDATE(DL33,12*'1-SETUP'!$V82),""))))</f>
        <v>47197</v>
      </c>
      <c r="DN33" s="10">
        <f>IF('1-SETUP'!$Q82="DAILY",DM33+'1-SETUP'!$V82,IF('1-SETUP'!$Q82="WEEKLY",DM33+'1-SETUP'!$V82*7,IF('1-SETUP'!$Q82="MONTHLY",EDATE(DM33,'1-SETUP'!$V82),IF('1-SETUP'!$Q82="YEARLY",EDATE(DM33,12*'1-SETUP'!$V82),""))))</f>
        <v>47228</v>
      </c>
      <c r="DO33" s="10">
        <f>IF('1-SETUP'!$Q82="DAILY",DN33+'1-SETUP'!$V82,IF('1-SETUP'!$Q82="WEEKLY",DN33+'1-SETUP'!$V82*7,IF('1-SETUP'!$Q82="MONTHLY",EDATE(DN33,'1-SETUP'!$V82),IF('1-SETUP'!$Q82="YEARLY",EDATE(DN33,12*'1-SETUP'!$V82),""))))</f>
        <v>47258</v>
      </c>
      <c r="DP33" s="10">
        <f>IF('1-SETUP'!$Q82="DAILY",DO33+'1-SETUP'!$V82,IF('1-SETUP'!$Q82="WEEKLY",DO33+'1-SETUP'!$V82*7,IF('1-SETUP'!$Q82="MONTHLY",EDATE(DO33,'1-SETUP'!$V82),IF('1-SETUP'!$Q82="YEARLY",EDATE(DO33,12*'1-SETUP'!$V82),""))))</f>
        <v>47289</v>
      </c>
      <c r="DQ33" s="10">
        <f>IF('1-SETUP'!$Q82="DAILY",DP33+'1-SETUP'!$V82,IF('1-SETUP'!$Q82="WEEKLY",DP33+'1-SETUP'!$V82*7,IF('1-SETUP'!$Q82="MONTHLY",EDATE(DP33,'1-SETUP'!$V82),IF('1-SETUP'!$Q82="YEARLY",EDATE(DP33,12*'1-SETUP'!$V82),""))))</f>
        <v>47319</v>
      </c>
      <c r="DR33" s="10">
        <f>IF('1-SETUP'!$Q82="DAILY",DQ33+'1-SETUP'!$V82,IF('1-SETUP'!$Q82="WEEKLY",DQ33+'1-SETUP'!$V82*7,IF('1-SETUP'!$Q82="MONTHLY",EDATE(DQ33,'1-SETUP'!$V82),IF('1-SETUP'!$Q82="YEARLY",EDATE(DQ33,12*'1-SETUP'!$V82),""))))</f>
        <v>47350</v>
      </c>
      <c r="DS33" s="10">
        <f>IF('1-SETUP'!$Q82="DAILY",DR33+'1-SETUP'!$V82,IF('1-SETUP'!$Q82="WEEKLY",DR33+'1-SETUP'!$V82*7,IF('1-SETUP'!$Q82="MONTHLY",EDATE(DR33,'1-SETUP'!$V82),IF('1-SETUP'!$Q82="YEARLY",EDATE(DR33,12*'1-SETUP'!$V82),""))))</f>
        <v>47381</v>
      </c>
      <c r="DT33" s="10">
        <f>IF('1-SETUP'!$Q82="DAILY",DS33+'1-SETUP'!$V82,IF('1-SETUP'!$Q82="WEEKLY",DS33+'1-SETUP'!$V82*7,IF('1-SETUP'!$Q82="MONTHLY",EDATE(DS33,'1-SETUP'!$V82),IF('1-SETUP'!$Q82="YEARLY",EDATE(DS33,12*'1-SETUP'!$V82),""))))</f>
        <v>47411</v>
      </c>
      <c r="DU33" s="10">
        <f>IF('1-SETUP'!$Q82="DAILY",DT33+'1-SETUP'!$V82,IF('1-SETUP'!$Q82="WEEKLY",DT33+'1-SETUP'!$V82*7,IF('1-SETUP'!$Q82="MONTHLY",EDATE(DT33,'1-SETUP'!$V82),IF('1-SETUP'!$Q82="YEARLY",EDATE(DT33,12*'1-SETUP'!$V82),""))))</f>
        <v>47442</v>
      </c>
      <c r="DV33" s="10">
        <f>IF('1-SETUP'!$Q82="DAILY",DU33+'1-SETUP'!$V82,IF('1-SETUP'!$Q82="WEEKLY",DU33+'1-SETUP'!$V82*7,IF('1-SETUP'!$Q82="MONTHLY",EDATE(DU33,'1-SETUP'!$V82),IF('1-SETUP'!$Q82="YEARLY",EDATE(DU33,12*'1-SETUP'!$V82),""))))</f>
        <v>47472</v>
      </c>
      <c r="DW33" s="10">
        <f>IF('1-SETUP'!$Q82="DAILY",DV33+'1-SETUP'!$V82,IF('1-SETUP'!$Q82="WEEKLY",DV33+'1-SETUP'!$V82*7,IF('1-SETUP'!$Q82="MONTHLY",EDATE(DV33,'1-SETUP'!$V82),IF('1-SETUP'!$Q82="YEARLY",EDATE(DV33,12*'1-SETUP'!$V82),""))))</f>
        <v>47503</v>
      </c>
      <c r="DX33" s="10">
        <f>IF('1-SETUP'!$Q82="DAILY",DW33+'1-SETUP'!$V82,IF('1-SETUP'!$Q82="WEEKLY",DW33+'1-SETUP'!$V82*7,IF('1-SETUP'!$Q82="MONTHLY",EDATE(DW33,'1-SETUP'!$V82),IF('1-SETUP'!$Q82="YEARLY",EDATE(DW33,12*'1-SETUP'!$V82),""))))</f>
        <v>47534</v>
      </c>
      <c r="DY33" s="10">
        <f>IF('1-SETUP'!$Q82="DAILY",DX33+'1-SETUP'!$V82,IF('1-SETUP'!$Q82="WEEKLY",DX33+'1-SETUP'!$V82*7,IF('1-SETUP'!$Q82="MONTHLY",EDATE(DX33,'1-SETUP'!$V82),IF('1-SETUP'!$Q82="YEARLY",EDATE(DX33,12*'1-SETUP'!$V82),""))))</f>
        <v>47562</v>
      </c>
      <c r="DZ33" s="10">
        <f>IF('1-SETUP'!$Q82="DAILY",DY33+'1-SETUP'!$V82,IF('1-SETUP'!$Q82="WEEKLY",DY33+'1-SETUP'!$V82*7,IF('1-SETUP'!$Q82="MONTHLY",EDATE(DY33,'1-SETUP'!$V82),IF('1-SETUP'!$Q82="YEARLY",EDATE(DY33,12*'1-SETUP'!$V82),""))))</f>
        <v>47593</v>
      </c>
      <c r="EA33" s="10">
        <f>IF('1-SETUP'!$Q82="DAILY",DZ33+'1-SETUP'!$V82,IF('1-SETUP'!$Q82="WEEKLY",DZ33+'1-SETUP'!$V82*7,IF('1-SETUP'!$Q82="MONTHLY",EDATE(DZ33,'1-SETUP'!$V82),IF('1-SETUP'!$Q82="YEARLY",EDATE(DZ33,12*'1-SETUP'!$V82),""))))</f>
        <v>47623</v>
      </c>
      <c r="EB33" s="10">
        <f>IF('1-SETUP'!$Q82="DAILY",EA33+'1-SETUP'!$V82,IF('1-SETUP'!$Q82="WEEKLY",EA33+'1-SETUP'!$V82*7,IF('1-SETUP'!$Q82="MONTHLY",EDATE(EA33,'1-SETUP'!$V82),IF('1-SETUP'!$Q82="YEARLY",EDATE(EA33,12*'1-SETUP'!$V82),""))))</f>
        <v>47654</v>
      </c>
      <c r="EC33" s="10">
        <f>IF('1-SETUP'!$Q82="DAILY",EB33+'1-SETUP'!$V82,IF('1-SETUP'!$Q82="WEEKLY",EB33+'1-SETUP'!$V82*7,IF('1-SETUP'!$Q82="MONTHLY",EDATE(EB33,'1-SETUP'!$V82),IF('1-SETUP'!$Q82="YEARLY",EDATE(EB33,12*'1-SETUP'!$V82),""))))</f>
        <v>47684</v>
      </c>
      <c r="ED33" s="10">
        <f>IF('1-SETUP'!$Q82="DAILY",EC33+'1-SETUP'!$V82,IF('1-SETUP'!$Q82="WEEKLY",EC33+'1-SETUP'!$V82*7,IF('1-SETUP'!$Q82="MONTHLY",EDATE(EC33,'1-SETUP'!$V82),IF('1-SETUP'!$Q82="YEARLY",EDATE(EC33,12*'1-SETUP'!$V82),""))))</f>
        <v>47715</v>
      </c>
      <c r="EE33" s="10">
        <f>IF('1-SETUP'!$Q82="DAILY",ED33+'1-SETUP'!$V82,IF('1-SETUP'!$Q82="WEEKLY",ED33+'1-SETUP'!$V82*7,IF('1-SETUP'!$Q82="MONTHLY",EDATE(ED33,'1-SETUP'!$V82),IF('1-SETUP'!$Q82="YEARLY",EDATE(ED33,12*'1-SETUP'!$V82),""))))</f>
        <v>47746</v>
      </c>
      <c r="EF33" s="10">
        <f>IF('1-SETUP'!$Q82="DAILY",EE33+'1-SETUP'!$V82,IF('1-SETUP'!$Q82="WEEKLY",EE33+'1-SETUP'!$V82*7,IF('1-SETUP'!$Q82="MONTHLY",EDATE(EE33,'1-SETUP'!$V82),IF('1-SETUP'!$Q82="YEARLY",EDATE(EE33,12*'1-SETUP'!$V82),""))))</f>
        <v>47776</v>
      </c>
      <c r="EG33" s="10">
        <f>IF('1-SETUP'!$Q82="DAILY",EF33+'1-SETUP'!$V82,IF('1-SETUP'!$Q82="WEEKLY",EF33+'1-SETUP'!$V82*7,IF('1-SETUP'!$Q82="MONTHLY",EDATE(EF33,'1-SETUP'!$V82),IF('1-SETUP'!$Q82="YEARLY",EDATE(EF33,12*'1-SETUP'!$V82),""))))</f>
        <v>47807</v>
      </c>
      <c r="EH33" s="10">
        <f>IF('1-SETUP'!$Q82="DAILY",EG33+'1-SETUP'!$V82,IF('1-SETUP'!$Q82="WEEKLY",EG33+'1-SETUP'!$V82*7,IF('1-SETUP'!$Q82="MONTHLY",EDATE(EG33,'1-SETUP'!$V82),IF('1-SETUP'!$Q82="YEARLY",EDATE(EG33,12*'1-SETUP'!$V82),""))))</f>
        <v>47837</v>
      </c>
      <c r="EI33" s="10">
        <f>IF('1-SETUP'!$Q82="DAILY",EH33+'1-SETUP'!$V82,IF('1-SETUP'!$Q82="WEEKLY",EH33+'1-SETUP'!$V82*7,IF('1-SETUP'!$Q82="MONTHLY",EDATE(EH33,'1-SETUP'!$V82),IF('1-SETUP'!$Q82="YEARLY",EDATE(EH33,12*'1-SETUP'!$V82),""))))</f>
        <v>47868</v>
      </c>
      <c r="EJ33" s="10">
        <f>IF('1-SETUP'!$Q82="DAILY",EI33+'1-SETUP'!$V82,IF('1-SETUP'!$Q82="WEEKLY",EI33+'1-SETUP'!$V82*7,IF('1-SETUP'!$Q82="MONTHLY",EDATE(EI33,'1-SETUP'!$V82),IF('1-SETUP'!$Q82="YEARLY",EDATE(EI33,12*'1-SETUP'!$V82),""))))</f>
        <v>47899</v>
      </c>
      <c r="EK33" s="10">
        <f>IF('1-SETUP'!$Q82="DAILY",EJ33+'1-SETUP'!$V82,IF('1-SETUP'!$Q82="WEEKLY",EJ33+'1-SETUP'!$V82*7,IF('1-SETUP'!$Q82="MONTHLY",EDATE(EJ33,'1-SETUP'!$V82),IF('1-SETUP'!$Q82="YEARLY",EDATE(EJ33,12*'1-SETUP'!$V82),""))))</f>
        <v>47927</v>
      </c>
      <c r="EL33" s="10">
        <f>IF('1-SETUP'!$Q82="DAILY",EK33+'1-SETUP'!$V82,IF('1-SETUP'!$Q82="WEEKLY",EK33+'1-SETUP'!$V82*7,IF('1-SETUP'!$Q82="MONTHLY",EDATE(EK33,'1-SETUP'!$V82),IF('1-SETUP'!$Q82="YEARLY",EDATE(EK33,12*'1-SETUP'!$V82),""))))</f>
        <v>47958</v>
      </c>
      <c r="EM33" s="10">
        <f>IF('1-SETUP'!$Q82="DAILY",EL33+'1-SETUP'!$V82,IF('1-SETUP'!$Q82="WEEKLY",EL33+'1-SETUP'!$V82*7,IF('1-SETUP'!$Q82="MONTHLY",EDATE(EL33,'1-SETUP'!$V82),IF('1-SETUP'!$Q82="YEARLY",EDATE(EL33,12*'1-SETUP'!$V82),""))))</f>
        <v>47988</v>
      </c>
      <c r="EN33" s="10">
        <f>IF('1-SETUP'!$Q82="DAILY",EM33+'1-SETUP'!$V82,IF('1-SETUP'!$Q82="WEEKLY",EM33+'1-SETUP'!$V82*7,IF('1-SETUP'!$Q82="MONTHLY",EDATE(EM33,'1-SETUP'!$V82),IF('1-SETUP'!$Q82="YEARLY",EDATE(EM33,12*'1-SETUP'!$V82),""))))</f>
        <v>48019</v>
      </c>
      <c r="EO33" s="10">
        <f>IF('1-SETUP'!$Q82="DAILY",EN33+'1-SETUP'!$V82,IF('1-SETUP'!$Q82="WEEKLY",EN33+'1-SETUP'!$V82*7,IF('1-SETUP'!$Q82="MONTHLY",EDATE(EN33,'1-SETUP'!$V82),IF('1-SETUP'!$Q82="YEARLY",EDATE(EN33,12*'1-SETUP'!$V82),""))))</f>
        <v>48049</v>
      </c>
      <c r="EP33" s="10">
        <f>IF('1-SETUP'!$Q82="DAILY",EO33+'1-SETUP'!$V82,IF('1-SETUP'!$Q82="WEEKLY",EO33+'1-SETUP'!$V82*7,IF('1-SETUP'!$Q82="MONTHLY",EDATE(EO33,'1-SETUP'!$V82),IF('1-SETUP'!$Q82="YEARLY",EDATE(EO33,12*'1-SETUP'!$V82),""))))</f>
        <v>48080</v>
      </c>
      <c r="EQ33" s="10">
        <f>IF('1-SETUP'!$Q82="DAILY",EP33+'1-SETUP'!$V82,IF('1-SETUP'!$Q82="WEEKLY",EP33+'1-SETUP'!$V82*7,IF('1-SETUP'!$Q82="MONTHLY",EDATE(EP33,'1-SETUP'!$V82),IF('1-SETUP'!$Q82="YEARLY",EDATE(EP33,12*'1-SETUP'!$V82),""))))</f>
        <v>48111</v>
      </c>
      <c r="ER33" s="10">
        <f>IF('1-SETUP'!$Q82="DAILY",EQ33+'1-SETUP'!$V82,IF('1-SETUP'!$Q82="WEEKLY",EQ33+'1-SETUP'!$V82*7,IF('1-SETUP'!$Q82="MONTHLY",EDATE(EQ33,'1-SETUP'!$V82),IF('1-SETUP'!$Q82="YEARLY",EDATE(EQ33,12*'1-SETUP'!$V82),""))))</f>
        <v>48141</v>
      </c>
      <c r="ES33" s="10">
        <f>IF('1-SETUP'!$Q82="DAILY",ER33+'1-SETUP'!$V82,IF('1-SETUP'!$Q82="WEEKLY",ER33+'1-SETUP'!$V82*7,IF('1-SETUP'!$Q82="MONTHLY",EDATE(ER33,'1-SETUP'!$V82),IF('1-SETUP'!$Q82="YEARLY",EDATE(ER33,12*'1-SETUP'!$V82),""))))</f>
        <v>48172</v>
      </c>
      <c r="ET33" s="10">
        <f>IF('1-SETUP'!$Q82="DAILY",ES33+'1-SETUP'!$V82,IF('1-SETUP'!$Q82="WEEKLY",ES33+'1-SETUP'!$V82*7,IF('1-SETUP'!$Q82="MONTHLY",EDATE(ES33,'1-SETUP'!$V82),IF('1-SETUP'!$Q82="YEARLY",EDATE(ES33,12*'1-SETUP'!$V82),""))))</f>
        <v>48202</v>
      </c>
      <c r="EU33" s="10">
        <f>IF('1-SETUP'!$Q82="DAILY",ET33+'1-SETUP'!$V82,IF('1-SETUP'!$Q82="WEEKLY",ET33+'1-SETUP'!$V82*7,IF('1-SETUP'!$Q82="MONTHLY",EDATE(ET33,'1-SETUP'!$V82),IF('1-SETUP'!$Q82="YEARLY",EDATE(ET33,12*'1-SETUP'!$V82),""))))</f>
        <v>48233</v>
      </c>
      <c r="EV33" s="10">
        <f>IF('1-SETUP'!$Q82="DAILY",EU33+'1-SETUP'!$V82,IF('1-SETUP'!$Q82="WEEKLY",EU33+'1-SETUP'!$V82*7,IF('1-SETUP'!$Q82="MONTHLY",EDATE(EU33,'1-SETUP'!$V82),IF('1-SETUP'!$Q82="YEARLY",EDATE(EU33,12*'1-SETUP'!$V82),""))))</f>
        <v>48264</v>
      </c>
      <c r="EW33" s="10">
        <f>IF('1-SETUP'!$Q82="DAILY",EV33+'1-SETUP'!$V82,IF('1-SETUP'!$Q82="WEEKLY",EV33+'1-SETUP'!$V82*7,IF('1-SETUP'!$Q82="MONTHLY",EDATE(EV33,'1-SETUP'!$V82),IF('1-SETUP'!$Q82="YEARLY",EDATE(EV33,12*'1-SETUP'!$V82),""))))</f>
        <v>48293</v>
      </c>
      <c r="EX33" s="10">
        <f>IF('1-SETUP'!$Q82="DAILY",EW33+'1-SETUP'!$V82,IF('1-SETUP'!$Q82="WEEKLY",EW33+'1-SETUP'!$V82*7,IF('1-SETUP'!$Q82="MONTHLY",EDATE(EW33,'1-SETUP'!$V82),IF('1-SETUP'!$Q82="YEARLY",EDATE(EW33,12*'1-SETUP'!$V82),""))))</f>
        <v>48324</v>
      </c>
      <c r="EY33" s="10">
        <f>IF('1-SETUP'!$Q82="DAILY",EX33+'1-SETUP'!$V82,IF('1-SETUP'!$Q82="WEEKLY",EX33+'1-SETUP'!$V82*7,IF('1-SETUP'!$Q82="MONTHLY",EDATE(EX33,'1-SETUP'!$V82),IF('1-SETUP'!$Q82="YEARLY",EDATE(EX33,12*'1-SETUP'!$V82),""))))</f>
        <v>48354</v>
      </c>
      <c r="EZ33" s="10">
        <f>IF('1-SETUP'!$Q82="DAILY",EY33+'1-SETUP'!$V82,IF('1-SETUP'!$Q82="WEEKLY",EY33+'1-SETUP'!$V82*7,IF('1-SETUP'!$Q82="MONTHLY",EDATE(EY33,'1-SETUP'!$V82),IF('1-SETUP'!$Q82="YEARLY",EDATE(EY33,12*'1-SETUP'!$V82),""))))</f>
        <v>48385</v>
      </c>
      <c r="FA33" s="10">
        <f>IF('1-SETUP'!$Q82="DAILY",EZ33+'1-SETUP'!$V82,IF('1-SETUP'!$Q82="WEEKLY",EZ33+'1-SETUP'!$V82*7,IF('1-SETUP'!$Q82="MONTHLY",EDATE(EZ33,'1-SETUP'!$V82),IF('1-SETUP'!$Q82="YEARLY",EDATE(EZ33,12*'1-SETUP'!$V82),""))))</f>
        <v>48415</v>
      </c>
      <c r="FB33" s="10">
        <f>IF('1-SETUP'!$Q82="DAILY",FA33+'1-SETUP'!$V82,IF('1-SETUP'!$Q82="WEEKLY",FA33+'1-SETUP'!$V82*7,IF('1-SETUP'!$Q82="MONTHLY",EDATE(FA33,'1-SETUP'!$V82),IF('1-SETUP'!$Q82="YEARLY",EDATE(FA33,12*'1-SETUP'!$V82),""))))</f>
        <v>48446</v>
      </c>
      <c r="FC33" s="10">
        <f>IF('1-SETUP'!$Q82="DAILY",FB33+'1-SETUP'!$V82,IF('1-SETUP'!$Q82="WEEKLY",FB33+'1-SETUP'!$V82*7,IF('1-SETUP'!$Q82="MONTHLY",EDATE(FB33,'1-SETUP'!$V82),IF('1-SETUP'!$Q82="YEARLY",EDATE(FB33,12*'1-SETUP'!$V82),""))))</f>
        <v>48477</v>
      </c>
      <c r="FD33" s="10">
        <f>IF('1-SETUP'!$Q82="DAILY",FC33+'1-SETUP'!$V82,IF('1-SETUP'!$Q82="WEEKLY",FC33+'1-SETUP'!$V82*7,IF('1-SETUP'!$Q82="MONTHLY",EDATE(FC33,'1-SETUP'!$V82),IF('1-SETUP'!$Q82="YEARLY",EDATE(FC33,12*'1-SETUP'!$V82),""))))</f>
        <v>48507</v>
      </c>
      <c r="FE33" s="10">
        <f>IF('1-SETUP'!$Q82="DAILY",FD33+'1-SETUP'!$V82,IF('1-SETUP'!$Q82="WEEKLY",FD33+'1-SETUP'!$V82*7,IF('1-SETUP'!$Q82="MONTHLY",EDATE(FD33,'1-SETUP'!$V82),IF('1-SETUP'!$Q82="YEARLY",EDATE(FD33,12*'1-SETUP'!$V82),""))))</f>
        <v>48538</v>
      </c>
      <c r="FF33" s="10">
        <f>IF('1-SETUP'!$Q82="DAILY",FE33+'1-SETUP'!$V82,IF('1-SETUP'!$Q82="WEEKLY",FE33+'1-SETUP'!$V82*7,IF('1-SETUP'!$Q82="MONTHLY",EDATE(FE33,'1-SETUP'!$V82),IF('1-SETUP'!$Q82="YEARLY",EDATE(FE33,12*'1-SETUP'!$V82),""))))</f>
        <v>48568</v>
      </c>
      <c r="FG33" s="10">
        <f>IF('1-SETUP'!$Q82="DAILY",FF33+'1-SETUP'!$V82,IF('1-SETUP'!$Q82="WEEKLY",FF33+'1-SETUP'!$V82*7,IF('1-SETUP'!$Q82="MONTHLY",EDATE(FF33,'1-SETUP'!$V82),IF('1-SETUP'!$Q82="YEARLY",EDATE(FF33,12*'1-SETUP'!$V82),""))))</f>
        <v>48599</v>
      </c>
      <c r="FH33" s="10">
        <f>IF('1-SETUP'!$Q82="DAILY",FG33+'1-SETUP'!$V82,IF('1-SETUP'!$Q82="WEEKLY",FG33+'1-SETUP'!$V82*7,IF('1-SETUP'!$Q82="MONTHLY",EDATE(FG33,'1-SETUP'!$V82),IF('1-SETUP'!$Q82="YEARLY",EDATE(FG33,12*'1-SETUP'!$V82),""))))</f>
        <v>48630</v>
      </c>
      <c r="FI33" s="10">
        <f>IF('1-SETUP'!$Q82="DAILY",FH33+'1-SETUP'!$V82,IF('1-SETUP'!$Q82="WEEKLY",FH33+'1-SETUP'!$V82*7,IF('1-SETUP'!$Q82="MONTHLY",EDATE(FH33,'1-SETUP'!$V82),IF('1-SETUP'!$Q82="YEARLY",EDATE(FH33,12*'1-SETUP'!$V82),""))))</f>
        <v>48658</v>
      </c>
      <c r="FJ33" s="10">
        <f>IF('1-SETUP'!$Q82="DAILY",FI33+'1-SETUP'!$V82,IF('1-SETUP'!$Q82="WEEKLY",FI33+'1-SETUP'!$V82*7,IF('1-SETUP'!$Q82="MONTHLY",EDATE(FI33,'1-SETUP'!$V82),IF('1-SETUP'!$Q82="YEARLY",EDATE(FI33,12*'1-SETUP'!$V82),""))))</f>
        <v>48689</v>
      </c>
      <c r="FK33" s="10">
        <f>IF('1-SETUP'!$Q82="DAILY",FJ33+'1-SETUP'!$V82,IF('1-SETUP'!$Q82="WEEKLY",FJ33+'1-SETUP'!$V82*7,IF('1-SETUP'!$Q82="MONTHLY",EDATE(FJ33,'1-SETUP'!$V82),IF('1-SETUP'!$Q82="YEARLY",EDATE(FJ33,12*'1-SETUP'!$V82),""))))</f>
        <v>48719</v>
      </c>
      <c r="FL33" s="10">
        <f>IF('1-SETUP'!$Q82="DAILY",FK33+'1-SETUP'!$V82,IF('1-SETUP'!$Q82="WEEKLY",FK33+'1-SETUP'!$V82*7,IF('1-SETUP'!$Q82="MONTHLY",EDATE(FK33,'1-SETUP'!$V82),IF('1-SETUP'!$Q82="YEARLY",EDATE(FK33,12*'1-SETUP'!$V82),""))))</f>
        <v>48750</v>
      </c>
      <c r="FM33" s="10">
        <f>IF('1-SETUP'!$Q82="DAILY",FL33+'1-SETUP'!$V82,IF('1-SETUP'!$Q82="WEEKLY",FL33+'1-SETUP'!$V82*7,IF('1-SETUP'!$Q82="MONTHLY",EDATE(FL33,'1-SETUP'!$V82),IF('1-SETUP'!$Q82="YEARLY",EDATE(FL33,12*'1-SETUP'!$V82),""))))</f>
        <v>48780</v>
      </c>
      <c r="FN33" s="10">
        <f>IF('1-SETUP'!$Q82="DAILY",FM33+'1-SETUP'!$V82,IF('1-SETUP'!$Q82="WEEKLY",FM33+'1-SETUP'!$V82*7,IF('1-SETUP'!$Q82="MONTHLY",EDATE(FM33,'1-SETUP'!$V82),IF('1-SETUP'!$Q82="YEARLY",EDATE(FM33,12*'1-SETUP'!$V82),""))))</f>
        <v>48811</v>
      </c>
      <c r="FO33" s="10">
        <f>IF('1-SETUP'!$Q82="DAILY",FN33+'1-SETUP'!$V82,IF('1-SETUP'!$Q82="WEEKLY",FN33+'1-SETUP'!$V82*7,IF('1-SETUP'!$Q82="MONTHLY",EDATE(FN33,'1-SETUP'!$V82),IF('1-SETUP'!$Q82="YEARLY",EDATE(FN33,12*'1-SETUP'!$V82),""))))</f>
        <v>48842</v>
      </c>
      <c r="FP33" s="10">
        <f>IF('1-SETUP'!$Q82="DAILY",FO33+'1-SETUP'!$V82,IF('1-SETUP'!$Q82="WEEKLY",FO33+'1-SETUP'!$V82*7,IF('1-SETUP'!$Q82="MONTHLY",EDATE(FO33,'1-SETUP'!$V82),IF('1-SETUP'!$Q82="YEARLY",EDATE(FO33,12*'1-SETUP'!$V82),""))))</f>
        <v>48872</v>
      </c>
      <c r="FQ33" s="10">
        <f>IF('1-SETUP'!$Q82="DAILY",FP33+'1-SETUP'!$V82,IF('1-SETUP'!$Q82="WEEKLY",FP33+'1-SETUP'!$V82*7,IF('1-SETUP'!$Q82="MONTHLY",EDATE(FP33,'1-SETUP'!$V82),IF('1-SETUP'!$Q82="YEARLY",EDATE(FP33,12*'1-SETUP'!$V82),""))))</f>
        <v>48903</v>
      </c>
      <c r="FR33" s="10">
        <f>IF('1-SETUP'!$Q82="DAILY",FQ33+'1-SETUP'!$V82,IF('1-SETUP'!$Q82="WEEKLY",FQ33+'1-SETUP'!$V82*7,IF('1-SETUP'!$Q82="MONTHLY",EDATE(FQ33,'1-SETUP'!$V82),IF('1-SETUP'!$Q82="YEARLY",EDATE(FQ33,12*'1-SETUP'!$V82),""))))</f>
        <v>48933</v>
      </c>
      <c r="FS33" s="10">
        <f>IF('1-SETUP'!$Q82="DAILY",FR33+'1-SETUP'!$V82,IF('1-SETUP'!$Q82="WEEKLY",FR33+'1-SETUP'!$V82*7,IF('1-SETUP'!$Q82="MONTHLY",EDATE(FR33,'1-SETUP'!$V82),IF('1-SETUP'!$Q82="YEARLY",EDATE(FR33,12*'1-SETUP'!$V82),""))))</f>
        <v>48964</v>
      </c>
      <c r="FT33" s="10">
        <f>IF('1-SETUP'!$Q82="DAILY",FS33+'1-SETUP'!$V82,IF('1-SETUP'!$Q82="WEEKLY",FS33+'1-SETUP'!$V82*7,IF('1-SETUP'!$Q82="MONTHLY",EDATE(FS33,'1-SETUP'!$V82),IF('1-SETUP'!$Q82="YEARLY",EDATE(FS33,12*'1-SETUP'!$V82),""))))</f>
        <v>48995</v>
      </c>
      <c r="FU33" s="10">
        <f>IF('1-SETUP'!$Q82="DAILY",FT33+'1-SETUP'!$V82,IF('1-SETUP'!$Q82="WEEKLY",FT33+'1-SETUP'!$V82*7,IF('1-SETUP'!$Q82="MONTHLY",EDATE(FT33,'1-SETUP'!$V82),IF('1-SETUP'!$Q82="YEARLY",EDATE(FT33,12*'1-SETUP'!$V82),""))))</f>
        <v>49023</v>
      </c>
      <c r="FV33" s="10">
        <f>IF('1-SETUP'!$Q82="DAILY",FU33+'1-SETUP'!$V82,IF('1-SETUP'!$Q82="WEEKLY",FU33+'1-SETUP'!$V82*7,IF('1-SETUP'!$Q82="MONTHLY",EDATE(FU33,'1-SETUP'!$V82),IF('1-SETUP'!$Q82="YEARLY",EDATE(FU33,12*'1-SETUP'!$V82),""))))</f>
        <v>49054</v>
      </c>
      <c r="FW33" s="10">
        <f>IF('1-SETUP'!$Q82="DAILY",FV33+'1-SETUP'!$V82,IF('1-SETUP'!$Q82="WEEKLY",FV33+'1-SETUP'!$V82*7,IF('1-SETUP'!$Q82="MONTHLY",EDATE(FV33,'1-SETUP'!$V82),IF('1-SETUP'!$Q82="YEARLY",EDATE(FV33,12*'1-SETUP'!$V82),""))))</f>
        <v>49084</v>
      </c>
      <c r="FX33" s="10">
        <f>IF('1-SETUP'!$Q82="DAILY",FW33+'1-SETUP'!$V82,IF('1-SETUP'!$Q82="WEEKLY",FW33+'1-SETUP'!$V82*7,IF('1-SETUP'!$Q82="MONTHLY",EDATE(FW33,'1-SETUP'!$V82),IF('1-SETUP'!$Q82="YEARLY",EDATE(FW33,12*'1-SETUP'!$V82),""))))</f>
        <v>49115</v>
      </c>
      <c r="FY33" s="10">
        <f>IF('1-SETUP'!$Q82="DAILY",FX33+'1-SETUP'!$V82,IF('1-SETUP'!$Q82="WEEKLY",FX33+'1-SETUP'!$V82*7,IF('1-SETUP'!$Q82="MONTHLY",EDATE(FX33,'1-SETUP'!$V82),IF('1-SETUP'!$Q82="YEARLY",EDATE(FX33,12*'1-SETUP'!$V82),""))))</f>
        <v>49145</v>
      </c>
      <c r="FZ33" s="10">
        <f>IF('1-SETUP'!$Q82="DAILY",FY33+'1-SETUP'!$V82,IF('1-SETUP'!$Q82="WEEKLY",FY33+'1-SETUP'!$V82*7,IF('1-SETUP'!$Q82="MONTHLY",EDATE(FY33,'1-SETUP'!$V82),IF('1-SETUP'!$Q82="YEARLY",EDATE(FY33,12*'1-SETUP'!$V82),""))))</f>
        <v>49176</v>
      </c>
      <c r="GA33" s="10">
        <f>IF('1-SETUP'!$Q82="DAILY",FZ33+'1-SETUP'!$V82,IF('1-SETUP'!$Q82="WEEKLY",FZ33+'1-SETUP'!$V82*7,IF('1-SETUP'!$Q82="MONTHLY",EDATE(FZ33,'1-SETUP'!$V82),IF('1-SETUP'!$Q82="YEARLY",EDATE(FZ33,12*'1-SETUP'!$V82),""))))</f>
        <v>49207</v>
      </c>
      <c r="GB33" s="10">
        <f>IF('1-SETUP'!$Q82="DAILY",GA33+'1-SETUP'!$V82,IF('1-SETUP'!$Q82="WEEKLY",GA33+'1-SETUP'!$V82*7,IF('1-SETUP'!$Q82="MONTHLY",EDATE(GA33,'1-SETUP'!$V82),IF('1-SETUP'!$Q82="YEARLY",EDATE(GA33,12*'1-SETUP'!$V82),""))))</f>
        <v>49237</v>
      </c>
      <c r="GC33" s="10">
        <f>IF('1-SETUP'!$Q82="DAILY",GB33+'1-SETUP'!$V82,IF('1-SETUP'!$Q82="WEEKLY",GB33+'1-SETUP'!$V82*7,IF('1-SETUP'!$Q82="MONTHLY",EDATE(GB33,'1-SETUP'!$V82),IF('1-SETUP'!$Q82="YEARLY",EDATE(GB33,12*'1-SETUP'!$V82),""))))</f>
        <v>49268</v>
      </c>
      <c r="GD33" s="10">
        <f>IF('1-SETUP'!$Q82="DAILY",GC33+'1-SETUP'!$V82,IF('1-SETUP'!$Q82="WEEKLY",GC33+'1-SETUP'!$V82*7,IF('1-SETUP'!$Q82="MONTHLY",EDATE(GC33,'1-SETUP'!$V82),IF('1-SETUP'!$Q82="YEARLY",EDATE(GC33,12*'1-SETUP'!$V82),""))))</f>
        <v>49298</v>
      </c>
      <c r="GE33" s="10">
        <f>IF('1-SETUP'!$Q82="DAILY",GD33+'1-SETUP'!$V82,IF('1-SETUP'!$Q82="WEEKLY",GD33+'1-SETUP'!$V82*7,IF('1-SETUP'!$Q82="MONTHLY",EDATE(GD33,'1-SETUP'!$V82),IF('1-SETUP'!$Q82="YEARLY",EDATE(GD33,12*'1-SETUP'!$V82),""))))</f>
        <v>49329</v>
      </c>
      <c r="GF33" s="10">
        <f>IF('1-SETUP'!$Q82="DAILY",GE33+'1-SETUP'!$V82,IF('1-SETUP'!$Q82="WEEKLY",GE33+'1-SETUP'!$V82*7,IF('1-SETUP'!$Q82="MONTHLY",EDATE(GE33,'1-SETUP'!$V82),IF('1-SETUP'!$Q82="YEARLY",EDATE(GE33,12*'1-SETUP'!$V82),""))))</f>
        <v>49360</v>
      </c>
      <c r="GG33" s="10">
        <f>IF('1-SETUP'!$Q82="DAILY",GF33+'1-SETUP'!$V82,IF('1-SETUP'!$Q82="WEEKLY",GF33+'1-SETUP'!$V82*7,IF('1-SETUP'!$Q82="MONTHLY",EDATE(GF33,'1-SETUP'!$V82),IF('1-SETUP'!$Q82="YEARLY",EDATE(GF33,12*'1-SETUP'!$V82),""))))</f>
        <v>49388</v>
      </c>
      <c r="GH33" s="10">
        <f>IF('1-SETUP'!$Q82="DAILY",GG33+'1-SETUP'!$V82,IF('1-SETUP'!$Q82="WEEKLY",GG33+'1-SETUP'!$V82*7,IF('1-SETUP'!$Q82="MONTHLY",EDATE(GG33,'1-SETUP'!$V82),IF('1-SETUP'!$Q82="YEARLY",EDATE(GG33,12*'1-SETUP'!$V82),""))))</f>
        <v>49419</v>
      </c>
      <c r="GI33" s="10">
        <f>IF('1-SETUP'!$Q82="DAILY",GH33+'1-SETUP'!$V82,IF('1-SETUP'!$Q82="WEEKLY",GH33+'1-SETUP'!$V82*7,IF('1-SETUP'!$Q82="MONTHLY",EDATE(GH33,'1-SETUP'!$V82),IF('1-SETUP'!$Q82="YEARLY",EDATE(GH33,12*'1-SETUP'!$V82),""))))</f>
        <v>49449</v>
      </c>
      <c r="GJ33" s="10">
        <f>IF('1-SETUP'!$Q82="DAILY",GI33+'1-SETUP'!$V82,IF('1-SETUP'!$Q82="WEEKLY",GI33+'1-SETUP'!$V82*7,IF('1-SETUP'!$Q82="MONTHLY",EDATE(GI33,'1-SETUP'!$V82),IF('1-SETUP'!$Q82="YEARLY",EDATE(GI33,12*'1-SETUP'!$V82),""))))</f>
        <v>49480</v>
      </c>
      <c r="GK33" s="10">
        <f>IF('1-SETUP'!$Q82="DAILY",GJ33+'1-SETUP'!$V82,IF('1-SETUP'!$Q82="WEEKLY",GJ33+'1-SETUP'!$V82*7,IF('1-SETUP'!$Q82="MONTHLY",EDATE(GJ33,'1-SETUP'!$V82),IF('1-SETUP'!$Q82="YEARLY",EDATE(GJ33,12*'1-SETUP'!$V82),""))))</f>
        <v>49510</v>
      </c>
      <c r="GL33" s="10">
        <f>IF('1-SETUP'!$Q82="DAILY",GK33+'1-SETUP'!$V82,IF('1-SETUP'!$Q82="WEEKLY",GK33+'1-SETUP'!$V82*7,IF('1-SETUP'!$Q82="MONTHLY",EDATE(GK33,'1-SETUP'!$V82),IF('1-SETUP'!$Q82="YEARLY",EDATE(GK33,12*'1-SETUP'!$V82),""))))</f>
        <v>49541</v>
      </c>
      <c r="GM33" s="10">
        <f>IF('1-SETUP'!$Q82="DAILY",GL33+'1-SETUP'!$V82,IF('1-SETUP'!$Q82="WEEKLY",GL33+'1-SETUP'!$V82*7,IF('1-SETUP'!$Q82="MONTHLY",EDATE(GL33,'1-SETUP'!$V82),IF('1-SETUP'!$Q82="YEARLY",EDATE(GL33,12*'1-SETUP'!$V82),""))))</f>
        <v>49572</v>
      </c>
      <c r="GN33" s="10">
        <f>IF('1-SETUP'!$Q82="DAILY",GM33+'1-SETUP'!$V82,IF('1-SETUP'!$Q82="WEEKLY",GM33+'1-SETUP'!$V82*7,IF('1-SETUP'!$Q82="MONTHLY",EDATE(GM33,'1-SETUP'!$V82),IF('1-SETUP'!$Q82="YEARLY",EDATE(GM33,12*'1-SETUP'!$V82),""))))</f>
        <v>49602</v>
      </c>
      <c r="GO33" s="10">
        <f>IF('1-SETUP'!$Q82="DAILY",GN33+'1-SETUP'!$V82,IF('1-SETUP'!$Q82="WEEKLY",GN33+'1-SETUP'!$V82*7,IF('1-SETUP'!$Q82="MONTHLY",EDATE(GN33,'1-SETUP'!$V82),IF('1-SETUP'!$Q82="YEARLY",EDATE(GN33,12*'1-SETUP'!$V82),""))))</f>
        <v>49633</v>
      </c>
      <c r="GP33" s="10">
        <f>IF('1-SETUP'!$Q82="DAILY",GO33+'1-SETUP'!$V82,IF('1-SETUP'!$Q82="WEEKLY",GO33+'1-SETUP'!$V82*7,IF('1-SETUP'!$Q82="MONTHLY",EDATE(GO33,'1-SETUP'!$V82),IF('1-SETUP'!$Q82="YEARLY",EDATE(GO33,12*'1-SETUP'!$V82),""))))</f>
        <v>49663</v>
      </c>
      <c r="GQ33" s="10">
        <f>IF('1-SETUP'!$Q82="DAILY",GP33+'1-SETUP'!$V82,IF('1-SETUP'!$Q82="WEEKLY",GP33+'1-SETUP'!$V82*7,IF('1-SETUP'!$Q82="MONTHLY",EDATE(GP33,'1-SETUP'!$V82),IF('1-SETUP'!$Q82="YEARLY",EDATE(GP33,12*'1-SETUP'!$V82),""))))</f>
        <v>49694</v>
      </c>
      <c r="GR33" s="10">
        <f>IF('1-SETUP'!$Q82="DAILY",GQ33+'1-SETUP'!$V82,IF('1-SETUP'!$Q82="WEEKLY",GQ33+'1-SETUP'!$V82*7,IF('1-SETUP'!$Q82="MONTHLY",EDATE(GQ33,'1-SETUP'!$V82),IF('1-SETUP'!$Q82="YEARLY",EDATE(GQ33,12*'1-SETUP'!$V82),""))))</f>
        <v>49725</v>
      </c>
      <c r="GS33" s="10">
        <f>IF('1-SETUP'!$Q82="DAILY",GR33+'1-SETUP'!$V82,IF('1-SETUP'!$Q82="WEEKLY",GR33+'1-SETUP'!$V82*7,IF('1-SETUP'!$Q82="MONTHLY",EDATE(GR33,'1-SETUP'!$V82),IF('1-SETUP'!$Q82="YEARLY",EDATE(GR33,12*'1-SETUP'!$V82),""))))</f>
        <v>49754</v>
      </c>
      <c r="GT33" s="10">
        <f>IF('1-SETUP'!$Q82="DAILY",GS33+'1-SETUP'!$V82,IF('1-SETUP'!$Q82="WEEKLY",GS33+'1-SETUP'!$V82*7,IF('1-SETUP'!$Q82="MONTHLY",EDATE(GS33,'1-SETUP'!$V82),IF('1-SETUP'!$Q82="YEARLY",EDATE(GS33,12*'1-SETUP'!$V82),""))))</f>
        <v>49785</v>
      </c>
      <c r="GU33" s="10">
        <f>IF('1-SETUP'!$Q82="DAILY",GT33+'1-SETUP'!$V82,IF('1-SETUP'!$Q82="WEEKLY",GT33+'1-SETUP'!$V82*7,IF('1-SETUP'!$Q82="MONTHLY",EDATE(GT33,'1-SETUP'!$V82),IF('1-SETUP'!$Q82="YEARLY",EDATE(GT33,12*'1-SETUP'!$V82),""))))</f>
        <v>49815</v>
      </c>
      <c r="GV33" s="10">
        <f>IF('1-SETUP'!$Q82="DAILY",GU33+'1-SETUP'!$V82,IF('1-SETUP'!$Q82="WEEKLY",GU33+'1-SETUP'!$V82*7,IF('1-SETUP'!$Q82="MONTHLY",EDATE(GU33,'1-SETUP'!$V82),IF('1-SETUP'!$Q82="YEARLY",EDATE(GU33,12*'1-SETUP'!$V82),""))))</f>
        <v>49846</v>
      </c>
      <c r="GW33" s="10">
        <f>IF('1-SETUP'!$Q82="DAILY",GV33+'1-SETUP'!$V82,IF('1-SETUP'!$Q82="WEEKLY",GV33+'1-SETUP'!$V82*7,IF('1-SETUP'!$Q82="MONTHLY",EDATE(GV33,'1-SETUP'!$V82),IF('1-SETUP'!$Q82="YEARLY",EDATE(GV33,12*'1-SETUP'!$V82),""))))</f>
        <v>49876</v>
      </c>
      <c r="GX33" s="10">
        <f>IF('1-SETUP'!$Q82="DAILY",GW33+'1-SETUP'!$V82,IF('1-SETUP'!$Q82="WEEKLY",GW33+'1-SETUP'!$V82*7,IF('1-SETUP'!$Q82="MONTHLY",EDATE(GW33,'1-SETUP'!$V82),IF('1-SETUP'!$Q82="YEARLY",EDATE(GW33,12*'1-SETUP'!$V82),""))))</f>
        <v>49907</v>
      </c>
      <c r="GY33" s="10">
        <f>IF('1-SETUP'!$Q82="DAILY",GX33+'1-SETUP'!$V82,IF('1-SETUP'!$Q82="WEEKLY",GX33+'1-SETUP'!$V82*7,IF('1-SETUP'!$Q82="MONTHLY",EDATE(GX33,'1-SETUP'!$V82),IF('1-SETUP'!$Q82="YEARLY",EDATE(GX33,12*'1-SETUP'!$V82),""))))</f>
        <v>49938</v>
      </c>
      <c r="GZ33" s="10">
        <f>IF('1-SETUP'!$Q82="DAILY",GY33+'1-SETUP'!$V82,IF('1-SETUP'!$Q82="WEEKLY",GY33+'1-SETUP'!$V82*7,IF('1-SETUP'!$Q82="MONTHLY",EDATE(GY33,'1-SETUP'!$V82),IF('1-SETUP'!$Q82="YEARLY",EDATE(GY33,12*'1-SETUP'!$V82),""))))</f>
        <v>49968</v>
      </c>
      <c r="HA33" s="10">
        <f>IF('1-SETUP'!$Q82="DAILY",GZ33+'1-SETUP'!$V82,IF('1-SETUP'!$Q82="WEEKLY",GZ33+'1-SETUP'!$V82*7,IF('1-SETUP'!$Q82="MONTHLY",EDATE(GZ33,'1-SETUP'!$V82),IF('1-SETUP'!$Q82="YEARLY",EDATE(GZ33,12*'1-SETUP'!$V82),""))))</f>
        <v>49999</v>
      </c>
      <c r="HB33" s="10">
        <f>IF('1-SETUP'!$Q82="DAILY",HA33+'1-SETUP'!$V82,IF('1-SETUP'!$Q82="WEEKLY",HA33+'1-SETUP'!$V82*7,IF('1-SETUP'!$Q82="MONTHLY",EDATE(HA33,'1-SETUP'!$V82),IF('1-SETUP'!$Q82="YEARLY",EDATE(HA33,12*'1-SETUP'!$V82),""))))</f>
        <v>50029</v>
      </c>
      <c r="HC33" s="10">
        <f>IF('1-SETUP'!$Q82="DAILY",HB33+'1-SETUP'!$V82,IF('1-SETUP'!$Q82="WEEKLY",HB33+'1-SETUP'!$V82*7,IF('1-SETUP'!$Q82="MONTHLY",EDATE(HB33,'1-SETUP'!$V82),IF('1-SETUP'!$Q82="YEARLY",EDATE(HB33,12*'1-SETUP'!$V82),""))))</f>
        <v>50060</v>
      </c>
      <c r="HD33" s="10">
        <f>IF('1-SETUP'!$Q82="DAILY",HC33+'1-SETUP'!$V82,IF('1-SETUP'!$Q82="WEEKLY",HC33+'1-SETUP'!$V82*7,IF('1-SETUP'!$Q82="MONTHLY",EDATE(HC33,'1-SETUP'!$V82),IF('1-SETUP'!$Q82="YEARLY",EDATE(HC33,12*'1-SETUP'!$V82),""))))</f>
        <v>50091</v>
      </c>
      <c r="HE33" s="10">
        <f>IF('1-SETUP'!$Q82="DAILY",HD33+'1-SETUP'!$V82,IF('1-SETUP'!$Q82="WEEKLY",HD33+'1-SETUP'!$V82*7,IF('1-SETUP'!$Q82="MONTHLY",EDATE(HD33,'1-SETUP'!$V82),IF('1-SETUP'!$Q82="YEARLY",EDATE(HD33,12*'1-SETUP'!$V82),""))))</f>
        <v>50119</v>
      </c>
      <c r="HF33" s="10">
        <f>IF('1-SETUP'!$Q82="DAILY",HE33+'1-SETUP'!$V82,IF('1-SETUP'!$Q82="WEEKLY",HE33+'1-SETUP'!$V82*7,IF('1-SETUP'!$Q82="MONTHLY",EDATE(HE33,'1-SETUP'!$V82),IF('1-SETUP'!$Q82="YEARLY",EDATE(HE33,12*'1-SETUP'!$V82),""))))</f>
        <v>50150</v>
      </c>
      <c r="HG33" s="10">
        <f>IF('1-SETUP'!$Q82="DAILY",HF33+'1-SETUP'!$V82,IF('1-SETUP'!$Q82="WEEKLY",HF33+'1-SETUP'!$V82*7,IF('1-SETUP'!$Q82="MONTHLY",EDATE(HF33,'1-SETUP'!$V82),IF('1-SETUP'!$Q82="YEARLY",EDATE(HF33,12*'1-SETUP'!$V82),""))))</f>
        <v>50180</v>
      </c>
      <c r="HH33" s="10">
        <f>IF('1-SETUP'!$Q82="DAILY",HG33+'1-SETUP'!$V82,IF('1-SETUP'!$Q82="WEEKLY",HG33+'1-SETUP'!$V82*7,IF('1-SETUP'!$Q82="MONTHLY",EDATE(HG33,'1-SETUP'!$V82),IF('1-SETUP'!$Q82="YEARLY",EDATE(HG33,12*'1-SETUP'!$V82),""))))</f>
        <v>50211</v>
      </c>
      <c r="HI33" s="10">
        <f>IF('1-SETUP'!$Q82="DAILY",HH33+'1-SETUP'!$V82,IF('1-SETUP'!$Q82="WEEKLY",HH33+'1-SETUP'!$V82*7,IF('1-SETUP'!$Q82="MONTHLY",EDATE(HH33,'1-SETUP'!$V82),IF('1-SETUP'!$Q82="YEARLY",EDATE(HH33,12*'1-SETUP'!$V82),""))))</f>
        <v>50241</v>
      </c>
      <c r="HJ33" s="10">
        <f>IF('1-SETUP'!$Q82="DAILY",HI33+'1-SETUP'!$V82,IF('1-SETUP'!$Q82="WEEKLY",HI33+'1-SETUP'!$V82*7,IF('1-SETUP'!$Q82="MONTHLY",EDATE(HI33,'1-SETUP'!$V82),IF('1-SETUP'!$Q82="YEARLY",EDATE(HI33,12*'1-SETUP'!$V82),""))))</f>
        <v>50272</v>
      </c>
      <c r="HK33" s="10">
        <f>IF('1-SETUP'!$Q82="DAILY",HJ33+'1-SETUP'!$V82,IF('1-SETUP'!$Q82="WEEKLY",HJ33+'1-SETUP'!$V82*7,IF('1-SETUP'!$Q82="MONTHLY",EDATE(HJ33,'1-SETUP'!$V82),IF('1-SETUP'!$Q82="YEARLY",EDATE(HJ33,12*'1-SETUP'!$V82),""))))</f>
        <v>50303</v>
      </c>
      <c r="HL33" s="10">
        <f>IF('1-SETUP'!$Q82="DAILY",HK33+'1-SETUP'!$V82,IF('1-SETUP'!$Q82="WEEKLY",HK33+'1-SETUP'!$V82*7,IF('1-SETUP'!$Q82="MONTHLY",EDATE(HK33,'1-SETUP'!$V82),IF('1-SETUP'!$Q82="YEARLY",EDATE(HK33,12*'1-SETUP'!$V82),""))))</f>
        <v>50333</v>
      </c>
      <c r="HM33" s="10">
        <f>IF('1-SETUP'!$Q82="DAILY",HL33+'1-SETUP'!$V82,IF('1-SETUP'!$Q82="WEEKLY",HL33+'1-SETUP'!$V82*7,IF('1-SETUP'!$Q82="MONTHLY",EDATE(HL33,'1-SETUP'!$V82),IF('1-SETUP'!$Q82="YEARLY",EDATE(HL33,12*'1-SETUP'!$V82),""))))</f>
        <v>50364</v>
      </c>
      <c r="HN33" s="10">
        <f>IF('1-SETUP'!$Q82="DAILY",HM33+'1-SETUP'!$V82,IF('1-SETUP'!$Q82="WEEKLY",HM33+'1-SETUP'!$V82*7,IF('1-SETUP'!$Q82="MONTHLY",EDATE(HM33,'1-SETUP'!$V82),IF('1-SETUP'!$Q82="YEARLY",EDATE(HM33,12*'1-SETUP'!$V82),""))))</f>
        <v>50394</v>
      </c>
      <c r="HO33" s="10">
        <f>IF('1-SETUP'!$Q82="DAILY",HN33+'1-SETUP'!$V82,IF('1-SETUP'!$Q82="WEEKLY",HN33+'1-SETUP'!$V82*7,IF('1-SETUP'!$Q82="MONTHLY",EDATE(HN33,'1-SETUP'!$V82),IF('1-SETUP'!$Q82="YEARLY",EDATE(HN33,12*'1-SETUP'!$V82),""))))</f>
        <v>50425</v>
      </c>
      <c r="HP33" s="10">
        <f>IF('1-SETUP'!$Q82="DAILY",HO33+'1-SETUP'!$V82,IF('1-SETUP'!$Q82="WEEKLY",HO33+'1-SETUP'!$V82*7,IF('1-SETUP'!$Q82="MONTHLY",EDATE(HO33,'1-SETUP'!$V82),IF('1-SETUP'!$Q82="YEARLY",EDATE(HO33,12*'1-SETUP'!$V82),""))))</f>
        <v>50456</v>
      </c>
      <c r="HQ33" s="10">
        <f>IF('1-SETUP'!$Q82="DAILY",HP33+'1-SETUP'!$V82,IF('1-SETUP'!$Q82="WEEKLY",HP33+'1-SETUP'!$V82*7,IF('1-SETUP'!$Q82="MONTHLY",EDATE(HP33,'1-SETUP'!$V82),IF('1-SETUP'!$Q82="YEARLY",EDATE(HP33,12*'1-SETUP'!$V82),""))))</f>
        <v>50484</v>
      </c>
      <c r="HR33" s="10">
        <f>IF('1-SETUP'!$Q82="DAILY",HQ33+'1-SETUP'!$V82,IF('1-SETUP'!$Q82="WEEKLY",HQ33+'1-SETUP'!$V82*7,IF('1-SETUP'!$Q82="MONTHLY",EDATE(HQ33,'1-SETUP'!$V82),IF('1-SETUP'!$Q82="YEARLY",EDATE(HQ33,12*'1-SETUP'!$V82),""))))</f>
        <v>50515</v>
      </c>
      <c r="HS33" s="10">
        <f>IF('1-SETUP'!$Q82="DAILY",HR33+'1-SETUP'!$V82,IF('1-SETUP'!$Q82="WEEKLY",HR33+'1-SETUP'!$V82*7,IF('1-SETUP'!$Q82="MONTHLY",EDATE(HR33,'1-SETUP'!$V82),IF('1-SETUP'!$Q82="YEARLY",EDATE(HR33,12*'1-SETUP'!$V82),""))))</f>
        <v>50545</v>
      </c>
      <c r="HT33" s="10">
        <f>IF('1-SETUP'!$Q82="DAILY",HS33+'1-SETUP'!$V82,IF('1-SETUP'!$Q82="WEEKLY",HS33+'1-SETUP'!$V82*7,IF('1-SETUP'!$Q82="MONTHLY",EDATE(HS33,'1-SETUP'!$V82),IF('1-SETUP'!$Q82="YEARLY",EDATE(HS33,12*'1-SETUP'!$V82),""))))</f>
        <v>50576</v>
      </c>
      <c r="HU33" s="10">
        <f>IF('1-SETUP'!$Q82="DAILY",HT33+'1-SETUP'!$V82,IF('1-SETUP'!$Q82="WEEKLY",HT33+'1-SETUP'!$V82*7,IF('1-SETUP'!$Q82="MONTHLY",EDATE(HT33,'1-SETUP'!$V82),IF('1-SETUP'!$Q82="YEARLY",EDATE(HT33,12*'1-SETUP'!$V82),""))))</f>
        <v>50606</v>
      </c>
      <c r="HV33" s="10">
        <f>IF('1-SETUP'!$Q82="DAILY",HU33+'1-SETUP'!$V82,IF('1-SETUP'!$Q82="WEEKLY",HU33+'1-SETUP'!$V82*7,IF('1-SETUP'!$Q82="MONTHLY",EDATE(HU33,'1-SETUP'!$V82),IF('1-SETUP'!$Q82="YEARLY",EDATE(HU33,12*'1-SETUP'!$V82),""))))</f>
        <v>50637</v>
      </c>
      <c r="HW33" s="10">
        <f>IF('1-SETUP'!$Q82="DAILY",HV33+'1-SETUP'!$V82,IF('1-SETUP'!$Q82="WEEKLY",HV33+'1-SETUP'!$V82*7,IF('1-SETUP'!$Q82="MONTHLY",EDATE(HV33,'1-SETUP'!$V82),IF('1-SETUP'!$Q82="YEARLY",EDATE(HV33,12*'1-SETUP'!$V82),""))))</f>
        <v>50668</v>
      </c>
      <c r="HX33" s="10">
        <f>IF('1-SETUP'!$Q82="DAILY",HW33+'1-SETUP'!$V82,IF('1-SETUP'!$Q82="WEEKLY",HW33+'1-SETUP'!$V82*7,IF('1-SETUP'!$Q82="MONTHLY",EDATE(HW33,'1-SETUP'!$V82),IF('1-SETUP'!$Q82="YEARLY",EDATE(HW33,12*'1-SETUP'!$V82),""))))</f>
        <v>50698</v>
      </c>
      <c r="HY33" s="10">
        <f>IF('1-SETUP'!$Q82="DAILY",HX33+'1-SETUP'!$V82,IF('1-SETUP'!$Q82="WEEKLY",HX33+'1-SETUP'!$V82*7,IF('1-SETUP'!$Q82="MONTHLY",EDATE(HX33,'1-SETUP'!$V82),IF('1-SETUP'!$Q82="YEARLY",EDATE(HX33,12*'1-SETUP'!$V82),""))))</f>
        <v>50729</v>
      </c>
      <c r="HZ33" s="10">
        <f>IF('1-SETUP'!$Q82="DAILY",HY33+'1-SETUP'!$V82,IF('1-SETUP'!$Q82="WEEKLY",HY33+'1-SETUP'!$V82*7,IF('1-SETUP'!$Q82="MONTHLY",EDATE(HY33,'1-SETUP'!$V82),IF('1-SETUP'!$Q82="YEARLY",EDATE(HY33,12*'1-SETUP'!$V82),""))))</f>
        <v>50759</v>
      </c>
      <c r="IA33" s="10">
        <f>IF('1-SETUP'!$Q82="DAILY",HZ33+'1-SETUP'!$V82,IF('1-SETUP'!$Q82="WEEKLY",HZ33+'1-SETUP'!$V82*7,IF('1-SETUP'!$Q82="MONTHLY",EDATE(HZ33,'1-SETUP'!$V82),IF('1-SETUP'!$Q82="YEARLY",EDATE(HZ33,12*'1-SETUP'!$V82),""))))</f>
        <v>50790</v>
      </c>
      <c r="IB33" s="10">
        <f>IF('1-SETUP'!$Q82="DAILY",IA33+'1-SETUP'!$V82,IF('1-SETUP'!$Q82="WEEKLY",IA33+'1-SETUP'!$V82*7,IF('1-SETUP'!$Q82="MONTHLY",EDATE(IA33,'1-SETUP'!$V82),IF('1-SETUP'!$Q82="YEARLY",EDATE(IA33,12*'1-SETUP'!$V82),""))))</f>
        <v>50821</v>
      </c>
      <c r="IC33" s="10">
        <f>IF('1-SETUP'!$Q82="DAILY",IB33+'1-SETUP'!$V82,IF('1-SETUP'!$Q82="WEEKLY",IB33+'1-SETUP'!$V82*7,IF('1-SETUP'!$Q82="MONTHLY",EDATE(IB33,'1-SETUP'!$V82),IF('1-SETUP'!$Q82="YEARLY",EDATE(IB33,12*'1-SETUP'!$V82),""))))</f>
        <v>50849</v>
      </c>
      <c r="ID33" s="10">
        <f>IF('1-SETUP'!$Q82="DAILY",IC33+'1-SETUP'!$V82,IF('1-SETUP'!$Q82="WEEKLY",IC33+'1-SETUP'!$V82*7,IF('1-SETUP'!$Q82="MONTHLY",EDATE(IC33,'1-SETUP'!$V82),IF('1-SETUP'!$Q82="YEARLY",EDATE(IC33,12*'1-SETUP'!$V82),""))))</f>
        <v>50880</v>
      </c>
      <c r="IE33" s="10">
        <f>IF('1-SETUP'!$Q82="DAILY",ID33+'1-SETUP'!$V82,IF('1-SETUP'!$Q82="WEEKLY",ID33+'1-SETUP'!$V82*7,IF('1-SETUP'!$Q82="MONTHLY",EDATE(ID33,'1-SETUP'!$V82),IF('1-SETUP'!$Q82="YEARLY",EDATE(ID33,12*'1-SETUP'!$V82),""))))</f>
        <v>50910</v>
      </c>
      <c r="IF33" s="10">
        <f>IF('1-SETUP'!$Q82="DAILY",IE33+'1-SETUP'!$V82,IF('1-SETUP'!$Q82="WEEKLY",IE33+'1-SETUP'!$V82*7,IF('1-SETUP'!$Q82="MONTHLY",EDATE(IE33,'1-SETUP'!$V82),IF('1-SETUP'!$Q82="YEARLY",EDATE(IE33,12*'1-SETUP'!$V82),""))))</f>
        <v>50941</v>
      </c>
      <c r="IG33" s="10">
        <f>IF('1-SETUP'!$Q82="DAILY",IF33+'1-SETUP'!$V82,IF('1-SETUP'!$Q82="WEEKLY",IF33+'1-SETUP'!$V82*7,IF('1-SETUP'!$Q82="MONTHLY",EDATE(IF33,'1-SETUP'!$V82),IF('1-SETUP'!$Q82="YEARLY",EDATE(IF33,12*'1-SETUP'!$V82),""))))</f>
        <v>50971</v>
      </c>
      <c r="IH33" s="10">
        <f>IF('1-SETUP'!$Q82="DAILY",IG33+'1-SETUP'!$V82,IF('1-SETUP'!$Q82="WEEKLY",IG33+'1-SETUP'!$V82*7,IF('1-SETUP'!$Q82="MONTHLY",EDATE(IG33,'1-SETUP'!$V82),IF('1-SETUP'!$Q82="YEARLY",EDATE(IG33,12*'1-SETUP'!$V82),""))))</f>
        <v>51002</v>
      </c>
      <c r="II33" s="10">
        <f>IF('1-SETUP'!$Q82="DAILY",IH33+'1-SETUP'!$V82,IF('1-SETUP'!$Q82="WEEKLY",IH33+'1-SETUP'!$V82*7,IF('1-SETUP'!$Q82="MONTHLY",EDATE(IH33,'1-SETUP'!$V82),IF('1-SETUP'!$Q82="YEARLY",EDATE(IH33,12*'1-SETUP'!$V82),""))))</f>
        <v>51033</v>
      </c>
      <c r="IJ33" s="10">
        <f>IF('1-SETUP'!$Q82="DAILY",II33+'1-SETUP'!$V82,IF('1-SETUP'!$Q82="WEEKLY",II33+'1-SETUP'!$V82*7,IF('1-SETUP'!$Q82="MONTHLY",EDATE(II33,'1-SETUP'!$V82),IF('1-SETUP'!$Q82="YEARLY",EDATE(II33,12*'1-SETUP'!$V82),""))))</f>
        <v>51063</v>
      </c>
      <c r="IK33" s="10">
        <f>IF('1-SETUP'!$Q82="DAILY",IJ33+'1-SETUP'!$V82,IF('1-SETUP'!$Q82="WEEKLY",IJ33+'1-SETUP'!$V82*7,IF('1-SETUP'!$Q82="MONTHLY",EDATE(IJ33,'1-SETUP'!$V82),IF('1-SETUP'!$Q82="YEARLY",EDATE(IJ33,12*'1-SETUP'!$V82),""))))</f>
        <v>51094</v>
      </c>
      <c r="IL33" s="10">
        <f>IF('1-SETUP'!$Q82="DAILY",IK33+'1-SETUP'!$V82,IF('1-SETUP'!$Q82="WEEKLY",IK33+'1-SETUP'!$V82*7,IF('1-SETUP'!$Q82="MONTHLY",EDATE(IK33,'1-SETUP'!$V82),IF('1-SETUP'!$Q82="YEARLY",EDATE(IK33,12*'1-SETUP'!$V82),""))))</f>
        <v>51124</v>
      </c>
      <c r="IM33" s="10">
        <f>IF('1-SETUP'!$Q82="DAILY",IL33+'1-SETUP'!$V82,IF('1-SETUP'!$Q82="WEEKLY",IL33+'1-SETUP'!$V82*7,IF('1-SETUP'!$Q82="MONTHLY",EDATE(IL33,'1-SETUP'!$V82),IF('1-SETUP'!$Q82="YEARLY",EDATE(IL33,12*'1-SETUP'!$V82),""))))</f>
        <v>51155</v>
      </c>
      <c r="IN33" s="10">
        <f>IF('1-SETUP'!$Q82="DAILY",IM33+'1-SETUP'!$V82,IF('1-SETUP'!$Q82="WEEKLY",IM33+'1-SETUP'!$V82*7,IF('1-SETUP'!$Q82="MONTHLY",EDATE(IM33,'1-SETUP'!$V82),IF('1-SETUP'!$Q82="YEARLY",EDATE(IM33,12*'1-SETUP'!$V82),""))))</f>
        <v>51186</v>
      </c>
      <c r="IO33" s="10">
        <f>IF('1-SETUP'!$Q82="DAILY",IN33+'1-SETUP'!$V82,IF('1-SETUP'!$Q82="WEEKLY",IN33+'1-SETUP'!$V82*7,IF('1-SETUP'!$Q82="MONTHLY",EDATE(IN33,'1-SETUP'!$V82),IF('1-SETUP'!$Q82="YEARLY",EDATE(IN33,12*'1-SETUP'!$V82),""))))</f>
        <v>51215</v>
      </c>
      <c r="IP33" s="10">
        <f>IF('1-SETUP'!$Q82="DAILY",IO33+'1-SETUP'!$V82,IF('1-SETUP'!$Q82="WEEKLY",IO33+'1-SETUP'!$V82*7,IF('1-SETUP'!$Q82="MONTHLY",EDATE(IO33,'1-SETUP'!$V82),IF('1-SETUP'!$Q82="YEARLY",EDATE(IO33,12*'1-SETUP'!$V82),""))))</f>
        <v>51246</v>
      </c>
      <c r="IQ33" s="10">
        <f>IF('1-SETUP'!$Q82="DAILY",IP33+'1-SETUP'!$V82,IF('1-SETUP'!$Q82="WEEKLY",IP33+'1-SETUP'!$V82*7,IF('1-SETUP'!$Q82="MONTHLY",EDATE(IP33,'1-SETUP'!$V82),IF('1-SETUP'!$Q82="YEARLY",EDATE(IP33,12*'1-SETUP'!$V82),""))))</f>
        <v>51276</v>
      </c>
      <c r="IR33" s="10">
        <f>IF('1-SETUP'!$Q82="DAILY",IQ33+'1-SETUP'!$V82,IF('1-SETUP'!$Q82="WEEKLY",IQ33+'1-SETUP'!$V82*7,IF('1-SETUP'!$Q82="MONTHLY",EDATE(IQ33,'1-SETUP'!$V82),IF('1-SETUP'!$Q82="YEARLY",EDATE(IQ33,12*'1-SETUP'!$V82),""))))</f>
        <v>51307</v>
      </c>
      <c r="IS33" s="10">
        <f>IF('1-SETUP'!$Q82="DAILY",IR33+'1-SETUP'!$V82,IF('1-SETUP'!$Q82="WEEKLY",IR33+'1-SETUP'!$V82*7,IF('1-SETUP'!$Q82="MONTHLY",EDATE(IR33,'1-SETUP'!$V82),IF('1-SETUP'!$Q82="YEARLY",EDATE(IR33,12*'1-SETUP'!$V82),""))))</f>
        <v>51337</v>
      </c>
      <c r="IT33" s="10">
        <f>IF('1-SETUP'!$Q82="DAILY",IS33+'1-SETUP'!$V82,IF('1-SETUP'!$Q82="WEEKLY",IS33+'1-SETUP'!$V82*7,IF('1-SETUP'!$Q82="MONTHLY",EDATE(IS33,'1-SETUP'!$V82),IF('1-SETUP'!$Q82="YEARLY",EDATE(IS33,12*'1-SETUP'!$V82),""))))</f>
        <v>51368</v>
      </c>
      <c r="IU33" s="10">
        <f>IF('1-SETUP'!$Q82="DAILY",IT33+'1-SETUP'!$V82,IF('1-SETUP'!$Q82="WEEKLY",IT33+'1-SETUP'!$V82*7,IF('1-SETUP'!$Q82="MONTHLY",EDATE(IT33,'1-SETUP'!$V82),IF('1-SETUP'!$Q82="YEARLY",EDATE(IT33,12*'1-SETUP'!$V82),""))))</f>
        <v>51399</v>
      </c>
      <c r="IV33" s="10">
        <f>IF('1-SETUP'!$Q82="DAILY",IU33+'1-SETUP'!$V82,IF('1-SETUP'!$Q82="WEEKLY",IU33+'1-SETUP'!$V82*7,IF('1-SETUP'!$Q82="MONTHLY",EDATE(IU33,'1-SETUP'!$V82),IF('1-SETUP'!$Q82="YEARLY",EDATE(IU33,12*'1-SETUP'!$V82),""))))</f>
        <v>51429</v>
      </c>
      <c r="IW33" s="10">
        <f>IF('1-SETUP'!$Q82="DAILY",IV33+'1-SETUP'!$V82,IF('1-SETUP'!$Q82="WEEKLY",IV33+'1-SETUP'!$V82*7,IF('1-SETUP'!$Q82="MONTHLY",EDATE(IV33,'1-SETUP'!$V82),IF('1-SETUP'!$Q82="YEARLY",EDATE(IV33,12*'1-SETUP'!$V82),""))))</f>
        <v>51460</v>
      </c>
      <c r="IX33" s="10">
        <f>IF('1-SETUP'!$Q82="DAILY",IW33+'1-SETUP'!$V82,IF('1-SETUP'!$Q82="WEEKLY",IW33+'1-SETUP'!$V82*7,IF('1-SETUP'!$Q82="MONTHLY",EDATE(IW33,'1-SETUP'!$V82),IF('1-SETUP'!$Q82="YEARLY",EDATE(IW33,12*'1-SETUP'!$V82),""))))</f>
        <v>51490</v>
      </c>
      <c r="IY33" s="10">
        <f>IF('1-SETUP'!$Q82="DAILY",IX33+'1-SETUP'!$V82,IF('1-SETUP'!$Q82="WEEKLY",IX33+'1-SETUP'!$V82*7,IF('1-SETUP'!$Q82="MONTHLY",EDATE(IX33,'1-SETUP'!$V82),IF('1-SETUP'!$Q82="YEARLY",EDATE(IX33,12*'1-SETUP'!$V82),""))))</f>
        <v>51521</v>
      </c>
      <c r="IZ33" s="10">
        <f>IF('1-SETUP'!$Q82="DAILY",IY33+'1-SETUP'!$V82,IF('1-SETUP'!$Q82="WEEKLY",IY33+'1-SETUP'!$V82*7,IF('1-SETUP'!$Q82="MONTHLY",EDATE(IY33,'1-SETUP'!$V82),IF('1-SETUP'!$Q82="YEARLY",EDATE(IY33,12*'1-SETUP'!$V82),""))))</f>
        <v>51552</v>
      </c>
      <c r="JA33" s="10">
        <f>IF('1-SETUP'!$Q82="DAILY",IZ33+'1-SETUP'!$V82,IF('1-SETUP'!$Q82="WEEKLY",IZ33+'1-SETUP'!$V82*7,IF('1-SETUP'!$Q82="MONTHLY",EDATE(IZ33,'1-SETUP'!$V82),IF('1-SETUP'!$Q82="YEARLY",EDATE(IZ33,12*'1-SETUP'!$V82),""))))</f>
        <v>51580</v>
      </c>
      <c r="JB33" s="10">
        <f>IF('1-SETUP'!$Q82="DAILY",JA33+'1-SETUP'!$V82,IF('1-SETUP'!$Q82="WEEKLY",JA33+'1-SETUP'!$V82*7,IF('1-SETUP'!$Q82="MONTHLY",EDATE(JA33,'1-SETUP'!$V82),IF('1-SETUP'!$Q82="YEARLY",EDATE(JA33,12*'1-SETUP'!$V82),""))))</f>
        <v>51611</v>
      </c>
      <c r="JC33" s="10">
        <f>IF('1-SETUP'!$Q82="DAILY",JB33+'1-SETUP'!$V82,IF('1-SETUP'!$Q82="WEEKLY",JB33+'1-SETUP'!$V82*7,IF('1-SETUP'!$Q82="MONTHLY",EDATE(JB33,'1-SETUP'!$V82),IF('1-SETUP'!$Q82="YEARLY",EDATE(JB33,12*'1-SETUP'!$V82),""))))</f>
        <v>51641</v>
      </c>
      <c r="JD33" s="10">
        <f>IF('1-SETUP'!$Q82="DAILY",JC33+'1-SETUP'!$V82,IF('1-SETUP'!$Q82="WEEKLY",JC33+'1-SETUP'!$V82*7,IF('1-SETUP'!$Q82="MONTHLY",EDATE(JC33,'1-SETUP'!$V82),IF('1-SETUP'!$Q82="YEARLY",EDATE(JC33,12*'1-SETUP'!$V82),""))))</f>
        <v>51672</v>
      </c>
      <c r="JE33" s="10">
        <f>IF('1-SETUP'!$Q82="DAILY",JD33+'1-SETUP'!$V82,IF('1-SETUP'!$Q82="WEEKLY",JD33+'1-SETUP'!$V82*7,IF('1-SETUP'!$Q82="MONTHLY",EDATE(JD33,'1-SETUP'!$V82),IF('1-SETUP'!$Q82="YEARLY",EDATE(JD33,12*'1-SETUP'!$V82),""))))</f>
        <v>51702</v>
      </c>
      <c r="JF33" s="10">
        <f>IF('1-SETUP'!$Q82="DAILY",JE33+'1-SETUP'!$V82,IF('1-SETUP'!$Q82="WEEKLY",JE33+'1-SETUP'!$V82*7,IF('1-SETUP'!$Q82="MONTHLY",EDATE(JE33,'1-SETUP'!$V82),IF('1-SETUP'!$Q82="YEARLY",EDATE(JE33,12*'1-SETUP'!$V82),""))))</f>
        <v>51733</v>
      </c>
      <c r="JG33" s="10">
        <f>IF('1-SETUP'!$Q82="DAILY",JF33+'1-SETUP'!$V82,IF('1-SETUP'!$Q82="WEEKLY",JF33+'1-SETUP'!$V82*7,IF('1-SETUP'!$Q82="MONTHLY",EDATE(JF33,'1-SETUP'!$V82),IF('1-SETUP'!$Q82="YEARLY",EDATE(JF33,12*'1-SETUP'!$V82),""))))</f>
        <v>51764</v>
      </c>
      <c r="JH33" s="10">
        <f>IF('1-SETUP'!$Q82="DAILY",JG33+'1-SETUP'!$V82,IF('1-SETUP'!$Q82="WEEKLY",JG33+'1-SETUP'!$V82*7,IF('1-SETUP'!$Q82="MONTHLY",EDATE(JG33,'1-SETUP'!$V82),IF('1-SETUP'!$Q82="YEARLY",EDATE(JG33,12*'1-SETUP'!$V82),""))))</f>
        <v>51794</v>
      </c>
      <c r="JI33" s="10">
        <f>IF('1-SETUP'!$Q82="DAILY",JH33+'1-SETUP'!$V82,IF('1-SETUP'!$Q82="WEEKLY",JH33+'1-SETUP'!$V82*7,IF('1-SETUP'!$Q82="MONTHLY",EDATE(JH33,'1-SETUP'!$V82),IF('1-SETUP'!$Q82="YEARLY",EDATE(JH33,12*'1-SETUP'!$V82),""))))</f>
        <v>51825</v>
      </c>
      <c r="JJ33" s="10">
        <f>IF('1-SETUP'!$Q82="DAILY",JI33+'1-SETUP'!$V82,IF('1-SETUP'!$Q82="WEEKLY",JI33+'1-SETUP'!$V82*7,IF('1-SETUP'!$Q82="MONTHLY",EDATE(JI33,'1-SETUP'!$V82),IF('1-SETUP'!$Q82="YEARLY",EDATE(JI33,12*'1-SETUP'!$V82),""))))</f>
        <v>51855</v>
      </c>
      <c r="JK33" s="10">
        <f>IF('1-SETUP'!$Q82="DAILY",JJ33+'1-SETUP'!$V82,IF('1-SETUP'!$Q82="WEEKLY",JJ33+'1-SETUP'!$V82*7,IF('1-SETUP'!$Q82="MONTHLY",EDATE(JJ33,'1-SETUP'!$V82),IF('1-SETUP'!$Q82="YEARLY",EDATE(JJ33,12*'1-SETUP'!$V82),""))))</f>
        <v>51886</v>
      </c>
      <c r="JL33" s="10">
        <f>IF('1-SETUP'!$Q82="DAILY",JK33+'1-SETUP'!$V82,IF('1-SETUP'!$Q82="WEEKLY",JK33+'1-SETUP'!$V82*7,IF('1-SETUP'!$Q82="MONTHLY",EDATE(JK33,'1-SETUP'!$V82),IF('1-SETUP'!$Q82="YEARLY",EDATE(JK33,12*'1-SETUP'!$V82),""))))</f>
        <v>51917</v>
      </c>
      <c r="JM33" s="10">
        <f>IF('1-SETUP'!$Q82="DAILY",JL33+'1-SETUP'!$V82,IF('1-SETUP'!$Q82="WEEKLY",JL33+'1-SETUP'!$V82*7,IF('1-SETUP'!$Q82="MONTHLY",EDATE(JL33,'1-SETUP'!$V82),IF('1-SETUP'!$Q82="YEARLY",EDATE(JL33,12*'1-SETUP'!$V82),""))))</f>
        <v>51945</v>
      </c>
      <c r="JN33" s="10">
        <f>IF('1-SETUP'!$Q82="DAILY",JM33+'1-SETUP'!$V82,IF('1-SETUP'!$Q82="WEEKLY",JM33+'1-SETUP'!$V82*7,IF('1-SETUP'!$Q82="MONTHLY",EDATE(JM33,'1-SETUP'!$V82),IF('1-SETUP'!$Q82="YEARLY",EDATE(JM33,12*'1-SETUP'!$V82),""))))</f>
        <v>51976</v>
      </c>
      <c r="JO33" s="10">
        <f>IF('1-SETUP'!$Q82="DAILY",JN33+'1-SETUP'!$V82,IF('1-SETUP'!$Q82="WEEKLY",JN33+'1-SETUP'!$V82*7,IF('1-SETUP'!$Q82="MONTHLY",EDATE(JN33,'1-SETUP'!$V82),IF('1-SETUP'!$Q82="YEARLY",EDATE(JN33,12*'1-SETUP'!$V82),""))))</f>
        <v>52006</v>
      </c>
      <c r="JP33" s="10">
        <f>IF('1-SETUP'!$Q82="DAILY",JO33+'1-SETUP'!$V82,IF('1-SETUP'!$Q82="WEEKLY",JO33+'1-SETUP'!$V82*7,IF('1-SETUP'!$Q82="MONTHLY",EDATE(JO33,'1-SETUP'!$V82),IF('1-SETUP'!$Q82="YEARLY",EDATE(JO33,12*'1-SETUP'!$V82),""))))</f>
        <v>52037</v>
      </c>
      <c r="JQ33" s="10">
        <f>IF('1-SETUP'!$Q82="DAILY",JP33+'1-SETUP'!$V82,IF('1-SETUP'!$Q82="WEEKLY",JP33+'1-SETUP'!$V82*7,IF('1-SETUP'!$Q82="MONTHLY",EDATE(JP33,'1-SETUP'!$V82),IF('1-SETUP'!$Q82="YEARLY",EDATE(JP33,12*'1-SETUP'!$V82),""))))</f>
        <v>52067</v>
      </c>
      <c r="JR33" s="10">
        <f>IF('1-SETUP'!$Q82="DAILY",JQ33+'1-SETUP'!$V82,IF('1-SETUP'!$Q82="WEEKLY",JQ33+'1-SETUP'!$V82*7,IF('1-SETUP'!$Q82="MONTHLY",EDATE(JQ33,'1-SETUP'!$V82),IF('1-SETUP'!$Q82="YEARLY",EDATE(JQ33,12*'1-SETUP'!$V82),""))))</f>
        <v>52098</v>
      </c>
      <c r="JS33" s="10">
        <f>IF('1-SETUP'!$Q82="DAILY",JR33+'1-SETUP'!$V82,IF('1-SETUP'!$Q82="WEEKLY",JR33+'1-SETUP'!$V82*7,IF('1-SETUP'!$Q82="MONTHLY",EDATE(JR33,'1-SETUP'!$V82),IF('1-SETUP'!$Q82="YEARLY",EDATE(JR33,12*'1-SETUP'!$V82),""))))</f>
        <v>52129</v>
      </c>
      <c r="JT33" s="10">
        <f>IF('1-SETUP'!$Q82="DAILY",JS33+'1-SETUP'!$V82,IF('1-SETUP'!$Q82="WEEKLY",JS33+'1-SETUP'!$V82*7,IF('1-SETUP'!$Q82="MONTHLY",EDATE(JS33,'1-SETUP'!$V82),IF('1-SETUP'!$Q82="YEARLY",EDATE(JS33,12*'1-SETUP'!$V82),""))))</f>
        <v>52159</v>
      </c>
      <c r="JU33" s="10">
        <f>IF('1-SETUP'!$Q82="DAILY",JT33+'1-SETUP'!$V82,IF('1-SETUP'!$Q82="WEEKLY",JT33+'1-SETUP'!$V82*7,IF('1-SETUP'!$Q82="MONTHLY",EDATE(JT33,'1-SETUP'!$V82),IF('1-SETUP'!$Q82="YEARLY",EDATE(JT33,12*'1-SETUP'!$V82),""))))</f>
        <v>52190</v>
      </c>
      <c r="JV33" s="10">
        <f>IF('1-SETUP'!$Q82="DAILY",JU33+'1-SETUP'!$V82,IF('1-SETUP'!$Q82="WEEKLY",JU33+'1-SETUP'!$V82*7,IF('1-SETUP'!$Q82="MONTHLY",EDATE(JU33,'1-SETUP'!$V82),IF('1-SETUP'!$Q82="YEARLY",EDATE(JU33,12*'1-SETUP'!$V82),""))))</f>
        <v>52220</v>
      </c>
      <c r="JW33" s="10">
        <f>IF('1-SETUP'!$Q82="DAILY",JV33+'1-SETUP'!$V82,IF('1-SETUP'!$Q82="WEEKLY",JV33+'1-SETUP'!$V82*7,IF('1-SETUP'!$Q82="MONTHLY",EDATE(JV33,'1-SETUP'!$V82),IF('1-SETUP'!$Q82="YEARLY",EDATE(JV33,12*'1-SETUP'!$V82),""))))</f>
        <v>52251</v>
      </c>
      <c r="JX33" s="10">
        <f>IF('1-SETUP'!$Q82="DAILY",JW33+'1-SETUP'!$V82,IF('1-SETUP'!$Q82="WEEKLY",JW33+'1-SETUP'!$V82*7,IF('1-SETUP'!$Q82="MONTHLY",EDATE(JW33,'1-SETUP'!$V82),IF('1-SETUP'!$Q82="YEARLY",EDATE(JW33,12*'1-SETUP'!$V82),""))))</f>
        <v>52282</v>
      </c>
      <c r="JY33" s="10">
        <f>IF('1-SETUP'!$Q82="DAILY",JX33+'1-SETUP'!$V82,IF('1-SETUP'!$Q82="WEEKLY",JX33+'1-SETUP'!$V82*7,IF('1-SETUP'!$Q82="MONTHLY",EDATE(JX33,'1-SETUP'!$V82),IF('1-SETUP'!$Q82="YEARLY",EDATE(JX33,12*'1-SETUP'!$V82),""))))</f>
        <v>52310</v>
      </c>
      <c r="JZ33" s="10">
        <f>IF('1-SETUP'!$Q82="DAILY",JY33+'1-SETUP'!$V82,IF('1-SETUP'!$Q82="WEEKLY",JY33+'1-SETUP'!$V82*7,IF('1-SETUP'!$Q82="MONTHLY",EDATE(JY33,'1-SETUP'!$V82),IF('1-SETUP'!$Q82="YEARLY",EDATE(JY33,12*'1-SETUP'!$V82),""))))</f>
        <v>52341</v>
      </c>
      <c r="KA33" s="10">
        <f>IF('1-SETUP'!$Q82="DAILY",JZ33+'1-SETUP'!$V82,IF('1-SETUP'!$Q82="WEEKLY",JZ33+'1-SETUP'!$V82*7,IF('1-SETUP'!$Q82="MONTHLY",EDATE(JZ33,'1-SETUP'!$V82),IF('1-SETUP'!$Q82="YEARLY",EDATE(JZ33,12*'1-SETUP'!$V82),""))))</f>
        <v>52371</v>
      </c>
      <c r="KB33" s="10">
        <f>IF('1-SETUP'!$Q82="DAILY",KA33+'1-SETUP'!$V82,IF('1-SETUP'!$Q82="WEEKLY",KA33+'1-SETUP'!$V82*7,IF('1-SETUP'!$Q82="MONTHLY",EDATE(KA33,'1-SETUP'!$V82),IF('1-SETUP'!$Q82="YEARLY",EDATE(KA33,12*'1-SETUP'!$V82),""))))</f>
        <v>52402</v>
      </c>
      <c r="KC33" s="10">
        <f>IF('1-SETUP'!$Q82="DAILY",KB33+'1-SETUP'!$V82,IF('1-SETUP'!$Q82="WEEKLY",KB33+'1-SETUP'!$V82*7,IF('1-SETUP'!$Q82="MONTHLY",EDATE(KB33,'1-SETUP'!$V82),IF('1-SETUP'!$Q82="YEARLY",EDATE(KB33,12*'1-SETUP'!$V82),""))))</f>
        <v>52432</v>
      </c>
      <c r="KD33" s="10">
        <f>IF('1-SETUP'!$Q82="DAILY",KC33+'1-SETUP'!$V82,IF('1-SETUP'!$Q82="WEEKLY",KC33+'1-SETUP'!$V82*7,IF('1-SETUP'!$Q82="MONTHLY",EDATE(KC33,'1-SETUP'!$V82),IF('1-SETUP'!$Q82="YEARLY",EDATE(KC33,12*'1-SETUP'!$V82),""))))</f>
        <v>52463</v>
      </c>
      <c r="KE33" s="10">
        <f>IF('1-SETUP'!$Q82="DAILY",KD33+'1-SETUP'!$V82,IF('1-SETUP'!$Q82="WEEKLY",KD33+'1-SETUP'!$V82*7,IF('1-SETUP'!$Q82="MONTHLY",EDATE(KD33,'1-SETUP'!$V82),IF('1-SETUP'!$Q82="YEARLY",EDATE(KD33,12*'1-SETUP'!$V82),""))))</f>
        <v>52494</v>
      </c>
      <c r="KF33" s="10">
        <f>IF('1-SETUP'!$Q82="DAILY",KE33+'1-SETUP'!$V82,IF('1-SETUP'!$Q82="WEEKLY",KE33+'1-SETUP'!$V82*7,IF('1-SETUP'!$Q82="MONTHLY",EDATE(KE33,'1-SETUP'!$V82),IF('1-SETUP'!$Q82="YEARLY",EDATE(KE33,12*'1-SETUP'!$V82),""))))</f>
        <v>52524</v>
      </c>
      <c r="KG33" s="10">
        <f>IF('1-SETUP'!$Q82="DAILY",KF33+'1-SETUP'!$V82,IF('1-SETUP'!$Q82="WEEKLY",KF33+'1-SETUP'!$V82*7,IF('1-SETUP'!$Q82="MONTHLY",EDATE(KF33,'1-SETUP'!$V82),IF('1-SETUP'!$Q82="YEARLY",EDATE(KF33,12*'1-SETUP'!$V82),""))))</f>
        <v>52555</v>
      </c>
      <c r="KH33" s="10">
        <f>IF('1-SETUP'!$Q82="DAILY",KG33+'1-SETUP'!$V82,IF('1-SETUP'!$Q82="WEEKLY",KG33+'1-SETUP'!$V82*7,IF('1-SETUP'!$Q82="MONTHLY",EDATE(KG33,'1-SETUP'!$V82),IF('1-SETUP'!$Q82="YEARLY",EDATE(KG33,12*'1-SETUP'!$V82),""))))</f>
        <v>52585</v>
      </c>
      <c r="KI33" s="10">
        <f>IF('1-SETUP'!$Q82="DAILY",KH33+'1-SETUP'!$V82,IF('1-SETUP'!$Q82="WEEKLY",KH33+'1-SETUP'!$V82*7,IF('1-SETUP'!$Q82="MONTHLY",EDATE(KH33,'1-SETUP'!$V82),IF('1-SETUP'!$Q82="YEARLY",EDATE(KH33,12*'1-SETUP'!$V82),""))))</f>
        <v>52616</v>
      </c>
      <c r="KJ33" s="10">
        <f>IF('1-SETUP'!$Q82="DAILY",KI33+'1-SETUP'!$V82,IF('1-SETUP'!$Q82="WEEKLY",KI33+'1-SETUP'!$V82*7,IF('1-SETUP'!$Q82="MONTHLY",EDATE(KI33,'1-SETUP'!$V82),IF('1-SETUP'!$Q82="YEARLY",EDATE(KI33,12*'1-SETUP'!$V82),""))))</f>
        <v>52647</v>
      </c>
      <c r="KK33" s="10">
        <f>IF('1-SETUP'!$Q82="DAILY",KJ33+'1-SETUP'!$V82,IF('1-SETUP'!$Q82="WEEKLY",KJ33+'1-SETUP'!$V82*7,IF('1-SETUP'!$Q82="MONTHLY",EDATE(KJ33,'1-SETUP'!$V82),IF('1-SETUP'!$Q82="YEARLY",EDATE(KJ33,12*'1-SETUP'!$V82),""))))</f>
        <v>52676</v>
      </c>
      <c r="KL33" s="10">
        <f>IF('1-SETUP'!$Q82="DAILY",KK33+'1-SETUP'!$V82,IF('1-SETUP'!$Q82="WEEKLY",KK33+'1-SETUP'!$V82*7,IF('1-SETUP'!$Q82="MONTHLY",EDATE(KK33,'1-SETUP'!$V82),IF('1-SETUP'!$Q82="YEARLY",EDATE(KK33,12*'1-SETUP'!$V82),""))))</f>
        <v>52707</v>
      </c>
      <c r="KM33" s="10">
        <f>IF('1-SETUP'!$Q82="DAILY",KL33+'1-SETUP'!$V82,IF('1-SETUP'!$Q82="WEEKLY",KL33+'1-SETUP'!$V82*7,IF('1-SETUP'!$Q82="MONTHLY",EDATE(KL33,'1-SETUP'!$V82),IF('1-SETUP'!$Q82="YEARLY",EDATE(KL33,12*'1-SETUP'!$V82),""))))</f>
        <v>52737</v>
      </c>
      <c r="KN33" s="10">
        <f>IF('1-SETUP'!$Q82="DAILY",KM33+'1-SETUP'!$V82,IF('1-SETUP'!$Q82="WEEKLY",KM33+'1-SETUP'!$V82*7,IF('1-SETUP'!$Q82="MONTHLY",EDATE(KM33,'1-SETUP'!$V82),IF('1-SETUP'!$Q82="YEARLY",EDATE(KM33,12*'1-SETUP'!$V82),""))))</f>
        <v>52768</v>
      </c>
      <c r="KO33" s="10">
        <f>IF('1-SETUP'!$Q82="DAILY",KN33+'1-SETUP'!$V82,IF('1-SETUP'!$Q82="WEEKLY",KN33+'1-SETUP'!$V82*7,IF('1-SETUP'!$Q82="MONTHLY",EDATE(KN33,'1-SETUP'!$V82),IF('1-SETUP'!$Q82="YEARLY",EDATE(KN33,12*'1-SETUP'!$V82),""))))</f>
        <v>52798</v>
      </c>
      <c r="KP33" s="10">
        <f>IF('1-SETUP'!$Q82="DAILY",KO33+'1-SETUP'!$V82,IF('1-SETUP'!$Q82="WEEKLY",KO33+'1-SETUP'!$V82*7,IF('1-SETUP'!$Q82="MONTHLY",EDATE(KO33,'1-SETUP'!$V82),IF('1-SETUP'!$Q82="YEARLY",EDATE(KO33,12*'1-SETUP'!$V82),""))))</f>
        <v>52829</v>
      </c>
      <c r="KQ33" s="10">
        <f>IF('1-SETUP'!$Q82="DAILY",KP33+'1-SETUP'!$V82,IF('1-SETUP'!$Q82="WEEKLY",KP33+'1-SETUP'!$V82*7,IF('1-SETUP'!$Q82="MONTHLY",EDATE(KP33,'1-SETUP'!$V82),IF('1-SETUP'!$Q82="YEARLY",EDATE(KP33,12*'1-SETUP'!$V82),""))))</f>
        <v>52860</v>
      </c>
      <c r="KR33" s="10">
        <f>IF('1-SETUP'!$Q82="DAILY",KQ33+'1-SETUP'!$V82,IF('1-SETUP'!$Q82="WEEKLY",KQ33+'1-SETUP'!$V82*7,IF('1-SETUP'!$Q82="MONTHLY",EDATE(KQ33,'1-SETUP'!$V82),IF('1-SETUP'!$Q82="YEARLY",EDATE(KQ33,12*'1-SETUP'!$V82),""))))</f>
        <v>52890</v>
      </c>
      <c r="KS33" s="10">
        <f>IF('1-SETUP'!$Q82="DAILY",KR33+'1-SETUP'!$V82,IF('1-SETUP'!$Q82="WEEKLY",KR33+'1-SETUP'!$V82*7,IF('1-SETUP'!$Q82="MONTHLY",EDATE(KR33,'1-SETUP'!$V82),IF('1-SETUP'!$Q82="YEARLY",EDATE(KR33,12*'1-SETUP'!$V82),""))))</f>
        <v>52921</v>
      </c>
      <c r="KT33" s="10">
        <f>IF('1-SETUP'!$Q82="DAILY",KS33+'1-SETUP'!$V82,IF('1-SETUP'!$Q82="WEEKLY",KS33+'1-SETUP'!$V82*7,IF('1-SETUP'!$Q82="MONTHLY",EDATE(KS33,'1-SETUP'!$V82),IF('1-SETUP'!$Q82="YEARLY",EDATE(KS33,12*'1-SETUP'!$V82),""))))</f>
        <v>52951</v>
      </c>
      <c r="KU33" s="10">
        <f>IF('1-SETUP'!$Q82="DAILY",KT33+'1-SETUP'!$V82,IF('1-SETUP'!$Q82="WEEKLY",KT33+'1-SETUP'!$V82*7,IF('1-SETUP'!$Q82="MONTHLY",EDATE(KT33,'1-SETUP'!$V82),IF('1-SETUP'!$Q82="YEARLY",EDATE(KT33,12*'1-SETUP'!$V82),""))))</f>
        <v>52982</v>
      </c>
      <c r="KV33" s="10">
        <f>IF('1-SETUP'!$Q82="DAILY",KU33+'1-SETUP'!$V82,IF('1-SETUP'!$Q82="WEEKLY",KU33+'1-SETUP'!$V82*7,IF('1-SETUP'!$Q82="MONTHLY",EDATE(KU33,'1-SETUP'!$V82),IF('1-SETUP'!$Q82="YEARLY",EDATE(KU33,12*'1-SETUP'!$V82),""))))</f>
        <v>53013</v>
      </c>
      <c r="KW33" s="10">
        <f>IF('1-SETUP'!$Q82="DAILY",KV33+'1-SETUP'!$V82,IF('1-SETUP'!$Q82="WEEKLY",KV33+'1-SETUP'!$V82*7,IF('1-SETUP'!$Q82="MONTHLY",EDATE(KV33,'1-SETUP'!$V82),IF('1-SETUP'!$Q82="YEARLY",EDATE(KV33,12*'1-SETUP'!$V82),""))))</f>
        <v>53041</v>
      </c>
      <c r="KX33" s="10">
        <f>IF('1-SETUP'!$Q82="DAILY",KW33+'1-SETUP'!$V82,IF('1-SETUP'!$Q82="WEEKLY",KW33+'1-SETUP'!$V82*7,IF('1-SETUP'!$Q82="MONTHLY",EDATE(KW33,'1-SETUP'!$V82),IF('1-SETUP'!$Q82="YEARLY",EDATE(KW33,12*'1-SETUP'!$V82),""))))</f>
        <v>53072</v>
      </c>
      <c r="KY33" s="10">
        <f>IF('1-SETUP'!$Q82="DAILY",KX33+'1-SETUP'!$V82,IF('1-SETUP'!$Q82="WEEKLY",KX33+'1-SETUP'!$V82*7,IF('1-SETUP'!$Q82="MONTHLY",EDATE(KX33,'1-SETUP'!$V82),IF('1-SETUP'!$Q82="YEARLY",EDATE(KX33,12*'1-SETUP'!$V82),""))))</f>
        <v>53102</v>
      </c>
      <c r="KZ33" s="10">
        <f>IF('1-SETUP'!$Q82="DAILY",KY33+'1-SETUP'!$V82,IF('1-SETUP'!$Q82="WEEKLY",KY33+'1-SETUP'!$V82*7,IF('1-SETUP'!$Q82="MONTHLY",EDATE(KY33,'1-SETUP'!$V82),IF('1-SETUP'!$Q82="YEARLY",EDATE(KY33,12*'1-SETUP'!$V82),""))))</f>
        <v>53133</v>
      </c>
      <c r="LA33" s="10">
        <f>IF('1-SETUP'!$Q82="DAILY",KZ33+'1-SETUP'!$V82,IF('1-SETUP'!$Q82="WEEKLY",KZ33+'1-SETUP'!$V82*7,IF('1-SETUP'!$Q82="MONTHLY",EDATE(KZ33,'1-SETUP'!$V82),IF('1-SETUP'!$Q82="YEARLY",EDATE(KZ33,12*'1-SETUP'!$V82),""))))</f>
        <v>53163</v>
      </c>
      <c r="LB33" s="10">
        <f>IF('1-SETUP'!$Q82="DAILY",LA33+'1-SETUP'!$V82,IF('1-SETUP'!$Q82="WEEKLY",LA33+'1-SETUP'!$V82*7,IF('1-SETUP'!$Q82="MONTHLY",EDATE(LA33,'1-SETUP'!$V82),IF('1-SETUP'!$Q82="YEARLY",EDATE(LA33,12*'1-SETUP'!$V82),""))))</f>
        <v>53194</v>
      </c>
      <c r="LC33" s="10">
        <f>IF('1-SETUP'!$Q82="DAILY",LB33+'1-SETUP'!$V82,IF('1-SETUP'!$Q82="WEEKLY",LB33+'1-SETUP'!$V82*7,IF('1-SETUP'!$Q82="MONTHLY",EDATE(LB33,'1-SETUP'!$V82),IF('1-SETUP'!$Q82="YEARLY",EDATE(LB33,12*'1-SETUP'!$V82),""))))</f>
        <v>53225</v>
      </c>
      <c r="LD33" s="10">
        <f>IF('1-SETUP'!$Q82="DAILY",LC33+'1-SETUP'!$V82,IF('1-SETUP'!$Q82="WEEKLY",LC33+'1-SETUP'!$V82*7,IF('1-SETUP'!$Q82="MONTHLY",EDATE(LC33,'1-SETUP'!$V82),IF('1-SETUP'!$Q82="YEARLY",EDATE(LC33,12*'1-SETUP'!$V82),""))))</f>
        <v>53255</v>
      </c>
      <c r="LE33" s="10">
        <f>IF('1-SETUP'!$Q82="DAILY",LD33+'1-SETUP'!$V82,IF('1-SETUP'!$Q82="WEEKLY",LD33+'1-SETUP'!$V82*7,IF('1-SETUP'!$Q82="MONTHLY",EDATE(LD33,'1-SETUP'!$V82),IF('1-SETUP'!$Q82="YEARLY",EDATE(LD33,12*'1-SETUP'!$V82),""))))</f>
        <v>53286</v>
      </c>
      <c r="LF33" s="10">
        <f>IF('1-SETUP'!$Q82="DAILY",LE33+'1-SETUP'!$V82,IF('1-SETUP'!$Q82="WEEKLY",LE33+'1-SETUP'!$V82*7,IF('1-SETUP'!$Q82="MONTHLY",EDATE(LE33,'1-SETUP'!$V82),IF('1-SETUP'!$Q82="YEARLY",EDATE(LE33,12*'1-SETUP'!$V82),""))))</f>
        <v>53316</v>
      </c>
      <c r="LG33" s="10">
        <f>IF('1-SETUP'!$Q82="DAILY",LF33+'1-SETUP'!$V82,IF('1-SETUP'!$Q82="WEEKLY",LF33+'1-SETUP'!$V82*7,IF('1-SETUP'!$Q82="MONTHLY",EDATE(LF33,'1-SETUP'!$V82),IF('1-SETUP'!$Q82="YEARLY",EDATE(LF33,12*'1-SETUP'!$V82),""))))</f>
        <v>53347</v>
      </c>
      <c r="LH33" s="10">
        <f>IF('1-SETUP'!$Q82="DAILY",LG33+'1-SETUP'!$V82,IF('1-SETUP'!$Q82="WEEKLY",LG33+'1-SETUP'!$V82*7,IF('1-SETUP'!$Q82="MONTHLY",EDATE(LG33,'1-SETUP'!$V82),IF('1-SETUP'!$Q82="YEARLY",EDATE(LG33,12*'1-SETUP'!$V82),""))))</f>
        <v>53378</v>
      </c>
      <c r="LI33" s="10">
        <f>IF('1-SETUP'!$Q82="DAILY",LH33+'1-SETUP'!$V82,IF('1-SETUP'!$Q82="WEEKLY",LH33+'1-SETUP'!$V82*7,IF('1-SETUP'!$Q82="MONTHLY",EDATE(LH33,'1-SETUP'!$V82),IF('1-SETUP'!$Q82="YEARLY",EDATE(LH33,12*'1-SETUP'!$V82),""))))</f>
        <v>53406</v>
      </c>
      <c r="LJ33" s="10">
        <f>IF('1-SETUP'!$Q82="DAILY",LI33+'1-SETUP'!$V82,IF('1-SETUP'!$Q82="WEEKLY",LI33+'1-SETUP'!$V82*7,IF('1-SETUP'!$Q82="MONTHLY",EDATE(LI33,'1-SETUP'!$V82),IF('1-SETUP'!$Q82="YEARLY",EDATE(LI33,12*'1-SETUP'!$V82),""))))</f>
        <v>53437</v>
      </c>
      <c r="LK33" s="10">
        <f>IF('1-SETUP'!$Q82="DAILY",LJ33+'1-SETUP'!$V82,IF('1-SETUP'!$Q82="WEEKLY",LJ33+'1-SETUP'!$V82*7,IF('1-SETUP'!$Q82="MONTHLY",EDATE(LJ33,'1-SETUP'!$V82),IF('1-SETUP'!$Q82="YEARLY",EDATE(LJ33,12*'1-SETUP'!$V82),""))))</f>
        <v>53467</v>
      </c>
      <c r="LL33" s="10">
        <f>IF('1-SETUP'!$Q82="DAILY",LK33+'1-SETUP'!$V82,IF('1-SETUP'!$Q82="WEEKLY",LK33+'1-SETUP'!$V82*7,IF('1-SETUP'!$Q82="MONTHLY",EDATE(LK33,'1-SETUP'!$V82),IF('1-SETUP'!$Q82="YEARLY",EDATE(LK33,12*'1-SETUP'!$V82),""))))</f>
        <v>53498</v>
      </c>
      <c r="LM33" s="10">
        <f>IF('1-SETUP'!$Q82="DAILY",LL33+'1-SETUP'!$V82,IF('1-SETUP'!$Q82="WEEKLY",LL33+'1-SETUP'!$V82*7,IF('1-SETUP'!$Q82="MONTHLY",EDATE(LL33,'1-SETUP'!$V82),IF('1-SETUP'!$Q82="YEARLY",EDATE(LL33,12*'1-SETUP'!$V82),""))))</f>
        <v>53528</v>
      </c>
      <c r="LN33" s="10">
        <f>IF('1-SETUP'!$Q82="DAILY",LM33+'1-SETUP'!$V82,IF('1-SETUP'!$Q82="WEEKLY",LM33+'1-SETUP'!$V82*7,IF('1-SETUP'!$Q82="MONTHLY",EDATE(LM33,'1-SETUP'!$V82),IF('1-SETUP'!$Q82="YEARLY",EDATE(LM33,12*'1-SETUP'!$V82),""))))</f>
        <v>53559</v>
      </c>
      <c r="LO33" s="10">
        <f>IF('1-SETUP'!$Q82="DAILY",LN33+'1-SETUP'!$V82,IF('1-SETUP'!$Q82="WEEKLY",LN33+'1-SETUP'!$V82*7,IF('1-SETUP'!$Q82="MONTHLY",EDATE(LN33,'1-SETUP'!$V82),IF('1-SETUP'!$Q82="YEARLY",EDATE(LN33,12*'1-SETUP'!$V82),""))))</f>
        <v>53590</v>
      </c>
      <c r="LP33" s="10">
        <f>IF('1-SETUP'!$Q82="DAILY",LO33+'1-SETUP'!$V82,IF('1-SETUP'!$Q82="WEEKLY",LO33+'1-SETUP'!$V82*7,IF('1-SETUP'!$Q82="MONTHLY",EDATE(LO33,'1-SETUP'!$V82),IF('1-SETUP'!$Q82="YEARLY",EDATE(LO33,12*'1-SETUP'!$V82),""))))</f>
        <v>53620</v>
      </c>
      <c r="LQ33" s="10">
        <f>IF('1-SETUP'!$Q82="DAILY",LP33+'1-SETUP'!$V82,IF('1-SETUP'!$Q82="WEEKLY",LP33+'1-SETUP'!$V82*7,IF('1-SETUP'!$Q82="MONTHLY",EDATE(LP33,'1-SETUP'!$V82),IF('1-SETUP'!$Q82="YEARLY",EDATE(LP33,12*'1-SETUP'!$V82),""))))</f>
        <v>53651</v>
      </c>
      <c r="LR33" s="10">
        <f>IF('1-SETUP'!$Q82="DAILY",LQ33+'1-SETUP'!$V82,IF('1-SETUP'!$Q82="WEEKLY",LQ33+'1-SETUP'!$V82*7,IF('1-SETUP'!$Q82="MONTHLY",EDATE(LQ33,'1-SETUP'!$V82),IF('1-SETUP'!$Q82="YEARLY",EDATE(LQ33,12*'1-SETUP'!$V82),""))))</f>
        <v>53681</v>
      </c>
      <c r="LS33" s="10">
        <f>IF('1-SETUP'!$Q82="DAILY",LR33+'1-SETUP'!$V82,IF('1-SETUP'!$Q82="WEEKLY",LR33+'1-SETUP'!$V82*7,IF('1-SETUP'!$Q82="MONTHLY",EDATE(LR33,'1-SETUP'!$V82),IF('1-SETUP'!$Q82="YEARLY",EDATE(LR33,12*'1-SETUP'!$V82),""))))</f>
        <v>53712</v>
      </c>
      <c r="LT33" s="10">
        <f>IF('1-SETUP'!$Q82="DAILY",LS33+'1-SETUP'!$V82,IF('1-SETUP'!$Q82="WEEKLY",LS33+'1-SETUP'!$V82*7,IF('1-SETUP'!$Q82="MONTHLY",EDATE(LS33,'1-SETUP'!$V82),IF('1-SETUP'!$Q82="YEARLY",EDATE(LS33,12*'1-SETUP'!$V82),""))))</f>
        <v>53743</v>
      </c>
      <c r="LU33" s="10">
        <f>IF('1-SETUP'!$Q82="DAILY",LT33+'1-SETUP'!$V82,IF('1-SETUP'!$Q82="WEEKLY",LT33+'1-SETUP'!$V82*7,IF('1-SETUP'!$Q82="MONTHLY",EDATE(LT33,'1-SETUP'!$V82),IF('1-SETUP'!$Q82="YEARLY",EDATE(LT33,12*'1-SETUP'!$V82),""))))</f>
        <v>53771</v>
      </c>
      <c r="LV33" s="10">
        <f>IF('1-SETUP'!$Q82="DAILY",LU33+'1-SETUP'!$V82,IF('1-SETUP'!$Q82="WEEKLY",LU33+'1-SETUP'!$V82*7,IF('1-SETUP'!$Q82="MONTHLY",EDATE(LU33,'1-SETUP'!$V82),IF('1-SETUP'!$Q82="YEARLY",EDATE(LU33,12*'1-SETUP'!$V82),""))))</f>
        <v>53802</v>
      </c>
      <c r="LW33" s="10">
        <f>IF('1-SETUP'!$Q82="DAILY",LV33+'1-SETUP'!$V82,IF('1-SETUP'!$Q82="WEEKLY",LV33+'1-SETUP'!$V82*7,IF('1-SETUP'!$Q82="MONTHLY",EDATE(LV33,'1-SETUP'!$V82),IF('1-SETUP'!$Q82="YEARLY",EDATE(LV33,12*'1-SETUP'!$V82),""))))</f>
        <v>53832</v>
      </c>
      <c r="LX33" s="10">
        <f>IF('1-SETUP'!$Q82="DAILY",LW33+'1-SETUP'!$V82,IF('1-SETUP'!$Q82="WEEKLY",LW33+'1-SETUP'!$V82*7,IF('1-SETUP'!$Q82="MONTHLY",EDATE(LW33,'1-SETUP'!$V82),IF('1-SETUP'!$Q82="YEARLY",EDATE(LW33,12*'1-SETUP'!$V82),""))))</f>
        <v>53863</v>
      </c>
      <c r="LY33" s="10">
        <f>IF('1-SETUP'!$Q82="DAILY",LX33+'1-SETUP'!$V82,IF('1-SETUP'!$Q82="WEEKLY",LX33+'1-SETUP'!$V82*7,IF('1-SETUP'!$Q82="MONTHLY",EDATE(LX33,'1-SETUP'!$V82),IF('1-SETUP'!$Q82="YEARLY",EDATE(LX33,12*'1-SETUP'!$V82),""))))</f>
        <v>53893</v>
      </c>
      <c r="LZ33" s="10">
        <f>IF('1-SETUP'!$Q82="DAILY",LY33+'1-SETUP'!$V82,IF('1-SETUP'!$Q82="WEEKLY",LY33+'1-SETUP'!$V82*7,IF('1-SETUP'!$Q82="MONTHLY",EDATE(LY33,'1-SETUP'!$V82),IF('1-SETUP'!$Q82="YEARLY",EDATE(LY33,12*'1-SETUP'!$V82),""))))</f>
        <v>53924</v>
      </c>
      <c r="MA33" s="10">
        <f>IF('1-SETUP'!$Q82="DAILY",LZ33+'1-SETUP'!$V82,IF('1-SETUP'!$Q82="WEEKLY",LZ33+'1-SETUP'!$V82*7,IF('1-SETUP'!$Q82="MONTHLY",EDATE(LZ33,'1-SETUP'!$V82),IF('1-SETUP'!$Q82="YEARLY",EDATE(LZ33,12*'1-SETUP'!$V82),""))))</f>
        <v>53955</v>
      </c>
      <c r="MB33" s="10">
        <f>IF('1-SETUP'!$Q82="DAILY",MA33+'1-SETUP'!$V82,IF('1-SETUP'!$Q82="WEEKLY",MA33+'1-SETUP'!$V82*7,IF('1-SETUP'!$Q82="MONTHLY",EDATE(MA33,'1-SETUP'!$V82),IF('1-SETUP'!$Q82="YEARLY",EDATE(MA33,12*'1-SETUP'!$V82),""))))</f>
        <v>53985</v>
      </c>
      <c r="MC33" s="10">
        <f>IF('1-SETUP'!$Q82="DAILY",MB33+'1-SETUP'!$V82,IF('1-SETUP'!$Q82="WEEKLY",MB33+'1-SETUP'!$V82*7,IF('1-SETUP'!$Q82="MONTHLY",EDATE(MB33,'1-SETUP'!$V82),IF('1-SETUP'!$Q82="YEARLY",EDATE(MB33,12*'1-SETUP'!$V82),""))))</f>
        <v>54016</v>
      </c>
      <c r="MD33" s="10">
        <f>IF('1-SETUP'!$Q82="DAILY",MC33+'1-SETUP'!$V82,IF('1-SETUP'!$Q82="WEEKLY",MC33+'1-SETUP'!$V82*7,IF('1-SETUP'!$Q82="MONTHLY",EDATE(MC33,'1-SETUP'!$V82),IF('1-SETUP'!$Q82="YEARLY",EDATE(MC33,12*'1-SETUP'!$V82),""))))</f>
        <v>54046</v>
      </c>
      <c r="ME33" s="10">
        <f>IF('1-SETUP'!$Q82="DAILY",MD33+'1-SETUP'!$V82,IF('1-SETUP'!$Q82="WEEKLY",MD33+'1-SETUP'!$V82*7,IF('1-SETUP'!$Q82="MONTHLY",EDATE(MD33,'1-SETUP'!$V82),IF('1-SETUP'!$Q82="YEARLY",EDATE(MD33,12*'1-SETUP'!$V82),""))))</f>
        <v>54077</v>
      </c>
      <c r="MF33" s="10">
        <f>IF('1-SETUP'!$Q82="DAILY",ME33+'1-SETUP'!$V82,IF('1-SETUP'!$Q82="WEEKLY",ME33+'1-SETUP'!$V82*7,IF('1-SETUP'!$Q82="MONTHLY",EDATE(ME33,'1-SETUP'!$V82),IF('1-SETUP'!$Q82="YEARLY",EDATE(ME33,12*'1-SETUP'!$V82),""))))</f>
        <v>54108</v>
      </c>
      <c r="MG33" s="10">
        <f>IF('1-SETUP'!$Q82="DAILY",MF33+'1-SETUP'!$V82,IF('1-SETUP'!$Q82="WEEKLY",MF33+'1-SETUP'!$V82*7,IF('1-SETUP'!$Q82="MONTHLY",EDATE(MF33,'1-SETUP'!$V82),IF('1-SETUP'!$Q82="YEARLY",EDATE(MF33,12*'1-SETUP'!$V82),""))))</f>
        <v>54137</v>
      </c>
      <c r="MH33" s="10">
        <f>IF('1-SETUP'!$Q82="DAILY",MG33+'1-SETUP'!$V82,IF('1-SETUP'!$Q82="WEEKLY",MG33+'1-SETUP'!$V82*7,IF('1-SETUP'!$Q82="MONTHLY",EDATE(MG33,'1-SETUP'!$V82),IF('1-SETUP'!$Q82="YEARLY",EDATE(MG33,12*'1-SETUP'!$V82),""))))</f>
        <v>54168</v>
      </c>
      <c r="MI33" s="10">
        <f>IF('1-SETUP'!$Q82="DAILY",MH33+'1-SETUP'!$V82,IF('1-SETUP'!$Q82="WEEKLY",MH33+'1-SETUP'!$V82*7,IF('1-SETUP'!$Q82="MONTHLY",EDATE(MH33,'1-SETUP'!$V82),IF('1-SETUP'!$Q82="YEARLY",EDATE(MH33,12*'1-SETUP'!$V82),""))))</f>
        <v>54198</v>
      </c>
      <c r="MJ33" s="10">
        <f>IF('1-SETUP'!$Q82="DAILY",MI33+'1-SETUP'!$V82,IF('1-SETUP'!$Q82="WEEKLY",MI33+'1-SETUP'!$V82*7,IF('1-SETUP'!$Q82="MONTHLY",EDATE(MI33,'1-SETUP'!$V82),IF('1-SETUP'!$Q82="YEARLY",EDATE(MI33,12*'1-SETUP'!$V82),""))))</f>
        <v>54229</v>
      </c>
      <c r="MK33" s="10">
        <f>IF('1-SETUP'!$Q82="DAILY",MJ33+'1-SETUP'!$V82,IF('1-SETUP'!$Q82="WEEKLY",MJ33+'1-SETUP'!$V82*7,IF('1-SETUP'!$Q82="MONTHLY",EDATE(MJ33,'1-SETUP'!$V82),IF('1-SETUP'!$Q82="YEARLY",EDATE(MJ33,12*'1-SETUP'!$V82),""))))</f>
        <v>54259</v>
      </c>
      <c r="ML33" s="10">
        <f>IF('1-SETUP'!$Q82="DAILY",MK33+'1-SETUP'!$V82,IF('1-SETUP'!$Q82="WEEKLY",MK33+'1-SETUP'!$V82*7,IF('1-SETUP'!$Q82="MONTHLY",EDATE(MK33,'1-SETUP'!$V82),IF('1-SETUP'!$Q82="YEARLY",EDATE(MK33,12*'1-SETUP'!$V82),""))))</f>
        <v>54290</v>
      </c>
      <c r="MM33" s="10">
        <f>IF('1-SETUP'!$Q82="DAILY",ML33+'1-SETUP'!$V82,IF('1-SETUP'!$Q82="WEEKLY",ML33+'1-SETUP'!$V82*7,IF('1-SETUP'!$Q82="MONTHLY",EDATE(ML33,'1-SETUP'!$V82),IF('1-SETUP'!$Q82="YEARLY",EDATE(ML33,12*'1-SETUP'!$V82),""))))</f>
        <v>54321</v>
      </c>
      <c r="MN33" s="10">
        <f>IF('1-SETUP'!$Q82="DAILY",MM33+'1-SETUP'!$V82,IF('1-SETUP'!$Q82="WEEKLY",MM33+'1-SETUP'!$V82*7,IF('1-SETUP'!$Q82="MONTHLY",EDATE(MM33,'1-SETUP'!$V82),IF('1-SETUP'!$Q82="YEARLY",EDATE(MM33,12*'1-SETUP'!$V82),""))))</f>
        <v>54351</v>
      </c>
      <c r="MO33" s="10">
        <f>IF('1-SETUP'!$Q82="DAILY",MN33+'1-SETUP'!$V82,IF('1-SETUP'!$Q82="WEEKLY",MN33+'1-SETUP'!$V82*7,IF('1-SETUP'!$Q82="MONTHLY",EDATE(MN33,'1-SETUP'!$V82),IF('1-SETUP'!$Q82="YEARLY",EDATE(MN33,12*'1-SETUP'!$V82),""))))</f>
        <v>54382</v>
      </c>
      <c r="MP33" s="10">
        <f>IF('1-SETUP'!$Q82="DAILY",MO33+'1-SETUP'!$V82,IF('1-SETUP'!$Q82="WEEKLY",MO33+'1-SETUP'!$V82*7,IF('1-SETUP'!$Q82="MONTHLY",EDATE(MO33,'1-SETUP'!$V82),IF('1-SETUP'!$Q82="YEARLY",EDATE(MO33,12*'1-SETUP'!$V82),""))))</f>
        <v>54412</v>
      </c>
      <c r="MQ33" s="10">
        <f>IF('1-SETUP'!$Q82="DAILY",MP33+'1-SETUP'!$V82,IF('1-SETUP'!$Q82="WEEKLY",MP33+'1-SETUP'!$V82*7,IF('1-SETUP'!$Q82="MONTHLY",EDATE(MP33,'1-SETUP'!$V82),IF('1-SETUP'!$Q82="YEARLY",EDATE(MP33,12*'1-SETUP'!$V82),""))))</f>
        <v>54443</v>
      </c>
      <c r="MR33" s="10">
        <f>IF('1-SETUP'!$Q82="DAILY",MQ33+'1-SETUP'!$V82,IF('1-SETUP'!$Q82="WEEKLY",MQ33+'1-SETUP'!$V82*7,IF('1-SETUP'!$Q82="MONTHLY",EDATE(MQ33,'1-SETUP'!$V82),IF('1-SETUP'!$Q82="YEARLY",EDATE(MQ33,12*'1-SETUP'!$V82),""))))</f>
        <v>54474</v>
      </c>
      <c r="MS33" s="10">
        <f>IF('1-SETUP'!$Q82="DAILY",MR33+'1-SETUP'!$V82,IF('1-SETUP'!$Q82="WEEKLY",MR33+'1-SETUP'!$V82*7,IF('1-SETUP'!$Q82="MONTHLY",EDATE(MR33,'1-SETUP'!$V82),IF('1-SETUP'!$Q82="YEARLY",EDATE(MR33,12*'1-SETUP'!$V82),""))))</f>
        <v>54502</v>
      </c>
      <c r="MT33" s="10">
        <f>IF('1-SETUP'!$Q82="DAILY",MS33+'1-SETUP'!$V82,IF('1-SETUP'!$Q82="WEEKLY",MS33+'1-SETUP'!$V82*7,IF('1-SETUP'!$Q82="MONTHLY",EDATE(MS33,'1-SETUP'!$V82),IF('1-SETUP'!$Q82="YEARLY",EDATE(MS33,12*'1-SETUP'!$V82),""))))</f>
        <v>54533</v>
      </c>
      <c r="MU33" s="10">
        <f>IF('1-SETUP'!$Q82="DAILY",MT33+'1-SETUP'!$V82,IF('1-SETUP'!$Q82="WEEKLY",MT33+'1-SETUP'!$V82*7,IF('1-SETUP'!$Q82="MONTHLY",EDATE(MT33,'1-SETUP'!$V82),IF('1-SETUP'!$Q82="YEARLY",EDATE(MT33,12*'1-SETUP'!$V82),""))))</f>
        <v>54563</v>
      </c>
      <c r="MV33" s="10">
        <f>IF('1-SETUP'!$Q82="DAILY",MU33+'1-SETUP'!$V82,IF('1-SETUP'!$Q82="WEEKLY",MU33+'1-SETUP'!$V82*7,IF('1-SETUP'!$Q82="MONTHLY",EDATE(MU33,'1-SETUP'!$V82),IF('1-SETUP'!$Q82="YEARLY",EDATE(MU33,12*'1-SETUP'!$V82),""))))</f>
        <v>54594</v>
      </c>
      <c r="MW33" s="10">
        <f>IF('1-SETUP'!$Q82="DAILY",MV33+'1-SETUP'!$V82,IF('1-SETUP'!$Q82="WEEKLY",MV33+'1-SETUP'!$V82*7,IF('1-SETUP'!$Q82="MONTHLY",EDATE(MV33,'1-SETUP'!$V82),IF('1-SETUP'!$Q82="YEARLY",EDATE(MV33,12*'1-SETUP'!$V82),""))))</f>
        <v>54624</v>
      </c>
      <c r="MX33" s="10">
        <f>IF('1-SETUP'!$Q82="DAILY",MW33+'1-SETUP'!$V82,IF('1-SETUP'!$Q82="WEEKLY",MW33+'1-SETUP'!$V82*7,IF('1-SETUP'!$Q82="MONTHLY",EDATE(MW33,'1-SETUP'!$V82),IF('1-SETUP'!$Q82="YEARLY",EDATE(MW33,12*'1-SETUP'!$V82),""))))</f>
        <v>54655</v>
      </c>
      <c r="MY33" s="10">
        <f>IF('1-SETUP'!$Q82="DAILY",MX33+'1-SETUP'!$V82,IF('1-SETUP'!$Q82="WEEKLY",MX33+'1-SETUP'!$V82*7,IF('1-SETUP'!$Q82="MONTHLY",EDATE(MX33,'1-SETUP'!$V82),IF('1-SETUP'!$Q82="YEARLY",EDATE(MX33,12*'1-SETUP'!$V82),""))))</f>
        <v>54686</v>
      </c>
      <c r="MZ33" s="10">
        <f>IF('1-SETUP'!$Q82="DAILY",MY33+'1-SETUP'!$V82,IF('1-SETUP'!$Q82="WEEKLY",MY33+'1-SETUP'!$V82*7,IF('1-SETUP'!$Q82="MONTHLY",EDATE(MY33,'1-SETUP'!$V82),IF('1-SETUP'!$Q82="YEARLY",EDATE(MY33,12*'1-SETUP'!$V82),""))))</f>
        <v>54716</v>
      </c>
      <c r="NA33" s="10">
        <f>IF('1-SETUP'!$Q82="DAILY",MZ33+'1-SETUP'!$V82,IF('1-SETUP'!$Q82="WEEKLY",MZ33+'1-SETUP'!$V82*7,IF('1-SETUP'!$Q82="MONTHLY",EDATE(MZ33,'1-SETUP'!$V82),IF('1-SETUP'!$Q82="YEARLY",EDATE(MZ33,12*'1-SETUP'!$V82),""))))</f>
        <v>54747</v>
      </c>
      <c r="NB33" s="10">
        <f>IF('1-SETUP'!$Q82="DAILY",NA33+'1-SETUP'!$V82,IF('1-SETUP'!$Q82="WEEKLY",NA33+'1-SETUP'!$V82*7,IF('1-SETUP'!$Q82="MONTHLY",EDATE(NA33,'1-SETUP'!$V82),IF('1-SETUP'!$Q82="YEARLY",EDATE(NA33,12*'1-SETUP'!$V82),""))))</f>
        <v>54777</v>
      </c>
      <c r="NC33" s="10">
        <f>IF('1-SETUP'!$Q82="DAILY",NB33+'1-SETUP'!$V82,IF('1-SETUP'!$Q82="WEEKLY",NB33+'1-SETUP'!$V82*7,IF('1-SETUP'!$Q82="MONTHLY",EDATE(NB33,'1-SETUP'!$V82),IF('1-SETUP'!$Q82="YEARLY",EDATE(NB33,12*'1-SETUP'!$V82),""))))</f>
        <v>54808</v>
      </c>
    </row>
    <row r="34" spans="1:367" x14ac:dyDescent="0.45">
      <c r="A34" t="str">
        <f>'1-SETUP'!A83</f>
        <v>Auto Fuel</v>
      </c>
      <c r="B34" t="str">
        <f>_xlfn.CONCAT('1-SETUP'!$O83," ",'1-SETUP'!$Q83," ",'1-SETUP'!$T83," ",'1-SETUP'!$V83," ",'1-SETUP'!$W83," ",'1-SETUP'!$Z83," ",TEXT('1-SETUP'!$AC83,"mm/dd/yyyy"))</f>
        <v>Repeat WEEKLY every 1 WEEK(S) starting on 09/20/2019</v>
      </c>
      <c r="C34" s="10">
        <f>'1-SETUP'!$AC83</f>
        <v>43728</v>
      </c>
      <c r="D34" s="10">
        <f>IF('1-SETUP'!$Q83="DAILY",C34+'1-SETUP'!$V83,IF('1-SETUP'!$Q83="WEEKLY",C34+'1-SETUP'!$V83*7,IF('1-SETUP'!$Q83="MONTHLY",EDATE(C34,'1-SETUP'!$V83),IF('1-SETUP'!$Q83="YEARLY",EDATE(C34,12*'1-SETUP'!$V83),""))))</f>
        <v>43735</v>
      </c>
      <c r="E34" s="10">
        <f>IF('1-SETUP'!$Q83="DAILY",D34+'1-SETUP'!$V83,IF('1-SETUP'!$Q83="WEEKLY",D34+'1-SETUP'!$V83*7,IF('1-SETUP'!$Q83="MONTHLY",EDATE(D34,'1-SETUP'!$V83),IF('1-SETUP'!$Q83="YEARLY",EDATE(D34,12*'1-SETUP'!$V83),""))))</f>
        <v>43742</v>
      </c>
      <c r="F34" s="10">
        <f>IF('1-SETUP'!$Q83="DAILY",E34+'1-SETUP'!$V83,IF('1-SETUP'!$Q83="WEEKLY",E34+'1-SETUP'!$V83*7,IF('1-SETUP'!$Q83="MONTHLY",EDATE(E34,'1-SETUP'!$V83),IF('1-SETUP'!$Q83="YEARLY",EDATE(E34,12*'1-SETUP'!$V83),""))))</f>
        <v>43749</v>
      </c>
      <c r="G34" s="10">
        <f>IF('1-SETUP'!$Q83="DAILY",F34+'1-SETUP'!$V83,IF('1-SETUP'!$Q83="WEEKLY",F34+'1-SETUP'!$V83*7,IF('1-SETUP'!$Q83="MONTHLY",EDATE(F34,'1-SETUP'!$V83),IF('1-SETUP'!$Q83="YEARLY",EDATE(F34,12*'1-SETUP'!$V83),""))))</f>
        <v>43756</v>
      </c>
      <c r="H34" s="10">
        <f>IF('1-SETUP'!$Q83="DAILY",G34+'1-SETUP'!$V83,IF('1-SETUP'!$Q83="WEEKLY",G34+'1-SETUP'!$V83*7,IF('1-SETUP'!$Q83="MONTHLY",EDATE(G34,'1-SETUP'!$V83),IF('1-SETUP'!$Q83="YEARLY",EDATE(G34,12*'1-SETUP'!$V83),""))))</f>
        <v>43763</v>
      </c>
      <c r="I34" s="10">
        <f>IF('1-SETUP'!$Q83="DAILY",H34+'1-SETUP'!$V83,IF('1-SETUP'!$Q83="WEEKLY",H34+'1-SETUP'!$V83*7,IF('1-SETUP'!$Q83="MONTHLY",EDATE(H34,'1-SETUP'!$V83),IF('1-SETUP'!$Q83="YEARLY",EDATE(H34,12*'1-SETUP'!$V83),""))))</f>
        <v>43770</v>
      </c>
      <c r="J34" s="10">
        <f>IF('1-SETUP'!$Q83="DAILY",I34+'1-SETUP'!$V83,IF('1-SETUP'!$Q83="WEEKLY",I34+'1-SETUP'!$V83*7,IF('1-SETUP'!$Q83="MONTHLY",EDATE(I34,'1-SETUP'!$V83),IF('1-SETUP'!$Q83="YEARLY",EDATE(I34,12*'1-SETUP'!$V83),""))))</f>
        <v>43777</v>
      </c>
      <c r="K34" s="10">
        <f>IF('1-SETUP'!$Q83="DAILY",J34+'1-SETUP'!$V83,IF('1-SETUP'!$Q83="WEEKLY",J34+'1-SETUP'!$V83*7,IF('1-SETUP'!$Q83="MONTHLY",EDATE(J34,'1-SETUP'!$V83),IF('1-SETUP'!$Q83="YEARLY",EDATE(J34,12*'1-SETUP'!$V83),""))))</f>
        <v>43784</v>
      </c>
      <c r="L34" s="10">
        <f>IF('1-SETUP'!$Q83="DAILY",K34+'1-SETUP'!$V83,IF('1-SETUP'!$Q83="WEEKLY",K34+'1-SETUP'!$V83*7,IF('1-SETUP'!$Q83="MONTHLY",EDATE(K34,'1-SETUP'!$V83),IF('1-SETUP'!$Q83="YEARLY",EDATE(K34,12*'1-SETUP'!$V83),""))))</f>
        <v>43791</v>
      </c>
      <c r="M34" s="10">
        <f>IF('1-SETUP'!$Q83="DAILY",L34+'1-SETUP'!$V83,IF('1-SETUP'!$Q83="WEEKLY",L34+'1-SETUP'!$V83*7,IF('1-SETUP'!$Q83="MONTHLY",EDATE(L34,'1-SETUP'!$V83),IF('1-SETUP'!$Q83="YEARLY",EDATE(L34,12*'1-SETUP'!$V83),""))))</f>
        <v>43798</v>
      </c>
      <c r="N34" s="10">
        <f>IF('1-SETUP'!$Q83="DAILY",M34+'1-SETUP'!$V83,IF('1-SETUP'!$Q83="WEEKLY",M34+'1-SETUP'!$V83*7,IF('1-SETUP'!$Q83="MONTHLY",EDATE(M34,'1-SETUP'!$V83),IF('1-SETUP'!$Q83="YEARLY",EDATE(M34,12*'1-SETUP'!$V83),""))))</f>
        <v>43805</v>
      </c>
      <c r="O34" s="10">
        <f>IF('1-SETUP'!$Q83="DAILY",N34+'1-SETUP'!$V83,IF('1-SETUP'!$Q83="WEEKLY",N34+'1-SETUP'!$V83*7,IF('1-SETUP'!$Q83="MONTHLY",EDATE(N34,'1-SETUP'!$V83),IF('1-SETUP'!$Q83="YEARLY",EDATE(N34,12*'1-SETUP'!$V83),""))))</f>
        <v>43812</v>
      </c>
      <c r="P34" s="10">
        <f>IF('1-SETUP'!$Q83="DAILY",O34+'1-SETUP'!$V83,IF('1-SETUP'!$Q83="WEEKLY",O34+'1-SETUP'!$V83*7,IF('1-SETUP'!$Q83="MONTHLY",EDATE(O34,'1-SETUP'!$V83),IF('1-SETUP'!$Q83="YEARLY",EDATE(O34,12*'1-SETUP'!$V83),""))))</f>
        <v>43819</v>
      </c>
      <c r="Q34" s="10">
        <f>IF('1-SETUP'!$Q83="DAILY",P34+'1-SETUP'!$V83,IF('1-SETUP'!$Q83="WEEKLY",P34+'1-SETUP'!$V83*7,IF('1-SETUP'!$Q83="MONTHLY",EDATE(P34,'1-SETUP'!$V83),IF('1-SETUP'!$Q83="YEARLY",EDATE(P34,12*'1-SETUP'!$V83),""))))</f>
        <v>43826</v>
      </c>
      <c r="R34" s="10">
        <f>IF('1-SETUP'!$Q83="DAILY",Q34+'1-SETUP'!$V83,IF('1-SETUP'!$Q83="WEEKLY",Q34+'1-SETUP'!$V83*7,IF('1-SETUP'!$Q83="MONTHLY",EDATE(Q34,'1-SETUP'!$V83),IF('1-SETUP'!$Q83="YEARLY",EDATE(Q34,12*'1-SETUP'!$V83),""))))</f>
        <v>43833</v>
      </c>
      <c r="S34" s="10">
        <f>IF('1-SETUP'!$Q83="DAILY",R34+'1-SETUP'!$V83,IF('1-SETUP'!$Q83="WEEKLY",R34+'1-SETUP'!$V83*7,IF('1-SETUP'!$Q83="MONTHLY",EDATE(R34,'1-SETUP'!$V83),IF('1-SETUP'!$Q83="YEARLY",EDATE(R34,12*'1-SETUP'!$V83),""))))</f>
        <v>43840</v>
      </c>
      <c r="T34" s="10">
        <f>IF('1-SETUP'!$Q83="DAILY",S34+'1-SETUP'!$V83,IF('1-SETUP'!$Q83="WEEKLY",S34+'1-SETUP'!$V83*7,IF('1-SETUP'!$Q83="MONTHLY",EDATE(S34,'1-SETUP'!$V83),IF('1-SETUP'!$Q83="YEARLY",EDATE(S34,12*'1-SETUP'!$V83),""))))</f>
        <v>43847</v>
      </c>
      <c r="U34" s="10">
        <f>IF('1-SETUP'!$Q83="DAILY",T34+'1-SETUP'!$V83,IF('1-SETUP'!$Q83="WEEKLY",T34+'1-SETUP'!$V83*7,IF('1-SETUP'!$Q83="MONTHLY",EDATE(T34,'1-SETUP'!$V83),IF('1-SETUP'!$Q83="YEARLY",EDATE(T34,12*'1-SETUP'!$V83),""))))</f>
        <v>43854</v>
      </c>
      <c r="V34" s="10">
        <f>IF('1-SETUP'!$Q83="DAILY",U34+'1-SETUP'!$V83,IF('1-SETUP'!$Q83="WEEKLY",U34+'1-SETUP'!$V83*7,IF('1-SETUP'!$Q83="MONTHLY",EDATE(U34,'1-SETUP'!$V83),IF('1-SETUP'!$Q83="YEARLY",EDATE(U34,12*'1-SETUP'!$V83),""))))</f>
        <v>43861</v>
      </c>
      <c r="W34" s="10">
        <f>IF('1-SETUP'!$Q83="DAILY",V34+'1-SETUP'!$V83,IF('1-SETUP'!$Q83="WEEKLY",V34+'1-SETUP'!$V83*7,IF('1-SETUP'!$Q83="MONTHLY",EDATE(V34,'1-SETUP'!$V83),IF('1-SETUP'!$Q83="YEARLY",EDATE(V34,12*'1-SETUP'!$V83),""))))</f>
        <v>43868</v>
      </c>
      <c r="X34" s="10">
        <f>IF('1-SETUP'!$Q83="DAILY",W34+'1-SETUP'!$V83,IF('1-SETUP'!$Q83="WEEKLY",W34+'1-SETUP'!$V83*7,IF('1-SETUP'!$Q83="MONTHLY",EDATE(W34,'1-SETUP'!$V83),IF('1-SETUP'!$Q83="YEARLY",EDATE(W34,12*'1-SETUP'!$V83),""))))</f>
        <v>43875</v>
      </c>
      <c r="Y34" s="10">
        <f>IF('1-SETUP'!$Q83="DAILY",X34+'1-SETUP'!$V83,IF('1-SETUP'!$Q83="WEEKLY",X34+'1-SETUP'!$V83*7,IF('1-SETUP'!$Q83="MONTHLY",EDATE(X34,'1-SETUP'!$V83),IF('1-SETUP'!$Q83="YEARLY",EDATE(X34,12*'1-SETUP'!$V83),""))))</f>
        <v>43882</v>
      </c>
      <c r="Z34" s="10">
        <f>IF('1-SETUP'!$Q83="DAILY",Y34+'1-SETUP'!$V83,IF('1-SETUP'!$Q83="WEEKLY",Y34+'1-SETUP'!$V83*7,IF('1-SETUP'!$Q83="MONTHLY",EDATE(Y34,'1-SETUP'!$V83),IF('1-SETUP'!$Q83="YEARLY",EDATE(Y34,12*'1-SETUP'!$V83),""))))</f>
        <v>43889</v>
      </c>
      <c r="AA34" s="10">
        <f>IF('1-SETUP'!$Q83="DAILY",Z34+'1-SETUP'!$V83,IF('1-SETUP'!$Q83="WEEKLY",Z34+'1-SETUP'!$V83*7,IF('1-SETUP'!$Q83="MONTHLY",EDATE(Z34,'1-SETUP'!$V83),IF('1-SETUP'!$Q83="YEARLY",EDATE(Z34,12*'1-SETUP'!$V83),""))))</f>
        <v>43896</v>
      </c>
      <c r="AB34" s="10">
        <f>IF('1-SETUP'!$Q83="DAILY",AA34+'1-SETUP'!$V83,IF('1-SETUP'!$Q83="WEEKLY",AA34+'1-SETUP'!$V83*7,IF('1-SETUP'!$Q83="MONTHLY",EDATE(AA34,'1-SETUP'!$V83),IF('1-SETUP'!$Q83="YEARLY",EDATE(AA34,12*'1-SETUP'!$V83),""))))</f>
        <v>43903</v>
      </c>
      <c r="AC34" s="10">
        <f>IF('1-SETUP'!$Q83="DAILY",AB34+'1-SETUP'!$V83,IF('1-SETUP'!$Q83="WEEKLY",AB34+'1-SETUP'!$V83*7,IF('1-SETUP'!$Q83="MONTHLY",EDATE(AB34,'1-SETUP'!$V83),IF('1-SETUP'!$Q83="YEARLY",EDATE(AB34,12*'1-SETUP'!$V83),""))))</f>
        <v>43910</v>
      </c>
      <c r="AD34" s="10">
        <f>IF('1-SETUP'!$Q83="DAILY",AC34+'1-SETUP'!$V83,IF('1-SETUP'!$Q83="WEEKLY",AC34+'1-SETUP'!$V83*7,IF('1-SETUP'!$Q83="MONTHLY",EDATE(AC34,'1-SETUP'!$V83),IF('1-SETUP'!$Q83="YEARLY",EDATE(AC34,12*'1-SETUP'!$V83),""))))</f>
        <v>43917</v>
      </c>
      <c r="AE34" s="10">
        <f>IF('1-SETUP'!$Q83="DAILY",AD34+'1-SETUP'!$V83,IF('1-SETUP'!$Q83="WEEKLY",AD34+'1-SETUP'!$V83*7,IF('1-SETUP'!$Q83="MONTHLY",EDATE(AD34,'1-SETUP'!$V83),IF('1-SETUP'!$Q83="YEARLY",EDATE(AD34,12*'1-SETUP'!$V83),""))))</f>
        <v>43924</v>
      </c>
      <c r="AF34" s="10">
        <f>IF('1-SETUP'!$Q83="DAILY",AE34+'1-SETUP'!$V83,IF('1-SETUP'!$Q83="WEEKLY",AE34+'1-SETUP'!$V83*7,IF('1-SETUP'!$Q83="MONTHLY",EDATE(AE34,'1-SETUP'!$V83),IF('1-SETUP'!$Q83="YEARLY",EDATE(AE34,12*'1-SETUP'!$V83),""))))</f>
        <v>43931</v>
      </c>
      <c r="AG34" s="10">
        <f>IF('1-SETUP'!$Q83="DAILY",AF34+'1-SETUP'!$V83,IF('1-SETUP'!$Q83="WEEKLY",AF34+'1-SETUP'!$V83*7,IF('1-SETUP'!$Q83="MONTHLY",EDATE(AF34,'1-SETUP'!$V83),IF('1-SETUP'!$Q83="YEARLY",EDATE(AF34,12*'1-SETUP'!$V83),""))))</f>
        <v>43938</v>
      </c>
      <c r="AH34" s="10">
        <f>IF('1-SETUP'!$Q83="DAILY",AG34+'1-SETUP'!$V83,IF('1-SETUP'!$Q83="WEEKLY",AG34+'1-SETUP'!$V83*7,IF('1-SETUP'!$Q83="MONTHLY",EDATE(AG34,'1-SETUP'!$V83),IF('1-SETUP'!$Q83="YEARLY",EDATE(AG34,12*'1-SETUP'!$V83),""))))</f>
        <v>43945</v>
      </c>
      <c r="AI34" s="10">
        <f>IF('1-SETUP'!$Q83="DAILY",AH34+'1-SETUP'!$V83,IF('1-SETUP'!$Q83="WEEKLY",AH34+'1-SETUP'!$V83*7,IF('1-SETUP'!$Q83="MONTHLY",EDATE(AH34,'1-SETUP'!$V83),IF('1-SETUP'!$Q83="YEARLY",EDATE(AH34,12*'1-SETUP'!$V83),""))))</f>
        <v>43952</v>
      </c>
      <c r="AJ34" s="10">
        <f>IF('1-SETUP'!$Q83="DAILY",AI34+'1-SETUP'!$V83,IF('1-SETUP'!$Q83="WEEKLY",AI34+'1-SETUP'!$V83*7,IF('1-SETUP'!$Q83="MONTHLY",EDATE(AI34,'1-SETUP'!$V83),IF('1-SETUP'!$Q83="YEARLY",EDATE(AI34,12*'1-SETUP'!$V83),""))))</f>
        <v>43959</v>
      </c>
      <c r="AK34" s="10">
        <f>IF('1-SETUP'!$Q83="DAILY",AJ34+'1-SETUP'!$V83,IF('1-SETUP'!$Q83="WEEKLY",AJ34+'1-SETUP'!$V83*7,IF('1-SETUP'!$Q83="MONTHLY",EDATE(AJ34,'1-SETUP'!$V83),IF('1-SETUP'!$Q83="YEARLY",EDATE(AJ34,12*'1-SETUP'!$V83),""))))</f>
        <v>43966</v>
      </c>
      <c r="AL34" s="10">
        <f>IF('1-SETUP'!$Q83="DAILY",AK34+'1-SETUP'!$V83,IF('1-SETUP'!$Q83="WEEKLY",AK34+'1-SETUP'!$V83*7,IF('1-SETUP'!$Q83="MONTHLY",EDATE(AK34,'1-SETUP'!$V83),IF('1-SETUP'!$Q83="YEARLY",EDATE(AK34,12*'1-SETUP'!$V83),""))))</f>
        <v>43973</v>
      </c>
      <c r="AM34" s="10">
        <f>IF('1-SETUP'!$Q83="DAILY",AL34+'1-SETUP'!$V83,IF('1-SETUP'!$Q83="WEEKLY",AL34+'1-SETUP'!$V83*7,IF('1-SETUP'!$Q83="MONTHLY",EDATE(AL34,'1-SETUP'!$V83),IF('1-SETUP'!$Q83="YEARLY",EDATE(AL34,12*'1-SETUP'!$V83),""))))</f>
        <v>43980</v>
      </c>
      <c r="AN34" s="10">
        <f>IF('1-SETUP'!$Q83="DAILY",AM34+'1-SETUP'!$V83,IF('1-SETUP'!$Q83="WEEKLY",AM34+'1-SETUP'!$V83*7,IF('1-SETUP'!$Q83="MONTHLY",EDATE(AM34,'1-SETUP'!$V83),IF('1-SETUP'!$Q83="YEARLY",EDATE(AM34,12*'1-SETUP'!$V83),""))))</f>
        <v>43987</v>
      </c>
      <c r="AO34" s="10">
        <f>IF('1-SETUP'!$Q83="DAILY",AN34+'1-SETUP'!$V83,IF('1-SETUP'!$Q83="WEEKLY",AN34+'1-SETUP'!$V83*7,IF('1-SETUP'!$Q83="MONTHLY",EDATE(AN34,'1-SETUP'!$V83),IF('1-SETUP'!$Q83="YEARLY",EDATE(AN34,12*'1-SETUP'!$V83),""))))</f>
        <v>43994</v>
      </c>
      <c r="AP34" s="10">
        <f>IF('1-SETUP'!$Q83="DAILY",AO34+'1-SETUP'!$V83,IF('1-SETUP'!$Q83="WEEKLY",AO34+'1-SETUP'!$V83*7,IF('1-SETUP'!$Q83="MONTHLY",EDATE(AO34,'1-SETUP'!$V83),IF('1-SETUP'!$Q83="YEARLY",EDATE(AO34,12*'1-SETUP'!$V83),""))))</f>
        <v>44001</v>
      </c>
      <c r="AQ34" s="10">
        <f>IF('1-SETUP'!$Q83="DAILY",AP34+'1-SETUP'!$V83,IF('1-SETUP'!$Q83="WEEKLY",AP34+'1-SETUP'!$V83*7,IF('1-SETUP'!$Q83="MONTHLY",EDATE(AP34,'1-SETUP'!$V83),IF('1-SETUP'!$Q83="YEARLY",EDATE(AP34,12*'1-SETUP'!$V83),""))))</f>
        <v>44008</v>
      </c>
      <c r="AR34" s="10">
        <f>IF('1-SETUP'!$Q83="DAILY",AQ34+'1-SETUP'!$V83,IF('1-SETUP'!$Q83="WEEKLY",AQ34+'1-SETUP'!$V83*7,IF('1-SETUP'!$Q83="MONTHLY",EDATE(AQ34,'1-SETUP'!$V83),IF('1-SETUP'!$Q83="YEARLY",EDATE(AQ34,12*'1-SETUP'!$V83),""))))</f>
        <v>44015</v>
      </c>
      <c r="AS34" s="10">
        <f>IF('1-SETUP'!$Q83="DAILY",AR34+'1-SETUP'!$V83,IF('1-SETUP'!$Q83="WEEKLY",AR34+'1-SETUP'!$V83*7,IF('1-SETUP'!$Q83="MONTHLY",EDATE(AR34,'1-SETUP'!$V83),IF('1-SETUP'!$Q83="YEARLY",EDATE(AR34,12*'1-SETUP'!$V83),""))))</f>
        <v>44022</v>
      </c>
      <c r="AT34" s="10">
        <f>IF('1-SETUP'!$Q83="DAILY",AS34+'1-SETUP'!$V83,IF('1-SETUP'!$Q83="WEEKLY",AS34+'1-SETUP'!$V83*7,IF('1-SETUP'!$Q83="MONTHLY",EDATE(AS34,'1-SETUP'!$V83),IF('1-SETUP'!$Q83="YEARLY",EDATE(AS34,12*'1-SETUP'!$V83),""))))</f>
        <v>44029</v>
      </c>
      <c r="AU34" s="10">
        <f>IF('1-SETUP'!$Q83="DAILY",AT34+'1-SETUP'!$V83,IF('1-SETUP'!$Q83="WEEKLY",AT34+'1-SETUP'!$V83*7,IF('1-SETUP'!$Q83="MONTHLY",EDATE(AT34,'1-SETUP'!$V83),IF('1-SETUP'!$Q83="YEARLY",EDATE(AT34,12*'1-SETUP'!$V83),""))))</f>
        <v>44036</v>
      </c>
      <c r="AV34" s="10">
        <f>IF('1-SETUP'!$Q83="DAILY",AU34+'1-SETUP'!$V83,IF('1-SETUP'!$Q83="WEEKLY",AU34+'1-SETUP'!$V83*7,IF('1-SETUP'!$Q83="MONTHLY",EDATE(AU34,'1-SETUP'!$V83),IF('1-SETUP'!$Q83="YEARLY",EDATE(AU34,12*'1-SETUP'!$V83),""))))</f>
        <v>44043</v>
      </c>
      <c r="AW34" s="10">
        <f>IF('1-SETUP'!$Q83="DAILY",AV34+'1-SETUP'!$V83,IF('1-SETUP'!$Q83="WEEKLY",AV34+'1-SETUP'!$V83*7,IF('1-SETUP'!$Q83="MONTHLY",EDATE(AV34,'1-SETUP'!$V83),IF('1-SETUP'!$Q83="YEARLY",EDATE(AV34,12*'1-SETUP'!$V83),""))))</f>
        <v>44050</v>
      </c>
      <c r="AX34" s="10">
        <f>IF('1-SETUP'!$Q83="DAILY",AW34+'1-SETUP'!$V83,IF('1-SETUP'!$Q83="WEEKLY",AW34+'1-SETUP'!$V83*7,IF('1-SETUP'!$Q83="MONTHLY",EDATE(AW34,'1-SETUP'!$V83),IF('1-SETUP'!$Q83="YEARLY",EDATE(AW34,12*'1-SETUP'!$V83),""))))</f>
        <v>44057</v>
      </c>
      <c r="AY34" s="10">
        <f>IF('1-SETUP'!$Q83="DAILY",AX34+'1-SETUP'!$V83,IF('1-SETUP'!$Q83="WEEKLY",AX34+'1-SETUP'!$V83*7,IF('1-SETUP'!$Q83="MONTHLY",EDATE(AX34,'1-SETUP'!$V83),IF('1-SETUP'!$Q83="YEARLY",EDATE(AX34,12*'1-SETUP'!$V83),""))))</f>
        <v>44064</v>
      </c>
      <c r="AZ34" s="10">
        <f>IF('1-SETUP'!$Q83="DAILY",AY34+'1-SETUP'!$V83,IF('1-SETUP'!$Q83="WEEKLY",AY34+'1-SETUP'!$V83*7,IF('1-SETUP'!$Q83="MONTHLY",EDATE(AY34,'1-SETUP'!$V83),IF('1-SETUP'!$Q83="YEARLY",EDATE(AY34,12*'1-SETUP'!$V83),""))))</f>
        <v>44071</v>
      </c>
      <c r="BA34" s="10">
        <f>IF('1-SETUP'!$Q83="DAILY",AZ34+'1-SETUP'!$V83,IF('1-SETUP'!$Q83="WEEKLY",AZ34+'1-SETUP'!$V83*7,IF('1-SETUP'!$Q83="MONTHLY",EDATE(AZ34,'1-SETUP'!$V83),IF('1-SETUP'!$Q83="YEARLY",EDATE(AZ34,12*'1-SETUP'!$V83),""))))</f>
        <v>44078</v>
      </c>
      <c r="BB34" s="10">
        <f>IF('1-SETUP'!$Q83="DAILY",BA34+'1-SETUP'!$V83,IF('1-SETUP'!$Q83="WEEKLY",BA34+'1-SETUP'!$V83*7,IF('1-SETUP'!$Q83="MONTHLY",EDATE(BA34,'1-SETUP'!$V83),IF('1-SETUP'!$Q83="YEARLY",EDATE(BA34,12*'1-SETUP'!$V83),""))))</f>
        <v>44085</v>
      </c>
      <c r="BC34" s="10">
        <f>IF('1-SETUP'!$Q83="DAILY",BB34+'1-SETUP'!$V83,IF('1-SETUP'!$Q83="WEEKLY",BB34+'1-SETUP'!$V83*7,IF('1-SETUP'!$Q83="MONTHLY",EDATE(BB34,'1-SETUP'!$V83),IF('1-SETUP'!$Q83="YEARLY",EDATE(BB34,12*'1-SETUP'!$V83),""))))</f>
        <v>44092</v>
      </c>
      <c r="BD34" s="10">
        <f>IF('1-SETUP'!$Q83="DAILY",BC34+'1-SETUP'!$V83,IF('1-SETUP'!$Q83="WEEKLY",BC34+'1-SETUP'!$V83*7,IF('1-SETUP'!$Q83="MONTHLY",EDATE(BC34,'1-SETUP'!$V83),IF('1-SETUP'!$Q83="YEARLY",EDATE(BC34,12*'1-SETUP'!$V83),""))))</f>
        <v>44099</v>
      </c>
      <c r="BE34" s="10">
        <f>IF('1-SETUP'!$Q83="DAILY",BD34+'1-SETUP'!$V83,IF('1-SETUP'!$Q83="WEEKLY",BD34+'1-SETUP'!$V83*7,IF('1-SETUP'!$Q83="MONTHLY",EDATE(BD34,'1-SETUP'!$V83),IF('1-SETUP'!$Q83="YEARLY",EDATE(BD34,12*'1-SETUP'!$V83),""))))</f>
        <v>44106</v>
      </c>
      <c r="BF34" s="10">
        <f>IF('1-SETUP'!$Q83="DAILY",BE34+'1-SETUP'!$V83,IF('1-SETUP'!$Q83="WEEKLY",BE34+'1-SETUP'!$V83*7,IF('1-SETUP'!$Q83="MONTHLY",EDATE(BE34,'1-SETUP'!$V83),IF('1-SETUP'!$Q83="YEARLY",EDATE(BE34,12*'1-SETUP'!$V83),""))))</f>
        <v>44113</v>
      </c>
      <c r="BG34" s="10">
        <f>IF('1-SETUP'!$Q83="DAILY",BF34+'1-SETUP'!$V83,IF('1-SETUP'!$Q83="WEEKLY",BF34+'1-SETUP'!$V83*7,IF('1-SETUP'!$Q83="MONTHLY",EDATE(BF34,'1-SETUP'!$V83),IF('1-SETUP'!$Q83="YEARLY",EDATE(BF34,12*'1-SETUP'!$V83),""))))</f>
        <v>44120</v>
      </c>
      <c r="BH34" s="10">
        <f>IF('1-SETUP'!$Q83="DAILY",BG34+'1-SETUP'!$V83,IF('1-SETUP'!$Q83="WEEKLY",BG34+'1-SETUP'!$V83*7,IF('1-SETUP'!$Q83="MONTHLY",EDATE(BG34,'1-SETUP'!$V83),IF('1-SETUP'!$Q83="YEARLY",EDATE(BG34,12*'1-SETUP'!$V83),""))))</f>
        <v>44127</v>
      </c>
      <c r="BI34" s="10">
        <f>IF('1-SETUP'!$Q83="DAILY",BH34+'1-SETUP'!$V83,IF('1-SETUP'!$Q83="WEEKLY",BH34+'1-SETUP'!$V83*7,IF('1-SETUP'!$Q83="MONTHLY",EDATE(BH34,'1-SETUP'!$V83),IF('1-SETUP'!$Q83="YEARLY",EDATE(BH34,12*'1-SETUP'!$V83),""))))</f>
        <v>44134</v>
      </c>
      <c r="BJ34" s="10">
        <f>IF('1-SETUP'!$Q83="DAILY",BI34+'1-SETUP'!$V83,IF('1-SETUP'!$Q83="WEEKLY",BI34+'1-SETUP'!$V83*7,IF('1-SETUP'!$Q83="MONTHLY",EDATE(BI34,'1-SETUP'!$V83),IF('1-SETUP'!$Q83="YEARLY",EDATE(BI34,12*'1-SETUP'!$V83),""))))</f>
        <v>44141</v>
      </c>
      <c r="BK34" s="10">
        <f>IF('1-SETUP'!$Q83="DAILY",BJ34+'1-SETUP'!$V83,IF('1-SETUP'!$Q83="WEEKLY",BJ34+'1-SETUP'!$V83*7,IF('1-SETUP'!$Q83="MONTHLY",EDATE(BJ34,'1-SETUP'!$V83),IF('1-SETUP'!$Q83="YEARLY",EDATE(BJ34,12*'1-SETUP'!$V83),""))))</f>
        <v>44148</v>
      </c>
      <c r="BL34" s="10">
        <f>IF('1-SETUP'!$Q83="DAILY",BK34+'1-SETUP'!$V83,IF('1-SETUP'!$Q83="WEEKLY",BK34+'1-SETUP'!$V83*7,IF('1-SETUP'!$Q83="MONTHLY",EDATE(BK34,'1-SETUP'!$V83),IF('1-SETUP'!$Q83="YEARLY",EDATE(BK34,12*'1-SETUP'!$V83),""))))</f>
        <v>44155</v>
      </c>
      <c r="BM34" s="10">
        <f>IF('1-SETUP'!$Q83="DAILY",BL34+'1-SETUP'!$V83,IF('1-SETUP'!$Q83="WEEKLY",BL34+'1-SETUP'!$V83*7,IF('1-SETUP'!$Q83="MONTHLY",EDATE(BL34,'1-SETUP'!$V83),IF('1-SETUP'!$Q83="YEARLY",EDATE(BL34,12*'1-SETUP'!$V83),""))))</f>
        <v>44162</v>
      </c>
      <c r="BN34" s="10">
        <f>IF('1-SETUP'!$Q83="DAILY",BM34+'1-SETUP'!$V83,IF('1-SETUP'!$Q83="WEEKLY",BM34+'1-SETUP'!$V83*7,IF('1-SETUP'!$Q83="MONTHLY",EDATE(BM34,'1-SETUP'!$V83),IF('1-SETUP'!$Q83="YEARLY",EDATE(BM34,12*'1-SETUP'!$V83),""))))</f>
        <v>44169</v>
      </c>
      <c r="BO34" s="10">
        <f>IF('1-SETUP'!$Q83="DAILY",BN34+'1-SETUP'!$V83,IF('1-SETUP'!$Q83="WEEKLY",BN34+'1-SETUP'!$V83*7,IF('1-SETUP'!$Q83="MONTHLY",EDATE(BN34,'1-SETUP'!$V83),IF('1-SETUP'!$Q83="YEARLY",EDATE(BN34,12*'1-SETUP'!$V83),""))))</f>
        <v>44176</v>
      </c>
      <c r="BP34" s="10">
        <f>IF('1-SETUP'!$Q83="DAILY",BO34+'1-SETUP'!$V83,IF('1-SETUP'!$Q83="WEEKLY",BO34+'1-SETUP'!$V83*7,IF('1-SETUP'!$Q83="MONTHLY",EDATE(BO34,'1-SETUP'!$V83),IF('1-SETUP'!$Q83="YEARLY",EDATE(BO34,12*'1-SETUP'!$V83),""))))</f>
        <v>44183</v>
      </c>
      <c r="BQ34" s="10">
        <f>IF('1-SETUP'!$Q83="DAILY",BP34+'1-SETUP'!$V83,IF('1-SETUP'!$Q83="WEEKLY",BP34+'1-SETUP'!$V83*7,IF('1-SETUP'!$Q83="MONTHLY",EDATE(BP34,'1-SETUP'!$V83),IF('1-SETUP'!$Q83="YEARLY",EDATE(BP34,12*'1-SETUP'!$V83),""))))</f>
        <v>44190</v>
      </c>
      <c r="BR34" s="10">
        <f>IF('1-SETUP'!$Q83="DAILY",BQ34+'1-SETUP'!$V83,IF('1-SETUP'!$Q83="WEEKLY",BQ34+'1-SETUP'!$V83*7,IF('1-SETUP'!$Q83="MONTHLY",EDATE(BQ34,'1-SETUP'!$V83),IF('1-SETUP'!$Q83="YEARLY",EDATE(BQ34,12*'1-SETUP'!$V83),""))))</f>
        <v>44197</v>
      </c>
      <c r="BS34" s="10">
        <f>IF('1-SETUP'!$Q83="DAILY",BR34+'1-SETUP'!$V83,IF('1-SETUP'!$Q83="WEEKLY",BR34+'1-SETUP'!$V83*7,IF('1-SETUP'!$Q83="MONTHLY",EDATE(BR34,'1-SETUP'!$V83),IF('1-SETUP'!$Q83="YEARLY",EDATE(BR34,12*'1-SETUP'!$V83),""))))</f>
        <v>44204</v>
      </c>
      <c r="BT34" s="10">
        <f>IF('1-SETUP'!$Q83="DAILY",BS34+'1-SETUP'!$V83,IF('1-SETUP'!$Q83="WEEKLY",BS34+'1-SETUP'!$V83*7,IF('1-SETUP'!$Q83="MONTHLY",EDATE(BS34,'1-SETUP'!$V83),IF('1-SETUP'!$Q83="YEARLY",EDATE(BS34,12*'1-SETUP'!$V83),""))))</f>
        <v>44211</v>
      </c>
      <c r="BU34" s="10">
        <f>IF('1-SETUP'!$Q83="DAILY",BT34+'1-SETUP'!$V83,IF('1-SETUP'!$Q83="WEEKLY",BT34+'1-SETUP'!$V83*7,IF('1-SETUP'!$Q83="MONTHLY",EDATE(BT34,'1-SETUP'!$V83),IF('1-SETUP'!$Q83="YEARLY",EDATE(BT34,12*'1-SETUP'!$V83),""))))</f>
        <v>44218</v>
      </c>
      <c r="BV34" s="10">
        <f>IF('1-SETUP'!$Q83="DAILY",BU34+'1-SETUP'!$V83,IF('1-SETUP'!$Q83="WEEKLY",BU34+'1-SETUP'!$V83*7,IF('1-SETUP'!$Q83="MONTHLY",EDATE(BU34,'1-SETUP'!$V83),IF('1-SETUP'!$Q83="YEARLY",EDATE(BU34,12*'1-SETUP'!$V83),""))))</f>
        <v>44225</v>
      </c>
      <c r="BW34" s="10">
        <f>IF('1-SETUP'!$Q83="DAILY",BV34+'1-SETUP'!$V83,IF('1-SETUP'!$Q83="WEEKLY",BV34+'1-SETUP'!$V83*7,IF('1-SETUP'!$Q83="MONTHLY",EDATE(BV34,'1-SETUP'!$V83),IF('1-SETUP'!$Q83="YEARLY",EDATE(BV34,12*'1-SETUP'!$V83),""))))</f>
        <v>44232</v>
      </c>
      <c r="BX34" s="10">
        <f>IF('1-SETUP'!$Q83="DAILY",BW34+'1-SETUP'!$V83,IF('1-SETUP'!$Q83="WEEKLY",BW34+'1-SETUP'!$V83*7,IF('1-SETUP'!$Q83="MONTHLY",EDATE(BW34,'1-SETUP'!$V83),IF('1-SETUP'!$Q83="YEARLY",EDATE(BW34,12*'1-SETUP'!$V83),""))))</f>
        <v>44239</v>
      </c>
      <c r="BY34" s="10">
        <f>IF('1-SETUP'!$Q83="DAILY",BX34+'1-SETUP'!$V83,IF('1-SETUP'!$Q83="WEEKLY",BX34+'1-SETUP'!$V83*7,IF('1-SETUP'!$Q83="MONTHLY",EDATE(BX34,'1-SETUP'!$V83),IF('1-SETUP'!$Q83="YEARLY",EDATE(BX34,12*'1-SETUP'!$V83),""))))</f>
        <v>44246</v>
      </c>
      <c r="BZ34" s="10">
        <f>IF('1-SETUP'!$Q83="DAILY",BY34+'1-SETUP'!$V83,IF('1-SETUP'!$Q83="WEEKLY",BY34+'1-SETUP'!$V83*7,IF('1-SETUP'!$Q83="MONTHLY",EDATE(BY34,'1-SETUP'!$V83),IF('1-SETUP'!$Q83="YEARLY",EDATE(BY34,12*'1-SETUP'!$V83),""))))</f>
        <v>44253</v>
      </c>
      <c r="CA34" s="10">
        <f>IF('1-SETUP'!$Q83="DAILY",BZ34+'1-SETUP'!$V83,IF('1-SETUP'!$Q83="WEEKLY",BZ34+'1-SETUP'!$V83*7,IF('1-SETUP'!$Q83="MONTHLY",EDATE(BZ34,'1-SETUP'!$V83),IF('1-SETUP'!$Q83="YEARLY",EDATE(BZ34,12*'1-SETUP'!$V83),""))))</f>
        <v>44260</v>
      </c>
      <c r="CB34" s="10">
        <f>IF('1-SETUP'!$Q83="DAILY",CA34+'1-SETUP'!$V83,IF('1-SETUP'!$Q83="WEEKLY",CA34+'1-SETUP'!$V83*7,IF('1-SETUP'!$Q83="MONTHLY",EDATE(CA34,'1-SETUP'!$V83),IF('1-SETUP'!$Q83="YEARLY",EDATE(CA34,12*'1-SETUP'!$V83),""))))</f>
        <v>44267</v>
      </c>
      <c r="CC34" s="10">
        <f>IF('1-SETUP'!$Q83="DAILY",CB34+'1-SETUP'!$V83,IF('1-SETUP'!$Q83="WEEKLY",CB34+'1-SETUP'!$V83*7,IF('1-SETUP'!$Q83="MONTHLY",EDATE(CB34,'1-SETUP'!$V83),IF('1-SETUP'!$Q83="YEARLY",EDATE(CB34,12*'1-SETUP'!$V83),""))))</f>
        <v>44274</v>
      </c>
      <c r="CD34" s="10">
        <f>IF('1-SETUP'!$Q83="DAILY",CC34+'1-SETUP'!$V83,IF('1-SETUP'!$Q83="WEEKLY",CC34+'1-SETUP'!$V83*7,IF('1-SETUP'!$Q83="MONTHLY",EDATE(CC34,'1-SETUP'!$V83),IF('1-SETUP'!$Q83="YEARLY",EDATE(CC34,12*'1-SETUP'!$V83),""))))</f>
        <v>44281</v>
      </c>
      <c r="CE34" s="10">
        <f>IF('1-SETUP'!$Q83="DAILY",CD34+'1-SETUP'!$V83,IF('1-SETUP'!$Q83="WEEKLY",CD34+'1-SETUP'!$V83*7,IF('1-SETUP'!$Q83="MONTHLY",EDATE(CD34,'1-SETUP'!$V83),IF('1-SETUP'!$Q83="YEARLY",EDATE(CD34,12*'1-SETUP'!$V83),""))))</f>
        <v>44288</v>
      </c>
      <c r="CF34" s="10">
        <f>IF('1-SETUP'!$Q83="DAILY",CE34+'1-SETUP'!$V83,IF('1-SETUP'!$Q83="WEEKLY",CE34+'1-SETUP'!$V83*7,IF('1-SETUP'!$Q83="MONTHLY",EDATE(CE34,'1-SETUP'!$V83),IF('1-SETUP'!$Q83="YEARLY",EDATE(CE34,12*'1-SETUP'!$V83),""))))</f>
        <v>44295</v>
      </c>
      <c r="CG34" s="10">
        <f>IF('1-SETUP'!$Q83="DAILY",CF34+'1-SETUP'!$V83,IF('1-SETUP'!$Q83="WEEKLY",CF34+'1-SETUP'!$V83*7,IF('1-SETUP'!$Q83="MONTHLY",EDATE(CF34,'1-SETUP'!$V83),IF('1-SETUP'!$Q83="YEARLY",EDATE(CF34,12*'1-SETUP'!$V83),""))))</f>
        <v>44302</v>
      </c>
      <c r="CH34" s="10">
        <f>IF('1-SETUP'!$Q83="DAILY",CG34+'1-SETUP'!$V83,IF('1-SETUP'!$Q83="WEEKLY",CG34+'1-SETUP'!$V83*7,IF('1-SETUP'!$Q83="MONTHLY",EDATE(CG34,'1-SETUP'!$V83),IF('1-SETUP'!$Q83="YEARLY",EDATE(CG34,12*'1-SETUP'!$V83),""))))</f>
        <v>44309</v>
      </c>
      <c r="CI34" s="10">
        <f>IF('1-SETUP'!$Q83="DAILY",CH34+'1-SETUP'!$V83,IF('1-SETUP'!$Q83="WEEKLY",CH34+'1-SETUP'!$V83*7,IF('1-SETUP'!$Q83="MONTHLY",EDATE(CH34,'1-SETUP'!$V83),IF('1-SETUP'!$Q83="YEARLY",EDATE(CH34,12*'1-SETUP'!$V83),""))))</f>
        <v>44316</v>
      </c>
      <c r="CJ34" s="10">
        <f>IF('1-SETUP'!$Q83="DAILY",CI34+'1-SETUP'!$V83,IF('1-SETUP'!$Q83="WEEKLY",CI34+'1-SETUP'!$V83*7,IF('1-SETUP'!$Q83="MONTHLY",EDATE(CI34,'1-SETUP'!$V83),IF('1-SETUP'!$Q83="YEARLY",EDATE(CI34,12*'1-SETUP'!$V83),""))))</f>
        <v>44323</v>
      </c>
      <c r="CK34" s="10">
        <f>IF('1-SETUP'!$Q83="DAILY",CJ34+'1-SETUP'!$V83,IF('1-SETUP'!$Q83="WEEKLY",CJ34+'1-SETUP'!$V83*7,IF('1-SETUP'!$Q83="MONTHLY",EDATE(CJ34,'1-SETUP'!$V83),IF('1-SETUP'!$Q83="YEARLY",EDATE(CJ34,12*'1-SETUP'!$V83),""))))</f>
        <v>44330</v>
      </c>
      <c r="CL34" s="10">
        <f>IF('1-SETUP'!$Q83="DAILY",CK34+'1-SETUP'!$V83,IF('1-SETUP'!$Q83="WEEKLY",CK34+'1-SETUP'!$V83*7,IF('1-SETUP'!$Q83="MONTHLY",EDATE(CK34,'1-SETUP'!$V83),IF('1-SETUP'!$Q83="YEARLY",EDATE(CK34,12*'1-SETUP'!$V83),""))))</f>
        <v>44337</v>
      </c>
      <c r="CM34" s="10">
        <f>IF('1-SETUP'!$Q83="DAILY",CL34+'1-SETUP'!$V83,IF('1-SETUP'!$Q83="WEEKLY",CL34+'1-SETUP'!$V83*7,IF('1-SETUP'!$Q83="MONTHLY",EDATE(CL34,'1-SETUP'!$V83),IF('1-SETUP'!$Q83="YEARLY",EDATE(CL34,12*'1-SETUP'!$V83),""))))</f>
        <v>44344</v>
      </c>
      <c r="CN34" s="10">
        <f>IF('1-SETUP'!$Q83="DAILY",CM34+'1-SETUP'!$V83,IF('1-SETUP'!$Q83="WEEKLY",CM34+'1-SETUP'!$V83*7,IF('1-SETUP'!$Q83="MONTHLY",EDATE(CM34,'1-SETUP'!$V83),IF('1-SETUP'!$Q83="YEARLY",EDATE(CM34,12*'1-SETUP'!$V83),""))))</f>
        <v>44351</v>
      </c>
      <c r="CO34" s="10">
        <f>IF('1-SETUP'!$Q83="DAILY",CN34+'1-SETUP'!$V83,IF('1-SETUP'!$Q83="WEEKLY",CN34+'1-SETUP'!$V83*7,IF('1-SETUP'!$Q83="MONTHLY",EDATE(CN34,'1-SETUP'!$V83),IF('1-SETUP'!$Q83="YEARLY",EDATE(CN34,12*'1-SETUP'!$V83),""))))</f>
        <v>44358</v>
      </c>
      <c r="CP34" s="10">
        <f>IF('1-SETUP'!$Q83="DAILY",CO34+'1-SETUP'!$V83,IF('1-SETUP'!$Q83="WEEKLY",CO34+'1-SETUP'!$V83*7,IF('1-SETUP'!$Q83="MONTHLY",EDATE(CO34,'1-SETUP'!$V83),IF('1-SETUP'!$Q83="YEARLY",EDATE(CO34,12*'1-SETUP'!$V83),""))))</f>
        <v>44365</v>
      </c>
      <c r="CQ34" s="10">
        <f>IF('1-SETUP'!$Q83="DAILY",CP34+'1-SETUP'!$V83,IF('1-SETUP'!$Q83="WEEKLY",CP34+'1-SETUP'!$V83*7,IF('1-SETUP'!$Q83="MONTHLY",EDATE(CP34,'1-SETUP'!$V83),IF('1-SETUP'!$Q83="YEARLY",EDATE(CP34,12*'1-SETUP'!$V83),""))))</f>
        <v>44372</v>
      </c>
      <c r="CR34" s="10">
        <f>IF('1-SETUP'!$Q83="DAILY",CQ34+'1-SETUP'!$V83,IF('1-SETUP'!$Q83="WEEKLY",CQ34+'1-SETUP'!$V83*7,IF('1-SETUP'!$Q83="MONTHLY",EDATE(CQ34,'1-SETUP'!$V83),IF('1-SETUP'!$Q83="YEARLY",EDATE(CQ34,12*'1-SETUP'!$V83),""))))</f>
        <v>44379</v>
      </c>
      <c r="CS34" s="10">
        <f>IF('1-SETUP'!$Q83="DAILY",CR34+'1-SETUP'!$V83,IF('1-SETUP'!$Q83="WEEKLY",CR34+'1-SETUP'!$V83*7,IF('1-SETUP'!$Q83="MONTHLY",EDATE(CR34,'1-SETUP'!$V83),IF('1-SETUP'!$Q83="YEARLY",EDATE(CR34,12*'1-SETUP'!$V83),""))))</f>
        <v>44386</v>
      </c>
      <c r="CT34" s="10">
        <f>IF('1-SETUP'!$Q83="DAILY",CS34+'1-SETUP'!$V83,IF('1-SETUP'!$Q83="WEEKLY",CS34+'1-SETUP'!$V83*7,IF('1-SETUP'!$Q83="MONTHLY",EDATE(CS34,'1-SETUP'!$V83),IF('1-SETUP'!$Q83="YEARLY",EDATE(CS34,12*'1-SETUP'!$V83),""))))</f>
        <v>44393</v>
      </c>
      <c r="CU34" s="10">
        <f>IF('1-SETUP'!$Q83="DAILY",CT34+'1-SETUP'!$V83,IF('1-SETUP'!$Q83="WEEKLY",CT34+'1-SETUP'!$V83*7,IF('1-SETUP'!$Q83="MONTHLY",EDATE(CT34,'1-SETUP'!$V83),IF('1-SETUP'!$Q83="YEARLY",EDATE(CT34,12*'1-SETUP'!$V83),""))))</f>
        <v>44400</v>
      </c>
      <c r="CV34" s="10">
        <f>IF('1-SETUP'!$Q83="DAILY",CU34+'1-SETUP'!$V83,IF('1-SETUP'!$Q83="WEEKLY",CU34+'1-SETUP'!$V83*7,IF('1-SETUP'!$Q83="MONTHLY",EDATE(CU34,'1-SETUP'!$V83),IF('1-SETUP'!$Q83="YEARLY",EDATE(CU34,12*'1-SETUP'!$V83),""))))</f>
        <v>44407</v>
      </c>
      <c r="CW34" s="10">
        <f>IF('1-SETUP'!$Q83="DAILY",CV34+'1-SETUP'!$V83,IF('1-SETUP'!$Q83="WEEKLY",CV34+'1-SETUP'!$V83*7,IF('1-SETUP'!$Q83="MONTHLY",EDATE(CV34,'1-SETUP'!$V83),IF('1-SETUP'!$Q83="YEARLY",EDATE(CV34,12*'1-SETUP'!$V83),""))))</f>
        <v>44414</v>
      </c>
      <c r="CX34" s="10">
        <f>IF('1-SETUP'!$Q83="DAILY",CW34+'1-SETUP'!$V83,IF('1-SETUP'!$Q83="WEEKLY",CW34+'1-SETUP'!$V83*7,IF('1-SETUP'!$Q83="MONTHLY",EDATE(CW34,'1-SETUP'!$V83),IF('1-SETUP'!$Q83="YEARLY",EDATE(CW34,12*'1-SETUP'!$V83),""))))</f>
        <v>44421</v>
      </c>
      <c r="CY34" s="10">
        <f>IF('1-SETUP'!$Q83="DAILY",CX34+'1-SETUP'!$V83,IF('1-SETUP'!$Q83="WEEKLY",CX34+'1-SETUP'!$V83*7,IF('1-SETUP'!$Q83="MONTHLY",EDATE(CX34,'1-SETUP'!$V83),IF('1-SETUP'!$Q83="YEARLY",EDATE(CX34,12*'1-SETUP'!$V83),""))))</f>
        <v>44428</v>
      </c>
      <c r="CZ34" s="10">
        <f>IF('1-SETUP'!$Q83="DAILY",CY34+'1-SETUP'!$V83,IF('1-SETUP'!$Q83="WEEKLY",CY34+'1-SETUP'!$V83*7,IF('1-SETUP'!$Q83="MONTHLY",EDATE(CY34,'1-SETUP'!$V83),IF('1-SETUP'!$Q83="YEARLY",EDATE(CY34,12*'1-SETUP'!$V83),""))))</f>
        <v>44435</v>
      </c>
      <c r="DA34" s="10">
        <f>IF('1-SETUP'!$Q83="DAILY",CZ34+'1-SETUP'!$V83,IF('1-SETUP'!$Q83="WEEKLY",CZ34+'1-SETUP'!$V83*7,IF('1-SETUP'!$Q83="MONTHLY",EDATE(CZ34,'1-SETUP'!$V83),IF('1-SETUP'!$Q83="YEARLY",EDATE(CZ34,12*'1-SETUP'!$V83),""))))</f>
        <v>44442</v>
      </c>
      <c r="DB34" s="10">
        <f>IF('1-SETUP'!$Q83="DAILY",DA34+'1-SETUP'!$V83,IF('1-SETUP'!$Q83="WEEKLY",DA34+'1-SETUP'!$V83*7,IF('1-SETUP'!$Q83="MONTHLY",EDATE(DA34,'1-SETUP'!$V83),IF('1-SETUP'!$Q83="YEARLY",EDATE(DA34,12*'1-SETUP'!$V83),""))))</f>
        <v>44449</v>
      </c>
      <c r="DC34" s="10">
        <f>IF('1-SETUP'!$Q83="DAILY",DB34+'1-SETUP'!$V83,IF('1-SETUP'!$Q83="WEEKLY",DB34+'1-SETUP'!$V83*7,IF('1-SETUP'!$Q83="MONTHLY",EDATE(DB34,'1-SETUP'!$V83),IF('1-SETUP'!$Q83="YEARLY",EDATE(DB34,12*'1-SETUP'!$V83),""))))</f>
        <v>44456</v>
      </c>
      <c r="DD34" s="10">
        <f>IF('1-SETUP'!$Q83="DAILY",DC34+'1-SETUP'!$V83,IF('1-SETUP'!$Q83="WEEKLY",DC34+'1-SETUP'!$V83*7,IF('1-SETUP'!$Q83="MONTHLY",EDATE(DC34,'1-SETUP'!$V83),IF('1-SETUP'!$Q83="YEARLY",EDATE(DC34,12*'1-SETUP'!$V83),""))))</f>
        <v>44463</v>
      </c>
      <c r="DE34" s="10">
        <f>IF('1-SETUP'!$Q83="DAILY",DD34+'1-SETUP'!$V83,IF('1-SETUP'!$Q83="WEEKLY",DD34+'1-SETUP'!$V83*7,IF('1-SETUP'!$Q83="MONTHLY",EDATE(DD34,'1-SETUP'!$V83),IF('1-SETUP'!$Q83="YEARLY",EDATE(DD34,12*'1-SETUP'!$V83),""))))</f>
        <v>44470</v>
      </c>
      <c r="DF34" s="10">
        <f>IF('1-SETUP'!$Q83="DAILY",DE34+'1-SETUP'!$V83,IF('1-SETUP'!$Q83="WEEKLY",DE34+'1-SETUP'!$V83*7,IF('1-SETUP'!$Q83="MONTHLY",EDATE(DE34,'1-SETUP'!$V83),IF('1-SETUP'!$Q83="YEARLY",EDATE(DE34,12*'1-SETUP'!$V83),""))))</f>
        <v>44477</v>
      </c>
      <c r="DG34" s="10">
        <f>IF('1-SETUP'!$Q83="DAILY",DF34+'1-SETUP'!$V83,IF('1-SETUP'!$Q83="WEEKLY",DF34+'1-SETUP'!$V83*7,IF('1-SETUP'!$Q83="MONTHLY",EDATE(DF34,'1-SETUP'!$V83),IF('1-SETUP'!$Q83="YEARLY",EDATE(DF34,12*'1-SETUP'!$V83),""))))</f>
        <v>44484</v>
      </c>
      <c r="DH34" s="10">
        <f>IF('1-SETUP'!$Q83="DAILY",DG34+'1-SETUP'!$V83,IF('1-SETUP'!$Q83="WEEKLY",DG34+'1-SETUP'!$V83*7,IF('1-SETUP'!$Q83="MONTHLY",EDATE(DG34,'1-SETUP'!$V83),IF('1-SETUP'!$Q83="YEARLY",EDATE(DG34,12*'1-SETUP'!$V83),""))))</f>
        <v>44491</v>
      </c>
      <c r="DI34" s="10">
        <f>IF('1-SETUP'!$Q83="DAILY",DH34+'1-SETUP'!$V83,IF('1-SETUP'!$Q83="WEEKLY",DH34+'1-SETUP'!$V83*7,IF('1-SETUP'!$Q83="MONTHLY",EDATE(DH34,'1-SETUP'!$V83),IF('1-SETUP'!$Q83="YEARLY",EDATE(DH34,12*'1-SETUP'!$V83),""))))</f>
        <v>44498</v>
      </c>
      <c r="DJ34" s="10">
        <f>IF('1-SETUP'!$Q83="DAILY",DI34+'1-SETUP'!$V83,IF('1-SETUP'!$Q83="WEEKLY",DI34+'1-SETUP'!$V83*7,IF('1-SETUP'!$Q83="MONTHLY",EDATE(DI34,'1-SETUP'!$V83),IF('1-SETUP'!$Q83="YEARLY",EDATE(DI34,12*'1-SETUP'!$V83),""))))</f>
        <v>44505</v>
      </c>
      <c r="DK34" s="10">
        <f>IF('1-SETUP'!$Q83="DAILY",DJ34+'1-SETUP'!$V83,IF('1-SETUP'!$Q83="WEEKLY",DJ34+'1-SETUP'!$V83*7,IF('1-SETUP'!$Q83="MONTHLY",EDATE(DJ34,'1-SETUP'!$V83),IF('1-SETUP'!$Q83="YEARLY",EDATE(DJ34,12*'1-SETUP'!$V83),""))))</f>
        <v>44512</v>
      </c>
      <c r="DL34" s="10">
        <f>IF('1-SETUP'!$Q83="DAILY",DK34+'1-SETUP'!$V83,IF('1-SETUP'!$Q83="WEEKLY",DK34+'1-SETUP'!$V83*7,IF('1-SETUP'!$Q83="MONTHLY",EDATE(DK34,'1-SETUP'!$V83),IF('1-SETUP'!$Q83="YEARLY",EDATE(DK34,12*'1-SETUP'!$V83),""))))</f>
        <v>44519</v>
      </c>
      <c r="DM34" s="10">
        <f>IF('1-SETUP'!$Q83="DAILY",DL34+'1-SETUP'!$V83,IF('1-SETUP'!$Q83="WEEKLY",DL34+'1-SETUP'!$V83*7,IF('1-SETUP'!$Q83="MONTHLY",EDATE(DL34,'1-SETUP'!$V83),IF('1-SETUP'!$Q83="YEARLY",EDATE(DL34,12*'1-SETUP'!$V83),""))))</f>
        <v>44526</v>
      </c>
      <c r="DN34" s="10">
        <f>IF('1-SETUP'!$Q83="DAILY",DM34+'1-SETUP'!$V83,IF('1-SETUP'!$Q83="WEEKLY",DM34+'1-SETUP'!$V83*7,IF('1-SETUP'!$Q83="MONTHLY",EDATE(DM34,'1-SETUP'!$V83),IF('1-SETUP'!$Q83="YEARLY",EDATE(DM34,12*'1-SETUP'!$V83),""))))</f>
        <v>44533</v>
      </c>
      <c r="DO34" s="10">
        <f>IF('1-SETUP'!$Q83="DAILY",DN34+'1-SETUP'!$V83,IF('1-SETUP'!$Q83="WEEKLY",DN34+'1-SETUP'!$V83*7,IF('1-SETUP'!$Q83="MONTHLY",EDATE(DN34,'1-SETUP'!$V83),IF('1-SETUP'!$Q83="YEARLY",EDATE(DN34,12*'1-SETUP'!$V83),""))))</f>
        <v>44540</v>
      </c>
      <c r="DP34" s="10">
        <f>IF('1-SETUP'!$Q83="DAILY",DO34+'1-SETUP'!$V83,IF('1-SETUP'!$Q83="WEEKLY",DO34+'1-SETUP'!$V83*7,IF('1-SETUP'!$Q83="MONTHLY",EDATE(DO34,'1-SETUP'!$V83),IF('1-SETUP'!$Q83="YEARLY",EDATE(DO34,12*'1-SETUP'!$V83),""))))</f>
        <v>44547</v>
      </c>
      <c r="DQ34" s="10">
        <f>IF('1-SETUP'!$Q83="DAILY",DP34+'1-SETUP'!$V83,IF('1-SETUP'!$Q83="WEEKLY",DP34+'1-SETUP'!$V83*7,IF('1-SETUP'!$Q83="MONTHLY",EDATE(DP34,'1-SETUP'!$V83),IF('1-SETUP'!$Q83="YEARLY",EDATE(DP34,12*'1-SETUP'!$V83),""))))</f>
        <v>44554</v>
      </c>
      <c r="DR34" s="10">
        <f>IF('1-SETUP'!$Q83="DAILY",DQ34+'1-SETUP'!$V83,IF('1-SETUP'!$Q83="WEEKLY",DQ34+'1-SETUP'!$V83*7,IF('1-SETUP'!$Q83="MONTHLY",EDATE(DQ34,'1-SETUP'!$V83),IF('1-SETUP'!$Q83="YEARLY",EDATE(DQ34,12*'1-SETUP'!$V83),""))))</f>
        <v>44561</v>
      </c>
      <c r="DS34" s="10">
        <f>IF('1-SETUP'!$Q83="DAILY",DR34+'1-SETUP'!$V83,IF('1-SETUP'!$Q83="WEEKLY",DR34+'1-SETUP'!$V83*7,IF('1-SETUP'!$Q83="MONTHLY",EDATE(DR34,'1-SETUP'!$V83),IF('1-SETUP'!$Q83="YEARLY",EDATE(DR34,12*'1-SETUP'!$V83),""))))</f>
        <v>44568</v>
      </c>
      <c r="DT34" s="10">
        <f>IF('1-SETUP'!$Q83="DAILY",DS34+'1-SETUP'!$V83,IF('1-SETUP'!$Q83="WEEKLY",DS34+'1-SETUP'!$V83*7,IF('1-SETUP'!$Q83="MONTHLY",EDATE(DS34,'1-SETUP'!$V83),IF('1-SETUP'!$Q83="YEARLY",EDATE(DS34,12*'1-SETUP'!$V83),""))))</f>
        <v>44575</v>
      </c>
      <c r="DU34" s="10">
        <f>IF('1-SETUP'!$Q83="DAILY",DT34+'1-SETUP'!$V83,IF('1-SETUP'!$Q83="WEEKLY",DT34+'1-SETUP'!$V83*7,IF('1-SETUP'!$Q83="MONTHLY",EDATE(DT34,'1-SETUP'!$V83),IF('1-SETUP'!$Q83="YEARLY",EDATE(DT34,12*'1-SETUP'!$V83),""))))</f>
        <v>44582</v>
      </c>
      <c r="DV34" s="10">
        <f>IF('1-SETUP'!$Q83="DAILY",DU34+'1-SETUP'!$V83,IF('1-SETUP'!$Q83="WEEKLY",DU34+'1-SETUP'!$V83*7,IF('1-SETUP'!$Q83="MONTHLY",EDATE(DU34,'1-SETUP'!$V83),IF('1-SETUP'!$Q83="YEARLY",EDATE(DU34,12*'1-SETUP'!$V83),""))))</f>
        <v>44589</v>
      </c>
      <c r="DW34" s="10">
        <f>IF('1-SETUP'!$Q83="DAILY",DV34+'1-SETUP'!$V83,IF('1-SETUP'!$Q83="WEEKLY",DV34+'1-SETUP'!$V83*7,IF('1-SETUP'!$Q83="MONTHLY",EDATE(DV34,'1-SETUP'!$V83),IF('1-SETUP'!$Q83="YEARLY",EDATE(DV34,12*'1-SETUP'!$V83),""))))</f>
        <v>44596</v>
      </c>
      <c r="DX34" s="10">
        <f>IF('1-SETUP'!$Q83="DAILY",DW34+'1-SETUP'!$V83,IF('1-SETUP'!$Q83="WEEKLY",DW34+'1-SETUP'!$V83*7,IF('1-SETUP'!$Q83="MONTHLY",EDATE(DW34,'1-SETUP'!$V83),IF('1-SETUP'!$Q83="YEARLY",EDATE(DW34,12*'1-SETUP'!$V83),""))))</f>
        <v>44603</v>
      </c>
      <c r="DY34" s="10">
        <f>IF('1-SETUP'!$Q83="DAILY",DX34+'1-SETUP'!$V83,IF('1-SETUP'!$Q83="WEEKLY",DX34+'1-SETUP'!$V83*7,IF('1-SETUP'!$Q83="MONTHLY",EDATE(DX34,'1-SETUP'!$V83),IF('1-SETUP'!$Q83="YEARLY",EDATE(DX34,12*'1-SETUP'!$V83),""))))</f>
        <v>44610</v>
      </c>
      <c r="DZ34" s="10">
        <f>IF('1-SETUP'!$Q83="DAILY",DY34+'1-SETUP'!$V83,IF('1-SETUP'!$Q83="WEEKLY",DY34+'1-SETUP'!$V83*7,IF('1-SETUP'!$Q83="MONTHLY",EDATE(DY34,'1-SETUP'!$V83),IF('1-SETUP'!$Q83="YEARLY",EDATE(DY34,12*'1-SETUP'!$V83),""))))</f>
        <v>44617</v>
      </c>
      <c r="EA34" s="10">
        <f>IF('1-SETUP'!$Q83="DAILY",DZ34+'1-SETUP'!$V83,IF('1-SETUP'!$Q83="WEEKLY",DZ34+'1-SETUP'!$V83*7,IF('1-SETUP'!$Q83="MONTHLY",EDATE(DZ34,'1-SETUP'!$V83),IF('1-SETUP'!$Q83="YEARLY",EDATE(DZ34,12*'1-SETUP'!$V83),""))))</f>
        <v>44624</v>
      </c>
      <c r="EB34" s="10">
        <f>IF('1-SETUP'!$Q83="DAILY",EA34+'1-SETUP'!$V83,IF('1-SETUP'!$Q83="WEEKLY",EA34+'1-SETUP'!$V83*7,IF('1-SETUP'!$Q83="MONTHLY",EDATE(EA34,'1-SETUP'!$V83),IF('1-SETUP'!$Q83="YEARLY",EDATE(EA34,12*'1-SETUP'!$V83),""))))</f>
        <v>44631</v>
      </c>
      <c r="EC34" s="10">
        <f>IF('1-SETUP'!$Q83="DAILY",EB34+'1-SETUP'!$V83,IF('1-SETUP'!$Q83="WEEKLY",EB34+'1-SETUP'!$V83*7,IF('1-SETUP'!$Q83="MONTHLY",EDATE(EB34,'1-SETUP'!$V83),IF('1-SETUP'!$Q83="YEARLY",EDATE(EB34,12*'1-SETUP'!$V83),""))))</f>
        <v>44638</v>
      </c>
      <c r="ED34" s="10">
        <f>IF('1-SETUP'!$Q83="DAILY",EC34+'1-SETUP'!$V83,IF('1-SETUP'!$Q83="WEEKLY",EC34+'1-SETUP'!$V83*7,IF('1-SETUP'!$Q83="MONTHLY",EDATE(EC34,'1-SETUP'!$V83),IF('1-SETUP'!$Q83="YEARLY",EDATE(EC34,12*'1-SETUP'!$V83),""))))</f>
        <v>44645</v>
      </c>
      <c r="EE34" s="10">
        <f>IF('1-SETUP'!$Q83="DAILY",ED34+'1-SETUP'!$V83,IF('1-SETUP'!$Q83="WEEKLY",ED34+'1-SETUP'!$V83*7,IF('1-SETUP'!$Q83="MONTHLY",EDATE(ED34,'1-SETUP'!$V83),IF('1-SETUP'!$Q83="YEARLY",EDATE(ED34,12*'1-SETUP'!$V83),""))))</f>
        <v>44652</v>
      </c>
      <c r="EF34" s="10">
        <f>IF('1-SETUP'!$Q83="DAILY",EE34+'1-SETUP'!$V83,IF('1-SETUP'!$Q83="WEEKLY",EE34+'1-SETUP'!$V83*7,IF('1-SETUP'!$Q83="MONTHLY",EDATE(EE34,'1-SETUP'!$V83),IF('1-SETUP'!$Q83="YEARLY",EDATE(EE34,12*'1-SETUP'!$V83),""))))</f>
        <v>44659</v>
      </c>
      <c r="EG34" s="10">
        <f>IF('1-SETUP'!$Q83="DAILY",EF34+'1-SETUP'!$V83,IF('1-SETUP'!$Q83="WEEKLY",EF34+'1-SETUP'!$V83*7,IF('1-SETUP'!$Q83="MONTHLY",EDATE(EF34,'1-SETUP'!$V83),IF('1-SETUP'!$Q83="YEARLY",EDATE(EF34,12*'1-SETUP'!$V83),""))))</f>
        <v>44666</v>
      </c>
      <c r="EH34" s="10">
        <f>IF('1-SETUP'!$Q83="DAILY",EG34+'1-SETUP'!$V83,IF('1-SETUP'!$Q83="WEEKLY",EG34+'1-SETUP'!$V83*7,IF('1-SETUP'!$Q83="MONTHLY",EDATE(EG34,'1-SETUP'!$V83),IF('1-SETUP'!$Q83="YEARLY",EDATE(EG34,12*'1-SETUP'!$V83),""))))</f>
        <v>44673</v>
      </c>
      <c r="EI34" s="10">
        <f>IF('1-SETUP'!$Q83="DAILY",EH34+'1-SETUP'!$V83,IF('1-SETUP'!$Q83="WEEKLY",EH34+'1-SETUP'!$V83*7,IF('1-SETUP'!$Q83="MONTHLY",EDATE(EH34,'1-SETUP'!$V83),IF('1-SETUP'!$Q83="YEARLY",EDATE(EH34,12*'1-SETUP'!$V83),""))))</f>
        <v>44680</v>
      </c>
      <c r="EJ34" s="10">
        <f>IF('1-SETUP'!$Q83="DAILY",EI34+'1-SETUP'!$V83,IF('1-SETUP'!$Q83="WEEKLY",EI34+'1-SETUP'!$V83*7,IF('1-SETUP'!$Q83="MONTHLY",EDATE(EI34,'1-SETUP'!$V83),IF('1-SETUP'!$Q83="YEARLY",EDATE(EI34,12*'1-SETUP'!$V83),""))))</f>
        <v>44687</v>
      </c>
      <c r="EK34" s="10">
        <f>IF('1-SETUP'!$Q83="DAILY",EJ34+'1-SETUP'!$V83,IF('1-SETUP'!$Q83="WEEKLY",EJ34+'1-SETUP'!$V83*7,IF('1-SETUP'!$Q83="MONTHLY",EDATE(EJ34,'1-SETUP'!$V83),IF('1-SETUP'!$Q83="YEARLY",EDATE(EJ34,12*'1-SETUP'!$V83),""))))</f>
        <v>44694</v>
      </c>
      <c r="EL34" s="10">
        <f>IF('1-SETUP'!$Q83="DAILY",EK34+'1-SETUP'!$V83,IF('1-SETUP'!$Q83="WEEKLY",EK34+'1-SETUP'!$V83*7,IF('1-SETUP'!$Q83="MONTHLY",EDATE(EK34,'1-SETUP'!$V83),IF('1-SETUP'!$Q83="YEARLY",EDATE(EK34,12*'1-SETUP'!$V83),""))))</f>
        <v>44701</v>
      </c>
      <c r="EM34" s="10">
        <f>IF('1-SETUP'!$Q83="DAILY",EL34+'1-SETUP'!$V83,IF('1-SETUP'!$Q83="WEEKLY",EL34+'1-SETUP'!$V83*7,IF('1-SETUP'!$Q83="MONTHLY",EDATE(EL34,'1-SETUP'!$V83),IF('1-SETUP'!$Q83="YEARLY",EDATE(EL34,12*'1-SETUP'!$V83),""))))</f>
        <v>44708</v>
      </c>
      <c r="EN34" s="10">
        <f>IF('1-SETUP'!$Q83="DAILY",EM34+'1-SETUP'!$V83,IF('1-SETUP'!$Q83="WEEKLY",EM34+'1-SETUP'!$V83*7,IF('1-SETUP'!$Q83="MONTHLY",EDATE(EM34,'1-SETUP'!$V83),IF('1-SETUP'!$Q83="YEARLY",EDATE(EM34,12*'1-SETUP'!$V83),""))))</f>
        <v>44715</v>
      </c>
      <c r="EO34" s="10">
        <f>IF('1-SETUP'!$Q83="DAILY",EN34+'1-SETUP'!$V83,IF('1-SETUP'!$Q83="WEEKLY",EN34+'1-SETUP'!$V83*7,IF('1-SETUP'!$Q83="MONTHLY",EDATE(EN34,'1-SETUP'!$V83),IF('1-SETUP'!$Q83="YEARLY",EDATE(EN34,12*'1-SETUP'!$V83),""))))</f>
        <v>44722</v>
      </c>
      <c r="EP34" s="10">
        <f>IF('1-SETUP'!$Q83="DAILY",EO34+'1-SETUP'!$V83,IF('1-SETUP'!$Q83="WEEKLY",EO34+'1-SETUP'!$V83*7,IF('1-SETUP'!$Q83="MONTHLY",EDATE(EO34,'1-SETUP'!$V83),IF('1-SETUP'!$Q83="YEARLY",EDATE(EO34,12*'1-SETUP'!$V83),""))))</f>
        <v>44729</v>
      </c>
      <c r="EQ34" s="10">
        <f>IF('1-SETUP'!$Q83="DAILY",EP34+'1-SETUP'!$V83,IF('1-SETUP'!$Q83="WEEKLY",EP34+'1-SETUP'!$V83*7,IF('1-SETUP'!$Q83="MONTHLY",EDATE(EP34,'1-SETUP'!$V83),IF('1-SETUP'!$Q83="YEARLY",EDATE(EP34,12*'1-SETUP'!$V83),""))))</f>
        <v>44736</v>
      </c>
      <c r="ER34" s="10">
        <f>IF('1-SETUP'!$Q83="DAILY",EQ34+'1-SETUP'!$V83,IF('1-SETUP'!$Q83="WEEKLY",EQ34+'1-SETUP'!$V83*7,IF('1-SETUP'!$Q83="MONTHLY",EDATE(EQ34,'1-SETUP'!$V83),IF('1-SETUP'!$Q83="YEARLY",EDATE(EQ34,12*'1-SETUP'!$V83),""))))</f>
        <v>44743</v>
      </c>
      <c r="ES34" s="10">
        <f>IF('1-SETUP'!$Q83="DAILY",ER34+'1-SETUP'!$V83,IF('1-SETUP'!$Q83="WEEKLY",ER34+'1-SETUP'!$V83*7,IF('1-SETUP'!$Q83="MONTHLY",EDATE(ER34,'1-SETUP'!$V83),IF('1-SETUP'!$Q83="YEARLY",EDATE(ER34,12*'1-SETUP'!$V83),""))))</f>
        <v>44750</v>
      </c>
      <c r="ET34" s="10">
        <f>IF('1-SETUP'!$Q83="DAILY",ES34+'1-SETUP'!$V83,IF('1-SETUP'!$Q83="WEEKLY",ES34+'1-SETUP'!$V83*7,IF('1-SETUP'!$Q83="MONTHLY",EDATE(ES34,'1-SETUP'!$V83),IF('1-SETUP'!$Q83="YEARLY",EDATE(ES34,12*'1-SETUP'!$V83),""))))</f>
        <v>44757</v>
      </c>
      <c r="EU34" s="10">
        <f>IF('1-SETUP'!$Q83="DAILY",ET34+'1-SETUP'!$V83,IF('1-SETUP'!$Q83="WEEKLY",ET34+'1-SETUP'!$V83*7,IF('1-SETUP'!$Q83="MONTHLY",EDATE(ET34,'1-SETUP'!$V83),IF('1-SETUP'!$Q83="YEARLY",EDATE(ET34,12*'1-SETUP'!$V83),""))))</f>
        <v>44764</v>
      </c>
      <c r="EV34" s="10">
        <f>IF('1-SETUP'!$Q83="DAILY",EU34+'1-SETUP'!$V83,IF('1-SETUP'!$Q83="WEEKLY",EU34+'1-SETUP'!$V83*7,IF('1-SETUP'!$Q83="MONTHLY",EDATE(EU34,'1-SETUP'!$V83),IF('1-SETUP'!$Q83="YEARLY",EDATE(EU34,12*'1-SETUP'!$V83),""))))</f>
        <v>44771</v>
      </c>
      <c r="EW34" s="10">
        <f>IF('1-SETUP'!$Q83="DAILY",EV34+'1-SETUP'!$V83,IF('1-SETUP'!$Q83="WEEKLY",EV34+'1-SETUP'!$V83*7,IF('1-SETUP'!$Q83="MONTHLY",EDATE(EV34,'1-SETUP'!$V83),IF('1-SETUP'!$Q83="YEARLY",EDATE(EV34,12*'1-SETUP'!$V83),""))))</f>
        <v>44778</v>
      </c>
      <c r="EX34" s="10">
        <f>IF('1-SETUP'!$Q83="DAILY",EW34+'1-SETUP'!$V83,IF('1-SETUP'!$Q83="WEEKLY",EW34+'1-SETUP'!$V83*7,IF('1-SETUP'!$Q83="MONTHLY",EDATE(EW34,'1-SETUP'!$V83),IF('1-SETUP'!$Q83="YEARLY",EDATE(EW34,12*'1-SETUP'!$V83),""))))</f>
        <v>44785</v>
      </c>
      <c r="EY34" s="10">
        <f>IF('1-SETUP'!$Q83="DAILY",EX34+'1-SETUP'!$V83,IF('1-SETUP'!$Q83="WEEKLY",EX34+'1-SETUP'!$V83*7,IF('1-SETUP'!$Q83="MONTHLY",EDATE(EX34,'1-SETUP'!$V83),IF('1-SETUP'!$Q83="YEARLY",EDATE(EX34,12*'1-SETUP'!$V83),""))))</f>
        <v>44792</v>
      </c>
      <c r="EZ34" s="10">
        <f>IF('1-SETUP'!$Q83="DAILY",EY34+'1-SETUP'!$V83,IF('1-SETUP'!$Q83="WEEKLY",EY34+'1-SETUP'!$V83*7,IF('1-SETUP'!$Q83="MONTHLY",EDATE(EY34,'1-SETUP'!$V83),IF('1-SETUP'!$Q83="YEARLY",EDATE(EY34,12*'1-SETUP'!$V83),""))))</f>
        <v>44799</v>
      </c>
      <c r="FA34" s="10">
        <f>IF('1-SETUP'!$Q83="DAILY",EZ34+'1-SETUP'!$V83,IF('1-SETUP'!$Q83="WEEKLY",EZ34+'1-SETUP'!$V83*7,IF('1-SETUP'!$Q83="MONTHLY",EDATE(EZ34,'1-SETUP'!$V83),IF('1-SETUP'!$Q83="YEARLY",EDATE(EZ34,12*'1-SETUP'!$V83),""))))</f>
        <v>44806</v>
      </c>
      <c r="FB34" s="10">
        <f>IF('1-SETUP'!$Q83="DAILY",FA34+'1-SETUP'!$V83,IF('1-SETUP'!$Q83="WEEKLY",FA34+'1-SETUP'!$V83*7,IF('1-SETUP'!$Q83="MONTHLY",EDATE(FA34,'1-SETUP'!$V83),IF('1-SETUP'!$Q83="YEARLY",EDATE(FA34,12*'1-SETUP'!$V83),""))))</f>
        <v>44813</v>
      </c>
      <c r="FC34" s="10">
        <f>IF('1-SETUP'!$Q83="DAILY",FB34+'1-SETUP'!$V83,IF('1-SETUP'!$Q83="WEEKLY",FB34+'1-SETUP'!$V83*7,IF('1-SETUP'!$Q83="MONTHLY",EDATE(FB34,'1-SETUP'!$V83),IF('1-SETUP'!$Q83="YEARLY",EDATE(FB34,12*'1-SETUP'!$V83),""))))</f>
        <v>44820</v>
      </c>
      <c r="FD34" s="10">
        <f>IF('1-SETUP'!$Q83="DAILY",FC34+'1-SETUP'!$V83,IF('1-SETUP'!$Q83="WEEKLY",FC34+'1-SETUP'!$V83*7,IF('1-SETUP'!$Q83="MONTHLY",EDATE(FC34,'1-SETUP'!$V83),IF('1-SETUP'!$Q83="YEARLY",EDATE(FC34,12*'1-SETUP'!$V83),""))))</f>
        <v>44827</v>
      </c>
      <c r="FE34" s="10">
        <f>IF('1-SETUP'!$Q83="DAILY",FD34+'1-SETUP'!$V83,IF('1-SETUP'!$Q83="WEEKLY",FD34+'1-SETUP'!$V83*7,IF('1-SETUP'!$Q83="MONTHLY",EDATE(FD34,'1-SETUP'!$V83),IF('1-SETUP'!$Q83="YEARLY",EDATE(FD34,12*'1-SETUP'!$V83),""))))</f>
        <v>44834</v>
      </c>
      <c r="FF34" s="10">
        <f>IF('1-SETUP'!$Q83="DAILY",FE34+'1-SETUP'!$V83,IF('1-SETUP'!$Q83="WEEKLY",FE34+'1-SETUP'!$V83*7,IF('1-SETUP'!$Q83="MONTHLY",EDATE(FE34,'1-SETUP'!$V83),IF('1-SETUP'!$Q83="YEARLY",EDATE(FE34,12*'1-SETUP'!$V83),""))))</f>
        <v>44841</v>
      </c>
      <c r="FG34" s="10">
        <f>IF('1-SETUP'!$Q83="DAILY",FF34+'1-SETUP'!$V83,IF('1-SETUP'!$Q83="WEEKLY",FF34+'1-SETUP'!$V83*7,IF('1-SETUP'!$Q83="MONTHLY",EDATE(FF34,'1-SETUP'!$V83),IF('1-SETUP'!$Q83="YEARLY",EDATE(FF34,12*'1-SETUP'!$V83),""))))</f>
        <v>44848</v>
      </c>
      <c r="FH34" s="10">
        <f>IF('1-SETUP'!$Q83="DAILY",FG34+'1-SETUP'!$V83,IF('1-SETUP'!$Q83="WEEKLY",FG34+'1-SETUP'!$V83*7,IF('1-SETUP'!$Q83="MONTHLY",EDATE(FG34,'1-SETUP'!$V83),IF('1-SETUP'!$Q83="YEARLY",EDATE(FG34,12*'1-SETUP'!$V83),""))))</f>
        <v>44855</v>
      </c>
      <c r="FI34" s="10">
        <f>IF('1-SETUP'!$Q83="DAILY",FH34+'1-SETUP'!$V83,IF('1-SETUP'!$Q83="WEEKLY",FH34+'1-SETUP'!$V83*7,IF('1-SETUP'!$Q83="MONTHLY",EDATE(FH34,'1-SETUP'!$V83),IF('1-SETUP'!$Q83="YEARLY",EDATE(FH34,12*'1-SETUP'!$V83),""))))</f>
        <v>44862</v>
      </c>
      <c r="FJ34" s="10">
        <f>IF('1-SETUP'!$Q83="DAILY",FI34+'1-SETUP'!$V83,IF('1-SETUP'!$Q83="WEEKLY",FI34+'1-SETUP'!$V83*7,IF('1-SETUP'!$Q83="MONTHLY",EDATE(FI34,'1-SETUP'!$V83),IF('1-SETUP'!$Q83="YEARLY",EDATE(FI34,12*'1-SETUP'!$V83),""))))</f>
        <v>44869</v>
      </c>
      <c r="FK34" s="10">
        <f>IF('1-SETUP'!$Q83="DAILY",FJ34+'1-SETUP'!$V83,IF('1-SETUP'!$Q83="WEEKLY",FJ34+'1-SETUP'!$V83*7,IF('1-SETUP'!$Q83="MONTHLY",EDATE(FJ34,'1-SETUP'!$V83),IF('1-SETUP'!$Q83="YEARLY",EDATE(FJ34,12*'1-SETUP'!$V83),""))))</f>
        <v>44876</v>
      </c>
      <c r="FL34" s="10">
        <f>IF('1-SETUP'!$Q83="DAILY",FK34+'1-SETUP'!$V83,IF('1-SETUP'!$Q83="WEEKLY",FK34+'1-SETUP'!$V83*7,IF('1-SETUP'!$Q83="MONTHLY",EDATE(FK34,'1-SETUP'!$V83),IF('1-SETUP'!$Q83="YEARLY",EDATE(FK34,12*'1-SETUP'!$V83),""))))</f>
        <v>44883</v>
      </c>
      <c r="FM34" s="10">
        <f>IF('1-SETUP'!$Q83="DAILY",FL34+'1-SETUP'!$V83,IF('1-SETUP'!$Q83="WEEKLY",FL34+'1-SETUP'!$V83*7,IF('1-SETUP'!$Q83="MONTHLY",EDATE(FL34,'1-SETUP'!$V83),IF('1-SETUP'!$Q83="YEARLY",EDATE(FL34,12*'1-SETUP'!$V83),""))))</f>
        <v>44890</v>
      </c>
      <c r="FN34" s="10">
        <f>IF('1-SETUP'!$Q83="DAILY",FM34+'1-SETUP'!$V83,IF('1-SETUP'!$Q83="WEEKLY",FM34+'1-SETUP'!$V83*7,IF('1-SETUP'!$Q83="MONTHLY",EDATE(FM34,'1-SETUP'!$V83),IF('1-SETUP'!$Q83="YEARLY",EDATE(FM34,12*'1-SETUP'!$V83),""))))</f>
        <v>44897</v>
      </c>
      <c r="FO34" s="10">
        <f>IF('1-SETUP'!$Q83="DAILY",FN34+'1-SETUP'!$V83,IF('1-SETUP'!$Q83="WEEKLY",FN34+'1-SETUP'!$V83*7,IF('1-SETUP'!$Q83="MONTHLY",EDATE(FN34,'1-SETUP'!$V83),IF('1-SETUP'!$Q83="YEARLY",EDATE(FN34,12*'1-SETUP'!$V83),""))))</f>
        <v>44904</v>
      </c>
      <c r="FP34" s="10">
        <f>IF('1-SETUP'!$Q83="DAILY",FO34+'1-SETUP'!$V83,IF('1-SETUP'!$Q83="WEEKLY",FO34+'1-SETUP'!$V83*7,IF('1-SETUP'!$Q83="MONTHLY",EDATE(FO34,'1-SETUP'!$V83),IF('1-SETUP'!$Q83="YEARLY",EDATE(FO34,12*'1-SETUP'!$V83),""))))</f>
        <v>44911</v>
      </c>
      <c r="FQ34" s="10">
        <f>IF('1-SETUP'!$Q83="DAILY",FP34+'1-SETUP'!$V83,IF('1-SETUP'!$Q83="WEEKLY",FP34+'1-SETUP'!$V83*7,IF('1-SETUP'!$Q83="MONTHLY",EDATE(FP34,'1-SETUP'!$V83),IF('1-SETUP'!$Q83="YEARLY",EDATE(FP34,12*'1-SETUP'!$V83),""))))</f>
        <v>44918</v>
      </c>
      <c r="FR34" s="10">
        <f>IF('1-SETUP'!$Q83="DAILY",FQ34+'1-SETUP'!$V83,IF('1-SETUP'!$Q83="WEEKLY",FQ34+'1-SETUP'!$V83*7,IF('1-SETUP'!$Q83="MONTHLY",EDATE(FQ34,'1-SETUP'!$V83),IF('1-SETUP'!$Q83="YEARLY",EDATE(FQ34,12*'1-SETUP'!$V83),""))))</f>
        <v>44925</v>
      </c>
      <c r="FS34" s="10">
        <f>IF('1-SETUP'!$Q83="DAILY",FR34+'1-SETUP'!$V83,IF('1-SETUP'!$Q83="WEEKLY",FR34+'1-SETUP'!$V83*7,IF('1-SETUP'!$Q83="MONTHLY",EDATE(FR34,'1-SETUP'!$V83),IF('1-SETUP'!$Q83="YEARLY",EDATE(FR34,12*'1-SETUP'!$V83),""))))</f>
        <v>44932</v>
      </c>
      <c r="FT34" s="10">
        <f>IF('1-SETUP'!$Q83="DAILY",FS34+'1-SETUP'!$V83,IF('1-SETUP'!$Q83="WEEKLY",FS34+'1-SETUP'!$V83*7,IF('1-SETUP'!$Q83="MONTHLY",EDATE(FS34,'1-SETUP'!$V83),IF('1-SETUP'!$Q83="YEARLY",EDATE(FS34,12*'1-SETUP'!$V83),""))))</f>
        <v>44939</v>
      </c>
      <c r="FU34" s="10">
        <f>IF('1-SETUP'!$Q83="DAILY",FT34+'1-SETUP'!$V83,IF('1-SETUP'!$Q83="WEEKLY",FT34+'1-SETUP'!$V83*7,IF('1-SETUP'!$Q83="MONTHLY",EDATE(FT34,'1-SETUP'!$V83),IF('1-SETUP'!$Q83="YEARLY",EDATE(FT34,12*'1-SETUP'!$V83),""))))</f>
        <v>44946</v>
      </c>
      <c r="FV34" s="10">
        <f>IF('1-SETUP'!$Q83="DAILY",FU34+'1-SETUP'!$V83,IF('1-SETUP'!$Q83="WEEKLY",FU34+'1-SETUP'!$V83*7,IF('1-SETUP'!$Q83="MONTHLY",EDATE(FU34,'1-SETUP'!$V83),IF('1-SETUP'!$Q83="YEARLY",EDATE(FU34,12*'1-SETUP'!$V83),""))))</f>
        <v>44953</v>
      </c>
      <c r="FW34" s="10">
        <f>IF('1-SETUP'!$Q83="DAILY",FV34+'1-SETUP'!$V83,IF('1-SETUP'!$Q83="WEEKLY",FV34+'1-SETUP'!$V83*7,IF('1-SETUP'!$Q83="MONTHLY",EDATE(FV34,'1-SETUP'!$V83),IF('1-SETUP'!$Q83="YEARLY",EDATE(FV34,12*'1-SETUP'!$V83),""))))</f>
        <v>44960</v>
      </c>
      <c r="FX34" s="10">
        <f>IF('1-SETUP'!$Q83="DAILY",FW34+'1-SETUP'!$V83,IF('1-SETUP'!$Q83="WEEKLY",FW34+'1-SETUP'!$V83*7,IF('1-SETUP'!$Q83="MONTHLY",EDATE(FW34,'1-SETUP'!$V83),IF('1-SETUP'!$Q83="YEARLY",EDATE(FW34,12*'1-SETUP'!$V83),""))))</f>
        <v>44967</v>
      </c>
      <c r="FY34" s="10">
        <f>IF('1-SETUP'!$Q83="DAILY",FX34+'1-SETUP'!$V83,IF('1-SETUP'!$Q83="WEEKLY",FX34+'1-SETUP'!$V83*7,IF('1-SETUP'!$Q83="MONTHLY",EDATE(FX34,'1-SETUP'!$V83),IF('1-SETUP'!$Q83="YEARLY",EDATE(FX34,12*'1-SETUP'!$V83),""))))</f>
        <v>44974</v>
      </c>
      <c r="FZ34" s="10">
        <f>IF('1-SETUP'!$Q83="DAILY",FY34+'1-SETUP'!$V83,IF('1-SETUP'!$Q83="WEEKLY",FY34+'1-SETUP'!$V83*7,IF('1-SETUP'!$Q83="MONTHLY",EDATE(FY34,'1-SETUP'!$V83),IF('1-SETUP'!$Q83="YEARLY",EDATE(FY34,12*'1-SETUP'!$V83),""))))</f>
        <v>44981</v>
      </c>
      <c r="GA34" s="10">
        <f>IF('1-SETUP'!$Q83="DAILY",FZ34+'1-SETUP'!$V83,IF('1-SETUP'!$Q83="WEEKLY",FZ34+'1-SETUP'!$V83*7,IF('1-SETUP'!$Q83="MONTHLY",EDATE(FZ34,'1-SETUP'!$V83),IF('1-SETUP'!$Q83="YEARLY",EDATE(FZ34,12*'1-SETUP'!$V83),""))))</f>
        <v>44988</v>
      </c>
      <c r="GB34" s="10">
        <f>IF('1-SETUP'!$Q83="DAILY",GA34+'1-SETUP'!$V83,IF('1-SETUP'!$Q83="WEEKLY",GA34+'1-SETUP'!$V83*7,IF('1-SETUP'!$Q83="MONTHLY",EDATE(GA34,'1-SETUP'!$V83),IF('1-SETUP'!$Q83="YEARLY",EDATE(GA34,12*'1-SETUP'!$V83),""))))</f>
        <v>44995</v>
      </c>
      <c r="GC34" s="10">
        <f>IF('1-SETUP'!$Q83="DAILY",GB34+'1-SETUP'!$V83,IF('1-SETUP'!$Q83="WEEKLY",GB34+'1-SETUP'!$V83*7,IF('1-SETUP'!$Q83="MONTHLY",EDATE(GB34,'1-SETUP'!$V83),IF('1-SETUP'!$Q83="YEARLY",EDATE(GB34,12*'1-SETUP'!$V83),""))))</f>
        <v>45002</v>
      </c>
      <c r="GD34" s="10">
        <f>IF('1-SETUP'!$Q83="DAILY",GC34+'1-SETUP'!$V83,IF('1-SETUP'!$Q83="WEEKLY",GC34+'1-SETUP'!$V83*7,IF('1-SETUP'!$Q83="MONTHLY",EDATE(GC34,'1-SETUP'!$V83),IF('1-SETUP'!$Q83="YEARLY",EDATE(GC34,12*'1-SETUP'!$V83),""))))</f>
        <v>45009</v>
      </c>
      <c r="GE34" s="10">
        <f>IF('1-SETUP'!$Q83="DAILY",GD34+'1-SETUP'!$V83,IF('1-SETUP'!$Q83="WEEKLY",GD34+'1-SETUP'!$V83*7,IF('1-SETUP'!$Q83="MONTHLY",EDATE(GD34,'1-SETUP'!$V83),IF('1-SETUP'!$Q83="YEARLY",EDATE(GD34,12*'1-SETUP'!$V83),""))))</f>
        <v>45016</v>
      </c>
      <c r="GF34" s="10">
        <f>IF('1-SETUP'!$Q83="DAILY",GE34+'1-SETUP'!$V83,IF('1-SETUP'!$Q83="WEEKLY",GE34+'1-SETUP'!$V83*7,IF('1-SETUP'!$Q83="MONTHLY",EDATE(GE34,'1-SETUP'!$V83),IF('1-SETUP'!$Q83="YEARLY",EDATE(GE34,12*'1-SETUP'!$V83),""))))</f>
        <v>45023</v>
      </c>
      <c r="GG34" s="10">
        <f>IF('1-SETUP'!$Q83="DAILY",GF34+'1-SETUP'!$V83,IF('1-SETUP'!$Q83="WEEKLY",GF34+'1-SETUP'!$V83*7,IF('1-SETUP'!$Q83="MONTHLY",EDATE(GF34,'1-SETUP'!$V83),IF('1-SETUP'!$Q83="YEARLY",EDATE(GF34,12*'1-SETUP'!$V83),""))))</f>
        <v>45030</v>
      </c>
      <c r="GH34" s="10">
        <f>IF('1-SETUP'!$Q83="DAILY",GG34+'1-SETUP'!$V83,IF('1-SETUP'!$Q83="WEEKLY",GG34+'1-SETUP'!$V83*7,IF('1-SETUP'!$Q83="MONTHLY",EDATE(GG34,'1-SETUP'!$V83),IF('1-SETUP'!$Q83="YEARLY",EDATE(GG34,12*'1-SETUP'!$V83),""))))</f>
        <v>45037</v>
      </c>
      <c r="GI34" s="10">
        <f>IF('1-SETUP'!$Q83="DAILY",GH34+'1-SETUP'!$V83,IF('1-SETUP'!$Q83="WEEKLY",GH34+'1-SETUP'!$V83*7,IF('1-SETUP'!$Q83="MONTHLY",EDATE(GH34,'1-SETUP'!$V83),IF('1-SETUP'!$Q83="YEARLY",EDATE(GH34,12*'1-SETUP'!$V83),""))))</f>
        <v>45044</v>
      </c>
      <c r="GJ34" s="10">
        <f>IF('1-SETUP'!$Q83="DAILY",GI34+'1-SETUP'!$V83,IF('1-SETUP'!$Q83="WEEKLY",GI34+'1-SETUP'!$V83*7,IF('1-SETUP'!$Q83="MONTHLY",EDATE(GI34,'1-SETUP'!$V83),IF('1-SETUP'!$Q83="YEARLY",EDATE(GI34,12*'1-SETUP'!$V83),""))))</f>
        <v>45051</v>
      </c>
      <c r="GK34" s="10">
        <f>IF('1-SETUP'!$Q83="DAILY",GJ34+'1-SETUP'!$V83,IF('1-SETUP'!$Q83="WEEKLY",GJ34+'1-SETUP'!$V83*7,IF('1-SETUP'!$Q83="MONTHLY",EDATE(GJ34,'1-SETUP'!$V83),IF('1-SETUP'!$Q83="YEARLY",EDATE(GJ34,12*'1-SETUP'!$V83),""))))</f>
        <v>45058</v>
      </c>
      <c r="GL34" s="10">
        <f>IF('1-SETUP'!$Q83="DAILY",GK34+'1-SETUP'!$V83,IF('1-SETUP'!$Q83="WEEKLY",GK34+'1-SETUP'!$V83*7,IF('1-SETUP'!$Q83="MONTHLY",EDATE(GK34,'1-SETUP'!$V83),IF('1-SETUP'!$Q83="YEARLY",EDATE(GK34,12*'1-SETUP'!$V83),""))))</f>
        <v>45065</v>
      </c>
      <c r="GM34" s="10">
        <f>IF('1-SETUP'!$Q83="DAILY",GL34+'1-SETUP'!$V83,IF('1-SETUP'!$Q83="WEEKLY",GL34+'1-SETUP'!$V83*7,IF('1-SETUP'!$Q83="MONTHLY",EDATE(GL34,'1-SETUP'!$V83),IF('1-SETUP'!$Q83="YEARLY",EDATE(GL34,12*'1-SETUP'!$V83),""))))</f>
        <v>45072</v>
      </c>
      <c r="GN34" s="10">
        <f>IF('1-SETUP'!$Q83="DAILY",GM34+'1-SETUP'!$V83,IF('1-SETUP'!$Q83="WEEKLY",GM34+'1-SETUP'!$V83*7,IF('1-SETUP'!$Q83="MONTHLY",EDATE(GM34,'1-SETUP'!$V83),IF('1-SETUP'!$Q83="YEARLY",EDATE(GM34,12*'1-SETUP'!$V83),""))))</f>
        <v>45079</v>
      </c>
      <c r="GO34" s="10">
        <f>IF('1-SETUP'!$Q83="DAILY",GN34+'1-SETUP'!$V83,IF('1-SETUP'!$Q83="WEEKLY",GN34+'1-SETUP'!$V83*7,IF('1-SETUP'!$Q83="MONTHLY",EDATE(GN34,'1-SETUP'!$V83),IF('1-SETUP'!$Q83="YEARLY",EDATE(GN34,12*'1-SETUP'!$V83),""))))</f>
        <v>45086</v>
      </c>
      <c r="GP34" s="10">
        <f>IF('1-SETUP'!$Q83="DAILY",GO34+'1-SETUP'!$V83,IF('1-SETUP'!$Q83="WEEKLY",GO34+'1-SETUP'!$V83*7,IF('1-SETUP'!$Q83="MONTHLY",EDATE(GO34,'1-SETUP'!$V83),IF('1-SETUP'!$Q83="YEARLY",EDATE(GO34,12*'1-SETUP'!$V83),""))))</f>
        <v>45093</v>
      </c>
      <c r="GQ34" s="10">
        <f>IF('1-SETUP'!$Q83="DAILY",GP34+'1-SETUP'!$V83,IF('1-SETUP'!$Q83="WEEKLY",GP34+'1-SETUP'!$V83*7,IF('1-SETUP'!$Q83="MONTHLY",EDATE(GP34,'1-SETUP'!$V83),IF('1-SETUP'!$Q83="YEARLY",EDATE(GP34,12*'1-SETUP'!$V83),""))))</f>
        <v>45100</v>
      </c>
      <c r="GR34" s="10">
        <f>IF('1-SETUP'!$Q83="DAILY",GQ34+'1-SETUP'!$V83,IF('1-SETUP'!$Q83="WEEKLY",GQ34+'1-SETUP'!$V83*7,IF('1-SETUP'!$Q83="MONTHLY",EDATE(GQ34,'1-SETUP'!$V83),IF('1-SETUP'!$Q83="YEARLY",EDATE(GQ34,12*'1-SETUP'!$V83),""))))</f>
        <v>45107</v>
      </c>
      <c r="GS34" s="10">
        <f>IF('1-SETUP'!$Q83="DAILY",GR34+'1-SETUP'!$V83,IF('1-SETUP'!$Q83="WEEKLY",GR34+'1-SETUP'!$V83*7,IF('1-SETUP'!$Q83="MONTHLY",EDATE(GR34,'1-SETUP'!$V83),IF('1-SETUP'!$Q83="YEARLY",EDATE(GR34,12*'1-SETUP'!$V83),""))))</f>
        <v>45114</v>
      </c>
      <c r="GT34" s="10">
        <f>IF('1-SETUP'!$Q83="DAILY",GS34+'1-SETUP'!$V83,IF('1-SETUP'!$Q83="WEEKLY",GS34+'1-SETUP'!$V83*7,IF('1-SETUP'!$Q83="MONTHLY",EDATE(GS34,'1-SETUP'!$V83),IF('1-SETUP'!$Q83="YEARLY",EDATE(GS34,12*'1-SETUP'!$V83),""))))</f>
        <v>45121</v>
      </c>
      <c r="GU34" s="10">
        <f>IF('1-SETUP'!$Q83="DAILY",GT34+'1-SETUP'!$V83,IF('1-SETUP'!$Q83="WEEKLY",GT34+'1-SETUP'!$V83*7,IF('1-SETUP'!$Q83="MONTHLY",EDATE(GT34,'1-SETUP'!$V83),IF('1-SETUP'!$Q83="YEARLY",EDATE(GT34,12*'1-SETUP'!$V83),""))))</f>
        <v>45128</v>
      </c>
      <c r="GV34" s="10">
        <f>IF('1-SETUP'!$Q83="DAILY",GU34+'1-SETUP'!$V83,IF('1-SETUP'!$Q83="WEEKLY",GU34+'1-SETUP'!$V83*7,IF('1-SETUP'!$Q83="MONTHLY",EDATE(GU34,'1-SETUP'!$V83),IF('1-SETUP'!$Q83="YEARLY",EDATE(GU34,12*'1-SETUP'!$V83),""))))</f>
        <v>45135</v>
      </c>
      <c r="GW34" s="10">
        <f>IF('1-SETUP'!$Q83="DAILY",GV34+'1-SETUP'!$V83,IF('1-SETUP'!$Q83="WEEKLY",GV34+'1-SETUP'!$V83*7,IF('1-SETUP'!$Q83="MONTHLY",EDATE(GV34,'1-SETUP'!$V83),IF('1-SETUP'!$Q83="YEARLY",EDATE(GV34,12*'1-SETUP'!$V83),""))))</f>
        <v>45142</v>
      </c>
      <c r="GX34" s="10">
        <f>IF('1-SETUP'!$Q83="DAILY",GW34+'1-SETUP'!$V83,IF('1-SETUP'!$Q83="WEEKLY",GW34+'1-SETUP'!$V83*7,IF('1-SETUP'!$Q83="MONTHLY",EDATE(GW34,'1-SETUP'!$V83),IF('1-SETUP'!$Q83="YEARLY",EDATE(GW34,12*'1-SETUP'!$V83),""))))</f>
        <v>45149</v>
      </c>
      <c r="GY34" s="10">
        <f>IF('1-SETUP'!$Q83="DAILY",GX34+'1-SETUP'!$V83,IF('1-SETUP'!$Q83="WEEKLY",GX34+'1-SETUP'!$V83*7,IF('1-SETUP'!$Q83="MONTHLY",EDATE(GX34,'1-SETUP'!$V83),IF('1-SETUP'!$Q83="YEARLY",EDATE(GX34,12*'1-SETUP'!$V83),""))))</f>
        <v>45156</v>
      </c>
      <c r="GZ34" s="10">
        <f>IF('1-SETUP'!$Q83="DAILY",GY34+'1-SETUP'!$V83,IF('1-SETUP'!$Q83="WEEKLY",GY34+'1-SETUP'!$V83*7,IF('1-SETUP'!$Q83="MONTHLY",EDATE(GY34,'1-SETUP'!$V83),IF('1-SETUP'!$Q83="YEARLY",EDATE(GY34,12*'1-SETUP'!$V83),""))))</f>
        <v>45163</v>
      </c>
      <c r="HA34" s="10">
        <f>IF('1-SETUP'!$Q83="DAILY",GZ34+'1-SETUP'!$V83,IF('1-SETUP'!$Q83="WEEKLY",GZ34+'1-SETUP'!$V83*7,IF('1-SETUP'!$Q83="MONTHLY",EDATE(GZ34,'1-SETUP'!$V83),IF('1-SETUP'!$Q83="YEARLY",EDATE(GZ34,12*'1-SETUP'!$V83),""))))</f>
        <v>45170</v>
      </c>
      <c r="HB34" s="10">
        <f>IF('1-SETUP'!$Q83="DAILY",HA34+'1-SETUP'!$V83,IF('1-SETUP'!$Q83="WEEKLY",HA34+'1-SETUP'!$V83*7,IF('1-SETUP'!$Q83="MONTHLY",EDATE(HA34,'1-SETUP'!$V83),IF('1-SETUP'!$Q83="YEARLY",EDATE(HA34,12*'1-SETUP'!$V83),""))))</f>
        <v>45177</v>
      </c>
      <c r="HC34" s="10">
        <f>IF('1-SETUP'!$Q83="DAILY",HB34+'1-SETUP'!$V83,IF('1-SETUP'!$Q83="WEEKLY",HB34+'1-SETUP'!$V83*7,IF('1-SETUP'!$Q83="MONTHLY",EDATE(HB34,'1-SETUP'!$V83),IF('1-SETUP'!$Q83="YEARLY",EDATE(HB34,12*'1-SETUP'!$V83),""))))</f>
        <v>45184</v>
      </c>
      <c r="HD34" s="10">
        <f>IF('1-SETUP'!$Q83="DAILY",HC34+'1-SETUP'!$V83,IF('1-SETUP'!$Q83="WEEKLY",HC34+'1-SETUP'!$V83*7,IF('1-SETUP'!$Q83="MONTHLY",EDATE(HC34,'1-SETUP'!$V83),IF('1-SETUP'!$Q83="YEARLY",EDATE(HC34,12*'1-SETUP'!$V83),""))))</f>
        <v>45191</v>
      </c>
      <c r="HE34" s="10">
        <f>IF('1-SETUP'!$Q83="DAILY",HD34+'1-SETUP'!$V83,IF('1-SETUP'!$Q83="WEEKLY",HD34+'1-SETUP'!$V83*7,IF('1-SETUP'!$Q83="MONTHLY",EDATE(HD34,'1-SETUP'!$V83),IF('1-SETUP'!$Q83="YEARLY",EDATE(HD34,12*'1-SETUP'!$V83),""))))</f>
        <v>45198</v>
      </c>
      <c r="HF34" s="10">
        <f>IF('1-SETUP'!$Q83="DAILY",HE34+'1-SETUP'!$V83,IF('1-SETUP'!$Q83="WEEKLY",HE34+'1-SETUP'!$V83*7,IF('1-SETUP'!$Q83="MONTHLY",EDATE(HE34,'1-SETUP'!$V83),IF('1-SETUP'!$Q83="YEARLY",EDATE(HE34,12*'1-SETUP'!$V83),""))))</f>
        <v>45205</v>
      </c>
      <c r="HG34" s="10">
        <f>IF('1-SETUP'!$Q83="DAILY",HF34+'1-SETUP'!$V83,IF('1-SETUP'!$Q83="WEEKLY",HF34+'1-SETUP'!$V83*7,IF('1-SETUP'!$Q83="MONTHLY",EDATE(HF34,'1-SETUP'!$V83),IF('1-SETUP'!$Q83="YEARLY",EDATE(HF34,12*'1-SETUP'!$V83),""))))</f>
        <v>45212</v>
      </c>
      <c r="HH34" s="10">
        <f>IF('1-SETUP'!$Q83="DAILY",HG34+'1-SETUP'!$V83,IF('1-SETUP'!$Q83="WEEKLY",HG34+'1-SETUP'!$V83*7,IF('1-SETUP'!$Q83="MONTHLY",EDATE(HG34,'1-SETUP'!$V83),IF('1-SETUP'!$Q83="YEARLY",EDATE(HG34,12*'1-SETUP'!$V83),""))))</f>
        <v>45219</v>
      </c>
      <c r="HI34" s="10">
        <f>IF('1-SETUP'!$Q83="DAILY",HH34+'1-SETUP'!$V83,IF('1-SETUP'!$Q83="WEEKLY",HH34+'1-SETUP'!$V83*7,IF('1-SETUP'!$Q83="MONTHLY",EDATE(HH34,'1-SETUP'!$V83),IF('1-SETUP'!$Q83="YEARLY",EDATE(HH34,12*'1-SETUP'!$V83),""))))</f>
        <v>45226</v>
      </c>
      <c r="HJ34" s="10">
        <f>IF('1-SETUP'!$Q83="DAILY",HI34+'1-SETUP'!$V83,IF('1-SETUP'!$Q83="WEEKLY",HI34+'1-SETUP'!$V83*7,IF('1-SETUP'!$Q83="MONTHLY",EDATE(HI34,'1-SETUP'!$V83),IF('1-SETUP'!$Q83="YEARLY",EDATE(HI34,12*'1-SETUP'!$V83),""))))</f>
        <v>45233</v>
      </c>
      <c r="HK34" s="10">
        <f>IF('1-SETUP'!$Q83="DAILY",HJ34+'1-SETUP'!$V83,IF('1-SETUP'!$Q83="WEEKLY",HJ34+'1-SETUP'!$V83*7,IF('1-SETUP'!$Q83="MONTHLY",EDATE(HJ34,'1-SETUP'!$V83),IF('1-SETUP'!$Q83="YEARLY",EDATE(HJ34,12*'1-SETUP'!$V83),""))))</f>
        <v>45240</v>
      </c>
      <c r="HL34" s="10">
        <f>IF('1-SETUP'!$Q83="DAILY",HK34+'1-SETUP'!$V83,IF('1-SETUP'!$Q83="WEEKLY",HK34+'1-SETUP'!$V83*7,IF('1-SETUP'!$Q83="MONTHLY",EDATE(HK34,'1-SETUP'!$V83),IF('1-SETUP'!$Q83="YEARLY",EDATE(HK34,12*'1-SETUP'!$V83),""))))</f>
        <v>45247</v>
      </c>
      <c r="HM34" s="10">
        <f>IF('1-SETUP'!$Q83="DAILY",HL34+'1-SETUP'!$V83,IF('1-SETUP'!$Q83="WEEKLY",HL34+'1-SETUP'!$V83*7,IF('1-SETUP'!$Q83="MONTHLY",EDATE(HL34,'1-SETUP'!$V83),IF('1-SETUP'!$Q83="YEARLY",EDATE(HL34,12*'1-SETUP'!$V83),""))))</f>
        <v>45254</v>
      </c>
      <c r="HN34" s="10">
        <f>IF('1-SETUP'!$Q83="DAILY",HM34+'1-SETUP'!$V83,IF('1-SETUP'!$Q83="WEEKLY",HM34+'1-SETUP'!$V83*7,IF('1-SETUP'!$Q83="MONTHLY",EDATE(HM34,'1-SETUP'!$V83),IF('1-SETUP'!$Q83="YEARLY",EDATE(HM34,12*'1-SETUP'!$V83),""))))</f>
        <v>45261</v>
      </c>
      <c r="HO34" s="10">
        <f>IF('1-SETUP'!$Q83="DAILY",HN34+'1-SETUP'!$V83,IF('1-SETUP'!$Q83="WEEKLY",HN34+'1-SETUP'!$V83*7,IF('1-SETUP'!$Q83="MONTHLY",EDATE(HN34,'1-SETUP'!$V83),IF('1-SETUP'!$Q83="YEARLY",EDATE(HN34,12*'1-SETUP'!$V83),""))))</f>
        <v>45268</v>
      </c>
      <c r="HP34" s="10">
        <f>IF('1-SETUP'!$Q83="DAILY",HO34+'1-SETUP'!$V83,IF('1-SETUP'!$Q83="WEEKLY",HO34+'1-SETUP'!$V83*7,IF('1-SETUP'!$Q83="MONTHLY",EDATE(HO34,'1-SETUP'!$V83),IF('1-SETUP'!$Q83="YEARLY",EDATE(HO34,12*'1-SETUP'!$V83),""))))</f>
        <v>45275</v>
      </c>
      <c r="HQ34" s="10">
        <f>IF('1-SETUP'!$Q83="DAILY",HP34+'1-SETUP'!$V83,IF('1-SETUP'!$Q83="WEEKLY",HP34+'1-SETUP'!$V83*7,IF('1-SETUP'!$Q83="MONTHLY",EDATE(HP34,'1-SETUP'!$V83),IF('1-SETUP'!$Q83="YEARLY",EDATE(HP34,12*'1-SETUP'!$V83),""))))</f>
        <v>45282</v>
      </c>
      <c r="HR34" s="10">
        <f>IF('1-SETUP'!$Q83="DAILY",HQ34+'1-SETUP'!$V83,IF('1-SETUP'!$Q83="WEEKLY",HQ34+'1-SETUP'!$V83*7,IF('1-SETUP'!$Q83="MONTHLY",EDATE(HQ34,'1-SETUP'!$V83),IF('1-SETUP'!$Q83="YEARLY",EDATE(HQ34,12*'1-SETUP'!$V83),""))))</f>
        <v>45289</v>
      </c>
      <c r="HS34" s="10">
        <f>IF('1-SETUP'!$Q83="DAILY",HR34+'1-SETUP'!$V83,IF('1-SETUP'!$Q83="WEEKLY",HR34+'1-SETUP'!$V83*7,IF('1-SETUP'!$Q83="MONTHLY",EDATE(HR34,'1-SETUP'!$V83),IF('1-SETUP'!$Q83="YEARLY",EDATE(HR34,12*'1-SETUP'!$V83),""))))</f>
        <v>45296</v>
      </c>
      <c r="HT34" s="10">
        <f>IF('1-SETUP'!$Q83="DAILY",HS34+'1-SETUP'!$V83,IF('1-SETUP'!$Q83="WEEKLY",HS34+'1-SETUP'!$V83*7,IF('1-SETUP'!$Q83="MONTHLY",EDATE(HS34,'1-SETUP'!$V83),IF('1-SETUP'!$Q83="YEARLY",EDATE(HS34,12*'1-SETUP'!$V83),""))))</f>
        <v>45303</v>
      </c>
      <c r="HU34" s="10">
        <f>IF('1-SETUP'!$Q83="DAILY",HT34+'1-SETUP'!$V83,IF('1-SETUP'!$Q83="WEEKLY",HT34+'1-SETUP'!$V83*7,IF('1-SETUP'!$Q83="MONTHLY",EDATE(HT34,'1-SETUP'!$V83),IF('1-SETUP'!$Q83="YEARLY",EDATE(HT34,12*'1-SETUP'!$V83),""))))</f>
        <v>45310</v>
      </c>
      <c r="HV34" s="10">
        <f>IF('1-SETUP'!$Q83="DAILY",HU34+'1-SETUP'!$V83,IF('1-SETUP'!$Q83="WEEKLY",HU34+'1-SETUP'!$V83*7,IF('1-SETUP'!$Q83="MONTHLY",EDATE(HU34,'1-SETUP'!$V83),IF('1-SETUP'!$Q83="YEARLY",EDATE(HU34,12*'1-SETUP'!$V83),""))))</f>
        <v>45317</v>
      </c>
      <c r="HW34" s="10">
        <f>IF('1-SETUP'!$Q83="DAILY",HV34+'1-SETUP'!$V83,IF('1-SETUP'!$Q83="WEEKLY",HV34+'1-SETUP'!$V83*7,IF('1-SETUP'!$Q83="MONTHLY",EDATE(HV34,'1-SETUP'!$V83),IF('1-SETUP'!$Q83="YEARLY",EDATE(HV34,12*'1-SETUP'!$V83),""))))</f>
        <v>45324</v>
      </c>
      <c r="HX34" s="10">
        <f>IF('1-SETUP'!$Q83="DAILY",HW34+'1-SETUP'!$V83,IF('1-SETUP'!$Q83="WEEKLY",HW34+'1-SETUP'!$V83*7,IF('1-SETUP'!$Q83="MONTHLY",EDATE(HW34,'1-SETUP'!$V83),IF('1-SETUP'!$Q83="YEARLY",EDATE(HW34,12*'1-SETUP'!$V83),""))))</f>
        <v>45331</v>
      </c>
      <c r="HY34" s="10">
        <f>IF('1-SETUP'!$Q83="DAILY",HX34+'1-SETUP'!$V83,IF('1-SETUP'!$Q83="WEEKLY",HX34+'1-SETUP'!$V83*7,IF('1-SETUP'!$Q83="MONTHLY",EDATE(HX34,'1-SETUP'!$V83),IF('1-SETUP'!$Q83="YEARLY",EDATE(HX34,12*'1-SETUP'!$V83),""))))</f>
        <v>45338</v>
      </c>
      <c r="HZ34" s="10">
        <f>IF('1-SETUP'!$Q83="DAILY",HY34+'1-SETUP'!$V83,IF('1-SETUP'!$Q83="WEEKLY",HY34+'1-SETUP'!$V83*7,IF('1-SETUP'!$Q83="MONTHLY",EDATE(HY34,'1-SETUP'!$V83),IF('1-SETUP'!$Q83="YEARLY",EDATE(HY34,12*'1-SETUP'!$V83),""))))</f>
        <v>45345</v>
      </c>
      <c r="IA34" s="10">
        <f>IF('1-SETUP'!$Q83="DAILY",HZ34+'1-SETUP'!$V83,IF('1-SETUP'!$Q83="WEEKLY",HZ34+'1-SETUP'!$V83*7,IF('1-SETUP'!$Q83="MONTHLY",EDATE(HZ34,'1-SETUP'!$V83),IF('1-SETUP'!$Q83="YEARLY",EDATE(HZ34,12*'1-SETUP'!$V83),""))))</f>
        <v>45352</v>
      </c>
      <c r="IB34" s="10">
        <f>IF('1-SETUP'!$Q83="DAILY",IA34+'1-SETUP'!$V83,IF('1-SETUP'!$Q83="WEEKLY",IA34+'1-SETUP'!$V83*7,IF('1-SETUP'!$Q83="MONTHLY",EDATE(IA34,'1-SETUP'!$V83),IF('1-SETUP'!$Q83="YEARLY",EDATE(IA34,12*'1-SETUP'!$V83),""))))</f>
        <v>45359</v>
      </c>
      <c r="IC34" s="10">
        <f>IF('1-SETUP'!$Q83="DAILY",IB34+'1-SETUP'!$V83,IF('1-SETUP'!$Q83="WEEKLY",IB34+'1-SETUP'!$V83*7,IF('1-SETUP'!$Q83="MONTHLY",EDATE(IB34,'1-SETUP'!$V83),IF('1-SETUP'!$Q83="YEARLY",EDATE(IB34,12*'1-SETUP'!$V83),""))))</f>
        <v>45366</v>
      </c>
      <c r="ID34" s="10">
        <f>IF('1-SETUP'!$Q83="DAILY",IC34+'1-SETUP'!$V83,IF('1-SETUP'!$Q83="WEEKLY",IC34+'1-SETUP'!$V83*7,IF('1-SETUP'!$Q83="MONTHLY",EDATE(IC34,'1-SETUP'!$V83),IF('1-SETUP'!$Q83="YEARLY",EDATE(IC34,12*'1-SETUP'!$V83),""))))</f>
        <v>45373</v>
      </c>
      <c r="IE34" s="10">
        <f>IF('1-SETUP'!$Q83="DAILY",ID34+'1-SETUP'!$V83,IF('1-SETUP'!$Q83="WEEKLY",ID34+'1-SETUP'!$V83*7,IF('1-SETUP'!$Q83="MONTHLY",EDATE(ID34,'1-SETUP'!$V83),IF('1-SETUP'!$Q83="YEARLY",EDATE(ID34,12*'1-SETUP'!$V83),""))))</f>
        <v>45380</v>
      </c>
      <c r="IF34" s="10">
        <f>IF('1-SETUP'!$Q83="DAILY",IE34+'1-SETUP'!$V83,IF('1-SETUP'!$Q83="WEEKLY",IE34+'1-SETUP'!$V83*7,IF('1-SETUP'!$Q83="MONTHLY",EDATE(IE34,'1-SETUP'!$V83),IF('1-SETUP'!$Q83="YEARLY",EDATE(IE34,12*'1-SETUP'!$V83),""))))</f>
        <v>45387</v>
      </c>
      <c r="IG34" s="10">
        <f>IF('1-SETUP'!$Q83="DAILY",IF34+'1-SETUP'!$V83,IF('1-SETUP'!$Q83="WEEKLY",IF34+'1-SETUP'!$V83*7,IF('1-SETUP'!$Q83="MONTHLY",EDATE(IF34,'1-SETUP'!$V83),IF('1-SETUP'!$Q83="YEARLY",EDATE(IF34,12*'1-SETUP'!$V83),""))))</f>
        <v>45394</v>
      </c>
      <c r="IH34" s="10">
        <f>IF('1-SETUP'!$Q83="DAILY",IG34+'1-SETUP'!$V83,IF('1-SETUP'!$Q83="WEEKLY",IG34+'1-SETUP'!$V83*7,IF('1-SETUP'!$Q83="MONTHLY",EDATE(IG34,'1-SETUP'!$V83),IF('1-SETUP'!$Q83="YEARLY",EDATE(IG34,12*'1-SETUP'!$V83),""))))</f>
        <v>45401</v>
      </c>
      <c r="II34" s="10">
        <f>IF('1-SETUP'!$Q83="DAILY",IH34+'1-SETUP'!$V83,IF('1-SETUP'!$Q83="WEEKLY",IH34+'1-SETUP'!$V83*7,IF('1-SETUP'!$Q83="MONTHLY",EDATE(IH34,'1-SETUP'!$V83),IF('1-SETUP'!$Q83="YEARLY",EDATE(IH34,12*'1-SETUP'!$V83),""))))</f>
        <v>45408</v>
      </c>
      <c r="IJ34" s="10">
        <f>IF('1-SETUP'!$Q83="DAILY",II34+'1-SETUP'!$V83,IF('1-SETUP'!$Q83="WEEKLY",II34+'1-SETUP'!$V83*7,IF('1-SETUP'!$Q83="MONTHLY",EDATE(II34,'1-SETUP'!$V83),IF('1-SETUP'!$Q83="YEARLY",EDATE(II34,12*'1-SETUP'!$V83),""))))</f>
        <v>45415</v>
      </c>
      <c r="IK34" s="10">
        <f>IF('1-SETUP'!$Q83="DAILY",IJ34+'1-SETUP'!$V83,IF('1-SETUP'!$Q83="WEEKLY",IJ34+'1-SETUP'!$V83*7,IF('1-SETUP'!$Q83="MONTHLY",EDATE(IJ34,'1-SETUP'!$V83),IF('1-SETUP'!$Q83="YEARLY",EDATE(IJ34,12*'1-SETUP'!$V83),""))))</f>
        <v>45422</v>
      </c>
      <c r="IL34" s="10">
        <f>IF('1-SETUP'!$Q83="DAILY",IK34+'1-SETUP'!$V83,IF('1-SETUP'!$Q83="WEEKLY",IK34+'1-SETUP'!$V83*7,IF('1-SETUP'!$Q83="MONTHLY",EDATE(IK34,'1-SETUP'!$V83),IF('1-SETUP'!$Q83="YEARLY",EDATE(IK34,12*'1-SETUP'!$V83),""))))</f>
        <v>45429</v>
      </c>
      <c r="IM34" s="10">
        <f>IF('1-SETUP'!$Q83="DAILY",IL34+'1-SETUP'!$V83,IF('1-SETUP'!$Q83="WEEKLY",IL34+'1-SETUP'!$V83*7,IF('1-SETUP'!$Q83="MONTHLY",EDATE(IL34,'1-SETUP'!$V83),IF('1-SETUP'!$Q83="YEARLY",EDATE(IL34,12*'1-SETUP'!$V83),""))))</f>
        <v>45436</v>
      </c>
      <c r="IN34" s="10">
        <f>IF('1-SETUP'!$Q83="DAILY",IM34+'1-SETUP'!$V83,IF('1-SETUP'!$Q83="WEEKLY",IM34+'1-SETUP'!$V83*7,IF('1-SETUP'!$Q83="MONTHLY",EDATE(IM34,'1-SETUP'!$V83),IF('1-SETUP'!$Q83="YEARLY",EDATE(IM34,12*'1-SETUP'!$V83),""))))</f>
        <v>45443</v>
      </c>
      <c r="IO34" s="10">
        <f>IF('1-SETUP'!$Q83="DAILY",IN34+'1-SETUP'!$V83,IF('1-SETUP'!$Q83="WEEKLY",IN34+'1-SETUP'!$V83*7,IF('1-SETUP'!$Q83="MONTHLY",EDATE(IN34,'1-SETUP'!$V83),IF('1-SETUP'!$Q83="YEARLY",EDATE(IN34,12*'1-SETUP'!$V83),""))))</f>
        <v>45450</v>
      </c>
      <c r="IP34" s="10">
        <f>IF('1-SETUP'!$Q83="DAILY",IO34+'1-SETUP'!$V83,IF('1-SETUP'!$Q83="WEEKLY",IO34+'1-SETUP'!$V83*7,IF('1-SETUP'!$Q83="MONTHLY",EDATE(IO34,'1-SETUP'!$V83),IF('1-SETUP'!$Q83="YEARLY",EDATE(IO34,12*'1-SETUP'!$V83),""))))</f>
        <v>45457</v>
      </c>
      <c r="IQ34" s="10">
        <f>IF('1-SETUP'!$Q83="DAILY",IP34+'1-SETUP'!$V83,IF('1-SETUP'!$Q83="WEEKLY",IP34+'1-SETUP'!$V83*7,IF('1-SETUP'!$Q83="MONTHLY",EDATE(IP34,'1-SETUP'!$V83),IF('1-SETUP'!$Q83="YEARLY",EDATE(IP34,12*'1-SETUP'!$V83),""))))</f>
        <v>45464</v>
      </c>
      <c r="IR34" s="10">
        <f>IF('1-SETUP'!$Q83="DAILY",IQ34+'1-SETUP'!$V83,IF('1-SETUP'!$Q83="WEEKLY",IQ34+'1-SETUP'!$V83*7,IF('1-SETUP'!$Q83="MONTHLY",EDATE(IQ34,'1-SETUP'!$V83),IF('1-SETUP'!$Q83="YEARLY",EDATE(IQ34,12*'1-SETUP'!$V83),""))))</f>
        <v>45471</v>
      </c>
      <c r="IS34" s="10">
        <f>IF('1-SETUP'!$Q83="DAILY",IR34+'1-SETUP'!$V83,IF('1-SETUP'!$Q83="WEEKLY",IR34+'1-SETUP'!$V83*7,IF('1-SETUP'!$Q83="MONTHLY",EDATE(IR34,'1-SETUP'!$V83),IF('1-SETUP'!$Q83="YEARLY",EDATE(IR34,12*'1-SETUP'!$V83),""))))</f>
        <v>45478</v>
      </c>
      <c r="IT34" s="10">
        <f>IF('1-SETUP'!$Q83="DAILY",IS34+'1-SETUP'!$V83,IF('1-SETUP'!$Q83="WEEKLY",IS34+'1-SETUP'!$V83*7,IF('1-SETUP'!$Q83="MONTHLY",EDATE(IS34,'1-SETUP'!$V83),IF('1-SETUP'!$Q83="YEARLY",EDATE(IS34,12*'1-SETUP'!$V83),""))))</f>
        <v>45485</v>
      </c>
      <c r="IU34" s="10">
        <f>IF('1-SETUP'!$Q83="DAILY",IT34+'1-SETUP'!$V83,IF('1-SETUP'!$Q83="WEEKLY",IT34+'1-SETUP'!$V83*7,IF('1-SETUP'!$Q83="MONTHLY",EDATE(IT34,'1-SETUP'!$V83),IF('1-SETUP'!$Q83="YEARLY",EDATE(IT34,12*'1-SETUP'!$V83),""))))</f>
        <v>45492</v>
      </c>
      <c r="IV34" s="10">
        <f>IF('1-SETUP'!$Q83="DAILY",IU34+'1-SETUP'!$V83,IF('1-SETUP'!$Q83="WEEKLY",IU34+'1-SETUP'!$V83*7,IF('1-SETUP'!$Q83="MONTHLY",EDATE(IU34,'1-SETUP'!$V83),IF('1-SETUP'!$Q83="YEARLY",EDATE(IU34,12*'1-SETUP'!$V83),""))))</f>
        <v>45499</v>
      </c>
      <c r="IW34" s="10">
        <f>IF('1-SETUP'!$Q83="DAILY",IV34+'1-SETUP'!$V83,IF('1-SETUP'!$Q83="WEEKLY",IV34+'1-SETUP'!$V83*7,IF('1-SETUP'!$Q83="MONTHLY",EDATE(IV34,'1-SETUP'!$V83),IF('1-SETUP'!$Q83="YEARLY",EDATE(IV34,12*'1-SETUP'!$V83),""))))</f>
        <v>45506</v>
      </c>
      <c r="IX34" s="10">
        <f>IF('1-SETUP'!$Q83="DAILY",IW34+'1-SETUP'!$V83,IF('1-SETUP'!$Q83="WEEKLY",IW34+'1-SETUP'!$V83*7,IF('1-SETUP'!$Q83="MONTHLY",EDATE(IW34,'1-SETUP'!$V83),IF('1-SETUP'!$Q83="YEARLY",EDATE(IW34,12*'1-SETUP'!$V83),""))))</f>
        <v>45513</v>
      </c>
      <c r="IY34" s="10">
        <f>IF('1-SETUP'!$Q83="DAILY",IX34+'1-SETUP'!$V83,IF('1-SETUP'!$Q83="WEEKLY",IX34+'1-SETUP'!$V83*7,IF('1-SETUP'!$Q83="MONTHLY",EDATE(IX34,'1-SETUP'!$V83),IF('1-SETUP'!$Q83="YEARLY",EDATE(IX34,12*'1-SETUP'!$V83),""))))</f>
        <v>45520</v>
      </c>
      <c r="IZ34" s="10">
        <f>IF('1-SETUP'!$Q83="DAILY",IY34+'1-SETUP'!$V83,IF('1-SETUP'!$Q83="WEEKLY",IY34+'1-SETUP'!$V83*7,IF('1-SETUP'!$Q83="MONTHLY",EDATE(IY34,'1-SETUP'!$V83),IF('1-SETUP'!$Q83="YEARLY",EDATE(IY34,12*'1-SETUP'!$V83),""))))</f>
        <v>45527</v>
      </c>
      <c r="JA34" s="10">
        <f>IF('1-SETUP'!$Q83="DAILY",IZ34+'1-SETUP'!$V83,IF('1-SETUP'!$Q83="WEEKLY",IZ34+'1-SETUP'!$V83*7,IF('1-SETUP'!$Q83="MONTHLY",EDATE(IZ34,'1-SETUP'!$V83),IF('1-SETUP'!$Q83="YEARLY",EDATE(IZ34,12*'1-SETUP'!$V83),""))))</f>
        <v>45534</v>
      </c>
      <c r="JB34" s="10">
        <f>IF('1-SETUP'!$Q83="DAILY",JA34+'1-SETUP'!$V83,IF('1-SETUP'!$Q83="WEEKLY",JA34+'1-SETUP'!$V83*7,IF('1-SETUP'!$Q83="MONTHLY",EDATE(JA34,'1-SETUP'!$V83),IF('1-SETUP'!$Q83="YEARLY",EDATE(JA34,12*'1-SETUP'!$V83),""))))</f>
        <v>45541</v>
      </c>
      <c r="JC34" s="10">
        <f>IF('1-SETUP'!$Q83="DAILY",JB34+'1-SETUP'!$V83,IF('1-SETUP'!$Q83="WEEKLY",JB34+'1-SETUP'!$V83*7,IF('1-SETUP'!$Q83="MONTHLY",EDATE(JB34,'1-SETUP'!$V83),IF('1-SETUP'!$Q83="YEARLY",EDATE(JB34,12*'1-SETUP'!$V83),""))))</f>
        <v>45548</v>
      </c>
      <c r="JD34" s="10">
        <f>IF('1-SETUP'!$Q83="DAILY",JC34+'1-SETUP'!$V83,IF('1-SETUP'!$Q83="WEEKLY",JC34+'1-SETUP'!$V83*7,IF('1-SETUP'!$Q83="MONTHLY",EDATE(JC34,'1-SETUP'!$V83),IF('1-SETUP'!$Q83="YEARLY",EDATE(JC34,12*'1-SETUP'!$V83),""))))</f>
        <v>45555</v>
      </c>
      <c r="JE34" s="10">
        <f>IF('1-SETUP'!$Q83="DAILY",JD34+'1-SETUP'!$V83,IF('1-SETUP'!$Q83="WEEKLY",JD34+'1-SETUP'!$V83*7,IF('1-SETUP'!$Q83="MONTHLY",EDATE(JD34,'1-SETUP'!$V83),IF('1-SETUP'!$Q83="YEARLY",EDATE(JD34,12*'1-SETUP'!$V83),""))))</f>
        <v>45562</v>
      </c>
      <c r="JF34" s="10">
        <f>IF('1-SETUP'!$Q83="DAILY",JE34+'1-SETUP'!$V83,IF('1-SETUP'!$Q83="WEEKLY",JE34+'1-SETUP'!$V83*7,IF('1-SETUP'!$Q83="MONTHLY",EDATE(JE34,'1-SETUP'!$V83),IF('1-SETUP'!$Q83="YEARLY",EDATE(JE34,12*'1-SETUP'!$V83),""))))</f>
        <v>45569</v>
      </c>
      <c r="JG34" s="10">
        <f>IF('1-SETUP'!$Q83="DAILY",JF34+'1-SETUP'!$V83,IF('1-SETUP'!$Q83="WEEKLY",JF34+'1-SETUP'!$V83*7,IF('1-SETUP'!$Q83="MONTHLY",EDATE(JF34,'1-SETUP'!$V83),IF('1-SETUP'!$Q83="YEARLY",EDATE(JF34,12*'1-SETUP'!$V83),""))))</f>
        <v>45576</v>
      </c>
      <c r="JH34" s="10">
        <f>IF('1-SETUP'!$Q83="DAILY",JG34+'1-SETUP'!$V83,IF('1-SETUP'!$Q83="WEEKLY",JG34+'1-SETUP'!$V83*7,IF('1-SETUP'!$Q83="MONTHLY",EDATE(JG34,'1-SETUP'!$V83),IF('1-SETUP'!$Q83="YEARLY",EDATE(JG34,12*'1-SETUP'!$V83),""))))</f>
        <v>45583</v>
      </c>
      <c r="JI34" s="10">
        <f>IF('1-SETUP'!$Q83="DAILY",JH34+'1-SETUP'!$V83,IF('1-SETUP'!$Q83="WEEKLY",JH34+'1-SETUP'!$V83*7,IF('1-SETUP'!$Q83="MONTHLY",EDATE(JH34,'1-SETUP'!$V83),IF('1-SETUP'!$Q83="YEARLY",EDATE(JH34,12*'1-SETUP'!$V83),""))))</f>
        <v>45590</v>
      </c>
      <c r="JJ34" s="10">
        <f>IF('1-SETUP'!$Q83="DAILY",JI34+'1-SETUP'!$V83,IF('1-SETUP'!$Q83="WEEKLY",JI34+'1-SETUP'!$V83*7,IF('1-SETUP'!$Q83="MONTHLY",EDATE(JI34,'1-SETUP'!$V83),IF('1-SETUP'!$Q83="YEARLY",EDATE(JI34,12*'1-SETUP'!$V83),""))))</f>
        <v>45597</v>
      </c>
      <c r="JK34" s="10">
        <f>IF('1-SETUP'!$Q83="DAILY",JJ34+'1-SETUP'!$V83,IF('1-SETUP'!$Q83="WEEKLY",JJ34+'1-SETUP'!$V83*7,IF('1-SETUP'!$Q83="MONTHLY",EDATE(JJ34,'1-SETUP'!$V83),IF('1-SETUP'!$Q83="YEARLY",EDATE(JJ34,12*'1-SETUP'!$V83),""))))</f>
        <v>45604</v>
      </c>
      <c r="JL34" s="10">
        <f>IF('1-SETUP'!$Q83="DAILY",JK34+'1-SETUP'!$V83,IF('1-SETUP'!$Q83="WEEKLY",JK34+'1-SETUP'!$V83*7,IF('1-SETUP'!$Q83="MONTHLY",EDATE(JK34,'1-SETUP'!$V83),IF('1-SETUP'!$Q83="YEARLY",EDATE(JK34,12*'1-SETUP'!$V83),""))))</f>
        <v>45611</v>
      </c>
      <c r="JM34" s="10">
        <f>IF('1-SETUP'!$Q83="DAILY",JL34+'1-SETUP'!$V83,IF('1-SETUP'!$Q83="WEEKLY",JL34+'1-SETUP'!$V83*7,IF('1-SETUP'!$Q83="MONTHLY",EDATE(JL34,'1-SETUP'!$V83),IF('1-SETUP'!$Q83="YEARLY",EDATE(JL34,12*'1-SETUP'!$V83),""))))</f>
        <v>45618</v>
      </c>
      <c r="JN34" s="10">
        <f>IF('1-SETUP'!$Q83="DAILY",JM34+'1-SETUP'!$V83,IF('1-SETUP'!$Q83="WEEKLY",JM34+'1-SETUP'!$V83*7,IF('1-SETUP'!$Q83="MONTHLY",EDATE(JM34,'1-SETUP'!$V83),IF('1-SETUP'!$Q83="YEARLY",EDATE(JM34,12*'1-SETUP'!$V83),""))))</f>
        <v>45625</v>
      </c>
      <c r="JO34" s="10">
        <f>IF('1-SETUP'!$Q83="DAILY",JN34+'1-SETUP'!$V83,IF('1-SETUP'!$Q83="WEEKLY",JN34+'1-SETUP'!$V83*7,IF('1-SETUP'!$Q83="MONTHLY",EDATE(JN34,'1-SETUP'!$V83),IF('1-SETUP'!$Q83="YEARLY",EDATE(JN34,12*'1-SETUP'!$V83),""))))</f>
        <v>45632</v>
      </c>
      <c r="JP34" s="10">
        <f>IF('1-SETUP'!$Q83="DAILY",JO34+'1-SETUP'!$V83,IF('1-SETUP'!$Q83="WEEKLY",JO34+'1-SETUP'!$V83*7,IF('1-SETUP'!$Q83="MONTHLY",EDATE(JO34,'1-SETUP'!$V83),IF('1-SETUP'!$Q83="YEARLY",EDATE(JO34,12*'1-SETUP'!$V83),""))))</f>
        <v>45639</v>
      </c>
      <c r="JQ34" s="10">
        <f>IF('1-SETUP'!$Q83="DAILY",JP34+'1-SETUP'!$V83,IF('1-SETUP'!$Q83="WEEKLY",JP34+'1-SETUP'!$V83*7,IF('1-SETUP'!$Q83="MONTHLY",EDATE(JP34,'1-SETUP'!$V83),IF('1-SETUP'!$Q83="YEARLY",EDATE(JP34,12*'1-SETUP'!$V83),""))))</f>
        <v>45646</v>
      </c>
      <c r="JR34" s="10">
        <f>IF('1-SETUP'!$Q83="DAILY",JQ34+'1-SETUP'!$V83,IF('1-SETUP'!$Q83="WEEKLY",JQ34+'1-SETUP'!$V83*7,IF('1-SETUP'!$Q83="MONTHLY",EDATE(JQ34,'1-SETUP'!$V83),IF('1-SETUP'!$Q83="YEARLY",EDATE(JQ34,12*'1-SETUP'!$V83),""))))</f>
        <v>45653</v>
      </c>
      <c r="JS34" s="10">
        <f>IF('1-SETUP'!$Q83="DAILY",JR34+'1-SETUP'!$V83,IF('1-SETUP'!$Q83="WEEKLY",JR34+'1-SETUP'!$V83*7,IF('1-SETUP'!$Q83="MONTHLY",EDATE(JR34,'1-SETUP'!$V83),IF('1-SETUP'!$Q83="YEARLY",EDATE(JR34,12*'1-SETUP'!$V83),""))))</f>
        <v>45660</v>
      </c>
      <c r="JT34" s="10">
        <f>IF('1-SETUP'!$Q83="DAILY",JS34+'1-SETUP'!$V83,IF('1-SETUP'!$Q83="WEEKLY",JS34+'1-SETUP'!$V83*7,IF('1-SETUP'!$Q83="MONTHLY",EDATE(JS34,'1-SETUP'!$V83),IF('1-SETUP'!$Q83="YEARLY",EDATE(JS34,12*'1-SETUP'!$V83),""))))</f>
        <v>45667</v>
      </c>
      <c r="JU34" s="10">
        <f>IF('1-SETUP'!$Q83="DAILY",JT34+'1-SETUP'!$V83,IF('1-SETUP'!$Q83="WEEKLY",JT34+'1-SETUP'!$V83*7,IF('1-SETUP'!$Q83="MONTHLY",EDATE(JT34,'1-SETUP'!$V83),IF('1-SETUP'!$Q83="YEARLY",EDATE(JT34,12*'1-SETUP'!$V83),""))))</f>
        <v>45674</v>
      </c>
      <c r="JV34" s="10">
        <f>IF('1-SETUP'!$Q83="DAILY",JU34+'1-SETUP'!$V83,IF('1-SETUP'!$Q83="WEEKLY",JU34+'1-SETUP'!$V83*7,IF('1-SETUP'!$Q83="MONTHLY",EDATE(JU34,'1-SETUP'!$V83),IF('1-SETUP'!$Q83="YEARLY",EDATE(JU34,12*'1-SETUP'!$V83),""))))</f>
        <v>45681</v>
      </c>
      <c r="JW34" s="10">
        <f>IF('1-SETUP'!$Q83="DAILY",JV34+'1-SETUP'!$V83,IF('1-SETUP'!$Q83="WEEKLY",JV34+'1-SETUP'!$V83*7,IF('1-SETUP'!$Q83="MONTHLY",EDATE(JV34,'1-SETUP'!$V83),IF('1-SETUP'!$Q83="YEARLY",EDATE(JV34,12*'1-SETUP'!$V83),""))))</f>
        <v>45688</v>
      </c>
      <c r="JX34" s="10">
        <f>IF('1-SETUP'!$Q83="DAILY",JW34+'1-SETUP'!$V83,IF('1-SETUP'!$Q83="WEEKLY",JW34+'1-SETUP'!$V83*7,IF('1-SETUP'!$Q83="MONTHLY",EDATE(JW34,'1-SETUP'!$V83),IF('1-SETUP'!$Q83="YEARLY",EDATE(JW34,12*'1-SETUP'!$V83),""))))</f>
        <v>45695</v>
      </c>
      <c r="JY34" s="10">
        <f>IF('1-SETUP'!$Q83="DAILY",JX34+'1-SETUP'!$V83,IF('1-SETUP'!$Q83="WEEKLY",JX34+'1-SETUP'!$V83*7,IF('1-SETUP'!$Q83="MONTHLY",EDATE(JX34,'1-SETUP'!$V83),IF('1-SETUP'!$Q83="YEARLY",EDATE(JX34,12*'1-SETUP'!$V83),""))))</f>
        <v>45702</v>
      </c>
      <c r="JZ34" s="10">
        <f>IF('1-SETUP'!$Q83="DAILY",JY34+'1-SETUP'!$V83,IF('1-SETUP'!$Q83="WEEKLY",JY34+'1-SETUP'!$V83*7,IF('1-SETUP'!$Q83="MONTHLY",EDATE(JY34,'1-SETUP'!$V83),IF('1-SETUP'!$Q83="YEARLY",EDATE(JY34,12*'1-SETUP'!$V83),""))))</f>
        <v>45709</v>
      </c>
      <c r="KA34" s="10">
        <f>IF('1-SETUP'!$Q83="DAILY",JZ34+'1-SETUP'!$V83,IF('1-SETUP'!$Q83="WEEKLY",JZ34+'1-SETUP'!$V83*7,IF('1-SETUP'!$Q83="MONTHLY",EDATE(JZ34,'1-SETUP'!$V83),IF('1-SETUP'!$Q83="YEARLY",EDATE(JZ34,12*'1-SETUP'!$V83),""))))</f>
        <v>45716</v>
      </c>
      <c r="KB34" s="10">
        <f>IF('1-SETUP'!$Q83="DAILY",KA34+'1-SETUP'!$V83,IF('1-SETUP'!$Q83="WEEKLY",KA34+'1-SETUP'!$V83*7,IF('1-SETUP'!$Q83="MONTHLY",EDATE(KA34,'1-SETUP'!$V83),IF('1-SETUP'!$Q83="YEARLY",EDATE(KA34,12*'1-SETUP'!$V83),""))))</f>
        <v>45723</v>
      </c>
      <c r="KC34" s="10">
        <f>IF('1-SETUP'!$Q83="DAILY",KB34+'1-SETUP'!$V83,IF('1-SETUP'!$Q83="WEEKLY",KB34+'1-SETUP'!$V83*7,IF('1-SETUP'!$Q83="MONTHLY",EDATE(KB34,'1-SETUP'!$V83),IF('1-SETUP'!$Q83="YEARLY",EDATE(KB34,12*'1-SETUP'!$V83),""))))</f>
        <v>45730</v>
      </c>
      <c r="KD34" s="10">
        <f>IF('1-SETUP'!$Q83="DAILY",KC34+'1-SETUP'!$V83,IF('1-SETUP'!$Q83="WEEKLY",KC34+'1-SETUP'!$V83*7,IF('1-SETUP'!$Q83="MONTHLY",EDATE(KC34,'1-SETUP'!$V83),IF('1-SETUP'!$Q83="YEARLY",EDATE(KC34,12*'1-SETUP'!$V83),""))))</f>
        <v>45737</v>
      </c>
      <c r="KE34" s="10">
        <f>IF('1-SETUP'!$Q83="DAILY",KD34+'1-SETUP'!$V83,IF('1-SETUP'!$Q83="WEEKLY",KD34+'1-SETUP'!$V83*7,IF('1-SETUP'!$Q83="MONTHLY",EDATE(KD34,'1-SETUP'!$V83),IF('1-SETUP'!$Q83="YEARLY",EDATE(KD34,12*'1-SETUP'!$V83),""))))</f>
        <v>45744</v>
      </c>
      <c r="KF34" s="10">
        <f>IF('1-SETUP'!$Q83="DAILY",KE34+'1-SETUP'!$V83,IF('1-SETUP'!$Q83="WEEKLY",KE34+'1-SETUP'!$V83*7,IF('1-SETUP'!$Q83="MONTHLY",EDATE(KE34,'1-SETUP'!$V83),IF('1-SETUP'!$Q83="YEARLY",EDATE(KE34,12*'1-SETUP'!$V83),""))))</f>
        <v>45751</v>
      </c>
      <c r="KG34" s="10">
        <f>IF('1-SETUP'!$Q83="DAILY",KF34+'1-SETUP'!$V83,IF('1-SETUP'!$Q83="WEEKLY",KF34+'1-SETUP'!$V83*7,IF('1-SETUP'!$Q83="MONTHLY",EDATE(KF34,'1-SETUP'!$V83),IF('1-SETUP'!$Q83="YEARLY",EDATE(KF34,12*'1-SETUP'!$V83),""))))</f>
        <v>45758</v>
      </c>
      <c r="KH34" s="10">
        <f>IF('1-SETUP'!$Q83="DAILY",KG34+'1-SETUP'!$V83,IF('1-SETUP'!$Q83="WEEKLY",KG34+'1-SETUP'!$V83*7,IF('1-SETUP'!$Q83="MONTHLY",EDATE(KG34,'1-SETUP'!$V83),IF('1-SETUP'!$Q83="YEARLY",EDATE(KG34,12*'1-SETUP'!$V83),""))))</f>
        <v>45765</v>
      </c>
      <c r="KI34" s="10">
        <f>IF('1-SETUP'!$Q83="DAILY",KH34+'1-SETUP'!$V83,IF('1-SETUP'!$Q83="WEEKLY",KH34+'1-SETUP'!$V83*7,IF('1-SETUP'!$Q83="MONTHLY",EDATE(KH34,'1-SETUP'!$V83),IF('1-SETUP'!$Q83="YEARLY",EDATE(KH34,12*'1-SETUP'!$V83),""))))</f>
        <v>45772</v>
      </c>
      <c r="KJ34" s="10">
        <f>IF('1-SETUP'!$Q83="DAILY",KI34+'1-SETUP'!$V83,IF('1-SETUP'!$Q83="WEEKLY",KI34+'1-SETUP'!$V83*7,IF('1-SETUP'!$Q83="MONTHLY",EDATE(KI34,'1-SETUP'!$V83),IF('1-SETUP'!$Q83="YEARLY",EDATE(KI34,12*'1-SETUP'!$V83),""))))</f>
        <v>45779</v>
      </c>
      <c r="KK34" s="10">
        <f>IF('1-SETUP'!$Q83="DAILY",KJ34+'1-SETUP'!$V83,IF('1-SETUP'!$Q83="WEEKLY",KJ34+'1-SETUP'!$V83*7,IF('1-SETUP'!$Q83="MONTHLY",EDATE(KJ34,'1-SETUP'!$V83),IF('1-SETUP'!$Q83="YEARLY",EDATE(KJ34,12*'1-SETUP'!$V83),""))))</f>
        <v>45786</v>
      </c>
      <c r="KL34" s="10">
        <f>IF('1-SETUP'!$Q83="DAILY",KK34+'1-SETUP'!$V83,IF('1-SETUP'!$Q83="WEEKLY",KK34+'1-SETUP'!$V83*7,IF('1-SETUP'!$Q83="MONTHLY",EDATE(KK34,'1-SETUP'!$V83),IF('1-SETUP'!$Q83="YEARLY",EDATE(KK34,12*'1-SETUP'!$V83),""))))</f>
        <v>45793</v>
      </c>
      <c r="KM34" s="10">
        <f>IF('1-SETUP'!$Q83="DAILY",KL34+'1-SETUP'!$V83,IF('1-SETUP'!$Q83="WEEKLY",KL34+'1-SETUP'!$V83*7,IF('1-SETUP'!$Q83="MONTHLY",EDATE(KL34,'1-SETUP'!$V83),IF('1-SETUP'!$Q83="YEARLY",EDATE(KL34,12*'1-SETUP'!$V83),""))))</f>
        <v>45800</v>
      </c>
      <c r="KN34" s="10">
        <f>IF('1-SETUP'!$Q83="DAILY",KM34+'1-SETUP'!$V83,IF('1-SETUP'!$Q83="WEEKLY",KM34+'1-SETUP'!$V83*7,IF('1-SETUP'!$Q83="MONTHLY",EDATE(KM34,'1-SETUP'!$V83),IF('1-SETUP'!$Q83="YEARLY",EDATE(KM34,12*'1-SETUP'!$V83),""))))</f>
        <v>45807</v>
      </c>
      <c r="KO34" s="10">
        <f>IF('1-SETUP'!$Q83="DAILY",KN34+'1-SETUP'!$V83,IF('1-SETUP'!$Q83="WEEKLY",KN34+'1-SETUP'!$V83*7,IF('1-SETUP'!$Q83="MONTHLY",EDATE(KN34,'1-SETUP'!$V83),IF('1-SETUP'!$Q83="YEARLY",EDATE(KN34,12*'1-SETUP'!$V83),""))))</f>
        <v>45814</v>
      </c>
      <c r="KP34" s="10">
        <f>IF('1-SETUP'!$Q83="DAILY",KO34+'1-SETUP'!$V83,IF('1-SETUP'!$Q83="WEEKLY",KO34+'1-SETUP'!$V83*7,IF('1-SETUP'!$Q83="MONTHLY",EDATE(KO34,'1-SETUP'!$V83),IF('1-SETUP'!$Q83="YEARLY",EDATE(KO34,12*'1-SETUP'!$V83),""))))</f>
        <v>45821</v>
      </c>
      <c r="KQ34" s="10">
        <f>IF('1-SETUP'!$Q83="DAILY",KP34+'1-SETUP'!$V83,IF('1-SETUP'!$Q83="WEEKLY",KP34+'1-SETUP'!$V83*7,IF('1-SETUP'!$Q83="MONTHLY",EDATE(KP34,'1-SETUP'!$V83),IF('1-SETUP'!$Q83="YEARLY",EDATE(KP34,12*'1-SETUP'!$V83),""))))</f>
        <v>45828</v>
      </c>
      <c r="KR34" s="10">
        <f>IF('1-SETUP'!$Q83="DAILY",KQ34+'1-SETUP'!$V83,IF('1-SETUP'!$Q83="WEEKLY",KQ34+'1-SETUP'!$V83*7,IF('1-SETUP'!$Q83="MONTHLY",EDATE(KQ34,'1-SETUP'!$V83),IF('1-SETUP'!$Q83="YEARLY",EDATE(KQ34,12*'1-SETUP'!$V83),""))))</f>
        <v>45835</v>
      </c>
      <c r="KS34" s="10">
        <f>IF('1-SETUP'!$Q83="DAILY",KR34+'1-SETUP'!$V83,IF('1-SETUP'!$Q83="WEEKLY",KR34+'1-SETUP'!$V83*7,IF('1-SETUP'!$Q83="MONTHLY",EDATE(KR34,'1-SETUP'!$V83),IF('1-SETUP'!$Q83="YEARLY",EDATE(KR34,12*'1-SETUP'!$V83),""))))</f>
        <v>45842</v>
      </c>
      <c r="KT34" s="10">
        <f>IF('1-SETUP'!$Q83="DAILY",KS34+'1-SETUP'!$V83,IF('1-SETUP'!$Q83="WEEKLY",KS34+'1-SETUP'!$V83*7,IF('1-SETUP'!$Q83="MONTHLY",EDATE(KS34,'1-SETUP'!$V83),IF('1-SETUP'!$Q83="YEARLY",EDATE(KS34,12*'1-SETUP'!$V83),""))))</f>
        <v>45849</v>
      </c>
      <c r="KU34" s="10">
        <f>IF('1-SETUP'!$Q83="DAILY",KT34+'1-SETUP'!$V83,IF('1-SETUP'!$Q83="WEEKLY",KT34+'1-SETUP'!$V83*7,IF('1-SETUP'!$Q83="MONTHLY",EDATE(KT34,'1-SETUP'!$V83),IF('1-SETUP'!$Q83="YEARLY",EDATE(KT34,12*'1-SETUP'!$V83),""))))</f>
        <v>45856</v>
      </c>
      <c r="KV34" s="10">
        <f>IF('1-SETUP'!$Q83="DAILY",KU34+'1-SETUP'!$V83,IF('1-SETUP'!$Q83="WEEKLY",KU34+'1-SETUP'!$V83*7,IF('1-SETUP'!$Q83="MONTHLY",EDATE(KU34,'1-SETUP'!$V83),IF('1-SETUP'!$Q83="YEARLY",EDATE(KU34,12*'1-SETUP'!$V83),""))))</f>
        <v>45863</v>
      </c>
      <c r="KW34" s="10">
        <f>IF('1-SETUP'!$Q83="DAILY",KV34+'1-SETUP'!$V83,IF('1-SETUP'!$Q83="WEEKLY",KV34+'1-SETUP'!$V83*7,IF('1-SETUP'!$Q83="MONTHLY",EDATE(KV34,'1-SETUP'!$V83),IF('1-SETUP'!$Q83="YEARLY",EDATE(KV34,12*'1-SETUP'!$V83),""))))</f>
        <v>45870</v>
      </c>
      <c r="KX34" s="10">
        <f>IF('1-SETUP'!$Q83="DAILY",KW34+'1-SETUP'!$V83,IF('1-SETUP'!$Q83="WEEKLY",KW34+'1-SETUP'!$V83*7,IF('1-SETUP'!$Q83="MONTHLY",EDATE(KW34,'1-SETUP'!$V83),IF('1-SETUP'!$Q83="YEARLY",EDATE(KW34,12*'1-SETUP'!$V83),""))))</f>
        <v>45877</v>
      </c>
      <c r="KY34" s="10">
        <f>IF('1-SETUP'!$Q83="DAILY",KX34+'1-SETUP'!$V83,IF('1-SETUP'!$Q83="WEEKLY",KX34+'1-SETUP'!$V83*7,IF('1-SETUP'!$Q83="MONTHLY",EDATE(KX34,'1-SETUP'!$V83),IF('1-SETUP'!$Q83="YEARLY",EDATE(KX34,12*'1-SETUP'!$V83),""))))</f>
        <v>45884</v>
      </c>
      <c r="KZ34" s="10">
        <f>IF('1-SETUP'!$Q83="DAILY",KY34+'1-SETUP'!$V83,IF('1-SETUP'!$Q83="WEEKLY",KY34+'1-SETUP'!$V83*7,IF('1-SETUP'!$Q83="MONTHLY",EDATE(KY34,'1-SETUP'!$V83),IF('1-SETUP'!$Q83="YEARLY",EDATE(KY34,12*'1-SETUP'!$V83),""))))</f>
        <v>45891</v>
      </c>
      <c r="LA34" s="10">
        <f>IF('1-SETUP'!$Q83="DAILY",KZ34+'1-SETUP'!$V83,IF('1-SETUP'!$Q83="WEEKLY",KZ34+'1-SETUP'!$V83*7,IF('1-SETUP'!$Q83="MONTHLY",EDATE(KZ34,'1-SETUP'!$V83),IF('1-SETUP'!$Q83="YEARLY",EDATE(KZ34,12*'1-SETUP'!$V83),""))))</f>
        <v>45898</v>
      </c>
      <c r="LB34" s="10">
        <f>IF('1-SETUP'!$Q83="DAILY",LA34+'1-SETUP'!$V83,IF('1-SETUP'!$Q83="WEEKLY",LA34+'1-SETUP'!$V83*7,IF('1-SETUP'!$Q83="MONTHLY",EDATE(LA34,'1-SETUP'!$V83),IF('1-SETUP'!$Q83="YEARLY",EDATE(LA34,12*'1-SETUP'!$V83),""))))</f>
        <v>45905</v>
      </c>
      <c r="LC34" s="10">
        <f>IF('1-SETUP'!$Q83="DAILY",LB34+'1-SETUP'!$V83,IF('1-SETUP'!$Q83="WEEKLY",LB34+'1-SETUP'!$V83*7,IF('1-SETUP'!$Q83="MONTHLY",EDATE(LB34,'1-SETUP'!$V83),IF('1-SETUP'!$Q83="YEARLY",EDATE(LB34,12*'1-SETUP'!$V83),""))))</f>
        <v>45912</v>
      </c>
      <c r="LD34" s="10">
        <f>IF('1-SETUP'!$Q83="DAILY",LC34+'1-SETUP'!$V83,IF('1-SETUP'!$Q83="WEEKLY",LC34+'1-SETUP'!$V83*7,IF('1-SETUP'!$Q83="MONTHLY",EDATE(LC34,'1-SETUP'!$V83),IF('1-SETUP'!$Q83="YEARLY",EDATE(LC34,12*'1-SETUP'!$V83),""))))</f>
        <v>45919</v>
      </c>
      <c r="LE34" s="10">
        <f>IF('1-SETUP'!$Q83="DAILY",LD34+'1-SETUP'!$V83,IF('1-SETUP'!$Q83="WEEKLY",LD34+'1-SETUP'!$V83*7,IF('1-SETUP'!$Q83="MONTHLY",EDATE(LD34,'1-SETUP'!$V83),IF('1-SETUP'!$Q83="YEARLY",EDATE(LD34,12*'1-SETUP'!$V83),""))))</f>
        <v>45926</v>
      </c>
      <c r="LF34" s="10">
        <f>IF('1-SETUP'!$Q83="DAILY",LE34+'1-SETUP'!$V83,IF('1-SETUP'!$Q83="WEEKLY",LE34+'1-SETUP'!$V83*7,IF('1-SETUP'!$Q83="MONTHLY",EDATE(LE34,'1-SETUP'!$V83),IF('1-SETUP'!$Q83="YEARLY",EDATE(LE34,12*'1-SETUP'!$V83),""))))</f>
        <v>45933</v>
      </c>
      <c r="LG34" s="10">
        <f>IF('1-SETUP'!$Q83="DAILY",LF34+'1-SETUP'!$V83,IF('1-SETUP'!$Q83="WEEKLY",LF34+'1-SETUP'!$V83*7,IF('1-SETUP'!$Q83="MONTHLY",EDATE(LF34,'1-SETUP'!$V83),IF('1-SETUP'!$Q83="YEARLY",EDATE(LF34,12*'1-SETUP'!$V83),""))))</f>
        <v>45940</v>
      </c>
      <c r="LH34" s="10">
        <f>IF('1-SETUP'!$Q83="DAILY",LG34+'1-SETUP'!$V83,IF('1-SETUP'!$Q83="WEEKLY",LG34+'1-SETUP'!$V83*7,IF('1-SETUP'!$Q83="MONTHLY",EDATE(LG34,'1-SETUP'!$V83),IF('1-SETUP'!$Q83="YEARLY",EDATE(LG34,12*'1-SETUP'!$V83),""))))</f>
        <v>45947</v>
      </c>
      <c r="LI34" s="10">
        <f>IF('1-SETUP'!$Q83="DAILY",LH34+'1-SETUP'!$V83,IF('1-SETUP'!$Q83="WEEKLY",LH34+'1-SETUP'!$V83*7,IF('1-SETUP'!$Q83="MONTHLY",EDATE(LH34,'1-SETUP'!$V83),IF('1-SETUP'!$Q83="YEARLY",EDATE(LH34,12*'1-SETUP'!$V83),""))))</f>
        <v>45954</v>
      </c>
      <c r="LJ34" s="10">
        <f>IF('1-SETUP'!$Q83="DAILY",LI34+'1-SETUP'!$V83,IF('1-SETUP'!$Q83="WEEKLY",LI34+'1-SETUP'!$V83*7,IF('1-SETUP'!$Q83="MONTHLY",EDATE(LI34,'1-SETUP'!$V83),IF('1-SETUP'!$Q83="YEARLY",EDATE(LI34,12*'1-SETUP'!$V83),""))))</f>
        <v>45961</v>
      </c>
      <c r="LK34" s="10">
        <f>IF('1-SETUP'!$Q83="DAILY",LJ34+'1-SETUP'!$V83,IF('1-SETUP'!$Q83="WEEKLY",LJ34+'1-SETUP'!$V83*7,IF('1-SETUP'!$Q83="MONTHLY",EDATE(LJ34,'1-SETUP'!$V83),IF('1-SETUP'!$Q83="YEARLY",EDATE(LJ34,12*'1-SETUP'!$V83),""))))</f>
        <v>45968</v>
      </c>
      <c r="LL34" s="10">
        <f>IF('1-SETUP'!$Q83="DAILY",LK34+'1-SETUP'!$V83,IF('1-SETUP'!$Q83="WEEKLY",LK34+'1-SETUP'!$V83*7,IF('1-SETUP'!$Q83="MONTHLY",EDATE(LK34,'1-SETUP'!$V83),IF('1-SETUP'!$Q83="YEARLY",EDATE(LK34,12*'1-SETUP'!$V83),""))))</f>
        <v>45975</v>
      </c>
      <c r="LM34" s="10">
        <f>IF('1-SETUP'!$Q83="DAILY",LL34+'1-SETUP'!$V83,IF('1-SETUP'!$Q83="WEEKLY",LL34+'1-SETUP'!$V83*7,IF('1-SETUP'!$Q83="MONTHLY",EDATE(LL34,'1-SETUP'!$V83),IF('1-SETUP'!$Q83="YEARLY",EDATE(LL34,12*'1-SETUP'!$V83),""))))</f>
        <v>45982</v>
      </c>
      <c r="LN34" s="10">
        <f>IF('1-SETUP'!$Q83="DAILY",LM34+'1-SETUP'!$V83,IF('1-SETUP'!$Q83="WEEKLY",LM34+'1-SETUP'!$V83*7,IF('1-SETUP'!$Q83="MONTHLY",EDATE(LM34,'1-SETUP'!$V83),IF('1-SETUP'!$Q83="YEARLY",EDATE(LM34,12*'1-SETUP'!$V83),""))))</f>
        <v>45989</v>
      </c>
      <c r="LO34" s="10">
        <f>IF('1-SETUP'!$Q83="DAILY",LN34+'1-SETUP'!$V83,IF('1-SETUP'!$Q83="WEEKLY",LN34+'1-SETUP'!$V83*7,IF('1-SETUP'!$Q83="MONTHLY",EDATE(LN34,'1-SETUP'!$V83),IF('1-SETUP'!$Q83="YEARLY",EDATE(LN34,12*'1-SETUP'!$V83),""))))</f>
        <v>45996</v>
      </c>
      <c r="LP34" s="10">
        <f>IF('1-SETUP'!$Q83="DAILY",LO34+'1-SETUP'!$V83,IF('1-SETUP'!$Q83="WEEKLY",LO34+'1-SETUP'!$V83*7,IF('1-SETUP'!$Q83="MONTHLY",EDATE(LO34,'1-SETUP'!$V83),IF('1-SETUP'!$Q83="YEARLY",EDATE(LO34,12*'1-SETUP'!$V83),""))))</f>
        <v>46003</v>
      </c>
      <c r="LQ34" s="10">
        <f>IF('1-SETUP'!$Q83="DAILY",LP34+'1-SETUP'!$V83,IF('1-SETUP'!$Q83="WEEKLY",LP34+'1-SETUP'!$V83*7,IF('1-SETUP'!$Q83="MONTHLY",EDATE(LP34,'1-SETUP'!$V83),IF('1-SETUP'!$Q83="YEARLY",EDATE(LP34,12*'1-SETUP'!$V83),""))))</f>
        <v>46010</v>
      </c>
      <c r="LR34" s="10">
        <f>IF('1-SETUP'!$Q83="DAILY",LQ34+'1-SETUP'!$V83,IF('1-SETUP'!$Q83="WEEKLY",LQ34+'1-SETUP'!$V83*7,IF('1-SETUP'!$Q83="MONTHLY",EDATE(LQ34,'1-SETUP'!$V83),IF('1-SETUP'!$Q83="YEARLY",EDATE(LQ34,12*'1-SETUP'!$V83),""))))</f>
        <v>46017</v>
      </c>
      <c r="LS34" s="10">
        <f>IF('1-SETUP'!$Q83="DAILY",LR34+'1-SETUP'!$V83,IF('1-SETUP'!$Q83="WEEKLY",LR34+'1-SETUP'!$V83*7,IF('1-SETUP'!$Q83="MONTHLY",EDATE(LR34,'1-SETUP'!$V83),IF('1-SETUP'!$Q83="YEARLY",EDATE(LR34,12*'1-SETUP'!$V83),""))))</f>
        <v>46024</v>
      </c>
      <c r="LT34" s="10">
        <f>IF('1-SETUP'!$Q83="DAILY",LS34+'1-SETUP'!$V83,IF('1-SETUP'!$Q83="WEEKLY",LS34+'1-SETUP'!$V83*7,IF('1-SETUP'!$Q83="MONTHLY",EDATE(LS34,'1-SETUP'!$V83),IF('1-SETUP'!$Q83="YEARLY",EDATE(LS34,12*'1-SETUP'!$V83),""))))</f>
        <v>46031</v>
      </c>
      <c r="LU34" s="10">
        <f>IF('1-SETUP'!$Q83="DAILY",LT34+'1-SETUP'!$V83,IF('1-SETUP'!$Q83="WEEKLY",LT34+'1-SETUP'!$V83*7,IF('1-SETUP'!$Q83="MONTHLY",EDATE(LT34,'1-SETUP'!$V83),IF('1-SETUP'!$Q83="YEARLY",EDATE(LT34,12*'1-SETUP'!$V83),""))))</f>
        <v>46038</v>
      </c>
      <c r="LV34" s="10">
        <f>IF('1-SETUP'!$Q83="DAILY",LU34+'1-SETUP'!$V83,IF('1-SETUP'!$Q83="WEEKLY",LU34+'1-SETUP'!$V83*7,IF('1-SETUP'!$Q83="MONTHLY",EDATE(LU34,'1-SETUP'!$V83),IF('1-SETUP'!$Q83="YEARLY",EDATE(LU34,12*'1-SETUP'!$V83),""))))</f>
        <v>46045</v>
      </c>
      <c r="LW34" s="10">
        <f>IF('1-SETUP'!$Q83="DAILY",LV34+'1-SETUP'!$V83,IF('1-SETUP'!$Q83="WEEKLY",LV34+'1-SETUP'!$V83*7,IF('1-SETUP'!$Q83="MONTHLY",EDATE(LV34,'1-SETUP'!$V83),IF('1-SETUP'!$Q83="YEARLY",EDATE(LV34,12*'1-SETUP'!$V83),""))))</f>
        <v>46052</v>
      </c>
      <c r="LX34" s="10">
        <f>IF('1-SETUP'!$Q83="DAILY",LW34+'1-SETUP'!$V83,IF('1-SETUP'!$Q83="WEEKLY",LW34+'1-SETUP'!$V83*7,IF('1-SETUP'!$Q83="MONTHLY",EDATE(LW34,'1-SETUP'!$V83),IF('1-SETUP'!$Q83="YEARLY",EDATE(LW34,12*'1-SETUP'!$V83),""))))</f>
        <v>46059</v>
      </c>
      <c r="LY34" s="10">
        <f>IF('1-SETUP'!$Q83="DAILY",LX34+'1-SETUP'!$V83,IF('1-SETUP'!$Q83="WEEKLY",LX34+'1-SETUP'!$V83*7,IF('1-SETUP'!$Q83="MONTHLY",EDATE(LX34,'1-SETUP'!$V83),IF('1-SETUP'!$Q83="YEARLY",EDATE(LX34,12*'1-SETUP'!$V83),""))))</f>
        <v>46066</v>
      </c>
      <c r="LZ34" s="10">
        <f>IF('1-SETUP'!$Q83="DAILY",LY34+'1-SETUP'!$V83,IF('1-SETUP'!$Q83="WEEKLY",LY34+'1-SETUP'!$V83*7,IF('1-SETUP'!$Q83="MONTHLY",EDATE(LY34,'1-SETUP'!$V83),IF('1-SETUP'!$Q83="YEARLY",EDATE(LY34,12*'1-SETUP'!$V83),""))))</f>
        <v>46073</v>
      </c>
      <c r="MA34" s="10">
        <f>IF('1-SETUP'!$Q83="DAILY",LZ34+'1-SETUP'!$V83,IF('1-SETUP'!$Q83="WEEKLY",LZ34+'1-SETUP'!$V83*7,IF('1-SETUP'!$Q83="MONTHLY",EDATE(LZ34,'1-SETUP'!$V83),IF('1-SETUP'!$Q83="YEARLY",EDATE(LZ34,12*'1-SETUP'!$V83),""))))</f>
        <v>46080</v>
      </c>
      <c r="MB34" s="10">
        <f>IF('1-SETUP'!$Q83="DAILY",MA34+'1-SETUP'!$V83,IF('1-SETUP'!$Q83="WEEKLY",MA34+'1-SETUP'!$V83*7,IF('1-SETUP'!$Q83="MONTHLY",EDATE(MA34,'1-SETUP'!$V83),IF('1-SETUP'!$Q83="YEARLY",EDATE(MA34,12*'1-SETUP'!$V83),""))))</f>
        <v>46087</v>
      </c>
      <c r="MC34" s="10">
        <f>IF('1-SETUP'!$Q83="DAILY",MB34+'1-SETUP'!$V83,IF('1-SETUP'!$Q83="WEEKLY",MB34+'1-SETUP'!$V83*7,IF('1-SETUP'!$Q83="MONTHLY",EDATE(MB34,'1-SETUP'!$V83),IF('1-SETUP'!$Q83="YEARLY",EDATE(MB34,12*'1-SETUP'!$V83),""))))</f>
        <v>46094</v>
      </c>
      <c r="MD34" s="10">
        <f>IF('1-SETUP'!$Q83="DAILY",MC34+'1-SETUP'!$V83,IF('1-SETUP'!$Q83="WEEKLY",MC34+'1-SETUP'!$V83*7,IF('1-SETUP'!$Q83="MONTHLY",EDATE(MC34,'1-SETUP'!$V83),IF('1-SETUP'!$Q83="YEARLY",EDATE(MC34,12*'1-SETUP'!$V83),""))))</f>
        <v>46101</v>
      </c>
      <c r="ME34" s="10">
        <f>IF('1-SETUP'!$Q83="DAILY",MD34+'1-SETUP'!$V83,IF('1-SETUP'!$Q83="WEEKLY",MD34+'1-SETUP'!$V83*7,IF('1-SETUP'!$Q83="MONTHLY",EDATE(MD34,'1-SETUP'!$V83),IF('1-SETUP'!$Q83="YEARLY",EDATE(MD34,12*'1-SETUP'!$V83),""))))</f>
        <v>46108</v>
      </c>
      <c r="MF34" s="10">
        <f>IF('1-SETUP'!$Q83="DAILY",ME34+'1-SETUP'!$V83,IF('1-SETUP'!$Q83="WEEKLY",ME34+'1-SETUP'!$V83*7,IF('1-SETUP'!$Q83="MONTHLY",EDATE(ME34,'1-SETUP'!$V83),IF('1-SETUP'!$Q83="YEARLY",EDATE(ME34,12*'1-SETUP'!$V83),""))))</f>
        <v>46115</v>
      </c>
      <c r="MG34" s="10">
        <f>IF('1-SETUP'!$Q83="DAILY",MF34+'1-SETUP'!$V83,IF('1-SETUP'!$Q83="WEEKLY",MF34+'1-SETUP'!$V83*7,IF('1-SETUP'!$Q83="MONTHLY",EDATE(MF34,'1-SETUP'!$V83),IF('1-SETUP'!$Q83="YEARLY",EDATE(MF34,12*'1-SETUP'!$V83),""))))</f>
        <v>46122</v>
      </c>
      <c r="MH34" s="10">
        <f>IF('1-SETUP'!$Q83="DAILY",MG34+'1-SETUP'!$V83,IF('1-SETUP'!$Q83="WEEKLY",MG34+'1-SETUP'!$V83*7,IF('1-SETUP'!$Q83="MONTHLY",EDATE(MG34,'1-SETUP'!$V83),IF('1-SETUP'!$Q83="YEARLY",EDATE(MG34,12*'1-SETUP'!$V83),""))))</f>
        <v>46129</v>
      </c>
      <c r="MI34" s="10">
        <f>IF('1-SETUP'!$Q83="DAILY",MH34+'1-SETUP'!$V83,IF('1-SETUP'!$Q83="WEEKLY",MH34+'1-SETUP'!$V83*7,IF('1-SETUP'!$Q83="MONTHLY",EDATE(MH34,'1-SETUP'!$V83),IF('1-SETUP'!$Q83="YEARLY",EDATE(MH34,12*'1-SETUP'!$V83),""))))</f>
        <v>46136</v>
      </c>
      <c r="MJ34" s="10">
        <f>IF('1-SETUP'!$Q83="DAILY",MI34+'1-SETUP'!$V83,IF('1-SETUP'!$Q83="WEEKLY",MI34+'1-SETUP'!$V83*7,IF('1-SETUP'!$Q83="MONTHLY",EDATE(MI34,'1-SETUP'!$V83),IF('1-SETUP'!$Q83="YEARLY",EDATE(MI34,12*'1-SETUP'!$V83),""))))</f>
        <v>46143</v>
      </c>
      <c r="MK34" s="10">
        <f>IF('1-SETUP'!$Q83="DAILY",MJ34+'1-SETUP'!$V83,IF('1-SETUP'!$Q83="WEEKLY",MJ34+'1-SETUP'!$V83*7,IF('1-SETUP'!$Q83="MONTHLY",EDATE(MJ34,'1-SETUP'!$V83),IF('1-SETUP'!$Q83="YEARLY",EDATE(MJ34,12*'1-SETUP'!$V83),""))))</f>
        <v>46150</v>
      </c>
      <c r="ML34" s="10">
        <f>IF('1-SETUP'!$Q83="DAILY",MK34+'1-SETUP'!$V83,IF('1-SETUP'!$Q83="WEEKLY",MK34+'1-SETUP'!$V83*7,IF('1-SETUP'!$Q83="MONTHLY",EDATE(MK34,'1-SETUP'!$V83),IF('1-SETUP'!$Q83="YEARLY",EDATE(MK34,12*'1-SETUP'!$V83),""))))</f>
        <v>46157</v>
      </c>
      <c r="MM34" s="10">
        <f>IF('1-SETUP'!$Q83="DAILY",ML34+'1-SETUP'!$V83,IF('1-SETUP'!$Q83="WEEKLY",ML34+'1-SETUP'!$V83*7,IF('1-SETUP'!$Q83="MONTHLY",EDATE(ML34,'1-SETUP'!$V83),IF('1-SETUP'!$Q83="YEARLY",EDATE(ML34,12*'1-SETUP'!$V83),""))))</f>
        <v>46164</v>
      </c>
      <c r="MN34" s="10">
        <f>IF('1-SETUP'!$Q83="DAILY",MM34+'1-SETUP'!$V83,IF('1-SETUP'!$Q83="WEEKLY",MM34+'1-SETUP'!$V83*7,IF('1-SETUP'!$Q83="MONTHLY",EDATE(MM34,'1-SETUP'!$V83),IF('1-SETUP'!$Q83="YEARLY",EDATE(MM34,12*'1-SETUP'!$V83),""))))</f>
        <v>46171</v>
      </c>
      <c r="MO34" s="10">
        <f>IF('1-SETUP'!$Q83="DAILY",MN34+'1-SETUP'!$V83,IF('1-SETUP'!$Q83="WEEKLY",MN34+'1-SETUP'!$V83*7,IF('1-SETUP'!$Q83="MONTHLY",EDATE(MN34,'1-SETUP'!$V83),IF('1-SETUP'!$Q83="YEARLY",EDATE(MN34,12*'1-SETUP'!$V83),""))))</f>
        <v>46178</v>
      </c>
      <c r="MP34" s="10">
        <f>IF('1-SETUP'!$Q83="DAILY",MO34+'1-SETUP'!$V83,IF('1-SETUP'!$Q83="WEEKLY",MO34+'1-SETUP'!$V83*7,IF('1-SETUP'!$Q83="MONTHLY",EDATE(MO34,'1-SETUP'!$V83),IF('1-SETUP'!$Q83="YEARLY",EDATE(MO34,12*'1-SETUP'!$V83),""))))</f>
        <v>46185</v>
      </c>
      <c r="MQ34" s="10">
        <f>IF('1-SETUP'!$Q83="DAILY",MP34+'1-SETUP'!$V83,IF('1-SETUP'!$Q83="WEEKLY",MP34+'1-SETUP'!$V83*7,IF('1-SETUP'!$Q83="MONTHLY",EDATE(MP34,'1-SETUP'!$V83),IF('1-SETUP'!$Q83="YEARLY",EDATE(MP34,12*'1-SETUP'!$V83),""))))</f>
        <v>46192</v>
      </c>
      <c r="MR34" s="10">
        <f>IF('1-SETUP'!$Q83="DAILY",MQ34+'1-SETUP'!$V83,IF('1-SETUP'!$Q83="WEEKLY",MQ34+'1-SETUP'!$V83*7,IF('1-SETUP'!$Q83="MONTHLY",EDATE(MQ34,'1-SETUP'!$V83),IF('1-SETUP'!$Q83="YEARLY",EDATE(MQ34,12*'1-SETUP'!$V83),""))))</f>
        <v>46199</v>
      </c>
      <c r="MS34" s="10">
        <f>IF('1-SETUP'!$Q83="DAILY",MR34+'1-SETUP'!$V83,IF('1-SETUP'!$Q83="WEEKLY",MR34+'1-SETUP'!$V83*7,IF('1-SETUP'!$Q83="MONTHLY",EDATE(MR34,'1-SETUP'!$V83),IF('1-SETUP'!$Q83="YEARLY",EDATE(MR34,12*'1-SETUP'!$V83),""))))</f>
        <v>46206</v>
      </c>
      <c r="MT34" s="10">
        <f>IF('1-SETUP'!$Q83="DAILY",MS34+'1-SETUP'!$V83,IF('1-SETUP'!$Q83="WEEKLY",MS34+'1-SETUP'!$V83*7,IF('1-SETUP'!$Q83="MONTHLY",EDATE(MS34,'1-SETUP'!$V83),IF('1-SETUP'!$Q83="YEARLY",EDATE(MS34,12*'1-SETUP'!$V83),""))))</f>
        <v>46213</v>
      </c>
      <c r="MU34" s="10">
        <f>IF('1-SETUP'!$Q83="DAILY",MT34+'1-SETUP'!$V83,IF('1-SETUP'!$Q83="WEEKLY",MT34+'1-SETUP'!$V83*7,IF('1-SETUP'!$Q83="MONTHLY",EDATE(MT34,'1-SETUP'!$V83),IF('1-SETUP'!$Q83="YEARLY",EDATE(MT34,12*'1-SETUP'!$V83),""))))</f>
        <v>46220</v>
      </c>
      <c r="MV34" s="10">
        <f>IF('1-SETUP'!$Q83="DAILY",MU34+'1-SETUP'!$V83,IF('1-SETUP'!$Q83="WEEKLY",MU34+'1-SETUP'!$V83*7,IF('1-SETUP'!$Q83="MONTHLY",EDATE(MU34,'1-SETUP'!$V83),IF('1-SETUP'!$Q83="YEARLY",EDATE(MU34,12*'1-SETUP'!$V83),""))))</f>
        <v>46227</v>
      </c>
      <c r="MW34" s="10">
        <f>IF('1-SETUP'!$Q83="DAILY",MV34+'1-SETUP'!$V83,IF('1-SETUP'!$Q83="WEEKLY",MV34+'1-SETUP'!$V83*7,IF('1-SETUP'!$Q83="MONTHLY",EDATE(MV34,'1-SETUP'!$V83),IF('1-SETUP'!$Q83="YEARLY",EDATE(MV34,12*'1-SETUP'!$V83),""))))</f>
        <v>46234</v>
      </c>
      <c r="MX34" s="10">
        <f>IF('1-SETUP'!$Q83="DAILY",MW34+'1-SETUP'!$V83,IF('1-SETUP'!$Q83="WEEKLY",MW34+'1-SETUP'!$V83*7,IF('1-SETUP'!$Q83="MONTHLY",EDATE(MW34,'1-SETUP'!$V83),IF('1-SETUP'!$Q83="YEARLY",EDATE(MW34,12*'1-SETUP'!$V83),""))))</f>
        <v>46241</v>
      </c>
      <c r="MY34" s="10">
        <f>IF('1-SETUP'!$Q83="DAILY",MX34+'1-SETUP'!$V83,IF('1-SETUP'!$Q83="WEEKLY",MX34+'1-SETUP'!$V83*7,IF('1-SETUP'!$Q83="MONTHLY",EDATE(MX34,'1-SETUP'!$V83),IF('1-SETUP'!$Q83="YEARLY",EDATE(MX34,12*'1-SETUP'!$V83),""))))</f>
        <v>46248</v>
      </c>
      <c r="MZ34" s="10">
        <f>IF('1-SETUP'!$Q83="DAILY",MY34+'1-SETUP'!$V83,IF('1-SETUP'!$Q83="WEEKLY",MY34+'1-SETUP'!$V83*7,IF('1-SETUP'!$Q83="MONTHLY",EDATE(MY34,'1-SETUP'!$V83),IF('1-SETUP'!$Q83="YEARLY",EDATE(MY34,12*'1-SETUP'!$V83),""))))</f>
        <v>46255</v>
      </c>
      <c r="NA34" s="10">
        <f>IF('1-SETUP'!$Q83="DAILY",MZ34+'1-SETUP'!$V83,IF('1-SETUP'!$Q83="WEEKLY",MZ34+'1-SETUP'!$V83*7,IF('1-SETUP'!$Q83="MONTHLY",EDATE(MZ34,'1-SETUP'!$V83),IF('1-SETUP'!$Q83="YEARLY",EDATE(MZ34,12*'1-SETUP'!$V83),""))))</f>
        <v>46262</v>
      </c>
      <c r="NB34" s="10">
        <f>IF('1-SETUP'!$Q83="DAILY",NA34+'1-SETUP'!$V83,IF('1-SETUP'!$Q83="WEEKLY",NA34+'1-SETUP'!$V83*7,IF('1-SETUP'!$Q83="MONTHLY",EDATE(NA34,'1-SETUP'!$V83),IF('1-SETUP'!$Q83="YEARLY",EDATE(NA34,12*'1-SETUP'!$V83),""))))</f>
        <v>46269</v>
      </c>
      <c r="NC34" s="10">
        <f>IF('1-SETUP'!$Q83="DAILY",NB34+'1-SETUP'!$V83,IF('1-SETUP'!$Q83="WEEKLY",NB34+'1-SETUP'!$V83*7,IF('1-SETUP'!$Q83="MONTHLY",EDATE(NB34,'1-SETUP'!$V83),IF('1-SETUP'!$Q83="YEARLY",EDATE(NB34,12*'1-SETUP'!$V83),""))))</f>
        <v>46276</v>
      </c>
    </row>
    <row r="35" spans="1:367" x14ac:dyDescent="0.45">
      <c r="A35">
        <f>'1-SETUP'!A84</f>
        <v>0</v>
      </c>
      <c r="B35" t="str">
        <f>_xlfn.CONCAT('1-SETUP'!$O84," ",'1-SETUP'!$Q84," ",'1-SETUP'!$T84," ",'1-SETUP'!$V84," ",'1-SETUP'!$W84," ",'1-SETUP'!$Z84," ",TEXT('1-SETUP'!$AC84,"mm/dd/yyyy"))</f>
        <v xml:space="preserve">      01/00/1900</v>
      </c>
      <c r="C35" s="10">
        <f>'1-SETUP'!$AC84</f>
        <v>0</v>
      </c>
      <c r="D35" s="10" t="str">
        <f>IF('1-SETUP'!$Q84="DAILY",C35+'1-SETUP'!$V84,IF('1-SETUP'!$Q84="WEEKLY",C35+'1-SETUP'!$V84*7,IF('1-SETUP'!$Q84="MONTHLY",EDATE(C35,'1-SETUP'!$V84),IF('1-SETUP'!$Q84="YEARLY",EDATE(C35,12*'1-SETUP'!$V84),""))))</f>
        <v/>
      </c>
      <c r="E35" s="10" t="str">
        <f>IF('1-SETUP'!$Q84="DAILY",D35+'1-SETUP'!$V84,IF('1-SETUP'!$Q84="WEEKLY",D35+'1-SETUP'!$V84*7,IF('1-SETUP'!$Q84="MONTHLY",EDATE(D35,'1-SETUP'!$V84),IF('1-SETUP'!$Q84="YEARLY",EDATE(D35,12*'1-SETUP'!$V84),""))))</f>
        <v/>
      </c>
      <c r="F35" s="10" t="str">
        <f>IF('1-SETUP'!$Q84="DAILY",E35+'1-SETUP'!$V84,IF('1-SETUP'!$Q84="WEEKLY",E35+'1-SETUP'!$V84*7,IF('1-SETUP'!$Q84="MONTHLY",EDATE(E35,'1-SETUP'!$V84),IF('1-SETUP'!$Q84="YEARLY",EDATE(E35,12*'1-SETUP'!$V84),""))))</f>
        <v/>
      </c>
      <c r="G35" s="10" t="str">
        <f>IF('1-SETUP'!$Q84="DAILY",F35+'1-SETUP'!$V84,IF('1-SETUP'!$Q84="WEEKLY",F35+'1-SETUP'!$V84*7,IF('1-SETUP'!$Q84="MONTHLY",EDATE(F35,'1-SETUP'!$V84),IF('1-SETUP'!$Q84="YEARLY",EDATE(F35,12*'1-SETUP'!$V84),""))))</f>
        <v/>
      </c>
      <c r="H35" s="10" t="str">
        <f>IF('1-SETUP'!$Q84="DAILY",G35+'1-SETUP'!$V84,IF('1-SETUP'!$Q84="WEEKLY",G35+'1-SETUP'!$V84*7,IF('1-SETUP'!$Q84="MONTHLY",EDATE(G35,'1-SETUP'!$V84),IF('1-SETUP'!$Q84="YEARLY",EDATE(G35,12*'1-SETUP'!$V84),""))))</f>
        <v/>
      </c>
      <c r="I35" s="10" t="str">
        <f>IF('1-SETUP'!$Q84="DAILY",H35+'1-SETUP'!$V84,IF('1-SETUP'!$Q84="WEEKLY",H35+'1-SETUP'!$V84*7,IF('1-SETUP'!$Q84="MONTHLY",EDATE(H35,'1-SETUP'!$V84),IF('1-SETUP'!$Q84="YEARLY",EDATE(H35,12*'1-SETUP'!$V84),""))))</f>
        <v/>
      </c>
      <c r="J35" s="10" t="str">
        <f>IF('1-SETUP'!$Q84="DAILY",I35+'1-SETUP'!$V84,IF('1-SETUP'!$Q84="WEEKLY",I35+'1-SETUP'!$V84*7,IF('1-SETUP'!$Q84="MONTHLY",EDATE(I35,'1-SETUP'!$V84),IF('1-SETUP'!$Q84="YEARLY",EDATE(I35,12*'1-SETUP'!$V84),""))))</f>
        <v/>
      </c>
      <c r="K35" s="10" t="str">
        <f>IF('1-SETUP'!$Q84="DAILY",J35+'1-SETUP'!$V84,IF('1-SETUP'!$Q84="WEEKLY",J35+'1-SETUP'!$V84*7,IF('1-SETUP'!$Q84="MONTHLY",EDATE(J35,'1-SETUP'!$V84),IF('1-SETUP'!$Q84="YEARLY",EDATE(J35,12*'1-SETUP'!$V84),""))))</f>
        <v/>
      </c>
      <c r="L35" s="10" t="str">
        <f>IF('1-SETUP'!$Q84="DAILY",K35+'1-SETUP'!$V84,IF('1-SETUP'!$Q84="WEEKLY",K35+'1-SETUP'!$V84*7,IF('1-SETUP'!$Q84="MONTHLY",EDATE(K35,'1-SETUP'!$V84),IF('1-SETUP'!$Q84="YEARLY",EDATE(K35,12*'1-SETUP'!$V84),""))))</f>
        <v/>
      </c>
      <c r="M35" s="10" t="str">
        <f>IF('1-SETUP'!$Q84="DAILY",L35+'1-SETUP'!$V84,IF('1-SETUP'!$Q84="WEEKLY",L35+'1-SETUP'!$V84*7,IF('1-SETUP'!$Q84="MONTHLY",EDATE(L35,'1-SETUP'!$V84),IF('1-SETUP'!$Q84="YEARLY",EDATE(L35,12*'1-SETUP'!$V84),""))))</f>
        <v/>
      </c>
      <c r="N35" s="10" t="str">
        <f>IF('1-SETUP'!$Q84="DAILY",M35+'1-SETUP'!$V84,IF('1-SETUP'!$Q84="WEEKLY",M35+'1-SETUP'!$V84*7,IF('1-SETUP'!$Q84="MONTHLY",EDATE(M35,'1-SETUP'!$V84),IF('1-SETUP'!$Q84="YEARLY",EDATE(M35,12*'1-SETUP'!$V84),""))))</f>
        <v/>
      </c>
      <c r="O35" s="10" t="str">
        <f>IF('1-SETUP'!$Q84="DAILY",N35+'1-SETUP'!$V84,IF('1-SETUP'!$Q84="WEEKLY",N35+'1-SETUP'!$V84*7,IF('1-SETUP'!$Q84="MONTHLY",EDATE(N35,'1-SETUP'!$V84),IF('1-SETUP'!$Q84="YEARLY",EDATE(N35,12*'1-SETUP'!$V84),""))))</f>
        <v/>
      </c>
      <c r="P35" s="10" t="str">
        <f>IF('1-SETUP'!$Q84="DAILY",O35+'1-SETUP'!$V84,IF('1-SETUP'!$Q84="WEEKLY",O35+'1-SETUP'!$V84*7,IF('1-SETUP'!$Q84="MONTHLY",EDATE(O35,'1-SETUP'!$V84),IF('1-SETUP'!$Q84="YEARLY",EDATE(O35,12*'1-SETUP'!$V84),""))))</f>
        <v/>
      </c>
      <c r="Q35" s="10" t="str">
        <f>IF('1-SETUP'!$Q84="DAILY",P35+'1-SETUP'!$V84,IF('1-SETUP'!$Q84="WEEKLY",P35+'1-SETUP'!$V84*7,IF('1-SETUP'!$Q84="MONTHLY",EDATE(P35,'1-SETUP'!$V84),IF('1-SETUP'!$Q84="YEARLY",EDATE(P35,12*'1-SETUP'!$V84),""))))</f>
        <v/>
      </c>
      <c r="R35" s="10" t="str">
        <f>IF('1-SETUP'!$Q84="DAILY",Q35+'1-SETUP'!$V84,IF('1-SETUP'!$Q84="WEEKLY",Q35+'1-SETUP'!$V84*7,IF('1-SETUP'!$Q84="MONTHLY",EDATE(Q35,'1-SETUP'!$V84),IF('1-SETUP'!$Q84="YEARLY",EDATE(Q35,12*'1-SETUP'!$V84),""))))</f>
        <v/>
      </c>
      <c r="S35" s="10" t="str">
        <f>IF('1-SETUP'!$Q84="DAILY",R35+'1-SETUP'!$V84,IF('1-SETUP'!$Q84="WEEKLY",R35+'1-SETUP'!$V84*7,IF('1-SETUP'!$Q84="MONTHLY",EDATE(R35,'1-SETUP'!$V84),IF('1-SETUP'!$Q84="YEARLY",EDATE(R35,12*'1-SETUP'!$V84),""))))</f>
        <v/>
      </c>
      <c r="T35" s="10" t="str">
        <f>IF('1-SETUP'!$Q84="DAILY",S35+'1-SETUP'!$V84,IF('1-SETUP'!$Q84="WEEKLY",S35+'1-SETUP'!$V84*7,IF('1-SETUP'!$Q84="MONTHLY",EDATE(S35,'1-SETUP'!$V84),IF('1-SETUP'!$Q84="YEARLY",EDATE(S35,12*'1-SETUP'!$V84),""))))</f>
        <v/>
      </c>
      <c r="U35" s="10" t="str">
        <f>IF('1-SETUP'!$Q84="DAILY",T35+'1-SETUP'!$V84,IF('1-SETUP'!$Q84="WEEKLY",T35+'1-SETUP'!$V84*7,IF('1-SETUP'!$Q84="MONTHLY",EDATE(T35,'1-SETUP'!$V84),IF('1-SETUP'!$Q84="YEARLY",EDATE(T35,12*'1-SETUP'!$V84),""))))</f>
        <v/>
      </c>
      <c r="V35" s="10" t="str">
        <f>IF('1-SETUP'!$Q84="DAILY",U35+'1-SETUP'!$V84,IF('1-SETUP'!$Q84="WEEKLY",U35+'1-SETUP'!$V84*7,IF('1-SETUP'!$Q84="MONTHLY",EDATE(U35,'1-SETUP'!$V84),IF('1-SETUP'!$Q84="YEARLY",EDATE(U35,12*'1-SETUP'!$V84),""))))</f>
        <v/>
      </c>
      <c r="W35" s="10" t="str">
        <f>IF('1-SETUP'!$Q84="DAILY",V35+'1-SETUP'!$V84,IF('1-SETUP'!$Q84="WEEKLY",V35+'1-SETUP'!$V84*7,IF('1-SETUP'!$Q84="MONTHLY",EDATE(V35,'1-SETUP'!$V84),IF('1-SETUP'!$Q84="YEARLY",EDATE(V35,12*'1-SETUP'!$V84),""))))</f>
        <v/>
      </c>
      <c r="X35" s="10" t="str">
        <f>IF('1-SETUP'!$Q84="DAILY",W35+'1-SETUP'!$V84,IF('1-SETUP'!$Q84="WEEKLY",W35+'1-SETUP'!$V84*7,IF('1-SETUP'!$Q84="MONTHLY",EDATE(W35,'1-SETUP'!$V84),IF('1-SETUP'!$Q84="YEARLY",EDATE(W35,12*'1-SETUP'!$V84),""))))</f>
        <v/>
      </c>
      <c r="Y35" s="10" t="str">
        <f>IF('1-SETUP'!$Q84="DAILY",X35+'1-SETUP'!$V84,IF('1-SETUP'!$Q84="WEEKLY",X35+'1-SETUP'!$V84*7,IF('1-SETUP'!$Q84="MONTHLY",EDATE(X35,'1-SETUP'!$V84),IF('1-SETUP'!$Q84="YEARLY",EDATE(X35,12*'1-SETUP'!$V84),""))))</f>
        <v/>
      </c>
      <c r="Z35" s="10" t="str">
        <f>IF('1-SETUP'!$Q84="DAILY",Y35+'1-SETUP'!$V84,IF('1-SETUP'!$Q84="WEEKLY",Y35+'1-SETUP'!$V84*7,IF('1-SETUP'!$Q84="MONTHLY",EDATE(Y35,'1-SETUP'!$V84),IF('1-SETUP'!$Q84="YEARLY",EDATE(Y35,12*'1-SETUP'!$V84),""))))</f>
        <v/>
      </c>
      <c r="AA35" s="10" t="str">
        <f>IF('1-SETUP'!$Q84="DAILY",Z35+'1-SETUP'!$V84,IF('1-SETUP'!$Q84="WEEKLY",Z35+'1-SETUP'!$V84*7,IF('1-SETUP'!$Q84="MONTHLY",EDATE(Z35,'1-SETUP'!$V84),IF('1-SETUP'!$Q84="YEARLY",EDATE(Z35,12*'1-SETUP'!$V84),""))))</f>
        <v/>
      </c>
      <c r="AB35" s="10" t="str">
        <f>IF('1-SETUP'!$Q84="DAILY",AA35+'1-SETUP'!$V84,IF('1-SETUP'!$Q84="WEEKLY",AA35+'1-SETUP'!$V84*7,IF('1-SETUP'!$Q84="MONTHLY",EDATE(AA35,'1-SETUP'!$V84),IF('1-SETUP'!$Q84="YEARLY",EDATE(AA35,12*'1-SETUP'!$V84),""))))</f>
        <v/>
      </c>
      <c r="AC35" s="10" t="str">
        <f>IF('1-SETUP'!$Q84="DAILY",AB35+'1-SETUP'!$V84,IF('1-SETUP'!$Q84="WEEKLY",AB35+'1-SETUP'!$V84*7,IF('1-SETUP'!$Q84="MONTHLY",EDATE(AB35,'1-SETUP'!$V84),IF('1-SETUP'!$Q84="YEARLY",EDATE(AB35,12*'1-SETUP'!$V84),""))))</f>
        <v/>
      </c>
      <c r="AD35" s="10" t="str">
        <f>IF('1-SETUP'!$Q84="DAILY",AC35+'1-SETUP'!$V84,IF('1-SETUP'!$Q84="WEEKLY",AC35+'1-SETUP'!$V84*7,IF('1-SETUP'!$Q84="MONTHLY",EDATE(AC35,'1-SETUP'!$V84),IF('1-SETUP'!$Q84="YEARLY",EDATE(AC35,12*'1-SETUP'!$V84),""))))</f>
        <v/>
      </c>
      <c r="AE35" s="10" t="str">
        <f>IF('1-SETUP'!$Q84="DAILY",AD35+'1-SETUP'!$V84,IF('1-SETUP'!$Q84="WEEKLY",AD35+'1-SETUP'!$V84*7,IF('1-SETUP'!$Q84="MONTHLY",EDATE(AD35,'1-SETUP'!$V84),IF('1-SETUP'!$Q84="YEARLY",EDATE(AD35,12*'1-SETUP'!$V84),""))))</f>
        <v/>
      </c>
      <c r="AF35" s="10" t="str">
        <f>IF('1-SETUP'!$Q84="DAILY",AE35+'1-SETUP'!$V84,IF('1-SETUP'!$Q84="WEEKLY",AE35+'1-SETUP'!$V84*7,IF('1-SETUP'!$Q84="MONTHLY",EDATE(AE35,'1-SETUP'!$V84),IF('1-SETUP'!$Q84="YEARLY",EDATE(AE35,12*'1-SETUP'!$V84),""))))</f>
        <v/>
      </c>
      <c r="AG35" s="10" t="str">
        <f>IF('1-SETUP'!$Q84="DAILY",AF35+'1-SETUP'!$V84,IF('1-SETUP'!$Q84="WEEKLY",AF35+'1-SETUP'!$V84*7,IF('1-SETUP'!$Q84="MONTHLY",EDATE(AF35,'1-SETUP'!$V84),IF('1-SETUP'!$Q84="YEARLY",EDATE(AF35,12*'1-SETUP'!$V84),""))))</f>
        <v/>
      </c>
      <c r="AH35" s="10" t="str">
        <f>IF('1-SETUP'!$Q84="DAILY",AG35+'1-SETUP'!$V84,IF('1-SETUP'!$Q84="WEEKLY",AG35+'1-SETUP'!$V84*7,IF('1-SETUP'!$Q84="MONTHLY",EDATE(AG35,'1-SETUP'!$V84),IF('1-SETUP'!$Q84="YEARLY",EDATE(AG35,12*'1-SETUP'!$V84),""))))</f>
        <v/>
      </c>
      <c r="AI35" s="10" t="str">
        <f>IF('1-SETUP'!$Q84="DAILY",AH35+'1-SETUP'!$V84,IF('1-SETUP'!$Q84="WEEKLY",AH35+'1-SETUP'!$V84*7,IF('1-SETUP'!$Q84="MONTHLY",EDATE(AH35,'1-SETUP'!$V84),IF('1-SETUP'!$Q84="YEARLY",EDATE(AH35,12*'1-SETUP'!$V84),""))))</f>
        <v/>
      </c>
      <c r="AJ35" s="10" t="str">
        <f>IF('1-SETUP'!$Q84="DAILY",AI35+'1-SETUP'!$V84,IF('1-SETUP'!$Q84="WEEKLY",AI35+'1-SETUP'!$V84*7,IF('1-SETUP'!$Q84="MONTHLY",EDATE(AI35,'1-SETUP'!$V84),IF('1-SETUP'!$Q84="YEARLY",EDATE(AI35,12*'1-SETUP'!$V84),""))))</f>
        <v/>
      </c>
      <c r="AK35" s="10" t="str">
        <f>IF('1-SETUP'!$Q84="DAILY",AJ35+'1-SETUP'!$V84,IF('1-SETUP'!$Q84="WEEKLY",AJ35+'1-SETUP'!$V84*7,IF('1-SETUP'!$Q84="MONTHLY",EDATE(AJ35,'1-SETUP'!$V84),IF('1-SETUP'!$Q84="YEARLY",EDATE(AJ35,12*'1-SETUP'!$V84),""))))</f>
        <v/>
      </c>
      <c r="AL35" s="10" t="str">
        <f>IF('1-SETUP'!$Q84="DAILY",AK35+'1-SETUP'!$V84,IF('1-SETUP'!$Q84="WEEKLY",AK35+'1-SETUP'!$V84*7,IF('1-SETUP'!$Q84="MONTHLY",EDATE(AK35,'1-SETUP'!$V84),IF('1-SETUP'!$Q84="YEARLY",EDATE(AK35,12*'1-SETUP'!$V84),""))))</f>
        <v/>
      </c>
      <c r="AM35" s="10" t="str">
        <f>IF('1-SETUP'!$Q84="DAILY",AL35+'1-SETUP'!$V84,IF('1-SETUP'!$Q84="WEEKLY",AL35+'1-SETUP'!$V84*7,IF('1-SETUP'!$Q84="MONTHLY",EDATE(AL35,'1-SETUP'!$V84),IF('1-SETUP'!$Q84="YEARLY",EDATE(AL35,12*'1-SETUP'!$V84),""))))</f>
        <v/>
      </c>
      <c r="AN35" s="10" t="str">
        <f>IF('1-SETUP'!$Q84="DAILY",AM35+'1-SETUP'!$V84,IF('1-SETUP'!$Q84="WEEKLY",AM35+'1-SETUP'!$V84*7,IF('1-SETUP'!$Q84="MONTHLY",EDATE(AM35,'1-SETUP'!$V84),IF('1-SETUP'!$Q84="YEARLY",EDATE(AM35,12*'1-SETUP'!$V84),""))))</f>
        <v/>
      </c>
      <c r="AO35" s="10" t="str">
        <f>IF('1-SETUP'!$Q84="DAILY",AN35+'1-SETUP'!$V84,IF('1-SETUP'!$Q84="WEEKLY",AN35+'1-SETUP'!$V84*7,IF('1-SETUP'!$Q84="MONTHLY",EDATE(AN35,'1-SETUP'!$V84),IF('1-SETUP'!$Q84="YEARLY",EDATE(AN35,12*'1-SETUP'!$V84),""))))</f>
        <v/>
      </c>
      <c r="AP35" s="10" t="str">
        <f>IF('1-SETUP'!$Q84="DAILY",AO35+'1-SETUP'!$V84,IF('1-SETUP'!$Q84="WEEKLY",AO35+'1-SETUP'!$V84*7,IF('1-SETUP'!$Q84="MONTHLY",EDATE(AO35,'1-SETUP'!$V84),IF('1-SETUP'!$Q84="YEARLY",EDATE(AO35,12*'1-SETUP'!$V84),""))))</f>
        <v/>
      </c>
      <c r="AQ35" s="10" t="str">
        <f>IF('1-SETUP'!$Q84="DAILY",AP35+'1-SETUP'!$V84,IF('1-SETUP'!$Q84="WEEKLY",AP35+'1-SETUP'!$V84*7,IF('1-SETUP'!$Q84="MONTHLY",EDATE(AP35,'1-SETUP'!$V84),IF('1-SETUP'!$Q84="YEARLY",EDATE(AP35,12*'1-SETUP'!$V84),""))))</f>
        <v/>
      </c>
      <c r="AR35" s="10" t="str">
        <f>IF('1-SETUP'!$Q84="DAILY",AQ35+'1-SETUP'!$V84,IF('1-SETUP'!$Q84="WEEKLY",AQ35+'1-SETUP'!$V84*7,IF('1-SETUP'!$Q84="MONTHLY",EDATE(AQ35,'1-SETUP'!$V84),IF('1-SETUP'!$Q84="YEARLY",EDATE(AQ35,12*'1-SETUP'!$V84),""))))</f>
        <v/>
      </c>
      <c r="AS35" s="10" t="str">
        <f>IF('1-SETUP'!$Q84="DAILY",AR35+'1-SETUP'!$V84,IF('1-SETUP'!$Q84="WEEKLY",AR35+'1-SETUP'!$V84*7,IF('1-SETUP'!$Q84="MONTHLY",EDATE(AR35,'1-SETUP'!$V84),IF('1-SETUP'!$Q84="YEARLY",EDATE(AR35,12*'1-SETUP'!$V84),""))))</f>
        <v/>
      </c>
      <c r="AT35" s="10" t="str">
        <f>IF('1-SETUP'!$Q84="DAILY",AS35+'1-SETUP'!$V84,IF('1-SETUP'!$Q84="WEEKLY",AS35+'1-SETUP'!$V84*7,IF('1-SETUP'!$Q84="MONTHLY",EDATE(AS35,'1-SETUP'!$V84),IF('1-SETUP'!$Q84="YEARLY",EDATE(AS35,12*'1-SETUP'!$V84),""))))</f>
        <v/>
      </c>
      <c r="AU35" s="10" t="str">
        <f>IF('1-SETUP'!$Q84="DAILY",AT35+'1-SETUP'!$V84,IF('1-SETUP'!$Q84="WEEKLY",AT35+'1-SETUP'!$V84*7,IF('1-SETUP'!$Q84="MONTHLY",EDATE(AT35,'1-SETUP'!$V84),IF('1-SETUP'!$Q84="YEARLY",EDATE(AT35,12*'1-SETUP'!$V84),""))))</f>
        <v/>
      </c>
      <c r="AV35" s="10" t="str">
        <f>IF('1-SETUP'!$Q84="DAILY",AU35+'1-SETUP'!$V84,IF('1-SETUP'!$Q84="WEEKLY",AU35+'1-SETUP'!$V84*7,IF('1-SETUP'!$Q84="MONTHLY",EDATE(AU35,'1-SETUP'!$V84),IF('1-SETUP'!$Q84="YEARLY",EDATE(AU35,12*'1-SETUP'!$V84),""))))</f>
        <v/>
      </c>
      <c r="AW35" s="10" t="str">
        <f>IF('1-SETUP'!$Q84="DAILY",AV35+'1-SETUP'!$V84,IF('1-SETUP'!$Q84="WEEKLY",AV35+'1-SETUP'!$V84*7,IF('1-SETUP'!$Q84="MONTHLY",EDATE(AV35,'1-SETUP'!$V84),IF('1-SETUP'!$Q84="YEARLY",EDATE(AV35,12*'1-SETUP'!$V84),""))))</f>
        <v/>
      </c>
      <c r="AX35" s="10" t="str">
        <f>IF('1-SETUP'!$Q84="DAILY",AW35+'1-SETUP'!$V84,IF('1-SETUP'!$Q84="WEEKLY",AW35+'1-SETUP'!$V84*7,IF('1-SETUP'!$Q84="MONTHLY",EDATE(AW35,'1-SETUP'!$V84),IF('1-SETUP'!$Q84="YEARLY",EDATE(AW35,12*'1-SETUP'!$V84),""))))</f>
        <v/>
      </c>
      <c r="AY35" s="10" t="str">
        <f>IF('1-SETUP'!$Q84="DAILY",AX35+'1-SETUP'!$V84,IF('1-SETUP'!$Q84="WEEKLY",AX35+'1-SETUP'!$V84*7,IF('1-SETUP'!$Q84="MONTHLY",EDATE(AX35,'1-SETUP'!$V84),IF('1-SETUP'!$Q84="YEARLY",EDATE(AX35,12*'1-SETUP'!$V84),""))))</f>
        <v/>
      </c>
      <c r="AZ35" s="10" t="str">
        <f>IF('1-SETUP'!$Q84="DAILY",AY35+'1-SETUP'!$V84,IF('1-SETUP'!$Q84="WEEKLY",AY35+'1-SETUP'!$V84*7,IF('1-SETUP'!$Q84="MONTHLY",EDATE(AY35,'1-SETUP'!$V84),IF('1-SETUP'!$Q84="YEARLY",EDATE(AY35,12*'1-SETUP'!$V84),""))))</f>
        <v/>
      </c>
      <c r="BA35" s="10" t="str">
        <f>IF('1-SETUP'!$Q84="DAILY",AZ35+'1-SETUP'!$V84,IF('1-SETUP'!$Q84="WEEKLY",AZ35+'1-SETUP'!$V84*7,IF('1-SETUP'!$Q84="MONTHLY",EDATE(AZ35,'1-SETUP'!$V84),IF('1-SETUP'!$Q84="YEARLY",EDATE(AZ35,12*'1-SETUP'!$V84),""))))</f>
        <v/>
      </c>
      <c r="BB35" s="10" t="str">
        <f>IF('1-SETUP'!$Q84="DAILY",BA35+'1-SETUP'!$V84,IF('1-SETUP'!$Q84="WEEKLY",BA35+'1-SETUP'!$V84*7,IF('1-SETUP'!$Q84="MONTHLY",EDATE(BA35,'1-SETUP'!$V84),IF('1-SETUP'!$Q84="YEARLY",EDATE(BA35,12*'1-SETUP'!$V84),""))))</f>
        <v/>
      </c>
      <c r="BC35" s="10" t="str">
        <f>IF('1-SETUP'!$Q84="DAILY",BB35+'1-SETUP'!$V84,IF('1-SETUP'!$Q84="WEEKLY",BB35+'1-SETUP'!$V84*7,IF('1-SETUP'!$Q84="MONTHLY",EDATE(BB35,'1-SETUP'!$V84),IF('1-SETUP'!$Q84="YEARLY",EDATE(BB35,12*'1-SETUP'!$V84),""))))</f>
        <v/>
      </c>
      <c r="BD35" s="10" t="str">
        <f>IF('1-SETUP'!$Q84="DAILY",BC35+'1-SETUP'!$V84,IF('1-SETUP'!$Q84="WEEKLY",BC35+'1-SETUP'!$V84*7,IF('1-SETUP'!$Q84="MONTHLY",EDATE(BC35,'1-SETUP'!$V84),IF('1-SETUP'!$Q84="YEARLY",EDATE(BC35,12*'1-SETUP'!$V84),""))))</f>
        <v/>
      </c>
      <c r="BE35" s="10" t="str">
        <f>IF('1-SETUP'!$Q84="DAILY",BD35+'1-SETUP'!$V84,IF('1-SETUP'!$Q84="WEEKLY",BD35+'1-SETUP'!$V84*7,IF('1-SETUP'!$Q84="MONTHLY",EDATE(BD35,'1-SETUP'!$V84),IF('1-SETUP'!$Q84="YEARLY",EDATE(BD35,12*'1-SETUP'!$V84),""))))</f>
        <v/>
      </c>
      <c r="BF35" s="10" t="str">
        <f>IF('1-SETUP'!$Q84="DAILY",BE35+'1-SETUP'!$V84,IF('1-SETUP'!$Q84="WEEKLY",BE35+'1-SETUP'!$V84*7,IF('1-SETUP'!$Q84="MONTHLY",EDATE(BE35,'1-SETUP'!$V84),IF('1-SETUP'!$Q84="YEARLY",EDATE(BE35,12*'1-SETUP'!$V84),""))))</f>
        <v/>
      </c>
      <c r="BG35" s="10" t="str">
        <f>IF('1-SETUP'!$Q84="DAILY",BF35+'1-SETUP'!$V84,IF('1-SETUP'!$Q84="WEEKLY",BF35+'1-SETUP'!$V84*7,IF('1-SETUP'!$Q84="MONTHLY",EDATE(BF35,'1-SETUP'!$V84),IF('1-SETUP'!$Q84="YEARLY",EDATE(BF35,12*'1-SETUP'!$V84),""))))</f>
        <v/>
      </c>
      <c r="BH35" s="10" t="str">
        <f>IF('1-SETUP'!$Q84="DAILY",BG35+'1-SETUP'!$V84,IF('1-SETUP'!$Q84="WEEKLY",BG35+'1-SETUP'!$V84*7,IF('1-SETUP'!$Q84="MONTHLY",EDATE(BG35,'1-SETUP'!$V84),IF('1-SETUP'!$Q84="YEARLY",EDATE(BG35,12*'1-SETUP'!$V84),""))))</f>
        <v/>
      </c>
      <c r="BI35" s="10" t="str">
        <f>IF('1-SETUP'!$Q84="DAILY",BH35+'1-SETUP'!$V84,IF('1-SETUP'!$Q84="WEEKLY",BH35+'1-SETUP'!$V84*7,IF('1-SETUP'!$Q84="MONTHLY",EDATE(BH35,'1-SETUP'!$V84),IF('1-SETUP'!$Q84="YEARLY",EDATE(BH35,12*'1-SETUP'!$V84),""))))</f>
        <v/>
      </c>
      <c r="BJ35" s="10" t="str">
        <f>IF('1-SETUP'!$Q84="DAILY",BI35+'1-SETUP'!$V84,IF('1-SETUP'!$Q84="WEEKLY",BI35+'1-SETUP'!$V84*7,IF('1-SETUP'!$Q84="MONTHLY",EDATE(BI35,'1-SETUP'!$V84),IF('1-SETUP'!$Q84="YEARLY",EDATE(BI35,12*'1-SETUP'!$V84),""))))</f>
        <v/>
      </c>
      <c r="BK35" s="10" t="str">
        <f>IF('1-SETUP'!$Q84="DAILY",BJ35+'1-SETUP'!$V84,IF('1-SETUP'!$Q84="WEEKLY",BJ35+'1-SETUP'!$V84*7,IF('1-SETUP'!$Q84="MONTHLY",EDATE(BJ35,'1-SETUP'!$V84),IF('1-SETUP'!$Q84="YEARLY",EDATE(BJ35,12*'1-SETUP'!$V84),""))))</f>
        <v/>
      </c>
      <c r="BL35" s="10" t="str">
        <f>IF('1-SETUP'!$Q84="DAILY",BK35+'1-SETUP'!$V84,IF('1-SETUP'!$Q84="WEEKLY",BK35+'1-SETUP'!$V84*7,IF('1-SETUP'!$Q84="MONTHLY",EDATE(BK35,'1-SETUP'!$V84),IF('1-SETUP'!$Q84="YEARLY",EDATE(BK35,12*'1-SETUP'!$V84),""))))</f>
        <v/>
      </c>
      <c r="BM35" s="10" t="str">
        <f>IF('1-SETUP'!$Q84="DAILY",BL35+'1-SETUP'!$V84,IF('1-SETUP'!$Q84="WEEKLY",BL35+'1-SETUP'!$V84*7,IF('1-SETUP'!$Q84="MONTHLY",EDATE(BL35,'1-SETUP'!$V84),IF('1-SETUP'!$Q84="YEARLY",EDATE(BL35,12*'1-SETUP'!$V84),""))))</f>
        <v/>
      </c>
      <c r="BN35" s="10" t="str">
        <f>IF('1-SETUP'!$Q84="DAILY",BM35+'1-SETUP'!$V84,IF('1-SETUP'!$Q84="WEEKLY",BM35+'1-SETUP'!$V84*7,IF('1-SETUP'!$Q84="MONTHLY",EDATE(BM35,'1-SETUP'!$V84),IF('1-SETUP'!$Q84="YEARLY",EDATE(BM35,12*'1-SETUP'!$V84),""))))</f>
        <v/>
      </c>
      <c r="BO35" s="10" t="str">
        <f>IF('1-SETUP'!$Q84="DAILY",BN35+'1-SETUP'!$V84,IF('1-SETUP'!$Q84="WEEKLY",BN35+'1-SETUP'!$V84*7,IF('1-SETUP'!$Q84="MONTHLY",EDATE(BN35,'1-SETUP'!$V84),IF('1-SETUP'!$Q84="YEARLY",EDATE(BN35,12*'1-SETUP'!$V84),""))))</f>
        <v/>
      </c>
      <c r="BP35" s="10" t="str">
        <f>IF('1-SETUP'!$Q84="DAILY",BO35+'1-SETUP'!$V84,IF('1-SETUP'!$Q84="WEEKLY",BO35+'1-SETUP'!$V84*7,IF('1-SETUP'!$Q84="MONTHLY",EDATE(BO35,'1-SETUP'!$V84),IF('1-SETUP'!$Q84="YEARLY",EDATE(BO35,12*'1-SETUP'!$V84),""))))</f>
        <v/>
      </c>
      <c r="BQ35" s="10" t="str">
        <f>IF('1-SETUP'!$Q84="DAILY",BP35+'1-SETUP'!$V84,IF('1-SETUP'!$Q84="WEEKLY",BP35+'1-SETUP'!$V84*7,IF('1-SETUP'!$Q84="MONTHLY",EDATE(BP35,'1-SETUP'!$V84),IF('1-SETUP'!$Q84="YEARLY",EDATE(BP35,12*'1-SETUP'!$V84),""))))</f>
        <v/>
      </c>
      <c r="BR35" s="10" t="str">
        <f>IF('1-SETUP'!$Q84="DAILY",BQ35+'1-SETUP'!$V84,IF('1-SETUP'!$Q84="WEEKLY",BQ35+'1-SETUP'!$V84*7,IF('1-SETUP'!$Q84="MONTHLY",EDATE(BQ35,'1-SETUP'!$V84),IF('1-SETUP'!$Q84="YEARLY",EDATE(BQ35,12*'1-SETUP'!$V84),""))))</f>
        <v/>
      </c>
      <c r="BS35" s="10" t="str">
        <f>IF('1-SETUP'!$Q84="DAILY",BR35+'1-SETUP'!$V84,IF('1-SETUP'!$Q84="WEEKLY",BR35+'1-SETUP'!$V84*7,IF('1-SETUP'!$Q84="MONTHLY",EDATE(BR35,'1-SETUP'!$V84),IF('1-SETUP'!$Q84="YEARLY",EDATE(BR35,12*'1-SETUP'!$V84),""))))</f>
        <v/>
      </c>
      <c r="BT35" s="10" t="str">
        <f>IF('1-SETUP'!$Q84="DAILY",BS35+'1-SETUP'!$V84,IF('1-SETUP'!$Q84="WEEKLY",BS35+'1-SETUP'!$V84*7,IF('1-SETUP'!$Q84="MONTHLY",EDATE(BS35,'1-SETUP'!$V84),IF('1-SETUP'!$Q84="YEARLY",EDATE(BS35,12*'1-SETUP'!$V84),""))))</f>
        <v/>
      </c>
      <c r="BU35" s="10" t="str">
        <f>IF('1-SETUP'!$Q84="DAILY",BT35+'1-SETUP'!$V84,IF('1-SETUP'!$Q84="WEEKLY",BT35+'1-SETUP'!$V84*7,IF('1-SETUP'!$Q84="MONTHLY",EDATE(BT35,'1-SETUP'!$V84),IF('1-SETUP'!$Q84="YEARLY",EDATE(BT35,12*'1-SETUP'!$V84),""))))</f>
        <v/>
      </c>
      <c r="BV35" s="10" t="str">
        <f>IF('1-SETUP'!$Q84="DAILY",BU35+'1-SETUP'!$V84,IF('1-SETUP'!$Q84="WEEKLY",BU35+'1-SETUP'!$V84*7,IF('1-SETUP'!$Q84="MONTHLY",EDATE(BU35,'1-SETUP'!$V84),IF('1-SETUP'!$Q84="YEARLY",EDATE(BU35,12*'1-SETUP'!$V84),""))))</f>
        <v/>
      </c>
      <c r="BW35" s="10" t="str">
        <f>IF('1-SETUP'!$Q84="DAILY",BV35+'1-SETUP'!$V84,IF('1-SETUP'!$Q84="WEEKLY",BV35+'1-SETUP'!$V84*7,IF('1-SETUP'!$Q84="MONTHLY",EDATE(BV35,'1-SETUP'!$V84),IF('1-SETUP'!$Q84="YEARLY",EDATE(BV35,12*'1-SETUP'!$V84),""))))</f>
        <v/>
      </c>
      <c r="BX35" s="10" t="str">
        <f>IF('1-SETUP'!$Q84="DAILY",BW35+'1-SETUP'!$V84,IF('1-SETUP'!$Q84="WEEKLY",BW35+'1-SETUP'!$V84*7,IF('1-SETUP'!$Q84="MONTHLY",EDATE(BW35,'1-SETUP'!$V84),IF('1-SETUP'!$Q84="YEARLY",EDATE(BW35,12*'1-SETUP'!$V84),""))))</f>
        <v/>
      </c>
      <c r="BY35" s="10" t="str">
        <f>IF('1-SETUP'!$Q84="DAILY",BX35+'1-SETUP'!$V84,IF('1-SETUP'!$Q84="WEEKLY",BX35+'1-SETUP'!$V84*7,IF('1-SETUP'!$Q84="MONTHLY",EDATE(BX35,'1-SETUP'!$V84),IF('1-SETUP'!$Q84="YEARLY",EDATE(BX35,12*'1-SETUP'!$V84),""))))</f>
        <v/>
      </c>
      <c r="BZ35" s="10" t="str">
        <f>IF('1-SETUP'!$Q84="DAILY",BY35+'1-SETUP'!$V84,IF('1-SETUP'!$Q84="WEEKLY",BY35+'1-SETUP'!$V84*7,IF('1-SETUP'!$Q84="MONTHLY",EDATE(BY35,'1-SETUP'!$V84),IF('1-SETUP'!$Q84="YEARLY",EDATE(BY35,12*'1-SETUP'!$V84),""))))</f>
        <v/>
      </c>
      <c r="CA35" s="10" t="str">
        <f>IF('1-SETUP'!$Q84="DAILY",BZ35+'1-SETUP'!$V84,IF('1-SETUP'!$Q84="WEEKLY",BZ35+'1-SETUP'!$V84*7,IF('1-SETUP'!$Q84="MONTHLY",EDATE(BZ35,'1-SETUP'!$V84),IF('1-SETUP'!$Q84="YEARLY",EDATE(BZ35,12*'1-SETUP'!$V84),""))))</f>
        <v/>
      </c>
      <c r="CB35" s="10" t="str">
        <f>IF('1-SETUP'!$Q84="DAILY",CA35+'1-SETUP'!$V84,IF('1-SETUP'!$Q84="WEEKLY",CA35+'1-SETUP'!$V84*7,IF('1-SETUP'!$Q84="MONTHLY",EDATE(CA35,'1-SETUP'!$V84),IF('1-SETUP'!$Q84="YEARLY",EDATE(CA35,12*'1-SETUP'!$V84),""))))</f>
        <v/>
      </c>
      <c r="CC35" s="10" t="str">
        <f>IF('1-SETUP'!$Q84="DAILY",CB35+'1-SETUP'!$V84,IF('1-SETUP'!$Q84="WEEKLY",CB35+'1-SETUP'!$V84*7,IF('1-SETUP'!$Q84="MONTHLY",EDATE(CB35,'1-SETUP'!$V84),IF('1-SETUP'!$Q84="YEARLY",EDATE(CB35,12*'1-SETUP'!$V84),""))))</f>
        <v/>
      </c>
      <c r="CD35" s="10" t="str">
        <f>IF('1-SETUP'!$Q84="DAILY",CC35+'1-SETUP'!$V84,IF('1-SETUP'!$Q84="WEEKLY",CC35+'1-SETUP'!$V84*7,IF('1-SETUP'!$Q84="MONTHLY",EDATE(CC35,'1-SETUP'!$V84),IF('1-SETUP'!$Q84="YEARLY",EDATE(CC35,12*'1-SETUP'!$V84),""))))</f>
        <v/>
      </c>
      <c r="CE35" s="10" t="str">
        <f>IF('1-SETUP'!$Q84="DAILY",CD35+'1-SETUP'!$V84,IF('1-SETUP'!$Q84="WEEKLY",CD35+'1-SETUP'!$V84*7,IF('1-SETUP'!$Q84="MONTHLY",EDATE(CD35,'1-SETUP'!$V84),IF('1-SETUP'!$Q84="YEARLY",EDATE(CD35,12*'1-SETUP'!$V84),""))))</f>
        <v/>
      </c>
      <c r="CF35" s="10" t="str">
        <f>IF('1-SETUP'!$Q84="DAILY",CE35+'1-SETUP'!$V84,IF('1-SETUP'!$Q84="WEEKLY",CE35+'1-SETUP'!$V84*7,IF('1-SETUP'!$Q84="MONTHLY",EDATE(CE35,'1-SETUP'!$V84),IF('1-SETUP'!$Q84="YEARLY",EDATE(CE35,12*'1-SETUP'!$V84),""))))</f>
        <v/>
      </c>
      <c r="CG35" s="10" t="str">
        <f>IF('1-SETUP'!$Q84="DAILY",CF35+'1-SETUP'!$V84,IF('1-SETUP'!$Q84="WEEKLY",CF35+'1-SETUP'!$V84*7,IF('1-SETUP'!$Q84="MONTHLY",EDATE(CF35,'1-SETUP'!$V84),IF('1-SETUP'!$Q84="YEARLY",EDATE(CF35,12*'1-SETUP'!$V84),""))))</f>
        <v/>
      </c>
      <c r="CH35" s="10" t="str">
        <f>IF('1-SETUP'!$Q84="DAILY",CG35+'1-SETUP'!$V84,IF('1-SETUP'!$Q84="WEEKLY",CG35+'1-SETUP'!$V84*7,IF('1-SETUP'!$Q84="MONTHLY",EDATE(CG35,'1-SETUP'!$V84),IF('1-SETUP'!$Q84="YEARLY",EDATE(CG35,12*'1-SETUP'!$V84),""))))</f>
        <v/>
      </c>
      <c r="CI35" s="10" t="str">
        <f>IF('1-SETUP'!$Q84="DAILY",CH35+'1-SETUP'!$V84,IF('1-SETUP'!$Q84="WEEKLY",CH35+'1-SETUP'!$V84*7,IF('1-SETUP'!$Q84="MONTHLY",EDATE(CH35,'1-SETUP'!$V84),IF('1-SETUP'!$Q84="YEARLY",EDATE(CH35,12*'1-SETUP'!$V84),""))))</f>
        <v/>
      </c>
      <c r="CJ35" s="10" t="str">
        <f>IF('1-SETUP'!$Q84="DAILY",CI35+'1-SETUP'!$V84,IF('1-SETUP'!$Q84="WEEKLY",CI35+'1-SETUP'!$V84*7,IF('1-SETUP'!$Q84="MONTHLY",EDATE(CI35,'1-SETUP'!$V84),IF('1-SETUP'!$Q84="YEARLY",EDATE(CI35,12*'1-SETUP'!$V84),""))))</f>
        <v/>
      </c>
      <c r="CK35" s="10" t="str">
        <f>IF('1-SETUP'!$Q84="DAILY",CJ35+'1-SETUP'!$V84,IF('1-SETUP'!$Q84="WEEKLY",CJ35+'1-SETUP'!$V84*7,IF('1-SETUP'!$Q84="MONTHLY",EDATE(CJ35,'1-SETUP'!$V84),IF('1-SETUP'!$Q84="YEARLY",EDATE(CJ35,12*'1-SETUP'!$V84),""))))</f>
        <v/>
      </c>
      <c r="CL35" s="10" t="str">
        <f>IF('1-SETUP'!$Q84="DAILY",CK35+'1-SETUP'!$V84,IF('1-SETUP'!$Q84="WEEKLY",CK35+'1-SETUP'!$V84*7,IF('1-SETUP'!$Q84="MONTHLY",EDATE(CK35,'1-SETUP'!$V84),IF('1-SETUP'!$Q84="YEARLY",EDATE(CK35,12*'1-SETUP'!$V84),""))))</f>
        <v/>
      </c>
      <c r="CM35" s="10" t="str">
        <f>IF('1-SETUP'!$Q84="DAILY",CL35+'1-SETUP'!$V84,IF('1-SETUP'!$Q84="WEEKLY",CL35+'1-SETUP'!$V84*7,IF('1-SETUP'!$Q84="MONTHLY",EDATE(CL35,'1-SETUP'!$V84),IF('1-SETUP'!$Q84="YEARLY",EDATE(CL35,12*'1-SETUP'!$V84),""))))</f>
        <v/>
      </c>
      <c r="CN35" s="10" t="str">
        <f>IF('1-SETUP'!$Q84="DAILY",CM35+'1-SETUP'!$V84,IF('1-SETUP'!$Q84="WEEKLY",CM35+'1-SETUP'!$V84*7,IF('1-SETUP'!$Q84="MONTHLY",EDATE(CM35,'1-SETUP'!$V84),IF('1-SETUP'!$Q84="YEARLY",EDATE(CM35,12*'1-SETUP'!$V84),""))))</f>
        <v/>
      </c>
      <c r="CO35" s="10" t="str">
        <f>IF('1-SETUP'!$Q84="DAILY",CN35+'1-SETUP'!$V84,IF('1-SETUP'!$Q84="WEEKLY",CN35+'1-SETUP'!$V84*7,IF('1-SETUP'!$Q84="MONTHLY",EDATE(CN35,'1-SETUP'!$V84),IF('1-SETUP'!$Q84="YEARLY",EDATE(CN35,12*'1-SETUP'!$V84),""))))</f>
        <v/>
      </c>
      <c r="CP35" s="10" t="str">
        <f>IF('1-SETUP'!$Q84="DAILY",CO35+'1-SETUP'!$V84,IF('1-SETUP'!$Q84="WEEKLY",CO35+'1-SETUP'!$V84*7,IF('1-SETUP'!$Q84="MONTHLY",EDATE(CO35,'1-SETUP'!$V84),IF('1-SETUP'!$Q84="YEARLY",EDATE(CO35,12*'1-SETUP'!$V84),""))))</f>
        <v/>
      </c>
      <c r="CQ35" s="10" t="str">
        <f>IF('1-SETUP'!$Q84="DAILY",CP35+'1-SETUP'!$V84,IF('1-SETUP'!$Q84="WEEKLY",CP35+'1-SETUP'!$V84*7,IF('1-SETUP'!$Q84="MONTHLY",EDATE(CP35,'1-SETUP'!$V84),IF('1-SETUP'!$Q84="YEARLY",EDATE(CP35,12*'1-SETUP'!$V84),""))))</f>
        <v/>
      </c>
      <c r="CR35" s="10" t="str">
        <f>IF('1-SETUP'!$Q84="DAILY",CQ35+'1-SETUP'!$V84,IF('1-SETUP'!$Q84="WEEKLY",CQ35+'1-SETUP'!$V84*7,IF('1-SETUP'!$Q84="MONTHLY",EDATE(CQ35,'1-SETUP'!$V84),IF('1-SETUP'!$Q84="YEARLY",EDATE(CQ35,12*'1-SETUP'!$V84),""))))</f>
        <v/>
      </c>
      <c r="CS35" s="10" t="str">
        <f>IF('1-SETUP'!$Q84="DAILY",CR35+'1-SETUP'!$V84,IF('1-SETUP'!$Q84="WEEKLY",CR35+'1-SETUP'!$V84*7,IF('1-SETUP'!$Q84="MONTHLY",EDATE(CR35,'1-SETUP'!$V84),IF('1-SETUP'!$Q84="YEARLY",EDATE(CR35,12*'1-SETUP'!$V84),""))))</f>
        <v/>
      </c>
      <c r="CT35" s="10" t="str">
        <f>IF('1-SETUP'!$Q84="DAILY",CS35+'1-SETUP'!$V84,IF('1-SETUP'!$Q84="WEEKLY",CS35+'1-SETUP'!$V84*7,IF('1-SETUP'!$Q84="MONTHLY",EDATE(CS35,'1-SETUP'!$V84),IF('1-SETUP'!$Q84="YEARLY",EDATE(CS35,12*'1-SETUP'!$V84),""))))</f>
        <v/>
      </c>
      <c r="CU35" s="10" t="str">
        <f>IF('1-SETUP'!$Q84="DAILY",CT35+'1-SETUP'!$V84,IF('1-SETUP'!$Q84="WEEKLY",CT35+'1-SETUP'!$V84*7,IF('1-SETUP'!$Q84="MONTHLY",EDATE(CT35,'1-SETUP'!$V84),IF('1-SETUP'!$Q84="YEARLY",EDATE(CT35,12*'1-SETUP'!$V84),""))))</f>
        <v/>
      </c>
      <c r="CV35" s="10" t="str">
        <f>IF('1-SETUP'!$Q84="DAILY",CU35+'1-SETUP'!$V84,IF('1-SETUP'!$Q84="WEEKLY",CU35+'1-SETUP'!$V84*7,IF('1-SETUP'!$Q84="MONTHLY",EDATE(CU35,'1-SETUP'!$V84),IF('1-SETUP'!$Q84="YEARLY",EDATE(CU35,12*'1-SETUP'!$V84),""))))</f>
        <v/>
      </c>
      <c r="CW35" s="10" t="str">
        <f>IF('1-SETUP'!$Q84="DAILY",CV35+'1-SETUP'!$V84,IF('1-SETUP'!$Q84="WEEKLY",CV35+'1-SETUP'!$V84*7,IF('1-SETUP'!$Q84="MONTHLY",EDATE(CV35,'1-SETUP'!$V84),IF('1-SETUP'!$Q84="YEARLY",EDATE(CV35,12*'1-SETUP'!$V84),""))))</f>
        <v/>
      </c>
      <c r="CX35" s="10" t="str">
        <f>IF('1-SETUP'!$Q84="DAILY",CW35+'1-SETUP'!$V84,IF('1-SETUP'!$Q84="WEEKLY",CW35+'1-SETUP'!$V84*7,IF('1-SETUP'!$Q84="MONTHLY",EDATE(CW35,'1-SETUP'!$V84),IF('1-SETUP'!$Q84="YEARLY",EDATE(CW35,12*'1-SETUP'!$V84),""))))</f>
        <v/>
      </c>
      <c r="CY35" s="10" t="str">
        <f>IF('1-SETUP'!$Q84="DAILY",CX35+'1-SETUP'!$V84,IF('1-SETUP'!$Q84="WEEKLY",CX35+'1-SETUP'!$V84*7,IF('1-SETUP'!$Q84="MONTHLY",EDATE(CX35,'1-SETUP'!$V84),IF('1-SETUP'!$Q84="YEARLY",EDATE(CX35,12*'1-SETUP'!$V84),""))))</f>
        <v/>
      </c>
      <c r="CZ35" s="10" t="str">
        <f>IF('1-SETUP'!$Q84="DAILY",CY35+'1-SETUP'!$V84,IF('1-SETUP'!$Q84="WEEKLY",CY35+'1-SETUP'!$V84*7,IF('1-SETUP'!$Q84="MONTHLY",EDATE(CY35,'1-SETUP'!$V84),IF('1-SETUP'!$Q84="YEARLY",EDATE(CY35,12*'1-SETUP'!$V84),""))))</f>
        <v/>
      </c>
      <c r="DA35" s="10" t="str">
        <f>IF('1-SETUP'!$Q84="DAILY",CZ35+'1-SETUP'!$V84,IF('1-SETUP'!$Q84="WEEKLY",CZ35+'1-SETUP'!$V84*7,IF('1-SETUP'!$Q84="MONTHLY",EDATE(CZ35,'1-SETUP'!$V84),IF('1-SETUP'!$Q84="YEARLY",EDATE(CZ35,12*'1-SETUP'!$V84),""))))</f>
        <v/>
      </c>
      <c r="DB35" s="10" t="str">
        <f>IF('1-SETUP'!$Q84="DAILY",DA35+'1-SETUP'!$V84,IF('1-SETUP'!$Q84="WEEKLY",DA35+'1-SETUP'!$V84*7,IF('1-SETUP'!$Q84="MONTHLY",EDATE(DA35,'1-SETUP'!$V84),IF('1-SETUP'!$Q84="YEARLY",EDATE(DA35,12*'1-SETUP'!$V84),""))))</f>
        <v/>
      </c>
      <c r="DC35" s="10" t="str">
        <f>IF('1-SETUP'!$Q84="DAILY",DB35+'1-SETUP'!$V84,IF('1-SETUP'!$Q84="WEEKLY",DB35+'1-SETUP'!$V84*7,IF('1-SETUP'!$Q84="MONTHLY",EDATE(DB35,'1-SETUP'!$V84),IF('1-SETUP'!$Q84="YEARLY",EDATE(DB35,12*'1-SETUP'!$V84),""))))</f>
        <v/>
      </c>
      <c r="DD35" s="10" t="str">
        <f>IF('1-SETUP'!$Q84="DAILY",DC35+'1-SETUP'!$V84,IF('1-SETUP'!$Q84="WEEKLY",DC35+'1-SETUP'!$V84*7,IF('1-SETUP'!$Q84="MONTHLY",EDATE(DC35,'1-SETUP'!$V84),IF('1-SETUP'!$Q84="YEARLY",EDATE(DC35,12*'1-SETUP'!$V84),""))))</f>
        <v/>
      </c>
      <c r="DE35" s="10" t="str">
        <f>IF('1-SETUP'!$Q84="DAILY",DD35+'1-SETUP'!$V84,IF('1-SETUP'!$Q84="WEEKLY",DD35+'1-SETUP'!$V84*7,IF('1-SETUP'!$Q84="MONTHLY",EDATE(DD35,'1-SETUP'!$V84),IF('1-SETUP'!$Q84="YEARLY",EDATE(DD35,12*'1-SETUP'!$V84),""))))</f>
        <v/>
      </c>
      <c r="DF35" s="10" t="str">
        <f>IF('1-SETUP'!$Q84="DAILY",DE35+'1-SETUP'!$V84,IF('1-SETUP'!$Q84="WEEKLY",DE35+'1-SETUP'!$V84*7,IF('1-SETUP'!$Q84="MONTHLY",EDATE(DE35,'1-SETUP'!$V84),IF('1-SETUP'!$Q84="YEARLY",EDATE(DE35,12*'1-SETUP'!$V84),""))))</f>
        <v/>
      </c>
      <c r="DG35" s="10" t="str">
        <f>IF('1-SETUP'!$Q84="DAILY",DF35+'1-SETUP'!$V84,IF('1-SETUP'!$Q84="WEEKLY",DF35+'1-SETUP'!$V84*7,IF('1-SETUP'!$Q84="MONTHLY",EDATE(DF35,'1-SETUP'!$V84),IF('1-SETUP'!$Q84="YEARLY",EDATE(DF35,12*'1-SETUP'!$V84),""))))</f>
        <v/>
      </c>
      <c r="DH35" s="10" t="str">
        <f>IF('1-SETUP'!$Q84="DAILY",DG35+'1-SETUP'!$V84,IF('1-SETUP'!$Q84="WEEKLY",DG35+'1-SETUP'!$V84*7,IF('1-SETUP'!$Q84="MONTHLY",EDATE(DG35,'1-SETUP'!$V84),IF('1-SETUP'!$Q84="YEARLY",EDATE(DG35,12*'1-SETUP'!$V84),""))))</f>
        <v/>
      </c>
      <c r="DI35" s="10" t="str">
        <f>IF('1-SETUP'!$Q84="DAILY",DH35+'1-SETUP'!$V84,IF('1-SETUP'!$Q84="WEEKLY",DH35+'1-SETUP'!$V84*7,IF('1-SETUP'!$Q84="MONTHLY",EDATE(DH35,'1-SETUP'!$V84),IF('1-SETUP'!$Q84="YEARLY",EDATE(DH35,12*'1-SETUP'!$V84),""))))</f>
        <v/>
      </c>
      <c r="DJ35" s="10" t="str">
        <f>IF('1-SETUP'!$Q84="DAILY",DI35+'1-SETUP'!$V84,IF('1-SETUP'!$Q84="WEEKLY",DI35+'1-SETUP'!$V84*7,IF('1-SETUP'!$Q84="MONTHLY",EDATE(DI35,'1-SETUP'!$V84),IF('1-SETUP'!$Q84="YEARLY",EDATE(DI35,12*'1-SETUP'!$V84),""))))</f>
        <v/>
      </c>
      <c r="DK35" s="10" t="str">
        <f>IF('1-SETUP'!$Q84="DAILY",DJ35+'1-SETUP'!$V84,IF('1-SETUP'!$Q84="WEEKLY",DJ35+'1-SETUP'!$V84*7,IF('1-SETUP'!$Q84="MONTHLY",EDATE(DJ35,'1-SETUP'!$V84),IF('1-SETUP'!$Q84="YEARLY",EDATE(DJ35,12*'1-SETUP'!$V84),""))))</f>
        <v/>
      </c>
      <c r="DL35" s="10" t="str">
        <f>IF('1-SETUP'!$Q84="DAILY",DK35+'1-SETUP'!$V84,IF('1-SETUP'!$Q84="WEEKLY",DK35+'1-SETUP'!$V84*7,IF('1-SETUP'!$Q84="MONTHLY",EDATE(DK35,'1-SETUP'!$V84),IF('1-SETUP'!$Q84="YEARLY",EDATE(DK35,12*'1-SETUP'!$V84),""))))</f>
        <v/>
      </c>
      <c r="DM35" s="10" t="str">
        <f>IF('1-SETUP'!$Q84="DAILY",DL35+'1-SETUP'!$V84,IF('1-SETUP'!$Q84="WEEKLY",DL35+'1-SETUP'!$V84*7,IF('1-SETUP'!$Q84="MONTHLY",EDATE(DL35,'1-SETUP'!$V84),IF('1-SETUP'!$Q84="YEARLY",EDATE(DL35,12*'1-SETUP'!$V84),""))))</f>
        <v/>
      </c>
      <c r="DN35" s="10" t="str">
        <f>IF('1-SETUP'!$Q84="DAILY",DM35+'1-SETUP'!$V84,IF('1-SETUP'!$Q84="WEEKLY",DM35+'1-SETUP'!$V84*7,IF('1-SETUP'!$Q84="MONTHLY",EDATE(DM35,'1-SETUP'!$V84),IF('1-SETUP'!$Q84="YEARLY",EDATE(DM35,12*'1-SETUP'!$V84),""))))</f>
        <v/>
      </c>
      <c r="DO35" s="10" t="str">
        <f>IF('1-SETUP'!$Q84="DAILY",DN35+'1-SETUP'!$V84,IF('1-SETUP'!$Q84="WEEKLY",DN35+'1-SETUP'!$V84*7,IF('1-SETUP'!$Q84="MONTHLY",EDATE(DN35,'1-SETUP'!$V84),IF('1-SETUP'!$Q84="YEARLY",EDATE(DN35,12*'1-SETUP'!$V84),""))))</f>
        <v/>
      </c>
      <c r="DP35" s="10" t="str">
        <f>IF('1-SETUP'!$Q84="DAILY",DO35+'1-SETUP'!$V84,IF('1-SETUP'!$Q84="WEEKLY",DO35+'1-SETUP'!$V84*7,IF('1-SETUP'!$Q84="MONTHLY",EDATE(DO35,'1-SETUP'!$V84),IF('1-SETUP'!$Q84="YEARLY",EDATE(DO35,12*'1-SETUP'!$V84),""))))</f>
        <v/>
      </c>
      <c r="DQ35" s="10" t="str">
        <f>IF('1-SETUP'!$Q84="DAILY",DP35+'1-SETUP'!$V84,IF('1-SETUP'!$Q84="WEEKLY",DP35+'1-SETUP'!$V84*7,IF('1-SETUP'!$Q84="MONTHLY",EDATE(DP35,'1-SETUP'!$V84),IF('1-SETUP'!$Q84="YEARLY",EDATE(DP35,12*'1-SETUP'!$V84),""))))</f>
        <v/>
      </c>
      <c r="DR35" s="10" t="str">
        <f>IF('1-SETUP'!$Q84="DAILY",DQ35+'1-SETUP'!$V84,IF('1-SETUP'!$Q84="WEEKLY",DQ35+'1-SETUP'!$V84*7,IF('1-SETUP'!$Q84="MONTHLY",EDATE(DQ35,'1-SETUP'!$V84),IF('1-SETUP'!$Q84="YEARLY",EDATE(DQ35,12*'1-SETUP'!$V84),""))))</f>
        <v/>
      </c>
      <c r="DS35" s="10" t="str">
        <f>IF('1-SETUP'!$Q84="DAILY",DR35+'1-SETUP'!$V84,IF('1-SETUP'!$Q84="WEEKLY",DR35+'1-SETUP'!$V84*7,IF('1-SETUP'!$Q84="MONTHLY",EDATE(DR35,'1-SETUP'!$V84),IF('1-SETUP'!$Q84="YEARLY",EDATE(DR35,12*'1-SETUP'!$V84),""))))</f>
        <v/>
      </c>
      <c r="DT35" s="10" t="str">
        <f>IF('1-SETUP'!$Q84="DAILY",DS35+'1-SETUP'!$V84,IF('1-SETUP'!$Q84="WEEKLY",DS35+'1-SETUP'!$V84*7,IF('1-SETUP'!$Q84="MONTHLY",EDATE(DS35,'1-SETUP'!$V84),IF('1-SETUP'!$Q84="YEARLY",EDATE(DS35,12*'1-SETUP'!$V84),""))))</f>
        <v/>
      </c>
      <c r="DU35" s="10" t="str">
        <f>IF('1-SETUP'!$Q84="DAILY",DT35+'1-SETUP'!$V84,IF('1-SETUP'!$Q84="WEEKLY",DT35+'1-SETUP'!$V84*7,IF('1-SETUP'!$Q84="MONTHLY",EDATE(DT35,'1-SETUP'!$V84),IF('1-SETUP'!$Q84="YEARLY",EDATE(DT35,12*'1-SETUP'!$V84),""))))</f>
        <v/>
      </c>
      <c r="DV35" s="10" t="str">
        <f>IF('1-SETUP'!$Q84="DAILY",DU35+'1-SETUP'!$V84,IF('1-SETUP'!$Q84="WEEKLY",DU35+'1-SETUP'!$V84*7,IF('1-SETUP'!$Q84="MONTHLY",EDATE(DU35,'1-SETUP'!$V84),IF('1-SETUP'!$Q84="YEARLY",EDATE(DU35,12*'1-SETUP'!$V84),""))))</f>
        <v/>
      </c>
      <c r="DW35" s="10" t="str">
        <f>IF('1-SETUP'!$Q84="DAILY",DV35+'1-SETUP'!$V84,IF('1-SETUP'!$Q84="WEEKLY",DV35+'1-SETUP'!$V84*7,IF('1-SETUP'!$Q84="MONTHLY",EDATE(DV35,'1-SETUP'!$V84),IF('1-SETUP'!$Q84="YEARLY",EDATE(DV35,12*'1-SETUP'!$V84),""))))</f>
        <v/>
      </c>
      <c r="DX35" s="10" t="str">
        <f>IF('1-SETUP'!$Q84="DAILY",DW35+'1-SETUP'!$V84,IF('1-SETUP'!$Q84="WEEKLY",DW35+'1-SETUP'!$V84*7,IF('1-SETUP'!$Q84="MONTHLY",EDATE(DW35,'1-SETUP'!$V84),IF('1-SETUP'!$Q84="YEARLY",EDATE(DW35,12*'1-SETUP'!$V84),""))))</f>
        <v/>
      </c>
      <c r="DY35" s="10" t="str">
        <f>IF('1-SETUP'!$Q84="DAILY",DX35+'1-SETUP'!$V84,IF('1-SETUP'!$Q84="WEEKLY",DX35+'1-SETUP'!$V84*7,IF('1-SETUP'!$Q84="MONTHLY",EDATE(DX35,'1-SETUP'!$V84),IF('1-SETUP'!$Q84="YEARLY",EDATE(DX35,12*'1-SETUP'!$V84),""))))</f>
        <v/>
      </c>
      <c r="DZ35" s="10" t="str">
        <f>IF('1-SETUP'!$Q84="DAILY",DY35+'1-SETUP'!$V84,IF('1-SETUP'!$Q84="WEEKLY",DY35+'1-SETUP'!$V84*7,IF('1-SETUP'!$Q84="MONTHLY",EDATE(DY35,'1-SETUP'!$V84),IF('1-SETUP'!$Q84="YEARLY",EDATE(DY35,12*'1-SETUP'!$V84),""))))</f>
        <v/>
      </c>
      <c r="EA35" s="10" t="str">
        <f>IF('1-SETUP'!$Q84="DAILY",DZ35+'1-SETUP'!$V84,IF('1-SETUP'!$Q84="WEEKLY",DZ35+'1-SETUP'!$V84*7,IF('1-SETUP'!$Q84="MONTHLY",EDATE(DZ35,'1-SETUP'!$V84),IF('1-SETUP'!$Q84="YEARLY",EDATE(DZ35,12*'1-SETUP'!$V84),""))))</f>
        <v/>
      </c>
      <c r="EB35" s="10" t="str">
        <f>IF('1-SETUP'!$Q84="DAILY",EA35+'1-SETUP'!$V84,IF('1-SETUP'!$Q84="WEEKLY",EA35+'1-SETUP'!$V84*7,IF('1-SETUP'!$Q84="MONTHLY",EDATE(EA35,'1-SETUP'!$V84),IF('1-SETUP'!$Q84="YEARLY",EDATE(EA35,12*'1-SETUP'!$V84),""))))</f>
        <v/>
      </c>
      <c r="EC35" s="10" t="str">
        <f>IF('1-SETUP'!$Q84="DAILY",EB35+'1-SETUP'!$V84,IF('1-SETUP'!$Q84="WEEKLY",EB35+'1-SETUP'!$V84*7,IF('1-SETUP'!$Q84="MONTHLY",EDATE(EB35,'1-SETUP'!$V84),IF('1-SETUP'!$Q84="YEARLY",EDATE(EB35,12*'1-SETUP'!$V84),""))))</f>
        <v/>
      </c>
      <c r="ED35" s="10" t="str">
        <f>IF('1-SETUP'!$Q84="DAILY",EC35+'1-SETUP'!$V84,IF('1-SETUP'!$Q84="WEEKLY",EC35+'1-SETUP'!$V84*7,IF('1-SETUP'!$Q84="MONTHLY",EDATE(EC35,'1-SETUP'!$V84),IF('1-SETUP'!$Q84="YEARLY",EDATE(EC35,12*'1-SETUP'!$V84),""))))</f>
        <v/>
      </c>
      <c r="EE35" s="10" t="str">
        <f>IF('1-SETUP'!$Q84="DAILY",ED35+'1-SETUP'!$V84,IF('1-SETUP'!$Q84="WEEKLY",ED35+'1-SETUP'!$V84*7,IF('1-SETUP'!$Q84="MONTHLY",EDATE(ED35,'1-SETUP'!$V84),IF('1-SETUP'!$Q84="YEARLY",EDATE(ED35,12*'1-SETUP'!$V84),""))))</f>
        <v/>
      </c>
      <c r="EF35" s="10" t="str">
        <f>IF('1-SETUP'!$Q84="DAILY",EE35+'1-SETUP'!$V84,IF('1-SETUP'!$Q84="WEEKLY",EE35+'1-SETUP'!$V84*7,IF('1-SETUP'!$Q84="MONTHLY",EDATE(EE35,'1-SETUP'!$V84),IF('1-SETUP'!$Q84="YEARLY",EDATE(EE35,12*'1-SETUP'!$V84),""))))</f>
        <v/>
      </c>
      <c r="EG35" s="10" t="str">
        <f>IF('1-SETUP'!$Q84="DAILY",EF35+'1-SETUP'!$V84,IF('1-SETUP'!$Q84="WEEKLY",EF35+'1-SETUP'!$V84*7,IF('1-SETUP'!$Q84="MONTHLY",EDATE(EF35,'1-SETUP'!$V84),IF('1-SETUP'!$Q84="YEARLY",EDATE(EF35,12*'1-SETUP'!$V84),""))))</f>
        <v/>
      </c>
      <c r="EH35" s="10" t="str">
        <f>IF('1-SETUP'!$Q84="DAILY",EG35+'1-SETUP'!$V84,IF('1-SETUP'!$Q84="WEEKLY",EG35+'1-SETUP'!$V84*7,IF('1-SETUP'!$Q84="MONTHLY",EDATE(EG35,'1-SETUP'!$V84),IF('1-SETUP'!$Q84="YEARLY",EDATE(EG35,12*'1-SETUP'!$V84),""))))</f>
        <v/>
      </c>
      <c r="EI35" s="10" t="str">
        <f>IF('1-SETUP'!$Q84="DAILY",EH35+'1-SETUP'!$V84,IF('1-SETUP'!$Q84="WEEKLY",EH35+'1-SETUP'!$V84*7,IF('1-SETUP'!$Q84="MONTHLY",EDATE(EH35,'1-SETUP'!$V84),IF('1-SETUP'!$Q84="YEARLY",EDATE(EH35,12*'1-SETUP'!$V84),""))))</f>
        <v/>
      </c>
      <c r="EJ35" s="10" t="str">
        <f>IF('1-SETUP'!$Q84="DAILY",EI35+'1-SETUP'!$V84,IF('1-SETUP'!$Q84="WEEKLY",EI35+'1-SETUP'!$V84*7,IF('1-SETUP'!$Q84="MONTHLY",EDATE(EI35,'1-SETUP'!$V84),IF('1-SETUP'!$Q84="YEARLY",EDATE(EI35,12*'1-SETUP'!$V84),""))))</f>
        <v/>
      </c>
      <c r="EK35" s="10" t="str">
        <f>IF('1-SETUP'!$Q84="DAILY",EJ35+'1-SETUP'!$V84,IF('1-SETUP'!$Q84="WEEKLY",EJ35+'1-SETUP'!$V84*7,IF('1-SETUP'!$Q84="MONTHLY",EDATE(EJ35,'1-SETUP'!$V84),IF('1-SETUP'!$Q84="YEARLY",EDATE(EJ35,12*'1-SETUP'!$V84),""))))</f>
        <v/>
      </c>
      <c r="EL35" s="10" t="str">
        <f>IF('1-SETUP'!$Q84="DAILY",EK35+'1-SETUP'!$V84,IF('1-SETUP'!$Q84="WEEKLY",EK35+'1-SETUP'!$V84*7,IF('1-SETUP'!$Q84="MONTHLY",EDATE(EK35,'1-SETUP'!$V84),IF('1-SETUP'!$Q84="YEARLY",EDATE(EK35,12*'1-SETUP'!$V84),""))))</f>
        <v/>
      </c>
      <c r="EM35" s="10" t="str">
        <f>IF('1-SETUP'!$Q84="DAILY",EL35+'1-SETUP'!$V84,IF('1-SETUP'!$Q84="WEEKLY",EL35+'1-SETUP'!$V84*7,IF('1-SETUP'!$Q84="MONTHLY",EDATE(EL35,'1-SETUP'!$V84),IF('1-SETUP'!$Q84="YEARLY",EDATE(EL35,12*'1-SETUP'!$V84),""))))</f>
        <v/>
      </c>
      <c r="EN35" s="10" t="str">
        <f>IF('1-SETUP'!$Q84="DAILY",EM35+'1-SETUP'!$V84,IF('1-SETUP'!$Q84="WEEKLY",EM35+'1-SETUP'!$V84*7,IF('1-SETUP'!$Q84="MONTHLY",EDATE(EM35,'1-SETUP'!$V84),IF('1-SETUP'!$Q84="YEARLY",EDATE(EM35,12*'1-SETUP'!$V84),""))))</f>
        <v/>
      </c>
      <c r="EO35" s="10" t="str">
        <f>IF('1-SETUP'!$Q84="DAILY",EN35+'1-SETUP'!$V84,IF('1-SETUP'!$Q84="WEEKLY",EN35+'1-SETUP'!$V84*7,IF('1-SETUP'!$Q84="MONTHLY",EDATE(EN35,'1-SETUP'!$V84),IF('1-SETUP'!$Q84="YEARLY",EDATE(EN35,12*'1-SETUP'!$V84),""))))</f>
        <v/>
      </c>
      <c r="EP35" s="10" t="str">
        <f>IF('1-SETUP'!$Q84="DAILY",EO35+'1-SETUP'!$V84,IF('1-SETUP'!$Q84="WEEKLY",EO35+'1-SETUP'!$V84*7,IF('1-SETUP'!$Q84="MONTHLY",EDATE(EO35,'1-SETUP'!$V84),IF('1-SETUP'!$Q84="YEARLY",EDATE(EO35,12*'1-SETUP'!$V84),""))))</f>
        <v/>
      </c>
      <c r="EQ35" s="10" t="str">
        <f>IF('1-SETUP'!$Q84="DAILY",EP35+'1-SETUP'!$V84,IF('1-SETUP'!$Q84="WEEKLY",EP35+'1-SETUP'!$V84*7,IF('1-SETUP'!$Q84="MONTHLY",EDATE(EP35,'1-SETUP'!$V84),IF('1-SETUP'!$Q84="YEARLY",EDATE(EP35,12*'1-SETUP'!$V84),""))))</f>
        <v/>
      </c>
      <c r="ER35" s="10" t="str">
        <f>IF('1-SETUP'!$Q84="DAILY",EQ35+'1-SETUP'!$V84,IF('1-SETUP'!$Q84="WEEKLY",EQ35+'1-SETUP'!$V84*7,IF('1-SETUP'!$Q84="MONTHLY",EDATE(EQ35,'1-SETUP'!$V84),IF('1-SETUP'!$Q84="YEARLY",EDATE(EQ35,12*'1-SETUP'!$V84),""))))</f>
        <v/>
      </c>
      <c r="ES35" s="10" t="str">
        <f>IF('1-SETUP'!$Q84="DAILY",ER35+'1-SETUP'!$V84,IF('1-SETUP'!$Q84="WEEKLY",ER35+'1-SETUP'!$V84*7,IF('1-SETUP'!$Q84="MONTHLY",EDATE(ER35,'1-SETUP'!$V84),IF('1-SETUP'!$Q84="YEARLY",EDATE(ER35,12*'1-SETUP'!$V84),""))))</f>
        <v/>
      </c>
      <c r="ET35" s="10" t="str">
        <f>IF('1-SETUP'!$Q84="DAILY",ES35+'1-SETUP'!$V84,IF('1-SETUP'!$Q84="WEEKLY",ES35+'1-SETUP'!$V84*7,IF('1-SETUP'!$Q84="MONTHLY",EDATE(ES35,'1-SETUP'!$V84),IF('1-SETUP'!$Q84="YEARLY",EDATE(ES35,12*'1-SETUP'!$V84),""))))</f>
        <v/>
      </c>
      <c r="EU35" s="10" t="str">
        <f>IF('1-SETUP'!$Q84="DAILY",ET35+'1-SETUP'!$V84,IF('1-SETUP'!$Q84="WEEKLY",ET35+'1-SETUP'!$V84*7,IF('1-SETUP'!$Q84="MONTHLY",EDATE(ET35,'1-SETUP'!$V84),IF('1-SETUP'!$Q84="YEARLY",EDATE(ET35,12*'1-SETUP'!$V84),""))))</f>
        <v/>
      </c>
      <c r="EV35" s="10" t="str">
        <f>IF('1-SETUP'!$Q84="DAILY",EU35+'1-SETUP'!$V84,IF('1-SETUP'!$Q84="WEEKLY",EU35+'1-SETUP'!$V84*7,IF('1-SETUP'!$Q84="MONTHLY",EDATE(EU35,'1-SETUP'!$V84),IF('1-SETUP'!$Q84="YEARLY",EDATE(EU35,12*'1-SETUP'!$V84),""))))</f>
        <v/>
      </c>
      <c r="EW35" s="10" t="str">
        <f>IF('1-SETUP'!$Q84="DAILY",EV35+'1-SETUP'!$V84,IF('1-SETUP'!$Q84="WEEKLY",EV35+'1-SETUP'!$V84*7,IF('1-SETUP'!$Q84="MONTHLY",EDATE(EV35,'1-SETUP'!$V84),IF('1-SETUP'!$Q84="YEARLY",EDATE(EV35,12*'1-SETUP'!$V84),""))))</f>
        <v/>
      </c>
      <c r="EX35" s="10" t="str">
        <f>IF('1-SETUP'!$Q84="DAILY",EW35+'1-SETUP'!$V84,IF('1-SETUP'!$Q84="WEEKLY",EW35+'1-SETUP'!$V84*7,IF('1-SETUP'!$Q84="MONTHLY",EDATE(EW35,'1-SETUP'!$V84),IF('1-SETUP'!$Q84="YEARLY",EDATE(EW35,12*'1-SETUP'!$V84),""))))</f>
        <v/>
      </c>
      <c r="EY35" s="10" t="str">
        <f>IF('1-SETUP'!$Q84="DAILY",EX35+'1-SETUP'!$V84,IF('1-SETUP'!$Q84="WEEKLY",EX35+'1-SETUP'!$V84*7,IF('1-SETUP'!$Q84="MONTHLY",EDATE(EX35,'1-SETUP'!$V84),IF('1-SETUP'!$Q84="YEARLY",EDATE(EX35,12*'1-SETUP'!$V84),""))))</f>
        <v/>
      </c>
      <c r="EZ35" s="10" t="str">
        <f>IF('1-SETUP'!$Q84="DAILY",EY35+'1-SETUP'!$V84,IF('1-SETUP'!$Q84="WEEKLY",EY35+'1-SETUP'!$V84*7,IF('1-SETUP'!$Q84="MONTHLY",EDATE(EY35,'1-SETUP'!$V84),IF('1-SETUP'!$Q84="YEARLY",EDATE(EY35,12*'1-SETUP'!$V84),""))))</f>
        <v/>
      </c>
      <c r="FA35" s="10" t="str">
        <f>IF('1-SETUP'!$Q84="DAILY",EZ35+'1-SETUP'!$V84,IF('1-SETUP'!$Q84="WEEKLY",EZ35+'1-SETUP'!$V84*7,IF('1-SETUP'!$Q84="MONTHLY",EDATE(EZ35,'1-SETUP'!$V84),IF('1-SETUP'!$Q84="YEARLY",EDATE(EZ35,12*'1-SETUP'!$V84),""))))</f>
        <v/>
      </c>
      <c r="FB35" s="10" t="str">
        <f>IF('1-SETUP'!$Q84="DAILY",FA35+'1-SETUP'!$V84,IF('1-SETUP'!$Q84="WEEKLY",FA35+'1-SETUP'!$V84*7,IF('1-SETUP'!$Q84="MONTHLY",EDATE(FA35,'1-SETUP'!$V84),IF('1-SETUP'!$Q84="YEARLY",EDATE(FA35,12*'1-SETUP'!$V84),""))))</f>
        <v/>
      </c>
      <c r="FC35" s="10" t="str">
        <f>IF('1-SETUP'!$Q84="DAILY",FB35+'1-SETUP'!$V84,IF('1-SETUP'!$Q84="WEEKLY",FB35+'1-SETUP'!$V84*7,IF('1-SETUP'!$Q84="MONTHLY",EDATE(FB35,'1-SETUP'!$V84),IF('1-SETUP'!$Q84="YEARLY",EDATE(FB35,12*'1-SETUP'!$V84),""))))</f>
        <v/>
      </c>
      <c r="FD35" s="10" t="str">
        <f>IF('1-SETUP'!$Q84="DAILY",FC35+'1-SETUP'!$V84,IF('1-SETUP'!$Q84="WEEKLY",FC35+'1-SETUP'!$V84*7,IF('1-SETUP'!$Q84="MONTHLY",EDATE(FC35,'1-SETUP'!$V84),IF('1-SETUP'!$Q84="YEARLY",EDATE(FC35,12*'1-SETUP'!$V84),""))))</f>
        <v/>
      </c>
      <c r="FE35" s="10" t="str">
        <f>IF('1-SETUP'!$Q84="DAILY",FD35+'1-SETUP'!$V84,IF('1-SETUP'!$Q84="WEEKLY",FD35+'1-SETUP'!$V84*7,IF('1-SETUP'!$Q84="MONTHLY",EDATE(FD35,'1-SETUP'!$V84),IF('1-SETUP'!$Q84="YEARLY",EDATE(FD35,12*'1-SETUP'!$V84),""))))</f>
        <v/>
      </c>
      <c r="FF35" s="10" t="str">
        <f>IF('1-SETUP'!$Q84="DAILY",FE35+'1-SETUP'!$V84,IF('1-SETUP'!$Q84="WEEKLY",FE35+'1-SETUP'!$V84*7,IF('1-SETUP'!$Q84="MONTHLY",EDATE(FE35,'1-SETUP'!$V84),IF('1-SETUP'!$Q84="YEARLY",EDATE(FE35,12*'1-SETUP'!$V84),""))))</f>
        <v/>
      </c>
      <c r="FG35" s="10" t="str">
        <f>IF('1-SETUP'!$Q84="DAILY",FF35+'1-SETUP'!$V84,IF('1-SETUP'!$Q84="WEEKLY",FF35+'1-SETUP'!$V84*7,IF('1-SETUP'!$Q84="MONTHLY",EDATE(FF35,'1-SETUP'!$V84),IF('1-SETUP'!$Q84="YEARLY",EDATE(FF35,12*'1-SETUP'!$V84),""))))</f>
        <v/>
      </c>
      <c r="FH35" s="10" t="str">
        <f>IF('1-SETUP'!$Q84="DAILY",FG35+'1-SETUP'!$V84,IF('1-SETUP'!$Q84="WEEKLY",FG35+'1-SETUP'!$V84*7,IF('1-SETUP'!$Q84="MONTHLY",EDATE(FG35,'1-SETUP'!$V84),IF('1-SETUP'!$Q84="YEARLY",EDATE(FG35,12*'1-SETUP'!$V84),""))))</f>
        <v/>
      </c>
      <c r="FI35" s="10" t="str">
        <f>IF('1-SETUP'!$Q84="DAILY",FH35+'1-SETUP'!$V84,IF('1-SETUP'!$Q84="WEEKLY",FH35+'1-SETUP'!$V84*7,IF('1-SETUP'!$Q84="MONTHLY",EDATE(FH35,'1-SETUP'!$V84),IF('1-SETUP'!$Q84="YEARLY",EDATE(FH35,12*'1-SETUP'!$V84),""))))</f>
        <v/>
      </c>
      <c r="FJ35" s="10" t="str">
        <f>IF('1-SETUP'!$Q84="DAILY",FI35+'1-SETUP'!$V84,IF('1-SETUP'!$Q84="WEEKLY",FI35+'1-SETUP'!$V84*7,IF('1-SETUP'!$Q84="MONTHLY",EDATE(FI35,'1-SETUP'!$V84),IF('1-SETUP'!$Q84="YEARLY",EDATE(FI35,12*'1-SETUP'!$V84),""))))</f>
        <v/>
      </c>
      <c r="FK35" s="10" t="str">
        <f>IF('1-SETUP'!$Q84="DAILY",FJ35+'1-SETUP'!$V84,IF('1-SETUP'!$Q84="WEEKLY",FJ35+'1-SETUP'!$V84*7,IF('1-SETUP'!$Q84="MONTHLY",EDATE(FJ35,'1-SETUP'!$V84),IF('1-SETUP'!$Q84="YEARLY",EDATE(FJ35,12*'1-SETUP'!$V84),""))))</f>
        <v/>
      </c>
      <c r="FL35" s="10" t="str">
        <f>IF('1-SETUP'!$Q84="DAILY",FK35+'1-SETUP'!$V84,IF('1-SETUP'!$Q84="WEEKLY",FK35+'1-SETUP'!$V84*7,IF('1-SETUP'!$Q84="MONTHLY",EDATE(FK35,'1-SETUP'!$V84),IF('1-SETUP'!$Q84="YEARLY",EDATE(FK35,12*'1-SETUP'!$V84),""))))</f>
        <v/>
      </c>
      <c r="FM35" s="10" t="str">
        <f>IF('1-SETUP'!$Q84="DAILY",FL35+'1-SETUP'!$V84,IF('1-SETUP'!$Q84="WEEKLY",FL35+'1-SETUP'!$V84*7,IF('1-SETUP'!$Q84="MONTHLY",EDATE(FL35,'1-SETUP'!$V84),IF('1-SETUP'!$Q84="YEARLY",EDATE(FL35,12*'1-SETUP'!$V84),""))))</f>
        <v/>
      </c>
      <c r="FN35" s="10" t="str">
        <f>IF('1-SETUP'!$Q84="DAILY",FM35+'1-SETUP'!$V84,IF('1-SETUP'!$Q84="WEEKLY",FM35+'1-SETUP'!$V84*7,IF('1-SETUP'!$Q84="MONTHLY",EDATE(FM35,'1-SETUP'!$V84),IF('1-SETUP'!$Q84="YEARLY",EDATE(FM35,12*'1-SETUP'!$V84),""))))</f>
        <v/>
      </c>
      <c r="FO35" s="10" t="str">
        <f>IF('1-SETUP'!$Q84="DAILY",FN35+'1-SETUP'!$V84,IF('1-SETUP'!$Q84="WEEKLY",FN35+'1-SETUP'!$V84*7,IF('1-SETUP'!$Q84="MONTHLY",EDATE(FN35,'1-SETUP'!$V84),IF('1-SETUP'!$Q84="YEARLY",EDATE(FN35,12*'1-SETUP'!$V84),""))))</f>
        <v/>
      </c>
      <c r="FP35" s="10" t="str">
        <f>IF('1-SETUP'!$Q84="DAILY",FO35+'1-SETUP'!$V84,IF('1-SETUP'!$Q84="WEEKLY",FO35+'1-SETUP'!$V84*7,IF('1-SETUP'!$Q84="MONTHLY",EDATE(FO35,'1-SETUP'!$V84),IF('1-SETUP'!$Q84="YEARLY",EDATE(FO35,12*'1-SETUP'!$V84),""))))</f>
        <v/>
      </c>
      <c r="FQ35" s="10" t="str">
        <f>IF('1-SETUP'!$Q84="DAILY",FP35+'1-SETUP'!$V84,IF('1-SETUP'!$Q84="WEEKLY",FP35+'1-SETUP'!$V84*7,IF('1-SETUP'!$Q84="MONTHLY",EDATE(FP35,'1-SETUP'!$V84),IF('1-SETUP'!$Q84="YEARLY",EDATE(FP35,12*'1-SETUP'!$V84),""))))</f>
        <v/>
      </c>
      <c r="FR35" s="10" t="str">
        <f>IF('1-SETUP'!$Q84="DAILY",FQ35+'1-SETUP'!$V84,IF('1-SETUP'!$Q84="WEEKLY",FQ35+'1-SETUP'!$V84*7,IF('1-SETUP'!$Q84="MONTHLY",EDATE(FQ35,'1-SETUP'!$V84),IF('1-SETUP'!$Q84="YEARLY",EDATE(FQ35,12*'1-SETUP'!$V84),""))))</f>
        <v/>
      </c>
      <c r="FS35" s="10" t="str">
        <f>IF('1-SETUP'!$Q84="DAILY",FR35+'1-SETUP'!$V84,IF('1-SETUP'!$Q84="WEEKLY",FR35+'1-SETUP'!$V84*7,IF('1-SETUP'!$Q84="MONTHLY",EDATE(FR35,'1-SETUP'!$V84),IF('1-SETUP'!$Q84="YEARLY",EDATE(FR35,12*'1-SETUP'!$V84),""))))</f>
        <v/>
      </c>
      <c r="FT35" s="10" t="str">
        <f>IF('1-SETUP'!$Q84="DAILY",FS35+'1-SETUP'!$V84,IF('1-SETUP'!$Q84="WEEKLY",FS35+'1-SETUP'!$V84*7,IF('1-SETUP'!$Q84="MONTHLY",EDATE(FS35,'1-SETUP'!$V84),IF('1-SETUP'!$Q84="YEARLY",EDATE(FS35,12*'1-SETUP'!$V84),""))))</f>
        <v/>
      </c>
      <c r="FU35" s="10" t="str">
        <f>IF('1-SETUP'!$Q84="DAILY",FT35+'1-SETUP'!$V84,IF('1-SETUP'!$Q84="WEEKLY",FT35+'1-SETUP'!$V84*7,IF('1-SETUP'!$Q84="MONTHLY",EDATE(FT35,'1-SETUP'!$V84),IF('1-SETUP'!$Q84="YEARLY",EDATE(FT35,12*'1-SETUP'!$V84),""))))</f>
        <v/>
      </c>
      <c r="FV35" s="10" t="str">
        <f>IF('1-SETUP'!$Q84="DAILY",FU35+'1-SETUP'!$V84,IF('1-SETUP'!$Q84="WEEKLY",FU35+'1-SETUP'!$V84*7,IF('1-SETUP'!$Q84="MONTHLY",EDATE(FU35,'1-SETUP'!$V84),IF('1-SETUP'!$Q84="YEARLY",EDATE(FU35,12*'1-SETUP'!$V84),""))))</f>
        <v/>
      </c>
      <c r="FW35" s="10" t="str">
        <f>IF('1-SETUP'!$Q84="DAILY",FV35+'1-SETUP'!$V84,IF('1-SETUP'!$Q84="WEEKLY",FV35+'1-SETUP'!$V84*7,IF('1-SETUP'!$Q84="MONTHLY",EDATE(FV35,'1-SETUP'!$V84),IF('1-SETUP'!$Q84="YEARLY",EDATE(FV35,12*'1-SETUP'!$V84),""))))</f>
        <v/>
      </c>
      <c r="FX35" s="10" t="str">
        <f>IF('1-SETUP'!$Q84="DAILY",FW35+'1-SETUP'!$V84,IF('1-SETUP'!$Q84="WEEKLY",FW35+'1-SETUP'!$V84*7,IF('1-SETUP'!$Q84="MONTHLY",EDATE(FW35,'1-SETUP'!$V84),IF('1-SETUP'!$Q84="YEARLY",EDATE(FW35,12*'1-SETUP'!$V84),""))))</f>
        <v/>
      </c>
      <c r="FY35" s="10" t="str">
        <f>IF('1-SETUP'!$Q84="DAILY",FX35+'1-SETUP'!$V84,IF('1-SETUP'!$Q84="WEEKLY",FX35+'1-SETUP'!$V84*7,IF('1-SETUP'!$Q84="MONTHLY",EDATE(FX35,'1-SETUP'!$V84),IF('1-SETUP'!$Q84="YEARLY",EDATE(FX35,12*'1-SETUP'!$V84),""))))</f>
        <v/>
      </c>
      <c r="FZ35" s="10" t="str">
        <f>IF('1-SETUP'!$Q84="DAILY",FY35+'1-SETUP'!$V84,IF('1-SETUP'!$Q84="WEEKLY",FY35+'1-SETUP'!$V84*7,IF('1-SETUP'!$Q84="MONTHLY",EDATE(FY35,'1-SETUP'!$V84),IF('1-SETUP'!$Q84="YEARLY",EDATE(FY35,12*'1-SETUP'!$V84),""))))</f>
        <v/>
      </c>
      <c r="GA35" s="10" t="str">
        <f>IF('1-SETUP'!$Q84="DAILY",FZ35+'1-SETUP'!$V84,IF('1-SETUP'!$Q84="WEEKLY",FZ35+'1-SETUP'!$V84*7,IF('1-SETUP'!$Q84="MONTHLY",EDATE(FZ35,'1-SETUP'!$V84),IF('1-SETUP'!$Q84="YEARLY",EDATE(FZ35,12*'1-SETUP'!$V84),""))))</f>
        <v/>
      </c>
      <c r="GB35" s="10" t="str">
        <f>IF('1-SETUP'!$Q84="DAILY",GA35+'1-SETUP'!$V84,IF('1-SETUP'!$Q84="WEEKLY",GA35+'1-SETUP'!$V84*7,IF('1-SETUP'!$Q84="MONTHLY",EDATE(GA35,'1-SETUP'!$V84),IF('1-SETUP'!$Q84="YEARLY",EDATE(GA35,12*'1-SETUP'!$V84),""))))</f>
        <v/>
      </c>
      <c r="GC35" s="10" t="str">
        <f>IF('1-SETUP'!$Q84="DAILY",GB35+'1-SETUP'!$V84,IF('1-SETUP'!$Q84="WEEKLY",GB35+'1-SETUP'!$V84*7,IF('1-SETUP'!$Q84="MONTHLY",EDATE(GB35,'1-SETUP'!$V84),IF('1-SETUP'!$Q84="YEARLY",EDATE(GB35,12*'1-SETUP'!$V84),""))))</f>
        <v/>
      </c>
      <c r="GD35" s="10" t="str">
        <f>IF('1-SETUP'!$Q84="DAILY",GC35+'1-SETUP'!$V84,IF('1-SETUP'!$Q84="WEEKLY",GC35+'1-SETUP'!$V84*7,IF('1-SETUP'!$Q84="MONTHLY",EDATE(GC35,'1-SETUP'!$V84),IF('1-SETUP'!$Q84="YEARLY",EDATE(GC35,12*'1-SETUP'!$V84),""))))</f>
        <v/>
      </c>
      <c r="GE35" s="10" t="str">
        <f>IF('1-SETUP'!$Q84="DAILY",GD35+'1-SETUP'!$V84,IF('1-SETUP'!$Q84="WEEKLY",GD35+'1-SETUP'!$V84*7,IF('1-SETUP'!$Q84="MONTHLY",EDATE(GD35,'1-SETUP'!$V84),IF('1-SETUP'!$Q84="YEARLY",EDATE(GD35,12*'1-SETUP'!$V84),""))))</f>
        <v/>
      </c>
      <c r="GF35" s="10" t="str">
        <f>IF('1-SETUP'!$Q84="DAILY",GE35+'1-SETUP'!$V84,IF('1-SETUP'!$Q84="WEEKLY",GE35+'1-SETUP'!$V84*7,IF('1-SETUP'!$Q84="MONTHLY",EDATE(GE35,'1-SETUP'!$V84),IF('1-SETUP'!$Q84="YEARLY",EDATE(GE35,12*'1-SETUP'!$V84),""))))</f>
        <v/>
      </c>
      <c r="GG35" s="10" t="str">
        <f>IF('1-SETUP'!$Q84="DAILY",GF35+'1-SETUP'!$V84,IF('1-SETUP'!$Q84="WEEKLY",GF35+'1-SETUP'!$V84*7,IF('1-SETUP'!$Q84="MONTHLY",EDATE(GF35,'1-SETUP'!$V84),IF('1-SETUP'!$Q84="YEARLY",EDATE(GF35,12*'1-SETUP'!$V84),""))))</f>
        <v/>
      </c>
      <c r="GH35" s="10" t="str">
        <f>IF('1-SETUP'!$Q84="DAILY",GG35+'1-SETUP'!$V84,IF('1-SETUP'!$Q84="WEEKLY",GG35+'1-SETUP'!$V84*7,IF('1-SETUP'!$Q84="MONTHLY",EDATE(GG35,'1-SETUP'!$V84),IF('1-SETUP'!$Q84="YEARLY",EDATE(GG35,12*'1-SETUP'!$V84),""))))</f>
        <v/>
      </c>
      <c r="GI35" s="10" t="str">
        <f>IF('1-SETUP'!$Q84="DAILY",GH35+'1-SETUP'!$V84,IF('1-SETUP'!$Q84="WEEKLY",GH35+'1-SETUP'!$V84*7,IF('1-SETUP'!$Q84="MONTHLY",EDATE(GH35,'1-SETUP'!$V84),IF('1-SETUP'!$Q84="YEARLY",EDATE(GH35,12*'1-SETUP'!$V84),""))))</f>
        <v/>
      </c>
      <c r="GJ35" s="10" t="str">
        <f>IF('1-SETUP'!$Q84="DAILY",GI35+'1-SETUP'!$V84,IF('1-SETUP'!$Q84="WEEKLY",GI35+'1-SETUP'!$V84*7,IF('1-SETUP'!$Q84="MONTHLY",EDATE(GI35,'1-SETUP'!$V84),IF('1-SETUP'!$Q84="YEARLY",EDATE(GI35,12*'1-SETUP'!$V84),""))))</f>
        <v/>
      </c>
      <c r="GK35" s="10" t="str">
        <f>IF('1-SETUP'!$Q84="DAILY",GJ35+'1-SETUP'!$V84,IF('1-SETUP'!$Q84="WEEKLY",GJ35+'1-SETUP'!$V84*7,IF('1-SETUP'!$Q84="MONTHLY",EDATE(GJ35,'1-SETUP'!$V84),IF('1-SETUP'!$Q84="YEARLY",EDATE(GJ35,12*'1-SETUP'!$V84),""))))</f>
        <v/>
      </c>
      <c r="GL35" s="10" t="str">
        <f>IF('1-SETUP'!$Q84="DAILY",GK35+'1-SETUP'!$V84,IF('1-SETUP'!$Q84="WEEKLY",GK35+'1-SETUP'!$V84*7,IF('1-SETUP'!$Q84="MONTHLY",EDATE(GK35,'1-SETUP'!$V84),IF('1-SETUP'!$Q84="YEARLY",EDATE(GK35,12*'1-SETUP'!$V84),""))))</f>
        <v/>
      </c>
      <c r="GM35" s="10" t="str">
        <f>IF('1-SETUP'!$Q84="DAILY",GL35+'1-SETUP'!$V84,IF('1-SETUP'!$Q84="WEEKLY",GL35+'1-SETUP'!$V84*7,IF('1-SETUP'!$Q84="MONTHLY",EDATE(GL35,'1-SETUP'!$V84),IF('1-SETUP'!$Q84="YEARLY",EDATE(GL35,12*'1-SETUP'!$V84),""))))</f>
        <v/>
      </c>
      <c r="GN35" s="10" t="str">
        <f>IF('1-SETUP'!$Q84="DAILY",GM35+'1-SETUP'!$V84,IF('1-SETUP'!$Q84="WEEKLY",GM35+'1-SETUP'!$V84*7,IF('1-SETUP'!$Q84="MONTHLY",EDATE(GM35,'1-SETUP'!$V84),IF('1-SETUP'!$Q84="YEARLY",EDATE(GM35,12*'1-SETUP'!$V84),""))))</f>
        <v/>
      </c>
      <c r="GO35" s="10" t="str">
        <f>IF('1-SETUP'!$Q84="DAILY",GN35+'1-SETUP'!$V84,IF('1-SETUP'!$Q84="WEEKLY",GN35+'1-SETUP'!$V84*7,IF('1-SETUP'!$Q84="MONTHLY",EDATE(GN35,'1-SETUP'!$V84),IF('1-SETUP'!$Q84="YEARLY",EDATE(GN35,12*'1-SETUP'!$V84),""))))</f>
        <v/>
      </c>
      <c r="GP35" s="10" t="str">
        <f>IF('1-SETUP'!$Q84="DAILY",GO35+'1-SETUP'!$V84,IF('1-SETUP'!$Q84="WEEKLY",GO35+'1-SETUP'!$V84*7,IF('1-SETUP'!$Q84="MONTHLY",EDATE(GO35,'1-SETUP'!$V84),IF('1-SETUP'!$Q84="YEARLY",EDATE(GO35,12*'1-SETUP'!$V84),""))))</f>
        <v/>
      </c>
      <c r="GQ35" s="10" t="str">
        <f>IF('1-SETUP'!$Q84="DAILY",GP35+'1-SETUP'!$V84,IF('1-SETUP'!$Q84="WEEKLY",GP35+'1-SETUP'!$V84*7,IF('1-SETUP'!$Q84="MONTHLY",EDATE(GP35,'1-SETUP'!$V84),IF('1-SETUP'!$Q84="YEARLY",EDATE(GP35,12*'1-SETUP'!$V84),""))))</f>
        <v/>
      </c>
      <c r="GR35" s="10" t="str">
        <f>IF('1-SETUP'!$Q84="DAILY",GQ35+'1-SETUP'!$V84,IF('1-SETUP'!$Q84="WEEKLY",GQ35+'1-SETUP'!$V84*7,IF('1-SETUP'!$Q84="MONTHLY",EDATE(GQ35,'1-SETUP'!$V84),IF('1-SETUP'!$Q84="YEARLY",EDATE(GQ35,12*'1-SETUP'!$V84),""))))</f>
        <v/>
      </c>
      <c r="GS35" s="10" t="str">
        <f>IF('1-SETUP'!$Q84="DAILY",GR35+'1-SETUP'!$V84,IF('1-SETUP'!$Q84="WEEKLY",GR35+'1-SETUP'!$V84*7,IF('1-SETUP'!$Q84="MONTHLY",EDATE(GR35,'1-SETUP'!$V84),IF('1-SETUP'!$Q84="YEARLY",EDATE(GR35,12*'1-SETUP'!$V84),""))))</f>
        <v/>
      </c>
      <c r="GT35" s="10" t="str">
        <f>IF('1-SETUP'!$Q84="DAILY",GS35+'1-SETUP'!$V84,IF('1-SETUP'!$Q84="WEEKLY",GS35+'1-SETUP'!$V84*7,IF('1-SETUP'!$Q84="MONTHLY",EDATE(GS35,'1-SETUP'!$V84),IF('1-SETUP'!$Q84="YEARLY",EDATE(GS35,12*'1-SETUP'!$V84),""))))</f>
        <v/>
      </c>
      <c r="GU35" s="10" t="str">
        <f>IF('1-SETUP'!$Q84="DAILY",GT35+'1-SETUP'!$V84,IF('1-SETUP'!$Q84="WEEKLY",GT35+'1-SETUP'!$V84*7,IF('1-SETUP'!$Q84="MONTHLY",EDATE(GT35,'1-SETUP'!$V84),IF('1-SETUP'!$Q84="YEARLY",EDATE(GT35,12*'1-SETUP'!$V84),""))))</f>
        <v/>
      </c>
      <c r="GV35" s="10" t="str">
        <f>IF('1-SETUP'!$Q84="DAILY",GU35+'1-SETUP'!$V84,IF('1-SETUP'!$Q84="WEEKLY",GU35+'1-SETUP'!$V84*7,IF('1-SETUP'!$Q84="MONTHLY",EDATE(GU35,'1-SETUP'!$V84),IF('1-SETUP'!$Q84="YEARLY",EDATE(GU35,12*'1-SETUP'!$V84),""))))</f>
        <v/>
      </c>
      <c r="GW35" s="10" t="str">
        <f>IF('1-SETUP'!$Q84="DAILY",GV35+'1-SETUP'!$V84,IF('1-SETUP'!$Q84="WEEKLY",GV35+'1-SETUP'!$V84*7,IF('1-SETUP'!$Q84="MONTHLY",EDATE(GV35,'1-SETUP'!$V84),IF('1-SETUP'!$Q84="YEARLY",EDATE(GV35,12*'1-SETUP'!$V84),""))))</f>
        <v/>
      </c>
      <c r="GX35" s="10" t="str">
        <f>IF('1-SETUP'!$Q84="DAILY",GW35+'1-SETUP'!$V84,IF('1-SETUP'!$Q84="WEEKLY",GW35+'1-SETUP'!$V84*7,IF('1-SETUP'!$Q84="MONTHLY",EDATE(GW35,'1-SETUP'!$V84),IF('1-SETUP'!$Q84="YEARLY",EDATE(GW35,12*'1-SETUP'!$V84),""))))</f>
        <v/>
      </c>
      <c r="GY35" s="10" t="str">
        <f>IF('1-SETUP'!$Q84="DAILY",GX35+'1-SETUP'!$V84,IF('1-SETUP'!$Q84="WEEKLY",GX35+'1-SETUP'!$V84*7,IF('1-SETUP'!$Q84="MONTHLY",EDATE(GX35,'1-SETUP'!$V84),IF('1-SETUP'!$Q84="YEARLY",EDATE(GX35,12*'1-SETUP'!$V84),""))))</f>
        <v/>
      </c>
      <c r="GZ35" s="10" t="str">
        <f>IF('1-SETUP'!$Q84="DAILY",GY35+'1-SETUP'!$V84,IF('1-SETUP'!$Q84="WEEKLY",GY35+'1-SETUP'!$V84*7,IF('1-SETUP'!$Q84="MONTHLY",EDATE(GY35,'1-SETUP'!$V84),IF('1-SETUP'!$Q84="YEARLY",EDATE(GY35,12*'1-SETUP'!$V84),""))))</f>
        <v/>
      </c>
      <c r="HA35" s="10" t="str">
        <f>IF('1-SETUP'!$Q84="DAILY",GZ35+'1-SETUP'!$V84,IF('1-SETUP'!$Q84="WEEKLY",GZ35+'1-SETUP'!$V84*7,IF('1-SETUP'!$Q84="MONTHLY",EDATE(GZ35,'1-SETUP'!$V84),IF('1-SETUP'!$Q84="YEARLY",EDATE(GZ35,12*'1-SETUP'!$V84),""))))</f>
        <v/>
      </c>
      <c r="HB35" s="10" t="str">
        <f>IF('1-SETUP'!$Q84="DAILY",HA35+'1-SETUP'!$V84,IF('1-SETUP'!$Q84="WEEKLY",HA35+'1-SETUP'!$V84*7,IF('1-SETUP'!$Q84="MONTHLY",EDATE(HA35,'1-SETUP'!$V84),IF('1-SETUP'!$Q84="YEARLY",EDATE(HA35,12*'1-SETUP'!$V84),""))))</f>
        <v/>
      </c>
      <c r="HC35" s="10" t="str">
        <f>IF('1-SETUP'!$Q84="DAILY",HB35+'1-SETUP'!$V84,IF('1-SETUP'!$Q84="WEEKLY",HB35+'1-SETUP'!$V84*7,IF('1-SETUP'!$Q84="MONTHLY",EDATE(HB35,'1-SETUP'!$V84),IF('1-SETUP'!$Q84="YEARLY",EDATE(HB35,12*'1-SETUP'!$V84),""))))</f>
        <v/>
      </c>
      <c r="HD35" s="10" t="str">
        <f>IF('1-SETUP'!$Q84="DAILY",HC35+'1-SETUP'!$V84,IF('1-SETUP'!$Q84="WEEKLY",HC35+'1-SETUP'!$V84*7,IF('1-SETUP'!$Q84="MONTHLY",EDATE(HC35,'1-SETUP'!$V84),IF('1-SETUP'!$Q84="YEARLY",EDATE(HC35,12*'1-SETUP'!$V84),""))))</f>
        <v/>
      </c>
      <c r="HE35" s="10" t="str">
        <f>IF('1-SETUP'!$Q84="DAILY",HD35+'1-SETUP'!$V84,IF('1-SETUP'!$Q84="WEEKLY",HD35+'1-SETUP'!$V84*7,IF('1-SETUP'!$Q84="MONTHLY",EDATE(HD35,'1-SETUP'!$V84),IF('1-SETUP'!$Q84="YEARLY",EDATE(HD35,12*'1-SETUP'!$V84),""))))</f>
        <v/>
      </c>
      <c r="HF35" s="10" t="str">
        <f>IF('1-SETUP'!$Q84="DAILY",HE35+'1-SETUP'!$V84,IF('1-SETUP'!$Q84="WEEKLY",HE35+'1-SETUP'!$V84*7,IF('1-SETUP'!$Q84="MONTHLY",EDATE(HE35,'1-SETUP'!$V84),IF('1-SETUP'!$Q84="YEARLY",EDATE(HE35,12*'1-SETUP'!$V84),""))))</f>
        <v/>
      </c>
      <c r="HG35" s="10" t="str">
        <f>IF('1-SETUP'!$Q84="DAILY",HF35+'1-SETUP'!$V84,IF('1-SETUP'!$Q84="WEEKLY",HF35+'1-SETUP'!$V84*7,IF('1-SETUP'!$Q84="MONTHLY",EDATE(HF35,'1-SETUP'!$V84),IF('1-SETUP'!$Q84="YEARLY",EDATE(HF35,12*'1-SETUP'!$V84),""))))</f>
        <v/>
      </c>
      <c r="HH35" s="10" t="str">
        <f>IF('1-SETUP'!$Q84="DAILY",HG35+'1-SETUP'!$V84,IF('1-SETUP'!$Q84="WEEKLY",HG35+'1-SETUP'!$V84*7,IF('1-SETUP'!$Q84="MONTHLY",EDATE(HG35,'1-SETUP'!$V84),IF('1-SETUP'!$Q84="YEARLY",EDATE(HG35,12*'1-SETUP'!$V84),""))))</f>
        <v/>
      </c>
      <c r="HI35" s="10" t="str">
        <f>IF('1-SETUP'!$Q84="DAILY",HH35+'1-SETUP'!$V84,IF('1-SETUP'!$Q84="WEEKLY",HH35+'1-SETUP'!$V84*7,IF('1-SETUP'!$Q84="MONTHLY",EDATE(HH35,'1-SETUP'!$V84),IF('1-SETUP'!$Q84="YEARLY",EDATE(HH35,12*'1-SETUP'!$V84),""))))</f>
        <v/>
      </c>
      <c r="HJ35" s="10" t="str">
        <f>IF('1-SETUP'!$Q84="DAILY",HI35+'1-SETUP'!$V84,IF('1-SETUP'!$Q84="WEEKLY",HI35+'1-SETUP'!$V84*7,IF('1-SETUP'!$Q84="MONTHLY",EDATE(HI35,'1-SETUP'!$V84),IF('1-SETUP'!$Q84="YEARLY",EDATE(HI35,12*'1-SETUP'!$V84),""))))</f>
        <v/>
      </c>
      <c r="HK35" s="10" t="str">
        <f>IF('1-SETUP'!$Q84="DAILY",HJ35+'1-SETUP'!$V84,IF('1-SETUP'!$Q84="WEEKLY",HJ35+'1-SETUP'!$V84*7,IF('1-SETUP'!$Q84="MONTHLY",EDATE(HJ35,'1-SETUP'!$V84),IF('1-SETUP'!$Q84="YEARLY",EDATE(HJ35,12*'1-SETUP'!$V84),""))))</f>
        <v/>
      </c>
      <c r="HL35" s="10" t="str">
        <f>IF('1-SETUP'!$Q84="DAILY",HK35+'1-SETUP'!$V84,IF('1-SETUP'!$Q84="WEEKLY",HK35+'1-SETUP'!$V84*7,IF('1-SETUP'!$Q84="MONTHLY",EDATE(HK35,'1-SETUP'!$V84),IF('1-SETUP'!$Q84="YEARLY",EDATE(HK35,12*'1-SETUP'!$V84),""))))</f>
        <v/>
      </c>
      <c r="HM35" s="10" t="str">
        <f>IF('1-SETUP'!$Q84="DAILY",HL35+'1-SETUP'!$V84,IF('1-SETUP'!$Q84="WEEKLY",HL35+'1-SETUP'!$V84*7,IF('1-SETUP'!$Q84="MONTHLY",EDATE(HL35,'1-SETUP'!$V84),IF('1-SETUP'!$Q84="YEARLY",EDATE(HL35,12*'1-SETUP'!$V84),""))))</f>
        <v/>
      </c>
      <c r="HN35" s="10" t="str">
        <f>IF('1-SETUP'!$Q84="DAILY",HM35+'1-SETUP'!$V84,IF('1-SETUP'!$Q84="WEEKLY",HM35+'1-SETUP'!$V84*7,IF('1-SETUP'!$Q84="MONTHLY",EDATE(HM35,'1-SETUP'!$V84),IF('1-SETUP'!$Q84="YEARLY",EDATE(HM35,12*'1-SETUP'!$V84),""))))</f>
        <v/>
      </c>
      <c r="HO35" s="10" t="str">
        <f>IF('1-SETUP'!$Q84="DAILY",HN35+'1-SETUP'!$V84,IF('1-SETUP'!$Q84="WEEKLY",HN35+'1-SETUP'!$V84*7,IF('1-SETUP'!$Q84="MONTHLY",EDATE(HN35,'1-SETUP'!$V84),IF('1-SETUP'!$Q84="YEARLY",EDATE(HN35,12*'1-SETUP'!$V84),""))))</f>
        <v/>
      </c>
      <c r="HP35" s="10" t="str">
        <f>IF('1-SETUP'!$Q84="DAILY",HO35+'1-SETUP'!$V84,IF('1-SETUP'!$Q84="WEEKLY",HO35+'1-SETUP'!$V84*7,IF('1-SETUP'!$Q84="MONTHLY",EDATE(HO35,'1-SETUP'!$V84),IF('1-SETUP'!$Q84="YEARLY",EDATE(HO35,12*'1-SETUP'!$V84),""))))</f>
        <v/>
      </c>
      <c r="HQ35" s="10" t="str">
        <f>IF('1-SETUP'!$Q84="DAILY",HP35+'1-SETUP'!$V84,IF('1-SETUP'!$Q84="WEEKLY",HP35+'1-SETUP'!$V84*7,IF('1-SETUP'!$Q84="MONTHLY",EDATE(HP35,'1-SETUP'!$V84),IF('1-SETUP'!$Q84="YEARLY",EDATE(HP35,12*'1-SETUP'!$V84),""))))</f>
        <v/>
      </c>
      <c r="HR35" s="10" t="str">
        <f>IF('1-SETUP'!$Q84="DAILY",HQ35+'1-SETUP'!$V84,IF('1-SETUP'!$Q84="WEEKLY",HQ35+'1-SETUP'!$V84*7,IF('1-SETUP'!$Q84="MONTHLY",EDATE(HQ35,'1-SETUP'!$V84),IF('1-SETUP'!$Q84="YEARLY",EDATE(HQ35,12*'1-SETUP'!$V84),""))))</f>
        <v/>
      </c>
      <c r="HS35" s="10" t="str">
        <f>IF('1-SETUP'!$Q84="DAILY",HR35+'1-SETUP'!$V84,IF('1-SETUP'!$Q84="WEEKLY",HR35+'1-SETUP'!$V84*7,IF('1-SETUP'!$Q84="MONTHLY",EDATE(HR35,'1-SETUP'!$V84),IF('1-SETUP'!$Q84="YEARLY",EDATE(HR35,12*'1-SETUP'!$V84),""))))</f>
        <v/>
      </c>
      <c r="HT35" s="10" t="str">
        <f>IF('1-SETUP'!$Q84="DAILY",HS35+'1-SETUP'!$V84,IF('1-SETUP'!$Q84="WEEKLY",HS35+'1-SETUP'!$V84*7,IF('1-SETUP'!$Q84="MONTHLY",EDATE(HS35,'1-SETUP'!$V84),IF('1-SETUP'!$Q84="YEARLY",EDATE(HS35,12*'1-SETUP'!$V84),""))))</f>
        <v/>
      </c>
      <c r="HU35" s="10" t="str">
        <f>IF('1-SETUP'!$Q84="DAILY",HT35+'1-SETUP'!$V84,IF('1-SETUP'!$Q84="WEEKLY",HT35+'1-SETUP'!$V84*7,IF('1-SETUP'!$Q84="MONTHLY",EDATE(HT35,'1-SETUP'!$V84),IF('1-SETUP'!$Q84="YEARLY",EDATE(HT35,12*'1-SETUP'!$V84),""))))</f>
        <v/>
      </c>
      <c r="HV35" s="10" t="str">
        <f>IF('1-SETUP'!$Q84="DAILY",HU35+'1-SETUP'!$V84,IF('1-SETUP'!$Q84="WEEKLY",HU35+'1-SETUP'!$V84*7,IF('1-SETUP'!$Q84="MONTHLY",EDATE(HU35,'1-SETUP'!$V84),IF('1-SETUP'!$Q84="YEARLY",EDATE(HU35,12*'1-SETUP'!$V84),""))))</f>
        <v/>
      </c>
      <c r="HW35" s="10" t="str">
        <f>IF('1-SETUP'!$Q84="DAILY",HV35+'1-SETUP'!$V84,IF('1-SETUP'!$Q84="WEEKLY",HV35+'1-SETUP'!$V84*7,IF('1-SETUP'!$Q84="MONTHLY",EDATE(HV35,'1-SETUP'!$V84),IF('1-SETUP'!$Q84="YEARLY",EDATE(HV35,12*'1-SETUP'!$V84),""))))</f>
        <v/>
      </c>
      <c r="HX35" s="10" t="str">
        <f>IF('1-SETUP'!$Q84="DAILY",HW35+'1-SETUP'!$V84,IF('1-SETUP'!$Q84="WEEKLY",HW35+'1-SETUP'!$V84*7,IF('1-SETUP'!$Q84="MONTHLY",EDATE(HW35,'1-SETUP'!$V84),IF('1-SETUP'!$Q84="YEARLY",EDATE(HW35,12*'1-SETUP'!$V84),""))))</f>
        <v/>
      </c>
      <c r="HY35" s="10" t="str">
        <f>IF('1-SETUP'!$Q84="DAILY",HX35+'1-SETUP'!$V84,IF('1-SETUP'!$Q84="WEEKLY",HX35+'1-SETUP'!$V84*7,IF('1-SETUP'!$Q84="MONTHLY",EDATE(HX35,'1-SETUP'!$V84),IF('1-SETUP'!$Q84="YEARLY",EDATE(HX35,12*'1-SETUP'!$V84),""))))</f>
        <v/>
      </c>
      <c r="HZ35" s="10" t="str">
        <f>IF('1-SETUP'!$Q84="DAILY",HY35+'1-SETUP'!$V84,IF('1-SETUP'!$Q84="WEEKLY",HY35+'1-SETUP'!$V84*7,IF('1-SETUP'!$Q84="MONTHLY",EDATE(HY35,'1-SETUP'!$V84),IF('1-SETUP'!$Q84="YEARLY",EDATE(HY35,12*'1-SETUP'!$V84),""))))</f>
        <v/>
      </c>
      <c r="IA35" s="10" t="str">
        <f>IF('1-SETUP'!$Q84="DAILY",HZ35+'1-SETUP'!$V84,IF('1-SETUP'!$Q84="WEEKLY",HZ35+'1-SETUP'!$V84*7,IF('1-SETUP'!$Q84="MONTHLY",EDATE(HZ35,'1-SETUP'!$V84),IF('1-SETUP'!$Q84="YEARLY",EDATE(HZ35,12*'1-SETUP'!$V84),""))))</f>
        <v/>
      </c>
      <c r="IB35" s="10" t="str">
        <f>IF('1-SETUP'!$Q84="DAILY",IA35+'1-SETUP'!$V84,IF('1-SETUP'!$Q84="WEEKLY",IA35+'1-SETUP'!$V84*7,IF('1-SETUP'!$Q84="MONTHLY",EDATE(IA35,'1-SETUP'!$V84),IF('1-SETUP'!$Q84="YEARLY",EDATE(IA35,12*'1-SETUP'!$V84),""))))</f>
        <v/>
      </c>
      <c r="IC35" s="10" t="str">
        <f>IF('1-SETUP'!$Q84="DAILY",IB35+'1-SETUP'!$V84,IF('1-SETUP'!$Q84="WEEKLY",IB35+'1-SETUP'!$V84*7,IF('1-SETUP'!$Q84="MONTHLY",EDATE(IB35,'1-SETUP'!$V84),IF('1-SETUP'!$Q84="YEARLY",EDATE(IB35,12*'1-SETUP'!$V84),""))))</f>
        <v/>
      </c>
      <c r="ID35" s="10" t="str">
        <f>IF('1-SETUP'!$Q84="DAILY",IC35+'1-SETUP'!$V84,IF('1-SETUP'!$Q84="WEEKLY",IC35+'1-SETUP'!$V84*7,IF('1-SETUP'!$Q84="MONTHLY",EDATE(IC35,'1-SETUP'!$V84),IF('1-SETUP'!$Q84="YEARLY",EDATE(IC35,12*'1-SETUP'!$V84),""))))</f>
        <v/>
      </c>
      <c r="IE35" s="10" t="str">
        <f>IF('1-SETUP'!$Q84="DAILY",ID35+'1-SETUP'!$V84,IF('1-SETUP'!$Q84="WEEKLY",ID35+'1-SETUP'!$V84*7,IF('1-SETUP'!$Q84="MONTHLY",EDATE(ID35,'1-SETUP'!$V84),IF('1-SETUP'!$Q84="YEARLY",EDATE(ID35,12*'1-SETUP'!$V84),""))))</f>
        <v/>
      </c>
      <c r="IF35" s="10" t="str">
        <f>IF('1-SETUP'!$Q84="DAILY",IE35+'1-SETUP'!$V84,IF('1-SETUP'!$Q84="WEEKLY",IE35+'1-SETUP'!$V84*7,IF('1-SETUP'!$Q84="MONTHLY",EDATE(IE35,'1-SETUP'!$V84),IF('1-SETUP'!$Q84="YEARLY",EDATE(IE35,12*'1-SETUP'!$V84),""))))</f>
        <v/>
      </c>
      <c r="IG35" s="10" t="str">
        <f>IF('1-SETUP'!$Q84="DAILY",IF35+'1-SETUP'!$V84,IF('1-SETUP'!$Q84="WEEKLY",IF35+'1-SETUP'!$V84*7,IF('1-SETUP'!$Q84="MONTHLY",EDATE(IF35,'1-SETUP'!$V84),IF('1-SETUP'!$Q84="YEARLY",EDATE(IF35,12*'1-SETUP'!$V84),""))))</f>
        <v/>
      </c>
      <c r="IH35" s="10" t="str">
        <f>IF('1-SETUP'!$Q84="DAILY",IG35+'1-SETUP'!$V84,IF('1-SETUP'!$Q84="WEEKLY",IG35+'1-SETUP'!$V84*7,IF('1-SETUP'!$Q84="MONTHLY",EDATE(IG35,'1-SETUP'!$V84),IF('1-SETUP'!$Q84="YEARLY",EDATE(IG35,12*'1-SETUP'!$V84),""))))</f>
        <v/>
      </c>
      <c r="II35" s="10" t="str">
        <f>IF('1-SETUP'!$Q84="DAILY",IH35+'1-SETUP'!$V84,IF('1-SETUP'!$Q84="WEEKLY",IH35+'1-SETUP'!$V84*7,IF('1-SETUP'!$Q84="MONTHLY",EDATE(IH35,'1-SETUP'!$V84),IF('1-SETUP'!$Q84="YEARLY",EDATE(IH35,12*'1-SETUP'!$V84),""))))</f>
        <v/>
      </c>
      <c r="IJ35" s="10" t="str">
        <f>IF('1-SETUP'!$Q84="DAILY",II35+'1-SETUP'!$V84,IF('1-SETUP'!$Q84="WEEKLY",II35+'1-SETUP'!$V84*7,IF('1-SETUP'!$Q84="MONTHLY",EDATE(II35,'1-SETUP'!$V84),IF('1-SETUP'!$Q84="YEARLY",EDATE(II35,12*'1-SETUP'!$V84),""))))</f>
        <v/>
      </c>
      <c r="IK35" s="10" t="str">
        <f>IF('1-SETUP'!$Q84="DAILY",IJ35+'1-SETUP'!$V84,IF('1-SETUP'!$Q84="WEEKLY",IJ35+'1-SETUP'!$V84*7,IF('1-SETUP'!$Q84="MONTHLY",EDATE(IJ35,'1-SETUP'!$V84),IF('1-SETUP'!$Q84="YEARLY",EDATE(IJ35,12*'1-SETUP'!$V84),""))))</f>
        <v/>
      </c>
      <c r="IL35" s="10" t="str">
        <f>IF('1-SETUP'!$Q84="DAILY",IK35+'1-SETUP'!$V84,IF('1-SETUP'!$Q84="WEEKLY",IK35+'1-SETUP'!$V84*7,IF('1-SETUP'!$Q84="MONTHLY",EDATE(IK35,'1-SETUP'!$V84),IF('1-SETUP'!$Q84="YEARLY",EDATE(IK35,12*'1-SETUP'!$V84),""))))</f>
        <v/>
      </c>
      <c r="IM35" s="10" t="str">
        <f>IF('1-SETUP'!$Q84="DAILY",IL35+'1-SETUP'!$V84,IF('1-SETUP'!$Q84="WEEKLY",IL35+'1-SETUP'!$V84*7,IF('1-SETUP'!$Q84="MONTHLY",EDATE(IL35,'1-SETUP'!$V84),IF('1-SETUP'!$Q84="YEARLY",EDATE(IL35,12*'1-SETUP'!$V84),""))))</f>
        <v/>
      </c>
      <c r="IN35" s="10" t="str">
        <f>IF('1-SETUP'!$Q84="DAILY",IM35+'1-SETUP'!$V84,IF('1-SETUP'!$Q84="WEEKLY",IM35+'1-SETUP'!$V84*7,IF('1-SETUP'!$Q84="MONTHLY",EDATE(IM35,'1-SETUP'!$V84),IF('1-SETUP'!$Q84="YEARLY",EDATE(IM35,12*'1-SETUP'!$V84),""))))</f>
        <v/>
      </c>
      <c r="IO35" s="10" t="str">
        <f>IF('1-SETUP'!$Q84="DAILY",IN35+'1-SETUP'!$V84,IF('1-SETUP'!$Q84="WEEKLY",IN35+'1-SETUP'!$V84*7,IF('1-SETUP'!$Q84="MONTHLY",EDATE(IN35,'1-SETUP'!$V84),IF('1-SETUP'!$Q84="YEARLY",EDATE(IN35,12*'1-SETUP'!$V84),""))))</f>
        <v/>
      </c>
      <c r="IP35" s="10" t="str">
        <f>IF('1-SETUP'!$Q84="DAILY",IO35+'1-SETUP'!$V84,IF('1-SETUP'!$Q84="WEEKLY",IO35+'1-SETUP'!$V84*7,IF('1-SETUP'!$Q84="MONTHLY",EDATE(IO35,'1-SETUP'!$V84),IF('1-SETUP'!$Q84="YEARLY",EDATE(IO35,12*'1-SETUP'!$V84),""))))</f>
        <v/>
      </c>
      <c r="IQ35" s="10" t="str">
        <f>IF('1-SETUP'!$Q84="DAILY",IP35+'1-SETUP'!$V84,IF('1-SETUP'!$Q84="WEEKLY",IP35+'1-SETUP'!$V84*7,IF('1-SETUP'!$Q84="MONTHLY",EDATE(IP35,'1-SETUP'!$V84),IF('1-SETUP'!$Q84="YEARLY",EDATE(IP35,12*'1-SETUP'!$V84),""))))</f>
        <v/>
      </c>
      <c r="IR35" s="10" t="str">
        <f>IF('1-SETUP'!$Q84="DAILY",IQ35+'1-SETUP'!$V84,IF('1-SETUP'!$Q84="WEEKLY",IQ35+'1-SETUP'!$V84*7,IF('1-SETUP'!$Q84="MONTHLY",EDATE(IQ35,'1-SETUP'!$V84),IF('1-SETUP'!$Q84="YEARLY",EDATE(IQ35,12*'1-SETUP'!$V84),""))))</f>
        <v/>
      </c>
      <c r="IS35" s="10" t="str">
        <f>IF('1-SETUP'!$Q84="DAILY",IR35+'1-SETUP'!$V84,IF('1-SETUP'!$Q84="WEEKLY",IR35+'1-SETUP'!$V84*7,IF('1-SETUP'!$Q84="MONTHLY",EDATE(IR35,'1-SETUP'!$V84),IF('1-SETUP'!$Q84="YEARLY",EDATE(IR35,12*'1-SETUP'!$V84),""))))</f>
        <v/>
      </c>
      <c r="IT35" s="10" t="str">
        <f>IF('1-SETUP'!$Q84="DAILY",IS35+'1-SETUP'!$V84,IF('1-SETUP'!$Q84="WEEKLY",IS35+'1-SETUP'!$V84*7,IF('1-SETUP'!$Q84="MONTHLY",EDATE(IS35,'1-SETUP'!$V84),IF('1-SETUP'!$Q84="YEARLY",EDATE(IS35,12*'1-SETUP'!$V84),""))))</f>
        <v/>
      </c>
      <c r="IU35" s="10" t="str">
        <f>IF('1-SETUP'!$Q84="DAILY",IT35+'1-SETUP'!$V84,IF('1-SETUP'!$Q84="WEEKLY",IT35+'1-SETUP'!$V84*7,IF('1-SETUP'!$Q84="MONTHLY",EDATE(IT35,'1-SETUP'!$V84),IF('1-SETUP'!$Q84="YEARLY",EDATE(IT35,12*'1-SETUP'!$V84),""))))</f>
        <v/>
      </c>
      <c r="IV35" s="10" t="str">
        <f>IF('1-SETUP'!$Q84="DAILY",IU35+'1-SETUP'!$V84,IF('1-SETUP'!$Q84="WEEKLY",IU35+'1-SETUP'!$V84*7,IF('1-SETUP'!$Q84="MONTHLY",EDATE(IU35,'1-SETUP'!$V84),IF('1-SETUP'!$Q84="YEARLY",EDATE(IU35,12*'1-SETUP'!$V84),""))))</f>
        <v/>
      </c>
      <c r="IW35" s="10" t="str">
        <f>IF('1-SETUP'!$Q84="DAILY",IV35+'1-SETUP'!$V84,IF('1-SETUP'!$Q84="WEEKLY",IV35+'1-SETUP'!$V84*7,IF('1-SETUP'!$Q84="MONTHLY",EDATE(IV35,'1-SETUP'!$V84),IF('1-SETUP'!$Q84="YEARLY",EDATE(IV35,12*'1-SETUP'!$V84),""))))</f>
        <v/>
      </c>
      <c r="IX35" s="10" t="str">
        <f>IF('1-SETUP'!$Q84="DAILY",IW35+'1-SETUP'!$V84,IF('1-SETUP'!$Q84="WEEKLY",IW35+'1-SETUP'!$V84*7,IF('1-SETUP'!$Q84="MONTHLY",EDATE(IW35,'1-SETUP'!$V84),IF('1-SETUP'!$Q84="YEARLY",EDATE(IW35,12*'1-SETUP'!$V84),""))))</f>
        <v/>
      </c>
      <c r="IY35" s="10" t="str">
        <f>IF('1-SETUP'!$Q84="DAILY",IX35+'1-SETUP'!$V84,IF('1-SETUP'!$Q84="WEEKLY",IX35+'1-SETUP'!$V84*7,IF('1-SETUP'!$Q84="MONTHLY",EDATE(IX35,'1-SETUP'!$V84),IF('1-SETUP'!$Q84="YEARLY",EDATE(IX35,12*'1-SETUP'!$V84),""))))</f>
        <v/>
      </c>
      <c r="IZ35" s="10" t="str">
        <f>IF('1-SETUP'!$Q84="DAILY",IY35+'1-SETUP'!$V84,IF('1-SETUP'!$Q84="WEEKLY",IY35+'1-SETUP'!$V84*7,IF('1-SETUP'!$Q84="MONTHLY",EDATE(IY35,'1-SETUP'!$V84),IF('1-SETUP'!$Q84="YEARLY",EDATE(IY35,12*'1-SETUP'!$V84),""))))</f>
        <v/>
      </c>
      <c r="JA35" s="10" t="str">
        <f>IF('1-SETUP'!$Q84="DAILY",IZ35+'1-SETUP'!$V84,IF('1-SETUP'!$Q84="WEEKLY",IZ35+'1-SETUP'!$V84*7,IF('1-SETUP'!$Q84="MONTHLY",EDATE(IZ35,'1-SETUP'!$V84),IF('1-SETUP'!$Q84="YEARLY",EDATE(IZ35,12*'1-SETUP'!$V84),""))))</f>
        <v/>
      </c>
      <c r="JB35" s="10" t="str">
        <f>IF('1-SETUP'!$Q84="DAILY",JA35+'1-SETUP'!$V84,IF('1-SETUP'!$Q84="WEEKLY",JA35+'1-SETUP'!$V84*7,IF('1-SETUP'!$Q84="MONTHLY",EDATE(JA35,'1-SETUP'!$V84),IF('1-SETUP'!$Q84="YEARLY",EDATE(JA35,12*'1-SETUP'!$V84),""))))</f>
        <v/>
      </c>
      <c r="JC35" s="10" t="str">
        <f>IF('1-SETUP'!$Q84="DAILY",JB35+'1-SETUP'!$V84,IF('1-SETUP'!$Q84="WEEKLY",JB35+'1-SETUP'!$V84*7,IF('1-SETUP'!$Q84="MONTHLY",EDATE(JB35,'1-SETUP'!$V84),IF('1-SETUP'!$Q84="YEARLY",EDATE(JB35,12*'1-SETUP'!$V84),""))))</f>
        <v/>
      </c>
      <c r="JD35" s="10" t="str">
        <f>IF('1-SETUP'!$Q84="DAILY",JC35+'1-SETUP'!$V84,IF('1-SETUP'!$Q84="WEEKLY",JC35+'1-SETUP'!$V84*7,IF('1-SETUP'!$Q84="MONTHLY",EDATE(JC35,'1-SETUP'!$V84),IF('1-SETUP'!$Q84="YEARLY",EDATE(JC35,12*'1-SETUP'!$V84),""))))</f>
        <v/>
      </c>
      <c r="JE35" s="10" t="str">
        <f>IF('1-SETUP'!$Q84="DAILY",JD35+'1-SETUP'!$V84,IF('1-SETUP'!$Q84="WEEKLY",JD35+'1-SETUP'!$V84*7,IF('1-SETUP'!$Q84="MONTHLY",EDATE(JD35,'1-SETUP'!$V84),IF('1-SETUP'!$Q84="YEARLY",EDATE(JD35,12*'1-SETUP'!$V84),""))))</f>
        <v/>
      </c>
      <c r="JF35" s="10" t="str">
        <f>IF('1-SETUP'!$Q84="DAILY",JE35+'1-SETUP'!$V84,IF('1-SETUP'!$Q84="WEEKLY",JE35+'1-SETUP'!$V84*7,IF('1-SETUP'!$Q84="MONTHLY",EDATE(JE35,'1-SETUP'!$V84),IF('1-SETUP'!$Q84="YEARLY",EDATE(JE35,12*'1-SETUP'!$V84),""))))</f>
        <v/>
      </c>
      <c r="JG35" s="10" t="str">
        <f>IF('1-SETUP'!$Q84="DAILY",JF35+'1-SETUP'!$V84,IF('1-SETUP'!$Q84="WEEKLY",JF35+'1-SETUP'!$V84*7,IF('1-SETUP'!$Q84="MONTHLY",EDATE(JF35,'1-SETUP'!$V84),IF('1-SETUP'!$Q84="YEARLY",EDATE(JF35,12*'1-SETUP'!$V84),""))))</f>
        <v/>
      </c>
      <c r="JH35" s="10" t="str">
        <f>IF('1-SETUP'!$Q84="DAILY",JG35+'1-SETUP'!$V84,IF('1-SETUP'!$Q84="WEEKLY",JG35+'1-SETUP'!$V84*7,IF('1-SETUP'!$Q84="MONTHLY",EDATE(JG35,'1-SETUP'!$V84),IF('1-SETUP'!$Q84="YEARLY",EDATE(JG35,12*'1-SETUP'!$V84),""))))</f>
        <v/>
      </c>
      <c r="JI35" s="10" t="str">
        <f>IF('1-SETUP'!$Q84="DAILY",JH35+'1-SETUP'!$V84,IF('1-SETUP'!$Q84="WEEKLY",JH35+'1-SETUP'!$V84*7,IF('1-SETUP'!$Q84="MONTHLY",EDATE(JH35,'1-SETUP'!$V84),IF('1-SETUP'!$Q84="YEARLY",EDATE(JH35,12*'1-SETUP'!$V84),""))))</f>
        <v/>
      </c>
      <c r="JJ35" s="10" t="str">
        <f>IF('1-SETUP'!$Q84="DAILY",JI35+'1-SETUP'!$V84,IF('1-SETUP'!$Q84="WEEKLY",JI35+'1-SETUP'!$V84*7,IF('1-SETUP'!$Q84="MONTHLY",EDATE(JI35,'1-SETUP'!$V84),IF('1-SETUP'!$Q84="YEARLY",EDATE(JI35,12*'1-SETUP'!$V84),""))))</f>
        <v/>
      </c>
      <c r="JK35" s="10" t="str">
        <f>IF('1-SETUP'!$Q84="DAILY",JJ35+'1-SETUP'!$V84,IF('1-SETUP'!$Q84="WEEKLY",JJ35+'1-SETUP'!$V84*7,IF('1-SETUP'!$Q84="MONTHLY",EDATE(JJ35,'1-SETUP'!$V84),IF('1-SETUP'!$Q84="YEARLY",EDATE(JJ35,12*'1-SETUP'!$V84),""))))</f>
        <v/>
      </c>
      <c r="JL35" s="10" t="str">
        <f>IF('1-SETUP'!$Q84="DAILY",JK35+'1-SETUP'!$V84,IF('1-SETUP'!$Q84="WEEKLY",JK35+'1-SETUP'!$V84*7,IF('1-SETUP'!$Q84="MONTHLY",EDATE(JK35,'1-SETUP'!$V84),IF('1-SETUP'!$Q84="YEARLY",EDATE(JK35,12*'1-SETUP'!$V84),""))))</f>
        <v/>
      </c>
      <c r="JM35" s="10" t="str">
        <f>IF('1-SETUP'!$Q84="DAILY",JL35+'1-SETUP'!$V84,IF('1-SETUP'!$Q84="WEEKLY",JL35+'1-SETUP'!$V84*7,IF('1-SETUP'!$Q84="MONTHLY",EDATE(JL35,'1-SETUP'!$V84),IF('1-SETUP'!$Q84="YEARLY",EDATE(JL35,12*'1-SETUP'!$V84),""))))</f>
        <v/>
      </c>
      <c r="JN35" s="10" t="str">
        <f>IF('1-SETUP'!$Q84="DAILY",JM35+'1-SETUP'!$V84,IF('1-SETUP'!$Q84="WEEKLY",JM35+'1-SETUP'!$V84*7,IF('1-SETUP'!$Q84="MONTHLY",EDATE(JM35,'1-SETUP'!$V84),IF('1-SETUP'!$Q84="YEARLY",EDATE(JM35,12*'1-SETUP'!$V84),""))))</f>
        <v/>
      </c>
      <c r="JO35" s="10" t="str">
        <f>IF('1-SETUP'!$Q84="DAILY",JN35+'1-SETUP'!$V84,IF('1-SETUP'!$Q84="WEEKLY",JN35+'1-SETUP'!$V84*7,IF('1-SETUP'!$Q84="MONTHLY",EDATE(JN35,'1-SETUP'!$V84),IF('1-SETUP'!$Q84="YEARLY",EDATE(JN35,12*'1-SETUP'!$V84),""))))</f>
        <v/>
      </c>
      <c r="JP35" s="10" t="str">
        <f>IF('1-SETUP'!$Q84="DAILY",JO35+'1-SETUP'!$V84,IF('1-SETUP'!$Q84="WEEKLY",JO35+'1-SETUP'!$V84*7,IF('1-SETUP'!$Q84="MONTHLY",EDATE(JO35,'1-SETUP'!$V84),IF('1-SETUP'!$Q84="YEARLY",EDATE(JO35,12*'1-SETUP'!$V84),""))))</f>
        <v/>
      </c>
      <c r="JQ35" s="10" t="str">
        <f>IF('1-SETUP'!$Q84="DAILY",JP35+'1-SETUP'!$V84,IF('1-SETUP'!$Q84="WEEKLY",JP35+'1-SETUP'!$V84*7,IF('1-SETUP'!$Q84="MONTHLY",EDATE(JP35,'1-SETUP'!$V84),IF('1-SETUP'!$Q84="YEARLY",EDATE(JP35,12*'1-SETUP'!$V84),""))))</f>
        <v/>
      </c>
      <c r="JR35" s="10" t="str">
        <f>IF('1-SETUP'!$Q84="DAILY",JQ35+'1-SETUP'!$V84,IF('1-SETUP'!$Q84="WEEKLY",JQ35+'1-SETUP'!$V84*7,IF('1-SETUP'!$Q84="MONTHLY",EDATE(JQ35,'1-SETUP'!$V84),IF('1-SETUP'!$Q84="YEARLY",EDATE(JQ35,12*'1-SETUP'!$V84),""))))</f>
        <v/>
      </c>
      <c r="JS35" s="10" t="str">
        <f>IF('1-SETUP'!$Q84="DAILY",JR35+'1-SETUP'!$V84,IF('1-SETUP'!$Q84="WEEKLY",JR35+'1-SETUP'!$V84*7,IF('1-SETUP'!$Q84="MONTHLY",EDATE(JR35,'1-SETUP'!$V84),IF('1-SETUP'!$Q84="YEARLY",EDATE(JR35,12*'1-SETUP'!$V84),""))))</f>
        <v/>
      </c>
      <c r="JT35" s="10" t="str">
        <f>IF('1-SETUP'!$Q84="DAILY",JS35+'1-SETUP'!$V84,IF('1-SETUP'!$Q84="WEEKLY",JS35+'1-SETUP'!$V84*7,IF('1-SETUP'!$Q84="MONTHLY",EDATE(JS35,'1-SETUP'!$V84),IF('1-SETUP'!$Q84="YEARLY",EDATE(JS35,12*'1-SETUP'!$V84),""))))</f>
        <v/>
      </c>
      <c r="JU35" s="10" t="str">
        <f>IF('1-SETUP'!$Q84="DAILY",JT35+'1-SETUP'!$V84,IF('1-SETUP'!$Q84="WEEKLY",JT35+'1-SETUP'!$V84*7,IF('1-SETUP'!$Q84="MONTHLY",EDATE(JT35,'1-SETUP'!$V84),IF('1-SETUP'!$Q84="YEARLY",EDATE(JT35,12*'1-SETUP'!$V84),""))))</f>
        <v/>
      </c>
      <c r="JV35" s="10" t="str">
        <f>IF('1-SETUP'!$Q84="DAILY",JU35+'1-SETUP'!$V84,IF('1-SETUP'!$Q84="WEEKLY",JU35+'1-SETUP'!$V84*7,IF('1-SETUP'!$Q84="MONTHLY",EDATE(JU35,'1-SETUP'!$V84),IF('1-SETUP'!$Q84="YEARLY",EDATE(JU35,12*'1-SETUP'!$V84),""))))</f>
        <v/>
      </c>
      <c r="JW35" s="10" t="str">
        <f>IF('1-SETUP'!$Q84="DAILY",JV35+'1-SETUP'!$V84,IF('1-SETUP'!$Q84="WEEKLY",JV35+'1-SETUP'!$V84*7,IF('1-SETUP'!$Q84="MONTHLY",EDATE(JV35,'1-SETUP'!$V84),IF('1-SETUP'!$Q84="YEARLY",EDATE(JV35,12*'1-SETUP'!$V84),""))))</f>
        <v/>
      </c>
      <c r="JX35" s="10" t="str">
        <f>IF('1-SETUP'!$Q84="DAILY",JW35+'1-SETUP'!$V84,IF('1-SETUP'!$Q84="WEEKLY",JW35+'1-SETUP'!$V84*7,IF('1-SETUP'!$Q84="MONTHLY",EDATE(JW35,'1-SETUP'!$V84),IF('1-SETUP'!$Q84="YEARLY",EDATE(JW35,12*'1-SETUP'!$V84),""))))</f>
        <v/>
      </c>
      <c r="JY35" s="10" t="str">
        <f>IF('1-SETUP'!$Q84="DAILY",JX35+'1-SETUP'!$V84,IF('1-SETUP'!$Q84="WEEKLY",JX35+'1-SETUP'!$V84*7,IF('1-SETUP'!$Q84="MONTHLY",EDATE(JX35,'1-SETUP'!$V84),IF('1-SETUP'!$Q84="YEARLY",EDATE(JX35,12*'1-SETUP'!$V84),""))))</f>
        <v/>
      </c>
      <c r="JZ35" s="10" t="str">
        <f>IF('1-SETUP'!$Q84="DAILY",JY35+'1-SETUP'!$V84,IF('1-SETUP'!$Q84="WEEKLY",JY35+'1-SETUP'!$V84*7,IF('1-SETUP'!$Q84="MONTHLY",EDATE(JY35,'1-SETUP'!$V84),IF('1-SETUP'!$Q84="YEARLY",EDATE(JY35,12*'1-SETUP'!$V84),""))))</f>
        <v/>
      </c>
      <c r="KA35" s="10" t="str">
        <f>IF('1-SETUP'!$Q84="DAILY",JZ35+'1-SETUP'!$V84,IF('1-SETUP'!$Q84="WEEKLY",JZ35+'1-SETUP'!$V84*7,IF('1-SETUP'!$Q84="MONTHLY",EDATE(JZ35,'1-SETUP'!$V84),IF('1-SETUP'!$Q84="YEARLY",EDATE(JZ35,12*'1-SETUP'!$V84),""))))</f>
        <v/>
      </c>
      <c r="KB35" s="10" t="str">
        <f>IF('1-SETUP'!$Q84="DAILY",KA35+'1-SETUP'!$V84,IF('1-SETUP'!$Q84="WEEKLY",KA35+'1-SETUP'!$V84*7,IF('1-SETUP'!$Q84="MONTHLY",EDATE(KA35,'1-SETUP'!$V84),IF('1-SETUP'!$Q84="YEARLY",EDATE(KA35,12*'1-SETUP'!$V84),""))))</f>
        <v/>
      </c>
      <c r="KC35" s="10" t="str">
        <f>IF('1-SETUP'!$Q84="DAILY",KB35+'1-SETUP'!$V84,IF('1-SETUP'!$Q84="WEEKLY",KB35+'1-SETUP'!$V84*7,IF('1-SETUP'!$Q84="MONTHLY",EDATE(KB35,'1-SETUP'!$V84),IF('1-SETUP'!$Q84="YEARLY",EDATE(KB35,12*'1-SETUP'!$V84),""))))</f>
        <v/>
      </c>
      <c r="KD35" s="10" t="str">
        <f>IF('1-SETUP'!$Q84="DAILY",KC35+'1-SETUP'!$V84,IF('1-SETUP'!$Q84="WEEKLY",KC35+'1-SETUP'!$V84*7,IF('1-SETUP'!$Q84="MONTHLY",EDATE(KC35,'1-SETUP'!$V84),IF('1-SETUP'!$Q84="YEARLY",EDATE(KC35,12*'1-SETUP'!$V84),""))))</f>
        <v/>
      </c>
      <c r="KE35" s="10" t="str">
        <f>IF('1-SETUP'!$Q84="DAILY",KD35+'1-SETUP'!$V84,IF('1-SETUP'!$Q84="WEEKLY",KD35+'1-SETUP'!$V84*7,IF('1-SETUP'!$Q84="MONTHLY",EDATE(KD35,'1-SETUP'!$V84),IF('1-SETUP'!$Q84="YEARLY",EDATE(KD35,12*'1-SETUP'!$V84),""))))</f>
        <v/>
      </c>
      <c r="KF35" s="10" t="str">
        <f>IF('1-SETUP'!$Q84="DAILY",KE35+'1-SETUP'!$V84,IF('1-SETUP'!$Q84="WEEKLY",KE35+'1-SETUP'!$V84*7,IF('1-SETUP'!$Q84="MONTHLY",EDATE(KE35,'1-SETUP'!$V84),IF('1-SETUP'!$Q84="YEARLY",EDATE(KE35,12*'1-SETUP'!$V84),""))))</f>
        <v/>
      </c>
      <c r="KG35" s="10" t="str">
        <f>IF('1-SETUP'!$Q84="DAILY",KF35+'1-SETUP'!$V84,IF('1-SETUP'!$Q84="WEEKLY",KF35+'1-SETUP'!$V84*7,IF('1-SETUP'!$Q84="MONTHLY",EDATE(KF35,'1-SETUP'!$V84),IF('1-SETUP'!$Q84="YEARLY",EDATE(KF35,12*'1-SETUP'!$V84),""))))</f>
        <v/>
      </c>
      <c r="KH35" s="10" t="str">
        <f>IF('1-SETUP'!$Q84="DAILY",KG35+'1-SETUP'!$V84,IF('1-SETUP'!$Q84="WEEKLY",KG35+'1-SETUP'!$V84*7,IF('1-SETUP'!$Q84="MONTHLY",EDATE(KG35,'1-SETUP'!$V84),IF('1-SETUP'!$Q84="YEARLY",EDATE(KG35,12*'1-SETUP'!$V84),""))))</f>
        <v/>
      </c>
      <c r="KI35" s="10" t="str">
        <f>IF('1-SETUP'!$Q84="DAILY",KH35+'1-SETUP'!$V84,IF('1-SETUP'!$Q84="WEEKLY",KH35+'1-SETUP'!$V84*7,IF('1-SETUP'!$Q84="MONTHLY",EDATE(KH35,'1-SETUP'!$V84),IF('1-SETUP'!$Q84="YEARLY",EDATE(KH35,12*'1-SETUP'!$V84),""))))</f>
        <v/>
      </c>
      <c r="KJ35" s="10" t="str">
        <f>IF('1-SETUP'!$Q84="DAILY",KI35+'1-SETUP'!$V84,IF('1-SETUP'!$Q84="WEEKLY",KI35+'1-SETUP'!$V84*7,IF('1-SETUP'!$Q84="MONTHLY",EDATE(KI35,'1-SETUP'!$V84),IF('1-SETUP'!$Q84="YEARLY",EDATE(KI35,12*'1-SETUP'!$V84),""))))</f>
        <v/>
      </c>
      <c r="KK35" s="10" t="str">
        <f>IF('1-SETUP'!$Q84="DAILY",KJ35+'1-SETUP'!$V84,IF('1-SETUP'!$Q84="WEEKLY",KJ35+'1-SETUP'!$V84*7,IF('1-SETUP'!$Q84="MONTHLY",EDATE(KJ35,'1-SETUP'!$V84),IF('1-SETUP'!$Q84="YEARLY",EDATE(KJ35,12*'1-SETUP'!$V84),""))))</f>
        <v/>
      </c>
      <c r="KL35" s="10" t="str">
        <f>IF('1-SETUP'!$Q84="DAILY",KK35+'1-SETUP'!$V84,IF('1-SETUP'!$Q84="WEEKLY",KK35+'1-SETUP'!$V84*7,IF('1-SETUP'!$Q84="MONTHLY",EDATE(KK35,'1-SETUP'!$V84),IF('1-SETUP'!$Q84="YEARLY",EDATE(KK35,12*'1-SETUP'!$V84),""))))</f>
        <v/>
      </c>
      <c r="KM35" s="10" t="str">
        <f>IF('1-SETUP'!$Q84="DAILY",KL35+'1-SETUP'!$V84,IF('1-SETUP'!$Q84="WEEKLY",KL35+'1-SETUP'!$V84*7,IF('1-SETUP'!$Q84="MONTHLY",EDATE(KL35,'1-SETUP'!$V84),IF('1-SETUP'!$Q84="YEARLY",EDATE(KL35,12*'1-SETUP'!$V84),""))))</f>
        <v/>
      </c>
      <c r="KN35" s="10" t="str">
        <f>IF('1-SETUP'!$Q84="DAILY",KM35+'1-SETUP'!$V84,IF('1-SETUP'!$Q84="WEEKLY",KM35+'1-SETUP'!$V84*7,IF('1-SETUP'!$Q84="MONTHLY",EDATE(KM35,'1-SETUP'!$V84),IF('1-SETUP'!$Q84="YEARLY",EDATE(KM35,12*'1-SETUP'!$V84),""))))</f>
        <v/>
      </c>
      <c r="KO35" s="10" t="str">
        <f>IF('1-SETUP'!$Q84="DAILY",KN35+'1-SETUP'!$V84,IF('1-SETUP'!$Q84="WEEKLY",KN35+'1-SETUP'!$V84*7,IF('1-SETUP'!$Q84="MONTHLY",EDATE(KN35,'1-SETUP'!$V84),IF('1-SETUP'!$Q84="YEARLY",EDATE(KN35,12*'1-SETUP'!$V84),""))))</f>
        <v/>
      </c>
      <c r="KP35" s="10" t="str">
        <f>IF('1-SETUP'!$Q84="DAILY",KO35+'1-SETUP'!$V84,IF('1-SETUP'!$Q84="WEEKLY",KO35+'1-SETUP'!$V84*7,IF('1-SETUP'!$Q84="MONTHLY",EDATE(KO35,'1-SETUP'!$V84),IF('1-SETUP'!$Q84="YEARLY",EDATE(KO35,12*'1-SETUP'!$V84),""))))</f>
        <v/>
      </c>
      <c r="KQ35" s="10" t="str">
        <f>IF('1-SETUP'!$Q84="DAILY",KP35+'1-SETUP'!$V84,IF('1-SETUP'!$Q84="WEEKLY",KP35+'1-SETUP'!$V84*7,IF('1-SETUP'!$Q84="MONTHLY",EDATE(KP35,'1-SETUP'!$V84),IF('1-SETUP'!$Q84="YEARLY",EDATE(KP35,12*'1-SETUP'!$V84),""))))</f>
        <v/>
      </c>
      <c r="KR35" s="10" t="str">
        <f>IF('1-SETUP'!$Q84="DAILY",KQ35+'1-SETUP'!$V84,IF('1-SETUP'!$Q84="WEEKLY",KQ35+'1-SETUP'!$V84*7,IF('1-SETUP'!$Q84="MONTHLY",EDATE(KQ35,'1-SETUP'!$V84),IF('1-SETUP'!$Q84="YEARLY",EDATE(KQ35,12*'1-SETUP'!$V84),""))))</f>
        <v/>
      </c>
      <c r="KS35" s="10" t="str">
        <f>IF('1-SETUP'!$Q84="DAILY",KR35+'1-SETUP'!$V84,IF('1-SETUP'!$Q84="WEEKLY",KR35+'1-SETUP'!$V84*7,IF('1-SETUP'!$Q84="MONTHLY",EDATE(KR35,'1-SETUP'!$V84),IF('1-SETUP'!$Q84="YEARLY",EDATE(KR35,12*'1-SETUP'!$V84),""))))</f>
        <v/>
      </c>
      <c r="KT35" s="10" t="str">
        <f>IF('1-SETUP'!$Q84="DAILY",KS35+'1-SETUP'!$V84,IF('1-SETUP'!$Q84="WEEKLY",KS35+'1-SETUP'!$V84*7,IF('1-SETUP'!$Q84="MONTHLY",EDATE(KS35,'1-SETUP'!$V84),IF('1-SETUP'!$Q84="YEARLY",EDATE(KS35,12*'1-SETUP'!$V84),""))))</f>
        <v/>
      </c>
      <c r="KU35" s="10" t="str">
        <f>IF('1-SETUP'!$Q84="DAILY",KT35+'1-SETUP'!$V84,IF('1-SETUP'!$Q84="WEEKLY",KT35+'1-SETUP'!$V84*7,IF('1-SETUP'!$Q84="MONTHLY",EDATE(KT35,'1-SETUP'!$V84),IF('1-SETUP'!$Q84="YEARLY",EDATE(KT35,12*'1-SETUP'!$V84),""))))</f>
        <v/>
      </c>
      <c r="KV35" s="10" t="str">
        <f>IF('1-SETUP'!$Q84="DAILY",KU35+'1-SETUP'!$V84,IF('1-SETUP'!$Q84="WEEKLY",KU35+'1-SETUP'!$V84*7,IF('1-SETUP'!$Q84="MONTHLY",EDATE(KU35,'1-SETUP'!$V84),IF('1-SETUP'!$Q84="YEARLY",EDATE(KU35,12*'1-SETUP'!$V84),""))))</f>
        <v/>
      </c>
      <c r="KW35" s="10" t="str">
        <f>IF('1-SETUP'!$Q84="DAILY",KV35+'1-SETUP'!$V84,IF('1-SETUP'!$Q84="WEEKLY",KV35+'1-SETUP'!$V84*7,IF('1-SETUP'!$Q84="MONTHLY",EDATE(KV35,'1-SETUP'!$V84),IF('1-SETUP'!$Q84="YEARLY",EDATE(KV35,12*'1-SETUP'!$V84),""))))</f>
        <v/>
      </c>
      <c r="KX35" s="10" t="str">
        <f>IF('1-SETUP'!$Q84="DAILY",KW35+'1-SETUP'!$V84,IF('1-SETUP'!$Q84="WEEKLY",KW35+'1-SETUP'!$V84*7,IF('1-SETUP'!$Q84="MONTHLY",EDATE(KW35,'1-SETUP'!$V84),IF('1-SETUP'!$Q84="YEARLY",EDATE(KW35,12*'1-SETUP'!$V84),""))))</f>
        <v/>
      </c>
      <c r="KY35" s="10" t="str">
        <f>IF('1-SETUP'!$Q84="DAILY",KX35+'1-SETUP'!$V84,IF('1-SETUP'!$Q84="WEEKLY",KX35+'1-SETUP'!$V84*7,IF('1-SETUP'!$Q84="MONTHLY",EDATE(KX35,'1-SETUP'!$V84),IF('1-SETUP'!$Q84="YEARLY",EDATE(KX35,12*'1-SETUP'!$V84),""))))</f>
        <v/>
      </c>
      <c r="KZ35" s="10" t="str">
        <f>IF('1-SETUP'!$Q84="DAILY",KY35+'1-SETUP'!$V84,IF('1-SETUP'!$Q84="WEEKLY",KY35+'1-SETUP'!$V84*7,IF('1-SETUP'!$Q84="MONTHLY",EDATE(KY35,'1-SETUP'!$V84),IF('1-SETUP'!$Q84="YEARLY",EDATE(KY35,12*'1-SETUP'!$V84),""))))</f>
        <v/>
      </c>
      <c r="LA35" s="10" t="str">
        <f>IF('1-SETUP'!$Q84="DAILY",KZ35+'1-SETUP'!$V84,IF('1-SETUP'!$Q84="WEEKLY",KZ35+'1-SETUP'!$V84*7,IF('1-SETUP'!$Q84="MONTHLY",EDATE(KZ35,'1-SETUP'!$V84),IF('1-SETUP'!$Q84="YEARLY",EDATE(KZ35,12*'1-SETUP'!$V84),""))))</f>
        <v/>
      </c>
      <c r="LB35" s="10" t="str">
        <f>IF('1-SETUP'!$Q84="DAILY",LA35+'1-SETUP'!$V84,IF('1-SETUP'!$Q84="WEEKLY",LA35+'1-SETUP'!$V84*7,IF('1-SETUP'!$Q84="MONTHLY",EDATE(LA35,'1-SETUP'!$V84),IF('1-SETUP'!$Q84="YEARLY",EDATE(LA35,12*'1-SETUP'!$V84),""))))</f>
        <v/>
      </c>
      <c r="LC35" s="10" t="str">
        <f>IF('1-SETUP'!$Q84="DAILY",LB35+'1-SETUP'!$V84,IF('1-SETUP'!$Q84="WEEKLY",LB35+'1-SETUP'!$V84*7,IF('1-SETUP'!$Q84="MONTHLY",EDATE(LB35,'1-SETUP'!$V84),IF('1-SETUP'!$Q84="YEARLY",EDATE(LB35,12*'1-SETUP'!$V84),""))))</f>
        <v/>
      </c>
      <c r="LD35" s="10" t="str">
        <f>IF('1-SETUP'!$Q84="DAILY",LC35+'1-SETUP'!$V84,IF('1-SETUP'!$Q84="WEEKLY",LC35+'1-SETUP'!$V84*7,IF('1-SETUP'!$Q84="MONTHLY",EDATE(LC35,'1-SETUP'!$V84),IF('1-SETUP'!$Q84="YEARLY",EDATE(LC35,12*'1-SETUP'!$V84),""))))</f>
        <v/>
      </c>
      <c r="LE35" s="10" t="str">
        <f>IF('1-SETUP'!$Q84="DAILY",LD35+'1-SETUP'!$V84,IF('1-SETUP'!$Q84="WEEKLY",LD35+'1-SETUP'!$V84*7,IF('1-SETUP'!$Q84="MONTHLY",EDATE(LD35,'1-SETUP'!$V84),IF('1-SETUP'!$Q84="YEARLY",EDATE(LD35,12*'1-SETUP'!$V84),""))))</f>
        <v/>
      </c>
      <c r="LF35" s="10" t="str">
        <f>IF('1-SETUP'!$Q84="DAILY",LE35+'1-SETUP'!$V84,IF('1-SETUP'!$Q84="WEEKLY",LE35+'1-SETUP'!$V84*7,IF('1-SETUP'!$Q84="MONTHLY",EDATE(LE35,'1-SETUP'!$V84),IF('1-SETUP'!$Q84="YEARLY",EDATE(LE35,12*'1-SETUP'!$V84),""))))</f>
        <v/>
      </c>
      <c r="LG35" s="10" t="str">
        <f>IF('1-SETUP'!$Q84="DAILY",LF35+'1-SETUP'!$V84,IF('1-SETUP'!$Q84="WEEKLY",LF35+'1-SETUP'!$V84*7,IF('1-SETUP'!$Q84="MONTHLY",EDATE(LF35,'1-SETUP'!$V84),IF('1-SETUP'!$Q84="YEARLY",EDATE(LF35,12*'1-SETUP'!$V84),""))))</f>
        <v/>
      </c>
      <c r="LH35" s="10" t="str">
        <f>IF('1-SETUP'!$Q84="DAILY",LG35+'1-SETUP'!$V84,IF('1-SETUP'!$Q84="WEEKLY",LG35+'1-SETUP'!$V84*7,IF('1-SETUP'!$Q84="MONTHLY",EDATE(LG35,'1-SETUP'!$V84),IF('1-SETUP'!$Q84="YEARLY",EDATE(LG35,12*'1-SETUP'!$V84),""))))</f>
        <v/>
      </c>
      <c r="LI35" s="10" t="str">
        <f>IF('1-SETUP'!$Q84="DAILY",LH35+'1-SETUP'!$V84,IF('1-SETUP'!$Q84="WEEKLY",LH35+'1-SETUP'!$V84*7,IF('1-SETUP'!$Q84="MONTHLY",EDATE(LH35,'1-SETUP'!$V84),IF('1-SETUP'!$Q84="YEARLY",EDATE(LH35,12*'1-SETUP'!$V84),""))))</f>
        <v/>
      </c>
      <c r="LJ35" s="10" t="str">
        <f>IF('1-SETUP'!$Q84="DAILY",LI35+'1-SETUP'!$V84,IF('1-SETUP'!$Q84="WEEKLY",LI35+'1-SETUP'!$V84*7,IF('1-SETUP'!$Q84="MONTHLY",EDATE(LI35,'1-SETUP'!$V84),IF('1-SETUP'!$Q84="YEARLY",EDATE(LI35,12*'1-SETUP'!$V84),""))))</f>
        <v/>
      </c>
      <c r="LK35" s="10" t="str">
        <f>IF('1-SETUP'!$Q84="DAILY",LJ35+'1-SETUP'!$V84,IF('1-SETUP'!$Q84="WEEKLY",LJ35+'1-SETUP'!$V84*7,IF('1-SETUP'!$Q84="MONTHLY",EDATE(LJ35,'1-SETUP'!$V84),IF('1-SETUP'!$Q84="YEARLY",EDATE(LJ35,12*'1-SETUP'!$V84),""))))</f>
        <v/>
      </c>
      <c r="LL35" s="10" t="str">
        <f>IF('1-SETUP'!$Q84="DAILY",LK35+'1-SETUP'!$V84,IF('1-SETUP'!$Q84="WEEKLY",LK35+'1-SETUP'!$V84*7,IF('1-SETUP'!$Q84="MONTHLY",EDATE(LK35,'1-SETUP'!$V84),IF('1-SETUP'!$Q84="YEARLY",EDATE(LK35,12*'1-SETUP'!$V84),""))))</f>
        <v/>
      </c>
      <c r="LM35" s="10" t="str">
        <f>IF('1-SETUP'!$Q84="DAILY",LL35+'1-SETUP'!$V84,IF('1-SETUP'!$Q84="WEEKLY",LL35+'1-SETUP'!$V84*7,IF('1-SETUP'!$Q84="MONTHLY",EDATE(LL35,'1-SETUP'!$V84),IF('1-SETUP'!$Q84="YEARLY",EDATE(LL35,12*'1-SETUP'!$V84),""))))</f>
        <v/>
      </c>
      <c r="LN35" s="10" t="str">
        <f>IF('1-SETUP'!$Q84="DAILY",LM35+'1-SETUP'!$V84,IF('1-SETUP'!$Q84="WEEKLY",LM35+'1-SETUP'!$V84*7,IF('1-SETUP'!$Q84="MONTHLY",EDATE(LM35,'1-SETUP'!$V84),IF('1-SETUP'!$Q84="YEARLY",EDATE(LM35,12*'1-SETUP'!$V84),""))))</f>
        <v/>
      </c>
      <c r="LO35" s="10" t="str">
        <f>IF('1-SETUP'!$Q84="DAILY",LN35+'1-SETUP'!$V84,IF('1-SETUP'!$Q84="WEEKLY",LN35+'1-SETUP'!$V84*7,IF('1-SETUP'!$Q84="MONTHLY",EDATE(LN35,'1-SETUP'!$V84),IF('1-SETUP'!$Q84="YEARLY",EDATE(LN35,12*'1-SETUP'!$V84),""))))</f>
        <v/>
      </c>
      <c r="LP35" s="10" t="str">
        <f>IF('1-SETUP'!$Q84="DAILY",LO35+'1-SETUP'!$V84,IF('1-SETUP'!$Q84="WEEKLY",LO35+'1-SETUP'!$V84*7,IF('1-SETUP'!$Q84="MONTHLY",EDATE(LO35,'1-SETUP'!$V84),IF('1-SETUP'!$Q84="YEARLY",EDATE(LO35,12*'1-SETUP'!$V84),""))))</f>
        <v/>
      </c>
      <c r="LQ35" s="10" t="str">
        <f>IF('1-SETUP'!$Q84="DAILY",LP35+'1-SETUP'!$V84,IF('1-SETUP'!$Q84="WEEKLY",LP35+'1-SETUP'!$V84*7,IF('1-SETUP'!$Q84="MONTHLY",EDATE(LP35,'1-SETUP'!$V84),IF('1-SETUP'!$Q84="YEARLY",EDATE(LP35,12*'1-SETUP'!$V84),""))))</f>
        <v/>
      </c>
      <c r="LR35" s="10" t="str">
        <f>IF('1-SETUP'!$Q84="DAILY",LQ35+'1-SETUP'!$V84,IF('1-SETUP'!$Q84="WEEKLY",LQ35+'1-SETUP'!$V84*7,IF('1-SETUP'!$Q84="MONTHLY",EDATE(LQ35,'1-SETUP'!$V84),IF('1-SETUP'!$Q84="YEARLY",EDATE(LQ35,12*'1-SETUP'!$V84),""))))</f>
        <v/>
      </c>
      <c r="LS35" s="10" t="str">
        <f>IF('1-SETUP'!$Q84="DAILY",LR35+'1-SETUP'!$V84,IF('1-SETUP'!$Q84="WEEKLY",LR35+'1-SETUP'!$V84*7,IF('1-SETUP'!$Q84="MONTHLY",EDATE(LR35,'1-SETUP'!$V84),IF('1-SETUP'!$Q84="YEARLY",EDATE(LR35,12*'1-SETUP'!$V84),""))))</f>
        <v/>
      </c>
      <c r="LT35" s="10" t="str">
        <f>IF('1-SETUP'!$Q84="DAILY",LS35+'1-SETUP'!$V84,IF('1-SETUP'!$Q84="WEEKLY",LS35+'1-SETUP'!$V84*7,IF('1-SETUP'!$Q84="MONTHLY",EDATE(LS35,'1-SETUP'!$V84),IF('1-SETUP'!$Q84="YEARLY",EDATE(LS35,12*'1-SETUP'!$V84),""))))</f>
        <v/>
      </c>
      <c r="LU35" s="10" t="str">
        <f>IF('1-SETUP'!$Q84="DAILY",LT35+'1-SETUP'!$V84,IF('1-SETUP'!$Q84="WEEKLY",LT35+'1-SETUP'!$V84*7,IF('1-SETUP'!$Q84="MONTHLY",EDATE(LT35,'1-SETUP'!$V84),IF('1-SETUP'!$Q84="YEARLY",EDATE(LT35,12*'1-SETUP'!$V84),""))))</f>
        <v/>
      </c>
      <c r="LV35" s="10" t="str">
        <f>IF('1-SETUP'!$Q84="DAILY",LU35+'1-SETUP'!$V84,IF('1-SETUP'!$Q84="WEEKLY",LU35+'1-SETUP'!$V84*7,IF('1-SETUP'!$Q84="MONTHLY",EDATE(LU35,'1-SETUP'!$V84),IF('1-SETUP'!$Q84="YEARLY",EDATE(LU35,12*'1-SETUP'!$V84),""))))</f>
        <v/>
      </c>
      <c r="LW35" s="10" t="str">
        <f>IF('1-SETUP'!$Q84="DAILY",LV35+'1-SETUP'!$V84,IF('1-SETUP'!$Q84="WEEKLY",LV35+'1-SETUP'!$V84*7,IF('1-SETUP'!$Q84="MONTHLY",EDATE(LV35,'1-SETUP'!$V84),IF('1-SETUP'!$Q84="YEARLY",EDATE(LV35,12*'1-SETUP'!$V84),""))))</f>
        <v/>
      </c>
      <c r="LX35" s="10" t="str">
        <f>IF('1-SETUP'!$Q84="DAILY",LW35+'1-SETUP'!$V84,IF('1-SETUP'!$Q84="WEEKLY",LW35+'1-SETUP'!$V84*7,IF('1-SETUP'!$Q84="MONTHLY",EDATE(LW35,'1-SETUP'!$V84),IF('1-SETUP'!$Q84="YEARLY",EDATE(LW35,12*'1-SETUP'!$V84),""))))</f>
        <v/>
      </c>
      <c r="LY35" s="10" t="str">
        <f>IF('1-SETUP'!$Q84="DAILY",LX35+'1-SETUP'!$V84,IF('1-SETUP'!$Q84="WEEKLY",LX35+'1-SETUP'!$V84*7,IF('1-SETUP'!$Q84="MONTHLY",EDATE(LX35,'1-SETUP'!$V84),IF('1-SETUP'!$Q84="YEARLY",EDATE(LX35,12*'1-SETUP'!$V84),""))))</f>
        <v/>
      </c>
      <c r="LZ35" s="10" t="str">
        <f>IF('1-SETUP'!$Q84="DAILY",LY35+'1-SETUP'!$V84,IF('1-SETUP'!$Q84="WEEKLY",LY35+'1-SETUP'!$V84*7,IF('1-SETUP'!$Q84="MONTHLY",EDATE(LY35,'1-SETUP'!$V84),IF('1-SETUP'!$Q84="YEARLY",EDATE(LY35,12*'1-SETUP'!$V84),""))))</f>
        <v/>
      </c>
      <c r="MA35" s="10" t="str">
        <f>IF('1-SETUP'!$Q84="DAILY",LZ35+'1-SETUP'!$V84,IF('1-SETUP'!$Q84="WEEKLY",LZ35+'1-SETUP'!$V84*7,IF('1-SETUP'!$Q84="MONTHLY",EDATE(LZ35,'1-SETUP'!$V84),IF('1-SETUP'!$Q84="YEARLY",EDATE(LZ35,12*'1-SETUP'!$V84),""))))</f>
        <v/>
      </c>
      <c r="MB35" s="10" t="str">
        <f>IF('1-SETUP'!$Q84="DAILY",MA35+'1-SETUP'!$V84,IF('1-SETUP'!$Q84="WEEKLY",MA35+'1-SETUP'!$V84*7,IF('1-SETUP'!$Q84="MONTHLY",EDATE(MA35,'1-SETUP'!$V84),IF('1-SETUP'!$Q84="YEARLY",EDATE(MA35,12*'1-SETUP'!$V84),""))))</f>
        <v/>
      </c>
      <c r="MC35" s="10" t="str">
        <f>IF('1-SETUP'!$Q84="DAILY",MB35+'1-SETUP'!$V84,IF('1-SETUP'!$Q84="WEEKLY",MB35+'1-SETUP'!$V84*7,IF('1-SETUP'!$Q84="MONTHLY",EDATE(MB35,'1-SETUP'!$V84),IF('1-SETUP'!$Q84="YEARLY",EDATE(MB35,12*'1-SETUP'!$V84),""))))</f>
        <v/>
      </c>
      <c r="MD35" s="10" t="str">
        <f>IF('1-SETUP'!$Q84="DAILY",MC35+'1-SETUP'!$V84,IF('1-SETUP'!$Q84="WEEKLY",MC35+'1-SETUP'!$V84*7,IF('1-SETUP'!$Q84="MONTHLY",EDATE(MC35,'1-SETUP'!$V84),IF('1-SETUP'!$Q84="YEARLY",EDATE(MC35,12*'1-SETUP'!$V84),""))))</f>
        <v/>
      </c>
      <c r="ME35" s="10" t="str">
        <f>IF('1-SETUP'!$Q84="DAILY",MD35+'1-SETUP'!$V84,IF('1-SETUP'!$Q84="WEEKLY",MD35+'1-SETUP'!$V84*7,IF('1-SETUP'!$Q84="MONTHLY",EDATE(MD35,'1-SETUP'!$V84),IF('1-SETUP'!$Q84="YEARLY",EDATE(MD35,12*'1-SETUP'!$V84),""))))</f>
        <v/>
      </c>
      <c r="MF35" s="10" t="str">
        <f>IF('1-SETUP'!$Q84="DAILY",ME35+'1-SETUP'!$V84,IF('1-SETUP'!$Q84="WEEKLY",ME35+'1-SETUP'!$V84*7,IF('1-SETUP'!$Q84="MONTHLY",EDATE(ME35,'1-SETUP'!$V84),IF('1-SETUP'!$Q84="YEARLY",EDATE(ME35,12*'1-SETUP'!$V84),""))))</f>
        <v/>
      </c>
      <c r="MG35" s="10" t="str">
        <f>IF('1-SETUP'!$Q84="DAILY",MF35+'1-SETUP'!$V84,IF('1-SETUP'!$Q84="WEEKLY",MF35+'1-SETUP'!$V84*7,IF('1-SETUP'!$Q84="MONTHLY",EDATE(MF35,'1-SETUP'!$V84),IF('1-SETUP'!$Q84="YEARLY",EDATE(MF35,12*'1-SETUP'!$V84),""))))</f>
        <v/>
      </c>
      <c r="MH35" s="10" t="str">
        <f>IF('1-SETUP'!$Q84="DAILY",MG35+'1-SETUP'!$V84,IF('1-SETUP'!$Q84="WEEKLY",MG35+'1-SETUP'!$V84*7,IF('1-SETUP'!$Q84="MONTHLY",EDATE(MG35,'1-SETUP'!$V84),IF('1-SETUP'!$Q84="YEARLY",EDATE(MG35,12*'1-SETUP'!$V84),""))))</f>
        <v/>
      </c>
      <c r="MI35" s="10" t="str">
        <f>IF('1-SETUP'!$Q84="DAILY",MH35+'1-SETUP'!$V84,IF('1-SETUP'!$Q84="WEEKLY",MH35+'1-SETUP'!$V84*7,IF('1-SETUP'!$Q84="MONTHLY",EDATE(MH35,'1-SETUP'!$V84),IF('1-SETUP'!$Q84="YEARLY",EDATE(MH35,12*'1-SETUP'!$V84),""))))</f>
        <v/>
      </c>
      <c r="MJ35" s="10" t="str">
        <f>IF('1-SETUP'!$Q84="DAILY",MI35+'1-SETUP'!$V84,IF('1-SETUP'!$Q84="WEEKLY",MI35+'1-SETUP'!$V84*7,IF('1-SETUP'!$Q84="MONTHLY",EDATE(MI35,'1-SETUP'!$V84),IF('1-SETUP'!$Q84="YEARLY",EDATE(MI35,12*'1-SETUP'!$V84),""))))</f>
        <v/>
      </c>
      <c r="MK35" s="10" t="str">
        <f>IF('1-SETUP'!$Q84="DAILY",MJ35+'1-SETUP'!$V84,IF('1-SETUP'!$Q84="WEEKLY",MJ35+'1-SETUP'!$V84*7,IF('1-SETUP'!$Q84="MONTHLY",EDATE(MJ35,'1-SETUP'!$V84),IF('1-SETUP'!$Q84="YEARLY",EDATE(MJ35,12*'1-SETUP'!$V84),""))))</f>
        <v/>
      </c>
      <c r="ML35" s="10" t="str">
        <f>IF('1-SETUP'!$Q84="DAILY",MK35+'1-SETUP'!$V84,IF('1-SETUP'!$Q84="WEEKLY",MK35+'1-SETUP'!$V84*7,IF('1-SETUP'!$Q84="MONTHLY",EDATE(MK35,'1-SETUP'!$V84),IF('1-SETUP'!$Q84="YEARLY",EDATE(MK35,12*'1-SETUP'!$V84),""))))</f>
        <v/>
      </c>
      <c r="MM35" s="10" t="str">
        <f>IF('1-SETUP'!$Q84="DAILY",ML35+'1-SETUP'!$V84,IF('1-SETUP'!$Q84="WEEKLY",ML35+'1-SETUP'!$V84*7,IF('1-SETUP'!$Q84="MONTHLY",EDATE(ML35,'1-SETUP'!$V84),IF('1-SETUP'!$Q84="YEARLY",EDATE(ML35,12*'1-SETUP'!$V84),""))))</f>
        <v/>
      </c>
      <c r="MN35" s="10" t="str">
        <f>IF('1-SETUP'!$Q84="DAILY",MM35+'1-SETUP'!$V84,IF('1-SETUP'!$Q84="WEEKLY",MM35+'1-SETUP'!$V84*7,IF('1-SETUP'!$Q84="MONTHLY",EDATE(MM35,'1-SETUP'!$V84),IF('1-SETUP'!$Q84="YEARLY",EDATE(MM35,12*'1-SETUP'!$V84),""))))</f>
        <v/>
      </c>
      <c r="MO35" s="10" t="str">
        <f>IF('1-SETUP'!$Q84="DAILY",MN35+'1-SETUP'!$V84,IF('1-SETUP'!$Q84="WEEKLY",MN35+'1-SETUP'!$V84*7,IF('1-SETUP'!$Q84="MONTHLY",EDATE(MN35,'1-SETUP'!$V84),IF('1-SETUP'!$Q84="YEARLY",EDATE(MN35,12*'1-SETUP'!$V84),""))))</f>
        <v/>
      </c>
      <c r="MP35" s="10" t="str">
        <f>IF('1-SETUP'!$Q84="DAILY",MO35+'1-SETUP'!$V84,IF('1-SETUP'!$Q84="WEEKLY",MO35+'1-SETUP'!$V84*7,IF('1-SETUP'!$Q84="MONTHLY",EDATE(MO35,'1-SETUP'!$V84),IF('1-SETUP'!$Q84="YEARLY",EDATE(MO35,12*'1-SETUP'!$V84),""))))</f>
        <v/>
      </c>
      <c r="MQ35" s="10" t="str">
        <f>IF('1-SETUP'!$Q84="DAILY",MP35+'1-SETUP'!$V84,IF('1-SETUP'!$Q84="WEEKLY",MP35+'1-SETUP'!$V84*7,IF('1-SETUP'!$Q84="MONTHLY",EDATE(MP35,'1-SETUP'!$V84),IF('1-SETUP'!$Q84="YEARLY",EDATE(MP35,12*'1-SETUP'!$V84),""))))</f>
        <v/>
      </c>
      <c r="MR35" s="10" t="str">
        <f>IF('1-SETUP'!$Q84="DAILY",MQ35+'1-SETUP'!$V84,IF('1-SETUP'!$Q84="WEEKLY",MQ35+'1-SETUP'!$V84*7,IF('1-SETUP'!$Q84="MONTHLY",EDATE(MQ35,'1-SETUP'!$V84),IF('1-SETUP'!$Q84="YEARLY",EDATE(MQ35,12*'1-SETUP'!$V84),""))))</f>
        <v/>
      </c>
      <c r="MS35" s="10" t="str">
        <f>IF('1-SETUP'!$Q84="DAILY",MR35+'1-SETUP'!$V84,IF('1-SETUP'!$Q84="WEEKLY",MR35+'1-SETUP'!$V84*7,IF('1-SETUP'!$Q84="MONTHLY",EDATE(MR35,'1-SETUP'!$V84),IF('1-SETUP'!$Q84="YEARLY",EDATE(MR35,12*'1-SETUP'!$V84),""))))</f>
        <v/>
      </c>
      <c r="MT35" s="10" t="str">
        <f>IF('1-SETUP'!$Q84="DAILY",MS35+'1-SETUP'!$V84,IF('1-SETUP'!$Q84="WEEKLY",MS35+'1-SETUP'!$V84*7,IF('1-SETUP'!$Q84="MONTHLY",EDATE(MS35,'1-SETUP'!$V84),IF('1-SETUP'!$Q84="YEARLY",EDATE(MS35,12*'1-SETUP'!$V84),""))))</f>
        <v/>
      </c>
      <c r="MU35" s="10" t="str">
        <f>IF('1-SETUP'!$Q84="DAILY",MT35+'1-SETUP'!$V84,IF('1-SETUP'!$Q84="WEEKLY",MT35+'1-SETUP'!$V84*7,IF('1-SETUP'!$Q84="MONTHLY",EDATE(MT35,'1-SETUP'!$V84),IF('1-SETUP'!$Q84="YEARLY",EDATE(MT35,12*'1-SETUP'!$V84),""))))</f>
        <v/>
      </c>
      <c r="MV35" s="10" t="str">
        <f>IF('1-SETUP'!$Q84="DAILY",MU35+'1-SETUP'!$V84,IF('1-SETUP'!$Q84="WEEKLY",MU35+'1-SETUP'!$V84*7,IF('1-SETUP'!$Q84="MONTHLY",EDATE(MU35,'1-SETUP'!$V84),IF('1-SETUP'!$Q84="YEARLY",EDATE(MU35,12*'1-SETUP'!$V84),""))))</f>
        <v/>
      </c>
      <c r="MW35" s="10" t="str">
        <f>IF('1-SETUP'!$Q84="DAILY",MV35+'1-SETUP'!$V84,IF('1-SETUP'!$Q84="WEEKLY",MV35+'1-SETUP'!$V84*7,IF('1-SETUP'!$Q84="MONTHLY",EDATE(MV35,'1-SETUP'!$V84),IF('1-SETUP'!$Q84="YEARLY",EDATE(MV35,12*'1-SETUP'!$V84),""))))</f>
        <v/>
      </c>
      <c r="MX35" s="10" t="str">
        <f>IF('1-SETUP'!$Q84="DAILY",MW35+'1-SETUP'!$V84,IF('1-SETUP'!$Q84="WEEKLY",MW35+'1-SETUP'!$V84*7,IF('1-SETUP'!$Q84="MONTHLY",EDATE(MW35,'1-SETUP'!$V84),IF('1-SETUP'!$Q84="YEARLY",EDATE(MW35,12*'1-SETUP'!$V84),""))))</f>
        <v/>
      </c>
      <c r="MY35" s="10" t="str">
        <f>IF('1-SETUP'!$Q84="DAILY",MX35+'1-SETUP'!$V84,IF('1-SETUP'!$Q84="WEEKLY",MX35+'1-SETUP'!$V84*7,IF('1-SETUP'!$Q84="MONTHLY",EDATE(MX35,'1-SETUP'!$V84),IF('1-SETUP'!$Q84="YEARLY",EDATE(MX35,12*'1-SETUP'!$V84),""))))</f>
        <v/>
      </c>
      <c r="MZ35" s="10" t="str">
        <f>IF('1-SETUP'!$Q84="DAILY",MY35+'1-SETUP'!$V84,IF('1-SETUP'!$Q84="WEEKLY",MY35+'1-SETUP'!$V84*7,IF('1-SETUP'!$Q84="MONTHLY",EDATE(MY35,'1-SETUP'!$V84),IF('1-SETUP'!$Q84="YEARLY",EDATE(MY35,12*'1-SETUP'!$V84),""))))</f>
        <v/>
      </c>
      <c r="NA35" s="10" t="str">
        <f>IF('1-SETUP'!$Q84="DAILY",MZ35+'1-SETUP'!$V84,IF('1-SETUP'!$Q84="WEEKLY",MZ35+'1-SETUP'!$V84*7,IF('1-SETUP'!$Q84="MONTHLY",EDATE(MZ35,'1-SETUP'!$V84),IF('1-SETUP'!$Q84="YEARLY",EDATE(MZ35,12*'1-SETUP'!$V84),""))))</f>
        <v/>
      </c>
      <c r="NB35" s="10" t="str">
        <f>IF('1-SETUP'!$Q84="DAILY",NA35+'1-SETUP'!$V84,IF('1-SETUP'!$Q84="WEEKLY",NA35+'1-SETUP'!$V84*7,IF('1-SETUP'!$Q84="MONTHLY",EDATE(NA35,'1-SETUP'!$V84),IF('1-SETUP'!$Q84="YEARLY",EDATE(NA35,12*'1-SETUP'!$V84),""))))</f>
        <v/>
      </c>
      <c r="NC35" s="10" t="str">
        <f>IF('1-SETUP'!$Q84="DAILY",NB35+'1-SETUP'!$V84,IF('1-SETUP'!$Q84="WEEKLY",NB35+'1-SETUP'!$V84*7,IF('1-SETUP'!$Q84="MONTHLY",EDATE(NB35,'1-SETUP'!$V84),IF('1-SETUP'!$Q84="YEARLY",EDATE(NB35,12*'1-SETUP'!$V84),""))))</f>
        <v/>
      </c>
    </row>
    <row r="36" spans="1:367" x14ac:dyDescent="0.45">
      <c r="A36">
        <f>'1-SETUP'!A85</f>
        <v>0</v>
      </c>
      <c r="B36" t="str">
        <f>_xlfn.CONCAT('1-SETUP'!$O85," ",'1-SETUP'!$Q85," ",'1-SETUP'!$T85," ",'1-SETUP'!$V85," ",'1-SETUP'!$W85," ",'1-SETUP'!$Z85," ",TEXT('1-SETUP'!$AC85,"mm/dd/yyyy"))</f>
        <v xml:space="preserve">      01/00/1900</v>
      </c>
      <c r="C36" s="10">
        <f>'1-SETUP'!$AC85</f>
        <v>0</v>
      </c>
      <c r="D36" s="10" t="str">
        <f>IF('1-SETUP'!$Q85="DAILY",C36+'1-SETUP'!$V85,IF('1-SETUP'!$Q85="WEEKLY",C36+'1-SETUP'!$V85*7,IF('1-SETUP'!$Q85="MONTHLY",EDATE(C36,'1-SETUP'!$V85),IF('1-SETUP'!$Q85="YEARLY",EDATE(C36,12*'1-SETUP'!$V85),""))))</f>
        <v/>
      </c>
      <c r="E36" s="10" t="str">
        <f>IF('1-SETUP'!$Q85="DAILY",D36+'1-SETUP'!$V85,IF('1-SETUP'!$Q85="WEEKLY",D36+'1-SETUP'!$V85*7,IF('1-SETUP'!$Q85="MONTHLY",EDATE(D36,'1-SETUP'!$V85),IF('1-SETUP'!$Q85="YEARLY",EDATE(D36,12*'1-SETUP'!$V85),""))))</f>
        <v/>
      </c>
      <c r="F36" s="10" t="str">
        <f>IF('1-SETUP'!$Q85="DAILY",E36+'1-SETUP'!$V85,IF('1-SETUP'!$Q85="WEEKLY",E36+'1-SETUP'!$V85*7,IF('1-SETUP'!$Q85="MONTHLY",EDATE(E36,'1-SETUP'!$V85),IF('1-SETUP'!$Q85="YEARLY",EDATE(E36,12*'1-SETUP'!$V85),""))))</f>
        <v/>
      </c>
      <c r="G36" s="10" t="str">
        <f>IF('1-SETUP'!$Q85="DAILY",F36+'1-SETUP'!$V85,IF('1-SETUP'!$Q85="WEEKLY",F36+'1-SETUP'!$V85*7,IF('1-SETUP'!$Q85="MONTHLY",EDATE(F36,'1-SETUP'!$V85),IF('1-SETUP'!$Q85="YEARLY",EDATE(F36,12*'1-SETUP'!$V85),""))))</f>
        <v/>
      </c>
      <c r="H36" s="10" t="str">
        <f>IF('1-SETUP'!$Q85="DAILY",G36+'1-SETUP'!$V85,IF('1-SETUP'!$Q85="WEEKLY",G36+'1-SETUP'!$V85*7,IF('1-SETUP'!$Q85="MONTHLY",EDATE(G36,'1-SETUP'!$V85),IF('1-SETUP'!$Q85="YEARLY",EDATE(G36,12*'1-SETUP'!$V85),""))))</f>
        <v/>
      </c>
      <c r="I36" s="10" t="str">
        <f>IF('1-SETUP'!$Q85="DAILY",H36+'1-SETUP'!$V85,IF('1-SETUP'!$Q85="WEEKLY",H36+'1-SETUP'!$V85*7,IF('1-SETUP'!$Q85="MONTHLY",EDATE(H36,'1-SETUP'!$V85),IF('1-SETUP'!$Q85="YEARLY",EDATE(H36,12*'1-SETUP'!$V85),""))))</f>
        <v/>
      </c>
      <c r="J36" s="10" t="str">
        <f>IF('1-SETUP'!$Q85="DAILY",I36+'1-SETUP'!$V85,IF('1-SETUP'!$Q85="WEEKLY",I36+'1-SETUP'!$V85*7,IF('1-SETUP'!$Q85="MONTHLY",EDATE(I36,'1-SETUP'!$V85),IF('1-SETUP'!$Q85="YEARLY",EDATE(I36,12*'1-SETUP'!$V85),""))))</f>
        <v/>
      </c>
      <c r="K36" s="10" t="str">
        <f>IF('1-SETUP'!$Q85="DAILY",J36+'1-SETUP'!$V85,IF('1-SETUP'!$Q85="WEEKLY",J36+'1-SETUP'!$V85*7,IF('1-SETUP'!$Q85="MONTHLY",EDATE(J36,'1-SETUP'!$V85),IF('1-SETUP'!$Q85="YEARLY",EDATE(J36,12*'1-SETUP'!$V85),""))))</f>
        <v/>
      </c>
      <c r="L36" s="10" t="str">
        <f>IF('1-SETUP'!$Q85="DAILY",K36+'1-SETUP'!$V85,IF('1-SETUP'!$Q85="WEEKLY",K36+'1-SETUP'!$V85*7,IF('1-SETUP'!$Q85="MONTHLY",EDATE(K36,'1-SETUP'!$V85),IF('1-SETUP'!$Q85="YEARLY",EDATE(K36,12*'1-SETUP'!$V85),""))))</f>
        <v/>
      </c>
      <c r="M36" s="10" t="str">
        <f>IF('1-SETUP'!$Q85="DAILY",L36+'1-SETUP'!$V85,IF('1-SETUP'!$Q85="WEEKLY",L36+'1-SETUP'!$V85*7,IF('1-SETUP'!$Q85="MONTHLY",EDATE(L36,'1-SETUP'!$V85),IF('1-SETUP'!$Q85="YEARLY",EDATE(L36,12*'1-SETUP'!$V85),""))))</f>
        <v/>
      </c>
      <c r="N36" s="10" t="str">
        <f>IF('1-SETUP'!$Q85="DAILY",M36+'1-SETUP'!$V85,IF('1-SETUP'!$Q85="WEEKLY",M36+'1-SETUP'!$V85*7,IF('1-SETUP'!$Q85="MONTHLY",EDATE(M36,'1-SETUP'!$V85),IF('1-SETUP'!$Q85="YEARLY",EDATE(M36,12*'1-SETUP'!$V85),""))))</f>
        <v/>
      </c>
      <c r="O36" s="10" t="str">
        <f>IF('1-SETUP'!$Q85="DAILY",N36+'1-SETUP'!$V85,IF('1-SETUP'!$Q85="WEEKLY",N36+'1-SETUP'!$V85*7,IF('1-SETUP'!$Q85="MONTHLY",EDATE(N36,'1-SETUP'!$V85),IF('1-SETUP'!$Q85="YEARLY",EDATE(N36,12*'1-SETUP'!$V85),""))))</f>
        <v/>
      </c>
      <c r="P36" s="10" t="str">
        <f>IF('1-SETUP'!$Q85="DAILY",O36+'1-SETUP'!$V85,IF('1-SETUP'!$Q85="WEEKLY",O36+'1-SETUP'!$V85*7,IF('1-SETUP'!$Q85="MONTHLY",EDATE(O36,'1-SETUP'!$V85),IF('1-SETUP'!$Q85="YEARLY",EDATE(O36,12*'1-SETUP'!$V85),""))))</f>
        <v/>
      </c>
      <c r="Q36" s="10" t="str">
        <f>IF('1-SETUP'!$Q85="DAILY",P36+'1-SETUP'!$V85,IF('1-SETUP'!$Q85="WEEKLY",P36+'1-SETUP'!$V85*7,IF('1-SETUP'!$Q85="MONTHLY",EDATE(P36,'1-SETUP'!$V85),IF('1-SETUP'!$Q85="YEARLY",EDATE(P36,12*'1-SETUP'!$V85),""))))</f>
        <v/>
      </c>
      <c r="R36" s="10" t="str">
        <f>IF('1-SETUP'!$Q85="DAILY",Q36+'1-SETUP'!$V85,IF('1-SETUP'!$Q85="WEEKLY",Q36+'1-SETUP'!$V85*7,IF('1-SETUP'!$Q85="MONTHLY",EDATE(Q36,'1-SETUP'!$V85),IF('1-SETUP'!$Q85="YEARLY",EDATE(Q36,12*'1-SETUP'!$V85),""))))</f>
        <v/>
      </c>
      <c r="S36" s="10" t="str">
        <f>IF('1-SETUP'!$Q85="DAILY",R36+'1-SETUP'!$V85,IF('1-SETUP'!$Q85="WEEKLY",R36+'1-SETUP'!$V85*7,IF('1-SETUP'!$Q85="MONTHLY",EDATE(R36,'1-SETUP'!$V85),IF('1-SETUP'!$Q85="YEARLY",EDATE(R36,12*'1-SETUP'!$V85),""))))</f>
        <v/>
      </c>
      <c r="T36" s="10" t="str">
        <f>IF('1-SETUP'!$Q85="DAILY",S36+'1-SETUP'!$V85,IF('1-SETUP'!$Q85="WEEKLY",S36+'1-SETUP'!$V85*7,IF('1-SETUP'!$Q85="MONTHLY",EDATE(S36,'1-SETUP'!$V85),IF('1-SETUP'!$Q85="YEARLY",EDATE(S36,12*'1-SETUP'!$V85),""))))</f>
        <v/>
      </c>
      <c r="U36" s="10" t="str">
        <f>IF('1-SETUP'!$Q85="DAILY",T36+'1-SETUP'!$V85,IF('1-SETUP'!$Q85="WEEKLY",T36+'1-SETUP'!$V85*7,IF('1-SETUP'!$Q85="MONTHLY",EDATE(T36,'1-SETUP'!$V85),IF('1-SETUP'!$Q85="YEARLY",EDATE(T36,12*'1-SETUP'!$V85),""))))</f>
        <v/>
      </c>
      <c r="V36" s="10" t="str">
        <f>IF('1-SETUP'!$Q85="DAILY",U36+'1-SETUP'!$V85,IF('1-SETUP'!$Q85="WEEKLY",U36+'1-SETUP'!$V85*7,IF('1-SETUP'!$Q85="MONTHLY",EDATE(U36,'1-SETUP'!$V85),IF('1-SETUP'!$Q85="YEARLY",EDATE(U36,12*'1-SETUP'!$V85),""))))</f>
        <v/>
      </c>
      <c r="W36" s="10" t="str">
        <f>IF('1-SETUP'!$Q85="DAILY",V36+'1-SETUP'!$V85,IF('1-SETUP'!$Q85="WEEKLY",V36+'1-SETUP'!$V85*7,IF('1-SETUP'!$Q85="MONTHLY",EDATE(V36,'1-SETUP'!$V85),IF('1-SETUP'!$Q85="YEARLY",EDATE(V36,12*'1-SETUP'!$V85),""))))</f>
        <v/>
      </c>
      <c r="X36" s="10" t="str">
        <f>IF('1-SETUP'!$Q85="DAILY",W36+'1-SETUP'!$V85,IF('1-SETUP'!$Q85="WEEKLY",W36+'1-SETUP'!$V85*7,IF('1-SETUP'!$Q85="MONTHLY",EDATE(W36,'1-SETUP'!$V85),IF('1-SETUP'!$Q85="YEARLY",EDATE(W36,12*'1-SETUP'!$V85),""))))</f>
        <v/>
      </c>
      <c r="Y36" s="10" t="str">
        <f>IF('1-SETUP'!$Q85="DAILY",X36+'1-SETUP'!$V85,IF('1-SETUP'!$Q85="WEEKLY",X36+'1-SETUP'!$V85*7,IF('1-SETUP'!$Q85="MONTHLY",EDATE(X36,'1-SETUP'!$V85),IF('1-SETUP'!$Q85="YEARLY",EDATE(X36,12*'1-SETUP'!$V85),""))))</f>
        <v/>
      </c>
      <c r="Z36" s="10" t="str">
        <f>IF('1-SETUP'!$Q85="DAILY",Y36+'1-SETUP'!$V85,IF('1-SETUP'!$Q85="WEEKLY",Y36+'1-SETUP'!$V85*7,IF('1-SETUP'!$Q85="MONTHLY",EDATE(Y36,'1-SETUP'!$V85),IF('1-SETUP'!$Q85="YEARLY",EDATE(Y36,12*'1-SETUP'!$V85),""))))</f>
        <v/>
      </c>
      <c r="AA36" s="10" t="str">
        <f>IF('1-SETUP'!$Q85="DAILY",Z36+'1-SETUP'!$V85,IF('1-SETUP'!$Q85="WEEKLY",Z36+'1-SETUP'!$V85*7,IF('1-SETUP'!$Q85="MONTHLY",EDATE(Z36,'1-SETUP'!$V85),IF('1-SETUP'!$Q85="YEARLY",EDATE(Z36,12*'1-SETUP'!$V85),""))))</f>
        <v/>
      </c>
      <c r="AB36" s="10" t="str">
        <f>IF('1-SETUP'!$Q85="DAILY",AA36+'1-SETUP'!$V85,IF('1-SETUP'!$Q85="WEEKLY",AA36+'1-SETUP'!$V85*7,IF('1-SETUP'!$Q85="MONTHLY",EDATE(AA36,'1-SETUP'!$V85),IF('1-SETUP'!$Q85="YEARLY",EDATE(AA36,12*'1-SETUP'!$V85),""))))</f>
        <v/>
      </c>
      <c r="AC36" s="10" t="str">
        <f>IF('1-SETUP'!$Q85="DAILY",AB36+'1-SETUP'!$V85,IF('1-SETUP'!$Q85="WEEKLY",AB36+'1-SETUP'!$V85*7,IF('1-SETUP'!$Q85="MONTHLY",EDATE(AB36,'1-SETUP'!$V85),IF('1-SETUP'!$Q85="YEARLY",EDATE(AB36,12*'1-SETUP'!$V85),""))))</f>
        <v/>
      </c>
      <c r="AD36" s="10" t="str">
        <f>IF('1-SETUP'!$Q85="DAILY",AC36+'1-SETUP'!$V85,IF('1-SETUP'!$Q85="WEEKLY",AC36+'1-SETUP'!$V85*7,IF('1-SETUP'!$Q85="MONTHLY",EDATE(AC36,'1-SETUP'!$V85),IF('1-SETUP'!$Q85="YEARLY",EDATE(AC36,12*'1-SETUP'!$V85),""))))</f>
        <v/>
      </c>
      <c r="AE36" s="10" t="str">
        <f>IF('1-SETUP'!$Q85="DAILY",AD36+'1-SETUP'!$V85,IF('1-SETUP'!$Q85="WEEKLY",AD36+'1-SETUP'!$V85*7,IF('1-SETUP'!$Q85="MONTHLY",EDATE(AD36,'1-SETUP'!$V85),IF('1-SETUP'!$Q85="YEARLY",EDATE(AD36,12*'1-SETUP'!$V85),""))))</f>
        <v/>
      </c>
      <c r="AF36" s="10" t="str">
        <f>IF('1-SETUP'!$Q85="DAILY",AE36+'1-SETUP'!$V85,IF('1-SETUP'!$Q85="WEEKLY",AE36+'1-SETUP'!$V85*7,IF('1-SETUP'!$Q85="MONTHLY",EDATE(AE36,'1-SETUP'!$V85),IF('1-SETUP'!$Q85="YEARLY",EDATE(AE36,12*'1-SETUP'!$V85),""))))</f>
        <v/>
      </c>
      <c r="AG36" s="10" t="str">
        <f>IF('1-SETUP'!$Q85="DAILY",AF36+'1-SETUP'!$V85,IF('1-SETUP'!$Q85="WEEKLY",AF36+'1-SETUP'!$V85*7,IF('1-SETUP'!$Q85="MONTHLY",EDATE(AF36,'1-SETUP'!$V85),IF('1-SETUP'!$Q85="YEARLY",EDATE(AF36,12*'1-SETUP'!$V85),""))))</f>
        <v/>
      </c>
      <c r="AH36" s="10" t="str">
        <f>IF('1-SETUP'!$Q85="DAILY",AG36+'1-SETUP'!$V85,IF('1-SETUP'!$Q85="WEEKLY",AG36+'1-SETUP'!$V85*7,IF('1-SETUP'!$Q85="MONTHLY",EDATE(AG36,'1-SETUP'!$V85),IF('1-SETUP'!$Q85="YEARLY",EDATE(AG36,12*'1-SETUP'!$V85),""))))</f>
        <v/>
      </c>
      <c r="AI36" s="10" t="str">
        <f>IF('1-SETUP'!$Q85="DAILY",AH36+'1-SETUP'!$V85,IF('1-SETUP'!$Q85="WEEKLY",AH36+'1-SETUP'!$V85*7,IF('1-SETUP'!$Q85="MONTHLY",EDATE(AH36,'1-SETUP'!$V85),IF('1-SETUP'!$Q85="YEARLY",EDATE(AH36,12*'1-SETUP'!$V85),""))))</f>
        <v/>
      </c>
      <c r="AJ36" s="10" t="str">
        <f>IF('1-SETUP'!$Q85="DAILY",AI36+'1-SETUP'!$V85,IF('1-SETUP'!$Q85="WEEKLY",AI36+'1-SETUP'!$V85*7,IF('1-SETUP'!$Q85="MONTHLY",EDATE(AI36,'1-SETUP'!$V85),IF('1-SETUP'!$Q85="YEARLY",EDATE(AI36,12*'1-SETUP'!$V85),""))))</f>
        <v/>
      </c>
      <c r="AK36" s="10" t="str">
        <f>IF('1-SETUP'!$Q85="DAILY",AJ36+'1-SETUP'!$V85,IF('1-SETUP'!$Q85="WEEKLY",AJ36+'1-SETUP'!$V85*7,IF('1-SETUP'!$Q85="MONTHLY",EDATE(AJ36,'1-SETUP'!$V85),IF('1-SETUP'!$Q85="YEARLY",EDATE(AJ36,12*'1-SETUP'!$V85),""))))</f>
        <v/>
      </c>
      <c r="AL36" s="10" t="str">
        <f>IF('1-SETUP'!$Q85="DAILY",AK36+'1-SETUP'!$V85,IF('1-SETUP'!$Q85="WEEKLY",AK36+'1-SETUP'!$V85*7,IF('1-SETUP'!$Q85="MONTHLY",EDATE(AK36,'1-SETUP'!$V85),IF('1-SETUP'!$Q85="YEARLY",EDATE(AK36,12*'1-SETUP'!$V85),""))))</f>
        <v/>
      </c>
      <c r="AM36" s="10" t="str">
        <f>IF('1-SETUP'!$Q85="DAILY",AL36+'1-SETUP'!$V85,IF('1-SETUP'!$Q85="WEEKLY",AL36+'1-SETUP'!$V85*7,IF('1-SETUP'!$Q85="MONTHLY",EDATE(AL36,'1-SETUP'!$V85),IF('1-SETUP'!$Q85="YEARLY",EDATE(AL36,12*'1-SETUP'!$V85),""))))</f>
        <v/>
      </c>
      <c r="AN36" s="10" t="str">
        <f>IF('1-SETUP'!$Q85="DAILY",AM36+'1-SETUP'!$V85,IF('1-SETUP'!$Q85="WEEKLY",AM36+'1-SETUP'!$V85*7,IF('1-SETUP'!$Q85="MONTHLY",EDATE(AM36,'1-SETUP'!$V85),IF('1-SETUP'!$Q85="YEARLY",EDATE(AM36,12*'1-SETUP'!$V85),""))))</f>
        <v/>
      </c>
      <c r="AO36" s="10" t="str">
        <f>IF('1-SETUP'!$Q85="DAILY",AN36+'1-SETUP'!$V85,IF('1-SETUP'!$Q85="WEEKLY",AN36+'1-SETUP'!$V85*7,IF('1-SETUP'!$Q85="MONTHLY",EDATE(AN36,'1-SETUP'!$V85),IF('1-SETUP'!$Q85="YEARLY",EDATE(AN36,12*'1-SETUP'!$V85),""))))</f>
        <v/>
      </c>
      <c r="AP36" s="10" t="str">
        <f>IF('1-SETUP'!$Q85="DAILY",AO36+'1-SETUP'!$V85,IF('1-SETUP'!$Q85="WEEKLY",AO36+'1-SETUP'!$V85*7,IF('1-SETUP'!$Q85="MONTHLY",EDATE(AO36,'1-SETUP'!$V85),IF('1-SETUP'!$Q85="YEARLY",EDATE(AO36,12*'1-SETUP'!$V85),""))))</f>
        <v/>
      </c>
      <c r="AQ36" s="10" t="str">
        <f>IF('1-SETUP'!$Q85="DAILY",AP36+'1-SETUP'!$V85,IF('1-SETUP'!$Q85="WEEKLY",AP36+'1-SETUP'!$V85*7,IF('1-SETUP'!$Q85="MONTHLY",EDATE(AP36,'1-SETUP'!$V85),IF('1-SETUP'!$Q85="YEARLY",EDATE(AP36,12*'1-SETUP'!$V85),""))))</f>
        <v/>
      </c>
      <c r="AR36" s="10" t="str">
        <f>IF('1-SETUP'!$Q85="DAILY",AQ36+'1-SETUP'!$V85,IF('1-SETUP'!$Q85="WEEKLY",AQ36+'1-SETUP'!$V85*7,IF('1-SETUP'!$Q85="MONTHLY",EDATE(AQ36,'1-SETUP'!$V85),IF('1-SETUP'!$Q85="YEARLY",EDATE(AQ36,12*'1-SETUP'!$V85),""))))</f>
        <v/>
      </c>
      <c r="AS36" s="10" t="str">
        <f>IF('1-SETUP'!$Q85="DAILY",AR36+'1-SETUP'!$V85,IF('1-SETUP'!$Q85="WEEKLY",AR36+'1-SETUP'!$V85*7,IF('1-SETUP'!$Q85="MONTHLY",EDATE(AR36,'1-SETUP'!$V85),IF('1-SETUP'!$Q85="YEARLY",EDATE(AR36,12*'1-SETUP'!$V85),""))))</f>
        <v/>
      </c>
      <c r="AT36" s="10" t="str">
        <f>IF('1-SETUP'!$Q85="DAILY",AS36+'1-SETUP'!$V85,IF('1-SETUP'!$Q85="WEEKLY",AS36+'1-SETUP'!$V85*7,IF('1-SETUP'!$Q85="MONTHLY",EDATE(AS36,'1-SETUP'!$V85),IF('1-SETUP'!$Q85="YEARLY",EDATE(AS36,12*'1-SETUP'!$V85),""))))</f>
        <v/>
      </c>
      <c r="AU36" s="10" t="str">
        <f>IF('1-SETUP'!$Q85="DAILY",AT36+'1-SETUP'!$V85,IF('1-SETUP'!$Q85="WEEKLY",AT36+'1-SETUP'!$V85*7,IF('1-SETUP'!$Q85="MONTHLY",EDATE(AT36,'1-SETUP'!$V85),IF('1-SETUP'!$Q85="YEARLY",EDATE(AT36,12*'1-SETUP'!$V85),""))))</f>
        <v/>
      </c>
      <c r="AV36" s="10" t="str">
        <f>IF('1-SETUP'!$Q85="DAILY",AU36+'1-SETUP'!$V85,IF('1-SETUP'!$Q85="WEEKLY",AU36+'1-SETUP'!$V85*7,IF('1-SETUP'!$Q85="MONTHLY",EDATE(AU36,'1-SETUP'!$V85),IF('1-SETUP'!$Q85="YEARLY",EDATE(AU36,12*'1-SETUP'!$V85),""))))</f>
        <v/>
      </c>
      <c r="AW36" s="10" t="str">
        <f>IF('1-SETUP'!$Q85="DAILY",AV36+'1-SETUP'!$V85,IF('1-SETUP'!$Q85="WEEKLY",AV36+'1-SETUP'!$V85*7,IF('1-SETUP'!$Q85="MONTHLY",EDATE(AV36,'1-SETUP'!$V85),IF('1-SETUP'!$Q85="YEARLY",EDATE(AV36,12*'1-SETUP'!$V85),""))))</f>
        <v/>
      </c>
      <c r="AX36" s="10" t="str">
        <f>IF('1-SETUP'!$Q85="DAILY",AW36+'1-SETUP'!$V85,IF('1-SETUP'!$Q85="WEEKLY",AW36+'1-SETUP'!$V85*7,IF('1-SETUP'!$Q85="MONTHLY",EDATE(AW36,'1-SETUP'!$V85),IF('1-SETUP'!$Q85="YEARLY",EDATE(AW36,12*'1-SETUP'!$V85),""))))</f>
        <v/>
      </c>
      <c r="AY36" s="10" t="str">
        <f>IF('1-SETUP'!$Q85="DAILY",AX36+'1-SETUP'!$V85,IF('1-SETUP'!$Q85="WEEKLY",AX36+'1-SETUP'!$V85*7,IF('1-SETUP'!$Q85="MONTHLY",EDATE(AX36,'1-SETUP'!$V85),IF('1-SETUP'!$Q85="YEARLY",EDATE(AX36,12*'1-SETUP'!$V85),""))))</f>
        <v/>
      </c>
      <c r="AZ36" s="10" t="str">
        <f>IF('1-SETUP'!$Q85="DAILY",AY36+'1-SETUP'!$V85,IF('1-SETUP'!$Q85="WEEKLY",AY36+'1-SETUP'!$V85*7,IF('1-SETUP'!$Q85="MONTHLY",EDATE(AY36,'1-SETUP'!$V85),IF('1-SETUP'!$Q85="YEARLY",EDATE(AY36,12*'1-SETUP'!$V85),""))))</f>
        <v/>
      </c>
      <c r="BA36" s="10" t="str">
        <f>IF('1-SETUP'!$Q85="DAILY",AZ36+'1-SETUP'!$V85,IF('1-SETUP'!$Q85="WEEKLY",AZ36+'1-SETUP'!$V85*7,IF('1-SETUP'!$Q85="MONTHLY",EDATE(AZ36,'1-SETUP'!$V85),IF('1-SETUP'!$Q85="YEARLY",EDATE(AZ36,12*'1-SETUP'!$V85),""))))</f>
        <v/>
      </c>
      <c r="BB36" s="10" t="str">
        <f>IF('1-SETUP'!$Q85="DAILY",BA36+'1-SETUP'!$V85,IF('1-SETUP'!$Q85="WEEKLY",BA36+'1-SETUP'!$V85*7,IF('1-SETUP'!$Q85="MONTHLY",EDATE(BA36,'1-SETUP'!$V85),IF('1-SETUP'!$Q85="YEARLY",EDATE(BA36,12*'1-SETUP'!$V85),""))))</f>
        <v/>
      </c>
      <c r="BC36" s="10" t="str">
        <f>IF('1-SETUP'!$Q85="DAILY",BB36+'1-SETUP'!$V85,IF('1-SETUP'!$Q85="WEEKLY",BB36+'1-SETUP'!$V85*7,IF('1-SETUP'!$Q85="MONTHLY",EDATE(BB36,'1-SETUP'!$V85),IF('1-SETUP'!$Q85="YEARLY",EDATE(BB36,12*'1-SETUP'!$V85),""))))</f>
        <v/>
      </c>
      <c r="BD36" s="10" t="str">
        <f>IF('1-SETUP'!$Q85="DAILY",BC36+'1-SETUP'!$V85,IF('1-SETUP'!$Q85="WEEKLY",BC36+'1-SETUP'!$V85*7,IF('1-SETUP'!$Q85="MONTHLY",EDATE(BC36,'1-SETUP'!$V85),IF('1-SETUP'!$Q85="YEARLY",EDATE(BC36,12*'1-SETUP'!$V85),""))))</f>
        <v/>
      </c>
      <c r="BE36" s="10" t="str">
        <f>IF('1-SETUP'!$Q85="DAILY",BD36+'1-SETUP'!$V85,IF('1-SETUP'!$Q85="WEEKLY",BD36+'1-SETUP'!$V85*7,IF('1-SETUP'!$Q85="MONTHLY",EDATE(BD36,'1-SETUP'!$V85),IF('1-SETUP'!$Q85="YEARLY",EDATE(BD36,12*'1-SETUP'!$V85),""))))</f>
        <v/>
      </c>
      <c r="BF36" s="10" t="str">
        <f>IF('1-SETUP'!$Q85="DAILY",BE36+'1-SETUP'!$V85,IF('1-SETUP'!$Q85="WEEKLY",BE36+'1-SETUP'!$V85*7,IF('1-SETUP'!$Q85="MONTHLY",EDATE(BE36,'1-SETUP'!$V85),IF('1-SETUP'!$Q85="YEARLY",EDATE(BE36,12*'1-SETUP'!$V85),""))))</f>
        <v/>
      </c>
      <c r="BG36" s="10" t="str">
        <f>IF('1-SETUP'!$Q85="DAILY",BF36+'1-SETUP'!$V85,IF('1-SETUP'!$Q85="WEEKLY",BF36+'1-SETUP'!$V85*7,IF('1-SETUP'!$Q85="MONTHLY",EDATE(BF36,'1-SETUP'!$V85),IF('1-SETUP'!$Q85="YEARLY",EDATE(BF36,12*'1-SETUP'!$V85),""))))</f>
        <v/>
      </c>
      <c r="BH36" s="10" t="str">
        <f>IF('1-SETUP'!$Q85="DAILY",BG36+'1-SETUP'!$V85,IF('1-SETUP'!$Q85="WEEKLY",BG36+'1-SETUP'!$V85*7,IF('1-SETUP'!$Q85="MONTHLY",EDATE(BG36,'1-SETUP'!$V85),IF('1-SETUP'!$Q85="YEARLY",EDATE(BG36,12*'1-SETUP'!$V85),""))))</f>
        <v/>
      </c>
      <c r="BI36" s="10" t="str">
        <f>IF('1-SETUP'!$Q85="DAILY",BH36+'1-SETUP'!$V85,IF('1-SETUP'!$Q85="WEEKLY",BH36+'1-SETUP'!$V85*7,IF('1-SETUP'!$Q85="MONTHLY",EDATE(BH36,'1-SETUP'!$V85),IF('1-SETUP'!$Q85="YEARLY",EDATE(BH36,12*'1-SETUP'!$V85),""))))</f>
        <v/>
      </c>
      <c r="BJ36" s="10" t="str">
        <f>IF('1-SETUP'!$Q85="DAILY",BI36+'1-SETUP'!$V85,IF('1-SETUP'!$Q85="WEEKLY",BI36+'1-SETUP'!$V85*7,IF('1-SETUP'!$Q85="MONTHLY",EDATE(BI36,'1-SETUP'!$V85),IF('1-SETUP'!$Q85="YEARLY",EDATE(BI36,12*'1-SETUP'!$V85),""))))</f>
        <v/>
      </c>
      <c r="BK36" s="10" t="str">
        <f>IF('1-SETUP'!$Q85="DAILY",BJ36+'1-SETUP'!$V85,IF('1-SETUP'!$Q85="WEEKLY",BJ36+'1-SETUP'!$V85*7,IF('1-SETUP'!$Q85="MONTHLY",EDATE(BJ36,'1-SETUP'!$V85),IF('1-SETUP'!$Q85="YEARLY",EDATE(BJ36,12*'1-SETUP'!$V85),""))))</f>
        <v/>
      </c>
      <c r="BL36" s="10" t="str">
        <f>IF('1-SETUP'!$Q85="DAILY",BK36+'1-SETUP'!$V85,IF('1-SETUP'!$Q85="WEEKLY",BK36+'1-SETUP'!$V85*7,IF('1-SETUP'!$Q85="MONTHLY",EDATE(BK36,'1-SETUP'!$V85),IF('1-SETUP'!$Q85="YEARLY",EDATE(BK36,12*'1-SETUP'!$V85),""))))</f>
        <v/>
      </c>
      <c r="BM36" s="10" t="str">
        <f>IF('1-SETUP'!$Q85="DAILY",BL36+'1-SETUP'!$V85,IF('1-SETUP'!$Q85="WEEKLY",BL36+'1-SETUP'!$V85*7,IF('1-SETUP'!$Q85="MONTHLY",EDATE(BL36,'1-SETUP'!$V85),IF('1-SETUP'!$Q85="YEARLY",EDATE(BL36,12*'1-SETUP'!$V85),""))))</f>
        <v/>
      </c>
      <c r="BN36" s="10" t="str">
        <f>IF('1-SETUP'!$Q85="DAILY",BM36+'1-SETUP'!$V85,IF('1-SETUP'!$Q85="WEEKLY",BM36+'1-SETUP'!$V85*7,IF('1-SETUP'!$Q85="MONTHLY",EDATE(BM36,'1-SETUP'!$V85),IF('1-SETUP'!$Q85="YEARLY",EDATE(BM36,12*'1-SETUP'!$V85),""))))</f>
        <v/>
      </c>
      <c r="BO36" s="10" t="str">
        <f>IF('1-SETUP'!$Q85="DAILY",BN36+'1-SETUP'!$V85,IF('1-SETUP'!$Q85="WEEKLY",BN36+'1-SETUP'!$V85*7,IF('1-SETUP'!$Q85="MONTHLY",EDATE(BN36,'1-SETUP'!$V85),IF('1-SETUP'!$Q85="YEARLY",EDATE(BN36,12*'1-SETUP'!$V85),""))))</f>
        <v/>
      </c>
      <c r="BP36" s="10" t="str">
        <f>IF('1-SETUP'!$Q85="DAILY",BO36+'1-SETUP'!$V85,IF('1-SETUP'!$Q85="WEEKLY",BO36+'1-SETUP'!$V85*7,IF('1-SETUP'!$Q85="MONTHLY",EDATE(BO36,'1-SETUP'!$V85),IF('1-SETUP'!$Q85="YEARLY",EDATE(BO36,12*'1-SETUP'!$V85),""))))</f>
        <v/>
      </c>
      <c r="BQ36" s="10" t="str">
        <f>IF('1-SETUP'!$Q85="DAILY",BP36+'1-SETUP'!$V85,IF('1-SETUP'!$Q85="WEEKLY",BP36+'1-SETUP'!$V85*7,IF('1-SETUP'!$Q85="MONTHLY",EDATE(BP36,'1-SETUP'!$V85),IF('1-SETUP'!$Q85="YEARLY",EDATE(BP36,12*'1-SETUP'!$V85),""))))</f>
        <v/>
      </c>
      <c r="BR36" s="10" t="str">
        <f>IF('1-SETUP'!$Q85="DAILY",BQ36+'1-SETUP'!$V85,IF('1-SETUP'!$Q85="WEEKLY",BQ36+'1-SETUP'!$V85*7,IF('1-SETUP'!$Q85="MONTHLY",EDATE(BQ36,'1-SETUP'!$V85),IF('1-SETUP'!$Q85="YEARLY",EDATE(BQ36,12*'1-SETUP'!$V85),""))))</f>
        <v/>
      </c>
      <c r="BS36" s="10" t="str">
        <f>IF('1-SETUP'!$Q85="DAILY",BR36+'1-SETUP'!$V85,IF('1-SETUP'!$Q85="WEEKLY",BR36+'1-SETUP'!$V85*7,IF('1-SETUP'!$Q85="MONTHLY",EDATE(BR36,'1-SETUP'!$V85),IF('1-SETUP'!$Q85="YEARLY",EDATE(BR36,12*'1-SETUP'!$V85),""))))</f>
        <v/>
      </c>
      <c r="BT36" s="10" t="str">
        <f>IF('1-SETUP'!$Q85="DAILY",BS36+'1-SETUP'!$V85,IF('1-SETUP'!$Q85="WEEKLY",BS36+'1-SETUP'!$V85*7,IF('1-SETUP'!$Q85="MONTHLY",EDATE(BS36,'1-SETUP'!$V85),IF('1-SETUP'!$Q85="YEARLY",EDATE(BS36,12*'1-SETUP'!$V85),""))))</f>
        <v/>
      </c>
      <c r="BU36" s="10" t="str">
        <f>IF('1-SETUP'!$Q85="DAILY",BT36+'1-SETUP'!$V85,IF('1-SETUP'!$Q85="WEEKLY",BT36+'1-SETUP'!$V85*7,IF('1-SETUP'!$Q85="MONTHLY",EDATE(BT36,'1-SETUP'!$V85),IF('1-SETUP'!$Q85="YEARLY",EDATE(BT36,12*'1-SETUP'!$V85),""))))</f>
        <v/>
      </c>
      <c r="BV36" s="10" t="str">
        <f>IF('1-SETUP'!$Q85="DAILY",BU36+'1-SETUP'!$V85,IF('1-SETUP'!$Q85="WEEKLY",BU36+'1-SETUP'!$V85*7,IF('1-SETUP'!$Q85="MONTHLY",EDATE(BU36,'1-SETUP'!$V85),IF('1-SETUP'!$Q85="YEARLY",EDATE(BU36,12*'1-SETUP'!$V85),""))))</f>
        <v/>
      </c>
      <c r="BW36" s="10" t="str">
        <f>IF('1-SETUP'!$Q85="DAILY",BV36+'1-SETUP'!$V85,IF('1-SETUP'!$Q85="WEEKLY",BV36+'1-SETUP'!$V85*7,IF('1-SETUP'!$Q85="MONTHLY",EDATE(BV36,'1-SETUP'!$V85),IF('1-SETUP'!$Q85="YEARLY",EDATE(BV36,12*'1-SETUP'!$V85),""))))</f>
        <v/>
      </c>
      <c r="BX36" s="10" t="str">
        <f>IF('1-SETUP'!$Q85="DAILY",BW36+'1-SETUP'!$V85,IF('1-SETUP'!$Q85="WEEKLY",BW36+'1-SETUP'!$V85*7,IF('1-SETUP'!$Q85="MONTHLY",EDATE(BW36,'1-SETUP'!$V85),IF('1-SETUP'!$Q85="YEARLY",EDATE(BW36,12*'1-SETUP'!$V85),""))))</f>
        <v/>
      </c>
      <c r="BY36" s="10" t="str">
        <f>IF('1-SETUP'!$Q85="DAILY",BX36+'1-SETUP'!$V85,IF('1-SETUP'!$Q85="WEEKLY",BX36+'1-SETUP'!$V85*7,IF('1-SETUP'!$Q85="MONTHLY",EDATE(BX36,'1-SETUP'!$V85),IF('1-SETUP'!$Q85="YEARLY",EDATE(BX36,12*'1-SETUP'!$V85),""))))</f>
        <v/>
      </c>
      <c r="BZ36" s="10" t="str">
        <f>IF('1-SETUP'!$Q85="DAILY",BY36+'1-SETUP'!$V85,IF('1-SETUP'!$Q85="WEEKLY",BY36+'1-SETUP'!$V85*7,IF('1-SETUP'!$Q85="MONTHLY",EDATE(BY36,'1-SETUP'!$V85),IF('1-SETUP'!$Q85="YEARLY",EDATE(BY36,12*'1-SETUP'!$V85),""))))</f>
        <v/>
      </c>
      <c r="CA36" s="10" t="str">
        <f>IF('1-SETUP'!$Q85="DAILY",BZ36+'1-SETUP'!$V85,IF('1-SETUP'!$Q85="WEEKLY",BZ36+'1-SETUP'!$V85*7,IF('1-SETUP'!$Q85="MONTHLY",EDATE(BZ36,'1-SETUP'!$V85),IF('1-SETUP'!$Q85="YEARLY",EDATE(BZ36,12*'1-SETUP'!$V85),""))))</f>
        <v/>
      </c>
      <c r="CB36" s="10" t="str">
        <f>IF('1-SETUP'!$Q85="DAILY",CA36+'1-SETUP'!$V85,IF('1-SETUP'!$Q85="WEEKLY",CA36+'1-SETUP'!$V85*7,IF('1-SETUP'!$Q85="MONTHLY",EDATE(CA36,'1-SETUP'!$V85),IF('1-SETUP'!$Q85="YEARLY",EDATE(CA36,12*'1-SETUP'!$V85),""))))</f>
        <v/>
      </c>
      <c r="CC36" s="10" t="str">
        <f>IF('1-SETUP'!$Q85="DAILY",CB36+'1-SETUP'!$V85,IF('1-SETUP'!$Q85="WEEKLY",CB36+'1-SETUP'!$V85*7,IF('1-SETUP'!$Q85="MONTHLY",EDATE(CB36,'1-SETUP'!$V85),IF('1-SETUP'!$Q85="YEARLY",EDATE(CB36,12*'1-SETUP'!$V85),""))))</f>
        <v/>
      </c>
      <c r="CD36" s="10" t="str">
        <f>IF('1-SETUP'!$Q85="DAILY",CC36+'1-SETUP'!$V85,IF('1-SETUP'!$Q85="WEEKLY",CC36+'1-SETUP'!$V85*7,IF('1-SETUP'!$Q85="MONTHLY",EDATE(CC36,'1-SETUP'!$V85),IF('1-SETUP'!$Q85="YEARLY",EDATE(CC36,12*'1-SETUP'!$V85),""))))</f>
        <v/>
      </c>
      <c r="CE36" s="10" t="str">
        <f>IF('1-SETUP'!$Q85="DAILY",CD36+'1-SETUP'!$V85,IF('1-SETUP'!$Q85="WEEKLY",CD36+'1-SETUP'!$V85*7,IF('1-SETUP'!$Q85="MONTHLY",EDATE(CD36,'1-SETUP'!$V85),IF('1-SETUP'!$Q85="YEARLY",EDATE(CD36,12*'1-SETUP'!$V85),""))))</f>
        <v/>
      </c>
      <c r="CF36" s="10" t="str">
        <f>IF('1-SETUP'!$Q85="DAILY",CE36+'1-SETUP'!$V85,IF('1-SETUP'!$Q85="WEEKLY",CE36+'1-SETUP'!$V85*7,IF('1-SETUP'!$Q85="MONTHLY",EDATE(CE36,'1-SETUP'!$V85),IF('1-SETUP'!$Q85="YEARLY",EDATE(CE36,12*'1-SETUP'!$V85),""))))</f>
        <v/>
      </c>
      <c r="CG36" s="10" t="str">
        <f>IF('1-SETUP'!$Q85="DAILY",CF36+'1-SETUP'!$V85,IF('1-SETUP'!$Q85="WEEKLY",CF36+'1-SETUP'!$V85*7,IF('1-SETUP'!$Q85="MONTHLY",EDATE(CF36,'1-SETUP'!$V85),IF('1-SETUP'!$Q85="YEARLY",EDATE(CF36,12*'1-SETUP'!$V85),""))))</f>
        <v/>
      </c>
      <c r="CH36" s="10" t="str">
        <f>IF('1-SETUP'!$Q85="DAILY",CG36+'1-SETUP'!$V85,IF('1-SETUP'!$Q85="WEEKLY",CG36+'1-SETUP'!$V85*7,IF('1-SETUP'!$Q85="MONTHLY",EDATE(CG36,'1-SETUP'!$V85),IF('1-SETUP'!$Q85="YEARLY",EDATE(CG36,12*'1-SETUP'!$V85),""))))</f>
        <v/>
      </c>
      <c r="CI36" s="10" t="str">
        <f>IF('1-SETUP'!$Q85="DAILY",CH36+'1-SETUP'!$V85,IF('1-SETUP'!$Q85="WEEKLY",CH36+'1-SETUP'!$V85*7,IF('1-SETUP'!$Q85="MONTHLY",EDATE(CH36,'1-SETUP'!$V85),IF('1-SETUP'!$Q85="YEARLY",EDATE(CH36,12*'1-SETUP'!$V85),""))))</f>
        <v/>
      </c>
      <c r="CJ36" s="10" t="str">
        <f>IF('1-SETUP'!$Q85="DAILY",CI36+'1-SETUP'!$V85,IF('1-SETUP'!$Q85="WEEKLY",CI36+'1-SETUP'!$V85*7,IF('1-SETUP'!$Q85="MONTHLY",EDATE(CI36,'1-SETUP'!$V85),IF('1-SETUP'!$Q85="YEARLY",EDATE(CI36,12*'1-SETUP'!$V85),""))))</f>
        <v/>
      </c>
      <c r="CK36" s="10" t="str">
        <f>IF('1-SETUP'!$Q85="DAILY",CJ36+'1-SETUP'!$V85,IF('1-SETUP'!$Q85="WEEKLY",CJ36+'1-SETUP'!$V85*7,IF('1-SETUP'!$Q85="MONTHLY",EDATE(CJ36,'1-SETUP'!$V85),IF('1-SETUP'!$Q85="YEARLY",EDATE(CJ36,12*'1-SETUP'!$V85),""))))</f>
        <v/>
      </c>
      <c r="CL36" s="10" t="str">
        <f>IF('1-SETUP'!$Q85="DAILY",CK36+'1-SETUP'!$V85,IF('1-SETUP'!$Q85="WEEKLY",CK36+'1-SETUP'!$V85*7,IF('1-SETUP'!$Q85="MONTHLY",EDATE(CK36,'1-SETUP'!$V85),IF('1-SETUP'!$Q85="YEARLY",EDATE(CK36,12*'1-SETUP'!$V85),""))))</f>
        <v/>
      </c>
      <c r="CM36" s="10" t="str">
        <f>IF('1-SETUP'!$Q85="DAILY",CL36+'1-SETUP'!$V85,IF('1-SETUP'!$Q85="WEEKLY",CL36+'1-SETUP'!$V85*7,IF('1-SETUP'!$Q85="MONTHLY",EDATE(CL36,'1-SETUP'!$V85),IF('1-SETUP'!$Q85="YEARLY",EDATE(CL36,12*'1-SETUP'!$V85),""))))</f>
        <v/>
      </c>
      <c r="CN36" s="10" t="str">
        <f>IF('1-SETUP'!$Q85="DAILY",CM36+'1-SETUP'!$V85,IF('1-SETUP'!$Q85="WEEKLY",CM36+'1-SETUP'!$V85*7,IF('1-SETUP'!$Q85="MONTHLY",EDATE(CM36,'1-SETUP'!$V85),IF('1-SETUP'!$Q85="YEARLY",EDATE(CM36,12*'1-SETUP'!$V85),""))))</f>
        <v/>
      </c>
      <c r="CO36" s="10" t="str">
        <f>IF('1-SETUP'!$Q85="DAILY",CN36+'1-SETUP'!$V85,IF('1-SETUP'!$Q85="WEEKLY",CN36+'1-SETUP'!$V85*7,IF('1-SETUP'!$Q85="MONTHLY",EDATE(CN36,'1-SETUP'!$V85),IF('1-SETUP'!$Q85="YEARLY",EDATE(CN36,12*'1-SETUP'!$V85),""))))</f>
        <v/>
      </c>
      <c r="CP36" s="10" t="str">
        <f>IF('1-SETUP'!$Q85="DAILY",CO36+'1-SETUP'!$V85,IF('1-SETUP'!$Q85="WEEKLY",CO36+'1-SETUP'!$V85*7,IF('1-SETUP'!$Q85="MONTHLY",EDATE(CO36,'1-SETUP'!$V85),IF('1-SETUP'!$Q85="YEARLY",EDATE(CO36,12*'1-SETUP'!$V85),""))))</f>
        <v/>
      </c>
      <c r="CQ36" s="10" t="str">
        <f>IF('1-SETUP'!$Q85="DAILY",CP36+'1-SETUP'!$V85,IF('1-SETUP'!$Q85="WEEKLY",CP36+'1-SETUP'!$V85*7,IF('1-SETUP'!$Q85="MONTHLY",EDATE(CP36,'1-SETUP'!$V85),IF('1-SETUP'!$Q85="YEARLY",EDATE(CP36,12*'1-SETUP'!$V85),""))))</f>
        <v/>
      </c>
      <c r="CR36" s="10" t="str">
        <f>IF('1-SETUP'!$Q85="DAILY",CQ36+'1-SETUP'!$V85,IF('1-SETUP'!$Q85="WEEKLY",CQ36+'1-SETUP'!$V85*7,IF('1-SETUP'!$Q85="MONTHLY",EDATE(CQ36,'1-SETUP'!$V85),IF('1-SETUP'!$Q85="YEARLY",EDATE(CQ36,12*'1-SETUP'!$V85),""))))</f>
        <v/>
      </c>
      <c r="CS36" s="10" t="str">
        <f>IF('1-SETUP'!$Q85="DAILY",CR36+'1-SETUP'!$V85,IF('1-SETUP'!$Q85="WEEKLY",CR36+'1-SETUP'!$V85*7,IF('1-SETUP'!$Q85="MONTHLY",EDATE(CR36,'1-SETUP'!$V85),IF('1-SETUP'!$Q85="YEARLY",EDATE(CR36,12*'1-SETUP'!$V85),""))))</f>
        <v/>
      </c>
      <c r="CT36" s="10" t="str">
        <f>IF('1-SETUP'!$Q85="DAILY",CS36+'1-SETUP'!$V85,IF('1-SETUP'!$Q85="WEEKLY",CS36+'1-SETUP'!$V85*7,IF('1-SETUP'!$Q85="MONTHLY",EDATE(CS36,'1-SETUP'!$V85),IF('1-SETUP'!$Q85="YEARLY",EDATE(CS36,12*'1-SETUP'!$V85),""))))</f>
        <v/>
      </c>
      <c r="CU36" s="10" t="str">
        <f>IF('1-SETUP'!$Q85="DAILY",CT36+'1-SETUP'!$V85,IF('1-SETUP'!$Q85="WEEKLY",CT36+'1-SETUP'!$V85*7,IF('1-SETUP'!$Q85="MONTHLY",EDATE(CT36,'1-SETUP'!$V85),IF('1-SETUP'!$Q85="YEARLY",EDATE(CT36,12*'1-SETUP'!$V85),""))))</f>
        <v/>
      </c>
      <c r="CV36" s="10" t="str">
        <f>IF('1-SETUP'!$Q85="DAILY",CU36+'1-SETUP'!$V85,IF('1-SETUP'!$Q85="WEEKLY",CU36+'1-SETUP'!$V85*7,IF('1-SETUP'!$Q85="MONTHLY",EDATE(CU36,'1-SETUP'!$V85),IF('1-SETUP'!$Q85="YEARLY",EDATE(CU36,12*'1-SETUP'!$V85),""))))</f>
        <v/>
      </c>
      <c r="CW36" s="10" t="str">
        <f>IF('1-SETUP'!$Q85="DAILY",CV36+'1-SETUP'!$V85,IF('1-SETUP'!$Q85="WEEKLY",CV36+'1-SETUP'!$V85*7,IF('1-SETUP'!$Q85="MONTHLY",EDATE(CV36,'1-SETUP'!$V85),IF('1-SETUP'!$Q85="YEARLY",EDATE(CV36,12*'1-SETUP'!$V85),""))))</f>
        <v/>
      </c>
      <c r="CX36" s="10" t="str">
        <f>IF('1-SETUP'!$Q85="DAILY",CW36+'1-SETUP'!$V85,IF('1-SETUP'!$Q85="WEEKLY",CW36+'1-SETUP'!$V85*7,IF('1-SETUP'!$Q85="MONTHLY",EDATE(CW36,'1-SETUP'!$V85),IF('1-SETUP'!$Q85="YEARLY",EDATE(CW36,12*'1-SETUP'!$V85),""))))</f>
        <v/>
      </c>
      <c r="CY36" s="10" t="str">
        <f>IF('1-SETUP'!$Q85="DAILY",CX36+'1-SETUP'!$V85,IF('1-SETUP'!$Q85="WEEKLY",CX36+'1-SETUP'!$V85*7,IF('1-SETUP'!$Q85="MONTHLY",EDATE(CX36,'1-SETUP'!$V85),IF('1-SETUP'!$Q85="YEARLY",EDATE(CX36,12*'1-SETUP'!$V85),""))))</f>
        <v/>
      </c>
      <c r="CZ36" s="10" t="str">
        <f>IF('1-SETUP'!$Q85="DAILY",CY36+'1-SETUP'!$V85,IF('1-SETUP'!$Q85="WEEKLY",CY36+'1-SETUP'!$V85*7,IF('1-SETUP'!$Q85="MONTHLY",EDATE(CY36,'1-SETUP'!$V85),IF('1-SETUP'!$Q85="YEARLY",EDATE(CY36,12*'1-SETUP'!$V85),""))))</f>
        <v/>
      </c>
      <c r="DA36" s="10" t="str">
        <f>IF('1-SETUP'!$Q85="DAILY",CZ36+'1-SETUP'!$V85,IF('1-SETUP'!$Q85="WEEKLY",CZ36+'1-SETUP'!$V85*7,IF('1-SETUP'!$Q85="MONTHLY",EDATE(CZ36,'1-SETUP'!$V85),IF('1-SETUP'!$Q85="YEARLY",EDATE(CZ36,12*'1-SETUP'!$V85),""))))</f>
        <v/>
      </c>
      <c r="DB36" s="10" t="str">
        <f>IF('1-SETUP'!$Q85="DAILY",DA36+'1-SETUP'!$V85,IF('1-SETUP'!$Q85="WEEKLY",DA36+'1-SETUP'!$V85*7,IF('1-SETUP'!$Q85="MONTHLY",EDATE(DA36,'1-SETUP'!$V85),IF('1-SETUP'!$Q85="YEARLY",EDATE(DA36,12*'1-SETUP'!$V85),""))))</f>
        <v/>
      </c>
      <c r="DC36" s="10" t="str">
        <f>IF('1-SETUP'!$Q85="DAILY",DB36+'1-SETUP'!$V85,IF('1-SETUP'!$Q85="WEEKLY",DB36+'1-SETUP'!$V85*7,IF('1-SETUP'!$Q85="MONTHLY",EDATE(DB36,'1-SETUP'!$V85),IF('1-SETUP'!$Q85="YEARLY",EDATE(DB36,12*'1-SETUP'!$V85),""))))</f>
        <v/>
      </c>
      <c r="DD36" s="10" t="str">
        <f>IF('1-SETUP'!$Q85="DAILY",DC36+'1-SETUP'!$V85,IF('1-SETUP'!$Q85="WEEKLY",DC36+'1-SETUP'!$V85*7,IF('1-SETUP'!$Q85="MONTHLY",EDATE(DC36,'1-SETUP'!$V85),IF('1-SETUP'!$Q85="YEARLY",EDATE(DC36,12*'1-SETUP'!$V85),""))))</f>
        <v/>
      </c>
      <c r="DE36" s="10" t="str">
        <f>IF('1-SETUP'!$Q85="DAILY",DD36+'1-SETUP'!$V85,IF('1-SETUP'!$Q85="WEEKLY",DD36+'1-SETUP'!$V85*7,IF('1-SETUP'!$Q85="MONTHLY",EDATE(DD36,'1-SETUP'!$V85),IF('1-SETUP'!$Q85="YEARLY",EDATE(DD36,12*'1-SETUP'!$V85),""))))</f>
        <v/>
      </c>
      <c r="DF36" s="10" t="str">
        <f>IF('1-SETUP'!$Q85="DAILY",DE36+'1-SETUP'!$V85,IF('1-SETUP'!$Q85="WEEKLY",DE36+'1-SETUP'!$V85*7,IF('1-SETUP'!$Q85="MONTHLY",EDATE(DE36,'1-SETUP'!$V85),IF('1-SETUP'!$Q85="YEARLY",EDATE(DE36,12*'1-SETUP'!$V85),""))))</f>
        <v/>
      </c>
      <c r="DG36" s="10" t="str">
        <f>IF('1-SETUP'!$Q85="DAILY",DF36+'1-SETUP'!$V85,IF('1-SETUP'!$Q85="WEEKLY",DF36+'1-SETUP'!$V85*7,IF('1-SETUP'!$Q85="MONTHLY",EDATE(DF36,'1-SETUP'!$V85),IF('1-SETUP'!$Q85="YEARLY",EDATE(DF36,12*'1-SETUP'!$V85),""))))</f>
        <v/>
      </c>
      <c r="DH36" s="10" t="str">
        <f>IF('1-SETUP'!$Q85="DAILY",DG36+'1-SETUP'!$V85,IF('1-SETUP'!$Q85="WEEKLY",DG36+'1-SETUP'!$V85*7,IF('1-SETUP'!$Q85="MONTHLY",EDATE(DG36,'1-SETUP'!$V85),IF('1-SETUP'!$Q85="YEARLY",EDATE(DG36,12*'1-SETUP'!$V85),""))))</f>
        <v/>
      </c>
      <c r="DI36" s="10" t="str">
        <f>IF('1-SETUP'!$Q85="DAILY",DH36+'1-SETUP'!$V85,IF('1-SETUP'!$Q85="WEEKLY",DH36+'1-SETUP'!$V85*7,IF('1-SETUP'!$Q85="MONTHLY",EDATE(DH36,'1-SETUP'!$V85),IF('1-SETUP'!$Q85="YEARLY",EDATE(DH36,12*'1-SETUP'!$V85),""))))</f>
        <v/>
      </c>
      <c r="DJ36" s="10" t="str">
        <f>IF('1-SETUP'!$Q85="DAILY",DI36+'1-SETUP'!$V85,IF('1-SETUP'!$Q85="WEEKLY",DI36+'1-SETUP'!$V85*7,IF('1-SETUP'!$Q85="MONTHLY",EDATE(DI36,'1-SETUP'!$V85),IF('1-SETUP'!$Q85="YEARLY",EDATE(DI36,12*'1-SETUP'!$V85),""))))</f>
        <v/>
      </c>
      <c r="DK36" s="10" t="str">
        <f>IF('1-SETUP'!$Q85="DAILY",DJ36+'1-SETUP'!$V85,IF('1-SETUP'!$Q85="WEEKLY",DJ36+'1-SETUP'!$V85*7,IF('1-SETUP'!$Q85="MONTHLY",EDATE(DJ36,'1-SETUP'!$V85),IF('1-SETUP'!$Q85="YEARLY",EDATE(DJ36,12*'1-SETUP'!$V85),""))))</f>
        <v/>
      </c>
      <c r="DL36" s="10" t="str">
        <f>IF('1-SETUP'!$Q85="DAILY",DK36+'1-SETUP'!$V85,IF('1-SETUP'!$Q85="WEEKLY",DK36+'1-SETUP'!$V85*7,IF('1-SETUP'!$Q85="MONTHLY",EDATE(DK36,'1-SETUP'!$V85),IF('1-SETUP'!$Q85="YEARLY",EDATE(DK36,12*'1-SETUP'!$V85),""))))</f>
        <v/>
      </c>
      <c r="DM36" s="10" t="str">
        <f>IF('1-SETUP'!$Q85="DAILY",DL36+'1-SETUP'!$V85,IF('1-SETUP'!$Q85="WEEKLY",DL36+'1-SETUP'!$V85*7,IF('1-SETUP'!$Q85="MONTHLY",EDATE(DL36,'1-SETUP'!$V85),IF('1-SETUP'!$Q85="YEARLY",EDATE(DL36,12*'1-SETUP'!$V85),""))))</f>
        <v/>
      </c>
      <c r="DN36" s="10" t="str">
        <f>IF('1-SETUP'!$Q85="DAILY",DM36+'1-SETUP'!$V85,IF('1-SETUP'!$Q85="WEEKLY",DM36+'1-SETUP'!$V85*7,IF('1-SETUP'!$Q85="MONTHLY",EDATE(DM36,'1-SETUP'!$V85),IF('1-SETUP'!$Q85="YEARLY",EDATE(DM36,12*'1-SETUP'!$V85),""))))</f>
        <v/>
      </c>
      <c r="DO36" s="10" t="str">
        <f>IF('1-SETUP'!$Q85="DAILY",DN36+'1-SETUP'!$V85,IF('1-SETUP'!$Q85="WEEKLY",DN36+'1-SETUP'!$V85*7,IF('1-SETUP'!$Q85="MONTHLY",EDATE(DN36,'1-SETUP'!$V85),IF('1-SETUP'!$Q85="YEARLY",EDATE(DN36,12*'1-SETUP'!$V85),""))))</f>
        <v/>
      </c>
      <c r="DP36" s="10" t="str">
        <f>IF('1-SETUP'!$Q85="DAILY",DO36+'1-SETUP'!$V85,IF('1-SETUP'!$Q85="WEEKLY",DO36+'1-SETUP'!$V85*7,IF('1-SETUP'!$Q85="MONTHLY",EDATE(DO36,'1-SETUP'!$V85),IF('1-SETUP'!$Q85="YEARLY",EDATE(DO36,12*'1-SETUP'!$V85),""))))</f>
        <v/>
      </c>
      <c r="DQ36" s="10" t="str">
        <f>IF('1-SETUP'!$Q85="DAILY",DP36+'1-SETUP'!$V85,IF('1-SETUP'!$Q85="WEEKLY",DP36+'1-SETUP'!$V85*7,IF('1-SETUP'!$Q85="MONTHLY",EDATE(DP36,'1-SETUP'!$V85),IF('1-SETUP'!$Q85="YEARLY",EDATE(DP36,12*'1-SETUP'!$V85),""))))</f>
        <v/>
      </c>
      <c r="DR36" s="10" t="str">
        <f>IF('1-SETUP'!$Q85="DAILY",DQ36+'1-SETUP'!$V85,IF('1-SETUP'!$Q85="WEEKLY",DQ36+'1-SETUP'!$V85*7,IF('1-SETUP'!$Q85="MONTHLY",EDATE(DQ36,'1-SETUP'!$V85),IF('1-SETUP'!$Q85="YEARLY",EDATE(DQ36,12*'1-SETUP'!$V85),""))))</f>
        <v/>
      </c>
      <c r="DS36" s="10" t="str">
        <f>IF('1-SETUP'!$Q85="DAILY",DR36+'1-SETUP'!$V85,IF('1-SETUP'!$Q85="WEEKLY",DR36+'1-SETUP'!$V85*7,IF('1-SETUP'!$Q85="MONTHLY",EDATE(DR36,'1-SETUP'!$V85),IF('1-SETUP'!$Q85="YEARLY",EDATE(DR36,12*'1-SETUP'!$V85),""))))</f>
        <v/>
      </c>
      <c r="DT36" s="10" t="str">
        <f>IF('1-SETUP'!$Q85="DAILY",DS36+'1-SETUP'!$V85,IF('1-SETUP'!$Q85="WEEKLY",DS36+'1-SETUP'!$V85*7,IF('1-SETUP'!$Q85="MONTHLY",EDATE(DS36,'1-SETUP'!$V85),IF('1-SETUP'!$Q85="YEARLY",EDATE(DS36,12*'1-SETUP'!$V85),""))))</f>
        <v/>
      </c>
      <c r="DU36" s="10" t="str">
        <f>IF('1-SETUP'!$Q85="DAILY",DT36+'1-SETUP'!$V85,IF('1-SETUP'!$Q85="WEEKLY",DT36+'1-SETUP'!$V85*7,IF('1-SETUP'!$Q85="MONTHLY",EDATE(DT36,'1-SETUP'!$V85),IF('1-SETUP'!$Q85="YEARLY",EDATE(DT36,12*'1-SETUP'!$V85),""))))</f>
        <v/>
      </c>
      <c r="DV36" s="10" t="str">
        <f>IF('1-SETUP'!$Q85="DAILY",DU36+'1-SETUP'!$V85,IF('1-SETUP'!$Q85="WEEKLY",DU36+'1-SETUP'!$V85*7,IF('1-SETUP'!$Q85="MONTHLY",EDATE(DU36,'1-SETUP'!$V85),IF('1-SETUP'!$Q85="YEARLY",EDATE(DU36,12*'1-SETUP'!$V85),""))))</f>
        <v/>
      </c>
      <c r="DW36" s="10" t="str">
        <f>IF('1-SETUP'!$Q85="DAILY",DV36+'1-SETUP'!$V85,IF('1-SETUP'!$Q85="WEEKLY",DV36+'1-SETUP'!$V85*7,IF('1-SETUP'!$Q85="MONTHLY",EDATE(DV36,'1-SETUP'!$V85),IF('1-SETUP'!$Q85="YEARLY",EDATE(DV36,12*'1-SETUP'!$V85),""))))</f>
        <v/>
      </c>
      <c r="DX36" s="10" t="str">
        <f>IF('1-SETUP'!$Q85="DAILY",DW36+'1-SETUP'!$V85,IF('1-SETUP'!$Q85="WEEKLY",DW36+'1-SETUP'!$V85*7,IF('1-SETUP'!$Q85="MONTHLY",EDATE(DW36,'1-SETUP'!$V85),IF('1-SETUP'!$Q85="YEARLY",EDATE(DW36,12*'1-SETUP'!$V85),""))))</f>
        <v/>
      </c>
      <c r="DY36" s="10" t="str">
        <f>IF('1-SETUP'!$Q85="DAILY",DX36+'1-SETUP'!$V85,IF('1-SETUP'!$Q85="WEEKLY",DX36+'1-SETUP'!$V85*7,IF('1-SETUP'!$Q85="MONTHLY",EDATE(DX36,'1-SETUP'!$V85),IF('1-SETUP'!$Q85="YEARLY",EDATE(DX36,12*'1-SETUP'!$V85),""))))</f>
        <v/>
      </c>
      <c r="DZ36" s="10" t="str">
        <f>IF('1-SETUP'!$Q85="DAILY",DY36+'1-SETUP'!$V85,IF('1-SETUP'!$Q85="WEEKLY",DY36+'1-SETUP'!$V85*7,IF('1-SETUP'!$Q85="MONTHLY",EDATE(DY36,'1-SETUP'!$V85),IF('1-SETUP'!$Q85="YEARLY",EDATE(DY36,12*'1-SETUP'!$V85),""))))</f>
        <v/>
      </c>
      <c r="EA36" s="10" t="str">
        <f>IF('1-SETUP'!$Q85="DAILY",DZ36+'1-SETUP'!$V85,IF('1-SETUP'!$Q85="WEEKLY",DZ36+'1-SETUP'!$V85*7,IF('1-SETUP'!$Q85="MONTHLY",EDATE(DZ36,'1-SETUP'!$V85),IF('1-SETUP'!$Q85="YEARLY",EDATE(DZ36,12*'1-SETUP'!$V85),""))))</f>
        <v/>
      </c>
      <c r="EB36" s="10" t="str">
        <f>IF('1-SETUP'!$Q85="DAILY",EA36+'1-SETUP'!$V85,IF('1-SETUP'!$Q85="WEEKLY",EA36+'1-SETUP'!$V85*7,IF('1-SETUP'!$Q85="MONTHLY",EDATE(EA36,'1-SETUP'!$V85),IF('1-SETUP'!$Q85="YEARLY",EDATE(EA36,12*'1-SETUP'!$V85),""))))</f>
        <v/>
      </c>
      <c r="EC36" s="10" t="str">
        <f>IF('1-SETUP'!$Q85="DAILY",EB36+'1-SETUP'!$V85,IF('1-SETUP'!$Q85="WEEKLY",EB36+'1-SETUP'!$V85*7,IF('1-SETUP'!$Q85="MONTHLY",EDATE(EB36,'1-SETUP'!$V85),IF('1-SETUP'!$Q85="YEARLY",EDATE(EB36,12*'1-SETUP'!$V85),""))))</f>
        <v/>
      </c>
      <c r="ED36" s="10" t="str">
        <f>IF('1-SETUP'!$Q85="DAILY",EC36+'1-SETUP'!$V85,IF('1-SETUP'!$Q85="WEEKLY",EC36+'1-SETUP'!$V85*7,IF('1-SETUP'!$Q85="MONTHLY",EDATE(EC36,'1-SETUP'!$V85),IF('1-SETUP'!$Q85="YEARLY",EDATE(EC36,12*'1-SETUP'!$V85),""))))</f>
        <v/>
      </c>
      <c r="EE36" s="10" t="str">
        <f>IF('1-SETUP'!$Q85="DAILY",ED36+'1-SETUP'!$V85,IF('1-SETUP'!$Q85="WEEKLY",ED36+'1-SETUP'!$V85*7,IF('1-SETUP'!$Q85="MONTHLY",EDATE(ED36,'1-SETUP'!$V85),IF('1-SETUP'!$Q85="YEARLY",EDATE(ED36,12*'1-SETUP'!$V85),""))))</f>
        <v/>
      </c>
      <c r="EF36" s="10" t="str">
        <f>IF('1-SETUP'!$Q85="DAILY",EE36+'1-SETUP'!$V85,IF('1-SETUP'!$Q85="WEEKLY",EE36+'1-SETUP'!$V85*7,IF('1-SETUP'!$Q85="MONTHLY",EDATE(EE36,'1-SETUP'!$V85),IF('1-SETUP'!$Q85="YEARLY",EDATE(EE36,12*'1-SETUP'!$V85),""))))</f>
        <v/>
      </c>
      <c r="EG36" s="10" t="str">
        <f>IF('1-SETUP'!$Q85="DAILY",EF36+'1-SETUP'!$V85,IF('1-SETUP'!$Q85="WEEKLY",EF36+'1-SETUP'!$V85*7,IF('1-SETUP'!$Q85="MONTHLY",EDATE(EF36,'1-SETUP'!$V85),IF('1-SETUP'!$Q85="YEARLY",EDATE(EF36,12*'1-SETUP'!$V85),""))))</f>
        <v/>
      </c>
      <c r="EH36" s="10" t="str">
        <f>IF('1-SETUP'!$Q85="DAILY",EG36+'1-SETUP'!$V85,IF('1-SETUP'!$Q85="WEEKLY",EG36+'1-SETUP'!$V85*7,IF('1-SETUP'!$Q85="MONTHLY",EDATE(EG36,'1-SETUP'!$V85),IF('1-SETUP'!$Q85="YEARLY",EDATE(EG36,12*'1-SETUP'!$V85),""))))</f>
        <v/>
      </c>
      <c r="EI36" s="10" t="str">
        <f>IF('1-SETUP'!$Q85="DAILY",EH36+'1-SETUP'!$V85,IF('1-SETUP'!$Q85="WEEKLY",EH36+'1-SETUP'!$V85*7,IF('1-SETUP'!$Q85="MONTHLY",EDATE(EH36,'1-SETUP'!$V85),IF('1-SETUP'!$Q85="YEARLY",EDATE(EH36,12*'1-SETUP'!$V85),""))))</f>
        <v/>
      </c>
      <c r="EJ36" s="10" t="str">
        <f>IF('1-SETUP'!$Q85="DAILY",EI36+'1-SETUP'!$V85,IF('1-SETUP'!$Q85="WEEKLY",EI36+'1-SETUP'!$V85*7,IF('1-SETUP'!$Q85="MONTHLY",EDATE(EI36,'1-SETUP'!$V85),IF('1-SETUP'!$Q85="YEARLY",EDATE(EI36,12*'1-SETUP'!$V85),""))))</f>
        <v/>
      </c>
      <c r="EK36" s="10" t="str">
        <f>IF('1-SETUP'!$Q85="DAILY",EJ36+'1-SETUP'!$V85,IF('1-SETUP'!$Q85="WEEKLY",EJ36+'1-SETUP'!$V85*7,IF('1-SETUP'!$Q85="MONTHLY",EDATE(EJ36,'1-SETUP'!$V85),IF('1-SETUP'!$Q85="YEARLY",EDATE(EJ36,12*'1-SETUP'!$V85),""))))</f>
        <v/>
      </c>
      <c r="EL36" s="10" t="str">
        <f>IF('1-SETUP'!$Q85="DAILY",EK36+'1-SETUP'!$V85,IF('1-SETUP'!$Q85="WEEKLY",EK36+'1-SETUP'!$V85*7,IF('1-SETUP'!$Q85="MONTHLY",EDATE(EK36,'1-SETUP'!$V85),IF('1-SETUP'!$Q85="YEARLY",EDATE(EK36,12*'1-SETUP'!$V85),""))))</f>
        <v/>
      </c>
      <c r="EM36" s="10" t="str">
        <f>IF('1-SETUP'!$Q85="DAILY",EL36+'1-SETUP'!$V85,IF('1-SETUP'!$Q85="WEEKLY",EL36+'1-SETUP'!$V85*7,IF('1-SETUP'!$Q85="MONTHLY",EDATE(EL36,'1-SETUP'!$V85),IF('1-SETUP'!$Q85="YEARLY",EDATE(EL36,12*'1-SETUP'!$V85),""))))</f>
        <v/>
      </c>
      <c r="EN36" s="10" t="str">
        <f>IF('1-SETUP'!$Q85="DAILY",EM36+'1-SETUP'!$V85,IF('1-SETUP'!$Q85="WEEKLY",EM36+'1-SETUP'!$V85*7,IF('1-SETUP'!$Q85="MONTHLY",EDATE(EM36,'1-SETUP'!$V85),IF('1-SETUP'!$Q85="YEARLY",EDATE(EM36,12*'1-SETUP'!$V85),""))))</f>
        <v/>
      </c>
      <c r="EO36" s="10" t="str">
        <f>IF('1-SETUP'!$Q85="DAILY",EN36+'1-SETUP'!$V85,IF('1-SETUP'!$Q85="WEEKLY",EN36+'1-SETUP'!$V85*7,IF('1-SETUP'!$Q85="MONTHLY",EDATE(EN36,'1-SETUP'!$V85),IF('1-SETUP'!$Q85="YEARLY",EDATE(EN36,12*'1-SETUP'!$V85),""))))</f>
        <v/>
      </c>
      <c r="EP36" s="10" t="str">
        <f>IF('1-SETUP'!$Q85="DAILY",EO36+'1-SETUP'!$V85,IF('1-SETUP'!$Q85="WEEKLY",EO36+'1-SETUP'!$V85*7,IF('1-SETUP'!$Q85="MONTHLY",EDATE(EO36,'1-SETUP'!$V85),IF('1-SETUP'!$Q85="YEARLY",EDATE(EO36,12*'1-SETUP'!$V85),""))))</f>
        <v/>
      </c>
      <c r="EQ36" s="10" t="str">
        <f>IF('1-SETUP'!$Q85="DAILY",EP36+'1-SETUP'!$V85,IF('1-SETUP'!$Q85="WEEKLY",EP36+'1-SETUP'!$V85*7,IF('1-SETUP'!$Q85="MONTHLY",EDATE(EP36,'1-SETUP'!$V85),IF('1-SETUP'!$Q85="YEARLY",EDATE(EP36,12*'1-SETUP'!$V85),""))))</f>
        <v/>
      </c>
      <c r="ER36" s="10" t="str">
        <f>IF('1-SETUP'!$Q85="DAILY",EQ36+'1-SETUP'!$V85,IF('1-SETUP'!$Q85="WEEKLY",EQ36+'1-SETUP'!$V85*7,IF('1-SETUP'!$Q85="MONTHLY",EDATE(EQ36,'1-SETUP'!$V85),IF('1-SETUP'!$Q85="YEARLY",EDATE(EQ36,12*'1-SETUP'!$V85),""))))</f>
        <v/>
      </c>
      <c r="ES36" s="10" t="str">
        <f>IF('1-SETUP'!$Q85="DAILY",ER36+'1-SETUP'!$V85,IF('1-SETUP'!$Q85="WEEKLY",ER36+'1-SETUP'!$V85*7,IF('1-SETUP'!$Q85="MONTHLY",EDATE(ER36,'1-SETUP'!$V85),IF('1-SETUP'!$Q85="YEARLY",EDATE(ER36,12*'1-SETUP'!$V85),""))))</f>
        <v/>
      </c>
      <c r="ET36" s="10" t="str">
        <f>IF('1-SETUP'!$Q85="DAILY",ES36+'1-SETUP'!$V85,IF('1-SETUP'!$Q85="WEEKLY",ES36+'1-SETUP'!$V85*7,IF('1-SETUP'!$Q85="MONTHLY",EDATE(ES36,'1-SETUP'!$V85),IF('1-SETUP'!$Q85="YEARLY",EDATE(ES36,12*'1-SETUP'!$V85),""))))</f>
        <v/>
      </c>
      <c r="EU36" s="10" t="str">
        <f>IF('1-SETUP'!$Q85="DAILY",ET36+'1-SETUP'!$V85,IF('1-SETUP'!$Q85="WEEKLY",ET36+'1-SETUP'!$V85*7,IF('1-SETUP'!$Q85="MONTHLY",EDATE(ET36,'1-SETUP'!$V85),IF('1-SETUP'!$Q85="YEARLY",EDATE(ET36,12*'1-SETUP'!$V85),""))))</f>
        <v/>
      </c>
      <c r="EV36" s="10" t="str">
        <f>IF('1-SETUP'!$Q85="DAILY",EU36+'1-SETUP'!$V85,IF('1-SETUP'!$Q85="WEEKLY",EU36+'1-SETUP'!$V85*7,IF('1-SETUP'!$Q85="MONTHLY",EDATE(EU36,'1-SETUP'!$V85),IF('1-SETUP'!$Q85="YEARLY",EDATE(EU36,12*'1-SETUP'!$V85),""))))</f>
        <v/>
      </c>
      <c r="EW36" s="10" t="str">
        <f>IF('1-SETUP'!$Q85="DAILY",EV36+'1-SETUP'!$V85,IF('1-SETUP'!$Q85="WEEKLY",EV36+'1-SETUP'!$V85*7,IF('1-SETUP'!$Q85="MONTHLY",EDATE(EV36,'1-SETUP'!$V85),IF('1-SETUP'!$Q85="YEARLY",EDATE(EV36,12*'1-SETUP'!$V85),""))))</f>
        <v/>
      </c>
      <c r="EX36" s="10" t="str">
        <f>IF('1-SETUP'!$Q85="DAILY",EW36+'1-SETUP'!$V85,IF('1-SETUP'!$Q85="WEEKLY",EW36+'1-SETUP'!$V85*7,IF('1-SETUP'!$Q85="MONTHLY",EDATE(EW36,'1-SETUP'!$V85),IF('1-SETUP'!$Q85="YEARLY",EDATE(EW36,12*'1-SETUP'!$V85),""))))</f>
        <v/>
      </c>
      <c r="EY36" s="10" t="str">
        <f>IF('1-SETUP'!$Q85="DAILY",EX36+'1-SETUP'!$V85,IF('1-SETUP'!$Q85="WEEKLY",EX36+'1-SETUP'!$V85*7,IF('1-SETUP'!$Q85="MONTHLY",EDATE(EX36,'1-SETUP'!$V85),IF('1-SETUP'!$Q85="YEARLY",EDATE(EX36,12*'1-SETUP'!$V85),""))))</f>
        <v/>
      </c>
      <c r="EZ36" s="10" t="str">
        <f>IF('1-SETUP'!$Q85="DAILY",EY36+'1-SETUP'!$V85,IF('1-SETUP'!$Q85="WEEKLY",EY36+'1-SETUP'!$V85*7,IF('1-SETUP'!$Q85="MONTHLY",EDATE(EY36,'1-SETUP'!$V85),IF('1-SETUP'!$Q85="YEARLY",EDATE(EY36,12*'1-SETUP'!$V85),""))))</f>
        <v/>
      </c>
      <c r="FA36" s="10" t="str">
        <f>IF('1-SETUP'!$Q85="DAILY",EZ36+'1-SETUP'!$V85,IF('1-SETUP'!$Q85="WEEKLY",EZ36+'1-SETUP'!$V85*7,IF('1-SETUP'!$Q85="MONTHLY",EDATE(EZ36,'1-SETUP'!$V85),IF('1-SETUP'!$Q85="YEARLY",EDATE(EZ36,12*'1-SETUP'!$V85),""))))</f>
        <v/>
      </c>
      <c r="FB36" s="10" t="str">
        <f>IF('1-SETUP'!$Q85="DAILY",FA36+'1-SETUP'!$V85,IF('1-SETUP'!$Q85="WEEKLY",FA36+'1-SETUP'!$V85*7,IF('1-SETUP'!$Q85="MONTHLY",EDATE(FA36,'1-SETUP'!$V85),IF('1-SETUP'!$Q85="YEARLY",EDATE(FA36,12*'1-SETUP'!$V85),""))))</f>
        <v/>
      </c>
      <c r="FC36" s="10" t="str">
        <f>IF('1-SETUP'!$Q85="DAILY",FB36+'1-SETUP'!$V85,IF('1-SETUP'!$Q85="WEEKLY",FB36+'1-SETUP'!$V85*7,IF('1-SETUP'!$Q85="MONTHLY",EDATE(FB36,'1-SETUP'!$V85),IF('1-SETUP'!$Q85="YEARLY",EDATE(FB36,12*'1-SETUP'!$V85),""))))</f>
        <v/>
      </c>
      <c r="FD36" s="10" t="str">
        <f>IF('1-SETUP'!$Q85="DAILY",FC36+'1-SETUP'!$V85,IF('1-SETUP'!$Q85="WEEKLY",FC36+'1-SETUP'!$V85*7,IF('1-SETUP'!$Q85="MONTHLY",EDATE(FC36,'1-SETUP'!$V85),IF('1-SETUP'!$Q85="YEARLY",EDATE(FC36,12*'1-SETUP'!$V85),""))))</f>
        <v/>
      </c>
      <c r="FE36" s="10" t="str">
        <f>IF('1-SETUP'!$Q85="DAILY",FD36+'1-SETUP'!$V85,IF('1-SETUP'!$Q85="WEEKLY",FD36+'1-SETUP'!$V85*7,IF('1-SETUP'!$Q85="MONTHLY",EDATE(FD36,'1-SETUP'!$V85),IF('1-SETUP'!$Q85="YEARLY",EDATE(FD36,12*'1-SETUP'!$V85),""))))</f>
        <v/>
      </c>
      <c r="FF36" s="10" t="str">
        <f>IF('1-SETUP'!$Q85="DAILY",FE36+'1-SETUP'!$V85,IF('1-SETUP'!$Q85="WEEKLY",FE36+'1-SETUP'!$V85*7,IF('1-SETUP'!$Q85="MONTHLY",EDATE(FE36,'1-SETUP'!$V85),IF('1-SETUP'!$Q85="YEARLY",EDATE(FE36,12*'1-SETUP'!$V85),""))))</f>
        <v/>
      </c>
      <c r="FG36" s="10" t="str">
        <f>IF('1-SETUP'!$Q85="DAILY",FF36+'1-SETUP'!$V85,IF('1-SETUP'!$Q85="WEEKLY",FF36+'1-SETUP'!$V85*7,IF('1-SETUP'!$Q85="MONTHLY",EDATE(FF36,'1-SETUP'!$V85),IF('1-SETUP'!$Q85="YEARLY",EDATE(FF36,12*'1-SETUP'!$V85),""))))</f>
        <v/>
      </c>
      <c r="FH36" s="10" t="str">
        <f>IF('1-SETUP'!$Q85="DAILY",FG36+'1-SETUP'!$V85,IF('1-SETUP'!$Q85="WEEKLY",FG36+'1-SETUP'!$V85*7,IF('1-SETUP'!$Q85="MONTHLY",EDATE(FG36,'1-SETUP'!$V85),IF('1-SETUP'!$Q85="YEARLY",EDATE(FG36,12*'1-SETUP'!$V85),""))))</f>
        <v/>
      </c>
      <c r="FI36" s="10" t="str">
        <f>IF('1-SETUP'!$Q85="DAILY",FH36+'1-SETUP'!$V85,IF('1-SETUP'!$Q85="WEEKLY",FH36+'1-SETUP'!$V85*7,IF('1-SETUP'!$Q85="MONTHLY",EDATE(FH36,'1-SETUP'!$V85),IF('1-SETUP'!$Q85="YEARLY",EDATE(FH36,12*'1-SETUP'!$V85),""))))</f>
        <v/>
      </c>
      <c r="FJ36" s="10" t="str">
        <f>IF('1-SETUP'!$Q85="DAILY",FI36+'1-SETUP'!$V85,IF('1-SETUP'!$Q85="WEEKLY",FI36+'1-SETUP'!$V85*7,IF('1-SETUP'!$Q85="MONTHLY",EDATE(FI36,'1-SETUP'!$V85),IF('1-SETUP'!$Q85="YEARLY",EDATE(FI36,12*'1-SETUP'!$V85),""))))</f>
        <v/>
      </c>
      <c r="FK36" s="10" t="str">
        <f>IF('1-SETUP'!$Q85="DAILY",FJ36+'1-SETUP'!$V85,IF('1-SETUP'!$Q85="WEEKLY",FJ36+'1-SETUP'!$V85*7,IF('1-SETUP'!$Q85="MONTHLY",EDATE(FJ36,'1-SETUP'!$V85),IF('1-SETUP'!$Q85="YEARLY",EDATE(FJ36,12*'1-SETUP'!$V85),""))))</f>
        <v/>
      </c>
      <c r="FL36" s="10" t="str">
        <f>IF('1-SETUP'!$Q85="DAILY",FK36+'1-SETUP'!$V85,IF('1-SETUP'!$Q85="WEEKLY",FK36+'1-SETUP'!$V85*7,IF('1-SETUP'!$Q85="MONTHLY",EDATE(FK36,'1-SETUP'!$V85),IF('1-SETUP'!$Q85="YEARLY",EDATE(FK36,12*'1-SETUP'!$V85),""))))</f>
        <v/>
      </c>
      <c r="FM36" s="10" t="str">
        <f>IF('1-SETUP'!$Q85="DAILY",FL36+'1-SETUP'!$V85,IF('1-SETUP'!$Q85="WEEKLY",FL36+'1-SETUP'!$V85*7,IF('1-SETUP'!$Q85="MONTHLY",EDATE(FL36,'1-SETUP'!$V85),IF('1-SETUP'!$Q85="YEARLY",EDATE(FL36,12*'1-SETUP'!$V85),""))))</f>
        <v/>
      </c>
      <c r="FN36" s="10" t="str">
        <f>IF('1-SETUP'!$Q85="DAILY",FM36+'1-SETUP'!$V85,IF('1-SETUP'!$Q85="WEEKLY",FM36+'1-SETUP'!$V85*7,IF('1-SETUP'!$Q85="MONTHLY",EDATE(FM36,'1-SETUP'!$V85),IF('1-SETUP'!$Q85="YEARLY",EDATE(FM36,12*'1-SETUP'!$V85),""))))</f>
        <v/>
      </c>
      <c r="FO36" s="10" t="str">
        <f>IF('1-SETUP'!$Q85="DAILY",FN36+'1-SETUP'!$V85,IF('1-SETUP'!$Q85="WEEKLY",FN36+'1-SETUP'!$V85*7,IF('1-SETUP'!$Q85="MONTHLY",EDATE(FN36,'1-SETUP'!$V85),IF('1-SETUP'!$Q85="YEARLY",EDATE(FN36,12*'1-SETUP'!$V85),""))))</f>
        <v/>
      </c>
      <c r="FP36" s="10" t="str">
        <f>IF('1-SETUP'!$Q85="DAILY",FO36+'1-SETUP'!$V85,IF('1-SETUP'!$Q85="WEEKLY",FO36+'1-SETUP'!$V85*7,IF('1-SETUP'!$Q85="MONTHLY",EDATE(FO36,'1-SETUP'!$V85),IF('1-SETUP'!$Q85="YEARLY",EDATE(FO36,12*'1-SETUP'!$V85),""))))</f>
        <v/>
      </c>
      <c r="FQ36" s="10" t="str">
        <f>IF('1-SETUP'!$Q85="DAILY",FP36+'1-SETUP'!$V85,IF('1-SETUP'!$Q85="WEEKLY",FP36+'1-SETUP'!$V85*7,IF('1-SETUP'!$Q85="MONTHLY",EDATE(FP36,'1-SETUP'!$V85),IF('1-SETUP'!$Q85="YEARLY",EDATE(FP36,12*'1-SETUP'!$V85),""))))</f>
        <v/>
      </c>
      <c r="FR36" s="10" t="str">
        <f>IF('1-SETUP'!$Q85="DAILY",FQ36+'1-SETUP'!$V85,IF('1-SETUP'!$Q85="WEEKLY",FQ36+'1-SETUP'!$V85*7,IF('1-SETUP'!$Q85="MONTHLY",EDATE(FQ36,'1-SETUP'!$V85),IF('1-SETUP'!$Q85="YEARLY",EDATE(FQ36,12*'1-SETUP'!$V85),""))))</f>
        <v/>
      </c>
      <c r="FS36" s="10" t="str">
        <f>IF('1-SETUP'!$Q85="DAILY",FR36+'1-SETUP'!$V85,IF('1-SETUP'!$Q85="WEEKLY",FR36+'1-SETUP'!$V85*7,IF('1-SETUP'!$Q85="MONTHLY",EDATE(FR36,'1-SETUP'!$V85),IF('1-SETUP'!$Q85="YEARLY",EDATE(FR36,12*'1-SETUP'!$V85),""))))</f>
        <v/>
      </c>
      <c r="FT36" s="10" t="str">
        <f>IF('1-SETUP'!$Q85="DAILY",FS36+'1-SETUP'!$V85,IF('1-SETUP'!$Q85="WEEKLY",FS36+'1-SETUP'!$V85*7,IF('1-SETUP'!$Q85="MONTHLY",EDATE(FS36,'1-SETUP'!$V85),IF('1-SETUP'!$Q85="YEARLY",EDATE(FS36,12*'1-SETUP'!$V85),""))))</f>
        <v/>
      </c>
      <c r="FU36" s="10" t="str">
        <f>IF('1-SETUP'!$Q85="DAILY",FT36+'1-SETUP'!$V85,IF('1-SETUP'!$Q85="WEEKLY",FT36+'1-SETUP'!$V85*7,IF('1-SETUP'!$Q85="MONTHLY",EDATE(FT36,'1-SETUP'!$V85),IF('1-SETUP'!$Q85="YEARLY",EDATE(FT36,12*'1-SETUP'!$V85),""))))</f>
        <v/>
      </c>
      <c r="FV36" s="10" t="str">
        <f>IF('1-SETUP'!$Q85="DAILY",FU36+'1-SETUP'!$V85,IF('1-SETUP'!$Q85="WEEKLY",FU36+'1-SETUP'!$V85*7,IF('1-SETUP'!$Q85="MONTHLY",EDATE(FU36,'1-SETUP'!$V85),IF('1-SETUP'!$Q85="YEARLY",EDATE(FU36,12*'1-SETUP'!$V85),""))))</f>
        <v/>
      </c>
      <c r="FW36" s="10" t="str">
        <f>IF('1-SETUP'!$Q85="DAILY",FV36+'1-SETUP'!$V85,IF('1-SETUP'!$Q85="WEEKLY",FV36+'1-SETUP'!$V85*7,IF('1-SETUP'!$Q85="MONTHLY",EDATE(FV36,'1-SETUP'!$V85),IF('1-SETUP'!$Q85="YEARLY",EDATE(FV36,12*'1-SETUP'!$V85),""))))</f>
        <v/>
      </c>
      <c r="FX36" s="10" t="str">
        <f>IF('1-SETUP'!$Q85="DAILY",FW36+'1-SETUP'!$V85,IF('1-SETUP'!$Q85="WEEKLY",FW36+'1-SETUP'!$V85*7,IF('1-SETUP'!$Q85="MONTHLY",EDATE(FW36,'1-SETUP'!$V85),IF('1-SETUP'!$Q85="YEARLY",EDATE(FW36,12*'1-SETUP'!$V85),""))))</f>
        <v/>
      </c>
      <c r="FY36" s="10" t="str">
        <f>IF('1-SETUP'!$Q85="DAILY",FX36+'1-SETUP'!$V85,IF('1-SETUP'!$Q85="WEEKLY",FX36+'1-SETUP'!$V85*7,IF('1-SETUP'!$Q85="MONTHLY",EDATE(FX36,'1-SETUP'!$V85),IF('1-SETUP'!$Q85="YEARLY",EDATE(FX36,12*'1-SETUP'!$V85),""))))</f>
        <v/>
      </c>
      <c r="FZ36" s="10" t="str">
        <f>IF('1-SETUP'!$Q85="DAILY",FY36+'1-SETUP'!$V85,IF('1-SETUP'!$Q85="WEEKLY",FY36+'1-SETUP'!$V85*7,IF('1-SETUP'!$Q85="MONTHLY",EDATE(FY36,'1-SETUP'!$V85),IF('1-SETUP'!$Q85="YEARLY",EDATE(FY36,12*'1-SETUP'!$V85),""))))</f>
        <v/>
      </c>
      <c r="GA36" s="10" t="str">
        <f>IF('1-SETUP'!$Q85="DAILY",FZ36+'1-SETUP'!$V85,IF('1-SETUP'!$Q85="WEEKLY",FZ36+'1-SETUP'!$V85*7,IF('1-SETUP'!$Q85="MONTHLY",EDATE(FZ36,'1-SETUP'!$V85),IF('1-SETUP'!$Q85="YEARLY",EDATE(FZ36,12*'1-SETUP'!$V85),""))))</f>
        <v/>
      </c>
      <c r="GB36" s="10" t="str">
        <f>IF('1-SETUP'!$Q85="DAILY",GA36+'1-SETUP'!$V85,IF('1-SETUP'!$Q85="WEEKLY",GA36+'1-SETUP'!$V85*7,IF('1-SETUP'!$Q85="MONTHLY",EDATE(GA36,'1-SETUP'!$V85),IF('1-SETUP'!$Q85="YEARLY",EDATE(GA36,12*'1-SETUP'!$V85),""))))</f>
        <v/>
      </c>
      <c r="GC36" s="10" t="str">
        <f>IF('1-SETUP'!$Q85="DAILY",GB36+'1-SETUP'!$V85,IF('1-SETUP'!$Q85="WEEKLY",GB36+'1-SETUP'!$V85*7,IF('1-SETUP'!$Q85="MONTHLY",EDATE(GB36,'1-SETUP'!$V85),IF('1-SETUP'!$Q85="YEARLY",EDATE(GB36,12*'1-SETUP'!$V85),""))))</f>
        <v/>
      </c>
      <c r="GD36" s="10" t="str">
        <f>IF('1-SETUP'!$Q85="DAILY",GC36+'1-SETUP'!$V85,IF('1-SETUP'!$Q85="WEEKLY",GC36+'1-SETUP'!$V85*7,IF('1-SETUP'!$Q85="MONTHLY",EDATE(GC36,'1-SETUP'!$V85),IF('1-SETUP'!$Q85="YEARLY",EDATE(GC36,12*'1-SETUP'!$V85),""))))</f>
        <v/>
      </c>
      <c r="GE36" s="10" t="str">
        <f>IF('1-SETUP'!$Q85="DAILY",GD36+'1-SETUP'!$V85,IF('1-SETUP'!$Q85="WEEKLY",GD36+'1-SETUP'!$V85*7,IF('1-SETUP'!$Q85="MONTHLY",EDATE(GD36,'1-SETUP'!$V85),IF('1-SETUP'!$Q85="YEARLY",EDATE(GD36,12*'1-SETUP'!$V85),""))))</f>
        <v/>
      </c>
      <c r="GF36" s="10" t="str">
        <f>IF('1-SETUP'!$Q85="DAILY",GE36+'1-SETUP'!$V85,IF('1-SETUP'!$Q85="WEEKLY",GE36+'1-SETUP'!$V85*7,IF('1-SETUP'!$Q85="MONTHLY",EDATE(GE36,'1-SETUP'!$V85),IF('1-SETUP'!$Q85="YEARLY",EDATE(GE36,12*'1-SETUP'!$V85),""))))</f>
        <v/>
      </c>
      <c r="GG36" s="10" t="str">
        <f>IF('1-SETUP'!$Q85="DAILY",GF36+'1-SETUP'!$V85,IF('1-SETUP'!$Q85="WEEKLY",GF36+'1-SETUP'!$V85*7,IF('1-SETUP'!$Q85="MONTHLY",EDATE(GF36,'1-SETUP'!$V85),IF('1-SETUP'!$Q85="YEARLY",EDATE(GF36,12*'1-SETUP'!$V85),""))))</f>
        <v/>
      </c>
      <c r="GH36" s="10" t="str">
        <f>IF('1-SETUP'!$Q85="DAILY",GG36+'1-SETUP'!$V85,IF('1-SETUP'!$Q85="WEEKLY",GG36+'1-SETUP'!$V85*7,IF('1-SETUP'!$Q85="MONTHLY",EDATE(GG36,'1-SETUP'!$V85),IF('1-SETUP'!$Q85="YEARLY",EDATE(GG36,12*'1-SETUP'!$V85),""))))</f>
        <v/>
      </c>
      <c r="GI36" s="10" t="str">
        <f>IF('1-SETUP'!$Q85="DAILY",GH36+'1-SETUP'!$V85,IF('1-SETUP'!$Q85="WEEKLY",GH36+'1-SETUP'!$V85*7,IF('1-SETUP'!$Q85="MONTHLY",EDATE(GH36,'1-SETUP'!$V85),IF('1-SETUP'!$Q85="YEARLY",EDATE(GH36,12*'1-SETUP'!$V85),""))))</f>
        <v/>
      </c>
      <c r="GJ36" s="10" t="str">
        <f>IF('1-SETUP'!$Q85="DAILY",GI36+'1-SETUP'!$V85,IF('1-SETUP'!$Q85="WEEKLY",GI36+'1-SETUP'!$V85*7,IF('1-SETUP'!$Q85="MONTHLY",EDATE(GI36,'1-SETUP'!$V85),IF('1-SETUP'!$Q85="YEARLY",EDATE(GI36,12*'1-SETUP'!$V85),""))))</f>
        <v/>
      </c>
      <c r="GK36" s="10" t="str">
        <f>IF('1-SETUP'!$Q85="DAILY",GJ36+'1-SETUP'!$V85,IF('1-SETUP'!$Q85="WEEKLY",GJ36+'1-SETUP'!$V85*7,IF('1-SETUP'!$Q85="MONTHLY",EDATE(GJ36,'1-SETUP'!$V85),IF('1-SETUP'!$Q85="YEARLY",EDATE(GJ36,12*'1-SETUP'!$V85),""))))</f>
        <v/>
      </c>
      <c r="GL36" s="10" t="str">
        <f>IF('1-SETUP'!$Q85="DAILY",GK36+'1-SETUP'!$V85,IF('1-SETUP'!$Q85="WEEKLY",GK36+'1-SETUP'!$V85*7,IF('1-SETUP'!$Q85="MONTHLY",EDATE(GK36,'1-SETUP'!$V85),IF('1-SETUP'!$Q85="YEARLY",EDATE(GK36,12*'1-SETUP'!$V85),""))))</f>
        <v/>
      </c>
      <c r="GM36" s="10" t="str">
        <f>IF('1-SETUP'!$Q85="DAILY",GL36+'1-SETUP'!$V85,IF('1-SETUP'!$Q85="WEEKLY",GL36+'1-SETUP'!$V85*7,IF('1-SETUP'!$Q85="MONTHLY",EDATE(GL36,'1-SETUP'!$V85),IF('1-SETUP'!$Q85="YEARLY",EDATE(GL36,12*'1-SETUP'!$V85),""))))</f>
        <v/>
      </c>
      <c r="GN36" s="10" t="str">
        <f>IF('1-SETUP'!$Q85="DAILY",GM36+'1-SETUP'!$V85,IF('1-SETUP'!$Q85="WEEKLY",GM36+'1-SETUP'!$V85*7,IF('1-SETUP'!$Q85="MONTHLY",EDATE(GM36,'1-SETUP'!$V85),IF('1-SETUP'!$Q85="YEARLY",EDATE(GM36,12*'1-SETUP'!$V85),""))))</f>
        <v/>
      </c>
      <c r="GO36" s="10" t="str">
        <f>IF('1-SETUP'!$Q85="DAILY",GN36+'1-SETUP'!$V85,IF('1-SETUP'!$Q85="WEEKLY",GN36+'1-SETUP'!$V85*7,IF('1-SETUP'!$Q85="MONTHLY",EDATE(GN36,'1-SETUP'!$V85),IF('1-SETUP'!$Q85="YEARLY",EDATE(GN36,12*'1-SETUP'!$V85),""))))</f>
        <v/>
      </c>
      <c r="GP36" s="10" t="str">
        <f>IF('1-SETUP'!$Q85="DAILY",GO36+'1-SETUP'!$V85,IF('1-SETUP'!$Q85="WEEKLY",GO36+'1-SETUP'!$V85*7,IF('1-SETUP'!$Q85="MONTHLY",EDATE(GO36,'1-SETUP'!$V85),IF('1-SETUP'!$Q85="YEARLY",EDATE(GO36,12*'1-SETUP'!$V85),""))))</f>
        <v/>
      </c>
      <c r="GQ36" s="10" t="str">
        <f>IF('1-SETUP'!$Q85="DAILY",GP36+'1-SETUP'!$V85,IF('1-SETUP'!$Q85="WEEKLY",GP36+'1-SETUP'!$V85*7,IF('1-SETUP'!$Q85="MONTHLY",EDATE(GP36,'1-SETUP'!$V85),IF('1-SETUP'!$Q85="YEARLY",EDATE(GP36,12*'1-SETUP'!$V85),""))))</f>
        <v/>
      </c>
      <c r="GR36" s="10" t="str">
        <f>IF('1-SETUP'!$Q85="DAILY",GQ36+'1-SETUP'!$V85,IF('1-SETUP'!$Q85="WEEKLY",GQ36+'1-SETUP'!$V85*7,IF('1-SETUP'!$Q85="MONTHLY",EDATE(GQ36,'1-SETUP'!$V85),IF('1-SETUP'!$Q85="YEARLY",EDATE(GQ36,12*'1-SETUP'!$V85),""))))</f>
        <v/>
      </c>
      <c r="GS36" s="10" t="str">
        <f>IF('1-SETUP'!$Q85="DAILY",GR36+'1-SETUP'!$V85,IF('1-SETUP'!$Q85="WEEKLY",GR36+'1-SETUP'!$V85*7,IF('1-SETUP'!$Q85="MONTHLY",EDATE(GR36,'1-SETUP'!$V85),IF('1-SETUP'!$Q85="YEARLY",EDATE(GR36,12*'1-SETUP'!$V85),""))))</f>
        <v/>
      </c>
      <c r="GT36" s="10" t="str">
        <f>IF('1-SETUP'!$Q85="DAILY",GS36+'1-SETUP'!$V85,IF('1-SETUP'!$Q85="WEEKLY",GS36+'1-SETUP'!$V85*7,IF('1-SETUP'!$Q85="MONTHLY",EDATE(GS36,'1-SETUP'!$V85),IF('1-SETUP'!$Q85="YEARLY",EDATE(GS36,12*'1-SETUP'!$V85),""))))</f>
        <v/>
      </c>
      <c r="GU36" s="10" t="str">
        <f>IF('1-SETUP'!$Q85="DAILY",GT36+'1-SETUP'!$V85,IF('1-SETUP'!$Q85="WEEKLY",GT36+'1-SETUP'!$V85*7,IF('1-SETUP'!$Q85="MONTHLY",EDATE(GT36,'1-SETUP'!$V85),IF('1-SETUP'!$Q85="YEARLY",EDATE(GT36,12*'1-SETUP'!$V85),""))))</f>
        <v/>
      </c>
      <c r="GV36" s="10" t="str">
        <f>IF('1-SETUP'!$Q85="DAILY",GU36+'1-SETUP'!$V85,IF('1-SETUP'!$Q85="WEEKLY",GU36+'1-SETUP'!$V85*7,IF('1-SETUP'!$Q85="MONTHLY",EDATE(GU36,'1-SETUP'!$V85),IF('1-SETUP'!$Q85="YEARLY",EDATE(GU36,12*'1-SETUP'!$V85),""))))</f>
        <v/>
      </c>
      <c r="GW36" s="10" t="str">
        <f>IF('1-SETUP'!$Q85="DAILY",GV36+'1-SETUP'!$V85,IF('1-SETUP'!$Q85="WEEKLY",GV36+'1-SETUP'!$V85*7,IF('1-SETUP'!$Q85="MONTHLY",EDATE(GV36,'1-SETUP'!$V85),IF('1-SETUP'!$Q85="YEARLY",EDATE(GV36,12*'1-SETUP'!$V85),""))))</f>
        <v/>
      </c>
      <c r="GX36" s="10" t="str">
        <f>IF('1-SETUP'!$Q85="DAILY",GW36+'1-SETUP'!$V85,IF('1-SETUP'!$Q85="WEEKLY",GW36+'1-SETUP'!$V85*7,IF('1-SETUP'!$Q85="MONTHLY",EDATE(GW36,'1-SETUP'!$V85),IF('1-SETUP'!$Q85="YEARLY",EDATE(GW36,12*'1-SETUP'!$V85),""))))</f>
        <v/>
      </c>
      <c r="GY36" s="10" t="str">
        <f>IF('1-SETUP'!$Q85="DAILY",GX36+'1-SETUP'!$V85,IF('1-SETUP'!$Q85="WEEKLY",GX36+'1-SETUP'!$V85*7,IF('1-SETUP'!$Q85="MONTHLY",EDATE(GX36,'1-SETUP'!$V85),IF('1-SETUP'!$Q85="YEARLY",EDATE(GX36,12*'1-SETUP'!$V85),""))))</f>
        <v/>
      </c>
      <c r="GZ36" s="10" t="str">
        <f>IF('1-SETUP'!$Q85="DAILY",GY36+'1-SETUP'!$V85,IF('1-SETUP'!$Q85="WEEKLY",GY36+'1-SETUP'!$V85*7,IF('1-SETUP'!$Q85="MONTHLY",EDATE(GY36,'1-SETUP'!$V85),IF('1-SETUP'!$Q85="YEARLY",EDATE(GY36,12*'1-SETUP'!$V85),""))))</f>
        <v/>
      </c>
      <c r="HA36" s="10" t="str">
        <f>IF('1-SETUP'!$Q85="DAILY",GZ36+'1-SETUP'!$V85,IF('1-SETUP'!$Q85="WEEKLY",GZ36+'1-SETUP'!$V85*7,IF('1-SETUP'!$Q85="MONTHLY",EDATE(GZ36,'1-SETUP'!$V85),IF('1-SETUP'!$Q85="YEARLY",EDATE(GZ36,12*'1-SETUP'!$V85),""))))</f>
        <v/>
      </c>
      <c r="HB36" s="10" t="str">
        <f>IF('1-SETUP'!$Q85="DAILY",HA36+'1-SETUP'!$V85,IF('1-SETUP'!$Q85="WEEKLY",HA36+'1-SETUP'!$V85*7,IF('1-SETUP'!$Q85="MONTHLY",EDATE(HA36,'1-SETUP'!$V85),IF('1-SETUP'!$Q85="YEARLY",EDATE(HA36,12*'1-SETUP'!$V85),""))))</f>
        <v/>
      </c>
      <c r="HC36" s="10" t="str">
        <f>IF('1-SETUP'!$Q85="DAILY",HB36+'1-SETUP'!$V85,IF('1-SETUP'!$Q85="WEEKLY",HB36+'1-SETUP'!$V85*7,IF('1-SETUP'!$Q85="MONTHLY",EDATE(HB36,'1-SETUP'!$V85),IF('1-SETUP'!$Q85="YEARLY",EDATE(HB36,12*'1-SETUP'!$V85),""))))</f>
        <v/>
      </c>
      <c r="HD36" s="10" t="str">
        <f>IF('1-SETUP'!$Q85="DAILY",HC36+'1-SETUP'!$V85,IF('1-SETUP'!$Q85="WEEKLY",HC36+'1-SETUP'!$V85*7,IF('1-SETUP'!$Q85="MONTHLY",EDATE(HC36,'1-SETUP'!$V85),IF('1-SETUP'!$Q85="YEARLY",EDATE(HC36,12*'1-SETUP'!$V85),""))))</f>
        <v/>
      </c>
      <c r="HE36" s="10" t="str">
        <f>IF('1-SETUP'!$Q85="DAILY",HD36+'1-SETUP'!$V85,IF('1-SETUP'!$Q85="WEEKLY",HD36+'1-SETUP'!$V85*7,IF('1-SETUP'!$Q85="MONTHLY",EDATE(HD36,'1-SETUP'!$V85),IF('1-SETUP'!$Q85="YEARLY",EDATE(HD36,12*'1-SETUP'!$V85),""))))</f>
        <v/>
      </c>
      <c r="HF36" s="10" t="str">
        <f>IF('1-SETUP'!$Q85="DAILY",HE36+'1-SETUP'!$V85,IF('1-SETUP'!$Q85="WEEKLY",HE36+'1-SETUP'!$V85*7,IF('1-SETUP'!$Q85="MONTHLY",EDATE(HE36,'1-SETUP'!$V85),IF('1-SETUP'!$Q85="YEARLY",EDATE(HE36,12*'1-SETUP'!$V85),""))))</f>
        <v/>
      </c>
      <c r="HG36" s="10" t="str">
        <f>IF('1-SETUP'!$Q85="DAILY",HF36+'1-SETUP'!$V85,IF('1-SETUP'!$Q85="WEEKLY",HF36+'1-SETUP'!$V85*7,IF('1-SETUP'!$Q85="MONTHLY",EDATE(HF36,'1-SETUP'!$V85),IF('1-SETUP'!$Q85="YEARLY",EDATE(HF36,12*'1-SETUP'!$V85),""))))</f>
        <v/>
      </c>
      <c r="HH36" s="10" t="str">
        <f>IF('1-SETUP'!$Q85="DAILY",HG36+'1-SETUP'!$V85,IF('1-SETUP'!$Q85="WEEKLY",HG36+'1-SETUP'!$V85*7,IF('1-SETUP'!$Q85="MONTHLY",EDATE(HG36,'1-SETUP'!$V85),IF('1-SETUP'!$Q85="YEARLY",EDATE(HG36,12*'1-SETUP'!$V85),""))))</f>
        <v/>
      </c>
      <c r="HI36" s="10" t="str">
        <f>IF('1-SETUP'!$Q85="DAILY",HH36+'1-SETUP'!$V85,IF('1-SETUP'!$Q85="WEEKLY",HH36+'1-SETUP'!$V85*7,IF('1-SETUP'!$Q85="MONTHLY",EDATE(HH36,'1-SETUP'!$V85),IF('1-SETUP'!$Q85="YEARLY",EDATE(HH36,12*'1-SETUP'!$V85),""))))</f>
        <v/>
      </c>
      <c r="HJ36" s="10" t="str">
        <f>IF('1-SETUP'!$Q85="DAILY",HI36+'1-SETUP'!$V85,IF('1-SETUP'!$Q85="WEEKLY",HI36+'1-SETUP'!$V85*7,IF('1-SETUP'!$Q85="MONTHLY",EDATE(HI36,'1-SETUP'!$V85),IF('1-SETUP'!$Q85="YEARLY",EDATE(HI36,12*'1-SETUP'!$V85),""))))</f>
        <v/>
      </c>
      <c r="HK36" s="10" t="str">
        <f>IF('1-SETUP'!$Q85="DAILY",HJ36+'1-SETUP'!$V85,IF('1-SETUP'!$Q85="WEEKLY",HJ36+'1-SETUP'!$V85*7,IF('1-SETUP'!$Q85="MONTHLY",EDATE(HJ36,'1-SETUP'!$V85),IF('1-SETUP'!$Q85="YEARLY",EDATE(HJ36,12*'1-SETUP'!$V85),""))))</f>
        <v/>
      </c>
      <c r="HL36" s="10" t="str">
        <f>IF('1-SETUP'!$Q85="DAILY",HK36+'1-SETUP'!$V85,IF('1-SETUP'!$Q85="WEEKLY",HK36+'1-SETUP'!$V85*7,IF('1-SETUP'!$Q85="MONTHLY",EDATE(HK36,'1-SETUP'!$V85),IF('1-SETUP'!$Q85="YEARLY",EDATE(HK36,12*'1-SETUP'!$V85),""))))</f>
        <v/>
      </c>
      <c r="HM36" s="10" t="str">
        <f>IF('1-SETUP'!$Q85="DAILY",HL36+'1-SETUP'!$V85,IF('1-SETUP'!$Q85="WEEKLY",HL36+'1-SETUP'!$V85*7,IF('1-SETUP'!$Q85="MONTHLY",EDATE(HL36,'1-SETUP'!$V85),IF('1-SETUP'!$Q85="YEARLY",EDATE(HL36,12*'1-SETUP'!$V85),""))))</f>
        <v/>
      </c>
      <c r="HN36" s="10" t="str">
        <f>IF('1-SETUP'!$Q85="DAILY",HM36+'1-SETUP'!$V85,IF('1-SETUP'!$Q85="WEEKLY",HM36+'1-SETUP'!$V85*7,IF('1-SETUP'!$Q85="MONTHLY",EDATE(HM36,'1-SETUP'!$V85),IF('1-SETUP'!$Q85="YEARLY",EDATE(HM36,12*'1-SETUP'!$V85),""))))</f>
        <v/>
      </c>
      <c r="HO36" s="10" t="str">
        <f>IF('1-SETUP'!$Q85="DAILY",HN36+'1-SETUP'!$V85,IF('1-SETUP'!$Q85="WEEKLY",HN36+'1-SETUP'!$V85*7,IF('1-SETUP'!$Q85="MONTHLY",EDATE(HN36,'1-SETUP'!$V85),IF('1-SETUP'!$Q85="YEARLY",EDATE(HN36,12*'1-SETUP'!$V85),""))))</f>
        <v/>
      </c>
      <c r="HP36" s="10" t="str">
        <f>IF('1-SETUP'!$Q85="DAILY",HO36+'1-SETUP'!$V85,IF('1-SETUP'!$Q85="WEEKLY",HO36+'1-SETUP'!$V85*7,IF('1-SETUP'!$Q85="MONTHLY",EDATE(HO36,'1-SETUP'!$V85),IF('1-SETUP'!$Q85="YEARLY",EDATE(HO36,12*'1-SETUP'!$V85),""))))</f>
        <v/>
      </c>
      <c r="HQ36" s="10" t="str">
        <f>IF('1-SETUP'!$Q85="DAILY",HP36+'1-SETUP'!$V85,IF('1-SETUP'!$Q85="WEEKLY",HP36+'1-SETUP'!$V85*7,IF('1-SETUP'!$Q85="MONTHLY",EDATE(HP36,'1-SETUP'!$V85),IF('1-SETUP'!$Q85="YEARLY",EDATE(HP36,12*'1-SETUP'!$V85),""))))</f>
        <v/>
      </c>
      <c r="HR36" s="10" t="str">
        <f>IF('1-SETUP'!$Q85="DAILY",HQ36+'1-SETUP'!$V85,IF('1-SETUP'!$Q85="WEEKLY",HQ36+'1-SETUP'!$V85*7,IF('1-SETUP'!$Q85="MONTHLY",EDATE(HQ36,'1-SETUP'!$V85),IF('1-SETUP'!$Q85="YEARLY",EDATE(HQ36,12*'1-SETUP'!$V85),""))))</f>
        <v/>
      </c>
      <c r="HS36" s="10" t="str">
        <f>IF('1-SETUP'!$Q85="DAILY",HR36+'1-SETUP'!$V85,IF('1-SETUP'!$Q85="WEEKLY",HR36+'1-SETUP'!$V85*7,IF('1-SETUP'!$Q85="MONTHLY",EDATE(HR36,'1-SETUP'!$V85),IF('1-SETUP'!$Q85="YEARLY",EDATE(HR36,12*'1-SETUP'!$V85),""))))</f>
        <v/>
      </c>
      <c r="HT36" s="10" t="str">
        <f>IF('1-SETUP'!$Q85="DAILY",HS36+'1-SETUP'!$V85,IF('1-SETUP'!$Q85="WEEKLY",HS36+'1-SETUP'!$V85*7,IF('1-SETUP'!$Q85="MONTHLY",EDATE(HS36,'1-SETUP'!$V85),IF('1-SETUP'!$Q85="YEARLY",EDATE(HS36,12*'1-SETUP'!$V85),""))))</f>
        <v/>
      </c>
      <c r="HU36" s="10" t="str">
        <f>IF('1-SETUP'!$Q85="DAILY",HT36+'1-SETUP'!$V85,IF('1-SETUP'!$Q85="WEEKLY",HT36+'1-SETUP'!$V85*7,IF('1-SETUP'!$Q85="MONTHLY",EDATE(HT36,'1-SETUP'!$V85),IF('1-SETUP'!$Q85="YEARLY",EDATE(HT36,12*'1-SETUP'!$V85),""))))</f>
        <v/>
      </c>
      <c r="HV36" s="10" t="str">
        <f>IF('1-SETUP'!$Q85="DAILY",HU36+'1-SETUP'!$V85,IF('1-SETUP'!$Q85="WEEKLY",HU36+'1-SETUP'!$V85*7,IF('1-SETUP'!$Q85="MONTHLY",EDATE(HU36,'1-SETUP'!$V85),IF('1-SETUP'!$Q85="YEARLY",EDATE(HU36,12*'1-SETUP'!$V85),""))))</f>
        <v/>
      </c>
      <c r="HW36" s="10" t="str">
        <f>IF('1-SETUP'!$Q85="DAILY",HV36+'1-SETUP'!$V85,IF('1-SETUP'!$Q85="WEEKLY",HV36+'1-SETUP'!$V85*7,IF('1-SETUP'!$Q85="MONTHLY",EDATE(HV36,'1-SETUP'!$V85),IF('1-SETUP'!$Q85="YEARLY",EDATE(HV36,12*'1-SETUP'!$V85),""))))</f>
        <v/>
      </c>
      <c r="HX36" s="10" t="str">
        <f>IF('1-SETUP'!$Q85="DAILY",HW36+'1-SETUP'!$V85,IF('1-SETUP'!$Q85="WEEKLY",HW36+'1-SETUP'!$V85*7,IF('1-SETUP'!$Q85="MONTHLY",EDATE(HW36,'1-SETUP'!$V85),IF('1-SETUP'!$Q85="YEARLY",EDATE(HW36,12*'1-SETUP'!$V85),""))))</f>
        <v/>
      </c>
      <c r="HY36" s="10" t="str">
        <f>IF('1-SETUP'!$Q85="DAILY",HX36+'1-SETUP'!$V85,IF('1-SETUP'!$Q85="WEEKLY",HX36+'1-SETUP'!$V85*7,IF('1-SETUP'!$Q85="MONTHLY",EDATE(HX36,'1-SETUP'!$V85),IF('1-SETUP'!$Q85="YEARLY",EDATE(HX36,12*'1-SETUP'!$V85),""))))</f>
        <v/>
      </c>
      <c r="HZ36" s="10" t="str">
        <f>IF('1-SETUP'!$Q85="DAILY",HY36+'1-SETUP'!$V85,IF('1-SETUP'!$Q85="WEEKLY",HY36+'1-SETUP'!$V85*7,IF('1-SETUP'!$Q85="MONTHLY",EDATE(HY36,'1-SETUP'!$V85),IF('1-SETUP'!$Q85="YEARLY",EDATE(HY36,12*'1-SETUP'!$V85),""))))</f>
        <v/>
      </c>
      <c r="IA36" s="10" t="str">
        <f>IF('1-SETUP'!$Q85="DAILY",HZ36+'1-SETUP'!$V85,IF('1-SETUP'!$Q85="WEEKLY",HZ36+'1-SETUP'!$V85*7,IF('1-SETUP'!$Q85="MONTHLY",EDATE(HZ36,'1-SETUP'!$V85),IF('1-SETUP'!$Q85="YEARLY",EDATE(HZ36,12*'1-SETUP'!$V85),""))))</f>
        <v/>
      </c>
      <c r="IB36" s="10" t="str">
        <f>IF('1-SETUP'!$Q85="DAILY",IA36+'1-SETUP'!$V85,IF('1-SETUP'!$Q85="WEEKLY",IA36+'1-SETUP'!$V85*7,IF('1-SETUP'!$Q85="MONTHLY",EDATE(IA36,'1-SETUP'!$V85),IF('1-SETUP'!$Q85="YEARLY",EDATE(IA36,12*'1-SETUP'!$V85),""))))</f>
        <v/>
      </c>
      <c r="IC36" s="10" t="str">
        <f>IF('1-SETUP'!$Q85="DAILY",IB36+'1-SETUP'!$V85,IF('1-SETUP'!$Q85="WEEKLY",IB36+'1-SETUP'!$V85*7,IF('1-SETUP'!$Q85="MONTHLY",EDATE(IB36,'1-SETUP'!$V85),IF('1-SETUP'!$Q85="YEARLY",EDATE(IB36,12*'1-SETUP'!$V85),""))))</f>
        <v/>
      </c>
      <c r="ID36" s="10" t="str">
        <f>IF('1-SETUP'!$Q85="DAILY",IC36+'1-SETUP'!$V85,IF('1-SETUP'!$Q85="WEEKLY",IC36+'1-SETUP'!$V85*7,IF('1-SETUP'!$Q85="MONTHLY",EDATE(IC36,'1-SETUP'!$V85),IF('1-SETUP'!$Q85="YEARLY",EDATE(IC36,12*'1-SETUP'!$V85),""))))</f>
        <v/>
      </c>
      <c r="IE36" s="10" t="str">
        <f>IF('1-SETUP'!$Q85="DAILY",ID36+'1-SETUP'!$V85,IF('1-SETUP'!$Q85="WEEKLY",ID36+'1-SETUP'!$V85*7,IF('1-SETUP'!$Q85="MONTHLY",EDATE(ID36,'1-SETUP'!$V85),IF('1-SETUP'!$Q85="YEARLY",EDATE(ID36,12*'1-SETUP'!$V85),""))))</f>
        <v/>
      </c>
      <c r="IF36" s="10" t="str">
        <f>IF('1-SETUP'!$Q85="DAILY",IE36+'1-SETUP'!$V85,IF('1-SETUP'!$Q85="WEEKLY",IE36+'1-SETUP'!$V85*7,IF('1-SETUP'!$Q85="MONTHLY",EDATE(IE36,'1-SETUP'!$V85),IF('1-SETUP'!$Q85="YEARLY",EDATE(IE36,12*'1-SETUP'!$V85),""))))</f>
        <v/>
      </c>
      <c r="IG36" s="10" t="str">
        <f>IF('1-SETUP'!$Q85="DAILY",IF36+'1-SETUP'!$V85,IF('1-SETUP'!$Q85="WEEKLY",IF36+'1-SETUP'!$V85*7,IF('1-SETUP'!$Q85="MONTHLY",EDATE(IF36,'1-SETUP'!$V85),IF('1-SETUP'!$Q85="YEARLY",EDATE(IF36,12*'1-SETUP'!$V85),""))))</f>
        <v/>
      </c>
      <c r="IH36" s="10" t="str">
        <f>IF('1-SETUP'!$Q85="DAILY",IG36+'1-SETUP'!$V85,IF('1-SETUP'!$Q85="WEEKLY",IG36+'1-SETUP'!$V85*7,IF('1-SETUP'!$Q85="MONTHLY",EDATE(IG36,'1-SETUP'!$V85),IF('1-SETUP'!$Q85="YEARLY",EDATE(IG36,12*'1-SETUP'!$V85),""))))</f>
        <v/>
      </c>
      <c r="II36" s="10" t="str">
        <f>IF('1-SETUP'!$Q85="DAILY",IH36+'1-SETUP'!$V85,IF('1-SETUP'!$Q85="WEEKLY",IH36+'1-SETUP'!$V85*7,IF('1-SETUP'!$Q85="MONTHLY",EDATE(IH36,'1-SETUP'!$V85),IF('1-SETUP'!$Q85="YEARLY",EDATE(IH36,12*'1-SETUP'!$V85),""))))</f>
        <v/>
      </c>
      <c r="IJ36" s="10" t="str">
        <f>IF('1-SETUP'!$Q85="DAILY",II36+'1-SETUP'!$V85,IF('1-SETUP'!$Q85="WEEKLY",II36+'1-SETUP'!$V85*7,IF('1-SETUP'!$Q85="MONTHLY",EDATE(II36,'1-SETUP'!$V85),IF('1-SETUP'!$Q85="YEARLY",EDATE(II36,12*'1-SETUP'!$V85),""))))</f>
        <v/>
      </c>
      <c r="IK36" s="10" t="str">
        <f>IF('1-SETUP'!$Q85="DAILY",IJ36+'1-SETUP'!$V85,IF('1-SETUP'!$Q85="WEEKLY",IJ36+'1-SETUP'!$V85*7,IF('1-SETUP'!$Q85="MONTHLY",EDATE(IJ36,'1-SETUP'!$V85),IF('1-SETUP'!$Q85="YEARLY",EDATE(IJ36,12*'1-SETUP'!$V85),""))))</f>
        <v/>
      </c>
      <c r="IL36" s="10" t="str">
        <f>IF('1-SETUP'!$Q85="DAILY",IK36+'1-SETUP'!$V85,IF('1-SETUP'!$Q85="WEEKLY",IK36+'1-SETUP'!$V85*7,IF('1-SETUP'!$Q85="MONTHLY",EDATE(IK36,'1-SETUP'!$V85),IF('1-SETUP'!$Q85="YEARLY",EDATE(IK36,12*'1-SETUP'!$V85),""))))</f>
        <v/>
      </c>
      <c r="IM36" s="10" t="str">
        <f>IF('1-SETUP'!$Q85="DAILY",IL36+'1-SETUP'!$V85,IF('1-SETUP'!$Q85="WEEKLY",IL36+'1-SETUP'!$V85*7,IF('1-SETUP'!$Q85="MONTHLY",EDATE(IL36,'1-SETUP'!$V85),IF('1-SETUP'!$Q85="YEARLY",EDATE(IL36,12*'1-SETUP'!$V85),""))))</f>
        <v/>
      </c>
      <c r="IN36" s="10" t="str">
        <f>IF('1-SETUP'!$Q85="DAILY",IM36+'1-SETUP'!$V85,IF('1-SETUP'!$Q85="WEEKLY",IM36+'1-SETUP'!$V85*7,IF('1-SETUP'!$Q85="MONTHLY",EDATE(IM36,'1-SETUP'!$V85),IF('1-SETUP'!$Q85="YEARLY",EDATE(IM36,12*'1-SETUP'!$V85),""))))</f>
        <v/>
      </c>
      <c r="IO36" s="10" t="str">
        <f>IF('1-SETUP'!$Q85="DAILY",IN36+'1-SETUP'!$V85,IF('1-SETUP'!$Q85="WEEKLY",IN36+'1-SETUP'!$V85*7,IF('1-SETUP'!$Q85="MONTHLY",EDATE(IN36,'1-SETUP'!$V85),IF('1-SETUP'!$Q85="YEARLY",EDATE(IN36,12*'1-SETUP'!$V85),""))))</f>
        <v/>
      </c>
      <c r="IP36" s="10" t="str">
        <f>IF('1-SETUP'!$Q85="DAILY",IO36+'1-SETUP'!$V85,IF('1-SETUP'!$Q85="WEEKLY",IO36+'1-SETUP'!$V85*7,IF('1-SETUP'!$Q85="MONTHLY",EDATE(IO36,'1-SETUP'!$V85),IF('1-SETUP'!$Q85="YEARLY",EDATE(IO36,12*'1-SETUP'!$V85),""))))</f>
        <v/>
      </c>
      <c r="IQ36" s="10" t="str">
        <f>IF('1-SETUP'!$Q85="DAILY",IP36+'1-SETUP'!$V85,IF('1-SETUP'!$Q85="WEEKLY",IP36+'1-SETUP'!$V85*7,IF('1-SETUP'!$Q85="MONTHLY",EDATE(IP36,'1-SETUP'!$V85),IF('1-SETUP'!$Q85="YEARLY",EDATE(IP36,12*'1-SETUP'!$V85),""))))</f>
        <v/>
      </c>
      <c r="IR36" s="10" t="str">
        <f>IF('1-SETUP'!$Q85="DAILY",IQ36+'1-SETUP'!$V85,IF('1-SETUP'!$Q85="WEEKLY",IQ36+'1-SETUP'!$V85*7,IF('1-SETUP'!$Q85="MONTHLY",EDATE(IQ36,'1-SETUP'!$V85),IF('1-SETUP'!$Q85="YEARLY",EDATE(IQ36,12*'1-SETUP'!$V85),""))))</f>
        <v/>
      </c>
      <c r="IS36" s="10" t="str">
        <f>IF('1-SETUP'!$Q85="DAILY",IR36+'1-SETUP'!$V85,IF('1-SETUP'!$Q85="WEEKLY",IR36+'1-SETUP'!$V85*7,IF('1-SETUP'!$Q85="MONTHLY",EDATE(IR36,'1-SETUP'!$V85),IF('1-SETUP'!$Q85="YEARLY",EDATE(IR36,12*'1-SETUP'!$V85),""))))</f>
        <v/>
      </c>
      <c r="IT36" s="10" t="str">
        <f>IF('1-SETUP'!$Q85="DAILY",IS36+'1-SETUP'!$V85,IF('1-SETUP'!$Q85="WEEKLY",IS36+'1-SETUP'!$V85*7,IF('1-SETUP'!$Q85="MONTHLY",EDATE(IS36,'1-SETUP'!$V85),IF('1-SETUP'!$Q85="YEARLY",EDATE(IS36,12*'1-SETUP'!$V85),""))))</f>
        <v/>
      </c>
      <c r="IU36" s="10" t="str">
        <f>IF('1-SETUP'!$Q85="DAILY",IT36+'1-SETUP'!$V85,IF('1-SETUP'!$Q85="WEEKLY",IT36+'1-SETUP'!$V85*7,IF('1-SETUP'!$Q85="MONTHLY",EDATE(IT36,'1-SETUP'!$V85),IF('1-SETUP'!$Q85="YEARLY",EDATE(IT36,12*'1-SETUP'!$V85),""))))</f>
        <v/>
      </c>
      <c r="IV36" s="10" t="str">
        <f>IF('1-SETUP'!$Q85="DAILY",IU36+'1-SETUP'!$V85,IF('1-SETUP'!$Q85="WEEKLY",IU36+'1-SETUP'!$V85*7,IF('1-SETUP'!$Q85="MONTHLY",EDATE(IU36,'1-SETUP'!$V85),IF('1-SETUP'!$Q85="YEARLY",EDATE(IU36,12*'1-SETUP'!$V85),""))))</f>
        <v/>
      </c>
      <c r="IW36" s="10" t="str">
        <f>IF('1-SETUP'!$Q85="DAILY",IV36+'1-SETUP'!$V85,IF('1-SETUP'!$Q85="WEEKLY",IV36+'1-SETUP'!$V85*7,IF('1-SETUP'!$Q85="MONTHLY",EDATE(IV36,'1-SETUP'!$V85),IF('1-SETUP'!$Q85="YEARLY",EDATE(IV36,12*'1-SETUP'!$V85),""))))</f>
        <v/>
      </c>
      <c r="IX36" s="10" t="str">
        <f>IF('1-SETUP'!$Q85="DAILY",IW36+'1-SETUP'!$V85,IF('1-SETUP'!$Q85="WEEKLY",IW36+'1-SETUP'!$V85*7,IF('1-SETUP'!$Q85="MONTHLY",EDATE(IW36,'1-SETUP'!$V85),IF('1-SETUP'!$Q85="YEARLY",EDATE(IW36,12*'1-SETUP'!$V85),""))))</f>
        <v/>
      </c>
      <c r="IY36" s="10" t="str">
        <f>IF('1-SETUP'!$Q85="DAILY",IX36+'1-SETUP'!$V85,IF('1-SETUP'!$Q85="WEEKLY",IX36+'1-SETUP'!$V85*7,IF('1-SETUP'!$Q85="MONTHLY",EDATE(IX36,'1-SETUP'!$V85),IF('1-SETUP'!$Q85="YEARLY",EDATE(IX36,12*'1-SETUP'!$V85),""))))</f>
        <v/>
      </c>
      <c r="IZ36" s="10" t="str">
        <f>IF('1-SETUP'!$Q85="DAILY",IY36+'1-SETUP'!$V85,IF('1-SETUP'!$Q85="WEEKLY",IY36+'1-SETUP'!$V85*7,IF('1-SETUP'!$Q85="MONTHLY",EDATE(IY36,'1-SETUP'!$V85),IF('1-SETUP'!$Q85="YEARLY",EDATE(IY36,12*'1-SETUP'!$V85),""))))</f>
        <v/>
      </c>
      <c r="JA36" s="10" t="str">
        <f>IF('1-SETUP'!$Q85="DAILY",IZ36+'1-SETUP'!$V85,IF('1-SETUP'!$Q85="WEEKLY",IZ36+'1-SETUP'!$V85*7,IF('1-SETUP'!$Q85="MONTHLY",EDATE(IZ36,'1-SETUP'!$V85),IF('1-SETUP'!$Q85="YEARLY",EDATE(IZ36,12*'1-SETUP'!$V85),""))))</f>
        <v/>
      </c>
      <c r="JB36" s="10" t="str">
        <f>IF('1-SETUP'!$Q85="DAILY",JA36+'1-SETUP'!$V85,IF('1-SETUP'!$Q85="WEEKLY",JA36+'1-SETUP'!$V85*7,IF('1-SETUP'!$Q85="MONTHLY",EDATE(JA36,'1-SETUP'!$V85),IF('1-SETUP'!$Q85="YEARLY",EDATE(JA36,12*'1-SETUP'!$V85),""))))</f>
        <v/>
      </c>
      <c r="JC36" s="10" t="str">
        <f>IF('1-SETUP'!$Q85="DAILY",JB36+'1-SETUP'!$V85,IF('1-SETUP'!$Q85="WEEKLY",JB36+'1-SETUP'!$V85*7,IF('1-SETUP'!$Q85="MONTHLY",EDATE(JB36,'1-SETUP'!$V85),IF('1-SETUP'!$Q85="YEARLY",EDATE(JB36,12*'1-SETUP'!$V85),""))))</f>
        <v/>
      </c>
      <c r="JD36" s="10" t="str">
        <f>IF('1-SETUP'!$Q85="DAILY",JC36+'1-SETUP'!$V85,IF('1-SETUP'!$Q85="WEEKLY",JC36+'1-SETUP'!$V85*7,IF('1-SETUP'!$Q85="MONTHLY",EDATE(JC36,'1-SETUP'!$V85),IF('1-SETUP'!$Q85="YEARLY",EDATE(JC36,12*'1-SETUP'!$V85),""))))</f>
        <v/>
      </c>
      <c r="JE36" s="10" t="str">
        <f>IF('1-SETUP'!$Q85="DAILY",JD36+'1-SETUP'!$V85,IF('1-SETUP'!$Q85="WEEKLY",JD36+'1-SETUP'!$V85*7,IF('1-SETUP'!$Q85="MONTHLY",EDATE(JD36,'1-SETUP'!$V85),IF('1-SETUP'!$Q85="YEARLY",EDATE(JD36,12*'1-SETUP'!$V85),""))))</f>
        <v/>
      </c>
      <c r="JF36" s="10" t="str">
        <f>IF('1-SETUP'!$Q85="DAILY",JE36+'1-SETUP'!$V85,IF('1-SETUP'!$Q85="WEEKLY",JE36+'1-SETUP'!$V85*7,IF('1-SETUP'!$Q85="MONTHLY",EDATE(JE36,'1-SETUP'!$V85),IF('1-SETUP'!$Q85="YEARLY",EDATE(JE36,12*'1-SETUP'!$V85),""))))</f>
        <v/>
      </c>
      <c r="JG36" s="10" t="str">
        <f>IF('1-SETUP'!$Q85="DAILY",JF36+'1-SETUP'!$V85,IF('1-SETUP'!$Q85="WEEKLY",JF36+'1-SETUP'!$V85*7,IF('1-SETUP'!$Q85="MONTHLY",EDATE(JF36,'1-SETUP'!$V85),IF('1-SETUP'!$Q85="YEARLY",EDATE(JF36,12*'1-SETUP'!$V85),""))))</f>
        <v/>
      </c>
      <c r="JH36" s="10" t="str">
        <f>IF('1-SETUP'!$Q85="DAILY",JG36+'1-SETUP'!$V85,IF('1-SETUP'!$Q85="WEEKLY",JG36+'1-SETUP'!$V85*7,IF('1-SETUP'!$Q85="MONTHLY",EDATE(JG36,'1-SETUP'!$V85),IF('1-SETUP'!$Q85="YEARLY",EDATE(JG36,12*'1-SETUP'!$V85),""))))</f>
        <v/>
      </c>
      <c r="JI36" s="10" t="str">
        <f>IF('1-SETUP'!$Q85="DAILY",JH36+'1-SETUP'!$V85,IF('1-SETUP'!$Q85="WEEKLY",JH36+'1-SETUP'!$V85*7,IF('1-SETUP'!$Q85="MONTHLY",EDATE(JH36,'1-SETUP'!$V85),IF('1-SETUP'!$Q85="YEARLY",EDATE(JH36,12*'1-SETUP'!$V85),""))))</f>
        <v/>
      </c>
      <c r="JJ36" s="10" t="str">
        <f>IF('1-SETUP'!$Q85="DAILY",JI36+'1-SETUP'!$V85,IF('1-SETUP'!$Q85="WEEKLY",JI36+'1-SETUP'!$V85*7,IF('1-SETUP'!$Q85="MONTHLY",EDATE(JI36,'1-SETUP'!$V85),IF('1-SETUP'!$Q85="YEARLY",EDATE(JI36,12*'1-SETUP'!$V85),""))))</f>
        <v/>
      </c>
      <c r="JK36" s="10" t="str">
        <f>IF('1-SETUP'!$Q85="DAILY",JJ36+'1-SETUP'!$V85,IF('1-SETUP'!$Q85="WEEKLY",JJ36+'1-SETUP'!$V85*7,IF('1-SETUP'!$Q85="MONTHLY",EDATE(JJ36,'1-SETUP'!$V85),IF('1-SETUP'!$Q85="YEARLY",EDATE(JJ36,12*'1-SETUP'!$V85),""))))</f>
        <v/>
      </c>
      <c r="JL36" s="10" t="str">
        <f>IF('1-SETUP'!$Q85="DAILY",JK36+'1-SETUP'!$V85,IF('1-SETUP'!$Q85="WEEKLY",JK36+'1-SETUP'!$V85*7,IF('1-SETUP'!$Q85="MONTHLY",EDATE(JK36,'1-SETUP'!$V85),IF('1-SETUP'!$Q85="YEARLY",EDATE(JK36,12*'1-SETUP'!$V85),""))))</f>
        <v/>
      </c>
      <c r="JM36" s="10" t="str">
        <f>IF('1-SETUP'!$Q85="DAILY",JL36+'1-SETUP'!$V85,IF('1-SETUP'!$Q85="WEEKLY",JL36+'1-SETUP'!$V85*7,IF('1-SETUP'!$Q85="MONTHLY",EDATE(JL36,'1-SETUP'!$V85),IF('1-SETUP'!$Q85="YEARLY",EDATE(JL36,12*'1-SETUP'!$V85),""))))</f>
        <v/>
      </c>
      <c r="JN36" s="10" t="str">
        <f>IF('1-SETUP'!$Q85="DAILY",JM36+'1-SETUP'!$V85,IF('1-SETUP'!$Q85="WEEKLY",JM36+'1-SETUP'!$V85*7,IF('1-SETUP'!$Q85="MONTHLY",EDATE(JM36,'1-SETUP'!$V85),IF('1-SETUP'!$Q85="YEARLY",EDATE(JM36,12*'1-SETUP'!$V85),""))))</f>
        <v/>
      </c>
      <c r="JO36" s="10" t="str">
        <f>IF('1-SETUP'!$Q85="DAILY",JN36+'1-SETUP'!$V85,IF('1-SETUP'!$Q85="WEEKLY",JN36+'1-SETUP'!$V85*7,IF('1-SETUP'!$Q85="MONTHLY",EDATE(JN36,'1-SETUP'!$V85),IF('1-SETUP'!$Q85="YEARLY",EDATE(JN36,12*'1-SETUP'!$V85),""))))</f>
        <v/>
      </c>
      <c r="JP36" s="10" t="str">
        <f>IF('1-SETUP'!$Q85="DAILY",JO36+'1-SETUP'!$V85,IF('1-SETUP'!$Q85="WEEKLY",JO36+'1-SETUP'!$V85*7,IF('1-SETUP'!$Q85="MONTHLY",EDATE(JO36,'1-SETUP'!$V85),IF('1-SETUP'!$Q85="YEARLY",EDATE(JO36,12*'1-SETUP'!$V85),""))))</f>
        <v/>
      </c>
      <c r="JQ36" s="10" t="str">
        <f>IF('1-SETUP'!$Q85="DAILY",JP36+'1-SETUP'!$V85,IF('1-SETUP'!$Q85="WEEKLY",JP36+'1-SETUP'!$V85*7,IF('1-SETUP'!$Q85="MONTHLY",EDATE(JP36,'1-SETUP'!$V85),IF('1-SETUP'!$Q85="YEARLY",EDATE(JP36,12*'1-SETUP'!$V85),""))))</f>
        <v/>
      </c>
      <c r="JR36" s="10" t="str">
        <f>IF('1-SETUP'!$Q85="DAILY",JQ36+'1-SETUP'!$V85,IF('1-SETUP'!$Q85="WEEKLY",JQ36+'1-SETUP'!$V85*7,IF('1-SETUP'!$Q85="MONTHLY",EDATE(JQ36,'1-SETUP'!$V85),IF('1-SETUP'!$Q85="YEARLY",EDATE(JQ36,12*'1-SETUP'!$V85),""))))</f>
        <v/>
      </c>
      <c r="JS36" s="10" t="str">
        <f>IF('1-SETUP'!$Q85="DAILY",JR36+'1-SETUP'!$V85,IF('1-SETUP'!$Q85="WEEKLY",JR36+'1-SETUP'!$V85*7,IF('1-SETUP'!$Q85="MONTHLY",EDATE(JR36,'1-SETUP'!$V85),IF('1-SETUP'!$Q85="YEARLY",EDATE(JR36,12*'1-SETUP'!$V85),""))))</f>
        <v/>
      </c>
      <c r="JT36" s="10" t="str">
        <f>IF('1-SETUP'!$Q85="DAILY",JS36+'1-SETUP'!$V85,IF('1-SETUP'!$Q85="WEEKLY",JS36+'1-SETUP'!$V85*7,IF('1-SETUP'!$Q85="MONTHLY",EDATE(JS36,'1-SETUP'!$V85),IF('1-SETUP'!$Q85="YEARLY",EDATE(JS36,12*'1-SETUP'!$V85),""))))</f>
        <v/>
      </c>
      <c r="JU36" s="10" t="str">
        <f>IF('1-SETUP'!$Q85="DAILY",JT36+'1-SETUP'!$V85,IF('1-SETUP'!$Q85="WEEKLY",JT36+'1-SETUP'!$V85*7,IF('1-SETUP'!$Q85="MONTHLY",EDATE(JT36,'1-SETUP'!$V85),IF('1-SETUP'!$Q85="YEARLY",EDATE(JT36,12*'1-SETUP'!$V85),""))))</f>
        <v/>
      </c>
      <c r="JV36" s="10" t="str">
        <f>IF('1-SETUP'!$Q85="DAILY",JU36+'1-SETUP'!$V85,IF('1-SETUP'!$Q85="WEEKLY",JU36+'1-SETUP'!$V85*7,IF('1-SETUP'!$Q85="MONTHLY",EDATE(JU36,'1-SETUP'!$V85),IF('1-SETUP'!$Q85="YEARLY",EDATE(JU36,12*'1-SETUP'!$V85),""))))</f>
        <v/>
      </c>
      <c r="JW36" s="10" t="str">
        <f>IF('1-SETUP'!$Q85="DAILY",JV36+'1-SETUP'!$V85,IF('1-SETUP'!$Q85="WEEKLY",JV36+'1-SETUP'!$V85*7,IF('1-SETUP'!$Q85="MONTHLY",EDATE(JV36,'1-SETUP'!$V85),IF('1-SETUP'!$Q85="YEARLY",EDATE(JV36,12*'1-SETUP'!$V85),""))))</f>
        <v/>
      </c>
      <c r="JX36" s="10" t="str">
        <f>IF('1-SETUP'!$Q85="DAILY",JW36+'1-SETUP'!$V85,IF('1-SETUP'!$Q85="WEEKLY",JW36+'1-SETUP'!$V85*7,IF('1-SETUP'!$Q85="MONTHLY",EDATE(JW36,'1-SETUP'!$V85),IF('1-SETUP'!$Q85="YEARLY",EDATE(JW36,12*'1-SETUP'!$V85),""))))</f>
        <v/>
      </c>
      <c r="JY36" s="10" t="str">
        <f>IF('1-SETUP'!$Q85="DAILY",JX36+'1-SETUP'!$V85,IF('1-SETUP'!$Q85="WEEKLY",JX36+'1-SETUP'!$V85*7,IF('1-SETUP'!$Q85="MONTHLY",EDATE(JX36,'1-SETUP'!$V85),IF('1-SETUP'!$Q85="YEARLY",EDATE(JX36,12*'1-SETUP'!$V85),""))))</f>
        <v/>
      </c>
      <c r="JZ36" s="10" t="str">
        <f>IF('1-SETUP'!$Q85="DAILY",JY36+'1-SETUP'!$V85,IF('1-SETUP'!$Q85="WEEKLY",JY36+'1-SETUP'!$V85*7,IF('1-SETUP'!$Q85="MONTHLY",EDATE(JY36,'1-SETUP'!$V85),IF('1-SETUP'!$Q85="YEARLY",EDATE(JY36,12*'1-SETUP'!$V85),""))))</f>
        <v/>
      </c>
      <c r="KA36" s="10" t="str">
        <f>IF('1-SETUP'!$Q85="DAILY",JZ36+'1-SETUP'!$V85,IF('1-SETUP'!$Q85="WEEKLY",JZ36+'1-SETUP'!$V85*7,IF('1-SETUP'!$Q85="MONTHLY",EDATE(JZ36,'1-SETUP'!$V85),IF('1-SETUP'!$Q85="YEARLY",EDATE(JZ36,12*'1-SETUP'!$V85),""))))</f>
        <v/>
      </c>
      <c r="KB36" s="10" t="str">
        <f>IF('1-SETUP'!$Q85="DAILY",KA36+'1-SETUP'!$V85,IF('1-SETUP'!$Q85="WEEKLY",KA36+'1-SETUP'!$V85*7,IF('1-SETUP'!$Q85="MONTHLY",EDATE(KA36,'1-SETUP'!$V85),IF('1-SETUP'!$Q85="YEARLY",EDATE(KA36,12*'1-SETUP'!$V85),""))))</f>
        <v/>
      </c>
      <c r="KC36" s="10" t="str">
        <f>IF('1-SETUP'!$Q85="DAILY",KB36+'1-SETUP'!$V85,IF('1-SETUP'!$Q85="WEEKLY",KB36+'1-SETUP'!$V85*7,IF('1-SETUP'!$Q85="MONTHLY",EDATE(KB36,'1-SETUP'!$V85),IF('1-SETUP'!$Q85="YEARLY",EDATE(KB36,12*'1-SETUP'!$V85),""))))</f>
        <v/>
      </c>
      <c r="KD36" s="10" t="str">
        <f>IF('1-SETUP'!$Q85="DAILY",KC36+'1-SETUP'!$V85,IF('1-SETUP'!$Q85="WEEKLY",KC36+'1-SETUP'!$V85*7,IF('1-SETUP'!$Q85="MONTHLY",EDATE(KC36,'1-SETUP'!$V85),IF('1-SETUP'!$Q85="YEARLY",EDATE(KC36,12*'1-SETUP'!$V85),""))))</f>
        <v/>
      </c>
      <c r="KE36" s="10" t="str">
        <f>IF('1-SETUP'!$Q85="DAILY",KD36+'1-SETUP'!$V85,IF('1-SETUP'!$Q85="WEEKLY",KD36+'1-SETUP'!$V85*7,IF('1-SETUP'!$Q85="MONTHLY",EDATE(KD36,'1-SETUP'!$V85),IF('1-SETUP'!$Q85="YEARLY",EDATE(KD36,12*'1-SETUP'!$V85),""))))</f>
        <v/>
      </c>
      <c r="KF36" s="10" t="str">
        <f>IF('1-SETUP'!$Q85="DAILY",KE36+'1-SETUP'!$V85,IF('1-SETUP'!$Q85="WEEKLY",KE36+'1-SETUP'!$V85*7,IF('1-SETUP'!$Q85="MONTHLY",EDATE(KE36,'1-SETUP'!$V85),IF('1-SETUP'!$Q85="YEARLY",EDATE(KE36,12*'1-SETUP'!$V85),""))))</f>
        <v/>
      </c>
      <c r="KG36" s="10" t="str">
        <f>IF('1-SETUP'!$Q85="DAILY",KF36+'1-SETUP'!$V85,IF('1-SETUP'!$Q85="WEEKLY",KF36+'1-SETUP'!$V85*7,IF('1-SETUP'!$Q85="MONTHLY",EDATE(KF36,'1-SETUP'!$V85),IF('1-SETUP'!$Q85="YEARLY",EDATE(KF36,12*'1-SETUP'!$V85),""))))</f>
        <v/>
      </c>
      <c r="KH36" s="10" t="str">
        <f>IF('1-SETUP'!$Q85="DAILY",KG36+'1-SETUP'!$V85,IF('1-SETUP'!$Q85="WEEKLY",KG36+'1-SETUP'!$V85*7,IF('1-SETUP'!$Q85="MONTHLY",EDATE(KG36,'1-SETUP'!$V85),IF('1-SETUP'!$Q85="YEARLY",EDATE(KG36,12*'1-SETUP'!$V85),""))))</f>
        <v/>
      </c>
      <c r="KI36" s="10" t="str">
        <f>IF('1-SETUP'!$Q85="DAILY",KH36+'1-SETUP'!$V85,IF('1-SETUP'!$Q85="WEEKLY",KH36+'1-SETUP'!$V85*7,IF('1-SETUP'!$Q85="MONTHLY",EDATE(KH36,'1-SETUP'!$V85),IF('1-SETUP'!$Q85="YEARLY",EDATE(KH36,12*'1-SETUP'!$V85),""))))</f>
        <v/>
      </c>
      <c r="KJ36" s="10" t="str">
        <f>IF('1-SETUP'!$Q85="DAILY",KI36+'1-SETUP'!$V85,IF('1-SETUP'!$Q85="WEEKLY",KI36+'1-SETUP'!$V85*7,IF('1-SETUP'!$Q85="MONTHLY",EDATE(KI36,'1-SETUP'!$V85),IF('1-SETUP'!$Q85="YEARLY",EDATE(KI36,12*'1-SETUP'!$V85),""))))</f>
        <v/>
      </c>
      <c r="KK36" s="10" t="str">
        <f>IF('1-SETUP'!$Q85="DAILY",KJ36+'1-SETUP'!$V85,IF('1-SETUP'!$Q85="WEEKLY",KJ36+'1-SETUP'!$V85*7,IF('1-SETUP'!$Q85="MONTHLY",EDATE(KJ36,'1-SETUP'!$V85),IF('1-SETUP'!$Q85="YEARLY",EDATE(KJ36,12*'1-SETUP'!$V85),""))))</f>
        <v/>
      </c>
      <c r="KL36" s="10" t="str">
        <f>IF('1-SETUP'!$Q85="DAILY",KK36+'1-SETUP'!$V85,IF('1-SETUP'!$Q85="WEEKLY",KK36+'1-SETUP'!$V85*7,IF('1-SETUP'!$Q85="MONTHLY",EDATE(KK36,'1-SETUP'!$V85),IF('1-SETUP'!$Q85="YEARLY",EDATE(KK36,12*'1-SETUP'!$V85),""))))</f>
        <v/>
      </c>
      <c r="KM36" s="10" t="str">
        <f>IF('1-SETUP'!$Q85="DAILY",KL36+'1-SETUP'!$V85,IF('1-SETUP'!$Q85="WEEKLY",KL36+'1-SETUP'!$V85*7,IF('1-SETUP'!$Q85="MONTHLY",EDATE(KL36,'1-SETUP'!$V85),IF('1-SETUP'!$Q85="YEARLY",EDATE(KL36,12*'1-SETUP'!$V85),""))))</f>
        <v/>
      </c>
      <c r="KN36" s="10" t="str">
        <f>IF('1-SETUP'!$Q85="DAILY",KM36+'1-SETUP'!$V85,IF('1-SETUP'!$Q85="WEEKLY",KM36+'1-SETUP'!$V85*7,IF('1-SETUP'!$Q85="MONTHLY",EDATE(KM36,'1-SETUP'!$V85),IF('1-SETUP'!$Q85="YEARLY",EDATE(KM36,12*'1-SETUP'!$V85),""))))</f>
        <v/>
      </c>
      <c r="KO36" s="10" t="str">
        <f>IF('1-SETUP'!$Q85="DAILY",KN36+'1-SETUP'!$V85,IF('1-SETUP'!$Q85="WEEKLY",KN36+'1-SETUP'!$V85*7,IF('1-SETUP'!$Q85="MONTHLY",EDATE(KN36,'1-SETUP'!$V85),IF('1-SETUP'!$Q85="YEARLY",EDATE(KN36,12*'1-SETUP'!$V85),""))))</f>
        <v/>
      </c>
      <c r="KP36" s="10" t="str">
        <f>IF('1-SETUP'!$Q85="DAILY",KO36+'1-SETUP'!$V85,IF('1-SETUP'!$Q85="WEEKLY",KO36+'1-SETUP'!$V85*7,IF('1-SETUP'!$Q85="MONTHLY",EDATE(KO36,'1-SETUP'!$V85),IF('1-SETUP'!$Q85="YEARLY",EDATE(KO36,12*'1-SETUP'!$V85),""))))</f>
        <v/>
      </c>
      <c r="KQ36" s="10" t="str">
        <f>IF('1-SETUP'!$Q85="DAILY",KP36+'1-SETUP'!$V85,IF('1-SETUP'!$Q85="WEEKLY",KP36+'1-SETUP'!$V85*7,IF('1-SETUP'!$Q85="MONTHLY",EDATE(KP36,'1-SETUP'!$V85),IF('1-SETUP'!$Q85="YEARLY",EDATE(KP36,12*'1-SETUP'!$V85),""))))</f>
        <v/>
      </c>
      <c r="KR36" s="10" t="str">
        <f>IF('1-SETUP'!$Q85="DAILY",KQ36+'1-SETUP'!$V85,IF('1-SETUP'!$Q85="WEEKLY",KQ36+'1-SETUP'!$V85*7,IF('1-SETUP'!$Q85="MONTHLY",EDATE(KQ36,'1-SETUP'!$V85),IF('1-SETUP'!$Q85="YEARLY",EDATE(KQ36,12*'1-SETUP'!$V85),""))))</f>
        <v/>
      </c>
      <c r="KS36" s="10" t="str">
        <f>IF('1-SETUP'!$Q85="DAILY",KR36+'1-SETUP'!$V85,IF('1-SETUP'!$Q85="WEEKLY",KR36+'1-SETUP'!$V85*7,IF('1-SETUP'!$Q85="MONTHLY",EDATE(KR36,'1-SETUP'!$V85),IF('1-SETUP'!$Q85="YEARLY",EDATE(KR36,12*'1-SETUP'!$V85),""))))</f>
        <v/>
      </c>
      <c r="KT36" s="10" t="str">
        <f>IF('1-SETUP'!$Q85="DAILY",KS36+'1-SETUP'!$V85,IF('1-SETUP'!$Q85="WEEKLY",KS36+'1-SETUP'!$V85*7,IF('1-SETUP'!$Q85="MONTHLY",EDATE(KS36,'1-SETUP'!$V85),IF('1-SETUP'!$Q85="YEARLY",EDATE(KS36,12*'1-SETUP'!$V85),""))))</f>
        <v/>
      </c>
      <c r="KU36" s="10" t="str">
        <f>IF('1-SETUP'!$Q85="DAILY",KT36+'1-SETUP'!$V85,IF('1-SETUP'!$Q85="WEEKLY",KT36+'1-SETUP'!$V85*7,IF('1-SETUP'!$Q85="MONTHLY",EDATE(KT36,'1-SETUP'!$V85),IF('1-SETUP'!$Q85="YEARLY",EDATE(KT36,12*'1-SETUP'!$V85),""))))</f>
        <v/>
      </c>
      <c r="KV36" s="10" t="str">
        <f>IF('1-SETUP'!$Q85="DAILY",KU36+'1-SETUP'!$V85,IF('1-SETUP'!$Q85="WEEKLY",KU36+'1-SETUP'!$V85*7,IF('1-SETUP'!$Q85="MONTHLY",EDATE(KU36,'1-SETUP'!$V85),IF('1-SETUP'!$Q85="YEARLY",EDATE(KU36,12*'1-SETUP'!$V85),""))))</f>
        <v/>
      </c>
      <c r="KW36" s="10" t="str">
        <f>IF('1-SETUP'!$Q85="DAILY",KV36+'1-SETUP'!$V85,IF('1-SETUP'!$Q85="WEEKLY",KV36+'1-SETUP'!$V85*7,IF('1-SETUP'!$Q85="MONTHLY",EDATE(KV36,'1-SETUP'!$V85),IF('1-SETUP'!$Q85="YEARLY",EDATE(KV36,12*'1-SETUP'!$V85),""))))</f>
        <v/>
      </c>
      <c r="KX36" s="10" t="str">
        <f>IF('1-SETUP'!$Q85="DAILY",KW36+'1-SETUP'!$V85,IF('1-SETUP'!$Q85="WEEKLY",KW36+'1-SETUP'!$V85*7,IF('1-SETUP'!$Q85="MONTHLY",EDATE(KW36,'1-SETUP'!$V85),IF('1-SETUP'!$Q85="YEARLY",EDATE(KW36,12*'1-SETUP'!$V85),""))))</f>
        <v/>
      </c>
      <c r="KY36" s="10" t="str">
        <f>IF('1-SETUP'!$Q85="DAILY",KX36+'1-SETUP'!$V85,IF('1-SETUP'!$Q85="WEEKLY",KX36+'1-SETUP'!$V85*7,IF('1-SETUP'!$Q85="MONTHLY",EDATE(KX36,'1-SETUP'!$V85),IF('1-SETUP'!$Q85="YEARLY",EDATE(KX36,12*'1-SETUP'!$V85),""))))</f>
        <v/>
      </c>
      <c r="KZ36" s="10" t="str">
        <f>IF('1-SETUP'!$Q85="DAILY",KY36+'1-SETUP'!$V85,IF('1-SETUP'!$Q85="WEEKLY",KY36+'1-SETUP'!$V85*7,IF('1-SETUP'!$Q85="MONTHLY",EDATE(KY36,'1-SETUP'!$V85),IF('1-SETUP'!$Q85="YEARLY",EDATE(KY36,12*'1-SETUP'!$V85),""))))</f>
        <v/>
      </c>
      <c r="LA36" s="10" t="str">
        <f>IF('1-SETUP'!$Q85="DAILY",KZ36+'1-SETUP'!$V85,IF('1-SETUP'!$Q85="WEEKLY",KZ36+'1-SETUP'!$V85*7,IF('1-SETUP'!$Q85="MONTHLY",EDATE(KZ36,'1-SETUP'!$V85),IF('1-SETUP'!$Q85="YEARLY",EDATE(KZ36,12*'1-SETUP'!$V85),""))))</f>
        <v/>
      </c>
      <c r="LB36" s="10" t="str">
        <f>IF('1-SETUP'!$Q85="DAILY",LA36+'1-SETUP'!$V85,IF('1-SETUP'!$Q85="WEEKLY",LA36+'1-SETUP'!$V85*7,IF('1-SETUP'!$Q85="MONTHLY",EDATE(LA36,'1-SETUP'!$V85),IF('1-SETUP'!$Q85="YEARLY",EDATE(LA36,12*'1-SETUP'!$V85),""))))</f>
        <v/>
      </c>
      <c r="LC36" s="10" t="str">
        <f>IF('1-SETUP'!$Q85="DAILY",LB36+'1-SETUP'!$V85,IF('1-SETUP'!$Q85="WEEKLY",LB36+'1-SETUP'!$V85*7,IF('1-SETUP'!$Q85="MONTHLY",EDATE(LB36,'1-SETUP'!$V85),IF('1-SETUP'!$Q85="YEARLY",EDATE(LB36,12*'1-SETUP'!$V85),""))))</f>
        <v/>
      </c>
      <c r="LD36" s="10" t="str">
        <f>IF('1-SETUP'!$Q85="DAILY",LC36+'1-SETUP'!$V85,IF('1-SETUP'!$Q85="WEEKLY",LC36+'1-SETUP'!$V85*7,IF('1-SETUP'!$Q85="MONTHLY",EDATE(LC36,'1-SETUP'!$V85),IF('1-SETUP'!$Q85="YEARLY",EDATE(LC36,12*'1-SETUP'!$V85),""))))</f>
        <v/>
      </c>
      <c r="LE36" s="10" t="str">
        <f>IF('1-SETUP'!$Q85="DAILY",LD36+'1-SETUP'!$V85,IF('1-SETUP'!$Q85="WEEKLY",LD36+'1-SETUP'!$V85*7,IF('1-SETUP'!$Q85="MONTHLY",EDATE(LD36,'1-SETUP'!$V85),IF('1-SETUP'!$Q85="YEARLY",EDATE(LD36,12*'1-SETUP'!$V85),""))))</f>
        <v/>
      </c>
      <c r="LF36" s="10" t="str">
        <f>IF('1-SETUP'!$Q85="DAILY",LE36+'1-SETUP'!$V85,IF('1-SETUP'!$Q85="WEEKLY",LE36+'1-SETUP'!$V85*7,IF('1-SETUP'!$Q85="MONTHLY",EDATE(LE36,'1-SETUP'!$V85),IF('1-SETUP'!$Q85="YEARLY",EDATE(LE36,12*'1-SETUP'!$V85),""))))</f>
        <v/>
      </c>
      <c r="LG36" s="10" t="str">
        <f>IF('1-SETUP'!$Q85="DAILY",LF36+'1-SETUP'!$V85,IF('1-SETUP'!$Q85="WEEKLY",LF36+'1-SETUP'!$V85*7,IF('1-SETUP'!$Q85="MONTHLY",EDATE(LF36,'1-SETUP'!$V85),IF('1-SETUP'!$Q85="YEARLY",EDATE(LF36,12*'1-SETUP'!$V85),""))))</f>
        <v/>
      </c>
      <c r="LH36" s="10" t="str">
        <f>IF('1-SETUP'!$Q85="DAILY",LG36+'1-SETUP'!$V85,IF('1-SETUP'!$Q85="WEEKLY",LG36+'1-SETUP'!$V85*7,IF('1-SETUP'!$Q85="MONTHLY",EDATE(LG36,'1-SETUP'!$V85),IF('1-SETUP'!$Q85="YEARLY",EDATE(LG36,12*'1-SETUP'!$V85),""))))</f>
        <v/>
      </c>
      <c r="LI36" s="10" t="str">
        <f>IF('1-SETUP'!$Q85="DAILY",LH36+'1-SETUP'!$V85,IF('1-SETUP'!$Q85="WEEKLY",LH36+'1-SETUP'!$V85*7,IF('1-SETUP'!$Q85="MONTHLY",EDATE(LH36,'1-SETUP'!$V85),IF('1-SETUP'!$Q85="YEARLY",EDATE(LH36,12*'1-SETUP'!$V85),""))))</f>
        <v/>
      </c>
      <c r="LJ36" s="10" t="str">
        <f>IF('1-SETUP'!$Q85="DAILY",LI36+'1-SETUP'!$V85,IF('1-SETUP'!$Q85="WEEKLY",LI36+'1-SETUP'!$V85*7,IF('1-SETUP'!$Q85="MONTHLY",EDATE(LI36,'1-SETUP'!$V85),IF('1-SETUP'!$Q85="YEARLY",EDATE(LI36,12*'1-SETUP'!$V85),""))))</f>
        <v/>
      </c>
      <c r="LK36" s="10" t="str">
        <f>IF('1-SETUP'!$Q85="DAILY",LJ36+'1-SETUP'!$V85,IF('1-SETUP'!$Q85="WEEKLY",LJ36+'1-SETUP'!$V85*7,IF('1-SETUP'!$Q85="MONTHLY",EDATE(LJ36,'1-SETUP'!$V85),IF('1-SETUP'!$Q85="YEARLY",EDATE(LJ36,12*'1-SETUP'!$V85),""))))</f>
        <v/>
      </c>
      <c r="LL36" s="10" t="str">
        <f>IF('1-SETUP'!$Q85="DAILY",LK36+'1-SETUP'!$V85,IF('1-SETUP'!$Q85="WEEKLY",LK36+'1-SETUP'!$V85*7,IF('1-SETUP'!$Q85="MONTHLY",EDATE(LK36,'1-SETUP'!$V85),IF('1-SETUP'!$Q85="YEARLY",EDATE(LK36,12*'1-SETUP'!$V85),""))))</f>
        <v/>
      </c>
      <c r="LM36" s="10" t="str">
        <f>IF('1-SETUP'!$Q85="DAILY",LL36+'1-SETUP'!$V85,IF('1-SETUP'!$Q85="WEEKLY",LL36+'1-SETUP'!$V85*7,IF('1-SETUP'!$Q85="MONTHLY",EDATE(LL36,'1-SETUP'!$V85),IF('1-SETUP'!$Q85="YEARLY",EDATE(LL36,12*'1-SETUP'!$V85),""))))</f>
        <v/>
      </c>
      <c r="LN36" s="10" t="str">
        <f>IF('1-SETUP'!$Q85="DAILY",LM36+'1-SETUP'!$V85,IF('1-SETUP'!$Q85="WEEKLY",LM36+'1-SETUP'!$V85*7,IF('1-SETUP'!$Q85="MONTHLY",EDATE(LM36,'1-SETUP'!$V85),IF('1-SETUP'!$Q85="YEARLY",EDATE(LM36,12*'1-SETUP'!$V85),""))))</f>
        <v/>
      </c>
      <c r="LO36" s="10" t="str">
        <f>IF('1-SETUP'!$Q85="DAILY",LN36+'1-SETUP'!$V85,IF('1-SETUP'!$Q85="WEEKLY",LN36+'1-SETUP'!$V85*7,IF('1-SETUP'!$Q85="MONTHLY",EDATE(LN36,'1-SETUP'!$V85),IF('1-SETUP'!$Q85="YEARLY",EDATE(LN36,12*'1-SETUP'!$V85),""))))</f>
        <v/>
      </c>
      <c r="LP36" s="10" t="str">
        <f>IF('1-SETUP'!$Q85="DAILY",LO36+'1-SETUP'!$V85,IF('1-SETUP'!$Q85="WEEKLY",LO36+'1-SETUP'!$V85*7,IF('1-SETUP'!$Q85="MONTHLY",EDATE(LO36,'1-SETUP'!$V85),IF('1-SETUP'!$Q85="YEARLY",EDATE(LO36,12*'1-SETUP'!$V85),""))))</f>
        <v/>
      </c>
      <c r="LQ36" s="10" t="str">
        <f>IF('1-SETUP'!$Q85="DAILY",LP36+'1-SETUP'!$V85,IF('1-SETUP'!$Q85="WEEKLY",LP36+'1-SETUP'!$V85*7,IF('1-SETUP'!$Q85="MONTHLY",EDATE(LP36,'1-SETUP'!$V85),IF('1-SETUP'!$Q85="YEARLY",EDATE(LP36,12*'1-SETUP'!$V85),""))))</f>
        <v/>
      </c>
      <c r="LR36" s="10" t="str">
        <f>IF('1-SETUP'!$Q85="DAILY",LQ36+'1-SETUP'!$V85,IF('1-SETUP'!$Q85="WEEKLY",LQ36+'1-SETUP'!$V85*7,IF('1-SETUP'!$Q85="MONTHLY",EDATE(LQ36,'1-SETUP'!$V85),IF('1-SETUP'!$Q85="YEARLY",EDATE(LQ36,12*'1-SETUP'!$V85),""))))</f>
        <v/>
      </c>
      <c r="LS36" s="10" t="str">
        <f>IF('1-SETUP'!$Q85="DAILY",LR36+'1-SETUP'!$V85,IF('1-SETUP'!$Q85="WEEKLY",LR36+'1-SETUP'!$V85*7,IF('1-SETUP'!$Q85="MONTHLY",EDATE(LR36,'1-SETUP'!$V85),IF('1-SETUP'!$Q85="YEARLY",EDATE(LR36,12*'1-SETUP'!$V85),""))))</f>
        <v/>
      </c>
      <c r="LT36" s="10" t="str">
        <f>IF('1-SETUP'!$Q85="DAILY",LS36+'1-SETUP'!$V85,IF('1-SETUP'!$Q85="WEEKLY",LS36+'1-SETUP'!$V85*7,IF('1-SETUP'!$Q85="MONTHLY",EDATE(LS36,'1-SETUP'!$V85),IF('1-SETUP'!$Q85="YEARLY",EDATE(LS36,12*'1-SETUP'!$V85),""))))</f>
        <v/>
      </c>
      <c r="LU36" s="10" t="str">
        <f>IF('1-SETUP'!$Q85="DAILY",LT36+'1-SETUP'!$V85,IF('1-SETUP'!$Q85="WEEKLY",LT36+'1-SETUP'!$V85*7,IF('1-SETUP'!$Q85="MONTHLY",EDATE(LT36,'1-SETUP'!$V85),IF('1-SETUP'!$Q85="YEARLY",EDATE(LT36,12*'1-SETUP'!$V85),""))))</f>
        <v/>
      </c>
      <c r="LV36" s="10" t="str">
        <f>IF('1-SETUP'!$Q85="DAILY",LU36+'1-SETUP'!$V85,IF('1-SETUP'!$Q85="WEEKLY",LU36+'1-SETUP'!$V85*7,IF('1-SETUP'!$Q85="MONTHLY",EDATE(LU36,'1-SETUP'!$V85),IF('1-SETUP'!$Q85="YEARLY",EDATE(LU36,12*'1-SETUP'!$V85),""))))</f>
        <v/>
      </c>
      <c r="LW36" s="10" t="str">
        <f>IF('1-SETUP'!$Q85="DAILY",LV36+'1-SETUP'!$V85,IF('1-SETUP'!$Q85="WEEKLY",LV36+'1-SETUP'!$V85*7,IF('1-SETUP'!$Q85="MONTHLY",EDATE(LV36,'1-SETUP'!$V85),IF('1-SETUP'!$Q85="YEARLY",EDATE(LV36,12*'1-SETUP'!$V85),""))))</f>
        <v/>
      </c>
      <c r="LX36" s="10" t="str">
        <f>IF('1-SETUP'!$Q85="DAILY",LW36+'1-SETUP'!$V85,IF('1-SETUP'!$Q85="WEEKLY",LW36+'1-SETUP'!$V85*7,IF('1-SETUP'!$Q85="MONTHLY",EDATE(LW36,'1-SETUP'!$V85),IF('1-SETUP'!$Q85="YEARLY",EDATE(LW36,12*'1-SETUP'!$V85),""))))</f>
        <v/>
      </c>
      <c r="LY36" s="10" t="str">
        <f>IF('1-SETUP'!$Q85="DAILY",LX36+'1-SETUP'!$V85,IF('1-SETUP'!$Q85="WEEKLY",LX36+'1-SETUP'!$V85*7,IF('1-SETUP'!$Q85="MONTHLY",EDATE(LX36,'1-SETUP'!$V85),IF('1-SETUP'!$Q85="YEARLY",EDATE(LX36,12*'1-SETUP'!$V85),""))))</f>
        <v/>
      </c>
      <c r="LZ36" s="10" t="str">
        <f>IF('1-SETUP'!$Q85="DAILY",LY36+'1-SETUP'!$V85,IF('1-SETUP'!$Q85="WEEKLY",LY36+'1-SETUP'!$V85*7,IF('1-SETUP'!$Q85="MONTHLY",EDATE(LY36,'1-SETUP'!$V85),IF('1-SETUP'!$Q85="YEARLY",EDATE(LY36,12*'1-SETUP'!$V85),""))))</f>
        <v/>
      </c>
      <c r="MA36" s="10" t="str">
        <f>IF('1-SETUP'!$Q85="DAILY",LZ36+'1-SETUP'!$V85,IF('1-SETUP'!$Q85="WEEKLY",LZ36+'1-SETUP'!$V85*7,IF('1-SETUP'!$Q85="MONTHLY",EDATE(LZ36,'1-SETUP'!$V85),IF('1-SETUP'!$Q85="YEARLY",EDATE(LZ36,12*'1-SETUP'!$V85),""))))</f>
        <v/>
      </c>
      <c r="MB36" s="10" t="str">
        <f>IF('1-SETUP'!$Q85="DAILY",MA36+'1-SETUP'!$V85,IF('1-SETUP'!$Q85="WEEKLY",MA36+'1-SETUP'!$V85*7,IF('1-SETUP'!$Q85="MONTHLY",EDATE(MA36,'1-SETUP'!$V85),IF('1-SETUP'!$Q85="YEARLY",EDATE(MA36,12*'1-SETUP'!$V85),""))))</f>
        <v/>
      </c>
      <c r="MC36" s="10" t="str">
        <f>IF('1-SETUP'!$Q85="DAILY",MB36+'1-SETUP'!$V85,IF('1-SETUP'!$Q85="WEEKLY",MB36+'1-SETUP'!$V85*7,IF('1-SETUP'!$Q85="MONTHLY",EDATE(MB36,'1-SETUP'!$V85),IF('1-SETUP'!$Q85="YEARLY",EDATE(MB36,12*'1-SETUP'!$V85),""))))</f>
        <v/>
      </c>
      <c r="MD36" s="10" t="str">
        <f>IF('1-SETUP'!$Q85="DAILY",MC36+'1-SETUP'!$V85,IF('1-SETUP'!$Q85="WEEKLY",MC36+'1-SETUP'!$V85*7,IF('1-SETUP'!$Q85="MONTHLY",EDATE(MC36,'1-SETUP'!$V85),IF('1-SETUP'!$Q85="YEARLY",EDATE(MC36,12*'1-SETUP'!$V85),""))))</f>
        <v/>
      </c>
      <c r="ME36" s="10" t="str">
        <f>IF('1-SETUP'!$Q85="DAILY",MD36+'1-SETUP'!$V85,IF('1-SETUP'!$Q85="WEEKLY",MD36+'1-SETUP'!$V85*7,IF('1-SETUP'!$Q85="MONTHLY",EDATE(MD36,'1-SETUP'!$V85),IF('1-SETUP'!$Q85="YEARLY",EDATE(MD36,12*'1-SETUP'!$V85),""))))</f>
        <v/>
      </c>
      <c r="MF36" s="10" t="str">
        <f>IF('1-SETUP'!$Q85="DAILY",ME36+'1-SETUP'!$V85,IF('1-SETUP'!$Q85="WEEKLY",ME36+'1-SETUP'!$V85*7,IF('1-SETUP'!$Q85="MONTHLY",EDATE(ME36,'1-SETUP'!$V85),IF('1-SETUP'!$Q85="YEARLY",EDATE(ME36,12*'1-SETUP'!$V85),""))))</f>
        <v/>
      </c>
      <c r="MG36" s="10" t="str">
        <f>IF('1-SETUP'!$Q85="DAILY",MF36+'1-SETUP'!$V85,IF('1-SETUP'!$Q85="WEEKLY",MF36+'1-SETUP'!$V85*7,IF('1-SETUP'!$Q85="MONTHLY",EDATE(MF36,'1-SETUP'!$V85),IF('1-SETUP'!$Q85="YEARLY",EDATE(MF36,12*'1-SETUP'!$V85),""))))</f>
        <v/>
      </c>
      <c r="MH36" s="10" t="str">
        <f>IF('1-SETUP'!$Q85="DAILY",MG36+'1-SETUP'!$V85,IF('1-SETUP'!$Q85="WEEKLY",MG36+'1-SETUP'!$V85*7,IF('1-SETUP'!$Q85="MONTHLY",EDATE(MG36,'1-SETUP'!$V85),IF('1-SETUP'!$Q85="YEARLY",EDATE(MG36,12*'1-SETUP'!$V85),""))))</f>
        <v/>
      </c>
      <c r="MI36" s="10" t="str">
        <f>IF('1-SETUP'!$Q85="DAILY",MH36+'1-SETUP'!$V85,IF('1-SETUP'!$Q85="WEEKLY",MH36+'1-SETUP'!$V85*7,IF('1-SETUP'!$Q85="MONTHLY",EDATE(MH36,'1-SETUP'!$V85),IF('1-SETUP'!$Q85="YEARLY",EDATE(MH36,12*'1-SETUP'!$V85),""))))</f>
        <v/>
      </c>
      <c r="MJ36" s="10" t="str">
        <f>IF('1-SETUP'!$Q85="DAILY",MI36+'1-SETUP'!$V85,IF('1-SETUP'!$Q85="WEEKLY",MI36+'1-SETUP'!$V85*7,IF('1-SETUP'!$Q85="MONTHLY",EDATE(MI36,'1-SETUP'!$V85),IF('1-SETUP'!$Q85="YEARLY",EDATE(MI36,12*'1-SETUP'!$V85),""))))</f>
        <v/>
      </c>
      <c r="MK36" s="10" t="str">
        <f>IF('1-SETUP'!$Q85="DAILY",MJ36+'1-SETUP'!$V85,IF('1-SETUP'!$Q85="WEEKLY",MJ36+'1-SETUP'!$V85*7,IF('1-SETUP'!$Q85="MONTHLY",EDATE(MJ36,'1-SETUP'!$V85),IF('1-SETUP'!$Q85="YEARLY",EDATE(MJ36,12*'1-SETUP'!$V85),""))))</f>
        <v/>
      </c>
      <c r="ML36" s="10" t="str">
        <f>IF('1-SETUP'!$Q85="DAILY",MK36+'1-SETUP'!$V85,IF('1-SETUP'!$Q85="WEEKLY",MK36+'1-SETUP'!$V85*7,IF('1-SETUP'!$Q85="MONTHLY",EDATE(MK36,'1-SETUP'!$V85),IF('1-SETUP'!$Q85="YEARLY",EDATE(MK36,12*'1-SETUP'!$V85),""))))</f>
        <v/>
      </c>
      <c r="MM36" s="10" t="str">
        <f>IF('1-SETUP'!$Q85="DAILY",ML36+'1-SETUP'!$V85,IF('1-SETUP'!$Q85="WEEKLY",ML36+'1-SETUP'!$V85*7,IF('1-SETUP'!$Q85="MONTHLY",EDATE(ML36,'1-SETUP'!$V85),IF('1-SETUP'!$Q85="YEARLY",EDATE(ML36,12*'1-SETUP'!$V85),""))))</f>
        <v/>
      </c>
      <c r="MN36" s="10" t="str">
        <f>IF('1-SETUP'!$Q85="DAILY",MM36+'1-SETUP'!$V85,IF('1-SETUP'!$Q85="WEEKLY",MM36+'1-SETUP'!$V85*7,IF('1-SETUP'!$Q85="MONTHLY",EDATE(MM36,'1-SETUP'!$V85),IF('1-SETUP'!$Q85="YEARLY",EDATE(MM36,12*'1-SETUP'!$V85),""))))</f>
        <v/>
      </c>
      <c r="MO36" s="10" t="str">
        <f>IF('1-SETUP'!$Q85="DAILY",MN36+'1-SETUP'!$V85,IF('1-SETUP'!$Q85="WEEKLY",MN36+'1-SETUP'!$V85*7,IF('1-SETUP'!$Q85="MONTHLY",EDATE(MN36,'1-SETUP'!$V85),IF('1-SETUP'!$Q85="YEARLY",EDATE(MN36,12*'1-SETUP'!$V85),""))))</f>
        <v/>
      </c>
      <c r="MP36" s="10" t="str">
        <f>IF('1-SETUP'!$Q85="DAILY",MO36+'1-SETUP'!$V85,IF('1-SETUP'!$Q85="WEEKLY",MO36+'1-SETUP'!$V85*7,IF('1-SETUP'!$Q85="MONTHLY",EDATE(MO36,'1-SETUP'!$V85),IF('1-SETUP'!$Q85="YEARLY",EDATE(MO36,12*'1-SETUP'!$V85),""))))</f>
        <v/>
      </c>
      <c r="MQ36" s="10" t="str">
        <f>IF('1-SETUP'!$Q85="DAILY",MP36+'1-SETUP'!$V85,IF('1-SETUP'!$Q85="WEEKLY",MP36+'1-SETUP'!$V85*7,IF('1-SETUP'!$Q85="MONTHLY",EDATE(MP36,'1-SETUP'!$V85),IF('1-SETUP'!$Q85="YEARLY",EDATE(MP36,12*'1-SETUP'!$V85),""))))</f>
        <v/>
      </c>
      <c r="MR36" s="10" t="str">
        <f>IF('1-SETUP'!$Q85="DAILY",MQ36+'1-SETUP'!$V85,IF('1-SETUP'!$Q85="WEEKLY",MQ36+'1-SETUP'!$V85*7,IF('1-SETUP'!$Q85="MONTHLY",EDATE(MQ36,'1-SETUP'!$V85),IF('1-SETUP'!$Q85="YEARLY",EDATE(MQ36,12*'1-SETUP'!$V85),""))))</f>
        <v/>
      </c>
      <c r="MS36" s="10" t="str">
        <f>IF('1-SETUP'!$Q85="DAILY",MR36+'1-SETUP'!$V85,IF('1-SETUP'!$Q85="WEEKLY",MR36+'1-SETUP'!$V85*7,IF('1-SETUP'!$Q85="MONTHLY",EDATE(MR36,'1-SETUP'!$V85),IF('1-SETUP'!$Q85="YEARLY",EDATE(MR36,12*'1-SETUP'!$V85),""))))</f>
        <v/>
      </c>
      <c r="MT36" s="10" t="str">
        <f>IF('1-SETUP'!$Q85="DAILY",MS36+'1-SETUP'!$V85,IF('1-SETUP'!$Q85="WEEKLY",MS36+'1-SETUP'!$V85*7,IF('1-SETUP'!$Q85="MONTHLY",EDATE(MS36,'1-SETUP'!$V85),IF('1-SETUP'!$Q85="YEARLY",EDATE(MS36,12*'1-SETUP'!$V85),""))))</f>
        <v/>
      </c>
      <c r="MU36" s="10" t="str">
        <f>IF('1-SETUP'!$Q85="DAILY",MT36+'1-SETUP'!$V85,IF('1-SETUP'!$Q85="WEEKLY",MT36+'1-SETUP'!$V85*7,IF('1-SETUP'!$Q85="MONTHLY",EDATE(MT36,'1-SETUP'!$V85),IF('1-SETUP'!$Q85="YEARLY",EDATE(MT36,12*'1-SETUP'!$V85),""))))</f>
        <v/>
      </c>
      <c r="MV36" s="10" t="str">
        <f>IF('1-SETUP'!$Q85="DAILY",MU36+'1-SETUP'!$V85,IF('1-SETUP'!$Q85="WEEKLY",MU36+'1-SETUP'!$V85*7,IF('1-SETUP'!$Q85="MONTHLY",EDATE(MU36,'1-SETUP'!$V85),IF('1-SETUP'!$Q85="YEARLY",EDATE(MU36,12*'1-SETUP'!$V85),""))))</f>
        <v/>
      </c>
      <c r="MW36" s="10" t="str">
        <f>IF('1-SETUP'!$Q85="DAILY",MV36+'1-SETUP'!$V85,IF('1-SETUP'!$Q85="WEEKLY",MV36+'1-SETUP'!$V85*7,IF('1-SETUP'!$Q85="MONTHLY",EDATE(MV36,'1-SETUP'!$V85),IF('1-SETUP'!$Q85="YEARLY",EDATE(MV36,12*'1-SETUP'!$V85),""))))</f>
        <v/>
      </c>
      <c r="MX36" s="10" t="str">
        <f>IF('1-SETUP'!$Q85="DAILY",MW36+'1-SETUP'!$V85,IF('1-SETUP'!$Q85="WEEKLY",MW36+'1-SETUP'!$V85*7,IF('1-SETUP'!$Q85="MONTHLY",EDATE(MW36,'1-SETUP'!$V85),IF('1-SETUP'!$Q85="YEARLY",EDATE(MW36,12*'1-SETUP'!$V85),""))))</f>
        <v/>
      </c>
      <c r="MY36" s="10" t="str">
        <f>IF('1-SETUP'!$Q85="DAILY",MX36+'1-SETUP'!$V85,IF('1-SETUP'!$Q85="WEEKLY",MX36+'1-SETUP'!$V85*7,IF('1-SETUP'!$Q85="MONTHLY",EDATE(MX36,'1-SETUP'!$V85),IF('1-SETUP'!$Q85="YEARLY",EDATE(MX36,12*'1-SETUP'!$V85),""))))</f>
        <v/>
      </c>
      <c r="MZ36" s="10" t="str">
        <f>IF('1-SETUP'!$Q85="DAILY",MY36+'1-SETUP'!$V85,IF('1-SETUP'!$Q85="WEEKLY",MY36+'1-SETUP'!$V85*7,IF('1-SETUP'!$Q85="MONTHLY",EDATE(MY36,'1-SETUP'!$V85),IF('1-SETUP'!$Q85="YEARLY",EDATE(MY36,12*'1-SETUP'!$V85),""))))</f>
        <v/>
      </c>
      <c r="NA36" s="10" t="str">
        <f>IF('1-SETUP'!$Q85="DAILY",MZ36+'1-SETUP'!$V85,IF('1-SETUP'!$Q85="WEEKLY",MZ36+'1-SETUP'!$V85*7,IF('1-SETUP'!$Q85="MONTHLY",EDATE(MZ36,'1-SETUP'!$V85),IF('1-SETUP'!$Q85="YEARLY",EDATE(MZ36,12*'1-SETUP'!$V85),""))))</f>
        <v/>
      </c>
      <c r="NB36" s="10" t="str">
        <f>IF('1-SETUP'!$Q85="DAILY",NA36+'1-SETUP'!$V85,IF('1-SETUP'!$Q85="WEEKLY",NA36+'1-SETUP'!$V85*7,IF('1-SETUP'!$Q85="MONTHLY",EDATE(NA36,'1-SETUP'!$V85),IF('1-SETUP'!$Q85="YEARLY",EDATE(NA36,12*'1-SETUP'!$V85),""))))</f>
        <v/>
      </c>
      <c r="NC36" s="10" t="str">
        <f>IF('1-SETUP'!$Q85="DAILY",NB36+'1-SETUP'!$V85,IF('1-SETUP'!$Q85="WEEKLY",NB36+'1-SETUP'!$V85*7,IF('1-SETUP'!$Q85="MONTHLY",EDATE(NB36,'1-SETUP'!$V85),IF('1-SETUP'!$Q85="YEARLY",EDATE(NB36,12*'1-SETUP'!$V85),""))))</f>
        <v/>
      </c>
    </row>
    <row r="37" spans="1:367" x14ac:dyDescent="0.45">
      <c r="A37">
        <f>'1-SETUP'!A86</f>
        <v>0</v>
      </c>
      <c r="B37" t="str">
        <f>_xlfn.CONCAT('1-SETUP'!$O86," ",'1-SETUP'!$Q86," ",'1-SETUP'!$T86," ",'1-SETUP'!$V86," ",'1-SETUP'!$W86," ",'1-SETUP'!$Z86," ",TEXT('1-SETUP'!$AC86,"mm/dd/yyyy"))</f>
        <v xml:space="preserve">      01/00/1900</v>
      </c>
      <c r="C37" s="10">
        <f>'1-SETUP'!$AC86</f>
        <v>0</v>
      </c>
      <c r="D37" s="10" t="str">
        <f>IF('1-SETUP'!$Q86="DAILY",C37+'1-SETUP'!$V86,IF('1-SETUP'!$Q86="WEEKLY",C37+'1-SETUP'!$V86*7,IF('1-SETUP'!$Q86="MONTHLY",EDATE(C37,'1-SETUP'!$V86),IF('1-SETUP'!$Q86="YEARLY",EDATE(C37,12*'1-SETUP'!$V86),""))))</f>
        <v/>
      </c>
      <c r="E37" s="10" t="str">
        <f>IF('1-SETUP'!$Q86="DAILY",D37+'1-SETUP'!$V86,IF('1-SETUP'!$Q86="WEEKLY",D37+'1-SETUP'!$V86*7,IF('1-SETUP'!$Q86="MONTHLY",EDATE(D37,'1-SETUP'!$V86),IF('1-SETUP'!$Q86="YEARLY",EDATE(D37,12*'1-SETUP'!$V86),""))))</f>
        <v/>
      </c>
      <c r="F37" s="10" t="str">
        <f>IF('1-SETUP'!$Q86="DAILY",E37+'1-SETUP'!$V86,IF('1-SETUP'!$Q86="WEEKLY",E37+'1-SETUP'!$V86*7,IF('1-SETUP'!$Q86="MONTHLY",EDATE(E37,'1-SETUP'!$V86),IF('1-SETUP'!$Q86="YEARLY",EDATE(E37,12*'1-SETUP'!$V86),""))))</f>
        <v/>
      </c>
      <c r="G37" s="10" t="str">
        <f>IF('1-SETUP'!$Q86="DAILY",F37+'1-SETUP'!$V86,IF('1-SETUP'!$Q86="WEEKLY",F37+'1-SETUP'!$V86*7,IF('1-SETUP'!$Q86="MONTHLY",EDATE(F37,'1-SETUP'!$V86),IF('1-SETUP'!$Q86="YEARLY",EDATE(F37,12*'1-SETUP'!$V86),""))))</f>
        <v/>
      </c>
      <c r="H37" s="10" t="str">
        <f>IF('1-SETUP'!$Q86="DAILY",G37+'1-SETUP'!$V86,IF('1-SETUP'!$Q86="WEEKLY",G37+'1-SETUP'!$V86*7,IF('1-SETUP'!$Q86="MONTHLY",EDATE(G37,'1-SETUP'!$V86),IF('1-SETUP'!$Q86="YEARLY",EDATE(G37,12*'1-SETUP'!$V86),""))))</f>
        <v/>
      </c>
      <c r="I37" s="10" t="str">
        <f>IF('1-SETUP'!$Q86="DAILY",H37+'1-SETUP'!$V86,IF('1-SETUP'!$Q86="WEEKLY",H37+'1-SETUP'!$V86*7,IF('1-SETUP'!$Q86="MONTHLY",EDATE(H37,'1-SETUP'!$V86),IF('1-SETUP'!$Q86="YEARLY",EDATE(H37,12*'1-SETUP'!$V86),""))))</f>
        <v/>
      </c>
      <c r="J37" s="10" t="str">
        <f>IF('1-SETUP'!$Q86="DAILY",I37+'1-SETUP'!$V86,IF('1-SETUP'!$Q86="WEEKLY",I37+'1-SETUP'!$V86*7,IF('1-SETUP'!$Q86="MONTHLY",EDATE(I37,'1-SETUP'!$V86),IF('1-SETUP'!$Q86="YEARLY",EDATE(I37,12*'1-SETUP'!$V86),""))))</f>
        <v/>
      </c>
      <c r="K37" s="10" t="str">
        <f>IF('1-SETUP'!$Q86="DAILY",J37+'1-SETUP'!$V86,IF('1-SETUP'!$Q86="WEEKLY",J37+'1-SETUP'!$V86*7,IF('1-SETUP'!$Q86="MONTHLY",EDATE(J37,'1-SETUP'!$V86),IF('1-SETUP'!$Q86="YEARLY",EDATE(J37,12*'1-SETUP'!$V86),""))))</f>
        <v/>
      </c>
      <c r="L37" s="10" t="str">
        <f>IF('1-SETUP'!$Q86="DAILY",K37+'1-SETUP'!$V86,IF('1-SETUP'!$Q86="WEEKLY",K37+'1-SETUP'!$V86*7,IF('1-SETUP'!$Q86="MONTHLY",EDATE(K37,'1-SETUP'!$V86),IF('1-SETUP'!$Q86="YEARLY",EDATE(K37,12*'1-SETUP'!$V86),""))))</f>
        <v/>
      </c>
      <c r="M37" s="10" t="str">
        <f>IF('1-SETUP'!$Q86="DAILY",L37+'1-SETUP'!$V86,IF('1-SETUP'!$Q86="WEEKLY",L37+'1-SETUP'!$V86*7,IF('1-SETUP'!$Q86="MONTHLY",EDATE(L37,'1-SETUP'!$V86),IF('1-SETUP'!$Q86="YEARLY",EDATE(L37,12*'1-SETUP'!$V86),""))))</f>
        <v/>
      </c>
      <c r="N37" s="10" t="str">
        <f>IF('1-SETUP'!$Q86="DAILY",M37+'1-SETUP'!$V86,IF('1-SETUP'!$Q86="WEEKLY",M37+'1-SETUP'!$V86*7,IF('1-SETUP'!$Q86="MONTHLY",EDATE(M37,'1-SETUP'!$V86),IF('1-SETUP'!$Q86="YEARLY",EDATE(M37,12*'1-SETUP'!$V86),""))))</f>
        <v/>
      </c>
      <c r="O37" s="10" t="str">
        <f>IF('1-SETUP'!$Q86="DAILY",N37+'1-SETUP'!$V86,IF('1-SETUP'!$Q86="WEEKLY",N37+'1-SETUP'!$V86*7,IF('1-SETUP'!$Q86="MONTHLY",EDATE(N37,'1-SETUP'!$V86),IF('1-SETUP'!$Q86="YEARLY",EDATE(N37,12*'1-SETUP'!$V86),""))))</f>
        <v/>
      </c>
      <c r="P37" s="10" t="str">
        <f>IF('1-SETUP'!$Q86="DAILY",O37+'1-SETUP'!$V86,IF('1-SETUP'!$Q86="WEEKLY",O37+'1-SETUP'!$V86*7,IF('1-SETUP'!$Q86="MONTHLY",EDATE(O37,'1-SETUP'!$V86),IF('1-SETUP'!$Q86="YEARLY",EDATE(O37,12*'1-SETUP'!$V86),""))))</f>
        <v/>
      </c>
      <c r="Q37" s="10" t="str">
        <f>IF('1-SETUP'!$Q86="DAILY",P37+'1-SETUP'!$V86,IF('1-SETUP'!$Q86="WEEKLY",P37+'1-SETUP'!$V86*7,IF('1-SETUP'!$Q86="MONTHLY",EDATE(P37,'1-SETUP'!$V86),IF('1-SETUP'!$Q86="YEARLY",EDATE(P37,12*'1-SETUP'!$V86),""))))</f>
        <v/>
      </c>
      <c r="R37" s="10" t="str">
        <f>IF('1-SETUP'!$Q86="DAILY",Q37+'1-SETUP'!$V86,IF('1-SETUP'!$Q86="WEEKLY",Q37+'1-SETUP'!$V86*7,IF('1-SETUP'!$Q86="MONTHLY",EDATE(Q37,'1-SETUP'!$V86),IF('1-SETUP'!$Q86="YEARLY",EDATE(Q37,12*'1-SETUP'!$V86),""))))</f>
        <v/>
      </c>
      <c r="S37" s="10" t="str">
        <f>IF('1-SETUP'!$Q86="DAILY",R37+'1-SETUP'!$V86,IF('1-SETUP'!$Q86="WEEKLY",R37+'1-SETUP'!$V86*7,IF('1-SETUP'!$Q86="MONTHLY",EDATE(R37,'1-SETUP'!$V86),IF('1-SETUP'!$Q86="YEARLY",EDATE(R37,12*'1-SETUP'!$V86),""))))</f>
        <v/>
      </c>
      <c r="T37" s="10" t="str">
        <f>IF('1-SETUP'!$Q86="DAILY",S37+'1-SETUP'!$V86,IF('1-SETUP'!$Q86="WEEKLY",S37+'1-SETUP'!$V86*7,IF('1-SETUP'!$Q86="MONTHLY",EDATE(S37,'1-SETUP'!$V86),IF('1-SETUP'!$Q86="YEARLY",EDATE(S37,12*'1-SETUP'!$V86),""))))</f>
        <v/>
      </c>
      <c r="U37" s="10" t="str">
        <f>IF('1-SETUP'!$Q86="DAILY",T37+'1-SETUP'!$V86,IF('1-SETUP'!$Q86="WEEKLY",T37+'1-SETUP'!$V86*7,IF('1-SETUP'!$Q86="MONTHLY",EDATE(T37,'1-SETUP'!$V86),IF('1-SETUP'!$Q86="YEARLY",EDATE(T37,12*'1-SETUP'!$V86),""))))</f>
        <v/>
      </c>
      <c r="V37" s="10" t="str">
        <f>IF('1-SETUP'!$Q86="DAILY",U37+'1-SETUP'!$V86,IF('1-SETUP'!$Q86="WEEKLY",U37+'1-SETUP'!$V86*7,IF('1-SETUP'!$Q86="MONTHLY",EDATE(U37,'1-SETUP'!$V86),IF('1-SETUP'!$Q86="YEARLY",EDATE(U37,12*'1-SETUP'!$V86),""))))</f>
        <v/>
      </c>
      <c r="W37" s="10" t="str">
        <f>IF('1-SETUP'!$Q86="DAILY",V37+'1-SETUP'!$V86,IF('1-SETUP'!$Q86="WEEKLY",V37+'1-SETUP'!$V86*7,IF('1-SETUP'!$Q86="MONTHLY",EDATE(V37,'1-SETUP'!$V86),IF('1-SETUP'!$Q86="YEARLY",EDATE(V37,12*'1-SETUP'!$V86),""))))</f>
        <v/>
      </c>
      <c r="X37" s="10" t="str">
        <f>IF('1-SETUP'!$Q86="DAILY",W37+'1-SETUP'!$V86,IF('1-SETUP'!$Q86="WEEKLY",W37+'1-SETUP'!$V86*7,IF('1-SETUP'!$Q86="MONTHLY",EDATE(W37,'1-SETUP'!$V86),IF('1-SETUP'!$Q86="YEARLY",EDATE(W37,12*'1-SETUP'!$V86),""))))</f>
        <v/>
      </c>
      <c r="Y37" s="10" t="str">
        <f>IF('1-SETUP'!$Q86="DAILY",X37+'1-SETUP'!$V86,IF('1-SETUP'!$Q86="WEEKLY",X37+'1-SETUP'!$V86*7,IF('1-SETUP'!$Q86="MONTHLY",EDATE(X37,'1-SETUP'!$V86),IF('1-SETUP'!$Q86="YEARLY",EDATE(X37,12*'1-SETUP'!$V86),""))))</f>
        <v/>
      </c>
      <c r="Z37" s="10" t="str">
        <f>IF('1-SETUP'!$Q86="DAILY",Y37+'1-SETUP'!$V86,IF('1-SETUP'!$Q86="WEEKLY",Y37+'1-SETUP'!$V86*7,IF('1-SETUP'!$Q86="MONTHLY",EDATE(Y37,'1-SETUP'!$V86),IF('1-SETUP'!$Q86="YEARLY",EDATE(Y37,12*'1-SETUP'!$V86),""))))</f>
        <v/>
      </c>
      <c r="AA37" s="10" t="str">
        <f>IF('1-SETUP'!$Q86="DAILY",Z37+'1-SETUP'!$V86,IF('1-SETUP'!$Q86="WEEKLY",Z37+'1-SETUP'!$V86*7,IF('1-SETUP'!$Q86="MONTHLY",EDATE(Z37,'1-SETUP'!$V86),IF('1-SETUP'!$Q86="YEARLY",EDATE(Z37,12*'1-SETUP'!$V86),""))))</f>
        <v/>
      </c>
      <c r="AB37" s="10" t="str">
        <f>IF('1-SETUP'!$Q86="DAILY",AA37+'1-SETUP'!$V86,IF('1-SETUP'!$Q86="WEEKLY",AA37+'1-SETUP'!$V86*7,IF('1-SETUP'!$Q86="MONTHLY",EDATE(AA37,'1-SETUP'!$V86),IF('1-SETUP'!$Q86="YEARLY",EDATE(AA37,12*'1-SETUP'!$V86),""))))</f>
        <v/>
      </c>
      <c r="AC37" s="10" t="str">
        <f>IF('1-SETUP'!$Q86="DAILY",AB37+'1-SETUP'!$V86,IF('1-SETUP'!$Q86="WEEKLY",AB37+'1-SETUP'!$V86*7,IF('1-SETUP'!$Q86="MONTHLY",EDATE(AB37,'1-SETUP'!$V86),IF('1-SETUP'!$Q86="YEARLY",EDATE(AB37,12*'1-SETUP'!$V86),""))))</f>
        <v/>
      </c>
      <c r="AD37" s="10" t="str">
        <f>IF('1-SETUP'!$Q86="DAILY",AC37+'1-SETUP'!$V86,IF('1-SETUP'!$Q86="WEEKLY",AC37+'1-SETUP'!$V86*7,IF('1-SETUP'!$Q86="MONTHLY",EDATE(AC37,'1-SETUP'!$V86),IF('1-SETUP'!$Q86="YEARLY",EDATE(AC37,12*'1-SETUP'!$V86),""))))</f>
        <v/>
      </c>
      <c r="AE37" s="10" t="str">
        <f>IF('1-SETUP'!$Q86="DAILY",AD37+'1-SETUP'!$V86,IF('1-SETUP'!$Q86="WEEKLY",AD37+'1-SETUP'!$V86*7,IF('1-SETUP'!$Q86="MONTHLY",EDATE(AD37,'1-SETUP'!$V86),IF('1-SETUP'!$Q86="YEARLY",EDATE(AD37,12*'1-SETUP'!$V86),""))))</f>
        <v/>
      </c>
      <c r="AF37" s="10" t="str">
        <f>IF('1-SETUP'!$Q86="DAILY",AE37+'1-SETUP'!$V86,IF('1-SETUP'!$Q86="WEEKLY",AE37+'1-SETUP'!$V86*7,IF('1-SETUP'!$Q86="MONTHLY",EDATE(AE37,'1-SETUP'!$V86),IF('1-SETUP'!$Q86="YEARLY",EDATE(AE37,12*'1-SETUP'!$V86),""))))</f>
        <v/>
      </c>
      <c r="AG37" s="10" t="str">
        <f>IF('1-SETUP'!$Q86="DAILY",AF37+'1-SETUP'!$V86,IF('1-SETUP'!$Q86="WEEKLY",AF37+'1-SETUP'!$V86*7,IF('1-SETUP'!$Q86="MONTHLY",EDATE(AF37,'1-SETUP'!$V86),IF('1-SETUP'!$Q86="YEARLY",EDATE(AF37,12*'1-SETUP'!$V86),""))))</f>
        <v/>
      </c>
      <c r="AH37" s="10" t="str">
        <f>IF('1-SETUP'!$Q86="DAILY",AG37+'1-SETUP'!$V86,IF('1-SETUP'!$Q86="WEEKLY",AG37+'1-SETUP'!$V86*7,IF('1-SETUP'!$Q86="MONTHLY",EDATE(AG37,'1-SETUP'!$V86),IF('1-SETUP'!$Q86="YEARLY",EDATE(AG37,12*'1-SETUP'!$V86),""))))</f>
        <v/>
      </c>
      <c r="AI37" s="10" t="str">
        <f>IF('1-SETUP'!$Q86="DAILY",AH37+'1-SETUP'!$V86,IF('1-SETUP'!$Q86="WEEKLY",AH37+'1-SETUP'!$V86*7,IF('1-SETUP'!$Q86="MONTHLY",EDATE(AH37,'1-SETUP'!$V86),IF('1-SETUP'!$Q86="YEARLY",EDATE(AH37,12*'1-SETUP'!$V86),""))))</f>
        <v/>
      </c>
      <c r="AJ37" s="10" t="str">
        <f>IF('1-SETUP'!$Q86="DAILY",AI37+'1-SETUP'!$V86,IF('1-SETUP'!$Q86="WEEKLY",AI37+'1-SETUP'!$V86*7,IF('1-SETUP'!$Q86="MONTHLY",EDATE(AI37,'1-SETUP'!$V86),IF('1-SETUP'!$Q86="YEARLY",EDATE(AI37,12*'1-SETUP'!$V86),""))))</f>
        <v/>
      </c>
      <c r="AK37" s="10" t="str">
        <f>IF('1-SETUP'!$Q86="DAILY",AJ37+'1-SETUP'!$V86,IF('1-SETUP'!$Q86="WEEKLY",AJ37+'1-SETUP'!$V86*7,IF('1-SETUP'!$Q86="MONTHLY",EDATE(AJ37,'1-SETUP'!$V86),IF('1-SETUP'!$Q86="YEARLY",EDATE(AJ37,12*'1-SETUP'!$V86),""))))</f>
        <v/>
      </c>
      <c r="AL37" s="10" t="str">
        <f>IF('1-SETUP'!$Q86="DAILY",AK37+'1-SETUP'!$V86,IF('1-SETUP'!$Q86="WEEKLY",AK37+'1-SETUP'!$V86*7,IF('1-SETUP'!$Q86="MONTHLY",EDATE(AK37,'1-SETUP'!$V86),IF('1-SETUP'!$Q86="YEARLY",EDATE(AK37,12*'1-SETUP'!$V86),""))))</f>
        <v/>
      </c>
      <c r="AM37" s="10" t="str">
        <f>IF('1-SETUP'!$Q86="DAILY",AL37+'1-SETUP'!$V86,IF('1-SETUP'!$Q86="WEEKLY",AL37+'1-SETUP'!$V86*7,IF('1-SETUP'!$Q86="MONTHLY",EDATE(AL37,'1-SETUP'!$V86),IF('1-SETUP'!$Q86="YEARLY",EDATE(AL37,12*'1-SETUP'!$V86),""))))</f>
        <v/>
      </c>
      <c r="AN37" s="10" t="str">
        <f>IF('1-SETUP'!$Q86="DAILY",AM37+'1-SETUP'!$V86,IF('1-SETUP'!$Q86="WEEKLY",AM37+'1-SETUP'!$V86*7,IF('1-SETUP'!$Q86="MONTHLY",EDATE(AM37,'1-SETUP'!$V86),IF('1-SETUP'!$Q86="YEARLY",EDATE(AM37,12*'1-SETUP'!$V86),""))))</f>
        <v/>
      </c>
      <c r="AO37" s="10" t="str">
        <f>IF('1-SETUP'!$Q86="DAILY",AN37+'1-SETUP'!$V86,IF('1-SETUP'!$Q86="WEEKLY",AN37+'1-SETUP'!$V86*7,IF('1-SETUP'!$Q86="MONTHLY",EDATE(AN37,'1-SETUP'!$V86),IF('1-SETUP'!$Q86="YEARLY",EDATE(AN37,12*'1-SETUP'!$V86),""))))</f>
        <v/>
      </c>
      <c r="AP37" s="10" t="str">
        <f>IF('1-SETUP'!$Q86="DAILY",AO37+'1-SETUP'!$V86,IF('1-SETUP'!$Q86="WEEKLY",AO37+'1-SETUP'!$V86*7,IF('1-SETUP'!$Q86="MONTHLY",EDATE(AO37,'1-SETUP'!$V86),IF('1-SETUP'!$Q86="YEARLY",EDATE(AO37,12*'1-SETUP'!$V86),""))))</f>
        <v/>
      </c>
      <c r="AQ37" s="10" t="str">
        <f>IF('1-SETUP'!$Q86="DAILY",AP37+'1-SETUP'!$V86,IF('1-SETUP'!$Q86="WEEKLY",AP37+'1-SETUP'!$V86*7,IF('1-SETUP'!$Q86="MONTHLY",EDATE(AP37,'1-SETUP'!$V86),IF('1-SETUP'!$Q86="YEARLY",EDATE(AP37,12*'1-SETUP'!$V86),""))))</f>
        <v/>
      </c>
      <c r="AR37" s="10" t="str">
        <f>IF('1-SETUP'!$Q86="DAILY",AQ37+'1-SETUP'!$V86,IF('1-SETUP'!$Q86="WEEKLY",AQ37+'1-SETUP'!$V86*7,IF('1-SETUP'!$Q86="MONTHLY",EDATE(AQ37,'1-SETUP'!$V86),IF('1-SETUP'!$Q86="YEARLY",EDATE(AQ37,12*'1-SETUP'!$V86),""))))</f>
        <v/>
      </c>
      <c r="AS37" s="10" t="str">
        <f>IF('1-SETUP'!$Q86="DAILY",AR37+'1-SETUP'!$V86,IF('1-SETUP'!$Q86="WEEKLY",AR37+'1-SETUP'!$V86*7,IF('1-SETUP'!$Q86="MONTHLY",EDATE(AR37,'1-SETUP'!$V86),IF('1-SETUP'!$Q86="YEARLY",EDATE(AR37,12*'1-SETUP'!$V86),""))))</f>
        <v/>
      </c>
      <c r="AT37" s="10" t="str">
        <f>IF('1-SETUP'!$Q86="DAILY",AS37+'1-SETUP'!$V86,IF('1-SETUP'!$Q86="WEEKLY",AS37+'1-SETUP'!$V86*7,IF('1-SETUP'!$Q86="MONTHLY",EDATE(AS37,'1-SETUP'!$V86),IF('1-SETUP'!$Q86="YEARLY",EDATE(AS37,12*'1-SETUP'!$V86),""))))</f>
        <v/>
      </c>
      <c r="AU37" s="10" t="str">
        <f>IF('1-SETUP'!$Q86="DAILY",AT37+'1-SETUP'!$V86,IF('1-SETUP'!$Q86="WEEKLY",AT37+'1-SETUP'!$V86*7,IF('1-SETUP'!$Q86="MONTHLY",EDATE(AT37,'1-SETUP'!$V86),IF('1-SETUP'!$Q86="YEARLY",EDATE(AT37,12*'1-SETUP'!$V86),""))))</f>
        <v/>
      </c>
      <c r="AV37" s="10" t="str">
        <f>IF('1-SETUP'!$Q86="DAILY",AU37+'1-SETUP'!$V86,IF('1-SETUP'!$Q86="WEEKLY",AU37+'1-SETUP'!$V86*7,IF('1-SETUP'!$Q86="MONTHLY",EDATE(AU37,'1-SETUP'!$V86),IF('1-SETUP'!$Q86="YEARLY",EDATE(AU37,12*'1-SETUP'!$V86),""))))</f>
        <v/>
      </c>
      <c r="AW37" s="10" t="str">
        <f>IF('1-SETUP'!$Q86="DAILY",AV37+'1-SETUP'!$V86,IF('1-SETUP'!$Q86="WEEKLY",AV37+'1-SETUP'!$V86*7,IF('1-SETUP'!$Q86="MONTHLY",EDATE(AV37,'1-SETUP'!$V86),IF('1-SETUP'!$Q86="YEARLY",EDATE(AV37,12*'1-SETUP'!$V86),""))))</f>
        <v/>
      </c>
      <c r="AX37" s="10" t="str">
        <f>IF('1-SETUP'!$Q86="DAILY",AW37+'1-SETUP'!$V86,IF('1-SETUP'!$Q86="WEEKLY",AW37+'1-SETUP'!$V86*7,IF('1-SETUP'!$Q86="MONTHLY",EDATE(AW37,'1-SETUP'!$V86),IF('1-SETUP'!$Q86="YEARLY",EDATE(AW37,12*'1-SETUP'!$V86),""))))</f>
        <v/>
      </c>
      <c r="AY37" s="10" t="str">
        <f>IF('1-SETUP'!$Q86="DAILY",AX37+'1-SETUP'!$V86,IF('1-SETUP'!$Q86="WEEKLY",AX37+'1-SETUP'!$V86*7,IF('1-SETUP'!$Q86="MONTHLY",EDATE(AX37,'1-SETUP'!$V86),IF('1-SETUP'!$Q86="YEARLY",EDATE(AX37,12*'1-SETUP'!$V86),""))))</f>
        <v/>
      </c>
      <c r="AZ37" s="10" t="str">
        <f>IF('1-SETUP'!$Q86="DAILY",AY37+'1-SETUP'!$V86,IF('1-SETUP'!$Q86="WEEKLY",AY37+'1-SETUP'!$V86*7,IF('1-SETUP'!$Q86="MONTHLY",EDATE(AY37,'1-SETUP'!$V86),IF('1-SETUP'!$Q86="YEARLY",EDATE(AY37,12*'1-SETUP'!$V86),""))))</f>
        <v/>
      </c>
      <c r="BA37" s="10" t="str">
        <f>IF('1-SETUP'!$Q86="DAILY",AZ37+'1-SETUP'!$V86,IF('1-SETUP'!$Q86="WEEKLY",AZ37+'1-SETUP'!$V86*7,IF('1-SETUP'!$Q86="MONTHLY",EDATE(AZ37,'1-SETUP'!$V86),IF('1-SETUP'!$Q86="YEARLY",EDATE(AZ37,12*'1-SETUP'!$V86),""))))</f>
        <v/>
      </c>
      <c r="BB37" s="10" t="str">
        <f>IF('1-SETUP'!$Q86="DAILY",BA37+'1-SETUP'!$V86,IF('1-SETUP'!$Q86="WEEKLY",BA37+'1-SETUP'!$V86*7,IF('1-SETUP'!$Q86="MONTHLY",EDATE(BA37,'1-SETUP'!$V86),IF('1-SETUP'!$Q86="YEARLY",EDATE(BA37,12*'1-SETUP'!$V86),""))))</f>
        <v/>
      </c>
      <c r="BC37" s="10" t="str">
        <f>IF('1-SETUP'!$Q86="DAILY",BB37+'1-SETUP'!$V86,IF('1-SETUP'!$Q86="WEEKLY",BB37+'1-SETUP'!$V86*7,IF('1-SETUP'!$Q86="MONTHLY",EDATE(BB37,'1-SETUP'!$V86),IF('1-SETUP'!$Q86="YEARLY",EDATE(BB37,12*'1-SETUP'!$V86),""))))</f>
        <v/>
      </c>
      <c r="BD37" s="10" t="str">
        <f>IF('1-SETUP'!$Q86="DAILY",BC37+'1-SETUP'!$V86,IF('1-SETUP'!$Q86="WEEKLY",BC37+'1-SETUP'!$V86*7,IF('1-SETUP'!$Q86="MONTHLY",EDATE(BC37,'1-SETUP'!$V86),IF('1-SETUP'!$Q86="YEARLY",EDATE(BC37,12*'1-SETUP'!$V86),""))))</f>
        <v/>
      </c>
      <c r="BE37" s="10" t="str">
        <f>IF('1-SETUP'!$Q86="DAILY",BD37+'1-SETUP'!$V86,IF('1-SETUP'!$Q86="WEEKLY",BD37+'1-SETUP'!$V86*7,IF('1-SETUP'!$Q86="MONTHLY",EDATE(BD37,'1-SETUP'!$V86),IF('1-SETUP'!$Q86="YEARLY",EDATE(BD37,12*'1-SETUP'!$V86),""))))</f>
        <v/>
      </c>
      <c r="BF37" s="10" t="str">
        <f>IF('1-SETUP'!$Q86="DAILY",BE37+'1-SETUP'!$V86,IF('1-SETUP'!$Q86="WEEKLY",BE37+'1-SETUP'!$V86*7,IF('1-SETUP'!$Q86="MONTHLY",EDATE(BE37,'1-SETUP'!$V86),IF('1-SETUP'!$Q86="YEARLY",EDATE(BE37,12*'1-SETUP'!$V86),""))))</f>
        <v/>
      </c>
      <c r="BG37" s="10" t="str">
        <f>IF('1-SETUP'!$Q86="DAILY",BF37+'1-SETUP'!$V86,IF('1-SETUP'!$Q86="WEEKLY",BF37+'1-SETUP'!$V86*7,IF('1-SETUP'!$Q86="MONTHLY",EDATE(BF37,'1-SETUP'!$V86),IF('1-SETUP'!$Q86="YEARLY",EDATE(BF37,12*'1-SETUP'!$V86),""))))</f>
        <v/>
      </c>
      <c r="BH37" s="10" t="str">
        <f>IF('1-SETUP'!$Q86="DAILY",BG37+'1-SETUP'!$V86,IF('1-SETUP'!$Q86="WEEKLY",BG37+'1-SETUP'!$V86*7,IF('1-SETUP'!$Q86="MONTHLY",EDATE(BG37,'1-SETUP'!$V86),IF('1-SETUP'!$Q86="YEARLY",EDATE(BG37,12*'1-SETUP'!$V86),""))))</f>
        <v/>
      </c>
      <c r="BI37" s="10" t="str">
        <f>IF('1-SETUP'!$Q86="DAILY",BH37+'1-SETUP'!$V86,IF('1-SETUP'!$Q86="WEEKLY",BH37+'1-SETUP'!$V86*7,IF('1-SETUP'!$Q86="MONTHLY",EDATE(BH37,'1-SETUP'!$V86),IF('1-SETUP'!$Q86="YEARLY",EDATE(BH37,12*'1-SETUP'!$V86),""))))</f>
        <v/>
      </c>
      <c r="BJ37" s="10" t="str">
        <f>IF('1-SETUP'!$Q86="DAILY",BI37+'1-SETUP'!$V86,IF('1-SETUP'!$Q86="WEEKLY",BI37+'1-SETUP'!$V86*7,IF('1-SETUP'!$Q86="MONTHLY",EDATE(BI37,'1-SETUP'!$V86),IF('1-SETUP'!$Q86="YEARLY",EDATE(BI37,12*'1-SETUP'!$V86),""))))</f>
        <v/>
      </c>
      <c r="BK37" s="10" t="str">
        <f>IF('1-SETUP'!$Q86="DAILY",BJ37+'1-SETUP'!$V86,IF('1-SETUP'!$Q86="WEEKLY",BJ37+'1-SETUP'!$V86*7,IF('1-SETUP'!$Q86="MONTHLY",EDATE(BJ37,'1-SETUP'!$V86),IF('1-SETUP'!$Q86="YEARLY",EDATE(BJ37,12*'1-SETUP'!$V86),""))))</f>
        <v/>
      </c>
      <c r="BL37" s="10" t="str">
        <f>IF('1-SETUP'!$Q86="DAILY",BK37+'1-SETUP'!$V86,IF('1-SETUP'!$Q86="WEEKLY",BK37+'1-SETUP'!$V86*7,IF('1-SETUP'!$Q86="MONTHLY",EDATE(BK37,'1-SETUP'!$V86),IF('1-SETUP'!$Q86="YEARLY",EDATE(BK37,12*'1-SETUP'!$V86),""))))</f>
        <v/>
      </c>
      <c r="BM37" s="10" t="str">
        <f>IF('1-SETUP'!$Q86="DAILY",BL37+'1-SETUP'!$V86,IF('1-SETUP'!$Q86="WEEKLY",BL37+'1-SETUP'!$V86*7,IF('1-SETUP'!$Q86="MONTHLY",EDATE(BL37,'1-SETUP'!$V86),IF('1-SETUP'!$Q86="YEARLY",EDATE(BL37,12*'1-SETUP'!$V86),""))))</f>
        <v/>
      </c>
      <c r="BN37" s="10" t="str">
        <f>IF('1-SETUP'!$Q86="DAILY",BM37+'1-SETUP'!$V86,IF('1-SETUP'!$Q86="WEEKLY",BM37+'1-SETUP'!$V86*7,IF('1-SETUP'!$Q86="MONTHLY",EDATE(BM37,'1-SETUP'!$V86),IF('1-SETUP'!$Q86="YEARLY",EDATE(BM37,12*'1-SETUP'!$V86),""))))</f>
        <v/>
      </c>
      <c r="BO37" s="10" t="str">
        <f>IF('1-SETUP'!$Q86="DAILY",BN37+'1-SETUP'!$V86,IF('1-SETUP'!$Q86="WEEKLY",BN37+'1-SETUP'!$V86*7,IF('1-SETUP'!$Q86="MONTHLY",EDATE(BN37,'1-SETUP'!$V86),IF('1-SETUP'!$Q86="YEARLY",EDATE(BN37,12*'1-SETUP'!$V86),""))))</f>
        <v/>
      </c>
      <c r="BP37" s="10" t="str">
        <f>IF('1-SETUP'!$Q86="DAILY",BO37+'1-SETUP'!$V86,IF('1-SETUP'!$Q86="WEEKLY",BO37+'1-SETUP'!$V86*7,IF('1-SETUP'!$Q86="MONTHLY",EDATE(BO37,'1-SETUP'!$V86),IF('1-SETUP'!$Q86="YEARLY",EDATE(BO37,12*'1-SETUP'!$V86),""))))</f>
        <v/>
      </c>
      <c r="BQ37" s="10" t="str">
        <f>IF('1-SETUP'!$Q86="DAILY",BP37+'1-SETUP'!$V86,IF('1-SETUP'!$Q86="WEEKLY",BP37+'1-SETUP'!$V86*7,IF('1-SETUP'!$Q86="MONTHLY",EDATE(BP37,'1-SETUP'!$V86),IF('1-SETUP'!$Q86="YEARLY",EDATE(BP37,12*'1-SETUP'!$V86),""))))</f>
        <v/>
      </c>
      <c r="BR37" s="10" t="str">
        <f>IF('1-SETUP'!$Q86="DAILY",BQ37+'1-SETUP'!$V86,IF('1-SETUP'!$Q86="WEEKLY",BQ37+'1-SETUP'!$V86*7,IF('1-SETUP'!$Q86="MONTHLY",EDATE(BQ37,'1-SETUP'!$V86),IF('1-SETUP'!$Q86="YEARLY",EDATE(BQ37,12*'1-SETUP'!$V86),""))))</f>
        <v/>
      </c>
      <c r="BS37" s="10" t="str">
        <f>IF('1-SETUP'!$Q86="DAILY",BR37+'1-SETUP'!$V86,IF('1-SETUP'!$Q86="WEEKLY",BR37+'1-SETUP'!$V86*7,IF('1-SETUP'!$Q86="MONTHLY",EDATE(BR37,'1-SETUP'!$V86),IF('1-SETUP'!$Q86="YEARLY",EDATE(BR37,12*'1-SETUP'!$V86),""))))</f>
        <v/>
      </c>
      <c r="BT37" s="10" t="str">
        <f>IF('1-SETUP'!$Q86="DAILY",BS37+'1-SETUP'!$V86,IF('1-SETUP'!$Q86="WEEKLY",BS37+'1-SETUP'!$V86*7,IF('1-SETUP'!$Q86="MONTHLY",EDATE(BS37,'1-SETUP'!$V86),IF('1-SETUP'!$Q86="YEARLY",EDATE(BS37,12*'1-SETUP'!$V86),""))))</f>
        <v/>
      </c>
      <c r="BU37" s="10" t="str">
        <f>IF('1-SETUP'!$Q86="DAILY",BT37+'1-SETUP'!$V86,IF('1-SETUP'!$Q86="WEEKLY",BT37+'1-SETUP'!$V86*7,IF('1-SETUP'!$Q86="MONTHLY",EDATE(BT37,'1-SETUP'!$V86),IF('1-SETUP'!$Q86="YEARLY",EDATE(BT37,12*'1-SETUP'!$V86),""))))</f>
        <v/>
      </c>
      <c r="BV37" s="10" t="str">
        <f>IF('1-SETUP'!$Q86="DAILY",BU37+'1-SETUP'!$V86,IF('1-SETUP'!$Q86="WEEKLY",BU37+'1-SETUP'!$V86*7,IF('1-SETUP'!$Q86="MONTHLY",EDATE(BU37,'1-SETUP'!$V86),IF('1-SETUP'!$Q86="YEARLY",EDATE(BU37,12*'1-SETUP'!$V86),""))))</f>
        <v/>
      </c>
      <c r="BW37" s="10" t="str">
        <f>IF('1-SETUP'!$Q86="DAILY",BV37+'1-SETUP'!$V86,IF('1-SETUP'!$Q86="WEEKLY",BV37+'1-SETUP'!$V86*7,IF('1-SETUP'!$Q86="MONTHLY",EDATE(BV37,'1-SETUP'!$V86),IF('1-SETUP'!$Q86="YEARLY",EDATE(BV37,12*'1-SETUP'!$V86),""))))</f>
        <v/>
      </c>
      <c r="BX37" s="10" t="str">
        <f>IF('1-SETUP'!$Q86="DAILY",BW37+'1-SETUP'!$V86,IF('1-SETUP'!$Q86="WEEKLY",BW37+'1-SETUP'!$V86*7,IF('1-SETUP'!$Q86="MONTHLY",EDATE(BW37,'1-SETUP'!$V86),IF('1-SETUP'!$Q86="YEARLY",EDATE(BW37,12*'1-SETUP'!$V86),""))))</f>
        <v/>
      </c>
      <c r="BY37" s="10" t="str">
        <f>IF('1-SETUP'!$Q86="DAILY",BX37+'1-SETUP'!$V86,IF('1-SETUP'!$Q86="WEEKLY",BX37+'1-SETUP'!$V86*7,IF('1-SETUP'!$Q86="MONTHLY",EDATE(BX37,'1-SETUP'!$V86),IF('1-SETUP'!$Q86="YEARLY",EDATE(BX37,12*'1-SETUP'!$V86),""))))</f>
        <v/>
      </c>
      <c r="BZ37" s="10" t="str">
        <f>IF('1-SETUP'!$Q86="DAILY",BY37+'1-SETUP'!$V86,IF('1-SETUP'!$Q86="WEEKLY",BY37+'1-SETUP'!$V86*7,IF('1-SETUP'!$Q86="MONTHLY",EDATE(BY37,'1-SETUP'!$V86),IF('1-SETUP'!$Q86="YEARLY",EDATE(BY37,12*'1-SETUP'!$V86),""))))</f>
        <v/>
      </c>
      <c r="CA37" s="10" t="str">
        <f>IF('1-SETUP'!$Q86="DAILY",BZ37+'1-SETUP'!$V86,IF('1-SETUP'!$Q86="WEEKLY",BZ37+'1-SETUP'!$V86*7,IF('1-SETUP'!$Q86="MONTHLY",EDATE(BZ37,'1-SETUP'!$V86),IF('1-SETUP'!$Q86="YEARLY",EDATE(BZ37,12*'1-SETUP'!$V86),""))))</f>
        <v/>
      </c>
      <c r="CB37" s="10" t="str">
        <f>IF('1-SETUP'!$Q86="DAILY",CA37+'1-SETUP'!$V86,IF('1-SETUP'!$Q86="WEEKLY",CA37+'1-SETUP'!$V86*7,IF('1-SETUP'!$Q86="MONTHLY",EDATE(CA37,'1-SETUP'!$V86),IF('1-SETUP'!$Q86="YEARLY",EDATE(CA37,12*'1-SETUP'!$V86),""))))</f>
        <v/>
      </c>
      <c r="CC37" s="10" t="str">
        <f>IF('1-SETUP'!$Q86="DAILY",CB37+'1-SETUP'!$V86,IF('1-SETUP'!$Q86="WEEKLY",CB37+'1-SETUP'!$V86*7,IF('1-SETUP'!$Q86="MONTHLY",EDATE(CB37,'1-SETUP'!$V86),IF('1-SETUP'!$Q86="YEARLY",EDATE(CB37,12*'1-SETUP'!$V86),""))))</f>
        <v/>
      </c>
      <c r="CD37" s="10" t="str">
        <f>IF('1-SETUP'!$Q86="DAILY",CC37+'1-SETUP'!$V86,IF('1-SETUP'!$Q86="WEEKLY",CC37+'1-SETUP'!$V86*7,IF('1-SETUP'!$Q86="MONTHLY",EDATE(CC37,'1-SETUP'!$V86),IF('1-SETUP'!$Q86="YEARLY",EDATE(CC37,12*'1-SETUP'!$V86),""))))</f>
        <v/>
      </c>
      <c r="CE37" s="10" t="str">
        <f>IF('1-SETUP'!$Q86="DAILY",CD37+'1-SETUP'!$V86,IF('1-SETUP'!$Q86="WEEKLY",CD37+'1-SETUP'!$V86*7,IF('1-SETUP'!$Q86="MONTHLY",EDATE(CD37,'1-SETUP'!$V86),IF('1-SETUP'!$Q86="YEARLY",EDATE(CD37,12*'1-SETUP'!$V86),""))))</f>
        <v/>
      </c>
      <c r="CF37" s="10" t="str">
        <f>IF('1-SETUP'!$Q86="DAILY",CE37+'1-SETUP'!$V86,IF('1-SETUP'!$Q86="WEEKLY",CE37+'1-SETUP'!$V86*7,IF('1-SETUP'!$Q86="MONTHLY",EDATE(CE37,'1-SETUP'!$V86),IF('1-SETUP'!$Q86="YEARLY",EDATE(CE37,12*'1-SETUP'!$V86),""))))</f>
        <v/>
      </c>
      <c r="CG37" s="10" t="str">
        <f>IF('1-SETUP'!$Q86="DAILY",CF37+'1-SETUP'!$V86,IF('1-SETUP'!$Q86="WEEKLY",CF37+'1-SETUP'!$V86*7,IF('1-SETUP'!$Q86="MONTHLY",EDATE(CF37,'1-SETUP'!$V86),IF('1-SETUP'!$Q86="YEARLY",EDATE(CF37,12*'1-SETUP'!$V86),""))))</f>
        <v/>
      </c>
      <c r="CH37" s="10" t="str">
        <f>IF('1-SETUP'!$Q86="DAILY",CG37+'1-SETUP'!$V86,IF('1-SETUP'!$Q86="WEEKLY",CG37+'1-SETUP'!$V86*7,IF('1-SETUP'!$Q86="MONTHLY",EDATE(CG37,'1-SETUP'!$V86),IF('1-SETUP'!$Q86="YEARLY",EDATE(CG37,12*'1-SETUP'!$V86),""))))</f>
        <v/>
      </c>
      <c r="CI37" s="10" t="str">
        <f>IF('1-SETUP'!$Q86="DAILY",CH37+'1-SETUP'!$V86,IF('1-SETUP'!$Q86="WEEKLY",CH37+'1-SETUP'!$V86*7,IF('1-SETUP'!$Q86="MONTHLY",EDATE(CH37,'1-SETUP'!$V86),IF('1-SETUP'!$Q86="YEARLY",EDATE(CH37,12*'1-SETUP'!$V86),""))))</f>
        <v/>
      </c>
      <c r="CJ37" s="10" t="str">
        <f>IF('1-SETUP'!$Q86="DAILY",CI37+'1-SETUP'!$V86,IF('1-SETUP'!$Q86="WEEKLY",CI37+'1-SETUP'!$V86*7,IF('1-SETUP'!$Q86="MONTHLY",EDATE(CI37,'1-SETUP'!$V86),IF('1-SETUP'!$Q86="YEARLY",EDATE(CI37,12*'1-SETUP'!$V86),""))))</f>
        <v/>
      </c>
      <c r="CK37" s="10" t="str">
        <f>IF('1-SETUP'!$Q86="DAILY",CJ37+'1-SETUP'!$V86,IF('1-SETUP'!$Q86="WEEKLY",CJ37+'1-SETUP'!$V86*7,IF('1-SETUP'!$Q86="MONTHLY",EDATE(CJ37,'1-SETUP'!$V86),IF('1-SETUP'!$Q86="YEARLY",EDATE(CJ37,12*'1-SETUP'!$V86),""))))</f>
        <v/>
      </c>
      <c r="CL37" s="10" t="str">
        <f>IF('1-SETUP'!$Q86="DAILY",CK37+'1-SETUP'!$V86,IF('1-SETUP'!$Q86="WEEKLY",CK37+'1-SETUP'!$V86*7,IF('1-SETUP'!$Q86="MONTHLY",EDATE(CK37,'1-SETUP'!$V86),IF('1-SETUP'!$Q86="YEARLY",EDATE(CK37,12*'1-SETUP'!$V86),""))))</f>
        <v/>
      </c>
      <c r="CM37" s="10" t="str">
        <f>IF('1-SETUP'!$Q86="DAILY",CL37+'1-SETUP'!$V86,IF('1-SETUP'!$Q86="WEEKLY",CL37+'1-SETUP'!$V86*7,IF('1-SETUP'!$Q86="MONTHLY",EDATE(CL37,'1-SETUP'!$V86),IF('1-SETUP'!$Q86="YEARLY",EDATE(CL37,12*'1-SETUP'!$V86),""))))</f>
        <v/>
      </c>
      <c r="CN37" s="10" t="str">
        <f>IF('1-SETUP'!$Q86="DAILY",CM37+'1-SETUP'!$V86,IF('1-SETUP'!$Q86="WEEKLY",CM37+'1-SETUP'!$V86*7,IF('1-SETUP'!$Q86="MONTHLY",EDATE(CM37,'1-SETUP'!$V86),IF('1-SETUP'!$Q86="YEARLY",EDATE(CM37,12*'1-SETUP'!$V86),""))))</f>
        <v/>
      </c>
      <c r="CO37" s="10" t="str">
        <f>IF('1-SETUP'!$Q86="DAILY",CN37+'1-SETUP'!$V86,IF('1-SETUP'!$Q86="WEEKLY",CN37+'1-SETUP'!$V86*7,IF('1-SETUP'!$Q86="MONTHLY",EDATE(CN37,'1-SETUP'!$V86),IF('1-SETUP'!$Q86="YEARLY",EDATE(CN37,12*'1-SETUP'!$V86),""))))</f>
        <v/>
      </c>
      <c r="CP37" s="10" t="str">
        <f>IF('1-SETUP'!$Q86="DAILY",CO37+'1-SETUP'!$V86,IF('1-SETUP'!$Q86="WEEKLY",CO37+'1-SETUP'!$V86*7,IF('1-SETUP'!$Q86="MONTHLY",EDATE(CO37,'1-SETUP'!$V86),IF('1-SETUP'!$Q86="YEARLY",EDATE(CO37,12*'1-SETUP'!$V86),""))))</f>
        <v/>
      </c>
      <c r="CQ37" s="10" t="str">
        <f>IF('1-SETUP'!$Q86="DAILY",CP37+'1-SETUP'!$V86,IF('1-SETUP'!$Q86="WEEKLY",CP37+'1-SETUP'!$V86*7,IF('1-SETUP'!$Q86="MONTHLY",EDATE(CP37,'1-SETUP'!$V86),IF('1-SETUP'!$Q86="YEARLY",EDATE(CP37,12*'1-SETUP'!$V86),""))))</f>
        <v/>
      </c>
      <c r="CR37" s="10" t="str">
        <f>IF('1-SETUP'!$Q86="DAILY",CQ37+'1-SETUP'!$V86,IF('1-SETUP'!$Q86="WEEKLY",CQ37+'1-SETUP'!$V86*7,IF('1-SETUP'!$Q86="MONTHLY",EDATE(CQ37,'1-SETUP'!$V86),IF('1-SETUP'!$Q86="YEARLY",EDATE(CQ37,12*'1-SETUP'!$V86),""))))</f>
        <v/>
      </c>
      <c r="CS37" s="10" t="str">
        <f>IF('1-SETUP'!$Q86="DAILY",CR37+'1-SETUP'!$V86,IF('1-SETUP'!$Q86="WEEKLY",CR37+'1-SETUP'!$V86*7,IF('1-SETUP'!$Q86="MONTHLY",EDATE(CR37,'1-SETUP'!$V86),IF('1-SETUP'!$Q86="YEARLY",EDATE(CR37,12*'1-SETUP'!$V86),""))))</f>
        <v/>
      </c>
      <c r="CT37" s="10" t="str">
        <f>IF('1-SETUP'!$Q86="DAILY",CS37+'1-SETUP'!$V86,IF('1-SETUP'!$Q86="WEEKLY",CS37+'1-SETUP'!$V86*7,IF('1-SETUP'!$Q86="MONTHLY",EDATE(CS37,'1-SETUP'!$V86),IF('1-SETUP'!$Q86="YEARLY",EDATE(CS37,12*'1-SETUP'!$V86),""))))</f>
        <v/>
      </c>
      <c r="CU37" s="10" t="str">
        <f>IF('1-SETUP'!$Q86="DAILY",CT37+'1-SETUP'!$V86,IF('1-SETUP'!$Q86="WEEKLY",CT37+'1-SETUP'!$V86*7,IF('1-SETUP'!$Q86="MONTHLY",EDATE(CT37,'1-SETUP'!$V86),IF('1-SETUP'!$Q86="YEARLY",EDATE(CT37,12*'1-SETUP'!$V86),""))))</f>
        <v/>
      </c>
      <c r="CV37" s="10" t="str">
        <f>IF('1-SETUP'!$Q86="DAILY",CU37+'1-SETUP'!$V86,IF('1-SETUP'!$Q86="WEEKLY",CU37+'1-SETUP'!$V86*7,IF('1-SETUP'!$Q86="MONTHLY",EDATE(CU37,'1-SETUP'!$V86),IF('1-SETUP'!$Q86="YEARLY",EDATE(CU37,12*'1-SETUP'!$V86),""))))</f>
        <v/>
      </c>
      <c r="CW37" s="10" t="str">
        <f>IF('1-SETUP'!$Q86="DAILY",CV37+'1-SETUP'!$V86,IF('1-SETUP'!$Q86="WEEKLY",CV37+'1-SETUP'!$V86*7,IF('1-SETUP'!$Q86="MONTHLY",EDATE(CV37,'1-SETUP'!$V86),IF('1-SETUP'!$Q86="YEARLY",EDATE(CV37,12*'1-SETUP'!$V86),""))))</f>
        <v/>
      </c>
      <c r="CX37" s="10" t="str">
        <f>IF('1-SETUP'!$Q86="DAILY",CW37+'1-SETUP'!$V86,IF('1-SETUP'!$Q86="WEEKLY",CW37+'1-SETUP'!$V86*7,IF('1-SETUP'!$Q86="MONTHLY",EDATE(CW37,'1-SETUP'!$V86),IF('1-SETUP'!$Q86="YEARLY",EDATE(CW37,12*'1-SETUP'!$V86),""))))</f>
        <v/>
      </c>
      <c r="CY37" s="10" t="str">
        <f>IF('1-SETUP'!$Q86="DAILY",CX37+'1-SETUP'!$V86,IF('1-SETUP'!$Q86="WEEKLY",CX37+'1-SETUP'!$V86*7,IF('1-SETUP'!$Q86="MONTHLY",EDATE(CX37,'1-SETUP'!$V86),IF('1-SETUP'!$Q86="YEARLY",EDATE(CX37,12*'1-SETUP'!$V86),""))))</f>
        <v/>
      </c>
      <c r="CZ37" s="10" t="str">
        <f>IF('1-SETUP'!$Q86="DAILY",CY37+'1-SETUP'!$V86,IF('1-SETUP'!$Q86="WEEKLY",CY37+'1-SETUP'!$V86*7,IF('1-SETUP'!$Q86="MONTHLY",EDATE(CY37,'1-SETUP'!$V86),IF('1-SETUP'!$Q86="YEARLY",EDATE(CY37,12*'1-SETUP'!$V86),""))))</f>
        <v/>
      </c>
      <c r="DA37" s="10" t="str">
        <f>IF('1-SETUP'!$Q86="DAILY",CZ37+'1-SETUP'!$V86,IF('1-SETUP'!$Q86="WEEKLY",CZ37+'1-SETUP'!$V86*7,IF('1-SETUP'!$Q86="MONTHLY",EDATE(CZ37,'1-SETUP'!$V86),IF('1-SETUP'!$Q86="YEARLY",EDATE(CZ37,12*'1-SETUP'!$V86),""))))</f>
        <v/>
      </c>
      <c r="DB37" s="10" t="str">
        <f>IF('1-SETUP'!$Q86="DAILY",DA37+'1-SETUP'!$V86,IF('1-SETUP'!$Q86="WEEKLY",DA37+'1-SETUP'!$V86*7,IF('1-SETUP'!$Q86="MONTHLY",EDATE(DA37,'1-SETUP'!$V86),IF('1-SETUP'!$Q86="YEARLY",EDATE(DA37,12*'1-SETUP'!$V86),""))))</f>
        <v/>
      </c>
      <c r="DC37" s="10" t="str">
        <f>IF('1-SETUP'!$Q86="DAILY",DB37+'1-SETUP'!$V86,IF('1-SETUP'!$Q86="WEEKLY",DB37+'1-SETUP'!$V86*7,IF('1-SETUP'!$Q86="MONTHLY",EDATE(DB37,'1-SETUP'!$V86),IF('1-SETUP'!$Q86="YEARLY",EDATE(DB37,12*'1-SETUP'!$V86),""))))</f>
        <v/>
      </c>
      <c r="DD37" s="10" t="str">
        <f>IF('1-SETUP'!$Q86="DAILY",DC37+'1-SETUP'!$V86,IF('1-SETUP'!$Q86="WEEKLY",DC37+'1-SETUP'!$V86*7,IF('1-SETUP'!$Q86="MONTHLY",EDATE(DC37,'1-SETUP'!$V86),IF('1-SETUP'!$Q86="YEARLY",EDATE(DC37,12*'1-SETUP'!$V86),""))))</f>
        <v/>
      </c>
      <c r="DE37" s="10" t="str">
        <f>IF('1-SETUP'!$Q86="DAILY",DD37+'1-SETUP'!$V86,IF('1-SETUP'!$Q86="WEEKLY",DD37+'1-SETUP'!$V86*7,IF('1-SETUP'!$Q86="MONTHLY",EDATE(DD37,'1-SETUP'!$V86),IF('1-SETUP'!$Q86="YEARLY",EDATE(DD37,12*'1-SETUP'!$V86),""))))</f>
        <v/>
      </c>
      <c r="DF37" s="10" t="str">
        <f>IF('1-SETUP'!$Q86="DAILY",DE37+'1-SETUP'!$V86,IF('1-SETUP'!$Q86="WEEKLY",DE37+'1-SETUP'!$V86*7,IF('1-SETUP'!$Q86="MONTHLY",EDATE(DE37,'1-SETUP'!$V86),IF('1-SETUP'!$Q86="YEARLY",EDATE(DE37,12*'1-SETUP'!$V86),""))))</f>
        <v/>
      </c>
      <c r="DG37" s="10" t="str">
        <f>IF('1-SETUP'!$Q86="DAILY",DF37+'1-SETUP'!$V86,IF('1-SETUP'!$Q86="WEEKLY",DF37+'1-SETUP'!$V86*7,IF('1-SETUP'!$Q86="MONTHLY",EDATE(DF37,'1-SETUP'!$V86),IF('1-SETUP'!$Q86="YEARLY",EDATE(DF37,12*'1-SETUP'!$V86),""))))</f>
        <v/>
      </c>
      <c r="DH37" s="10" t="str">
        <f>IF('1-SETUP'!$Q86="DAILY",DG37+'1-SETUP'!$V86,IF('1-SETUP'!$Q86="WEEKLY",DG37+'1-SETUP'!$V86*7,IF('1-SETUP'!$Q86="MONTHLY",EDATE(DG37,'1-SETUP'!$V86),IF('1-SETUP'!$Q86="YEARLY",EDATE(DG37,12*'1-SETUP'!$V86),""))))</f>
        <v/>
      </c>
      <c r="DI37" s="10" t="str">
        <f>IF('1-SETUP'!$Q86="DAILY",DH37+'1-SETUP'!$V86,IF('1-SETUP'!$Q86="WEEKLY",DH37+'1-SETUP'!$V86*7,IF('1-SETUP'!$Q86="MONTHLY",EDATE(DH37,'1-SETUP'!$V86),IF('1-SETUP'!$Q86="YEARLY",EDATE(DH37,12*'1-SETUP'!$V86),""))))</f>
        <v/>
      </c>
      <c r="DJ37" s="10" t="str">
        <f>IF('1-SETUP'!$Q86="DAILY",DI37+'1-SETUP'!$V86,IF('1-SETUP'!$Q86="WEEKLY",DI37+'1-SETUP'!$V86*7,IF('1-SETUP'!$Q86="MONTHLY",EDATE(DI37,'1-SETUP'!$V86),IF('1-SETUP'!$Q86="YEARLY",EDATE(DI37,12*'1-SETUP'!$V86),""))))</f>
        <v/>
      </c>
      <c r="DK37" s="10" t="str">
        <f>IF('1-SETUP'!$Q86="DAILY",DJ37+'1-SETUP'!$V86,IF('1-SETUP'!$Q86="WEEKLY",DJ37+'1-SETUP'!$V86*7,IF('1-SETUP'!$Q86="MONTHLY",EDATE(DJ37,'1-SETUP'!$V86),IF('1-SETUP'!$Q86="YEARLY",EDATE(DJ37,12*'1-SETUP'!$V86),""))))</f>
        <v/>
      </c>
      <c r="DL37" s="10" t="str">
        <f>IF('1-SETUP'!$Q86="DAILY",DK37+'1-SETUP'!$V86,IF('1-SETUP'!$Q86="WEEKLY",DK37+'1-SETUP'!$V86*7,IF('1-SETUP'!$Q86="MONTHLY",EDATE(DK37,'1-SETUP'!$V86),IF('1-SETUP'!$Q86="YEARLY",EDATE(DK37,12*'1-SETUP'!$V86),""))))</f>
        <v/>
      </c>
      <c r="DM37" s="10" t="str">
        <f>IF('1-SETUP'!$Q86="DAILY",DL37+'1-SETUP'!$V86,IF('1-SETUP'!$Q86="WEEKLY",DL37+'1-SETUP'!$V86*7,IF('1-SETUP'!$Q86="MONTHLY",EDATE(DL37,'1-SETUP'!$V86),IF('1-SETUP'!$Q86="YEARLY",EDATE(DL37,12*'1-SETUP'!$V86),""))))</f>
        <v/>
      </c>
      <c r="DN37" s="10" t="str">
        <f>IF('1-SETUP'!$Q86="DAILY",DM37+'1-SETUP'!$V86,IF('1-SETUP'!$Q86="WEEKLY",DM37+'1-SETUP'!$V86*7,IF('1-SETUP'!$Q86="MONTHLY",EDATE(DM37,'1-SETUP'!$V86),IF('1-SETUP'!$Q86="YEARLY",EDATE(DM37,12*'1-SETUP'!$V86),""))))</f>
        <v/>
      </c>
      <c r="DO37" s="10" t="str">
        <f>IF('1-SETUP'!$Q86="DAILY",DN37+'1-SETUP'!$V86,IF('1-SETUP'!$Q86="WEEKLY",DN37+'1-SETUP'!$V86*7,IF('1-SETUP'!$Q86="MONTHLY",EDATE(DN37,'1-SETUP'!$V86),IF('1-SETUP'!$Q86="YEARLY",EDATE(DN37,12*'1-SETUP'!$V86),""))))</f>
        <v/>
      </c>
      <c r="DP37" s="10" t="str">
        <f>IF('1-SETUP'!$Q86="DAILY",DO37+'1-SETUP'!$V86,IF('1-SETUP'!$Q86="WEEKLY",DO37+'1-SETUP'!$V86*7,IF('1-SETUP'!$Q86="MONTHLY",EDATE(DO37,'1-SETUP'!$V86),IF('1-SETUP'!$Q86="YEARLY",EDATE(DO37,12*'1-SETUP'!$V86),""))))</f>
        <v/>
      </c>
      <c r="DQ37" s="10" t="str">
        <f>IF('1-SETUP'!$Q86="DAILY",DP37+'1-SETUP'!$V86,IF('1-SETUP'!$Q86="WEEKLY",DP37+'1-SETUP'!$V86*7,IF('1-SETUP'!$Q86="MONTHLY",EDATE(DP37,'1-SETUP'!$V86),IF('1-SETUP'!$Q86="YEARLY",EDATE(DP37,12*'1-SETUP'!$V86),""))))</f>
        <v/>
      </c>
      <c r="DR37" s="10" t="str">
        <f>IF('1-SETUP'!$Q86="DAILY",DQ37+'1-SETUP'!$V86,IF('1-SETUP'!$Q86="WEEKLY",DQ37+'1-SETUP'!$V86*7,IF('1-SETUP'!$Q86="MONTHLY",EDATE(DQ37,'1-SETUP'!$V86),IF('1-SETUP'!$Q86="YEARLY",EDATE(DQ37,12*'1-SETUP'!$V86),""))))</f>
        <v/>
      </c>
      <c r="DS37" s="10" t="str">
        <f>IF('1-SETUP'!$Q86="DAILY",DR37+'1-SETUP'!$V86,IF('1-SETUP'!$Q86="WEEKLY",DR37+'1-SETUP'!$V86*7,IF('1-SETUP'!$Q86="MONTHLY",EDATE(DR37,'1-SETUP'!$V86),IF('1-SETUP'!$Q86="YEARLY",EDATE(DR37,12*'1-SETUP'!$V86),""))))</f>
        <v/>
      </c>
      <c r="DT37" s="10" t="str">
        <f>IF('1-SETUP'!$Q86="DAILY",DS37+'1-SETUP'!$V86,IF('1-SETUP'!$Q86="WEEKLY",DS37+'1-SETUP'!$V86*7,IF('1-SETUP'!$Q86="MONTHLY",EDATE(DS37,'1-SETUP'!$V86),IF('1-SETUP'!$Q86="YEARLY",EDATE(DS37,12*'1-SETUP'!$V86),""))))</f>
        <v/>
      </c>
      <c r="DU37" s="10" t="str">
        <f>IF('1-SETUP'!$Q86="DAILY",DT37+'1-SETUP'!$V86,IF('1-SETUP'!$Q86="WEEKLY",DT37+'1-SETUP'!$V86*7,IF('1-SETUP'!$Q86="MONTHLY",EDATE(DT37,'1-SETUP'!$V86),IF('1-SETUP'!$Q86="YEARLY",EDATE(DT37,12*'1-SETUP'!$V86),""))))</f>
        <v/>
      </c>
      <c r="DV37" s="10" t="str">
        <f>IF('1-SETUP'!$Q86="DAILY",DU37+'1-SETUP'!$V86,IF('1-SETUP'!$Q86="WEEKLY",DU37+'1-SETUP'!$V86*7,IF('1-SETUP'!$Q86="MONTHLY",EDATE(DU37,'1-SETUP'!$V86),IF('1-SETUP'!$Q86="YEARLY",EDATE(DU37,12*'1-SETUP'!$V86),""))))</f>
        <v/>
      </c>
      <c r="DW37" s="10" t="str">
        <f>IF('1-SETUP'!$Q86="DAILY",DV37+'1-SETUP'!$V86,IF('1-SETUP'!$Q86="WEEKLY",DV37+'1-SETUP'!$V86*7,IF('1-SETUP'!$Q86="MONTHLY",EDATE(DV37,'1-SETUP'!$V86),IF('1-SETUP'!$Q86="YEARLY",EDATE(DV37,12*'1-SETUP'!$V86),""))))</f>
        <v/>
      </c>
      <c r="DX37" s="10" t="str">
        <f>IF('1-SETUP'!$Q86="DAILY",DW37+'1-SETUP'!$V86,IF('1-SETUP'!$Q86="WEEKLY",DW37+'1-SETUP'!$V86*7,IF('1-SETUP'!$Q86="MONTHLY",EDATE(DW37,'1-SETUP'!$V86),IF('1-SETUP'!$Q86="YEARLY",EDATE(DW37,12*'1-SETUP'!$V86),""))))</f>
        <v/>
      </c>
      <c r="DY37" s="10" t="str">
        <f>IF('1-SETUP'!$Q86="DAILY",DX37+'1-SETUP'!$V86,IF('1-SETUP'!$Q86="WEEKLY",DX37+'1-SETUP'!$V86*7,IF('1-SETUP'!$Q86="MONTHLY",EDATE(DX37,'1-SETUP'!$V86),IF('1-SETUP'!$Q86="YEARLY",EDATE(DX37,12*'1-SETUP'!$V86),""))))</f>
        <v/>
      </c>
      <c r="DZ37" s="10" t="str">
        <f>IF('1-SETUP'!$Q86="DAILY",DY37+'1-SETUP'!$V86,IF('1-SETUP'!$Q86="WEEKLY",DY37+'1-SETUP'!$V86*7,IF('1-SETUP'!$Q86="MONTHLY",EDATE(DY37,'1-SETUP'!$V86),IF('1-SETUP'!$Q86="YEARLY",EDATE(DY37,12*'1-SETUP'!$V86),""))))</f>
        <v/>
      </c>
      <c r="EA37" s="10" t="str">
        <f>IF('1-SETUP'!$Q86="DAILY",DZ37+'1-SETUP'!$V86,IF('1-SETUP'!$Q86="WEEKLY",DZ37+'1-SETUP'!$V86*7,IF('1-SETUP'!$Q86="MONTHLY",EDATE(DZ37,'1-SETUP'!$V86),IF('1-SETUP'!$Q86="YEARLY",EDATE(DZ37,12*'1-SETUP'!$V86),""))))</f>
        <v/>
      </c>
      <c r="EB37" s="10" t="str">
        <f>IF('1-SETUP'!$Q86="DAILY",EA37+'1-SETUP'!$V86,IF('1-SETUP'!$Q86="WEEKLY",EA37+'1-SETUP'!$V86*7,IF('1-SETUP'!$Q86="MONTHLY",EDATE(EA37,'1-SETUP'!$V86),IF('1-SETUP'!$Q86="YEARLY",EDATE(EA37,12*'1-SETUP'!$V86),""))))</f>
        <v/>
      </c>
      <c r="EC37" s="10" t="str">
        <f>IF('1-SETUP'!$Q86="DAILY",EB37+'1-SETUP'!$V86,IF('1-SETUP'!$Q86="WEEKLY",EB37+'1-SETUP'!$V86*7,IF('1-SETUP'!$Q86="MONTHLY",EDATE(EB37,'1-SETUP'!$V86),IF('1-SETUP'!$Q86="YEARLY",EDATE(EB37,12*'1-SETUP'!$V86),""))))</f>
        <v/>
      </c>
      <c r="ED37" s="10" t="str">
        <f>IF('1-SETUP'!$Q86="DAILY",EC37+'1-SETUP'!$V86,IF('1-SETUP'!$Q86="WEEKLY",EC37+'1-SETUP'!$V86*7,IF('1-SETUP'!$Q86="MONTHLY",EDATE(EC37,'1-SETUP'!$V86),IF('1-SETUP'!$Q86="YEARLY",EDATE(EC37,12*'1-SETUP'!$V86),""))))</f>
        <v/>
      </c>
      <c r="EE37" s="10" t="str">
        <f>IF('1-SETUP'!$Q86="DAILY",ED37+'1-SETUP'!$V86,IF('1-SETUP'!$Q86="WEEKLY",ED37+'1-SETUP'!$V86*7,IF('1-SETUP'!$Q86="MONTHLY",EDATE(ED37,'1-SETUP'!$V86),IF('1-SETUP'!$Q86="YEARLY",EDATE(ED37,12*'1-SETUP'!$V86),""))))</f>
        <v/>
      </c>
      <c r="EF37" s="10" t="str">
        <f>IF('1-SETUP'!$Q86="DAILY",EE37+'1-SETUP'!$V86,IF('1-SETUP'!$Q86="WEEKLY",EE37+'1-SETUP'!$V86*7,IF('1-SETUP'!$Q86="MONTHLY",EDATE(EE37,'1-SETUP'!$V86),IF('1-SETUP'!$Q86="YEARLY",EDATE(EE37,12*'1-SETUP'!$V86),""))))</f>
        <v/>
      </c>
      <c r="EG37" s="10" t="str">
        <f>IF('1-SETUP'!$Q86="DAILY",EF37+'1-SETUP'!$V86,IF('1-SETUP'!$Q86="WEEKLY",EF37+'1-SETUP'!$V86*7,IF('1-SETUP'!$Q86="MONTHLY",EDATE(EF37,'1-SETUP'!$V86),IF('1-SETUP'!$Q86="YEARLY",EDATE(EF37,12*'1-SETUP'!$V86),""))))</f>
        <v/>
      </c>
      <c r="EH37" s="10" t="str">
        <f>IF('1-SETUP'!$Q86="DAILY",EG37+'1-SETUP'!$V86,IF('1-SETUP'!$Q86="WEEKLY",EG37+'1-SETUP'!$V86*7,IF('1-SETUP'!$Q86="MONTHLY",EDATE(EG37,'1-SETUP'!$V86),IF('1-SETUP'!$Q86="YEARLY",EDATE(EG37,12*'1-SETUP'!$V86),""))))</f>
        <v/>
      </c>
      <c r="EI37" s="10" t="str">
        <f>IF('1-SETUP'!$Q86="DAILY",EH37+'1-SETUP'!$V86,IF('1-SETUP'!$Q86="WEEKLY",EH37+'1-SETUP'!$V86*7,IF('1-SETUP'!$Q86="MONTHLY",EDATE(EH37,'1-SETUP'!$V86),IF('1-SETUP'!$Q86="YEARLY",EDATE(EH37,12*'1-SETUP'!$V86),""))))</f>
        <v/>
      </c>
      <c r="EJ37" s="10" t="str">
        <f>IF('1-SETUP'!$Q86="DAILY",EI37+'1-SETUP'!$V86,IF('1-SETUP'!$Q86="WEEKLY",EI37+'1-SETUP'!$V86*7,IF('1-SETUP'!$Q86="MONTHLY",EDATE(EI37,'1-SETUP'!$V86),IF('1-SETUP'!$Q86="YEARLY",EDATE(EI37,12*'1-SETUP'!$V86),""))))</f>
        <v/>
      </c>
      <c r="EK37" s="10" t="str">
        <f>IF('1-SETUP'!$Q86="DAILY",EJ37+'1-SETUP'!$V86,IF('1-SETUP'!$Q86="WEEKLY",EJ37+'1-SETUP'!$V86*7,IF('1-SETUP'!$Q86="MONTHLY",EDATE(EJ37,'1-SETUP'!$V86),IF('1-SETUP'!$Q86="YEARLY",EDATE(EJ37,12*'1-SETUP'!$V86),""))))</f>
        <v/>
      </c>
      <c r="EL37" s="10" t="str">
        <f>IF('1-SETUP'!$Q86="DAILY",EK37+'1-SETUP'!$V86,IF('1-SETUP'!$Q86="WEEKLY",EK37+'1-SETUP'!$V86*7,IF('1-SETUP'!$Q86="MONTHLY",EDATE(EK37,'1-SETUP'!$V86),IF('1-SETUP'!$Q86="YEARLY",EDATE(EK37,12*'1-SETUP'!$V86),""))))</f>
        <v/>
      </c>
      <c r="EM37" s="10" t="str">
        <f>IF('1-SETUP'!$Q86="DAILY",EL37+'1-SETUP'!$V86,IF('1-SETUP'!$Q86="WEEKLY",EL37+'1-SETUP'!$V86*7,IF('1-SETUP'!$Q86="MONTHLY",EDATE(EL37,'1-SETUP'!$V86),IF('1-SETUP'!$Q86="YEARLY",EDATE(EL37,12*'1-SETUP'!$V86),""))))</f>
        <v/>
      </c>
      <c r="EN37" s="10" t="str">
        <f>IF('1-SETUP'!$Q86="DAILY",EM37+'1-SETUP'!$V86,IF('1-SETUP'!$Q86="WEEKLY",EM37+'1-SETUP'!$V86*7,IF('1-SETUP'!$Q86="MONTHLY",EDATE(EM37,'1-SETUP'!$V86),IF('1-SETUP'!$Q86="YEARLY",EDATE(EM37,12*'1-SETUP'!$V86),""))))</f>
        <v/>
      </c>
      <c r="EO37" s="10" t="str">
        <f>IF('1-SETUP'!$Q86="DAILY",EN37+'1-SETUP'!$V86,IF('1-SETUP'!$Q86="WEEKLY",EN37+'1-SETUP'!$V86*7,IF('1-SETUP'!$Q86="MONTHLY",EDATE(EN37,'1-SETUP'!$V86),IF('1-SETUP'!$Q86="YEARLY",EDATE(EN37,12*'1-SETUP'!$V86),""))))</f>
        <v/>
      </c>
      <c r="EP37" s="10" t="str">
        <f>IF('1-SETUP'!$Q86="DAILY",EO37+'1-SETUP'!$V86,IF('1-SETUP'!$Q86="WEEKLY",EO37+'1-SETUP'!$V86*7,IF('1-SETUP'!$Q86="MONTHLY",EDATE(EO37,'1-SETUP'!$V86),IF('1-SETUP'!$Q86="YEARLY",EDATE(EO37,12*'1-SETUP'!$V86),""))))</f>
        <v/>
      </c>
      <c r="EQ37" s="10" t="str">
        <f>IF('1-SETUP'!$Q86="DAILY",EP37+'1-SETUP'!$V86,IF('1-SETUP'!$Q86="WEEKLY",EP37+'1-SETUP'!$V86*7,IF('1-SETUP'!$Q86="MONTHLY",EDATE(EP37,'1-SETUP'!$V86),IF('1-SETUP'!$Q86="YEARLY",EDATE(EP37,12*'1-SETUP'!$V86),""))))</f>
        <v/>
      </c>
      <c r="ER37" s="10" t="str">
        <f>IF('1-SETUP'!$Q86="DAILY",EQ37+'1-SETUP'!$V86,IF('1-SETUP'!$Q86="WEEKLY",EQ37+'1-SETUP'!$V86*7,IF('1-SETUP'!$Q86="MONTHLY",EDATE(EQ37,'1-SETUP'!$V86),IF('1-SETUP'!$Q86="YEARLY",EDATE(EQ37,12*'1-SETUP'!$V86),""))))</f>
        <v/>
      </c>
      <c r="ES37" s="10" t="str">
        <f>IF('1-SETUP'!$Q86="DAILY",ER37+'1-SETUP'!$V86,IF('1-SETUP'!$Q86="WEEKLY",ER37+'1-SETUP'!$V86*7,IF('1-SETUP'!$Q86="MONTHLY",EDATE(ER37,'1-SETUP'!$V86),IF('1-SETUP'!$Q86="YEARLY",EDATE(ER37,12*'1-SETUP'!$V86),""))))</f>
        <v/>
      </c>
      <c r="ET37" s="10" t="str">
        <f>IF('1-SETUP'!$Q86="DAILY",ES37+'1-SETUP'!$V86,IF('1-SETUP'!$Q86="WEEKLY",ES37+'1-SETUP'!$V86*7,IF('1-SETUP'!$Q86="MONTHLY",EDATE(ES37,'1-SETUP'!$V86),IF('1-SETUP'!$Q86="YEARLY",EDATE(ES37,12*'1-SETUP'!$V86),""))))</f>
        <v/>
      </c>
      <c r="EU37" s="10" t="str">
        <f>IF('1-SETUP'!$Q86="DAILY",ET37+'1-SETUP'!$V86,IF('1-SETUP'!$Q86="WEEKLY",ET37+'1-SETUP'!$V86*7,IF('1-SETUP'!$Q86="MONTHLY",EDATE(ET37,'1-SETUP'!$V86),IF('1-SETUP'!$Q86="YEARLY",EDATE(ET37,12*'1-SETUP'!$V86),""))))</f>
        <v/>
      </c>
      <c r="EV37" s="10" t="str">
        <f>IF('1-SETUP'!$Q86="DAILY",EU37+'1-SETUP'!$V86,IF('1-SETUP'!$Q86="WEEKLY",EU37+'1-SETUP'!$V86*7,IF('1-SETUP'!$Q86="MONTHLY",EDATE(EU37,'1-SETUP'!$V86),IF('1-SETUP'!$Q86="YEARLY",EDATE(EU37,12*'1-SETUP'!$V86),""))))</f>
        <v/>
      </c>
      <c r="EW37" s="10" t="str">
        <f>IF('1-SETUP'!$Q86="DAILY",EV37+'1-SETUP'!$V86,IF('1-SETUP'!$Q86="WEEKLY",EV37+'1-SETUP'!$V86*7,IF('1-SETUP'!$Q86="MONTHLY",EDATE(EV37,'1-SETUP'!$V86),IF('1-SETUP'!$Q86="YEARLY",EDATE(EV37,12*'1-SETUP'!$V86),""))))</f>
        <v/>
      </c>
      <c r="EX37" s="10" t="str">
        <f>IF('1-SETUP'!$Q86="DAILY",EW37+'1-SETUP'!$V86,IF('1-SETUP'!$Q86="WEEKLY",EW37+'1-SETUP'!$V86*7,IF('1-SETUP'!$Q86="MONTHLY",EDATE(EW37,'1-SETUP'!$V86),IF('1-SETUP'!$Q86="YEARLY",EDATE(EW37,12*'1-SETUP'!$V86),""))))</f>
        <v/>
      </c>
      <c r="EY37" s="10" t="str">
        <f>IF('1-SETUP'!$Q86="DAILY",EX37+'1-SETUP'!$V86,IF('1-SETUP'!$Q86="WEEKLY",EX37+'1-SETUP'!$V86*7,IF('1-SETUP'!$Q86="MONTHLY",EDATE(EX37,'1-SETUP'!$V86),IF('1-SETUP'!$Q86="YEARLY",EDATE(EX37,12*'1-SETUP'!$V86),""))))</f>
        <v/>
      </c>
      <c r="EZ37" s="10" t="str">
        <f>IF('1-SETUP'!$Q86="DAILY",EY37+'1-SETUP'!$V86,IF('1-SETUP'!$Q86="WEEKLY",EY37+'1-SETUP'!$V86*7,IF('1-SETUP'!$Q86="MONTHLY",EDATE(EY37,'1-SETUP'!$V86),IF('1-SETUP'!$Q86="YEARLY",EDATE(EY37,12*'1-SETUP'!$V86),""))))</f>
        <v/>
      </c>
      <c r="FA37" s="10" t="str">
        <f>IF('1-SETUP'!$Q86="DAILY",EZ37+'1-SETUP'!$V86,IF('1-SETUP'!$Q86="WEEKLY",EZ37+'1-SETUP'!$V86*7,IF('1-SETUP'!$Q86="MONTHLY",EDATE(EZ37,'1-SETUP'!$V86),IF('1-SETUP'!$Q86="YEARLY",EDATE(EZ37,12*'1-SETUP'!$V86),""))))</f>
        <v/>
      </c>
      <c r="FB37" s="10" t="str">
        <f>IF('1-SETUP'!$Q86="DAILY",FA37+'1-SETUP'!$V86,IF('1-SETUP'!$Q86="WEEKLY",FA37+'1-SETUP'!$V86*7,IF('1-SETUP'!$Q86="MONTHLY",EDATE(FA37,'1-SETUP'!$V86),IF('1-SETUP'!$Q86="YEARLY",EDATE(FA37,12*'1-SETUP'!$V86),""))))</f>
        <v/>
      </c>
      <c r="FC37" s="10" t="str">
        <f>IF('1-SETUP'!$Q86="DAILY",FB37+'1-SETUP'!$V86,IF('1-SETUP'!$Q86="WEEKLY",FB37+'1-SETUP'!$V86*7,IF('1-SETUP'!$Q86="MONTHLY",EDATE(FB37,'1-SETUP'!$V86),IF('1-SETUP'!$Q86="YEARLY",EDATE(FB37,12*'1-SETUP'!$V86),""))))</f>
        <v/>
      </c>
      <c r="FD37" s="10" t="str">
        <f>IF('1-SETUP'!$Q86="DAILY",FC37+'1-SETUP'!$V86,IF('1-SETUP'!$Q86="WEEKLY",FC37+'1-SETUP'!$V86*7,IF('1-SETUP'!$Q86="MONTHLY",EDATE(FC37,'1-SETUP'!$V86),IF('1-SETUP'!$Q86="YEARLY",EDATE(FC37,12*'1-SETUP'!$V86),""))))</f>
        <v/>
      </c>
      <c r="FE37" s="10" t="str">
        <f>IF('1-SETUP'!$Q86="DAILY",FD37+'1-SETUP'!$V86,IF('1-SETUP'!$Q86="WEEKLY",FD37+'1-SETUP'!$V86*7,IF('1-SETUP'!$Q86="MONTHLY",EDATE(FD37,'1-SETUP'!$V86),IF('1-SETUP'!$Q86="YEARLY",EDATE(FD37,12*'1-SETUP'!$V86),""))))</f>
        <v/>
      </c>
      <c r="FF37" s="10" t="str">
        <f>IF('1-SETUP'!$Q86="DAILY",FE37+'1-SETUP'!$V86,IF('1-SETUP'!$Q86="WEEKLY",FE37+'1-SETUP'!$V86*7,IF('1-SETUP'!$Q86="MONTHLY",EDATE(FE37,'1-SETUP'!$V86),IF('1-SETUP'!$Q86="YEARLY",EDATE(FE37,12*'1-SETUP'!$V86),""))))</f>
        <v/>
      </c>
      <c r="FG37" s="10" t="str">
        <f>IF('1-SETUP'!$Q86="DAILY",FF37+'1-SETUP'!$V86,IF('1-SETUP'!$Q86="WEEKLY",FF37+'1-SETUP'!$V86*7,IF('1-SETUP'!$Q86="MONTHLY",EDATE(FF37,'1-SETUP'!$V86),IF('1-SETUP'!$Q86="YEARLY",EDATE(FF37,12*'1-SETUP'!$V86),""))))</f>
        <v/>
      </c>
      <c r="FH37" s="10" t="str">
        <f>IF('1-SETUP'!$Q86="DAILY",FG37+'1-SETUP'!$V86,IF('1-SETUP'!$Q86="WEEKLY",FG37+'1-SETUP'!$V86*7,IF('1-SETUP'!$Q86="MONTHLY",EDATE(FG37,'1-SETUP'!$V86),IF('1-SETUP'!$Q86="YEARLY",EDATE(FG37,12*'1-SETUP'!$V86),""))))</f>
        <v/>
      </c>
      <c r="FI37" s="10" t="str">
        <f>IF('1-SETUP'!$Q86="DAILY",FH37+'1-SETUP'!$V86,IF('1-SETUP'!$Q86="WEEKLY",FH37+'1-SETUP'!$V86*7,IF('1-SETUP'!$Q86="MONTHLY",EDATE(FH37,'1-SETUP'!$V86),IF('1-SETUP'!$Q86="YEARLY",EDATE(FH37,12*'1-SETUP'!$V86),""))))</f>
        <v/>
      </c>
      <c r="FJ37" s="10" t="str">
        <f>IF('1-SETUP'!$Q86="DAILY",FI37+'1-SETUP'!$V86,IF('1-SETUP'!$Q86="WEEKLY",FI37+'1-SETUP'!$V86*7,IF('1-SETUP'!$Q86="MONTHLY",EDATE(FI37,'1-SETUP'!$V86),IF('1-SETUP'!$Q86="YEARLY",EDATE(FI37,12*'1-SETUP'!$V86),""))))</f>
        <v/>
      </c>
      <c r="FK37" s="10" t="str">
        <f>IF('1-SETUP'!$Q86="DAILY",FJ37+'1-SETUP'!$V86,IF('1-SETUP'!$Q86="WEEKLY",FJ37+'1-SETUP'!$V86*7,IF('1-SETUP'!$Q86="MONTHLY",EDATE(FJ37,'1-SETUP'!$V86),IF('1-SETUP'!$Q86="YEARLY",EDATE(FJ37,12*'1-SETUP'!$V86),""))))</f>
        <v/>
      </c>
      <c r="FL37" s="10" t="str">
        <f>IF('1-SETUP'!$Q86="DAILY",FK37+'1-SETUP'!$V86,IF('1-SETUP'!$Q86="WEEKLY",FK37+'1-SETUP'!$V86*7,IF('1-SETUP'!$Q86="MONTHLY",EDATE(FK37,'1-SETUP'!$V86),IF('1-SETUP'!$Q86="YEARLY",EDATE(FK37,12*'1-SETUP'!$V86),""))))</f>
        <v/>
      </c>
      <c r="FM37" s="10" t="str">
        <f>IF('1-SETUP'!$Q86="DAILY",FL37+'1-SETUP'!$V86,IF('1-SETUP'!$Q86="WEEKLY",FL37+'1-SETUP'!$V86*7,IF('1-SETUP'!$Q86="MONTHLY",EDATE(FL37,'1-SETUP'!$V86),IF('1-SETUP'!$Q86="YEARLY",EDATE(FL37,12*'1-SETUP'!$V86),""))))</f>
        <v/>
      </c>
      <c r="FN37" s="10" t="str">
        <f>IF('1-SETUP'!$Q86="DAILY",FM37+'1-SETUP'!$V86,IF('1-SETUP'!$Q86="WEEKLY",FM37+'1-SETUP'!$V86*7,IF('1-SETUP'!$Q86="MONTHLY",EDATE(FM37,'1-SETUP'!$V86),IF('1-SETUP'!$Q86="YEARLY",EDATE(FM37,12*'1-SETUP'!$V86),""))))</f>
        <v/>
      </c>
      <c r="FO37" s="10" t="str">
        <f>IF('1-SETUP'!$Q86="DAILY",FN37+'1-SETUP'!$V86,IF('1-SETUP'!$Q86="WEEKLY",FN37+'1-SETUP'!$V86*7,IF('1-SETUP'!$Q86="MONTHLY",EDATE(FN37,'1-SETUP'!$V86),IF('1-SETUP'!$Q86="YEARLY",EDATE(FN37,12*'1-SETUP'!$V86),""))))</f>
        <v/>
      </c>
      <c r="FP37" s="10" t="str">
        <f>IF('1-SETUP'!$Q86="DAILY",FO37+'1-SETUP'!$V86,IF('1-SETUP'!$Q86="WEEKLY",FO37+'1-SETUP'!$V86*7,IF('1-SETUP'!$Q86="MONTHLY",EDATE(FO37,'1-SETUP'!$V86),IF('1-SETUP'!$Q86="YEARLY",EDATE(FO37,12*'1-SETUP'!$V86),""))))</f>
        <v/>
      </c>
      <c r="FQ37" s="10" t="str">
        <f>IF('1-SETUP'!$Q86="DAILY",FP37+'1-SETUP'!$V86,IF('1-SETUP'!$Q86="WEEKLY",FP37+'1-SETUP'!$V86*7,IF('1-SETUP'!$Q86="MONTHLY",EDATE(FP37,'1-SETUP'!$V86),IF('1-SETUP'!$Q86="YEARLY",EDATE(FP37,12*'1-SETUP'!$V86),""))))</f>
        <v/>
      </c>
      <c r="FR37" s="10" t="str">
        <f>IF('1-SETUP'!$Q86="DAILY",FQ37+'1-SETUP'!$V86,IF('1-SETUP'!$Q86="WEEKLY",FQ37+'1-SETUP'!$V86*7,IF('1-SETUP'!$Q86="MONTHLY",EDATE(FQ37,'1-SETUP'!$V86),IF('1-SETUP'!$Q86="YEARLY",EDATE(FQ37,12*'1-SETUP'!$V86),""))))</f>
        <v/>
      </c>
      <c r="FS37" s="10" t="str">
        <f>IF('1-SETUP'!$Q86="DAILY",FR37+'1-SETUP'!$V86,IF('1-SETUP'!$Q86="WEEKLY",FR37+'1-SETUP'!$V86*7,IF('1-SETUP'!$Q86="MONTHLY",EDATE(FR37,'1-SETUP'!$V86),IF('1-SETUP'!$Q86="YEARLY",EDATE(FR37,12*'1-SETUP'!$V86),""))))</f>
        <v/>
      </c>
      <c r="FT37" s="10" t="str">
        <f>IF('1-SETUP'!$Q86="DAILY",FS37+'1-SETUP'!$V86,IF('1-SETUP'!$Q86="WEEKLY",FS37+'1-SETUP'!$V86*7,IF('1-SETUP'!$Q86="MONTHLY",EDATE(FS37,'1-SETUP'!$V86),IF('1-SETUP'!$Q86="YEARLY",EDATE(FS37,12*'1-SETUP'!$V86),""))))</f>
        <v/>
      </c>
      <c r="FU37" s="10" t="str">
        <f>IF('1-SETUP'!$Q86="DAILY",FT37+'1-SETUP'!$V86,IF('1-SETUP'!$Q86="WEEKLY",FT37+'1-SETUP'!$V86*7,IF('1-SETUP'!$Q86="MONTHLY",EDATE(FT37,'1-SETUP'!$V86),IF('1-SETUP'!$Q86="YEARLY",EDATE(FT37,12*'1-SETUP'!$V86),""))))</f>
        <v/>
      </c>
      <c r="FV37" s="10" t="str">
        <f>IF('1-SETUP'!$Q86="DAILY",FU37+'1-SETUP'!$V86,IF('1-SETUP'!$Q86="WEEKLY",FU37+'1-SETUP'!$V86*7,IF('1-SETUP'!$Q86="MONTHLY",EDATE(FU37,'1-SETUP'!$V86),IF('1-SETUP'!$Q86="YEARLY",EDATE(FU37,12*'1-SETUP'!$V86),""))))</f>
        <v/>
      </c>
      <c r="FW37" s="10" t="str">
        <f>IF('1-SETUP'!$Q86="DAILY",FV37+'1-SETUP'!$V86,IF('1-SETUP'!$Q86="WEEKLY",FV37+'1-SETUP'!$V86*7,IF('1-SETUP'!$Q86="MONTHLY",EDATE(FV37,'1-SETUP'!$V86),IF('1-SETUP'!$Q86="YEARLY",EDATE(FV37,12*'1-SETUP'!$V86),""))))</f>
        <v/>
      </c>
      <c r="FX37" s="10" t="str">
        <f>IF('1-SETUP'!$Q86="DAILY",FW37+'1-SETUP'!$V86,IF('1-SETUP'!$Q86="WEEKLY",FW37+'1-SETUP'!$V86*7,IF('1-SETUP'!$Q86="MONTHLY",EDATE(FW37,'1-SETUP'!$V86),IF('1-SETUP'!$Q86="YEARLY",EDATE(FW37,12*'1-SETUP'!$V86),""))))</f>
        <v/>
      </c>
      <c r="FY37" s="10" t="str">
        <f>IF('1-SETUP'!$Q86="DAILY",FX37+'1-SETUP'!$V86,IF('1-SETUP'!$Q86="WEEKLY",FX37+'1-SETUP'!$V86*7,IF('1-SETUP'!$Q86="MONTHLY",EDATE(FX37,'1-SETUP'!$V86),IF('1-SETUP'!$Q86="YEARLY",EDATE(FX37,12*'1-SETUP'!$V86),""))))</f>
        <v/>
      </c>
      <c r="FZ37" s="10" t="str">
        <f>IF('1-SETUP'!$Q86="DAILY",FY37+'1-SETUP'!$V86,IF('1-SETUP'!$Q86="WEEKLY",FY37+'1-SETUP'!$V86*7,IF('1-SETUP'!$Q86="MONTHLY",EDATE(FY37,'1-SETUP'!$V86),IF('1-SETUP'!$Q86="YEARLY",EDATE(FY37,12*'1-SETUP'!$V86),""))))</f>
        <v/>
      </c>
      <c r="GA37" s="10" t="str">
        <f>IF('1-SETUP'!$Q86="DAILY",FZ37+'1-SETUP'!$V86,IF('1-SETUP'!$Q86="WEEKLY",FZ37+'1-SETUP'!$V86*7,IF('1-SETUP'!$Q86="MONTHLY",EDATE(FZ37,'1-SETUP'!$V86),IF('1-SETUP'!$Q86="YEARLY",EDATE(FZ37,12*'1-SETUP'!$V86),""))))</f>
        <v/>
      </c>
      <c r="GB37" s="10" t="str">
        <f>IF('1-SETUP'!$Q86="DAILY",GA37+'1-SETUP'!$V86,IF('1-SETUP'!$Q86="WEEKLY",GA37+'1-SETUP'!$V86*7,IF('1-SETUP'!$Q86="MONTHLY",EDATE(GA37,'1-SETUP'!$V86),IF('1-SETUP'!$Q86="YEARLY",EDATE(GA37,12*'1-SETUP'!$V86),""))))</f>
        <v/>
      </c>
      <c r="GC37" s="10" t="str">
        <f>IF('1-SETUP'!$Q86="DAILY",GB37+'1-SETUP'!$V86,IF('1-SETUP'!$Q86="WEEKLY",GB37+'1-SETUP'!$V86*7,IF('1-SETUP'!$Q86="MONTHLY",EDATE(GB37,'1-SETUP'!$V86),IF('1-SETUP'!$Q86="YEARLY",EDATE(GB37,12*'1-SETUP'!$V86),""))))</f>
        <v/>
      </c>
      <c r="GD37" s="10" t="str">
        <f>IF('1-SETUP'!$Q86="DAILY",GC37+'1-SETUP'!$V86,IF('1-SETUP'!$Q86="WEEKLY",GC37+'1-SETUP'!$V86*7,IF('1-SETUP'!$Q86="MONTHLY",EDATE(GC37,'1-SETUP'!$V86),IF('1-SETUP'!$Q86="YEARLY",EDATE(GC37,12*'1-SETUP'!$V86),""))))</f>
        <v/>
      </c>
      <c r="GE37" s="10" t="str">
        <f>IF('1-SETUP'!$Q86="DAILY",GD37+'1-SETUP'!$V86,IF('1-SETUP'!$Q86="WEEKLY",GD37+'1-SETUP'!$V86*7,IF('1-SETUP'!$Q86="MONTHLY",EDATE(GD37,'1-SETUP'!$V86),IF('1-SETUP'!$Q86="YEARLY",EDATE(GD37,12*'1-SETUP'!$V86),""))))</f>
        <v/>
      </c>
      <c r="GF37" s="10" t="str">
        <f>IF('1-SETUP'!$Q86="DAILY",GE37+'1-SETUP'!$V86,IF('1-SETUP'!$Q86="WEEKLY",GE37+'1-SETUP'!$V86*7,IF('1-SETUP'!$Q86="MONTHLY",EDATE(GE37,'1-SETUP'!$V86),IF('1-SETUP'!$Q86="YEARLY",EDATE(GE37,12*'1-SETUP'!$V86),""))))</f>
        <v/>
      </c>
      <c r="GG37" s="10" t="str">
        <f>IF('1-SETUP'!$Q86="DAILY",GF37+'1-SETUP'!$V86,IF('1-SETUP'!$Q86="WEEKLY",GF37+'1-SETUP'!$V86*7,IF('1-SETUP'!$Q86="MONTHLY",EDATE(GF37,'1-SETUP'!$V86),IF('1-SETUP'!$Q86="YEARLY",EDATE(GF37,12*'1-SETUP'!$V86),""))))</f>
        <v/>
      </c>
      <c r="GH37" s="10" t="str">
        <f>IF('1-SETUP'!$Q86="DAILY",GG37+'1-SETUP'!$V86,IF('1-SETUP'!$Q86="WEEKLY",GG37+'1-SETUP'!$V86*7,IF('1-SETUP'!$Q86="MONTHLY",EDATE(GG37,'1-SETUP'!$V86),IF('1-SETUP'!$Q86="YEARLY",EDATE(GG37,12*'1-SETUP'!$V86),""))))</f>
        <v/>
      </c>
      <c r="GI37" s="10" t="str">
        <f>IF('1-SETUP'!$Q86="DAILY",GH37+'1-SETUP'!$V86,IF('1-SETUP'!$Q86="WEEKLY",GH37+'1-SETUP'!$V86*7,IF('1-SETUP'!$Q86="MONTHLY",EDATE(GH37,'1-SETUP'!$V86),IF('1-SETUP'!$Q86="YEARLY",EDATE(GH37,12*'1-SETUP'!$V86),""))))</f>
        <v/>
      </c>
      <c r="GJ37" s="10" t="str">
        <f>IF('1-SETUP'!$Q86="DAILY",GI37+'1-SETUP'!$V86,IF('1-SETUP'!$Q86="WEEKLY",GI37+'1-SETUP'!$V86*7,IF('1-SETUP'!$Q86="MONTHLY",EDATE(GI37,'1-SETUP'!$V86),IF('1-SETUP'!$Q86="YEARLY",EDATE(GI37,12*'1-SETUP'!$V86),""))))</f>
        <v/>
      </c>
      <c r="GK37" s="10" t="str">
        <f>IF('1-SETUP'!$Q86="DAILY",GJ37+'1-SETUP'!$V86,IF('1-SETUP'!$Q86="WEEKLY",GJ37+'1-SETUP'!$V86*7,IF('1-SETUP'!$Q86="MONTHLY",EDATE(GJ37,'1-SETUP'!$V86),IF('1-SETUP'!$Q86="YEARLY",EDATE(GJ37,12*'1-SETUP'!$V86),""))))</f>
        <v/>
      </c>
      <c r="GL37" s="10" t="str">
        <f>IF('1-SETUP'!$Q86="DAILY",GK37+'1-SETUP'!$V86,IF('1-SETUP'!$Q86="WEEKLY",GK37+'1-SETUP'!$V86*7,IF('1-SETUP'!$Q86="MONTHLY",EDATE(GK37,'1-SETUP'!$V86),IF('1-SETUP'!$Q86="YEARLY",EDATE(GK37,12*'1-SETUP'!$V86),""))))</f>
        <v/>
      </c>
      <c r="GM37" s="10" t="str">
        <f>IF('1-SETUP'!$Q86="DAILY",GL37+'1-SETUP'!$V86,IF('1-SETUP'!$Q86="WEEKLY",GL37+'1-SETUP'!$V86*7,IF('1-SETUP'!$Q86="MONTHLY",EDATE(GL37,'1-SETUP'!$V86),IF('1-SETUP'!$Q86="YEARLY",EDATE(GL37,12*'1-SETUP'!$V86),""))))</f>
        <v/>
      </c>
      <c r="GN37" s="10" t="str">
        <f>IF('1-SETUP'!$Q86="DAILY",GM37+'1-SETUP'!$V86,IF('1-SETUP'!$Q86="WEEKLY",GM37+'1-SETUP'!$V86*7,IF('1-SETUP'!$Q86="MONTHLY",EDATE(GM37,'1-SETUP'!$V86),IF('1-SETUP'!$Q86="YEARLY",EDATE(GM37,12*'1-SETUP'!$V86),""))))</f>
        <v/>
      </c>
      <c r="GO37" s="10" t="str">
        <f>IF('1-SETUP'!$Q86="DAILY",GN37+'1-SETUP'!$V86,IF('1-SETUP'!$Q86="WEEKLY",GN37+'1-SETUP'!$V86*7,IF('1-SETUP'!$Q86="MONTHLY",EDATE(GN37,'1-SETUP'!$V86),IF('1-SETUP'!$Q86="YEARLY",EDATE(GN37,12*'1-SETUP'!$V86),""))))</f>
        <v/>
      </c>
      <c r="GP37" s="10" t="str">
        <f>IF('1-SETUP'!$Q86="DAILY",GO37+'1-SETUP'!$V86,IF('1-SETUP'!$Q86="WEEKLY",GO37+'1-SETUP'!$V86*7,IF('1-SETUP'!$Q86="MONTHLY",EDATE(GO37,'1-SETUP'!$V86),IF('1-SETUP'!$Q86="YEARLY",EDATE(GO37,12*'1-SETUP'!$V86),""))))</f>
        <v/>
      </c>
      <c r="GQ37" s="10" t="str">
        <f>IF('1-SETUP'!$Q86="DAILY",GP37+'1-SETUP'!$V86,IF('1-SETUP'!$Q86="WEEKLY",GP37+'1-SETUP'!$V86*7,IF('1-SETUP'!$Q86="MONTHLY",EDATE(GP37,'1-SETUP'!$V86),IF('1-SETUP'!$Q86="YEARLY",EDATE(GP37,12*'1-SETUP'!$V86),""))))</f>
        <v/>
      </c>
      <c r="GR37" s="10" t="str">
        <f>IF('1-SETUP'!$Q86="DAILY",GQ37+'1-SETUP'!$V86,IF('1-SETUP'!$Q86="WEEKLY",GQ37+'1-SETUP'!$V86*7,IF('1-SETUP'!$Q86="MONTHLY",EDATE(GQ37,'1-SETUP'!$V86),IF('1-SETUP'!$Q86="YEARLY",EDATE(GQ37,12*'1-SETUP'!$V86),""))))</f>
        <v/>
      </c>
      <c r="GS37" s="10" t="str">
        <f>IF('1-SETUP'!$Q86="DAILY",GR37+'1-SETUP'!$V86,IF('1-SETUP'!$Q86="WEEKLY",GR37+'1-SETUP'!$V86*7,IF('1-SETUP'!$Q86="MONTHLY",EDATE(GR37,'1-SETUP'!$V86),IF('1-SETUP'!$Q86="YEARLY",EDATE(GR37,12*'1-SETUP'!$V86),""))))</f>
        <v/>
      </c>
      <c r="GT37" s="10" t="str">
        <f>IF('1-SETUP'!$Q86="DAILY",GS37+'1-SETUP'!$V86,IF('1-SETUP'!$Q86="WEEKLY",GS37+'1-SETUP'!$V86*7,IF('1-SETUP'!$Q86="MONTHLY",EDATE(GS37,'1-SETUP'!$V86),IF('1-SETUP'!$Q86="YEARLY",EDATE(GS37,12*'1-SETUP'!$V86),""))))</f>
        <v/>
      </c>
      <c r="GU37" s="10" t="str">
        <f>IF('1-SETUP'!$Q86="DAILY",GT37+'1-SETUP'!$V86,IF('1-SETUP'!$Q86="WEEKLY",GT37+'1-SETUP'!$V86*7,IF('1-SETUP'!$Q86="MONTHLY",EDATE(GT37,'1-SETUP'!$V86),IF('1-SETUP'!$Q86="YEARLY",EDATE(GT37,12*'1-SETUP'!$V86),""))))</f>
        <v/>
      </c>
      <c r="GV37" s="10" t="str">
        <f>IF('1-SETUP'!$Q86="DAILY",GU37+'1-SETUP'!$V86,IF('1-SETUP'!$Q86="WEEKLY",GU37+'1-SETUP'!$V86*7,IF('1-SETUP'!$Q86="MONTHLY",EDATE(GU37,'1-SETUP'!$V86),IF('1-SETUP'!$Q86="YEARLY",EDATE(GU37,12*'1-SETUP'!$V86),""))))</f>
        <v/>
      </c>
      <c r="GW37" s="10" t="str">
        <f>IF('1-SETUP'!$Q86="DAILY",GV37+'1-SETUP'!$V86,IF('1-SETUP'!$Q86="WEEKLY",GV37+'1-SETUP'!$V86*7,IF('1-SETUP'!$Q86="MONTHLY",EDATE(GV37,'1-SETUP'!$V86),IF('1-SETUP'!$Q86="YEARLY",EDATE(GV37,12*'1-SETUP'!$V86),""))))</f>
        <v/>
      </c>
      <c r="GX37" s="10" t="str">
        <f>IF('1-SETUP'!$Q86="DAILY",GW37+'1-SETUP'!$V86,IF('1-SETUP'!$Q86="WEEKLY",GW37+'1-SETUP'!$V86*7,IF('1-SETUP'!$Q86="MONTHLY",EDATE(GW37,'1-SETUP'!$V86),IF('1-SETUP'!$Q86="YEARLY",EDATE(GW37,12*'1-SETUP'!$V86),""))))</f>
        <v/>
      </c>
      <c r="GY37" s="10" t="str">
        <f>IF('1-SETUP'!$Q86="DAILY",GX37+'1-SETUP'!$V86,IF('1-SETUP'!$Q86="WEEKLY",GX37+'1-SETUP'!$V86*7,IF('1-SETUP'!$Q86="MONTHLY",EDATE(GX37,'1-SETUP'!$V86),IF('1-SETUP'!$Q86="YEARLY",EDATE(GX37,12*'1-SETUP'!$V86),""))))</f>
        <v/>
      </c>
      <c r="GZ37" s="10" t="str">
        <f>IF('1-SETUP'!$Q86="DAILY",GY37+'1-SETUP'!$V86,IF('1-SETUP'!$Q86="WEEKLY",GY37+'1-SETUP'!$V86*7,IF('1-SETUP'!$Q86="MONTHLY",EDATE(GY37,'1-SETUP'!$V86),IF('1-SETUP'!$Q86="YEARLY",EDATE(GY37,12*'1-SETUP'!$V86),""))))</f>
        <v/>
      </c>
      <c r="HA37" s="10" t="str">
        <f>IF('1-SETUP'!$Q86="DAILY",GZ37+'1-SETUP'!$V86,IF('1-SETUP'!$Q86="WEEKLY",GZ37+'1-SETUP'!$V86*7,IF('1-SETUP'!$Q86="MONTHLY",EDATE(GZ37,'1-SETUP'!$V86),IF('1-SETUP'!$Q86="YEARLY",EDATE(GZ37,12*'1-SETUP'!$V86),""))))</f>
        <v/>
      </c>
      <c r="HB37" s="10" t="str">
        <f>IF('1-SETUP'!$Q86="DAILY",HA37+'1-SETUP'!$V86,IF('1-SETUP'!$Q86="WEEKLY",HA37+'1-SETUP'!$V86*7,IF('1-SETUP'!$Q86="MONTHLY",EDATE(HA37,'1-SETUP'!$V86),IF('1-SETUP'!$Q86="YEARLY",EDATE(HA37,12*'1-SETUP'!$V86),""))))</f>
        <v/>
      </c>
      <c r="HC37" s="10" t="str">
        <f>IF('1-SETUP'!$Q86="DAILY",HB37+'1-SETUP'!$V86,IF('1-SETUP'!$Q86="WEEKLY",HB37+'1-SETUP'!$V86*7,IF('1-SETUP'!$Q86="MONTHLY",EDATE(HB37,'1-SETUP'!$V86),IF('1-SETUP'!$Q86="YEARLY",EDATE(HB37,12*'1-SETUP'!$V86),""))))</f>
        <v/>
      </c>
      <c r="HD37" s="10" t="str">
        <f>IF('1-SETUP'!$Q86="DAILY",HC37+'1-SETUP'!$V86,IF('1-SETUP'!$Q86="WEEKLY",HC37+'1-SETUP'!$V86*7,IF('1-SETUP'!$Q86="MONTHLY",EDATE(HC37,'1-SETUP'!$V86),IF('1-SETUP'!$Q86="YEARLY",EDATE(HC37,12*'1-SETUP'!$V86),""))))</f>
        <v/>
      </c>
      <c r="HE37" s="10" t="str">
        <f>IF('1-SETUP'!$Q86="DAILY",HD37+'1-SETUP'!$V86,IF('1-SETUP'!$Q86="WEEKLY",HD37+'1-SETUP'!$V86*7,IF('1-SETUP'!$Q86="MONTHLY",EDATE(HD37,'1-SETUP'!$V86),IF('1-SETUP'!$Q86="YEARLY",EDATE(HD37,12*'1-SETUP'!$V86),""))))</f>
        <v/>
      </c>
      <c r="HF37" s="10" t="str">
        <f>IF('1-SETUP'!$Q86="DAILY",HE37+'1-SETUP'!$V86,IF('1-SETUP'!$Q86="WEEKLY",HE37+'1-SETUP'!$V86*7,IF('1-SETUP'!$Q86="MONTHLY",EDATE(HE37,'1-SETUP'!$V86),IF('1-SETUP'!$Q86="YEARLY",EDATE(HE37,12*'1-SETUP'!$V86),""))))</f>
        <v/>
      </c>
      <c r="HG37" s="10" t="str">
        <f>IF('1-SETUP'!$Q86="DAILY",HF37+'1-SETUP'!$V86,IF('1-SETUP'!$Q86="WEEKLY",HF37+'1-SETUP'!$V86*7,IF('1-SETUP'!$Q86="MONTHLY",EDATE(HF37,'1-SETUP'!$V86),IF('1-SETUP'!$Q86="YEARLY",EDATE(HF37,12*'1-SETUP'!$V86),""))))</f>
        <v/>
      </c>
      <c r="HH37" s="10" t="str">
        <f>IF('1-SETUP'!$Q86="DAILY",HG37+'1-SETUP'!$V86,IF('1-SETUP'!$Q86="WEEKLY",HG37+'1-SETUP'!$V86*7,IF('1-SETUP'!$Q86="MONTHLY",EDATE(HG37,'1-SETUP'!$V86),IF('1-SETUP'!$Q86="YEARLY",EDATE(HG37,12*'1-SETUP'!$V86),""))))</f>
        <v/>
      </c>
      <c r="HI37" s="10" t="str">
        <f>IF('1-SETUP'!$Q86="DAILY",HH37+'1-SETUP'!$V86,IF('1-SETUP'!$Q86="WEEKLY",HH37+'1-SETUP'!$V86*7,IF('1-SETUP'!$Q86="MONTHLY",EDATE(HH37,'1-SETUP'!$V86),IF('1-SETUP'!$Q86="YEARLY",EDATE(HH37,12*'1-SETUP'!$V86),""))))</f>
        <v/>
      </c>
      <c r="HJ37" s="10" t="str">
        <f>IF('1-SETUP'!$Q86="DAILY",HI37+'1-SETUP'!$V86,IF('1-SETUP'!$Q86="WEEKLY",HI37+'1-SETUP'!$V86*7,IF('1-SETUP'!$Q86="MONTHLY",EDATE(HI37,'1-SETUP'!$V86),IF('1-SETUP'!$Q86="YEARLY",EDATE(HI37,12*'1-SETUP'!$V86),""))))</f>
        <v/>
      </c>
      <c r="HK37" s="10" t="str">
        <f>IF('1-SETUP'!$Q86="DAILY",HJ37+'1-SETUP'!$V86,IF('1-SETUP'!$Q86="WEEKLY",HJ37+'1-SETUP'!$V86*7,IF('1-SETUP'!$Q86="MONTHLY",EDATE(HJ37,'1-SETUP'!$V86),IF('1-SETUP'!$Q86="YEARLY",EDATE(HJ37,12*'1-SETUP'!$V86),""))))</f>
        <v/>
      </c>
      <c r="HL37" s="10" t="str">
        <f>IF('1-SETUP'!$Q86="DAILY",HK37+'1-SETUP'!$V86,IF('1-SETUP'!$Q86="WEEKLY",HK37+'1-SETUP'!$V86*7,IF('1-SETUP'!$Q86="MONTHLY",EDATE(HK37,'1-SETUP'!$V86),IF('1-SETUP'!$Q86="YEARLY",EDATE(HK37,12*'1-SETUP'!$V86),""))))</f>
        <v/>
      </c>
      <c r="HM37" s="10" t="str">
        <f>IF('1-SETUP'!$Q86="DAILY",HL37+'1-SETUP'!$V86,IF('1-SETUP'!$Q86="WEEKLY",HL37+'1-SETUP'!$V86*7,IF('1-SETUP'!$Q86="MONTHLY",EDATE(HL37,'1-SETUP'!$V86),IF('1-SETUP'!$Q86="YEARLY",EDATE(HL37,12*'1-SETUP'!$V86),""))))</f>
        <v/>
      </c>
      <c r="HN37" s="10" t="str">
        <f>IF('1-SETUP'!$Q86="DAILY",HM37+'1-SETUP'!$V86,IF('1-SETUP'!$Q86="WEEKLY",HM37+'1-SETUP'!$V86*7,IF('1-SETUP'!$Q86="MONTHLY",EDATE(HM37,'1-SETUP'!$V86),IF('1-SETUP'!$Q86="YEARLY",EDATE(HM37,12*'1-SETUP'!$V86),""))))</f>
        <v/>
      </c>
      <c r="HO37" s="10" t="str">
        <f>IF('1-SETUP'!$Q86="DAILY",HN37+'1-SETUP'!$V86,IF('1-SETUP'!$Q86="WEEKLY",HN37+'1-SETUP'!$V86*7,IF('1-SETUP'!$Q86="MONTHLY",EDATE(HN37,'1-SETUP'!$V86),IF('1-SETUP'!$Q86="YEARLY",EDATE(HN37,12*'1-SETUP'!$V86),""))))</f>
        <v/>
      </c>
      <c r="HP37" s="10" t="str">
        <f>IF('1-SETUP'!$Q86="DAILY",HO37+'1-SETUP'!$V86,IF('1-SETUP'!$Q86="WEEKLY",HO37+'1-SETUP'!$V86*7,IF('1-SETUP'!$Q86="MONTHLY",EDATE(HO37,'1-SETUP'!$V86),IF('1-SETUP'!$Q86="YEARLY",EDATE(HO37,12*'1-SETUP'!$V86),""))))</f>
        <v/>
      </c>
      <c r="HQ37" s="10" t="str">
        <f>IF('1-SETUP'!$Q86="DAILY",HP37+'1-SETUP'!$V86,IF('1-SETUP'!$Q86="WEEKLY",HP37+'1-SETUP'!$V86*7,IF('1-SETUP'!$Q86="MONTHLY",EDATE(HP37,'1-SETUP'!$V86),IF('1-SETUP'!$Q86="YEARLY",EDATE(HP37,12*'1-SETUP'!$V86),""))))</f>
        <v/>
      </c>
      <c r="HR37" s="10" t="str">
        <f>IF('1-SETUP'!$Q86="DAILY",HQ37+'1-SETUP'!$V86,IF('1-SETUP'!$Q86="WEEKLY",HQ37+'1-SETUP'!$V86*7,IF('1-SETUP'!$Q86="MONTHLY",EDATE(HQ37,'1-SETUP'!$V86),IF('1-SETUP'!$Q86="YEARLY",EDATE(HQ37,12*'1-SETUP'!$V86),""))))</f>
        <v/>
      </c>
      <c r="HS37" s="10" t="str">
        <f>IF('1-SETUP'!$Q86="DAILY",HR37+'1-SETUP'!$V86,IF('1-SETUP'!$Q86="WEEKLY",HR37+'1-SETUP'!$V86*7,IF('1-SETUP'!$Q86="MONTHLY",EDATE(HR37,'1-SETUP'!$V86),IF('1-SETUP'!$Q86="YEARLY",EDATE(HR37,12*'1-SETUP'!$V86),""))))</f>
        <v/>
      </c>
      <c r="HT37" s="10" t="str">
        <f>IF('1-SETUP'!$Q86="DAILY",HS37+'1-SETUP'!$V86,IF('1-SETUP'!$Q86="WEEKLY",HS37+'1-SETUP'!$V86*7,IF('1-SETUP'!$Q86="MONTHLY",EDATE(HS37,'1-SETUP'!$V86),IF('1-SETUP'!$Q86="YEARLY",EDATE(HS37,12*'1-SETUP'!$V86),""))))</f>
        <v/>
      </c>
      <c r="HU37" s="10" t="str">
        <f>IF('1-SETUP'!$Q86="DAILY",HT37+'1-SETUP'!$V86,IF('1-SETUP'!$Q86="WEEKLY",HT37+'1-SETUP'!$V86*7,IF('1-SETUP'!$Q86="MONTHLY",EDATE(HT37,'1-SETUP'!$V86),IF('1-SETUP'!$Q86="YEARLY",EDATE(HT37,12*'1-SETUP'!$V86),""))))</f>
        <v/>
      </c>
      <c r="HV37" s="10" t="str">
        <f>IF('1-SETUP'!$Q86="DAILY",HU37+'1-SETUP'!$V86,IF('1-SETUP'!$Q86="WEEKLY",HU37+'1-SETUP'!$V86*7,IF('1-SETUP'!$Q86="MONTHLY",EDATE(HU37,'1-SETUP'!$V86),IF('1-SETUP'!$Q86="YEARLY",EDATE(HU37,12*'1-SETUP'!$V86),""))))</f>
        <v/>
      </c>
      <c r="HW37" s="10" t="str">
        <f>IF('1-SETUP'!$Q86="DAILY",HV37+'1-SETUP'!$V86,IF('1-SETUP'!$Q86="WEEKLY",HV37+'1-SETUP'!$V86*7,IF('1-SETUP'!$Q86="MONTHLY",EDATE(HV37,'1-SETUP'!$V86),IF('1-SETUP'!$Q86="YEARLY",EDATE(HV37,12*'1-SETUP'!$V86),""))))</f>
        <v/>
      </c>
      <c r="HX37" s="10" t="str">
        <f>IF('1-SETUP'!$Q86="DAILY",HW37+'1-SETUP'!$V86,IF('1-SETUP'!$Q86="WEEKLY",HW37+'1-SETUP'!$V86*7,IF('1-SETUP'!$Q86="MONTHLY",EDATE(HW37,'1-SETUP'!$V86),IF('1-SETUP'!$Q86="YEARLY",EDATE(HW37,12*'1-SETUP'!$V86),""))))</f>
        <v/>
      </c>
      <c r="HY37" s="10" t="str">
        <f>IF('1-SETUP'!$Q86="DAILY",HX37+'1-SETUP'!$V86,IF('1-SETUP'!$Q86="WEEKLY",HX37+'1-SETUP'!$V86*7,IF('1-SETUP'!$Q86="MONTHLY",EDATE(HX37,'1-SETUP'!$V86),IF('1-SETUP'!$Q86="YEARLY",EDATE(HX37,12*'1-SETUP'!$V86),""))))</f>
        <v/>
      </c>
      <c r="HZ37" s="10" t="str">
        <f>IF('1-SETUP'!$Q86="DAILY",HY37+'1-SETUP'!$V86,IF('1-SETUP'!$Q86="WEEKLY",HY37+'1-SETUP'!$V86*7,IF('1-SETUP'!$Q86="MONTHLY",EDATE(HY37,'1-SETUP'!$V86),IF('1-SETUP'!$Q86="YEARLY",EDATE(HY37,12*'1-SETUP'!$V86),""))))</f>
        <v/>
      </c>
      <c r="IA37" s="10" t="str">
        <f>IF('1-SETUP'!$Q86="DAILY",HZ37+'1-SETUP'!$V86,IF('1-SETUP'!$Q86="WEEKLY",HZ37+'1-SETUP'!$V86*7,IF('1-SETUP'!$Q86="MONTHLY",EDATE(HZ37,'1-SETUP'!$V86),IF('1-SETUP'!$Q86="YEARLY",EDATE(HZ37,12*'1-SETUP'!$V86),""))))</f>
        <v/>
      </c>
      <c r="IB37" s="10" t="str">
        <f>IF('1-SETUP'!$Q86="DAILY",IA37+'1-SETUP'!$V86,IF('1-SETUP'!$Q86="WEEKLY",IA37+'1-SETUP'!$V86*7,IF('1-SETUP'!$Q86="MONTHLY",EDATE(IA37,'1-SETUP'!$V86),IF('1-SETUP'!$Q86="YEARLY",EDATE(IA37,12*'1-SETUP'!$V86),""))))</f>
        <v/>
      </c>
      <c r="IC37" s="10" t="str">
        <f>IF('1-SETUP'!$Q86="DAILY",IB37+'1-SETUP'!$V86,IF('1-SETUP'!$Q86="WEEKLY",IB37+'1-SETUP'!$V86*7,IF('1-SETUP'!$Q86="MONTHLY",EDATE(IB37,'1-SETUP'!$V86),IF('1-SETUP'!$Q86="YEARLY",EDATE(IB37,12*'1-SETUP'!$V86),""))))</f>
        <v/>
      </c>
      <c r="ID37" s="10" t="str">
        <f>IF('1-SETUP'!$Q86="DAILY",IC37+'1-SETUP'!$V86,IF('1-SETUP'!$Q86="WEEKLY",IC37+'1-SETUP'!$V86*7,IF('1-SETUP'!$Q86="MONTHLY",EDATE(IC37,'1-SETUP'!$V86),IF('1-SETUP'!$Q86="YEARLY",EDATE(IC37,12*'1-SETUP'!$V86),""))))</f>
        <v/>
      </c>
      <c r="IE37" s="10" t="str">
        <f>IF('1-SETUP'!$Q86="DAILY",ID37+'1-SETUP'!$V86,IF('1-SETUP'!$Q86="WEEKLY",ID37+'1-SETUP'!$V86*7,IF('1-SETUP'!$Q86="MONTHLY",EDATE(ID37,'1-SETUP'!$V86),IF('1-SETUP'!$Q86="YEARLY",EDATE(ID37,12*'1-SETUP'!$V86),""))))</f>
        <v/>
      </c>
      <c r="IF37" s="10" t="str">
        <f>IF('1-SETUP'!$Q86="DAILY",IE37+'1-SETUP'!$V86,IF('1-SETUP'!$Q86="WEEKLY",IE37+'1-SETUP'!$V86*7,IF('1-SETUP'!$Q86="MONTHLY",EDATE(IE37,'1-SETUP'!$V86),IF('1-SETUP'!$Q86="YEARLY",EDATE(IE37,12*'1-SETUP'!$V86),""))))</f>
        <v/>
      </c>
      <c r="IG37" s="10" t="str">
        <f>IF('1-SETUP'!$Q86="DAILY",IF37+'1-SETUP'!$V86,IF('1-SETUP'!$Q86="WEEKLY",IF37+'1-SETUP'!$V86*7,IF('1-SETUP'!$Q86="MONTHLY",EDATE(IF37,'1-SETUP'!$V86),IF('1-SETUP'!$Q86="YEARLY",EDATE(IF37,12*'1-SETUP'!$V86),""))))</f>
        <v/>
      </c>
      <c r="IH37" s="10" t="str">
        <f>IF('1-SETUP'!$Q86="DAILY",IG37+'1-SETUP'!$V86,IF('1-SETUP'!$Q86="WEEKLY",IG37+'1-SETUP'!$V86*7,IF('1-SETUP'!$Q86="MONTHLY",EDATE(IG37,'1-SETUP'!$V86),IF('1-SETUP'!$Q86="YEARLY",EDATE(IG37,12*'1-SETUP'!$V86),""))))</f>
        <v/>
      </c>
      <c r="II37" s="10" t="str">
        <f>IF('1-SETUP'!$Q86="DAILY",IH37+'1-SETUP'!$V86,IF('1-SETUP'!$Q86="WEEKLY",IH37+'1-SETUP'!$V86*7,IF('1-SETUP'!$Q86="MONTHLY",EDATE(IH37,'1-SETUP'!$V86),IF('1-SETUP'!$Q86="YEARLY",EDATE(IH37,12*'1-SETUP'!$V86),""))))</f>
        <v/>
      </c>
      <c r="IJ37" s="10" t="str">
        <f>IF('1-SETUP'!$Q86="DAILY",II37+'1-SETUP'!$V86,IF('1-SETUP'!$Q86="WEEKLY",II37+'1-SETUP'!$V86*7,IF('1-SETUP'!$Q86="MONTHLY",EDATE(II37,'1-SETUP'!$V86),IF('1-SETUP'!$Q86="YEARLY",EDATE(II37,12*'1-SETUP'!$V86),""))))</f>
        <v/>
      </c>
      <c r="IK37" s="10" t="str">
        <f>IF('1-SETUP'!$Q86="DAILY",IJ37+'1-SETUP'!$V86,IF('1-SETUP'!$Q86="WEEKLY",IJ37+'1-SETUP'!$V86*7,IF('1-SETUP'!$Q86="MONTHLY",EDATE(IJ37,'1-SETUP'!$V86),IF('1-SETUP'!$Q86="YEARLY",EDATE(IJ37,12*'1-SETUP'!$V86),""))))</f>
        <v/>
      </c>
      <c r="IL37" s="10" t="str">
        <f>IF('1-SETUP'!$Q86="DAILY",IK37+'1-SETUP'!$V86,IF('1-SETUP'!$Q86="WEEKLY",IK37+'1-SETUP'!$V86*7,IF('1-SETUP'!$Q86="MONTHLY",EDATE(IK37,'1-SETUP'!$V86),IF('1-SETUP'!$Q86="YEARLY",EDATE(IK37,12*'1-SETUP'!$V86),""))))</f>
        <v/>
      </c>
      <c r="IM37" s="10" t="str">
        <f>IF('1-SETUP'!$Q86="DAILY",IL37+'1-SETUP'!$V86,IF('1-SETUP'!$Q86="WEEKLY",IL37+'1-SETUP'!$V86*7,IF('1-SETUP'!$Q86="MONTHLY",EDATE(IL37,'1-SETUP'!$V86),IF('1-SETUP'!$Q86="YEARLY",EDATE(IL37,12*'1-SETUP'!$V86),""))))</f>
        <v/>
      </c>
      <c r="IN37" s="10" t="str">
        <f>IF('1-SETUP'!$Q86="DAILY",IM37+'1-SETUP'!$V86,IF('1-SETUP'!$Q86="WEEKLY",IM37+'1-SETUP'!$V86*7,IF('1-SETUP'!$Q86="MONTHLY",EDATE(IM37,'1-SETUP'!$V86),IF('1-SETUP'!$Q86="YEARLY",EDATE(IM37,12*'1-SETUP'!$V86),""))))</f>
        <v/>
      </c>
      <c r="IO37" s="10" t="str">
        <f>IF('1-SETUP'!$Q86="DAILY",IN37+'1-SETUP'!$V86,IF('1-SETUP'!$Q86="WEEKLY",IN37+'1-SETUP'!$V86*7,IF('1-SETUP'!$Q86="MONTHLY",EDATE(IN37,'1-SETUP'!$V86),IF('1-SETUP'!$Q86="YEARLY",EDATE(IN37,12*'1-SETUP'!$V86),""))))</f>
        <v/>
      </c>
      <c r="IP37" s="10" t="str">
        <f>IF('1-SETUP'!$Q86="DAILY",IO37+'1-SETUP'!$V86,IF('1-SETUP'!$Q86="WEEKLY",IO37+'1-SETUP'!$V86*7,IF('1-SETUP'!$Q86="MONTHLY",EDATE(IO37,'1-SETUP'!$V86),IF('1-SETUP'!$Q86="YEARLY",EDATE(IO37,12*'1-SETUP'!$V86),""))))</f>
        <v/>
      </c>
      <c r="IQ37" s="10" t="str">
        <f>IF('1-SETUP'!$Q86="DAILY",IP37+'1-SETUP'!$V86,IF('1-SETUP'!$Q86="WEEKLY",IP37+'1-SETUP'!$V86*7,IF('1-SETUP'!$Q86="MONTHLY",EDATE(IP37,'1-SETUP'!$V86),IF('1-SETUP'!$Q86="YEARLY",EDATE(IP37,12*'1-SETUP'!$V86),""))))</f>
        <v/>
      </c>
      <c r="IR37" s="10" t="str">
        <f>IF('1-SETUP'!$Q86="DAILY",IQ37+'1-SETUP'!$V86,IF('1-SETUP'!$Q86="WEEKLY",IQ37+'1-SETUP'!$V86*7,IF('1-SETUP'!$Q86="MONTHLY",EDATE(IQ37,'1-SETUP'!$V86),IF('1-SETUP'!$Q86="YEARLY",EDATE(IQ37,12*'1-SETUP'!$V86),""))))</f>
        <v/>
      </c>
      <c r="IS37" s="10" t="str">
        <f>IF('1-SETUP'!$Q86="DAILY",IR37+'1-SETUP'!$V86,IF('1-SETUP'!$Q86="WEEKLY",IR37+'1-SETUP'!$V86*7,IF('1-SETUP'!$Q86="MONTHLY",EDATE(IR37,'1-SETUP'!$V86),IF('1-SETUP'!$Q86="YEARLY",EDATE(IR37,12*'1-SETUP'!$V86),""))))</f>
        <v/>
      </c>
      <c r="IT37" s="10" t="str">
        <f>IF('1-SETUP'!$Q86="DAILY",IS37+'1-SETUP'!$V86,IF('1-SETUP'!$Q86="WEEKLY",IS37+'1-SETUP'!$V86*7,IF('1-SETUP'!$Q86="MONTHLY",EDATE(IS37,'1-SETUP'!$V86),IF('1-SETUP'!$Q86="YEARLY",EDATE(IS37,12*'1-SETUP'!$V86),""))))</f>
        <v/>
      </c>
      <c r="IU37" s="10" t="str">
        <f>IF('1-SETUP'!$Q86="DAILY",IT37+'1-SETUP'!$V86,IF('1-SETUP'!$Q86="WEEKLY",IT37+'1-SETUP'!$V86*7,IF('1-SETUP'!$Q86="MONTHLY",EDATE(IT37,'1-SETUP'!$V86),IF('1-SETUP'!$Q86="YEARLY",EDATE(IT37,12*'1-SETUP'!$V86),""))))</f>
        <v/>
      </c>
      <c r="IV37" s="10" t="str">
        <f>IF('1-SETUP'!$Q86="DAILY",IU37+'1-SETUP'!$V86,IF('1-SETUP'!$Q86="WEEKLY",IU37+'1-SETUP'!$V86*7,IF('1-SETUP'!$Q86="MONTHLY",EDATE(IU37,'1-SETUP'!$V86),IF('1-SETUP'!$Q86="YEARLY",EDATE(IU37,12*'1-SETUP'!$V86),""))))</f>
        <v/>
      </c>
      <c r="IW37" s="10" t="str">
        <f>IF('1-SETUP'!$Q86="DAILY",IV37+'1-SETUP'!$V86,IF('1-SETUP'!$Q86="WEEKLY",IV37+'1-SETUP'!$V86*7,IF('1-SETUP'!$Q86="MONTHLY",EDATE(IV37,'1-SETUP'!$V86),IF('1-SETUP'!$Q86="YEARLY",EDATE(IV37,12*'1-SETUP'!$V86),""))))</f>
        <v/>
      </c>
      <c r="IX37" s="10" t="str">
        <f>IF('1-SETUP'!$Q86="DAILY",IW37+'1-SETUP'!$V86,IF('1-SETUP'!$Q86="WEEKLY",IW37+'1-SETUP'!$V86*7,IF('1-SETUP'!$Q86="MONTHLY",EDATE(IW37,'1-SETUP'!$V86),IF('1-SETUP'!$Q86="YEARLY",EDATE(IW37,12*'1-SETUP'!$V86),""))))</f>
        <v/>
      </c>
      <c r="IY37" s="10" t="str">
        <f>IF('1-SETUP'!$Q86="DAILY",IX37+'1-SETUP'!$V86,IF('1-SETUP'!$Q86="WEEKLY",IX37+'1-SETUP'!$V86*7,IF('1-SETUP'!$Q86="MONTHLY",EDATE(IX37,'1-SETUP'!$V86),IF('1-SETUP'!$Q86="YEARLY",EDATE(IX37,12*'1-SETUP'!$V86),""))))</f>
        <v/>
      </c>
      <c r="IZ37" s="10" t="str">
        <f>IF('1-SETUP'!$Q86="DAILY",IY37+'1-SETUP'!$V86,IF('1-SETUP'!$Q86="WEEKLY",IY37+'1-SETUP'!$V86*7,IF('1-SETUP'!$Q86="MONTHLY",EDATE(IY37,'1-SETUP'!$V86),IF('1-SETUP'!$Q86="YEARLY",EDATE(IY37,12*'1-SETUP'!$V86),""))))</f>
        <v/>
      </c>
      <c r="JA37" s="10" t="str">
        <f>IF('1-SETUP'!$Q86="DAILY",IZ37+'1-SETUP'!$V86,IF('1-SETUP'!$Q86="WEEKLY",IZ37+'1-SETUP'!$V86*7,IF('1-SETUP'!$Q86="MONTHLY",EDATE(IZ37,'1-SETUP'!$V86),IF('1-SETUP'!$Q86="YEARLY",EDATE(IZ37,12*'1-SETUP'!$V86),""))))</f>
        <v/>
      </c>
      <c r="JB37" s="10" t="str">
        <f>IF('1-SETUP'!$Q86="DAILY",JA37+'1-SETUP'!$V86,IF('1-SETUP'!$Q86="WEEKLY",JA37+'1-SETUP'!$V86*7,IF('1-SETUP'!$Q86="MONTHLY",EDATE(JA37,'1-SETUP'!$V86),IF('1-SETUP'!$Q86="YEARLY",EDATE(JA37,12*'1-SETUP'!$V86),""))))</f>
        <v/>
      </c>
      <c r="JC37" s="10" t="str">
        <f>IF('1-SETUP'!$Q86="DAILY",JB37+'1-SETUP'!$V86,IF('1-SETUP'!$Q86="WEEKLY",JB37+'1-SETUP'!$V86*7,IF('1-SETUP'!$Q86="MONTHLY",EDATE(JB37,'1-SETUP'!$V86),IF('1-SETUP'!$Q86="YEARLY",EDATE(JB37,12*'1-SETUP'!$V86),""))))</f>
        <v/>
      </c>
      <c r="JD37" s="10" t="str">
        <f>IF('1-SETUP'!$Q86="DAILY",JC37+'1-SETUP'!$V86,IF('1-SETUP'!$Q86="WEEKLY",JC37+'1-SETUP'!$V86*7,IF('1-SETUP'!$Q86="MONTHLY",EDATE(JC37,'1-SETUP'!$V86),IF('1-SETUP'!$Q86="YEARLY",EDATE(JC37,12*'1-SETUP'!$V86),""))))</f>
        <v/>
      </c>
      <c r="JE37" s="10" t="str">
        <f>IF('1-SETUP'!$Q86="DAILY",JD37+'1-SETUP'!$V86,IF('1-SETUP'!$Q86="WEEKLY",JD37+'1-SETUP'!$V86*7,IF('1-SETUP'!$Q86="MONTHLY",EDATE(JD37,'1-SETUP'!$V86),IF('1-SETUP'!$Q86="YEARLY",EDATE(JD37,12*'1-SETUP'!$V86),""))))</f>
        <v/>
      </c>
      <c r="JF37" s="10" t="str">
        <f>IF('1-SETUP'!$Q86="DAILY",JE37+'1-SETUP'!$V86,IF('1-SETUP'!$Q86="WEEKLY",JE37+'1-SETUP'!$V86*7,IF('1-SETUP'!$Q86="MONTHLY",EDATE(JE37,'1-SETUP'!$V86),IF('1-SETUP'!$Q86="YEARLY",EDATE(JE37,12*'1-SETUP'!$V86),""))))</f>
        <v/>
      </c>
      <c r="JG37" s="10" t="str">
        <f>IF('1-SETUP'!$Q86="DAILY",JF37+'1-SETUP'!$V86,IF('1-SETUP'!$Q86="WEEKLY",JF37+'1-SETUP'!$V86*7,IF('1-SETUP'!$Q86="MONTHLY",EDATE(JF37,'1-SETUP'!$V86),IF('1-SETUP'!$Q86="YEARLY",EDATE(JF37,12*'1-SETUP'!$V86),""))))</f>
        <v/>
      </c>
      <c r="JH37" s="10" t="str">
        <f>IF('1-SETUP'!$Q86="DAILY",JG37+'1-SETUP'!$V86,IF('1-SETUP'!$Q86="WEEKLY",JG37+'1-SETUP'!$V86*7,IF('1-SETUP'!$Q86="MONTHLY",EDATE(JG37,'1-SETUP'!$V86),IF('1-SETUP'!$Q86="YEARLY",EDATE(JG37,12*'1-SETUP'!$V86),""))))</f>
        <v/>
      </c>
      <c r="JI37" s="10" t="str">
        <f>IF('1-SETUP'!$Q86="DAILY",JH37+'1-SETUP'!$V86,IF('1-SETUP'!$Q86="WEEKLY",JH37+'1-SETUP'!$V86*7,IF('1-SETUP'!$Q86="MONTHLY",EDATE(JH37,'1-SETUP'!$V86),IF('1-SETUP'!$Q86="YEARLY",EDATE(JH37,12*'1-SETUP'!$V86),""))))</f>
        <v/>
      </c>
      <c r="JJ37" s="10" t="str">
        <f>IF('1-SETUP'!$Q86="DAILY",JI37+'1-SETUP'!$V86,IF('1-SETUP'!$Q86="WEEKLY",JI37+'1-SETUP'!$V86*7,IF('1-SETUP'!$Q86="MONTHLY",EDATE(JI37,'1-SETUP'!$V86),IF('1-SETUP'!$Q86="YEARLY",EDATE(JI37,12*'1-SETUP'!$V86),""))))</f>
        <v/>
      </c>
      <c r="JK37" s="10" t="str">
        <f>IF('1-SETUP'!$Q86="DAILY",JJ37+'1-SETUP'!$V86,IF('1-SETUP'!$Q86="WEEKLY",JJ37+'1-SETUP'!$V86*7,IF('1-SETUP'!$Q86="MONTHLY",EDATE(JJ37,'1-SETUP'!$V86),IF('1-SETUP'!$Q86="YEARLY",EDATE(JJ37,12*'1-SETUP'!$V86),""))))</f>
        <v/>
      </c>
      <c r="JL37" s="10" t="str">
        <f>IF('1-SETUP'!$Q86="DAILY",JK37+'1-SETUP'!$V86,IF('1-SETUP'!$Q86="WEEKLY",JK37+'1-SETUP'!$V86*7,IF('1-SETUP'!$Q86="MONTHLY",EDATE(JK37,'1-SETUP'!$V86),IF('1-SETUP'!$Q86="YEARLY",EDATE(JK37,12*'1-SETUP'!$V86),""))))</f>
        <v/>
      </c>
      <c r="JM37" s="10" t="str">
        <f>IF('1-SETUP'!$Q86="DAILY",JL37+'1-SETUP'!$V86,IF('1-SETUP'!$Q86="WEEKLY",JL37+'1-SETUP'!$V86*7,IF('1-SETUP'!$Q86="MONTHLY",EDATE(JL37,'1-SETUP'!$V86),IF('1-SETUP'!$Q86="YEARLY",EDATE(JL37,12*'1-SETUP'!$V86),""))))</f>
        <v/>
      </c>
      <c r="JN37" s="10" t="str">
        <f>IF('1-SETUP'!$Q86="DAILY",JM37+'1-SETUP'!$V86,IF('1-SETUP'!$Q86="WEEKLY",JM37+'1-SETUP'!$V86*7,IF('1-SETUP'!$Q86="MONTHLY",EDATE(JM37,'1-SETUP'!$V86),IF('1-SETUP'!$Q86="YEARLY",EDATE(JM37,12*'1-SETUP'!$V86),""))))</f>
        <v/>
      </c>
      <c r="JO37" s="10" t="str">
        <f>IF('1-SETUP'!$Q86="DAILY",JN37+'1-SETUP'!$V86,IF('1-SETUP'!$Q86="WEEKLY",JN37+'1-SETUP'!$V86*7,IF('1-SETUP'!$Q86="MONTHLY",EDATE(JN37,'1-SETUP'!$V86),IF('1-SETUP'!$Q86="YEARLY",EDATE(JN37,12*'1-SETUP'!$V86),""))))</f>
        <v/>
      </c>
      <c r="JP37" s="10" t="str">
        <f>IF('1-SETUP'!$Q86="DAILY",JO37+'1-SETUP'!$V86,IF('1-SETUP'!$Q86="WEEKLY",JO37+'1-SETUP'!$V86*7,IF('1-SETUP'!$Q86="MONTHLY",EDATE(JO37,'1-SETUP'!$V86),IF('1-SETUP'!$Q86="YEARLY",EDATE(JO37,12*'1-SETUP'!$V86),""))))</f>
        <v/>
      </c>
      <c r="JQ37" s="10" t="str">
        <f>IF('1-SETUP'!$Q86="DAILY",JP37+'1-SETUP'!$V86,IF('1-SETUP'!$Q86="WEEKLY",JP37+'1-SETUP'!$V86*7,IF('1-SETUP'!$Q86="MONTHLY",EDATE(JP37,'1-SETUP'!$V86),IF('1-SETUP'!$Q86="YEARLY",EDATE(JP37,12*'1-SETUP'!$V86),""))))</f>
        <v/>
      </c>
      <c r="JR37" s="10" t="str">
        <f>IF('1-SETUP'!$Q86="DAILY",JQ37+'1-SETUP'!$V86,IF('1-SETUP'!$Q86="WEEKLY",JQ37+'1-SETUP'!$V86*7,IF('1-SETUP'!$Q86="MONTHLY",EDATE(JQ37,'1-SETUP'!$V86),IF('1-SETUP'!$Q86="YEARLY",EDATE(JQ37,12*'1-SETUP'!$V86),""))))</f>
        <v/>
      </c>
      <c r="JS37" s="10" t="str">
        <f>IF('1-SETUP'!$Q86="DAILY",JR37+'1-SETUP'!$V86,IF('1-SETUP'!$Q86="WEEKLY",JR37+'1-SETUP'!$V86*7,IF('1-SETUP'!$Q86="MONTHLY",EDATE(JR37,'1-SETUP'!$V86),IF('1-SETUP'!$Q86="YEARLY",EDATE(JR37,12*'1-SETUP'!$V86),""))))</f>
        <v/>
      </c>
      <c r="JT37" s="10" t="str">
        <f>IF('1-SETUP'!$Q86="DAILY",JS37+'1-SETUP'!$V86,IF('1-SETUP'!$Q86="WEEKLY",JS37+'1-SETUP'!$V86*7,IF('1-SETUP'!$Q86="MONTHLY",EDATE(JS37,'1-SETUP'!$V86),IF('1-SETUP'!$Q86="YEARLY",EDATE(JS37,12*'1-SETUP'!$V86),""))))</f>
        <v/>
      </c>
      <c r="JU37" s="10" t="str">
        <f>IF('1-SETUP'!$Q86="DAILY",JT37+'1-SETUP'!$V86,IF('1-SETUP'!$Q86="WEEKLY",JT37+'1-SETUP'!$V86*7,IF('1-SETUP'!$Q86="MONTHLY",EDATE(JT37,'1-SETUP'!$V86),IF('1-SETUP'!$Q86="YEARLY",EDATE(JT37,12*'1-SETUP'!$V86),""))))</f>
        <v/>
      </c>
      <c r="JV37" s="10" t="str">
        <f>IF('1-SETUP'!$Q86="DAILY",JU37+'1-SETUP'!$V86,IF('1-SETUP'!$Q86="WEEKLY",JU37+'1-SETUP'!$V86*7,IF('1-SETUP'!$Q86="MONTHLY",EDATE(JU37,'1-SETUP'!$V86),IF('1-SETUP'!$Q86="YEARLY",EDATE(JU37,12*'1-SETUP'!$V86),""))))</f>
        <v/>
      </c>
      <c r="JW37" s="10" t="str">
        <f>IF('1-SETUP'!$Q86="DAILY",JV37+'1-SETUP'!$V86,IF('1-SETUP'!$Q86="WEEKLY",JV37+'1-SETUP'!$V86*7,IF('1-SETUP'!$Q86="MONTHLY",EDATE(JV37,'1-SETUP'!$V86),IF('1-SETUP'!$Q86="YEARLY",EDATE(JV37,12*'1-SETUP'!$V86),""))))</f>
        <v/>
      </c>
      <c r="JX37" s="10" t="str">
        <f>IF('1-SETUP'!$Q86="DAILY",JW37+'1-SETUP'!$V86,IF('1-SETUP'!$Q86="WEEKLY",JW37+'1-SETUP'!$V86*7,IF('1-SETUP'!$Q86="MONTHLY",EDATE(JW37,'1-SETUP'!$V86),IF('1-SETUP'!$Q86="YEARLY",EDATE(JW37,12*'1-SETUP'!$V86),""))))</f>
        <v/>
      </c>
      <c r="JY37" s="10" t="str">
        <f>IF('1-SETUP'!$Q86="DAILY",JX37+'1-SETUP'!$V86,IF('1-SETUP'!$Q86="WEEKLY",JX37+'1-SETUP'!$V86*7,IF('1-SETUP'!$Q86="MONTHLY",EDATE(JX37,'1-SETUP'!$V86),IF('1-SETUP'!$Q86="YEARLY",EDATE(JX37,12*'1-SETUP'!$V86),""))))</f>
        <v/>
      </c>
      <c r="JZ37" s="10" t="str">
        <f>IF('1-SETUP'!$Q86="DAILY",JY37+'1-SETUP'!$V86,IF('1-SETUP'!$Q86="WEEKLY",JY37+'1-SETUP'!$V86*7,IF('1-SETUP'!$Q86="MONTHLY",EDATE(JY37,'1-SETUP'!$V86),IF('1-SETUP'!$Q86="YEARLY",EDATE(JY37,12*'1-SETUP'!$V86),""))))</f>
        <v/>
      </c>
      <c r="KA37" s="10" t="str">
        <f>IF('1-SETUP'!$Q86="DAILY",JZ37+'1-SETUP'!$V86,IF('1-SETUP'!$Q86="WEEKLY",JZ37+'1-SETUP'!$V86*7,IF('1-SETUP'!$Q86="MONTHLY",EDATE(JZ37,'1-SETUP'!$V86),IF('1-SETUP'!$Q86="YEARLY",EDATE(JZ37,12*'1-SETUP'!$V86),""))))</f>
        <v/>
      </c>
      <c r="KB37" s="10" t="str">
        <f>IF('1-SETUP'!$Q86="DAILY",KA37+'1-SETUP'!$V86,IF('1-SETUP'!$Q86="WEEKLY",KA37+'1-SETUP'!$V86*7,IF('1-SETUP'!$Q86="MONTHLY",EDATE(KA37,'1-SETUP'!$V86),IF('1-SETUP'!$Q86="YEARLY",EDATE(KA37,12*'1-SETUP'!$V86),""))))</f>
        <v/>
      </c>
      <c r="KC37" s="10" t="str">
        <f>IF('1-SETUP'!$Q86="DAILY",KB37+'1-SETUP'!$V86,IF('1-SETUP'!$Q86="WEEKLY",KB37+'1-SETUP'!$V86*7,IF('1-SETUP'!$Q86="MONTHLY",EDATE(KB37,'1-SETUP'!$V86),IF('1-SETUP'!$Q86="YEARLY",EDATE(KB37,12*'1-SETUP'!$V86),""))))</f>
        <v/>
      </c>
      <c r="KD37" s="10" t="str">
        <f>IF('1-SETUP'!$Q86="DAILY",KC37+'1-SETUP'!$V86,IF('1-SETUP'!$Q86="WEEKLY",KC37+'1-SETUP'!$V86*7,IF('1-SETUP'!$Q86="MONTHLY",EDATE(KC37,'1-SETUP'!$V86),IF('1-SETUP'!$Q86="YEARLY",EDATE(KC37,12*'1-SETUP'!$V86),""))))</f>
        <v/>
      </c>
      <c r="KE37" s="10" t="str">
        <f>IF('1-SETUP'!$Q86="DAILY",KD37+'1-SETUP'!$V86,IF('1-SETUP'!$Q86="WEEKLY",KD37+'1-SETUP'!$V86*7,IF('1-SETUP'!$Q86="MONTHLY",EDATE(KD37,'1-SETUP'!$V86),IF('1-SETUP'!$Q86="YEARLY",EDATE(KD37,12*'1-SETUP'!$V86),""))))</f>
        <v/>
      </c>
      <c r="KF37" s="10" t="str">
        <f>IF('1-SETUP'!$Q86="DAILY",KE37+'1-SETUP'!$V86,IF('1-SETUP'!$Q86="WEEKLY",KE37+'1-SETUP'!$V86*7,IF('1-SETUP'!$Q86="MONTHLY",EDATE(KE37,'1-SETUP'!$V86),IF('1-SETUP'!$Q86="YEARLY",EDATE(KE37,12*'1-SETUP'!$V86),""))))</f>
        <v/>
      </c>
      <c r="KG37" s="10" t="str">
        <f>IF('1-SETUP'!$Q86="DAILY",KF37+'1-SETUP'!$V86,IF('1-SETUP'!$Q86="WEEKLY",KF37+'1-SETUP'!$V86*7,IF('1-SETUP'!$Q86="MONTHLY",EDATE(KF37,'1-SETUP'!$V86),IF('1-SETUP'!$Q86="YEARLY",EDATE(KF37,12*'1-SETUP'!$V86),""))))</f>
        <v/>
      </c>
      <c r="KH37" s="10" t="str">
        <f>IF('1-SETUP'!$Q86="DAILY",KG37+'1-SETUP'!$V86,IF('1-SETUP'!$Q86="WEEKLY",KG37+'1-SETUP'!$V86*7,IF('1-SETUP'!$Q86="MONTHLY",EDATE(KG37,'1-SETUP'!$V86),IF('1-SETUP'!$Q86="YEARLY",EDATE(KG37,12*'1-SETUP'!$V86),""))))</f>
        <v/>
      </c>
      <c r="KI37" s="10" t="str">
        <f>IF('1-SETUP'!$Q86="DAILY",KH37+'1-SETUP'!$V86,IF('1-SETUP'!$Q86="WEEKLY",KH37+'1-SETUP'!$V86*7,IF('1-SETUP'!$Q86="MONTHLY",EDATE(KH37,'1-SETUP'!$V86),IF('1-SETUP'!$Q86="YEARLY",EDATE(KH37,12*'1-SETUP'!$V86),""))))</f>
        <v/>
      </c>
      <c r="KJ37" s="10" t="str">
        <f>IF('1-SETUP'!$Q86="DAILY",KI37+'1-SETUP'!$V86,IF('1-SETUP'!$Q86="WEEKLY",KI37+'1-SETUP'!$V86*7,IF('1-SETUP'!$Q86="MONTHLY",EDATE(KI37,'1-SETUP'!$V86),IF('1-SETUP'!$Q86="YEARLY",EDATE(KI37,12*'1-SETUP'!$V86),""))))</f>
        <v/>
      </c>
      <c r="KK37" s="10" t="str">
        <f>IF('1-SETUP'!$Q86="DAILY",KJ37+'1-SETUP'!$V86,IF('1-SETUP'!$Q86="WEEKLY",KJ37+'1-SETUP'!$V86*7,IF('1-SETUP'!$Q86="MONTHLY",EDATE(KJ37,'1-SETUP'!$V86),IF('1-SETUP'!$Q86="YEARLY",EDATE(KJ37,12*'1-SETUP'!$V86),""))))</f>
        <v/>
      </c>
      <c r="KL37" s="10" t="str">
        <f>IF('1-SETUP'!$Q86="DAILY",KK37+'1-SETUP'!$V86,IF('1-SETUP'!$Q86="WEEKLY",KK37+'1-SETUP'!$V86*7,IF('1-SETUP'!$Q86="MONTHLY",EDATE(KK37,'1-SETUP'!$V86),IF('1-SETUP'!$Q86="YEARLY",EDATE(KK37,12*'1-SETUP'!$V86),""))))</f>
        <v/>
      </c>
      <c r="KM37" s="10" t="str">
        <f>IF('1-SETUP'!$Q86="DAILY",KL37+'1-SETUP'!$V86,IF('1-SETUP'!$Q86="WEEKLY",KL37+'1-SETUP'!$V86*7,IF('1-SETUP'!$Q86="MONTHLY",EDATE(KL37,'1-SETUP'!$V86),IF('1-SETUP'!$Q86="YEARLY",EDATE(KL37,12*'1-SETUP'!$V86),""))))</f>
        <v/>
      </c>
      <c r="KN37" s="10" t="str">
        <f>IF('1-SETUP'!$Q86="DAILY",KM37+'1-SETUP'!$V86,IF('1-SETUP'!$Q86="WEEKLY",KM37+'1-SETUP'!$V86*7,IF('1-SETUP'!$Q86="MONTHLY",EDATE(KM37,'1-SETUP'!$V86),IF('1-SETUP'!$Q86="YEARLY",EDATE(KM37,12*'1-SETUP'!$V86),""))))</f>
        <v/>
      </c>
      <c r="KO37" s="10" t="str">
        <f>IF('1-SETUP'!$Q86="DAILY",KN37+'1-SETUP'!$V86,IF('1-SETUP'!$Q86="WEEKLY",KN37+'1-SETUP'!$V86*7,IF('1-SETUP'!$Q86="MONTHLY",EDATE(KN37,'1-SETUP'!$V86),IF('1-SETUP'!$Q86="YEARLY",EDATE(KN37,12*'1-SETUP'!$V86),""))))</f>
        <v/>
      </c>
      <c r="KP37" s="10" t="str">
        <f>IF('1-SETUP'!$Q86="DAILY",KO37+'1-SETUP'!$V86,IF('1-SETUP'!$Q86="WEEKLY",KO37+'1-SETUP'!$V86*7,IF('1-SETUP'!$Q86="MONTHLY",EDATE(KO37,'1-SETUP'!$V86),IF('1-SETUP'!$Q86="YEARLY",EDATE(KO37,12*'1-SETUP'!$V86),""))))</f>
        <v/>
      </c>
      <c r="KQ37" s="10" t="str">
        <f>IF('1-SETUP'!$Q86="DAILY",KP37+'1-SETUP'!$V86,IF('1-SETUP'!$Q86="WEEKLY",KP37+'1-SETUP'!$V86*7,IF('1-SETUP'!$Q86="MONTHLY",EDATE(KP37,'1-SETUP'!$V86),IF('1-SETUP'!$Q86="YEARLY",EDATE(KP37,12*'1-SETUP'!$V86),""))))</f>
        <v/>
      </c>
      <c r="KR37" s="10" t="str">
        <f>IF('1-SETUP'!$Q86="DAILY",KQ37+'1-SETUP'!$V86,IF('1-SETUP'!$Q86="WEEKLY",KQ37+'1-SETUP'!$V86*7,IF('1-SETUP'!$Q86="MONTHLY",EDATE(KQ37,'1-SETUP'!$V86),IF('1-SETUP'!$Q86="YEARLY",EDATE(KQ37,12*'1-SETUP'!$V86),""))))</f>
        <v/>
      </c>
      <c r="KS37" s="10" t="str">
        <f>IF('1-SETUP'!$Q86="DAILY",KR37+'1-SETUP'!$V86,IF('1-SETUP'!$Q86="WEEKLY",KR37+'1-SETUP'!$V86*7,IF('1-SETUP'!$Q86="MONTHLY",EDATE(KR37,'1-SETUP'!$V86),IF('1-SETUP'!$Q86="YEARLY",EDATE(KR37,12*'1-SETUP'!$V86),""))))</f>
        <v/>
      </c>
      <c r="KT37" s="10" t="str">
        <f>IF('1-SETUP'!$Q86="DAILY",KS37+'1-SETUP'!$V86,IF('1-SETUP'!$Q86="WEEKLY",KS37+'1-SETUP'!$V86*7,IF('1-SETUP'!$Q86="MONTHLY",EDATE(KS37,'1-SETUP'!$V86),IF('1-SETUP'!$Q86="YEARLY",EDATE(KS37,12*'1-SETUP'!$V86),""))))</f>
        <v/>
      </c>
      <c r="KU37" s="10" t="str">
        <f>IF('1-SETUP'!$Q86="DAILY",KT37+'1-SETUP'!$V86,IF('1-SETUP'!$Q86="WEEKLY",KT37+'1-SETUP'!$V86*7,IF('1-SETUP'!$Q86="MONTHLY",EDATE(KT37,'1-SETUP'!$V86),IF('1-SETUP'!$Q86="YEARLY",EDATE(KT37,12*'1-SETUP'!$V86),""))))</f>
        <v/>
      </c>
      <c r="KV37" s="10" t="str">
        <f>IF('1-SETUP'!$Q86="DAILY",KU37+'1-SETUP'!$V86,IF('1-SETUP'!$Q86="WEEKLY",KU37+'1-SETUP'!$V86*7,IF('1-SETUP'!$Q86="MONTHLY",EDATE(KU37,'1-SETUP'!$V86),IF('1-SETUP'!$Q86="YEARLY",EDATE(KU37,12*'1-SETUP'!$V86),""))))</f>
        <v/>
      </c>
      <c r="KW37" s="10" t="str">
        <f>IF('1-SETUP'!$Q86="DAILY",KV37+'1-SETUP'!$V86,IF('1-SETUP'!$Q86="WEEKLY",KV37+'1-SETUP'!$V86*7,IF('1-SETUP'!$Q86="MONTHLY",EDATE(KV37,'1-SETUP'!$V86),IF('1-SETUP'!$Q86="YEARLY",EDATE(KV37,12*'1-SETUP'!$V86),""))))</f>
        <v/>
      </c>
      <c r="KX37" s="10" t="str">
        <f>IF('1-SETUP'!$Q86="DAILY",KW37+'1-SETUP'!$V86,IF('1-SETUP'!$Q86="WEEKLY",KW37+'1-SETUP'!$V86*7,IF('1-SETUP'!$Q86="MONTHLY",EDATE(KW37,'1-SETUP'!$V86),IF('1-SETUP'!$Q86="YEARLY",EDATE(KW37,12*'1-SETUP'!$V86),""))))</f>
        <v/>
      </c>
      <c r="KY37" s="10" t="str">
        <f>IF('1-SETUP'!$Q86="DAILY",KX37+'1-SETUP'!$V86,IF('1-SETUP'!$Q86="WEEKLY",KX37+'1-SETUP'!$V86*7,IF('1-SETUP'!$Q86="MONTHLY",EDATE(KX37,'1-SETUP'!$V86),IF('1-SETUP'!$Q86="YEARLY",EDATE(KX37,12*'1-SETUP'!$V86),""))))</f>
        <v/>
      </c>
      <c r="KZ37" s="10" t="str">
        <f>IF('1-SETUP'!$Q86="DAILY",KY37+'1-SETUP'!$V86,IF('1-SETUP'!$Q86="WEEKLY",KY37+'1-SETUP'!$V86*7,IF('1-SETUP'!$Q86="MONTHLY",EDATE(KY37,'1-SETUP'!$V86),IF('1-SETUP'!$Q86="YEARLY",EDATE(KY37,12*'1-SETUP'!$V86),""))))</f>
        <v/>
      </c>
      <c r="LA37" s="10" t="str">
        <f>IF('1-SETUP'!$Q86="DAILY",KZ37+'1-SETUP'!$V86,IF('1-SETUP'!$Q86="WEEKLY",KZ37+'1-SETUP'!$V86*7,IF('1-SETUP'!$Q86="MONTHLY",EDATE(KZ37,'1-SETUP'!$V86),IF('1-SETUP'!$Q86="YEARLY",EDATE(KZ37,12*'1-SETUP'!$V86),""))))</f>
        <v/>
      </c>
      <c r="LB37" s="10" t="str">
        <f>IF('1-SETUP'!$Q86="DAILY",LA37+'1-SETUP'!$V86,IF('1-SETUP'!$Q86="WEEKLY",LA37+'1-SETUP'!$V86*7,IF('1-SETUP'!$Q86="MONTHLY",EDATE(LA37,'1-SETUP'!$V86),IF('1-SETUP'!$Q86="YEARLY",EDATE(LA37,12*'1-SETUP'!$V86),""))))</f>
        <v/>
      </c>
      <c r="LC37" s="10" t="str">
        <f>IF('1-SETUP'!$Q86="DAILY",LB37+'1-SETUP'!$V86,IF('1-SETUP'!$Q86="WEEKLY",LB37+'1-SETUP'!$V86*7,IF('1-SETUP'!$Q86="MONTHLY",EDATE(LB37,'1-SETUP'!$V86),IF('1-SETUP'!$Q86="YEARLY",EDATE(LB37,12*'1-SETUP'!$V86),""))))</f>
        <v/>
      </c>
      <c r="LD37" s="10" t="str">
        <f>IF('1-SETUP'!$Q86="DAILY",LC37+'1-SETUP'!$V86,IF('1-SETUP'!$Q86="WEEKLY",LC37+'1-SETUP'!$V86*7,IF('1-SETUP'!$Q86="MONTHLY",EDATE(LC37,'1-SETUP'!$V86),IF('1-SETUP'!$Q86="YEARLY",EDATE(LC37,12*'1-SETUP'!$V86),""))))</f>
        <v/>
      </c>
      <c r="LE37" s="10" t="str">
        <f>IF('1-SETUP'!$Q86="DAILY",LD37+'1-SETUP'!$V86,IF('1-SETUP'!$Q86="WEEKLY",LD37+'1-SETUP'!$V86*7,IF('1-SETUP'!$Q86="MONTHLY",EDATE(LD37,'1-SETUP'!$V86),IF('1-SETUP'!$Q86="YEARLY",EDATE(LD37,12*'1-SETUP'!$V86),""))))</f>
        <v/>
      </c>
      <c r="LF37" s="10" t="str">
        <f>IF('1-SETUP'!$Q86="DAILY",LE37+'1-SETUP'!$V86,IF('1-SETUP'!$Q86="WEEKLY",LE37+'1-SETUP'!$V86*7,IF('1-SETUP'!$Q86="MONTHLY",EDATE(LE37,'1-SETUP'!$V86),IF('1-SETUP'!$Q86="YEARLY",EDATE(LE37,12*'1-SETUP'!$V86),""))))</f>
        <v/>
      </c>
      <c r="LG37" s="10" t="str">
        <f>IF('1-SETUP'!$Q86="DAILY",LF37+'1-SETUP'!$V86,IF('1-SETUP'!$Q86="WEEKLY",LF37+'1-SETUP'!$V86*7,IF('1-SETUP'!$Q86="MONTHLY",EDATE(LF37,'1-SETUP'!$V86),IF('1-SETUP'!$Q86="YEARLY",EDATE(LF37,12*'1-SETUP'!$V86),""))))</f>
        <v/>
      </c>
      <c r="LH37" s="10" t="str">
        <f>IF('1-SETUP'!$Q86="DAILY",LG37+'1-SETUP'!$V86,IF('1-SETUP'!$Q86="WEEKLY",LG37+'1-SETUP'!$V86*7,IF('1-SETUP'!$Q86="MONTHLY",EDATE(LG37,'1-SETUP'!$V86),IF('1-SETUP'!$Q86="YEARLY",EDATE(LG37,12*'1-SETUP'!$V86),""))))</f>
        <v/>
      </c>
      <c r="LI37" s="10" t="str">
        <f>IF('1-SETUP'!$Q86="DAILY",LH37+'1-SETUP'!$V86,IF('1-SETUP'!$Q86="WEEKLY",LH37+'1-SETUP'!$V86*7,IF('1-SETUP'!$Q86="MONTHLY",EDATE(LH37,'1-SETUP'!$V86),IF('1-SETUP'!$Q86="YEARLY",EDATE(LH37,12*'1-SETUP'!$V86),""))))</f>
        <v/>
      </c>
      <c r="LJ37" s="10" t="str">
        <f>IF('1-SETUP'!$Q86="DAILY",LI37+'1-SETUP'!$V86,IF('1-SETUP'!$Q86="WEEKLY",LI37+'1-SETUP'!$V86*7,IF('1-SETUP'!$Q86="MONTHLY",EDATE(LI37,'1-SETUP'!$V86),IF('1-SETUP'!$Q86="YEARLY",EDATE(LI37,12*'1-SETUP'!$V86),""))))</f>
        <v/>
      </c>
      <c r="LK37" s="10" t="str">
        <f>IF('1-SETUP'!$Q86="DAILY",LJ37+'1-SETUP'!$V86,IF('1-SETUP'!$Q86="WEEKLY",LJ37+'1-SETUP'!$V86*7,IF('1-SETUP'!$Q86="MONTHLY",EDATE(LJ37,'1-SETUP'!$V86),IF('1-SETUP'!$Q86="YEARLY",EDATE(LJ37,12*'1-SETUP'!$V86),""))))</f>
        <v/>
      </c>
      <c r="LL37" s="10" t="str">
        <f>IF('1-SETUP'!$Q86="DAILY",LK37+'1-SETUP'!$V86,IF('1-SETUP'!$Q86="WEEKLY",LK37+'1-SETUP'!$V86*7,IF('1-SETUP'!$Q86="MONTHLY",EDATE(LK37,'1-SETUP'!$V86),IF('1-SETUP'!$Q86="YEARLY",EDATE(LK37,12*'1-SETUP'!$V86),""))))</f>
        <v/>
      </c>
      <c r="LM37" s="10" t="str">
        <f>IF('1-SETUP'!$Q86="DAILY",LL37+'1-SETUP'!$V86,IF('1-SETUP'!$Q86="WEEKLY",LL37+'1-SETUP'!$V86*7,IF('1-SETUP'!$Q86="MONTHLY",EDATE(LL37,'1-SETUP'!$V86),IF('1-SETUP'!$Q86="YEARLY",EDATE(LL37,12*'1-SETUP'!$V86),""))))</f>
        <v/>
      </c>
      <c r="LN37" s="10" t="str">
        <f>IF('1-SETUP'!$Q86="DAILY",LM37+'1-SETUP'!$V86,IF('1-SETUP'!$Q86="WEEKLY",LM37+'1-SETUP'!$V86*7,IF('1-SETUP'!$Q86="MONTHLY",EDATE(LM37,'1-SETUP'!$V86),IF('1-SETUP'!$Q86="YEARLY",EDATE(LM37,12*'1-SETUP'!$V86),""))))</f>
        <v/>
      </c>
      <c r="LO37" s="10" t="str">
        <f>IF('1-SETUP'!$Q86="DAILY",LN37+'1-SETUP'!$V86,IF('1-SETUP'!$Q86="WEEKLY",LN37+'1-SETUP'!$V86*7,IF('1-SETUP'!$Q86="MONTHLY",EDATE(LN37,'1-SETUP'!$V86),IF('1-SETUP'!$Q86="YEARLY",EDATE(LN37,12*'1-SETUP'!$V86),""))))</f>
        <v/>
      </c>
      <c r="LP37" s="10" t="str">
        <f>IF('1-SETUP'!$Q86="DAILY",LO37+'1-SETUP'!$V86,IF('1-SETUP'!$Q86="WEEKLY",LO37+'1-SETUP'!$V86*7,IF('1-SETUP'!$Q86="MONTHLY",EDATE(LO37,'1-SETUP'!$V86),IF('1-SETUP'!$Q86="YEARLY",EDATE(LO37,12*'1-SETUP'!$V86),""))))</f>
        <v/>
      </c>
      <c r="LQ37" s="10" t="str">
        <f>IF('1-SETUP'!$Q86="DAILY",LP37+'1-SETUP'!$V86,IF('1-SETUP'!$Q86="WEEKLY",LP37+'1-SETUP'!$V86*7,IF('1-SETUP'!$Q86="MONTHLY",EDATE(LP37,'1-SETUP'!$V86),IF('1-SETUP'!$Q86="YEARLY",EDATE(LP37,12*'1-SETUP'!$V86),""))))</f>
        <v/>
      </c>
      <c r="LR37" s="10" t="str">
        <f>IF('1-SETUP'!$Q86="DAILY",LQ37+'1-SETUP'!$V86,IF('1-SETUP'!$Q86="WEEKLY",LQ37+'1-SETUP'!$V86*7,IF('1-SETUP'!$Q86="MONTHLY",EDATE(LQ37,'1-SETUP'!$V86),IF('1-SETUP'!$Q86="YEARLY",EDATE(LQ37,12*'1-SETUP'!$V86),""))))</f>
        <v/>
      </c>
      <c r="LS37" s="10" t="str">
        <f>IF('1-SETUP'!$Q86="DAILY",LR37+'1-SETUP'!$V86,IF('1-SETUP'!$Q86="WEEKLY",LR37+'1-SETUP'!$V86*7,IF('1-SETUP'!$Q86="MONTHLY",EDATE(LR37,'1-SETUP'!$V86),IF('1-SETUP'!$Q86="YEARLY",EDATE(LR37,12*'1-SETUP'!$V86),""))))</f>
        <v/>
      </c>
      <c r="LT37" s="10" t="str">
        <f>IF('1-SETUP'!$Q86="DAILY",LS37+'1-SETUP'!$V86,IF('1-SETUP'!$Q86="WEEKLY",LS37+'1-SETUP'!$V86*7,IF('1-SETUP'!$Q86="MONTHLY",EDATE(LS37,'1-SETUP'!$V86),IF('1-SETUP'!$Q86="YEARLY",EDATE(LS37,12*'1-SETUP'!$V86),""))))</f>
        <v/>
      </c>
      <c r="LU37" s="10" t="str">
        <f>IF('1-SETUP'!$Q86="DAILY",LT37+'1-SETUP'!$V86,IF('1-SETUP'!$Q86="WEEKLY",LT37+'1-SETUP'!$V86*7,IF('1-SETUP'!$Q86="MONTHLY",EDATE(LT37,'1-SETUP'!$V86),IF('1-SETUP'!$Q86="YEARLY",EDATE(LT37,12*'1-SETUP'!$V86),""))))</f>
        <v/>
      </c>
      <c r="LV37" s="10" t="str">
        <f>IF('1-SETUP'!$Q86="DAILY",LU37+'1-SETUP'!$V86,IF('1-SETUP'!$Q86="WEEKLY",LU37+'1-SETUP'!$V86*7,IF('1-SETUP'!$Q86="MONTHLY",EDATE(LU37,'1-SETUP'!$V86),IF('1-SETUP'!$Q86="YEARLY",EDATE(LU37,12*'1-SETUP'!$V86),""))))</f>
        <v/>
      </c>
      <c r="LW37" s="10" t="str">
        <f>IF('1-SETUP'!$Q86="DAILY",LV37+'1-SETUP'!$V86,IF('1-SETUP'!$Q86="WEEKLY",LV37+'1-SETUP'!$V86*7,IF('1-SETUP'!$Q86="MONTHLY",EDATE(LV37,'1-SETUP'!$V86),IF('1-SETUP'!$Q86="YEARLY",EDATE(LV37,12*'1-SETUP'!$V86),""))))</f>
        <v/>
      </c>
      <c r="LX37" s="10" t="str">
        <f>IF('1-SETUP'!$Q86="DAILY",LW37+'1-SETUP'!$V86,IF('1-SETUP'!$Q86="WEEKLY",LW37+'1-SETUP'!$V86*7,IF('1-SETUP'!$Q86="MONTHLY",EDATE(LW37,'1-SETUP'!$V86),IF('1-SETUP'!$Q86="YEARLY",EDATE(LW37,12*'1-SETUP'!$V86),""))))</f>
        <v/>
      </c>
      <c r="LY37" s="10" t="str">
        <f>IF('1-SETUP'!$Q86="DAILY",LX37+'1-SETUP'!$V86,IF('1-SETUP'!$Q86="WEEKLY",LX37+'1-SETUP'!$V86*7,IF('1-SETUP'!$Q86="MONTHLY",EDATE(LX37,'1-SETUP'!$V86),IF('1-SETUP'!$Q86="YEARLY",EDATE(LX37,12*'1-SETUP'!$V86),""))))</f>
        <v/>
      </c>
      <c r="LZ37" s="10" t="str">
        <f>IF('1-SETUP'!$Q86="DAILY",LY37+'1-SETUP'!$V86,IF('1-SETUP'!$Q86="WEEKLY",LY37+'1-SETUP'!$V86*7,IF('1-SETUP'!$Q86="MONTHLY",EDATE(LY37,'1-SETUP'!$V86),IF('1-SETUP'!$Q86="YEARLY",EDATE(LY37,12*'1-SETUP'!$V86),""))))</f>
        <v/>
      </c>
      <c r="MA37" s="10" t="str">
        <f>IF('1-SETUP'!$Q86="DAILY",LZ37+'1-SETUP'!$V86,IF('1-SETUP'!$Q86="WEEKLY",LZ37+'1-SETUP'!$V86*7,IF('1-SETUP'!$Q86="MONTHLY",EDATE(LZ37,'1-SETUP'!$V86),IF('1-SETUP'!$Q86="YEARLY",EDATE(LZ37,12*'1-SETUP'!$V86),""))))</f>
        <v/>
      </c>
      <c r="MB37" s="10" t="str">
        <f>IF('1-SETUP'!$Q86="DAILY",MA37+'1-SETUP'!$V86,IF('1-SETUP'!$Q86="WEEKLY",MA37+'1-SETUP'!$V86*7,IF('1-SETUP'!$Q86="MONTHLY",EDATE(MA37,'1-SETUP'!$V86),IF('1-SETUP'!$Q86="YEARLY",EDATE(MA37,12*'1-SETUP'!$V86),""))))</f>
        <v/>
      </c>
      <c r="MC37" s="10" t="str">
        <f>IF('1-SETUP'!$Q86="DAILY",MB37+'1-SETUP'!$V86,IF('1-SETUP'!$Q86="WEEKLY",MB37+'1-SETUP'!$V86*7,IF('1-SETUP'!$Q86="MONTHLY",EDATE(MB37,'1-SETUP'!$V86),IF('1-SETUP'!$Q86="YEARLY",EDATE(MB37,12*'1-SETUP'!$V86),""))))</f>
        <v/>
      </c>
      <c r="MD37" s="10" t="str">
        <f>IF('1-SETUP'!$Q86="DAILY",MC37+'1-SETUP'!$V86,IF('1-SETUP'!$Q86="WEEKLY",MC37+'1-SETUP'!$V86*7,IF('1-SETUP'!$Q86="MONTHLY",EDATE(MC37,'1-SETUP'!$V86),IF('1-SETUP'!$Q86="YEARLY",EDATE(MC37,12*'1-SETUP'!$V86),""))))</f>
        <v/>
      </c>
      <c r="ME37" s="10" t="str">
        <f>IF('1-SETUP'!$Q86="DAILY",MD37+'1-SETUP'!$V86,IF('1-SETUP'!$Q86="WEEKLY",MD37+'1-SETUP'!$V86*7,IF('1-SETUP'!$Q86="MONTHLY",EDATE(MD37,'1-SETUP'!$V86),IF('1-SETUP'!$Q86="YEARLY",EDATE(MD37,12*'1-SETUP'!$V86),""))))</f>
        <v/>
      </c>
      <c r="MF37" s="10" t="str">
        <f>IF('1-SETUP'!$Q86="DAILY",ME37+'1-SETUP'!$V86,IF('1-SETUP'!$Q86="WEEKLY",ME37+'1-SETUP'!$V86*7,IF('1-SETUP'!$Q86="MONTHLY",EDATE(ME37,'1-SETUP'!$V86),IF('1-SETUP'!$Q86="YEARLY",EDATE(ME37,12*'1-SETUP'!$V86),""))))</f>
        <v/>
      </c>
      <c r="MG37" s="10" t="str">
        <f>IF('1-SETUP'!$Q86="DAILY",MF37+'1-SETUP'!$V86,IF('1-SETUP'!$Q86="WEEKLY",MF37+'1-SETUP'!$V86*7,IF('1-SETUP'!$Q86="MONTHLY",EDATE(MF37,'1-SETUP'!$V86),IF('1-SETUP'!$Q86="YEARLY",EDATE(MF37,12*'1-SETUP'!$V86),""))))</f>
        <v/>
      </c>
      <c r="MH37" s="10" t="str">
        <f>IF('1-SETUP'!$Q86="DAILY",MG37+'1-SETUP'!$V86,IF('1-SETUP'!$Q86="WEEKLY",MG37+'1-SETUP'!$V86*7,IF('1-SETUP'!$Q86="MONTHLY",EDATE(MG37,'1-SETUP'!$V86),IF('1-SETUP'!$Q86="YEARLY",EDATE(MG37,12*'1-SETUP'!$V86),""))))</f>
        <v/>
      </c>
      <c r="MI37" s="10" t="str">
        <f>IF('1-SETUP'!$Q86="DAILY",MH37+'1-SETUP'!$V86,IF('1-SETUP'!$Q86="WEEKLY",MH37+'1-SETUP'!$V86*7,IF('1-SETUP'!$Q86="MONTHLY",EDATE(MH37,'1-SETUP'!$V86),IF('1-SETUP'!$Q86="YEARLY",EDATE(MH37,12*'1-SETUP'!$V86),""))))</f>
        <v/>
      </c>
      <c r="MJ37" s="10" t="str">
        <f>IF('1-SETUP'!$Q86="DAILY",MI37+'1-SETUP'!$V86,IF('1-SETUP'!$Q86="WEEKLY",MI37+'1-SETUP'!$V86*7,IF('1-SETUP'!$Q86="MONTHLY",EDATE(MI37,'1-SETUP'!$V86),IF('1-SETUP'!$Q86="YEARLY",EDATE(MI37,12*'1-SETUP'!$V86),""))))</f>
        <v/>
      </c>
      <c r="MK37" s="10" t="str">
        <f>IF('1-SETUP'!$Q86="DAILY",MJ37+'1-SETUP'!$V86,IF('1-SETUP'!$Q86="WEEKLY",MJ37+'1-SETUP'!$V86*7,IF('1-SETUP'!$Q86="MONTHLY",EDATE(MJ37,'1-SETUP'!$V86),IF('1-SETUP'!$Q86="YEARLY",EDATE(MJ37,12*'1-SETUP'!$V86),""))))</f>
        <v/>
      </c>
      <c r="ML37" s="10" t="str">
        <f>IF('1-SETUP'!$Q86="DAILY",MK37+'1-SETUP'!$V86,IF('1-SETUP'!$Q86="WEEKLY",MK37+'1-SETUP'!$V86*7,IF('1-SETUP'!$Q86="MONTHLY",EDATE(MK37,'1-SETUP'!$V86),IF('1-SETUP'!$Q86="YEARLY",EDATE(MK37,12*'1-SETUP'!$V86),""))))</f>
        <v/>
      </c>
      <c r="MM37" s="10" t="str">
        <f>IF('1-SETUP'!$Q86="DAILY",ML37+'1-SETUP'!$V86,IF('1-SETUP'!$Q86="WEEKLY",ML37+'1-SETUP'!$V86*7,IF('1-SETUP'!$Q86="MONTHLY",EDATE(ML37,'1-SETUP'!$V86),IF('1-SETUP'!$Q86="YEARLY",EDATE(ML37,12*'1-SETUP'!$V86),""))))</f>
        <v/>
      </c>
      <c r="MN37" s="10" t="str">
        <f>IF('1-SETUP'!$Q86="DAILY",MM37+'1-SETUP'!$V86,IF('1-SETUP'!$Q86="WEEKLY",MM37+'1-SETUP'!$V86*7,IF('1-SETUP'!$Q86="MONTHLY",EDATE(MM37,'1-SETUP'!$V86),IF('1-SETUP'!$Q86="YEARLY",EDATE(MM37,12*'1-SETUP'!$V86),""))))</f>
        <v/>
      </c>
      <c r="MO37" s="10" t="str">
        <f>IF('1-SETUP'!$Q86="DAILY",MN37+'1-SETUP'!$V86,IF('1-SETUP'!$Q86="WEEKLY",MN37+'1-SETUP'!$V86*7,IF('1-SETUP'!$Q86="MONTHLY",EDATE(MN37,'1-SETUP'!$V86),IF('1-SETUP'!$Q86="YEARLY",EDATE(MN37,12*'1-SETUP'!$V86),""))))</f>
        <v/>
      </c>
      <c r="MP37" s="10" t="str">
        <f>IF('1-SETUP'!$Q86="DAILY",MO37+'1-SETUP'!$V86,IF('1-SETUP'!$Q86="WEEKLY",MO37+'1-SETUP'!$V86*7,IF('1-SETUP'!$Q86="MONTHLY",EDATE(MO37,'1-SETUP'!$V86),IF('1-SETUP'!$Q86="YEARLY",EDATE(MO37,12*'1-SETUP'!$V86),""))))</f>
        <v/>
      </c>
      <c r="MQ37" s="10" t="str">
        <f>IF('1-SETUP'!$Q86="DAILY",MP37+'1-SETUP'!$V86,IF('1-SETUP'!$Q86="WEEKLY",MP37+'1-SETUP'!$V86*7,IF('1-SETUP'!$Q86="MONTHLY",EDATE(MP37,'1-SETUP'!$V86),IF('1-SETUP'!$Q86="YEARLY",EDATE(MP37,12*'1-SETUP'!$V86),""))))</f>
        <v/>
      </c>
      <c r="MR37" s="10" t="str">
        <f>IF('1-SETUP'!$Q86="DAILY",MQ37+'1-SETUP'!$V86,IF('1-SETUP'!$Q86="WEEKLY",MQ37+'1-SETUP'!$V86*7,IF('1-SETUP'!$Q86="MONTHLY",EDATE(MQ37,'1-SETUP'!$V86),IF('1-SETUP'!$Q86="YEARLY",EDATE(MQ37,12*'1-SETUP'!$V86),""))))</f>
        <v/>
      </c>
      <c r="MS37" s="10" t="str">
        <f>IF('1-SETUP'!$Q86="DAILY",MR37+'1-SETUP'!$V86,IF('1-SETUP'!$Q86="WEEKLY",MR37+'1-SETUP'!$V86*7,IF('1-SETUP'!$Q86="MONTHLY",EDATE(MR37,'1-SETUP'!$V86),IF('1-SETUP'!$Q86="YEARLY",EDATE(MR37,12*'1-SETUP'!$V86),""))))</f>
        <v/>
      </c>
      <c r="MT37" s="10" t="str">
        <f>IF('1-SETUP'!$Q86="DAILY",MS37+'1-SETUP'!$V86,IF('1-SETUP'!$Q86="WEEKLY",MS37+'1-SETUP'!$V86*7,IF('1-SETUP'!$Q86="MONTHLY",EDATE(MS37,'1-SETUP'!$V86),IF('1-SETUP'!$Q86="YEARLY",EDATE(MS37,12*'1-SETUP'!$V86),""))))</f>
        <v/>
      </c>
      <c r="MU37" s="10" t="str">
        <f>IF('1-SETUP'!$Q86="DAILY",MT37+'1-SETUP'!$V86,IF('1-SETUP'!$Q86="WEEKLY",MT37+'1-SETUP'!$V86*7,IF('1-SETUP'!$Q86="MONTHLY",EDATE(MT37,'1-SETUP'!$V86),IF('1-SETUP'!$Q86="YEARLY",EDATE(MT37,12*'1-SETUP'!$V86),""))))</f>
        <v/>
      </c>
      <c r="MV37" s="10" t="str">
        <f>IF('1-SETUP'!$Q86="DAILY",MU37+'1-SETUP'!$V86,IF('1-SETUP'!$Q86="WEEKLY",MU37+'1-SETUP'!$V86*7,IF('1-SETUP'!$Q86="MONTHLY",EDATE(MU37,'1-SETUP'!$V86),IF('1-SETUP'!$Q86="YEARLY",EDATE(MU37,12*'1-SETUP'!$V86),""))))</f>
        <v/>
      </c>
      <c r="MW37" s="10" t="str">
        <f>IF('1-SETUP'!$Q86="DAILY",MV37+'1-SETUP'!$V86,IF('1-SETUP'!$Q86="WEEKLY",MV37+'1-SETUP'!$V86*7,IF('1-SETUP'!$Q86="MONTHLY",EDATE(MV37,'1-SETUP'!$V86),IF('1-SETUP'!$Q86="YEARLY",EDATE(MV37,12*'1-SETUP'!$V86),""))))</f>
        <v/>
      </c>
      <c r="MX37" s="10" t="str">
        <f>IF('1-SETUP'!$Q86="DAILY",MW37+'1-SETUP'!$V86,IF('1-SETUP'!$Q86="WEEKLY",MW37+'1-SETUP'!$V86*7,IF('1-SETUP'!$Q86="MONTHLY",EDATE(MW37,'1-SETUP'!$V86),IF('1-SETUP'!$Q86="YEARLY",EDATE(MW37,12*'1-SETUP'!$V86),""))))</f>
        <v/>
      </c>
      <c r="MY37" s="10" t="str">
        <f>IF('1-SETUP'!$Q86="DAILY",MX37+'1-SETUP'!$V86,IF('1-SETUP'!$Q86="WEEKLY",MX37+'1-SETUP'!$V86*7,IF('1-SETUP'!$Q86="MONTHLY",EDATE(MX37,'1-SETUP'!$V86),IF('1-SETUP'!$Q86="YEARLY",EDATE(MX37,12*'1-SETUP'!$V86),""))))</f>
        <v/>
      </c>
      <c r="MZ37" s="10" t="str">
        <f>IF('1-SETUP'!$Q86="DAILY",MY37+'1-SETUP'!$V86,IF('1-SETUP'!$Q86="WEEKLY",MY37+'1-SETUP'!$V86*7,IF('1-SETUP'!$Q86="MONTHLY",EDATE(MY37,'1-SETUP'!$V86),IF('1-SETUP'!$Q86="YEARLY",EDATE(MY37,12*'1-SETUP'!$V86),""))))</f>
        <v/>
      </c>
      <c r="NA37" s="10" t="str">
        <f>IF('1-SETUP'!$Q86="DAILY",MZ37+'1-SETUP'!$V86,IF('1-SETUP'!$Q86="WEEKLY",MZ37+'1-SETUP'!$V86*7,IF('1-SETUP'!$Q86="MONTHLY",EDATE(MZ37,'1-SETUP'!$V86),IF('1-SETUP'!$Q86="YEARLY",EDATE(MZ37,12*'1-SETUP'!$V86),""))))</f>
        <v/>
      </c>
      <c r="NB37" s="10" t="str">
        <f>IF('1-SETUP'!$Q86="DAILY",NA37+'1-SETUP'!$V86,IF('1-SETUP'!$Q86="WEEKLY",NA37+'1-SETUP'!$V86*7,IF('1-SETUP'!$Q86="MONTHLY",EDATE(NA37,'1-SETUP'!$V86),IF('1-SETUP'!$Q86="YEARLY",EDATE(NA37,12*'1-SETUP'!$V86),""))))</f>
        <v/>
      </c>
      <c r="NC37" s="10" t="str">
        <f>IF('1-SETUP'!$Q86="DAILY",NB37+'1-SETUP'!$V86,IF('1-SETUP'!$Q86="WEEKLY",NB37+'1-SETUP'!$V86*7,IF('1-SETUP'!$Q86="MONTHLY",EDATE(NB37,'1-SETUP'!$V86),IF('1-SETUP'!$Q86="YEARLY",EDATE(NB37,12*'1-SETUP'!$V86),""))))</f>
        <v/>
      </c>
    </row>
    <row r="38" spans="1:367" x14ac:dyDescent="0.45">
      <c r="A38">
        <f>'1-SETUP'!A87</f>
        <v>0</v>
      </c>
      <c r="B38" t="str">
        <f>_xlfn.CONCAT('1-SETUP'!$O87," ",'1-SETUP'!$Q87," ",'1-SETUP'!$T87," ",'1-SETUP'!$V87," ",'1-SETUP'!$W87," ",'1-SETUP'!$Z87," ",TEXT('1-SETUP'!$AC87,"mm/dd/yyyy"))</f>
        <v xml:space="preserve">      01/00/1900</v>
      </c>
      <c r="C38" s="10">
        <f>'1-SETUP'!$AC87</f>
        <v>0</v>
      </c>
      <c r="D38" s="10" t="str">
        <f>IF('1-SETUP'!$Q87="DAILY",C38+'1-SETUP'!$V87,IF('1-SETUP'!$Q87="WEEKLY",C38+'1-SETUP'!$V87*7,IF('1-SETUP'!$Q87="MONTHLY",EDATE(C38,'1-SETUP'!$V87),IF('1-SETUP'!$Q87="YEARLY",EDATE(C38,12*'1-SETUP'!$V87),""))))</f>
        <v/>
      </c>
      <c r="E38" s="10" t="str">
        <f>IF('1-SETUP'!$Q87="DAILY",D38+'1-SETUP'!$V87,IF('1-SETUP'!$Q87="WEEKLY",D38+'1-SETUP'!$V87*7,IF('1-SETUP'!$Q87="MONTHLY",EDATE(D38,'1-SETUP'!$V87),IF('1-SETUP'!$Q87="YEARLY",EDATE(D38,12*'1-SETUP'!$V87),""))))</f>
        <v/>
      </c>
      <c r="F38" s="10" t="str">
        <f>IF('1-SETUP'!$Q87="DAILY",E38+'1-SETUP'!$V87,IF('1-SETUP'!$Q87="WEEKLY",E38+'1-SETUP'!$V87*7,IF('1-SETUP'!$Q87="MONTHLY",EDATE(E38,'1-SETUP'!$V87),IF('1-SETUP'!$Q87="YEARLY",EDATE(E38,12*'1-SETUP'!$V87),""))))</f>
        <v/>
      </c>
      <c r="G38" s="10" t="str">
        <f>IF('1-SETUP'!$Q87="DAILY",F38+'1-SETUP'!$V87,IF('1-SETUP'!$Q87="WEEKLY",F38+'1-SETUP'!$V87*7,IF('1-SETUP'!$Q87="MONTHLY",EDATE(F38,'1-SETUP'!$V87),IF('1-SETUP'!$Q87="YEARLY",EDATE(F38,12*'1-SETUP'!$V87),""))))</f>
        <v/>
      </c>
      <c r="H38" s="10" t="str">
        <f>IF('1-SETUP'!$Q87="DAILY",G38+'1-SETUP'!$V87,IF('1-SETUP'!$Q87="WEEKLY",G38+'1-SETUP'!$V87*7,IF('1-SETUP'!$Q87="MONTHLY",EDATE(G38,'1-SETUP'!$V87),IF('1-SETUP'!$Q87="YEARLY",EDATE(G38,12*'1-SETUP'!$V87),""))))</f>
        <v/>
      </c>
      <c r="I38" s="10" t="str">
        <f>IF('1-SETUP'!$Q87="DAILY",H38+'1-SETUP'!$V87,IF('1-SETUP'!$Q87="WEEKLY",H38+'1-SETUP'!$V87*7,IF('1-SETUP'!$Q87="MONTHLY",EDATE(H38,'1-SETUP'!$V87),IF('1-SETUP'!$Q87="YEARLY",EDATE(H38,12*'1-SETUP'!$V87),""))))</f>
        <v/>
      </c>
      <c r="J38" s="10" t="str">
        <f>IF('1-SETUP'!$Q87="DAILY",I38+'1-SETUP'!$V87,IF('1-SETUP'!$Q87="WEEKLY",I38+'1-SETUP'!$V87*7,IF('1-SETUP'!$Q87="MONTHLY",EDATE(I38,'1-SETUP'!$V87),IF('1-SETUP'!$Q87="YEARLY",EDATE(I38,12*'1-SETUP'!$V87),""))))</f>
        <v/>
      </c>
      <c r="K38" s="10" t="str">
        <f>IF('1-SETUP'!$Q87="DAILY",J38+'1-SETUP'!$V87,IF('1-SETUP'!$Q87="WEEKLY",J38+'1-SETUP'!$V87*7,IF('1-SETUP'!$Q87="MONTHLY",EDATE(J38,'1-SETUP'!$V87),IF('1-SETUP'!$Q87="YEARLY",EDATE(J38,12*'1-SETUP'!$V87),""))))</f>
        <v/>
      </c>
      <c r="L38" s="10" t="str">
        <f>IF('1-SETUP'!$Q87="DAILY",K38+'1-SETUP'!$V87,IF('1-SETUP'!$Q87="WEEKLY",K38+'1-SETUP'!$V87*7,IF('1-SETUP'!$Q87="MONTHLY",EDATE(K38,'1-SETUP'!$V87),IF('1-SETUP'!$Q87="YEARLY",EDATE(K38,12*'1-SETUP'!$V87),""))))</f>
        <v/>
      </c>
      <c r="M38" s="10" t="str">
        <f>IF('1-SETUP'!$Q87="DAILY",L38+'1-SETUP'!$V87,IF('1-SETUP'!$Q87="WEEKLY",L38+'1-SETUP'!$V87*7,IF('1-SETUP'!$Q87="MONTHLY",EDATE(L38,'1-SETUP'!$V87),IF('1-SETUP'!$Q87="YEARLY",EDATE(L38,12*'1-SETUP'!$V87),""))))</f>
        <v/>
      </c>
      <c r="N38" s="10" t="str">
        <f>IF('1-SETUP'!$Q87="DAILY",M38+'1-SETUP'!$V87,IF('1-SETUP'!$Q87="WEEKLY",M38+'1-SETUP'!$V87*7,IF('1-SETUP'!$Q87="MONTHLY",EDATE(M38,'1-SETUP'!$V87),IF('1-SETUP'!$Q87="YEARLY",EDATE(M38,12*'1-SETUP'!$V87),""))))</f>
        <v/>
      </c>
      <c r="O38" s="10" t="str">
        <f>IF('1-SETUP'!$Q87="DAILY",N38+'1-SETUP'!$V87,IF('1-SETUP'!$Q87="WEEKLY",N38+'1-SETUP'!$V87*7,IF('1-SETUP'!$Q87="MONTHLY",EDATE(N38,'1-SETUP'!$V87),IF('1-SETUP'!$Q87="YEARLY",EDATE(N38,12*'1-SETUP'!$V87),""))))</f>
        <v/>
      </c>
      <c r="P38" s="10" t="str">
        <f>IF('1-SETUP'!$Q87="DAILY",O38+'1-SETUP'!$V87,IF('1-SETUP'!$Q87="WEEKLY",O38+'1-SETUP'!$V87*7,IF('1-SETUP'!$Q87="MONTHLY",EDATE(O38,'1-SETUP'!$V87),IF('1-SETUP'!$Q87="YEARLY",EDATE(O38,12*'1-SETUP'!$V87),""))))</f>
        <v/>
      </c>
      <c r="Q38" s="10" t="str">
        <f>IF('1-SETUP'!$Q87="DAILY",P38+'1-SETUP'!$V87,IF('1-SETUP'!$Q87="WEEKLY",P38+'1-SETUP'!$V87*7,IF('1-SETUP'!$Q87="MONTHLY",EDATE(P38,'1-SETUP'!$V87),IF('1-SETUP'!$Q87="YEARLY",EDATE(P38,12*'1-SETUP'!$V87),""))))</f>
        <v/>
      </c>
      <c r="R38" s="10" t="str">
        <f>IF('1-SETUP'!$Q87="DAILY",Q38+'1-SETUP'!$V87,IF('1-SETUP'!$Q87="WEEKLY",Q38+'1-SETUP'!$V87*7,IF('1-SETUP'!$Q87="MONTHLY",EDATE(Q38,'1-SETUP'!$V87),IF('1-SETUP'!$Q87="YEARLY",EDATE(Q38,12*'1-SETUP'!$V87),""))))</f>
        <v/>
      </c>
      <c r="S38" s="10" t="str">
        <f>IF('1-SETUP'!$Q87="DAILY",R38+'1-SETUP'!$V87,IF('1-SETUP'!$Q87="WEEKLY",R38+'1-SETUP'!$V87*7,IF('1-SETUP'!$Q87="MONTHLY",EDATE(R38,'1-SETUP'!$V87),IF('1-SETUP'!$Q87="YEARLY",EDATE(R38,12*'1-SETUP'!$V87),""))))</f>
        <v/>
      </c>
      <c r="T38" s="10" t="str">
        <f>IF('1-SETUP'!$Q87="DAILY",S38+'1-SETUP'!$V87,IF('1-SETUP'!$Q87="WEEKLY",S38+'1-SETUP'!$V87*7,IF('1-SETUP'!$Q87="MONTHLY",EDATE(S38,'1-SETUP'!$V87),IF('1-SETUP'!$Q87="YEARLY",EDATE(S38,12*'1-SETUP'!$V87),""))))</f>
        <v/>
      </c>
      <c r="U38" s="10" t="str">
        <f>IF('1-SETUP'!$Q87="DAILY",T38+'1-SETUP'!$V87,IF('1-SETUP'!$Q87="WEEKLY",T38+'1-SETUP'!$V87*7,IF('1-SETUP'!$Q87="MONTHLY",EDATE(T38,'1-SETUP'!$V87),IF('1-SETUP'!$Q87="YEARLY",EDATE(T38,12*'1-SETUP'!$V87),""))))</f>
        <v/>
      </c>
      <c r="V38" s="10" t="str">
        <f>IF('1-SETUP'!$Q87="DAILY",U38+'1-SETUP'!$V87,IF('1-SETUP'!$Q87="WEEKLY",U38+'1-SETUP'!$V87*7,IF('1-SETUP'!$Q87="MONTHLY",EDATE(U38,'1-SETUP'!$V87),IF('1-SETUP'!$Q87="YEARLY",EDATE(U38,12*'1-SETUP'!$V87),""))))</f>
        <v/>
      </c>
      <c r="W38" s="10" t="str">
        <f>IF('1-SETUP'!$Q87="DAILY",V38+'1-SETUP'!$V87,IF('1-SETUP'!$Q87="WEEKLY",V38+'1-SETUP'!$V87*7,IF('1-SETUP'!$Q87="MONTHLY",EDATE(V38,'1-SETUP'!$V87),IF('1-SETUP'!$Q87="YEARLY",EDATE(V38,12*'1-SETUP'!$V87),""))))</f>
        <v/>
      </c>
      <c r="X38" s="10" t="str">
        <f>IF('1-SETUP'!$Q87="DAILY",W38+'1-SETUP'!$V87,IF('1-SETUP'!$Q87="WEEKLY",W38+'1-SETUP'!$V87*7,IF('1-SETUP'!$Q87="MONTHLY",EDATE(W38,'1-SETUP'!$V87),IF('1-SETUP'!$Q87="YEARLY",EDATE(W38,12*'1-SETUP'!$V87),""))))</f>
        <v/>
      </c>
      <c r="Y38" s="10" t="str">
        <f>IF('1-SETUP'!$Q87="DAILY",X38+'1-SETUP'!$V87,IF('1-SETUP'!$Q87="WEEKLY",X38+'1-SETUP'!$V87*7,IF('1-SETUP'!$Q87="MONTHLY",EDATE(X38,'1-SETUP'!$V87),IF('1-SETUP'!$Q87="YEARLY",EDATE(X38,12*'1-SETUP'!$V87),""))))</f>
        <v/>
      </c>
      <c r="Z38" s="10" t="str">
        <f>IF('1-SETUP'!$Q87="DAILY",Y38+'1-SETUP'!$V87,IF('1-SETUP'!$Q87="WEEKLY",Y38+'1-SETUP'!$V87*7,IF('1-SETUP'!$Q87="MONTHLY",EDATE(Y38,'1-SETUP'!$V87),IF('1-SETUP'!$Q87="YEARLY",EDATE(Y38,12*'1-SETUP'!$V87),""))))</f>
        <v/>
      </c>
      <c r="AA38" s="10" t="str">
        <f>IF('1-SETUP'!$Q87="DAILY",Z38+'1-SETUP'!$V87,IF('1-SETUP'!$Q87="WEEKLY",Z38+'1-SETUP'!$V87*7,IF('1-SETUP'!$Q87="MONTHLY",EDATE(Z38,'1-SETUP'!$V87),IF('1-SETUP'!$Q87="YEARLY",EDATE(Z38,12*'1-SETUP'!$V87),""))))</f>
        <v/>
      </c>
      <c r="AB38" s="10" t="str">
        <f>IF('1-SETUP'!$Q87="DAILY",AA38+'1-SETUP'!$V87,IF('1-SETUP'!$Q87="WEEKLY",AA38+'1-SETUP'!$V87*7,IF('1-SETUP'!$Q87="MONTHLY",EDATE(AA38,'1-SETUP'!$V87),IF('1-SETUP'!$Q87="YEARLY",EDATE(AA38,12*'1-SETUP'!$V87),""))))</f>
        <v/>
      </c>
      <c r="AC38" s="10" t="str">
        <f>IF('1-SETUP'!$Q87="DAILY",AB38+'1-SETUP'!$V87,IF('1-SETUP'!$Q87="WEEKLY",AB38+'1-SETUP'!$V87*7,IF('1-SETUP'!$Q87="MONTHLY",EDATE(AB38,'1-SETUP'!$V87),IF('1-SETUP'!$Q87="YEARLY",EDATE(AB38,12*'1-SETUP'!$V87),""))))</f>
        <v/>
      </c>
      <c r="AD38" s="10" t="str">
        <f>IF('1-SETUP'!$Q87="DAILY",AC38+'1-SETUP'!$V87,IF('1-SETUP'!$Q87="WEEKLY",AC38+'1-SETUP'!$V87*7,IF('1-SETUP'!$Q87="MONTHLY",EDATE(AC38,'1-SETUP'!$V87),IF('1-SETUP'!$Q87="YEARLY",EDATE(AC38,12*'1-SETUP'!$V87),""))))</f>
        <v/>
      </c>
      <c r="AE38" s="10" t="str">
        <f>IF('1-SETUP'!$Q87="DAILY",AD38+'1-SETUP'!$V87,IF('1-SETUP'!$Q87="WEEKLY",AD38+'1-SETUP'!$V87*7,IF('1-SETUP'!$Q87="MONTHLY",EDATE(AD38,'1-SETUP'!$V87),IF('1-SETUP'!$Q87="YEARLY",EDATE(AD38,12*'1-SETUP'!$V87),""))))</f>
        <v/>
      </c>
      <c r="AF38" s="10" t="str">
        <f>IF('1-SETUP'!$Q87="DAILY",AE38+'1-SETUP'!$V87,IF('1-SETUP'!$Q87="WEEKLY",AE38+'1-SETUP'!$V87*7,IF('1-SETUP'!$Q87="MONTHLY",EDATE(AE38,'1-SETUP'!$V87),IF('1-SETUP'!$Q87="YEARLY",EDATE(AE38,12*'1-SETUP'!$V87),""))))</f>
        <v/>
      </c>
      <c r="AG38" s="10" t="str">
        <f>IF('1-SETUP'!$Q87="DAILY",AF38+'1-SETUP'!$V87,IF('1-SETUP'!$Q87="WEEKLY",AF38+'1-SETUP'!$V87*7,IF('1-SETUP'!$Q87="MONTHLY",EDATE(AF38,'1-SETUP'!$V87),IF('1-SETUP'!$Q87="YEARLY",EDATE(AF38,12*'1-SETUP'!$V87),""))))</f>
        <v/>
      </c>
      <c r="AH38" s="10" t="str">
        <f>IF('1-SETUP'!$Q87="DAILY",AG38+'1-SETUP'!$V87,IF('1-SETUP'!$Q87="WEEKLY",AG38+'1-SETUP'!$V87*7,IF('1-SETUP'!$Q87="MONTHLY",EDATE(AG38,'1-SETUP'!$V87),IF('1-SETUP'!$Q87="YEARLY",EDATE(AG38,12*'1-SETUP'!$V87),""))))</f>
        <v/>
      </c>
      <c r="AI38" s="10" t="str">
        <f>IF('1-SETUP'!$Q87="DAILY",AH38+'1-SETUP'!$V87,IF('1-SETUP'!$Q87="WEEKLY",AH38+'1-SETUP'!$V87*7,IF('1-SETUP'!$Q87="MONTHLY",EDATE(AH38,'1-SETUP'!$V87),IF('1-SETUP'!$Q87="YEARLY",EDATE(AH38,12*'1-SETUP'!$V87),""))))</f>
        <v/>
      </c>
      <c r="AJ38" s="10" t="str">
        <f>IF('1-SETUP'!$Q87="DAILY",AI38+'1-SETUP'!$V87,IF('1-SETUP'!$Q87="WEEKLY",AI38+'1-SETUP'!$V87*7,IF('1-SETUP'!$Q87="MONTHLY",EDATE(AI38,'1-SETUP'!$V87),IF('1-SETUP'!$Q87="YEARLY",EDATE(AI38,12*'1-SETUP'!$V87),""))))</f>
        <v/>
      </c>
      <c r="AK38" s="10" t="str">
        <f>IF('1-SETUP'!$Q87="DAILY",AJ38+'1-SETUP'!$V87,IF('1-SETUP'!$Q87="WEEKLY",AJ38+'1-SETUP'!$V87*7,IF('1-SETUP'!$Q87="MONTHLY",EDATE(AJ38,'1-SETUP'!$V87),IF('1-SETUP'!$Q87="YEARLY",EDATE(AJ38,12*'1-SETUP'!$V87),""))))</f>
        <v/>
      </c>
      <c r="AL38" s="10" t="str">
        <f>IF('1-SETUP'!$Q87="DAILY",AK38+'1-SETUP'!$V87,IF('1-SETUP'!$Q87="WEEKLY",AK38+'1-SETUP'!$V87*7,IF('1-SETUP'!$Q87="MONTHLY",EDATE(AK38,'1-SETUP'!$V87),IF('1-SETUP'!$Q87="YEARLY",EDATE(AK38,12*'1-SETUP'!$V87),""))))</f>
        <v/>
      </c>
      <c r="AM38" s="10" t="str">
        <f>IF('1-SETUP'!$Q87="DAILY",AL38+'1-SETUP'!$V87,IF('1-SETUP'!$Q87="WEEKLY",AL38+'1-SETUP'!$V87*7,IF('1-SETUP'!$Q87="MONTHLY",EDATE(AL38,'1-SETUP'!$V87),IF('1-SETUP'!$Q87="YEARLY",EDATE(AL38,12*'1-SETUP'!$V87),""))))</f>
        <v/>
      </c>
      <c r="AN38" s="10" t="str">
        <f>IF('1-SETUP'!$Q87="DAILY",AM38+'1-SETUP'!$V87,IF('1-SETUP'!$Q87="WEEKLY",AM38+'1-SETUP'!$V87*7,IF('1-SETUP'!$Q87="MONTHLY",EDATE(AM38,'1-SETUP'!$V87),IF('1-SETUP'!$Q87="YEARLY",EDATE(AM38,12*'1-SETUP'!$V87),""))))</f>
        <v/>
      </c>
      <c r="AO38" s="10" t="str">
        <f>IF('1-SETUP'!$Q87="DAILY",AN38+'1-SETUP'!$V87,IF('1-SETUP'!$Q87="WEEKLY",AN38+'1-SETUP'!$V87*7,IF('1-SETUP'!$Q87="MONTHLY",EDATE(AN38,'1-SETUP'!$V87),IF('1-SETUP'!$Q87="YEARLY",EDATE(AN38,12*'1-SETUP'!$V87),""))))</f>
        <v/>
      </c>
      <c r="AP38" s="10" t="str">
        <f>IF('1-SETUP'!$Q87="DAILY",AO38+'1-SETUP'!$V87,IF('1-SETUP'!$Q87="WEEKLY",AO38+'1-SETUP'!$V87*7,IF('1-SETUP'!$Q87="MONTHLY",EDATE(AO38,'1-SETUP'!$V87),IF('1-SETUP'!$Q87="YEARLY",EDATE(AO38,12*'1-SETUP'!$V87),""))))</f>
        <v/>
      </c>
      <c r="AQ38" s="10" t="str">
        <f>IF('1-SETUP'!$Q87="DAILY",AP38+'1-SETUP'!$V87,IF('1-SETUP'!$Q87="WEEKLY",AP38+'1-SETUP'!$V87*7,IF('1-SETUP'!$Q87="MONTHLY",EDATE(AP38,'1-SETUP'!$V87),IF('1-SETUP'!$Q87="YEARLY",EDATE(AP38,12*'1-SETUP'!$V87),""))))</f>
        <v/>
      </c>
      <c r="AR38" s="10" t="str">
        <f>IF('1-SETUP'!$Q87="DAILY",AQ38+'1-SETUP'!$V87,IF('1-SETUP'!$Q87="WEEKLY",AQ38+'1-SETUP'!$V87*7,IF('1-SETUP'!$Q87="MONTHLY",EDATE(AQ38,'1-SETUP'!$V87),IF('1-SETUP'!$Q87="YEARLY",EDATE(AQ38,12*'1-SETUP'!$V87),""))))</f>
        <v/>
      </c>
      <c r="AS38" s="10" t="str">
        <f>IF('1-SETUP'!$Q87="DAILY",AR38+'1-SETUP'!$V87,IF('1-SETUP'!$Q87="WEEKLY",AR38+'1-SETUP'!$V87*7,IF('1-SETUP'!$Q87="MONTHLY",EDATE(AR38,'1-SETUP'!$V87),IF('1-SETUP'!$Q87="YEARLY",EDATE(AR38,12*'1-SETUP'!$V87),""))))</f>
        <v/>
      </c>
      <c r="AT38" s="10" t="str">
        <f>IF('1-SETUP'!$Q87="DAILY",AS38+'1-SETUP'!$V87,IF('1-SETUP'!$Q87="WEEKLY",AS38+'1-SETUP'!$V87*7,IF('1-SETUP'!$Q87="MONTHLY",EDATE(AS38,'1-SETUP'!$V87),IF('1-SETUP'!$Q87="YEARLY",EDATE(AS38,12*'1-SETUP'!$V87),""))))</f>
        <v/>
      </c>
      <c r="AU38" s="10" t="str">
        <f>IF('1-SETUP'!$Q87="DAILY",AT38+'1-SETUP'!$V87,IF('1-SETUP'!$Q87="WEEKLY",AT38+'1-SETUP'!$V87*7,IF('1-SETUP'!$Q87="MONTHLY",EDATE(AT38,'1-SETUP'!$V87),IF('1-SETUP'!$Q87="YEARLY",EDATE(AT38,12*'1-SETUP'!$V87),""))))</f>
        <v/>
      </c>
      <c r="AV38" s="10" t="str">
        <f>IF('1-SETUP'!$Q87="DAILY",AU38+'1-SETUP'!$V87,IF('1-SETUP'!$Q87="WEEKLY",AU38+'1-SETUP'!$V87*7,IF('1-SETUP'!$Q87="MONTHLY",EDATE(AU38,'1-SETUP'!$V87),IF('1-SETUP'!$Q87="YEARLY",EDATE(AU38,12*'1-SETUP'!$V87),""))))</f>
        <v/>
      </c>
      <c r="AW38" s="10" t="str">
        <f>IF('1-SETUP'!$Q87="DAILY",AV38+'1-SETUP'!$V87,IF('1-SETUP'!$Q87="WEEKLY",AV38+'1-SETUP'!$V87*7,IF('1-SETUP'!$Q87="MONTHLY",EDATE(AV38,'1-SETUP'!$V87),IF('1-SETUP'!$Q87="YEARLY",EDATE(AV38,12*'1-SETUP'!$V87),""))))</f>
        <v/>
      </c>
      <c r="AX38" s="10" t="str">
        <f>IF('1-SETUP'!$Q87="DAILY",AW38+'1-SETUP'!$V87,IF('1-SETUP'!$Q87="WEEKLY",AW38+'1-SETUP'!$V87*7,IF('1-SETUP'!$Q87="MONTHLY",EDATE(AW38,'1-SETUP'!$V87),IF('1-SETUP'!$Q87="YEARLY",EDATE(AW38,12*'1-SETUP'!$V87),""))))</f>
        <v/>
      </c>
      <c r="AY38" s="10" t="str">
        <f>IF('1-SETUP'!$Q87="DAILY",AX38+'1-SETUP'!$V87,IF('1-SETUP'!$Q87="WEEKLY",AX38+'1-SETUP'!$V87*7,IF('1-SETUP'!$Q87="MONTHLY",EDATE(AX38,'1-SETUP'!$V87),IF('1-SETUP'!$Q87="YEARLY",EDATE(AX38,12*'1-SETUP'!$V87),""))))</f>
        <v/>
      </c>
      <c r="AZ38" s="10" t="str">
        <f>IF('1-SETUP'!$Q87="DAILY",AY38+'1-SETUP'!$V87,IF('1-SETUP'!$Q87="WEEKLY",AY38+'1-SETUP'!$V87*7,IF('1-SETUP'!$Q87="MONTHLY",EDATE(AY38,'1-SETUP'!$V87),IF('1-SETUP'!$Q87="YEARLY",EDATE(AY38,12*'1-SETUP'!$V87),""))))</f>
        <v/>
      </c>
      <c r="BA38" s="10" t="str">
        <f>IF('1-SETUP'!$Q87="DAILY",AZ38+'1-SETUP'!$V87,IF('1-SETUP'!$Q87="WEEKLY",AZ38+'1-SETUP'!$V87*7,IF('1-SETUP'!$Q87="MONTHLY",EDATE(AZ38,'1-SETUP'!$V87),IF('1-SETUP'!$Q87="YEARLY",EDATE(AZ38,12*'1-SETUP'!$V87),""))))</f>
        <v/>
      </c>
      <c r="BB38" s="10" t="str">
        <f>IF('1-SETUP'!$Q87="DAILY",BA38+'1-SETUP'!$V87,IF('1-SETUP'!$Q87="WEEKLY",BA38+'1-SETUP'!$V87*7,IF('1-SETUP'!$Q87="MONTHLY",EDATE(BA38,'1-SETUP'!$V87),IF('1-SETUP'!$Q87="YEARLY",EDATE(BA38,12*'1-SETUP'!$V87),""))))</f>
        <v/>
      </c>
      <c r="BC38" s="10" t="str">
        <f>IF('1-SETUP'!$Q87="DAILY",BB38+'1-SETUP'!$V87,IF('1-SETUP'!$Q87="WEEKLY",BB38+'1-SETUP'!$V87*7,IF('1-SETUP'!$Q87="MONTHLY",EDATE(BB38,'1-SETUP'!$V87),IF('1-SETUP'!$Q87="YEARLY",EDATE(BB38,12*'1-SETUP'!$V87),""))))</f>
        <v/>
      </c>
      <c r="BD38" s="10" t="str">
        <f>IF('1-SETUP'!$Q87="DAILY",BC38+'1-SETUP'!$V87,IF('1-SETUP'!$Q87="WEEKLY",BC38+'1-SETUP'!$V87*7,IF('1-SETUP'!$Q87="MONTHLY",EDATE(BC38,'1-SETUP'!$V87),IF('1-SETUP'!$Q87="YEARLY",EDATE(BC38,12*'1-SETUP'!$V87),""))))</f>
        <v/>
      </c>
      <c r="BE38" s="10" t="str">
        <f>IF('1-SETUP'!$Q87="DAILY",BD38+'1-SETUP'!$V87,IF('1-SETUP'!$Q87="WEEKLY",BD38+'1-SETUP'!$V87*7,IF('1-SETUP'!$Q87="MONTHLY",EDATE(BD38,'1-SETUP'!$V87),IF('1-SETUP'!$Q87="YEARLY",EDATE(BD38,12*'1-SETUP'!$V87),""))))</f>
        <v/>
      </c>
      <c r="BF38" s="10" t="str">
        <f>IF('1-SETUP'!$Q87="DAILY",BE38+'1-SETUP'!$V87,IF('1-SETUP'!$Q87="WEEKLY",BE38+'1-SETUP'!$V87*7,IF('1-SETUP'!$Q87="MONTHLY",EDATE(BE38,'1-SETUP'!$V87),IF('1-SETUP'!$Q87="YEARLY",EDATE(BE38,12*'1-SETUP'!$V87),""))))</f>
        <v/>
      </c>
      <c r="BG38" s="10" t="str">
        <f>IF('1-SETUP'!$Q87="DAILY",BF38+'1-SETUP'!$V87,IF('1-SETUP'!$Q87="WEEKLY",BF38+'1-SETUP'!$V87*7,IF('1-SETUP'!$Q87="MONTHLY",EDATE(BF38,'1-SETUP'!$V87),IF('1-SETUP'!$Q87="YEARLY",EDATE(BF38,12*'1-SETUP'!$V87),""))))</f>
        <v/>
      </c>
      <c r="BH38" s="10" t="str">
        <f>IF('1-SETUP'!$Q87="DAILY",BG38+'1-SETUP'!$V87,IF('1-SETUP'!$Q87="WEEKLY",BG38+'1-SETUP'!$V87*7,IF('1-SETUP'!$Q87="MONTHLY",EDATE(BG38,'1-SETUP'!$V87),IF('1-SETUP'!$Q87="YEARLY",EDATE(BG38,12*'1-SETUP'!$V87),""))))</f>
        <v/>
      </c>
      <c r="BI38" s="10" t="str">
        <f>IF('1-SETUP'!$Q87="DAILY",BH38+'1-SETUP'!$V87,IF('1-SETUP'!$Q87="WEEKLY",BH38+'1-SETUP'!$V87*7,IF('1-SETUP'!$Q87="MONTHLY",EDATE(BH38,'1-SETUP'!$V87),IF('1-SETUP'!$Q87="YEARLY",EDATE(BH38,12*'1-SETUP'!$V87),""))))</f>
        <v/>
      </c>
      <c r="BJ38" s="10" t="str">
        <f>IF('1-SETUP'!$Q87="DAILY",BI38+'1-SETUP'!$V87,IF('1-SETUP'!$Q87="WEEKLY",BI38+'1-SETUP'!$V87*7,IF('1-SETUP'!$Q87="MONTHLY",EDATE(BI38,'1-SETUP'!$V87),IF('1-SETUP'!$Q87="YEARLY",EDATE(BI38,12*'1-SETUP'!$V87),""))))</f>
        <v/>
      </c>
      <c r="BK38" s="10" t="str">
        <f>IF('1-SETUP'!$Q87="DAILY",BJ38+'1-SETUP'!$V87,IF('1-SETUP'!$Q87="WEEKLY",BJ38+'1-SETUP'!$V87*7,IF('1-SETUP'!$Q87="MONTHLY",EDATE(BJ38,'1-SETUP'!$V87),IF('1-SETUP'!$Q87="YEARLY",EDATE(BJ38,12*'1-SETUP'!$V87),""))))</f>
        <v/>
      </c>
      <c r="BL38" s="10" t="str">
        <f>IF('1-SETUP'!$Q87="DAILY",BK38+'1-SETUP'!$V87,IF('1-SETUP'!$Q87="WEEKLY",BK38+'1-SETUP'!$V87*7,IF('1-SETUP'!$Q87="MONTHLY",EDATE(BK38,'1-SETUP'!$V87),IF('1-SETUP'!$Q87="YEARLY",EDATE(BK38,12*'1-SETUP'!$V87),""))))</f>
        <v/>
      </c>
      <c r="BM38" s="10" t="str">
        <f>IF('1-SETUP'!$Q87="DAILY",BL38+'1-SETUP'!$V87,IF('1-SETUP'!$Q87="WEEKLY",BL38+'1-SETUP'!$V87*7,IF('1-SETUP'!$Q87="MONTHLY",EDATE(BL38,'1-SETUP'!$V87),IF('1-SETUP'!$Q87="YEARLY",EDATE(BL38,12*'1-SETUP'!$V87),""))))</f>
        <v/>
      </c>
      <c r="BN38" s="10" t="str">
        <f>IF('1-SETUP'!$Q87="DAILY",BM38+'1-SETUP'!$V87,IF('1-SETUP'!$Q87="WEEKLY",BM38+'1-SETUP'!$V87*7,IF('1-SETUP'!$Q87="MONTHLY",EDATE(BM38,'1-SETUP'!$V87),IF('1-SETUP'!$Q87="YEARLY",EDATE(BM38,12*'1-SETUP'!$V87),""))))</f>
        <v/>
      </c>
      <c r="BO38" s="10" t="str">
        <f>IF('1-SETUP'!$Q87="DAILY",BN38+'1-SETUP'!$V87,IF('1-SETUP'!$Q87="WEEKLY",BN38+'1-SETUP'!$V87*7,IF('1-SETUP'!$Q87="MONTHLY",EDATE(BN38,'1-SETUP'!$V87),IF('1-SETUP'!$Q87="YEARLY",EDATE(BN38,12*'1-SETUP'!$V87),""))))</f>
        <v/>
      </c>
      <c r="BP38" s="10" t="str">
        <f>IF('1-SETUP'!$Q87="DAILY",BO38+'1-SETUP'!$V87,IF('1-SETUP'!$Q87="WEEKLY",BO38+'1-SETUP'!$V87*7,IF('1-SETUP'!$Q87="MONTHLY",EDATE(BO38,'1-SETUP'!$V87),IF('1-SETUP'!$Q87="YEARLY",EDATE(BO38,12*'1-SETUP'!$V87),""))))</f>
        <v/>
      </c>
      <c r="BQ38" s="10" t="str">
        <f>IF('1-SETUP'!$Q87="DAILY",BP38+'1-SETUP'!$V87,IF('1-SETUP'!$Q87="WEEKLY",BP38+'1-SETUP'!$V87*7,IF('1-SETUP'!$Q87="MONTHLY",EDATE(BP38,'1-SETUP'!$V87),IF('1-SETUP'!$Q87="YEARLY",EDATE(BP38,12*'1-SETUP'!$V87),""))))</f>
        <v/>
      </c>
      <c r="BR38" s="10" t="str">
        <f>IF('1-SETUP'!$Q87="DAILY",BQ38+'1-SETUP'!$V87,IF('1-SETUP'!$Q87="WEEKLY",BQ38+'1-SETUP'!$V87*7,IF('1-SETUP'!$Q87="MONTHLY",EDATE(BQ38,'1-SETUP'!$V87),IF('1-SETUP'!$Q87="YEARLY",EDATE(BQ38,12*'1-SETUP'!$V87),""))))</f>
        <v/>
      </c>
      <c r="BS38" s="10" t="str">
        <f>IF('1-SETUP'!$Q87="DAILY",BR38+'1-SETUP'!$V87,IF('1-SETUP'!$Q87="WEEKLY",BR38+'1-SETUP'!$V87*7,IF('1-SETUP'!$Q87="MONTHLY",EDATE(BR38,'1-SETUP'!$V87),IF('1-SETUP'!$Q87="YEARLY",EDATE(BR38,12*'1-SETUP'!$V87),""))))</f>
        <v/>
      </c>
      <c r="BT38" s="10" t="str">
        <f>IF('1-SETUP'!$Q87="DAILY",BS38+'1-SETUP'!$V87,IF('1-SETUP'!$Q87="WEEKLY",BS38+'1-SETUP'!$V87*7,IF('1-SETUP'!$Q87="MONTHLY",EDATE(BS38,'1-SETUP'!$V87),IF('1-SETUP'!$Q87="YEARLY",EDATE(BS38,12*'1-SETUP'!$V87),""))))</f>
        <v/>
      </c>
      <c r="BU38" s="10" t="str">
        <f>IF('1-SETUP'!$Q87="DAILY",BT38+'1-SETUP'!$V87,IF('1-SETUP'!$Q87="WEEKLY",BT38+'1-SETUP'!$V87*7,IF('1-SETUP'!$Q87="MONTHLY",EDATE(BT38,'1-SETUP'!$V87),IF('1-SETUP'!$Q87="YEARLY",EDATE(BT38,12*'1-SETUP'!$V87),""))))</f>
        <v/>
      </c>
      <c r="BV38" s="10" t="str">
        <f>IF('1-SETUP'!$Q87="DAILY",BU38+'1-SETUP'!$V87,IF('1-SETUP'!$Q87="WEEKLY",BU38+'1-SETUP'!$V87*7,IF('1-SETUP'!$Q87="MONTHLY",EDATE(BU38,'1-SETUP'!$V87),IF('1-SETUP'!$Q87="YEARLY",EDATE(BU38,12*'1-SETUP'!$V87),""))))</f>
        <v/>
      </c>
      <c r="BW38" s="10" t="str">
        <f>IF('1-SETUP'!$Q87="DAILY",BV38+'1-SETUP'!$V87,IF('1-SETUP'!$Q87="WEEKLY",BV38+'1-SETUP'!$V87*7,IF('1-SETUP'!$Q87="MONTHLY",EDATE(BV38,'1-SETUP'!$V87),IF('1-SETUP'!$Q87="YEARLY",EDATE(BV38,12*'1-SETUP'!$V87),""))))</f>
        <v/>
      </c>
      <c r="BX38" s="10" t="str">
        <f>IF('1-SETUP'!$Q87="DAILY",BW38+'1-SETUP'!$V87,IF('1-SETUP'!$Q87="WEEKLY",BW38+'1-SETUP'!$V87*7,IF('1-SETUP'!$Q87="MONTHLY",EDATE(BW38,'1-SETUP'!$V87),IF('1-SETUP'!$Q87="YEARLY",EDATE(BW38,12*'1-SETUP'!$V87),""))))</f>
        <v/>
      </c>
      <c r="BY38" s="10" t="str">
        <f>IF('1-SETUP'!$Q87="DAILY",BX38+'1-SETUP'!$V87,IF('1-SETUP'!$Q87="WEEKLY",BX38+'1-SETUP'!$V87*7,IF('1-SETUP'!$Q87="MONTHLY",EDATE(BX38,'1-SETUP'!$V87),IF('1-SETUP'!$Q87="YEARLY",EDATE(BX38,12*'1-SETUP'!$V87),""))))</f>
        <v/>
      </c>
      <c r="BZ38" s="10" t="str">
        <f>IF('1-SETUP'!$Q87="DAILY",BY38+'1-SETUP'!$V87,IF('1-SETUP'!$Q87="WEEKLY",BY38+'1-SETUP'!$V87*7,IF('1-SETUP'!$Q87="MONTHLY",EDATE(BY38,'1-SETUP'!$V87),IF('1-SETUP'!$Q87="YEARLY",EDATE(BY38,12*'1-SETUP'!$V87),""))))</f>
        <v/>
      </c>
      <c r="CA38" s="10" t="str">
        <f>IF('1-SETUP'!$Q87="DAILY",BZ38+'1-SETUP'!$V87,IF('1-SETUP'!$Q87="WEEKLY",BZ38+'1-SETUP'!$V87*7,IF('1-SETUP'!$Q87="MONTHLY",EDATE(BZ38,'1-SETUP'!$V87),IF('1-SETUP'!$Q87="YEARLY",EDATE(BZ38,12*'1-SETUP'!$V87),""))))</f>
        <v/>
      </c>
      <c r="CB38" s="10" t="str">
        <f>IF('1-SETUP'!$Q87="DAILY",CA38+'1-SETUP'!$V87,IF('1-SETUP'!$Q87="WEEKLY",CA38+'1-SETUP'!$V87*7,IF('1-SETUP'!$Q87="MONTHLY",EDATE(CA38,'1-SETUP'!$V87),IF('1-SETUP'!$Q87="YEARLY",EDATE(CA38,12*'1-SETUP'!$V87),""))))</f>
        <v/>
      </c>
      <c r="CC38" s="10" t="str">
        <f>IF('1-SETUP'!$Q87="DAILY",CB38+'1-SETUP'!$V87,IF('1-SETUP'!$Q87="WEEKLY",CB38+'1-SETUP'!$V87*7,IF('1-SETUP'!$Q87="MONTHLY",EDATE(CB38,'1-SETUP'!$V87),IF('1-SETUP'!$Q87="YEARLY",EDATE(CB38,12*'1-SETUP'!$V87),""))))</f>
        <v/>
      </c>
      <c r="CD38" s="10" t="str">
        <f>IF('1-SETUP'!$Q87="DAILY",CC38+'1-SETUP'!$V87,IF('1-SETUP'!$Q87="WEEKLY",CC38+'1-SETUP'!$V87*7,IF('1-SETUP'!$Q87="MONTHLY",EDATE(CC38,'1-SETUP'!$V87),IF('1-SETUP'!$Q87="YEARLY",EDATE(CC38,12*'1-SETUP'!$V87),""))))</f>
        <v/>
      </c>
      <c r="CE38" s="10" t="str">
        <f>IF('1-SETUP'!$Q87="DAILY",CD38+'1-SETUP'!$V87,IF('1-SETUP'!$Q87="WEEKLY",CD38+'1-SETUP'!$V87*7,IF('1-SETUP'!$Q87="MONTHLY",EDATE(CD38,'1-SETUP'!$V87),IF('1-SETUP'!$Q87="YEARLY",EDATE(CD38,12*'1-SETUP'!$V87),""))))</f>
        <v/>
      </c>
      <c r="CF38" s="10" t="str">
        <f>IF('1-SETUP'!$Q87="DAILY",CE38+'1-SETUP'!$V87,IF('1-SETUP'!$Q87="WEEKLY",CE38+'1-SETUP'!$V87*7,IF('1-SETUP'!$Q87="MONTHLY",EDATE(CE38,'1-SETUP'!$V87),IF('1-SETUP'!$Q87="YEARLY",EDATE(CE38,12*'1-SETUP'!$V87),""))))</f>
        <v/>
      </c>
      <c r="CG38" s="10" t="str">
        <f>IF('1-SETUP'!$Q87="DAILY",CF38+'1-SETUP'!$V87,IF('1-SETUP'!$Q87="WEEKLY",CF38+'1-SETUP'!$V87*7,IF('1-SETUP'!$Q87="MONTHLY",EDATE(CF38,'1-SETUP'!$V87),IF('1-SETUP'!$Q87="YEARLY",EDATE(CF38,12*'1-SETUP'!$V87),""))))</f>
        <v/>
      </c>
      <c r="CH38" s="10" t="str">
        <f>IF('1-SETUP'!$Q87="DAILY",CG38+'1-SETUP'!$V87,IF('1-SETUP'!$Q87="WEEKLY",CG38+'1-SETUP'!$V87*7,IF('1-SETUP'!$Q87="MONTHLY",EDATE(CG38,'1-SETUP'!$V87),IF('1-SETUP'!$Q87="YEARLY",EDATE(CG38,12*'1-SETUP'!$V87),""))))</f>
        <v/>
      </c>
      <c r="CI38" s="10" t="str">
        <f>IF('1-SETUP'!$Q87="DAILY",CH38+'1-SETUP'!$V87,IF('1-SETUP'!$Q87="WEEKLY",CH38+'1-SETUP'!$V87*7,IF('1-SETUP'!$Q87="MONTHLY",EDATE(CH38,'1-SETUP'!$V87),IF('1-SETUP'!$Q87="YEARLY",EDATE(CH38,12*'1-SETUP'!$V87),""))))</f>
        <v/>
      </c>
      <c r="CJ38" s="10" t="str">
        <f>IF('1-SETUP'!$Q87="DAILY",CI38+'1-SETUP'!$V87,IF('1-SETUP'!$Q87="WEEKLY",CI38+'1-SETUP'!$V87*7,IF('1-SETUP'!$Q87="MONTHLY",EDATE(CI38,'1-SETUP'!$V87),IF('1-SETUP'!$Q87="YEARLY",EDATE(CI38,12*'1-SETUP'!$V87),""))))</f>
        <v/>
      </c>
      <c r="CK38" s="10" t="str">
        <f>IF('1-SETUP'!$Q87="DAILY",CJ38+'1-SETUP'!$V87,IF('1-SETUP'!$Q87="WEEKLY",CJ38+'1-SETUP'!$V87*7,IF('1-SETUP'!$Q87="MONTHLY",EDATE(CJ38,'1-SETUP'!$V87),IF('1-SETUP'!$Q87="YEARLY",EDATE(CJ38,12*'1-SETUP'!$V87),""))))</f>
        <v/>
      </c>
      <c r="CL38" s="10" t="str">
        <f>IF('1-SETUP'!$Q87="DAILY",CK38+'1-SETUP'!$V87,IF('1-SETUP'!$Q87="WEEKLY",CK38+'1-SETUP'!$V87*7,IF('1-SETUP'!$Q87="MONTHLY",EDATE(CK38,'1-SETUP'!$V87),IF('1-SETUP'!$Q87="YEARLY",EDATE(CK38,12*'1-SETUP'!$V87),""))))</f>
        <v/>
      </c>
      <c r="CM38" s="10" t="str">
        <f>IF('1-SETUP'!$Q87="DAILY",CL38+'1-SETUP'!$V87,IF('1-SETUP'!$Q87="WEEKLY",CL38+'1-SETUP'!$V87*7,IF('1-SETUP'!$Q87="MONTHLY",EDATE(CL38,'1-SETUP'!$V87),IF('1-SETUP'!$Q87="YEARLY",EDATE(CL38,12*'1-SETUP'!$V87),""))))</f>
        <v/>
      </c>
      <c r="CN38" s="10" t="str">
        <f>IF('1-SETUP'!$Q87="DAILY",CM38+'1-SETUP'!$V87,IF('1-SETUP'!$Q87="WEEKLY",CM38+'1-SETUP'!$V87*7,IF('1-SETUP'!$Q87="MONTHLY",EDATE(CM38,'1-SETUP'!$V87),IF('1-SETUP'!$Q87="YEARLY",EDATE(CM38,12*'1-SETUP'!$V87),""))))</f>
        <v/>
      </c>
      <c r="CO38" s="10" t="str">
        <f>IF('1-SETUP'!$Q87="DAILY",CN38+'1-SETUP'!$V87,IF('1-SETUP'!$Q87="WEEKLY",CN38+'1-SETUP'!$V87*7,IF('1-SETUP'!$Q87="MONTHLY",EDATE(CN38,'1-SETUP'!$V87),IF('1-SETUP'!$Q87="YEARLY",EDATE(CN38,12*'1-SETUP'!$V87),""))))</f>
        <v/>
      </c>
      <c r="CP38" s="10" t="str">
        <f>IF('1-SETUP'!$Q87="DAILY",CO38+'1-SETUP'!$V87,IF('1-SETUP'!$Q87="WEEKLY",CO38+'1-SETUP'!$V87*7,IF('1-SETUP'!$Q87="MONTHLY",EDATE(CO38,'1-SETUP'!$V87),IF('1-SETUP'!$Q87="YEARLY",EDATE(CO38,12*'1-SETUP'!$V87),""))))</f>
        <v/>
      </c>
      <c r="CQ38" s="10" t="str">
        <f>IF('1-SETUP'!$Q87="DAILY",CP38+'1-SETUP'!$V87,IF('1-SETUP'!$Q87="WEEKLY",CP38+'1-SETUP'!$V87*7,IF('1-SETUP'!$Q87="MONTHLY",EDATE(CP38,'1-SETUP'!$V87),IF('1-SETUP'!$Q87="YEARLY",EDATE(CP38,12*'1-SETUP'!$V87),""))))</f>
        <v/>
      </c>
      <c r="CR38" s="10" t="str">
        <f>IF('1-SETUP'!$Q87="DAILY",CQ38+'1-SETUP'!$V87,IF('1-SETUP'!$Q87="WEEKLY",CQ38+'1-SETUP'!$V87*7,IF('1-SETUP'!$Q87="MONTHLY",EDATE(CQ38,'1-SETUP'!$V87),IF('1-SETUP'!$Q87="YEARLY",EDATE(CQ38,12*'1-SETUP'!$V87),""))))</f>
        <v/>
      </c>
      <c r="CS38" s="10" t="str">
        <f>IF('1-SETUP'!$Q87="DAILY",CR38+'1-SETUP'!$V87,IF('1-SETUP'!$Q87="WEEKLY",CR38+'1-SETUP'!$V87*7,IF('1-SETUP'!$Q87="MONTHLY",EDATE(CR38,'1-SETUP'!$V87),IF('1-SETUP'!$Q87="YEARLY",EDATE(CR38,12*'1-SETUP'!$V87),""))))</f>
        <v/>
      </c>
      <c r="CT38" s="10" t="str">
        <f>IF('1-SETUP'!$Q87="DAILY",CS38+'1-SETUP'!$V87,IF('1-SETUP'!$Q87="WEEKLY",CS38+'1-SETUP'!$V87*7,IF('1-SETUP'!$Q87="MONTHLY",EDATE(CS38,'1-SETUP'!$V87),IF('1-SETUP'!$Q87="YEARLY",EDATE(CS38,12*'1-SETUP'!$V87),""))))</f>
        <v/>
      </c>
      <c r="CU38" s="10" t="str">
        <f>IF('1-SETUP'!$Q87="DAILY",CT38+'1-SETUP'!$V87,IF('1-SETUP'!$Q87="WEEKLY",CT38+'1-SETUP'!$V87*7,IF('1-SETUP'!$Q87="MONTHLY",EDATE(CT38,'1-SETUP'!$V87),IF('1-SETUP'!$Q87="YEARLY",EDATE(CT38,12*'1-SETUP'!$V87),""))))</f>
        <v/>
      </c>
      <c r="CV38" s="10" t="str">
        <f>IF('1-SETUP'!$Q87="DAILY",CU38+'1-SETUP'!$V87,IF('1-SETUP'!$Q87="WEEKLY",CU38+'1-SETUP'!$V87*7,IF('1-SETUP'!$Q87="MONTHLY",EDATE(CU38,'1-SETUP'!$V87),IF('1-SETUP'!$Q87="YEARLY",EDATE(CU38,12*'1-SETUP'!$V87),""))))</f>
        <v/>
      </c>
      <c r="CW38" s="10" t="str">
        <f>IF('1-SETUP'!$Q87="DAILY",CV38+'1-SETUP'!$V87,IF('1-SETUP'!$Q87="WEEKLY",CV38+'1-SETUP'!$V87*7,IF('1-SETUP'!$Q87="MONTHLY",EDATE(CV38,'1-SETUP'!$V87),IF('1-SETUP'!$Q87="YEARLY",EDATE(CV38,12*'1-SETUP'!$V87),""))))</f>
        <v/>
      </c>
      <c r="CX38" s="10" t="str">
        <f>IF('1-SETUP'!$Q87="DAILY",CW38+'1-SETUP'!$V87,IF('1-SETUP'!$Q87="WEEKLY",CW38+'1-SETUP'!$V87*7,IF('1-SETUP'!$Q87="MONTHLY",EDATE(CW38,'1-SETUP'!$V87),IF('1-SETUP'!$Q87="YEARLY",EDATE(CW38,12*'1-SETUP'!$V87),""))))</f>
        <v/>
      </c>
      <c r="CY38" s="10" t="str">
        <f>IF('1-SETUP'!$Q87="DAILY",CX38+'1-SETUP'!$V87,IF('1-SETUP'!$Q87="WEEKLY",CX38+'1-SETUP'!$V87*7,IF('1-SETUP'!$Q87="MONTHLY",EDATE(CX38,'1-SETUP'!$V87),IF('1-SETUP'!$Q87="YEARLY",EDATE(CX38,12*'1-SETUP'!$V87),""))))</f>
        <v/>
      </c>
      <c r="CZ38" s="10" t="str">
        <f>IF('1-SETUP'!$Q87="DAILY",CY38+'1-SETUP'!$V87,IF('1-SETUP'!$Q87="WEEKLY",CY38+'1-SETUP'!$V87*7,IF('1-SETUP'!$Q87="MONTHLY",EDATE(CY38,'1-SETUP'!$V87),IF('1-SETUP'!$Q87="YEARLY",EDATE(CY38,12*'1-SETUP'!$V87),""))))</f>
        <v/>
      </c>
      <c r="DA38" s="10" t="str">
        <f>IF('1-SETUP'!$Q87="DAILY",CZ38+'1-SETUP'!$V87,IF('1-SETUP'!$Q87="WEEKLY",CZ38+'1-SETUP'!$V87*7,IF('1-SETUP'!$Q87="MONTHLY",EDATE(CZ38,'1-SETUP'!$V87),IF('1-SETUP'!$Q87="YEARLY",EDATE(CZ38,12*'1-SETUP'!$V87),""))))</f>
        <v/>
      </c>
      <c r="DB38" s="10" t="str">
        <f>IF('1-SETUP'!$Q87="DAILY",DA38+'1-SETUP'!$V87,IF('1-SETUP'!$Q87="WEEKLY",DA38+'1-SETUP'!$V87*7,IF('1-SETUP'!$Q87="MONTHLY",EDATE(DA38,'1-SETUP'!$V87),IF('1-SETUP'!$Q87="YEARLY",EDATE(DA38,12*'1-SETUP'!$V87),""))))</f>
        <v/>
      </c>
      <c r="DC38" s="10" t="str">
        <f>IF('1-SETUP'!$Q87="DAILY",DB38+'1-SETUP'!$V87,IF('1-SETUP'!$Q87="WEEKLY",DB38+'1-SETUP'!$V87*7,IF('1-SETUP'!$Q87="MONTHLY",EDATE(DB38,'1-SETUP'!$V87),IF('1-SETUP'!$Q87="YEARLY",EDATE(DB38,12*'1-SETUP'!$V87),""))))</f>
        <v/>
      </c>
      <c r="DD38" s="10" t="str">
        <f>IF('1-SETUP'!$Q87="DAILY",DC38+'1-SETUP'!$V87,IF('1-SETUP'!$Q87="WEEKLY",DC38+'1-SETUP'!$V87*7,IF('1-SETUP'!$Q87="MONTHLY",EDATE(DC38,'1-SETUP'!$V87),IF('1-SETUP'!$Q87="YEARLY",EDATE(DC38,12*'1-SETUP'!$V87),""))))</f>
        <v/>
      </c>
      <c r="DE38" s="10" t="str">
        <f>IF('1-SETUP'!$Q87="DAILY",DD38+'1-SETUP'!$V87,IF('1-SETUP'!$Q87="WEEKLY",DD38+'1-SETUP'!$V87*7,IF('1-SETUP'!$Q87="MONTHLY",EDATE(DD38,'1-SETUP'!$V87),IF('1-SETUP'!$Q87="YEARLY",EDATE(DD38,12*'1-SETUP'!$V87),""))))</f>
        <v/>
      </c>
      <c r="DF38" s="10" t="str">
        <f>IF('1-SETUP'!$Q87="DAILY",DE38+'1-SETUP'!$V87,IF('1-SETUP'!$Q87="WEEKLY",DE38+'1-SETUP'!$V87*7,IF('1-SETUP'!$Q87="MONTHLY",EDATE(DE38,'1-SETUP'!$V87),IF('1-SETUP'!$Q87="YEARLY",EDATE(DE38,12*'1-SETUP'!$V87),""))))</f>
        <v/>
      </c>
      <c r="DG38" s="10" t="str">
        <f>IF('1-SETUP'!$Q87="DAILY",DF38+'1-SETUP'!$V87,IF('1-SETUP'!$Q87="WEEKLY",DF38+'1-SETUP'!$V87*7,IF('1-SETUP'!$Q87="MONTHLY",EDATE(DF38,'1-SETUP'!$V87),IF('1-SETUP'!$Q87="YEARLY",EDATE(DF38,12*'1-SETUP'!$V87),""))))</f>
        <v/>
      </c>
      <c r="DH38" s="10" t="str">
        <f>IF('1-SETUP'!$Q87="DAILY",DG38+'1-SETUP'!$V87,IF('1-SETUP'!$Q87="WEEKLY",DG38+'1-SETUP'!$V87*7,IF('1-SETUP'!$Q87="MONTHLY",EDATE(DG38,'1-SETUP'!$V87),IF('1-SETUP'!$Q87="YEARLY",EDATE(DG38,12*'1-SETUP'!$V87),""))))</f>
        <v/>
      </c>
      <c r="DI38" s="10" t="str">
        <f>IF('1-SETUP'!$Q87="DAILY",DH38+'1-SETUP'!$V87,IF('1-SETUP'!$Q87="WEEKLY",DH38+'1-SETUP'!$V87*7,IF('1-SETUP'!$Q87="MONTHLY",EDATE(DH38,'1-SETUP'!$V87),IF('1-SETUP'!$Q87="YEARLY",EDATE(DH38,12*'1-SETUP'!$V87),""))))</f>
        <v/>
      </c>
      <c r="DJ38" s="10" t="str">
        <f>IF('1-SETUP'!$Q87="DAILY",DI38+'1-SETUP'!$V87,IF('1-SETUP'!$Q87="WEEKLY",DI38+'1-SETUP'!$V87*7,IF('1-SETUP'!$Q87="MONTHLY",EDATE(DI38,'1-SETUP'!$V87),IF('1-SETUP'!$Q87="YEARLY",EDATE(DI38,12*'1-SETUP'!$V87),""))))</f>
        <v/>
      </c>
      <c r="DK38" s="10" t="str">
        <f>IF('1-SETUP'!$Q87="DAILY",DJ38+'1-SETUP'!$V87,IF('1-SETUP'!$Q87="WEEKLY",DJ38+'1-SETUP'!$V87*7,IF('1-SETUP'!$Q87="MONTHLY",EDATE(DJ38,'1-SETUP'!$V87),IF('1-SETUP'!$Q87="YEARLY",EDATE(DJ38,12*'1-SETUP'!$V87),""))))</f>
        <v/>
      </c>
      <c r="DL38" s="10" t="str">
        <f>IF('1-SETUP'!$Q87="DAILY",DK38+'1-SETUP'!$V87,IF('1-SETUP'!$Q87="WEEKLY",DK38+'1-SETUP'!$V87*7,IF('1-SETUP'!$Q87="MONTHLY",EDATE(DK38,'1-SETUP'!$V87),IF('1-SETUP'!$Q87="YEARLY",EDATE(DK38,12*'1-SETUP'!$V87),""))))</f>
        <v/>
      </c>
      <c r="DM38" s="10" t="str">
        <f>IF('1-SETUP'!$Q87="DAILY",DL38+'1-SETUP'!$V87,IF('1-SETUP'!$Q87="WEEKLY",DL38+'1-SETUP'!$V87*7,IF('1-SETUP'!$Q87="MONTHLY",EDATE(DL38,'1-SETUP'!$V87),IF('1-SETUP'!$Q87="YEARLY",EDATE(DL38,12*'1-SETUP'!$V87),""))))</f>
        <v/>
      </c>
      <c r="DN38" s="10" t="str">
        <f>IF('1-SETUP'!$Q87="DAILY",DM38+'1-SETUP'!$V87,IF('1-SETUP'!$Q87="WEEKLY",DM38+'1-SETUP'!$V87*7,IF('1-SETUP'!$Q87="MONTHLY",EDATE(DM38,'1-SETUP'!$V87),IF('1-SETUP'!$Q87="YEARLY",EDATE(DM38,12*'1-SETUP'!$V87),""))))</f>
        <v/>
      </c>
      <c r="DO38" s="10" t="str">
        <f>IF('1-SETUP'!$Q87="DAILY",DN38+'1-SETUP'!$V87,IF('1-SETUP'!$Q87="WEEKLY",DN38+'1-SETUP'!$V87*7,IF('1-SETUP'!$Q87="MONTHLY",EDATE(DN38,'1-SETUP'!$V87),IF('1-SETUP'!$Q87="YEARLY",EDATE(DN38,12*'1-SETUP'!$V87),""))))</f>
        <v/>
      </c>
      <c r="DP38" s="10" t="str">
        <f>IF('1-SETUP'!$Q87="DAILY",DO38+'1-SETUP'!$V87,IF('1-SETUP'!$Q87="WEEKLY",DO38+'1-SETUP'!$V87*7,IF('1-SETUP'!$Q87="MONTHLY",EDATE(DO38,'1-SETUP'!$V87),IF('1-SETUP'!$Q87="YEARLY",EDATE(DO38,12*'1-SETUP'!$V87),""))))</f>
        <v/>
      </c>
      <c r="DQ38" s="10" t="str">
        <f>IF('1-SETUP'!$Q87="DAILY",DP38+'1-SETUP'!$V87,IF('1-SETUP'!$Q87="WEEKLY",DP38+'1-SETUP'!$V87*7,IF('1-SETUP'!$Q87="MONTHLY",EDATE(DP38,'1-SETUP'!$V87),IF('1-SETUP'!$Q87="YEARLY",EDATE(DP38,12*'1-SETUP'!$V87),""))))</f>
        <v/>
      </c>
      <c r="DR38" s="10" t="str">
        <f>IF('1-SETUP'!$Q87="DAILY",DQ38+'1-SETUP'!$V87,IF('1-SETUP'!$Q87="WEEKLY",DQ38+'1-SETUP'!$V87*7,IF('1-SETUP'!$Q87="MONTHLY",EDATE(DQ38,'1-SETUP'!$V87),IF('1-SETUP'!$Q87="YEARLY",EDATE(DQ38,12*'1-SETUP'!$V87),""))))</f>
        <v/>
      </c>
      <c r="DS38" s="10" t="str">
        <f>IF('1-SETUP'!$Q87="DAILY",DR38+'1-SETUP'!$V87,IF('1-SETUP'!$Q87="WEEKLY",DR38+'1-SETUP'!$V87*7,IF('1-SETUP'!$Q87="MONTHLY",EDATE(DR38,'1-SETUP'!$V87),IF('1-SETUP'!$Q87="YEARLY",EDATE(DR38,12*'1-SETUP'!$V87),""))))</f>
        <v/>
      </c>
      <c r="DT38" s="10" t="str">
        <f>IF('1-SETUP'!$Q87="DAILY",DS38+'1-SETUP'!$V87,IF('1-SETUP'!$Q87="WEEKLY",DS38+'1-SETUP'!$V87*7,IF('1-SETUP'!$Q87="MONTHLY",EDATE(DS38,'1-SETUP'!$V87),IF('1-SETUP'!$Q87="YEARLY",EDATE(DS38,12*'1-SETUP'!$V87),""))))</f>
        <v/>
      </c>
      <c r="DU38" s="10" t="str">
        <f>IF('1-SETUP'!$Q87="DAILY",DT38+'1-SETUP'!$V87,IF('1-SETUP'!$Q87="WEEKLY",DT38+'1-SETUP'!$V87*7,IF('1-SETUP'!$Q87="MONTHLY",EDATE(DT38,'1-SETUP'!$V87),IF('1-SETUP'!$Q87="YEARLY",EDATE(DT38,12*'1-SETUP'!$V87),""))))</f>
        <v/>
      </c>
      <c r="DV38" s="10" t="str">
        <f>IF('1-SETUP'!$Q87="DAILY",DU38+'1-SETUP'!$V87,IF('1-SETUP'!$Q87="WEEKLY",DU38+'1-SETUP'!$V87*7,IF('1-SETUP'!$Q87="MONTHLY",EDATE(DU38,'1-SETUP'!$V87),IF('1-SETUP'!$Q87="YEARLY",EDATE(DU38,12*'1-SETUP'!$V87),""))))</f>
        <v/>
      </c>
      <c r="DW38" s="10" t="str">
        <f>IF('1-SETUP'!$Q87="DAILY",DV38+'1-SETUP'!$V87,IF('1-SETUP'!$Q87="WEEKLY",DV38+'1-SETUP'!$V87*7,IF('1-SETUP'!$Q87="MONTHLY",EDATE(DV38,'1-SETUP'!$V87),IF('1-SETUP'!$Q87="YEARLY",EDATE(DV38,12*'1-SETUP'!$V87),""))))</f>
        <v/>
      </c>
      <c r="DX38" s="10" t="str">
        <f>IF('1-SETUP'!$Q87="DAILY",DW38+'1-SETUP'!$V87,IF('1-SETUP'!$Q87="WEEKLY",DW38+'1-SETUP'!$V87*7,IF('1-SETUP'!$Q87="MONTHLY",EDATE(DW38,'1-SETUP'!$V87),IF('1-SETUP'!$Q87="YEARLY",EDATE(DW38,12*'1-SETUP'!$V87),""))))</f>
        <v/>
      </c>
      <c r="DY38" s="10" t="str">
        <f>IF('1-SETUP'!$Q87="DAILY",DX38+'1-SETUP'!$V87,IF('1-SETUP'!$Q87="WEEKLY",DX38+'1-SETUP'!$V87*7,IF('1-SETUP'!$Q87="MONTHLY",EDATE(DX38,'1-SETUP'!$V87),IF('1-SETUP'!$Q87="YEARLY",EDATE(DX38,12*'1-SETUP'!$V87),""))))</f>
        <v/>
      </c>
      <c r="DZ38" s="10" t="str">
        <f>IF('1-SETUP'!$Q87="DAILY",DY38+'1-SETUP'!$V87,IF('1-SETUP'!$Q87="WEEKLY",DY38+'1-SETUP'!$V87*7,IF('1-SETUP'!$Q87="MONTHLY",EDATE(DY38,'1-SETUP'!$V87),IF('1-SETUP'!$Q87="YEARLY",EDATE(DY38,12*'1-SETUP'!$V87),""))))</f>
        <v/>
      </c>
      <c r="EA38" s="10" t="str">
        <f>IF('1-SETUP'!$Q87="DAILY",DZ38+'1-SETUP'!$V87,IF('1-SETUP'!$Q87="WEEKLY",DZ38+'1-SETUP'!$V87*7,IF('1-SETUP'!$Q87="MONTHLY",EDATE(DZ38,'1-SETUP'!$V87),IF('1-SETUP'!$Q87="YEARLY",EDATE(DZ38,12*'1-SETUP'!$V87),""))))</f>
        <v/>
      </c>
      <c r="EB38" s="10" t="str">
        <f>IF('1-SETUP'!$Q87="DAILY",EA38+'1-SETUP'!$V87,IF('1-SETUP'!$Q87="WEEKLY",EA38+'1-SETUP'!$V87*7,IF('1-SETUP'!$Q87="MONTHLY",EDATE(EA38,'1-SETUP'!$V87),IF('1-SETUP'!$Q87="YEARLY",EDATE(EA38,12*'1-SETUP'!$V87),""))))</f>
        <v/>
      </c>
      <c r="EC38" s="10" t="str">
        <f>IF('1-SETUP'!$Q87="DAILY",EB38+'1-SETUP'!$V87,IF('1-SETUP'!$Q87="WEEKLY",EB38+'1-SETUP'!$V87*7,IF('1-SETUP'!$Q87="MONTHLY",EDATE(EB38,'1-SETUP'!$V87),IF('1-SETUP'!$Q87="YEARLY",EDATE(EB38,12*'1-SETUP'!$V87),""))))</f>
        <v/>
      </c>
      <c r="ED38" s="10" t="str">
        <f>IF('1-SETUP'!$Q87="DAILY",EC38+'1-SETUP'!$V87,IF('1-SETUP'!$Q87="WEEKLY",EC38+'1-SETUP'!$V87*7,IF('1-SETUP'!$Q87="MONTHLY",EDATE(EC38,'1-SETUP'!$V87),IF('1-SETUP'!$Q87="YEARLY",EDATE(EC38,12*'1-SETUP'!$V87),""))))</f>
        <v/>
      </c>
      <c r="EE38" s="10" t="str">
        <f>IF('1-SETUP'!$Q87="DAILY",ED38+'1-SETUP'!$V87,IF('1-SETUP'!$Q87="WEEKLY",ED38+'1-SETUP'!$V87*7,IF('1-SETUP'!$Q87="MONTHLY",EDATE(ED38,'1-SETUP'!$V87),IF('1-SETUP'!$Q87="YEARLY",EDATE(ED38,12*'1-SETUP'!$V87),""))))</f>
        <v/>
      </c>
      <c r="EF38" s="10" t="str">
        <f>IF('1-SETUP'!$Q87="DAILY",EE38+'1-SETUP'!$V87,IF('1-SETUP'!$Q87="WEEKLY",EE38+'1-SETUP'!$V87*7,IF('1-SETUP'!$Q87="MONTHLY",EDATE(EE38,'1-SETUP'!$V87),IF('1-SETUP'!$Q87="YEARLY",EDATE(EE38,12*'1-SETUP'!$V87),""))))</f>
        <v/>
      </c>
      <c r="EG38" s="10" t="str">
        <f>IF('1-SETUP'!$Q87="DAILY",EF38+'1-SETUP'!$V87,IF('1-SETUP'!$Q87="WEEKLY",EF38+'1-SETUP'!$V87*7,IF('1-SETUP'!$Q87="MONTHLY",EDATE(EF38,'1-SETUP'!$V87),IF('1-SETUP'!$Q87="YEARLY",EDATE(EF38,12*'1-SETUP'!$V87),""))))</f>
        <v/>
      </c>
      <c r="EH38" s="10" t="str">
        <f>IF('1-SETUP'!$Q87="DAILY",EG38+'1-SETUP'!$V87,IF('1-SETUP'!$Q87="WEEKLY",EG38+'1-SETUP'!$V87*7,IF('1-SETUP'!$Q87="MONTHLY",EDATE(EG38,'1-SETUP'!$V87),IF('1-SETUP'!$Q87="YEARLY",EDATE(EG38,12*'1-SETUP'!$V87),""))))</f>
        <v/>
      </c>
      <c r="EI38" s="10" t="str">
        <f>IF('1-SETUP'!$Q87="DAILY",EH38+'1-SETUP'!$V87,IF('1-SETUP'!$Q87="WEEKLY",EH38+'1-SETUP'!$V87*7,IF('1-SETUP'!$Q87="MONTHLY",EDATE(EH38,'1-SETUP'!$V87),IF('1-SETUP'!$Q87="YEARLY",EDATE(EH38,12*'1-SETUP'!$V87),""))))</f>
        <v/>
      </c>
      <c r="EJ38" s="10" t="str">
        <f>IF('1-SETUP'!$Q87="DAILY",EI38+'1-SETUP'!$V87,IF('1-SETUP'!$Q87="WEEKLY",EI38+'1-SETUP'!$V87*7,IF('1-SETUP'!$Q87="MONTHLY",EDATE(EI38,'1-SETUP'!$V87),IF('1-SETUP'!$Q87="YEARLY",EDATE(EI38,12*'1-SETUP'!$V87),""))))</f>
        <v/>
      </c>
      <c r="EK38" s="10" t="str">
        <f>IF('1-SETUP'!$Q87="DAILY",EJ38+'1-SETUP'!$V87,IF('1-SETUP'!$Q87="WEEKLY",EJ38+'1-SETUP'!$V87*7,IF('1-SETUP'!$Q87="MONTHLY",EDATE(EJ38,'1-SETUP'!$V87),IF('1-SETUP'!$Q87="YEARLY",EDATE(EJ38,12*'1-SETUP'!$V87),""))))</f>
        <v/>
      </c>
      <c r="EL38" s="10" t="str">
        <f>IF('1-SETUP'!$Q87="DAILY",EK38+'1-SETUP'!$V87,IF('1-SETUP'!$Q87="WEEKLY",EK38+'1-SETUP'!$V87*7,IF('1-SETUP'!$Q87="MONTHLY",EDATE(EK38,'1-SETUP'!$V87),IF('1-SETUP'!$Q87="YEARLY",EDATE(EK38,12*'1-SETUP'!$V87),""))))</f>
        <v/>
      </c>
      <c r="EM38" s="10" t="str">
        <f>IF('1-SETUP'!$Q87="DAILY",EL38+'1-SETUP'!$V87,IF('1-SETUP'!$Q87="WEEKLY",EL38+'1-SETUP'!$V87*7,IF('1-SETUP'!$Q87="MONTHLY",EDATE(EL38,'1-SETUP'!$V87),IF('1-SETUP'!$Q87="YEARLY",EDATE(EL38,12*'1-SETUP'!$V87),""))))</f>
        <v/>
      </c>
      <c r="EN38" s="10" t="str">
        <f>IF('1-SETUP'!$Q87="DAILY",EM38+'1-SETUP'!$V87,IF('1-SETUP'!$Q87="WEEKLY",EM38+'1-SETUP'!$V87*7,IF('1-SETUP'!$Q87="MONTHLY",EDATE(EM38,'1-SETUP'!$V87),IF('1-SETUP'!$Q87="YEARLY",EDATE(EM38,12*'1-SETUP'!$V87),""))))</f>
        <v/>
      </c>
      <c r="EO38" s="10" t="str">
        <f>IF('1-SETUP'!$Q87="DAILY",EN38+'1-SETUP'!$V87,IF('1-SETUP'!$Q87="WEEKLY",EN38+'1-SETUP'!$V87*7,IF('1-SETUP'!$Q87="MONTHLY",EDATE(EN38,'1-SETUP'!$V87),IF('1-SETUP'!$Q87="YEARLY",EDATE(EN38,12*'1-SETUP'!$V87),""))))</f>
        <v/>
      </c>
      <c r="EP38" s="10" t="str">
        <f>IF('1-SETUP'!$Q87="DAILY",EO38+'1-SETUP'!$V87,IF('1-SETUP'!$Q87="WEEKLY",EO38+'1-SETUP'!$V87*7,IF('1-SETUP'!$Q87="MONTHLY",EDATE(EO38,'1-SETUP'!$V87),IF('1-SETUP'!$Q87="YEARLY",EDATE(EO38,12*'1-SETUP'!$V87),""))))</f>
        <v/>
      </c>
      <c r="EQ38" s="10" t="str">
        <f>IF('1-SETUP'!$Q87="DAILY",EP38+'1-SETUP'!$V87,IF('1-SETUP'!$Q87="WEEKLY",EP38+'1-SETUP'!$V87*7,IF('1-SETUP'!$Q87="MONTHLY",EDATE(EP38,'1-SETUP'!$V87),IF('1-SETUP'!$Q87="YEARLY",EDATE(EP38,12*'1-SETUP'!$V87),""))))</f>
        <v/>
      </c>
      <c r="ER38" s="10" t="str">
        <f>IF('1-SETUP'!$Q87="DAILY",EQ38+'1-SETUP'!$V87,IF('1-SETUP'!$Q87="WEEKLY",EQ38+'1-SETUP'!$V87*7,IF('1-SETUP'!$Q87="MONTHLY",EDATE(EQ38,'1-SETUP'!$V87),IF('1-SETUP'!$Q87="YEARLY",EDATE(EQ38,12*'1-SETUP'!$V87),""))))</f>
        <v/>
      </c>
      <c r="ES38" s="10" t="str">
        <f>IF('1-SETUP'!$Q87="DAILY",ER38+'1-SETUP'!$V87,IF('1-SETUP'!$Q87="WEEKLY",ER38+'1-SETUP'!$V87*7,IF('1-SETUP'!$Q87="MONTHLY",EDATE(ER38,'1-SETUP'!$V87),IF('1-SETUP'!$Q87="YEARLY",EDATE(ER38,12*'1-SETUP'!$V87),""))))</f>
        <v/>
      </c>
      <c r="ET38" s="10" t="str">
        <f>IF('1-SETUP'!$Q87="DAILY",ES38+'1-SETUP'!$V87,IF('1-SETUP'!$Q87="WEEKLY",ES38+'1-SETUP'!$V87*7,IF('1-SETUP'!$Q87="MONTHLY",EDATE(ES38,'1-SETUP'!$V87),IF('1-SETUP'!$Q87="YEARLY",EDATE(ES38,12*'1-SETUP'!$V87),""))))</f>
        <v/>
      </c>
      <c r="EU38" s="10" t="str">
        <f>IF('1-SETUP'!$Q87="DAILY",ET38+'1-SETUP'!$V87,IF('1-SETUP'!$Q87="WEEKLY",ET38+'1-SETUP'!$V87*7,IF('1-SETUP'!$Q87="MONTHLY",EDATE(ET38,'1-SETUP'!$V87),IF('1-SETUP'!$Q87="YEARLY",EDATE(ET38,12*'1-SETUP'!$V87),""))))</f>
        <v/>
      </c>
      <c r="EV38" s="10" t="str">
        <f>IF('1-SETUP'!$Q87="DAILY",EU38+'1-SETUP'!$V87,IF('1-SETUP'!$Q87="WEEKLY",EU38+'1-SETUP'!$V87*7,IF('1-SETUP'!$Q87="MONTHLY",EDATE(EU38,'1-SETUP'!$V87),IF('1-SETUP'!$Q87="YEARLY",EDATE(EU38,12*'1-SETUP'!$V87),""))))</f>
        <v/>
      </c>
      <c r="EW38" s="10" t="str">
        <f>IF('1-SETUP'!$Q87="DAILY",EV38+'1-SETUP'!$V87,IF('1-SETUP'!$Q87="WEEKLY",EV38+'1-SETUP'!$V87*7,IF('1-SETUP'!$Q87="MONTHLY",EDATE(EV38,'1-SETUP'!$V87),IF('1-SETUP'!$Q87="YEARLY",EDATE(EV38,12*'1-SETUP'!$V87),""))))</f>
        <v/>
      </c>
      <c r="EX38" s="10" t="str">
        <f>IF('1-SETUP'!$Q87="DAILY",EW38+'1-SETUP'!$V87,IF('1-SETUP'!$Q87="WEEKLY",EW38+'1-SETUP'!$V87*7,IF('1-SETUP'!$Q87="MONTHLY",EDATE(EW38,'1-SETUP'!$V87),IF('1-SETUP'!$Q87="YEARLY",EDATE(EW38,12*'1-SETUP'!$V87),""))))</f>
        <v/>
      </c>
      <c r="EY38" s="10" t="str">
        <f>IF('1-SETUP'!$Q87="DAILY",EX38+'1-SETUP'!$V87,IF('1-SETUP'!$Q87="WEEKLY",EX38+'1-SETUP'!$V87*7,IF('1-SETUP'!$Q87="MONTHLY",EDATE(EX38,'1-SETUP'!$V87),IF('1-SETUP'!$Q87="YEARLY",EDATE(EX38,12*'1-SETUP'!$V87),""))))</f>
        <v/>
      </c>
      <c r="EZ38" s="10" t="str">
        <f>IF('1-SETUP'!$Q87="DAILY",EY38+'1-SETUP'!$V87,IF('1-SETUP'!$Q87="WEEKLY",EY38+'1-SETUP'!$V87*7,IF('1-SETUP'!$Q87="MONTHLY",EDATE(EY38,'1-SETUP'!$V87),IF('1-SETUP'!$Q87="YEARLY",EDATE(EY38,12*'1-SETUP'!$V87),""))))</f>
        <v/>
      </c>
      <c r="FA38" s="10" t="str">
        <f>IF('1-SETUP'!$Q87="DAILY",EZ38+'1-SETUP'!$V87,IF('1-SETUP'!$Q87="WEEKLY",EZ38+'1-SETUP'!$V87*7,IF('1-SETUP'!$Q87="MONTHLY",EDATE(EZ38,'1-SETUP'!$V87),IF('1-SETUP'!$Q87="YEARLY",EDATE(EZ38,12*'1-SETUP'!$V87),""))))</f>
        <v/>
      </c>
      <c r="FB38" s="10" t="str">
        <f>IF('1-SETUP'!$Q87="DAILY",FA38+'1-SETUP'!$V87,IF('1-SETUP'!$Q87="WEEKLY",FA38+'1-SETUP'!$V87*7,IF('1-SETUP'!$Q87="MONTHLY",EDATE(FA38,'1-SETUP'!$V87),IF('1-SETUP'!$Q87="YEARLY",EDATE(FA38,12*'1-SETUP'!$V87),""))))</f>
        <v/>
      </c>
      <c r="FC38" s="10" t="str">
        <f>IF('1-SETUP'!$Q87="DAILY",FB38+'1-SETUP'!$V87,IF('1-SETUP'!$Q87="WEEKLY",FB38+'1-SETUP'!$V87*7,IF('1-SETUP'!$Q87="MONTHLY",EDATE(FB38,'1-SETUP'!$V87),IF('1-SETUP'!$Q87="YEARLY",EDATE(FB38,12*'1-SETUP'!$V87),""))))</f>
        <v/>
      </c>
      <c r="FD38" s="10" t="str">
        <f>IF('1-SETUP'!$Q87="DAILY",FC38+'1-SETUP'!$V87,IF('1-SETUP'!$Q87="WEEKLY",FC38+'1-SETUP'!$V87*7,IF('1-SETUP'!$Q87="MONTHLY",EDATE(FC38,'1-SETUP'!$V87),IF('1-SETUP'!$Q87="YEARLY",EDATE(FC38,12*'1-SETUP'!$V87),""))))</f>
        <v/>
      </c>
      <c r="FE38" s="10" t="str">
        <f>IF('1-SETUP'!$Q87="DAILY",FD38+'1-SETUP'!$V87,IF('1-SETUP'!$Q87="WEEKLY",FD38+'1-SETUP'!$V87*7,IF('1-SETUP'!$Q87="MONTHLY",EDATE(FD38,'1-SETUP'!$V87),IF('1-SETUP'!$Q87="YEARLY",EDATE(FD38,12*'1-SETUP'!$V87),""))))</f>
        <v/>
      </c>
      <c r="FF38" s="10" t="str">
        <f>IF('1-SETUP'!$Q87="DAILY",FE38+'1-SETUP'!$V87,IF('1-SETUP'!$Q87="WEEKLY",FE38+'1-SETUP'!$V87*7,IF('1-SETUP'!$Q87="MONTHLY",EDATE(FE38,'1-SETUP'!$V87),IF('1-SETUP'!$Q87="YEARLY",EDATE(FE38,12*'1-SETUP'!$V87),""))))</f>
        <v/>
      </c>
      <c r="FG38" s="10" t="str">
        <f>IF('1-SETUP'!$Q87="DAILY",FF38+'1-SETUP'!$V87,IF('1-SETUP'!$Q87="WEEKLY",FF38+'1-SETUP'!$V87*7,IF('1-SETUP'!$Q87="MONTHLY",EDATE(FF38,'1-SETUP'!$V87),IF('1-SETUP'!$Q87="YEARLY",EDATE(FF38,12*'1-SETUP'!$V87),""))))</f>
        <v/>
      </c>
      <c r="FH38" s="10" t="str">
        <f>IF('1-SETUP'!$Q87="DAILY",FG38+'1-SETUP'!$V87,IF('1-SETUP'!$Q87="WEEKLY",FG38+'1-SETUP'!$V87*7,IF('1-SETUP'!$Q87="MONTHLY",EDATE(FG38,'1-SETUP'!$V87),IF('1-SETUP'!$Q87="YEARLY",EDATE(FG38,12*'1-SETUP'!$V87),""))))</f>
        <v/>
      </c>
      <c r="FI38" s="10" t="str">
        <f>IF('1-SETUP'!$Q87="DAILY",FH38+'1-SETUP'!$V87,IF('1-SETUP'!$Q87="WEEKLY",FH38+'1-SETUP'!$V87*7,IF('1-SETUP'!$Q87="MONTHLY",EDATE(FH38,'1-SETUP'!$V87),IF('1-SETUP'!$Q87="YEARLY",EDATE(FH38,12*'1-SETUP'!$V87),""))))</f>
        <v/>
      </c>
      <c r="FJ38" s="10" t="str">
        <f>IF('1-SETUP'!$Q87="DAILY",FI38+'1-SETUP'!$V87,IF('1-SETUP'!$Q87="WEEKLY",FI38+'1-SETUP'!$V87*7,IF('1-SETUP'!$Q87="MONTHLY",EDATE(FI38,'1-SETUP'!$V87),IF('1-SETUP'!$Q87="YEARLY",EDATE(FI38,12*'1-SETUP'!$V87),""))))</f>
        <v/>
      </c>
      <c r="FK38" s="10" t="str">
        <f>IF('1-SETUP'!$Q87="DAILY",FJ38+'1-SETUP'!$V87,IF('1-SETUP'!$Q87="WEEKLY",FJ38+'1-SETUP'!$V87*7,IF('1-SETUP'!$Q87="MONTHLY",EDATE(FJ38,'1-SETUP'!$V87),IF('1-SETUP'!$Q87="YEARLY",EDATE(FJ38,12*'1-SETUP'!$V87),""))))</f>
        <v/>
      </c>
      <c r="FL38" s="10" t="str">
        <f>IF('1-SETUP'!$Q87="DAILY",FK38+'1-SETUP'!$V87,IF('1-SETUP'!$Q87="WEEKLY",FK38+'1-SETUP'!$V87*7,IF('1-SETUP'!$Q87="MONTHLY",EDATE(FK38,'1-SETUP'!$V87),IF('1-SETUP'!$Q87="YEARLY",EDATE(FK38,12*'1-SETUP'!$V87),""))))</f>
        <v/>
      </c>
      <c r="FM38" s="10" t="str">
        <f>IF('1-SETUP'!$Q87="DAILY",FL38+'1-SETUP'!$V87,IF('1-SETUP'!$Q87="WEEKLY",FL38+'1-SETUP'!$V87*7,IF('1-SETUP'!$Q87="MONTHLY",EDATE(FL38,'1-SETUP'!$V87),IF('1-SETUP'!$Q87="YEARLY",EDATE(FL38,12*'1-SETUP'!$V87),""))))</f>
        <v/>
      </c>
      <c r="FN38" s="10" t="str">
        <f>IF('1-SETUP'!$Q87="DAILY",FM38+'1-SETUP'!$V87,IF('1-SETUP'!$Q87="WEEKLY",FM38+'1-SETUP'!$V87*7,IF('1-SETUP'!$Q87="MONTHLY",EDATE(FM38,'1-SETUP'!$V87),IF('1-SETUP'!$Q87="YEARLY",EDATE(FM38,12*'1-SETUP'!$V87),""))))</f>
        <v/>
      </c>
      <c r="FO38" s="10" t="str">
        <f>IF('1-SETUP'!$Q87="DAILY",FN38+'1-SETUP'!$V87,IF('1-SETUP'!$Q87="WEEKLY",FN38+'1-SETUP'!$V87*7,IF('1-SETUP'!$Q87="MONTHLY",EDATE(FN38,'1-SETUP'!$V87),IF('1-SETUP'!$Q87="YEARLY",EDATE(FN38,12*'1-SETUP'!$V87),""))))</f>
        <v/>
      </c>
      <c r="FP38" s="10" t="str">
        <f>IF('1-SETUP'!$Q87="DAILY",FO38+'1-SETUP'!$V87,IF('1-SETUP'!$Q87="WEEKLY",FO38+'1-SETUP'!$V87*7,IF('1-SETUP'!$Q87="MONTHLY",EDATE(FO38,'1-SETUP'!$V87),IF('1-SETUP'!$Q87="YEARLY",EDATE(FO38,12*'1-SETUP'!$V87),""))))</f>
        <v/>
      </c>
      <c r="FQ38" s="10" t="str">
        <f>IF('1-SETUP'!$Q87="DAILY",FP38+'1-SETUP'!$V87,IF('1-SETUP'!$Q87="WEEKLY",FP38+'1-SETUP'!$V87*7,IF('1-SETUP'!$Q87="MONTHLY",EDATE(FP38,'1-SETUP'!$V87),IF('1-SETUP'!$Q87="YEARLY",EDATE(FP38,12*'1-SETUP'!$V87),""))))</f>
        <v/>
      </c>
      <c r="FR38" s="10" t="str">
        <f>IF('1-SETUP'!$Q87="DAILY",FQ38+'1-SETUP'!$V87,IF('1-SETUP'!$Q87="WEEKLY",FQ38+'1-SETUP'!$V87*7,IF('1-SETUP'!$Q87="MONTHLY",EDATE(FQ38,'1-SETUP'!$V87),IF('1-SETUP'!$Q87="YEARLY",EDATE(FQ38,12*'1-SETUP'!$V87),""))))</f>
        <v/>
      </c>
      <c r="FS38" s="10" t="str">
        <f>IF('1-SETUP'!$Q87="DAILY",FR38+'1-SETUP'!$V87,IF('1-SETUP'!$Q87="WEEKLY",FR38+'1-SETUP'!$V87*7,IF('1-SETUP'!$Q87="MONTHLY",EDATE(FR38,'1-SETUP'!$V87),IF('1-SETUP'!$Q87="YEARLY",EDATE(FR38,12*'1-SETUP'!$V87),""))))</f>
        <v/>
      </c>
      <c r="FT38" s="10" t="str">
        <f>IF('1-SETUP'!$Q87="DAILY",FS38+'1-SETUP'!$V87,IF('1-SETUP'!$Q87="WEEKLY",FS38+'1-SETUP'!$V87*7,IF('1-SETUP'!$Q87="MONTHLY",EDATE(FS38,'1-SETUP'!$V87),IF('1-SETUP'!$Q87="YEARLY",EDATE(FS38,12*'1-SETUP'!$V87),""))))</f>
        <v/>
      </c>
      <c r="FU38" s="10" t="str">
        <f>IF('1-SETUP'!$Q87="DAILY",FT38+'1-SETUP'!$V87,IF('1-SETUP'!$Q87="WEEKLY",FT38+'1-SETUP'!$V87*7,IF('1-SETUP'!$Q87="MONTHLY",EDATE(FT38,'1-SETUP'!$V87),IF('1-SETUP'!$Q87="YEARLY",EDATE(FT38,12*'1-SETUP'!$V87),""))))</f>
        <v/>
      </c>
      <c r="FV38" s="10" t="str">
        <f>IF('1-SETUP'!$Q87="DAILY",FU38+'1-SETUP'!$V87,IF('1-SETUP'!$Q87="WEEKLY",FU38+'1-SETUP'!$V87*7,IF('1-SETUP'!$Q87="MONTHLY",EDATE(FU38,'1-SETUP'!$V87),IF('1-SETUP'!$Q87="YEARLY",EDATE(FU38,12*'1-SETUP'!$V87),""))))</f>
        <v/>
      </c>
      <c r="FW38" s="10" t="str">
        <f>IF('1-SETUP'!$Q87="DAILY",FV38+'1-SETUP'!$V87,IF('1-SETUP'!$Q87="WEEKLY",FV38+'1-SETUP'!$V87*7,IF('1-SETUP'!$Q87="MONTHLY",EDATE(FV38,'1-SETUP'!$V87),IF('1-SETUP'!$Q87="YEARLY",EDATE(FV38,12*'1-SETUP'!$V87),""))))</f>
        <v/>
      </c>
      <c r="FX38" s="10" t="str">
        <f>IF('1-SETUP'!$Q87="DAILY",FW38+'1-SETUP'!$V87,IF('1-SETUP'!$Q87="WEEKLY",FW38+'1-SETUP'!$V87*7,IF('1-SETUP'!$Q87="MONTHLY",EDATE(FW38,'1-SETUP'!$V87),IF('1-SETUP'!$Q87="YEARLY",EDATE(FW38,12*'1-SETUP'!$V87),""))))</f>
        <v/>
      </c>
      <c r="FY38" s="10" t="str">
        <f>IF('1-SETUP'!$Q87="DAILY",FX38+'1-SETUP'!$V87,IF('1-SETUP'!$Q87="WEEKLY",FX38+'1-SETUP'!$V87*7,IF('1-SETUP'!$Q87="MONTHLY",EDATE(FX38,'1-SETUP'!$V87),IF('1-SETUP'!$Q87="YEARLY",EDATE(FX38,12*'1-SETUP'!$V87),""))))</f>
        <v/>
      </c>
      <c r="FZ38" s="10" t="str">
        <f>IF('1-SETUP'!$Q87="DAILY",FY38+'1-SETUP'!$V87,IF('1-SETUP'!$Q87="WEEKLY",FY38+'1-SETUP'!$V87*7,IF('1-SETUP'!$Q87="MONTHLY",EDATE(FY38,'1-SETUP'!$V87),IF('1-SETUP'!$Q87="YEARLY",EDATE(FY38,12*'1-SETUP'!$V87),""))))</f>
        <v/>
      </c>
      <c r="GA38" s="10" t="str">
        <f>IF('1-SETUP'!$Q87="DAILY",FZ38+'1-SETUP'!$V87,IF('1-SETUP'!$Q87="WEEKLY",FZ38+'1-SETUP'!$V87*7,IF('1-SETUP'!$Q87="MONTHLY",EDATE(FZ38,'1-SETUP'!$V87),IF('1-SETUP'!$Q87="YEARLY",EDATE(FZ38,12*'1-SETUP'!$V87),""))))</f>
        <v/>
      </c>
      <c r="GB38" s="10" t="str">
        <f>IF('1-SETUP'!$Q87="DAILY",GA38+'1-SETUP'!$V87,IF('1-SETUP'!$Q87="WEEKLY",GA38+'1-SETUP'!$V87*7,IF('1-SETUP'!$Q87="MONTHLY",EDATE(GA38,'1-SETUP'!$V87),IF('1-SETUP'!$Q87="YEARLY",EDATE(GA38,12*'1-SETUP'!$V87),""))))</f>
        <v/>
      </c>
      <c r="GC38" s="10" t="str">
        <f>IF('1-SETUP'!$Q87="DAILY",GB38+'1-SETUP'!$V87,IF('1-SETUP'!$Q87="WEEKLY",GB38+'1-SETUP'!$V87*7,IF('1-SETUP'!$Q87="MONTHLY",EDATE(GB38,'1-SETUP'!$V87),IF('1-SETUP'!$Q87="YEARLY",EDATE(GB38,12*'1-SETUP'!$V87),""))))</f>
        <v/>
      </c>
      <c r="GD38" s="10" t="str">
        <f>IF('1-SETUP'!$Q87="DAILY",GC38+'1-SETUP'!$V87,IF('1-SETUP'!$Q87="WEEKLY",GC38+'1-SETUP'!$V87*7,IF('1-SETUP'!$Q87="MONTHLY",EDATE(GC38,'1-SETUP'!$V87),IF('1-SETUP'!$Q87="YEARLY",EDATE(GC38,12*'1-SETUP'!$V87),""))))</f>
        <v/>
      </c>
      <c r="GE38" s="10" t="str">
        <f>IF('1-SETUP'!$Q87="DAILY",GD38+'1-SETUP'!$V87,IF('1-SETUP'!$Q87="WEEKLY",GD38+'1-SETUP'!$V87*7,IF('1-SETUP'!$Q87="MONTHLY",EDATE(GD38,'1-SETUP'!$V87),IF('1-SETUP'!$Q87="YEARLY",EDATE(GD38,12*'1-SETUP'!$V87),""))))</f>
        <v/>
      </c>
      <c r="GF38" s="10" t="str">
        <f>IF('1-SETUP'!$Q87="DAILY",GE38+'1-SETUP'!$V87,IF('1-SETUP'!$Q87="WEEKLY",GE38+'1-SETUP'!$V87*7,IF('1-SETUP'!$Q87="MONTHLY",EDATE(GE38,'1-SETUP'!$V87),IF('1-SETUP'!$Q87="YEARLY",EDATE(GE38,12*'1-SETUP'!$V87),""))))</f>
        <v/>
      </c>
      <c r="GG38" s="10" t="str">
        <f>IF('1-SETUP'!$Q87="DAILY",GF38+'1-SETUP'!$V87,IF('1-SETUP'!$Q87="WEEKLY",GF38+'1-SETUP'!$V87*7,IF('1-SETUP'!$Q87="MONTHLY",EDATE(GF38,'1-SETUP'!$V87),IF('1-SETUP'!$Q87="YEARLY",EDATE(GF38,12*'1-SETUP'!$V87),""))))</f>
        <v/>
      </c>
      <c r="GH38" s="10" t="str">
        <f>IF('1-SETUP'!$Q87="DAILY",GG38+'1-SETUP'!$V87,IF('1-SETUP'!$Q87="WEEKLY",GG38+'1-SETUP'!$V87*7,IF('1-SETUP'!$Q87="MONTHLY",EDATE(GG38,'1-SETUP'!$V87),IF('1-SETUP'!$Q87="YEARLY",EDATE(GG38,12*'1-SETUP'!$V87),""))))</f>
        <v/>
      </c>
      <c r="GI38" s="10" t="str">
        <f>IF('1-SETUP'!$Q87="DAILY",GH38+'1-SETUP'!$V87,IF('1-SETUP'!$Q87="WEEKLY",GH38+'1-SETUP'!$V87*7,IF('1-SETUP'!$Q87="MONTHLY",EDATE(GH38,'1-SETUP'!$V87),IF('1-SETUP'!$Q87="YEARLY",EDATE(GH38,12*'1-SETUP'!$V87),""))))</f>
        <v/>
      </c>
      <c r="GJ38" s="10" t="str">
        <f>IF('1-SETUP'!$Q87="DAILY",GI38+'1-SETUP'!$V87,IF('1-SETUP'!$Q87="WEEKLY",GI38+'1-SETUP'!$V87*7,IF('1-SETUP'!$Q87="MONTHLY",EDATE(GI38,'1-SETUP'!$V87),IF('1-SETUP'!$Q87="YEARLY",EDATE(GI38,12*'1-SETUP'!$V87),""))))</f>
        <v/>
      </c>
      <c r="GK38" s="10" t="str">
        <f>IF('1-SETUP'!$Q87="DAILY",GJ38+'1-SETUP'!$V87,IF('1-SETUP'!$Q87="WEEKLY",GJ38+'1-SETUP'!$V87*7,IF('1-SETUP'!$Q87="MONTHLY",EDATE(GJ38,'1-SETUP'!$V87),IF('1-SETUP'!$Q87="YEARLY",EDATE(GJ38,12*'1-SETUP'!$V87),""))))</f>
        <v/>
      </c>
      <c r="GL38" s="10" t="str">
        <f>IF('1-SETUP'!$Q87="DAILY",GK38+'1-SETUP'!$V87,IF('1-SETUP'!$Q87="WEEKLY",GK38+'1-SETUP'!$V87*7,IF('1-SETUP'!$Q87="MONTHLY",EDATE(GK38,'1-SETUP'!$V87),IF('1-SETUP'!$Q87="YEARLY",EDATE(GK38,12*'1-SETUP'!$V87),""))))</f>
        <v/>
      </c>
      <c r="GM38" s="10" t="str">
        <f>IF('1-SETUP'!$Q87="DAILY",GL38+'1-SETUP'!$V87,IF('1-SETUP'!$Q87="WEEKLY",GL38+'1-SETUP'!$V87*7,IF('1-SETUP'!$Q87="MONTHLY",EDATE(GL38,'1-SETUP'!$V87),IF('1-SETUP'!$Q87="YEARLY",EDATE(GL38,12*'1-SETUP'!$V87),""))))</f>
        <v/>
      </c>
      <c r="GN38" s="10" t="str">
        <f>IF('1-SETUP'!$Q87="DAILY",GM38+'1-SETUP'!$V87,IF('1-SETUP'!$Q87="WEEKLY",GM38+'1-SETUP'!$V87*7,IF('1-SETUP'!$Q87="MONTHLY",EDATE(GM38,'1-SETUP'!$V87),IF('1-SETUP'!$Q87="YEARLY",EDATE(GM38,12*'1-SETUP'!$V87),""))))</f>
        <v/>
      </c>
      <c r="GO38" s="10" t="str">
        <f>IF('1-SETUP'!$Q87="DAILY",GN38+'1-SETUP'!$V87,IF('1-SETUP'!$Q87="WEEKLY",GN38+'1-SETUP'!$V87*7,IF('1-SETUP'!$Q87="MONTHLY",EDATE(GN38,'1-SETUP'!$V87),IF('1-SETUP'!$Q87="YEARLY",EDATE(GN38,12*'1-SETUP'!$V87),""))))</f>
        <v/>
      </c>
      <c r="GP38" s="10" t="str">
        <f>IF('1-SETUP'!$Q87="DAILY",GO38+'1-SETUP'!$V87,IF('1-SETUP'!$Q87="WEEKLY",GO38+'1-SETUP'!$V87*7,IF('1-SETUP'!$Q87="MONTHLY",EDATE(GO38,'1-SETUP'!$V87),IF('1-SETUP'!$Q87="YEARLY",EDATE(GO38,12*'1-SETUP'!$V87),""))))</f>
        <v/>
      </c>
      <c r="GQ38" s="10" t="str">
        <f>IF('1-SETUP'!$Q87="DAILY",GP38+'1-SETUP'!$V87,IF('1-SETUP'!$Q87="WEEKLY",GP38+'1-SETUP'!$V87*7,IF('1-SETUP'!$Q87="MONTHLY",EDATE(GP38,'1-SETUP'!$V87),IF('1-SETUP'!$Q87="YEARLY",EDATE(GP38,12*'1-SETUP'!$V87),""))))</f>
        <v/>
      </c>
      <c r="GR38" s="10" t="str">
        <f>IF('1-SETUP'!$Q87="DAILY",GQ38+'1-SETUP'!$V87,IF('1-SETUP'!$Q87="WEEKLY",GQ38+'1-SETUP'!$V87*7,IF('1-SETUP'!$Q87="MONTHLY",EDATE(GQ38,'1-SETUP'!$V87),IF('1-SETUP'!$Q87="YEARLY",EDATE(GQ38,12*'1-SETUP'!$V87),""))))</f>
        <v/>
      </c>
      <c r="GS38" s="10" t="str">
        <f>IF('1-SETUP'!$Q87="DAILY",GR38+'1-SETUP'!$V87,IF('1-SETUP'!$Q87="WEEKLY",GR38+'1-SETUP'!$V87*7,IF('1-SETUP'!$Q87="MONTHLY",EDATE(GR38,'1-SETUP'!$V87),IF('1-SETUP'!$Q87="YEARLY",EDATE(GR38,12*'1-SETUP'!$V87),""))))</f>
        <v/>
      </c>
      <c r="GT38" s="10" t="str">
        <f>IF('1-SETUP'!$Q87="DAILY",GS38+'1-SETUP'!$V87,IF('1-SETUP'!$Q87="WEEKLY",GS38+'1-SETUP'!$V87*7,IF('1-SETUP'!$Q87="MONTHLY",EDATE(GS38,'1-SETUP'!$V87),IF('1-SETUP'!$Q87="YEARLY",EDATE(GS38,12*'1-SETUP'!$V87),""))))</f>
        <v/>
      </c>
      <c r="GU38" s="10" t="str">
        <f>IF('1-SETUP'!$Q87="DAILY",GT38+'1-SETUP'!$V87,IF('1-SETUP'!$Q87="WEEKLY",GT38+'1-SETUP'!$V87*7,IF('1-SETUP'!$Q87="MONTHLY",EDATE(GT38,'1-SETUP'!$V87),IF('1-SETUP'!$Q87="YEARLY",EDATE(GT38,12*'1-SETUP'!$V87),""))))</f>
        <v/>
      </c>
      <c r="GV38" s="10" t="str">
        <f>IF('1-SETUP'!$Q87="DAILY",GU38+'1-SETUP'!$V87,IF('1-SETUP'!$Q87="WEEKLY",GU38+'1-SETUP'!$V87*7,IF('1-SETUP'!$Q87="MONTHLY",EDATE(GU38,'1-SETUP'!$V87),IF('1-SETUP'!$Q87="YEARLY",EDATE(GU38,12*'1-SETUP'!$V87),""))))</f>
        <v/>
      </c>
      <c r="GW38" s="10" t="str">
        <f>IF('1-SETUP'!$Q87="DAILY",GV38+'1-SETUP'!$V87,IF('1-SETUP'!$Q87="WEEKLY",GV38+'1-SETUP'!$V87*7,IF('1-SETUP'!$Q87="MONTHLY",EDATE(GV38,'1-SETUP'!$V87),IF('1-SETUP'!$Q87="YEARLY",EDATE(GV38,12*'1-SETUP'!$V87),""))))</f>
        <v/>
      </c>
      <c r="GX38" s="10" t="str">
        <f>IF('1-SETUP'!$Q87="DAILY",GW38+'1-SETUP'!$V87,IF('1-SETUP'!$Q87="WEEKLY",GW38+'1-SETUP'!$V87*7,IF('1-SETUP'!$Q87="MONTHLY",EDATE(GW38,'1-SETUP'!$V87),IF('1-SETUP'!$Q87="YEARLY",EDATE(GW38,12*'1-SETUP'!$V87),""))))</f>
        <v/>
      </c>
      <c r="GY38" s="10" t="str">
        <f>IF('1-SETUP'!$Q87="DAILY",GX38+'1-SETUP'!$V87,IF('1-SETUP'!$Q87="WEEKLY",GX38+'1-SETUP'!$V87*7,IF('1-SETUP'!$Q87="MONTHLY",EDATE(GX38,'1-SETUP'!$V87),IF('1-SETUP'!$Q87="YEARLY",EDATE(GX38,12*'1-SETUP'!$V87),""))))</f>
        <v/>
      </c>
      <c r="GZ38" s="10" t="str">
        <f>IF('1-SETUP'!$Q87="DAILY",GY38+'1-SETUP'!$V87,IF('1-SETUP'!$Q87="WEEKLY",GY38+'1-SETUP'!$V87*7,IF('1-SETUP'!$Q87="MONTHLY",EDATE(GY38,'1-SETUP'!$V87),IF('1-SETUP'!$Q87="YEARLY",EDATE(GY38,12*'1-SETUP'!$V87),""))))</f>
        <v/>
      </c>
      <c r="HA38" s="10" t="str">
        <f>IF('1-SETUP'!$Q87="DAILY",GZ38+'1-SETUP'!$V87,IF('1-SETUP'!$Q87="WEEKLY",GZ38+'1-SETUP'!$V87*7,IF('1-SETUP'!$Q87="MONTHLY",EDATE(GZ38,'1-SETUP'!$V87),IF('1-SETUP'!$Q87="YEARLY",EDATE(GZ38,12*'1-SETUP'!$V87),""))))</f>
        <v/>
      </c>
      <c r="HB38" s="10" t="str">
        <f>IF('1-SETUP'!$Q87="DAILY",HA38+'1-SETUP'!$V87,IF('1-SETUP'!$Q87="WEEKLY",HA38+'1-SETUP'!$V87*7,IF('1-SETUP'!$Q87="MONTHLY",EDATE(HA38,'1-SETUP'!$V87),IF('1-SETUP'!$Q87="YEARLY",EDATE(HA38,12*'1-SETUP'!$V87),""))))</f>
        <v/>
      </c>
      <c r="HC38" s="10" t="str">
        <f>IF('1-SETUP'!$Q87="DAILY",HB38+'1-SETUP'!$V87,IF('1-SETUP'!$Q87="WEEKLY",HB38+'1-SETUP'!$V87*7,IF('1-SETUP'!$Q87="MONTHLY",EDATE(HB38,'1-SETUP'!$V87),IF('1-SETUP'!$Q87="YEARLY",EDATE(HB38,12*'1-SETUP'!$V87),""))))</f>
        <v/>
      </c>
      <c r="HD38" s="10" t="str">
        <f>IF('1-SETUP'!$Q87="DAILY",HC38+'1-SETUP'!$V87,IF('1-SETUP'!$Q87="WEEKLY",HC38+'1-SETUP'!$V87*7,IF('1-SETUP'!$Q87="MONTHLY",EDATE(HC38,'1-SETUP'!$V87),IF('1-SETUP'!$Q87="YEARLY",EDATE(HC38,12*'1-SETUP'!$V87),""))))</f>
        <v/>
      </c>
      <c r="HE38" s="10" t="str">
        <f>IF('1-SETUP'!$Q87="DAILY",HD38+'1-SETUP'!$V87,IF('1-SETUP'!$Q87="WEEKLY",HD38+'1-SETUP'!$V87*7,IF('1-SETUP'!$Q87="MONTHLY",EDATE(HD38,'1-SETUP'!$V87),IF('1-SETUP'!$Q87="YEARLY",EDATE(HD38,12*'1-SETUP'!$V87),""))))</f>
        <v/>
      </c>
      <c r="HF38" s="10" t="str">
        <f>IF('1-SETUP'!$Q87="DAILY",HE38+'1-SETUP'!$V87,IF('1-SETUP'!$Q87="WEEKLY",HE38+'1-SETUP'!$V87*7,IF('1-SETUP'!$Q87="MONTHLY",EDATE(HE38,'1-SETUP'!$V87),IF('1-SETUP'!$Q87="YEARLY",EDATE(HE38,12*'1-SETUP'!$V87),""))))</f>
        <v/>
      </c>
      <c r="HG38" s="10" t="str">
        <f>IF('1-SETUP'!$Q87="DAILY",HF38+'1-SETUP'!$V87,IF('1-SETUP'!$Q87="WEEKLY",HF38+'1-SETUP'!$V87*7,IF('1-SETUP'!$Q87="MONTHLY",EDATE(HF38,'1-SETUP'!$V87),IF('1-SETUP'!$Q87="YEARLY",EDATE(HF38,12*'1-SETUP'!$V87),""))))</f>
        <v/>
      </c>
      <c r="HH38" s="10" t="str">
        <f>IF('1-SETUP'!$Q87="DAILY",HG38+'1-SETUP'!$V87,IF('1-SETUP'!$Q87="WEEKLY",HG38+'1-SETUP'!$V87*7,IF('1-SETUP'!$Q87="MONTHLY",EDATE(HG38,'1-SETUP'!$V87),IF('1-SETUP'!$Q87="YEARLY",EDATE(HG38,12*'1-SETUP'!$V87),""))))</f>
        <v/>
      </c>
      <c r="HI38" s="10" t="str">
        <f>IF('1-SETUP'!$Q87="DAILY",HH38+'1-SETUP'!$V87,IF('1-SETUP'!$Q87="WEEKLY",HH38+'1-SETUP'!$V87*7,IF('1-SETUP'!$Q87="MONTHLY",EDATE(HH38,'1-SETUP'!$V87),IF('1-SETUP'!$Q87="YEARLY",EDATE(HH38,12*'1-SETUP'!$V87),""))))</f>
        <v/>
      </c>
      <c r="HJ38" s="10" t="str">
        <f>IF('1-SETUP'!$Q87="DAILY",HI38+'1-SETUP'!$V87,IF('1-SETUP'!$Q87="WEEKLY",HI38+'1-SETUP'!$V87*7,IF('1-SETUP'!$Q87="MONTHLY",EDATE(HI38,'1-SETUP'!$V87),IF('1-SETUP'!$Q87="YEARLY",EDATE(HI38,12*'1-SETUP'!$V87),""))))</f>
        <v/>
      </c>
      <c r="HK38" s="10" t="str">
        <f>IF('1-SETUP'!$Q87="DAILY",HJ38+'1-SETUP'!$V87,IF('1-SETUP'!$Q87="WEEKLY",HJ38+'1-SETUP'!$V87*7,IF('1-SETUP'!$Q87="MONTHLY",EDATE(HJ38,'1-SETUP'!$V87),IF('1-SETUP'!$Q87="YEARLY",EDATE(HJ38,12*'1-SETUP'!$V87),""))))</f>
        <v/>
      </c>
      <c r="HL38" s="10" t="str">
        <f>IF('1-SETUP'!$Q87="DAILY",HK38+'1-SETUP'!$V87,IF('1-SETUP'!$Q87="WEEKLY",HK38+'1-SETUP'!$V87*7,IF('1-SETUP'!$Q87="MONTHLY",EDATE(HK38,'1-SETUP'!$V87),IF('1-SETUP'!$Q87="YEARLY",EDATE(HK38,12*'1-SETUP'!$V87),""))))</f>
        <v/>
      </c>
      <c r="HM38" s="10" t="str">
        <f>IF('1-SETUP'!$Q87="DAILY",HL38+'1-SETUP'!$V87,IF('1-SETUP'!$Q87="WEEKLY",HL38+'1-SETUP'!$V87*7,IF('1-SETUP'!$Q87="MONTHLY",EDATE(HL38,'1-SETUP'!$V87),IF('1-SETUP'!$Q87="YEARLY",EDATE(HL38,12*'1-SETUP'!$V87),""))))</f>
        <v/>
      </c>
      <c r="HN38" s="10" t="str">
        <f>IF('1-SETUP'!$Q87="DAILY",HM38+'1-SETUP'!$V87,IF('1-SETUP'!$Q87="WEEKLY",HM38+'1-SETUP'!$V87*7,IF('1-SETUP'!$Q87="MONTHLY",EDATE(HM38,'1-SETUP'!$V87),IF('1-SETUP'!$Q87="YEARLY",EDATE(HM38,12*'1-SETUP'!$V87),""))))</f>
        <v/>
      </c>
      <c r="HO38" s="10" t="str">
        <f>IF('1-SETUP'!$Q87="DAILY",HN38+'1-SETUP'!$V87,IF('1-SETUP'!$Q87="WEEKLY",HN38+'1-SETUP'!$V87*7,IF('1-SETUP'!$Q87="MONTHLY",EDATE(HN38,'1-SETUP'!$V87),IF('1-SETUP'!$Q87="YEARLY",EDATE(HN38,12*'1-SETUP'!$V87),""))))</f>
        <v/>
      </c>
      <c r="HP38" s="10" t="str">
        <f>IF('1-SETUP'!$Q87="DAILY",HO38+'1-SETUP'!$V87,IF('1-SETUP'!$Q87="WEEKLY",HO38+'1-SETUP'!$V87*7,IF('1-SETUP'!$Q87="MONTHLY",EDATE(HO38,'1-SETUP'!$V87),IF('1-SETUP'!$Q87="YEARLY",EDATE(HO38,12*'1-SETUP'!$V87),""))))</f>
        <v/>
      </c>
      <c r="HQ38" s="10" t="str">
        <f>IF('1-SETUP'!$Q87="DAILY",HP38+'1-SETUP'!$V87,IF('1-SETUP'!$Q87="WEEKLY",HP38+'1-SETUP'!$V87*7,IF('1-SETUP'!$Q87="MONTHLY",EDATE(HP38,'1-SETUP'!$V87),IF('1-SETUP'!$Q87="YEARLY",EDATE(HP38,12*'1-SETUP'!$V87),""))))</f>
        <v/>
      </c>
      <c r="HR38" s="10" t="str">
        <f>IF('1-SETUP'!$Q87="DAILY",HQ38+'1-SETUP'!$V87,IF('1-SETUP'!$Q87="WEEKLY",HQ38+'1-SETUP'!$V87*7,IF('1-SETUP'!$Q87="MONTHLY",EDATE(HQ38,'1-SETUP'!$V87),IF('1-SETUP'!$Q87="YEARLY",EDATE(HQ38,12*'1-SETUP'!$V87),""))))</f>
        <v/>
      </c>
      <c r="HS38" s="10" t="str">
        <f>IF('1-SETUP'!$Q87="DAILY",HR38+'1-SETUP'!$V87,IF('1-SETUP'!$Q87="WEEKLY",HR38+'1-SETUP'!$V87*7,IF('1-SETUP'!$Q87="MONTHLY",EDATE(HR38,'1-SETUP'!$V87),IF('1-SETUP'!$Q87="YEARLY",EDATE(HR38,12*'1-SETUP'!$V87),""))))</f>
        <v/>
      </c>
      <c r="HT38" s="10" t="str">
        <f>IF('1-SETUP'!$Q87="DAILY",HS38+'1-SETUP'!$V87,IF('1-SETUP'!$Q87="WEEKLY",HS38+'1-SETUP'!$V87*7,IF('1-SETUP'!$Q87="MONTHLY",EDATE(HS38,'1-SETUP'!$V87),IF('1-SETUP'!$Q87="YEARLY",EDATE(HS38,12*'1-SETUP'!$V87),""))))</f>
        <v/>
      </c>
      <c r="HU38" s="10" t="str">
        <f>IF('1-SETUP'!$Q87="DAILY",HT38+'1-SETUP'!$V87,IF('1-SETUP'!$Q87="WEEKLY",HT38+'1-SETUP'!$V87*7,IF('1-SETUP'!$Q87="MONTHLY",EDATE(HT38,'1-SETUP'!$V87),IF('1-SETUP'!$Q87="YEARLY",EDATE(HT38,12*'1-SETUP'!$V87),""))))</f>
        <v/>
      </c>
      <c r="HV38" s="10" t="str">
        <f>IF('1-SETUP'!$Q87="DAILY",HU38+'1-SETUP'!$V87,IF('1-SETUP'!$Q87="WEEKLY",HU38+'1-SETUP'!$V87*7,IF('1-SETUP'!$Q87="MONTHLY",EDATE(HU38,'1-SETUP'!$V87),IF('1-SETUP'!$Q87="YEARLY",EDATE(HU38,12*'1-SETUP'!$V87),""))))</f>
        <v/>
      </c>
      <c r="HW38" s="10" t="str">
        <f>IF('1-SETUP'!$Q87="DAILY",HV38+'1-SETUP'!$V87,IF('1-SETUP'!$Q87="WEEKLY",HV38+'1-SETUP'!$V87*7,IF('1-SETUP'!$Q87="MONTHLY",EDATE(HV38,'1-SETUP'!$V87),IF('1-SETUP'!$Q87="YEARLY",EDATE(HV38,12*'1-SETUP'!$V87),""))))</f>
        <v/>
      </c>
      <c r="HX38" s="10" t="str">
        <f>IF('1-SETUP'!$Q87="DAILY",HW38+'1-SETUP'!$V87,IF('1-SETUP'!$Q87="WEEKLY",HW38+'1-SETUP'!$V87*7,IF('1-SETUP'!$Q87="MONTHLY",EDATE(HW38,'1-SETUP'!$V87),IF('1-SETUP'!$Q87="YEARLY",EDATE(HW38,12*'1-SETUP'!$V87),""))))</f>
        <v/>
      </c>
      <c r="HY38" s="10" t="str">
        <f>IF('1-SETUP'!$Q87="DAILY",HX38+'1-SETUP'!$V87,IF('1-SETUP'!$Q87="WEEKLY",HX38+'1-SETUP'!$V87*7,IF('1-SETUP'!$Q87="MONTHLY",EDATE(HX38,'1-SETUP'!$V87),IF('1-SETUP'!$Q87="YEARLY",EDATE(HX38,12*'1-SETUP'!$V87),""))))</f>
        <v/>
      </c>
      <c r="HZ38" s="10" t="str">
        <f>IF('1-SETUP'!$Q87="DAILY",HY38+'1-SETUP'!$V87,IF('1-SETUP'!$Q87="WEEKLY",HY38+'1-SETUP'!$V87*7,IF('1-SETUP'!$Q87="MONTHLY",EDATE(HY38,'1-SETUP'!$V87),IF('1-SETUP'!$Q87="YEARLY",EDATE(HY38,12*'1-SETUP'!$V87),""))))</f>
        <v/>
      </c>
      <c r="IA38" s="10" t="str">
        <f>IF('1-SETUP'!$Q87="DAILY",HZ38+'1-SETUP'!$V87,IF('1-SETUP'!$Q87="WEEKLY",HZ38+'1-SETUP'!$V87*7,IF('1-SETUP'!$Q87="MONTHLY",EDATE(HZ38,'1-SETUP'!$V87),IF('1-SETUP'!$Q87="YEARLY",EDATE(HZ38,12*'1-SETUP'!$V87),""))))</f>
        <v/>
      </c>
      <c r="IB38" s="10" t="str">
        <f>IF('1-SETUP'!$Q87="DAILY",IA38+'1-SETUP'!$V87,IF('1-SETUP'!$Q87="WEEKLY",IA38+'1-SETUP'!$V87*7,IF('1-SETUP'!$Q87="MONTHLY",EDATE(IA38,'1-SETUP'!$V87),IF('1-SETUP'!$Q87="YEARLY",EDATE(IA38,12*'1-SETUP'!$V87),""))))</f>
        <v/>
      </c>
      <c r="IC38" s="10" t="str">
        <f>IF('1-SETUP'!$Q87="DAILY",IB38+'1-SETUP'!$V87,IF('1-SETUP'!$Q87="WEEKLY",IB38+'1-SETUP'!$V87*7,IF('1-SETUP'!$Q87="MONTHLY",EDATE(IB38,'1-SETUP'!$V87),IF('1-SETUP'!$Q87="YEARLY",EDATE(IB38,12*'1-SETUP'!$V87),""))))</f>
        <v/>
      </c>
      <c r="ID38" s="10" t="str">
        <f>IF('1-SETUP'!$Q87="DAILY",IC38+'1-SETUP'!$V87,IF('1-SETUP'!$Q87="WEEKLY",IC38+'1-SETUP'!$V87*7,IF('1-SETUP'!$Q87="MONTHLY",EDATE(IC38,'1-SETUP'!$V87),IF('1-SETUP'!$Q87="YEARLY",EDATE(IC38,12*'1-SETUP'!$V87),""))))</f>
        <v/>
      </c>
      <c r="IE38" s="10" t="str">
        <f>IF('1-SETUP'!$Q87="DAILY",ID38+'1-SETUP'!$V87,IF('1-SETUP'!$Q87="WEEKLY",ID38+'1-SETUP'!$V87*7,IF('1-SETUP'!$Q87="MONTHLY",EDATE(ID38,'1-SETUP'!$V87),IF('1-SETUP'!$Q87="YEARLY",EDATE(ID38,12*'1-SETUP'!$V87),""))))</f>
        <v/>
      </c>
      <c r="IF38" s="10" t="str">
        <f>IF('1-SETUP'!$Q87="DAILY",IE38+'1-SETUP'!$V87,IF('1-SETUP'!$Q87="WEEKLY",IE38+'1-SETUP'!$V87*7,IF('1-SETUP'!$Q87="MONTHLY",EDATE(IE38,'1-SETUP'!$V87),IF('1-SETUP'!$Q87="YEARLY",EDATE(IE38,12*'1-SETUP'!$V87),""))))</f>
        <v/>
      </c>
      <c r="IG38" s="10" t="str">
        <f>IF('1-SETUP'!$Q87="DAILY",IF38+'1-SETUP'!$V87,IF('1-SETUP'!$Q87="WEEKLY",IF38+'1-SETUP'!$V87*7,IF('1-SETUP'!$Q87="MONTHLY",EDATE(IF38,'1-SETUP'!$V87),IF('1-SETUP'!$Q87="YEARLY",EDATE(IF38,12*'1-SETUP'!$V87),""))))</f>
        <v/>
      </c>
      <c r="IH38" s="10" t="str">
        <f>IF('1-SETUP'!$Q87="DAILY",IG38+'1-SETUP'!$V87,IF('1-SETUP'!$Q87="WEEKLY",IG38+'1-SETUP'!$V87*7,IF('1-SETUP'!$Q87="MONTHLY",EDATE(IG38,'1-SETUP'!$V87),IF('1-SETUP'!$Q87="YEARLY",EDATE(IG38,12*'1-SETUP'!$V87),""))))</f>
        <v/>
      </c>
      <c r="II38" s="10" t="str">
        <f>IF('1-SETUP'!$Q87="DAILY",IH38+'1-SETUP'!$V87,IF('1-SETUP'!$Q87="WEEKLY",IH38+'1-SETUP'!$V87*7,IF('1-SETUP'!$Q87="MONTHLY",EDATE(IH38,'1-SETUP'!$V87),IF('1-SETUP'!$Q87="YEARLY",EDATE(IH38,12*'1-SETUP'!$V87),""))))</f>
        <v/>
      </c>
      <c r="IJ38" s="10" t="str">
        <f>IF('1-SETUP'!$Q87="DAILY",II38+'1-SETUP'!$V87,IF('1-SETUP'!$Q87="WEEKLY",II38+'1-SETUP'!$V87*7,IF('1-SETUP'!$Q87="MONTHLY",EDATE(II38,'1-SETUP'!$V87),IF('1-SETUP'!$Q87="YEARLY",EDATE(II38,12*'1-SETUP'!$V87),""))))</f>
        <v/>
      </c>
      <c r="IK38" s="10" t="str">
        <f>IF('1-SETUP'!$Q87="DAILY",IJ38+'1-SETUP'!$V87,IF('1-SETUP'!$Q87="WEEKLY",IJ38+'1-SETUP'!$V87*7,IF('1-SETUP'!$Q87="MONTHLY",EDATE(IJ38,'1-SETUP'!$V87),IF('1-SETUP'!$Q87="YEARLY",EDATE(IJ38,12*'1-SETUP'!$V87),""))))</f>
        <v/>
      </c>
      <c r="IL38" s="10" t="str">
        <f>IF('1-SETUP'!$Q87="DAILY",IK38+'1-SETUP'!$V87,IF('1-SETUP'!$Q87="WEEKLY",IK38+'1-SETUP'!$V87*7,IF('1-SETUP'!$Q87="MONTHLY",EDATE(IK38,'1-SETUP'!$V87),IF('1-SETUP'!$Q87="YEARLY",EDATE(IK38,12*'1-SETUP'!$V87),""))))</f>
        <v/>
      </c>
      <c r="IM38" s="10" t="str">
        <f>IF('1-SETUP'!$Q87="DAILY",IL38+'1-SETUP'!$V87,IF('1-SETUP'!$Q87="WEEKLY",IL38+'1-SETUP'!$V87*7,IF('1-SETUP'!$Q87="MONTHLY",EDATE(IL38,'1-SETUP'!$V87),IF('1-SETUP'!$Q87="YEARLY",EDATE(IL38,12*'1-SETUP'!$V87),""))))</f>
        <v/>
      </c>
      <c r="IN38" s="10" t="str">
        <f>IF('1-SETUP'!$Q87="DAILY",IM38+'1-SETUP'!$V87,IF('1-SETUP'!$Q87="WEEKLY",IM38+'1-SETUP'!$V87*7,IF('1-SETUP'!$Q87="MONTHLY",EDATE(IM38,'1-SETUP'!$V87),IF('1-SETUP'!$Q87="YEARLY",EDATE(IM38,12*'1-SETUP'!$V87),""))))</f>
        <v/>
      </c>
      <c r="IO38" s="10" t="str">
        <f>IF('1-SETUP'!$Q87="DAILY",IN38+'1-SETUP'!$V87,IF('1-SETUP'!$Q87="WEEKLY",IN38+'1-SETUP'!$V87*7,IF('1-SETUP'!$Q87="MONTHLY",EDATE(IN38,'1-SETUP'!$V87),IF('1-SETUP'!$Q87="YEARLY",EDATE(IN38,12*'1-SETUP'!$V87),""))))</f>
        <v/>
      </c>
      <c r="IP38" s="10" t="str">
        <f>IF('1-SETUP'!$Q87="DAILY",IO38+'1-SETUP'!$V87,IF('1-SETUP'!$Q87="WEEKLY",IO38+'1-SETUP'!$V87*7,IF('1-SETUP'!$Q87="MONTHLY",EDATE(IO38,'1-SETUP'!$V87),IF('1-SETUP'!$Q87="YEARLY",EDATE(IO38,12*'1-SETUP'!$V87),""))))</f>
        <v/>
      </c>
      <c r="IQ38" s="10" t="str">
        <f>IF('1-SETUP'!$Q87="DAILY",IP38+'1-SETUP'!$V87,IF('1-SETUP'!$Q87="WEEKLY",IP38+'1-SETUP'!$V87*7,IF('1-SETUP'!$Q87="MONTHLY",EDATE(IP38,'1-SETUP'!$V87),IF('1-SETUP'!$Q87="YEARLY",EDATE(IP38,12*'1-SETUP'!$V87),""))))</f>
        <v/>
      </c>
      <c r="IR38" s="10" t="str">
        <f>IF('1-SETUP'!$Q87="DAILY",IQ38+'1-SETUP'!$V87,IF('1-SETUP'!$Q87="WEEKLY",IQ38+'1-SETUP'!$V87*7,IF('1-SETUP'!$Q87="MONTHLY",EDATE(IQ38,'1-SETUP'!$V87),IF('1-SETUP'!$Q87="YEARLY",EDATE(IQ38,12*'1-SETUP'!$V87),""))))</f>
        <v/>
      </c>
      <c r="IS38" s="10" t="str">
        <f>IF('1-SETUP'!$Q87="DAILY",IR38+'1-SETUP'!$V87,IF('1-SETUP'!$Q87="WEEKLY",IR38+'1-SETUP'!$V87*7,IF('1-SETUP'!$Q87="MONTHLY",EDATE(IR38,'1-SETUP'!$V87),IF('1-SETUP'!$Q87="YEARLY",EDATE(IR38,12*'1-SETUP'!$V87),""))))</f>
        <v/>
      </c>
      <c r="IT38" s="10" t="str">
        <f>IF('1-SETUP'!$Q87="DAILY",IS38+'1-SETUP'!$V87,IF('1-SETUP'!$Q87="WEEKLY",IS38+'1-SETUP'!$V87*7,IF('1-SETUP'!$Q87="MONTHLY",EDATE(IS38,'1-SETUP'!$V87),IF('1-SETUP'!$Q87="YEARLY",EDATE(IS38,12*'1-SETUP'!$V87),""))))</f>
        <v/>
      </c>
      <c r="IU38" s="10" t="str">
        <f>IF('1-SETUP'!$Q87="DAILY",IT38+'1-SETUP'!$V87,IF('1-SETUP'!$Q87="WEEKLY",IT38+'1-SETUP'!$V87*7,IF('1-SETUP'!$Q87="MONTHLY",EDATE(IT38,'1-SETUP'!$V87),IF('1-SETUP'!$Q87="YEARLY",EDATE(IT38,12*'1-SETUP'!$V87),""))))</f>
        <v/>
      </c>
      <c r="IV38" s="10" t="str">
        <f>IF('1-SETUP'!$Q87="DAILY",IU38+'1-SETUP'!$V87,IF('1-SETUP'!$Q87="WEEKLY",IU38+'1-SETUP'!$V87*7,IF('1-SETUP'!$Q87="MONTHLY",EDATE(IU38,'1-SETUP'!$V87),IF('1-SETUP'!$Q87="YEARLY",EDATE(IU38,12*'1-SETUP'!$V87),""))))</f>
        <v/>
      </c>
      <c r="IW38" s="10" t="str">
        <f>IF('1-SETUP'!$Q87="DAILY",IV38+'1-SETUP'!$V87,IF('1-SETUP'!$Q87="WEEKLY",IV38+'1-SETUP'!$V87*7,IF('1-SETUP'!$Q87="MONTHLY",EDATE(IV38,'1-SETUP'!$V87),IF('1-SETUP'!$Q87="YEARLY",EDATE(IV38,12*'1-SETUP'!$V87),""))))</f>
        <v/>
      </c>
      <c r="IX38" s="10" t="str">
        <f>IF('1-SETUP'!$Q87="DAILY",IW38+'1-SETUP'!$V87,IF('1-SETUP'!$Q87="WEEKLY",IW38+'1-SETUP'!$V87*7,IF('1-SETUP'!$Q87="MONTHLY",EDATE(IW38,'1-SETUP'!$V87),IF('1-SETUP'!$Q87="YEARLY",EDATE(IW38,12*'1-SETUP'!$V87),""))))</f>
        <v/>
      </c>
      <c r="IY38" s="10" t="str">
        <f>IF('1-SETUP'!$Q87="DAILY",IX38+'1-SETUP'!$V87,IF('1-SETUP'!$Q87="WEEKLY",IX38+'1-SETUP'!$V87*7,IF('1-SETUP'!$Q87="MONTHLY",EDATE(IX38,'1-SETUP'!$V87),IF('1-SETUP'!$Q87="YEARLY",EDATE(IX38,12*'1-SETUP'!$V87),""))))</f>
        <v/>
      </c>
      <c r="IZ38" s="10" t="str">
        <f>IF('1-SETUP'!$Q87="DAILY",IY38+'1-SETUP'!$V87,IF('1-SETUP'!$Q87="WEEKLY",IY38+'1-SETUP'!$V87*7,IF('1-SETUP'!$Q87="MONTHLY",EDATE(IY38,'1-SETUP'!$V87),IF('1-SETUP'!$Q87="YEARLY",EDATE(IY38,12*'1-SETUP'!$V87),""))))</f>
        <v/>
      </c>
      <c r="JA38" s="10" t="str">
        <f>IF('1-SETUP'!$Q87="DAILY",IZ38+'1-SETUP'!$V87,IF('1-SETUP'!$Q87="WEEKLY",IZ38+'1-SETUP'!$V87*7,IF('1-SETUP'!$Q87="MONTHLY",EDATE(IZ38,'1-SETUP'!$V87),IF('1-SETUP'!$Q87="YEARLY",EDATE(IZ38,12*'1-SETUP'!$V87),""))))</f>
        <v/>
      </c>
      <c r="JB38" s="10" t="str">
        <f>IF('1-SETUP'!$Q87="DAILY",JA38+'1-SETUP'!$V87,IF('1-SETUP'!$Q87="WEEKLY",JA38+'1-SETUP'!$V87*7,IF('1-SETUP'!$Q87="MONTHLY",EDATE(JA38,'1-SETUP'!$V87),IF('1-SETUP'!$Q87="YEARLY",EDATE(JA38,12*'1-SETUP'!$V87),""))))</f>
        <v/>
      </c>
      <c r="JC38" s="10" t="str">
        <f>IF('1-SETUP'!$Q87="DAILY",JB38+'1-SETUP'!$V87,IF('1-SETUP'!$Q87="WEEKLY",JB38+'1-SETUP'!$V87*7,IF('1-SETUP'!$Q87="MONTHLY",EDATE(JB38,'1-SETUP'!$V87),IF('1-SETUP'!$Q87="YEARLY",EDATE(JB38,12*'1-SETUP'!$V87),""))))</f>
        <v/>
      </c>
      <c r="JD38" s="10" t="str">
        <f>IF('1-SETUP'!$Q87="DAILY",JC38+'1-SETUP'!$V87,IF('1-SETUP'!$Q87="WEEKLY",JC38+'1-SETUP'!$V87*7,IF('1-SETUP'!$Q87="MONTHLY",EDATE(JC38,'1-SETUP'!$V87),IF('1-SETUP'!$Q87="YEARLY",EDATE(JC38,12*'1-SETUP'!$V87),""))))</f>
        <v/>
      </c>
      <c r="JE38" s="10" t="str">
        <f>IF('1-SETUP'!$Q87="DAILY",JD38+'1-SETUP'!$V87,IF('1-SETUP'!$Q87="WEEKLY",JD38+'1-SETUP'!$V87*7,IF('1-SETUP'!$Q87="MONTHLY",EDATE(JD38,'1-SETUP'!$V87),IF('1-SETUP'!$Q87="YEARLY",EDATE(JD38,12*'1-SETUP'!$V87),""))))</f>
        <v/>
      </c>
      <c r="JF38" s="10" t="str">
        <f>IF('1-SETUP'!$Q87="DAILY",JE38+'1-SETUP'!$V87,IF('1-SETUP'!$Q87="WEEKLY",JE38+'1-SETUP'!$V87*7,IF('1-SETUP'!$Q87="MONTHLY",EDATE(JE38,'1-SETUP'!$V87),IF('1-SETUP'!$Q87="YEARLY",EDATE(JE38,12*'1-SETUP'!$V87),""))))</f>
        <v/>
      </c>
      <c r="JG38" s="10" t="str">
        <f>IF('1-SETUP'!$Q87="DAILY",JF38+'1-SETUP'!$V87,IF('1-SETUP'!$Q87="WEEKLY",JF38+'1-SETUP'!$V87*7,IF('1-SETUP'!$Q87="MONTHLY",EDATE(JF38,'1-SETUP'!$V87),IF('1-SETUP'!$Q87="YEARLY",EDATE(JF38,12*'1-SETUP'!$V87),""))))</f>
        <v/>
      </c>
      <c r="JH38" s="10" t="str">
        <f>IF('1-SETUP'!$Q87="DAILY",JG38+'1-SETUP'!$V87,IF('1-SETUP'!$Q87="WEEKLY",JG38+'1-SETUP'!$V87*7,IF('1-SETUP'!$Q87="MONTHLY",EDATE(JG38,'1-SETUP'!$V87),IF('1-SETUP'!$Q87="YEARLY",EDATE(JG38,12*'1-SETUP'!$V87),""))))</f>
        <v/>
      </c>
      <c r="JI38" s="10" t="str">
        <f>IF('1-SETUP'!$Q87="DAILY",JH38+'1-SETUP'!$V87,IF('1-SETUP'!$Q87="WEEKLY",JH38+'1-SETUP'!$V87*7,IF('1-SETUP'!$Q87="MONTHLY",EDATE(JH38,'1-SETUP'!$V87),IF('1-SETUP'!$Q87="YEARLY",EDATE(JH38,12*'1-SETUP'!$V87),""))))</f>
        <v/>
      </c>
      <c r="JJ38" s="10" t="str">
        <f>IF('1-SETUP'!$Q87="DAILY",JI38+'1-SETUP'!$V87,IF('1-SETUP'!$Q87="WEEKLY",JI38+'1-SETUP'!$V87*7,IF('1-SETUP'!$Q87="MONTHLY",EDATE(JI38,'1-SETUP'!$V87),IF('1-SETUP'!$Q87="YEARLY",EDATE(JI38,12*'1-SETUP'!$V87),""))))</f>
        <v/>
      </c>
      <c r="JK38" s="10" t="str">
        <f>IF('1-SETUP'!$Q87="DAILY",JJ38+'1-SETUP'!$V87,IF('1-SETUP'!$Q87="WEEKLY",JJ38+'1-SETUP'!$V87*7,IF('1-SETUP'!$Q87="MONTHLY",EDATE(JJ38,'1-SETUP'!$V87),IF('1-SETUP'!$Q87="YEARLY",EDATE(JJ38,12*'1-SETUP'!$V87),""))))</f>
        <v/>
      </c>
      <c r="JL38" s="10" t="str">
        <f>IF('1-SETUP'!$Q87="DAILY",JK38+'1-SETUP'!$V87,IF('1-SETUP'!$Q87="WEEKLY",JK38+'1-SETUP'!$V87*7,IF('1-SETUP'!$Q87="MONTHLY",EDATE(JK38,'1-SETUP'!$V87),IF('1-SETUP'!$Q87="YEARLY",EDATE(JK38,12*'1-SETUP'!$V87),""))))</f>
        <v/>
      </c>
      <c r="JM38" s="10" t="str">
        <f>IF('1-SETUP'!$Q87="DAILY",JL38+'1-SETUP'!$V87,IF('1-SETUP'!$Q87="WEEKLY",JL38+'1-SETUP'!$V87*7,IF('1-SETUP'!$Q87="MONTHLY",EDATE(JL38,'1-SETUP'!$V87),IF('1-SETUP'!$Q87="YEARLY",EDATE(JL38,12*'1-SETUP'!$V87),""))))</f>
        <v/>
      </c>
      <c r="JN38" s="10" t="str">
        <f>IF('1-SETUP'!$Q87="DAILY",JM38+'1-SETUP'!$V87,IF('1-SETUP'!$Q87="WEEKLY",JM38+'1-SETUP'!$V87*7,IF('1-SETUP'!$Q87="MONTHLY",EDATE(JM38,'1-SETUP'!$V87),IF('1-SETUP'!$Q87="YEARLY",EDATE(JM38,12*'1-SETUP'!$V87),""))))</f>
        <v/>
      </c>
      <c r="JO38" s="10" t="str">
        <f>IF('1-SETUP'!$Q87="DAILY",JN38+'1-SETUP'!$V87,IF('1-SETUP'!$Q87="WEEKLY",JN38+'1-SETUP'!$V87*7,IF('1-SETUP'!$Q87="MONTHLY",EDATE(JN38,'1-SETUP'!$V87),IF('1-SETUP'!$Q87="YEARLY",EDATE(JN38,12*'1-SETUP'!$V87),""))))</f>
        <v/>
      </c>
      <c r="JP38" s="10" t="str">
        <f>IF('1-SETUP'!$Q87="DAILY",JO38+'1-SETUP'!$V87,IF('1-SETUP'!$Q87="WEEKLY",JO38+'1-SETUP'!$V87*7,IF('1-SETUP'!$Q87="MONTHLY",EDATE(JO38,'1-SETUP'!$V87),IF('1-SETUP'!$Q87="YEARLY",EDATE(JO38,12*'1-SETUP'!$V87),""))))</f>
        <v/>
      </c>
      <c r="JQ38" s="10" t="str">
        <f>IF('1-SETUP'!$Q87="DAILY",JP38+'1-SETUP'!$V87,IF('1-SETUP'!$Q87="WEEKLY",JP38+'1-SETUP'!$V87*7,IF('1-SETUP'!$Q87="MONTHLY",EDATE(JP38,'1-SETUP'!$V87),IF('1-SETUP'!$Q87="YEARLY",EDATE(JP38,12*'1-SETUP'!$V87),""))))</f>
        <v/>
      </c>
      <c r="JR38" s="10" t="str">
        <f>IF('1-SETUP'!$Q87="DAILY",JQ38+'1-SETUP'!$V87,IF('1-SETUP'!$Q87="WEEKLY",JQ38+'1-SETUP'!$V87*7,IF('1-SETUP'!$Q87="MONTHLY",EDATE(JQ38,'1-SETUP'!$V87),IF('1-SETUP'!$Q87="YEARLY",EDATE(JQ38,12*'1-SETUP'!$V87),""))))</f>
        <v/>
      </c>
      <c r="JS38" s="10" t="str">
        <f>IF('1-SETUP'!$Q87="DAILY",JR38+'1-SETUP'!$V87,IF('1-SETUP'!$Q87="WEEKLY",JR38+'1-SETUP'!$V87*7,IF('1-SETUP'!$Q87="MONTHLY",EDATE(JR38,'1-SETUP'!$V87),IF('1-SETUP'!$Q87="YEARLY",EDATE(JR38,12*'1-SETUP'!$V87),""))))</f>
        <v/>
      </c>
      <c r="JT38" s="10" t="str">
        <f>IF('1-SETUP'!$Q87="DAILY",JS38+'1-SETUP'!$V87,IF('1-SETUP'!$Q87="WEEKLY",JS38+'1-SETUP'!$V87*7,IF('1-SETUP'!$Q87="MONTHLY",EDATE(JS38,'1-SETUP'!$V87),IF('1-SETUP'!$Q87="YEARLY",EDATE(JS38,12*'1-SETUP'!$V87),""))))</f>
        <v/>
      </c>
      <c r="JU38" s="10" t="str">
        <f>IF('1-SETUP'!$Q87="DAILY",JT38+'1-SETUP'!$V87,IF('1-SETUP'!$Q87="WEEKLY",JT38+'1-SETUP'!$V87*7,IF('1-SETUP'!$Q87="MONTHLY",EDATE(JT38,'1-SETUP'!$V87),IF('1-SETUP'!$Q87="YEARLY",EDATE(JT38,12*'1-SETUP'!$V87),""))))</f>
        <v/>
      </c>
      <c r="JV38" s="10" t="str">
        <f>IF('1-SETUP'!$Q87="DAILY",JU38+'1-SETUP'!$V87,IF('1-SETUP'!$Q87="WEEKLY",JU38+'1-SETUP'!$V87*7,IF('1-SETUP'!$Q87="MONTHLY",EDATE(JU38,'1-SETUP'!$V87),IF('1-SETUP'!$Q87="YEARLY",EDATE(JU38,12*'1-SETUP'!$V87),""))))</f>
        <v/>
      </c>
      <c r="JW38" s="10" t="str">
        <f>IF('1-SETUP'!$Q87="DAILY",JV38+'1-SETUP'!$V87,IF('1-SETUP'!$Q87="WEEKLY",JV38+'1-SETUP'!$V87*7,IF('1-SETUP'!$Q87="MONTHLY",EDATE(JV38,'1-SETUP'!$V87),IF('1-SETUP'!$Q87="YEARLY",EDATE(JV38,12*'1-SETUP'!$V87),""))))</f>
        <v/>
      </c>
      <c r="JX38" s="10" t="str">
        <f>IF('1-SETUP'!$Q87="DAILY",JW38+'1-SETUP'!$V87,IF('1-SETUP'!$Q87="WEEKLY",JW38+'1-SETUP'!$V87*7,IF('1-SETUP'!$Q87="MONTHLY",EDATE(JW38,'1-SETUP'!$V87),IF('1-SETUP'!$Q87="YEARLY",EDATE(JW38,12*'1-SETUP'!$V87),""))))</f>
        <v/>
      </c>
      <c r="JY38" s="10" t="str">
        <f>IF('1-SETUP'!$Q87="DAILY",JX38+'1-SETUP'!$V87,IF('1-SETUP'!$Q87="WEEKLY",JX38+'1-SETUP'!$V87*7,IF('1-SETUP'!$Q87="MONTHLY",EDATE(JX38,'1-SETUP'!$V87),IF('1-SETUP'!$Q87="YEARLY",EDATE(JX38,12*'1-SETUP'!$V87),""))))</f>
        <v/>
      </c>
      <c r="JZ38" s="10" t="str">
        <f>IF('1-SETUP'!$Q87="DAILY",JY38+'1-SETUP'!$V87,IF('1-SETUP'!$Q87="WEEKLY",JY38+'1-SETUP'!$V87*7,IF('1-SETUP'!$Q87="MONTHLY",EDATE(JY38,'1-SETUP'!$V87),IF('1-SETUP'!$Q87="YEARLY",EDATE(JY38,12*'1-SETUP'!$V87),""))))</f>
        <v/>
      </c>
      <c r="KA38" s="10" t="str">
        <f>IF('1-SETUP'!$Q87="DAILY",JZ38+'1-SETUP'!$V87,IF('1-SETUP'!$Q87="WEEKLY",JZ38+'1-SETUP'!$V87*7,IF('1-SETUP'!$Q87="MONTHLY",EDATE(JZ38,'1-SETUP'!$V87),IF('1-SETUP'!$Q87="YEARLY",EDATE(JZ38,12*'1-SETUP'!$V87),""))))</f>
        <v/>
      </c>
      <c r="KB38" s="10" t="str">
        <f>IF('1-SETUP'!$Q87="DAILY",KA38+'1-SETUP'!$V87,IF('1-SETUP'!$Q87="WEEKLY",KA38+'1-SETUP'!$V87*7,IF('1-SETUP'!$Q87="MONTHLY",EDATE(KA38,'1-SETUP'!$V87),IF('1-SETUP'!$Q87="YEARLY",EDATE(KA38,12*'1-SETUP'!$V87),""))))</f>
        <v/>
      </c>
      <c r="KC38" s="10" t="str">
        <f>IF('1-SETUP'!$Q87="DAILY",KB38+'1-SETUP'!$V87,IF('1-SETUP'!$Q87="WEEKLY",KB38+'1-SETUP'!$V87*7,IF('1-SETUP'!$Q87="MONTHLY",EDATE(KB38,'1-SETUP'!$V87),IF('1-SETUP'!$Q87="YEARLY",EDATE(KB38,12*'1-SETUP'!$V87),""))))</f>
        <v/>
      </c>
      <c r="KD38" s="10" t="str">
        <f>IF('1-SETUP'!$Q87="DAILY",KC38+'1-SETUP'!$V87,IF('1-SETUP'!$Q87="WEEKLY",KC38+'1-SETUP'!$V87*7,IF('1-SETUP'!$Q87="MONTHLY",EDATE(KC38,'1-SETUP'!$V87),IF('1-SETUP'!$Q87="YEARLY",EDATE(KC38,12*'1-SETUP'!$V87),""))))</f>
        <v/>
      </c>
      <c r="KE38" s="10" t="str">
        <f>IF('1-SETUP'!$Q87="DAILY",KD38+'1-SETUP'!$V87,IF('1-SETUP'!$Q87="WEEKLY",KD38+'1-SETUP'!$V87*7,IF('1-SETUP'!$Q87="MONTHLY",EDATE(KD38,'1-SETUP'!$V87),IF('1-SETUP'!$Q87="YEARLY",EDATE(KD38,12*'1-SETUP'!$V87),""))))</f>
        <v/>
      </c>
      <c r="KF38" s="10" t="str">
        <f>IF('1-SETUP'!$Q87="DAILY",KE38+'1-SETUP'!$V87,IF('1-SETUP'!$Q87="WEEKLY",KE38+'1-SETUP'!$V87*7,IF('1-SETUP'!$Q87="MONTHLY",EDATE(KE38,'1-SETUP'!$V87),IF('1-SETUP'!$Q87="YEARLY",EDATE(KE38,12*'1-SETUP'!$V87),""))))</f>
        <v/>
      </c>
      <c r="KG38" s="10" t="str">
        <f>IF('1-SETUP'!$Q87="DAILY",KF38+'1-SETUP'!$V87,IF('1-SETUP'!$Q87="WEEKLY",KF38+'1-SETUP'!$V87*7,IF('1-SETUP'!$Q87="MONTHLY",EDATE(KF38,'1-SETUP'!$V87),IF('1-SETUP'!$Q87="YEARLY",EDATE(KF38,12*'1-SETUP'!$V87),""))))</f>
        <v/>
      </c>
      <c r="KH38" s="10" t="str">
        <f>IF('1-SETUP'!$Q87="DAILY",KG38+'1-SETUP'!$V87,IF('1-SETUP'!$Q87="WEEKLY",KG38+'1-SETUP'!$V87*7,IF('1-SETUP'!$Q87="MONTHLY",EDATE(KG38,'1-SETUP'!$V87),IF('1-SETUP'!$Q87="YEARLY",EDATE(KG38,12*'1-SETUP'!$V87),""))))</f>
        <v/>
      </c>
      <c r="KI38" s="10" t="str">
        <f>IF('1-SETUP'!$Q87="DAILY",KH38+'1-SETUP'!$V87,IF('1-SETUP'!$Q87="WEEKLY",KH38+'1-SETUP'!$V87*7,IF('1-SETUP'!$Q87="MONTHLY",EDATE(KH38,'1-SETUP'!$V87),IF('1-SETUP'!$Q87="YEARLY",EDATE(KH38,12*'1-SETUP'!$V87),""))))</f>
        <v/>
      </c>
      <c r="KJ38" s="10" t="str">
        <f>IF('1-SETUP'!$Q87="DAILY",KI38+'1-SETUP'!$V87,IF('1-SETUP'!$Q87="WEEKLY",KI38+'1-SETUP'!$V87*7,IF('1-SETUP'!$Q87="MONTHLY",EDATE(KI38,'1-SETUP'!$V87),IF('1-SETUP'!$Q87="YEARLY",EDATE(KI38,12*'1-SETUP'!$V87),""))))</f>
        <v/>
      </c>
      <c r="KK38" s="10" t="str">
        <f>IF('1-SETUP'!$Q87="DAILY",KJ38+'1-SETUP'!$V87,IF('1-SETUP'!$Q87="WEEKLY",KJ38+'1-SETUP'!$V87*7,IF('1-SETUP'!$Q87="MONTHLY",EDATE(KJ38,'1-SETUP'!$V87),IF('1-SETUP'!$Q87="YEARLY",EDATE(KJ38,12*'1-SETUP'!$V87),""))))</f>
        <v/>
      </c>
      <c r="KL38" s="10" t="str">
        <f>IF('1-SETUP'!$Q87="DAILY",KK38+'1-SETUP'!$V87,IF('1-SETUP'!$Q87="WEEKLY",KK38+'1-SETUP'!$V87*7,IF('1-SETUP'!$Q87="MONTHLY",EDATE(KK38,'1-SETUP'!$V87),IF('1-SETUP'!$Q87="YEARLY",EDATE(KK38,12*'1-SETUP'!$V87),""))))</f>
        <v/>
      </c>
      <c r="KM38" s="10" t="str">
        <f>IF('1-SETUP'!$Q87="DAILY",KL38+'1-SETUP'!$V87,IF('1-SETUP'!$Q87="WEEKLY",KL38+'1-SETUP'!$V87*7,IF('1-SETUP'!$Q87="MONTHLY",EDATE(KL38,'1-SETUP'!$V87),IF('1-SETUP'!$Q87="YEARLY",EDATE(KL38,12*'1-SETUP'!$V87),""))))</f>
        <v/>
      </c>
      <c r="KN38" s="10" t="str">
        <f>IF('1-SETUP'!$Q87="DAILY",KM38+'1-SETUP'!$V87,IF('1-SETUP'!$Q87="WEEKLY",KM38+'1-SETUP'!$V87*7,IF('1-SETUP'!$Q87="MONTHLY",EDATE(KM38,'1-SETUP'!$V87),IF('1-SETUP'!$Q87="YEARLY",EDATE(KM38,12*'1-SETUP'!$V87),""))))</f>
        <v/>
      </c>
      <c r="KO38" s="10" t="str">
        <f>IF('1-SETUP'!$Q87="DAILY",KN38+'1-SETUP'!$V87,IF('1-SETUP'!$Q87="WEEKLY",KN38+'1-SETUP'!$V87*7,IF('1-SETUP'!$Q87="MONTHLY",EDATE(KN38,'1-SETUP'!$V87),IF('1-SETUP'!$Q87="YEARLY",EDATE(KN38,12*'1-SETUP'!$V87),""))))</f>
        <v/>
      </c>
      <c r="KP38" s="10" t="str">
        <f>IF('1-SETUP'!$Q87="DAILY",KO38+'1-SETUP'!$V87,IF('1-SETUP'!$Q87="WEEKLY",KO38+'1-SETUP'!$V87*7,IF('1-SETUP'!$Q87="MONTHLY",EDATE(KO38,'1-SETUP'!$V87),IF('1-SETUP'!$Q87="YEARLY",EDATE(KO38,12*'1-SETUP'!$V87),""))))</f>
        <v/>
      </c>
      <c r="KQ38" s="10" t="str">
        <f>IF('1-SETUP'!$Q87="DAILY",KP38+'1-SETUP'!$V87,IF('1-SETUP'!$Q87="WEEKLY",KP38+'1-SETUP'!$V87*7,IF('1-SETUP'!$Q87="MONTHLY",EDATE(KP38,'1-SETUP'!$V87),IF('1-SETUP'!$Q87="YEARLY",EDATE(KP38,12*'1-SETUP'!$V87),""))))</f>
        <v/>
      </c>
      <c r="KR38" s="10" t="str">
        <f>IF('1-SETUP'!$Q87="DAILY",KQ38+'1-SETUP'!$V87,IF('1-SETUP'!$Q87="WEEKLY",KQ38+'1-SETUP'!$V87*7,IF('1-SETUP'!$Q87="MONTHLY",EDATE(KQ38,'1-SETUP'!$V87),IF('1-SETUP'!$Q87="YEARLY",EDATE(KQ38,12*'1-SETUP'!$V87),""))))</f>
        <v/>
      </c>
      <c r="KS38" s="10" t="str">
        <f>IF('1-SETUP'!$Q87="DAILY",KR38+'1-SETUP'!$V87,IF('1-SETUP'!$Q87="WEEKLY",KR38+'1-SETUP'!$V87*7,IF('1-SETUP'!$Q87="MONTHLY",EDATE(KR38,'1-SETUP'!$V87),IF('1-SETUP'!$Q87="YEARLY",EDATE(KR38,12*'1-SETUP'!$V87),""))))</f>
        <v/>
      </c>
      <c r="KT38" s="10" t="str">
        <f>IF('1-SETUP'!$Q87="DAILY",KS38+'1-SETUP'!$V87,IF('1-SETUP'!$Q87="WEEKLY",KS38+'1-SETUP'!$V87*7,IF('1-SETUP'!$Q87="MONTHLY",EDATE(KS38,'1-SETUP'!$V87),IF('1-SETUP'!$Q87="YEARLY",EDATE(KS38,12*'1-SETUP'!$V87),""))))</f>
        <v/>
      </c>
      <c r="KU38" s="10" t="str">
        <f>IF('1-SETUP'!$Q87="DAILY",KT38+'1-SETUP'!$V87,IF('1-SETUP'!$Q87="WEEKLY",KT38+'1-SETUP'!$V87*7,IF('1-SETUP'!$Q87="MONTHLY",EDATE(KT38,'1-SETUP'!$V87),IF('1-SETUP'!$Q87="YEARLY",EDATE(KT38,12*'1-SETUP'!$V87),""))))</f>
        <v/>
      </c>
      <c r="KV38" s="10" t="str">
        <f>IF('1-SETUP'!$Q87="DAILY",KU38+'1-SETUP'!$V87,IF('1-SETUP'!$Q87="WEEKLY",KU38+'1-SETUP'!$V87*7,IF('1-SETUP'!$Q87="MONTHLY",EDATE(KU38,'1-SETUP'!$V87),IF('1-SETUP'!$Q87="YEARLY",EDATE(KU38,12*'1-SETUP'!$V87),""))))</f>
        <v/>
      </c>
      <c r="KW38" s="10" t="str">
        <f>IF('1-SETUP'!$Q87="DAILY",KV38+'1-SETUP'!$V87,IF('1-SETUP'!$Q87="WEEKLY",KV38+'1-SETUP'!$V87*7,IF('1-SETUP'!$Q87="MONTHLY",EDATE(KV38,'1-SETUP'!$V87),IF('1-SETUP'!$Q87="YEARLY",EDATE(KV38,12*'1-SETUP'!$V87),""))))</f>
        <v/>
      </c>
      <c r="KX38" s="10" t="str">
        <f>IF('1-SETUP'!$Q87="DAILY",KW38+'1-SETUP'!$V87,IF('1-SETUP'!$Q87="WEEKLY",KW38+'1-SETUP'!$V87*7,IF('1-SETUP'!$Q87="MONTHLY",EDATE(KW38,'1-SETUP'!$V87),IF('1-SETUP'!$Q87="YEARLY",EDATE(KW38,12*'1-SETUP'!$V87),""))))</f>
        <v/>
      </c>
      <c r="KY38" s="10" t="str">
        <f>IF('1-SETUP'!$Q87="DAILY",KX38+'1-SETUP'!$V87,IF('1-SETUP'!$Q87="WEEKLY",KX38+'1-SETUP'!$V87*7,IF('1-SETUP'!$Q87="MONTHLY",EDATE(KX38,'1-SETUP'!$V87),IF('1-SETUP'!$Q87="YEARLY",EDATE(KX38,12*'1-SETUP'!$V87),""))))</f>
        <v/>
      </c>
      <c r="KZ38" s="10" t="str">
        <f>IF('1-SETUP'!$Q87="DAILY",KY38+'1-SETUP'!$V87,IF('1-SETUP'!$Q87="WEEKLY",KY38+'1-SETUP'!$V87*7,IF('1-SETUP'!$Q87="MONTHLY",EDATE(KY38,'1-SETUP'!$V87),IF('1-SETUP'!$Q87="YEARLY",EDATE(KY38,12*'1-SETUP'!$V87),""))))</f>
        <v/>
      </c>
      <c r="LA38" s="10" t="str">
        <f>IF('1-SETUP'!$Q87="DAILY",KZ38+'1-SETUP'!$V87,IF('1-SETUP'!$Q87="WEEKLY",KZ38+'1-SETUP'!$V87*7,IF('1-SETUP'!$Q87="MONTHLY",EDATE(KZ38,'1-SETUP'!$V87),IF('1-SETUP'!$Q87="YEARLY",EDATE(KZ38,12*'1-SETUP'!$V87),""))))</f>
        <v/>
      </c>
      <c r="LB38" s="10" t="str">
        <f>IF('1-SETUP'!$Q87="DAILY",LA38+'1-SETUP'!$V87,IF('1-SETUP'!$Q87="WEEKLY",LA38+'1-SETUP'!$V87*7,IF('1-SETUP'!$Q87="MONTHLY",EDATE(LA38,'1-SETUP'!$V87),IF('1-SETUP'!$Q87="YEARLY",EDATE(LA38,12*'1-SETUP'!$V87),""))))</f>
        <v/>
      </c>
      <c r="LC38" s="10" t="str">
        <f>IF('1-SETUP'!$Q87="DAILY",LB38+'1-SETUP'!$V87,IF('1-SETUP'!$Q87="WEEKLY",LB38+'1-SETUP'!$V87*7,IF('1-SETUP'!$Q87="MONTHLY",EDATE(LB38,'1-SETUP'!$V87),IF('1-SETUP'!$Q87="YEARLY",EDATE(LB38,12*'1-SETUP'!$V87),""))))</f>
        <v/>
      </c>
      <c r="LD38" s="10" t="str">
        <f>IF('1-SETUP'!$Q87="DAILY",LC38+'1-SETUP'!$V87,IF('1-SETUP'!$Q87="WEEKLY",LC38+'1-SETUP'!$V87*7,IF('1-SETUP'!$Q87="MONTHLY",EDATE(LC38,'1-SETUP'!$V87),IF('1-SETUP'!$Q87="YEARLY",EDATE(LC38,12*'1-SETUP'!$V87),""))))</f>
        <v/>
      </c>
      <c r="LE38" s="10" t="str">
        <f>IF('1-SETUP'!$Q87="DAILY",LD38+'1-SETUP'!$V87,IF('1-SETUP'!$Q87="WEEKLY",LD38+'1-SETUP'!$V87*7,IF('1-SETUP'!$Q87="MONTHLY",EDATE(LD38,'1-SETUP'!$V87),IF('1-SETUP'!$Q87="YEARLY",EDATE(LD38,12*'1-SETUP'!$V87),""))))</f>
        <v/>
      </c>
      <c r="LF38" s="10" t="str">
        <f>IF('1-SETUP'!$Q87="DAILY",LE38+'1-SETUP'!$V87,IF('1-SETUP'!$Q87="WEEKLY",LE38+'1-SETUP'!$V87*7,IF('1-SETUP'!$Q87="MONTHLY",EDATE(LE38,'1-SETUP'!$V87),IF('1-SETUP'!$Q87="YEARLY",EDATE(LE38,12*'1-SETUP'!$V87),""))))</f>
        <v/>
      </c>
      <c r="LG38" s="10" t="str">
        <f>IF('1-SETUP'!$Q87="DAILY",LF38+'1-SETUP'!$V87,IF('1-SETUP'!$Q87="WEEKLY",LF38+'1-SETUP'!$V87*7,IF('1-SETUP'!$Q87="MONTHLY",EDATE(LF38,'1-SETUP'!$V87),IF('1-SETUP'!$Q87="YEARLY",EDATE(LF38,12*'1-SETUP'!$V87),""))))</f>
        <v/>
      </c>
      <c r="LH38" s="10" t="str">
        <f>IF('1-SETUP'!$Q87="DAILY",LG38+'1-SETUP'!$V87,IF('1-SETUP'!$Q87="WEEKLY",LG38+'1-SETUP'!$V87*7,IF('1-SETUP'!$Q87="MONTHLY",EDATE(LG38,'1-SETUP'!$V87),IF('1-SETUP'!$Q87="YEARLY",EDATE(LG38,12*'1-SETUP'!$V87),""))))</f>
        <v/>
      </c>
      <c r="LI38" s="10" t="str">
        <f>IF('1-SETUP'!$Q87="DAILY",LH38+'1-SETUP'!$V87,IF('1-SETUP'!$Q87="WEEKLY",LH38+'1-SETUP'!$V87*7,IF('1-SETUP'!$Q87="MONTHLY",EDATE(LH38,'1-SETUP'!$V87),IF('1-SETUP'!$Q87="YEARLY",EDATE(LH38,12*'1-SETUP'!$V87),""))))</f>
        <v/>
      </c>
      <c r="LJ38" s="10" t="str">
        <f>IF('1-SETUP'!$Q87="DAILY",LI38+'1-SETUP'!$V87,IF('1-SETUP'!$Q87="WEEKLY",LI38+'1-SETUP'!$V87*7,IF('1-SETUP'!$Q87="MONTHLY",EDATE(LI38,'1-SETUP'!$V87),IF('1-SETUP'!$Q87="YEARLY",EDATE(LI38,12*'1-SETUP'!$V87),""))))</f>
        <v/>
      </c>
      <c r="LK38" s="10" t="str">
        <f>IF('1-SETUP'!$Q87="DAILY",LJ38+'1-SETUP'!$V87,IF('1-SETUP'!$Q87="WEEKLY",LJ38+'1-SETUP'!$V87*7,IF('1-SETUP'!$Q87="MONTHLY",EDATE(LJ38,'1-SETUP'!$V87),IF('1-SETUP'!$Q87="YEARLY",EDATE(LJ38,12*'1-SETUP'!$V87),""))))</f>
        <v/>
      </c>
      <c r="LL38" s="10" t="str">
        <f>IF('1-SETUP'!$Q87="DAILY",LK38+'1-SETUP'!$V87,IF('1-SETUP'!$Q87="WEEKLY",LK38+'1-SETUP'!$V87*7,IF('1-SETUP'!$Q87="MONTHLY",EDATE(LK38,'1-SETUP'!$V87),IF('1-SETUP'!$Q87="YEARLY",EDATE(LK38,12*'1-SETUP'!$V87),""))))</f>
        <v/>
      </c>
      <c r="LM38" s="10" t="str">
        <f>IF('1-SETUP'!$Q87="DAILY",LL38+'1-SETUP'!$V87,IF('1-SETUP'!$Q87="WEEKLY",LL38+'1-SETUP'!$V87*7,IF('1-SETUP'!$Q87="MONTHLY",EDATE(LL38,'1-SETUP'!$V87),IF('1-SETUP'!$Q87="YEARLY",EDATE(LL38,12*'1-SETUP'!$V87),""))))</f>
        <v/>
      </c>
      <c r="LN38" s="10" t="str">
        <f>IF('1-SETUP'!$Q87="DAILY",LM38+'1-SETUP'!$V87,IF('1-SETUP'!$Q87="WEEKLY",LM38+'1-SETUP'!$V87*7,IF('1-SETUP'!$Q87="MONTHLY",EDATE(LM38,'1-SETUP'!$V87),IF('1-SETUP'!$Q87="YEARLY",EDATE(LM38,12*'1-SETUP'!$V87),""))))</f>
        <v/>
      </c>
      <c r="LO38" s="10" t="str">
        <f>IF('1-SETUP'!$Q87="DAILY",LN38+'1-SETUP'!$V87,IF('1-SETUP'!$Q87="WEEKLY",LN38+'1-SETUP'!$V87*7,IF('1-SETUP'!$Q87="MONTHLY",EDATE(LN38,'1-SETUP'!$V87),IF('1-SETUP'!$Q87="YEARLY",EDATE(LN38,12*'1-SETUP'!$V87),""))))</f>
        <v/>
      </c>
      <c r="LP38" s="10" t="str">
        <f>IF('1-SETUP'!$Q87="DAILY",LO38+'1-SETUP'!$V87,IF('1-SETUP'!$Q87="WEEKLY",LO38+'1-SETUP'!$V87*7,IF('1-SETUP'!$Q87="MONTHLY",EDATE(LO38,'1-SETUP'!$V87),IF('1-SETUP'!$Q87="YEARLY",EDATE(LO38,12*'1-SETUP'!$V87),""))))</f>
        <v/>
      </c>
      <c r="LQ38" s="10" t="str">
        <f>IF('1-SETUP'!$Q87="DAILY",LP38+'1-SETUP'!$V87,IF('1-SETUP'!$Q87="WEEKLY",LP38+'1-SETUP'!$V87*7,IF('1-SETUP'!$Q87="MONTHLY",EDATE(LP38,'1-SETUP'!$V87),IF('1-SETUP'!$Q87="YEARLY",EDATE(LP38,12*'1-SETUP'!$V87),""))))</f>
        <v/>
      </c>
      <c r="LR38" s="10" t="str">
        <f>IF('1-SETUP'!$Q87="DAILY",LQ38+'1-SETUP'!$V87,IF('1-SETUP'!$Q87="WEEKLY",LQ38+'1-SETUP'!$V87*7,IF('1-SETUP'!$Q87="MONTHLY",EDATE(LQ38,'1-SETUP'!$V87),IF('1-SETUP'!$Q87="YEARLY",EDATE(LQ38,12*'1-SETUP'!$V87),""))))</f>
        <v/>
      </c>
      <c r="LS38" s="10" t="str">
        <f>IF('1-SETUP'!$Q87="DAILY",LR38+'1-SETUP'!$V87,IF('1-SETUP'!$Q87="WEEKLY",LR38+'1-SETUP'!$V87*7,IF('1-SETUP'!$Q87="MONTHLY",EDATE(LR38,'1-SETUP'!$V87),IF('1-SETUP'!$Q87="YEARLY",EDATE(LR38,12*'1-SETUP'!$V87),""))))</f>
        <v/>
      </c>
      <c r="LT38" s="10" t="str">
        <f>IF('1-SETUP'!$Q87="DAILY",LS38+'1-SETUP'!$V87,IF('1-SETUP'!$Q87="WEEKLY",LS38+'1-SETUP'!$V87*7,IF('1-SETUP'!$Q87="MONTHLY",EDATE(LS38,'1-SETUP'!$V87),IF('1-SETUP'!$Q87="YEARLY",EDATE(LS38,12*'1-SETUP'!$V87),""))))</f>
        <v/>
      </c>
      <c r="LU38" s="10" t="str">
        <f>IF('1-SETUP'!$Q87="DAILY",LT38+'1-SETUP'!$V87,IF('1-SETUP'!$Q87="WEEKLY",LT38+'1-SETUP'!$V87*7,IF('1-SETUP'!$Q87="MONTHLY",EDATE(LT38,'1-SETUP'!$V87),IF('1-SETUP'!$Q87="YEARLY",EDATE(LT38,12*'1-SETUP'!$V87),""))))</f>
        <v/>
      </c>
      <c r="LV38" s="10" t="str">
        <f>IF('1-SETUP'!$Q87="DAILY",LU38+'1-SETUP'!$V87,IF('1-SETUP'!$Q87="WEEKLY",LU38+'1-SETUP'!$V87*7,IF('1-SETUP'!$Q87="MONTHLY",EDATE(LU38,'1-SETUP'!$V87),IF('1-SETUP'!$Q87="YEARLY",EDATE(LU38,12*'1-SETUP'!$V87),""))))</f>
        <v/>
      </c>
      <c r="LW38" s="10" t="str">
        <f>IF('1-SETUP'!$Q87="DAILY",LV38+'1-SETUP'!$V87,IF('1-SETUP'!$Q87="WEEKLY",LV38+'1-SETUP'!$V87*7,IF('1-SETUP'!$Q87="MONTHLY",EDATE(LV38,'1-SETUP'!$V87),IF('1-SETUP'!$Q87="YEARLY",EDATE(LV38,12*'1-SETUP'!$V87),""))))</f>
        <v/>
      </c>
      <c r="LX38" s="10" t="str">
        <f>IF('1-SETUP'!$Q87="DAILY",LW38+'1-SETUP'!$V87,IF('1-SETUP'!$Q87="WEEKLY",LW38+'1-SETUP'!$V87*7,IF('1-SETUP'!$Q87="MONTHLY",EDATE(LW38,'1-SETUP'!$V87),IF('1-SETUP'!$Q87="YEARLY",EDATE(LW38,12*'1-SETUP'!$V87),""))))</f>
        <v/>
      </c>
      <c r="LY38" s="10" t="str">
        <f>IF('1-SETUP'!$Q87="DAILY",LX38+'1-SETUP'!$V87,IF('1-SETUP'!$Q87="WEEKLY",LX38+'1-SETUP'!$V87*7,IF('1-SETUP'!$Q87="MONTHLY",EDATE(LX38,'1-SETUP'!$V87),IF('1-SETUP'!$Q87="YEARLY",EDATE(LX38,12*'1-SETUP'!$V87),""))))</f>
        <v/>
      </c>
      <c r="LZ38" s="10" t="str">
        <f>IF('1-SETUP'!$Q87="DAILY",LY38+'1-SETUP'!$V87,IF('1-SETUP'!$Q87="WEEKLY",LY38+'1-SETUP'!$V87*7,IF('1-SETUP'!$Q87="MONTHLY",EDATE(LY38,'1-SETUP'!$V87),IF('1-SETUP'!$Q87="YEARLY",EDATE(LY38,12*'1-SETUP'!$V87),""))))</f>
        <v/>
      </c>
      <c r="MA38" s="10" t="str">
        <f>IF('1-SETUP'!$Q87="DAILY",LZ38+'1-SETUP'!$V87,IF('1-SETUP'!$Q87="WEEKLY",LZ38+'1-SETUP'!$V87*7,IF('1-SETUP'!$Q87="MONTHLY",EDATE(LZ38,'1-SETUP'!$V87),IF('1-SETUP'!$Q87="YEARLY",EDATE(LZ38,12*'1-SETUP'!$V87),""))))</f>
        <v/>
      </c>
      <c r="MB38" s="10" t="str">
        <f>IF('1-SETUP'!$Q87="DAILY",MA38+'1-SETUP'!$V87,IF('1-SETUP'!$Q87="WEEKLY",MA38+'1-SETUP'!$V87*7,IF('1-SETUP'!$Q87="MONTHLY",EDATE(MA38,'1-SETUP'!$V87),IF('1-SETUP'!$Q87="YEARLY",EDATE(MA38,12*'1-SETUP'!$V87),""))))</f>
        <v/>
      </c>
      <c r="MC38" s="10" t="str">
        <f>IF('1-SETUP'!$Q87="DAILY",MB38+'1-SETUP'!$V87,IF('1-SETUP'!$Q87="WEEKLY",MB38+'1-SETUP'!$V87*7,IF('1-SETUP'!$Q87="MONTHLY",EDATE(MB38,'1-SETUP'!$V87),IF('1-SETUP'!$Q87="YEARLY",EDATE(MB38,12*'1-SETUP'!$V87),""))))</f>
        <v/>
      </c>
      <c r="MD38" s="10" t="str">
        <f>IF('1-SETUP'!$Q87="DAILY",MC38+'1-SETUP'!$V87,IF('1-SETUP'!$Q87="WEEKLY",MC38+'1-SETUP'!$V87*7,IF('1-SETUP'!$Q87="MONTHLY",EDATE(MC38,'1-SETUP'!$V87),IF('1-SETUP'!$Q87="YEARLY",EDATE(MC38,12*'1-SETUP'!$V87),""))))</f>
        <v/>
      </c>
      <c r="ME38" s="10" t="str">
        <f>IF('1-SETUP'!$Q87="DAILY",MD38+'1-SETUP'!$V87,IF('1-SETUP'!$Q87="WEEKLY",MD38+'1-SETUP'!$V87*7,IF('1-SETUP'!$Q87="MONTHLY",EDATE(MD38,'1-SETUP'!$V87),IF('1-SETUP'!$Q87="YEARLY",EDATE(MD38,12*'1-SETUP'!$V87),""))))</f>
        <v/>
      </c>
      <c r="MF38" s="10" t="str">
        <f>IF('1-SETUP'!$Q87="DAILY",ME38+'1-SETUP'!$V87,IF('1-SETUP'!$Q87="WEEKLY",ME38+'1-SETUP'!$V87*7,IF('1-SETUP'!$Q87="MONTHLY",EDATE(ME38,'1-SETUP'!$V87),IF('1-SETUP'!$Q87="YEARLY",EDATE(ME38,12*'1-SETUP'!$V87),""))))</f>
        <v/>
      </c>
      <c r="MG38" s="10" t="str">
        <f>IF('1-SETUP'!$Q87="DAILY",MF38+'1-SETUP'!$V87,IF('1-SETUP'!$Q87="WEEKLY",MF38+'1-SETUP'!$V87*7,IF('1-SETUP'!$Q87="MONTHLY",EDATE(MF38,'1-SETUP'!$V87),IF('1-SETUP'!$Q87="YEARLY",EDATE(MF38,12*'1-SETUP'!$V87),""))))</f>
        <v/>
      </c>
      <c r="MH38" s="10" t="str">
        <f>IF('1-SETUP'!$Q87="DAILY",MG38+'1-SETUP'!$V87,IF('1-SETUP'!$Q87="WEEKLY",MG38+'1-SETUP'!$V87*7,IF('1-SETUP'!$Q87="MONTHLY",EDATE(MG38,'1-SETUP'!$V87),IF('1-SETUP'!$Q87="YEARLY",EDATE(MG38,12*'1-SETUP'!$V87),""))))</f>
        <v/>
      </c>
      <c r="MI38" s="10" t="str">
        <f>IF('1-SETUP'!$Q87="DAILY",MH38+'1-SETUP'!$V87,IF('1-SETUP'!$Q87="WEEKLY",MH38+'1-SETUP'!$V87*7,IF('1-SETUP'!$Q87="MONTHLY",EDATE(MH38,'1-SETUP'!$V87),IF('1-SETUP'!$Q87="YEARLY",EDATE(MH38,12*'1-SETUP'!$V87),""))))</f>
        <v/>
      </c>
      <c r="MJ38" s="10" t="str">
        <f>IF('1-SETUP'!$Q87="DAILY",MI38+'1-SETUP'!$V87,IF('1-SETUP'!$Q87="WEEKLY",MI38+'1-SETUP'!$V87*7,IF('1-SETUP'!$Q87="MONTHLY",EDATE(MI38,'1-SETUP'!$V87),IF('1-SETUP'!$Q87="YEARLY",EDATE(MI38,12*'1-SETUP'!$V87),""))))</f>
        <v/>
      </c>
      <c r="MK38" s="10" t="str">
        <f>IF('1-SETUP'!$Q87="DAILY",MJ38+'1-SETUP'!$V87,IF('1-SETUP'!$Q87="WEEKLY",MJ38+'1-SETUP'!$V87*7,IF('1-SETUP'!$Q87="MONTHLY",EDATE(MJ38,'1-SETUP'!$V87),IF('1-SETUP'!$Q87="YEARLY",EDATE(MJ38,12*'1-SETUP'!$V87),""))))</f>
        <v/>
      </c>
      <c r="ML38" s="10" t="str">
        <f>IF('1-SETUP'!$Q87="DAILY",MK38+'1-SETUP'!$V87,IF('1-SETUP'!$Q87="WEEKLY",MK38+'1-SETUP'!$V87*7,IF('1-SETUP'!$Q87="MONTHLY",EDATE(MK38,'1-SETUP'!$V87),IF('1-SETUP'!$Q87="YEARLY",EDATE(MK38,12*'1-SETUP'!$V87),""))))</f>
        <v/>
      </c>
      <c r="MM38" s="10" t="str">
        <f>IF('1-SETUP'!$Q87="DAILY",ML38+'1-SETUP'!$V87,IF('1-SETUP'!$Q87="WEEKLY",ML38+'1-SETUP'!$V87*7,IF('1-SETUP'!$Q87="MONTHLY",EDATE(ML38,'1-SETUP'!$V87),IF('1-SETUP'!$Q87="YEARLY",EDATE(ML38,12*'1-SETUP'!$V87),""))))</f>
        <v/>
      </c>
      <c r="MN38" s="10" t="str">
        <f>IF('1-SETUP'!$Q87="DAILY",MM38+'1-SETUP'!$V87,IF('1-SETUP'!$Q87="WEEKLY",MM38+'1-SETUP'!$V87*7,IF('1-SETUP'!$Q87="MONTHLY",EDATE(MM38,'1-SETUP'!$V87),IF('1-SETUP'!$Q87="YEARLY",EDATE(MM38,12*'1-SETUP'!$V87),""))))</f>
        <v/>
      </c>
      <c r="MO38" s="10" t="str">
        <f>IF('1-SETUP'!$Q87="DAILY",MN38+'1-SETUP'!$V87,IF('1-SETUP'!$Q87="WEEKLY",MN38+'1-SETUP'!$V87*7,IF('1-SETUP'!$Q87="MONTHLY",EDATE(MN38,'1-SETUP'!$V87),IF('1-SETUP'!$Q87="YEARLY",EDATE(MN38,12*'1-SETUP'!$V87),""))))</f>
        <v/>
      </c>
      <c r="MP38" s="10" t="str">
        <f>IF('1-SETUP'!$Q87="DAILY",MO38+'1-SETUP'!$V87,IF('1-SETUP'!$Q87="WEEKLY",MO38+'1-SETUP'!$V87*7,IF('1-SETUP'!$Q87="MONTHLY",EDATE(MO38,'1-SETUP'!$V87),IF('1-SETUP'!$Q87="YEARLY",EDATE(MO38,12*'1-SETUP'!$V87),""))))</f>
        <v/>
      </c>
      <c r="MQ38" s="10" t="str">
        <f>IF('1-SETUP'!$Q87="DAILY",MP38+'1-SETUP'!$V87,IF('1-SETUP'!$Q87="WEEKLY",MP38+'1-SETUP'!$V87*7,IF('1-SETUP'!$Q87="MONTHLY",EDATE(MP38,'1-SETUP'!$V87),IF('1-SETUP'!$Q87="YEARLY",EDATE(MP38,12*'1-SETUP'!$V87),""))))</f>
        <v/>
      </c>
      <c r="MR38" s="10" t="str">
        <f>IF('1-SETUP'!$Q87="DAILY",MQ38+'1-SETUP'!$V87,IF('1-SETUP'!$Q87="WEEKLY",MQ38+'1-SETUP'!$V87*7,IF('1-SETUP'!$Q87="MONTHLY",EDATE(MQ38,'1-SETUP'!$V87),IF('1-SETUP'!$Q87="YEARLY",EDATE(MQ38,12*'1-SETUP'!$V87),""))))</f>
        <v/>
      </c>
      <c r="MS38" s="10" t="str">
        <f>IF('1-SETUP'!$Q87="DAILY",MR38+'1-SETUP'!$V87,IF('1-SETUP'!$Q87="WEEKLY",MR38+'1-SETUP'!$V87*7,IF('1-SETUP'!$Q87="MONTHLY",EDATE(MR38,'1-SETUP'!$V87),IF('1-SETUP'!$Q87="YEARLY",EDATE(MR38,12*'1-SETUP'!$V87),""))))</f>
        <v/>
      </c>
      <c r="MT38" s="10" t="str">
        <f>IF('1-SETUP'!$Q87="DAILY",MS38+'1-SETUP'!$V87,IF('1-SETUP'!$Q87="WEEKLY",MS38+'1-SETUP'!$V87*7,IF('1-SETUP'!$Q87="MONTHLY",EDATE(MS38,'1-SETUP'!$V87),IF('1-SETUP'!$Q87="YEARLY",EDATE(MS38,12*'1-SETUP'!$V87),""))))</f>
        <v/>
      </c>
      <c r="MU38" s="10" t="str">
        <f>IF('1-SETUP'!$Q87="DAILY",MT38+'1-SETUP'!$V87,IF('1-SETUP'!$Q87="WEEKLY",MT38+'1-SETUP'!$V87*7,IF('1-SETUP'!$Q87="MONTHLY",EDATE(MT38,'1-SETUP'!$V87),IF('1-SETUP'!$Q87="YEARLY",EDATE(MT38,12*'1-SETUP'!$V87),""))))</f>
        <v/>
      </c>
      <c r="MV38" s="10" t="str">
        <f>IF('1-SETUP'!$Q87="DAILY",MU38+'1-SETUP'!$V87,IF('1-SETUP'!$Q87="WEEKLY",MU38+'1-SETUP'!$V87*7,IF('1-SETUP'!$Q87="MONTHLY",EDATE(MU38,'1-SETUP'!$V87),IF('1-SETUP'!$Q87="YEARLY",EDATE(MU38,12*'1-SETUP'!$V87),""))))</f>
        <v/>
      </c>
      <c r="MW38" s="10" t="str">
        <f>IF('1-SETUP'!$Q87="DAILY",MV38+'1-SETUP'!$V87,IF('1-SETUP'!$Q87="WEEKLY",MV38+'1-SETUP'!$V87*7,IF('1-SETUP'!$Q87="MONTHLY",EDATE(MV38,'1-SETUP'!$V87),IF('1-SETUP'!$Q87="YEARLY",EDATE(MV38,12*'1-SETUP'!$V87),""))))</f>
        <v/>
      </c>
      <c r="MX38" s="10" t="str">
        <f>IF('1-SETUP'!$Q87="DAILY",MW38+'1-SETUP'!$V87,IF('1-SETUP'!$Q87="WEEKLY",MW38+'1-SETUP'!$V87*7,IF('1-SETUP'!$Q87="MONTHLY",EDATE(MW38,'1-SETUP'!$V87),IF('1-SETUP'!$Q87="YEARLY",EDATE(MW38,12*'1-SETUP'!$V87),""))))</f>
        <v/>
      </c>
      <c r="MY38" s="10" t="str">
        <f>IF('1-SETUP'!$Q87="DAILY",MX38+'1-SETUP'!$V87,IF('1-SETUP'!$Q87="WEEKLY",MX38+'1-SETUP'!$V87*7,IF('1-SETUP'!$Q87="MONTHLY",EDATE(MX38,'1-SETUP'!$V87),IF('1-SETUP'!$Q87="YEARLY",EDATE(MX38,12*'1-SETUP'!$V87),""))))</f>
        <v/>
      </c>
      <c r="MZ38" s="10" t="str">
        <f>IF('1-SETUP'!$Q87="DAILY",MY38+'1-SETUP'!$V87,IF('1-SETUP'!$Q87="WEEKLY",MY38+'1-SETUP'!$V87*7,IF('1-SETUP'!$Q87="MONTHLY",EDATE(MY38,'1-SETUP'!$V87),IF('1-SETUP'!$Q87="YEARLY",EDATE(MY38,12*'1-SETUP'!$V87),""))))</f>
        <v/>
      </c>
      <c r="NA38" s="10" t="str">
        <f>IF('1-SETUP'!$Q87="DAILY",MZ38+'1-SETUP'!$V87,IF('1-SETUP'!$Q87="WEEKLY",MZ38+'1-SETUP'!$V87*7,IF('1-SETUP'!$Q87="MONTHLY",EDATE(MZ38,'1-SETUP'!$V87),IF('1-SETUP'!$Q87="YEARLY",EDATE(MZ38,12*'1-SETUP'!$V87),""))))</f>
        <v/>
      </c>
      <c r="NB38" s="10" t="str">
        <f>IF('1-SETUP'!$Q87="DAILY",NA38+'1-SETUP'!$V87,IF('1-SETUP'!$Q87="WEEKLY",NA38+'1-SETUP'!$V87*7,IF('1-SETUP'!$Q87="MONTHLY",EDATE(NA38,'1-SETUP'!$V87),IF('1-SETUP'!$Q87="YEARLY",EDATE(NA38,12*'1-SETUP'!$V87),""))))</f>
        <v/>
      </c>
      <c r="NC38" s="10" t="str">
        <f>IF('1-SETUP'!$Q87="DAILY",NB38+'1-SETUP'!$V87,IF('1-SETUP'!$Q87="WEEKLY",NB38+'1-SETUP'!$V87*7,IF('1-SETUP'!$Q87="MONTHLY",EDATE(NB38,'1-SETUP'!$V87),IF('1-SETUP'!$Q87="YEARLY",EDATE(NB38,12*'1-SETUP'!$V87),""))))</f>
        <v/>
      </c>
    </row>
    <row r="39" spans="1:367" x14ac:dyDescent="0.45">
      <c r="A39" t="str">
        <f>'1-SETUP'!A88</f>
        <v>SUBSCRIPTIONS</v>
      </c>
      <c r="B39" t="str">
        <f>_xlfn.CONCAT('1-SETUP'!$O88," ",'1-SETUP'!$Q88," ",'1-SETUP'!$T88," ",'1-SETUP'!$V88," ",'1-SETUP'!$W88," ",'1-SETUP'!$Z88," ",TEXT('1-SETUP'!$AC88,"mm/dd/yyyy"))</f>
        <v xml:space="preserve">      01/00/1900</v>
      </c>
      <c r="C39" s="10">
        <f>'1-SETUP'!$AC88</f>
        <v>0</v>
      </c>
      <c r="D39" s="10" t="str">
        <f>IF('1-SETUP'!$Q88="DAILY",C39+'1-SETUP'!$V88,IF('1-SETUP'!$Q88="WEEKLY",C39+'1-SETUP'!$V88*7,IF('1-SETUP'!$Q88="MONTHLY",EDATE(C39,'1-SETUP'!$V88),IF('1-SETUP'!$Q88="YEARLY",EDATE(C39,12*'1-SETUP'!$V88),""))))</f>
        <v/>
      </c>
      <c r="E39" s="10" t="str">
        <f>IF('1-SETUP'!$Q88="DAILY",D39+'1-SETUP'!$V88,IF('1-SETUP'!$Q88="WEEKLY",D39+'1-SETUP'!$V88*7,IF('1-SETUP'!$Q88="MONTHLY",EDATE(D39,'1-SETUP'!$V88),IF('1-SETUP'!$Q88="YEARLY",EDATE(D39,12*'1-SETUP'!$V88),""))))</f>
        <v/>
      </c>
      <c r="F39" s="10" t="str">
        <f>IF('1-SETUP'!$Q88="DAILY",E39+'1-SETUP'!$V88,IF('1-SETUP'!$Q88="WEEKLY",E39+'1-SETUP'!$V88*7,IF('1-SETUP'!$Q88="MONTHLY",EDATE(E39,'1-SETUP'!$V88),IF('1-SETUP'!$Q88="YEARLY",EDATE(E39,12*'1-SETUP'!$V88),""))))</f>
        <v/>
      </c>
      <c r="G39" s="10" t="str">
        <f>IF('1-SETUP'!$Q88="DAILY",F39+'1-SETUP'!$V88,IF('1-SETUP'!$Q88="WEEKLY",F39+'1-SETUP'!$V88*7,IF('1-SETUP'!$Q88="MONTHLY",EDATE(F39,'1-SETUP'!$V88),IF('1-SETUP'!$Q88="YEARLY",EDATE(F39,12*'1-SETUP'!$V88),""))))</f>
        <v/>
      </c>
      <c r="H39" s="10" t="str">
        <f>IF('1-SETUP'!$Q88="DAILY",G39+'1-SETUP'!$V88,IF('1-SETUP'!$Q88="WEEKLY",G39+'1-SETUP'!$V88*7,IF('1-SETUP'!$Q88="MONTHLY",EDATE(G39,'1-SETUP'!$V88),IF('1-SETUP'!$Q88="YEARLY",EDATE(G39,12*'1-SETUP'!$V88),""))))</f>
        <v/>
      </c>
      <c r="I39" s="10" t="str">
        <f>IF('1-SETUP'!$Q88="DAILY",H39+'1-SETUP'!$V88,IF('1-SETUP'!$Q88="WEEKLY",H39+'1-SETUP'!$V88*7,IF('1-SETUP'!$Q88="MONTHLY",EDATE(H39,'1-SETUP'!$V88),IF('1-SETUP'!$Q88="YEARLY",EDATE(H39,12*'1-SETUP'!$V88),""))))</f>
        <v/>
      </c>
      <c r="J39" s="10" t="str">
        <f>IF('1-SETUP'!$Q88="DAILY",I39+'1-SETUP'!$V88,IF('1-SETUP'!$Q88="WEEKLY",I39+'1-SETUP'!$V88*7,IF('1-SETUP'!$Q88="MONTHLY",EDATE(I39,'1-SETUP'!$V88),IF('1-SETUP'!$Q88="YEARLY",EDATE(I39,12*'1-SETUP'!$V88),""))))</f>
        <v/>
      </c>
      <c r="K39" s="10" t="str">
        <f>IF('1-SETUP'!$Q88="DAILY",J39+'1-SETUP'!$V88,IF('1-SETUP'!$Q88="WEEKLY",J39+'1-SETUP'!$V88*7,IF('1-SETUP'!$Q88="MONTHLY",EDATE(J39,'1-SETUP'!$V88),IF('1-SETUP'!$Q88="YEARLY",EDATE(J39,12*'1-SETUP'!$V88),""))))</f>
        <v/>
      </c>
      <c r="L39" s="10" t="str">
        <f>IF('1-SETUP'!$Q88="DAILY",K39+'1-SETUP'!$V88,IF('1-SETUP'!$Q88="WEEKLY",K39+'1-SETUP'!$V88*7,IF('1-SETUP'!$Q88="MONTHLY",EDATE(K39,'1-SETUP'!$V88),IF('1-SETUP'!$Q88="YEARLY",EDATE(K39,12*'1-SETUP'!$V88),""))))</f>
        <v/>
      </c>
      <c r="M39" s="10" t="str">
        <f>IF('1-SETUP'!$Q88="DAILY",L39+'1-SETUP'!$V88,IF('1-SETUP'!$Q88="WEEKLY",L39+'1-SETUP'!$V88*7,IF('1-SETUP'!$Q88="MONTHLY",EDATE(L39,'1-SETUP'!$V88),IF('1-SETUP'!$Q88="YEARLY",EDATE(L39,12*'1-SETUP'!$V88),""))))</f>
        <v/>
      </c>
      <c r="N39" s="10" t="str">
        <f>IF('1-SETUP'!$Q88="DAILY",M39+'1-SETUP'!$V88,IF('1-SETUP'!$Q88="WEEKLY",M39+'1-SETUP'!$V88*7,IF('1-SETUP'!$Q88="MONTHLY",EDATE(M39,'1-SETUP'!$V88),IF('1-SETUP'!$Q88="YEARLY",EDATE(M39,12*'1-SETUP'!$V88),""))))</f>
        <v/>
      </c>
      <c r="O39" s="10" t="str">
        <f>IF('1-SETUP'!$Q88="DAILY",N39+'1-SETUP'!$V88,IF('1-SETUP'!$Q88="WEEKLY",N39+'1-SETUP'!$V88*7,IF('1-SETUP'!$Q88="MONTHLY",EDATE(N39,'1-SETUP'!$V88),IF('1-SETUP'!$Q88="YEARLY",EDATE(N39,12*'1-SETUP'!$V88),""))))</f>
        <v/>
      </c>
      <c r="P39" s="10" t="str">
        <f>IF('1-SETUP'!$Q88="DAILY",O39+'1-SETUP'!$V88,IF('1-SETUP'!$Q88="WEEKLY",O39+'1-SETUP'!$V88*7,IF('1-SETUP'!$Q88="MONTHLY",EDATE(O39,'1-SETUP'!$V88),IF('1-SETUP'!$Q88="YEARLY",EDATE(O39,12*'1-SETUP'!$V88),""))))</f>
        <v/>
      </c>
      <c r="Q39" s="10" t="str">
        <f>IF('1-SETUP'!$Q88="DAILY",P39+'1-SETUP'!$V88,IF('1-SETUP'!$Q88="WEEKLY",P39+'1-SETUP'!$V88*7,IF('1-SETUP'!$Q88="MONTHLY",EDATE(P39,'1-SETUP'!$V88),IF('1-SETUP'!$Q88="YEARLY",EDATE(P39,12*'1-SETUP'!$V88),""))))</f>
        <v/>
      </c>
      <c r="R39" s="10" t="str">
        <f>IF('1-SETUP'!$Q88="DAILY",Q39+'1-SETUP'!$V88,IF('1-SETUP'!$Q88="WEEKLY",Q39+'1-SETUP'!$V88*7,IF('1-SETUP'!$Q88="MONTHLY",EDATE(Q39,'1-SETUP'!$V88),IF('1-SETUP'!$Q88="YEARLY",EDATE(Q39,12*'1-SETUP'!$V88),""))))</f>
        <v/>
      </c>
      <c r="S39" s="10" t="str">
        <f>IF('1-SETUP'!$Q88="DAILY",R39+'1-SETUP'!$V88,IF('1-SETUP'!$Q88="WEEKLY",R39+'1-SETUP'!$V88*7,IF('1-SETUP'!$Q88="MONTHLY",EDATE(R39,'1-SETUP'!$V88),IF('1-SETUP'!$Q88="YEARLY",EDATE(R39,12*'1-SETUP'!$V88),""))))</f>
        <v/>
      </c>
      <c r="T39" s="10" t="str">
        <f>IF('1-SETUP'!$Q88="DAILY",S39+'1-SETUP'!$V88,IF('1-SETUP'!$Q88="WEEKLY",S39+'1-SETUP'!$V88*7,IF('1-SETUP'!$Q88="MONTHLY",EDATE(S39,'1-SETUP'!$V88),IF('1-SETUP'!$Q88="YEARLY",EDATE(S39,12*'1-SETUP'!$V88),""))))</f>
        <v/>
      </c>
      <c r="U39" s="10" t="str">
        <f>IF('1-SETUP'!$Q88="DAILY",T39+'1-SETUP'!$V88,IF('1-SETUP'!$Q88="WEEKLY",T39+'1-SETUP'!$V88*7,IF('1-SETUP'!$Q88="MONTHLY",EDATE(T39,'1-SETUP'!$V88),IF('1-SETUP'!$Q88="YEARLY",EDATE(T39,12*'1-SETUP'!$V88),""))))</f>
        <v/>
      </c>
      <c r="V39" s="10" t="str">
        <f>IF('1-SETUP'!$Q88="DAILY",U39+'1-SETUP'!$V88,IF('1-SETUP'!$Q88="WEEKLY",U39+'1-SETUP'!$V88*7,IF('1-SETUP'!$Q88="MONTHLY",EDATE(U39,'1-SETUP'!$V88),IF('1-SETUP'!$Q88="YEARLY",EDATE(U39,12*'1-SETUP'!$V88),""))))</f>
        <v/>
      </c>
      <c r="W39" s="10" t="str">
        <f>IF('1-SETUP'!$Q88="DAILY",V39+'1-SETUP'!$V88,IF('1-SETUP'!$Q88="WEEKLY",V39+'1-SETUP'!$V88*7,IF('1-SETUP'!$Q88="MONTHLY",EDATE(V39,'1-SETUP'!$V88),IF('1-SETUP'!$Q88="YEARLY",EDATE(V39,12*'1-SETUP'!$V88),""))))</f>
        <v/>
      </c>
      <c r="X39" s="10" t="str">
        <f>IF('1-SETUP'!$Q88="DAILY",W39+'1-SETUP'!$V88,IF('1-SETUP'!$Q88="WEEKLY",W39+'1-SETUP'!$V88*7,IF('1-SETUP'!$Q88="MONTHLY",EDATE(W39,'1-SETUP'!$V88),IF('1-SETUP'!$Q88="YEARLY",EDATE(W39,12*'1-SETUP'!$V88),""))))</f>
        <v/>
      </c>
      <c r="Y39" s="10" t="str">
        <f>IF('1-SETUP'!$Q88="DAILY",X39+'1-SETUP'!$V88,IF('1-SETUP'!$Q88="WEEKLY",X39+'1-SETUP'!$V88*7,IF('1-SETUP'!$Q88="MONTHLY",EDATE(X39,'1-SETUP'!$V88),IF('1-SETUP'!$Q88="YEARLY",EDATE(X39,12*'1-SETUP'!$V88),""))))</f>
        <v/>
      </c>
      <c r="Z39" s="10" t="str">
        <f>IF('1-SETUP'!$Q88="DAILY",Y39+'1-SETUP'!$V88,IF('1-SETUP'!$Q88="WEEKLY",Y39+'1-SETUP'!$V88*7,IF('1-SETUP'!$Q88="MONTHLY",EDATE(Y39,'1-SETUP'!$V88),IF('1-SETUP'!$Q88="YEARLY",EDATE(Y39,12*'1-SETUP'!$V88),""))))</f>
        <v/>
      </c>
      <c r="AA39" s="10" t="str">
        <f>IF('1-SETUP'!$Q88="DAILY",Z39+'1-SETUP'!$V88,IF('1-SETUP'!$Q88="WEEKLY",Z39+'1-SETUP'!$V88*7,IF('1-SETUP'!$Q88="MONTHLY",EDATE(Z39,'1-SETUP'!$V88),IF('1-SETUP'!$Q88="YEARLY",EDATE(Z39,12*'1-SETUP'!$V88),""))))</f>
        <v/>
      </c>
      <c r="AB39" s="10" t="str">
        <f>IF('1-SETUP'!$Q88="DAILY",AA39+'1-SETUP'!$V88,IF('1-SETUP'!$Q88="WEEKLY",AA39+'1-SETUP'!$V88*7,IF('1-SETUP'!$Q88="MONTHLY",EDATE(AA39,'1-SETUP'!$V88),IF('1-SETUP'!$Q88="YEARLY",EDATE(AA39,12*'1-SETUP'!$V88),""))))</f>
        <v/>
      </c>
      <c r="AC39" s="10" t="str">
        <f>IF('1-SETUP'!$Q88="DAILY",AB39+'1-SETUP'!$V88,IF('1-SETUP'!$Q88="WEEKLY",AB39+'1-SETUP'!$V88*7,IF('1-SETUP'!$Q88="MONTHLY",EDATE(AB39,'1-SETUP'!$V88),IF('1-SETUP'!$Q88="YEARLY",EDATE(AB39,12*'1-SETUP'!$V88),""))))</f>
        <v/>
      </c>
      <c r="AD39" s="10" t="str">
        <f>IF('1-SETUP'!$Q88="DAILY",AC39+'1-SETUP'!$V88,IF('1-SETUP'!$Q88="WEEKLY",AC39+'1-SETUP'!$V88*7,IF('1-SETUP'!$Q88="MONTHLY",EDATE(AC39,'1-SETUP'!$V88),IF('1-SETUP'!$Q88="YEARLY",EDATE(AC39,12*'1-SETUP'!$V88),""))))</f>
        <v/>
      </c>
      <c r="AE39" s="10" t="str">
        <f>IF('1-SETUP'!$Q88="DAILY",AD39+'1-SETUP'!$V88,IF('1-SETUP'!$Q88="WEEKLY",AD39+'1-SETUP'!$V88*7,IF('1-SETUP'!$Q88="MONTHLY",EDATE(AD39,'1-SETUP'!$V88),IF('1-SETUP'!$Q88="YEARLY",EDATE(AD39,12*'1-SETUP'!$V88),""))))</f>
        <v/>
      </c>
      <c r="AF39" s="10" t="str">
        <f>IF('1-SETUP'!$Q88="DAILY",AE39+'1-SETUP'!$V88,IF('1-SETUP'!$Q88="WEEKLY",AE39+'1-SETUP'!$V88*7,IF('1-SETUP'!$Q88="MONTHLY",EDATE(AE39,'1-SETUP'!$V88),IF('1-SETUP'!$Q88="YEARLY",EDATE(AE39,12*'1-SETUP'!$V88),""))))</f>
        <v/>
      </c>
      <c r="AG39" s="10" t="str">
        <f>IF('1-SETUP'!$Q88="DAILY",AF39+'1-SETUP'!$V88,IF('1-SETUP'!$Q88="WEEKLY",AF39+'1-SETUP'!$V88*7,IF('1-SETUP'!$Q88="MONTHLY",EDATE(AF39,'1-SETUP'!$V88),IF('1-SETUP'!$Q88="YEARLY",EDATE(AF39,12*'1-SETUP'!$V88),""))))</f>
        <v/>
      </c>
      <c r="AH39" s="10" t="str">
        <f>IF('1-SETUP'!$Q88="DAILY",AG39+'1-SETUP'!$V88,IF('1-SETUP'!$Q88="WEEKLY",AG39+'1-SETUP'!$V88*7,IF('1-SETUP'!$Q88="MONTHLY",EDATE(AG39,'1-SETUP'!$V88),IF('1-SETUP'!$Q88="YEARLY",EDATE(AG39,12*'1-SETUP'!$V88),""))))</f>
        <v/>
      </c>
      <c r="AI39" s="10" t="str">
        <f>IF('1-SETUP'!$Q88="DAILY",AH39+'1-SETUP'!$V88,IF('1-SETUP'!$Q88="WEEKLY",AH39+'1-SETUP'!$V88*7,IF('1-SETUP'!$Q88="MONTHLY",EDATE(AH39,'1-SETUP'!$V88),IF('1-SETUP'!$Q88="YEARLY",EDATE(AH39,12*'1-SETUP'!$V88),""))))</f>
        <v/>
      </c>
      <c r="AJ39" s="10" t="str">
        <f>IF('1-SETUP'!$Q88="DAILY",AI39+'1-SETUP'!$V88,IF('1-SETUP'!$Q88="WEEKLY",AI39+'1-SETUP'!$V88*7,IF('1-SETUP'!$Q88="MONTHLY",EDATE(AI39,'1-SETUP'!$V88),IF('1-SETUP'!$Q88="YEARLY",EDATE(AI39,12*'1-SETUP'!$V88),""))))</f>
        <v/>
      </c>
      <c r="AK39" s="10" t="str">
        <f>IF('1-SETUP'!$Q88="DAILY",AJ39+'1-SETUP'!$V88,IF('1-SETUP'!$Q88="WEEKLY",AJ39+'1-SETUP'!$V88*7,IF('1-SETUP'!$Q88="MONTHLY",EDATE(AJ39,'1-SETUP'!$V88),IF('1-SETUP'!$Q88="YEARLY",EDATE(AJ39,12*'1-SETUP'!$V88),""))))</f>
        <v/>
      </c>
      <c r="AL39" s="10" t="str">
        <f>IF('1-SETUP'!$Q88="DAILY",AK39+'1-SETUP'!$V88,IF('1-SETUP'!$Q88="WEEKLY",AK39+'1-SETUP'!$V88*7,IF('1-SETUP'!$Q88="MONTHLY",EDATE(AK39,'1-SETUP'!$V88),IF('1-SETUP'!$Q88="YEARLY",EDATE(AK39,12*'1-SETUP'!$V88),""))))</f>
        <v/>
      </c>
      <c r="AM39" s="10" t="str">
        <f>IF('1-SETUP'!$Q88="DAILY",AL39+'1-SETUP'!$V88,IF('1-SETUP'!$Q88="WEEKLY",AL39+'1-SETUP'!$V88*7,IF('1-SETUP'!$Q88="MONTHLY",EDATE(AL39,'1-SETUP'!$V88),IF('1-SETUP'!$Q88="YEARLY",EDATE(AL39,12*'1-SETUP'!$V88),""))))</f>
        <v/>
      </c>
      <c r="AN39" s="10" t="str">
        <f>IF('1-SETUP'!$Q88="DAILY",AM39+'1-SETUP'!$V88,IF('1-SETUP'!$Q88="WEEKLY",AM39+'1-SETUP'!$V88*7,IF('1-SETUP'!$Q88="MONTHLY",EDATE(AM39,'1-SETUP'!$V88),IF('1-SETUP'!$Q88="YEARLY",EDATE(AM39,12*'1-SETUP'!$V88),""))))</f>
        <v/>
      </c>
      <c r="AO39" s="10" t="str">
        <f>IF('1-SETUP'!$Q88="DAILY",AN39+'1-SETUP'!$V88,IF('1-SETUP'!$Q88="WEEKLY",AN39+'1-SETUP'!$V88*7,IF('1-SETUP'!$Q88="MONTHLY",EDATE(AN39,'1-SETUP'!$V88),IF('1-SETUP'!$Q88="YEARLY",EDATE(AN39,12*'1-SETUP'!$V88),""))))</f>
        <v/>
      </c>
      <c r="AP39" s="10" t="str">
        <f>IF('1-SETUP'!$Q88="DAILY",AO39+'1-SETUP'!$V88,IF('1-SETUP'!$Q88="WEEKLY",AO39+'1-SETUP'!$V88*7,IF('1-SETUP'!$Q88="MONTHLY",EDATE(AO39,'1-SETUP'!$V88),IF('1-SETUP'!$Q88="YEARLY",EDATE(AO39,12*'1-SETUP'!$V88),""))))</f>
        <v/>
      </c>
      <c r="AQ39" s="10" t="str">
        <f>IF('1-SETUP'!$Q88="DAILY",AP39+'1-SETUP'!$V88,IF('1-SETUP'!$Q88="WEEKLY",AP39+'1-SETUP'!$V88*7,IF('1-SETUP'!$Q88="MONTHLY",EDATE(AP39,'1-SETUP'!$V88),IF('1-SETUP'!$Q88="YEARLY",EDATE(AP39,12*'1-SETUP'!$V88),""))))</f>
        <v/>
      </c>
      <c r="AR39" s="10" t="str">
        <f>IF('1-SETUP'!$Q88="DAILY",AQ39+'1-SETUP'!$V88,IF('1-SETUP'!$Q88="WEEKLY",AQ39+'1-SETUP'!$V88*7,IF('1-SETUP'!$Q88="MONTHLY",EDATE(AQ39,'1-SETUP'!$V88),IF('1-SETUP'!$Q88="YEARLY",EDATE(AQ39,12*'1-SETUP'!$V88),""))))</f>
        <v/>
      </c>
      <c r="AS39" s="10" t="str">
        <f>IF('1-SETUP'!$Q88="DAILY",AR39+'1-SETUP'!$V88,IF('1-SETUP'!$Q88="WEEKLY",AR39+'1-SETUP'!$V88*7,IF('1-SETUP'!$Q88="MONTHLY",EDATE(AR39,'1-SETUP'!$V88),IF('1-SETUP'!$Q88="YEARLY",EDATE(AR39,12*'1-SETUP'!$V88),""))))</f>
        <v/>
      </c>
      <c r="AT39" s="10" t="str">
        <f>IF('1-SETUP'!$Q88="DAILY",AS39+'1-SETUP'!$V88,IF('1-SETUP'!$Q88="WEEKLY",AS39+'1-SETUP'!$V88*7,IF('1-SETUP'!$Q88="MONTHLY",EDATE(AS39,'1-SETUP'!$V88),IF('1-SETUP'!$Q88="YEARLY",EDATE(AS39,12*'1-SETUP'!$V88),""))))</f>
        <v/>
      </c>
      <c r="AU39" s="10" t="str">
        <f>IF('1-SETUP'!$Q88="DAILY",AT39+'1-SETUP'!$V88,IF('1-SETUP'!$Q88="WEEKLY",AT39+'1-SETUP'!$V88*7,IF('1-SETUP'!$Q88="MONTHLY",EDATE(AT39,'1-SETUP'!$V88),IF('1-SETUP'!$Q88="YEARLY",EDATE(AT39,12*'1-SETUP'!$V88),""))))</f>
        <v/>
      </c>
      <c r="AV39" s="10" t="str">
        <f>IF('1-SETUP'!$Q88="DAILY",AU39+'1-SETUP'!$V88,IF('1-SETUP'!$Q88="WEEKLY",AU39+'1-SETUP'!$V88*7,IF('1-SETUP'!$Q88="MONTHLY",EDATE(AU39,'1-SETUP'!$V88),IF('1-SETUP'!$Q88="YEARLY",EDATE(AU39,12*'1-SETUP'!$V88),""))))</f>
        <v/>
      </c>
      <c r="AW39" s="10" t="str">
        <f>IF('1-SETUP'!$Q88="DAILY",AV39+'1-SETUP'!$V88,IF('1-SETUP'!$Q88="WEEKLY",AV39+'1-SETUP'!$V88*7,IF('1-SETUP'!$Q88="MONTHLY",EDATE(AV39,'1-SETUP'!$V88),IF('1-SETUP'!$Q88="YEARLY",EDATE(AV39,12*'1-SETUP'!$V88),""))))</f>
        <v/>
      </c>
      <c r="AX39" s="10" t="str">
        <f>IF('1-SETUP'!$Q88="DAILY",AW39+'1-SETUP'!$V88,IF('1-SETUP'!$Q88="WEEKLY",AW39+'1-SETUP'!$V88*7,IF('1-SETUP'!$Q88="MONTHLY",EDATE(AW39,'1-SETUP'!$V88),IF('1-SETUP'!$Q88="YEARLY",EDATE(AW39,12*'1-SETUP'!$V88),""))))</f>
        <v/>
      </c>
      <c r="AY39" s="10" t="str">
        <f>IF('1-SETUP'!$Q88="DAILY",AX39+'1-SETUP'!$V88,IF('1-SETUP'!$Q88="WEEKLY",AX39+'1-SETUP'!$V88*7,IF('1-SETUP'!$Q88="MONTHLY",EDATE(AX39,'1-SETUP'!$V88),IF('1-SETUP'!$Q88="YEARLY",EDATE(AX39,12*'1-SETUP'!$V88),""))))</f>
        <v/>
      </c>
      <c r="AZ39" s="10" t="str">
        <f>IF('1-SETUP'!$Q88="DAILY",AY39+'1-SETUP'!$V88,IF('1-SETUP'!$Q88="WEEKLY",AY39+'1-SETUP'!$V88*7,IF('1-SETUP'!$Q88="MONTHLY",EDATE(AY39,'1-SETUP'!$V88),IF('1-SETUP'!$Q88="YEARLY",EDATE(AY39,12*'1-SETUP'!$V88),""))))</f>
        <v/>
      </c>
      <c r="BA39" s="10" t="str">
        <f>IF('1-SETUP'!$Q88="DAILY",AZ39+'1-SETUP'!$V88,IF('1-SETUP'!$Q88="WEEKLY",AZ39+'1-SETUP'!$V88*7,IF('1-SETUP'!$Q88="MONTHLY",EDATE(AZ39,'1-SETUP'!$V88),IF('1-SETUP'!$Q88="YEARLY",EDATE(AZ39,12*'1-SETUP'!$V88),""))))</f>
        <v/>
      </c>
      <c r="BB39" s="10" t="str">
        <f>IF('1-SETUP'!$Q88="DAILY",BA39+'1-SETUP'!$V88,IF('1-SETUP'!$Q88="WEEKLY",BA39+'1-SETUP'!$V88*7,IF('1-SETUP'!$Q88="MONTHLY",EDATE(BA39,'1-SETUP'!$V88),IF('1-SETUP'!$Q88="YEARLY",EDATE(BA39,12*'1-SETUP'!$V88),""))))</f>
        <v/>
      </c>
      <c r="BC39" s="10" t="str">
        <f>IF('1-SETUP'!$Q88="DAILY",BB39+'1-SETUP'!$V88,IF('1-SETUP'!$Q88="WEEKLY",BB39+'1-SETUP'!$V88*7,IF('1-SETUP'!$Q88="MONTHLY",EDATE(BB39,'1-SETUP'!$V88),IF('1-SETUP'!$Q88="YEARLY",EDATE(BB39,12*'1-SETUP'!$V88),""))))</f>
        <v/>
      </c>
      <c r="BD39" s="10" t="str">
        <f>IF('1-SETUP'!$Q88="DAILY",BC39+'1-SETUP'!$V88,IF('1-SETUP'!$Q88="WEEKLY",BC39+'1-SETUP'!$V88*7,IF('1-SETUP'!$Q88="MONTHLY",EDATE(BC39,'1-SETUP'!$V88),IF('1-SETUP'!$Q88="YEARLY",EDATE(BC39,12*'1-SETUP'!$V88),""))))</f>
        <v/>
      </c>
      <c r="BE39" s="10" t="str">
        <f>IF('1-SETUP'!$Q88="DAILY",BD39+'1-SETUP'!$V88,IF('1-SETUP'!$Q88="WEEKLY",BD39+'1-SETUP'!$V88*7,IF('1-SETUP'!$Q88="MONTHLY",EDATE(BD39,'1-SETUP'!$V88),IF('1-SETUP'!$Q88="YEARLY",EDATE(BD39,12*'1-SETUP'!$V88),""))))</f>
        <v/>
      </c>
      <c r="BF39" s="10" t="str">
        <f>IF('1-SETUP'!$Q88="DAILY",BE39+'1-SETUP'!$V88,IF('1-SETUP'!$Q88="WEEKLY",BE39+'1-SETUP'!$V88*7,IF('1-SETUP'!$Q88="MONTHLY",EDATE(BE39,'1-SETUP'!$V88),IF('1-SETUP'!$Q88="YEARLY",EDATE(BE39,12*'1-SETUP'!$V88),""))))</f>
        <v/>
      </c>
      <c r="BG39" s="10" t="str">
        <f>IF('1-SETUP'!$Q88="DAILY",BF39+'1-SETUP'!$V88,IF('1-SETUP'!$Q88="WEEKLY",BF39+'1-SETUP'!$V88*7,IF('1-SETUP'!$Q88="MONTHLY",EDATE(BF39,'1-SETUP'!$V88),IF('1-SETUP'!$Q88="YEARLY",EDATE(BF39,12*'1-SETUP'!$V88),""))))</f>
        <v/>
      </c>
      <c r="BH39" s="10" t="str">
        <f>IF('1-SETUP'!$Q88="DAILY",BG39+'1-SETUP'!$V88,IF('1-SETUP'!$Q88="WEEKLY",BG39+'1-SETUP'!$V88*7,IF('1-SETUP'!$Q88="MONTHLY",EDATE(BG39,'1-SETUP'!$V88),IF('1-SETUP'!$Q88="YEARLY",EDATE(BG39,12*'1-SETUP'!$V88),""))))</f>
        <v/>
      </c>
      <c r="BI39" s="10" t="str">
        <f>IF('1-SETUP'!$Q88="DAILY",BH39+'1-SETUP'!$V88,IF('1-SETUP'!$Q88="WEEKLY",BH39+'1-SETUP'!$V88*7,IF('1-SETUP'!$Q88="MONTHLY",EDATE(BH39,'1-SETUP'!$V88),IF('1-SETUP'!$Q88="YEARLY",EDATE(BH39,12*'1-SETUP'!$V88),""))))</f>
        <v/>
      </c>
      <c r="BJ39" s="10" t="str">
        <f>IF('1-SETUP'!$Q88="DAILY",BI39+'1-SETUP'!$V88,IF('1-SETUP'!$Q88="WEEKLY",BI39+'1-SETUP'!$V88*7,IF('1-SETUP'!$Q88="MONTHLY",EDATE(BI39,'1-SETUP'!$V88),IF('1-SETUP'!$Q88="YEARLY",EDATE(BI39,12*'1-SETUP'!$V88),""))))</f>
        <v/>
      </c>
      <c r="BK39" s="10" t="str">
        <f>IF('1-SETUP'!$Q88="DAILY",BJ39+'1-SETUP'!$V88,IF('1-SETUP'!$Q88="WEEKLY",BJ39+'1-SETUP'!$V88*7,IF('1-SETUP'!$Q88="MONTHLY",EDATE(BJ39,'1-SETUP'!$V88),IF('1-SETUP'!$Q88="YEARLY",EDATE(BJ39,12*'1-SETUP'!$V88),""))))</f>
        <v/>
      </c>
      <c r="BL39" s="10" t="str">
        <f>IF('1-SETUP'!$Q88="DAILY",BK39+'1-SETUP'!$V88,IF('1-SETUP'!$Q88="WEEKLY",BK39+'1-SETUP'!$V88*7,IF('1-SETUP'!$Q88="MONTHLY",EDATE(BK39,'1-SETUP'!$V88),IF('1-SETUP'!$Q88="YEARLY",EDATE(BK39,12*'1-SETUP'!$V88),""))))</f>
        <v/>
      </c>
      <c r="BM39" s="10" t="str">
        <f>IF('1-SETUP'!$Q88="DAILY",BL39+'1-SETUP'!$V88,IF('1-SETUP'!$Q88="WEEKLY",BL39+'1-SETUP'!$V88*7,IF('1-SETUP'!$Q88="MONTHLY",EDATE(BL39,'1-SETUP'!$V88),IF('1-SETUP'!$Q88="YEARLY",EDATE(BL39,12*'1-SETUP'!$V88),""))))</f>
        <v/>
      </c>
      <c r="BN39" s="10" t="str">
        <f>IF('1-SETUP'!$Q88="DAILY",BM39+'1-SETUP'!$V88,IF('1-SETUP'!$Q88="WEEKLY",BM39+'1-SETUP'!$V88*7,IF('1-SETUP'!$Q88="MONTHLY",EDATE(BM39,'1-SETUP'!$V88),IF('1-SETUP'!$Q88="YEARLY",EDATE(BM39,12*'1-SETUP'!$V88),""))))</f>
        <v/>
      </c>
      <c r="BO39" s="10" t="str">
        <f>IF('1-SETUP'!$Q88="DAILY",BN39+'1-SETUP'!$V88,IF('1-SETUP'!$Q88="WEEKLY",BN39+'1-SETUP'!$V88*7,IF('1-SETUP'!$Q88="MONTHLY",EDATE(BN39,'1-SETUP'!$V88),IF('1-SETUP'!$Q88="YEARLY",EDATE(BN39,12*'1-SETUP'!$V88),""))))</f>
        <v/>
      </c>
      <c r="BP39" s="10" t="str">
        <f>IF('1-SETUP'!$Q88="DAILY",BO39+'1-SETUP'!$V88,IF('1-SETUP'!$Q88="WEEKLY",BO39+'1-SETUP'!$V88*7,IF('1-SETUP'!$Q88="MONTHLY",EDATE(BO39,'1-SETUP'!$V88),IF('1-SETUP'!$Q88="YEARLY",EDATE(BO39,12*'1-SETUP'!$V88),""))))</f>
        <v/>
      </c>
      <c r="BQ39" s="10" t="str">
        <f>IF('1-SETUP'!$Q88="DAILY",BP39+'1-SETUP'!$V88,IF('1-SETUP'!$Q88="WEEKLY",BP39+'1-SETUP'!$V88*7,IF('1-SETUP'!$Q88="MONTHLY",EDATE(BP39,'1-SETUP'!$V88),IF('1-SETUP'!$Q88="YEARLY",EDATE(BP39,12*'1-SETUP'!$V88),""))))</f>
        <v/>
      </c>
      <c r="BR39" s="10" t="str">
        <f>IF('1-SETUP'!$Q88="DAILY",BQ39+'1-SETUP'!$V88,IF('1-SETUP'!$Q88="WEEKLY",BQ39+'1-SETUP'!$V88*7,IF('1-SETUP'!$Q88="MONTHLY",EDATE(BQ39,'1-SETUP'!$V88),IF('1-SETUP'!$Q88="YEARLY",EDATE(BQ39,12*'1-SETUP'!$V88),""))))</f>
        <v/>
      </c>
      <c r="BS39" s="10" t="str">
        <f>IF('1-SETUP'!$Q88="DAILY",BR39+'1-SETUP'!$V88,IF('1-SETUP'!$Q88="WEEKLY",BR39+'1-SETUP'!$V88*7,IF('1-SETUP'!$Q88="MONTHLY",EDATE(BR39,'1-SETUP'!$V88),IF('1-SETUP'!$Q88="YEARLY",EDATE(BR39,12*'1-SETUP'!$V88),""))))</f>
        <v/>
      </c>
      <c r="BT39" s="10" t="str">
        <f>IF('1-SETUP'!$Q88="DAILY",BS39+'1-SETUP'!$V88,IF('1-SETUP'!$Q88="WEEKLY",BS39+'1-SETUP'!$V88*7,IF('1-SETUP'!$Q88="MONTHLY",EDATE(BS39,'1-SETUP'!$V88),IF('1-SETUP'!$Q88="YEARLY",EDATE(BS39,12*'1-SETUP'!$V88),""))))</f>
        <v/>
      </c>
      <c r="BU39" s="10" t="str">
        <f>IF('1-SETUP'!$Q88="DAILY",BT39+'1-SETUP'!$V88,IF('1-SETUP'!$Q88="WEEKLY",BT39+'1-SETUP'!$V88*7,IF('1-SETUP'!$Q88="MONTHLY",EDATE(BT39,'1-SETUP'!$V88),IF('1-SETUP'!$Q88="YEARLY",EDATE(BT39,12*'1-SETUP'!$V88),""))))</f>
        <v/>
      </c>
      <c r="BV39" s="10" t="str">
        <f>IF('1-SETUP'!$Q88="DAILY",BU39+'1-SETUP'!$V88,IF('1-SETUP'!$Q88="WEEKLY",BU39+'1-SETUP'!$V88*7,IF('1-SETUP'!$Q88="MONTHLY",EDATE(BU39,'1-SETUP'!$V88),IF('1-SETUP'!$Q88="YEARLY",EDATE(BU39,12*'1-SETUP'!$V88),""))))</f>
        <v/>
      </c>
      <c r="BW39" s="10" t="str">
        <f>IF('1-SETUP'!$Q88="DAILY",BV39+'1-SETUP'!$V88,IF('1-SETUP'!$Q88="WEEKLY",BV39+'1-SETUP'!$V88*7,IF('1-SETUP'!$Q88="MONTHLY",EDATE(BV39,'1-SETUP'!$V88),IF('1-SETUP'!$Q88="YEARLY",EDATE(BV39,12*'1-SETUP'!$V88),""))))</f>
        <v/>
      </c>
      <c r="BX39" s="10" t="str">
        <f>IF('1-SETUP'!$Q88="DAILY",BW39+'1-SETUP'!$V88,IF('1-SETUP'!$Q88="WEEKLY",BW39+'1-SETUP'!$V88*7,IF('1-SETUP'!$Q88="MONTHLY",EDATE(BW39,'1-SETUP'!$V88),IF('1-SETUP'!$Q88="YEARLY",EDATE(BW39,12*'1-SETUP'!$V88),""))))</f>
        <v/>
      </c>
      <c r="BY39" s="10" t="str">
        <f>IF('1-SETUP'!$Q88="DAILY",BX39+'1-SETUP'!$V88,IF('1-SETUP'!$Q88="WEEKLY",BX39+'1-SETUP'!$V88*7,IF('1-SETUP'!$Q88="MONTHLY",EDATE(BX39,'1-SETUP'!$V88),IF('1-SETUP'!$Q88="YEARLY",EDATE(BX39,12*'1-SETUP'!$V88),""))))</f>
        <v/>
      </c>
      <c r="BZ39" s="10" t="str">
        <f>IF('1-SETUP'!$Q88="DAILY",BY39+'1-SETUP'!$V88,IF('1-SETUP'!$Q88="WEEKLY",BY39+'1-SETUP'!$V88*7,IF('1-SETUP'!$Q88="MONTHLY",EDATE(BY39,'1-SETUP'!$V88),IF('1-SETUP'!$Q88="YEARLY",EDATE(BY39,12*'1-SETUP'!$V88),""))))</f>
        <v/>
      </c>
      <c r="CA39" s="10" t="str">
        <f>IF('1-SETUP'!$Q88="DAILY",BZ39+'1-SETUP'!$V88,IF('1-SETUP'!$Q88="WEEKLY",BZ39+'1-SETUP'!$V88*7,IF('1-SETUP'!$Q88="MONTHLY",EDATE(BZ39,'1-SETUP'!$V88),IF('1-SETUP'!$Q88="YEARLY",EDATE(BZ39,12*'1-SETUP'!$V88),""))))</f>
        <v/>
      </c>
      <c r="CB39" s="10" t="str">
        <f>IF('1-SETUP'!$Q88="DAILY",CA39+'1-SETUP'!$V88,IF('1-SETUP'!$Q88="WEEKLY",CA39+'1-SETUP'!$V88*7,IF('1-SETUP'!$Q88="MONTHLY",EDATE(CA39,'1-SETUP'!$V88),IF('1-SETUP'!$Q88="YEARLY",EDATE(CA39,12*'1-SETUP'!$V88),""))))</f>
        <v/>
      </c>
      <c r="CC39" s="10" t="str">
        <f>IF('1-SETUP'!$Q88="DAILY",CB39+'1-SETUP'!$V88,IF('1-SETUP'!$Q88="WEEKLY",CB39+'1-SETUP'!$V88*7,IF('1-SETUP'!$Q88="MONTHLY",EDATE(CB39,'1-SETUP'!$V88),IF('1-SETUP'!$Q88="YEARLY",EDATE(CB39,12*'1-SETUP'!$V88),""))))</f>
        <v/>
      </c>
      <c r="CD39" s="10" t="str">
        <f>IF('1-SETUP'!$Q88="DAILY",CC39+'1-SETUP'!$V88,IF('1-SETUP'!$Q88="WEEKLY",CC39+'1-SETUP'!$V88*7,IF('1-SETUP'!$Q88="MONTHLY",EDATE(CC39,'1-SETUP'!$V88),IF('1-SETUP'!$Q88="YEARLY",EDATE(CC39,12*'1-SETUP'!$V88),""))))</f>
        <v/>
      </c>
      <c r="CE39" s="10" t="str">
        <f>IF('1-SETUP'!$Q88="DAILY",CD39+'1-SETUP'!$V88,IF('1-SETUP'!$Q88="WEEKLY",CD39+'1-SETUP'!$V88*7,IF('1-SETUP'!$Q88="MONTHLY",EDATE(CD39,'1-SETUP'!$V88),IF('1-SETUP'!$Q88="YEARLY",EDATE(CD39,12*'1-SETUP'!$V88),""))))</f>
        <v/>
      </c>
      <c r="CF39" s="10" t="str">
        <f>IF('1-SETUP'!$Q88="DAILY",CE39+'1-SETUP'!$V88,IF('1-SETUP'!$Q88="WEEKLY",CE39+'1-SETUP'!$V88*7,IF('1-SETUP'!$Q88="MONTHLY",EDATE(CE39,'1-SETUP'!$V88),IF('1-SETUP'!$Q88="YEARLY",EDATE(CE39,12*'1-SETUP'!$V88),""))))</f>
        <v/>
      </c>
      <c r="CG39" s="10" t="str">
        <f>IF('1-SETUP'!$Q88="DAILY",CF39+'1-SETUP'!$V88,IF('1-SETUP'!$Q88="WEEKLY",CF39+'1-SETUP'!$V88*7,IF('1-SETUP'!$Q88="MONTHLY",EDATE(CF39,'1-SETUP'!$V88),IF('1-SETUP'!$Q88="YEARLY",EDATE(CF39,12*'1-SETUP'!$V88),""))))</f>
        <v/>
      </c>
      <c r="CH39" s="10" t="str">
        <f>IF('1-SETUP'!$Q88="DAILY",CG39+'1-SETUP'!$V88,IF('1-SETUP'!$Q88="WEEKLY",CG39+'1-SETUP'!$V88*7,IF('1-SETUP'!$Q88="MONTHLY",EDATE(CG39,'1-SETUP'!$V88),IF('1-SETUP'!$Q88="YEARLY",EDATE(CG39,12*'1-SETUP'!$V88),""))))</f>
        <v/>
      </c>
      <c r="CI39" s="10" t="str">
        <f>IF('1-SETUP'!$Q88="DAILY",CH39+'1-SETUP'!$V88,IF('1-SETUP'!$Q88="WEEKLY",CH39+'1-SETUP'!$V88*7,IF('1-SETUP'!$Q88="MONTHLY",EDATE(CH39,'1-SETUP'!$V88),IF('1-SETUP'!$Q88="YEARLY",EDATE(CH39,12*'1-SETUP'!$V88),""))))</f>
        <v/>
      </c>
      <c r="CJ39" s="10" t="str">
        <f>IF('1-SETUP'!$Q88="DAILY",CI39+'1-SETUP'!$V88,IF('1-SETUP'!$Q88="WEEKLY",CI39+'1-SETUP'!$V88*7,IF('1-SETUP'!$Q88="MONTHLY",EDATE(CI39,'1-SETUP'!$V88),IF('1-SETUP'!$Q88="YEARLY",EDATE(CI39,12*'1-SETUP'!$V88),""))))</f>
        <v/>
      </c>
      <c r="CK39" s="10" t="str">
        <f>IF('1-SETUP'!$Q88="DAILY",CJ39+'1-SETUP'!$V88,IF('1-SETUP'!$Q88="WEEKLY",CJ39+'1-SETUP'!$V88*7,IF('1-SETUP'!$Q88="MONTHLY",EDATE(CJ39,'1-SETUP'!$V88),IF('1-SETUP'!$Q88="YEARLY",EDATE(CJ39,12*'1-SETUP'!$V88),""))))</f>
        <v/>
      </c>
      <c r="CL39" s="10" t="str">
        <f>IF('1-SETUP'!$Q88="DAILY",CK39+'1-SETUP'!$V88,IF('1-SETUP'!$Q88="WEEKLY",CK39+'1-SETUP'!$V88*7,IF('1-SETUP'!$Q88="MONTHLY",EDATE(CK39,'1-SETUP'!$V88),IF('1-SETUP'!$Q88="YEARLY",EDATE(CK39,12*'1-SETUP'!$V88),""))))</f>
        <v/>
      </c>
      <c r="CM39" s="10" t="str">
        <f>IF('1-SETUP'!$Q88="DAILY",CL39+'1-SETUP'!$V88,IF('1-SETUP'!$Q88="WEEKLY",CL39+'1-SETUP'!$V88*7,IF('1-SETUP'!$Q88="MONTHLY",EDATE(CL39,'1-SETUP'!$V88),IF('1-SETUP'!$Q88="YEARLY",EDATE(CL39,12*'1-SETUP'!$V88),""))))</f>
        <v/>
      </c>
      <c r="CN39" s="10" t="str">
        <f>IF('1-SETUP'!$Q88="DAILY",CM39+'1-SETUP'!$V88,IF('1-SETUP'!$Q88="WEEKLY",CM39+'1-SETUP'!$V88*7,IF('1-SETUP'!$Q88="MONTHLY",EDATE(CM39,'1-SETUP'!$V88),IF('1-SETUP'!$Q88="YEARLY",EDATE(CM39,12*'1-SETUP'!$V88),""))))</f>
        <v/>
      </c>
      <c r="CO39" s="10" t="str">
        <f>IF('1-SETUP'!$Q88="DAILY",CN39+'1-SETUP'!$V88,IF('1-SETUP'!$Q88="WEEKLY",CN39+'1-SETUP'!$V88*7,IF('1-SETUP'!$Q88="MONTHLY",EDATE(CN39,'1-SETUP'!$V88),IF('1-SETUP'!$Q88="YEARLY",EDATE(CN39,12*'1-SETUP'!$V88),""))))</f>
        <v/>
      </c>
      <c r="CP39" s="10" t="str">
        <f>IF('1-SETUP'!$Q88="DAILY",CO39+'1-SETUP'!$V88,IF('1-SETUP'!$Q88="WEEKLY",CO39+'1-SETUP'!$V88*7,IF('1-SETUP'!$Q88="MONTHLY",EDATE(CO39,'1-SETUP'!$V88),IF('1-SETUP'!$Q88="YEARLY",EDATE(CO39,12*'1-SETUP'!$V88),""))))</f>
        <v/>
      </c>
      <c r="CQ39" s="10" t="str">
        <f>IF('1-SETUP'!$Q88="DAILY",CP39+'1-SETUP'!$V88,IF('1-SETUP'!$Q88="WEEKLY",CP39+'1-SETUP'!$V88*7,IF('1-SETUP'!$Q88="MONTHLY",EDATE(CP39,'1-SETUP'!$V88),IF('1-SETUP'!$Q88="YEARLY",EDATE(CP39,12*'1-SETUP'!$V88),""))))</f>
        <v/>
      </c>
      <c r="CR39" s="10" t="str">
        <f>IF('1-SETUP'!$Q88="DAILY",CQ39+'1-SETUP'!$V88,IF('1-SETUP'!$Q88="WEEKLY",CQ39+'1-SETUP'!$V88*7,IF('1-SETUP'!$Q88="MONTHLY",EDATE(CQ39,'1-SETUP'!$V88),IF('1-SETUP'!$Q88="YEARLY",EDATE(CQ39,12*'1-SETUP'!$V88),""))))</f>
        <v/>
      </c>
      <c r="CS39" s="10" t="str">
        <f>IF('1-SETUP'!$Q88="DAILY",CR39+'1-SETUP'!$V88,IF('1-SETUP'!$Q88="WEEKLY",CR39+'1-SETUP'!$V88*7,IF('1-SETUP'!$Q88="MONTHLY",EDATE(CR39,'1-SETUP'!$V88),IF('1-SETUP'!$Q88="YEARLY",EDATE(CR39,12*'1-SETUP'!$V88),""))))</f>
        <v/>
      </c>
      <c r="CT39" s="10" t="str">
        <f>IF('1-SETUP'!$Q88="DAILY",CS39+'1-SETUP'!$V88,IF('1-SETUP'!$Q88="WEEKLY",CS39+'1-SETUP'!$V88*7,IF('1-SETUP'!$Q88="MONTHLY",EDATE(CS39,'1-SETUP'!$V88),IF('1-SETUP'!$Q88="YEARLY",EDATE(CS39,12*'1-SETUP'!$V88),""))))</f>
        <v/>
      </c>
      <c r="CU39" s="10" t="str">
        <f>IF('1-SETUP'!$Q88="DAILY",CT39+'1-SETUP'!$V88,IF('1-SETUP'!$Q88="WEEKLY",CT39+'1-SETUP'!$V88*7,IF('1-SETUP'!$Q88="MONTHLY",EDATE(CT39,'1-SETUP'!$V88),IF('1-SETUP'!$Q88="YEARLY",EDATE(CT39,12*'1-SETUP'!$V88),""))))</f>
        <v/>
      </c>
      <c r="CV39" s="10" t="str">
        <f>IF('1-SETUP'!$Q88="DAILY",CU39+'1-SETUP'!$V88,IF('1-SETUP'!$Q88="WEEKLY",CU39+'1-SETUP'!$V88*7,IF('1-SETUP'!$Q88="MONTHLY",EDATE(CU39,'1-SETUP'!$V88),IF('1-SETUP'!$Q88="YEARLY",EDATE(CU39,12*'1-SETUP'!$V88),""))))</f>
        <v/>
      </c>
      <c r="CW39" s="10" t="str">
        <f>IF('1-SETUP'!$Q88="DAILY",CV39+'1-SETUP'!$V88,IF('1-SETUP'!$Q88="WEEKLY",CV39+'1-SETUP'!$V88*7,IF('1-SETUP'!$Q88="MONTHLY",EDATE(CV39,'1-SETUP'!$V88),IF('1-SETUP'!$Q88="YEARLY",EDATE(CV39,12*'1-SETUP'!$V88),""))))</f>
        <v/>
      </c>
      <c r="CX39" s="10" t="str">
        <f>IF('1-SETUP'!$Q88="DAILY",CW39+'1-SETUP'!$V88,IF('1-SETUP'!$Q88="WEEKLY",CW39+'1-SETUP'!$V88*7,IF('1-SETUP'!$Q88="MONTHLY",EDATE(CW39,'1-SETUP'!$V88),IF('1-SETUP'!$Q88="YEARLY",EDATE(CW39,12*'1-SETUP'!$V88),""))))</f>
        <v/>
      </c>
      <c r="CY39" s="10" t="str">
        <f>IF('1-SETUP'!$Q88="DAILY",CX39+'1-SETUP'!$V88,IF('1-SETUP'!$Q88="WEEKLY",CX39+'1-SETUP'!$V88*7,IF('1-SETUP'!$Q88="MONTHLY",EDATE(CX39,'1-SETUP'!$V88),IF('1-SETUP'!$Q88="YEARLY",EDATE(CX39,12*'1-SETUP'!$V88),""))))</f>
        <v/>
      </c>
      <c r="CZ39" s="10" t="str">
        <f>IF('1-SETUP'!$Q88="DAILY",CY39+'1-SETUP'!$V88,IF('1-SETUP'!$Q88="WEEKLY",CY39+'1-SETUP'!$V88*7,IF('1-SETUP'!$Q88="MONTHLY",EDATE(CY39,'1-SETUP'!$V88),IF('1-SETUP'!$Q88="YEARLY",EDATE(CY39,12*'1-SETUP'!$V88),""))))</f>
        <v/>
      </c>
      <c r="DA39" s="10" t="str">
        <f>IF('1-SETUP'!$Q88="DAILY",CZ39+'1-SETUP'!$V88,IF('1-SETUP'!$Q88="WEEKLY",CZ39+'1-SETUP'!$V88*7,IF('1-SETUP'!$Q88="MONTHLY",EDATE(CZ39,'1-SETUP'!$V88),IF('1-SETUP'!$Q88="YEARLY",EDATE(CZ39,12*'1-SETUP'!$V88),""))))</f>
        <v/>
      </c>
      <c r="DB39" s="10" t="str">
        <f>IF('1-SETUP'!$Q88="DAILY",DA39+'1-SETUP'!$V88,IF('1-SETUP'!$Q88="WEEKLY",DA39+'1-SETUP'!$V88*7,IF('1-SETUP'!$Q88="MONTHLY",EDATE(DA39,'1-SETUP'!$V88),IF('1-SETUP'!$Q88="YEARLY",EDATE(DA39,12*'1-SETUP'!$V88),""))))</f>
        <v/>
      </c>
      <c r="DC39" s="10" t="str">
        <f>IF('1-SETUP'!$Q88="DAILY",DB39+'1-SETUP'!$V88,IF('1-SETUP'!$Q88="WEEKLY",DB39+'1-SETUP'!$V88*7,IF('1-SETUP'!$Q88="MONTHLY",EDATE(DB39,'1-SETUP'!$V88),IF('1-SETUP'!$Q88="YEARLY",EDATE(DB39,12*'1-SETUP'!$V88),""))))</f>
        <v/>
      </c>
      <c r="DD39" s="10" t="str">
        <f>IF('1-SETUP'!$Q88="DAILY",DC39+'1-SETUP'!$V88,IF('1-SETUP'!$Q88="WEEKLY",DC39+'1-SETUP'!$V88*7,IF('1-SETUP'!$Q88="MONTHLY",EDATE(DC39,'1-SETUP'!$V88),IF('1-SETUP'!$Q88="YEARLY",EDATE(DC39,12*'1-SETUP'!$V88),""))))</f>
        <v/>
      </c>
      <c r="DE39" s="10" t="str">
        <f>IF('1-SETUP'!$Q88="DAILY",DD39+'1-SETUP'!$V88,IF('1-SETUP'!$Q88="WEEKLY",DD39+'1-SETUP'!$V88*7,IF('1-SETUP'!$Q88="MONTHLY",EDATE(DD39,'1-SETUP'!$V88),IF('1-SETUP'!$Q88="YEARLY",EDATE(DD39,12*'1-SETUP'!$V88),""))))</f>
        <v/>
      </c>
      <c r="DF39" s="10" t="str">
        <f>IF('1-SETUP'!$Q88="DAILY",DE39+'1-SETUP'!$V88,IF('1-SETUP'!$Q88="WEEKLY",DE39+'1-SETUP'!$V88*7,IF('1-SETUP'!$Q88="MONTHLY",EDATE(DE39,'1-SETUP'!$V88),IF('1-SETUP'!$Q88="YEARLY",EDATE(DE39,12*'1-SETUP'!$V88),""))))</f>
        <v/>
      </c>
      <c r="DG39" s="10" t="str">
        <f>IF('1-SETUP'!$Q88="DAILY",DF39+'1-SETUP'!$V88,IF('1-SETUP'!$Q88="WEEKLY",DF39+'1-SETUP'!$V88*7,IF('1-SETUP'!$Q88="MONTHLY",EDATE(DF39,'1-SETUP'!$V88),IF('1-SETUP'!$Q88="YEARLY",EDATE(DF39,12*'1-SETUP'!$V88),""))))</f>
        <v/>
      </c>
      <c r="DH39" s="10" t="str">
        <f>IF('1-SETUP'!$Q88="DAILY",DG39+'1-SETUP'!$V88,IF('1-SETUP'!$Q88="WEEKLY",DG39+'1-SETUP'!$V88*7,IF('1-SETUP'!$Q88="MONTHLY",EDATE(DG39,'1-SETUP'!$V88),IF('1-SETUP'!$Q88="YEARLY",EDATE(DG39,12*'1-SETUP'!$V88),""))))</f>
        <v/>
      </c>
      <c r="DI39" s="10" t="str">
        <f>IF('1-SETUP'!$Q88="DAILY",DH39+'1-SETUP'!$V88,IF('1-SETUP'!$Q88="WEEKLY",DH39+'1-SETUP'!$V88*7,IF('1-SETUP'!$Q88="MONTHLY",EDATE(DH39,'1-SETUP'!$V88),IF('1-SETUP'!$Q88="YEARLY",EDATE(DH39,12*'1-SETUP'!$V88),""))))</f>
        <v/>
      </c>
      <c r="DJ39" s="10" t="str">
        <f>IF('1-SETUP'!$Q88="DAILY",DI39+'1-SETUP'!$V88,IF('1-SETUP'!$Q88="WEEKLY",DI39+'1-SETUP'!$V88*7,IF('1-SETUP'!$Q88="MONTHLY",EDATE(DI39,'1-SETUP'!$V88),IF('1-SETUP'!$Q88="YEARLY",EDATE(DI39,12*'1-SETUP'!$V88),""))))</f>
        <v/>
      </c>
      <c r="DK39" s="10" t="str">
        <f>IF('1-SETUP'!$Q88="DAILY",DJ39+'1-SETUP'!$V88,IF('1-SETUP'!$Q88="WEEKLY",DJ39+'1-SETUP'!$V88*7,IF('1-SETUP'!$Q88="MONTHLY",EDATE(DJ39,'1-SETUP'!$V88),IF('1-SETUP'!$Q88="YEARLY",EDATE(DJ39,12*'1-SETUP'!$V88),""))))</f>
        <v/>
      </c>
      <c r="DL39" s="10" t="str">
        <f>IF('1-SETUP'!$Q88="DAILY",DK39+'1-SETUP'!$V88,IF('1-SETUP'!$Q88="WEEKLY",DK39+'1-SETUP'!$V88*7,IF('1-SETUP'!$Q88="MONTHLY",EDATE(DK39,'1-SETUP'!$V88),IF('1-SETUP'!$Q88="YEARLY",EDATE(DK39,12*'1-SETUP'!$V88),""))))</f>
        <v/>
      </c>
      <c r="DM39" s="10" t="str">
        <f>IF('1-SETUP'!$Q88="DAILY",DL39+'1-SETUP'!$V88,IF('1-SETUP'!$Q88="WEEKLY",DL39+'1-SETUP'!$V88*7,IF('1-SETUP'!$Q88="MONTHLY",EDATE(DL39,'1-SETUP'!$V88),IF('1-SETUP'!$Q88="YEARLY",EDATE(DL39,12*'1-SETUP'!$V88),""))))</f>
        <v/>
      </c>
      <c r="DN39" s="10" t="str">
        <f>IF('1-SETUP'!$Q88="DAILY",DM39+'1-SETUP'!$V88,IF('1-SETUP'!$Q88="WEEKLY",DM39+'1-SETUP'!$V88*7,IF('1-SETUP'!$Q88="MONTHLY",EDATE(DM39,'1-SETUP'!$V88),IF('1-SETUP'!$Q88="YEARLY",EDATE(DM39,12*'1-SETUP'!$V88),""))))</f>
        <v/>
      </c>
      <c r="DO39" s="10" t="str">
        <f>IF('1-SETUP'!$Q88="DAILY",DN39+'1-SETUP'!$V88,IF('1-SETUP'!$Q88="WEEKLY",DN39+'1-SETUP'!$V88*7,IF('1-SETUP'!$Q88="MONTHLY",EDATE(DN39,'1-SETUP'!$V88),IF('1-SETUP'!$Q88="YEARLY",EDATE(DN39,12*'1-SETUP'!$V88),""))))</f>
        <v/>
      </c>
      <c r="DP39" s="10" t="str">
        <f>IF('1-SETUP'!$Q88="DAILY",DO39+'1-SETUP'!$V88,IF('1-SETUP'!$Q88="WEEKLY",DO39+'1-SETUP'!$V88*7,IF('1-SETUP'!$Q88="MONTHLY",EDATE(DO39,'1-SETUP'!$V88),IF('1-SETUP'!$Q88="YEARLY",EDATE(DO39,12*'1-SETUP'!$V88),""))))</f>
        <v/>
      </c>
      <c r="DQ39" s="10" t="str">
        <f>IF('1-SETUP'!$Q88="DAILY",DP39+'1-SETUP'!$V88,IF('1-SETUP'!$Q88="WEEKLY",DP39+'1-SETUP'!$V88*7,IF('1-SETUP'!$Q88="MONTHLY",EDATE(DP39,'1-SETUP'!$V88),IF('1-SETUP'!$Q88="YEARLY",EDATE(DP39,12*'1-SETUP'!$V88),""))))</f>
        <v/>
      </c>
      <c r="DR39" s="10" t="str">
        <f>IF('1-SETUP'!$Q88="DAILY",DQ39+'1-SETUP'!$V88,IF('1-SETUP'!$Q88="WEEKLY",DQ39+'1-SETUP'!$V88*7,IF('1-SETUP'!$Q88="MONTHLY",EDATE(DQ39,'1-SETUP'!$V88),IF('1-SETUP'!$Q88="YEARLY",EDATE(DQ39,12*'1-SETUP'!$V88),""))))</f>
        <v/>
      </c>
      <c r="DS39" s="10" t="str">
        <f>IF('1-SETUP'!$Q88="DAILY",DR39+'1-SETUP'!$V88,IF('1-SETUP'!$Q88="WEEKLY",DR39+'1-SETUP'!$V88*7,IF('1-SETUP'!$Q88="MONTHLY",EDATE(DR39,'1-SETUP'!$V88),IF('1-SETUP'!$Q88="YEARLY",EDATE(DR39,12*'1-SETUP'!$V88),""))))</f>
        <v/>
      </c>
      <c r="DT39" s="10" t="str">
        <f>IF('1-SETUP'!$Q88="DAILY",DS39+'1-SETUP'!$V88,IF('1-SETUP'!$Q88="WEEKLY",DS39+'1-SETUP'!$V88*7,IF('1-SETUP'!$Q88="MONTHLY",EDATE(DS39,'1-SETUP'!$V88),IF('1-SETUP'!$Q88="YEARLY",EDATE(DS39,12*'1-SETUP'!$V88),""))))</f>
        <v/>
      </c>
      <c r="DU39" s="10" t="str">
        <f>IF('1-SETUP'!$Q88="DAILY",DT39+'1-SETUP'!$V88,IF('1-SETUP'!$Q88="WEEKLY",DT39+'1-SETUP'!$V88*7,IF('1-SETUP'!$Q88="MONTHLY",EDATE(DT39,'1-SETUP'!$V88),IF('1-SETUP'!$Q88="YEARLY",EDATE(DT39,12*'1-SETUP'!$V88),""))))</f>
        <v/>
      </c>
      <c r="DV39" s="10" t="str">
        <f>IF('1-SETUP'!$Q88="DAILY",DU39+'1-SETUP'!$V88,IF('1-SETUP'!$Q88="WEEKLY",DU39+'1-SETUP'!$V88*7,IF('1-SETUP'!$Q88="MONTHLY",EDATE(DU39,'1-SETUP'!$V88),IF('1-SETUP'!$Q88="YEARLY",EDATE(DU39,12*'1-SETUP'!$V88),""))))</f>
        <v/>
      </c>
      <c r="DW39" s="10" t="str">
        <f>IF('1-SETUP'!$Q88="DAILY",DV39+'1-SETUP'!$V88,IF('1-SETUP'!$Q88="WEEKLY",DV39+'1-SETUP'!$V88*7,IF('1-SETUP'!$Q88="MONTHLY",EDATE(DV39,'1-SETUP'!$V88),IF('1-SETUP'!$Q88="YEARLY",EDATE(DV39,12*'1-SETUP'!$V88),""))))</f>
        <v/>
      </c>
      <c r="DX39" s="10" t="str">
        <f>IF('1-SETUP'!$Q88="DAILY",DW39+'1-SETUP'!$V88,IF('1-SETUP'!$Q88="WEEKLY",DW39+'1-SETUP'!$V88*7,IF('1-SETUP'!$Q88="MONTHLY",EDATE(DW39,'1-SETUP'!$V88),IF('1-SETUP'!$Q88="YEARLY",EDATE(DW39,12*'1-SETUP'!$V88),""))))</f>
        <v/>
      </c>
      <c r="DY39" s="10" t="str">
        <f>IF('1-SETUP'!$Q88="DAILY",DX39+'1-SETUP'!$V88,IF('1-SETUP'!$Q88="WEEKLY",DX39+'1-SETUP'!$V88*7,IF('1-SETUP'!$Q88="MONTHLY",EDATE(DX39,'1-SETUP'!$V88),IF('1-SETUP'!$Q88="YEARLY",EDATE(DX39,12*'1-SETUP'!$V88),""))))</f>
        <v/>
      </c>
      <c r="DZ39" s="10" t="str">
        <f>IF('1-SETUP'!$Q88="DAILY",DY39+'1-SETUP'!$V88,IF('1-SETUP'!$Q88="WEEKLY",DY39+'1-SETUP'!$V88*7,IF('1-SETUP'!$Q88="MONTHLY",EDATE(DY39,'1-SETUP'!$V88),IF('1-SETUP'!$Q88="YEARLY",EDATE(DY39,12*'1-SETUP'!$V88),""))))</f>
        <v/>
      </c>
      <c r="EA39" s="10" t="str">
        <f>IF('1-SETUP'!$Q88="DAILY",DZ39+'1-SETUP'!$V88,IF('1-SETUP'!$Q88="WEEKLY",DZ39+'1-SETUP'!$V88*7,IF('1-SETUP'!$Q88="MONTHLY",EDATE(DZ39,'1-SETUP'!$V88),IF('1-SETUP'!$Q88="YEARLY",EDATE(DZ39,12*'1-SETUP'!$V88),""))))</f>
        <v/>
      </c>
      <c r="EB39" s="10" t="str">
        <f>IF('1-SETUP'!$Q88="DAILY",EA39+'1-SETUP'!$V88,IF('1-SETUP'!$Q88="WEEKLY",EA39+'1-SETUP'!$V88*7,IF('1-SETUP'!$Q88="MONTHLY",EDATE(EA39,'1-SETUP'!$V88),IF('1-SETUP'!$Q88="YEARLY",EDATE(EA39,12*'1-SETUP'!$V88),""))))</f>
        <v/>
      </c>
      <c r="EC39" s="10" t="str">
        <f>IF('1-SETUP'!$Q88="DAILY",EB39+'1-SETUP'!$V88,IF('1-SETUP'!$Q88="WEEKLY",EB39+'1-SETUP'!$V88*7,IF('1-SETUP'!$Q88="MONTHLY",EDATE(EB39,'1-SETUP'!$V88),IF('1-SETUP'!$Q88="YEARLY",EDATE(EB39,12*'1-SETUP'!$V88),""))))</f>
        <v/>
      </c>
      <c r="ED39" s="10" t="str">
        <f>IF('1-SETUP'!$Q88="DAILY",EC39+'1-SETUP'!$V88,IF('1-SETUP'!$Q88="WEEKLY",EC39+'1-SETUP'!$V88*7,IF('1-SETUP'!$Q88="MONTHLY",EDATE(EC39,'1-SETUP'!$V88),IF('1-SETUP'!$Q88="YEARLY",EDATE(EC39,12*'1-SETUP'!$V88),""))))</f>
        <v/>
      </c>
      <c r="EE39" s="10" t="str">
        <f>IF('1-SETUP'!$Q88="DAILY",ED39+'1-SETUP'!$V88,IF('1-SETUP'!$Q88="WEEKLY",ED39+'1-SETUP'!$V88*7,IF('1-SETUP'!$Q88="MONTHLY",EDATE(ED39,'1-SETUP'!$V88),IF('1-SETUP'!$Q88="YEARLY",EDATE(ED39,12*'1-SETUP'!$V88),""))))</f>
        <v/>
      </c>
      <c r="EF39" s="10" t="str">
        <f>IF('1-SETUP'!$Q88="DAILY",EE39+'1-SETUP'!$V88,IF('1-SETUP'!$Q88="WEEKLY",EE39+'1-SETUP'!$V88*7,IF('1-SETUP'!$Q88="MONTHLY",EDATE(EE39,'1-SETUP'!$V88),IF('1-SETUP'!$Q88="YEARLY",EDATE(EE39,12*'1-SETUP'!$V88),""))))</f>
        <v/>
      </c>
      <c r="EG39" s="10" t="str">
        <f>IF('1-SETUP'!$Q88="DAILY",EF39+'1-SETUP'!$V88,IF('1-SETUP'!$Q88="WEEKLY",EF39+'1-SETUP'!$V88*7,IF('1-SETUP'!$Q88="MONTHLY",EDATE(EF39,'1-SETUP'!$V88),IF('1-SETUP'!$Q88="YEARLY",EDATE(EF39,12*'1-SETUP'!$V88),""))))</f>
        <v/>
      </c>
      <c r="EH39" s="10" t="str">
        <f>IF('1-SETUP'!$Q88="DAILY",EG39+'1-SETUP'!$V88,IF('1-SETUP'!$Q88="WEEKLY",EG39+'1-SETUP'!$V88*7,IF('1-SETUP'!$Q88="MONTHLY",EDATE(EG39,'1-SETUP'!$V88),IF('1-SETUP'!$Q88="YEARLY",EDATE(EG39,12*'1-SETUP'!$V88),""))))</f>
        <v/>
      </c>
      <c r="EI39" s="10" t="str">
        <f>IF('1-SETUP'!$Q88="DAILY",EH39+'1-SETUP'!$V88,IF('1-SETUP'!$Q88="WEEKLY",EH39+'1-SETUP'!$V88*7,IF('1-SETUP'!$Q88="MONTHLY",EDATE(EH39,'1-SETUP'!$V88),IF('1-SETUP'!$Q88="YEARLY",EDATE(EH39,12*'1-SETUP'!$V88),""))))</f>
        <v/>
      </c>
      <c r="EJ39" s="10" t="str">
        <f>IF('1-SETUP'!$Q88="DAILY",EI39+'1-SETUP'!$V88,IF('1-SETUP'!$Q88="WEEKLY",EI39+'1-SETUP'!$V88*7,IF('1-SETUP'!$Q88="MONTHLY",EDATE(EI39,'1-SETUP'!$V88),IF('1-SETUP'!$Q88="YEARLY",EDATE(EI39,12*'1-SETUP'!$V88),""))))</f>
        <v/>
      </c>
      <c r="EK39" s="10" t="str">
        <f>IF('1-SETUP'!$Q88="DAILY",EJ39+'1-SETUP'!$V88,IF('1-SETUP'!$Q88="WEEKLY",EJ39+'1-SETUP'!$V88*7,IF('1-SETUP'!$Q88="MONTHLY",EDATE(EJ39,'1-SETUP'!$V88),IF('1-SETUP'!$Q88="YEARLY",EDATE(EJ39,12*'1-SETUP'!$V88),""))))</f>
        <v/>
      </c>
      <c r="EL39" s="10" t="str">
        <f>IF('1-SETUP'!$Q88="DAILY",EK39+'1-SETUP'!$V88,IF('1-SETUP'!$Q88="WEEKLY",EK39+'1-SETUP'!$V88*7,IF('1-SETUP'!$Q88="MONTHLY",EDATE(EK39,'1-SETUP'!$V88),IF('1-SETUP'!$Q88="YEARLY",EDATE(EK39,12*'1-SETUP'!$V88),""))))</f>
        <v/>
      </c>
      <c r="EM39" s="10" t="str">
        <f>IF('1-SETUP'!$Q88="DAILY",EL39+'1-SETUP'!$V88,IF('1-SETUP'!$Q88="WEEKLY",EL39+'1-SETUP'!$V88*7,IF('1-SETUP'!$Q88="MONTHLY",EDATE(EL39,'1-SETUP'!$V88),IF('1-SETUP'!$Q88="YEARLY",EDATE(EL39,12*'1-SETUP'!$V88),""))))</f>
        <v/>
      </c>
      <c r="EN39" s="10" t="str">
        <f>IF('1-SETUP'!$Q88="DAILY",EM39+'1-SETUP'!$V88,IF('1-SETUP'!$Q88="WEEKLY",EM39+'1-SETUP'!$V88*7,IF('1-SETUP'!$Q88="MONTHLY",EDATE(EM39,'1-SETUP'!$V88),IF('1-SETUP'!$Q88="YEARLY",EDATE(EM39,12*'1-SETUP'!$V88),""))))</f>
        <v/>
      </c>
      <c r="EO39" s="10" t="str">
        <f>IF('1-SETUP'!$Q88="DAILY",EN39+'1-SETUP'!$V88,IF('1-SETUP'!$Q88="WEEKLY",EN39+'1-SETUP'!$V88*7,IF('1-SETUP'!$Q88="MONTHLY",EDATE(EN39,'1-SETUP'!$V88),IF('1-SETUP'!$Q88="YEARLY",EDATE(EN39,12*'1-SETUP'!$V88),""))))</f>
        <v/>
      </c>
      <c r="EP39" s="10" t="str">
        <f>IF('1-SETUP'!$Q88="DAILY",EO39+'1-SETUP'!$V88,IF('1-SETUP'!$Q88="WEEKLY",EO39+'1-SETUP'!$V88*7,IF('1-SETUP'!$Q88="MONTHLY",EDATE(EO39,'1-SETUP'!$V88),IF('1-SETUP'!$Q88="YEARLY",EDATE(EO39,12*'1-SETUP'!$V88),""))))</f>
        <v/>
      </c>
      <c r="EQ39" s="10" t="str">
        <f>IF('1-SETUP'!$Q88="DAILY",EP39+'1-SETUP'!$V88,IF('1-SETUP'!$Q88="WEEKLY",EP39+'1-SETUP'!$V88*7,IF('1-SETUP'!$Q88="MONTHLY",EDATE(EP39,'1-SETUP'!$V88),IF('1-SETUP'!$Q88="YEARLY",EDATE(EP39,12*'1-SETUP'!$V88),""))))</f>
        <v/>
      </c>
      <c r="ER39" s="10" t="str">
        <f>IF('1-SETUP'!$Q88="DAILY",EQ39+'1-SETUP'!$V88,IF('1-SETUP'!$Q88="WEEKLY",EQ39+'1-SETUP'!$V88*7,IF('1-SETUP'!$Q88="MONTHLY",EDATE(EQ39,'1-SETUP'!$V88),IF('1-SETUP'!$Q88="YEARLY",EDATE(EQ39,12*'1-SETUP'!$V88),""))))</f>
        <v/>
      </c>
      <c r="ES39" s="10" t="str">
        <f>IF('1-SETUP'!$Q88="DAILY",ER39+'1-SETUP'!$V88,IF('1-SETUP'!$Q88="WEEKLY",ER39+'1-SETUP'!$V88*7,IF('1-SETUP'!$Q88="MONTHLY",EDATE(ER39,'1-SETUP'!$V88),IF('1-SETUP'!$Q88="YEARLY",EDATE(ER39,12*'1-SETUP'!$V88),""))))</f>
        <v/>
      </c>
      <c r="ET39" s="10" t="str">
        <f>IF('1-SETUP'!$Q88="DAILY",ES39+'1-SETUP'!$V88,IF('1-SETUP'!$Q88="WEEKLY",ES39+'1-SETUP'!$V88*7,IF('1-SETUP'!$Q88="MONTHLY",EDATE(ES39,'1-SETUP'!$V88),IF('1-SETUP'!$Q88="YEARLY",EDATE(ES39,12*'1-SETUP'!$V88),""))))</f>
        <v/>
      </c>
      <c r="EU39" s="10" t="str">
        <f>IF('1-SETUP'!$Q88="DAILY",ET39+'1-SETUP'!$V88,IF('1-SETUP'!$Q88="WEEKLY",ET39+'1-SETUP'!$V88*7,IF('1-SETUP'!$Q88="MONTHLY",EDATE(ET39,'1-SETUP'!$V88),IF('1-SETUP'!$Q88="YEARLY",EDATE(ET39,12*'1-SETUP'!$V88),""))))</f>
        <v/>
      </c>
      <c r="EV39" s="10" t="str">
        <f>IF('1-SETUP'!$Q88="DAILY",EU39+'1-SETUP'!$V88,IF('1-SETUP'!$Q88="WEEKLY",EU39+'1-SETUP'!$V88*7,IF('1-SETUP'!$Q88="MONTHLY",EDATE(EU39,'1-SETUP'!$V88),IF('1-SETUP'!$Q88="YEARLY",EDATE(EU39,12*'1-SETUP'!$V88),""))))</f>
        <v/>
      </c>
      <c r="EW39" s="10" t="str">
        <f>IF('1-SETUP'!$Q88="DAILY",EV39+'1-SETUP'!$V88,IF('1-SETUP'!$Q88="WEEKLY",EV39+'1-SETUP'!$V88*7,IF('1-SETUP'!$Q88="MONTHLY",EDATE(EV39,'1-SETUP'!$V88),IF('1-SETUP'!$Q88="YEARLY",EDATE(EV39,12*'1-SETUP'!$V88),""))))</f>
        <v/>
      </c>
      <c r="EX39" s="10" t="str">
        <f>IF('1-SETUP'!$Q88="DAILY",EW39+'1-SETUP'!$V88,IF('1-SETUP'!$Q88="WEEKLY",EW39+'1-SETUP'!$V88*7,IF('1-SETUP'!$Q88="MONTHLY",EDATE(EW39,'1-SETUP'!$V88),IF('1-SETUP'!$Q88="YEARLY",EDATE(EW39,12*'1-SETUP'!$V88),""))))</f>
        <v/>
      </c>
      <c r="EY39" s="10" t="str">
        <f>IF('1-SETUP'!$Q88="DAILY",EX39+'1-SETUP'!$V88,IF('1-SETUP'!$Q88="WEEKLY",EX39+'1-SETUP'!$V88*7,IF('1-SETUP'!$Q88="MONTHLY",EDATE(EX39,'1-SETUP'!$V88),IF('1-SETUP'!$Q88="YEARLY",EDATE(EX39,12*'1-SETUP'!$V88),""))))</f>
        <v/>
      </c>
      <c r="EZ39" s="10" t="str">
        <f>IF('1-SETUP'!$Q88="DAILY",EY39+'1-SETUP'!$V88,IF('1-SETUP'!$Q88="WEEKLY",EY39+'1-SETUP'!$V88*7,IF('1-SETUP'!$Q88="MONTHLY",EDATE(EY39,'1-SETUP'!$V88),IF('1-SETUP'!$Q88="YEARLY",EDATE(EY39,12*'1-SETUP'!$V88),""))))</f>
        <v/>
      </c>
      <c r="FA39" s="10" t="str">
        <f>IF('1-SETUP'!$Q88="DAILY",EZ39+'1-SETUP'!$V88,IF('1-SETUP'!$Q88="WEEKLY",EZ39+'1-SETUP'!$V88*7,IF('1-SETUP'!$Q88="MONTHLY",EDATE(EZ39,'1-SETUP'!$V88),IF('1-SETUP'!$Q88="YEARLY",EDATE(EZ39,12*'1-SETUP'!$V88),""))))</f>
        <v/>
      </c>
      <c r="FB39" s="10" t="str">
        <f>IF('1-SETUP'!$Q88="DAILY",FA39+'1-SETUP'!$V88,IF('1-SETUP'!$Q88="WEEKLY",FA39+'1-SETUP'!$V88*7,IF('1-SETUP'!$Q88="MONTHLY",EDATE(FA39,'1-SETUP'!$V88),IF('1-SETUP'!$Q88="YEARLY",EDATE(FA39,12*'1-SETUP'!$V88),""))))</f>
        <v/>
      </c>
      <c r="FC39" s="10" t="str">
        <f>IF('1-SETUP'!$Q88="DAILY",FB39+'1-SETUP'!$V88,IF('1-SETUP'!$Q88="WEEKLY",FB39+'1-SETUP'!$V88*7,IF('1-SETUP'!$Q88="MONTHLY",EDATE(FB39,'1-SETUP'!$V88),IF('1-SETUP'!$Q88="YEARLY",EDATE(FB39,12*'1-SETUP'!$V88),""))))</f>
        <v/>
      </c>
      <c r="FD39" s="10" t="str">
        <f>IF('1-SETUP'!$Q88="DAILY",FC39+'1-SETUP'!$V88,IF('1-SETUP'!$Q88="WEEKLY",FC39+'1-SETUP'!$V88*7,IF('1-SETUP'!$Q88="MONTHLY",EDATE(FC39,'1-SETUP'!$V88),IF('1-SETUP'!$Q88="YEARLY",EDATE(FC39,12*'1-SETUP'!$V88),""))))</f>
        <v/>
      </c>
      <c r="FE39" s="10" t="str">
        <f>IF('1-SETUP'!$Q88="DAILY",FD39+'1-SETUP'!$V88,IF('1-SETUP'!$Q88="WEEKLY",FD39+'1-SETUP'!$V88*7,IF('1-SETUP'!$Q88="MONTHLY",EDATE(FD39,'1-SETUP'!$V88),IF('1-SETUP'!$Q88="YEARLY",EDATE(FD39,12*'1-SETUP'!$V88),""))))</f>
        <v/>
      </c>
      <c r="FF39" s="10" t="str">
        <f>IF('1-SETUP'!$Q88="DAILY",FE39+'1-SETUP'!$V88,IF('1-SETUP'!$Q88="WEEKLY",FE39+'1-SETUP'!$V88*7,IF('1-SETUP'!$Q88="MONTHLY",EDATE(FE39,'1-SETUP'!$V88),IF('1-SETUP'!$Q88="YEARLY",EDATE(FE39,12*'1-SETUP'!$V88),""))))</f>
        <v/>
      </c>
      <c r="FG39" s="10" t="str">
        <f>IF('1-SETUP'!$Q88="DAILY",FF39+'1-SETUP'!$V88,IF('1-SETUP'!$Q88="WEEKLY",FF39+'1-SETUP'!$V88*7,IF('1-SETUP'!$Q88="MONTHLY",EDATE(FF39,'1-SETUP'!$V88),IF('1-SETUP'!$Q88="YEARLY",EDATE(FF39,12*'1-SETUP'!$V88),""))))</f>
        <v/>
      </c>
      <c r="FH39" s="10" t="str">
        <f>IF('1-SETUP'!$Q88="DAILY",FG39+'1-SETUP'!$V88,IF('1-SETUP'!$Q88="WEEKLY",FG39+'1-SETUP'!$V88*7,IF('1-SETUP'!$Q88="MONTHLY",EDATE(FG39,'1-SETUP'!$V88),IF('1-SETUP'!$Q88="YEARLY",EDATE(FG39,12*'1-SETUP'!$V88),""))))</f>
        <v/>
      </c>
      <c r="FI39" s="10" t="str">
        <f>IF('1-SETUP'!$Q88="DAILY",FH39+'1-SETUP'!$V88,IF('1-SETUP'!$Q88="WEEKLY",FH39+'1-SETUP'!$V88*7,IF('1-SETUP'!$Q88="MONTHLY",EDATE(FH39,'1-SETUP'!$V88),IF('1-SETUP'!$Q88="YEARLY",EDATE(FH39,12*'1-SETUP'!$V88),""))))</f>
        <v/>
      </c>
      <c r="FJ39" s="10" t="str">
        <f>IF('1-SETUP'!$Q88="DAILY",FI39+'1-SETUP'!$V88,IF('1-SETUP'!$Q88="WEEKLY",FI39+'1-SETUP'!$V88*7,IF('1-SETUP'!$Q88="MONTHLY",EDATE(FI39,'1-SETUP'!$V88),IF('1-SETUP'!$Q88="YEARLY",EDATE(FI39,12*'1-SETUP'!$V88),""))))</f>
        <v/>
      </c>
      <c r="FK39" s="10" t="str">
        <f>IF('1-SETUP'!$Q88="DAILY",FJ39+'1-SETUP'!$V88,IF('1-SETUP'!$Q88="WEEKLY",FJ39+'1-SETUP'!$V88*7,IF('1-SETUP'!$Q88="MONTHLY",EDATE(FJ39,'1-SETUP'!$V88),IF('1-SETUP'!$Q88="YEARLY",EDATE(FJ39,12*'1-SETUP'!$V88),""))))</f>
        <v/>
      </c>
      <c r="FL39" s="10" t="str">
        <f>IF('1-SETUP'!$Q88="DAILY",FK39+'1-SETUP'!$V88,IF('1-SETUP'!$Q88="WEEKLY",FK39+'1-SETUP'!$V88*7,IF('1-SETUP'!$Q88="MONTHLY",EDATE(FK39,'1-SETUP'!$V88),IF('1-SETUP'!$Q88="YEARLY",EDATE(FK39,12*'1-SETUP'!$V88),""))))</f>
        <v/>
      </c>
      <c r="FM39" s="10" t="str">
        <f>IF('1-SETUP'!$Q88="DAILY",FL39+'1-SETUP'!$V88,IF('1-SETUP'!$Q88="WEEKLY",FL39+'1-SETUP'!$V88*7,IF('1-SETUP'!$Q88="MONTHLY",EDATE(FL39,'1-SETUP'!$V88),IF('1-SETUP'!$Q88="YEARLY",EDATE(FL39,12*'1-SETUP'!$V88),""))))</f>
        <v/>
      </c>
      <c r="FN39" s="10" t="str">
        <f>IF('1-SETUP'!$Q88="DAILY",FM39+'1-SETUP'!$V88,IF('1-SETUP'!$Q88="WEEKLY",FM39+'1-SETUP'!$V88*7,IF('1-SETUP'!$Q88="MONTHLY",EDATE(FM39,'1-SETUP'!$V88),IF('1-SETUP'!$Q88="YEARLY",EDATE(FM39,12*'1-SETUP'!$V88),""))))</f>
        <v/>
      </c>
      <c r="FO39" s="10" t="str">
        <f>IF('1-SETUP'!$Q88="DAILY",FN39+'1-SETUP'!$V88,IF('1-SETUP'!$Q88="WEEKLY",FN39+'1-SETUP'!$V88*7,IF('1-SETUP'!$Q88="MONTHLY",EDATE(FN39,'1-SETUP'!$V88),IF('1-SETUP'!$Q88="YEARLY",EDATE(FN39,12*'1-SETUP'!$V88),""))))</f>
        <v/>
      </c>
      <c r="FP39" s="10" t="str">
        <f>IF('1-SETUP'!$Q88="DAILY",FO39+'1-SETUP'!$V88,IF('1-SETUP'!$Q88="WEEKLY",FO39+'1-SETUP'!$V88*7,IF('1-SETUP'!$Q88="MONTHLY",EDATE(FO39,'1-SETUP'!$V88),IF('1-SETUP'!$Q88="YEARLY",EDATE(FO39,12*'1-SETUP'!$V88),""))))</f>
        <v/>
      </c>
      <c r="FQ39" s="10" t="str">
        <f>IF('1-SETUP'!$Q88="DAILY",FP39+'1-SETUP'!$V88,IF('1-SETUP'!$Q88="WEEKLY",FP39+'1-SETUP'!$V88*7,IF('1-SETUP'!$Q88="MONTHLY",EDATE(FP39,'1-SETUP'!$V88),IF('1-SETUP'!$Q88="YEARLY",EDATE(FP39,12*'1-SETUP'!$V88),""))))</f>
        <v/>
      </c>
      <c r="FR39" s="10" t="str">
        <f>IF('1-SETUP'!$Q88="DAILY",FQ39+'1-SETUP'!$V88,IF('1-SETUP'!$Q88="WEEKLY",FQ39+'1-SETUP'!$V88*7,IF('1-SETUP'!$Q88="MONTHLY",EDATE(FQ39,'1-SETUP'!$V88),IF('1-SETUP'!$Q88="YEARLY",EDATE(FQ39,12*'1-SETUP'!$V88),""))))</f>
        <v/>
      </c>
      <c r="FS39" s="10" t="str">
        <f>IF('1-SETUP'!$Q88="DAILY",FR39+'1-SETUP'!$V88,IF('1-SETUP'!$Q88="WEEKLY",FR39+'1-SETUP'!$V88*7,IF('1-SETUP'!$Q88="MONTHLY",EDATE(FR39,'1-SETUP'!$V88),IF('1-SETUP'!$Q88="YEARLY",EDATE(FR39,12*'1-SETUP'!$V88),""))))</f>
        <v/>
      </c>
      <c r="FT39" s="10" t="str">
        <f>IF('1-SETUP'!$Q88="DAILY",FS39+'1-SETUP'!$V88,IF('1-SETUP'!$Q88="WEEKLY",FS39+'1-SETUP'!$V88*7,IF('1-SETUP'!$Q88="MONTHLY",EDATE(FS39,'1-SETUP'!$V88),IF('1-SETUP'!$Q88="YEARLY",EDATE(FS39,12*'1-SETUP'!$V88),""))))</f>
        <v/>
      </c>
      <c r="FU39" s="10" t="str">
        <f>IF('1-SETUP'!$Q88="DAILY",FT39+'1-SETUP'!$V88,IF('1-SETUP'!$Q88="WEEKLY",FT39+'1-SETUP'!$V88*7,IF('1-SETUP'!$Q88="MONTHLY",EDATE(FT39,'1-SETUP'!$V88),IF('1-SETUP'!$Q88="YEARLY",EDATE(FT39,12*'1-SETUP'!$V88),""))))</f>
        <v/>
      </c>
      <c r="FV39" s="10" t="str">
        <f>IF('1-SETUP'!$Q88="DAILY",FU39+'1-SETUP'!$V88,IF('1-SETUP'!$Q88="WEEKLY",FU39+'1-SETUP'!$V88*7,IF('1-SETUP'!$Q88="MONTHLY",EDATE(FU39,'1-SETUP'!$V88),IF('1-SETUP'!$Q88="YEARLY",EDATE(FU39,12*'1-SETUP'!$V88),""))))</f>
        <v/>
      </c>
      <c r="FW39" s="10" t="str">
        <f>IF('1-SETUP'!$Q88="DAILY",FV39+'1-SETUP'!$V88,IF('1-SETUP'!$Q88="WEEKLY",FV39+'1-SETUP'!$V88*7,IF('1-SETUP'!$Q88="MONTHLY",EDATE(FV39,'1-SETUP'!$V88),IF('1-SETUP'!$Q88="YEARLY",EDATE(FV39,12*'1-SETUP'!$V88),""))))</f>
        <v/>
      </c>
      <c r="FX39" s="10" t="str">
        <f>IF('1-SETUP'!$Q88="DAILY",FW39+'1-SETUP'!$V88,IF('1-SETUP'!$Q88="WEEKLY",FW39+'1-SETUP'!$V88*7,IF('1-SETUP'!$Q88="MONTHLY",EDATE(FW39,'1-SETUP'!$V88),IF('1-SETUP'!$Q88="YEARLY",EDATE(FW39,12*'1-SETUP'!$V88),""))))</f>
        <v/>
      </c>
      <c r="FY39" s="10" t="str">
        <f>IF('1-SETUP'!$Q88="DAILY",FX39+'1-SETUP'!$V88,IF('1-SETUP'!$Q88="WEEKLY",FX39+'1-SETUP'!$V88*7,IF('1-SETUP'!$Q88="MONTHLY",EDATE(FX39,'1-SETUP'!$V88),IF('1-SETUP'!$Q88="YEARLY",EDATE(FX39,12*'1-SETUP'!$V88),""))))</f>
        <v/>
      </c>
      <c r="FZ39" s="10" t="str">
        <f>IF('1-SETUP'!$Q88="DAILY",FY39+'1-SETUP'!$V88,IF('1-SETUP'!$Q88="WEEKLY",FY39+'1-SETUP'!$V88*7,IF('1-SETUP'!$Q88="MONTHLY",EDATE(FY39,'1-SETUP'!$V88),IF('1-SETUP'!$Q88="YEARLY",EDATE(FY39,12*'1-SETUP'!$V88),""))))</f>
        <v/>
      </c>
      <c r="GA39" s="10" t="str">
        <f>IF('1-SETUP'!$Q88="DAILY",FZ39+'1-SETUP'!$V88,IF('1-SETUP'!$Q88="WEEKLY",FZ39+'1-SETUP'!$V88*7,IF('1-SETUP'!$Q88="MONTHLY",EDATE(FZ39,'1-SETUP'!$V88),IF('1-SETUP'!$Q88="YEARLY",EDATE(FZ39,12*'1-SETUP'!$V88),""))))</f>
        <v/>
      </c>
      <c r="GB39" s="10" t="str">
        <f>IF('1-SETUP'!$Q88="DAILY",GA39+'1-SETUP'!$V88,IF('1-SETUP'!$Q88="WEEKLY",GA39+'1-SETUP'!$V88*7,IF('1-SETUP'!$Q88="MONTHLY",EDATE(GA39,'1-SETUP'!$V88),IF('1-SETUP'!$Q88="YEARLY",EDATE(GA39,12*'1-SETUP'!$V88),""))))</f>
        <v/>
      </c>
      <c r="GC39" s="10" t="str">
        <f>IF('1-SETUP'!$Q88="DAILY",GB39+'1-SETUP'!$V88,IF('1-SETUP'!$Q88="WEEKLY",GB39+'1-SETUP'!$V88*7,IF('1-SETUP'!$Q88="MONTHLY",EDATE(GB39,'1-SETUP'!$V88),IF('1-SETUP'!$Q88="YEARLY",EDATE(GB39,12*'1-SETUP'!$V88),""))))</f>
        <v/>
      </c>
      <c r="GD39" s="10" t="str">
        <f>IF('1-SETUP'!$Q88="DAILY",GC39+'1-SETUP'!$V88,IF('1-SETUP'!$Q88="WEEKLY",GC39+'1-SETUP'!$V88*7,IF('1-SETUP'!$Q88="MONTHLY",EDATE(GC39,'1-SETUP'!$V88),IF('1-SETUP'!$Q88="YEARLY",EDATE(GC39,12*'1-SETUP'!$V88),""))))</f>
        <v/>
      </c>
      <c r="GE39" s="10" t="str">
        <f>IF('1-SETUP'!$Q88="DAILY",GD39+'1-SETUP'!$V88,IF('1-SETUP'!$Q88="WEEKLY",GD39+'1-SETUP'!$V88*7,IF('1-SETUP'!$Q88="MONTHLY",EDATE(GD39,'1-SETUP'!$V88),IF('1-SETUP'!$Q88="YEARLY",EDATE(GD39,12*'1-SETUP'!$V88),""))))</f>
        <v/>
      </c>
      <c r="GF39" s="10" t="str">
        <f>IF('1-SETUP'!$Q88="DAILY",GE39+'1-SETUP'!$V88,IF('1-SETUP'!$Q88="WEEKLY",GE39+'1-SETUP'!$V88*7,IF('1-SETUP'!$Q88="MONTHLY",EDATE(GE39,'1-SETUP'!$V88),IF('1-SETUP'!$Q88="YEARLY",EDATE(GE39,12*'1-SETUP'!$V88),""))))</f>
        <v/>
      </c>
      <c r="GG39" s="10" t="str">
        <f>IF('1-SETUP'!$Q88="DAILY",GF39+'1-SETUP'!$V88,IF('1-SETUP'!$Q88="WEEKLY",GF39+'1-SETUP'!$V88*7,IF('1-SETUP'!$Q88="MONTHLY",EDATE(GF39,'1-SETUP'!$V88),IF('1-SETUP'!$Q88="YEARLY",EDATE(GF39,12*'1-SETUP'!$V88),""))))</f>
        <v/>
      </c>
      <c r="GH39" s="10" t="str">
        <f>IF('1-SETUP'!$Q88="DAILY",GG39+'1-SETUP'!$V88,IF('1-SETUP'!$Q88="WEEKLY",GG39+'1-SETUP'!$V88*7,IF('1-SETUP'!$Q88="MONTHLY",EDATE(GG39,'1-SETUP'!$V88),IF('1-SETUP'!$Q88="YEARLY",EDATE(GG39,12*'1-SETUP'!$V88),""))))</f>
        <v/>
      </c>
      <c r="GI39" s="10" t="str">
        <f>IF('1-SETUP'!$Q88="DAILY",GH39+'1-SETUP'!$V88,IF('1-SETUP'!$Q88="WEEKLY",GH39+'1-SETUP'!$V88*7,IF('1-SETUP'!$Q88="MONTHLY",EDATE(GH39,'1-SETUP'!$V88),IF('1-SETUP'!$Q88="YEARLY",EDATE(GH39,12*'1-SETUP'!$V88),""))))</f>
        <v/>
      </c>
      <c r="GJ39" s="10" t="str">
        <f>IF('1-SETUP'!$Q88="DAILY",GI39+'1-SETUP'!$V88,IF('1-SETUP'!$Q88="WEEKLY",GI39+'1-SETUP'!$V88*7,IF('1-SETUP'!$Q88="MONTHLY",EDATE(GI39,'1-SETUP'!$V88),IF('1-SETUP'!$Q88="YEARLY",EDATE(GI39,12*'1-SETUP'!$V88),""))))</f>
        <v/>
      </c>
      <c r="GK39" s="10" t="str">
        <f>IF('1-SETUP'!$Q88="DAILY",GJ39+'1-SETUP'!$V88,IF('1-SETUP'!$Q88="WEEKLY",GJ39+'1-SETUP'!$V88*7,IF('1-SETUP'!$Q88="MONTHLY",EDATE(GJ39,'1-SETUP'!$V88),IF('1-SETUP'!$Q88="YEARLY",EDATE(GJ39,12*'1-SETUP'!$V88),""))))</f>
        <v/>
      </c>
      <c r="GL39" s="10" t="str">
        <f>IF('1-SETUP'!$Q88="DAILY",GK39+'1-SETUP'!$V88,IF('1-SETUP'!$Q88="WEEKLY",GK39+'1-SETUP'!$V88*7,IF('1-SETUP'!$Q88="MONTHLY",EDATE(GK39,'1-SETUP'!$V88),IF('1-SETUP'!$Q88="YEARLY",EDATE(GK39,12*'1-SETUP'!$V88),""))))</f>
        <v/>
      </c>
      <c r="GM39" s="10" t="str">
        <f>IF('1-SETUP'!$Q88="DAILY",GL39+'1-SETUP'!$V88,IF('1-SETUP'!$Q88="WEEKLY",GL39+'1-SETUP'!$V88*7,IF('1-SETUP'!$Q88="MONTHLY",EDATE(GL39,'1-SETUP'!$V88),IF('1-SETUP'!$Q88="YEARLY",EDATE(GL39,12*'1-SETUP'!$V88),""))))</f>
        <v/>
      </c>
      <c r="GN39" s="10" t="str">
        <f>IF('1-SETUP'!$Q88="DAILY",GM39+'1-SETUP'!$V88,IF('1-SETUP'!$Q88="WEEKLY",GM39+'1-SETUP'!$V88*7,IF('1-SETUP'!$Q88="MONTHLY",EDATE(GM39,'1-SETUP'!$V88),IF('1-SETUP'!$Q88="YEARLY",EDATE(GM39,12*'1-SETUP'!$V88),""))))</f>
        <v/>
      </c>
      <c r="GO39" s="10" t="str">
        <f>IF('1-SETUP'!$Q88="DAILY",GN39+'1-SETUP'!$V88,IF('1-SETUP'!$Q88="WEEKLY",GN39+'1-SETUP'!$V88*7,IF('1-SETUP'!$Q88="MONTHLY",EDATE(GN39,'1-SETUP'!$V88),IF('1-SETUP'!$Q88="YEARLY",EDATE(GN39,12*'1-SETUP'!$V88),""))))</f>
        <v/>
      </c>
      <c r="GP39" s="10" t="str">
        <f>IF('1-SETUP'!$Q88="DAILY",GO39+'1-SETUP'!$V88,IF('1-SETUP'!$Q88="WEEKLY",GO39+'1-SETUP'!$V88*7,IF('1-SETUP'!$Q88="MONTHLY",EDATE(GO39,'1-SETUP'!$V88),IF('1-SETUP'!$Q88="YEARLY",EDATE(GO39,12*'1-SETUP'!$V88),""))))</f>
        <v/>
      </c>
      <c r="GQ39" s="10" t="str">
        <f>IF('1-SETUP'!$Q88="DAILY",GP39+'1-SETUP'!$V88,IF('1-SETUP'!$Q88="WEEKLY",GP39+'1-SETUP'!$V88*7,IF('1-SETUP'!$Q88="MONTHLY",EDATE(GP39,'1-SETUP'!$V88),IF('1-SETUP'!$Q88="YEARLY",EDATE(GP39,12*'1-SETUP'!$V88),""))))</f>
        <v/>
      </c>
      <c r="GR39" s="10" t="str">
        <f>IF('1-SETUP'!$Q88="DAILY",GQ39+'1-SETUP'!$V88,IF('1-SETUP'!$Q88="WEEKLY",GQ39+'1-SETUP'!$V88*7,IF('1-SETUP'!$Q88="MONTHLY",EDATE(GQ39,'1-SETUP'!$V88),IF('1-SETUP'!$Q88="YEARLY",EDATE(GQ39,12*'1-SETUP'!$V88),""))))</f>
        <v/>
      </c>
      <c r="GS39" s="10" t="str">
        <f>IF('1-SETUP'!$Q88="DAILY",GR39+'1-SETUP'!$V88,IF('1-SETUP'!$Q88="WEEKLY",GR39+'1-SETUP'!$V88*7,IF('1-SETUP'!$Q88="MONTHLY",EDATE(GR39,'1-SETUP'!$V88),IF('1-SETUP'!$Q88="YEARLY",EDATE(GR39,12*'1-SETUP'!$V88),""))))</f>
        <v/>
      </c>
      <c r="GT39" s="10" t="str">
        <f>IF('1-SETUP'!$Q88="DAILY",GS39+'1-SETUP'!$V88,IF('1-SETUP'!$Q88="WEEKLY",GS39+'1-SETUP'!$V88*7,IF('1-SETUP'!$Q88="MONTHLY",EDATE(GS39,'1-SETUP'!$V88),IF('1-SETUP'!$Q88="YEARLY",EDATE(GS39,12*'1-SETUP'!$V88),""))))</f>
        <v/>
      </c>
      <c r="GU39" s="10" t="str">
        <f>IF('1-SETUP'!$Q88="DAILY",GT39+'1-SETUP'!$V88,IF('1-SETUP'!$Q88="WEEKLY",GT39+'1-SETUP'!$V88*7,IF('1-SETUP'!$Q88="MONTHLY",EDATE(GT39,'1-SETUP'!$V88),IF('1-SETUP'!$Q88="YEARLY",EDATE(GT39,12*'1-SETUP'!$V88),""))))</f>
        <v/>
      </c>
      <c r="GV39" s="10" t="str">
        <f>IF('1-SETUP'!$Q88="DAILY",GU39+'1-SETUP'!$V88,IF('1-SETUP'!$Q88="WEEKLY",GU39+'1-SETUP'!$V88*7,IF('1-SETUP'!$Q88="MONTHLY",EDATE(GU39,'1-SETUP'!$V88),IF('1-SETUP'!$Q88="YEARLY",EDATE(GU39,12*'1-SETUP'!$V88),""))))</f>
        <v/>
      </c>
      <c r="GW39" s="10" t="str">
        <f>IF('1-SETUP'!$Q88="DAILY",GV39+'1-SETUP'!$V88,IF('1-SETUP'!$Q88="WEEKLY",GV39+'1-SETUP'!$V88*7,IF('1-SETUP'!$Q88="MONTHLY",EDATE(GV39,'1-SETUP'!$V88),IF('1-SETUP'!$Q88="YEARLY",EDATE(GV39,12*'1-SETUP'!$V88),""))))</f>
        <v/>
      </c>
      <c r="GX39" s="10" t="str">
        <f>IF('1-SETUP'!$Q88="DAILY",GW39+'1-SETUP'!$V88,IF('1-SETUP'!$Q88="WEEKLY",GW39+'1-SETUP'!$V88*7,IF('1-SETUP'!$Q88="MONTHLY",EDATE(GW39,'1-SETUP'!$V88),IF('1-SETUP'!$Q88="YEARLY",EDATE(GW39,12*'1-SETUP'!$V88),""))))</f>
        <v/>
      </c>
      <c r="GY39" s="10" t="str">
        <f>IF('1-SETUP'!$Q88="DAILY",GX39+'1-SETUP'!$V88,IF('1-SETUP'!$Q88="WEEKLY",GX39+'1-SETUP'!$V88*7,IF('1-SETUP'!$Q88="MONTHLY",EDATE(GX39,'1-SETUP'!$V88),IF('1-SETUP'!$Q88="YEARLY",EDATE(GX39,12*'1-SETUP'!$V88),""))))</f>
        <v/>
      </c>
      <c r="GZ39" s="10" t="str">
        <f>IF('1-SETUP'!$Q88="DAILY",GY39+'1-SETUP'!$V88,IF('1-SETUP'!$Q88="WEEKLY",GY39+'1-SETUP'!$V88*7,IF('1-SETUP'!$Q88="MONTHLY",EDATE(GY39,'1-SETUP'!$V88),IF('1-SETUP'!$Q88="YEARLY",EDATE(GY39,12*'1-SETUP'!$V88),""))))</f>
        <v/>
      </c>
      <c r="HA39" s="10" t="str">
        <f>IF('1-SETUP'!$Q88="DAILY",GZ39+'1-SETUP'!$V88,IF('1-SETUP'!$Q88="WEEKLY",GZ39+'1-SETUP'!$V88*7,IF('1-SETUP'!$Q88="MONTHLY",EDATE(GZ39,'1-SETUP'!$V88),IF('1-SETUP'!$Q88="YEARLY",EDATE(GZ39,12*'1-SETUP'!$V88),""))))</f>
        <v/>
      </c>
      <c r="HB39" s="10" t="str">
        <f>IF('1-SETUP'!$Q88="DAILY",HA39+'1-SETUP'!$V88,IF('1-SETUP'!$Q88="WEEKLY",HA39+'1-SETUP'!$V88*7,IF('1-SETUP'!$Q88="MONTHLY",EDATE(HA39,'1-SETUP'!$V88),IF('1-SETUP'!$Q88="YEARLY",EDATE(HA39,12*'1-SETUP'!$V88),""))))</f>
        <v/>
      </c>
      <c r="HC39" s="10" t="str">
        <f>IF('1-SETUP'!$Q88="DAILY",HB39+'1-SETUP'!$V88,IF('1-SETUP'!$Q88="WEEKLY",HB39+'1-SETUP'!$V88*7,IF('1-SETUP'!$Q88="MONTHLY",EDATE(HB39,'1-SETUP'!$V88),IF('1-SETUP'!$Q88="YEARLY",EDATE(HB39,12*'1-SETUP'!$V88),""))))</f>
        <v/>
      </c>
      <c r="HD39" s="10" t="str">
        <f>IF('1-SETUP'!$Q88="DAILY",HC39+'1-SETUP'!$V88,IF('1-SETUP'!$Q88="WEEKLY",HC39+'1-SETUP'!$V88*7,IF('1-SETUP'!$Q88="MONTHLY",EDATE(HC39,'1-SETUP'!$V88),IF('1-SETUP'!$Q88="YEARLY",EDATE(HC39,12*'1-SETUP'!$V88),""))))</f>
        <v/>
      </c>
      <c r="HE39" s="10" t="str">
        <f>IF('1-SETUP'!$Q88="DAILY",HD39+'1-SETUP'!$V88,IF('1-SETUP'!$Q88="WEEKLY",HD39+'1-SETUP'!$V88*7,IF('1-SETUP'!$Q88="MONTHLY",EDATE(HD39,'1-SETUP'!$V88),IF('1-SETUP'!$Q88="YEARLY",EDATE(HD39,12*'1-SETUP'!$V88),""))))</f>
        <v/>
      </c>
      <c r="HF39" s="10" t="str">
        <f>IF('1-SETUP'!$Q88="DAILY",HE39+'1-SETUP'!$V88,IF('1-SETUP'!$Q88="WEEKLY",HE39+'1-SETUP'!$V88*7,IF('1-SETUP'!$Q88="MONTHLY",EDATE(HE39,'1-SETUP'!$V88),IF('1-SETUP'!$Q88="YEARLY",EDATE(HE39,12*'1-SETUP'!$V88),""))))</f>
        <v/>
      </c>
      <c r="HG39" s="10" t="str">
        <f>IF('1-SETUP'!$Q88="DAILY",HF39+'1-SETUP'!$V88,IF('1-SETUP'!$Q88="WEEKLY",HF39+'1-SETUP'!$V88*7,IF('1-SETUP'!$Q88="MONTHLY",EDATE(HF39,'1-SETUP'!$V88),IF('1-SETUP'!$Q88="YEARLY",EDATE(HF39,12*'1-SETUP'!$V88),""))))</f>
        <v/>
      </c>
      <c r="HH39" s="10" t="str">
        <f>IF('1-SETUP'!$Q88="DAILY",HG39+'1-SETUP'!$V88,IF('1-SETUP'!$Q88="WEEKLY",HG39+'1-SETUP'!$V88*7,IF('1-SETUP'!$Q88="MONTHLY",EDATE(HG39,'1-SETUP'!$V88),IF('1-SETUP'!$Q88="YEARLY",EDATE(HG39,12*'1-SETUP'!$V88),""))))</f>
        <v/>
      </c>
      <c r="HI39" s="10" t="str">
        <f>IF('1-SETUP'!$Q88="DAILY",HH39+'1-SETUP'!$V88,IF('1-SETUP'!$Q88="WEEKLY",HH39+'1-SETUP'!$V88*7,IF('1-SETUP'!$Q88="MONTHLY",EDATE(HH39,'1-SETUP'!$V88),IF('1-SETUP'!$Q88="YEARLY",EDATE(HH39,12*'1-SETUP'!$V88),""))))</f>
        <v/>
      </c>
      <c r="HJ39" s="10" t="str">
        <f>IF('1-SETUP'!$Q88="DAILY",HI39+'1-SETUP'!$V88,IF('1-SETUP'!$Q88="WEEKLY",HI39+'1-SETUP'!$V88*7,IF('1-SETUP'!$Q88="MONTHLY",EDATE(HI39,'1-SETUP'!$V88),IF('1-SETUP'!$Q88="YEARLY",EDATE(HI39,12*'1-SETUP'!$V88),""))))</f>
        <v/>
      </c>
      <c r="HK39" s="10" t="str">
        <f>IF('1-SETUP'!$Q88="DAILY",HJ39+'1-SETUP'!$V88,IF('1-SETUP'!$Q88="WEEKLY",HJ39+'1-SETUP'!$V88*7,IF('1-SETUP'!$Q88="MONTHLY",EDATE(HJ39,'1-SETUP'!$V88),IF('1-SETUP'!$Q88="YEARLY",EDATE(HJ39,12*'1-SETUP'!$V88),""))))</f>
        <v/>
      </c>
      <c r="HL39" s="10" t="str">
        <f>IF('1-SETUP'!$Q88="DAILY",HK39+'1-SETUP'!$V88,IF('1-SETUP'!$Q88="WEEKLY",HK39+'1-SETUP'!$V88*7,IF('1-SETUP'!$Q88="MONTHLY",EDATE(HK39,'1-SETUP'!$V88),IF('1-SETUP'!$Q88="YEARLY",EDATE(HK39,12*'1-SETUP'!$V88),""))))</f>
        <v/>
      </c>
      <c r="HM39" s="10" t="str">
        <f>IF('1-SETUP'!$Q88="DAILY",HL39+'1-SETUP'!$V88,IF('1-SETUP'!$Q88="WEEKLY",HL39+'1-SETUP'!$V88*7,IF('1-SETUP'!$Q88="MONTHLY",EDATE(HL39,'1-SETUP'!$V88),IF('1-SETUP'!$Q88="YEARLY",EDATE(HL39,12*'1-SETUP'!$V88),""))))</f>
        <v/>
      </c>
      <c r="HN39" s="10" t="str">
        <f>IF('1-SETUP'!$Q88="DAILY",HM39+'1-SETUP'!$V88,IF('1-SETUP'!$Q88="WEEKLY",HM39+'1-SETUP'!$V88*7,IF('1-SETUP'!$Q88="MONTHLY",EDATE(HM39,'1-SETUP'!$V88),IF('1-SETUP'!$Q88="YEARLY",EDATE(HM39,12*'1-SETUP'!$V88),""))))</f>
        <v/>
      </c>
      <c r="HO39" s="10" t="str">
        <f>IF('1-SETUP'!$Q88="DAILY",HN39+'1-SETUP'!$V88,IF('1-SETUP'!$Q88="WEEKLY",HN39+'1-SETUP'!$V88*7,IF('1-SETUP'!$Q88="MONTHLY",EDATE(HN39,'1-SETUP'!$V88),IF('1-SETUP'!$Q88="YEARLY",EDATE(HN39,12*'1-SETUP'!$V88),""))))</f>
        <v/>
      </c>
      <c r="HP39" s="10" t="str">
        <f>IF('1-SETUP'!$Q88="DAILY",HO39+'1-SETUP'!$V88,IF('1-SETUP'!$Q88="WEEKLY",HO39+'1-SETUP'!$V88*7,IF('1-SETUP'!$Q88="MONTHLY",EDATE(HO39,'1-SETUP'!$V88),IF('1-SETUP'!$Q88="YEARLY",EDATE(HO39,12*'1-SETUP'!$V88),""))))</f>
        <v/>
      </c>
      <c r="HQ39" s="10" t="str">
        <f>IF('1-SETUP'!$Q88="DAILY",HP39+'1-SETUP'!$V88,IF('1-SETUP'!$Q88="WEEKLY",HP39+'1-SETUP'!$V88*7,IF('1-SETUP'!$Q88="MONTHLY",EDATE(HP39,'1-SETUP'!$V88),IF('1-SETUP'!$Q88="YEARLY",EDATE(HP39,12*'1-SETUP'!$V88),""))))</f>
        <v/>
      </c>
      <c r="HR39" s="10" t="str">
        <f>IF('1-SETUP'!$Q88="DAILY",HQ39+'1-SETUP'!$V88,IF('1-SETUP'!$Q88="WEEKLY",HQ39+'1-SETUP'!$V88*7,IF('1-SETUP'!$Q88="MONTHLY",EDATE(HQ39,'1-SETUP'!$V88),IF('1-SETUP'!$Q88="YEARLY",EDATE(HQ39,12*'1-SETUP'!$V88),""))))</f>
        <v/>
      </c>
      <c r="HS39" s="10" t="str">
        <f>IF('1-SETUP'!$Q88="DAILY",HR39+'1-SETUP'!$V88,IF('1-SETUP'!$Q88="WEEKLY",HR39+'1-SETUP'!$V88*7,IF('1-SETUP'!$Q88="MONTHLY",EDATE(HR39,'1-SETUP'!$V88),IF('1-SETUP'!$Q88="YEARLY",EDATE(HR39,12*'1-SETUP'!$V88),""))))</f>
        <v/>
      </c>
      <c r="HT39" s="10" t="str">
        <f>IF('1-SETUP'!$Q88="DAILY",HS39+'1-SETUP'!$V88,IF('1-SETUP'!$Q88="WEEKLY",HS39+'1-SETUP'!$V88*7,IF('1-SETUP'!$Q88="MONTHLY",EDATE(HS39,'1-SETUP'!$V88),IF('1-SETUP'!$Q88="YEARLY",EDATE(HS39,12*'1-SETUP'!$V88),""))))</f>
        <v/>
      </c>
      <c r="HU39" s="10" t="str">
        <f>IF('1-SETUP'!$Q88="DAILY",HT39+'1-SETUP'!$V88,IF('1-SETUP'!$Q88="WEEKLY",HT39+'1-SETUP'!$V88*7,IF('1-SETUP'!$Q88="MONTHLY",EDATE(HT39,'1-SETUP'!$V88),IF('1-SETUP'!$Q88="YEARLY",EDATE(HT39,12*'1-SETUP'!$V88),""))))</f>
        <v/>
      </c>
      <c r="HV39" s="10" t="str">
        <f>IF('1-SETUP'!$Q88="DAILY",HU39+'1-SETUP'!$V88,IF('1-SETUP'!$Q88="WEEKLY",HU39+'1-SETUP'!$V88*7,IF('1-SETUP'!$Q88="MONTHLY",EDATE(HU39,'1-SETUP'!$V88),IF('1-SETUP'!$Q88="YEARLY",EDATE(HU39,12*'1-SETUP'!$V88),""))))</f>
        <v/>
      </c>
      <c r="HW39" s="10" t="str">
        <f>IF('1-SETUP'!$Q88="DAILY",HV39+'1-SETUP'!$V88,IF('1-SETUP'!$Q88="WEEKLY",HV39+'1-SETUP'!$V88*7,IF('1-SETUP'!$Q88="MONTHLY",EDATE(HV39,'1-SETUP'!$V88),IF('1-SETUP'!$Q88="YEARLY",EDATE(HV39,12*'1-SETUP'!$V88),""))))</f>
        <v/>
      </c>
      <c r="HX39" s="10" t="str">
        <f>IF('1-SETUP'!$Q88="DAILY",HW39+'1-SETUP'!$V88,IF('1-SETUP'!$Q88="WEEKLY",HW39+'1-SETUP'!$V88*7,IF('1-SETUP'!$Q88="MONTHLY",EDATE(HW39,'1-SETUP'!$V88),IF('1-SETUP'!$Q88="YEARLY",EDATE(HW39,12*'1-SETUP'!$V88),""))))</f>
        <v/>
      </c>
      <c r="HY39" s="10" t="str">
        <f>IF('1-SETUP'!$Q88="DAILY",HX39+'1-SETUP'!$V88,IF('1-SETUP'!$Q88="WEEKLY",HX39+'1-SETUP'!$V88*7,IF('1-SETUP'!$Q88="MONTHLY",EDATE(HX39,'1-SETUP'!$V88),IF('1-SETUP'!$Q88="YEARLY",EDATE(HX39,12*'1-SETUP'!$V88),""))))</f>
        <v/>
      </c>
      <c r="HZ39" s="10" t="str">
        <f>IF('1-SETUP'!$Q88="DAILY",HY39+'1-SETUP'!$V88,IF('1-SETUP'!$Q88="WEEKLY",HY39+'1-SETUP'!$V88*7,IF('1-SETUP'!$Q88="MONTHLY",EDATE(HY39,'1-SETUP'!$V88),IF('1-SETUP'!$Q88="YEARLY",EDATE(HY39,12*'1-SETUP'!$V88),""))))</f>
        <v/>
      </c>
      <c r="IA39" s="10" t="str">
        <f>IF('1-SETUP'!$Q88="DAILY",HZ39+'1-SETUP'!$V88,IF('1-SETUP'!$Q88="WEEKLY",HZ39+'1-SETUP'!$V88*7,IF('1-SETUP'!$Q88="MONTHLY",EDATE(HZ39,'1-SETUP'!$V88),IF('1-SETUP'!$Q88="YEARLY",EDATE(HZ39,12*'1-SETUP'!$V88),""))))</f>
        <v/>
      </c>
      <c r="IB39" s="10" t="str">
        <f>IF('1-SETUP'!$Q88="DAILY",IA39+'1-SETUP'!$V88,IF('1-SETUP'!$Q88="WEEKLY",IA39+'1-SETUP'!$V88*7,IF('1-SETUP'!$Q88="MONTHLY",EDATE(IA39,'1-SETUP'!$V88),IF('1-SETUP'!$Q88="YEARLY",EDATE(IA39,12*'1-SETUP'!$V88),""))))</f>
        <v/>
      </c>
      <c r="IC39" s="10" t="str">
        <f>IF('1-SETUP'!$Q88="DAILY",IB39+'1-SETUP'!$V88,IF('1-SETUP'!$Q88="WEEKLY",IB39+'1-SETUP'!$V88*7,IF('1-SETUP'!$Q88="MONTHLY",EDATE(IB39,'1-SETUP'!$V88),IF('1-SETUP'!$Q88="YEARLY",EDATE(IB39,12*'1-SETUP'!$V88),""))))</f>
        <v/>
      </c>
      <c r="ID39" s="10" t="str">
        <f>IF('1-SETUP'!$Q88="DAILY",IC39+'1-SETUP'!$V88,IF('1-SETUP'!$Q88="WEEKLY",IC39+'1-SETUP'!$V88*7,IF('1-SETUP'!$Q88="MONTHLY",EDATE(IC39,'1-SETUP'!$V88),IF('1-SETUP'!$Q88="YEARLY",EDATE(IC39,12*'1-SETUP'!$V88),""))))</f>
        <v/>
      </c>
      <c r="IE39" s="10" t="str">
        <f>IF('1-SETUP'!$Q88="DAILY",ID39+'1-SETUP'!$V88,IF('1-SETUP'!$Q88="WEEKLY",ID39+'1-SETUP'!$V88*7,IF('1-SETUP'!$Q88="MONTHLY",EDATE(ID39,'1-SETUP'!$V88),IF('1-SETUP'!$Q88="YEARLY",EDATE(ID39,12*'1-SETUP'!$V88),""))))</f>
        <v/>
      </c>
      <c r="IF39" s="10" t="str">
        <f>IF('1-SETUP'!$Q88="DAILY",IE39+'1-SETUP'!$V88,IF('1-SETUP'!$Q88="WEEKLY",IE39+'1-SETUP'!$V88*7,IF('1-SETUP'!$Q88="MONTHLY",EDATE(IE39,'1-SETUP'!$V88),IF('1-SETUP'!$Q88="YEARLY",EDATE(IE39,12*'1-SETUP'!$V88),""))))</f>
        <v/>
      </c>
      <c r="IG39" s="10" t="str">
        <f>IF('1-SETUP'!$Q88="DAILY",IF39+'1-SETUP'!$V88,IF('1-SETUP'!$Q88="WEEKLY",IF39+'1-SETUP'!$V88*7,IF('1-SETUP'!$Q88="MONTHLY",EDATE(IF39,'1-SETUP'!$V88),IF('1-SETUP'!$Q88="YEARLY",EDATE(IF39,12*'1-SETUP'!$V88),""))))</f>
        <v/>
      </c>
      <c r="IH39" s="10" t="str">
        <f>IF('1-SETUP'!$Q88="DAILY",IG39+'1-SETUP'!$V88,IF('1-SETUP'!$Q88="WEEKLY",IG39+'1-SETUP'!$V88*7,IF('1-SETUP'!$Q88="MONTHLY",EDATE(IG39,'1-SETUP'!$V88),IF('1-SETUP'!$Q88="YEARLY",EDATE(IG39,12*'1-SETUP'!$V88),""))))</f>
        <v/>
      </c>
      <c r="II39" s="10" t="str">
        <f>IF('1-SETUP'!$Q88="DAILY",IH39+'1-SETUP'!$V88,IF('1-SETUP'!$Q88="WEEKLY",IH39+'1-SETUP'!$V88*7,IF('1-SETUP'!$Q88="MONTHLY",EDATE(IH39,'1-SETUP'!$V88),IF('1-SETUP'!$Q88="YEARLY",EDATE(IH39,12*'1-SETUP'!$V88),""))))</f>
        <v/>
      </c>
      <c r="IJ39" s="10" t="str">
        <f>IF('1-SETUP'!$Q88="DAILY",II39+'1-SETUP'!$V88,IF('1-SETUP'!$Q88="WEEKLY",II39+'1-SETUP'!$V88*7,IF('1-SETUP'!$Q88="MONTHLY",EDATE(II39,'1-SETUP'!$V88),IF('1-SETUP'!$Q88="YEARLY",EDATE(II39,12*'1-SETUP'!$V88),""))))</f>
        <v/>
      </c>
      <c r="IK39" s="10" t="str">
        <f>IF('1-SETUP'!$Q88="DAILY",IJ39+'1-SETUP'!$V88,IF('1-SETUP'!$Q88="WEEKLY",IJ39+'1-SETUP'!$V88*7,IF('1-SETUP'!$Q88="MONTHLY",EDATE(IJ39,'1-SETUP'!$V88),IF('1-SETUP'!$Q88="YEARLY",EDATE(IJ39,12*'1-SETUP'!$V88),""))))</f>
        <v/>
      </c>
      <c r="IL39" s="10" t="str">
        <f>IF('1-SETUP'!$Q88="DAILY",IK39+'1-SETUP'!$V88,IF('1-SETUP'!$Q88="WEEKLY",IK39+'1-SETUP'!$V88*7,IF('1-SETUP'!$Q88="MONTHLY",EDATE(IK39,'1-SETUP'!$V88),IF('1-SETUP'!$Q88="YEARLY",EDATE(IK39,12*'1-SETUP'!$V88),""))))</f>
        <v/>
      </c>
      <c r="IM39" s="10" t="str">
        <f>IF('1-SETUP'!$Q88="DAILY",IL39+'1-SETUP'!$V88,IF('1-SETUP'!$Q88="WEEKLY",IL39+'1-SETUP'!$V88*7,IF('1-SETUP'!$Q88="MONTHLY",EDATE(IL39,'1-SETUP'!$V88),IF('1-SETUP'!$Q88="YEARLY",EDATE(IL39,12*'1-SETUP'!$V88),""))))</f>
        <v/>
      </c>
      <c r="IN39" s="10" t="str">
        <f>IF('1-SETUP'!$Q88="DAILY",IM39+'1-SETUP'!$V88,IF('1-SETUP'!$Q88="WEEKLY",IM39+'1-SETUP'!$V88*7,IF('1-SETUP'!$Q88="MONTHLY",EDATE(IM39,'1-SETUP'!$V88),IF('1-SETUP'!$Q88="YEARLY",EDATE(IM39,12*'1-SETUP'!$V88),""))))</f>
        <v/>
      </c>
      <c r="IO39" s="10" t="str">
        <f>IF('1-SETUP'!$Q88="DAILY",IN39+'1-SETUP'!$V88,IF('1-SETUP'!$Q88="WEEKLY",IN39+'1-SETUP'!$V88*7,IF('1-SETUP'!$Q88="MONTHLY",EDATE(IN39,'1-SETUP'!$V88),IF('1-SETUP'!$Q88="YEARLY",EDATE(IN39,12*'1-SETUP'!$V88),""))))</f>
        <v/>
      </c>
      <c r="IP39" s="10" t="str">
        <f>IF('1-SETUP'!$Q88="DAILY",IO39+'1-SETUP'!$V88,IF('1-SETUP'!$Q88="WEEKLY",IO39+'1-SETUP'!$V88*7,IF('1-SETUP'!$Q88="MONTHLY",EDATE(IO39,'1-SETUP'!$V88),IF('1-SETUP'!$Q88="YEARLY",EDATE(IO39,12*'1-SETUP'!$V88),""))))</f>
        <v/>
      </c>
      <c r="IQ39" s="10" t="str">
        <f>IF('1-SETUP'!$Q88="DAILY",IP39+'1-SETUP'!$V88,IF('1-SETUP'!$Q88="WEEKLY",IP39+'1-SETUP'!$V88*7,IF('1-SETUP'!$Q88="MONTHLY",EDATE(IP39,'1-SETUP'!$V88),IF('1-SETUP'!$Q88="YEARLY",EDATE(IP39,12*'1-SETUP'!$V88),""))))</f>
        <v/>
      </c>
      <c r="IR39" s="10" t="str">
        <f>IF('1-SETUP'!$Q88="DAILY",IQ39+'1-SETUP'!$V88,IF('1-SETUP'!$Q88="WEEKLY",IQ39+'1-SETUP'!$V88*7,IF('1-SETUP'!$Q88="MONTHLY",EDATE(IQ39,'1-SETUP'!$V88),IF('1-SETUP'!$Q88="YEARLY",EDATE(IQ39,12*'1-SETUP'!$V88),""))))</f>
        <v/>
      </c>
      <c r="IS39" s="10" t="str">
        <f>IF('1-SETUP'!$Q88="DAILY",IR39+'1-SETUP'!$V88,IF('1-SETUP'!$Q88="WEEKLY",IR39+'1-SETUP'!$V88*7,IF('1-SETUP'!$Q88="MONTHLY",EDATE(IR39,'1-SETUP'!$V88),IF('1-SETUP'!$Q88="YEARLY",EDATE(IR39,12*'1-SETUP'!$V88),""))))</f>
        <v/>
      </c>
      <c r="IT39" s="10" t="str">
        <f>IF('1-SETUP'!$Q88="DAILY",IS39+'1-SETUP'!$V88,IF('1-SETUP'!$Q88="WEEKLY",IS39+'1-SETUP'!$V88*7,IF('1-SETUP'!$Q88="MONTHLY",EDATE(IS39,'1-SETUP'!$V88),IF('1-SETUP'!$Q88="YEARLY",EDATE(IS39,12*'1-SETUP'!$V88),""))))</f>
        <v/>
      </c>
      <c r="IU39" s="10" t="str">
        <f>IF('1-SETUP'!$Q88="DAILY",IT39+'1-SETUP'!$V88,IF('1-SETUP'!$Q88="WEEKLY",IT39+'1-SETUP'!$V88*7,IF('1-SETUP'!$Q88="MONTHLY",EDATE(IT39,'1-SETUP'!$V88),IF('1-SETUP'!$Q88="YEARLY",EDATE(IT39,12*'1-SETUP'!$V88),""))))</f>
        <v/>
      </c>
      <c r="IV39" s="10" t="str">
        <f>IF('1-SETUP'!$Q88="DAILY",IU39+'1-SETUP'!$V88,IF('1-SETUP'!$Q88="WEEKLY",IU39+'1-SETUP'!$V88*7,IF('1-SETUP'!$Q88="MONTHLY",EDATE(IU39,'1-SETUP'!$V88),IF('1-SETUP'!$Q88="YEARLY",EDATE(IU39,12*'1-SETUP'!$V88),""))))</f>
        <v/>
      </c>
      <c r="IW39" s="10" t="str">
        <f>IF('1-SETUP'!$Q88="DAILY",IV39+'1-SETUP'!$V88,IF('1-SETUP'!$Q88="WEEKLY",IV39+'1-SETUP'!$V88*7,IF('1-SETUP'!$Q88="MONTHLY",EDATE(IV39,'1-SETUP'!$V88),IF('1-SETUP'!$Q88="YEARLY",EDATE(IV39,12*'1-SETUP'!$V88),""))))</f>
        <v/>
      </c>
      <c r="IX39" s="10" t="str">
        <f>IF('1-SETUP'!$Q88="DAILY",IW39+'1-SETUP'!$V88,IF('1-SETUP'!$Q88="WEEKLY",IW39+'1-SETUP'!$V88*7,IF('1-SETUP'!$Q88="MONTHLY",EDATE(IW39,'1-SETUP'!$V88),IF('1-SETUP'!$Q88="YEARLY",EDATE(IW39,12*'1-SETUP'!$V88),""))))</f>
        <v/>
      </c>
      <c r="IY39" s="10" t="str">
        <f>IF('1-SETUP'!$Q88="DAILY",IX39+'1-SETUP'!$V88,IF('1-SETUP'!$Q88="WEEKLY",IX39+'1-SETUP'!$V88*7,IF('1-SETUP'!$Q88="MONTHLY",EDATE(IX39,'1-SETUP'!$V88),IF('1-SETUP'!$Q88="YEARLY",EDATE(IX39,12*'1-SETUP'!$V88),""))))</f>
        <v/>
      </c>
      <c r="IZ39" s="10" t="str">
        <f>IF('1-SETUP'!$Q88="DAILY",IY39+'1-SETUP'!$V88,IF('1-SETUP'!$Q88="WEEKLY",IY39+'1-SETUP'!$V88*7,IF('1-SETUP'!$Q88="MONTHLY",EDATE(IY39,'1-SETUP'!$V88),IF('1-SETUP'!$Q88="YEARLY",EDATE(IY39,12*'1-SETUP'!$V88),""))))</f>
        <v/>
      </c>
      <c r="JA39" s="10" t="str">
        <f>IF('1-SETUP'!$Q88="DAILY",IZ39+'1-SETUP'!$V88,IF('1-SETUP'!$Q88="WEEKLY",IZ39+'1-SETUP'!$V88*7,IF('1-SETUP'!$Q88="MONTHLY",EDATE(IZ39,'1-SETUP'!$V88),IF('1-SETUP'!$Q88="YEARLY",EDATE(IZ39,12*'1-SETUP'!$V88),""))))</f>
        <v/>
      </c>
      <c r="JB39" s="10" t="str">
        <f>IF('1-SETUP'!$Q88="DAILY",JA39+'1-SETUP'!$V88,IF('1-SETUP'!$Q88="WEEKLY",JA39+'1-SETUP'!$V88*7,IF('1-SETUP'!$Q88="MONTHLY",EDATE(JA39,'1-SETUP'!$V88),IF('1-SETUP'!$Q88="YEARLY",EDATE(JA39,12*'1-SETUP'!$V88),""))))</f>
        <v/>
      </c>
      <c r="JC39" s="10" t="str">
        <f>IF('1-SETUP'!$Q88="DAILY",JB39+'1-SETUP'!$V88,IF('1-SETUP'!$Q88="WEEKLY",JB39+'1-SETUP'!$V88*7,IF('1-SETUP'!$Q88="MONTHLY",EDATE(JB39,'1-SETUP'!$V88),IF('1-SETUP'!$Q88="YEARLY",EDATE(JB39,12*'1-SETUP'!$V88),""))))</f>
        <v/>
      </c>
      <c r="JD39" s="10" t="str">
        <f>IF('1-SETUP'!$Q88="DAILY",JC39+'1-SETUP'!$V88,IF('1-SETUP'!$Q88="WEEKLY",JC39+'1-SETUP'!$V88*7,IF('1-SETUP'!$Q88="MONTHLY",EDATE(JC39,'1-SETUP'!$V88),IF('1-SETUP'!$Q88="YEARLY",EDATE(JC39,12*'1-SETUP'!$V88),""))))</f>
        <v/>
      </c>
      <c r="JE39" s="10" t="str">
        <f>IF('1-SETUP'!$Q88="DAILY",JD39+'1-SETUP'!$V88,IF('1-SETUP'!$Q88="WEEKLY",JD39+'1-SETUP'!$V88*7,IF('1-SETUP'!$Q88="MONTHLY",EDATE(JD39,'1-SETUP'!$V88),IF('1-SETUP'!$Q88="YEARLY",EDATE(JD39,12*'1-SETUP'!$V88),""))))</f>
        <v/>
      </c>
      <c r="JF39" s="10" t="str">
        <f>IF('1-SETUP'!$Q88="DAILY",JE39+'1-SETUP'!$V88,IF('1-SETUP'!$Q88="WEEKLY",JE39+'1-SETUP'!$V88*7,IF('1-SETUP'!$Q88="MONTHLY",EDATE(JE39,'1-SETUP'!$V88),IF('1-SETUP'!$Q88="YEARLY",EDATE(JE39,12*'1-SETUP'!$V88),""))))</f>
        <v/>
      </c>
      <c r="JG39" s="10" t="str">
        <f>IF('1-SETUP'!$Q88="DAILY",JF39+'1-SETUP'!$V88,IF('1-SETUP'!$Q88="WEEKLY",JF39+'1-SETUP'!$V88*7,IF('1-SETUP'!$Q88="MONTHLY",EDATE(JF39,'1-SETUP'!$V88),IF('1-SETUP'!$Q88="YEARLY",EDATE(JF39,12*'1-SETUP'!$V88),""))))</f>
        <v/>
      </c>
      <c r="JH39" s="10" t="str">
        <f>IF('1-SETUP'!$Q88="DAILY",JG39+'1-SETUP'!$V88,IF('1-SETUP'!$Q88="WEEKLY",JG39+'1-SETUP'!$V88*7,IF('1-SETUP'!$Q88="MONTHLY",EDATE(JG39,'1-SETUP'!$V88),IF('1-SETUP'!$Q88="YEARLY",EDATE(JG39,12*'1-SETUP'!$V88),""))))</f>
        <v/>
      </c>
      <c r="JI39" s="10" t="str">
        <f>IF('1-SETUP'!$Q88="DAILY",JH39+'1-SETUP'!$V88,IF('1-SETUP'!$Q88="WEEKLY",JH39+'1-SETUP'!$V88*7,IF('1-SETUP'!$Q88="MONTHLY",EDATE(JH39,'1-SETUP'!$V88),IF('1-SETUP'!$Q88="YEARLY",EDATE(JH39,12*'1-SETUP'!$V88),""))))</f>
        <v/>
      </c>
      <c r="JJ39" s="10" t="str">
        <f>IF('1-SETUP'!$Q88="DAILY",JI39+'1-SETUP'!$V88,IF('1-SETUP'!$Q88="WEEKLY",JI39+'1-SETUP'!$V88*7,IF('1-SETUP'!$Q88="MONTHLY",EDATE(JI39,'1-SETUP'!$V88),IF('1-SETUP'!$Q88="YEARLY",EDATE(JI39,12*'1-SETUP'!$V88),""))))</f>
        <v/>
      </c>
      <c r="JK39" s="10" t="str">
        <f>IF('1-SETUP'!$Q88="DAILY",JJ39+'1-SETUP'!$V88,IF('1-SETUP'!$Q88="WEEKLY",JJ39+'1-SETUP'!$V88*7,IF('1-SETUP'!$Q88="MONTHLY",EDATE(JJ39,'1-SETUP'!$V88),IF('1-SETUP'!$Q88="YEARLY",EDATE(JJ39,12*'1-SETUP'!$V88),""))))</f>
        <v/>
      </c>
      <c r="JL39" s="10" t="str">
        <f>IF('1-SETUP'!$Q88="DAILY",JK39+'1-SETUP'!$V88,IF('1-SETUP'!$Q88="WEEKLY",JK39+'1-SETUP'!$V88*7,IF('1-SETUP'!$Q88="MONTHLY",EDATE(JK39,'1-SETUP'!$V88),IF('1-SETUP'!$Q88="YEARLY",EDATE(JK39,12*'1-SETUP'!$V88),""))))</f>
        <v/>
      </c>
      <c r="JM39" s="10" t="str">
        <f>IF('1-SETUP'!$Q88="DAILY",JL39+'1-SETUP'!$V88,IF('1-SETUP'!$Q88="WEEKLY",JL39+'1-SETUP'!$V88*7,IF('1-SETUP'!$Q88="MONTHLY",EDATE(JL39,'1-SETUP'!$V88),IF('1-SETUP'!$Q88="YEARLY",EDATE(JL39,12*'1-SETUP'!$V88),""))))</f>
        <v/>
      </c>
      <c r="JN39" s="10" t="str">
        <f>IF('1-SETUP'!$Q88="DAILY",JM39+'1-SETUP'!$V88,IF('1-SETUP'!$Q88="WEEKLY",JM39+'1-SETUP'!$V88*7,IF('1-SETUP'!$Q88="MONTHLY",EDATE(JM39,'1-SETUP'!$V88),IF('1-SETUP'!$Q88="YEARLY",EDATE(JM39,12*'1-SETUP'!$V88),""))))</f>
        <v/>
      </c>
      <c r="JO39" s="10" t="str">
        <f>IF('1-SETUP'!$Q88="DAILY",JN39+'1-SETUP'!$V88,IF('1-SETUP'!$Q88="WEEKLY",JN39+'1-SETUP'!$V88*7,IF('1-SETUP'!$Q88="MONTHLY",EDATE(JN39,'1-SETUP'!$V88),IF('1-SETUP'!$Q88="YEARLY",EDATE(JN39,12*'1-SETUP'!$V88),""))))</f>
        <v/>
      </c>
      <c r="JP39" s="10" t="str">
        <f>IF('1-SETUP'!$Q88="DAILY",JO39+'1-SETUP'!$V88,IF('1-SETUP'!$Q88="WEEKLY",JO39+'1-SETUP'!$V88*7,IF('1-SETUP'!$Q88="MONTHLY",EDATE(JO39,'1-SETUP'!$V88),IF('1-SETUP'!$Q88="YEARLY",EDATE(JO39,12*'1-SETUP'!$V88),""))))</f>
        <v/>
      </c>
      <c r="JQ39" s="10" t="str">
        <f>IF('1-SETUP'!$Q88="DAILY",JP39+'1-SETUP'!$V88,IF('1-SETUP'!$Q88="WEEKLY",JP39+'1-SETUP'!$V88*7,IF('1-SETUP'!$Q88="MONTHLY",EDATE(JP39,'1-SETUP'!$V88),IF('1-SETUP'!$Q88="YEARLY",EDATE(JP39,12*'1-SETUP'!$V88),""))))</f>
        <v/>
      </c>
      <c r="JR39" s="10" t="str">
        <f>IF('1-SETUP'!$Q88="DAILY",JQ39+'1-SETUP'!$V88,IF('1-SETUP'!$Q88="WEEKLY",JQ39+'1-SETUP'!$V88*7,IF('1-SETUP'!$Q88="MONTHLY",EDATE(JQ39,'1-SETUP'!$V88),IF('1-SETUP'!$Q88="YEARLY",EDATE(JQ39,12*'1-SETUP'!$V88),""))))</f>
        <v/>
      </c>
      <c r="JS39" s="10" t="str">
        <f>IF('1-SETUP'!$Q88="DAILY",JR39+'1-SETUP'!$V88,IF('1-SETUP'!$Q88="WEEKLY",JR39+'1-SETUP'!$V88*7,IF('1-SETUP'!$Q88="MONTHLY",EDATE(JR39,'1-SETUP'!$V88),IF('1-SETUP'!$Q88="YEARLY",EDATE(JR39,12*'1-SETUP'!$V88),""))))</f>
        <v/>
      </c>
      <c r="JT39" s="10" t="str">
        <f>IF('1-SETUP'!$Q88="DAILY",JS39+'1-SETUP'!$V88,IF('1-SETUP'!$Q88="WEEKLY",JS39+'1-SETUP'!$V88*7,IF('1-SETUP'!$Q88="MONTHLY",EDATE(JS39,'1-SETUP'!$V88),IF('1-SETUP'!$Q88="YEARLY",EDATE(JS39,12*'1-SETUP'!$V88),""))))</f>
        <v/>
      </c>
      <c r="JU39" s="10" t="str">
        <f>IF('1-SETUP'!$Q88="DAILY",JT39+'1-SETUP'!$V88,IF('1-SETUP'!$Q88="WEEKLY",JT39+'1-SETUP'!$V88*7,IF('1-SETUP'!$Q88="MONTHLY",EDATE(JT39,'1-SETUP'!$V88),IF('1-SETUP'!$Q88="YEARLY",EDATE(JT39,12*'1-SETUP'!$V88),""))))</f>
        <v/>
      </c>
      <c r="JV39" s="10" t="str">
        <f>IF('1-SETUP'!$Q88="DAILY",JU39+'1-SETUP'!$V88,IF('1-SETUP'!$Q88="WEEKLY",JU39+'1-SETUP'!$V88*7,IF('1-SETUP'!$Q88="MONTHLY",EDATE(JU39,'1-SETUP'!$V88),IF('1-SETUP'!$Q88="YEARLY",EDATE(JU39,12*'1-SETUP'!$V88),""))))</f>
        <v/>
      </c>
      <c r="JW39" s="10" t="str">
        <f>IF('1-SETUP'!$Q88="DAILY",JV39+'1-SETUP'!$V88,IF('1-SETUP'!$Q88="WEEKLY",JV39+'1-SETUP'!$V88*7,IF('1-SETUP'!$Q88="MONTHLY",EDATE(JV39,'1-SETUP'!$V88),IF('1-SETUP'!$Q88="YEARLY",EDATE(JV39,12*'1-SETUP'!$V88),""))))</f>
        <v/>
      </c>
      <c r="JX39" s="10" t="str">
        <f>IF('1-SETUP'!$Q88="DAILY",JW39+'1-SETUP'!$V88,IF('1-SETUP'!$Q88="WEEKLY",JW39+'1-SETUP'!$V88*7,IF('1-SETUP'!$Q88="MONTHLY",EDATE(JW39,'1-SETUP'!$V88),IF('1-SETUP'!$Q88="YEARLY",EDATE(JW39,12*'1-SETUP'!$V88),""))))</f>
        <v/>
      </c>
      <c r="JY39" s="10" t="str">
        <f>IF('1-SETUP'!$Q88="DAILY",JX39+'1-SETUP'!$V88,IF('1-SETUP'!$Q88="WEEKLY",JX39+'1-SETUP'!$V88*7,IF('1-SETUP'!$Q88="MONTHLY",EDATE(JX39,'1-SETUP'!$V88),IF('1-SETUP'!$Q88="YEARLY",EDATE(JX39,12*'1-SETUP'!$V88),""))))</f>
        <v/>
      </c>
      <c r="JZ39" s="10" t="str">
        <f>IF('1-SETUP'!$Q88="DAILY",JY39+'1-SETUP'!$V88,IF('1-SETUP'!$Q88="WEEKLY",JY39+'1-SETUP'!$V88*7,IF('1-SETUP'!$Q88="MONTHLY",EDATE(JY39,'1-SETUP'!$V88),IF('1-SETUP'!$Q88="YEARLY",EDATE(JY39,12*'1-SETUP'!$V88),""))))</f>
        <v/>
      </c>
      <c r="KA39" s="10" t="str">
        <f>IF('1-SETUP'!$Q88="DAILY",JZ39+'1-SETUP'!$V88,IF('1-SETUP'!$Q88="WEEKLY",JZ39+'1-SETUP'!$V88*7,IF('1-SETUP'!$Q88="MONTHLY",EDATE(JZ39,'1-SETUP'!$V88),IF('1-SETUP'!$Q88="YEARLY",EDATE(JZ39,12*'1-SETUP'!$V88),""))))</f>
        <v/>
      </c>
      <c r="KB39" s="10" t="str">
        <f>IF('1-SETUP'!$Q88="DAILY",KA39+'1-SETUP'!$V88,IF('1-SETUP'!$Q88="WEEKLY",KA39+'1-SETUP'!$V88*7,IF('1-SETUP'!$Q88="MONTHLY",EDATE(KA39,'1-SETUP'!$V88),IF('1-SETUP'!$Q88="YEARLY",EDATE(KA39,12*'1-SETUP'!$V88),""))))</f>
        <v/>
      </c>
      <c r="KC39" s="10" t="str">
        <f>IF('1-SETUP'!$Q88="DAILY",KB39+'1-SETUP'!$V88,IF('1-SETUP'!$Q88="WEEKLY",KB39+'1-SETUP'!$V88*7,IF('1-SETUP'!$Q88="MONTHLY",EDATE(KB39,'1-SETUP'!$V88),IF('1-SETUP'!$Q88="YEARLY",EDATE(KB39,12*'1-SETUP'!$V88),""))))</f>
        <v/>
      </c>
      <c r="KD39" s="10" t="str">
        <f>IF('1-SETUP'!$Q88="DAILY",KC39+'1-SETUP'!$V88,IF('1-SETUP'!$Q88="WEEKLY",KC39+'1-SETUP'!$V88*7,IF('1-SETUP'!$Q88="MONTHLY",EDATE(KC39,'1-SETUP'!$V88),IF('1-SETUP'!$Q88="YEARLY",EDATE(KC39,12*'1-SETUP'!$V88),""))))</f>
        <v/>
      </c>
      <c r="KE39" s="10" t="str">
        <f>IF('1-SETUP'!$Q88="DAILY",KD39+'1-SETUP'!$V88,IF('1-SETUP'!$Q88="WEEKLY",KD39+'1-SETUP'!$V88*7,IF('1-SETUP'!$Q88="MONTHLY",EDATE(KD39,'1-SETUP'!$V88),IF('1-SETUP'!$Q88="YEARLY",EDATE(KD39,12*'1-SETUP'!$V88),""))))</f>
        <v/>
      </c>
      <c r="KF39" s="10" t="str">
        <f>IF('1-SETUP'!$Q88="DAILY",KE39+'1-SETUP'!$V88,IF('1-SETUP'!$Q88="WEEKLY",KE39+'1-SETUP'!$V88*7,IF('1-SETUP'!$Q88="MONTHLY",EDATE(KE39,'1-SETUP'!$V88),IF('1-SETUP'!$Q88="YEARLY",EDATE(KE39,12*'1-SETUP'!$V88),""))))</f>
        <v/>
      </c>
      <c r="KG39" s="10" t="str">
        <f>IF('1-SETUP'!$Q88="DAILY",KF39+'1-SETUP'!$V88,IF('1-SETUP'!$Q88="WEEKLY",KF39+'1-SETUP'!$V88*7,IF('1-SETUP'!$Q88="MONTHLY",EDATE(KF39,'1-SETUP'!$V88),IF('1-SETUP'!$Q88="YEARLY",EDATE(KF39,12*'1-SETUP'!$V88),""))))</f>
        <v/>
      </c>
      <c r="KH39" s="10" t="str">
        <f>IF('1-SETUP'!$Q88="DAILY",KG39+'1-SETUP'!$V88,IF('1-SETUP'!$Q88="WEEKLY",KG39+'1-SETUP'!$V88*7,IF('1-SETUP'!$Q88="MONTHLY",EDATE(KG39,'1-SETUP'!$V88),IF('1-SETUP'!$Q88="YEARLY",EDATE(KG39,12*'1-SETUP'!$V88),""))))</f>
        <v/>
      </c>
      <c r="KI39" s="10" t="str">
        <f>IF('1-SETUP'!$Q88="DAILY",KH39+'1-SETUP'!$V88,IF('1-SETUP'!$Q88="WEEKLY",KH39+'1-SETUP'!$V88*7,IF('1-SETUP'!$Q88="MONTHLY",EDATE(KH39,'1-SETUP'!$V88),IF('1-SETUP'!$Q88="YEARLY",EDATE(KH39,12*'1-SETUP'!$V88),""))))</f>
        <v/>
      </c>
      <c r="KJ39" s="10" t="str">
        <f>IF('1-SETUP'!$Q88="DAILY",KI39+'1-SETUP'!$V88,IF('1-SETUP'!$Q88="WEEKLY",KI39+'1-SETUP'!$V88*7,IF('1-SETUP'!$Q88="MONTHLY",EDATE(KI39,'1-SETUP'!$V88),IF('1-SETUP'!$Q88="YEARLY",EDATE(KI39,12*'1-SETUP'!$V88),""))))</f>
        <v/>
      </c>
      <c r="KK39" s="10" t="str">
        <f>IF('1-SETUP'!$Q88="DAILY",KJ39+'1-SETUP'!$V88,IF('1-SETUP'!$Q88="WEEKLY",KJ39+'1-SETUP'!$V88*7,IF('1-SETUP'!$Q88="MONTHLY",EDATE(KJ39,'1-SETUP'!$V88),IF('1-SETUP'!$Q88="YEARLY",EDATE(KJ39,12*'1-SETUP'!$V88),""))))</f>
        <v/>
      </c>
      <c r="KL39" s="10" t="str">
        <f>IF('1-SETUP'!$Q88="DAILY",KK39+'1-SETUP'!$V88,IF('1-SETUP'!$Q88="WEEKLY",KK39+'1-SETUP'!$V88*7,IF('1-SETUP'!$Q88="MONTHLY",EDATE(KK39,'1-SETUP'!$V88),IF('1-SETUP'!$Q88="YEARLY",EDATE(KK39,12*'1-SETUP'!$V88),""))))</f>
        <v/>
      </c>
      <c r="KM39" s="10" t="str">
        <f>IF('1-SETUP'!$Q88="DAILY",KL39+'1-SETUP'!$V88,IF('1-SETUP'!$Q88="WEEKLY",KL39+'1-SETUP'!$V88*7,IF('1-SETUP'!$Q88="MONTHLY",EDATE(KL39,'1-SETUP'!$V88),IF('1-SETUP'!$Q88="YEARLY",EDATE(KL39,12*'1-SETUP'!$V88),""))))</f>
        <v/>
      </c>
      <c r="KN39" s="10" t="str">
        <f>IF('1-SETUP'!$Q88="DAILY",KM39+'1-SETUP'!$V88,IF('1-SETUP'!$Q88="WEEKLY",KM39+'1-SETUP'!$V88*7,IF('1-SETUP'!$Q88="MONTHLY",EDATE(KM39,'1-SETUP'!$V88),IF('1-SETUP'!$Q88="YEARLY",EDATE(KM39,12*'1-SETUP'!$V88),""))))</f>
        <v/>
      </c>
      <c r="KO39" s="10" t="str">
        <f>IF('1-SETUP'!$Q88="DAILY",KN39+'1-SETUP'!$V88,IF('1-SETUP'!$Q88="WEEKLY",KN39+'1-SETUP'!$V88*7,IF('1-SETUP'!$Q88="MONTHLY",EDATE(KN39,'1-SETUP'!$V88),IF('1-SETUP'!$Q88="YEARLY",EDATE(KN39,12*'1-SETUP'!$V88),""))))</f>
        <v/>
      </c>
      <c r="KP39" s="10" t="str">
        <f>IF('1-SETUP'!$Q88="DAILY",KO39+'1-SETUP'!$V88,IF('1-SETUP'!$Q88="WEEKLY",KO39+'1-SETUP'!$V88*7,IF('1-SETUP'!$Q88="MONTHLY",EDATE(KO39,'1-SETUP'!$V88),IF('1-SETUP'!$Q88="YEARLY",EDATE(KO39,12*'1-SETUP'!$V88),""))))</f>
        <v/>
      </c>
      <c r="KQ39" s="10" t="str">
        <f>IF('1-SETUP'!$Q88="DAILY",KP39+'1-SETUP'!$V88,IF('1-SETUP'!$Q88="WEEKLY",KP39+'1-SETUP'!$V88*7,IF('1-SETUP'!$Q88="MONTHLY",EDATE(KP39,'1-SETUP'!$V88),IF('1-SETUP'!$Q88="YEARLY",EDATE(KP39,12*'1-SETUP'!$V88),""))))</f>
        <v/>
      </c>
      <c r="KR39" s="10" t="str">
        <f>IF('1-SETUP'!$Q88="DAILY",KQ39+'1-SETUP'!$V88,IF('1-SETUP'!$Q88="WEEKLY",KQ39+'1-SETUP'!$V88*7,IF('1-SETUP'!$Q88="MONTHLY",EDATE(KQ39,'1-SETUP'!$V88),IF('1-SETUP'!$Q88="YEARLY",EDATE(KQ39,12*'1-SETUP'!$V88),""))))</f>
        <v/>
      </c>
      <c r="KS39" s="10" t="str">
        <f>IF('1-SETUP'!$Q88="DAILY",KR39+'1-SETUP'!$V88,IF('1-SETUP'!$Q88="WEEKLY",KR39+'1-SETUP'!$V88*7,IF('1-SETUP'!$Q88="MONTHLY",EDATE(KR39,'1-SETUP'!$V88),IF('1-SETUP'!$Q88="YEARLY",EDATE(KR39,12*'1-SETUP'!$V88),""))))</f>
        <v/>
      </c>
      <c r="KT39" s="10" t="str">
        <f>IF('1-SETUP'!$Q88="DAILY",KS39+'1-SETUP'!$V88,IF('1-SETUP'!$Q88="WEEKLY",KS39+'1-SETUP'!$V88*7,IF('1-SETUP'!$Q88="MONTHLY",EDATE(KS39,'1-SETUP'!$V88),IF('1-SETUP'!$Q88="YEARLY",EDATE(KS39,12*'1-SETUP'!$V88),""))))</f>
        <v/>
      </c>
      <c r="KU39" s="10" t="str">
        <f>IF('1-SETUP'!$Q88="DAILY",KT39+'1-SETUP'!$V88,IF('1-SETUP'!$Q88="WEEKLY",KT39+'1-SETUP'!$V88*7,IF('1-SETUP'!$Q88="MONTHLY",EDATE(KT39,'1-SETUP'!$V88),IF('1-SETUP'!$Q88="YEARLY",EDATE(KT39,12*'1-SETUP'!$V88),""))))</f>
        <v/>
      </c>
      <c r="KV39" s="10" t="str">
        <f>IF('1-SETUP'!$Q88="DAILY",KU39+'1-SETUP'!$V88,IF('1-SETUP'!$Q88="WEEKLY",KU39+'1-SETUP'!$V88*7,IF('1-SETUP'!$Q88="MONTHLY",EDATE(KU39,'1-SETUP'!$V88),IF('1-SETUP'!$Q88="YEARLY",EDATE(KU39,12*'1-SETUP'!$V88),""))))</f>
        <v/>
      </c>
      <c r="KW39" s="10" t="str">
        <f>IF('1-SETUP'!$Q88="DAILY",KV39+'1-SETUP'!$V88,IF('1-SETUP'!$Q88="WEEKLY",KV39+'1-SETUP'!$V88*7,IF('1-SETUP'!$Q88="MONTHLY",EDATE(KV39,'1-SETUP'!$V88),IF('1-SETUP'!$Q88="YEARLY",EDATE(KV39,12*'1-SETUP'!$V88),""))))</f>
        <v/>
      </c>
      <c r="KX39" s="10" t="str">
        <f>IF('1-SETUP'!$Q88="DAILY",KW39+'1-SETUP'!$V88,IF('1-SETUP'!$Q88="WEEKLY",KW39+'1-SETUP'!$V88*7,IF('1-SETUP'!$Q88="MONTHLY",EDATE(KW39,'1-SETUP'!$V88),IF('1-SETUP'!$Q88="YEARLY",EDATE(KW39,12*'1-SETUP'!$V88),""))))</f>
        <v/>
      </c>
      <c r="KY39" s="10" t="str">
        <f>IF('1-SETUP'!$Q88="DAILY",KX39+'1-SETUP'!$V88,IF('1-SETUP'!$Q88="WEEKLY",KX39+'1-SETUP'!$V88*7,IF('1-SETUP'!$Q88="MONTHLY",EDATE(KX39,'1-SETUP'!$V88),IF('1-SETUP'!$Q88="YEARLY",EDATE(KX39,12*'1-SETUP'!$V88),""))))</f>
        <v/>
      </c>
      <c r="KZ39" s="10" t="str">
        <f>IF('1-SETUP'!$Q88="DAILY",KY39+'1-SETUP'!$V88,IF('1-SETUP'!$Q88="WEEKLY",KY39+'1-SETUP'!$V88*7,IF('1-SETUP'!$Q88="MONTHLY",EDATE(KY39,'1-SETUP'!$V88),IF('1-SETUP'!$Q88="YEARLY",EDATE(KY39,12*'1-SETUP'!$V88),""))))</f>
        <v/>
      </c>
      <c r="LA39" s="10" t="str">
        <f>IF('1-SETUP'!$Q88="DAILY",KZ39+'1-SETUP'!$V88,IF('1-SETUP'!$Q88="WEEKLY",KZ39+'1-SETUP'!$V88*7,IF('1-SETUP'!$Q88="MONTHLY",EDATE(KZ39,'1-SETUP'!$V88),IF('1-SETUP'!$Q88="YEARLY",EDATE(KZ39,12*'1-SETUP'!$V88),""))))</f>
        <v/>
      </c>
      <c r="LB39" s="10" t="str">
        <f>IF('1-SETUP'!$Q88="DAILY",LA39+'1-SETUP'!$V88,IF('1-SETUP'!$Q88="WEEKLY",LA39+'1-SETUP'!$V88*7,IF('1-SETUP'!$Q88="MONTHLY",EDATE(LA39,'1-SETUP'!$V88),IF('1-SETUP'!$Q88="YEARLY",EDATE(LA39,12*'1-SETUP'!$V88),""))))</f>
        <v/>
      </c>
      <c r="LC39" s="10" t="str">
        <f>IF('1-SETUP'!$Q88="DAILY",LB39+'1-SETUP'!$V88,IF('1-SETUP'!$Q88="WEEKLY",LB39+'1-SETUP'!$V88*7,IF('1-SETUP'!$Q88="MONTHLY",EDATE(LB39,'1-SETUP'!$V88),IF('1-SETUP'!$Q88="YEARLY",EDATE(LB39,12*'1-SETUP'!$V88),""))))</f>
        <v/>
      </c>
      <c r="LD39" s="10" t="str">
        <f>IF('1-SETUP'!$Q88="DAILY",LC39+'1-SETUP'!$V88,IF('1-SETUP'!$Q88="WEEKLY",LC39+'1-SETUP'!$V88*7,IF('1-SETUP'!$Q88="MONTHLY",EDATE(LC39,'1-SETUP'!$V88),IF('1-SETUP'!$Q88="YEARLY",EDATE(LC39,12*'1-SETUP'!$V88),""))))</f>
        <v/>
      </c>
      <c r="LE39" s="10" t="str">
        <f>IF('1-SETUP'!$Q88="DAILY",LD39+'1-SETUP'!$V88,IF('1-SETUP'!$Q88="WEEKLY",LD39+'1-SETUP'!$V88*7,IF('1-SETUP'!$Q88="MONTHLY",EDATE(LD39,'1-SETUP'!$V88),IF('1-SETUP'!$Q88="YEARLY",EDATE(LD39,12*'1-SETUP'!$V88),""))))</f>
        <v/>
      </c>
      <c r="LF39" s="10" t="str">
        <f>IF('1-SETUP'!$Q88="DAILY",LE39+'1-SETUP'!$V88,IF('1-SETUP'!$Q88="WEEKLY",LE39+'1-SETUP'!$V88*7,IF('1-SETUP'!$Q88="MONTHLY",EDATE(LE39,'1-SETUP'!$V88),IF('1-SETUP'!$Q88="YEARLY",EDATE(LE39,12*'1-SETUP'!$V88),""))))</f>
        <v/>
      </c>
      <c r="LG39" s="10" t="str">
        <f>IF('1-SETUP'!$Q88="DAILY",LF39+'1-SETUP'!$V88,IF('1-SETUP'!$Q88="WEEKLY",LF39+'1-SETUP'!$V88*7,IF('1-SETUP'!$Q88="MONTHLY",EDATE(LF39,'1-SETUP'!$V88),IF('1-SETUP'!$Q88="YEARLY",EDATE(LF39,12*'1-SETUP'!$V88),""))))</f>
        <v/>
      </c>
      <c r="LH39" s="10" t="str">
        <f>IF('1-SETUP'!$Q88="DAILY",LG39+'1-SETUP'!$V88,IF('1-SETUP'!$Q88="WEEKLY",LG39+'1-SETUP'!$V88*7,IF('1-SETUP'!$Q88="MONTHLY",EDATE(LG39,'1-SETUP'!$V88),IF('1-SETUP'!$Q88="YEARLY",EDATE(LG39,12*'1-SETUP'!$V88),""))))</f>
        <v/>
      </c>
      <c r="LI39" s="10" t="str">
        <f>IF('1-SETUP'!$Q88="DAILY",LH39+'1-SETUP'!$V88,IF('1-SETUP'!$Q88="WEEKLY",LH39+'1-SETUP'!$V88*7,IF('1-SETUP'!$Q88="MONTHLY",EDATE(LH39,'1-SETUP'!$V88),IF('1-SETUP'!$Q88="YEARLY",EDATE(LH39,12*'1-SETUP'!$V88),""))))</f>
        <v/>
      </c>
      <c r="LJ39" s="10" t="str">
        <f>IF('1-SETUP'!$Q88="DAILY",LI39+'1-SETUP'!$V88,IF('1-SETUP'!$Q88="WEEKLY",LI39+'1-SETUP'!$V88*7,IF('1-SETUP'!$Q88="MONTHLY",EDATE(LI39,'1-SETUP'!$V88),IF('1-SETUP'!$Q88="YEARLY",EDATE(LI39,12*'1-SETUP'!$V88),""))))</f>
        <v/>
      </c>
      <c r="LK39" s="10" t="str">
        <f>IF('1-SETUP'!$Q88="DAILY",LJ39+'1-SETUP'!$V88,IF('1-SETUP'!$Q88="WEEKLY",LJ39+'1-SETUP'!$V88*7,IF('1-SETUP'!$Q88="MONTHLY",EDATE(LJ39,'1-SETUP'!$V88),IF('1-SETUP'!$Q88="YEARLY",EDATE(LJ39,12*'1-SETUP'!$V88),""))))</f>
        <v/>
      </c>
      <c r="LL39" s="10" t="str">
        <f>IF('1-SETUP'!$Q88="DAILY",LK39+'1-SETUP'!$V88,IF('1-SETUP'!$Q88="WEEKLY",LK39+'1-SETUP'!$V88*7,IF('1-SETUP'!$Q88="MONTHLY",EDATE(LK39,'1-SETUP'!$V88),IF('1-SETUP'!$Q88="YEARLY",EDATE(LK39,12*'1-SETUP'!$V88),""))))</f>
        <v/>
      </c>
      <c r="LM39" s="10" t="str">
        <f>IF('1-SETUP'!$Q88="DAILY",LL39+'1-SETUP'!$V88,IF('1-SETUP'!$Q88="WEEKLY",LL39+'1-SETUP'!$V88*7,IF('1-SETUP'!$Q88="MONTHLY",EDATE(LL39,'1-SETUP'!$V88),IF('1-SETUP'!$Q88="YEARLY",EDATE(LL39,12*'1-SETUP'!$V88),""))))</f>
        <v/>
      </c>
      <c r="LN39" s="10" t="str">
        <f>IF('1-SETUP'!$Q88="DAILY",LM39+'1-SETUP'!$V88,IF('1-SETUP'!$Q88="WEEKLY",LM39+'1-SETUP'!$V88*7,IF('1-SETUP'!$Q88="MONTHLY",EDATE(LM39,'1-SETUP'!$V88),IF('1-SETUP'!$Q88="YEARLY",EDATE(LM39,12*'1-SETUP'!$V88),""))))</f>
        <v/>
      </c>
      <c r="LO39" s="10" t="str">
        <f>IF('1-SETUP'!$Q88="DAILY",LN39+'1-SETUP'!$V88,IF('1-SETUP'!$Q88="WEEKLY",LN39+'1-SETUP'!$V88*7,IF('1-SETUP'!$Q88="MONTHLY",EDATE(LN39,'1-SETUP'!$V88),IF('1-SETUP'!$Q88="YEARLY",EDATE(LN39,12*'1-SETUP'!$V88),""))))</f>
        <v/>
      </c>
      <c r="LP39" s="10" t="str">
        <f>IF('1-SETUP'!$Q88="DAILY",LO39+'1-SETUP'!$V88,IF('1-SETUP'!$Q88="WEEKLY",LO39+'1-SETUP'!$V88*7,IF('1-SETUP'!$Q88="MONTHLY",EDATE(LO39,'1-SETUP'!$V88),IF('1-SETUP'!$Q88="YEARLY",EDATE(LO39,12*'1-SETUP'!$V88),""))))</f>
        <v/>
      </c>
      <c r="LQ39" s="10" t="str">
        <f>IF('1-SETUP'!$Q88="DAILY",LP39+'1-SETUP'!$V88,IF('1-SETUP'!$Q88="WEEKLY",LP39+'1-SETUP'!$V88*7,IF('1-SETUP'!$Q88="MONTHLY",EDATE(LP39,'1-SETUP'!$V88),IF('1-SETUP'!$Q88="YEARLY",EDATE(LP39,12*'1-SETUP'!$V88),""))))</f>
        <v/>
      </c>
      <c r="LR39" s="10" t="str">
        <f>IF('1-SETUP'!$Q88="DAILY",LQ39+'1-SETUP'!$V88,IF('1-SETUP'!$Q88="WEEKLY",LQ39+'1-SETUP'!$V88*7,IF('1-SETUP'!$Q88="MONTHLY",EDATE(LQ39,'1-SETUP'!$V88),IF('1-SETUP'!$Q88="YEARLY",EDATE(LQ39,12*'1-SETUP'!$V88),""))))</f>
        <v/>
      </c>
      <c r="LS39" s="10" t="str">
        <f>IF('1-SETUP'!$Q88="DAILY",LR39+'1-SETUP'!$V88,IF('1-SETUP'!$Q88="WEEKLY",LR39+'1-SETUP'!$V88*7,IF('1-SETUP'!$Q88="MONTHLY",EDATE(LR39,'1-SETUP'!$V88),IF('1-SETUP'!$Q88="YEARLY",EDATE(LR39,12*'1-SETUP'!$V88),""))))</f>
        <v/>
      </c>
      <c r="LT39" s="10" t="str">
        <f>IF('1-SETUP'!$Q88="DAILY",LS39+'1-SETUP'!$V88,IF('1-SETUP'!$Q88="WEEKLY",LS39+'1-SETUP'!$V88*7,IF('1-SETUP'!$Q88="MONTHLY",EDATE(LS39,'1-SETUP'!$V88),IF('1-SETUP'!$Q88="YEARLY",EDATE(LS39,12*'1-SETUP'!$V88),""))))</f>
        <v/>
      </c>
      <c r="LU39" s="10" t="str">
        <f>IF('1-SETUP'!$Q88="DAILY",LT39+'1-SETUP'!$V88,IF('1-SETUP'!$Q88="WEEKLY",LT39+'1-SETUP'!$V88*7,IF('1-SETUP'!$Q88="MONTHLY",EDATE(LT39,'1-SETUP'!$V88),IF('1-SETUP'!$Q88="YEARLY",EDATE(LT39,12*'1-SETUP'!$V88),""))))</f>
        <v/>
      </c>
      <c r="LV39" s="10" t="str">
        <f>IF('1-SETUP'!$Q88="DAILY",LU39+'1-SETUP'!$V88,IF('1-SETUP'!$Q88="WEEKLY",LU39+'1-SETUP'!$V88*7,IF('1-SETUP'!$Q88="MONTHLY",EDATE(LU39,'1-SETUP'!$V88),IF('1-SETUP'!$Q88="YEARLY",EDATE(LU39,12*'1-SETUP'!$V88),""))))</f>
        <v/>
      </c>
      <c r="LW39" s="10" t="str">
        <f>IF('1-SETUP'!$Q88="DAILY",LV39+'1-SETUP'!$V88,IF('1-SETUP'!$Q88="WEEKLY",LV39+'1-SETUP'!$V88*7,IF('1-SETUP'!$Q88="MONTHLY",EDATE(LV39,'1-SETUP'!$V88),IF('1-SETUP'!$Q88="YEARLY",EDATE(LV39,12*'1-SETUP'!$V88),""))))</f>
        <v/>
      </c>
      <c r="LX39" s="10" t="str">
        <f>IF('1-SETUP'!$Q88="DAILY",LW39+'1-SETUP'!$V88,IF('1-SETUP'!$Q88="WEEKLY",LW39+'1-SETUP'!$V88*7,IF('1-SETUP'!$Q88="MONTHLY",EDATE(LW39,'1-SETUP'!$V88),IF('1-SETUP'!$Q88="YEARLY",EDATE(LW39,12*'1-SETUP'!$V88),""))))</f>
        <v/>
      </c>
      <c r="LY39" s="10" t="str">
        <f>IF('1-SETUP'!$Q88="DAILY",LX39+'1-SETUP'!$V88,IF('1-SETUP'!$Q88="WEEKLY",LX39+'1-SETUP'!$V88*7,IF('1-SETUP'!$Q88="MONTHLY",EDATE(LX39,'1-SETUP'!$V88),IF('1-SETUP'!$Q88="YEARLY",EDATE(LX39,12*'1-SETUP'!$V88),""))))</f>
        <v/>
      </c>
      <c r="LZ39" s="10" t="str">
        <f>IF('1-SETUP'!$Q88="DAILY",LY39+'1-SETUP'!$V88,IF('1-SETUP'!$Q88="WEEKLY",LY39+'1-SETUP'!$V88*7,IF('1-SETUP'!$Q88="MONTHLY",EDATE(LY39,'1-SETUP'!$V88),IF('1-SETUP'!$Q88="YEARLY",EDATE(LY39,12*'1-SETUP'!$V88),""))))</f>
        <v/>
      </c>
      <c r="MA39" s="10" t="str">
        <f>IF('1-SETUP'!$Q88="DAILY",LZ39+'1-SETUP'!$V88,IF('1-SETUP'!$Q88="WEEKLY",LZ39+'1-SETUP'!$V88*7,IF('1-SETUP'!$Q88="MONTHLY",EDATE(LZ39,'1-SETUP'!$V88),IF('1-SETUP'!$Q88="YEARLY",EDATE(LZ39,12*'1-SETUP'!$V88),""))))</f>
        <v/>
      </c>
      <c r="MB39" s="10" t="str">
        <f>IF('1-SETUP'!$Q88="DAILY",MA39+'1-SETUP'!$V88,IF('1-SETUP'!$Q88="WEEKLY",MA39+'1-SETUP'!$V88*7,IF('1-SETUP'!$Q88="MONTHLY",EDATE(MA39,'1-SETUP'!$V88),IF('1-SETUP'!$Q88="YEARLY",EDATE(MA39,12*'1-SETUP'!$V88),""))))</f>
        <v/>
      </c>
      <c r="MC39" s="10" t="str">
        <f>IF('1-SETUP'!$Q88="DAILY",MB39+'1-SETUP'!$V88,IF('1-SETUP'!$Q88="WEEKLY",MB39+'1-SETUP'!$V88*7,IF('1-SETUP'!$Q88="MONTHLY",EDATE(MB39,'1-SETUP'!$V88),IF('1-SETUP'!$Q88="YEARLY",EDATE(MB39,12*'1-SETUP'!$V88),""))))</f>
        <v/>
      </c>
      <c r="MD39" s="10" t="str">
        <f>IF('1-SETUP'!$Q88="DAILY",MC39+'1-SETUP'!$V88,IF('1-SETUP'!$Q88="WEEKLY",MC39+'1-SETUP'!$V88*7,IF('1-SETUP'!$Q88="MONTHLY",EDATE(MC39,'1-SETUP'!$V88),IF('1-SETUP'!$Q88="YEARLY",EDATE(MC39,12*'1-SETUP'!$V88),""))))</f>
        <v/>
      </c>
      <c r="ME39" s="10" t="str">
        <f>IF('1-SETUP'!$Q88="DAILY",MD39+'1-SETUP'!$V88,IF('1-SETUP'!$Q88="WEEKLY",MD39+'1-SETUP'!$V88*7,IF('1-SETUP'!$Q88="MONTHLY",EDATE(MD39,'1-SETUP'!$V88),IF('1-SETUP'!$Q88="YEARLY",EDATE(MD39,12*'1-SETUP'!$V88),""))))</f>
        <v/>
      </c>
      <c r="MF39" s="10" t="str">
        <f>IF('1-SETUP'!$Q88="DAILY",ME39+'1-SETUP'!$V88,IF('1-SETUP'!$Q88="WEEKLY",ME39+'1-SETUP'!$V88*7,IF('1-SETUP'!$Q88="MONTHLY",EDATE(ME39,'1-SETUP'!$V88),IF('1-SETUP'!$Q88="YEARLY",EDATE(ME39,12*'1-SETUP'!$V88),""))))</f>
        <v/>
      </c>
      <c r="MG39" s="10" t="str">
        <f>IF('1-SETUP'!$Q88="DAILY",MF39+'1-SETUP'!$V88,IF('1-SETUP'!$Q88="WEEKLY",MF39+'1-SETUP'!$V88*7,IF('1-SETUP'!$Q88="MONTHLY",EDATE(MF39,'1-SETUP'!$V88),IF('1-SETUP'!$Q88="YEARLY",EDATE(MF39,12*'1-SETUP'!$V88),""))))</f>
        <v/>
      </c>
      <c r="MH39" s="10" t="str">
        <f>IF('1-SETUP'!$Q88="DAILY",MG39+'1-SETUP'!$V88,IF('1-SETUP'!$Q88="WEEKLY",MG39+'1-SETUP'!$V88*7,IF('1-SETUP'!$Q88="MONTHLY",EDATE(MG39,'1-SETUP'!$V88),IF('1-SETUP'!$Q88="YEARLY",EDATE(MG39,12*'1-SETUP'!$V88),""))))</f>
        <v/>
      </c>
      <c r="MI39" s="10" t="str">
        <f>IF('1-SETUP'!$Q88="DAILY",MH39+'1-SETUP'!$V88,IF('1-SETUP'!$Q88="WEEKLY",MH39+'1-SETUP'!$V88*7,IF('1-SETUP'!$Q88="MONTHLY",EDATE(MH39,'1-SETUP'!$V88),IF('1-SETUP'!$Q88="YEARLY",EDATE(MH39,12*'1-SETUP'!$V88),""))))</f>
        <v/>
      </c>
      <c r="MJ39" s="10" t="str">
        <f>IF('1-SETUP'!$Q88="DAILY",MI39+'1-SETUP'!$V88,IF('1-SETUP'!$Q88="WEEKLY",MI39+'1-SETUP'!$V88*7,IF('1-SETUP'!$Q88="MONTHLY",EDATE(MI39,'1-SETUP'!$V88),IF('1-SETUP'!$Q88="YEARLY",EDATE(MI39,12*'1-SETUP'!$V88),""))))</f>
        <v/>
      </c>
      <c r="MK39" s="10" t="str">
        <f>IF('1-SETUP'!$Q88="DAILY",MJ39+'1-SETUP'!$V88,IF('1-SETUP'!$Q88="WEEKLY",MJ39+'1-SETUP'!$V88*7,IF('1-SETUP'!$Q88="MONTHLY",EDATE(MJ39,'1-SETUP'!$V88),IF('1-SETUP'!$Q88="YEARLY",EDATE(MJ39,12*'1-SETUP'!$V88),""))))</f>
        <v/>
      </c>
      <c r="ML39" s="10" t="str">
        <f>IF('1-SETUP'!$Q88="DAILY",MK39+'1-SETUP'!$V88,IF('1-SETUP'!$Q88="WEEKLY",MK39+'1-SETUP'!$V88*7,IF('1-SETUP'!$Q88="MONTHLY",EDATE(MK39,'1-SETUP'!$V88),IF('1-SETUP'!$Q88="YEARLY",EDATE(MK39,12*'1-SETUP'!$V88),""))))</f>
        <v/>
      </c>
      <c r="MM39" s="10" t="str">
        <f>IF('1-SETUP'!$Q88="DAILY",ML39+'1-SETUP'!$V88,IF('1-SETUP'!$Q88="WEEKLY",ML39+'1-SETUP'!$V88*7,IF('1-SETUP'!$Q88="MONTHLY",EDATE(ML39,'1-SETUP'!$V88),IF('1-SETUP'!$Q88="YEARLY",EDATE(ML39,12*'1-SETUP'!$V88),""))))</f>
        <v/>
      </c>
      <c r="MN39" s="10" t="str">
        <f>IF('1-SETUP'!$Q88="DAILY",MM39+'1-SETUP'!$V88,IF('1-SETUP'!$Q88="WEEKLY",MM39+'1-SETUP'!$V88*7,IF('1-SETUP'!$Q88="MONTHLY",EDATE(MM39,'1-SETUP'!$V88),IF('1-SETUP'!$Q88="YEARLY",EDATE(MM39,12*'1-SETUP'!$V88),""))))</f>
        <v/>
      </c>
      <c r="MO39" s="10" t="str">
        <f>IF('1-SETUP'!$Q88="DAILY",MN39+'1-SETUP'!$V88,IF('1-SETUP'!$Q88="WEEKLY",MN39+'1-SETUP'!$V88*7,IF('1-SETUP'!$Q88="MONTHLY",EDATE(MN39,'1-SETUP'!$V88),IF('1-SETUP'!$Q88="YEARLY",EDATE(MN39,12*'1-SETUP'!$V88),""))))</f>
        <v/>
      </c>
      <c r="MP39" s="10" t="str">
        <f>IF('1-SETUP'!$Q88="DAILY",MO39+'1-SETUP'!$V88,IF('1-SETUP'!$Q88="WEEKLY",MO39+'1-SETUP'!$V88*7,IF('1-SETUP'!$Q88="MONTHLY",EDATE(MO39,'1-SETUP'!$V88),IF('1-SETUP'!$Q88="YEARLY",EDATE(MO39,12*'1-SETUP'!$V88),""))))</f>
        <v/>
      </c>
      <c r="MQ39" s="10" t="str">
        <f>IF('1-SETUP'!$Q88="DAILY",MP39+'1-SETUP'!$V88,IF('1-SETUP'!$Q88="WEEKLY",MP39+'1-SETUP'!$V88*7,IF('1-SETUP'!$Q88="MONTHLY",EDATE(MP39,'1-SETUP'!$V88),IF('1-SETUP'!$Q88="YEARLY",EDATE(MP39,12*'1-SETUP'!$V88),""))))</f>
        <v/>
      </c>
      <c r="MR39" s="10" t="str">
        <f>IF('1-SETUP'!$Q88="DAILY",MQ39+'1-SETUP'!$V88,IF('1-SETUP'!$Q88="WEEKLY",MQ39+'1-SETUP'!$V88*7,IF('1-SETUP'!$Q88="MONTHLY",EDATE(MQ39,'1-SETUP'!$V88),IF('1-SETUP'!$Q88="YEARLY",EDATE(MQ39,12*'1-SETUP'!$V88),""))))</f>
        <v/>
      </c>
      <c r="MS39" s="10" t="str">
        <f>IF('1-SETUP'!$Q88="DAILY",MR39+'1-SETUP'!$V88,IF('1-SETUP'!$Q88="WEEKLY",MR39+'1-SETUP'!$V88*7,IF('1-SETUP'!$Q88="MONTHLY",EDATE(MR39,'1-SETUP'!$V88),IF('1-SETUP'!$Q88="YEARLY",EDATE(MR39,12*'1-SETUP'!$V88),""))))</f>
        <v/>
      </c>
      <c r="MT39" s="10" t="str">
        <f>IF('1-SETUP'!$Q88="DAILY",MS39+'1-SETUP'!$V88,IF('1-SETUP'!$Q88="WEEKLY",MS39+'1-SETUP'!$V88*7,IF('1-SETUP'!$Q88="MONTHLY",EDATE(MS39,'1-SETUP'!$V88),IF('1-SETUP'!$Q88="YEARLY",EDATE(MS39,12*'1-SETUP'!$V88),""))))</f>
        <v/>
      </c>
      <c r="MU39" s="10" t="str">
        <f>IF('1-SETUP'!$Q88="DAILY",MT39+'1-SETUP'!$V88,IF('1-SETUP'!$Q88="WEEKLY",MT39+'1-SETUP'!$V88*7,IF('1-SETUP'!$Q88="MONTHLY",EDATE(MT39,'1-SETUP'!$V88),IF('1-SETUP'!$Q88="YEARLY",EDATE(MT39,12*'1-SETUP'!$V88),""))))</f>
        <v/>
      </c>
      <c r="MV39" s="10" t="str">
        <f>IF('1-SETUP'!$Q88="DAILY",MU39+'1-SETUP'!$V88,IF('1-SETUP'!$Q88="WEEKLY",MU39+'1-SETUP'!$V88*7,IF('1-SETUP'!$Q88="MONTHLY",EDATE(MU39,'1-SETUP'!$V88),IF('1-SETUP'!$Q88="YEARLY",EDATE(MU39,12*'1-SETUP'!$V88),""))))</f>
        <v/>
      </c>
      <c r="MW39" s="10" t="str">
        <f>IF('1-SETUP'!$Q88="DAILY",MV39+'1-SETUP'!$V88,IF('1-SETUP'!$Q88="WEEKLY",MV39+'1-SETUP'!$V88*7,IF('1-SETUP'!$Q88="MONTHLY",EDATE(MV39,'1-SETUP'!$V88),IF('1-SETUP'!$Q88="YEARLY",EDATE(MV39,12*'1-SETUP'!$V88),""))))</f>
        <v/>
      </c>
      <c r="MX39" s="10" t="str">
        <f>IF('1-SETUP'!$Q88="DAILY",MW39+'1-SETUP'!$V88,IF('1-SETUP'!$Q88="WEEKLY",MW39+'1-SETUP'!$V88*7,IF('1-SETUP'!$Q88="MONTHLY",EDATE(MW39,'1-SETUP'!$V88),IF('1-SETUP'!$Q88="YEARLY",EDATE(MW39,12*'1-SETUP'!$V88),""))))</f>
        <v/>
      </c>
      <c r="MY39" s="10" t="str">
        <f>IF('1-SETUP'!$Q88="DAILY",MX39+'1-SETUP'!$V88,IF('1-SETUP'!$Q88="WEEKLY",MX39+'1-SETUP'!$V88*7,IF('1-SETUP'!$Q88="MONTHLY",EDATE(MX39,'1-SETUP'!$V88),IF('1-SETUP'!$Q88="YEARLY",EDATE(MX39,12*'1-SETUP'!$V88),""))))</f>
        <v/>
      </c>
      <c r="MZ39" s="10" t="str">
        <f>IF('1-SETUP'!$Q88="DAILY",MY39+'1-SETUP'!$V88,IF('1-SETUP'!$Q88="WEEKLY",MY39+'1-SETUP'!$V88*7,IF('1-SETUP'!$Q88="MONTHLY",EDATE(MY39,'1-SETUP'!$V88),IF('1-SETUP'!$Q88="YEARLY",EDATE(MY39,12*'1-SETUP'!$V88),""))))</f>
        <v/>
      </c>
      <c r="NA39" s="10" t="str">
        <f>IF('1-SETUP'!$Q88="DAILY",MZ39+'1-SETUP'!$V88,IF('1-SETUP'!$Q88="WEEKLY",MZ39+'1-SETUP'!$V88*7,IF('1-SETUP'!$Q88="MONTHLY",EDATE(MZ39,'1-SETUP'!$V88),IF('1-SETUP'!$Q88="YEARLY",EDATE(MZ39,12*'1-SETUP'!$V88),""))))</f>
        <v/>
      </c>
      <c r="NB39" s="10" t="str">
        <f>IF('1-SETUP'!$Q88="DAILY",NA39+'1-SETUP'!$V88,IF('1-SETUP'!$Q88="WEEKLY",NA39+'1-SETUP'!$V88*7,IF('1-SETUP'!$Q88="MONTHLY",EDATE(NA39,'1-SETUP'!$V88),IF('1-SETUP'!$Q88="YEARLY",EDATE(NA39,12*'1-SETUP'!$V88),""))))</f>
        <v/>
      </c>
      <c r="NC39" s="10" t="str">
        <f>IF('1-SETUP'!$Q88="DAILY",NB39+'1-SETUP'!$V88,IF('1-SETUP'!$Q88="WEEKLY",NB39+'1-SETUP'!$V88*7,IF('1-SETUP'!$Q88="MONTHLY",EDATE(NB39,'1-SETUP'!$V88),IF('1-SETUP'!$Q88="YEARLY",EDATE(NB39,12*'1-SETUP'!$V88),""))))</f>
        <v/>
      </c>
    </row>
    <row r="40" spans="1:367" x14ac:dyDescent="0.45">
      <c r="A40" t="str">
        <f>'1-SETUP'!A89</f>
        <v>Subscription - Google One</v>
      </c>
      <c r="B40" t="str">
        <f>_xlfn.CONCAT('1-SETUP'!$O89," ",'1-SETUP'!$Q89," ",'1-SETUP'!$T89," ",'1-SETUP'!$V89," ",'1-SETUP'!$W89," ",'1-SETUP'!$Z89," ",TEXT('1-SETUP'!$AC89,"mm/dd/yyyy"))</f>
        <v>Repeat MONTHLY every 1 MONTH(S) starting on 09/20/2019</v>
      </c>
      <c r="C40" s="10">
        <f>'1-SETUP'!$AC89</f>
        <v>43728</v>
      </c>
      <c r="D40" s="10">
        <f>IF('1-SETUP'!$Q89="DAILY",C40+'1-SETUP'!$V89,IF('1-SETUP'!$Q89="WEEKLY",C40+'1-SETUP'!$V89*7,IF('1-SETUP'!$Q89="MONTHLY",EDATE(C40,'1-SETUP'!$V89),IF('1-SETUP'!$Q89="YEARLY",EDATE(C40,12*'1-SETUP'!$V89),""))))</f>
        <v>43758</v>
      </c>
      <c r="E40" s="10">
        <f>IF('1-SETUP'!$Q89="DAILY",D40+'1-SETUP'!$V89,IF('1-SETUP'!$Q89="WEEKLY",D40+'1-SETUP'!$V89*7,IF('1-SETUP'!$Q89="MONTHLY",EDATE(D40,'1-SETUP'!$V89),IF('1-SETUP'!$Q89="YEARLY",EDATE(D40,12*'1-SETUP'!$V89),""))))</f>
        <v>43789</v>
      </c>
      <c r="F40" s="10">
        <f>IF('1-SETUP'!$Q89="DAILY",E40+'1-SETUP'!$V89,IF('1-SETUP'!$Q89="WEEKLY",E40+'1-SETUP'!$V89*7,IF('1-SETUP'!$Q89="MONTHLY",EDATE(E40,'1-SETUP'!$V89),IF('1-SETUP'!$Q89="YEARLY",EDATE(E40,12*'1-SETUP'!$V89),""))))</f>
        <v>43819</v>
      </c>
      <c r="G40" s="10">
        <f>IF('1-SETUP'!$Q89="DAILY",F40+'1-SETUP'!$V89,IF('1-SETUP'!$Q89="WEEKLY",F40+'1-SETUP'!$V89*7,IF('1-SETUP'!$Q89="MONTHLY",EDATE(F40,'1-SETUP'!$V89),IF('1-SETUP'!$Q89="YEARLY",EDATE(F40,12*'1-SETUP'!$V89),""))))</f>
        <v>43850</v>
      </c>
      <c r="H40" s="10">
        <f>IF('1-SETUP'!$Q89="DAILY",G40+'1-SETUP'!$V89,IF('1-SETUP'!$Q89="WEEKLY",G40+'1-SETUP'!$V89*7,IF('1-SETUP'!$Q89="MONTHLY",EDATE(G40,'1-SETUP'!$V89),IF('1-SETUP'!$Q89="YEARLY",EDATE(G40,12*'1-SETUP'!$V89),""))))</f>
        <v>43881</v>
      </c>
      <c r="I40" s="10">
        <f>IF('1-SETUP'!$Q89="DAILY",H40+'1-SETUP'!$V89,IF('1-SETUP'!$Q89="WEEKLY",H40+'1-SETUP'!$V89*7,IF('1-SETUP'!$Q89="MONTHLY",EDATE(H40,'1-SETUP'!$V89),IF('1-SETUP'!$Q89="YEARLY",EDATE(H40,12*'1-SETUP'!$V89),""))))</f>
        <v>43910</v>
      </c>
      <c r="J40" s="10">
        <f>IF('1-SETUP'!$Q89="DAILY",I40+'1-SETUP'!$V89,IF('1-SETUP'!$Q89="WEEKLY",I40+'1-SETUP'!$V89*7,IF('1-SETUP'!$Q89="MONTHLY",EDATE(I40,'1-SETUP'!$V89),IF('1-SETUP'!$Q89="YEARLY",EDATE(I40,12*'1-SETUP'!$V89),""))))</f>
        <v>43941</v>
      </c>
      <c r="K40" s="10">
        <f>IF('1-SETUP'!$Q89="DAILY",J40+'1-SETUP'!$V89,IF('1-SETUP'!$Q89="WEEKLY",J40+'1-SETUP'!$V89*7,IF('1-SETUP'!$Q89="MONTHLY",EDATE(J40,'1-SETUP'!$V89),IF('1-SETUP'!$Q89="YEARLY",EDATE(J40,12*'1-SETUP'!$V89),""))))</f>
        <v>43971</v>
      </c>
      <c r="L40" s="10">
        <f>IF('1-SETUP'!$Q89="DAILY",K40+'1-SETUP'!$V89,IF('1-SETUP'!$Q89="WEEKLY",K40+'1-SETUP'!$V89*7,IF('1-SETUP'!$Q89="MONTHLY",EDATE(K40,'1-SETUP'!$V89),IF('1-SETUP'!$Q89="YEARLY",EDATE(K40,12*'1-SETUP'!$V89),""))))</f>
        <v>44002</v>
      </c>
      <c r="M40" s="10">
        <f>IF('1-SETUP'!$Q89="DAILY",L40+'1-SETUP'!$V89,IF('1-SETUP'!$Q89="WEEKLY",L40+'1-SETUP'!$V89*7,IF('1-SETUP'!$Q89="MONTHLY",EDATE(L40,'1-SETUP'!$V89),IF('1-SETUP'!$Q89="YEARLY",EDATE(L40,12*'1-SETUP'!$V89),""))))</f>
        <v>44032</v>
      </c>
      <c r="N40" s="10">
        <f>IF('1-SETUP'!$Q89="DAILY",M40+'1-SETUP'!$V89,IF('1-SETUP'!$Q89="WEEKLY",M40+'1-SETUP'!$V89*7,IF('1-SETUP'!$Q89="MONTHLY",EDATE(M40,'1-SETUP'!$V89),IF('1-SETUP'!$Q89="YEARLY",EDATE(M40,12*'1-SETUP'!$V89),""))))</f>
        <v>44063</v>
      </c>
      <c r="O40" s="10">
        <f>IF('1-SETUP'!$Q89="DAILY",N40+'1-SETUP'!$V89,IF('1-SETUP'!$Q89="WEEKLY",N40+'1-SETUP'!$V89*7,IF('1-SETUP'!$Q89="MONTHLY",EDATE(N40,'1-SETUP'!$V89),IF('1-SETUP'!$Q89="YEARLY",EDATE(N40,12*'1-SETUP'!$V89),""))))</f>
        <v>44094</v>
      </c>
      <c r="P40" s="10">
        <f>IF('1-SETUP'!$Q89="DAILY",O40+'1-SETUP'!$V89,IF('1-SETUP'!$Q89="WEEKLY",O40+'1-SETUP'!$V89*7,IF('1-SETUP'!$Q89="MONTHLY",EDATE(O40,'1-SETUP'!$V89),IF('1-SETUP'!$Q89="YEARLY",EDATE(O40,12*'1-SETUP'!$V89),""))))</f>
        <v>44124</v>
      </c>
      <c r="Q40" s="10">
        <f>IF('1-SETUP'!$Q89="DAILY",P40+'1-SETUP'!$V89,IF('1-SETUP'!$Q89="WEEKLY",P40+'1-SETUP'!$V89*7,IF('1-SETUP'!$Q89="MONTHLY",EDATE(P40,'1-SETUP'!$V89),IF('1-SETUP'!$Q89="YEARLY",EDATE(P40,12*'1-SETUP'!$V89),""))))</f>
        <v>44155</v>
      </c>
      <c r="R40" s="10">
        <f>IF('1-SETUP'!$Q89="DAILY",Q40+'1-SETUP'!$V89,IF('1-SETUP'!$Q89="WEEKLY",Q40+'1-SETUP'!$V89*7,IF('1-SETUP'!$Q89="MONTHLY",EDATE(Q40,'1-SETUP'!$V89),IF('1-SETUP'!$Q89="YEARLY",EDATE(Q40,12*'1-SETUP'!$V89),""))))</f>
        <v>44185</v>
      </c>
      <c r="S40" s="10">
        <f>IF('1-SETUP'!$Q89="DAILY",R40+'1-SETUP'!$V89,IF('1-SETUP'!$Q89="WEEKLY",R40+'1-SETUP'!$V89*7,IF('1-SETUP'!$Q89="MONTHLY",EDATE(R40,'1-SETUP'!$V89),IF('1-SETUP'!$Q89="YEARLY",EDATE(R40,12*'1-SETUP'!$V89),""))))</f>
        <v>44216</v>
      </c>
      <c r="T40" s="10">
        <f>IF('1-SETUP'!$Q89="DAILY",S40+'1-SETUP'!$V89,IF('1-SETUP'!$Q89="WEEKLY",S40+'1-SETUP'!$V89*7,IF('1-SETUP'!$Q89="MONTHLY",EDATE(S40,'1-SETUP'!$V89),IF('1-SETUP'!$Q89="YEARLY",EDATE(S40,12*'1-SETUP'!$V89),""))))</f>
        <v>44247</v>
      </c>
      <c r="U40" s="10">
        <f>IF('1-SETUP'!$Q89="DAILY",T40+'1-SETUP'!$V89,IF('1-SETUP'!$Q89="WEEKLY",T40+'1-SETUP'!$V89*7,IF('1-SETUP'!$Q89="MONTHLY",EDATE(T40,'1-SETUP'!$V89),IF('1-SETUP'!$Q89="YEARLY",EDATE(T40,12*'1-SETUP'!$V89),""))))</f>
        <v>44275</v>
      </c>
      <c r="V40" s="10">
        <f>IF('1-SETUP'!$Q89="DAILY",U40+'1-SETUP'!$V89,IF('1-SETUP'!$Q89="WEEKLY",U40+'1-SETUP'!$V89*7,IF('1-SETUP'!$Q89="MONTHLY",EDATE(U40,'1-SETUP'!$V89),IF('1-SETUP'!$Q89="YEARLY",EDATE(U40,12*'1-SETUP'!$V89),""))))</f>
        <v>44306</v>
      </c>
      <c r="W40" s="10">
        <f>IF('1-SETUP'!$Q89="DAILY",V40+'1-SETUP'!$V89,IF('1-SETUP'!$Q89="WEEKLY",V40+'1-SETUP'!$V89*7,IF('1-SETUP'!$Q89="MONTHLY",EDATE(V40,'1-SETUP'!$V89),IF('1-SETUP'!$Q89="YEARLY",EDATE(V40,12*'1-SETUP'!$V89),""))))</f>
        <v>44336</v>
      </c>
      <c r="X40" s="10">
        <f>IF('1-SETUP'!$Q89="DAILY",W40+'1-SETUP'!$V89,IF('1-SETUP'!$Q89="WEEKLY",W40+'1-SETUP'!$V89*7,IF('1-SETUP'!$Q89="MONTHLY",EDATE(W40,'1-SETUP'!$V89),IF('1-SETUP'!$Q89="YEARLY",EDATE(W40,12*'1-SETUP'!$V89),""))))</f>
        <v>44367</v>
      </c>
      <c r="Y40" s="10">
        <f>IF('1-SETUP'!$Q89="DAILY",X40+'1-SETUP'!$V89,IF('1-SETUP'!$Q89="WEEKLY",X40+'1-SETUP'!$V89*7,IF('1-SETUP'!$Q89="MONTHLY",EDATE(X40,'1-SETUP'!$V89),IF('1-SETUP'!$Q89="YEARLY",EDATE(X40,12*'1-SETUP'!$V89),""))))</f>
        <v>44397</v>
      </c>
      <c r="Z40" s="10">
        <f>IF('1-SETUP'!$Q89="DAILY",Y40+'1-SETUP'!$V89,IF('1-SETUP'!$Q89="WEEKLY",Y40+'1-SETUP'!$V89*7,IF('1-SETUP'!$Q89="MONTHLY",EDATE(Y40,'1-SETUP'!$V89),IF('1-SETUP'!$Q89="YEARLY",EDATE(Y40,12*'1-SETUP'!$V89),""))))</f>
        <v>44428</v>
      </c>
      <c r="AA40" s="10">
        <f>IF('1-SETUP'!$Q89="DAILY",Z40+'1-SETUP'!$V89,IF('1-SETUP'!$Q89="WEEKLY",Z40+'1-SETUP'!$V89*7,IF('1-SETUP'!$Q89="MONTHLY",EDATE(Z40,'1-SETUP'!$V89),IF('1-SETUP'!$Q89="YEARLY",EDATE(Z40,12*'1-SETUP'!$V89),""))))</f>
        <v>44459</v>
      </c>
      <c r="AB40" s="10">
        <f>IF('1-SETUP'!$Q89="DAILY",AA40+'1-SETUP'!$V89,IF('1-SETUP'!$Q89="WEEKLY",AA40+'1-SETUP'!$V89*7,IF('1-SETUP'!$Q89="MONTHLY",EDATE(AA40,'1-SETUP'!$V89),IF('1-SETUP'!$Q89="YEARLY",EDATE(AA40,12*'1-SETUP'!$V89),""))))</f>
        <v>44489</v>
      </c>
      <c r="AC40" s="10">
        <f>IF('1-SETUP'!$Q89="DAILY",AB40+'1-SETUP'!$V89,IF('1-SETUP'!$Q89="WEEKLY",AB40+'1-SETUP'!$V89*7,IF('1-SETUP'!$Q89="MONTHLY",EDATE(AB40,'1-SETUP'!$V89),IF('1-SETUP'!$Q89="YEARLY",EDATE(AB40,12*'1-SETUP'!$V89),""))))</f>
        <v>44520</v>
      </c>
      <c r="AD40" s="10">
        <f>IF('1-SETUP'!$Q89="DAILY",AC40+'1-SETUP'!$V89,IF('1-SETUP'!$Q89="WEEKLY",AC40+'1-SETUP'!$V89*7,IF('1-SETUP'!$Q89="MONTHLY",EDATE(AC40,'1-SETUP'!$V89),IF('1-SETUP'!$Q89="YEARLY",EDATE(AC40,12*'1-SETUP'!$V89),""))))</f>
        <v>44550</v>
      </c>
      <c r="AE40" s="10">
        <f>IF('1-SETUP'!$Q89="DAILY",AD40+'1-SETUP'!$V89,IF('1-SETUP'!$Q89="WEEKLY",AD40+'1-SETUP'!$V89*7,IF('1-SETUP'!$Q89="MONTHLY",EDATE(AD40,'1-SETUP'!$V89),IF('1-SETUP'!$Q89="YEARLY",EDATE(AD40,12*'1-SETUP'!$V89),""))))</f>
        <v>44581</v>
      </c>
      <c r="AF40" s="10">
        <f>IF('1-SETUP'!$Q89="DAILY",AE40+'1-SETUP'!$V89,IF('1-SETUP'!$Q89="WEEKLY",AE40+'1-SETUP'!$V89*7,IF('1-SETUP'!$Q89="MONTHLY",EDATE(AE40,'1-SETUP'!$V89),IF('1-SETUP'!$Q89="YEARLY",EDATE(AE40,12*'1-SETUP'!$V89),""))))</f>
        <v>44612</v>
      </c>
      <c r="AG40" s="10">
        <f>IF('1-SETUP'!$Q89="DAILY",AF40+'1-SETUP'!$V89,IF('1-SETUP'!$Q89="WEEKLY",AF40+'1-SETUP'!$V89*7,IF('1-SETUP'!$Q89="MONTHLY",EDATE(AF40,'1-SETUP'!$V89),IF('1-SETUP'!$Q89="YEARLY",EDATE(AF40,12*'1-SETUP'!$V89),""))))</f>
        <v>44640</v>
      </c>
      <c r="AH40" s="10">
        <f>IF('1-SETUP'!$Q89="DAILY",AG40+'1-SETUP'!$V89,IF('1-SETUP'!$Q89="WEEKLY",AG40+'1-SETUP'!$V89*7,IF('1-SETUP'!$Q89="MONTHLY",EDATE(AG40,'1-SETUP'!$V89),IF('1-SETUP'!$Q89="YEARLY",EDATE(AG40,12*'1-SETUP'!$V89),""))))</f>
        <v>44671</v>
      </c>
      <c r="AI40" s="10">
        <f>IF('1-SETUP'!$Q89="DAILY",AH40+'1-SETUP'!$V89,IF('1-SETUP'!$Q89="WEEKLY",AH40+'1-SETUP'!$V89*7,IF('1-SETUP'!$Q89="MONTHLY",EDATE(AH40,'1-SETUP'!$V89),IF('1-SETUP'!$Q89="YEARLY",EDATE(AH40,12*'1-SETUP'!$V89),""))))</f>
        <v>44701</v>
      </c>
      <c r="AJ40" s="10">
        <f>IF('1-SETUP'!$Q89="DAILY",AI40+'1-SETUP'!$V89,IF('1-SETUP'!$Q89="WEEKLY",AI40+'1-SETUP'!$V89*7,IF('1-SETUP'!$Q89="MONTHLY",EDATE(AI40,'1-SETUP'!$V89),IF('1-SETUP'!$Q89="YEARLY",EDATE(AI40,12*'1-SETUP'!$V89),""))))</f>
        <v>44732</v>
      </c>
      <c r="AK40" s="10">
        <f>IF('1-SETUP'!$Q89="DAILY",AJ40+'1-SETUP'!$V89,IF('1-SETUP'!$Q89="WEEKLY",AJ40+'1-SETUP'!$V89*7,IF('1-SETUP'!$Q89="MONTHLY",EDATE(AJ40,'1-SETUP'!$V89),IF('1-SETUP'!$Q89="YEARLY",EDATE(AJ40,12*'1-SETUP'!$V89),""))))</f>
        <v>44762</v>
      </c>
      <c r="AL40" s="10">
        <f>IF('1-SETUP'!$Q89="DAILY",AK40+'1-SETUP'!$V89,IF('1-SETUP'!$Q89="WEEKLY",AK40+'1-SETUP'!$V89*7,IF('1-SETUP'!$Q89="MONTHLY",EDATE(AK40,'1-SETUP'!$V89),IF('1-SETUP'!$Q89="YEARLY",EDATE(AK40,12*'1-SETUP'!$V89),""))))</f>
        <v>44793</v>
      </c>
      <c r="AM40" s="10">
        <f>IF('1-SETUP'!$Q89="DAILY",AL40+'1-SETUP'!$V89,IF('1-SETUP'!$Q89="WEEKLY",AL40+'1-SETUP'!$V89*7,IF('1-SETUP'!$Q89="MONTHLY",EDATE(AL40,'1-SETUP'!$V89),IF('1-SETUP'!$Q89="YEARLY",EDATE(AL40,12*'1-SETUP'!$V89),""))))</f>
        <v>44824</v>
      </c>
      <c r="AN40" s="10">
        <f>IF('1-SETUP'!$Q89="DAILY",AM40+'1-SETUP'!$V89,IF('1-SETUP'!$Q89="WEEKLY",AM40+'1-SETUP'!$V89*7,IF('1-SETUP'!$Q89="MONTHLY",EDATE(AM40,'1-SETUP'!$V89),IF('1-SETUP'!$Q89="YEARLY",EDATE(AM40,12*'1-SETUP'!$V89),""))))</f>
        <v>44854</v>
      </c>
      <c r="AO40" s="10">
        <f>IF('1-SETUP'!$Q89="DAILY",AN40+'1-SETUP'!$V89,IF('1-SETUP'!$Q89="WEEKLY",AN40+'1-SETUP'!$V89*7,IF('1-SETUP'!$Q89="MONTHLY",EDATE(AN40,'1-SETUP'!$V89),IF('1-SETUP'!$Q89="YEARLY",EDATE(AN40,12*'1-SETUP'!$V89),""))))</f>
        <v>44885</v>
      </c>
      <c r="AP40" s="10">
        <f>IF('1-SETUP'!$Q89="DAILY",AO40+'1-SETUP'!$V89,IF('1-SETUP'!$Q89="WEEKLY",AO40+'1-SETUP'!$V89*7,IF('1-SETUP'!$Q89="MONTHLY",EDATE(AO40,'1-SETUP'!$V89),IF('1-SETUP'!$Q89="YEARLY",EDATE(AO40,12*'1-SETUP'!$V89),""))))</f>
        <v>44915</v>
      </c>
      <c r="AQ40" s="10">
        <f>IF('1-SETUP'!$Q89="DAILY",AP40+'1-SETUP'!$V89,IF('1-SETUP'!$Q89="WEEKLY",AP40+'1-SETUP'!$V89*7,IF('1-SETUP'!$Q89="MONTHLY",EDATE(AP40,'1-SETUP'!$V89),IF('1-SETUP'!$Q89="YEARLY",EDATE(AP40,12*'1-SETUP'!$V89),""))))</f>
        <v>44946</v>
      </c>
      <c r="AR40" s="10">
        <f>IF('1-SETUP'!$Q89="DAILY",AQ40+'1-SETUP'!$V89,IF('1-SETUP'!$Q89="WEEKLY",AQ40+'1-SETUP'!$V89*7,IF('1-SETUP'!$Q89="MONTHLY",EDATE(AQ40,'1-SETUP'!$V89),IF('1-SETUP'!$Q89="YEARLY",EDATE(AQ40,12*'1-SETUP'!$V89),""))))</f>
        <v>44977</v>
      </c>
      <c r="AS40" s="10">
        <f>IF('1-SETUP'!$Q89="DAILY",AR40+'1-SETUP'!$V89,IF('1-SETUP'!$Q89="WEEKLY",AR40+'1-SETUP'!$V89*7,IF('1-SETUP'!$Q89="MONTHLY",EDATE(AR40,'1-SETUP'!$V89),IF('1-SETUP'!$Q89="YEARLY",EDATE(AR40,12*'1-SETUP'!$V89),""))))</f>
        <v>45005</v>
      </c>
      <c r="AT40" s="10">
        <f>IF('1-SETUP'!$Q89="DAILY",AS40+'1-SETUP'!$V89,IF('1-SETUP'!$Q89="WEEKLY",AS40+'1-SETUP'!$V89*7,IF('1-SETUP'!$Q89="MONTHLY",EDATE(AS40,'1-SETUP'!$V89),IF('1-SETUP'!$Q89="YEARLY",EDATE(AS40,12*'1-SETUP'!$V89),""))))</f>
        <v>45036</v>
      </c>
      <c r="AU40" s="10">
        <f>IF('1-SETUP'!$Q89="DAILY",AT40+'1-SETUP'!$V89,IF('1-SETUP'!$Q89="WEEKLY",AT40+'1-SETUP'!$V89*7,IF('1-SETUP'!$Q89="MONTHLY",EDATE(AT40,'1-SETUP'!$V89),IF('1-SETUP'!$Q89="YEARLY",EDATE(AT40,12*'1-SETUP'!$V89),""))))</f>
        <v>45066</v>
      </c>
      <c r="AV40" s="10">
        <f>IF('1-SETUP'!$Q89="DAILY",AU40+'1-SETUP'!$V89,IF('1-SETUP'!$Q89="WEEKLY",AU40+'1-SETUP'!$V89*7,IF('1-SETUP'!$Q89="MONTHLY",EDATE(AU40,'1-SETUP'!$V89),IF('1-SETUP'!$Q89="YEARLY",EDATE(AU40,12*'1-SETUP'!$V89),""))))</f>
        <v>45097</v>
      </c>
      <c r="AW40" s="10">
        <f>IF('1-SETUP'!$Q89="DAILY",AV40+'1-SETUP'!$V89,IF('1-SETUP'!$Q89="WEEKLY",AV40+'1-SETUP'!$V89*7,IF('1-SETUP'!$Q89="MONTHLY",EDATE(AV40,'1-SETUP'!$V89),IF('1-SETUP'!$Q89="YEARLY",EDATE(AV40,12*'1-SETUP'!$V89),""))))</f>
        <v>45127</v>
      </c>
      <c r="AX40" s="10">
        <f>IF('1-SETUP'!$Q89="DAILY",AW40+'1-SETUP'!$V89,IF('1-SETUP'!$Q89="WEEKLY",AW40+'1-SETUP'!$V89*7,IF('1-SETUP'!$Q89="MONTHLY",EDATE(AW40,'1-SETUP'!$V89),IF('1-SETUP'!$Q89="YEARLY",EDATE(AW40,12*'1-SETUP'!$V89),""))))</f>
        <v>45158</v>
      </c>
      <c r="AY40" s="10">
        <f>IF('1-SETUP'!$Q89="DAILY",AX40+'1-SETUP'!$V89,IF('1-SETUP'!$Q89="WEEKLY",AX40+'1-SETUP'!$V89*7,IF('1-SETUP'!$Q89="MONTHLY",EDATE(AX40,'1-SETUP'!$V89),IF('1-SETUP'!$Q89="YEARLY",EDATE(AX40,12*'1-SETUP'!$V89),""))))</f>
        <v>45189</v>
      </c>
      <c r="AZ40" s="10">
        <f>IF('1-SETUP'!$Q89="DAILY",AY40+'1-SETUP'!$V89,IF('1-SETUP'!$Q89="WEEKLY",AY40+'1-SETUP'!$V89*7,IF('1-SETUP'!$Q89="MONTHLY",EDATE(AY40,'1-SETUP'!$V89),IF('1-SETUP'!$Q89="YEARLY",EDATE(AY40,12*'1-SETUP'!$V89),""))))</f>
        <v>45219</v>
      </c>
      <c r="BA40" s="10">
        <f>IF('1-SETUP'!$Q89="DAILY",AZ40+'1-SETUP'!$V89,IF('1-SETUP'!$Q89="WEEKLY",AZ40+'1-SETUP'!$V89*7,IF('1-SETUP'!$Q89="MONTHLY",EDATE(AZ40,'1-SETUP'!$V89),IF('1-SETUP'!$Q89="YEARLY",EDATE(AZ40,12*'1-SETUP'!$V89),""))))</f>
        <v>45250</v>
      </c>
      <c r="BB40" s="10">
        <f>IF('1-SETUP'!$Q89="DAILY",BA40+'1-SETUP'!$V89,IF('1-SETUP'!$Q89="WEEKLY",BA40+'1-SETUP'!$V89*7,IF('1-SETUP'!$Q89="MONTHLY",EDATE(BA40,'1-SETUP'!$V89),IF('1-SETUP'!$Q89="YEARLY",EDATE(BA40,12*'1-SETUP'!$V89),""))))</f>
        <v>45280</v>
      </c>
      <c r="BC40" s="10">
        <f>IF('1-SETUP'!$Q89="DAILY",BB40+'1-SETUP'!$V89,IF('1-SETUP'!$Q89="WEEKLY",BB40+'1-SETUP'!$V89*7,IF('1-SETUP'!$Q89="MONTHLY",EDATE(BB40,'1-SETUP'!$V89),IF('1-SETUP'!$Q89="YEARLY",EDATE(BB40,12*'1-SETUP'!$V89),""))))</f>
        <v>45311</v>
      </c>
      <c r="BD40" s="10">
        <f>IF('1-SETUP'!$Q89="DAILY",BC40+'1-SETUP'!$V89,IF('1-SETUP'!$Q89="WEEKLY",BC40+'1-SETUP'!$V89*7,IF('1-SETUP'!$Q89="MONTHLY",EDATE(BC40,'1-SETUP'!$V89),IF('1-SETUP'!$Q89="YEARLY",EDATE(BC40,12*'1-SETUP'!$V89),""))))</f>
        <v>45342</v>
      </c>
      <c r="BE40" s="10">
        <f>IF('1-SETUP'!$Q89="DAILY",BD40+'1-SETUP'!$V89,IF('1-SETUP'!$Q89="WEEKLY",BD40+'1-SETUP'!$V89*7,IF('1-SETUP'!$Q89="MONTHLY",EDATE(BD40,'1-SETUP'!$V89),IF('1-SETUP'!$Q89="YEARLY",EDATE(BD40,12*'1-SETUP'!$V89),""))))</f>
        <v>45371</v>
      </c>
      <c r="BF40" s="10">
        <f>IF('1-SETUP'!$Q89="DAILY",BE40+'1-SETUP'!$V89,IF('1-SETUP'!$Q89="WEEKLY",BE40+'1-SETUP'!$V89*7,IF('1-SETUP'!$Q89="MONTHLY",EDATE(BE40,'1-SETUP'!$V89),IF('1-SETUP'!$Q89="YEARLY",EDATE(BE40,12*'1-SETUP'!$V89),""))))</f>
        <v>45402</v>
      </c>
      <c r="BG40" s="10">
        <f>IF('1-SETUP'!$Q89="DAILY",BF40+'1-SETUP'!$V89,IF('1-SETUP'!$Q89="WEEKLY",BF40+'1-SETUP'!$V89*7,IF('1-SETUP'!$Q89="MONTHLY",EDATE(BF40,'1-SETUP'!$V89),IF('1-SETUP'!$Q89="YEARLY",EDATE(BF40,12*'1-SETUP'!$V89),""))))</f>
        <v>45432</v>
      </c>
      <c r="BH40" s="10">
        <f>IF('1-SETUP'!$Q89="DAILY",BG40+'1-SETUP'!$V89,IF('1-SETUP'!$Q89="WEEKLY",BG40+'1-SETUP'!$V89*7,IF('1-SETUP'!$Q89="MONTHLY",EDATE(BG40,'1-SETUP'!$V89),IF('1-SETUP'!$Q89="YEARLY",EDATE(BG40,12*'1-SETUP'!$V89),""))))</f>
        <v>45463</v>
      </c>
      <c r="BI40" s="10">
        <f>IF('1-SETUP'!$Q89="DAILY",BH40+'1-SETUP'!$V89,IF('1-SETUP'!$Q89="WEEKLY",BH40+'1-SETUP'!$V89*7,IF('1-SETUP'!$Q89="MONTHLY",EDATE(BH40,'1-SETUP'!$V89),IF('1-SETUP'!$Q89="YEARLY",EDATE(BH40,12*'1-SETUP'!$V89),""))))</f>
        <v>45493</v>
      </c>
      <c r="BJ40" s="10">
        <f>IF('1-SETUP'!$Q89="DAILY",BI40+'1-SETUP'!$V89,IF('1-SETUP'!$Q89="WEEKLY",BI40+'1-SETUP'!$V89*7,IF('1-SETUP'!$Q89="MONTHLY",EDATE(BI40,'1-SETUP'!$V89),IF('1-SETUP'!$Q89="YEARLY",EDATE(BI40,12*'1-SETUP'!$V89),""))))</f>
        <v>45524</v>
      </c>
      <c r="BK40" s="10">
        <f>IF('1-SETUP'!$Q89="DAILY",BJ40+'1-SETUP'!$V89,IF('1-SETUP'!$Q89="WEEKLY",BJ40+'1-SETUP'!$V89*7,IF('1-SETUP'!$Q89="MONTHLY",EDATE(BJ40,'1-SETUP'!$V89),IF('1-SETUP'!$Q89="YEARLY",EDATE(BJ40,12*'1-SETUP'!$V89),""))))</f>
        <v>45555</v>
      </c>
      <c r="BL40" s="10">
        <f>IF('1-SETUP'!$Q89="DAILY",BK40+'1-SETUP'!$V89,IF('1-SETUP'!$Q89="WEEKLY",BK40+'1-SETUP'!$V89*7,IF('1-SETUP'!$Q89="MONTHLY",EDATE(BK40,'1-SETUP'!$V89),IF('1-SETUP'!$Q89="YEARLY",EDATE(BK40,12*'1-SETUP'!$V89),""))))</f>
        <v>45585</v>
      </c>
      <c r="BM40" s="10">
        <f>IF('1-SETUP'!$Q89="DAILY",BL40+'1-SETUP'!$V89,IF('1-SETUP'!$Q89="WEEKLY",BL40+'1-SETUP'!$V89*7,IF('1-SETUP'!$Q89="MONTHLY",EDATE(BL40,'1-SETUP'!$V89),IF('1-SETUP'!$Q89="YEARLY",EDATE(BL40,12*'1-SETUP'!$V89),""))))</f>
        <v>45616</v>
      </c>
      <c r="BN40" s="10">
        <f>IF('1-SETUP'!$Q89="DAILY",BM40+'1-SETUP'!$V89,IF('1-SETUP'!$Q89="WEEKLY",BM40+'1-SETUP'!$V89*7,IF('1-SETUP'!$Q89="MONTHLY",EDATE(BM40,'1-SETUP'!$V89),IF('1-SETUP'!$Q89="YEARLY",EDATE(BM40,12*'1-SETUP'!$V89),""))))</f>
        <v>45646</v>
      </c>
      <c r="BO40" s="10">
        <f>IF('1-SETUP'!$Q89="DAILY",BN40+'1-SETUP'!$V89,IF('1-SETUP'!$Q89="WEEKLY",BN40+'1-SETUP'!$V89*7,IF('1-SETUP'!$Q89="MONTHLY",EDATE(BN40,'1-SETUP'!$V89),IF('1-SETUP'!$Q89="YEARLY",EDATE(BN40,12*'1-SETUP'!$V89),""))))</f>
        <v>45677</v>
      </c>
      <c r="BP40" s="10">
        <f>IF('1-SETUP'!$Q89="DAILY",BO40+'1-SETUP'!$V89,IF('1-SETUP'!$Q89="WEEKLY",BO40+'1-SETUP'!$V89*7,IF('1-SETUP'!$Q89="MONTHLY",EDATE(BO40,'1-SETUP'!$V89),IF('1-SETUP'!$Q89="YEARLY",EDATE(BO40,12*'1-SETUP'!$V89),""))))</f>
        <v>45708</v>
      </c>
      <c r="BQ40" s="10">
        <f>IF('1-SETUP'!$Q89="DAILY",BP40+'1-SETUP'!$V89,IF('1-SETUP'!$Q89="WEEKLY",BP40+'1-SETUP'!$V89*7,IF('1-SETUP'!$Q89="MONTHLY",EDATE(BP40,'1-SETUP'!$V89),IF('1-SETUP'!$Q89="YEARLY",EDATE(BP40,12*'1-SETUP'!$V89),""))))</f>
        <v>45736</v>
      </c>
      <c r="BR40" s="10">
        <f>IF('1-SETUP'!$Q89="DAILY",BQ40+'1-SETUP'!$V89,IF('1-SETUP'!$Q89="WEEKLY",BQ40+'1-SETUP'!$V89*7,IF('1-SETUP'!$Q89="MONTHLY",EDATE(BQ40,'1-SETUP'!$V89),IF('1-SETUP'!$Q89="YEARLY",EDATE(BQ40,12*'1-SETUP'!$V89),""))))</f>
        <v>45767</v>
      </c>
      <c r="BS40" s="10">
        <f>IF('1-SETUP'!$Q89="DAILY",BR40+'1-SETUP'!$V89,IF('1-SETUP'!$Q89="WEEKLY",BR40+'1-SETUP'!$V89*7,IF('1-SETUP'!$Q89="MONTHLY",EDATE(BR40,'1-SETUP'!$V89),IF('1-SETUP'!$Q89="YEARLY",EDATE(BR40,12*'1-SETUP'!$V89),""))))</f>
        <v>45797</v>
      </c>
      <c r="BT40" s="10">
        <f>IF('1-SETUP'!$Q89="DAILY",BS40+'1-SETUP'!$V89,IF('1-SETUP'!$Q89="WEEKLY",BS40+'1-SETUP'!$V89*7,IF('1-SETUP'!$Q89="MONTHLY",EDATE(BS40,'1-SETUP'!$V89),IF('1-SETUP'!$Q89="YEARLY",EDATE(BS40,12*'1-SETUP'!$V89),""))))</f>
        <v>45828</v>
      </c>
      <c r="BU40" s="10">
        <f>IF('1-SETUP'!$Q89="DAILY",BT40+'1-SETUP'!$V89,IF('1-SETUP'!$Q89="WEEKLY",BT40+'1-SETUP'!$V89*7,IF('1-SETUP'!$Q89="MONTHLY",EDATE(BT40,'1-SETUP'!$V89),IF('1-SETUP'!$Q89="YEARLY",EDATE(BT40,12*'1-SETUP'!$V89),""))))</f>
        <v>45858</v>
      </c>
      <c r="BV40" s="10">
        <f>IF('1-SETUP'!$Q89="DAILY",BU40+'1-SETUP'!$V89,IF('1-SETUP'!$Q89="WEEKLY",BU40+'1-SETUP'!$V89*7,IF('1-SETUP'!$Q89="MONTHLY",EDATE(BU40,'1-SETUP'!$V89),IF('1-SETUP'!$Q89="YEARLY",EDATE(BU40,12*'1-SETUP'!$V89),""))))</f>
        <v>45889</v>
      </c>
      <c r="BW40" s="10">
        <f>IF('1-SETUP'!$Q89="DAILY",BV40+'1-SETUP'!$V89,IF('1-SETUP'!$Q89="WEEKLY",BV40+'1-SETUP'!$V89*7,IF('1-SETUP'!$Q89="MONTHLY",EDATE(BV40,'1-SETUP'!$V89),IF('1-SETUP'!$Q89="YEARLY",EDATE(BV40,12*'1-SETUP'!$V89),""))))</f>
        <v>45920</v>
      </c>
      <c r="BX40" s="10">
        <f>IF('1-SETUP'!$Q89="DAILY",BW40+'1-SETUP'!$V89,IF('1-SETUP'!$Q89="WEEKLY",BW40+'1-SETUP'!$V89*7,IF('1-SETUP'!$Q89="MONTHLY",EDATE(BW40,'1-SETUP'!$V89),IF('1-SETUP'!$Q89="YEARLY",EDATE(BW40,12*'1-SETUP'!$V89),""))))</f>
        <v>45950</v>
      </c>
      <c r="BY40" s="10">
        <f>IF('1-SETUP'!$Q89="DAILY",BX40+'1-SETUP'!$V89,IF('1-SETUP'!$Q89="WEEKLY",BX40+'1-SETUP'!$V89*7,IF('1-SETUP'!$Q89="MONTHLY",EDATE(BX40,'1-SETUP'!$V89),IF('1-SETUP'!$Q89="YEARLY",EDATE(BX40,12*'1-SETUP'!$V89),""))))</f>
        <v>45981</v>
      </c>
      <c r="BZ40" s="10">
        <f>IF('1-SETUP'!$Q89="DAILY",BY40+'1-SETUP'!$V89,IF('1-SETUP'!$Q89="WEEKLY",BY40+'1-SETUP'!$V89*7,IF('1-SETUP'!$Q89="MONTHLY",EDATE(BY40,'1-SETUP'!$V89),IF('1-SETUP'!$Q89="YEARLY",EDATE(BY40,12*'1-SETUP'!$V89),""))))</f>
        <v>46011</v>
      </c>
      <c r="CA40" s="10">
        <f>IF('1-SETUP'!$Q89="DAILY",BZ40+'1-SETUP'!$V89,IF('1-SETUP'!$Q89="WEEKLY",BZ40+'1-SETUP'!$V89*7,IF('1-SETUP'!$Q89="MONTHLY",EDATE(BZ40,'1-SETUP'!$V89),IF('1-SETUP'!$Q89="YEARLY",EDATE(BZ40,12*'1-SETUP'!$V89),""))))</f>
        <v>46042</v>
      </c>
      <c r="CB40" s="10">
        <f>IF('1-SETUP'!$Q89="DAILY",CA40+'1-SETUP'!$V89,IF('1-SETUP'!$Q89="WEEKLY",CA40+'1-SETUP'!$V89*7,IF('1-SETUP'!$Q89="MONTHLY",EDATE(CA40,'1-SETUP'!$V89),IF('1-SETUP'!$Q89="YEARLY",EDATE(CA40,12*'1-SETUP'!$V89),""))))</f>
        <v>46073</v>
      </c>
      <c r="CC40" s="10">
        <f>IF('1-SETUP'!$Q89="DAILY",CB40+'1-SETUP'!$V89,IF('1-SETUP'!$Q89="WEEKLY",CB40+'1-SETUP'!$V89*7,IF('1-SETUP'!$Q89="MONTHLY",EDATE(CB40,'1-SETUP'!$V89),IF('1-SETUP'!$Q89="YEARLY",EDATE(CB40,12*'1-SETUP'!$V89),""))))</f>
        <v>46101</v>
      </c>
      <c r="CD40" s="10">
        <f>IF('1-SETUP'!$Q89="DAILY",CC40+'1-SETUP'!$V89,IF('1-SETUP'!$Q89="WEEKLY",CC40+'1-SETUP'!$V89*7,IF('1-SETUP'!$Q89="MONTHLY",EDATE(CC40,'1-SETUP'!$V89),IF('1-SETUP'!$Q89="YEARLY",EDATE(CC40,12*'1-SETUP'!$V89),""))))</f>
        <v>46132</v>
      </c>
      <c r="CE40" s="10">
        <f>IF('1-SETUP'!$Q89="DAILY",CD40+'1-SETUP'!$V89,IF('1-SETUP'!$Q89="WEEKLY",CD40+'1-SETUP'!$V89*7,IF('1-SETUP'!$Q89="MONTHLY",EDATE(CD40,'1-SETUP'!$V89),IF('1-SETUP'!$Q89="YEARLY",EDATE(CD40,12*'1-SETUP'!$V89),""))))</f>
        <v>46162</v>
      </c>
      <c r="CF40" s="10">
        <f>IF('1-SETUP'!$Q89="DAILY",CE40+'1-SETUP'!$V89,IF('1-SETUP'!$Q89="WEEKLY",CE40+'1-SETUP'!$V89*7,IF('1-SETUP'!$Q89="MONTHLY",EDATE(CE40,'1-SETUP'!$V89),IF('1-SETUP'!$Q89="YEARLY",EDATE(CE40,12*'1-SETUP'!$V89),""))))</f>
        <v>46193</v>
      </c>
      <c r="CG40" s="10">
        <f>IF('1-SETUP'!$Q89="DAILY",CF40+'1-SETUP'!$V89,IF('1-SETUP'!$Q89="WEEKLY",CF40+'1-SETUP'!$V89*7,IF('1-SETUP'!$Q89="MONTHLY",EDATE(CF40,'1-SETUP'!$V89),IF('1-SETUP'!$Q89="YEARLY",EDATE(CF40,12*'1-SETUP'!$V89),""))))</f>
        <v>46223</v>
      </c>
      <c r="CH40" s="10">
        <f>IF('1-SETUP'!$Q89="DAILY",CG40+'1-SETUP'!$V89,IF('1-SETUP'!$Q89="WEEKLY",CG40+'1-SETUP'!$V89*7,IF('1-SETUP'!$Q89="MONTHLY",EDATE(CG40,'1-SETUP'!$V89),IF('1-SETUP'!$Q89="YEARLY",EDATE(CG40,12*'1-SETUP'!$V89),""))))</f>
        <v>46254</v>
      </c>
      <c r="CI40" s="10">
        <f>IF('1-SETUP'!$Q89="DAILY",CH40+'1-SETUP'!$V89,IF('1-SETUP'!$Q89="WEEKLY",CH40+'1-SETUP'!$V89*7,IF('1-SETUP'!$Q89="MONTHLY",EDATE(CH40,'1-SETUP'!$V89),IF('1-SETUP'!$Q89="YEARLY",EDATE(CH40,12*'1-SETUP'!$V89),""))))</f>
        <v>46285</v>
      </c>
      <c r="CJ40" s="10">
        <f>IF('1-SETUP'!$Q89="DAILY",CI40+'1-SETUP'!$V89,IF('1-SETUP'!$Q89="WEEKLY",CI40+'1-SETUP'!$V89*7,IF('1-SETUP'!$Q89="MONTHLY",EDATE(CI40,'1-SETUP'!$V89),IF('1-SETUP'!$Q89="YEARLY",EDATE(CI40,12*'1-SETUP'!$V89),""))))</f>
        <v>46315</v>
      </c>
      <c r="CK40" s="10">
        <f>IF('1-SETUP'!$Q89="DAILY",CJ40+'1-SETUP'!$V89,IF('1-SETUP'!$Q89="WEEKLY",CJ40+'1-SETUP'!$V89*7,IF('1-SETUP'!$Q89="MONTHLY",EDATE(CJ40,'1-SETUP'!$V89),IF('1-SETUP'!$Q89="YEARLY",EDATE(CJ40,12*'1-SETUP'!$V89),""))))</f>
        <v>46346</v>
      </c>
      <c r="CL40" s="10">
        <f>IF('1-SETUP'!$Q89="DAILY",CK40+'1-SETUP'!$V89,IF('1-SETUP'!$Q89="WEEKLY",CK40+'1-SETUP'!$V89*7,IF('1-SETUP'!$Q89="MONTHLY",EDATE(CK40,'1-SETUP'!$V89),IF('1-SETUP'!$Q89="YEARLY",EDATE(CK40,12*'1-SETUP'!$V89),""))))</f>
        <v>46376</v>
      </c>
      <c r="CM40" s="10">
        <f>IF('1-SETUP'!$Q89="DAILY",CL40+'1-SETUP'!$V89,IF('1-SETUP'!$Q89="WEEKLY",CL40+'1-SETUP'!$V89*7,IF('1-SETUP'!$Q89="MONTHLY",EDATE(CL40,'1-SETUP'!$V89),IF('1-SETUP'!$Q89="YEARLY",EDATE(CL40,12*'1-SETUP'!$V89),""))))</f>
        <v>46407</v>
      </c>
      <c r="CN40" s="10">
        <f>IF('1-SETUP'!$Q89="DAILY",CM40+'1-SETUP'!$V89,IF('1-SETUP'!$Q89="WEEKLY",CM40+'1-SETUP'!$V89*7,IF('1-SETUP'!$Q89="MONTHLY",EDATE(CM40,'1-SETUP'!$V89),IF('1-SETUP'!$Q89="YEARLY",EDATE(CM40,12*'1-SETUP'!$V89),""))))</f>
        <v>46438</v>
      </c>
      <c r="CO40" s="10">
        <f>IF('1-SETUP'!$Q89="DAILY",CN40+'1-SETUP'!$V89,IF('1-SETUP'!$Q89="WEEKLY",CN40+'1-SETUP'!$V89*7,IF('1-SETUP'!$Q89="MONTHLY",EDATE(CN40,'1-SETUP'!$V89),IF('1-SETUP'!$Q89="YEARLY",EDATE(CN40,12*'1-SETUP'!$V89),""))))</f>
        <v>46466</v>
      </c>
      <c r="CP40" s="10">
        <f>IF('1-SETUP'!$Q89="DAILY",CO40+'1-SETUP'!$V89,IF('1-SETUP'!$Q89="WEEKLY",CO40+'1-SETUP'!$V89*7,IF('1-SETUP'!$Q89="MONTHLY",EDATE(CO40,'1-SETUP'!$V89),IF('1-SETUP'!$Q89="YEARLY",EDATE(CO40,12*'1-SETUP'!$V89),""))))</f>
        <v>46497</v>
      </c>
      <c r="CQ40" s="10">
        <f>IF('1-SETUP'!$Q89="DAILY",CP40+'1-SETUP'!$V89,IF('1-SETUP'!$Q89="WEEKLY",CP40+'1-SETUP'!$V89*7,IF('1-SETUP'!$Q89="MONTHLY",EDATE(CP40,'1-SETUP'!$V89),IF('1-SETUP'!$Q89="YEARLY",EDATE(CP40,12*'1-SETUP'!$V89),""))))</f>
        <v>46527</v>
      </c>
      <c r="CR40" s="10">
        <f>IF('1-SETUP'!$Q89="DAILY",CQ40+'1-SETUP'!$V89,IF('1-SETUP'!$Q89="WEEKLY",CQ40+'1-SETUP'!$V89*7,IF('1-SETUP'!$Q89="MONTHLY",EDATE(CQ40,'1-SETUP'!$V89),IF('1-SETUP'!$Q89="YEARLY",EDATE(CQ40,12*'1-SETUP'!$V89),""))))</f>
        <v>46558</v>
      </c>
      <c r="CS40" s="10">
        <f>IF('1-SETUP'!$Q89="DAILY",CR40+'1-SETUP'!$V89,IF('1-SETUP'!$Q89="WEEKLY",CR40+'1-SETUP'!$V89*7,IF('1-SETUP'!$Q89="MONTHLY",EDATE(CR40,'1-SETUP'!$V89),IF('1-SETUP'!$Q89="YEARLY",EDATE(CR40,12*'1-SETUP'!$V89),""))))</f>
        <v>46588</v>
      </c>
      <c r="CT40" s="10">
        <f>IF('1-SETUP'!$Q89="DAILY",CS40+'1-SETUP'!$V89,IF('1-SETUP'!$Q89="WEEKLY",CS40+'1-SETUP'!$V89*7,IF('1-SETUP'!$Q89="MONTHLY",EDATE(CS40,'1-SETUP'!$V89),IF('1-SETUP'!$Q89="YEARLY",EDATE(CS40,12*'1-SETUP'!$V89),""))))</f>
        <v>46619</v>
      </c>
      <c r="CU40" s="10">
        <f>IF('1-SETUP'!$Q89="DAILY",CT40+'1-SETUP'!$V89,IF('1-SETUP'!$Q89="WEEKLY",CT40+'1-SETUP'!$V89*7,IF('1-SETUP'!$Q89="MONTHLY",EDATE(CT40,'1-SETUP'!$V89),IF('1-SETUP'!$Q89="YEARLY",EDATE(CT40,12*'1-SETUP'!$V89),""))))</f>
        <v>46650</v>
      </c>
      <c r="CV40" s="10">
        <f>IF('1-SETUP'!$Q89="DAILY",CU40+'1-SETUP'!$V89,IF('1-SETUP'!$Q89="WEEKLY",CU40+'1-SETUP'!$V89*7,IF('1-SETUP'!$Q89="MONTHLY",EDATE(CU40,'1-SETUP'!$V89),IF('1-SETUP'!$Q89="YEARLY",EDATE(CU40,12*'1-SETUP'!$V89),""))))</f>
        <v>46680</v>
      </c>
      <c r="CW40" s="10">
        <f>IF('1-SETUP'!$Q89="DAILY",CV40+'1-SETUP'!$V89,IF('1-SETUP'!$Q89="WEEKLY",CV40+'1-SETUP'!$V89*7,IF('1-SETUP'!$Q89="MONTHLY",EDATE(CV40,'1-SETUP'!$V89),IF('1-SETUP'!$Q89="YEARLY",EDATE(CV40,12*'1-SETUP'!$V89),""))))</f>
        <v>46711</v>
      </c>
      <c r="CX40" s="10">
        <f>IF('1-SETUP'!$Q89="DAILY",CW40+'1-SETUP'!$V89,IF('1-SETUP'!$Q89="WEEKLY",CW40+'1-SETUP'!$V89*7,IF('1-SETUP'!$Q89="MONTHLY",EDATE(CW40,'1-SETUP'!$V89),IF('1-SETUP'!$Q89="YEARLY",EDATE(CW40,12*'1-SETUP'!$V89),""))))</f>
        <v>46741</v>
      </c>
      <c r="CY40" s="10">
        <f>IF('1-SETUP'!$Q89="DAILY",CX40+'1-SETUP'!$V89,IF('1-SETUP'!$Q89="WEEKLY",CX40+'1-SETUP'!$V89*7,IF('1-SETUP'!$Q89="MONTHLY",EDATE(CX40,'1-SETUP'!$V89),IF('1-SETUP'!$Q89="YEARLY",EDATE(CX40,12*'1-SETUP'!$V89),""))))</f>
        <v>46772</v>
      </c>
      <c r="CZ40" s="10">
        <f>IF('1-SETUP'!$Q89="DAILY",CY40+'1-SETUP'!$V89,IF('1-SETUP'!$Q89="WEEKLY",CY40+'1-SETUP'!$V89*7,IF('1-SETUP'!$Q89="MONTHLY",EDATE(CY40,'1-SETUP'!$V89),IF('1-SETUP'!$Q89="YEARLY",EDATE(CY40,12*'1-SETUP'!$V89),""))))</f>
        <v>46803</v>
      </c>
      <c r="DA40" s="10">
        <f>IF('1-SETUP'!$Q89="DAILY",CZ40+'1-SETUP'!$V89,IF('1-SETUP'!$Q89="WEEKLY",CZ40+'1-SETUP'!$V89*7,IF('1-SETUP'!$Q89="MONTHLY",EDATE(CZ40,'1-SETUP'!$V89),IF('1-SETUP'!$Q89="YEARLY",EDATE(CZ40,12*'1-SETUP'!$V89),""))))</f>
        <v>46832</v>
      </c>
      <c r="DB40" s="10">
        <f>IF('1-SETUP'!$Q89="DAILY",DA40+'1-SETUP'!$V89,IF('1-SETUP'!$Q89="WEEKLY",DA40+'1-SETUP'!$V89*7,IF('1-SETUP'!$Q89="MONTHLY",EDATE(DA40,'1-SETUP'!$V89),IF('1-SETUP'!$Q89="YEARLY",EDATE(DA40,12*'1-SETUP'!$V89),""))))</f>
        <v>46863</v>
      </c>
      <c r="DC40" s="10">
        <f>IF('1-SETUP'!$Q89="DAILY",DB40+'1-SETUP'!$V89,IF('1-SETUP'!$Q89="WEEKLY",DB40+'1-SETUP'!$V89*7,IF('1-SETUP'!$Q89="MONTHLY",EDATE(DB40,'1-SETUP'!$V89),IF('1-SETUP'!$Q89="YEARLY",EDATE(DB40,12*'1-SETUP'!$V89),""))))</f>
        <v>46893</v>
      </c>
      <c r="DD40" s="10">
        <f>IF('1-SETUP'!$Q89="DAILY",DC40+'1-SETUP'!$V89,IF('1-SETUP'!$Q89="WEEKLY",DC40+'1-SETUP'!$V89*7,IF('1-SETUP'!$Q89="MONTHLY",EDATE(DC40,'1-SETUP'!$V89),IF('1-SETUP'!$Q89="YEARLY",EDATE(DC40,12*'1-SETUP'!$V89),""))))</f>
        <v>46924</v>
      </c>
      <c r="DE40" s="10">
        <f>IF('1-SETUP'!$Q89="DAILY",DD40+'1-SETUP'!$V89,IF('1-SETUP'!$Q89="WEEKLY",DD40+'1-SETUP'!$V89*7,IF('1-SETUP'!$Q89="MONTHLY",EDATE(DD40,'1-SETUP'!$V89),IF('1-SETUP'!$Q89="YEARLY",EDATE(DD40,12*'1-SETUP'!$V89),""))))</f>
        <v>46954</v>
      </c>
      <c r="DF40" s="10">
        <f>IF('1-SETUP'!$Q89="DAILY",DE40+'1-SETUP'!$V89,IF('1-SETUP'!$Q89="WEEKLY",DE40+'1-SETUP'!$V89*7,IF('1-SETUP'!$Q89="MONTHLY",EDATE(DE40,'1-SETUP'!$V89),IF('1-SETUP'!$Q89="YEARLY",EDATE(DE40,12*'1-SETUP'!$V89),""))))</f>
        <v>46985</v>
      </c>
      <c r="DG40" s="10">
        <f>IF('1-SETUP'!$Q89="DAILY",DF40+'1-SETUP'!$V89,IF('1-SETUP'!$Q89="WEEKLY",DF40+'1-SETUP'!$V89*7,IF('1-SETUP'!$Q89="MONTHLY",EDATE(DF40,'1-SETUP'!$V89),IF('1-SETUP'!$Q89="YEARLY",EDATE(DF40,12*'1-SETUP'!$V89),""))))</f>
        <v>47016</v>
      </c>
      <c r="DH40" s="10">
        <f>IF('1-SETUP'!$Q89="DAILY",DG40+'1-SETUP'!$V89,IF('1-SETUP'!$Q89="WEEKLY",DG40+'1-SETUP'!$V89*7,IF('1-SETUP'!$Q89="MONTHLY",EDATE(DG40,'1-SETUP'!$V89),IF('1-SETUP'!$Q89="YEARLY",EDATE(DG40,12*'1-SETUP'!$V89),""))))</f>
        <v>47046</v>
      </c>
      <c r="DI40" s="10">
        <f>IF('1-SETUP'!$Q89="DAILY",DH40+'1-SETUP'!$V89,IF('1-SETUP'!$Q89="WEEKLY",DH40+'1-SETUP'!$V89*7,IF('1-SETUP'!$Q89="MONTHLY",EDATE(DH40,'1-SETUP'!$V89),IF('1-SETUP'!$Q89="YEARLY",EDATE(DH40,12*'1-SETUP'!$V89),""))))</f>
        <v>47077</v>
      </c>
      <c r="DJ40" s="10">
        <f>IF('1-SETUP'!$Q89="DAILY",DI40+'1-SETUP'!$V89,IF('1-SETUP'!$Q89="WEEKLY",DI40+'1-SETUP'!$V89*7,IF('1-SETUP'!$Q89="MONTHLY",EDATE(DI40,'1-SETUP'!$V89),IF('1-SETUP'!$Q89="YEARLY",EDATE(DI40,12*'1-SETUP'!$V89),""))))</f>
        <v>47107</v>
      </c>
      <c r="DK40" s="10">
        <f>IF('1-SETUP'!$Q89="DAILY",DJ40+'1-SETUP'!$V89,IF('1-SETUP'!$Q89="WEEKLY",DJ40+'1-SETUP'!$V89*7,IF('1-SETUP'!$Q89="MONTHLY",EDATE(DJ40,'1-SETUP'!$V89),IF('1-SETUP'!$Q89="YEARLY",EDATE(DJ40,12*'1-SETUP'!$V89),""))))</f>
        <v>47138</v>
      </c>
      <c r="DL40" s="10">
        <f>IF('1-SETUP'!$Q89="DAILY",DK40+'1-SETUP'!$V89,IF('1-SETUP'!$Q89="WEEKLY",DK40+'1-SETUP'!$V89*7,IF('1-SETUP'!$Q89="MONTHLY",EDATE(DK40,'1-SETUP'!$V89),IF('1-SETUP'!$Q89="YEARLY",EDATE(DK40,12*'1-SETUP'!$V89),""))))</f>
        <v>47169</v>
      </c>
      <c r="DM40" s="10">
        <f>IF('1-SETUP'!$Q89="DAILY",DL40+'1-SETUP'!$V89,IF('1-SETUP'!$Q89="WEEKLY",DL40+'1-SETUP'!$V89*7,IF('1-SETUP'!$Q89="MONTHLY",EDATE(DL40,'1-SETUP'!$V89),IF('1-SETUP'!$Q89="YEARLY",EDATE(DL40,12*'1-SETUP'!$V89),""))))</f>
        <v>47197</v>
      </c>
      <c r="DN40" s="10">
        <f>IF('1-SETUP'!$Q89="DAILY",DM40+'1-SETUP'!$V89,IF('1-SETUP'!$Q89="WEEKLY",DM40+'1-SETUP'!$V89*7,IF('1-SETUP'!$Q89="MONTHLY",EDATE(DM40,'1-SETUP'!$V89),IF('1-SETUP'!$Q89="YEARLY",EDATE(DM40,12*'1-SETUP'!$V89),""))))</f>
        <v>47228</v>
      </c>
      <c r="DO40" s="10">
        <f>IF('1-SETUP'!$Q89="DAILY",DN40+'1-SETUP'!$V89,IF('1-SETUP'!$Q89="WEEKLY",DN40+'1-SETUP'!$V89*7,IF('1-SETUP'!$Q89="MONTHLY",EDATE(DN40,'1-SETUP'!$V89),IF('1-SETUP'!$Q89="YEARLY",EDATE(DN40,12*'1-SETUP'!$V89),""))))</f>
        <v>47258</v>
      </c>
      <c r="DP40" s="10">
        <f>IF('1-SETUP'!$Q89="DAILY",DO40+'1-SETUP'!$V89,IF('1-SETUP'!$Q89="WEEKLY",DO40+'1-SETUP'!$V89*7,IF('1-SETUP'!$Q89="MONTHLY",EDATE(DO40,'1-SETUP'!$V89),IF('1-SETUP'!$Q89="YEARLY",EDATE(DO40,12*'1-SETUP'!$V89),""))))</f>
        <v>47289</v>
      </c>
      <c r="DQ40" s="10">
        <f>IF('1-SETUP'!$Q89="DAILY",DP40+'1-SETUP'!$V89,IF('1-SETUP'!$Q89="WEEKLY",DP40+'1-SETUP'!$V89*7,IF('1-SETUP'!$Q89="MONTHLY",EDATE(DP40,'1-SETUP'!$V89),IF('1-SETUP'!$Q89="YEARLY",EDATE(DP40,12*'1-SETUP'!$V89),""))))</f>
        <v>47319</v>
      </c>
      <c r="DR40" s="10">
        <f>IF('1-SETUP'!$Q89="DAILY",DQ40+'1-SETUP'!$V89,IF('1-SETUP'!$Q89="WEEKLY",DQ40+'1-SETUP'!$V89*7,IF('1-SETUP'!$Q89="MONTHLY",EDATE(DQ40,'1-SETUP'!$V89),IF('1-SETUP'!$Q89="YEARLY",EDATE(DQ40,12*'1-SETUP'!$V89),""))))</f>
        <v>47350</v>
      </c>
      <c r="DS40" s="10">
        <f>IF('1-SETUP'!$Q89="DAILY",DR40+'1-SETUP'!$V89,IF('1-SETUP'!$Q89="WEEKLY",DR40+'1-SETUP'!$V89*7,IF('1-SETUP'!$Q89="MONTHLY",EDATE(DR40,'1-SETUP'!$V89),IF('1-SETUP'!$Q89="YEARLY",EDATE(DR40,12*'1-SETUP'!$V89),""))))</f>
        <v>47381</v>
      </c>
      <c r="DT40" s="10">
        <f>IF('1-SETUP'!$Q89="DAILY",DS40+'1-SETUP'!$V89,IF('1-SETUP'!$Q89="WEEKLY",DS40+'1-SETUP'!$V89*7,IF('1-SETUP'!$Q89="MONTHLY",EDATE(DS40,'1-SETUP'!$V89),IF('1-SETUP'!$Q89="YEARLY",EDATE(DS40,12*'1-SETUP'!$V89),""))))</f>
        <v>47411</v>
      </c>
      <c r="DU40" s="10">
        <f>IF('1-SETUP'!$Q89="DAILY",DT40+'1-SETUP'!$V89,IF('1-SETUP'!$Q89="WEEKLY",DT40+'1-SETUP'!$V89*7,IF('1-SETUP'!$Q89="MONTHLY",EDATE(DT40,'1-SETUP'!$V89),IF('1-SETUP'!$Q89="YEARLY",EDATE(DT40,12*'1-SETUP'!$V89),""))))</f>
        <v>47442</v>
      </c>
      <c r="DV40" s="10">
        <f>IF('1-SETUP'!$Q89="DAILY",DU40+'1-SETUP'!$V89,IF('1-SETUP'!$Q89="WEEKLY",DU40+'1-SETUP'!$V89*7,IF('1-SETUP'!$Q89="MONTHLY",EDATE(DU40,'1-SETUP'!$V89),IF('1-SETUP'!$Q89="YEARLY",EDATE(DU40,12*'1-SETUP'!$V89),""))))</f>
        <v>47472</v>
      </c>
      <c r="DW40" s="10">
        <f>IF('1-SETUP'!$Q89="DAILY",DV40+'1-SETUP'!$V89,IF('1-SETUP'!$Q89="WEEKLY",DV40+'1-SETUP'!$V89*7,IF('1-SETUP'!$Q89="MONTHLY",EDATE(DV40,'1-SETUP'!$V89),IF('1-SETUP'!$Q89="YEARLY",EDATE(DV40,12*'1-SETUP'!$V89),""))))</f>
        <v>47503</v>
      </c>
      <c r="DX40" s="10">
        <f>IF('1-SETUP'!$Q89="DAILY",DW40+'1-SETUP'!$V89,IF('1-SETUP'!$Q89="WEEKLY",DW40+'1-SETUP'!$V89*7,IF('1-SETUP'!$Q89="MONTHLY",EDATE(DW40,'1-SETUP'!$V89),IF('1-SETUP'!$Q89="YEARLY",EDATE(DW40,12*'1-SETUP'!$V89),""))))</f>
        <v>47534</v>
      </c>
      <c r="DY40" s="10">
        <f>IF('1-SETUP'!$Q89="DAILY",DX40+'1-SETUP'!$V89,IF('1-SETUP'!$Q89="WEEKLY",DX40+'1-SETUP'!$V89*7,IF('1-SETUP'!$Q89="MONTHLY",EDATE(DX40,'1-SETUP'!$V89),IF('1-SETUP'!$Q89="YEARLY",EDATE(DX40,12*'1-SETUP'!$V89),""))))</f>
        <v>47562</v>
      </c>
      <c r="DZ40" s="10">
        <f>IF('1-SETUP'!$Q89="DAILY",DY40+'1-SETUP'!$V89,IF('1-SETUP'!$Q89="WEEKLY",DY40+'1-SETUP'!$V89*7,IF('1-SETUP'!$Q89="MONTHLY",EDATE(DY40,'1-SETUP'!$V89),IF('1-SETUP'!$Q89="YEARLY",EDATE(DY40,12*'1-SETUP'!$V89),""))))</f>
        <v>47593</v>
      </c>
      <c r="EA40" s="10">
        <f>IF('1-SETUP'!$Q89="DAILY",DZ40+'1-SETUP'!$V89,IF('1-SETUP'!$Q89="WEEKLY",DZ40+'1-SETUP'!$V89*7,IF('1-SETUP'!$Q89="MONTHLY",EDATE(DZ40,'1-SETUP'!$V89),IF('1-SETUP'!$Q89="YEARLY",EDATE(DZ40,12*'1-SETUP'!$V89),""))))</f>
        <v>47623</v>
      </c>
      <c r="EB40" s="10">
        <f>IF('1-SETUP'!$Q89="DAILY",EA40+'1-SETUP'!$V89,IF('1-SETUP'!$Q89="WEEKLY",EA40+'1-SETUP'!$V89*7,IF('1-SETUP'!$Q89="MONTHLY",EDATE(EA40,'1-SETUP'!$V89),IF('1-SETUP'!$Q89="YEARLY",EDATE(EA40,12*'1-SETUP'!$V89),""))))</f>
        <v>47654</v>
      </c>
      <c r="EC40" s="10">
        <f>IF('1-SETUP'!$Q89="DAILY",EB40+'1-SETUP'!$V89,IF('1-SETUP'!$Q89="WEEKLY",EB40+'1-SETUP'!$V89*7,IF('1-SETUP'!$Q89="MONTHLY",EDATE(EB40,'1-SETUP'!$V89),IF('1-SETUP'!$Q89="YEARLY",EDATE(EB40,12*'1-SETUP'!$V89),""))))</f>
        <v>47684</v>
      </c>
      <c r="ED40" s="10">
        <f>IF('1-SETUP'!$Q89="DAILY",EC40+'1-SETUP'!$V89,IF('1-SETUP'!$Q89="WEEKLY",EC40+'1-SETUP'!$V89*7,IF('1-SETUP'!$Q89="MONTHLY",EDATE(EC40,'1-SETUP'!$V89),IF('1-SETUP'!$Q89="YEARLY",EDATE(EC40,12*'1-SETUP'!$V89),""))))</f>
        <v>47715</v>
      </c>
      <c r="EE40" s="10">
        <f>IF('1-SETUP'!$Q89="DAILY",ED40+'1-SETUP'!$V89,IF('1-SETUP'!$Q89="WEEKLY",ED40+'1-SETUP'!$V89*7,IF('1-SETUP'!$Q89="MONTHLY",EDATE(ED40,'1-SETUP'!$V89),IF('1-SETUP'!$Q89="YEARLY",EDATE(ED40,12*'1-SETUP'!$V89),""))))</f>
        <v>47746</v>
      </c>
      <c r="EF40" s="10">
        <f>IF('1-SETUP'!$Q89="DAILY",EE40+'1-SETUP'!$V89,IF('1-SETUP'!$Q89="WEEKLY",EE40+'1-SETUP'!$V89*7,IF('1-SETUP'!$Q89="MONTHLY",EDATE(EE40,'1-SETUP'!$V89),IF('1-SETUP'!$Q89="YEARLY",EDATE(EE40,12*'1-SETUP'!$V89),""))))</f>
        <v>47776</v>
      </c>
      <c r="EG40" s="10">
        <f>IF('1-SETUP'!$Q89="DAILY",EF40+'1-SETUP'!$V89,IF('1-SETUP'!$Q89="WEEKLY",EF40+'1-SETUP'!$V89*7,IF('1-SETUP'!$Q89="MONTHLY",EDATE(EF40,'1-SETUP'!$V89),IF('1-SETUP'!$Q89="YEARLY",EDATE(EF40,12*'1-SETUP'!$V89),""))))</f>
        <v>47807</v>
      </c>
      <c r="EH40" s="10">
        <f>IF('1-SETUP'!$Q89="DAILY",EG40+'1-SETUP'!$V89,IF('1-SETUP'!$Q89="WEEKLY",EG40+'1-SETUP'!$V89*7,IF('1-SETUP'!$Q89="MONTHLY",EDATE(EG40,'1-SETUP'!$V89),IF('1-SETUP'!$Q89="YEARLY",EDATE(EG40,12*'1-SETUP'!$V89),""))))</f>
        <v>47837</v>
      </c>
      <c r="EI40" s="10">
        <f>IF('1-SETUP'!$Q89="DAILY",EH40+'1-SETUP'!$V89,IF('1-SETUP'!$Q89="WEEKLY",EH40+'1-SETUP'!$V89*7,IF('1-SETUP'!$Q89="MONTHLY",EDATE(EH40,'1-SETUP'!$V89),IF('1-SETUP'!$Q89="YEARLY",EDATE(EH40,12*'1-SETUP'!$V89),""))))</f>
        <v>47868</v>
      </c>
      <c r="EJ40" s="10">
        <f>IF('1-SETUP'!$Q89="DAILY",EI40+'1-SETUP'!$V89,IF('1-SETUP'!$Q89="WEEKLY",EI40+'1-SETUP'!$V89*7,IF('1-SETUP'!$Q89="MONTHLY",EDATE(EI40,'1-SETUP'!$V89),IF('1-SETUP'!$Q89="YEARLY",EDATE(EI40,12*'1-SETUP'!$V89),""))))</f>
        <v>47899</v>
      </c>
      <c r="EK40" s="10">
        <f>IF('1-SETUP'!$Q89="DAILY",EJ40+'1-SETUP'!$V89,IF('1-SETUP'!$Q89="WEEKLY",EJ40+'1-SETUP'!$V89*7,IF('1-SETUP'!$Q89="MONTHLY",EDATE(EJ40,'1-SETUP'!$V89),IF('1-SETUP'!$Q89="YEARLY",EDATE(EJ40,12*'1-SETUP'!$V89),""))))</f>
        <v>47927</v>
      </c>
      <c r="EL40" s="10">
        <f>IF('1-SETUP'!$Q89="DAILY",EK40+'1-SETUP'!$V89,IF('1-SETUP'!$Q89="WEEKLY",EK40+'1-SETUP'!$V89*7,IF('1-SETUP'!$Q89="MONTHLY",EDATE(EK40,'1-SETUP'!$V89),IF('1-SETUP'!$Q89="YEARLY",EDATE(EK40,12*'1-SETUP'!$V89),""))))</f>
        <v>47958</v>
      </c>
      <c r="EM40" s="10">
        <f>IF('1-SETUP'!$Q89="DAILY",EL40+'1-SETUP'!$V89,IF('1-SETUP'!$Q89="WEEKLY",EL40+'1-SETUP'!$V89*7,IF('1-SETUP'!$Q89="MONTHLY",EDATE(EL40,'1-SETUP'!$V89),IF('1-SETUP'!$Q89="YEARLY",EDATE(EL40,12*'1-SETUP'!$V89),""))))</f>
        <v>47988</v>
      </c>
      <c r="EN40" s="10">
        <f>IF('1-SETUP'!$Q89="DAILY",EM40+'1-SETUP'!$V89,IF('1-SETUP'!$Q89="WEEKLY",EM40+'1-SETUP'!$V89*7,IF('1-SETUP'!$Q89="MONTHLY",EDATE(EM40,'1-SETUP'!$V89),IF('1-SETUP'!$Q89="YEARLY",EDATE(EM40,12*'1-SETUP'!$V89),""))))</f>
        <v>48019</v>
      </c>
      <c r="EO40" s="10">
        <f>IF('1-SETUP'!$Q89="DAILY",EN40+'1-SETUP'!$V89,IF('1-SETUP'!$Q89="WEEKLY",EN40+'1-SETUP'!$V89*7,IF('1-SETUP'!$Q89="MONTHLY",EDATE(EN40,'1-SETUP'!$V89),IF('1-SETUP'!$Q89="YEARLY",EDATE(EN40,12*'1-SETUP'!$V89),""))))</f>
        <v>48049</v>
      </c>
      <c r="EP40" s="10">
        <f>IF('1-SETUP'!$Q89="DAILY",EO40+'1-SETUP'!$V89,IF('1-SETUP'!$Q89="WEEKLY",EO40+'1-SETUP'!$V89*7,IF('1-SETUP'!$Q89="MONTHLY",EDATE(EO40,'1-SETUP'!$V89),IF('1-SETUP'!$Q89="YEARLY",EDATE(EO40,12*'1-SETUP'!$V89),""))))</f>
        <v>48080</v>
      </c>
      <c r="EQ40" s="10">
        <f>IF('1-SETUP'!$Q89="DAILY",EP40+'1-SETUP'!$V89,IF('1-SETUP'!$Q89="WEEKLY",EP40+'1-SETUP'!$V89*7,IF('1-SETUP'!$Q89="MONTHLY",EDATE(EP40,'1-SETUP'!$V89),IF('1-SETUP'!$Q89="YEARLY",EDATE(EP40,12*'1-SETUP'!$V89),""))))</f>
        <v>48111</v>
      </c>
      <c r="ER40" s="10">
        <f>IF('1-SETUP'!$Q89="DAILY",EQ40+'1-SETUP'!$V89,IF('1-SETUP'!$Q89="WEEKLY",EQ40+'1-SETUP'!$V89*7,IF('1-SETUP'!$Q89="MONTHLY",EDATE(EQ40,'1-SETUP'!$V89),IF('1-SETUP'!$Q89="YEARLY",EDATE(EQ40,12*'1-SETUP'!$V89),""))))</f>
        <v>48141</v>
      </c>
      <c r="ES40" s="10">
        <f>IF('1-SETUP'!$Q89="DAILY",ER40+'1-SETUP'!$V89,IF('1-SETUP'!$Q89="WEEKLY",ER40+'1-SETUP'!$V89*7,IF('1-SETUP'!$Q89="MONTHLY",EDATE(ER40,'1-SETUP'!$V89),IF('1-SETUP'!$Q89="YEARLY",EDATE(ER40,12*'1-SETUP'!$V89),""))))</f>
        <v>48172</v>
      </c>
      <c r="ET40" s="10">
        <f>IF('1-SETUP'!$Q89="DAILY",ES40+'1-SETUP'!$V89,IF('1-SETUP'!$Q89="WEEKLY",ES40+'1-SETUP'!$V89*7,IF('1-SETUP'!$Q89="MONTHLY",EDATE(ES40,'1-SETUP'!$V89),IF('1-SETUP'!$Q89="YEARLY",EDATE(ES40,12*'1-SETUP'!$V89),""))))</f>
        <v>48202</v>
      </c>
      <c r="EU40" s="10">
        <f>IF('1-SETUP'!$Q89="DAILY",ET40+'1-SETUP'!$V89,IF('1-SETUP'!$Q89="WEEKLY",ET40+'1-SETUP'!$V89*7,IF('1-SETUP'!$Q89="MONTHLY",EDATE(ET40,'1-SETUP'!$V89),IF('1-SETUP'!$Q89="YEARLY",EDATE(ET40,12*'1-SETUP'!$V89),""))))</f>
        <v>48233</v>
      </c>
      <c r="EV40" s="10">
        <f>IF('1-SETUP'!$Q89="DAILY",EU40+'1-SETUP'!$V89,IF('1-SETUP'!$Q89="WEEKLY",EU40+'1-SETUP'!$V89*7,IF('1-SETUP'!$Q89="MONTHLY",EDATE(EU40,'1-SETUP'!$V89),IF('1-SETUP'!$Q89="YEARLY",EDATE(EU40,12*'1-SETUP'!$V89),""))))</f>
        <v>48264</v>
      </c>
      <c r="EW40" s="10">
        <f>IF('1-SETUP'!$Q89="DAILY",EV40+'1-SETUP'!$V89,IF('1-SETUP'!$Q89="WEEKLY",EV40+'1-SETUP'!$V89*7,IF('1-SETUP'!$Q89="MONTHLY",EDATE(EV40,'1-SETUP'!$V89),IF('1-SETUP'!$Q89="YEARLY",EDATE(EV40,12*'1-SETUP'!$V89),""))))</f>
        <v>48293</v>
      </c>
      <c r="EX40" s="10">
        <f>IF('1-SETUP'!$Q89="DAILY",EW40+'1-SETUP'!$V89,IF('1-SETUP'!$Q89="WEEKLY",EW40+'1-SETUP'!$V89*7,IF('1-SETUP'!$Q89="MONTHLY",EDATE(EW40,'1-SETUP'!$V89),IF('1-SETUP'!$Q89="YEARLY",EDATE(EW40,12*'1-SETUP'!$V89),""))))</f>
        <v>48324</v>
      </c>
      <c r="EY40" s="10">
        <f>IF('1-SETUP'!$Q89="DAILY",EX40+'1-SETUP'!$V89,IF('1-SETUP'!$Q89="WEEKLY",EX40+'1-SETUP'!$V89*7,IF('1-SETUP'!$Q89="MONTHLY",EDATE(EX40,'1-SETUP'!$V89),IF('1-SETUP'!$Q89="YEARLY",EDATE(EX40,12*'1-SETUP'!$V89),""))))</f>
        <v>48354</v>
      </c>
      <c r="EZ40" s="10">
        <f>IF('1-SETUP'!$Q89="DAILY",EY40+'1-SETUP'!$V89,IF('1-SETUP'!$Q89="WEEKLY",EY40+'1-SETUP'!$V89*7,IF('1-SETUP'!$Q89="MONTHLY",EDATE(EY40,'1-SETUP'!$V89),IF('1-SETUP'!$Q89="YEARLY",EDATE(EY40,12*'1-SETUP'!$V89),""))))</f>
        <v>48385</v>
      </c>
      <c r="FA40" s="10">
        <f>IF('1-SETUP'!$Q89="DAILY",EZ40+'1-SETUP'!$V89,IF('1-SETUP'!$Q89="WEEKLY",EZ40+'1-SETUP'!$V89*7,IF('1-SETUP'!$Q89="MONTHLY",EDATE(EZ40,'1-SETUP'!$V89),IF('1-SETUP'!$Q89="YEARLY",EDATE(EZ40,12*'1-SETUP'!$V89),""))))</f>
        <v>48415</v>
      </c>
      <c r="FB40" s="10">
        <f>IF('1-SETUP'!$Q89="DAILY",FA40+'1-SETUP'!$V89,IF('1-SETUP'!$Q89="WEEKLY",FA40+'1-SETUP'!$V89*7,IF('1-SETUP'!$Q89="MONTHLY",EDATE(FA40,'1-SETUP'!$V89),IF('1-SETUP'!$Q89="YEARLY",EDATE(FA40,12*'1-SETUP'!$V89),""))))</f>
        <v>48446</v>
      </c>
      <c r="FC40" s="10">
        <f>IF('1-SETUP'!$Q89="DAILY",FB40+'1-SETUP'!$V89,IF('1-SETUP'!$Q89="WEEKLY",FB40+'1-SETUP'!$V89*7,IF('1-SETUP'!$Q89="MONTHLY",EDATE(FB40,'1-SETUP'!$V89),IF('1-SETUP'!$Q89="YEARLY",EDATE(FB40,12*'1-SETUP'!$V89),""))))</f>
        <v>48477</v>
      </c>
      <c r="FD40" s="10">
        <f>IF('1-SETUP'!$Q89="DAILY",FC40+'1-SETUP'!$V89,IF('1-SETUP'!$Q89="WEEKLY",FC40+'1-SETUP'!$V89*7,IF('1-SETUP'!$Q89="MONTHLY",EDATE(FC40,'1-SETUP'!$V89),IF('1-SETUP'!$Q89="YEARLY",EDATE(FC40,12*'1-SETUP'!$V89),""))))</f>
        <v>48507</v>
      </c>
      <c r="FE40" s="10">
        <f>IF('1-SETUP'!$Q89="DAILY",FD40+'1-SETUP'!$V89,IF('1-SETUP'!$Q89="WEEKLY",FD40+'1-SETUP'!$V89*7,IF('1-SETUP'!$Q89="MONTHLY",EDATE(FD40,'1-SETUP'!$V89),IF('1-SETUP'!$Q89="YEARLY",EDATE(FD40,12*'1-SETUP'!$V89),""))))</f>
        <v>48538</v>
      </c>
      <c r="FF40" s="10">
        <f>IF('1-SETUP'!$Q89="DAILY",FE40+'1-SETUP'!$V89,IF('1-SETUP'!$Q89="WEEKLY",FE40+'1-SETUP'!$V89*7,IF('1-SETUP'!$Q89="MONTHLY",EDATE(FE40,'1-SETUP'!$V89),IF('1-SETUP'!$Q89="YEARLY",EDATE(FE40,12*'1-SETUP'!$V89),""))))</f>
        <v>48568</v>
      </c>
      <c r="FG40" s="10">
        <f>IF('1-SETUP'!$Q89="DAILY",FF40+'1-SETUP'!$V89,IF('1-SETUP'!$Q89="WEEKLY",FF40+'1-SETUP'!$V89*7,IF('1-SETUP'!$Q89="MONTHLY",EDATE(FF40,'1-SETUP'!$V89),IF('1-SETUP'!$Q89="YEARLY",EDATE(FF40,12*'1-SETUP'!$V89),""))))</f>
        <v>48599</v>
      </c>
      <c r="FH40" s="10">
        <f>IF('1-SETUP'!$Q89="DAILY",FG40+'1-SETUP'!$V89,IF('1-SETUP'!$Q89="WEEKLY",FG40+'1-SETUP'!$V89*7,IF('1-SETUP'!$Q89="MONTHLY",EDATE(FG40,'1-SETUP'!$V89),IF('1-SETUP'!$Q89="YEARLY",EDATE(FG40,12*'1-SETUP'!$V89),""))))</f>
        <v>48630</v>
      </c>
      <c r="FI40" s="10">
        <f>IF('1-SETUP'!$Q89="DAILY",FH40+'1-SETUP'!$V89,IF('1-SETUP'!$Q89="WEEKLY",FH40+'1-SETUP'!$V89*7,IF('1-SETUP'!$Q89="MONTHLY",EDATE(FH40,'1-SETUP'!$V89),IF('1-SETUP'!$Q89="YEARLY",EDATE(FH40,12*'1-SETUP'!$V89),""))))</f>
        <v>48658</v>
      </c>
      <c r="FJ40" s="10">
        <f>IF('1-SETUP'!$Q89="DAILY",FI40+'1-SETUP'!$V89,IF('1-SETUP'!$Q89="WEEKLY",FI40+'1-SETUP'!$V89*7,IF('1-SETUP'!$Q89="MONTHLY",EDATE(FI40,'1-SETUP'!$V89),IF('1-SETUP'!$Q89="YEARLY",EDATE(FI40,12*'1-SETUP'!$V89),""))))</f>
        <v>48689</v>
      </c>
      <c r="FK40" s="10">
        <f>IF('1-SETUP'!$Q89="DAILY",FJ40+'1-SETUP'!$V89,IF('1-SETUP'!$Q89="WEEKLY",FJ40+'1-SETUP'!$V89*7,IF('1-SETUP'!$Q89="MONTHLY",EDATE(FJ40,'1-SETUP'!$V89),IF('1-SETUP'!$Q89="YEARLY",EDATE(FJ40,12*'1-SETUP'!$V89),""))))</f>
        <v>48719</v>
      </c>
      <c r="FL40" s="10">
        <f>IF('1-SETUP'!$Q89="DAILY",FK40+'1-SETUP'!$V89,IF('1-SETUP'!$Q89="WEEKLY",FK40+'1-SETUP'!$V89*7,IF('1-SETUP'!$Q89="MONTHLY",EDATE(FK40,'1-SETUP'!$V89),IF('1-SETUP'!$Q89="YEARLY",EDATE(FK40,12*'1-SETUP'!$V89),""))))</f>
        <v>48750</v>
      </c>
      <c r="FM40" s="10">
        <f>IF('1-SETUP'!$Q89="DAILY",FL40+'1-SETUP'!$V89,IF('1-SETUP'!$Q89="WEEKLY",FL40+'1-SETUP'!$V89*7,IF('1-SETUP'!$Q89="MONTHLY",EDATE(FL40,'1-SETUP'!$V89),IF('1-SETUP'!$Q89="YEARLY",EDATE(FL40,12*'1-SETUP'!$V89),""))))</f>
        <v>48780</v>
      </c>
      <c r="FN40" s="10">
        <f>IF('1-SETUP'!$Q89="DAILY",FM40+'1-SETUP'!$V89,IF('1-SETUP'!$Q89="WEEKLY",FM40+'1-SETUP'!$V89*7,IF('1-SETUP'!$Q89="MONTHLY",EDATE(FM40,'1-SETUP'!$V89),IF('1-SETUP'!$Q89="YEARLY",EDATE(FM40,12*'1-SETUP'!$V89),""))))</f>
        <v>48811</v>
      </c>
      <c r="FO40" s="10">
        <f>IF('1-SETUP'!$Q89="DAILY",FN40+'1-SETUP'!$V89,IF('1-SETUP'!$Q89="WEEKLY",FN40+'1-SETUP'!$V89*7,IF('1-SETUP'!$Q89="MONTHLY",EDATE(FN40,'1-SETUP'!$V89),IF('1-SETUP'!$Q89="YEARLY",EDATE(FN40,12*'1-SETUP'!$V89),""))))</f>
        <v>48842</v>
      </c>
      <c r="FP40" s="10">
        <f>IF('1-SETUP'!$Q89="DAILY",FO40+'1-SETUP'!$V89,IF('1-SETUP'!$Q89="WEEKLY",FO40+'1-SETUP'!$V89*7,IF('1-SETUP'!$Q89="MONTHLY",EDATE(FO40,'1-SETUP'!$V89),IF('1-SETUP'!$Q89="YEARLY",EDATE(FO40,12*'1-SETUP'!$V89),""))))</f>
        <v>48872</v>
      </c>
      <c r="FQ40" s="10">
        <f>IF('1-SETUP'!$Q89="DAILY",FP40+'1-SETUP'!$V89,IF('1-SETUP'!$Q89="WEEKLY",FP40+'1-SETUP'!$V89*7,IF('1-SETUP'!$Q89="MONTHLY",EDATE(FP40,'1-SETUP'!$V89),IF('1-SETUP'!$Q89="YEARLY",EDATE(FP40,12*'1-SETUP'!$V89),""))))</f>
        <v>48903</v>
      </c>
      <c r="FR40" s="10">
        <f>IF('1-SETUP'!$Q89="DAILY",FQ40+'1-SETUP'!$V89,IF('1-SETUP'!$Q89="WEEKLY",FQ40+'1-SETUP'!$V89*7,IF('1-SETUP'!$Q89="MONTHLY",EDATE(FQ40,'1-SETUP'!$V89),IF('1-SETUP'!$Q89="YEARLY",EDATE(FQ40,12*'1-SETUP'!$V89),""))))</f>
        <v>48933</v>
      </c>
      <c r="FS40" s="10">
        <f>IF('1-SETUP'!$Q89="DAILY",FR40+'1-SETUP'!$V89,IF('1-SETUP'!$Q89="WEEKLY",FR40+'1-SETUP'!$V89*7,IF('1-SETUP'!$Q89="MONTHLY",EDATE(FR40,'1-SETUP'!$V89),IF('1-SETUP'!$Q89="YEARLY",EDATE(FR40,12*'1-SETUP'!$V89),""))))</f>
        <v>48964</v>
      </c>
      <c r="FT40" s="10">
        <f>IF('1-SETUP'!$Q89="DAILY",FS40+'1-SETUP'!$V89,IF('1-SETUP'!$Q89="WEEKLY",FS40+'1-SETUP'!$V89*7,IF('1-SETUP'!$Q89="MONTHLY",EDATE(FS40,'1-SETUP'!$V89),IF('1-SETUP'!$Q89="YEARLY",EDATE(FS40,12*'1-SETUP'!$V89),""))))</f>
        <v>48995</v>
      </c>
      <c r="FU40" s="10">
        <f>IF('1-SETUP'!$Q89="DAILY",FT40+'1-SETUP'!$V89,IF('1-SETUP'!$Q89="WEEKLY",FT40+'1-SETUP'!$V89*7,IF('1-SETUP'!$Q89="MONTHLY",EDATE(FT40,'1-SETUP'!$V89),IF('1-SETUP'!$Q89="YEARLY",EDATE(FT40,12*'1-SETUP'!$V89),""))))</f>
        <v>49023</v>
      </c>
      <c r="FV40" s="10">
        <f>IF('1-SETUP'!$Q89="DAILY",FU40+'1-SETUP'!$V89,IF('1-SETUP'!$Q89="WEEKLY",FU40+'1-SETUP'!$V89*7,IF('1-SETUP'!$Q89="MONTHLY",EDATE(FU40,'1-SETUP'!$V89),IF('1-SETUP'!$Q89="YEARLY",EDATE(FU40,12*'1-SETUP'!$V89),""))))</f>
        <v>49054</v>
      </c>
      <c r="FW40" s="10">
        <f>IF('1-SETUP'!$Q89="DAILY",FV40+'1-SETUP'!$V89,IF('1-SETUP'!$Q89="WEEKLY",FV40+'1-SETUP'!$V89*7,IF('1-SETUP'!$Q89="MONTHLY",EDATE(FV40,'1-SETUP'!$V89),IF('1-SETUP'!$Q89="YEARLY",EDATE(FV40,12*'1-SETUP'!$V89),""))))</f>
        <v>49084</v>
      </c>
      <c r="FX40" s="10">
        <f>IF('1-SETUP'!$Q89="DAILY",FW40+'1-SETUP'!$V89,IF('1-SETUP'!$Q89="WEEKLY",FW40+'1-SETUP'!$V89*7,IF('1-SETUP'!$Q89="MONTHLY",EDATE(FW40,'1-SETUP'!$V89),IF('1-SETUP'!$Q89="YEARLY",EDATE(FW40,12*'1-SETUP'!$V89),""))))</f>
        <v>49115</v>
      </c>
      <c r="FY40" s="10">
        <f>IF('1-SETUP'!$Q89="DAILY",FX40+'1-SETUP'!$V89,IF('1-SETUP'!$Q89="WEEKLY",FX40+'1-SETUP'!$V89*7,IF('1-SETUP'!$Q89="MONTHLY",EDATE(FX40,'1-SETUP'!$V89),IF('1-SETUP'!$Q89="YEARLY",EDATE(FX40,12*'1-SETUP'!$V89),""))))</f>
        <v>49145</v>
      </c>
      <c r="FZ40" s="10">
        <f>IF('1-SETUP'!$Q89="DAILY",FY40+'1-SETUP'!$V89,IF('1-SETUP'!$Q89="WEEKLY",FY40+'1-SETUP'!$V89*7,IF('1-SETUP'!$Q89="MONTHLY",EDATE(FY40,'1-SETUP'!$V89),IF('1-SETUP'!$Q89="YEARLY",EDATE(FY40,12*'1-SETUP'!$V89),""))))</f>
        <v>49176</v>
      </c>
      <c r="GA40" s="10">
        <f>IF('1-SETUP'!$Q89="DAILY",FZ40+'1-SETUP'!$V89,IF('1-SETUP'!$Q89="WEEKLY",FZ40+'1-SETUP'!$V89*7,IF('1-SETUP'!$Q89="MONTHLY",EDATE(FZ40,'1-SETUP'!$V89),IF('1-SETUP'!$Q89="YEARLY",EDATE(FZ40,12*'1-SETUP'!$V89),""))))</f>
        <v>49207</v>
      </c>
      <c r="GB40" s="10">
        <f>IF('1-SETUP'!$Q89="DAILY",GA40+'1-SETUP'!$V89,IF('1-SETUP'!$Q89="WEEKLY",GA40+'1-SETUP'!$V89*7,IF('1-SETUP'!$Q89="MONTHLY",EDATE(GA40,'1-SETUP'!$V89),IF('1-SETUP'!$Q89="YEARLY",EDATE(GA40,12*'1-SETUP'!$V89),""))))</f>
        <v>49237</v>
      </c>
      <c r="GC40" s="10">
        <f>IF('1-SETUP'!$Q89="DAILY",GB40+'1-SETUP'!$V89,IF('1-SETUP'!$Q89="WEEKLY",GB40+'1-SETUP'!$V89*7,IF('1-SETUP'!$Q89="MONTHLY",EDATE(GB40,'1-SETUP'!$V89),IF('1-SETUP'!$Q89="YEARLY",EDATE(GB40,12*'1-SETUP'!$V89),""))))</f>
        <v>49268</v>
      </c>
      <c r="GD40" s="10">
        <f>IF('1-SETUP'!$Q89="DAILY",GC40+'1-SETUP'!$V89,IF('1-SETUP'!$Q89="WEEKLY",GC40+'1-SETUP'!$V89*7,IF('1-SETUP'!$Q89="MONTHLY",EDATE(GC40,'1-SETUP'!$V89),IF('1-SETUP'!$Q89="YEARLY",EDATE(GC40,12*'1-SETUP'!$V89),""))))</f>
        <v>49298</v>
      </c>
      <c r="GE40" s="10">
        <f>IF('1-SETUP'!$Q89="DAILY",GD40+'1-SETUP'!$V89,IF('1-SETUP'!$Q89="WEEKLY",GD40+'1-SETUP'!$V89*7,IF('1-SETUP'!$Q89="MONTHLY",EDATE(GD40,'1-SETUP'!$V89),IF('1-SETUP'!$Q89="YEARLY",EDATE(GD40,12*'1-SETUP'!$V89),""))))</f>
        <v>49329</v>
      </c>
      <c r="GF40" s="10">
        <f>IF('1-SETUP'!$Q89="DAILY",GE40+'1-SETUP'!$V89,IF('1-SETUP'!$Q89="WEEKLY",GE40+'1-SETUP'!$V89*7,IF('1-SETUP'!$Q89="MONTHLY",EDATE(GE40,'1-SETUP'!$V89),IF('1-SETUP'!$Q89="YEARLY",EDATE(GE40,12*'1-SETUP'!$V89),""))))</f>
        <v>49360</v>
      </c>
      <c r="GG40" s="10">
        <f>IF('1-SETUP'!$Q89="DAILY",GF40+'1-SETUP'!$V89,IF('1-SETUP'!$Q89="WEEKLY",GF40+'1-SETUP'!$V89*7,IF('1-SETUP'!$Q89="MONTHLY",EDATE(GF40,'1-SETUP'!$V89),IF('1-SETUP'!$Q89="YEARLY",EDATE(GF40,12*'1-SETUP'!$V89),""))))</f>
        <v>49388</v>
      </c>
      <c r="GH40" s="10">
        <f>IF('1-SETUP'!$Q89="DAILY",GG40+'1-SETUP'!$V89,IF('1-SETUP'!$Q89="WEEKLY",GG40+'1-SETUP'!$V89*7,IF('1-SETUP'!$Q89="MONTHLY",EDATE(GG40,'1-SETUP'!$V89),IF('1-SETUP'!$Q89="YEARLY",EDATE(GG40,12*'1-SETUP'!$V89),""))))</f>
        <v>49419</v>
      </c>
      <c r="GI40" s="10">
        <f>IF('1-SETUP'!$Q89="DAILY",GH40+'1-SETUP'!$V89,IF('1-SETUP'!$Q89="WEEKLY",GH40+'1-SETUP'!$V89*7,IF('1-SETUP'!$Q89="MONTHLY",EDATE(GH40,'1-SETUP'!$V89),IF('1-SETUP'!$Q89="YEARLY",EDATE(GH40,12*'1-SETUP'!$V89),""))))</f>
        <v>49449</v>
      </c>
      <c r="GJ40" s="10">
        <f>IF('1-SETUP'!$Q89="DAILY",GI40+'1-SETUP'!$V89,IF('1-SETUP'!$Q89="WEEKLY",GI40+'1-SETUP'!$V89*7,IF('1-SETUP'!$Q89="MONTHLY",EDATE(GI40,'1-SETUP'!$V89),IF('1-SETUP'!$Q89="YEARLY",EDATE(GI40,12*'1-SETUP'!$V89),""))))</f>
        <v>49480</v>
      </c>
      <c r="GK40" s="10">
        <f>IF('1-SETUP'!$Q89="DAILY",GJ40+'1-SETUP'!$V89,IF('1-SETUP'!$Q89="WEEKLY",GJ40+'1-SETUP'!$V89*7,IF('1-SETUP'!$Q89="MONTHLY",EDATE(GJ40,'1-SETUP'!$V89),IF('1-SETUP'!$Q89="YEARLY",EDATE(GJ40,12*'1-SETUP'!$V89),""))))</f>
        <v>49510</v>
      </c>
      <c r="GL40" s="10">
        <f>IF('1-SETUP'!$Q89="DAILY",GK40+'1-SETUP'!$V89,IF('1-SETUP'!$Q89="WEEKLY",GK40+'1-SETUP'!$V89*7,IF('1-SETUP'!$Q89="MONTHLY",EDATE(GK40,'1-SETUP'!$V89),IF('1-SETUP'!$Q89="YEARLY",EDATE(GK40,12*'1-SETUP'!$V89),""))))</f>
        <v>49541</v>
      </c>
      <c r="GM40" s="10">
        <f>IF('1-SETUP'!$Q89="DAILY",GL40+'1-SETUP'!$V89,IF('1-SETUP'!$Q89="WEEKLY",GL40+'1-SETUP'!$V89*7,IF('1-SETUP'!$Q89="MONTHLY",EDATE(GL40,'1-SETUP'!$V89),IF('1-SETUP'!$Q89="YEARLY",EDATE(GL40,12*'1-SETUP'!$V89),""))))</f>
        <v>49572</v>
      </c>
      <c r="GN40" s="10">
        <f>IF('1-SETUP'!$Q89="DAILY",GM40+'1-SETUP'!$V89,IF('1-SETUP'!$Q89="WEEKLY",GM40+'1-SETUP'!$V89*7,IF('1-SETUP'!$Q89="MONTHLY",EDATE(GM40,'1-SETUP'!$V89),IF('1-SETUP'!$Q89="YEARLY",EDATE(GM40,12*'1-SETUP'!$V89),""))))</f>
        <v>49602</v>
      </c>
      <c r="GO40" s="10">
        <f>IF('1-SETUP'!$Q89="DAILY",GN40+'1-SETUP'!$V89,IF('1-SETUP'!$Q89="WEEKLY",GN40+'1-SETUP'!$V89*7,IF('1-SETUP'!$Q89="MONTHLY",EDATE(GN40,'1-SETUP'!$V89),IF('1-SETUP'!$Q89="YEARLY",EDATE(GN40,12*'1-SETUP'!$V89),""))))</f>
        <v>49633</v>
      </c>
      <c r="GP40" s="10">
        <f>IF('1-SETUP'!$Q89="DAILY",GO40+'1-SETUP'!$V89,IF('1-SETUP'!$Q89="WEEKLY",GO40+'1-SETUP'!$V89*7,IF('1-SETUP'!$Q89="MONTHLY",EDATE(GO40,'1-SETUP'!$V89),IF('1-SETUP'!$Q89="YEARLY",EDATE(GO40,12*'1-SETUP'!$V89),""))))</f>
        <v>49663</v>
      </c>
      <c r="GQ40" s="10">
        <f>IF('1-SETUP'!$Q89="DAILY",GP40+'1-SETUP'!$V89,IF('1-SETUP'!$Q89="WEEKLY",GP40+'1-SETUP'!$V89*7,IF('1-SETUP'!$Q89="MONTHLY",EDATE(GP40,'1-SETUP'!$V89),IF('1-SETUP'!$Q89="YEARLY",EDATE(GP40,12*'1-SETUP'!$V89),""))))</f>
        <v>49694</v>
      </c>
      <c r="GR40" s="10">
        <f>IF('1-SETUP'!$Q89="DAILY",GQ40+'1-SETUP'!$V89,IF('1-SETUP'!$Q89="WEEKLY",GQ40+'1-SETUP'!$V89*7,IF('1-SETUP'!$Q89="MONTHLY",EDATE(GQ40,'1-SETUP'!$V89),IF('1-SETUP'!$Q89="YEARLY",EDATE(GQ40,12*'1-SETUP'!$V89),""))))</f>
        <v>49725</v>
      </c>
      <c r="GS40" s="10">
        <f>IF('1-SETUP'!$Q89="DAILY",GR40+'1-SETUP'!$V89,IF('1-SETUP'!$Q89="WEEKLY",GR40+'1-SETUP'!$V89*7,IF('1-SETUP'!$Q89="MONTHLY",EDATE(GR40,'1-SETUP'!$V89),IF('1-SETUP'!$Q89="YEARLY",EDATE(GR40,12*'1-SETUP'!$V89),""))))</f>
        <v>49754</v>
      </c>
      <c r="GT40" s="10">
        <f>IF('1-SETUP'!$Q89="DAILY",GS40+'1-SETUP'!$V89,IF('1-SETUP'!$Q89="WEEKLY",GS40+'1-SETUP'!$V89*7,IF('1-SETUP'!$Q89="MONTHLY",EDATE(GS40,'1-SETUP'!$V89),IF('1-SETUP'!$Q89="YEARLY",EDATE(GS40,12*'1-SETUP'!$V89),""))))</f>
        <v>49785</v>
      </c>
      <c r="GU40" s="10">
        <f>IF('1-SETUP'!$Q89="DAILY",GT40+'1-SETUP'!$V89,IF('1-SETUP'!$Q89="WEEKLY",GT40+'1-SETUP'!$V89*7,IF('1-SETUP'!$Q89="MONTHLY",EDATE(GT40,'1-SETUP'!$V89),IF('1-SETUP'!$Q89="YEARLY",EDATE(GT40,12*'1-SETUP'!$V89),""))))</f>
        <v>49815</v>
      </c>
      <c r="GV40" s="10">
        <f>IF('1-SETUP'!$Q89="DAILY",GU40+'1-SETUP'!$V89,IF('1-SETUP'!$Q89="WEEKLY",GU40+'1-SETUP'!$V89*7,IF('1-SETUP'!$Q89="MONTHLY",EDATE(GU40,'1-SETUP'!$V89),IF('1-SETUP'!$Q89="YEARLY",EDATE(GU40,12*'1-SETUP'!$V89),""))))</f>
        <v>49846</v>
      </c>
      <c r="GW40" s="10">
        <f>IF('1-SETUP'!$Q89="DAILY",GV40+'1-SETUP'!$V89,IF('1-SETUP'!$Q89="WEEKLY",GV40+'1-SETUP'!$V89*7,IF('1-SETUP'!$Q89="MONTHLY",EDATE(GV40,'1-SETUP'!$V89),IF('1-SETUP'!$Q89="YEARLY",EDATE(GV40,12*'1-SETUP'!$V89),""))))</f>
        <v>49876</v>
      </c>
      <c r="GX40" s="10">
        <f>IF('1-SETUP'!$Q89="DAILY",GW40+'1-SETUP'!$V89,IF('1-SETUP'!$Q89="WEEKLY",GW40+'1-SETUP'!$V89*7,IF('1-SETUP'!$Q89="MONTHLY",EDATE(GW40,'1-SETUP'!$V89),IF('1-SETUP'!$Q89="YEARLY",EDATE(GW40,12*'1-SETUP'!$V89),""))))</f>
        <v>49907</v>
      </c>
      <c r="GY40" s="10">
        <f>IF('1-SETUP'!$Q89="DAILY",GX40+'1-SETUP'!$V89,IF('1-SETUP'!$Q89="WEEKLY",GX40+'1-SETUP'!$V89*7,IF('1-SETUP'!$Q89="MONTHLY",EDATE(GX40,'1-SETUP'!$V89),IF('1-SETUP'!$Q89="YEARLY",EDATE(GX40,12*'1-SETUP'!$V89),""))))</f>
        <v>49938</v>
      </c>
      <c r="GZ40" s="10">
        <f>IF('1-SETUP'!$Q89="DAILY",GY40+'1-SETUP'!$V89,IF('1-SETUP'!$Q89="WEEKLY",GY40+'1-SETUP'!$V89*7,IF('1-SETUP'!$Q89="MONTHLY",EDATE(GY40,'1-SETUP'!$V89),IF('1-SETUP'!$Q89="YEARLY",EDATE(GY40,12*'1-SETUP'!$V89),""))))</f>
        <v>49968</v>
      </c>
      <c r="HA40" s="10">
        <f>IF('1-SETUP'!$Q89="DAILY",GZ40+'1-SETUP'!$V89,IF('1-SETUP'!$Q89="WEEKLY",GZ40+'1-SETUP'!$V89*7,IF('1-SETUP'!$Q89="MONTHLY",EDATE(GZ40,'1-SETUP'!$V89),IF('1-SETUP'!$Q89="YEARLY",EDATE(GZ40,12*'1-SETUP'!$V89),""))))</f>
        <v>49999</v>
      </c>
      <c r="HB40" s="10">
        <f>IF('1-SETUP'!$Q89="DAILY",HA40+'1-SETUP'!$V89,IF('1-SETUP'!$Q89="WEEKLY",HA40+'1-SETUP'!$V89*7,IF('1-SETUP'!$Q89="MONTHLY",EDATE(HA40,'1-SETUP'!$V89),IF('1-SETUP'!$Q89="YEARLY",EDATE(HA40,12*'1-SETUP'!$V89),""))))</f>
        <v>50029</v>
      </c>
      <c r="HC40" s="10">
        <f>IF('1-SETUP'!$Q89="DAILY",HB40+'1-SETUP'!$V89,IF('1-SETUP'!$Q89="WEEKLY",HB40+'1-SETUP'!$V89*7,IF('1-SETUP'!$Q89="MONTHLY",EDATE(HB40,'1-SETUP'!$V89),IF('1-SETUP'!$Q89="YEARLY",EDATE(HB40,12*'1-SETUP'!$V89),""))))</f>
        <v>50060</v>
      </c>
      <c r="HD40" s="10">
        <f>IF('1-SETUP'!$Q89="DAILY",HC40+'1-SETUP'!$V89,IF('1-SETUP'!$Q89="WEEKLY",HC40+'1-SETUP'!$V89*7,IF('1-SETUP'!$Q89="MONTHLY",EDATE(HC40,'1-SETUP'!$V89),IF('1-SETUP'!$Q89="YEARLY",EDATE(HC40,12*'1-SETUP'!$V89),""))))</f>
        <v>50091</v>
      </c>
      <c r="HE40" s="10">
        <f>IF('1-SETUP'!$Q89="DAILY",HD40+'1-SETUP'!$V89,IF('1-SETUP'!$Q89="WEEKLY",HD40+'1-SETUP'!$V89*7,IF('1-SETUP'!$Q89="MONTHLY",EDATE(HD40,'1-SETUP'!$V89),IF('1-SETUP'!$Q89="YEARLY",EDATE(HD40,12*'1-SETUP'!$V89),""))))</f>
        <v>50119</v>
      </c>
      <c r="HF40" s="10">
        <f>IF('1-SETUP'!$Q89="DAILY",HE40+'1-SETUP'!$V89,IF('1-SETUP'!$Q89="WEEKLY",HE40+'1-SETUP'!$V89*7,IF('1-SETUP'!$Q89="MONTHLY",EDATE(HE40,'1-SETUP'!$V89),IF('1-SETUP'!$Q89="YEARLY",EDATE(HE40,12*'1-SETUP'!$V89),""))))</f>
        <v>50150</v>
      </c>
      <c r="HG40" s="10">
        <f>IF('1-SETUP'!$Q89="DAILY",HF40+'1-SETUP'!$V89,IF('1-SETUP'!$Q89="WEEKLY",HF40+'1-SETUP'!$V89*7,IF('1-SETUP'!$Q89="MONTHLY",EDATE(HF40,'1-SETUP'!$V89),IF('1-SETUP'!$Q89="YEARLY",EDATE(HF40,12*'1-SETUP'!$V89),""))))</f>
        <v>50180</v>
      </c>
      <c r="HH40" s="10">
        <f>IF('1-SETUP'!$Q89="DAILY",HG40+'1-SETUP'!$V89,IF('1-SETUP'!$Q89="WEEKLY",HG40+'1-SETUP'!$V89*7,IF('1-SETUP'!$Q89="MONTHLY",EDATE(HG40,'1-SETUP'!$V89),IF('1-SETUP'!$Q89="YEARLY",EDATE(HG40,12*'1-SETUP'!$V89),""))))</f>
        <v>50211</v>
      </c>
      <c r="HI40" s="10">
        <f>IF('1-SETUP'!$Q89="DAILY",HH40+'1-SETUP'!$V89,IF('1-SETUP'!$Q89="WEEKLY",HH40+'1-SETUP'!$V89*7,IF('1-SETUP'!$Q89="MONTHLY",EDATE(HH40,'1-SETUP'!$V89),IF('1-SETUP'!$Q89="YEARLY",EDATE(HH40,12*'1-SETUP'!$V89),""))))</f>
        <v>50241</v>
      </c>
      <c r="HJ40" s="10">
        <f>IF('1-SETUP'!$Q89="DAILY",HI40+'1-SETUP'!$V89,IF('1-SETUP'!$Q89="WEEKLY",HI40+'1-SETUP'!$V89*7,IF('1-SETUP'!$Q89="MONTHLY",EDATE(HI40,'1-SETUP'!$V89),IF('1-SETUP'!$Q89="YEARLY",EDATE(HI40,12*'1-SETUP'!$V89),""))))</f>
        <v>50272</v>
      </c>
      <c r="HK40" s="10">
        <f>IF('1-SETUP'!$Q89="DAILY",HJ40+'1-SETUP'!$V89,IF('1-SETUP'!$Q89="WEEKLY",HJ40+'1-SETUP'!$V89*7,IF('1-SETUP'!$Q89="MONTHLY",EDATE(HJ40,'1-SETUP'!$V89),IF('1-SETUP'!$Q89="YEARLY",EDATE(HJ40,12*'1-SETUP'!$V89),""))))</f>
        <v>50303</v>
      </c>
      <c r="HL40" s="10">
        <f>IF('1-SETUP'!$Q89="DAILY",HK40+'1-SETUP'!$V89,IF('1-SETUP'!$Q89="WEEKLY",HK40+'1-SETUP'!$V89*7,IF('1-SETUP'!$Q89="MONTHLY",EDATE(HK40,'1-SETUP'!$V89),IF('1-SETUP'!$Q89="YEARLY",EDATE(HK40,12*'1-SETUP'!$V89),""))))</f>
        <v>50333</v>
      </c>
      <c r="HM40" s="10">
        <f>IF('1-SETUP'!$Q89="DAILY",HL40+'1-SETUP'!$V89,IF('1-SETUP'!$Q89="WEEKLY",HL40+'1-SETUP'!$V89*7,IF('1-SETUP'!$Q89="MONTHLY",EDATE(HL40,'1-SETUP'!$V89),IF('1-SETUP'!$Q89="YEARLY",EDATE(HL40,12*'1-SETUP'!$V89),""))))</f>
        <v>50364</v>
      </c>
      <c r="HN40" s="10">
        <f>IF('1-SETUP'!$Q89="DAILY",HM40+'1-SETUP'!$V89,IF('1-SETUP'!$Q89="WEEKLY",HM40+'1-SETUP'!$V89*7,IF('1-SETUP'!$Q89="MONTHLY",EDATE(HM40,'1-SETUP'!$V89),IF('1-SETUP'!$Q89="YEARLY",EDATE(HM40,12*'1-SETUP'!$V89),""))))</f>
        <v>50394</v>
      </c>
      <c r="HO40" s="10">
        <f>IF('1-SETUP'!$Q89="DAILY",HN40+'1-SETUP'!$V89,IF('1-SETUP'!$Q89="WEEKLY",HN40+'1-SETUP'!$V89*7,IF('1-SETUP'!$Q89="MONTHLY",EDATE(HN40,'1-SETUP'!$V89),IF('1-SETUP'!$Q89="YEARLY",EDATE(HN40,12*'1-SETUP'!$V89),""))))</f>
        <v>50425</v>
      </c>
      <c r="HP40" s="10">
        <f>IF('1-SETUP'!$Q89="DAILY",HO40+'1-SETUP'!$V89,IF('1-SETUP'!$Q89="WEEKLY",HO40+'1-SETUP'!$V89*7,IF('1-SETUP'!$Q89="MONTHLY",EDATE(HO40,'1-SETUP'!$V89),IF('1-SETUP'!$Q89="YEARLY",EDATE(HO40,12*'1-SETUP'!$V89),""))))</f>
        <v>50456</v>
      </c>
      <c r="HQ40" s="10">
        <f>IF('1-SETUP'!$Q89="DAILY",HP40+'1-SETUP'!$V89,IF('1-SETUP'!$Q89="WEEKLY",HP40+'1-SETUP'!$V89*7,IF('1-SETUP'!$Q89="MONTHLY",EDATE(HP40,'1-SETUP'!$V89),IF('1-SETUP'!$Q89="YEARLY",EDATE(HP40,12*'1-SETUP'!$V89),""))))</f>
        <v>50484</v>
      </c>
      <c r="HR40" s="10">
        <f>IF('1-SETUP'!$Q89="DAILY",HQ40+'1-SETUP'!$V89,IF('1-SETUP'!$Q89="WEEKLY",HQ40+'1-SETUP'!$V89*7,IF('1-SETUP'!$Q89="MONTHLY",EDATE(HQ40,'1-SETUP'!$V89),IF('1-SETUP'!$Q89="YEARLY",EDATE(HQ40,12*'1-SETUP'!$V89),""))))</f>
        <v>50515</v>
      </c>
      <c r="HS40" s="10">
        <f>IF('1-SETUP'!$Q89="DAILY",HR40+'1-SETUP'!$V89,IF('1-SETUP'!$Q89="WEEKLY",HR40+'1-SETUP'!$V89*7,IF('1-SETUP'!$Q89="MONTHLY",EDATE(HR40,'1-SETUP'!$V89),IF('1-SETUP'!$Q89="YEARLY",EDATE(HR40,12*'1-SETUP'!$V89),""))))</f>
        <v>50545</v>
      </c>
      <c r="HT40" s="10">
        <f>IF('1-SETUP'!$Q89="DAILY",HS40+'1-SETUP'!$V89,IF('1-SETUP'!$Q89="WEEKLY",HS40+'1-SETUP'!$V89*7,IF('1-SETUP'!$Q89="MONTHLY",EDATE(HS40,'1-SETUP'!$V89),IF('1-SETUP'!$Q89="YEARLY",EDATE(HS40,12*'1-SETUP'!$V89),""))))</f>
        <v>50576</v>
      </c>
      <c r="HU40" s="10">
        <f>IF('1-SETUP'!$Q89="DAILY",HT40+'1-SETUP'!$V89,IF('1-SETUP'!$Q89="WEEKLY",HT40+'1-SETUP'!$V89*7,IF('1-SETUP'!$Q89="MONTHLY",EDATE(HT40,'1-SETUP'!$V89),IF('1-SETUP'!$Q89="YEARLY",EDATE(HT40,12*'1-SETUP'!$V89),""))))</f>
        <v>50606</v>
      </c>
      <c r="HV40" s="10">
        <f>IF('1-SETUP'!$Q89="DAILY",HU40+'1-SETUP'!$V89,IF('1-SETUP'!$Q89="WEEKLY",HU40+'1-SETUP'!$V89*7,IF('1-SETUP'!$Q89="MONTHLY",EDATE(HU40,'1-SETUP'!$V89),IF('1-SETUP'!$Q89="YEARLY",EDATE(HU40,12*'1-SETUP'!$V89),""))))</f>
        <v>50637</v>
      </c>
      <c r="HW40" s="10">
        <f>IF('1-SETUP'!$Q89="DAILY",HV40+'1-SETUP'!$V89,IF('1-SETUP'!$Q89="WEEKLY",HV40+'1-SETUP'!$V89*7,IF('1-SETUP'!$Q89="MONTHLY",EDATE(HV40,'1-SETUP'!$V89),IF('1-SETUP'!$Q89="YEARLY",EDATE(HV40,12*'1-SETUP'!$V89),""))))</f>
        <v>50668</v>
      </c>
      <c r="HX40" s="10">
        <f>IF('1-SETUP'!$Q89="DAILY",HW40+'1-SETUP'!$V89,IF('1-SETUP'!$Q89="WEEKLY",HW40+'1-SETUP'!$V89*7,IF('1-SETUP'!$Q89="MONTHLY",EDATE(HW40,'1-SETUP'!$V89),IF('1-SETUP'!$Q89="YEARLY",EDATE(HW40,12*'1-SETUP'!$V89),""))))</f>
        <v>50698</v>
      </c>
      <c r="HY40" s="10">
        <f>IF('1-SETUP'!$Q89="DAILY",HX40+'1-SETUP'!$V89,IF('1-SETUP'!$Q89="WEEKLY",HX40+'1-SETUP'!$V89*7,IF('1-SETUP'!$Q89="MONTHLY",EDATE(HX40,'1-SETUP'!$V89),IF('1-SETUP'!$Q89="YEARLY",EDATE(HX40,12*'1-SETUP'!$V89),""))))</f>
        <v>50729</v>
      </c>
      <c r="HZ40" s="10">
        <f>IF('1-SETUP'!$Q89="DAILY",HY40+'1-SETUP'!$V89,IF('1-SETUP'!$Q89="WEEKLY",HY40+'1-SETUP'!$V89*7,IF('1-SETUP'!$Q89="MONTHLY",EDATE(HY40,'1-SETUP'!$V89),IF('1-SETUP'!$Q89="YEARLY",EDATE(HY40,12*'1-SETUP'!$V89),""))))</f>
        <v>50759</v>
      </c>
      <c r="IA40" s="10">
        <f>IF('1-SETUP'!$Q89="DAILY",HZ40+'1-SETUP'!$V89,IF('1-SETUP'!$Q89="WEEKLY",HZ40+'1-SETUP'!$V89*7,IF('1-SETUP'!$Q89="MONTHLY",EDATE(HZ40,'1-SETUP'!$V89),IF('1-SETUP'!$Q89="YEARLY",EDATE(HZ40,12*'1-SETUP'!$V89),""))))</f>
        <v>50790</v>
      </c>
      <c r="IB40" s="10">
        <f>IF('1-SETUP'!$Q89="DAILY",IA40+'1-SETUP'!$V89,IF('1-SETUP'!$Q89="WEEKLY",IA40+'1-SETUP'!$V89*7,IF('1-SETUP'!$Q89="MONTHLY",EDATE(IA40,'1-SETUP'!$V89),IF('1-SETUP'!$Q89="YEARLY",EDATE(IA40,12*'1-SETUP'!$V89),""))))</f>
        <v>50821</v>
      </c>
      <c r="IC40" s="10">
        <f>IF('1-SETUP'!$Q89="DAILY",IB40+'1-SETUP'!$V89,IF('1-SETUP'!$Q89="WEEKLY",IB40+'1-SETUP'!$V89*7,IF('1-SETUP'!$Q89="MONTHLY",EDATE(IB40,'1-SETUP'!$V89),IF('1-SETUP'!$Q89="YEARLY",EDATE(IB40,12*'1-SETUP'!$V89),""))))</f>
        <v>50849</v>
      </c>
      <c r="ID40" s="10">
        <f>IF('1-SETUP'!$Q89="DAILY",IC40+'1-SETUP'!$V89,IF('1-SETUP'!$Q89="WEEKLY",IC40+'1-SETUP'!$V89*7,IF('1-SETUP'!$Q89="MONTHLY",EDATE(IC40,'1-SETUP'!$V89),IF('1-SETUP'!$Q89="YEARLY",EDATE(IC40,12*'1-SETUP'!$V89),""))))</f>
        <v>50880</v>
      </c>
      <c r="IE40" s="10">
        <f>IF('1-SETUP'!$Q89="DAILY",ID40+'1-SETUP'!$V89,IF('1-SETUP'!$Q89="WEEKLY",ID40+'1-SETUP'!$V89*7,IF('1-SETUP'!$Q89="MONTHLY",EDATE(ID40,'1-SETUP'!$V89),IF('1-SETUP'!$Q89="YEARLY",EDATE(ID40,12*'1-SETUP'!$V89),""))))</f>
        <v>50910</v>
      </c>
      <c r="IF40" s="10">
        <f>IF('1-SETUP'!$Q89="DAILY",IE40+'1-SETUP'!$V89,IF('1-SETUP'!$Q89="WEEKLY",IE40+'1-SETUP'!$V89*7,IF('1-SETUP'!$Q89="MONTHLY",EDATE(IE40,'1-SETUP'!$V89),IF('1-SETUP'!$Q89="YEARLY",EDATE(IE40,12*'1-SETUP'!$V89),""))))</f>
        <v>50941</v>
      </c>
      <c r="IG40" s="10">
        <f>IF('1-SETUP'!$Q89="DAILY",IF40+'1-SETUP'!$V89,IF('1-SETUP'!$Q89="WEEKLY",IF40+'1-SETUP'!$V89*7,IF('1-SETUP'!$Q89="MONTHLY",EDATE(IF40,'1-SETUP'!$V89),IF('1-SETUP'!$Q89="YEARLY",EDATE(IF40,12*'1-SETUP'!$V89),""))))</f>
        <v>50971</v>
      </c>
      <c r="IH40" s="10">
        <f>IF('1-SETUP'!$Q89="DAILY",IG40+'1-SETUP'!$V89,IF('1-SETUP'!$Q89="WEEKLY",IG40+'1-SETUP'!$V89*7,IF('1-SETUP'!$Q89="MONTHLY",EDATE(IG40,'1-SETUP'!$V89),IF('1-SETUP'!$Q89="YEARLY",EDATE(IG40,12*'1-SETUP'!$V89),""))))</f>
        <v>51002</v>
      </c>
      <c r="II40" s="10">
        <f>IF('1-SETUP'!$Q89="DAILY",IH40+'1-SETUP'!$V89,IF('1-SETUP'!$Q89="WEEKLY",IH40+'1-SETUP'!$V89*7,IF('1-SETUP'!$Q89="MONTHLY",EDATE(IH40,'1-SETUP'!$V89),IF('1-SETUP'!$Q89="YEARLY",EDATE(IH40,12*'1-SETUP'!$V89),""))))</f>
        <v>51033</v>
      </c>
      <c r="IJ40" s="10">
        <f>IF('1-SETUP'!$Q89="DAILY",II40+'1-SETUP'!$V89,IF('1-SETUP'!$Q89="WEEKLY",II40+'1-SETUP'!$V89*7,IF('1-SETUP'!$Q89="MONTHLY",EDATE(II40,'1-SETUP'!$V89),IF('1-SETUP'!$Q89="YEARLY",EDATE(II40,12*'1-SETUP'!$V89),""))))</f>
        <v>51063</v>
      </c>
      <c r="IK40" s="10">
        <f>IF('1-SETUP'!$Q89="DAILY",IJ40+'1-SETUP'!$V89,IF('1-SETUP'!$Q89="WEEKLY",IJ40+'1-SETUP'!$V89*7,IF('1-SETUP'!$Q89="MONTHLY",EDATE(IJ40,'1-SETUP'!$V89),IF('1-SETUP'!$Q89="YEARLY",EDATE(IJ40,12*'1-SETUP'!$V89),""))))</f>
        <v>51094</v>
      </c>
      <c r="IL40" s="10">
        <f>IF('1-SETUP'!$Q89="DAILY",IK40+'1-SETUP'!$V89,IF('1-SETUP'!$Q89="WEEKLY",IK40+'1-SETUP'!$V89*7,IF('1-SETUP'!$Q89="MONTHLY",EDATE(IK40,'1-SETUP'!$V89),IF('1-SETUP'!$Q89="YEARLY",EDATE(IK40,12*'1-SETUP'!$V89),""))))</f>
        <v>51124</v>
      </c>
      <c r="IM40" s="10">
        <f>IF('1-SETUP'!$Q89="DAILY",IL40+'1-SETUP'!$V89,IF('1-SETUP'!$Q89="WEEKLY",IL40+'1-SETUP'!$V89*7,IF('1-SETUP'!$Q89="MONTHLY",EDATE(IL40,'1-SETUP'!$V89),IF('1-SETUP'!$Q89="YEARLY",EDATE(IL40,12*'1-SETUP'!$V89),""))))</f>
        <v>51155</v>
      </c>
      <c r="IN40" s="10">
        <f>IF('1-SETUP'!$Q89="DAILY",IM40+'1-SETUP'!$V89,IF('1-SETUP'!$Q89="WEEKLY",IM40+'1-SETUP'!$V89*7,IF('1-SETUP'!$Q89="MONTHLY",EDATE(IM40,'1-SETUP'!$V89),IF('1-SETUP'!$Q89="YEARLY",EDATE(IM40,12*'1-SETUP'!$V89),""))))</f>
        <v>51186</v>
      </c>
      <c r="IO40" s="10">
        <f>IF('1-SETUP'!$Q89="DAILY",IN40+'1-SETUP'!$V89,IF('1-SETUP'!$Q89="WEEKLY",IN40+'1-SETUP'!$V89*7,IF('1-SETUP'!$Q89="MONTHLY",EDATE(IN40,'1-SETUP'!$V89),IF('1-SETUP'!$Q89="YEARLY",EDATE(IN40,12*'1-SETUP'!$V89),""))))</f>
        <v>51215</v>
      </c>
      <c r="IP40" s="10">
        <f>IF('1-SETUP'!$Q89="DAILY",IO40+'1-SETUP'!$V89,IF('1-SETUP'!$Q89="WEEKLY",IO40+'1-SETUP'!$V89*7,IF('1-SETUP'!$Q89="MONTHLY",EDATE(IO40,'1-SETUP'!$V89),IF('1-SETUP'!$Q89="YEARLY",EDATE(IO40,12*'1-SETUP'!$V89),""))))</f>
        <v>51246</v>
      </c>
      <c r="IQ40" s="10">
        <f>IF('1-SETUP'!$Q89="DAILY",IP40+'1-SETUP'!$V89,IF('1-SETUP'!$Q89="WEEKLY",IP40+'1-SETUP'!$V89*7,IF('1-SETUP'!$Q89="MONTHLY",EDATE(IP40,'1-SETUP'!$V89),IF('1-SETUP'!$Q89="YEARLY",EDATE(IP40,12*'1-SETUP'!$V89),""))))</f>
        <v>51276</v>
      </c>
      <c r="IR40" s="10">
        <f>IF('1-SETUP'!$Q89="DAILY",IQ40+'1-SETUP'!$V89,IF('1-SETUP'!$Q89="WEEKLY",IQ40+'1-SETUP'!$V89*7,IF('1-SETUP'!$Q89="MONTHLY",EDATE(IQ40,'1-SETUP'!$V89),IF('1-SETUP'!$Q89="YEARLY",EDATE(IQ40,12*'1-SETUP'!$V89),""))))</f>
        <v>51307</v>
      </c>
      <c r="IS40" s="10">
        <f>IF('1-SETUP'!$Q89="DAILY",IR40+'1-SETUP'!$V89,IF('1-SETUP'!$Q89="WEEKLY",IR40+'1-SETUP'!$V89*7,IF('1-SETUP'!$Q89="MONTHLY",EDATE(IR40,'1-SETUP'!$V89),IF('1-SETUP'!$Q89="YEARLY",EDATE(IR40,12*'1-SETUP'!$V89),""))))</f>
        <v>51337</v>
      </c>
      <c r="IT40" s="10">
        <f>IF('1-SETUP'!$Q89="DAILY",IS40+'1-SETUP'!$V89,IF('1-SETUP'!$Q89="WEEKLY",IS40+'1-SETUP'!$V89*7,IF('1-SETUP'!$Q89="MONTHLY",EDATE(IS40,'1-SETUP'!$V89),IF('1-SETUP'!$Q89="YEARLY",EDATE(IS40,12*'1-SETUP'!$V89),""))))</f>
        <v>51368</v>
      </c>
      <c r="IU40" s="10">
        <f>IF('1-SETUP'!$Q89="DAILY",IT40+'1-SETUP'!$V89,IF('1-SETUP'!$Q89="WEEKLY",IT40+'1-SETUP'!$V89*7,IF('1-SETUP'!$Q89="MONTHLY",EDATE(IT40,'1-SETUP'!$V89),IF('1-SETUP'!$Q89="YEARLY",EDATE(IT40,12*'1-SETUP'!$V89),""))))</f>
        <v>51399</v>
      </c>
      <c r="IV40" s="10">
        <f>IF('1-SETUP'!$Q89="DAILY",IU40+'1-SETUP'!$V89,IF('1-SETUP'!$Q89="WEEKLY",IU40+'1-SETUP'!$V89*7,IF('1-SETUP'!$Q89="MONTHLY",EDATE(IU40,'1-SETUP'!$V89),IF('1-SETUP'!$Q89="YEARLY",EDATE(IU40,12*'1-SETUP'!$V89),""))))</f>
        <v>51429</v>
      </c>
      <c r="IW40" s="10">
        <f>IF('1-SETUP'!$Q89="DAILY",IV40+'1-SETUP'!$V89,IF('1-SETUP'!$Q89="WEEKLY",IV40+'1-SETUP'!$V89*7,IF('1-SETUP'!$Q89="MONTHLY",EDATE(IV40,'1-SETUP'!$V89),IF('1-SETUP'!$Q89="YEARLY",EDATE(IV40,12*'1-SETUP'!$V89),""))))</f>
        <v>51460</v>
      </c>
      <c r="IX40" s="10">
        <f>IF('1-SETUP'!$Q89="DAILY",IW40+'1-SETUP'!$V89,IF('1-SETUP'!$Q89="WEEKLY",IW40+'1-SETUP'!$V89*7,IF('1-SETUP'!$Q89="MONTHLY",EDATE(IW40,'1-SETUP'!$V89),IF('1-SETUP'!$Q89="YEARLY",EDATE(IW40,12*'1-SETUP'!$V89),""))))</f>
        <v>51490</v>
      </c>
      <c r="IY40" s="10">
        <f>IF('1-SETUP'!$Q89="DAILY",IX40+'1-SETUP'!$V89,IF('1-SETUP'!$Q89="WEEKLY",IX40+'1-SETUP'!$V89*7,IF('1-SETUP'!$Q89="MONTHLY",EDATE(IX40,'1-SETUP'!$V89),IF('1-SETUP'!$Q89="YEARLY",EDATE(IX40,12*'1-SETUP'!$V89),""))))</f>
        <v>51521</v>
      </c>
      <c r="IZ40" s="10">
        <f>IF('1-SETUP'!$Q89="DAILY",IY40+'1-SETUP'!$V89,IF('1-SETUP'!$Q89="WEEKLY",IY40+'1-SETUP'!$V89*7,IF('1-SETUP'!$Q89="MONTHLY",EDATE(IY40,'1-SETUP'!$V89),IF('1-SETUP'!$Q89="YEARLY",EDATE(IY40,12*'1-SETUP'!$V89),""))))</f>
        <v>51552</v>
      </c>
      <c r="JA40" s="10">
        <f>IF('1-SETUP'!$Q89="DAILY",IZ40+'1-SETUP'!$V89,IF('1-SETUP'!$Q89="WEEKLY",IZ40+'1-SETUP'!$V89*7,IF('1-SETUP'!$Q89="MONTHLY",EDATE(IZ40,'1-SETUP'!$V89),IF('1-SETUP'!$Q89="YEARLY",EDATE(IZ40,12*'1-SETUP'!$V89),""))))</f>
        <v>51580</v>
      </c>
      <c r="JB40" s="10">
        <f>IF('1-SETUP'!$Q89="DAILY",JA40+'1-SETUP'!$V89,IF('1-SETUP'!$Q89="WEEKLY",JA40+'1-SETUP'!$V89*7,IF('1-SETUP'!$Q89="MONTHLY",EDATE(JA40,'1-SETUP'!$V89),IF('1-SETUP'!$Q89="YEARLY",EDATE(JA40,12*'1-SETUP'!$V89),""))))</f>
        <v>51611</v>
      </c>
      <c r="JC40" s="10">
        <f>IF('1-SETUP'!$Q89="DAILY",JB40+'1-SETUP'!$V89,IF('1-SETUP'!$Q89="WEEKLY",JB40+'1-SETUP'!$V89*7,IF('1-SETUP'!$Q89="MONTHLY",EDATE(JB40,'1-SETUP'!$V89),IF('1-SETUP'!$Q89="YEARLY",EDATE(JB40,12*'1-SETUP'!$V89),""))))</f>
        <v>51641</v>
      </c>
      <c r="JD40" s="10">
        <f>IF('1-SETUP'!$Q89="DAILY",JC40+'1-SETUP'!$V89,IF('1-SETUP'!$Q89="WEEKLY",JC40+'1-SETUP'!$V89*7,IF('1-SETUP'!$Q89="MONTHLY",EDATE(JC40,'1-SETUP'!$V89),IF('1-SETUP'!$Q89="YEARLY",EDATE(JC40,12*'1-SETUP'!$V89),""))))</f>
        <v>51672</v>
      </c>
      <c r="JE40" s="10">
        <f>IF('1-SETUP'!$Q89="DAILY",JD40+'1-SETUP'!$V89,IF('1-SETUP'!$Q89="WEEKLY",JD40+'1-SETUP'!$V89*7,IF('1-SETUP'!$Q89="MONTHLY",EDATE(JD40,'1-SETUP'!$V89),IF('1-SETUP'!$Q89="YEARLY",EDATE(JD40,12*'1-SETUP'!$V89),""))))</f>
        <v>51702</v>
      </c>
      <c r="JF40" s="10">
        <f>IF('1-SETUP'!$Q89="DAILY",JE40+'1-SETUP'!$V89,IF('1-SETUP'!$Q89="WEEKLY",JE40+'1-SETUP'!$V89*7,IF('1-SETUP'!$Q89="MONTHLY",EDATE(JE40,'1-SETUP'!$V89),IF('1-SETUP'!$Q89="YEARLY",EDATE(JE40,12*'1-SETUP'!$V89),""))))</f>
        <v>51733</v>
      </c>
      <c r="JG40" s="10">
        <f>IF('1-SETUP'!$Q89="DAILY",JF40+'1-SETUP'!$V89,IF('1-SETUP'!$Q89="WEEKLY",JF40+'1-SETUP'!$V89*7,IF('1-SETUP'!$Q89="MONTHLY",EDATE(JF40,'1-SETUP'!$V89),IF('1-SETUP'!$Q89="YEARLY",EDATE(JF40,12*'1-SETUP'!$V89),""))))</f>
        <v>51764</v>
      </c>
      <c r="JH40" s="10">
        <f>IF('1-SETUP'!$Q89="DAILY",JG40+'1-SETUP'!$V89,IF('1-SETUP'!$Q89="WEEKLY",JG40+'1-SETUP'!$V89*7,IF('1-SETUP'!$Q89="MONTHLY",EDATE(JG40,'1-SETUP'!$V89),IF('1-SETUP'!$Q89="YEARLY",EDATE(JG40,12*'1-SETUP'!$V89),""))))</f>
        <v>51794</v>
      </c>
      <c r="JI40" s="10">
        <f>IF('1-SETUP'!$Q89="DAILY",JH40+'1-SETUP'!$V89,IF('1-SETUP'!$Q89="WEEKLY",JH40+'1-SETUP'!$V89*7,IF('1-SETUP'!$Q89="MONTHLY",EDATE(JH40,'1-SETUP'!$V89),IF('1-SETUP'!$Q89="YEARLY",EDATE(JH40,12*'1-SETUP'!$V89),""))))</f>
        <v>51825</v>
      </c>
      <c r="JJ40" s="10">
        <f>IF('1-SETUP'!$Q89="DAILY",JI40+'1-SETUP'!$V89,IF('1-SETUP'!$Q89="WEEKLY",JI40+'1-SETUP'!$V89*7,IF('1-SETUP'!$Q89="MONTHLY",EDATE(JI40,'1-SETUP'!$V89),IF('1-SETUP'!$Q89="YEARLY",EDATE(JI40,12*'1-SETUP'!$V89),""))))</f>
        <v>51855</v>
      </c>
      <c r="JK40" s="10">
        <f>IF('1-SETUP'!$Q89="DAILY",JJ40+'1-SETUP'!$V89,IF('1-SETUP'!$Q89="WEEKLY",JJ40+'1-SETUP'!$V89*7,IF('1-SETUP'!$Q89="MONTHLY",EDATE(JJ40,'1-SETUP'!$V89),IF('1-SETUP'!$Q89="YEARLY",EDATE(JJ40,12*'1-SETUP'!$V89),""))))</f>
        <v>51886</v>
      </c>
      <c r="JL40" s="10">
        <f>IF('1-SETUP'!$Q89="DAILY",JK40+'1-SETUP'!$V89,IF('1-SETUP'!$Q89="WEEKLY",JK40+'1-SETUP'!$V89*7,IF('1-SETUP'!$Q89="MONTHLY",EDATE(JK40,'1-SETUP'!$V89),IF('1-SETUP'!$Q89="YEARLY",EDATE(JK40,12*'1-SETUP'!$V89),""))))</f>
        <v>51917</v>
      </c>
      <c r="JM40" s="10">
        <f>IF('1-SETUP'!$Q89="DAILY",JL40+'1-SETUP'!$V89,IF('1-SETUP'!$Q89="WEEKLY",JL40+'1-SETUP'!$V89*7,IF('1-SETUP'!$Q89="MONTHLY",EDATE(JL40,'1-SETUP'!$V89),IF('1-SETUP'!$Q89="YEARLY",EDATE(JL40,12*'1-SETUP'!$V89),""))))</f>
        <v>51945</v>
      </c>
      <c r="JN40" s="10">
        <f>IF('1-SETUP'!$Q89="DAILY",JM40+'1-SETUP'!$V89,IF('1-SETUP'!$Q89="WEEKLY",JM40+'1-SETUP'!$V89*7,IF('1-SETUP'!$Q89="MONTHLY",EDATE(JM40,'1-SETUP'!$V89),IF('1-SETUP'!$Q89="YEARLY",EDATE(JM40,12*'1-SETUP'!$V89),""))))</f>
        <v>51976</v>
      </c>
      <c r="JO40" s="10">
        <f>IF('1-SETUP'!$Q89="DAILY",JN40+'1-SETUP'!$V89,IF('1-SETUP'!$Q89="WEEKLY",JN40+'1-SETUP'!$V89*7,IF('1-SETUP'!$Q89="MONTHLY",EDATE(JN40,'1-SETUP'!$V89),IF('1-SETUP'!$Q89="YEARLY",EDATE(JN40,12*'1-SETUP'!$V89),""))))</f>
        <v>52006</v>
      </c>
      <c r="JP40" s="10">
        <f>IF('1-SETUP'!$Q89="DAILY",JO40+'1-SETUP'!$V89,IF('1-SETUP'!$Q89="WEEKLY",JO40+'1-SETUP'!$V89*7,IF('1-SETUP'!$Q89="MONTHLY",EDATE(JO40,'1-SETUP'!$V89),IF('1-SETUP'!$Q89="YEARLY",EDATE(JO40,12*'1-SETUP'!$V89),""))))</f>
        <v>52037</v>
      </c>
      <c r="JQ40" s="10">
        <f>IF('1-SETUP'!$Q89="DAILY",JP40+'1-SETUP'!$V89,IF('1-SETUP'!$Q89="WEEKLY",JP40+'1-SETUP'!$V89*7,IF('1-SETUP'!$Q89="MONTHLY",EDATE(JP40,'1-SETUP'!$V89),IF('1-SETUP'!$Q89="YEARLY",EDATE(JP40,12*'1-SETUP'!$V89),""))))</f>
        <v>52067</v>
      </c>
      <c r="JR40" s="10">
        <f>IF('1-SETUP'!$Q89="DAILY",JQ40+'1-SETUP'!$V89,IF('1-SETUP'!$Q89="WEEKLY",JQ40+'1-SETUP'!$V89*7,IF('1-SETUP'!$Q89="MONTHLY",EDATE(JQ40,'1-SETUP'!$V89),IF('1-SETUP'!$Q89="YEARLY",EDATE(JQ40,12*'1-SETUP'!$V89),""))))</f>
        <v>52098</v>
      </c>
      <c r="JS40" s="10">
        <f>IF('1-SETUP'!$Q89="DAILY",JR40+'1-SETUP'!$V89,IF('1-SETUP'!$Q89="WEEKLY",JR40+'1-SETUP'!$V89*7,IF('1-SETUP'!$Q89="MONTHLY",EDATE(JR40,'1-SETUP'!$V89),IF('1-SETUP'!$Q89="YEARLY",EDATE(JR40,12*'1-SETUP'!$V89),""))))</f>
        <v>52129</v>
      </c>
      <c r="JT40" s="10">
        <f>IF('1-SETUP'!$Q89="DAILY",JS40+'1-SETUP'!$V89,IF('1-SETUP'!$Q89="WEEKLY",JS40+'1-SETUP'!$V89*7,IF('1-SETUP'!$Q89="MONTHLY",EDATE(JS40,'1-SETUP'!$V89),IF('1-SETUP'!$Q89="YEARLY",EDATE(JS40,12*'1-SETUP'!$V89),""))))</f>
        <v>52159</v>
      </c>
      <c r="JU40" s="10">
        <f>IF('1-SETUP'!$Q89="DAILY",JT40+'1-SETUP'!$V89,IF('1-SETUP'!$Q89="WEEKLY",JT40+'1-SETUP'!$V89*7,IF('1-SETUP'!$Q89="MONTHLY",EDATE(JT40,'1-SETUP'!$V89),IF('1-SETUP'!$Q89="YEARLY",EDATE(JT40,12*'1-SETUP'!$V89),""))))</f>
        <v>52190</v>
      </c>
      <c r="JV40" s="10">
        <f>IF('1-SETUP'!$Q89="DAILY",JU40+'1-SETUP'!$V89,IF('1-SETUP'!$Q89="WEEKLY",JU40+'1-SETUP'!$V89*7,IF('1-SETUP'!$Q89="MONTHLY",EDATE(JU40,'1-SETUP'!$V89),IF('1-SETUP'!$Q89="YEARLY",EDATE(JU40,12*'1-SETUP'!$V89),""))))</f>
        <v>52220</v>
      </c>
      <c r="JW40" s="10">
        <f>IF('1-SETUP'!$Q89="DAILY",JV40+'1-SETUP'!$V89,IF('1-SETUP'!$Q89="WEEKLY",JV40+'1-SETUP'!$V89*7,IF('1-SETUP'!$Q89="MONTHLY",EDATE(JV40,'1-SETUP'!$V89),IF('1-SETUP'!$Q89="YEARLY",EDATE(JV40,12*'1-SETUP'!$V89),""))))</f>
        <v>52251</v>
      </c>
      <c r="JX40" s="10">
        <f>IF('1-SETUP'!$Q89="DAILY",JW40+'1-SETUP'!$V89,IF('1-SETUP'!$Q89="WEEKLY",JW40+'1-SETUP'!$V89*7,IF('1-SETUP'!$Q89="MONTHLY",EDATE(JW40,'1-SETUP'!$V89),IF('1-SETUP'!$Q89="YEARLY",EDATE(JW40,12*'1-SETUP'!$V89),""))))</f>
        <v>52282</v>
      </c>
      <c r="JY40" s="10">
        <f>IF('1-SETUP'!$Q89="DAILY",JX40+'1-SETUP'!$V89,IF('1-SETUP'!$Q89="WEEKLY",JX40+'1-SETUP'!$V89*7,IF('1-SETUP'!$Q89="MONTHLY",EDATE(JX40,'1-SETUP'!$V89),IF('1-SETUP'!$Q89="YEARLY",EDATE(JX40,12*'1-SETUP'!$V89),""))))</f>
        <v>52310</v>
      </c>
      <c r="JZ40" s="10">
        <f>IF('1-SETUP'!$Q89="DAILY",JY40+'1-SETUP'!$V89,IF('1-SETUP'!$Q89="WEEKLY",JY40+'1-SETUP'!$V89*7,IF('1-SETUP'!$Q89="MONTHLY",EDATE(JY40,'1-SETUP'!$V89),IF('1-SETUP'!$Q89="YEARLY",EDATE(JY40,12*'1-SETUP'!$V89),""))))</f>
        <v>52341</v>
      </c>
      <c r="KA40" s="10">
        <f>IF('1-SETUP'!$Q89="DAILY",JZ40+'1-SETUP'!$V89,IF('1-SETUP'!$Q89="WEEKLY",JZ40+'1-SETUP'!$V89*7,IF('1-SETUP'!$Q89="MONTHLY",EDATE(JZ40,'1-SETUP'!$V89),IF('1-SETUP'!$Q89="YEARLY",EDATE(JZ40,12*'1-SETUP'!$V89),""))))</f>
        <v>52371</v>
      </c>
      <c r="KB40" s="10">
        <f>IF('1-SETUP'!$Q89="DAILY",KA40+'1-SETUP'!$V89,IF('1-SETUP'!$Q89="WEEKLY",KA40+'1-SETUP'!$V89*7,IF('1-SETUP'!$Q89="MONTHLY",EDATE(KA40,'1-SETUP'!$V89),IF('1-SETUP'!$Q89="YEARLY",EDATE(KA40,12*'1-SETUP'!$V89),""))))</f>
        <v>52402</v>
      </c>
      <c r="KC40" s="10">
        <f>IF('1-SETUP'!$Q89="DAILY",KB40+'1-SETUP'!$V89,IF('1-SETUP'!$Q89="WEEKLY",KB40+'1-SETUP'!$V89*7,IF('1-SETUP'!$Q89="MONTHLY",EDATE(KB40,'1-SETUP'!$V89),IF('1-SETUP'!$Q89="YEARLY",EDATE(KB40,12*'1-SETUP'!$V89),""))))</f>
        <v>52432</v>
      </c>
      <c r="KD40" s="10">
        <f>IF('1-SETUP'!$Q89="DAILY",KC40+'1-SETUP'!$V89,IF('1-SETUP'!$Q89="WEEKLY",KC40+'1-SETUP'!$V89*7,IF('1-SETUP'!$Q89="MONTHLY",EDATE(KC40,'1-SETUP'!$V89),IF('1-SETUP'!$Q89="YEARLY",EDATE(KC40,12*'1-SETUP'!$V89),""))))</f>
        <v>52463</v>
      </c>
      <c r="KE40" s="10">
        <f>IF('1-SETUP'!$Q89="DAILY",KD40+'1-SETUP'!$V89,IF('1-SETUP'!$Q89="WEEKLY",KD40+'1-SETUP'!$V89*7,IF('1-SETUP'!$Q89="MONTHLY",EDATE(KD40,'1-SETUP'!$V89),IF('1-SETUP'!$Q89="YEARLY",EDATE(KD40,12*'1-SETUP'!$V89),""))))</f>
        <v>52494</v>
      </c>
      <c r="KF40" s="10">
        <f>IF('1-SETUP'!$Q89="DAILY",KE40+'1-SETUP'!$V89,IF('1-SETUP'!$Q89="WEEKLY",KE40+'1-SETUP'!$V89*7,IF('1-SETUP'!$Q89="MONTHLY",EDATE(KE40,'1-SETUP'!$V89),IF('1-SETUP'!$Q89="YEARLY",EDATE(KE40,12*'1-SETUP'!$V89),""))))</f>
        <v>52524</v>
      </c>
      <c r="KG40" s="10">
        <f>IF('1-SETUP'!$Q89="DAILY",KF40+'1-SETUP'!$V89,IF('1-SETUP'!$Q89="WEEKLY",KF40+'1-SETUP'!$V89*7,IF('1-SETUP'!$Q89="MONTHLY",EDATE(KF40,'1-SETUP'!$V89),IF('1-SETUP'!$Q89="YEARLY",EDATE(KF40,12*'1-SETUP'!$V89),""))))</f>
        <v>52555</v>
      </c>
      <c r="KH40" s="10">
        <f>IF('1-SETUP'!$Q89="DAILY",KG40+'1-SETUP'!$V89,IF('1-SETUP'!$Q89="WEEKLY",KG40+'1-SETUP'!$V89*7,IF('1-SETUP'!$Q89="MONTHLY",EDATE(KG40,'1-SETUP'!$V89),IF('1-SETUP'!$Q89="YEARLY",EDATE(KG40,12*'1-SETUP'!$V89),""))))</f>
        <v>52585</v>
      </c>
      <c r="KI40" s="10">
        <f>IF('1-SETUP'!$Q89="DAILY",KH40+'1-SETUP'!$V89,IF('1-SETUP'!$Q89="WEEKLY",KH40+'1-SETUP'!$V89*7,IF('1-SETUP'!$Q89="MONTHLY",EDATE(KH40,'1-SETUP'!$V89),IF('1-SETUP'!$Q89="YEARLY",EDATE(KH40,12*'1-SETUP'!$V89),""))))</f>
        <v>52616</v>
      </c>
      <c r="KJ40" s="10">
        <f>IF('1-SETUP'!$Q89="DAILY",KI40+'1-SETUP'!$V89,IF('1-SETUP'!$Q89="WEEKLY",KI40+'1-SETUP'!$V89*7,IF('1-SETUP'!$Q89="MONTHLY",EDATE(KI40,'1-SETUP'!$V89),IF('1-SETUP'!$Q89="YEARLY",EDATE(KI40,12*'1-SETUP'!$V89),""))))</f>
        <v>52647</v>
      </c>
      <c r="KK40" s="10">
        <f>IF('1-SETUP'!$Q89="DAILY",KJ40+'1-SETUP'!$V89,IF('1-SETUP'!$Q89="WEEKLY",KJ40+'1-SETUP'!$V89*7,IF('1-SETUP'!$Q89="MONTHLY",EDATE(KJ40,'1-SETUP'!$V89),IF('1-SETUP'!$Q89="YEARLY",EDATE(KJ40,12*'1-SETUP'!$V89),""))))</f>
        <v>52676</v>
      </c>
      <c r="KL40" s="10">
        <f>IF('1-SETUP'!$Q89="DAILY",KK40+'1-SETUP'!$V89,IF('1-SETUP'!$Q89="WEEKLY",KK40+'1-SETUP'!$V89*7,IF('1-SETUP'!$Q89="MONTHLY",EDATE(KK40,'1-SETUP'!$V89),IF('1-SETUP'!$Q89="YEARLY",EDATE(KK40,12*'1-SETUP'!$V89),""))))</f>
        <v>52707</v>
      </c>
      <c r="KM40" s="10">
        <f>IF('1-SETUP'!$Q89="DAILY",KL40+'1-SETUP'!$V89,IF('1-SETUP'!$Q89="WEEKLY",KL40+'1-SETUP'!$V89*7,IF('1-SETUP'!$Q89="MONTHLY",EDATE(KL40,'1-SETUP'!$V89),IF('1-SETUP'!$Q89="YEARLY",EDATE(KL40,12*'1-SETUP'!$V89),""))))</f>
        <v>52737</v>
      </c>
      <c r="KN40" s="10">
        <f>IF('1-SETUP'!$Q89="DAILY",KM40+'1-SETUP'!$V89,IF('1-SETUP'!$Q89="WEEKLY",KM40+'1-SETUP'!$V89*7,IF('1-SETUP'!$Q89="MONTHLY",EDATE(KM40,'1-SETUP'!$V89),IF('1-SETUP'!$Q89="YEARLY",EDATE(KM40,12*'1-SETUP'!$V89),""))))</f>
        <v>52768</v>
      </c>
      <c r="KO40" s="10">
        <f>IF('1-SETUP'!$Q89="DAILY",KN40+'1-SETUP'!$V89,IF('1-SETUP'!$Q89="WEEKLY",KN40+'1-SETUP'!$V89*7,IF('1-SETUP'!$Q89="MONTHLY",EDATE(KN40,'1-SETUP'!$V89),IF('1-SETUP'!$Q89="YEARLY",EDATE(KN40,12*'1-SETUP'!$V89),""))))</f>
        <v>52798</v>
      </c>
      <c r="KP40" s="10">
        <f>IF('1-SETUP'!$Q89="DAILY",KO40+'1-SETUP'!$V89,IF('1-SETUP'!$Q89="WEEKLY",KO40+'1-SETUP'!$V89*7,IF('1-SETUP'!$Q89="MONTHLY",EDATE(KO40,'1-SETUP'!$V89),IF('1-SETUP'!$Q89="YEARLY",EDATE(KO40,12*'1-SETUP'!$V89),""))))</f>
        <v>52829</v>
      </c>
      <c r="KQ40" s="10">
        <f>IF('1-SETUP'!$Q89="DAILY",KP40+'1-SETUP'!$V89,IF('1-SETUP'!$Q89="WEEKLY",KP40+'1-SETUP'!$V89*7,IF('1-SETUP'!$Q89="MONTHLY",EDATE(KP40,'1-SETUP'!$V89),IF('1-SETUP'!$Q89="YEARLY",EDATE(KP40,12*'1-SETUP'!$V89),""))))</f>
        <v>52860</v>
      </c>
      <c r="KR40" s="10">
        <f>IF('1-SETUP'!$Q89="DAILY",KQ40+'1-SETUP'!$V89,IF('1-SETUP'!$Q89="WEEKLY",KQ40+'1-SETUP'!$V89*7,IF('1-SETUP'!$Q89="MONTHLY",EDATE(KQ40,'1-SETUP'!$V89),IF('1-SETUP'!$Q89="YEARLY",EDATE(KQ40,12*'1-SETUP'!$V89),""))))</f>
        <v>52890</v>
      </c>
      <c r="KS40" s="10">
        <f>IF('1-SETUP'!$Q89="DAILY",KR40+'1-SETUP'!$V89,IF('1-SETUP'!$Q89="WEEKLY",KR40+'1-SETUP'!$V89*7,IF('1-SETUP'!$Q89="MONTHLY",EDATE(KR40,'1-SETUP'!$V89),IF('1-SETUP'!$Q89="YEARLY",EDATE(KR40,12*'1-SETUP'!$V89),""))))</f>
        <v>52921</v>
      </c>
      <c r="KT40" s="10">
        <f>IF('1-SETUP'!$Q89="DAILY",KS40+'1-SETUP'!$V89,IF('1-SETUP'!$Q89="WEEKLY",KS40+'1-SETUP'!$V89*7,IF('1-SETUP'!$Q89="MONTHLY",EDATE(KS40,'1-SETUP'!$V89),IF('1-SETUP'!$Q89="YEARLY",EDATE(KS40,12*'1-SETUP'!$V89),""))))</f>
        <v>52951</v>
      </c>
      <c r="KU40" s="10">
        <f>IF('1-SETUP'!$Q89="DAILY",KT40+'1-SETUP'!$V89,IF('1-SETUP'!$Q89="WEEKLY",KT40+'1-SETUP'!$V89*7,IF('1-SETUP'!$Q89="MONTHLY",EDATE(KT40,'1-SETUP'!$V89),IF('1-SETUP'!$Q89="YEARLY",EDATE(KT40,12*'1-SETUP'!$V89),""))))</f>
        <v>52982</v>
      </c>
      <c r="KV40" s="10">
        <f>IF('1-SETUP'!$Q89="DAILY",KU40+'1-SETUP'!$V89,IF('1-SETUP'!$Q89="WEEKLY",KU40+'1-SETUP'!$V89*7,IF('1-SETUP'!$Q89="MONTHLY",EDATE(KU40,'1-SETUP'!$V89),IF('1-SETUP'!$Q89="YEARLY",EDATE(KU40,12*'1-SETUP'!$V89),""))))</f>
        <v>53013</v>
      </c>
      <c r="KW40" s="10">
        <f>IF('1-SETUP'!$Q89="DAILY",KV40+'1-SETUP'!$V89,IF('1-SETUP'!$Q89="WEEKLY",KV40+'1-SETUP'!$V89*7,IF('1-SETUP'!$Q89="MONTHLY",EDATE(KV40,'1-SETUP'!$V89),IF('1-SETUP'!$Q89="YEARLY",EDATE(KV40,12*'1-SETUP'!$V89),""))))</f>
        <v>53041</v>
      </c>
      <c r="KX40" s="10">
        <f>IF('1-SETUP'!$Q89="DAILY",KW40+'1-SETUP'!$V89,IF('1-SETUP'!$Q89="WEEKLY",KW40+'1-SETUP'!$V89*7,IF('1-SETUP'!$Q89="MONTHLY",EDATE(KW40,'1-SETUP'!$V89),IF('1-SETUP'!$Q89="YEARLY",EDATE(KW40,12*'1-SETUP'!$V89),""))))</f>
        <v>53072</v>
      </c>
      <c r="KY40" s="10">
        <f>IF('1-SETUP'!$Q89="DAILY",KX40+'1-SETUP'!$V89,IF('1-SETUP'!$Q89="WEEKLY",KX40+'1-SETUP'!$V89*7,IF('1-SETUP'!$Q89="MONTHLY",EDATE(KX40,'1-SETUP'!$V89),IF('1-SETUP'!$Q89="YEARLY",EDATE(KX40,12*'1-SETUP'!$V89),""))))</f>
        <v>53102</v>
      </c>
      <c r="KZ40" s="10">
        <f>IF('1-SETUP'!$Q89="DAILY",KY40+'1-SETUP'!$V89,IF('1-SETUP'!$Q89="WEEKLY",KY40+'1-SETUP'!$V89*7,IF('1-SETUP'!$Q89="MONTHLY",EDATE(KY40,'1-SETUP'!$V89),IF('1-SETUP'!$Q89="YEARLY",EDATE(KY40,12*'1-SETUP'!$V89),""))))</f>
        <v>53133</v>
      </c>
      <c r="LA40" s="10">
        <f>IF('1-SETUP'!$Q89="DAILY",KZ40+'1-SETUP'!$V89,IF('1-SETUP'!$Q89="WEEKLY",KZ40+'1-SETUP'!$V89*7,IF('1-SETUP'!$Q89="MONTHLY",EDATE(KZ40,'1-SETUP'!$V89),IF('1-SETUP'!$Q89="YEARLY",EDATE(KZ40,12*'1-SETUP'!$V89),""))))</f>
        <v>53163</v>
      </c>
      <c r="LB40" s="10">
        <f>IF('1-SETUP'!$Q89="DAILY",LA40+'1-SETUP'!$V89,IF('1-SETUP'!$Q89="WEEKLY",LA40+'1-SETUP'!$V89*7,IF('1-SETUP'!$Q89="MONTHLY",EDATE(LA40,'1-SETUP'!$V89),IF('1-SETUP'!$Q89="YEARLY",EDATE(LA40,12*'1-SETUP'!$V89),""))))</f>
        <v>53194</v>
      </c>
      <c r="LC40" s="10">
        <f>IF('1-SETUP'!$Q89="DAILY",LB40+'1-SETUP'!$V89,IF('1-SETUP'!$Q89="WEEKLY",LB40+'1-SETUP'!$V89*7,IF('1-SETUP'!$Q89="MONTHLY",EDATE(LB40,'1-SETUP'!$V89),IF('1-SETUP'!$Q89="YEARLY",EDATE(LB40,12*'1-SETUP'!$V89),""))))</f>
        <v>53225</v>
      </c>
      <c r="LD40" s="10">
        <f>IF('1-SETUP'!$Q89="DAILY",LC40+'1-SETUP'!$V89,IF('1-SETUP'!$Q89="WEEKLY",LC40+'1-SETUP'!$V89*7,IF('1-SETUP'!$Q89="MONTHLY",EDATE(LC40,'1-SETUP'!$V89),IF('1-SETUP'!$Q89="YEARLY",EDATE(LC40,12*'1-SETUP'!$V89),""))))</f>
        <v>53255</v>
      </c>
      <c r="LE40" s="10">
        <f>IF('1-SETUP'!$Q89="DAILY",LD40+'1-SETUP'!$V89,IF('1-SETUP'!$Q89="WEEKLY",LD40+'1-SETUP'!$V89*7,IF('1-SETUP'!$Q89="MONTHLY",EDATE(LD40,'1-SETUP'!$V89),IF('1-SETUP'!$Q89="YEARLY",EDATE(LD40,12*'1-SETUP'!$V89),""))))</f>
        <v>53286</v>
      </c>
      <c r="LF40" s="10">
        <f>IF('1-SETUP'!$Q89="DAILY",LE40+'1-SETUP'!$V89,IF('1-SETUP'!$Q89="WEEKLY",LE40+'1-SETUP'!$V89*7,IF('1-SETUP'!$Q89="MONTHLY",EDATE(LE40,'1-SETUP'!$V89),IF('1-SETUP'!$Q89="YEARLY",EDATE(LE40,12*'1-SETUP'!$V89),""))))</f>
        <v>53316</v>
      </c>
      <c r="LG40" s="10">
        <f>IF('1-SETUP'!$Q89="DAILY",LF40+'1-SETUP'!$V89,IF('1-SETUP'!$Q89="WEEKLY",LF40+'1-SETUP'!$V89*7,IF('1-SETUP'!$Q89="MONTHLY",EDATE(LF40,'1-SETUP'!$V89),IF('1-SETUP'!$Q89="YEARLY",EDATE(LF40,12*'1-SETUP'!$V89),""))))</f>
        <v>53347</v>
      </c>
      <c r="LH40" s="10">
        <f>IF('1-SETUP'!$Q89="DAILY",LG40+'1-SETUP'!$V89,IF('1-SETUP'!$Q89="WEEKLY",LG40+'1-SETUP'!$V89*7,IF('1-SETUP'!$Q89="MONTHLY",EDATE(LG40,'1-SETUP'!$V89),IF('1-SETUP'!$Q89="YEARLY",EDATE(LG40,12*'1-SETUP'!$V89),""))))</f>
        <v>53378</v>
      </c>
      <c r="LI40" s="10">
        <f>IF('1-SETUP'!$Q89="DAILY",LH40+'1-SETUP'!$V89,IF('1-SETUP'!$Q89="WEEKLY",LH40+'1-SETUP'!$V89*7,IF('1-SETUP'!$Q89="MONTHLY",EDATE(LH40,'1-SETUP'!$V89),IF('1-SETUP'!$Q89="YEARLY",EDATE(LH40,12*'1-SETUP'!$V89),""))))</f>
        <v>53406</v>
      </c>
      <c r="LJ40" s="10">
        <f>IF('1-SETUP'!$Q89="DAILY",LI40+'1-SETUP'!$V89,IF('1-SETUP'!$Q89="WEEKLY",LI40+'1-SETUP'!$V89*7,IF('1-SETUP'!$Q89="MONTHLY",EDATE(LI40,'1-SETUP'!$V89),IF('1-SETUP'!$Q89="YEARLY",EDATE(LI40,12*'1-SETUP'!$V89),""))))</f>
        <v>53437</v>
      </c>
      <c r="LK40" s="10">
        <f>IF('1-SETUP'!$Q89="DAILY",LJ40+'1-SETUP'!$V89,IF('1-SETUP'!$Q89="WEEKLY",LJ40+'1-SETUP'!$V89*7,IF('1-SETUP'!$Q89="MONTHLY",EDATE(LJ40,'1-SETUP'!$V89),IF('1-SETUP'!$Q89="YEARLY",EDATE(LJ40,12*'1-SETUP'!$V89),""))))</f>
        <v>53467</v>
      </c>
      <c r="LL40" s="10">
        <f>IF('1-SETUP'!$Q89="DAILY",LK40+'1-SETUP'!$V89,IF('1-SETUP'!$Q89="WEEKLY",LK40+'1-SETUP'!$V89*7,IF('1-SETUP'!$Q89="MONTHLY",EDATE(LK40,'1-SETUP'!$V89),IF('1-SETUP'!$Q89="YEARLY",EDATE(LK40,12*'1-SETUP'!$V89),""))))</f>
        <v>53498</v>
      </c>
      <c r="LM40" s="10">
        <f>IF('1-SETUP'!$Q89="DAILY",LL40+'1-SETUP'!$V89,IF('1-SETUP'!$Q89="WEEKLY",LL40+'1-SETUP'!$V89*7,IF('1-SETUP'!$Q89="MONTHLY",EDATE(LL40,'1-SETUP'!$V89),IF('1-SETUP'!$Q89="YEARLY",EDATE(LL40,12*'1-SETUP'!$V89),""))))</f>
        <v>53528</v>
      </c>
      <c r="LN40" s="10">
        <f>IF('1-SETUP'!$Q89="DAILY",LM40+'1-SETUP'!$V89,IF('1-SETUP'!$Q89="WEEKLY",LM40+'1-SETUP'!$V89*7,IF('1-SETUP'!$Q89="MONTHLY",EDATE(LM40,'1-SETUP'!$V89),IF('1-SETUP'!$Q89="YEARLY",EDATE(LM40,12*'1-SETUP'!$V89),""))))</f>
        <v>53559</v>
      </c>
      <c r="LO40" s="10">
        <f>IF('1-SETUP'!$Q89="DAILY",LN40+'1-SETUP'!$V89,IF('1-SETUP'!$Q89="WEEKLY",LN40+'1-SETUP'!$V89*7,IF('1-SETUP'!$Q89="MONTHLY",EDATE(LN40,'1-SETUP'!$V89),IF('1-SETUP'!$Q89="YEARLY",EDATE(LN40,12*'1-SETUP'!$V89),""))))</f>
        <v>53590</v>
      </c>
      <c r="LP40" s="10">
        <f>IF('1-SETUP'!$Q89="DAILY",LO40+'1-SETUP'!$V89,IF('1-SETUP'!$Q89="WEEKLY",LO40+'1-SETUP'!$V89*7,IF('1-SETUP'!$Q89="MONTHLY",EDATE(LO40,'1-SETUP'!$V89),IF('1-SETUP'!$Q89="YEARLY",EDATE(LO40,12*'1-SETUP'!$V89),""))))</f>
        <v>53620</v>
      </c>
      <c r="LQ40" s="10">
        <f>IF('1-SETUP'!$Q89="DAILY",LP40+'1-SETUP'!$V89,IF('1-SETUP'!$Q89="WEEKLY",LP40+'1-SETUP'!$V89*7,IF('1-SETUP'!$Q89="MONTHLY",EDATE(LP40,'1-SETUP'!$V89),IF('1-SETUP'!$Q89="YEARLY",EDATE(LP40,12*'1-SETUP'!$V89),""))))</f>
        <v>53651</v>
      </c>
      <c r="LR40" s="10">
        <f>IF('1-SETUP'!$Q89="DAILY",LQ40+'1-SETUP'!$V89,IF('1-SETUP'!$Q89="WEEKLY",LQ40+'1-SETUP'!$V89*7,IF('1-SETUP'!$Q89="MONTHLY",EDATE(LQ40,'1-SETUP'!$V89),IF('1-SETUP'!$Q89="YEARLY",EDATE(LQ40,12*'1-SETUP'!$V89),""))))</f>
        <v>53681</v>
      </c>
      <c r="LS40" s="10">
        <f>IF('1-SETUP'!$Q89="DAILY",LR40+'1-SETUP'!$V89,IF('1-SETUP'!$Q89="WEEKLY",LR40+'1-SETUP'!$V89*7,IF('1-SETUP'!$Q89="MONTHLY",EDATE(LR40,'1-SETUP'!$V89),IF('1-SETUP'!$Q89="YEARLY",EDATE(LR40,12*'1-SETUP'!$V89),""))))</f>
        <v>53712</v>
      </c>
      <c r="LT40" s="10">
        <f>IF('1-SETUP'!$Q89="DAILY",LS40+'1-SETUP'!$V89,IF('1-SETUP'!$Q89="WEEKLY",LS40+'1-SETUP'!$V89*7,IF('1-SETUP'!$Q89="MONTHLY",EDATE(LS40,'1-SETUP'!$V89),IF('1-SETUP'!$Q89="YEARLY",EDATE(LS40,12*'1-SETUP'!$V89),""))))</f>
        <v>53743</v>
      </c>
      <c r="LU40" s="10">
        <f>IF('1-SETUP'!$Q89="DAILY",LT40+'1-SETUP'!$V89,IF('1-SETUP'!$Q89="WEEKLY",LT40+'1-SETUP'!$V89*7,IF('1-SETUP'!$Q89="MONTHLY",EDATE(LT40,'1-SETUP'!$V89),IF('1-SETUP'!$Q89="YEARLY",EDATE(LT40,12*'1-SETUP'!$V89),""))))</f>
        <v>53771</v>
      </c>
      <c r="LV40" s="10">
        <f>IF('1-SETUP'!$Q89="DAILY",LU40+'1-SETUP'!$V89,IF('1-SETUP'!$Q89="WEEKLY",LU40+'1-SETUP'!$V89*7,IF('1-SETUP'!$Q89="MONTHLY",EDATE(LU40,'1-SETUP'!$V89),IF('1-SETUP'!$Q89="YEARLY",EDATE(LU40,12*'1-SETUP'!$V89),""))))</f>
        <v>53802</v>
      </c>
      <c r="LW40" s="10">
        <f>IF('1-SETUP'!$Q89="DAILY",LV40+'1-SETUP'!$V89,IF('1-SETUP'!$Q89="WEEKLY",LV40+'1-SETUP'!$V89*7,IF('1-SETUP'!$Q89="MONTHLY",EDATE(LV40,'1-SETUP'!$V89),IF('1-SETUP'!$Q89="YEARLY",EDATE(LV40,12*'1-SETUP'!$V89),""))))</f>
        <v>53832</v>
      </c>
      <c r="LX40" s="10">
        <f>IF('1-SETUP'!$Q89="DAILY",LW40+'1-SETUP'!$V89,IF('1-SETUP'!$Q89="WEEKLY",LW40+'1-SETUP'!$V89*7,IF('1-SETUP'!$Q89="MONTHLY",EDATE(LW40,'1-SETUP'!$V89),IF('1-SETUP'!$Q89="YEARLY",EDATE(LW40,12*'1-SETUP'!$V89),""))))</f>
        <v>53863</v>
      </c>
      <c r="LY40" s="10">
        <f>IF('1-SETUP'!$Q89="DAILY",LX40+'1-SETUP'!$V89,IF('1-SETUP'!$Q89="WEEKLY",LX40+'1-SETUP'!$V89*7,IF('1-SETUP'!$Q89="MONTHLY",EDATE(LX40,'1-SETUP'!$V89),IF('1-SETUP'!$Q89="YEARLY",EDATE(LX40,12*'1-SETUP'!$V89),""))))</f>
        <v>53893</v>
      </c>
      <c r="LZ40" s="10">
        <f>IF('1-SETUP'!$Q89="DAILY",LY40+'1-SETUP'!$V89,IF('1-SETUP'!$Q89="WEEKLY",LY40+'1-SETUP'!$V89*7,IF('1-SETUP'!$Q89="MONTHLY",EDATE(LY40,'1-SETUP'!$V89),IF('1-SETUP'!$Q89="YEARLY",EDATE(LY40,12*'1-SETUP'!$V89),""))))</f>
        <v>53924</v>
      </c>
      <c r="MA40" s="10">
        <f>IF('1-SETUP'!$Q89="DAILY",LZ40+'1-SETUP'!$V89,IF('1-SETUP'!$Q89="WEEKLY",LZ40+'1-SETUP'!$V89*7,IF('1-SETUP'!$Q89="MONTHLY",EDATE(LZ40,'1-SETUP'!$V89),IF('1-SETUP'!$Q89="YEARLY",EDATE(LZ40,12*'1-SETUP'!$V89),""))))</f>
        <v>53955</v>
      </c>
      <c r="MB40" s="10">
        <f>IF('1-SETUP'!$Q89="DAILY",MA40+'1-SETUP'!$V89,IF('1-SETUP'!$Q89="WEEKLY",MA40+'1-SETUP'!$V89*7,IF('1-SETUP'!$Q89="MONTHLY",EDATE(MA40,'1-SETUP'!$V89),IF('1-SETUP'!$Q89="YEARLY",EDATE(MA40,12*'1-SETUP'!$V89),""))))</f>
        <v>53985</v>
      </c>
      <c r="MC40" s="10">
        <f>IF('1-SETUP'!$Q89="DAILY",MB40+'1-SETUP'!$V89,IF('1-SETUP'!$Q89="WEEKLY",MB40+'1-SETUP'!$V89*7,IF('1-SETUP'!$Q89="MONTHLY",EDATE(MB40,'1-SETUP'!$V89),IF('1-SETUP'!$Q89="YEARLY",EDATE(MB40,12*'1-SETUP'!$V89),""))))</f>
        <v>54016</v>
      </c>
      <c r="MD40" s="10">
        <f>IF('1-SETUP'!$Q89="DAILY",MC40+'1-SETUP'!$V89,IF('1-SETUP'!$Q89="WEEKLY",MC40+'1-SETUP'!$V89*7,IF('1-SETUP'!$Q89="MONTHLY",EDATE(MC40,'1-SETUP'!$V89),IF('1-SETUP'!$Q89="YEARLY",EDATE(MC40,12*'1-SETUP'!$V89),""))))</f>
        <v>54046</v>
      </c>
      <c r="ME40" s="10">
        <f>IF('1-SETUP'!$Q89="DAILY",MD40+'1-SETUP'!$V89,IF('1-SETUP'!$Q89="WEEKLY",MD40+'1-SETUP'!$V89*7,IF('1-SETUP'!$Q89="MONTHLY",EDATE(MD40,'1-SETUP'!$V89),IF('1-SETUP'!$Q89="YEARLY",EDATE(MD40,12*'1-SETUP'!$V89),""))))</f>
        <v>54077</v>
      </c>
      <c r="MF40" s="10">
        <f>IF('1-SETUP'!$Q89="DAILY",ME40+'1-SETUP'!$V89,IF('1-SETUP'!$Q89="WEEKLY",ME40+'1-SETUP'!$V89*7,IF('1-SETUP'!$Q89="MONTHLY",EDATE(ME40,'1-SETUP'!$V89),IF('1-SETUP'!$Q89="YEARLY",EDATE(ME40,12*'1-SETUP'!$V89),""))))</f>
        <v>54108</v>
      </c>
      <c r="MG40" s="10">
        <f>IF('1-SETUP'!$Q89="DAILY",MF40+'1-SETUP'!$V89,IF('1-SETUP'!$Q89="WEEKLY",MF40+'1-SETUP'!$V89*7,IF('1-SETUP'!$Q89="MONTHLY",EDATE(MF40,'1-SETUP'!$V89),IF('1-SETUP'!$Q89="YEARLY",EDATE(MF40,12*'1-SETUP'!$V89),""))))</f>
        <v>54137</v>
      </c>
      <c r="MH40" s="10">
        <f>IF('1-SETUP'!$Q89="DAILY",MG40+'1-SETUP'!$V89,IF('1-SETUP'!$Q89="WEEKLY",MG40+'1-SETUP'!$V89*7,IF('1-SETUP'!$Q89="MONTHLY",EDATE(MG40,'1-SETUP'!$V89),IF('1-SETUP'!$Q89="YEARLY",EDATE(MG40,12*'1-SETUP'!$V89),""))))</f>
        <v>54168</v>
      </c>
      <c r="MI40" s="10">
        <f>IF('1-SETUP'!$Q89="DAILY",MH40+'1-SETUP'!$V89,IF('1-SETUP'!$Q89="WEEKLY",MH40+'1-SETUP'!$V89*7,IF('1-SETUP'!$Q89="MONTHLY",EDATE(MH40,'1-SETUP'!$V89),IF('1-SETUP'!$Q89="YEARLY",EDATE(MH40,12*'1-SETUP'!$V89),""))))</f>
        <v>54198</v>
      </c>
      <c r="MJ40" s="10">
        <f>IF('1-SETUP'!$Q89="DAILY",MI40+'1-SETUP'!$V89,IF('1-SETUP'!$Q89="WEEKLY",MI40+'1-SETUP'!$V89*7,IF('1-SETUP'!$Q89="MONTHLY",EDATE(MI40,'1-SETUP'!$V89),IF('1-SETUP'!$Q89="YEARLY",EDATE(MI40,12*'1-SETUP'!$V89),""))))</f>
        <v>54229</v>
      </c>
      <c r="MK40" s="10">
        <f>IF('1-SETUP'!$Q89="DAILY",MJ40+'1-SETUP'!$V89,IF('1-SETUP'!$Q89="WEEKLY",MJ40+'1-SETUP'!$V89*7,IF('1-SETUP'!$Q89="MONTHLY",EDATE(MJ40,'1-SETUP'!$V89),IF('1-SETUP'!$Q89="YEARLY",EDATE(MJ40,12*'1-SETUP'!$V89),""))))</f>
        <v>54259</v>
      </c>
      <c r="ML40" s="10">
        <f>IF('1-SETUP'!$Q89="DAILY",MK40+'1-SETUP'!$V89,IF('1-SETUP'!$Q89="WEEKLY",MK40+'1-SETUP'!$V89*7,IF('1-SETUP'!$Q89="MONTHLY",EDATE(MK40,'1-SETUP'!$V89),IF('1-SETUP'!$Q89="YEARLY",EDATE(MK40,12*'1-SETUP'!$V89),""))))</f>
        <v>54290</v>
      </c>
      <c r="MM40" s="10">
        <f>IF('1-SETUP'!$Q89="DAILY",ML40+'1-SETUP'!$V89,IF('1-SETUP'!$Q89="WEEKLY",ML40+'1-SETUP'!$V89*7,IF('1-SETUP'!$Q89="MONTHLY",EDATE(ML40,'1-SETUP'!$V89),IF('1-SETUP'!$Q89="YEARLY",EDATE(ML40,12*'1-SETUP'!$V89),""))))</f>
        <v>54321</v>
      </c>
      <c r="MN40" s="10">
        <f>IF('1-SETUP'!$Q89="DAILY",MM40+'1-SETUP'!$V89,IF('1-SETUP'!$Q89="WEEKLY",MM40+'1-SETUP'!$V89*7,IF('1-SETUP'!$Q89="MONTHLY",EDATE(MM40,'1-SETUP'!$V89),IF('1-SETUP'!$Q89="YEARLY",EDATE(MM40,12*'1-SETUP'!$V89),""))))</f>
        <v>54351</v>
      </c>
      <c r="MO40" s="10">
        <f>IF('1-SETUP'!$Q89="DAILY",MN40+'1-SETUP'!$V89,IF('1-SETUP'!$Q89="WEEKLY",MN40+'1-SETUP'!$V89*7,IF('1-SETUP'!$Q89="MONTHLY",EDATE(MN40,'1-SETUP'!$V89),IF('1-SETUP'!$Q89="YEARLY",EDATE(MN40,12*'1-SETUP'!$V89),""))))</f>
        <v>54382</v>
      </c>
      <c r="MP40" s="10">
        <f>IF('1-SETUP'!$Q89="DAILY",MO40+'1-SETUP'!$V89,IF('1-SETUP'!$Q89="WEEKLY",MO40+'1-SETUP'!$V89*7,IF('1-SETUP'!$Q89="MONTHLY",EDATE(MO40,'1-SETUP'!$V89),IF('1-SETUP'!$Q89="YEARLY",EDATE(MO40,12*'1-SETUP'!$V89),""))))</f>
        <v>54412</v>
      </c>
      <c r="MQ40" s="10">
        <f>IF('1-SETUP'!$Q89="DAILY",MP40+'1-SETUP'!$V89,IF('1-SETUP'!$Q89="WEEKLY",MP40+'1-SETUP'!$V89*7,IF('1-SETUP'!$Q89="MONTHLY",EDATE(MP40,'1-SETUP'!$V89),IF('1-SETUP'!$Q89="YEARLY",EDATE(MP40,12*'1-SETUP'!$V89),""))))</f>
        <v>54443</v>
      </c>
      <c r="MR40" s="10">
        <f>IF('1-SETUP'!$Q89="DAILY",MQ40+'1-SETUP'!$V89,IF('1-SETUP'!$Q89="WEEKLY",MQ40+'1-SETUP'!$V89*7,IF('1-SETUP'!$Q89="MONTHLY",EDATE(MQ40,'1-SETUP'!$V89),IF('1-SETUP'!$Q89="YEARLY",EDATE(MQ40,12*'1-SETUP'!$V89),""))))</f>
        <v>54474</v>
      </c>
      <c r="MS40" s="10">
        <f>IF('1-SETUP'!$Q89="DAILY",MR40+'1-SETUP'!$V89,IF('1-SETUP'!$Q89="WEEKLY",MR40+'1-SETUP'!$V89*7,IF('1-SETUP'!$Q89="MONTHLY",EDATE(MR40,'1-SETUP'!$V89),IF('1-SETUP'!$Q89="YEARLY",EDATE(MR40,12*'1-SETUP'!$V89),""))))</f>
        <v>54502</v>
      </c>
      <c r="MT40" s="10">
        <f>IF('1-SETUP'!$Q89="DAILY",MS40+'1-SETUP'!$V89,IF('1-SETUP'!$Q89="WEEKLY",MS40+'1-SETUP'!$V89*7,IF('1-SETUP'!$Q89="MONTHLY",EDATE(MS40,'1-SETUP'!$V89),IF('1-SETUP'!$Q89="YEARLY",EDATE(MS40,12*'1-SETUP'!$V89),""))))</f>
        <v>54533</v>
      </c>
      <c r="MU40" s="10">
        <f>IF('1-SETUP'!$Q89="DAILY",MT40+'1-SETUP'!$V89,IF('1-SETUP'!$Q89="WEEKLY",MT40+'1-SETUP'!$V89*7,IF('1-SETUP'!$Q89="MONTHLY",EDATE(MT40,'1-SETUP'!$V89),IF('1-SETUP'!$Q89="YEARLY",EDATE(MT40,12*'1-SETUP'!$V89),""))))</f>
        <v>54563</v>
      </c>
      <c r="MV40" s="10">
        <f>IF('1-SETUP'!$Q89="DAILY",MU40+'1-SETUP'!$V89,IF('1-SETUP'!$Q89="WEEKLY",MU40+'1-SETUP'!$V89*7,IF('1-SETUP'!$Q89="MONTHLY",EDATE(MU40,'1-SETUP'!$V89),IF('1-SETUP'!$Q89="YEARLY",EDATE(MU40,12*'1-SETUP'!$V89),""))))</f>
        <v>54594</v>
      </c>
      <c r="MW40" s="10">
        <f>IF('1-SETUP'!$Q89="DAILY",MV40+'1-SETUP'!$V89,IF('1-SETUP'!$Q89="WEEKLY",MV40+'1-SETUP'!$V89*7,IF('1-SETUP'!$Q89="MONTHLY",EDATE(MV40,'1-SETUP'!$V89),IF('1-SETUP'!$Q89="YEARLY",EDATE(MV40,12*'1-SETUP'!$V89),""))))</f>
        <v>54624</v>
      </c>
      <c r="MX40" s="10">
        <f>IF('1-SETUP'!$Q89="DAILY",MW40+'1-SETUP'!$V89,IF('1-SETUP'!$Q89="WEEKLY",MW40+'1-SETUP'!$V89*7,IF('1-SETUP'!$Q89="MONTHLY",EDATE(MW40,'1-SETUP'!$V89),IF('1-SETUP'!$Q89="YEARLY",EDATE(MW40,12*'1-SETUP'!$V89),""))))</f>
        <v>54655</v>
      </c>
      <c r="MY40" s="10">
        <f>IF('1-SETUP'!$Q89="DAILY",MX40+'1-SETUP'!$V89,IF('1-SETUP'!$Q89="WEEKLY",MX40+'1-SETUP'!$V89*7,IF('1-SETUP'!$Q89="MONTHLY",EDATE(MX40,'1-SETUP'!$V89),IF('1-SETUP'!$Q89="YEARLY",EDATE(MX40,12*'1-SETUP'!$V89),""))))</f>
        <v>54686</v>
      </c>
      <c r="MZ40" s="10">
        <f>IF('1-SETUP'!$Q89="DAILY",MY40+'1-SETUP'!$V89,IF('1-SETUP'!$Q89="WEEKLY",MY40+'1-SETUP'!$V89*7,IF('1-SETUP'!$Q89="MONTHLY",EDATE(MY40,'1-SETUP'!$V89),IF('1-SETUP'!$Q89="YEARLY",EDATE(MY40,12*'1-SETUP'!$V89),""))))</f>
        <v>54716</v>
      </c>
      <c r="NA40" s="10">
        <f>IF('1-SETUP'!$Q89="DAILY",MZ40+'1-SETUP'!$V89,IF('1-SETUP'!$Q89="WEEKLY",MZ40+'1-SETUP'!$V89*7,IF('1-SETUP'!$Q89="MONTHLY",EDATE(MZ40,'1-SETUP'!$V89),IF('1-SETUP'!$Q89="YEARLY",EDATE(MZ40,12*'1-SETUP'!$V89),""))))</f>
        <v>54747</v>
      </c>
      <c r="NB40" s="10">
        <f>IF('1-SETUP'!$Q89="DAILY",NA40+'1-SETUP'!$V89,IF('1-SETUP'!$Q89="WEEKLY",NA40+'1-SETUP'!$V89*7,IF('1-SETUP'!$Q89="MONTHLY",EDATE(NA40,'1-SETUP'!$V89),IF('1-SETUP'!$Q89="YEARLY",EDATE(NA40,12*'1-SETUP'!$V89),""))))</f>
        <v>54777</v>
      </c>
      <c r="NC40" s="10">
        <f>IF('1-SETUP'!$Q89="DAILY",NB40+'1-SETUP'!$V89,IF('1-SETUP'!$Q89="WEEKLY",NB40+'1-SETUP'!$V89*7,IF('1-SETUP'!$Q89="MONTHLY",EDATE(NB40,'1-SETUP'!$V89),IF('1-SETUP'!$Q89="YEARLY",EDATE(NB40,12*'1-SETUP'!$V89),""))))</f>
        <v>54808</v>
      </c>
    </row>
    <row r="41" spans="1:367" x14ac:dyDescent="0.45">
      <c r="A41" t="str">
        <f>'1-SETUP'!A90</f>
        <v>Subscription - IKON Pass</v>
      </c>
      <c r="B41" t="str">
        <f>_xlfn.CONCAT('1-SETUP'!$O90," ",'1-SETUP'!$Q90," ",'1-SETUP'!$T90," ",'1-SETUP'!$V90," ",'1-SETUP'!$W90," ",'1-SETUP'!$Z90," ",TEXT('1-SETUP'!$AC90,"mm/dd/yyyy"))</f>
        <v>Repeat MONTHLY every 1 MONTH(S) starting on 09/20/2019</v>
      </c>
      <c r="C41" s="10">
        <f>'1-SETUP'!$AC90</f>
        <v>43728</v>
      </c>
      <c r="D41" s="10">
        <f>IF('1-SETUP'!$Q90="DAILY",C41+'1-SETUP'!$V90,IF('1-SETUP'!$Q90="WEEKLY",C41+'1-SETUP'!$V90*7,IF('1-SETUP'!$Q90="MONTHLY",EDATE(C41,'1-SETUP'!$V90),IF('1-SETUP'!$Q90="YEARLY",EDATE(C41,12*'1-SETUP'!$V90),""))))</f>
        <v>43758</v>
      </c>
      <c r="E41" s="10">
        <f>IF('1-SETUP'!$Q90="DAILY",D41+'1-SETUP'!$V90,IF('1-SETUP'!$Q90="WEEKLY",D41+'1-SETUP'!$V90*7,IF('1-SETUP'!$Q90="MONTHLY",EDATE(D41,'1-SETUP'!$V90),IF('1-SETUP'!$Q90="YEARLY",EDATE(D41,12*'1-SETUP'!$V90),""))))</f>
        <v>43789</v>
      </c>
      <c r="F41" s="10">
        <f>IF('1-SETUP'!$Q90="DAILY",E41+'1-SETUP'!$V90,IF('1-SETUP'!$Q90="WEEKLY",E41+'1-SETUP'!$V90*7,IF('1-SETUP'!$Q90="MONTHLY",EDATE(E41,'1-SETUP'!$V90),IF('1-SETUP'!$Q90="YEARLY",EDATE(E41,12*'1-SETUP'!$V90),""))))</f>
        <v>43819</v>
      </c>
      <c r="G41" s="10">
        <f>IF('1-SETUP'!$Q90="DAILY",F41+'1-SETUP'!$V90,IF('1-SETUP'!$Q90="WEEKLY",F41+'1-SETUP'!$V90*7,IF('1-SETUP'!$Q90="MONTHLY",EDATE(F41,'1-SETUP'!$V90),IF('1-SETUP'!$Q90="YEARLY",EDATE(F41,12*'1-SETUP'!$V90),""))))</f>
        <v>43850</v>
      </c>
      <c r="H41" s="10">
        <f>IF('1-SETUP'!$Q90="DAILY",G41+'1-SETUP'!$V90,IF('1-SETUP'!$Q90="WEEKLY",G41+'1-SETUP'!$V90*7,IF('1-SETUP'!$Q90="MONTHLY",EDATE(G41,'1-SETUP'!$V90),IF('1-SETUP'!$Q90="YEARLY",EDATE(G41,12*'1-SETUP'!$V90),""))))</f>
        <v>43881</v>
      </c>
      <c r="I41" s="10">
        <f>IF('1-SETUP'!$Q90="DAILY",H41+'1-SETUP'!$V90,IF('1-SETUP'!$Q90="WEEKLY",H41+'1-SETUP'!$V90*7,IF('1-SETUP'!$Q90="MONTHLY",EDATE(H41,'1-SETUP'!$V90),IF('1-SETUP'!$Q90="YEARLY",EDATE(H41,12*'1-SETUP'!$V90),""))))</f>
        <v>43910</v>
      </c>
      <c r="J41" s="10">
        <f>IF('1-SETUP'!$Q90="DAILY",I41+'1-SETUP'!$V90,IF('1-SETUP'!$Q90="WEEKLY",I41+'1-SETUP'!$V90*7,IF('1-SETUP'!$Q90="MONTHLY",EDATE(I41,'1-SETUP'!$V90),IF('1-SETUP'!$Q90="YEARLY",EDATE(I41,12*'1-SETUP'!$V90),""))))</f>
        <v>43941</v>
      </c>
      <c r="K41" s="10">
        <f>IF('1-SETUP'!$Q90="DAILY",J41+'1-SETUP'!$V90,IF('1-SETUP'!$Q90="WEEKLY",J41+'1-SETUP'!$V90*7,IF('1-SETUP'!$Q90="MONTHLY",EDATE(J41,'1-SETUP'!$V90),IF('1-SETUP'!$Q90="YEARLY",EDATE(J41,12*'1-SETUP'!$V90),""))))</f>
        <v>43971</v>
      </c>
      <c r="L41" s="10">
        <f>IF('1-SETUP'!$Q90="DAILY",K41+'1-SETUP'!$V90,IF('1-SETUP'!$Q90="WEEKLY",K41+'1-SETUP'!$V90*7,IF('1-SETUP'!$Q90="MONTHLY",EDATE(K41,'1-SETUP'!$V90),IF('1-SETUP'!$Q90="YEARLY",EDATE(K41,12*'1-SETUP'!$V90),""))))</f>
        <v>44002</v>
      </c>
      <c r="M41" s="10">
        <f>IF('1-SETUP'!$Q90="DAILY",L41+'1-SETUP'!$V90,IF('1-SETUP'!$Q90="WEEKLY",L41+'1-SETUP'!$V90*7,IF('1-SETUP'!$Q90="MONTHLY",EDATE(L41,'1-SETUP'!$V90),IF('1-SETUP'!$Q90="YEARLY",EDATE(L41,12*'1-SETUP'!$V90),""))))</f>
        <v>44032</v>
      </c>
      <c r="N41" s="10">
        <f>IF('1-SETUP'!$Q90="DAILY",M41+'1-SETUP'!$V90,IF('1-SETUP'!$Q90="WEEKLY",M41+'1-SETUP'!$V90*7,IF('1-SETUP'!$Q90="MONTHLY",EDATE(M41,'1-SETUP'!$V90),IF('1-SETUP'!$Q90="YEARLY",EDATE(M41,12*'1-SETUP'!$V90),""))))</f>
        <v>44063</v>
      </c>
      <c r="O41" s="10">
        <f>IF('1-SETUP'!$Q90="DAILY",N41+'1-SETUP'!$V90,IF('1-SETUP'!$Q90="WEEKLY",N41+'1-SETUP'!$V90*7,IF('1-SETUP'!$Q90="MONTHLY",EDATE(N41,'1-SETUP'!$V90),IF('1-SETUP'!$Q90="YEARLY",EDATE(N41,12*'1-SETUP'!$V90),""))))</f>
        <v>44094</v>
      </c>
      <c r="P41" s="10">
        <f>IF('1-SETUP'!$Q90="DAILY",O41+'1-SETUP'!$V90,IF('1-SETUP'!$Q90="WEEKLY",O41+'1-SETUP'!$V90*7,IF('1-SETUP'!$Q90="MONTHLY",EDATE(O41,'1-SETUP'!$V90),IF('1-SETUP'!$Q90="YEARLY",EDATE(O41,12*'1-SETUP'!$V90),""))))</f>
        <v>44124</v>
      </c>
      <c r="Q41" s="10">
        <f>IF('1-SETUP'!$Q90="DAILY",P41+'1-SETUP'!$V90,IF('1-SETUP'!$Q90="WEEKLY",P41+'1-SETUP'!$V90*7,IF('1-SETUP'!$Q90="MONTHLY",EDATE(P41,'1-SETUP'!$V90),IF('1-SETUP'!$Q90="YEARLY",EDATE(P41,12*'1-SETUP'!$V90),""))))</f>
        <v>44155</v>
      </c>
      <c r="R41" s="10">
        <f>IF('1-SETUP'!$Q90="DAILY",Q41+'1-SETUP'!$V90,IF('1-SETUP'!$Q90="WEEKLY",Q41+'1-SETUP'!$V90*7,IF('1-SETUP'!$Q90="MONTHLY",EDATE(Q41,'1-SETUP'!$V90),IF('1-SETUP'!$Q90="YEARLY",EDATE(Q41,12*'1-SETUP'!$V90),""))))</f>
        <v>44185</v>
      </c>
      <c r="S41" s="10">
        <f>IF('1-SETUP'!$Q90="DAILY",R41+'1-SETUP'!$V90,IF('1-SETUP'!$Q90="WEEKLY",R41+'1-SETUP'!$V90*7,IF('1-SETUP'!$Q90="MONTHLY",EDATE(R41,'1-SETUP'!$V90),IF('1-SETUP'!$Q90="YEARLY",EDATE(R41,12*'1-SETUP'!$V90),""))))</f>
        <v>44216</v>
      </c>
      <c r="T41" s="10">
        <f>IF('1-SETUP'!$Q90="DAILY",S41+'1-SETUP'!$V90,IF('1-SETUP'!$Q90="WEEKLY",S41+'1-SETUP'!$V90*7,IF('1-SETUP'!$Q90="MONTHLY",EDATE(S41,'1-SETUP'!$V90),IF('1-SETUP'!$Q90="YEARLY",EDATE(S41,12*'1-SETUP'!$V90),""))))</f>
        <v>44247</v>
      </c>
      <c r="U41" s="10">
        <f>IF('1-SETUP'!$Q90="DAILY",T41+'1-SETUP'!$V90,IF('1-SETUP'!$Q90="WEEKLY",T41+'1-SETUP'!$V90*7,IF('1-SETUP'!$Q90="MONTHLY",EDATE(T41,'1-SETUP'!$V90),IF('1-SETUP'!$Q90="YEARLY",EDATE(T41,12*'1-SETUP'!$V90),""))))</f>
        <v>44275</v>
      </c>
      <c r="V41" s="10">
        <f>IF('1-SETUP'!$Q90="DAILY",U41+'1-SETUP'!$V90,IF('1-SETUP'!$Q90="WEEKLY",U41+'1-SETUP'!$V90*7,IF('1-SETUP'!$Q90="MONTHLY",EDATE(U41,'1-SETUP'!$V90),IF('1-SETUP'!$Q90="YEARLY",EDATE(U41,12*'1-SETUP'!$V90),""))))</f>
        <v>44306</v>
      </c>
      <c r="W41" s="10">
        <f>IF('1-SETUP'!$Q90="DAILY",V41+'1-SETUP'!$V90,IF('1-SETUP'!$Q90="WEEKLY",V41+'1-SETUP'!$V90*7,IF('1-SETUP'!$Q90="MONTHLY",EDATE(V41,'1-SETUP'!$V90),IF('1-SETUP'!$Q90="YEARLY",EDATE(V41,12*'1-SETUP'!$V90),""))))</f>
        <v>44336</v>
      </c>
      <c r="X41" s="10">
        <f>IF('1-SETUP'!$Q90="DAILY",W41+'1-SETUP'!$V90,IF('1-SETUP'!$Q90="WEEKLY",W41+'1-SETUP'!$V90*7,IF('1-SETUP'!$Q90="MONTHLY",EDATE(W41,'1-SETUP'!$V90),IF('1-SETUP'!$Q90="YEARLY",EDATE(W41,12*'1-SETUP'!$V90),""))))</f>
        <v>44367</v>
      </c>
      <c r="Y41" s="10">
        <f>IF('1-SETUP'!$Q90="DAILY",X41+'1-SETUP'!$V90,IF('1-SETUP'!$Q90="WEEKLY",X41+'1-SETUP'!$V90*7,IF('1-SETUP'!$Q90="MONTHLY",EDATE(X41,'1-SETUP'!$V90),IF('1-SETUP'!$Q90="YEARLY",EDATE(X41,12*'1-SETUP'!$V90),""))))</f>
        <v>44397</v>
      </c>
      <c r="Z41" s="10">
        <f>IF('1-SETUP'!$Q90="DAILY",Y41+'1-SETUP'!$V90,IF('1-SETUP'!$Q90="WEEKLY",Y41+'1-SETUP'!$V90*7,IF('1-SETUP'!$Q90="MONTHLY",EDATE(Y41,'1-SETUP'!$V90),IF('1-SETUP'!$Q90="YEARLY",EDATE(Y41,12*'1-SETUP'!$V90),""))))</f>
        <v>44428</v>
      </c>
      <c r="AA41" s="10">
        <f>IF('1-SETUP'!$Q90="DAILY",Z41+'1-SETUP'!$V90,IF('1-SETUP'!$Q90="WEEKLY",Z41+'1-SETUP'!$V90*7,IF('1-SETUP'!$Q90="MONTHLY",EDATE(Z41,'1-SETUP'!$V90),IF('1-SETUP'!$Q90="YEARLY",EDATE(Z41,12*'1-SETUP'!$V90),""))))</f>
        <v>44459</v>
      </c>
      <c r="AB41" s="10">
        <f>IF('1-SETUP'!$Q90="DAILY",AA41+'1-SETUP'!$V90,IF('1-SETUP'!$Q90="WEEKLY",AA41+'1-SETUP'!$V90*7,IF('1-SETUP'!$Q90="MONTHLY",EDATE(AA41,'1-SETUP'!$V90),IF('1-SETUP'!$Q90="YEARLY",EDATE(AA41,12*'1-SETUP'!$V90),""))))</f>
        <v>44489</v>
      </c>
      <c r="AC41" s="10">
        <f>IF('1-SETUP'!$Q90="DAILY",AB41+'1-SETUP'!$V90,IF('1-SETUP'!$Q90="WEEKLY",AB41+'1-SETUP'!$V90*7,IF('1-SETUP'!$Q90="MONTHLY",EDATE(AB41,'1-SETUP'!$V90),IF('1-SETUP'!$Q90="YEARLY",EDATE(AB41,12*'1-SETUP'!$V90),""))))</f>
        <v>44520</v>
      </c>
      <c r="AD41" s="10">
        <f>IF('1-SETUP'!$Q90="DAILY",AC41+'1-SETUP'!$V90,IF('1-SETUP'!$Q90="WEEKLY",AC41+'1-SETUP'!$V90*7,IF('1-SETUP'!$Q90="MONTHLY",EDATE(AC41,'1-SETUP'!$V90),IF('1-SETUP'!$Q90="YEARLY",EDATE(AC41,12*'1-SETUP'!$V90),""))))</f>
        <v>44550</v>
      </c>
      <c r="AE41" s="10">
        <f>IF('1-SETUP'!$Q90="DAILY",AD41+'1-SETUP'!$V90,IF('1-SETUP'!$Q90="WEEKLY",AD41+'1-SETUP'!$V90*7,IF('1-SETUP'!$Q90="MONTHLY",EDATE(AD41,'1-SETUP'!$V90),IF('1-SETUP'!$Q90="YEARLY",EDATE(AD41,12*'1-SETUP'!$V90),""))))</f>
        <v>44581</v>
      </c>
      <c r="AF41" s="10">
        <f>IF('1-SETUP'!$Q90="DAILY",AE41+'1-SETUP'!$V90,IF('1-SETUP'!$Q90="WEEKLY",AE41+'1-SETUP'!$V90*7,IF('1-SETUP'!$Q90="MONTHLY",EDATE(AE41,'1-SETUP'!$V90),IF('1-SETUP'!$Q90="YEARLY",EDATE(AE41,12*'1-SETUP'!$V90),""))))</f>
        <v>44612</v>
      </c>
      <c r="AG41" s="10">
        <f>IF('1-SETUP'!$Q90="DAILY",AF41+'1-SETUP'!$V90,IF('1-SETUP'!$Q90="WEEKLY",AF41+'1-SETUP'!$V90*7,IF('1-SETUP'!$Q90="MONTHLY",EDATE(AF41,'1-SETUP'!$V90),IF('1-SETUP'!$Q90="YEARLY",EDATE(AF41,12*'1-SETUP'!$V90),""))))</f>
        <v>44640</v>
      </c>
      <c r="AH41" s="10">
        <f>IF('1-SETUP'!$Q90="DAILY",AG41+'1-SETUP'!$V90,IF('1-SETUP'!$Q90="WEEKLY",AG41+'1-SETUP'!$V90*7,IF('1-SETUP'!$Q90="MONTHLY",EDATE(AG41,'1-SETUP'!$V90),IF('1-SETUP'!$Q90="YEARLY",EDATE(AG41,12*'1-SETUP'!$V90),""))))</f>
        <v>44671</v>
      </c>
      <c r="AI41" s="10">
        <f>IF('1-SETUP'!$Q90="DAILY",AH41+'1-SETUP'!$V90,IF('1-SETUP'!$Q90="WEEKLY",AH41+'1-SETUP'!$V90*7,IF('1-SETUP'!$Q90="MONTHLY",EDATE(AH41,'1-SETUP'!$V90),IF('1-SETUP'!$Q90="YEARLY",EDATE(AH41,12*'1-SETUP'!$V90),""))))</f>
        <v>44701</v>
      </c>
      <c r="AJ41" s="10">
        <f>IF('1-SETUP'!$Q90="DAILY",AI41+'1-SETUP'!$V90,IF('1-SETUP'!$Q90="WEEKLY",AI41+'1-SETUP'!$V90*7,IF('1-SETUP'!$Q90="MONTHLY",EDATE(AI41,'1-SETUP'!$V90),IF('1-SETUP'!$Q90="YEARLY",EDATE(AI41,12*'1-SETUP'!$V90),""))))</f>
        <v>44732</v>
      </c>
      <c r="AK41" s="10">
        <f>IF('1-SETUP'!$Q90="DAILY",AJ41+'1-SETUP'!$V90,IF('1-SETUP'!$Q90="WEEKLY",AJ41+'1-SETUP'!$V90*7,IF('1-SETUP'!$Q90="MONTHLY",EDATE(AJ41,'1-SETUP'!$V90),IF('1-SETUP'!$Q90="YEARLY",EDATE(AJ41,12*'1-SETUP'!$V90),""))))</f>
        <v>44762</v>
      </c>
      <c r="AL41" s="10">
        <f>IF('1-SETUP'!$Q90="DAILY",AK41+'1-SETUP'!$V90,IF('1-SETUP'!$Q90="WEEKLY",AK41+'1-SETUP'!$V90*7,IF('1-SETUP'!$Q90="MONTHLY",EDATE(AK41,'1-SETUP'!$V90),IF('1-SETUP'!$Q90="YEARLY",EDATE(AK41,12*'1-SETUP'!$V90),""))))</f>
        <v>44793</v>
      </c>
      <c r="AM41" s="10">
        <f>IF('1-SETUP'!$Q90="DAILY",AL41+'1-SETUP'!$V90,IF('1-SETUP'!$Q90="WEEKLY",AL41+'1-SETUP'!$V90*7,IF('1-SETUP'!$Q90="MONTHLY",EDATE(AL41,'1-SETUP'!$V90),IF('1-SETUP'!$Q90="YEARLY",EDATE(AL41,12*'1-SETUP'!$V90),""))))</f>
        <v>44824</v>
      </c>
      <c r="AN41" s="10">
        <f>IF('1-SETUP'!$Q90="DAILY",AM41+'1-SETUP'!$V90,IF('1-SETUP'!$Q90="WEEKLY",AM41+'1-SETUP'!$V90*7,IF('1-SETUP'!$Q90="MONTHLY",EDATE(AM41,'1-SETUP'!$V90),IF('1-SETUP'!$Q90="YEARLY",EDATE(AM41,12*'1-SETUP'!$V90),""))))</f>
        <v>44854</v>
      </c>
      <c r="AO41" s="10">
        <f>IF('1-SETUP'!$Q90="DAILY",AN41+'1-SETUP'!$V90,IF('1-SETUP'!$Q90="WEEKLY",AN41+'1-SETUP'!$V90*7,IF('1-SETUP'!$Q90="MONTHLY",EDATE(AN41,'1-SETUP'!$V90),IF('1-SETUP'!$Q90="YEARLY",EDATE(AN41,12*'1-SETUP'!$V90),""))))</f>
        <v>44885</v>
      </c>
      <c r="AP41" s="10">
        <f>IF('1-SETUP'!$Q90="DAILY",AO41+'1-SETUP'!$V90,IF('1-SETUP'!$Q90="WEEKLY",AO41+'1-SETUP'!$V90*7,IF('1-SETUP'!$Q90="MONTHLY",EDATE(AO41,'1-SETUP'!$V90),IF('1-SETUP'!$Q90="YEARLY",EDATE(AO41,12*'1-SETUP'!$V90),""))))</f>
        <v>44915</v>
      </c>
      <c r="AQ41" s="10">
        <f>IF('1-SETUP'!$Q90="DAILY",AP41+'1-SETUP'!$V90,IF('1-SETUP'!$Q90="WEEKLY",AP41+'1-SETUP'!$V90*7,IF('1-SETUP'!$Q90="MONTHLY",EDATE(AP41,'1-SETUP'!$V90),IF('1-SETUP'!$Q90="YEARLY",EDATE(AP41,12*'1-SETUP'!$V90),""))))</f>
        <v>44946</v>
      </c>
      <c r="AR41" s="10">
        <f>IF('1-SETUP'!$Q90="DAILY",AQ41+'1-SETUP'!$V90,IF('1-SETUP'!$Q90="WEEKLY",AQ41+'1-SETUP'!$V90*7,IF('1-SETUP'!$Q90="MONTHLY",EDATE(AQ41,'1-SETUP'!$V90),IF('1-SETUP'!$Q90="YEARLY",EDATE(AQ41,12*'1-SETUP'!$V90),""))))</f>
        <v>44977</v>
      </c>
      <c r="AS41" s="10">
        <f>IF('1-SETUP'!$Q90="DAILY",AR41+'1-SETUP'!$V90,IF('1-SETUP'!$Q90="WEEKLY",AR41+'1-SETUP'!$V90*7,IF('1-SETUP'!$Q90="MONTHLY",EDATE(AR41,'1-SETUP'!$V90),IF('1-SETUP'!$Q90="YEARLY",EDATE(AR41,12*'1-SETUP'!$V90),""))))</f>
        <v>45005</v>
      </c>
      <c r="AT41" s="10">
        <f>IF('1-SETUP'!$Q90="DAILY",AS41+'1-SETUP'!$V90,IF('1-SETUP'!$Q90="WEEKLY",AS41+'1-SETUP'!$V90*7,IF('1-SETUP'!$Q90="MONTHLY",EDATE(AS41,'1-SETUP'!$V90),IF('1-SETUP'!$Q90="YEARLY",EDATE(AS41,12*'1-SETUP'!$V90),""))))</f>
        <v>45036</v>
      </c>
      <c r="AU41" s="10">
        <f>IF('1-SETUP'!$Q90="DAILY",AT41+'1-SETUP'!$V90,IF('1-SETUP'!$Q90="WEEKLY",AT41+'1-SETUP'!$V90*7,IF('1-SETUP'!$Q90="MONTHLY",EDATE(AT41,'1-SETUP'!$V90),IF('1-SETUP'!$Q90="YEARLY",EDATE(AT41,12*'1-SETUP'!$V90),""))))</f>
        <v>45066</v>
      </c>
      <c r="AV41" s="10">
        <f>IF('1-SETUP'!$Q90="DAILY",AU41+'1-SETUP'!$V90,IF('1-SETUP'!$Q90="WEEKLY",AU41+'1-SETUP'!$V90*7,IF('1-SETUP'!$Q90="MONTHLY",EDATE(AU41,'1-SETUP'!$V90),IF('1-SETUP'!$Q90="YEARLY",EDATE(AU41,12*'1-SETUP'!$V90),""))))</f>
        <v>45097</v>
      </c>
      <c r="AW41" s="10">
        <f>IF('1-SETUP'!$Q90="DAILY",AV41+'1-SETUP'!$V90,IF('1-SETUP'!$Q90="WEEKLY",AV41+'1-SETUP'!$V90*7,IF('1-SETUP'!$Q90="MONTHLY",EDATE(AV41,'1-SETUP'!$V90),IF('1-SETUP'!$Q90="YEARLY",EDATE(AV41,12*'1-SETUP'!$V90),""))))</f>
        <v>45127</v>
      </c>
      <c r="AX41" s="10">
        <f>IF('1-SETUP'!$Q90="DAILY",AW41+'1-SETUP'!$V90,IF('1-SETUP'!$Q90="WEEKLY",AW41+'1-SETUP'!$V90*7,IF('1-SETUP'!$Q90="MONTHLY",EDATE(AW41,'1-SETUP'!$V90),IF('1-SETUP'!$Q90="YEARLY",EDATE(AW41,12*'1-SETUP'!$V90),""))))</f>
        <v>45158</v>
      </c>
      <c r="AY41" s="10">
        <f>IF('1-SETUP'!$Q90="DAILY",AX41+'1-SETUP'!$V90,IF('1-SETUP'!$Q90="WEEKLY",AX41+'1-SETUP'!$V90*7,IF('1-SETUP'!$Q90="MONTHLY",EDATE(AX41,'1-SETUP'!$V90),IF('1-SETUP'!$Q90="YEARLY",EDATE(AX41,12*'1-SETUP'!$V90),""))))</f>
        <v>45189</v>
      </c>
      <c r="AZ41" s="10">
        <f>IF('1-SETUP'!$Q90="DAILY",AY41+'1-SETUP'!$V90,IF('1-SETUP'!$Q90="WEEKLY",AY41+'1-SETUP'!$V90*7,IF('1-SETUP'!$Q90="MONTHLY",EDATE(AY41,'1-SETUP'!$V90),IF('1-SETUP'!$Q90="YEARLY",EDATE(AY41,12*'1-SETUP'!$V90),""))))</f>
        <v>45219</v>
      </c>
      <c r="BA41" s="10">
        <f>IF('1-SETUP'!$Q90="DAILY",AZ41+'1-SETUP'!$V90,IF('1-SETUP'!$Q90="WEEKLY",AZ41+'1-SETUP'!$V90*7,IF('1-SETUP'!$Q90="MONTHLY",EDATE(AZ41,'1-SETUP'!$V90),IF('1-SETUP'!$Q90="YEARLY",EDATE(AZ41,12*'1-SETUP'!$V90),""))))</f>
        <v>45250</v>
      </c>
      <c r="BB41" s="10">
        <f>IF('1-SETUP'!$Q90="DAILY",BA41+'1-SETUP'!$V90,IF('1-SETUP'!$Q90="WEEKLY",BA41+'1-SETUP'!$V90*7,IF('1-SETUP'!$Q90="MONTHLY",EDATE(BA41,'1-SETUP'!$V90),IF('1-SETUP'!$Q90="YEARLY",EDATE(BA41,12*'1-SETUP'!$V90),""))))</f>
        <v>45280</v>
      </c>
      <c r="BC41" s="10">
        <f>IF('1-SETUP'!$Q90="DAILY",BB41+'1-SETUP'!$V90,IF('1-SETUP'!$Q90="WEEKLY",BB41+'1-SETUP'!$V90*7,IF('1-SETUP'!$Q90="MONTHLY",EDATE(BB41,'1-SETUP'!$V90),IF('1-SETUP'!$Q90="YEARLY",EDATE(BB41,12*'1-SETUP'!$V90),""))))</f>
        <v>45311</v>
      </c>
      <c r="BD41" s="10">
        <f>IF('1-SETUP'!$Q90="DAILY",BC41+'1-SETUP'!$V90,IF('1-SETUP'!$Q90="WEEKLY",BC41+'1-SETUP'!$V90*7,IF('1-SETUP'!$Q90="MONTHLY",EDATE(BC41,'1-SETUP'!$V90),IF('1-SETUP'!$Q90="YEARLY",EDATE(BC41,12*'1-SETUP'!$V90),""))))</f>
        <v>45342</v>
      </c>
      <c r="BE41" s="10">
        <f>IF('1-SETUP'!$Q90="DAILY",BD41+'1-SETUP'!$V90,IF('1-SETUP'!$Q90="WEEKLY",BD41+'1-SETUP'!$V90*7,IF('1-SETUP'!$Q90="MONTHLY",EDATE(BD41,'1-SETUP'!$V90),IF('1-SETUP'!$Q90="YEARLY",EDATE(BD41,12*'1-SETUP'!$V90),""))))</f>
        <v>45371</v>
      </c>
      <c r="BF41" s="10">
        <f>IF('1-SETUP'!$Q90="DAILY",BE41+'1-SETUP'!$V90,IF('1-SETUP'!$Q90="WEEKLY",BE41+'1-SETUP'!$V90*7,IF('1-SETUP'!$Q90="MONTHLY",EDATE(BE41,'1-SETUP'!$V90),IF('1-SETUP'!$Q90="YEARLY",EDATE(BE41,12*'1-SETUP'!$V90),""))))</f>
        <v>45402</v>
      </c>
      <c r="BG41" s="10">
        <f>IF('1-SETUP'!$Q90="DAILY",BF41+'1-SETUP'!$V90,IF('1-SETUP'!$Q90="WEEKLY",BF41+'1-SETUP'!$V90*7,IF('1-SETUP'!$Q90="MONTHLY",EDATE(BF41,'1-SETUP'!$V90),IF('1-SETUP'!$Q90="YEARLY",EDATE(BF41,12*'1-SETUP'!$V90),""))))</f>
        <v>45432</v>
      </c>
      <c r="BH41" s="10">
        <f>IF('1-SETUP'!$Q90="DAILY",BG41+'1-SETUP'!$V90,IF('1-SETUP'!$Q90="WEEKLY",BG41+'1-SETUP'!$V90*7,IF('1-SETUP'!$Q90="MONTHLY",EDATE(BG41,'1-SETUP'!$V90),IF('1-SETUP'!$Q90="YEARLY",EDATE(BG41,12*'1-SETUP'!$V90),""))))</f>
        <v>45463</v>
      </c>
      <c r="BI41" s="10">
        <f>IF('1-SETUP'!$Q90="DAILY",BH41+'1-SETUP'!$V90,IF('1-SETUP'!$Q90="WEEKLY",BH41+'1-SETUP'!$V90*7,IF('1-SETUP'!$Q90="MONTHLY",EDATE(BH41,'1-SETUP'!$V90),IF('1-SETUP'!$Q90="YEARLY",EDATE(BH41,12*'1-SETUP'!$V90),""))))</f>
        <v>45493</v>
      </c>
      <c r="BJ41" s="10">
        <f>IF('1-SETUP'!$Q90="DAILY",BI41+'1-SETUP'!$V90,IF('1-SETUP'!$Q90="WEEKLY",BI41+'1-SETUP'!$V90*7,IF('1-SETUP'!$Q90="MONTHLY",EDATE(BI41,'1-SETUP'!$V90),IF('1-SETUP'!$Q90="YEARLY",EDATE(BI41,12*'1-SETUP'!$V90),""))))</f>
        <v>45524</v>
      </c>
      <c r="BK41" s="10">
        <f>IF('1-SETUP'!$Q90="DAILY",BJ41+'1-SETUP'!$V90,IF('1-SETUP'!$Q90="WEEKLY",BJ41+'1-SETUP'!$V90*7,IF('1-SETUP'!$Q90="MONTHLY",EDATE(BJ41,'1-SETUP'!$V90),IF('1-SETUP'!$Q90="YEARLY",EDATE(BJ41,12*'1-SETUP'!$V90),""))))</f>
        <v>45555</v>
      </c>
      <c r="BL41" s="10">
        <f>IF('1-SETUP'!$Q90="DAILY",BK41+'1-SETUP'!$V90,IF('1-SETUP'!$Q90="WEEKLY",BK41+'1-SETUP'!$V90*7,IF('1-SETUP'!$Q90="MONTHLY",EDATE(BK41,'1-SETUP'!$V90),IF('1-SETUP'!$Q90="YEARLY",EDATE(BK41,12*'1-SETUP'!$V90),""))))</f>
        <v>45585</v>
      </c>
      <c r="BM41" s="10">
        <f>IF('1-SETUP'!$Q90="DAILY",BL41+'1-SETUP'!$V90,IF('1-SETUP'!$Q90="WEEKLY",BL41+'1-SETUP'!$V90*7,IF('1-SETUP'!$Q90="MONTHLY",EDATE(BL41,'1-SETUP'!$V90),IF('1-SETUP'!$Q90="YEARLY",EDATE(BL41,12*'1-SETUP'!$V90),""))))</f>
        <v>45616</v>
      </c>
      <c r="BN41" s="10">
        <f>IF('1-SETUP'!$Q90="DAILY",BM41+'1-SETUP'!$V90,IF('1-SETUP'!$Q90="WEEKLY",BM41+'1-SETUP'!$V90*7,IF('1-SETUP'!$Q90="MONTHLY",EDATE(BM41,'1-SETUP'!$V90),IF('1-SETUP'!$Q90="YEARLY",EDATE(BM41,12*'1-SETUP'!$V90),""))))</f>
        <v>45646</v>
      </c>
      <c r="BO41" s="10">
        <f>IF('1-SETUP'!$Q90="DAILY",BN41+'1-SETUP'!$V90,IF('1-SETUP'!$Q90="WEEKLY",BN41+'1-SETUP'!$V90*7,IF('1-SETUP'!$Q90="MONTHLY",EDATE(BN41,'1-SETUP'!$V90),IF('1-SETUP'!$Q90="YEARLY",EDATE(BN41,12*'1-SETUP'!$V90),""))))</f>
        <v>45677</v>
      </c>
      <c r="BP41" s="10">
        <f>IF('1-SETUP'!$Q90="DAILY",BO41+'1-SETUP'!$V90,IF('1-SETUP'!$Q90="WEEKLY",BO41+'1-SETUP'!$V90*7,IF('1-SETUP'!$Q90="MONTHLY",EDATE(BO41,'1-SETUP'!$V90),IF('1-SETUP'!$Q90="YEARLY",EDATE(BO41,12*'1-SETUP'!$V90),""))))</f>
        <v>45708</v>
      </c>
      <c r="BQ41" s="10">
        <f>IF('1-SETUP'!$Q90="DAILY",BP41+'1-SETUP'!$V90,IF('1-SETUP'!$Q90="WEEKLY",BP41+'1-SETUP'!$V90*7,IF('1-SETUP'!$Q90="MONTHLY",EDATE(BP41,'1-SETUP'!$V90),IF('1-SETUP'!$Q90="YEARLY",EDATE(BP41,12*'1-SETUP'!$V90),""))))</f>
        <v>45736</v>
      </c>
      <c r="BR41" s="10">
        <f>IF('1-SETUP'!$Q90="DAILY",BQ41+'1-SETUP'!$V90,IF('1-SETUP'!$Q90="WEEKLY",BQ41+'1-SETUP'!$V90*7,IF('1-SETUP'!$Q90="MONTHLY",EDATE(BQ41,'1-SETUP'!$V90),IF('1-SETUP'!$Q90="YEARLY",EDATE(BQ41,12*'1-SETUP'!$V90),""))))</f>
        <v>45767</v>
      </c>
      <c r="BS41" s="10">
        <f>IF('1-SETUP'!$Q90="DAILY",BR41+'1-SETUP'!$V90,IF('1-SETUP'!$Q90="WEEKLY",BR41+'1-SETUP'!$V90*7,IF('1-SETUP'!$Q90="MONTHLY",EDATE(BR41,'1-SETUP'!$V90),IF('1-SETUP'!$Q90="YEARLY",EDATE(BR41,12*'1-SETUP'!$V90),""))))</f>
        <v>45797</v>
      </c>
      <c r="BT41" s="10">
        <f>IF('1-SETUP'!$Q90="DAILY",BS41+'1-SETUP'!$V90,IF('1-SETUP'!$Q90="WEEKLY",BS41+'1-SETUP'!$V90*7,IF('1-SETUP'!$Q90="MONTHLY",EDATE(BS41,'1-SETUP'!$V90),IF('1-SETUP'!$Q90="YEARLY",EDATE(BS41,12*'1-SETUP'!$V90),""))))</f>
        <v>45828</v>
      </c>
      <c r="BU41" s="10">
        <f>IF('1-SETUP'!$Q90="DAILY",BT41+'1-SETUP'!$V90,IF('1-SETUP'!$Q90="WEEKLY",BT41+'1-SETUP'!$V90*7,IF('1-SETUP'!$Q90="MONTHLY",EDATE(BT41,'1-SETUP'!$V90),IF('1-SETUP'!$Q90="YEARLY",EDATE(BT41,12*'1-SETUP'!$V90),""))))</f>
        <v>45858</v>
      </c>
      <c r="BV41" s="10">
        <f>IF('1-SETUP'!$Q90="DAILY",BU41+'1-SETUP'!$V90,IF('1-SETUP'!$Q90="WEEKLY",BU41+'1-SETUP'!$V90*7,IF('1-SETUP'!$Q90="MONTHLY",EDATE(BU41,'1-SETUP'!$V90),IF('1-SETUP'!$Q90="YEARLY",EDATE(BU41,12*'1-SETUP'!$V90),""))))</f>
        <v>45889</v>
      </c>
      <c r="BW41" s="10">
        <f>IF('1-SETUP'!$Q90="DAILY",BV41+'1-SETUP'!$V90,IF('1-SETUP'!$Q90="WEEKLY",BV41+'1-SETUP'!$V90*7,IF('1-SETUP'!$Q90="MONTHLY",EDATE(BV41,'1-SETUP'!$V90),IF('1-SETUP'!$Q90="YEARLY",EDATE(BV41,12*'1-SETUP'!$V90),""))))</f>
        <v>45920</v>
      </c>
      <c r="BX41" s="10">
        <f>IF('1-SETUP'!$Q90="DAILY",BW41+'1-SETUP'!$V90,IF('1-SETUP'!$Q90="WEEKLY",BW41+'1-SETUP'!$V90*7,IF('1-SETUP'!$Q90="MONTHLY",EDATE(BW41,'1-SETUP'!$V90),IF('1-SETUP'!$Q90="YEARLY",EDATE(BW41,12*'1-SETUP'!$V90),""))))</f>
        <v>45950</v>
      </c>
      <c r="BY41" s="10">
        <f>IF('1-SETUP'!$Q90="DAILY",BX41+'1-SETUP'!$V90,IF('1-SETUP'!$Q90="WEEKLY",BX41+'1-SETUP'!$V90*7,IF('1-SETUP'!$Q90="MONTHLY",EDATE(BX41,'1-SETUP'!$V90),IF('1-SETUP'!$Q90="YEARLY",EDATE(BX41,12*'1-SETUP'!$V90),""))))</f>
        <v>45981</v>
      </c>
      <c r="BZ41" s="10">
        <f>IF('1-SETUP'!$Q90="DAILY",BY41+'1-SETUP'!$V90,IF('1-SETUP'!$Q90="WEEKLY",BY41+'1-SETUP'!$V90*7,IF('1-SETUP'!$Q90="MONTHLY",EDATE(BY41,'1-SETUP'!$V90),IF('1-SETUP'!$Q90="YEARLY",EDATE(BY41,12*'1-SETUP'!$V90),""))))</f>
        <v>46011</v>
      </c>
      <c r="CA41" s="10">
        <f>IF('1-SETUP'!$Q90="DAILY",BZ41+'1-SETUP'!$V90,IF('1-SETUP'!$Q90="WEEKLY",BZ41+'1-SETUP'!$V90*7,IF('1-SETUP'!$Q90="MONTHLY",EDATE(BZ41,'1-SETUP'!$V90),IF('1-SETUP'!$Q90="YEARLY",EDATE(BZ41,12*'1-SETUP'!$V90),""))))</f>
        <v>46042</v>
      </c>
      <c r="CB41" s="10">
        <f>IF('1-SETUP'!$Q90="DAILY",CA41+'1-SETUP'!$V90,IF('1-SETUP'!$Q90="WEEKLY",CA41+'1-SETUP'!$V90*7,IF('1-SETUP'!$Q90="MONTHLY",EDATE(CA41,'1-SETUP'!$V90),IF('1-SETUP'!$Q90="YEARLY",EDATE(CA41,12*'1-SETUP'!$V90),""))))</f>
        <v>46073</v>
      </c>
      <c r="CC41" s="10">
        <f>IF('1-SETUP'!$Q90="DAILY",CB41+'1-SETUP'!$V90,IF('1-SETUP'!$Q90="WEEKLY",CB41+'1-SETUP'!$V90*7,IF('1-SETUP'!$Q90="MONTHLY",EDATE(CB41,'1-SETUP'!$V90),IF('1-SETUP'!$Q90="YEARLY",EDATE(CB41,12*'1-SETUP'!$V90),""))))</f>
        <v>46101</v>
      </c>
      <c r="CD41" s="10">
        <f>IF('1-SETUP'!$Q90="DAILY",CC41+'1-SETUP'!$V90,IF('1-SETUP'!$Q90="WEEKLY",CC41+'1-SETUP'!$V90*7,IF('1-SETUP'!$Q90="MONTHLY",EDATE(CC41,'1-SETUP'!$V90),IF('1-SETUP'!$Q90="YEARLY",EDATE(CC41,12*'1-SETUP'!$V90),""))))</f>
        <v>46132</v>
      </c>
      <c r="CE41" s="10">
        <f>IF('1-SETUP'!$Q90="DAILY",CD41+'1-SETUP'!$V90,IF('1-SETUP'!$Q90="WEEKLY",CD41+'1-SETUP'!$V90*7,IF('1-SETUP'!$Q90="MONTHLY",EDATE(CD41,'1-SETUP'!$V90),IF('1-SETUP'!$Q90="YEARLY",EDATE(CD41,12*'1-SETUP'!$V90),""))))</f>
        <v>46162</v>
      </c>
      <c r="CF41" s="10">
        <f>IF('1-SETUP'!$Q90="DAILY",CE41+'1-SETUP'!$V90,IF('1-SETUP'!$Q90="WEEKLY",CE41+'1-SETUP'!$V90*7,IF('1-SETUP'!$Q90="MONTHLY",EDATE(CE41,'1-SETUP'!$V90),IF('1-SETUP'!$Q90="YEARLY",EDATE(CE41,12*'1-SETUP'!$V90),""))))</f>
        <v>46193</v>
      </c>
      <c r="CG41" s="10">
        <f>IF('1-SETUP'!$Q90="DAILY",CF41+'1-SETUP'!$V90,IF('1-SETUP'!$Q90="WEEKLY",CF41+'1-SETUP'!$V90*7,IF('1-SETUP'!$Q90="MONTHLY",EDATE(CF41,'1-SETUP'!$V90),IF('1-SETUP'!$Q90="YEARLY",EDATE(CF41,12*'1-SETUP'!$V90),""))))</f>
        <v>46223</v>
      </c>
      <c r="CH41" s="10">
        <f>IF('1-SETUP'!$Q90="DAILY",CG41+'1-SETUP'!$V90,IF('1-SETUP'!$Q90="WEEKLY",CG41+'1-SETUP'!$V90*7,IF('1-SETUP'!$Q90="MONTHLY",EDATE(CG41,'1-SETUP'!$V90),IF('1-SETUP'!$Q90="YEARLY",EDATE(CG41,12*'1-SETUP'!$V90),""))))</f>
        <v>46254</v>
      </c>
      <c r="CI41" s="10">
        <f>IF('1-SETUP'!$Q90="DAILY",CH41+'1-SETUP'!$V90,IF('1-SETUP'!$Q90="WEEKLY",CH41+'1-SETUP'!$V90*7,IF('1-SETUP'!$Q90="MONTHLY",EDATE(CH41,'1-SETUP'!$V90),IF('1-SETUP'!$Q90="YEARLY",EDATE(CH41,12*'1-SETUP'!$V90),""))))</f>
        <v>46285</v>
      </c>
      <c r="CJ41" s="10">
        <f>IF('1-SETUP'!$Q90="DAILY",CI41+'1-SETUP'!$V90,IF('1-SETUP'!$Q90="WEEKLY",CI41+'1-SETUP'!$V90*7,IF('1-SETUP'!$Q90="MONTHLY",EDATE(CI41,'1-SETUP'!$V90),IF('1-SETUP'!$Q90="YEARLY",EDATE(CI41,12*'1-SETUP'!$V90),""))))</f>
        <v>46315</v>
      </c>
      <c r="CK41" s="10">
        <f>IF('1-SETUP'!$Q90="DAILY",CJ41+'1-SETUP'!$V90,IF('1-SETUP'!$Q90="WEEKLY",CJ41+'1-SETUP'!$V90*7,IF('1-SETUP'!$Q90="MONTHLY",EDATE(CJ41,'1-SETUP'!$V90),IF('1-SETUP'!$Q90="YEARLY",EDATE(CJ41,12*'1-SETUP'!$V90),""))))</f>
        <v>46346</v>
      </c>
      <c r="CL41" s="10">
        <f>IF('1-SETUP'!$Q90="DAILY",CK41+'1-SETUP'!$V90,IF('1-SETUP'!$Q90="WEEKLY",CK41+'1-SETUP'!$V90*7,IF('1-SETUP'!$Q90="MONTHLY",EDATE(CK41,'1-SETUP'!$V90),IF('1-SETUP'!$Q90="YEARLY",EDATE(CK41,12*'1-SETUP'!$V90),""))))</f>
        <v>46376</v>
      </c>
      <c r="CM41" s="10">
        <f>IF('1-SETUP'!$Q90="DAILY",CL41+'1-SETUP'!$V90,IF('1-SETUP'!$Q90="WEEKLY",CL41+'1-SETUP'!$V90*7,IF('1-SETUP'!$Q90="MONTHLY",EDATE(CL41,'1-SETUP'!$V90),IF('1-SETUP'!$Q90="YEARLY",EDATE(CL41,12*'1-SETUP'!$V90),""))))</f>
        <v>46407</v>
      </c>
      <c r="CN41" s="10">
        <f>IF('1-SETUP'!$Q90="DAILY",CM41+'1-SETUP'!$V90,IF('1-SETUP'!$Q90="WEEKLY",CM41+'1-SETUP'!$V90*7,IF('1-SETUP'!$Q90="MONTHLY",EDATE(CM41,'1-SETUP'!$V90),IF('1-SETUP'!$Q90="YEARLY",EDATE(CM41,12*'1-SETUP'!$V90),""))))</f>
        <v>46438</v>
      </c>
      <c r="CO41" s="10">
        <f>IF('1-SETUP'!$Q90="DAILY",CN41+'1-SETUP'!$V90,IF('1-SETUP'!$Q90="WEEKLY",CN41+'1-SETUP'!$V90*7,IF('1-SETUP'!$Q90="MONTHLY",EDATE(CN41,'1-SETUP'!$V90),IF('1-SETUP'!$Q90="YEARLY",EDATE(CN41,12*'1-SETUP'!$V90),""))))</f>
        <v>46466</v>
      </c>
      <c r="CP41" s="10">
        <f>IF('1-SETUP'!$Q90="DAILY",CO41+'1-SETUP'!$V90,IF('1-SETUP'!$Q90="WEEKLY",CO41+'1-SETUP'!$V90*7,IF('1-SETUP'!$Q90="MONTHLY",EDATE(CO41,'1-SETUP'!$V90),IF('1-SETUP'!$Q90="YEARLY",EDATE(CO41,12*'1-SETUP'!$V90),""))))</f>
        <v>46497</v>
      </c>
      <c r="CQ41" s="10">
        <f>IF('1-SETUP'!$Q90="DAILY",CP41+'1-SETUP'!$V90,IF('1-SETUP'!$Q90="WEEKLY",CP41+'1-SETUP'!$V90*7,IF('1-SETUP'!$Q90="MONTHLY",EDATE(CP41,'1-SETUP'!$V90),IF('1-SETUP'!$Q90="YEARLY",EDATE(CP41,12*'1-SETUP'!$V90),""))))</f>
        <v>46527</v>
      </c>
      <c r="CR41" s="10">
        <f>IF('1-SETUP'!$Q90="DAILY",CQ41+'1-SETUP'!$V90,IF('1-SETUP'!$Q90="WEEKLY",CQ41+'1-SETUP'!$V90*7,IF('1-SETUP'!$Q90="MONTHLY",EDATE(CQ41,'1-SETUP'!$V90),IF('1-SETUP'!$Q90="YEARLY",EDATE(CQ41,12*'1-SETUP'!$V90),""))))</f>
        <v>46558</v>
      </c>
      <c r="CS41" s="10">
        <f>IF('1-SETUP'!$Q90="DAILY",CR41+'1-SETUP'!$V90,IF('1-SETUP'!$Q90="WEEKLY",CR41+'1-SETUP'!$V90*7,IF('1-SETUP'!$Q90="MONTHLY",EDATE(CR41,'1-SETUP'!$V90),IF('1-SETUP'!$Q90="YEARLY",EDATE(CR41,12*'1-SETUP'!$V90),""))))</f>
        <v>46588</v>
      </c>
      <c r="CT41" s="10">
        <f>IF('1-SETUP'!$Q90="DAILY",CS41+'1-SETUP'!$V90,IF('1-SETUP'!$Q90="WEEKLY",CS41+'1-SETUP'!$V90*7,IF('1-SETUP'!$Q90="MONTHLY",EDATE(CS41,'1-SETUP'!$V90),IF('1-SETUP'!$Q90="YEARLY",EDATE(CS41,12*'1-SETUP'!$V90),""))))</f>
        <v>46619</v>
      </c>
      <c r="CU41" s="10">
        <f>IF('1-SETUP'!$Q90="DAILY",CT41+'1-SETUP'!$V90,IF('1-SETUP'!$Q90="WEEKLY",CT41+'1-SETUP'!$V90*7,IF('1-SETUP'!$Q90="MONTHLY",EDATE(CT41,'1-SETUP'!$V90),IF('1-SETUP'!$Q90="YEARLY",EDATE(CT41,12*'1-SETUP'!$V90),""))))</f>
        <v>46650</v>
      </c>
      <c r="CV41" s="10">
        <f>IF('1-SETUP'!$Q90="DAILY",CU41+'1-SETUP'!$V90,IF('1-SETUP'!$Q90="WEEKLY",CU41+'1-SETUP'!$V90*7,IF('1-SETUP'!$Q90="MONTHLY",EDATE(CU41,'1-SETUP'!$V90),IF('1-SETUP'!$Q90="YEARLY",EDATE(CU41,12*'1-SETUP'!$V90),""))))</f>
        <v>46680</v>
      </c>
      <c r="CW41" s="10">
        <f>IF('1-SETUP'!$Q90="DAILY",CV41+'1-SETUP'!$V90,IF('1-SETUP'!$Q90="WEEKLY",CV41+'1-SETUP'!$V90*7,IF('1-SETUP'!$Q90="MONTHLY",EDATE(CV41,'1-SETUP'!$V90),IF('1-SETUP'!$Q90="YEARLY",EDATE(CV41,12*'1-SETUP'!$V90),""))))</f>
        <v>46711</v>
      </c>
      <c r="CX41" s="10">
        <f>IF('1-SETUP'!$Q90="DAILY",CW41+'1-SETUP'!$V90,IF('1-SETUP'!$Q90="WEEKLY",CW41+'1-SETUP'!$V90*7,IF('1-SETUP'!$Q90="MONTHLY",EDATE(CW41,'1-SETUP'!$V90),IF('1-SETUP'!$Q90="YEARLY",EDATE(CW41,12*'1-SETUP'!$V90),""))))</f>
        <v>46741</v>
      </c>
      <c r="CY41" s="10">
        <f>IF('1-SETUP'!$Q90="DAILY",CX41+'1-SETUP'!$V90,IF('1-SETUP'!$Q90="WEEKLY",CX41+'1-SETUP'!$V90*7,IF('1-SETUP'!$Q90="MONTHLY",EDATE(CX41,'1-SETUP'!$V90),IF('1-SETUP'!$Q90="YEARLY",EDATE(CX41,12*'1-SETUP'!$V90),""))))</f>
        <v>46772</v>
      </c>
      <c r="CZ41" s="10">
        <f>IF('1-SETUP'!$Q90="DAILY",CY41+'1-SETUP'!$V90,IF('1-SETUP'!$Q90="WEEKLY",CY41+'1-SETUP'!$V90*7,IF('1-SETUP'!$Q90="MONTHLY",EDATE(CY41,'1-SETUP'!$V90),IF('1-SETUP'!$Q90="YEARLY",EDATE(CY41,12*'1-SETUP'!$V90),""))))</f>
        <v>46803</v>
      </c>
      <c r="DA41" s="10">
        <f>IF('1-SETUP'!$Q90="DAILY",CZ41+'1-SETUP'!$V90,IF('1-SETUP'!$Q90="WEEKLY",CZ41+'1-SETUP'!$V90*7,IF('1-SETUP'!$Q90="MONTHLY",EDATE(CZ41,'1-SETUP'!$V90),IF('1-SETUP'!$Q90="YEARLY",EDATE(CZ41,12*'1-SETUP'!$V90),""))))</f>
        <v>46832</v>
      </c>
      <c r="DB41" s="10">
        <f>IF('1-SETUP'!$Q90="DAILY",DA41+'1-SETUP'!$V90,IF('1-SETUP'!$Q90="WEEKLY",DA41+'1-SETUP'!$V90*7,IF('1-SETUP'!$Q90="MONTHLY",EDATE(DA41,'1-SETUP'!$V90),IF('1-SETUP'!$Q90="YEARLY",EDATE(DA41,12*'1-SETUP'!$V90),""))))</f>
        <v>46863</v>
      </c>
      <c r="DC41" s="10">
        <f>IF('1-SETUP'!$Q90="DAILY",DB41+'1-SETUP'!$V90,IF('1-SETUP'!$Q90="WEEKLY",DB41+'1-SETUP'!$V90*7,IF('1-SETUP'!$Q90="MONTHLY",EDATE(DB41,'1-SETUP'!$V90),IF('1-SETUP'!$Q90="YEARLY",EDATE(DB41,12*'1-SETUP'!$V90),""))))</f>
        <v>46893</v>
      </c>
      <c r="DD41" s="10">
        <f>IF('1-SETUP'!$Q90="DAILY",DC41+'1-SETUP'!$V90,IF('1-SETUP'!$Q90="WEEKLY",DC41+'1-SETUP'!$V90*7,IF('1-SETUP'!$Q90="MONTHLY",EDATE(DC41,'1-SETUP'!$V90),IF('1-SETUP'!$Q90="YEARLY",EDATE(DC41,12*'1-SETUP'!$V90),""))))</f>
        <v>46924</v>
      </c>
      <c r="DE41" s="10">
        <f>IF('1-SETUP'!$Q90="DAILY",DD41+'1-SETUP'!$V90,IF('1-SETUP'!$Q90="WEEKLY",DD41+'1-SETUP'!$V90*7,IF('1-SETUP'!$Q90="MONTHLY",EDATE(DD41,'1-SETUP'!$V90),IF('1-SETUP'!$Q90="YEARLY",EDATE(DD41,12*'1-SETUP'!$V90),""))))</f>
        <v>46954</v>
      </c>
      <c r="DF41" s="10">
        <f>IF('1-SETUP'!$Q90="DAILY",DE41+'1-SETUP'!$V90,IF('1-SETUP'!$Q90="WEEKLY",DE41+'1-SETUP'!$V90*7,IF('1-SETUP'!$Q90="MONTHLY",EDATE(DE41,'1-SETUP'!$V90),IF('1-SETUP'!$Q90="YEARLY",EDATE(DE41,12*'1-SETUP'!$V90),""))))</f>
        <v>46985</v>
      </c>
      <c r="DG41" s="10">
        <f>IF('1-SETUP'!$Q90="DAILY",DF41+'1-SETUP'!$V90,IF('1-SETUP'!$Q90="WEEKLY",DF41+'1-SETUP'!$V90*7,IF('1-SETUP'!$Q90="MONTHLY",EDATE(DF41,'1-SETUP'!$V90),IF('1-SETUP'!$Q90="YEARLY",EDATE(DF41,12*'1-SETUP'!$V90),""))))</f>
        <v>47016</v>
      </c>
      <c r="DH41" s="10">
        <f>IF('1-SETUP'!$Q90="DAILY",DG41+'1-SETUP'!$V90,IF('1-SETUP'!$Q90="WEEKLY",DG41+'1-SETUP'!$V90*7,IF('1-SETUP'!$Q90="MONTHLY",EDATE(DG41,'1-SETUP'!$V90),IF('1-SETUP'!$Q90="YEARLY",EDATE(DG41,12*'1-SETUP'!$V90),""))))</f>
        <v>47046</v>
      </c>
      <c r="DI41" s="10">
        <f>IF('1-SETUP'!$Q90="DAILY",DH41+'1-SETUP'!$V90,IF('1-SETUP'!$Q90="WEEKLY",DH41+'1-SETUP'!$V90*7,IF('1-SETUP'!$Q90="MONTHLY",EDATE(DH41,'1-SETUP'!$V90),IF('1-SETUP'!$Q90="YEARLY",EDATE(DH41,12*'1-SETUP'!$V90),""))))</f>
        <v>47077</v>
      </c>
      <c r="DJ41" s="10">
        <f>IF('1-SETUP'!$Q90="DAILY",DI41+'1-SETUP'!$V90,IF('1-SETUP'!$Q90="WEEKLY",DI41+'1-SETUP'!$V90*7,IF('1-SETUP'!$Q90="MONTHLY",EDATE(DI41,'1-SETUP'!$V90),IF('1-SETUP'!$Q90="YEARLY",EDATE(DI41,12*'1-SETUP'!$V90),""))))</f>
        <v>47107</v>
      </c>
      <c r="DK41" s="10">
        <f>IF('1-SETUP'!$Q90="DAILY",DJ41+'1-SETUP'!$V90,IF('1-SETUP'!$Q90="WEEKLY",DJ41+'1-SETUP'!$V90*7,IF('1-SETUP'!$Q90="MONTHLY",EDATE(DJ41,'1-SETUP'!$V90),IF('1-SETUP'!$Q90="YEARLY",EDATE(DJ41,12*'1-SETUP'!$V90),""))))</f>
        <v>47138</v>
      </c>
      <c r="DL41" s="10">
        <f>IF('1-SETUP'!$Q90="DAILY",DK41+'1-SETUP'!$V90,IF('1-SETUP'!$Q90="WEEKLY",DK41+'1-SETUP'!$V90*7,IF('1-SETUP'!$Q90="MONTHLY",EDATE(DK41,'1-SETUP'!$V90),IF('1-SETUP'!$Q90="YEARLY",EDATE(DK41,12*'1-SETUP'!$V90),""))))</f>
        <v>47169</v>
      </c>
      <c r="DM41" s="10">
        <f>IF('1-SETUP'!$Q90="DAILY",DL41+'1-SETUP'!$V90,IF('1-SETUP'!$Q90="WEEKLY",DL41+'1-SETUP'!$V90*7,IF('1-SETUP'!$Q90="MONTHLY",EDATE(DL41,'1-SETUP'!$V90),IF('1-SETUP'!$Q90="YEARLY",EDATE(DL41,12*'1-SETUP'!$V90),""))))</f>
        <v>47197</v>
      </c>
      <c r="DN41" s="10">
        <f>IF('1-SETUP'!$Q90="DAILY",DM41+'1-SETUP'!$V90,IF('1-SETUP'!$Q90="WEEKLY",DM41+'1-SETUP'!$V90*7,IF('1-SETUP'!$Q90="MONTHLY",EDATE(DM41,'1-SETUP'!$V90),IF('1-SETUP'!$Q90="YEARLY",EDATE(DM41,12*'1-SETUP'!$V90),""))))</f>
        <v>47228</v>
      </c>
      <c r="DO41" s="10">
        <f>IF('1-SETUP'!$Q90="DAILY",DN41+'1-SETUP'!$V90,IF('1-SETUP'!$Q90="WEEKLY",DN41+'1-SETUP'!$V90*7,IF('1-SETUP'!$Q90="MONTHLY",EDATE(DN41,'1-SETUP'!$V90),IF('1-SETUP'!$Q90="YEARLY",EDATE(DN41,12*'1-SETUP'!$V90),""))))</f>
        <v>47258</v>
      </c>
      <c r="DP41" s="10">
        <f>IF('1-SETUP'!$Q90="DAILY",DO41+'1-SETUP'!$V90,IF('1-SETUP'!$Q90="WEEKLY",DO41+'1-SETUP'!$V90*7,IF('1-SETUP'!$Q90="MONTHLY",EDATE(DO41,'1-SETUP'!$V90),IF('1-SETUP'!$Q90="YEARLY",EDATE(DO41,12*'1-SETUP'!$V90),""))))</f>
        <v>47289</v>
      </c>
      <c r="DQ41" s="10">
        <f>IF('1-SETUP'!$Q90="DAILY",DP41+'1-SETUP'!$V90,IF('1-SETUP'!$Q90="WEEKLY",DP41+'1-SETUP'!$V90*7,IF('1-SETUP'!$Q90="MONTHLY",EDATE(DP41,'1-SETUP'!$V90),IF('1-SETUP'!$Q90="YEARLY",EDATE(DP41,12*'1-SETUP'!$V90),""))))</f>
        <v>47319</v>
      </c>
      <c r="DR41" s="10">
        <f>IF('1-SETUP'!$Q90="DAILY",DQ41+'1-SETUP'!$V90,IF('1-SETUP'!$Q90="WEEKLY",DQ41+'1-SETUP'!$V90*7,IF('1-SETUP'!$Q90="MONTHLY",EDATE(DQ41,'1-SETUP'!$V90),IF('1-SETUP'!$Q90="YEARLY",EDATE(DQ41,12*'1-SETUP'!$V90),""))))</f>
        <v>47350</v>
      </c>
      <c r="DS41" s="10">
        <f>IF('1-SETUP'!$Q90="DAILY",DR41+'1-SETUP'!$V90,IF('1-SETUP'!$Q90="WEEKLY",DR41+'1-SETUP'!$V90*7,IF('1-SETUP'!$Q90="MONTHLY",EDATE(DR41,'1-SETUP'!$V90),IF('1-SETUP'!$Q90="YEARLY",EDATE(DR41,12*'1-SETUP'!$V90),""))))</f>
        <v>47381</v>
      </c>
      <c r="DT41" s="10">
        <f>IF('1-SETUP'!$Q90="DAILY",DS41+'1-SETUP'!$V90,IF('1-SETUP'!$Q90="WEEKLY",DS41+'1-SETUP'!$V90*7,IF('1-SETUP'!$Q90="MONTHLY",EDATE(DS41,'1-SETUP'!$V90),IF('1-SETUP'!$Q90="YEARLY",EDATE(DS41,12*'1-SETUP'!$V90),""))))</f>
        <v>47411</v>
      </c>
      <c r="DU41" s="10">
        <f>IF('1-SETUP'!$Q90="DAILY",DT41+'1-SETUP'!$V90,IF('1-SETUP'!$Q90="WEEKLY",DT41+'1-SETUP'!$V90*7,IF('1-SETUP'!$Q90="MONTHLY",EDATE(DT41,'1-SETUP'!$V90),IF('1-SETUP'!$Q90="YEARLY",EDATE(DT41,12*'1-SETUP'!$V90),""))))</f>
        <v>47442</v>
      </c>
      <c r="DV41" s="10">
        <f>IF('1-SETUP'!$Q90="DAILY",DU41+'1-SETUP'!$V90,IF('1-SETUP'!$Q90="WEEKLY",DU41+'1-SETUP'!$V90*7,IF('1-SETUP'!$Q90="MONTHLY",EDATE(DU41,'1-SETUP'!$V90),IF('1-SETUP'!$Q90="YEARLY",EDATE(DU41,12*'1-SETUP'!$V90),""))))</f>
        <v>47472</v>
      </c>
      <c r="DW41" s="10">
        <f>IF('1-SETUP'!$Q90="DAILY",DV41+'1-SETUP'!$V90,IF('1-SETUP'!$Q90="WEEKLY",DV41+'1-SETUP'!$V90*7,IF('1-SETUP'!$Q90="MONTHLY",EDATE(DV41,'1-SETUP'!$V90),IF('1-SETUP'!$Q90="YEARLY",EDATE(DV41,12*'1-SETUP'!$V90),""))))</f>
        <v>47503</v>
      </c>
      <c r="DX41" s="10">
        <f>IF('1-SETUP'!$Q90="DAILY",DW41+'1-SETUP'!$V90,IF('1-SETUP'!$Q90="WEEKLY",DW41+'1-SETUP'!$V90*7,IF('1-SETUP'!$Q90="MONTHLY",EDATE(DW41,'1-SETUP'!$V90),IF('1-SETUP'!$Q90="YEARLY",EDATE(DW41,12*'1-SETUP'!$V90),""))))</f>
        <v>47534</v>
      </c>
      <c r="DY41" s="10">
        <f>IF('1-SETUP'!$Q90="DAILY",DX41+'1-SETUP'!$V90,IF('1-SETUP'!$Q90="WEEKLY",DX41+'1-SETUP'!$V90*7,IF('1-SETUP'!$Q90="MONTHLY",EDATE(DX41,'1-SETUP'!$V90),IF('1-SETUP'!$Q90="YEARLY",EDATE(DX41,12*'1-SETUP'!$V90),""))))</f>
        <v>47562</v>
      </c>
      <c r="DZ41" s="10">
        <f>IF('1-SETUP'!$Q90="DAILY",DY41+'1-SETUP'!$V90,IF('1-SETUP'!$Q90="WEEKLY",DY41+'1-SETUP'!$V90*7,IF('1-SETUP'!$Q90="MONTHLY",EDATE(DY41,'1-SETUP'!$V90),IF('1-SETUP'!$Q90="YEARLY",EDATE(DY41,12*'1-SETUP'!$V90),""))))</f>
        <v>47593</v>
      </c>
      <c r="EA41" s="10">
        <f>IF('1-SETUP'!$Q90="DAILY",DZ41+'1-SETUP'!$V90,IF('1-SETUP'!$Q90="WEEKLY",DZ41+'1-SETUP'!$V90*7,IF('1-SETUP'!$Q90="MONTHLY",EDATE(DZ41,'1-SETUP'!$V90),IF('1-SETUP'!$Q90="YEARLY",EDATE(DZ41,12*'1-SETUP'!$V90),""))))</f>
        <v>47623</v>
      </c>
      <c r="EB41" s="10">
        <f>IF('1-SETUP'!$Q90="DAILY",EA41+'1-SETUP'!$V90,IF('1-SETUP'!$Q90="WEEKLY",EA41+'1-SETUP'!$V90*7,IF('1-SETUP'!$Q90="MONTHLY",EDATE(EA41,'1-SETUP'!$V90),IF('1-SETUP'!$Q90="YEARLY",EDATE(EA41,12*'1-SETUP'!$V90),""))))</f>
        <v>47654</v>
      </c>
      <c r="EC41" s="10">
        <f>IF('1-SETUP'!$Q90="DAILY",EB41+'1-SETUP'!$V90,IF('1-SETUP'!$Q90="WEEKLY",EB41+'1-SETUP'!$V90*7,IF('1-SETUP'!$Q90="MONTHLY",EDATE(EB41,'1-SETUP'!$V90),IF('1-SETUP'!$Q90="YEARLY",EDATE(EB41,12*'1-SETUP'!$V90),""))))</f>
        <v>47684</v>
      </c>
      <c r="ED41" s="10">
        <f>IF('1-SETUP'!$Q90="DAILY",EC41+'1-SETUP'!$V90,IF('1-SETUP'!$Q90="WEEKLY",EC41+'1-SETUP'!$V90*7,IF('1-SETUP'!$Q90="MONTHLY",EDATE(EC41,'1-SETUP'!$V90),IF('1-SETUP'!$Q90="YEARLY",EDATE(EC41,12*'1-SETUP'!$V90),""))))</f>
        <v>47715</v>
      </c>
      <c r="EE41" s="10">
        <f>IF('1-SETUP'!$Q90="DAILY",ED41+'1-SETUP'!$V90,IF('1-SETUP'!$Q90="WEEKLY",ED41+'1-SETUP'!$V90*7,IF('1-SETUP'!$Q90="MONTHLY",EDATE(ED41,'1-SETUP'!$V90),IF('1-SETUP'!$Q90="YEARLY",EDATE(ED41,12*'1-SETUP'!$V90),""))))</f>
        <v>47746</v>
      </c>
      <c r="EF41" s="10">
        <f>IF('1-SETUP'!$Q90="DAILY",EE41+'1-SETUP'!$V90,IF('1-SETUP'!$Q90="WEEKLY",EE41+'1-SETUP'!$V90*7,IF('1-SETUP'!$Q90="MONTHLY",EDATE(EE41,'1-SETUP'!$V90),IF('1-SETUP'!$Q90="YEARLY",EDATE(EE41,12*'1-SETUP'!$V90),""))))</f>
        <v>47776</v>
      </c>
      <c r="EG41" s="10">
        <f>IF('1-SETUP'!$Q90="DAILY",EF41+'1-SETUP'!$V90,IF('1-SETUP'!$Q90="WEEKLY",EF41+'1-SETUP'!$V90*7,IF('1-SETUP'!$Q90="MONTHLY",EDATE(EF41,'1-SETUP'!$V90),IF('1-SETUP'!$Q90="YEARLY",EDATE(EF41,12*'1-SETUP'!$V90),""))))</f>
        <v>47807</v>
      </c>
      <c r="EH41" s="10">
        <f>IF('1-SETUP'!$Q90="DAILY",EG41+'1-SETUP'!$V90,IF('1-SETUP'!$Q90="WEEKLY",EG41+'1-SETUP'!$V90*7,IF('1-SETUP'!$Q90="MONTHLY",EDATE(EG41,'1-SETUP'!$V90),IF('1-SETUP'!$Q90="YEARLY",EDATE(EG41,12*'1-SETUP'!$V90),""))))</f>
        <v>47837</v>
      </c>
      <c r="EI41" s="10">
        <f>IF('1-SETUP'!$Q90="DAILY",EH41+'1-SETUP'!$V90,IF('1-SETUP'!$Q90="WEEKLY",EH41+'1-SETUP'!$V90*7,IF('1-SETUP'!$Q90="MONTHLY",EDATE(EH41,'1-SETUP'!$V90),IF('1-SETUP'!$Q90="YEARLY",EDATE(EH41,12*'1-SETUP'!$V90),""))))</f>
        <v>47868</v>
      </c>
      <c r="EJ41" s="10">
        <f>IF('1-SETUP'!$Q90="DAILY",EI41+'1-SETUP'!$V90,IF('1-SETUP'!$Q90="WEEKLY",EI41+'1-SETUP'!$V90*7,IF('1-SETUP'!$Q90="MONTHLY",EDATE(EI41,'1-SETUP'!$V90),IF('1-SETUP'!$Q90="YEARLY",EDATE(EI41,12*'1-SETUP'!$V90),""))))</f>
        <v>47899</v>
      </c>
      <c r="EK41" s="10">
        <f>IF('1-SETUP'!$Q90="DAILY",EJ41+'1-SETUP'!$V90,IF('1-SETUP'!$Q90="WEEKLY",EJ41+'1-SETUP'!$V90*7,IF('1-SETUP'!$Q90="MONTHLY",EDATE(EJ41,'1-SETUP'!$V90),IF('1-SETUP'!$Q90="YEARLY",EDATE(EJ41,12*'1-SETUP'!$V90),""))))</f>
        <v>47927</v>
      </c>
      <c r="EL41" s="10">
        <f>IF('1-SETUP'!$Q90="DAILY",EK41+'1-SETUP'!$V90,IF('1-SETUP'!$Q90="WEEKLY",EK41+'1-SETUP'!$V90*7,IF('1-SETUP'!$Q90="MONTHLY",EDATE(EK41,'1-SETUP'!$V90),IF('1-SETUP'!$Q90="YEARLY",EDATE(EK41,12*'1-SETUP'!$V90),""))))</f>
        <v>47958</v>
      </c>
      <c r="EM41" s="10">
        <f>IF('1-SETUP'!$Q90="DAILY",EL41+'1-SETUP'!$V90,IF('1-SETUP'!$Q90="WEEKLY",EL41+'1-SETUP'!$V90*7,IF('1-SETUP'!$Q90="MONTHLY",EDATE(EL41,'1-SETUP'!$V90),IF('1-SETUP'!$Q90="YEARLY",EDATE(EL41,12*'1-SETUP'!$V90),""))))</f>
        <v>47988</v>
      </c>
      <c r="EN41" s="10">
        <f>IF('1-SETUP'!$Q90="DAILY",EM41+'1-SETUP'!$V90,IF('1-SETUP'!$Q90="WEEKLY",EM41+'1-SETUP'!$V90*7,IF('1-SETUP'!$Q90="MONTHLY",EDATE(EM41,'1-SETUP'!$V90),IF('1-SETUP'!$Q90="YEARLY",EDATE(EM41,12*'1-SETUP'!$V90),""))))</f>
        <v>48019</v>
      </c>
      <c r="EO41" s="10">
        <f>IF('1-SETUP'!$Q90="DAILY",EN41+'1-SETUP'!$V90,IF('1-SETUP'!$Q90="WEEKLY",EN41+'1-SETUP'!$V90*7,IF('1-SETUP'!$Q90="MONTHLY",EDATE(EN41,'1-SETUP'!$V90),IF('1-SETUP'!$Q90="YEARLY",EDATE(EN41,12*'1-SETUP'!$V90),""))))</f>
        <v>48049</v>
      </c>
      <c r="EP41" s="10">
        <f>IF('1-SETUP'!$Q90="DAILY",EO41+'1-SETUP'!$V90,IF('1-SETUP'!$Q90="WEEKLY",EO41+'1-SETUP'!$V90*7,IF('1-SETUP'!$Q90="MONTHLY",EDATE(EO41,'1-SETUP'!$V90),IF('1-SETUP'!$Q90="YEARLY",EDATE(EO41,12*'1-SETUP'!$V90),""))))</f>
        <v>48080</v>
      </c>
      <c r="EQ41" s="10">
        <f>IF('1-SETUP'!$Q90="DAILY",EP41+'1-SETUP'!$V90,IF('1-SETUP'!$Q90="WEEKLY",EP41+'1-SETUP'!$V90*7,IF('1-SETUP'!$Q90="MONTHLY",EDATE(EP41,'1-SETUP'!$V90),IF('1-SETUP'!$Q90="YEARLY",EDATE(EP41,12*'1-SETUP'!$V90),""))))</f>
        <v>48111</v>
      </c>
      <c r="ER41" s="10">
        <f>IF('1-SETUP'!$Q90="DAILY",EQ41+'1-SETUP'!$V90,IF('1-SETUP'!$Q90="WEEKLY",EQ41+'1-SETUP'!$V90*7,IF('1-SETUP'!$Q90="MONTHLY",EDATE(EQ41,'1-SETUP'!$V90),IF('1-SETUP'!$Q90="YEARLY",EDATE(EQ41,12*'1-SETUP'!$V90),""))))</f>
        <v>48141</v>
      </c>
      <c r="ES41" s="10">
        <f>IF('1-SETUP'!$Q90="DAILY",ER41+'1-SETUP'!$V90,IF('1-SETUP'!$Q90="WEEKLY",ER41+'1-SETUP'!$V90*7,IF('1-SETUP'!$Q90="MONTHLY",EDATE(ER41,'1-SETUP'!$V90),IF('1-SETUP'!$Q90="YEARLY",EDATE(ER41,12*'1-SETUP'!$V90),""))))</f>
        <v>48172</v>
      </c>
      <c r="ET41" s="10">
        <f>IF('1-SETUP'!$Q90="DAILY",ES41+'1-SETUP'!$V90,IF('1-SETUP'!$Q90="WEEKLY",ES41+'1-SETUP'!$V90*7,IF('1-SETUP'!$Q90="MONTHLY",EDATE(ES41,'1-SETUP'!$V90),IF('1-SETUP'!$Q90="YEARLY",EDATE(ES41,12*'1-SETUP'!$V90),""))))</f>
        <v>48202</v>
      </c>
      <c r="EU41" s="10">
        <f>IF('1-SETUP'!$Q90="DAILY",ET41+'1-SETUP'!$V90,IF('1-SETUP'!$Q90="WEEKLY",ET41+'1-SETUP'!$V90*7,IF('1-SETUP'!$Q90="MONTHLY",EDATE(ET41,'1-SETUP'!$V90),IF('1-SETUP'!$Q90="YEARLY",EDATE(ET41,12*'1-SETUP'!$V90),""))))</f>
        <v>48233</v>
      </c>
      <c r="EV41" s="10">
        <f>IF('1-SETUP'!$Q90="DAILY",EU41+'1-SETUP'!$V90,IF('1-SETUP'!$Q90="WEEKLY",EU41+'1-SETUP'!$V90*7,IF('1-SETUP'!$Q90="MONTHLY",EDATE(EU41,'1-SETUP'!$V90),IF('1-SETUP'!$Q90="YEARLY",EDATE(EU41,12*'1-SETUP'!$V90),""))))</f>
        <v>48264</v>
      </c>
      <c r="EW41" s="10">
        <f>IF('1-SETUP'!$Q90="DAILY",EV41+'1-SETUP'!$V90,IF('1-SETUP'!$Q90="WEEKLY",EV41+'1-SETUP'!$V90*7,IF('1-SETUP'!$Q90="MONTHLY",EDATE(EV41,'1-SETUP'!$V90),IF('1-SETUP'!$Q90="YEARLY",EDATE(EV41,12*'1-SETUP'!$V90),""))))</f>
        <v>48293</v>
      </c>
      <c r="EX41" s="10">
        <f>IF('1-SETUP'!$Q90="DAILY",EW41+'1-SETUP'!$V90,IF('1-SETUP'!$Q90="WEEKLY",EW41+'1-SETUP'!$V90*7,IF('1-SETUP'!$Q90="MONTHLY",EDATE(EW41,'1-SETUP'!$V90),IF('1-SETUP'!$Q90="YEARLY",EDATE(EW41,12*'1-SETUP'!$V90),""))))</f>
        <v>48324</v>
      </c>
      <c r="EY41" s="10">
        <f>IF('1-SETUP'!$Q90="DAILY",EX41+'1-SETUP'!$V90,IF('1-SETUP'!$Q90="WEEKLY",EX41+'1-SETUP'!$V90*7,IF('1-SETUP'!$Q90="MONTHLY",EDATE(EX41,'1-SETUP'!$V90),IF('1-SETUP'!$Q90="YEARLY",EDATE(EX41,12*'1-SETUP'!$V90),""))))</f>
        <v>48354</v>
      </c>
      <c r="EZ41" s="10">
        <f>IF('1-SETUP'!$Q90="DAILY",EY41+'1-SETUP'!$V90,IF('1-SETUP'!$Q90="WEEKLY",EY41+'1-SETUP'!$V90*7,IF('1-SETUP'!$Q90="MONTHLY",EDATE(EY41,'1-SETUP'!$V90),IF('1-SETUP'!$Q90="YEARLY",EDATE(EY41,12*'1-SETUP'!$V90),""))))</f>
        <v>48385</v>
      </c>
      <c r="FA41" s="10">
        <f>IF('1-SETUP'!$Q90="DAILY",EZ41+'1-SETUP'!$V90,IF('1-SETUP'!$Q90="WEEKLY",EZ41+'1-SETUP'!$V90*7,IF('1-SETUP'!$Q90="MONTHLY",EDATE(EZ41,'1-SETUP'!$V90),IF('1-SETUP'!$Q90="YEARLY",EDATE(EZ41,12*'1-SETUP'!$V90),""))))</f>
        <v>48415</v>
      </c>
      <c r="FB41" s="10">
        <f>IF('1-SETUP'!$Q90="DAILY",FA41+'1-SETUP'!$V90,IF('1-SETUP'!$Q90="WEEKLY",FA41+'1-SETUP'!$V90*7,IF('1-SETUP'!$Q90="MONTHLY",EDATE(FA41,'1-SETUP'!$V90),IF('1-SETUP'!$Q90="YEARLY",EDATE(FA41,12*'1-SETUP'!$V90),""))))</f>
        <v>48446</v>
      </c>
      <c r="FC41" s="10">
        <f>IF('1-SETUP'!$Q90="DAILY",FB41+'1-SETUP'!$V90,IF('1-SETUP'!$Q90="WEEKLY",FB41+'1-SETUP'!$V90*7,IF('1-SETUP'!$Q90="MONTHLY",EDATE(FB41,'1-SETUP'!$V90),IF('1-SETUP'!$Q90="YEARLY",EDATE(FB41,12*'1-SETUP'!$V90),""))))</f>
        <v>48477</v>
      </c>
      <c r="FD41" s="10">
        <f>IF('1-SETUP'!$Q90="DAILY",FC41+'1-SETUP'!$V90,IF('1-SETUP'!$Q90="WEEKLY",FC41+'1-SETUP'!$V90*7,IF('1-SETUP'!$Q90="MONTHLY",EDATE(FC41,'1-SETUP'!$V90),IF('1-SETUP'!$Q90="YEARLY",EDATE(FC41,12*'1-SETUP'!$V90),""))))</f>
        <v>48507</v>
      </c>
      <c r="FE41" s="10">
        <f>IF('1-SETUP'!$Q90="DAILY",FD41+'1-SETUP'!$V90,IF('1-SETUP'!$Q90="WEEKLY",FD41+'1-SETUP'!$V90*7,IF('1-SETUP'!$Q90="MONTHLY",EDATE(FD41,'1-SETUP'!$V90),IF('1-SETUP'!$Q90="YEARLY",EDATE(FD41,12*'1-SETUP'!$V90),""))))</f>
        <v>48538</v>
      </c>
      <c r="FF41" s="10">
        <f>IF('1-SETUP'!$Q90="DAILY",FE41+'1-SETUP'!$V90,IF('1-SETUP'!$Q90="WEEKLY",FE41+'1-SETUP'!$V90*7,IF('1-SETUP'!$Q90="MONTHLY",EDATE(FE41,'1-SETUP'!$V90),IF('1-SETUP'!$Q90="YEARLY",EDATE(FE41,12*'1-SETUP'!$V90),""))))</f>
        <v>48568</v>
      </c>
      <c r="FG41" s="10">
        <f>IF('1-SETUP'!$Q90="DAILY",FF41+'1-SETUP'!$V90,IF('1-SETUP'!$Q90="WEEKLY",FF41+'1-SETUP'!$V90*7,IF('1-SETUP'!$Q90="MONTHLY",EDATE(FF41,'1-SETUP'!$V90),IF('1-SETUP'!$Q90="YEARLY",EDATE(FF41,12*'1-SETUP'!$V90),""))))</f>
        <v>48599</v>
      </c>
      <c r="FH41" s="10">
        <f>IF('1-SETUP'!$Q90="DAILY",FG41+'1-SETUP'!$V90,IF('1-SETUP'!$Q90="WEEKLY",FG41+'1-SETUP'!$V90*7,IF('1-SETUP'!$Q90="MONTHLY",EDATE(FG41,'1-SETUP'!$V90),IF('1-SETUP'!$Q90="YEARLY",EDATE(FG41,12*'1-SETUP'!$V90),""))))</f>
        <v>48630</v>
      </c>
      <c r="FI41" s="10">
        <f>IF('1-SETUP'!$Q90="DAILY",FH41+'1-SETUP'!$V90,IF('1-SETUP'!$Q90="WEEKLY",FH41+'1-SETUP'!$V90*7,IF('1-SETUP'!$Q90="MONTHLY",EDATE(FH41,'1-SETUP'!$V90),IF('1-SETUP'!$Q90="YEARLY",EDATE(FH41,12*'1-SETUP'!$V90),""))))</f>
        <v>48658</v>
      </c>
      <c r="FJ41" s="10">
        <f>IF('1-SETUP'!$Q90="DAILY",FI41+'1-SETUP'!$V90,IF('1-SETUP'!$Q90="WEEKLY",FI41+'1-SETUP'!$V90*7,IF('1-SETUP'!$Q90="MONTHLY",EDATE(FI41,'1-SETUP'!$V90),IF('1-SETUP'!$Q90="YEARLY",EDATE(FI41,12*'1-SETUP'!$V90),""))))</f>
        <v>48689</v>
      </c>
      <c r="FK41" s="10">
        <f>IF('1-SETUP'!$Q90="DAILY",FJ41+'1-SETUP'!$V90,IF('1-SETUP'!$Q90="WEEKLY",FJ41+'1-SETUP'!$V90*7,IF('1-SETUP'!$Q90="MONTHLY",EDATE(FJ41,'1-SETUP'!$V90),IF('1-SETUP'!$Q90="YEARLY",EDATE(FJ41,12*'1-SETUP'!$V90),""))))</f>
        <v>48719</v>
      </c>
      <c r="FL41" s="10">
        <f>IF('1-SETUP'!$Q90="DAILY",FK41+'1-SETUP'!$V90,IF('1-SETUP'!$Q90="WEEKLY",FK41+'1-SETUP'!$V90*7,IF('1-SETUP'!$Q90="MONTHLY",EDATE(FK41,'1-SETUP'!$V90),IF('1-SETUP'!$Q90="YEARLY",EDATE(FK41,12*'1-SETUP'!$V90),""))))</f>
        <v>48750</v>
      </c>
      <c r="FM41" s="10">
        <f>IF('1-SETUP'!$Q90="DAILY",FL41+'1-SETUP'!$V90,IF('1-SETUP'!$Q90="WEEKLY",FL41+'1-SETUP'!$V90*7,IF('1-SETUP'!$Q90="MONTHLY",EDATE(FL41,'1-SETUP'!$V90),IF('1-SETUP'!$Q90="YEARLY",EDATE(FL41,12*'1-SETUP'!$V90),""))))</f>
        <v>48780</v>
      </c>
      <c r="FN41" s="10">
        <f>IF('1-SETUP'!$Q90="DAILY",FM41+'1-SETUP'!$V90,IF('1-SETUP'!$Q90="WEEKLY",FM41+'1-SETUP'!$V90*7,IF('1-SETUP'!$Q90="MONTHLY",EDATE(FM41,'1-SETUP'!$V90),IF('1-SETUP'!$Q90="YEARLY",EDATE(FM41,12*'1-SETUP'!$V90),""))))</f>
        <v>48811</v>
      </c>
      <c r="FO41" s="10">
        <f>IF('1-SETUP'!$Q90="DAILY",FN41+'1-SETUP'!$V90,IF('1-SETUP'!$Q90="WEEKLY",FN41+'1-SETUP'!$V90*7,IF('1-SETUP'!$Q90="MONTHLY",EDATE(FN41,'1-SETUP'!$V90),IF('1-SETUP'!$Q90="YEARLY",EDATE(FN41,12*'1-SETUP'!$V90),""))))</f>
        <v>48842</v>
      </c>
      <c r="FP41" s="10">
        <f>IF('1-SETUP'!$Q90="DAILY",FO41+'1-SETUP'!$V90,IF('1-SETUP'!$Q90="WEEKLY",FO41+'1-SETUP'!$V90*7,IF('1-SETUP'!$Q90="MONTHLY",EDATE(FO41,'1-SETUP'!$V90),IF('1-SETUP'!$Q90="YEARLY",EDATE(FO41,12*'1-SETUP'!$V90),""))))</f>
        <v>48872</v>
      </c>
      <c r="FQ41" s="10">
        <f>IF('1-SETUP'!$Q90="DAILY",FP41+'1-SETUP'!$V90,IF('1-SETUP'!$Q90="WEEKLY",FP41+'1-SETUP'!$V90*7,IF('1-SETUP'!$Q90="MONTHLY",EDATE(FP41,'1-SETUP'!$V90),IF('1-SETUP'!$Q90="YEARLY",EDATE(FP41,12*'1-SETUP'!$V90),""))))</f>
        <v>48903</v>
      </c>
      <c r="FR41" s="10">
        <f>IF('1-SETUP'!$Q90="DAILY",FQ41+'1-SETUP'!$V90,IF('1-SETUP'!$Q90="WEEKLY",FQ41+'1-SETUP'!$V90*7,IF('1-SETUP'!$Q90="MONTHLY",EDATE(FQ41,'1-SETUP'!$V90),IF('1-SETUP'!$Q90="YEARLY",EDATE(FQ41,12*'1-SETUP'!$V90),""))))</f>
        <v>48933</v>
      </c>
      <c r="FS41" s="10">
        <f>IF('1-SETUP'!$Q90="DAILY",FR41+'1-SETUP'!$V90,IF('1-SETUP'!$Q90="WEEKLY",FR41+'1-SETUP'!$V90*7,IF('1-SETUP'!$Q90="MONTHLY",EDATE(FR41,'1-SETUP'!$V90),IF('1-SETUP'!$Q90="YEARLY",EDATE(FR41,12*'1-SETUP'!$V90),""))))</f>
        <v>48964</v>
      </c>
      <c r="FT41" s="10">
        <f>IF('1-SETUP'!$Q90="DAILY",FS41+'1-SETUP'!$V90,IF('1-SETUP'!$Q90="WEEKLY",FS41+'1-SETUP'!$V90*7,IF('1-SETUP'!$Q90="MONTHLY",EDATE(FS41,'1-SETUP'!$V90),IF('1-SETUP'!$Q90="YEARLY",EDATE(FS41,12*'1-SETUP'!$V90),""))))</f>
        <v>48995</v>
      </c>
      <c r="FU41" s="10">
        <f>IF('1-SETUP'!$Q90="DAILY",FT41+'1-SETUP'!$V90,IF('1-SETUP'!$Q90="WEEKLY",FT41+'1-SETUP'!$V90*7,IF('1-SETUP'!$Q90="MONTHLY",EDATE(FT41,'1-SETUP'!$V90),IF('1-SETUP'!$Q90="YEARLY",EDATE(FT41,12*'1-SETUP'!$V90),""))))</f>
        <v>49023</v>
      </c>
      <c r="FV41" s="10">
        <f>IF('1-SETUP'!$Q90="DAILY",FU41+'1-SETUP'!$V90,IF('1-SETUP'!$Q90="WEEKLY",FU41+'1-SETUP'!$V90*7,IF('1-SETUP'!$Q90="MONTHLY",EDATE(FU41,'1-SETUP'!$V90),IF('1-SETUP'!$Q90="YEARLY",EDATE(FU41,12*'1-SETUP'!$V90),""))))</f>
        <v>49054</v>
      </c>
      <c r="FW41" s="10">
        <f>IF('1-SETUP'!$Q90="DAILY",FV41+'1-SETUP'!$V90,IF('1-SETUP'!$Q90="WEEKLY",FV41+'1-SETUP'!$V90*7,IF('1-SETUP'!$Q90="MONTHLY",EDATE(FV41,'1-SETUP'!$V90),IF('1-SETUP'!$Q90="YEARLY",EDATE(FV41,12*'1-SETUP'!$V90),""))))</f>
        <v>49084</v>
      </c>
      <c r="FX41" s="10">
        <f>IF('1-SETUP'!$Q90="DAILY",FW41+'1-SETUP'!$V90,IF('1-SETUP'!$Q90="WEEKLY",FW41+'1-SETUP'!$V90*7,IF('1-SETUP'!$Q90="MONTHLY",EDATE(FW41,'1-SETUP'!$V90),IF('1-SETUP'!$Q90="YEARLY",EDATE(FW41,12*'1-SETUP'!$V90),""))))</f>
        <v>49115</v>
      </c>
      <c r="FY41" s="10">
        <f>IF('1-SETUP'!$Q90="DAILY",FX41+'1-SETUP'!$V90,IF('1-SETUP'!$Q90="WEEKLY",FX41+'1-SETUP'!$V90*7,IF('1-SETUP'!$Q90="MONTHLY",EDATE(FX41,'1-SETUP'!$V90),IF('1-SETUP'!$Q90="YEARLY",EDATE(FX41,12*'1-SETUP'!$V90),""))))</f>
        <v>49145</v>
      </c>
      <c r="FZ41" s="10">
        <f>IF('1-SETUP'!$Q90="DAILY",FY41+'1-SETUP'!$V90,IF('1-SETUP'!$Q90="WEEKLY",FY41+'1-SETUP'!$V90*7,IF('1-SETUP'!$Q90="MONTHLY",EDATE(FY41,'1-SETUP'!$V90),IF('1-SETUP'!$Q90="YEARLY",EDATE(FY41,12*'1-SETUP'!$V90),""))))</f>
        <v>49176</v>
      </c>
      <c r="GA41" s="10">
        <f>IF('1-SETUP'!$Q90="DAILY",FZ41+'1-SETUP'!$V90,IF('1-SETUP'!$Q90="WEEKLY",FZ41+'1-SETUP'!$V90*7,IF('1-SETUP'!$Q90="MONTHLY",EDATE(FZ41,'1-SETUP'!$V90),IF('1-SETUP'!$Q90="YEARLY",EDATE(FZ41,12*'1-SETUP'!$V90),""))))</f>
        <v>49207</v>
      </c>
      <c r="GB41" s="10">
        <f>IF('1-SETUP'!$Q90="DAILY",GA41+'1-SETUP'!$V90,IF('1-SETUP'!$Q90="WEEKLY",GA41+'1-SETUP'!$V90*7,IF('1-SETUP'!$Q90="MONTHLY",EDATE(GA41,'1-SETUP'!$V90),IF('1-SETUP'!$Q90="YEARLY",EDATE(GA41,12*'1-SETUP'!$V90),""))))</f>
        <v>49237</v>
      </c>
      <c r="GC41" s="10">
        <f>IF('1-SETUP'!$Q90="DAILY",GB41+'1-SETUP'!$V90,IF('1-SETUP'!$Q90="WEEKLY",GB41+'1-SETUP'!$V90*7,IF('1-SETUP'!$Q90="MONTHLY",EDATE(GB41,'1-SETUP'!$V90),IF('1-SETUP'!$Q90="YEARLY",EDATE(GB41,12*'1-SETUP'!$V90),""))))</f>
        <v>49268</v>
      </c>
      <c r="GD41" s="10">
        <f>IF('1-SETUP'!$Q90="DAILY",GC41+'1-SETUP'!$V90,IF('1-SETUP'!$Q90="WEEKLY",GC41+'1-SETUP'!$V90*7,IF('1-SETUP'!$Q90="MONTHLY",EDATE(GC41,'1-SETUP'!$V90),IF('1-SETUP'!$Q90="YEARLY",EDATE(GC41,12*'1-SETUP'!$V90),""))))</f>
        <v>49298</v>
      </c>
      <c r="GE41" s="10">
        <f>IF('1-SETUP'!$Q90="DAILY",GD41+'1-SETUP'!$V90,IF('1-SETUP'!$Q90="WEEKLY",GD41+'1-SETUP'!$V90*7,IF('1-SETUP'!$Q90="MONTHLY",EDATE(GD41,'1-SETUP'!$V90),IF('1-SETUP'!$Q90="YEARLY",EDATE(GD41,12*'1-SETUP'!$V90),""))))</f>
        <v>49329</v>
      </c>
      <c r="GF41" s="10">
        <f>IF('1-SETUP'!$Q90="DAILY",GE41+'1-SETUP'!$V90,IF('1-SETUP'!$Q90="WEEKLY",GE41+'1-SETUP'!$V90*7,IF('1-SETUP'!$Q90="MONTHLY",EDATE(GE41,'1-SETUP'!$V90),IF('1-SETUP'!$Q90="YEARLY",EDATE(GE41,12*'1-SETUP'!$V90),""))))</f>
        <v>49360</v>
      </c>
      <c r="GG41" s="10">
        <f>IF('1-SETUP'!$Q90="DAILY",GF41+'1-SETUP'!$V90,IF('1-SETUP'!$Q90="WEEKLY",GF41+'1-SETUP'!$V90*7,IF('1-SETUP'!$Q90="MONTHLY",EDATE(GF41,'1-SETUP'!$V90),IF('1-SETUP'!$Q90="YEARLY",EDATE(GF41,12*'1-SETUP'!$V90),""))))</f>
        <v>49388</v>
      </c>
      <c r="GH41" s="10">
        <f>IF('1-SETUP'!$Q90="DAILY",GG41+'1-SETUP'!$V90,IF('1-SETUP'!$Q90="WEEKLY",GG41+'1-SETUP'!$V90*7,IF('1-SETUP'!$Q90="MONTHLY",EDATE(GG41,'1-SETUP'!$V90),IF('1-SETUP'!$Q90="YEARLY",EDATE(GG41,12*'1-SETUP'!$V90),""))))</f>
        <v>49419</v>
      </c>
      <c r="GI41" s="10">
        <f>IF('1-SETUP'!$Q90="DAILY",GH41+'1-SETUP'!$V90,IF('1-SETUP'!$Q90="WEEKLY",GH41+'1-SETUP'!$V90*7,IF('1-SETUP'!$Q90="MONTHLY",EDATE(GH41,'1-SETUP'!$V90),IF('1-SETUP'!$Q90="YEARLY",EDATE(GH41,12*'1-SETUP'!$V90),""))))</f>
        <v>49449</v>
      </c>
      <c r="GJ41" s="10">
        <f>IF('1-SETUP'!$Q90="DAILY",GI41+'1-SETUP'!$V90,IF('1-SETUP'!$Q90="WEEKLY",GI41+'1-SETUP'!$V90*7,IF('1-SETUP'!$Q90="MONTHLY",EDATE(GI41,'1-SETUP'!$V90),IF('1-SETUP'!$Q90="YEARLY",EDATE(GI41,12*'1-SETUP'!$V90),""))))</f>
        <v>49480</v>
      </c>
      <c r="GK41" s="10">
        <f>IF('1-SETUP'!$Q90="DAILY",GJ41+'1-SETUP'!$V90,IF('1-SETUP'!$Q90="WEEKLY",GJ41+'1-SETUP'!$V90*7,IF('1-SETUP'!$Q90="MONTHLY",EDATE(GJ41,'1-SETUP'!$V90),IF('1-SETUP'!$Q90="YEARLY",EDATE(GJ41,12*'1-SETUP'!$V90),""))))</f>
        <v>49510</v>
      </c>
      <c r="GL41" s="10">
        <f>IF('1-SETUP'!$Q90="DAILY",GK41+'1-SETUP'!$V90,IF('1-SETUP'!$Q90="WEEKLY",GK41+'1-SETUP'!$V90*7,IF('1-SETUP'!$Q90="MONTHLY",EDATE(GK41,'1-SETUP'!$V90),IF('1-SETUP'!$Q90="YEARLY",EDATE(GK41,12*'1-SETUP'!$V90),""))))</f>
        <v>49541</v>
      </c>
      <c r="GM41" s="10">
        <f>IF('1-SETUP'!$Q90="DAILY",GL41+'1-SETUP'!$V90,IF('1-SETUP'!$Q90="WEEKLY",GL41+'1-SETUP'!$V90*7,IF('1-SETUP'!$Q90="MONTHLY",EDATE(GL41,'1-SETUP'!$V90),IF('1-SETUP'!$Q90="YEARLY",EDATE(GL41,12*'1-SETUP'!$V90),""))))</f>
        <v>49572</v>
      </c>
      <c r="GN41" s="10">
        <f>IF('1-SETUP'!$Q90="DAILY",GM41+'1-SETUP'!$V90,IF('1-SETUP'!$Q90="WEEKLY",GM41+'1-SETUP'!$V90*7,IF('1-SETUP'!$Q90="MONTHLY",EDATE(GM41,'1-SETUP'!$V90),IF('1-SETUP'!$Q90="YEARLY",EDATE(GM41,12*'1-SETUP'!$V90),""))))</f>
        <v>49602</v>
      </c>
      <c r="GO41" s="10">
        <f>IF('1-SETUP'!$Q90="DAILY",GN41+'1-SETUP'!$V90,IF('1-SETUP'!$Q90="WEEKLY",GN41+'1-SETUP'!$V90*7,IF('1-SETUP'!$Q90="MONTHLY",EDATE(GN41,'1-SETUP'!$V90),IF('1-SETUP'!$Q90="YEARLY",EDATE(GN41,12*'1-SETUP'!$V90),""))))</f>
        <v>49633</v>
      </c>
      <c r="GP41" s="10">
        <f>IF('1-SETUP'!$Q90="DAILY",GO41+'1-SETUP'!$V90,IF('1-SETUP'!$Q90="WEEKLY",GO41+'1-SETUP'!$V90*7,IF('1-SETUP'!$Q90="MONTHLY",EDATE(GO41,'1-SETUP'!$V90),IF('1-SETUP'!$Q90="YEARLY",EDATE(GO41,12*'1-SETUP'!$V90),""))))</f>
        <v>49663</v>
      </c>
      <c r="GQ41" s="10">
        <f>IF('1-SETUP'!$Q90="DAILY",GP41+'1-SETUP'!$V90,IF('1-SETUP'!$Q90="WEEKLY",GP41+'1-SETUP'!$V90*7,IF('1-SETUP'!$Q90="MONTHLY",EDATE(GP41,'1-SETUP'!$V90),IF('1-SETUP'!$Q90="YEARLY",EDATE(GP41,12*'1-SETUP'!$V90),""))))</f>
        <v>49694</v>
      </c>
      <c r="GR41" s="10">
        <f>IF('1-SETUP'!$Q90="DAILY",GQ41+'1-SETUP'!$V90,IF('1-SETUP'!$Q90="WEEKLY",GQ41+'1-SETUP'!$V90*7,IF('1-SETUP'!$Q90="MONTHLY",EDATE(GQ41,'1-SETUP'!$V90),IF('1-SETUP'!$Q90="YEARLY",EDATE(GQ41,12*'1-SETUP'!$V90),""))))</f>
        <v>49725</v>
      </c>
      <c r="GS41" s="10">
        <f>IF('1-SETUP'!$Q90="DAILY",GR41+'1-SETUP'!$V90,IF('1-SETUP'!$Q90="WEEKLY",GR41+'1-SETUP'!$V90*7,IF('1-SETUP'!$Q90="MONTHLY",EDATE(GR41,'1-SETUP'!$V90),IF('1-SETUP'!$Q90="YEARLY",EDATE(GR41,12*'1-SETUP'!$V90),""))))</f>
        <v>49754</v>
      </c>
      <c r="GT41" s="10">
        <f>IF('1-SETUP'!$Q90="DAILY",GS41+'1-SETUP'!$V90,IF('1-SETUP'!$Q90="WEEKLY",GS41+'1-SETUP'!$V90*7,IF('1-SETUP'!$Q90="MONTHLY",EDATE(GS41,'1-SETUP'!$V90),IF('1-SETUP'!$Q90="YEARLY",EDATE(GS41,12*'1-SETUP'!$V90),""))))</f>
        <v>49785</v>
      </c>
      <c r="GU41" s="10">
        <f>IF('1-SETUP'!$Q90="DAILY",GT41+'1-SETUP'!$V90,IF('1-SETUP'!$Q90="WEEKLY",GT41+'1-SETUP'!$V90*7,IF('1-SETUP'!$Q90="MONTHLY",EDATE(GT41,'1-SETUP'!$V90),IF('1-SETUP'!$Q90="YEARLY",EDATE(GT41,12*'1-SETUP'!$V90),""))))</f>
        <v>49815</v>
      </c>
      <c r="GV41" s="10">
        <f>IF('1-SETUP'!$Q90="DAILY",GU41+'1-SETUP'!$V90,IF('1-SETUP'!$Q90="WEEKLY",GU41+'1-SETUP'!$V90*7,IF('1-SETUP'!$Q90="MONTHLY",EDATE(GU41,'1-SETUP'!$V90),IF('1-SETUP'!$Q90="YEARLY",EDATE(GU41,12*'1-SETUP'!$V90),""))))</f>
        <v>49846</v>
      </c>
      <c r="GW41" s="10">
        <f>IF('1-SETUP'!$Q90="DAILY",GV41+'1-SETUP'!$V90,IF('1-SETUP'!$Q90="WEEKLY",GV41+'1-SETUP'!$V90*7,IF('1-SETUP'!$Q90="MONTHLY",EDATE(GV41,'1-SETUP'!$V90),IF('1-SETUP'!$Q90="YEARLY",EDATE(GV41,12*'1-SETUP'!$V90),""))))</f>
        <v>49876</v>
      </c>
      <c r="GX41" s="10">
        <f>IF('1-SETUP'!$Q90="DAILY",GW41+'1-SETUP'!$V90,IF('1-SETUP'!$Q90="WEEKLY",GW41+'1-SETUP'!$V90*7,IF('1-SETUP'!$Q90="MONTHLY",EDATE(GW41,'1-SETUP'!$V90),IF('1-SETUP'!$Q90="YEARLY",EDATE(GW41,12*'1-SETUP'!$V90),""))))</f>
        <v>49907</v>
      </c>
      <c r="GY41" s="10">
        <f>IF('1-SETUP'!$Q90="DAILY",GX41+'1-SETUP'!$V90,IF('1-SETUP'!$Q90="WEEKLY",GX41+'1-SETUP'!$V90*7,IF('1-SETUP'!$Q90="MONTHLY",EDATE(GX41,'1-SETUP'!$V90),IF('1-SETUP'!$Q90="YEARLY",EDATE(GX41,12*'1-SETUP'!$V90),""))))</f>
        <v>49938</v>
      </c>
      <c r="GZ41" s="10">
        <f>IF('1-SETUP'!$Q90="DAILY",GY41+'1-SETUP'!$V90,IF('1-SETUP'!$Q90="WEEKLY",GY41+'1-SETUP'!$V90*7,IF('1-SETUP'!$Q90="MONTHLY",EDATE(GY41,'1-SETUP'!$V90),IF('1-SETUP'!$Q90="YEARLY",EDATE(GY41,12*'1-SETUP'!$V90),""))))</f>
        <v>49968</v>
      </c>
      <c r="HA41" s="10">
        <f>IF('1-SETUP'!$Q90="DAILY",GZ41+'1-SETUP'!$V90,IF('1-SETUP'!$Q90="WEEKLY",GZ41+'1-SETUP'!$V90*7,IF('1-SETUP'!$Q90="MONTHLY",EDATE(GZ41,'1-SETUP'!$V90),IF('1-SETUP'!$Q90="YEARLY",EDATE(GZ41,12*'1-SETUP'!$V90),""))))</f>
        <v>49999</v>
      </c>
      <c r="HB41" s="10">
        <f>IF('1-SETUP'!$Q90="DAILY",HA41+'1-SETUP'!$V90,IF('1-SETUP'!$Q90="WEEKLY",HA41+'1-SETUP'!$V90*7,IF('1-SETUP'!$Q90="MONTHLY",EDATE(HA41,'1-SETUP'!$V90),IF('1-SETUP'!$Q90="YEARLY",EDATE(HA41,12*'1-SETUP'!$V90),""))))</f>
        <v>50029</v>
      </c>
      <c r="HC41" s="10">
        <f>IF('1-SETUP'!$Q90="DAILY",HB41+'1-SETUP'!$V90,IF('1-SETUP'!$Q90="WEEKLY",HB41+'1-SETUP'!$V90*7,IF('1-SETUP'!$Q90="MONTHLY",EDATE(HB41,'1-SETUP'!$V90),IF('1-SETUP'!$Q90="YEARLY",EDATE(HB41,12*'1-SETUP'!$V90),""))))</f>
        <v>50060</v>
      </c>
      <c r="HD41" s="10">
        <f>IF('1-SETUP'!$Q90="DAILY",HC41+'1-SETUP'!$V90,IF('1-SETUP'!$Q90="WEEKLY",HC41+'1-SETUP'!$V90*7,IF('1-SETUP'!$Q90="MONTHLY",EDATE(HC41,'1-SETUP'!$V90),IF('1-SETUP'!$Q90="YEARLY",EDATE(HC41,12*'1-SETUP'!$V90),""))))</f>
        <v>50091</v>
      </c>
      <c r="HE41" s="10">
        <f>IF('1-SETUP'!$Q90="DAILY",HD41+'1-SETUP'!$V90,IF('1-SETUP'!$Q90="WEEKLY",HD41+'1-SETUP'!$V90*7,IF('1-SETUP'!$Q90="MONTHLY",EDATE(HD41,'1-SETUP'!$V90),IF('1-SETUP'!$Q90="YEARLY",EDATE(HD41,12*'1-SETUP'!$V90),""))))</f>
        <v>50119</v>
      </c>
      <c r="HF41" s="10">
        <f>IF('1-SETUP'!$Q90="DAILY",HE41+'1-SETUP'!$V90,IF('1-SETUP'!$Q90="WEEKLY",HE41+'1-SETUP'!$V90*7,IF('1-SETUP'!$Q90="MONTHLY",EDATE(HE41,'1-SETUP'!$V90),IF('1-SETUP'!$Q90="YEARLY",EDATE(HE41,12*'1-SETUP'!$V90),""))))</f>
        <v>50150</v>
      </c>
      <c r="HG41" s="10">
        <f>IF('1-SETUP'!$Q90="DAILY",HF41+'1-SETUP'!$V90,IF('1-SETUP'!$Q90="WEEKLY",HF41+'1-SETUP'!$V90*7,IF('1-SETUP'!$Q90="MONTHLY",EDATE(HF41,'1-SETUP'!$V90),IF('1-SETUP'!$Q90="YEARLY",EDATE(HF41,12*'1-SETUP'!$V90),""))))</f>
        <v>50180</v>
      </c>
      <c r="HH41" s="10">
        <f>IF('1-SETUP'!$Q90="DAILY",HG41+'1-SETUP'!$V90,IF('1-SETUP'!$Q90="WEEKLY",HG41+'1-SETUP'!$V90*7,IF('1-SETUP'!$Q90="MONTHLY",EDATE(HG41,'1-SETUP'!$V90),IF('1-SETUP'!$Q90="YEARLY",EDATE(HG41,12*'1-SETUP'!$V90),""))))</f>
        <v>50211</v>
      </c>
      <c r="HI41" s="10">
        <f>IF('1-SETUP'!$Q90="DAILY",HH41+'1-SETUP'!$V90,IF('1-SETUP'!$Q90="WEEKLY",HH41+'1-SETUP'!$V90*7,IF('1-SETUP'!$Q90="MONTHLY",EDATE(HH41,'1-SETUP'!$V90),IF('1-SETUP'!$Q90="YEARLY",EDATE(HH41,12*'1-SETUP'!$V90),""))))</f>
        <v>50241</v>
      </c>
      <c r="HJ41" s="10">
        <f>IF('1-SETUP'!$Q90="DAILY",HI41+'1-SETUP'!$V90,IF('1-SETUP'!$Q90="WEEKLY",HI41+'1-SETUP'!$V90*7,IF('1-SETUP'!$Q90="MONTHLY",EDATE(HI41,'1-SETUP'!$V90),IF('1-SETUP'!$Q90="YEARLY",EDATE(HI41,12*'1-SETUP'!$V90),""))))</f>
        <v>50272</v>
      </c>
      <c r="HK41" s="10">
        <f>IF('1-SETUP'!$Q90="DAILY",HJ41+'1-SETUP'!$V90,IF('1-SETUP'!$Q90="WEEKLY",HJ41+'1-SETUP'!$V90*7,IF('1-SETUP'!$Q90="MONTHLY",EDATE(HJ41,'1-SETUP'!$V90),IF('1-SETUP'!$Q90="YEARLY",EDATE(HJ41,12*'1-SETUP'!$V90),""))))</f>
        <v>50303</v>
      </c>
      <c r="HL41" s="10">
        <f>IF('1-SETUP'!$Q90="DAILY",HK41+'1-SETUP'!$V90,IF('1-SETUP'!$Q90="WEEKLY",HK41+'1-SETUP'!$V90*7,IF('1-SETUP'!$Q90="MONTHLY",EDATE(HK41,'1-SETUP'!$V90),IF('1-SETUP'!$Q90="YEARLY",EDATE(HK41,12*'1-SETUP'!$V90),""))))</f>
        <v>50333</v>
      </c>
      <c r="HM41" s="10">
        <f>IF('1-SETUP'!$Q90="DAILY",HL41+'1-SETUP'!$V90,IF('1-SETUP'!$Q90="WEEKLY",HL41+'1-SETUP'!$V90*7,IF('1-SETUP'!$Q90="MONTHLY",EDATE(HL41,'1-SETUP'!$V90),IF('1-SETUP'!$Q90="YEARLY",EDATE(HL41,12*'1-SETUP'!$V90),""))))</f>
        <v>50364</v>
      </c>
      <c r="HN41" s="10">
        <f>IF('1-SETUP'!$Q90="DAILY",HM41+'1-SETUP'!$V90,IF('1-SETUP'!$Q90="WEEKLY",HM41+'1-SETUP'!$V90*7,IF('1-SETUP'!$Q90="MONTHLY",EDATE(HM41,'1-SETUP'!$V90),IF('1-SETUP'!$Q90="YEARLY",EDATE(HM41,12*'1-SETUP'!$V90),""))))</f>
        <v>50394</v>
      </c>
      <c r="HO41" s="10">
        <f>IF('1-SETUP'!$Q90="DAILY",HN41+'1-SETUP'!$V90,IF('1-SETUP'!$Q90="WEEKLY",HN41+'1-SETUP'!$V90*7,IF('1-SETUP'!$Q90="MONTHLY",EDATE(HN41,'1-SETUP'!$V90),IF('1-SETUP'!$Q90="YEARLY",EDATE(HN41,12*'1-SETUP'!$V90),""))))</f>
        <v>50425</v>
      </c>
      <c r="HP41" s="10">
        <f>IF('1-SETUP'!$Q90="DAILY",HO41+'1-SETUP'!$V90,IF('1-SETUP'!$Q90="WEEKLY",HO41+'1-SETUP'!$V90*7,IF('1-SETUP'!$Q90="MONTHLY",EDATE(HO41,'1-SETUP'!$V90),IF('1-SETUP'!$Q90="YEARLY",EDATE(HO41,12*'1-SETUP'!$V90),""))))</f>
        <v>50456</v>
      </c>
      <c r="HQ41" s="10">
        <f>IF('1-SETUP'!$Q90="DAILY",HP41+'1-SETUP'!$V90,IF('1-SETUP'!$Q90="WEEKLY",HP41+'1-SETUP'!$V90*7,IF('1-SETUP'!$Q90="MONTHLY",EDATE(HP41,'1-SETUP'!$V90),IF('1-SETUP'!$Q90="YEARLY",EDATE(HP41,12*'1-SETUP'!$V90),""))))</f>
        <v>50484</v>
      </c>
      <c r="HR41" s="10">
        <f>IF('1-SETUP'!$Q90="DAILY",HQ41+'1-SETUP'!$V90,IF('1-SETUP'!$Q90="WEEKLY",HQ41+'1-SETUP'!$V90*7,IF('1-SETUP'!$Q90="MONTHLY",EDATE(HQ41,'1-SETUP'!$V90),IF('1-SETUP'!$Q90="YEARLY",EDATE(HQ41,12*'1-SETUP'!$V90),""))))</f>
        <v>50515</v>
      </c>
      <c r="HS41" s="10">
        <f>IF('1-SETUP'!$Q90="DAILY",HR41+'1-SETUP'!$V90,IF('1-SETUP'!$Q90="WEEKLY",HR41+'1-SETUP'!$V90*7,IF('1-SETUP'!$Q90="MONTHLY",EDATE(HR41,'1-SETUP'!$V90),IF('1-SETUP'!$Q90="YEARLY",EDATE(HR41,12*'1-SETUP'!$V90),""))))</f>
        <v>50545</v>
      </c>
      <c r="HT41" s="10">
        <f>IF('1-SETUP'!$Q90="DAILY",HS41+'1-SETUP'!$V90,IF('1-SETUP'!$Q90="WEEKLY",HS41+'1-SETUP'!$V90*7,IF('1-SETUP'!$Q90="MONTHLY",EDATE(HS41,'1-SETUP'!$V90),IF('1-SETUP'!$Q90="YEARLY",EDATE(HS41,12*'1-SETUP'!$V90),""))))</f>
        <v>50576</v>
      </c>
      <c r="HU41" s="10">
        <f>IF('1-SETUP'!$Q90="DAILY",HT41+'1-SETUP'!$V90,IF('1-SETUP'!$Q90="WEEKLY",HT41+'1-SETUP'!$V90*7,IF('1-SETUP'!$Q90="MONTHLY",EDATE(HT41,'1-SETUP'!$V90),IF('1-SETUP'!$Q90="YEARLY",EDATE(HT41,12*'1-SETUP'!$V90),""))))</f>
        <v>50606</v>
      </c>
      <c r="HV41" s="10">
        <f>IF('1-SETUP'!$Q90="DAILY",HU41+'1-SETUP'!$V90,IF('1-SETUP'!$Q90="WEEKLY",HU41+'1-SETUP'!$V90*7,IF('1-SETUP'!$Q90="MONTHLY",EDATE(HU41,'1-SETUP'!$V90),IF('1-SETUP'!$Q90="YEARLY",EDATE(HU41,12*'1-SETUP'!$V90),""))))</f>
        <v>50637</v>
      </c>
      <c r="HW41" s="10">
        <f>IF('1-SETUP'!$Q90="DAILY",HV41+'1-SETUP'!$V90,IF('1-SETUP'!$Q90="WEEKLY",HV41+'1-SETUP'!$V90*7,IF('1-SETUP'!$Q90="MONTHLY",EDATE(HV41,'1-SETUP'!$V90),IF('1-SETUP'!$Q90="YEARLY",EDATE(HV41,12*'1-SETUP'!$V90),""))))</f>
        <v>50668</v>
      </c>
      <c r="HX41" s="10">
        <f>IF('1-SETUP'!$Q90="DAILY",HW41+'1-SETUP'!$V90,IF('1-SETUP'!$Q90="WEEKLY",HW41+'1-SETUP'!$V90*7,IF('1-SETUP'!$Q90="MONTHLY",EDATE(HW41,'1-SETUP'!$V90),IF('1-SETUP'!$Q90="YEARLY",EDATE(HW41,12*'1-SETUP'!$V90),""))))</f>
        <v>50698</v>
      </c>
      <c r="HY41" s="10">
        <f>IF('1-SETUP'!$Q90="DAILY",HX41+'1-SETUP'!$V90,IF('1-SETUP'!$Q90="WEEKLY",HX41+'1-SETUP'!$V90*7,IF('1-SETUP'!$Q90="MONTHLY",EDATE(HX41,'1-SETUP'!$V90),IF('1-SETUP'!$Q90="YEARLY",EDATE(HX41,12*'1-SETUP'!$V90),""))))</f>
        <v>50729</v>
      </c>
      <c r="HZ41" s="10">
        <f>IF('1-SETUP'!$Q90="DAILY",HY41+'1-SETUP'!$V90,IF('1-SETUP'!$Q90="WEEKLY",HY41+'1-SETUP'!$V90*7,IF('1-SETUP'!$Q90="MONTHLY",EDATE(HY41,'1-SETUP'!$V90),IF('1-SETUP'!$Q90="YEARLY",EDATE(HY41,12*'1-SETUP'!$V90),""))))</f>
        <v>50759</v>
      </c>
      <c r="IA41" s="10">
        <f>IF('1-SETUP'!$Q90="DAILY",HZ41+'1-SETUP'!$V90,IF('1-SETUP'!$Q90="WEEKLY",HZ41+'1-SETUP'!$V90*7,IF('1-SETUP'!$Q90="MONTHLY",EDATE(HZ41,'1-SETUP'!$V90),IF('1-SETUP'!$Q90="YEARLY",EDATE(HZ41,12*'1-SETUP'!$V90),""))))</f>
        <v>50790</v>
      </c>
      <c r="IB41" s="10">
        <f>IF('1-SETUP'!$Q90="DAILY",IA41+'1-SETUP'!$V90,IF('1-SETUP'!$Q90="WEEKLY",IA41+'1-SETUP'!$V90*7,IF('1-SETUP'!$Q90="MONTHLY",EDATE(IA41,'1-SETUP'!$V90),IF('1-SETUP'!$Q90="YEARLY",EDATE(IA41,12*'1-SETUP'!$V90),""))))</f>
        <v>50821</v>
      </c>
      <c r="IC41" s="10">
        <f>IF('1-SETUP'!$Q90="DAILY",IB41+'1-SETUP'!$V90,IF('1-SETUP'!$Q90="WEEKLY",IB41+'1-SETUP'!$V90*7,IF('1-SETUP'!$Q90="MONTHLY",EDATE(IB41,'1-SETUP'!$V90),IF('1-SETUP'!$Q90="YEARLY",EDATE(IB41,12*'1-SETUP'!$V90),""))))</f>
        <v>50849</v>
      </c>
      <c r="ID41" s="10">
        <f>IF('1-SETUP'!$Q90="DAILY",IC41+'1-SETUP'!$V90,IF('1-SETUP'!$Q90="WEEKLY",IC41+'1-SETUP'!$V90*7,IF('1-SETUP'!$Q90="MONTHLY",EDATE(IC41,'1-SETUP'!$V90),IF('1-SETUP'!$Q90="YEARLY",EDATE(IC41,12*'1-SETUP'!$V90),""))))</f>
        <v>50880</v>
      </c>
      <c r="IE41" s="10">
        <f>IF('1-SETUP'!$Q90="DAILY",ID41+'1-SETUP'!$V90,IF('1-SETUP'!$Q90="WEEKLY",ID41+'1-SETUP'!$V90*7,IF('1-SETUP'!$Q90="MONTHLY",EDATE(ID41,'1-SETUP'!$V90),IF('1-SETUP'!$Q90="YEARLY",EDATE(ID41,12*'1-SETUP'!$V90),""))))</f>
        <v>50910</v>
      </c>
      <c r="IF41" s="10">
        <f>IF('1-SETUP'!$Q90="DAILY",IE41+'1-SETUP'!$V90,IF('1-SETUP'!$Q90="WEEKLY",IE41+'1-SETUP'!$V90*7,IF('1-SETUP'!$Q90="MONTHLY",EDATE(IE41,'1-SETUP'!$V90),IF('1-SETUP'!$Q90="YEARLY",EDATE(IE41,12*'1-SETUP'!$V90),""))))</f>
        <v>50941</v>
      </c>
      <c r="IG41" s="10">
        <f>IF('1-SETUP'!$Q90="DAILY",IF41+'1-SETUP'!$V90,IF('1-SETUP'!$Q90="WEEKLY",IF41+'1-SETUP'!$V90*7,IF('1-SETUP'!$Q90="MONTHLY",EDATE(IF41,'1-SETUP'!$V90),IF('1-SETUP'!$Q90="YEARLY",EDATE(IF41,12*'1-SETUP'!$V90),""))))</f>
        <v>50971</v>
      </c>
      <c r="IH41" s="10">
        <f>IF('1-SETUP'!$Q90="DAILY",IG41+'1-SETUP'!$V90,IF('1-SETUP'!$Q90="WEEKLY",IG41+'1-SETUP'!$V90*7,IF('1-SETUP'!$Q90="MONTHLY",EDATE(IG41,'1-SETUP'!$V90),IF('1-SETUP'!$Q90="YEARLY",EDATE(IG41,12*'1-SETUP'!$V90),""))))</f>
        <v>51002</v>
      </c>
      <c r="II41" s="10">
        <f>IF('1-SETUP'!$Q90="DAILY",IH41+'1-SETUP'!$V90,IF('1-SETUP'!$Q90="WEEKLY",IH41+'1-SETUP'!$V90*7,IF('1-SETUP'!$Q90="MONTHLY",EDATE(IH41,'1-SETUP'!$V90),IF('1-SETUP'!$Q90="YEARLY",EDATE(IH41,12*'1-SETUP'!$V90),""))))</f>
        <v>51033</v>
      </c>
      <c r="IJ41" s="10">
        <f>IF('1-SETUP'!$Q90="DAILY",II41+'1-SETUP'!$V90,IF('1-SETUP'!$Q90="WEEKLY",II41+'1-SETUP'!$V90*7,IF('1-SETUP'!$Q90="MONTHLY",EDATE(II41,'1-SETUP'!$V90),IF('1-SETUP'!$Q90="YEARLY",EDATE(II41,12*'1-SETUP'!$V90),""))))</f>
        <v>51063</v>
      </c>
      <c r="IK41" s="10">
        <f>IF('1-SETUP'!$Q90="DAILY",IJ41+'1-SETUP'!$V90,IF('1-SETUP'!$Q90="WEEKLY",IJ41+'1-SETUP'!$V90*7,IF('1-SETUP'!$Q90="MONTHLY",EDATE(IJ41,'1-SETUP'!$V90),IF('1-SETUP'!$Q90="YEARLY",EDATE(IJ41,12*'1-SETUP'!$V90),""))))</f>
        <v>51094</v>
      </c>
      <c r="IL41" s="10">
        <f>IF('1-SETUP'!$Q90="DAILY",IK41+'1-SETUP'!$V90,IF('1-SETUP'!$Q90="WEEKLY",IK41+'1-SETUP'!$V90*7,IF('1-SETUP'!$Q90="MONTHLY",EDATE(IK41,'1-SETUP'!$V90),IF('1-SETUP'!$Q90="YEARLY",EDATE(IK41,12*'1-SETUP'!$V90),""))))</f>
        <v>51124</v>
      </c>
      <c r="IM41" s="10">
        <f>IF('1-SETUP'!$Q90="DAILY",IL41+'1-SETUP'!$V90,IF('1-SETUP'!$Q90="WEEKLY",IL41+'1-SETUP'!$V90*7,IF('1-SETUP'!$Q90="MONTHLY",EDATE(IL41,'1-SETUP'!$V90),IF('1-SETUP'!$Q90="YEARLY",EDATE(IL41,12*'1-SETUP'!$V90),""))))</f>
        <v>51155</v>
      </c>
      <c r="IN41" s="10">
        <f>IF('1-SETUP'!$Q90="DAILY",IM41+'1-SETUP'!$V90,IF('1-SETUP'!$Q90="WEEKLY",IM41+'1-SETUP'!$V90*7,IF('1-SETUP'!$Q90="MONTHLY",EDATE(IM41,'1-SETUP'!$V90),IF('1-SETUP'!$Q90="YEARLY",EDATE(IM41,12*'1-SETUP'!$V90),""))))</f>
        <v>51186</v>
      </c>
      <c r="IO41" s="10">
        <f>IF('1-SETUP'!$Q90="DAILY",IN41+'1-SETUP'!$V90,IF('1-SETUP'!$Q90="WEEKLY",IN41+'1-SETUP'!$V90*7,IF('1-SETUP'!$Q90="MONTHLY",EDATE(IN41,'1-SETUP'!$V90),IF('1-SETUP'!$Q90="YEARLY",EDATE(IN41,12*'1-SETUP'!$V90),""))))</f>
        <v>51215</v>
      </c>
      <c r="IP41" s="10">
        <f>IF('1-SETUP'!$Q90="DAILY",IO41+'1-SETUP'!$V90,IF('1-SETUP'!$Q90="WEEKLY",IO41+'1-SETUP'!$V90*7,IF('1-SETUP'!$Q90="MONTHLY",EDATE(IO41,'1-SETUP'!$V90),IF('1-SETUP'!$Q90="YEARLY",EDATE(IO41,12*'1-SETUP'!$V90),""))))</f>
        <v>51246</v>
      </c>
      <c r="IQ41" s="10">
        <f>IF('1-SETUP'!$Q90="DAILY",IP41+'1-SETUP'!$V90,IF('1-SETUP'!$Q90="WEEKLY",IP41+'1-SETUP'!$V90*7,IF('1-SETUP'!$Q90="MONTHLY",EDATE(IP41,'1-SETUP'!$V90),IF('1-SETUP'!$Q90="YEARLY",EDATE(IP41,12*'1-SETUP'!$V90),""))))</f>
        <v>51276</v>
      </c>
      <c r="IR41" s="10">
        <f>IF('1-SETUP'!$Q90="DAILY",IQ41+'1-SETUP'!$V90,IF('1-SETUP'!$Q90="WEEKLY",IQ41+'1-SETUP'!$V90*7,IF('1-SETUP'!$Q90="MONTHLY",EDATE(IQ41,'1-SETUP'!$V90),IF('1-SETUP'!$Q90="YEARLY",EDATE(IQ41,12*'1-SETUP'!$V90),""))))</f>
        <v>51307</v>
      </c>
      <c r="IS41" s="10">
        <f>IF('1-SETUP'!$Q90="DAILY",IR41+'1-SETUP'!$V90,IF('1-SETUP'!$Q90="WEEKLY",IR41+'1-SETUP'!$V90*7,IF('1-SETUP'!$Q90="MONTHLY",EDATE(IR41,'1-SETUP'!$V90),IF('1-SETUP'!$Q90="YEARLY",EDATE(IR41,12*'1-SETUP'!$V90),""))))</f>
        <v>51337</v>
      </c>
      <c r="IT41" s="10">
        <f>IF('1-SETUP'!$Q90="DAILY",IS41+'1-SETUP'!$V90,IF('1-SETUP'!$Q90="WEEKLY",IS41+'1-SETUP'!$V90*7,IF('1-SETUP'!$Q90="MONTHLY",EDATE(IS41,'1-SETUP'!$V90),IF('1-SETUP'!$Q90="YEARLY",EDATE(IS41,12*'1-SETUP'!$V90),""))))</f>
        <v>51368</v>
      </c>
      <c r="IU41" s="10">
        <f>IF('1-SETUP'!$Q90="DAILY",IT41+'1-SETUP'!$V90,IF('1-SETUP'!$Q90="WEEKLY",IT41+'1-SETUP'!$V90*7,IF('1-SETUP'!$Q90="MONTHLY",EDATE(IT41,'1-SETUP'!$V90),IF('1-SETUP'!$Q90="YEARLY",EDATE(IT41,12*'1-SETUP'!$V90),""))))</f>
        <v>51399</v>
      </c>
      <c r="IV41" s="10">
        <f>IF('1-SETUP'!$Q90="DAILY",IU41+'1-SETUP'!$V90,IF('1-SETUP'!$Q90="WEEKLY",IU41+'1-SETUP'!$V90*7,IF('1-SETUP'!$Q90="MONTHLY",EDATE(IU41,'1-SETUP'!$V90),IF('1-SETUP'!$Q90="YEARLY",EDATE(IU41,12*'1-SETUP'!$V90),""))))</f>
        <v>51429</v>
      </c>
      <c r="IW41" s="10">
        <f>IF('1-SETUP'!$Q90="DAILY",IV41+'1-SETUP'!$V90,IF('1-SETUP'!$Q90="WEEKLY",IV41+'1-SETUP'!$V90*7,IF('1-SETUP'!$Q90="MONTHLY",EDATE(IV41,'1-SETUP'!$V90),IF('1-SETUP'!$Q90="YEARLY",EDATE(IV41,12*'1-SETUP'!$V90),""))))</f>
        <v>51460</v>
      </c>
      <c r="IX41" s="10">
        <f>IF('1-SETUP'!$Q90="DAILY",IW41+'1-SETUP'!$V90,IF('1-SETUP'!$Q90="WEEKLY",IW41+'1-SETUP'!$V90*7,IF('1-SETUP'!$Q90="MONTHLY",EDATE(IW41,'1-SETUP'!$V90),IF('1-SETUP'!$Q90="YEARLY",EDATE(IW41,12*'1-SETUP'!$V90),""))))</f>
        <v>51490</v>
      </c>
      <c r="IY41" s="10">
        <f>IF('1-SETUP'!$Q90="DAILY",IX41+'1-SETUP'!$V90,IF('1-SETUP'!$Q90="WEEKLY",IX41+'1-SETUP'!$V90*7,IF('1-SETUP'!$Q90="MONTHLY",EDATE(IX41,'1-SETUP'!$V90),IF('1-SETUP'!$Q90="YEARLY",EDATE(IX41,12*'1-SETUP'!$V90),""))))</f>
        <v>51521</v>
      </c>
      <c r="IZ41" s="10">
        <f>IF('1-SETUP'!$Q90="DAILY",IY41+'1-SETUP'!$V90,IF('1-SETUP'!$Q90="WEEKLY",IY41+'1-SETUP'!$V90*7,IF('1-SETUP'!$Q90="MONTHLY",EDATE(IY41,'1-SETUP'!$V90),IF('1-SETUP'!$Q90="YEARLY",EDATE(IY41,12*'1-SETUP'!$V90),""))))</f>
        <v>51552</v>
      </c>
      <c r="JA41" s="10">
        <f>IF('1-SETUP'!$Q90="DAILY",IZ41+'1-SETUP'!$V90,IF('1-SETUP'!$Q90="WEEKLY",IZ41+'1-SETUP'!$V90*7,IF('1-SETUP'!$Q90="MONTHLY",EDATE(IZ41,'1-SETUP'!$V90),IF('1-SETUP'!$Q90="YEARLY",EDATE(IZ41,12*'1-SETUP'!$V90),""))))</f>
        <v>51580</v>
      </c>
      <c r="JB41" s="10">
        <f>IF('1-SETUP'!$Q90="DAILY",JA41+'1-SETUP'!$V90,IF('1-SETUP'!$Q90="WEEKLY",JA41+'1-SETUP'!$V90*7,IF('1-SETUP'!$Q90="MONTHLY",EDATE(JA41,'1-SETUP'!$V90),IF('1-SETUP'!$Q90="YEARLY",EDATE(JA41,12*'1-SETUP'!$V90),""))))</f>
        <v>51611</v>
      </c>
      <c r="JC41" s="10">
        <f>IF('1-SETUP'!$Q90="DAILY",JB41+'1-SETUP'!$V90,IF('1-SETUP'!$Q90="WEEKLY",JB41+'1-SETUP'!$V90*7,IF('1-SETUP'!$Q90="MONTHLY",EDATE(JB41,'1-SETUP'!$V90),IF('1-SETUP'!$Q90="YEARLY",EDATE(JB41,12*'1-SETUP'!$V90),""))))</f>
        <v>51641</v>
      </c>
      <c r="JD41" s="10">
        <f>IF('1-SETUP'!$Q90="DAILY",JC41+'1-SETUP'!$V90,IF('1-SETUP'!$Q90="WEEKLY",JC41+'1-SETUP'!$V90*7,IF('1-SETUP'!$Q90="MONTHLY",EDATE(JC41,'1-SETUP'!$V90),IF('1-SETUP'!$Q90="YEARLY",EDATE(JC41,12*'1-SETUP'!$V90),""))))</f>
        <v>51672</v>
      </c>
      <c r="JE41" s="10">
        <f>IF('1-SETUP'!$Q90="DAILY",JD41+'1-SETUP'!$V90,IF('1-SETUP'!$Q90="WEEKLY",JD41+'1-SETUP'!$V90*7,IF('1-SETUP'!$Q90="MONTHLY",EDATE(JD41,'1-SETUP'!$V90),IF('1-SETUP'!$Q90="YEARLY",EDATE(JD41,12*'1-SETUP'!$V90),""))))</f>
        <v>51702</v>
      </c>
      <c r="JF41" s="10">
        <f>IF('1-SETUP'!$Q90="DAILY",JE41+'1-SETUP'!$V90,IF('1-SETUP'!$Q90="WEEKLY",JE41+'1-SETUP'!$V90*7,IF('1-SETUP'!$Q90="MONTHLY",EDATE(JE41,'1-SETUP'!$V90),IF('1-SETUP'!$Q90="YEARLY",EDATE(JE41,12*'1-SETUP'!$V90),""))))</f>
        <v>51733</v>
      </c>
      <c r="JG41" s="10">
        <f>IF('1-SETUP'!$Q90="DAILY",JF41+'1-SETUP'!$V90,IF('1-SETUP'!$Q90="WEEKLY",JF41+'1-SETUP'!$V90*7,IF('1-SETUP'!$Q90="MONTHLY",EDATE(JF41,'1-SETUP'!$V90),IF('1-SETUP'!$Q90="YEARLY",EDATE(JF41,12*'1-SETUP'!$V90),""))))</f>
        <v>51764</v>
      </c>
      <c r="JH41" s="10">
        <f>IF('1-SETUP'!$Q90="DAILY",JG41+'1-SETUP'!$V90,IF('1-SETUP'!$Q90="WEEKLY",JG41+'1-SETUP'!$V90*7,IF('1-SETUP'!$Q90="MONTHLY",EDATE(JG41,'1-SETUP'!$V90),IF('1-SETUP'!$Q90="YEARLY",EDATE(JG41,12*'1-SETUP'!$V90),""))))</f>
        <v>51794</v>
      </c>
      <c r="JI41" s="10">
        <f>IF('1-SETUP'!$Q90="DAILY",JH41+'1-SETUP'!$V90,IF('1-SETUP'!$Q90="WEEKLY",JH41+'1-SETUP'!$V90*7,IF('1-SETUP'!$Q90="MONTHLY",EDATE(JH41,'1-SETUP'!$V90),IF('1-SETUP'!$Q90="YEARLY",EDATE(JH41,12*'1-SETUP'!$V90),""))))</f>
        <v>51825</v>
      </c>
      <c r="JJ41" s="10">
        <f>IF('1-SETUP'!$Q90="DAILY",JI41+'1-SETUP'!$V90,IF('1-SETUP'!$Q90="WEEKLY",JI41+'1-SETUP'!$V90*7,IF('1-SETUP'!$Q90="MONTHLY",EDATE(JI41,'1-SETUP'!$V90),IF('1-SETUP'!$Q90="YEARLY",EDATE(JI41,12*'1-SETUP'!$V90),""))))</f>
        <v>51855</v>
      </c>
      <c r="JK41" s="10">
        <f>IF('1-SETUP'!$Q90="DAILY",JJ41+'1-SETUP'!$V90,IF('1-SETUP'!$Q90="WEEKLY",JJ41+'1-SETUP'!$V90*7,IF('1-SETUP'!$Q90="MONTHLY",EDATE(JJ41,'1-SETUP'!$V90),IF('1-SETUP'!$Q90="YEARLY",EDATE(JJ41,12*'1-SETUP'!$V90),""))))</f>
        <v>51886</v>
      </c>
      <c r="JL41" s="10">
        <f>IF('1-SETUP'!$Q90="DAILY",JK41+'1-SETUP'!$V90,IF('1-SETUP'!$Q90="WEEKLY",JK41+'1-SETUP'!$V90*7,IF('1-SETUP'!$Q90="MONTHLY",EDATE(JK41,'1-SETUP'!$V90),IF('1-SETUP'!$Q90="YEARLY",EDATE(JK41,12*'1-SETUP'!$V90),""))))</f>
        <v>51917</v>
      </c>
      <c r="JM41" s="10">
        <f>IF('1-SETUP'!$Q90="DAILY",JL41+'1-SETUP'!$V90,IF('1-SETUP'!$Q90="WEEKLY",JL41+'1-SETUP'!$V90*7,IF('1-SETUP'!$Q90="MONTHLY",EDATE(JL41,'1-SETUP'!$V90),IF('1-SETUP'!$Q90="YEARLY",EDATE(JL41,12*'1-SETUP'!$V90),""))))</f>
        <v>51945</v>
      </c>
      <c r="JN41" s="10">
        <f>IF('1-SETUP'!$Q90="DAILY",JM41+'1-SETUP'!$V90,IF('1-SETUP'!$Q90="WEEKLY",JM41+'1-SETUP'!$V90*7,IF('1-SETUP'!$Q90="MONTHLY",EDATE(JM41,'1-SETUP'!$V90),IF('1-SETUP'!$Q90="YEARLY",EDATE(JM41,12*'1-SETUP'!$V90),""))))</f>
        <v>51976</v>
      </c>
      <c r="JO41" s="10">
        <f>IF('1-SETUP'!$Q90="DAILY",JN41+'1-SETUP'!$V90,IF('1-SETUP'!$Q90="WEEKLY",JN41+'1-SETUP'!$V90*7,IF('1-SETUP'!$Q90="MONTHLY",EDATE(JN41,'1-SETUP'!$V90),IF('1-SETUP'!$Q90="YEARLY",EDATE(JN41,12*'1-SETUP'!$V90),""))))</f>
        <v>52006</v>
      </c>
      <c r="JP41" s="10">
        <f>IF('1-SETUP'!$Q90="DAILY",JO41+'1-SETUP'!$V90,IF('1-SETUP'!$Q90="WEEKLY",JO41+'1-SETUP'!$V90*7,IF('1-SETUP'!$Q90="MONTHLY",EDATE(JO41,'1-SETUP'!$V90),IF('1-SETUP'!$Q90="YEARLY",EDATE(JO41,12*'1-SETUP'!$V90),""))))</f>
        <v>52037</v>
      </c>
      <c r="JQ41" s="10">
        <f>IF('1-SETUP'!$Q90="DAILY",JP41+'1-SETUP'!$V90,IF('1-SETUP'!$Q90="WEEKLY",JP41+'1-SETUP'!$V90*7,IF('1-SETUP'!$Q90="MONTHLY",EDATE(JP41,'1-SETUP'!$V90),IF('1-SETUP'!$Q90="YEARLY",EDATE(JP41,12*'1-SETUP'!$V90),""))))</f>
        <v>52067</v>
      </c>
      <c r="JR41" s="10">
        <f>IF('1-SETUP'!$Q90="DAILY",JQ41+'1-SETUP'!$V90,IF('1-SETUP'!$Q90="WEEKLY",JQ41+'1-SETUP'!$V90*7,IF('1-SETUP'!$Q90="MONTHLY",EDATE(JQ41,'1-SETUP'!$V90),IF('1-SETUP'!$Q90="YEARLY",EDATE(JQ41,12*'1-SETUP'!$V90),""))))</f>
        <v>52098</v>
      </c>
      <c r="JS41" s="10">
        <f>IF('1-SETUP'!$Q90="DAILY",JR41+'1-SETUP'!$V90,IF('1-SETUP'!$Q90="WEEKLY",JR41+'1-SETUP'!$V90*7,IF('1-SETUP'!$Q90="MONTHLY",EDATE(JR41,'1-SETUP'!$V90),IF('1-SETUP'!$Q90="YEARLY",EDATE(JR41,12*'1-SETUP'!$V90),""))))</f>
        <v>52129</v>
      </c>
      <c r="JT41" s="10">
        <f>IF('1-SETUP'!$Q90="DAILY",JS41+'1-SETUP'!$V90,IF('1-SETUP'!$Q90="WEEKLY",JS41+'1-SETUP'!$V90*7,IF('1-SETUP'!$Q90="MONTHLY",EDATE(JS41,'1-SETUP'!$V90),IF('1-SETUP'!$Q90="YEARLY",EDATE(JS41,12*'1-SETUP'!$V90),""))))</f>
        <v>52159</v>
      </c>
      <c r="JU41" s="10">
        <f>IF('1-SETUP'!$Q90="DAILY",JT41+'1-SETUP'!$V90,IF('1-SETUP'!$Q90="WEEKLY",JT41+'1-SETUP'!$V90*7,IF('1-SETUP'!$Q90="MONTHLY",EDATE(JT41,'1-SETUP'!$V90),IF('1-SETUP'!$Q90="YEARLY",EDATE(JT41,12*'1-SETUP'!$V90),""))))</f>
        <v>52190</v>
      </c>
      <c r="JV41" s="10">
        <f>IF('1-SETUP'!$Q90="DAILY",JU41+'1-SETUP'!$V90,IF('1-SETUP'!$Q90="WEEKLY",JU41+'1-SETUP'!$V90*7,IF('1-SETUP'!$Q90="MONTHLY",EDATE(JU41,'1-SETUP'!$V90),IF('1-SETUP'!$Q90="YEARLY",EDATE(JU41,12*'1-SETUP'!$V90),""))))</f>
        <v>52220</v>
      </c>
      <c r="JW41" s="10">
        <f>IF('1-SETUP'!$Q90="DAILY",JV41+'1-SETUP'!$V90,IF('1-SETUP'!$Q90="WEEKLY",JV41+'1-SETUP'!$V90*7,IF('1-SETUP'!$Q90="MONTHLY",EDATE(JV41,'1-SETUP'!$V90),IF('1-SETUP'!$Q90="YEARLY",EDATE(JV41,12*'1-SETUP'!$V90),""))))</f>
        <v>52251</v>
      </c>
      <c r="JX41" s="10">
        <f>IF('1-SETUP'!$Q90="DAILY",JW41+'1-SETUP'!$V90,IF('1-SETUP'!$Q90="WEEKLY",JW41+'1-SETUP'!$V90*7,IF('1-SETUP'!$Q90="MONTHLY",EDATE(JW41,'1-SETUP'!$V90),IF('1-SETUP'!$Q90="YEARLY",EDATE(JW41,12*'1-SETUP'!$V90),""))))</f>
        <v>52282</v>
      </c>
      <c r="JY41" s="10">
        <f>IF('1-SETUP'!$Q90="DAILY",JX41+'1-SETUP'!$V90,IF('1-SETUP'!$Q90="WEEKLY",JX41+'1-SETUP'!$V90*7,IF('1-SETUP'!$Q90="MONTHLY",EDATE(JX41,'1-SETUP'!$V90),IF('1-SETUP'!$Q90="YEARLY",EDATE(JX41,12*'1-SETUP'!$V90),""))))</f>
        <v>52310</v>
      </c>
      <c r="JZ41" s="10">
        <f>IF('1-SETUP'!$Q90="DAILY",JY41+'1-SETUP'!$V90,IF('1-SETUP'!$Q90="WEEKLY",JY41+'1-SETUP'!$V90*7,IF('1-SETUP'!$Q90="MONTHLY",EDATE(JY41,'1-SETUP'!$V90),IF('1-SETUP'!$Q90="YEARLY",EDATE(JY41,12*'1-SETUP'!$V90),""))))</f>
        <v>52341</v>
      </c>
      <c r="KA41" s="10">
        <f>IF('1-SETUP'!$Q90="DAILY",JZ41+'1-SETUP'!$V90,IF('1-SETUP'!$Q90="WEEKLY",JZ41+'1-SETUP'!$V90*7,IF('1-SETUP'!$Q90="MONTHLY",EDATE(JZ41,'1-SETUP'!$V90),IF('1-SETUP'!$Q90="YEARLY",EDATE(JZ41,12*'1-SETUP'!$V90),""))))</f>
        <v>52371</v>
      </c>
      <c r="KB41" s="10">
        <f>IF('1-SETUP'!$Q90="DAILY",KA41+'1-SETUP'!$V90,IF('1-SETUP'!$Q90="WEEKLY",KA41+'1-SETUP'!$V90*7,IF('1-SETUP'!$Q90="MONTHLY",EDATE(KA41,'1-SETUP'!$V90),IF('1-SETUP'!$Q90="YEARLY",EDATE(KA41,12*'1-SETUP'!$V90),""))))</f>
        <v>52402</v>
      </c>
      <c r="KC41" s="10">
        <f>IF('1-SETUP'!$Q90="DAILY",KB41+'1-SETUP'!$V90,IF('1-SETUP'!$Q90="WEEKLY",KB41+'1-SETUP'!$V90*7,IF('1-SETUP'!$Q90="MONTHLY",EDATE(KB41,'1-SETUP'!$V90),IF('1-SETUP'!$Q90="YEARLY",EDATE(KB41,12*'1-SETUP'!$V90),""))))</f>
        <v>52432</v>
      </c>
      <c r="KD41" s="10">
        <f>IF('1-SETUP'!$Q90="DAILY",KC41+'1-SETUP'!$V90,IF('1-SETUP'!$Q90="WEEKLY",KC41+'1-SETUP'!$V90*7,IF('1-SETUP'!$Q90="MONTHLY",EDATE(KC41,'1-SETUP'!$V90),IF('1-SETUP'!$Q90="YEARLY",EDATE(KC41,12*'1-SETUP'!$V90),""))))</f>
        <v>52463</v>
      </c>
      <c r="KE41" s="10">
        <f>IF('1-SETUP'!$Q90="DAILY",KD41+'1-SETUP'!$V90,IF('1-SETUP'!$Q90="WEEKLY",KD41+'1-SETUP'!$V90*7,IF('1-SETUP'!$Q90="MONTHLY",EDATE(KD41,'1-SETUP'!$V90),IF('1-SETUP'!$Q90="YEARLY",EDATE(KD41,12*'1-SETUP'!$V90),""))))</f>
        <v>52494</v>
      </c>
      <c r="KF41" s="10">
        <f>IF('1-SETUP'!$Q90="DAILY",KE41+'1-SETUP'!$V90,IF('1-SETUP'!$Q90="WEEKLY",KE41+'1-SETUP'!$V90*7,IF('1-SETUP'!$Q90="MONTHLY",EDATE(KE41,'1-SETUP'!$V90),IF('1-SETUP'!$Q90="YEARLY",EDATE(KE41,12*'1-SETUP'!$V90),""))))</f>
        <v>52524</v>
      </c>
      <c r="KG41" s="10">
        <f>IF('1-SETUP'!$Q90="DAILY",KF41+'1-SETUP'!$V90,IF('1-SETUP'!$Q90="WEEKLY",KF41+'1-SETUP'!$V90*7,IF('1-SETUP'!$Q90="MONTHLY",EDATE(KF41,'1-SETUP'!$V90),IF('1-SETUP'!$Q90="YEARLY",EDATE(KF41,12*'1-SETUP'!$V90),""))))</f>
        <v>52555</v>
      </c>
      <c r="KH41" s="10">
        <f>IF('1-SETUP'!$Q90="DAILY",KG41+'1-SETUP'!$V90,IF('1-SETUP'!$Q90="WEEKLY",KG41+'1-SETUP'!$V90*7,IF('1-SETUP'!$Q90="MONTHLY",EDATE(KG41,'1-SETUP'!$V90),IF('1-SETUP'!$Q90="YEARLY",EDATE(KG41,12*'1-SETUP'!$V90),""))))</f>
        <v>52585</v>
      </c>
      <c r="KI41" s="10">
        <f>IF('1-SETUP'!$Q90="DAILY",KH41+'1-SETUP'!$V90,IF('1-SETUP'!$Q90="WEEKLY",KH41+'1-SETUP'!$V90*7,IF('1-SETUP'!$Q90="MONTHLY",EDATE(KH41,'1-SETUP'!$V90),IF('1-SETUP'!$Q90="YEARLY",EDATE(KH41,12*'1-SETUP'!$V90),""))))</f>
        <v>52616</v>
      </c>
      <c r="KJ41" s="10">
        <f>IF('1-SETUP'!$Q90="DAILY",KI41+'1-SETUP'!$V90,IF('1-SETUP'!$Q90="WEEKLY",KI41+'1-SETUP'!$V90*7,IF('1-SETUP'!$Q90="MONTHLY",EDATE(KI41,'1-SETUP'!$V90),IF('1-SETUP'!$Q90="YEARLY",EDATE(KI41,12*'1-SETUP'!$V90),""))))</f>
        <v>52647</v>
      </c>
      <c r="KK41" s="10">
        <f>IF('1-SETUP'!$Q90="DAILY",KJ41+'1-SETUP'!$V90,IF('1-SETUP'!$Q90="WEEKLY",KJ41+'1-SETUP'!$V90*7,IF('1-SETUP'!$Q90="MONTHLY",EDATE(KJ41,'1-SETUP'!$V90),IF('1-SETUP'!$Q90="YEARLY",EDATE(KJ41,12*'1-SETUP'!$V90),""))))</f>
        <v>52676</v>
      </c>
      <c r="KL41" s="10">
        <f>IF('1-SETUP'!$Q90="DAILY",KK41+'1-SETUP'!$V90,IF('1-SETUP'!$Q90="WEEKLY",KK41+'1-SETUP'!$V90*7,IF('1-SETUP'!$Q90="MONTHLY",EDATE(KK41,'1-SETUP'!$V90),IF('1-SETUP'!$Q90="YEARLY",EDATE(KK41,12*'1-SETUP'!$V90),""))))</f>
        <v>52707</v>
      </c>
      <c r="KM41" s="10">
        <f>IF('1-SETUP'!$Q90="DAILY",KL41+'1-SETUP'!$V90,IF('1-SETUP'!$Q90="WEEKLY",KL41+'1-SETUP'!$V90*7,IF('1-SETUP'!$Q90="MONTHLY",EDATE(KL41,'1-SETUP'!$V90),IF('1-SETUP'!$Q90="YEARLY",EDATE(KL41,12*'1-SETUP'!$V90),""))))</f>
        <v>52737</v>
      </c>
      <c r="KN41" s="10">
        <f>IF('1-SETUP'!$Q90="DAILY",KM41+'1-SETUP'!$V90,IF('1-SETUP'!$Q90="WEEKLY",KM41+'1-SETUP'!$V90*7,IF('1-SETUP'!$Q90="MONTHLY",EDATE(KM41,'1-SETUP'!$V90),IF('1-SETUP'!$Q90="YEARLY",EDATE(KM41,12*'1-SETUP'!$V90),""))))</f>
        <v>52768</v>
      </c>
      <c r="KO41" s="10">
        <f>IF('1-SETUP'!$Q90="DAILY",KN41+'1-SETUP'!$V90,IF('1-SETUP'!$Q90="WEEKLY",KN41+'1-SETUP'!$V90*7,IF('1-SETUP'!$Q90="MONTHLY",EDATE(KN41,'1-SETUP'!$V90),IF('1-SETUP'!$Q90="YEARLY",EDATE(KN41,12*'1-SETUP'!$V90),""))))</f>
        <v>52798</v>
      </c>
      <c r="KP41" s="10">
        <f>IF('1-SETUP'!$Q90="DAILY",KO41+'1-SETUP'!$V90,IF('1-SETUP'!$Q90="WEEKLY",KO41+'1-SETUP'!$V90*7,IF('1-SETUP'!$Q90="MONTHLY",EDATE(KO41,'1-SETUP'!$V90),IF('1-SETUP'!$Q90="YEARLY",EDATE(KO41,12*'1-SETUP'!$V90),""))))</f>
        <v>52829</v>
      </c>
      <c r="KQ41" s="10">
        <f>IF('1-SETUP'!$Q90="DAILY",KP41+'1-SETUP'!$V90,IF('1-SETUP'!$Q90="WEEKLY",KP41+'1-SETUP'!$V90*7,IF('1-SETUP'!$Q90="MONTHLY",EDATE(KP41,'1-SETUP'!$V90),IF('1-SETUP'!$Q90="YEARLY",EDATE(KP41,12*'1-SETUP'!$V90),""))))</f>
        <v>52860</v>
      </c>
      <c r="KR41" s="10">
        <f>IF('1-SETUP'!$Q90="DAILY",KQ41+'1-SETUP'!$V90,IF('1-SETUP'!$Q90="WEEKLY",KQ41+'1-SETUP'!$V90*7,IF('1-SETUP'!$Q90="MONTHLY",EDATE(KQ41,'1-SETUP'!$V90),IF('1-SETUP'!$Q90="YEARLY",EDATE(KQ41,12*'1-SETUP'!$V90),""))))</f>
        <v>52890</v>
      </c>
      <c r="KS41" s="10">
        <f>IF('1-SETUP'!$Q90="DAILY",KR41+'1-SETUP'!$V90,IF('1-SETUP'!$Q90="WEEKLY",KR41+'1-SETUP'!$V90*7,IF('1-SETUP'!$Q90="MONTHLY",EDATE(KR41,'1-SETUP'!$V90),IF('1-SETUP'!$Q90="YEARLY",EDATE(KR41,12*'1-SETUP'!$V90),""))))</f>
        <v>52921</v>
      </c>
      <c r="KT41" s="10">
        <f>IF('1-SETUP'!$Q90="DAILY",KS41+'1-SETUP'!$V90,IF('1-SETUP'!$Q90="WEEKLY",KS41+'1-SETUP'!$V90*7,IF('1-SETUP'!$Q90="MONTHLY",EDATE(KS41,'1-SETUP'!$V90),IF('1-SETUP'!$Q90="YEARLY",EDATE(KS41,12*'1-SETUP'!$V90),""))))</f>
        <v>52951</v>
      </c>
      <c r="KU41" s="10">
        <f>IF('1-SETUP'!$Q90="DAILY",KT41+'1-SETUP'!$V90,IF('1-SETUP'!$Q90="WEEKLY",KT41+'1-SETUP'!$V90*7,IF('1-SETUP'!$Q90="MONTHLY",EDATE(KT41,'1-SETUP'!$V90),IF('1-SETUP'!$Q90="YEARLY",EDATE(KT41,12*'1-SETUP'!$V90),""))))</f>
        <v>52982</v>
      </c>
      <c r="KV41" s="10">
        <f>IF('1-SETUP'!$Q90="DAILY",KU41+'1-SETUP'!$V90,IF('1-SETUP'!$Q90="WEEKLY",KU41+'1-SETUP'!$V90*7,IF('1-SETUP'!$Q90="MONTHLY",EDATE(KU41,'1-SETUP'!$V90),IF('1-SETUP'!$Q90="YEARLY",EDATE(KU41,12*'1-SETUP'!$V90),""))))</f>
        <v>53013</v>
      </c>
      <c r="KW41" s="10">
        <f>IF('1-SETUP'!$Q90="DAILY",KV41+'1-SETUP'!$V90,IF('1-SETUP'!$Q90="WEEKLY",KV41+'1-SETUP'!$V90*7,IF('1-SETUP'!$Q90="MONTHLY",EDATE(KV41,'1-SETUP'!$V90),IF('1-SETUP'!$Q90="YEARLY",EDATE(KV41,12*'1-SETUP'!$V90),""))))</f>
        <v>53041</v>
      </c>
      <c r="KX41" s="10">
        <f>IF('1-SETUP'!$Q90="DAILY",KW41+'1-SETUP'!$V90,IF('1-SETUP'!$Q90="WEEKLY",KW41+'1-SETUP'!$V90*7,IF('1-SETUP'!$Q90="MONTHLY",EDATE(KW41,'1-SETUP'!$V90),IF('1-SETUP'!$Q90="YEARLY",EDATE(KW41,12*'1-SETUP'!$V90),""))))</f>
        <v>53072</v>
      </c>
      <c r="KY41" s="10">
        <f>IF('1-SETUP'!$Q90="DAILY",KX41+'1-SETUP'!$V90,IF('1-SETUP'!$Q90="WEEKLY",KX41+'1-SETUP'!$V90*7,IF('1-SETUP'!$Q90="MONTHLY",EDATE(KX41,'1-SETUP'!$V90),IF('1-SETUP'!$Q90="YEARLY",EDATE(KX41,12*'1-SETUP'!$V90),""))))</f>
        <v>53102</v>
      </c>
      <c r="KZ41" s="10">
        <f>IF('1-SETUP'!$Q90="DAILY",KY41+'1-SETUP'!$V90,IF('1-SETUP'!$Q90="WEEKLY",KY41+'1-SETUP'!$V90*7,IF('1-SETUP'!$Q90="MONTHLY",EDATE(KY41,'1-SETUP'!$V90),IF('1-SETUP'!$Q90="YEARLY",EDATE(KY41,12*'1-SETUP'!$V90),""))))</f>
        <v>53133</v>
      </c>
      <c r="LA41" s="10">
        <f>IF('1-SETUP'!$Q90="DAILY",KZ41+'1-SETUP'!$V90,IF('1-SETUP'!$Q90="WEEKLY",KZ41+'1-SETUP'!$V90*7,IF('1-SETUP'!$Q90="MONTHLY",EDATE(KZ41,'1-SETUP'!$V90),IF('1-SETUP'!$Q90="YEARLY",EDATE(KZ41,12*'1-SETUP'!$V90),""))))</f>
        <v>53163</v>
      </c>
      <c r="LB41" s="10">
        <f>IF('1-SETUP'!$Q90="DAILY",LA41+'1-SETUP'!$V90,IF('1-SETUP'!$Q90="WEEKLY",LA41+'1-SETUP'!$V90*7,IF('1-SETUP'!$Q90="MONTHLY",EDATE(LA41,'1-SETUP'!$V90),IF('1-SETUP'!$Q90="YEARLY",EDATE(LA41,12*'1-SETUP'!$V90),""))))</f>
        <v>53194</v>
      </c>
      <c r="LC41" s="10">
        <f>IF('1-SETUP'!$Q90="DAILY",LB41+'1-SETUP'!$V90,IF('1-SETUP'!$Q90="WEEKLY",LB41+'1-SETUP'!$V90*7,IF('1-SETUP'!$Q90="MONTHLY",EDATE(LB41,'1-SETUP'!$V90),IF('1-SETUP'!$Q90="YEARLY",EDATE(LB41,12*'1-SETUP'!$V90),""))))</f>
        <v>53225</v>
      </c>
      <c r="LD41" s="10">
        <f>IF('1-SETUP'!$Q90="DAILY",LC41+'1-SETUP'!$V90,IF('1-SETUP'!$Q90="WEEKLY",LC41+'1-SETUP'!$V90*7,IF('1-SETUP'!$Q90="MONTHLY",EDATE(LC41,'1-SETUP'!$V90),IF('1-SETUP'!$Q90="YEARLY",EDATE(LC41,12*'1-SETUP'!$V90),""))))</f>
        <v>53255</v>
      </c>
      <c r="LE41" s="10">
        <f>IF('1-SETUP'!$Q90="DAILY",LD41+'1-SETUP'!$V90,IF('1-SETUP'!$Q90="WEEKLY",LD41+'1-SETUP'!$V90*7,IF('1-SETUP'!$Q90="MONTHLY",EDATE(LD41,'1-SETUP'!$V90),IF('1-SETUP'!$Q90="YEARLY",EDATE(LD41,12*'1-SETUP'!$V90),""))))</f>
        <v>53286</v>
      </c>
      <c r="LF41" s="10">
        <f>IF('1-SETUP'!$Q90="DAILY",LE41+'1-SETUP'!$V90,IF('1-SETUP'!$Q90="WEEKLY",LE41+'1-SETUP'!$V90*7,IF('1-SETUP'!$Q90="MONTHLY",EDATE(LE41,'1-SETUP'!$V90),IF('1-SETUP'!$Q90="YEARLY",EDATE(LE41,12*'1-SETUP'!$V90),""))))</f>
        <v>53316</v>
      </c>
      <c r="LG41" s="10">
        <f>IF('1-SETUP'!$Q90="DAILY",LF41+'1-SETUP'!$V90,IF('1-SETUP'!$Q90="WEEKLY",LF41+'1-SETUP'!$V90*7,IF('1-SETUP'!$Q90="MONTHLY",EDATE(LF41,'1-SETUP'!$V90),IF('1-SETUP'!$Q90="YEARLY",EDATE(LF41,12*'1-SETUP'!$V90),""))))</f>
        <v>53347</v>
      </c>
      <c r="LH41" s="10">
        <f>IF('1-SETUP'!$Q90="DAILY",LG41+'1-SETUP'!$V90,IF('1-SETUP'!$Q90="WEEKLY",LG41+'1-SETUP'!$V90*7,IF('1-SETUP'!$Q90="MONTHLY",EDATE(LG41,'1-SETUP'!$V90),IF('1-SETUP'!$Q90="YEARLY",EDATE(LG41,12*'1-SETUP'!$V90),""))))</f>
        <v>53378</v>
      </c>
      <c r="LI41" s="10">
        <f>IF('1-SETUP'!$Q90="DAILY",LH41+'1-SETUP'!$V90,IF('1-SETUP'!$Q90="WEEKLY",LH41+'1-SETUP'!$V90*7,IF('1-SETUP'!$Q90="MONTHLY",EDATE(LH41,'1-SETUP'!$V90),IF('1-SETUP'!$Q90="YEARLY",EDATE(LH41,12*'1-SETUP'!$V90),""))))</f>
        <v>53406</v>
      </c>
      <c r="LJ41" s="10">
        <f>IF('1-SETUP'!$Q90="DAILY",LI41+'1-SETUP'!$V90,IF('1-SETUP'!$Q90="WEEKLY",LI41+'1-SETUP'!$V90*7,IF('1-SETUP'!$Q90="MONTHLY",EDATE(LI41,'1-SETUP'!$V90),IF('1-SETUP'!$Q90="YEARLY",EDATE(LI41,12*'1-SETUP'!$V90),""))))</f>
        <v>53437</v>
      </c>
      <c r="LK41" s="10">
        <f>IF('1-SETUP'!$Q90="DAILY",LJ41+'1-SETUP'!$V90,IF('1-SETUP'!$Q90="WEEKLY",LJ41+'1-SETUP'!$V90*7,IF('1-SETUP'!$Q90="MONTHLY",EDATE(LJ41,'1-SETUP'!$V90),IF('1-SETUP'!$Q90="YEARLY",EDATE(LJ41,12*'1-SETUP'!$V90),""))))</f>
        <v>53467</v>
      </c>
      <c r="LL41" s="10">
        <f>IF('1-SETUP'!$Q90="DAILY",LK41+'1-SETUP'!$V90,IF('1-SETUP'!$Q90="WEEKLY",LK41+'1-SETUP'!$V90*7,IF('1-SETUP'!$Q90="MONTHLY",EDATE(LK41,'1-SETUP'!$V90),IF('1-SETUP'!$Q90="YEARLY",EDATE(LK41,12*'1-SETUP'!$V90),""))))</f>
        <v>53498</v>
      </c>
      <c r="LM41" s="10">
        <f>IF('1-SETUP'!$Q90="DAILY",LL41+'1-SETUP'!$V90,IF('1-SETUP'!$Q90="WEEKLY",LL41+'1-SETUP'!$V90*7,IF('1-SETUP'!$Q90="MONTHLY",EDATE(LL41,'1-SETUP'!$V90),IF('1-SETUP'!$Q90="YEARLY",EDATE(LL41,12*'1-SETUP'!$V90),""))))</f>
        <v>53528</v>
      </c>
      <c r="LN41" s="10">
        <f>IF('1-SETUP'!$Q90="DAILY",LM41+'1-SETUP'!$V90,IF('1-SETUP'!$Q90="WEEKLY",LM41+'1-SETUP'!$V90*7,IF('1-SETUP'!$Q90="MONTHLY",EDATE(LM41,'1-SETUP'!$V90),IF('1-SETUP'!$Q90="YEARLY",EDATE(LM41,12*'1-SETUP'!$V90),""))))</f>
        <v>53559</v>
      </c>
      <c r="LO41" s="10">
        <f>IF('1-SETUP'!$Q90="DAILY",LN41+'1-SETUP'!$V90,IF('1-SETUP'!$Q90="WEEKLY",LN41+'1-SETUP'!$V90*7,IF('1-SETUP'!$Q90="MONTHLY",EDATE(LN41,'1-SETUP'!$V90),IF('1-SETUP'!$Q90="YEARLY",EDATE(LN41,12*'1-SETUP'!$V90),""))))</f>
        <v>53590</v>
      </c>
      <c r="LP41" s="10">
        <f>IF('1-SETUP'!$Q90="DAILY",LO41+'1-SETUP'!$V90,IF('1-SETUP'!$Q90="WEEKLY",LO41+'1-SETUP'!$V90*7,IF('1-SETUP'!$Q90="MONTHLY",EDATE(LO41,'1-SETUP'!$V90),IF('1-SETUP'!$Q90="YEARLY",EDATE(LO41,12*'1-SETUP'!$V90),""))))</f>
        <v>53620</v>
      </c>
      <c r="LQ41" s="10">
        <f>IF('1-SETUP'!$Q90="DAILY",LP41+'1-SETUP'!$V90,IF('1-SETUP'!$Q90="WEEKLY",LP41+'1-SETUP'!$V90*7,IF('1-SETUP'!$Q90="MONTHLY",EDATE(LP41,'1-SETUP'!$V90),IF('1-SETUP'!$Q90="YEARLY",EDATE(LP41,12*'1-SETUP'!$V90),""))))</f>
        <v>53651</v>
      </c>
      <c r="LR41" s="10">
        <f>IF('1-SETUP'!$Q90="DAILY",LQ41+'1-SETUP'!$V90,IF('1-SETUP'!$Q90="WEEKLY",LQ41+'1-SETUP'!$V90*7,IF('1-SETUP'!$Q90="MONTHLY",EDATE(LQ41,'1-SETUP'!$V90),IF('1-SETUP'!$Q90="YEARLY",EDATE(LQ41,12*'1-SETUP'!$V90),""))))</f>
        <v>53681</v>
      </c>
      <c r="LS41" s="10">
        <f>IF('1-SETUP'!$Q90="DAILY",LR41+'1-SETUP'!$V90,IF('1-SETUP'!$Q90="WEEKLY",LR41+'1-SETUP'!$V90*7,IF('1-SETUP'!$Q90="MONTHLY",EDATE(LR41,'1-SETUP'!$V90),IF('1-SETUP'!$Q90="YEARLY",EDATE(LR41,12*'1-SETUP'!$V90),""))))</f>
        <v>53712</v>
      </c>
      <c r="LT41" s="10">
        <f>IF('1-SETUP'!$Q90="DAILY",LS41+'1-SETUP'!$V90,IF('1-SETUP'!$Q90="WEEKLY",LS41+'1-SETUP'!$V90*7,IF('1-SETUP'!$Q90="MONTHLY",EDATE(LS41,'1-SETUP'!$V90),IF('1-SETUP'!$Q90="YEARLY",EDATE(LS41,12*'1-SETUP'!$V90),""))))</f>
        <v>53743</v>
      </c>
      <c r="LU41" s="10">
        <f>IF('1-SETUP'!$Q90="DAILY",LT41+'1-SETUP'!$V90,IF('1-SETUP'!$Q90="WEEKLY",LT41+'1-SETUP'!$V90*7,IF('1-SETUP'!$Q90="MONTHLY",EDATE(LT41,'1-SETUP'!$V90),IF('1-SETUP'!$Q90="YEARLY",EDATE(LT41,12*'1-SETUP'!$V90),""))))</f>
        <v>53771</v>
      </c>
      <c r="LV41" s="10">
        <f>IF('1-SETUP'!$Q90="DAILY",LU41+'1-SETUP'!$V90,IF('1-SETUP'!$Q90="WEEKLY",LU41+'1-SETUP'!$V90*7,IF('1-SETUP'!$Q90="MONTHLY",EDATE(LU41,'1-SETUP'!$V90),IF('1-SETUP'!$Q90="YEARLY",EDATE(LU41,12*'1-SETUP'!$V90),""))))</f>
        <v>53802</v>
      </c>
      <c r="LW41" s="10">
        <f>IF('1-SETUP'!$Q90="DAILY",LV41+'1-SETUP'!$V90,IF('1-SETUP'!$Q90="WEEKLY",LV41+'1-SETUP'!$V90*7,IF('1-SETUP'!$Q90="MONTHLY",EDATE(LV41,'1-SETUP'!$V90),IF('1-SETUP'!$Q90="YEARLY",EDATE(LV41,12*'1-SETUP'!$V90),""))))</f>
        <v>53832</v>
      </c>
      <c r="LX41" s="10">
        <f>IF('1-SETUP'!$Q90="DAILY",LW41+'1-SETUP'!$V90,IF('1-SETUP'!$Q90="WEEKLY",LW41+'1-SETUP'!$V90*7,IF('1-SETUP'!$Q90="MONTHLY",EDATE(LW41,'1-SETUP'!$V90),IF('1-SETUP'!$Q90="YEARLY",EDATE(LW41,12*'1-SETUP'!$V90),""))))</f>
        <v>53863</v>
      </c>
      <c r="LY41" s="10">
        <f>IF('1-SETUP'!$Q90="DAILY",LX41+'1-SETUP'!$V90,IF('1-SETUP'!$Q90="WEEKLY",LX41+'1-SETUP'!$V90*7,IF('1-SETUP'!$Q90="MONTHLY",EDATE(LX41,'1-SETUP'!$V90),IF('1-SETUP'!$Q90="YEARLY",EDATE(LX41,12*'1-SETUP'!$V90),""))))</f>
        <v>53893</v>
      </c>
      <c r="LZ41" s="10">
        <f>IF('1-SETUP'!$Q90="DAILY",LY41+'1-SETUP'!$V90,IF('1-SETUP'!$Q90="WEEKLY",LY41+'1-SETUP'!$V90*7,IF('1-SETUP'!$Q90="MONTHLY",EDATE(LY41,'1-SETUP'!$V90),IF('1-SETUP'!$Q90="YEARLY",EDATE(LY41,12*'1-SETUP'!$V90),""))))</f>
        <v>53924</v>
      </c>
      <c r="MA41" s="10">
        <f>IF('1-SETUP'!$Q90="DAILY",LZ41+'1-SETUP'!$V90,IF('1-SETUP'!$Q90="WEEKLY",LZ41+'1-SETUP'!$V90*7,IF('1-SETUP'!$Q90="MONTHLY",EDATE(LZ41,'1-SETUP'!$V90),IF('1-SETUP'!$Q90="YEARLY",EDATE(LZ41,12*'1-SETUP'!$V90),""))))</f>
        <v>53955</v>
      </c>
      <c r="MB41" s="10">
        <f>IF('1-SETUP'!$Q90="DAILY",MA41+'1-SETUP'!$V90,IF('1-SETUP'!$Q90="WEEKLY",MA41+'1-SETUP'!$V90*7,IF('1-SETUP'!$Q90="MONTHLY",EDATE(MA41,'1-SETUP'!$V90),IF('1-SETUP'!$Q90="YEARLY",EDATE(MA41,12*'1-SETUP'!$V90),""))))</f>
        <v>53985</v>
      </c>
      <c r="MC41" s="10">
        <f>IF('1-SETUP'!$Q90="DAILY",MB41+'1-SETUP'!$V90,IF('1-SETUP'!$Q90="WEEKLY",MB41+'1-SETUP'!$V90*7,IF('1-SETUP'!$Q90="MONTHLY",EDATE(MB41,'1-SETUP'!$V90),IF('1-SETUP'!$Q90="YEARLY",EDATE(MB41,12*'1-SETUP'!$V90),""))))</f>
        <v>54016</v>
      </c>
      <c r="MD41" s="10">
        <f>IF('1-SETUP'!$Q90="DAILY",MC41+'1-SETUP'!$V90,IF('1-SETUP'!$Q90="WEEKLY",MC41+'1-SETUP'!$V90*7,IF('1-SETUP'!$Q90="MONTHLY",EDATE(MC41,'1-SETUP'!$V90),IF('1-SETUP'!$Q90="YEARLY",EDATE(MC41,12*'1-SETUP'!$V90),""))))</f>
        <v>54046</v>
      </c>
      <c r="ME41" s="10">
        <f>IF('1-SETUP'!$Q90="DAILY",MD41+'1-SETUP'!$V90,IF('1-SETUP'!$Q90="WEEKLY",MD41+'1-SETUP'!$V90*7,IF('1-SETUP'!$Q90="MONTHLY",EDATE(MD41,'1-SETUP'!$V90),IF('1-SETUP'!$Q90="YEARLY",EDATE(MD41,12*'1-SETUP'!$V90),""))))</f>
        <v>54077</v>
      </c>
      <c r="MF41" s="10">
        <f>IF('1-SETUP'!$Q90="DAILY",ME41+'1-SETUP'!$V90,IF('1-SETUP'!$Q90="WEEKLY",ME41+'1-SETUP'!$V90*7,IF('1-SETUP'!$Q90="MONTHLY",EDATE(ME41,'1-SETUP'!$V90),IF('1-SETUP'!$Q90="YEARLY",EDATE(ME41,12*'1-SETUP'!$V90),""))))</f>
        <v>54108</v>
      </c>
      <c r="MG41" s="10">
        <f>IF('1-SETUP'!$Q90="DAILY",MF41+'1-SETUP'!$V90,IF('1-SETUP'!$Q90="WEEKLY",MF41+'1-SETUP'!$V90*7,IF('1-SETUP'!$Q90="MONTHLY",EDATE(MF41,'1-SETUP'!$V90),IF('1-SETUP'!$Q90="YEARLY",EDATE(MF41,12*'1-SETUP'!$V90),""))))</f>
        <v>54137</v>
      </c>
      <c r="MH41" s="10">
        <f>IF('1-SETUP'!$Q90="DAILY",MG41+'1-SETUP'!$V90,IF('1-SETUP'!$Q90="WEEKLY",MG41+'1-SETUP'!$V90*7,IF('1-SETUP'!$Q90="MONTHLY",EDATE(MG41,'1-SETUP'!$V90),IF('1-SETUP'!$Q90="YEARLY",EDATE(MG41,12*'1-SETUP'!$V90),""))))</f>
        <v>54168</v>
      </c>
      <c r="MI41" s="10">
        <f>IF('1-SETUP'!$Q90="DAILY",MH41+'1-SETUP'!$V90,IF('1-SETUP'!$Q90="WEEKLY",MH41+'1-SETUP'!$V90*7,IF('1-SETUP'!$Q90="MONTHLY",EDATE(MH41,'1-SETUP'!$V90),IF('1-SETUP'!$Q90="YEARLY",EDATE(MH41,12*'1-SETUP'!$V90),""))))</f>
        <v>54198</v>
      </c>
      <c r="MJ41" s="10">
        <f>IF('1-SETUP'!$Q90="DAILY",MI41+'1-SETUP'!$V90,IF('1-SETUP'!$Q90="WEEKLY",MI41+'1-SETUP'!$V90*7,IF('1-SETUP'!$Q90="MONTHLY",EDATE(MI41,'1-SETUP'!$V90),IF('1-SETUP'!$Q90="YEARLY",EDATE(MI41,12*'1-SETUP'!$V90),""))))</f>
        <v>54229</v>
      </c>
      <c r="MK41" s="10">
        <f>IF('1-SETUP'!$Q90="DAILY",MJ41+'1-SETUP'!$V90,IF('1-SETUP'!$Q90="WEEKLY",MJ41+'1-SETUP'!$V90*7,IF('1-SETUP'!$Q90="MONTHLY",EDATE(MJ41,'1-SETUP'!$V90),IF('1-SETUP'!$Q90="YEARLY",EDATE(MJ41,12*'1-SETUP'!$V90),""))))</f>
        <v>54259</v>
      </c>
      <c r="ML41" s="10">
        <f>IF('1-SETUP'!$Q90="DAILY",MK41+'1-SETUP'!$V90,IF('1-SETUP'!$Q90="WEEKLY",MK41+'1-SETUP'!$V90*7,IF('1-SETUP'!$Q90="MONTHLY",EDATE(MK41,'1-SETUP'!$V90),IF('1-SETUP'!$Q90="YEARLY",EDATE(MK41,12*'1-SETUP'!$V90),""))))</f>
        <v>54290</v>
      </c>
      <c r="MM41" s="10">
        <f>IF('1-SETUP'!$Q90="DAILY",ML41+'1-SETUP'!$V90,IF('1-SETUP'!$Q90="WEEKLY",ML41+'1-SETUP'!$V90*7,IF('1-SETUP'!$Q90="MONTHLY",EDATE(ML41,'1-SETUP'!$V90),IF('1-SETUP'!$Q90="YEARLY",EDATE(ML41,12*'1-SETUP'!$V90),""))))</f>
        <v>54321</v>
      </c>
      <c r="MN41" s="10">
        <f>IF('1-SETUP'!$Q90="DAILY",MM41+'1-SETUP'!$V90,IF('1-SETUP'!$Q90="WEEKLY",MM41+'1-SETUP'!$V90*7,IF('1-SETUP'!$Q90="MONTHLY",EDATE(MM41,'1-SETUP'!$V90),IF('1-SETUP'!$Q90="YEARLY",EDATE(MM41,12*'1-SETUP'!$V90),""))))</f>
        <v>54351</v>
      </c>
      <c r="MO41" s="10">
        <f>IF('1-SETUP'!$Q90="DAILY",MN41+'1-SETUP'!$V90,IF('1-SETUP'!$Q90="WEEKLY",MN41+'1-SETUP'!$V90*7,IF('1-SETUP'!$Q90="MONTHLY",EDATE(MN41,'1-SETUP'!$V90),IF('1-SETUP'!$Q90="YEARLY",EDATE(MN41,12*'1-SETUP'!$V90),""))))</f>
        <v>54382</v>
      </c>
      <c r="MP41" s="10">
        <f>IF('1-SETUP'!$Q90="DAILY",MO41+'1-SETUP'!$V90,IF('1-SETUP'!$Q90="WEEKLY",MO41+'1-SETUP'!$V90*7,IF('1-SETUP'!$Q90="MONTHLY",EDATE(MO41,'1-SETUP'!$V90),IF('1-SETUP'!$Q90="YEARLY",EDATE(MO41,12*'1-SETUP'!$V90),""))))</f>
        <v>54412</v>
      </c>
      <c r="MQ41" s="10">
        <f>IF('1-SETUP'!$Q90="DAILY",MP41+'1-SETUP'!$V90,IF('1-SETUP'!$Q90="WEEKLY",MP41+'1-SETUP'!$V90*7,IF('1-SETUP'!$Q90="MONTHLY",EDATE(MP41,'1-SETUP'!$V90),IF('1-SETUP'!$Q90="YEARLY",EDATE(MP41,12*'1-SETUP'!$V90),""))))</f>
        <v>54443</v>
      </c>
      <c r="MR41" s="10">
        <f>IF('1-SETUP'!$Q90="DAILY",MQ41+'1-SETUP'!$V90,IF('1-SETUP'!$Q90="WEEKLY",MQ41+'1-SETUP'!$V90*7,IF('1-SETUP'!$Q90="MONTHLY",EDATE(MQ41,'1-SETUP'!$V90),IF('1-SETUP'!$Q90="YEARLY",EDATE(MQ41,12*'1-SETUP'!$V90),""))))</f>
        <v>54474</v>
      </c>
      <c r="MS41" s="10">
        <f>IF('1-SETUP'!$Q90="DAILY",MR41+'1-SETUP'!$V90,IF('1-SETUP'!$Q90="WEEKLY",MR41+'1-SETUP'!$V90*7,IF('1-SETUP'!$Q90="MONTHLY",EDATE(MR41,'1-SETUP'!$V90),IF('1-SETUP'!$Q90="YEARLY",EDATE(MR41,12*'1-SETUP'!$V90),""))))</f>
        <v>54502</v>
      </c>
      <c r="MT41" s="10">
        <f>IF('1-SETUP'!$Q90="DAILY",MS41+'1-SETUP'!$V90,IF('1-SETUP'!$Q90="WEEKLY",MS41+'1-SETUP'!$V90*7,IF('1-SETUP'!$Q90="MONTHLY",EDATE(MS41,'1-SETUP'!$V90),IF('1-SETUP'!$Q90="YEARLY",EDATE(MS41,12*'1-SETUP'!$V90),""))))</f>
        <v>54533</v>
      </c>
      <c r="MU41" s="10">
        <f>IF('1-SETUP'!$Q90="DAILY",MT41+'1-SETUP'!$V90,IF('1-SETUP'!$Q90="WEEKLY",MT41+'1-SETUP'!$V90*7,IF('1-SETUP'!$Q90="MONTHLY",EDATE(MT41,'1-SETUP'!$V90),IF('1-SETUP'!$Q90="YEARLY",EDATE(MT41,12*'1-SETUP'!$V90),""))))</f>
        <v>54563</v>
      </c>
      <c r="MV41" s="10">
        <f>IF('1-SETUP'!$Q90="DAILY",MU41+'1-SETUP'!$V90,IF('1-SETUP'!$Q90="WEEKLY",MU41+'1-SETUP'!$V90*7,IF('1-SETUP'!$Q90="MONTHLY",EDATE(MU41,'1-SETUP'!$V90),IF('1-SETUP'!$Q90="YEARLY",EDATE(MU41,12*'1-SETUP'!$V90),""))))</f>
        <v>54594</v>
      </c>
      <c r="MW41" s="10">
        <f>IF('1-SETUP'!$Q90="DAILY",MV41+'1-SETUP'!$V90,IF('1-SETUP'!$Q90="WEEKLY",MV41+'1-SETUP'!$V90*7,IF('1-SETUP'!$Q90="MONTHLY",EDATE(MV41,'1-SETUP'!$V90),IF('1-SETUP'!$Q90="YEARLY",EDATE(MV41,12*'1-SETUP'!$V90),""))))</f>
        <v>54624</v>
      </c>
      <c r="MX41" s="10">
        <f>IF('1-SETUP'!$Q90="DAILY",MW41+'1-SETUP'!$V90,IF('1-SETUP'!$Q90="WEEKLY",MW41+'1-SETUP'!$V90*7,IF('1-SETUP'!$Q90="MONTHLY",EDATE(MW41,'1-SETUP'!$V90),IF('1-SETUP'!$Q90="YEARLY",EDATE(MW41,12*'1-SETUP'!$V90),""))))</f>
        <v>54655</v>
      </c>
      <c r="MY41" s="10">
        <f>IF('1-SETUP'!$Q90="DAILY",MX41+'1-SETUP'!$V90,IF('1-SETUP'!$Q90="WEEKLY",MX41+'1-SETUP'!$V90*7,IF('1-SETUP'!$Q90="MONTHLY",EDATE(MX41,'1-SETUP'!$V90),IF('1-SETUP'!$Q90="YEARLY",EDATE(MX41,12*'1-SETUP'!$V90),""))))</f>
        <v>54686</v>
      </c>
      <c r="MZ41" s="10">
        <f>IF('1-SETUP'!$Q90="DAILY",MY41+'1-SETUP'!$V90,IF('1-SETUP'!$Q90="WEEKLY",MY41+'1-SETUP'!$V90*7,IF('1-SETUP'!$Q90="MONTHLY",EDATE(MY41,'1-SETUP'!$V90),IF('1-SETUP'!$Q90="YEARLY",EDATE(MY41,12*'1-SETUP'!$V90),""))))</f>
        <v>54716</v>
      </c>
      <c r="NA41" s="10">
        <f>IF('1-SETUP'!$Q90="DAILY",MZ41+'1-SETUP'!$V90,IF('1-SETUP'!$Q90="WEEKLY",MZ41+'1-SETUP'!$V90*7,IF('1-SETUP'!$Q90="MONTHLY",EDATE(MZ41,'1-SETUP'!$V90),IF('1-SETUP'!$Q90="YEARLY",EDATE(MZ41,12*'1-SETUP'!$V90),""))))</f>
        <v>54747</v>
      </c>
      <c r="NB41" s="10">
        <f>IF('1-SETUP'!$Q90="DAILY",NA41+'1-SETUP'!$V90,IF('1-SETUP'!$Q90="WEEKLY",NA41+'1-SETUP'!$V90*7,IF('1-SETUP'!$Q90="MONTHLY",EDATE(NA41,'1-SETUP'!$V90),IF('1-SETUP'!$Q90="YEARLY",EDATE(NA41,12*'1-SETUP'!$V90),""))))</f>
        <v>54777</v>
      </c>
      <c r="NC41" s="10">
        <f>IF('1-SETUP'!$Q90="DAILY",NB41+'1-SETUP'!$V90,IF('1-SETUP'!$Q90="WEEKLY",NB41+'1-SETUP'!$V90*7,IF('1-SETUP'!$Q90="MONTHLY",EDATE(NB41,'1-SETUP'!$V90),IF('1-SETUP'!$Q90="YEARLY",EDATE(NB41,12*'1-SETUP'!$V90),""))))</f>
        <v>54808</v>
      </c>
    </row>
    <row r="42" spans="1:367" x14ac:dyDescent="0.45">
      <c r="A42" t="str">
        <f>'1-SETUP'!A91</f>
        <v>Subscription - Office 365</v>
      </c>
      <c r="B42" t="str">
        <f>_xlfn.CONCAT('1-SETUP'!$O91," ",'1-SETUP'!$Q91," ",'1-SETUP'!$T91," ",'1-SETUP'!$V91," ",'1-SETUP'!$W91," ",'1-SETUP'!$Z91," ",TEXT('1-SETUP'!$AC91,"mm/dd/yyyy"))</f>
        <v>Repeat MONTHLY every 1 MONTH(S) starting on 09/20/2019</v>
      </c>
      <c r="C42" s="10">
        <f>'1-SETUP'!$AC91</f>
        <v>43728</v>
      </c>
      <c r="D42" s="10">
        <f>IF('1-SETUP'!$Q91="DAILY",C42+'1-SETUP'!$V91,IF('1-SETUP'!$Q91="WEEKLY",C42+'1-SETUP'!$V91*7,IF('1-SETUP'!$Q91="MONTHLY",EDATE(C42,'1-SETUP'!$V91),IF('1-SETUP'!$Q91="YEARLY",EDATE(C42,12*'1-SETUP'!$V91),""))))</f>
        <v>43758</v>
      </c>
      <c r="E42" s="10">
        <f>IF('1-SETUP'!$Q91="DAILY",D42+'1-SETUP'!$V91,IF('1-SETUP'!$Q91="WEEKLY",D42+'1-SETUP'!$V91*7,IF('1-SETUP'!$Q91="MONTHLY",EDATE(D42,'1-SETUP'!$V91),IF('1-SETUP'!$Q91="YEARLY",EDATE(D42,12*'1-SETUP'!$V91),""))))</f>
        <v>43789</v>
      </c>
      <c r="F42" s="10">
        <f>IF('1-SETUP'!$Q91="DAILY",E42+'1-SETUP'!$V91,IF('1-SETUP'!$Q91="WEEKLY",E42+'1-SETUP'!$V91*7,IF('1-SETUP'!$Q91="MONTHLY",EDATE(E42,'1-SETUP'!$V91),IF('1-SETUP'!$Q91="YEARLY",EDATE(E42,12*'1-SETUP'!$V91),""))))</f>
        <v>43819</v>
      </c>
      <c r="G42" s="10">
        <f>IF('1-SETUP'!$Q91="DAILY",F42+'1-SETUP'!$V91,IF('1-SETUP'!$Q91="WEEKLY",F42+'1-SETUP'!$V91*7,IF('1-SETUP'!$Q91="MONTHLY",EDATE(F42,'1-SETUP'!$V91),IF('1-SETUP'!$Q91="YEARLY",EDATE(F42,12*'1-SETUP'!$V91),""))))</f>
        <v>43850</v>
      </c>
      <c r="H42" s="10">
        <f>IF('1-SETUP'!$Q91="DAILY",G42+'1-SETUP'!$V91,IF('1-SETUP'!$Q91="WEEKLY",G42+'1-SETUP'!$V91*7,IF('1-SETUP'!$Q91="MONTHLY",EDATE(G42,'1-SETUP'!$V91),IF('1-SETUP'!$Q91="YEARLY",EDATE(G42,12*'1-SETUP'!$V91),""))))</f>
        <v>43881</v>
      </c>
      <c r="I42" s="10">
        <f>IF('1-SETUP'!$Q91="DAILY",H42+'1-SETUP'!$V91,IF('1-SETUP'!$Q91="WEEKLY",H42+'1-SETUP'!$V91*7,IF('1-SETUP'!$Q91="MONTHLY",EDATE(H42,'1-SETUP'!$V91),IF('1-SETUP'!$Q91="YEARLY",EDATE(H42,12*'1-SETUP'!$V91),""))))</f>
        <v>43910</v>
      </c>
      <c r="J42" s="10">
        <f>IF('1-SETUP'!$Q91="DAILY",I42+'1-SETUP'!$V91,IF('1-SETUP'!$Q91="WEEKLY",I42+'1-SETUP'!$V91*7,IF('1-SETUP'!$Q91="MONTHLY",EDATE(I42,'1-SETUP'!$V91),IF('1-SETUP'!$Q91="YEARLY",EDATE(I42,12*'1-SETUP'!$V91),""))))</f>
        <v>43941</v>
      </c>
      <c r="K42" s="10">
        <f>IF('1-SETUP'!$Q91="DAILY",J42+'1-SETUP'!$V91,IF('1-SETUP'!$Q91="WEEKLY",J42+'1-SETUP'!$V91*7,IF('1-SETUP'!$Q91="MONTHLY",EDATE(J42,'1-SETUP'!$V91),IF('1-SETUP'!$Q91="YEARLY",EDATE(J42,12*'1-SETUP'!$V91),""))))</f>
        <v>43971</v>
      </c>
      <c r="L42" s="10">
        <f>IF('1-SETUP'!$Q91="DAILY",K42+'1-SETUP'!$V91,IF('1-SETUP'!$Q91="WEEKLY",K42+'1-SETUP'!$V91*7,IF('1-SETUP'!$Q91="MONTHLY",EDATE(K42,'1-SETUP'!$V91),IF('1-SETUP'!$Q91="YEARLY",EDATE(K42,12*'1-SETUP'!$V91),""))))</f>
        <v>44002</v>
      </c>
      <c r="M42" s="10">
        <f>IF('1-SETUP'!$Q91="DAILY",L42+'1-SETUP'!$V91,IF('1-SETUP'!$Q91="WEEKLY",L42+'1-SETUP'!$V91*7,IF('1-SETUP'!$Q91="MONTHLY",EDATE(L42,'1-SETUP'!$V91),IF('1-SETUP'!$Q91="YEARLY",EDATE(L42,12*'1-SETUP'!$V91),""))))</f>
        <v>44032</v>
      </c>
      <c r="N42" s="10">
        <f>IF('1-SETUP'!$Q91="DAILY",M42+'1-SETUP'!$V91,IF('1-SETUP'!$Q91="WEEKLY",M42+'1-SETUP'!$V91*7,IF('1-SETUP'!$Q91="MONTHLY",EDATE(M42,'1-SETUP'!$V91),IF('1-SETUP'!$Q91="YEARLY",EDATE(M42,12*'1-SETUP'!$V91),""))))</f>
        <v>44063</v>
      </c>
      <c r="O42" s="10">
        <f>IF('1-SETUP'!$Q91="DAILY",N42+'1-SETUP'!$V91,IF('1-SETUP'!$Q91="WEEKLY",N42+'1-SETUP'!$V91*7,IF('1-SETUP'!$Q91="MONTHLY",EDATE(N42,'1-SETUP'!$V91),IF('1-SETUP'!$Q91="YEARLY",EDATE(N42,12*'1-SETUP'!$V91),""))))</f>
        <v>44094</v>
      </c>
      <c r="P42" s="10">
        <f>IF('1-SETUP'!$Q91="DAILY",O42+'1-SETUP'!$V91,IF('1-SETUP'!$Q91="WEEKLY",O42+'1-SETUP'!$V91*7,IF('1-SETUP'!$Q91="MONTHLY",EDATE(O42,'1-SETUP'!$V91),IF('1-SETUP'!$Q91="YEARLY",EDATE(O42,12*'1-SETUP'!$V91),""))))</f>
        <v>44124</v>
      </c>
      <c r="Q42" s="10">
        <f>IF('1-SETUP'!$Q91="DAILY",P42+'1-SETUP'!$V91,IF('1-SETUP'!$Q91="WEEKLY",P42+'1-SETUP'!$V91*7,IF('1-SETUP'!$Q91="MONTHLY",EDATE(P42,'1-SETUP'!$V91),IF('1-SETUP'!$Q91="YEARLY",EDATE(P42,12*'1-SETUP'!$V91),""))))</f>
        <v>44155</v>
      </c>
      <c r="R42" s="10">
        <f>IF('1-SETUP'!$Q91="DAILY",Q42+'1-SETUP'!$V91,IF('1-SETUP'!$Q91="WEEKLY",Q42+'1-SETUP'!$V91*7,IF('1-SETUP'!$Q91="MONTHLY",EDATE(Q42,'1-SETUP'!$V91),IF('1-SETUP'!$Q91="YEARLY",EDATE(Q42,12*'1-SETUP'!$V91),""))))</f>
        <v>44185</v>
      </c>
      <c r="S42" s="10">
        <f>IF('1-SETUP'!$Q91="DAILY",R42+'1-SETUP'!$V91,IF('1-SETUP'!$Q91="WEEKLY",R42+'1-SETUP'!$V91*7,IF('1-SETUP'!$Q91="MONTHLY",EDATE(R42,'1-SETUP'!$V91),IF('1-SETUP'!$Q91="YEARLY",EDATE(R42,12*'1-SETUP'!$V91),""))))</f>
        <v>44216</v>
      </c>
      <c r="T42" s="10">
        <f>IF('1-SETUP'!$Q91="DAILY",S42+'1-SETUP'!$V91,IF('1-SETUP'!$Q91="WEEKLY",S42+'1-SETUP'!$V91*7,IF('1-SETUP'!$Q91="MONTHLY",EDATE(S42,'1-SETUP'!$V91),IF('1-SETUP'!$Q91="YEARLY",EDATE(S42,12*'1-SETUP'!$V91),""))))</f>
        <v>44247</v>
      </c>
      <c r="U42" s="10">
        <f>IF('1-SETUP'!$Q91="DAILY",T42+'1-SETUP'!$V91,IF('1-SETUP'!$Q91="WEEKLY",T42+'1-SETUP'!$V91*7,IF('1-SETUP'!$Q91="MONTHLY",EDATE(T42,'1-SETUP'!$V91),IF('1-SETUP'!$Q91="YEARLY",EDATE(T42,12*'1-SETUP'!$V91),""))))</f>
        <v>44275</v>
      </c>
      <c r="V42" s="10">
        <f>IF('1-SETUP'!$Q91="DAILY",U42+'1-SETUP'!$V91,IF('1-SETUP'!$Q91="WEEKLY",U42+'1-SETUP'!$V91*7,IF('1-SETUP'!$Q91="MONTHLY",EDATE(U42,'1-SETUP'!$V91),IF('1-SETUP'!$Q91="YEARLY",EDATE(U42,12*'1-SETUP'!$V91),""))))</f>
        <v>44306</v>
      </c>
      <c r="W42" s="10">
        <f>IF('1-SETUP'!$Q91="DAILY",V42+'1-SETUP'!$V91,IF('1-SETUP'!$Q91="WEEKLY",V42+'1-SETUP'!$V91*7,IF('1-SETUP'!$Q91="MONTHLY",EDATE(V42,'1-SETUP'!$V91),IF('1-SETUP'!$Q91="YEARLY",EDATE(V42,12*'1-SETUP'!$V91),""))))</f>
        <v>44336</v>
      </c>
      <c r="X42" s="10">
        <f>IF('1-SETUP'!$Q91="DAILY",W42+'1-SETUP'!$V91,IF('1-SETUP'!$Q91="WEEKLY",W42+'1-SETUP'!$V91*7,IF('1-SETUP'!$Q91="MONTHLY",EDATE(W42,'1-SETUP'!$V91),IF('1-SETUP'!$Q91="YEARLY",EDATE(W42,12*'1-SETUP'!$V91),""))))</f>
        <v>44367</v>
      </c>
      <c r="Y42" s="10">
        <f>IF('1-SETUP'!$Q91="DAILY",X42+'1-SETUP'!$V91,IF('1-SETUP'!$Q91="WEEKLY",X42+'1-SETUP'!$V91*7,IF('1-SETUP'!$Q91="MONTHLY",EDATE(X42,'1-SETUP'!$V91),IF('1-SETUP'!$Q91="YEARLY",EDATE(X42,12*'1-SETUP'!$V91),""))))</f>
        <v>44397</v>
      </c>
      <c r="Z42" s="10">
        <f>IF('1-SETUP'!$Q91="DAILY",Y42+'1-SETUP'!$V91,IF('1-SETUP'!$Q91="WEEKLY",Y42+'1-SETUP'!$V91*7,IF('1-SETUP'!$Q91="MONTHLY",EDATE(Y42,'1-SETUP'!$V91),IF('1-SETUP'!$Q91="YEARLY",EDATE(Y42,12*'1-SETUP'!$V91),""))))</f>
        <v>44428</v>
      </c>
      <c r="AA42" s="10">
        <f>IF('1-SETUP'!$Q91="DAILY",Z42+'1-SETUP'!$V91,IF('1-SETUP'!$Q91="WEEKLY",Z42+'1-SETUP'!$V91*7,IF('1-SETUP'!$Q91="MONTHLY",EDATE(Z42,'1-SETUP'!$V91),IF('1-SETUP'!$Q91="YEARLY",EDATE(Z42,12*'1-SETUP'!$V91),""))))</f>
        <v>44459</v>
      </c>
      <c r="AB42" s="10">
        <f>IF('1-SETUP'!$Q91="DAILY",AA42+'1-SETUP'!$V91,IF('1-SETUP'!$Q91="WEEKLY",AA42+'1-SETUP'!$V91*7,IF('1-SETUP'!$Q91="MONTHLY",EDATE(AA42,'1-SETUP'!$V91),IF('1-SETUP'!$Q91="YEARLY",EDATE(AA42,12*'1-SETUP'!$V91),""))))</f>
        <v>44489</v>
      </c>
      <c r="AC42" s="10">
        <f>IF('1-SETUP'!$Q91="DAILY",AB42+'1-SETUP'!$V91,IF('1-SETUP'!$Q91="WEEKLY",AB42+'1-SETUP'!$V91*7,IF('1-SETUP'!$Q91="MONTHLY",EDATE(AB42,'1-SETUP'!$V91),IF('1-SETUP'!$Q91="YEARLY",EDATE(AB42,12*'1-SETUP'!$V91),""))))</f>
        <v>44520</v>
      </c>
      <c r="AD42" s="10">
        <f>IF('1-SETUP'!$Q91="DAILY",AC42+'1-SETUP'!$V91,IF('1-SETUP'!$Q91="WEEKLY",AC42+'1-SETUP'!$V91*7,IF('1-SETUP'!$Q91="MONTHLY",EDATE(AC42,'1-SETUP'!$V91),IF('1-SETUP'!$Q91="YEARLY",EDATE(AC42,12*'1-SETUP'!$V91),""))))</f>
        <v>44550</v>
      </c>
      <c r="AE42" s="10">
        <f>IF('1-SETUP'!$Q91="DAILY",AD42+'1-SETUP'!$V91,IF('1-SETUP'!$Q91="WEEKLY",AD42+'1-SETUP'!$V91*7,IF('1-SETUP'!$Q91="MONTHLY",EDATE(AD42,'1-SETUP'!$V91),IF('1-SETUP'!$Q91="YEARLY",EDATE(AD42,12*'1-SETUP'!$V91),""))))</f>
        <v>44581</v>
      </c>
      <c r="AF42" s="10">
        <f>IF('1-SETUP'!$Q91="DAILY",AE42+'1-SETUP'!$V91,IF('1-SETUP'!$Q91="WEEKLY",AE42+'1-SETUP'!$V91*7,IF('1-SETUP'!$Q91="MONTHLY",EDATE(AE42,'1-SETUP'!$V91),IF('1-SETUP'!$Q91="YEARLY",EDATE(AE42,12*'1-SETUP'!$V91),""))))</f>
        <v>44612</v>
      </c>
      <c r="AG42" s="10">
        <f>IF('1-SETUP'!$Q91="DAILY",AF42+'1-SETUP'!$V91,IF('1-SETUP'!$Q91="WEEKLY",AF42+'1-SETUP'!$V91*7,IF('1-SETUP'!$Q91="MONTHLY",EDATE(AF42,'1-SETUP'!$V91),IF('1-SETUP'!$Q91="YEARLY",EDATE(AF42,12*'1-SETUP'!$V91),""))))</f>
        <v>44640</v>
      </c>
      <c r="AH42" s="10">
        <f>IF('1-SETUP'!$Q91="DAILY",AG42+'1-SETUP'!$V91,IF('1-SETUP'!$Q91="WEEKLY",AG42+'1-SETUP'!$V91*7,IF('1-SETUP'!$Q91="MONTHLY",EDATE(AG42,'1-SETUP'!$V91),IF('1-SETUP'!$Q91="YEARLY",EDATE(AG42,12*'1-SETUP'!$V91),""))))</f>
        <v>44671</v>
      </c>
      <c r="AI42" s="10">
        <f>IF('1-SETUP'!$Q91="DAILY",AH42+'1-SETUP'!$V91,IF('1-SETUP'!$Q91="WEEKLY",AH42+'1-SETUP'!$V91*7,IF('1-SETUP'!$Q91="MONTHLY",EDATE(AH42,'1-SETUP'!$V91),IF('1-SETUP'!$Q91="YEARLY",EDATE(AH42,12*'1-SETUP'!$V91),""))))</f>
        <v>44701</v>
      </c>
      <c r="AJ42" s="10">
        <f>IF('1-SETUP'!$Q91="DAILY",AI42+'1-SETUP'!$V91,IF('1-SETUP'!$Q91="WEEKLY",AI42+'1-SETUP'!$V91*7,IF('1-SETUP'!$Q91="MONTHLY",EDATE(AI42,'1-SETUP'!$V91),IF('1-SETUP'!$Q91="YEARLY",EDATE(AI42,12*'1-SETUP'!$V91),""))))</f>
        <v>44732</v>
      </c>
      <c r="AK42" s="10">
        <f>IF('1-SETUP'!$Q91="DAILY",AJ42+'1-SETUP'!$V91,IF('1-SETUP'!$Q91="WEEKLY",AJ42+'1-SETUP'!$V91*7,IF('1-SETUP'!$Q91="MONTHLY",EDATE(AJ42,'1-SETUP'!$V91),IF('1-SETUP'!$Q91="YEARLY",EDATE(AJ42,12*'1-SETUP'!$V91),""))))</f>
        <v>44762</v>
      </c>
      <c r="AL42" s="10">
        <f>IF('1-SETUP'!$Q91="DAILY",AK42+'1-SETUP'!$V91,IF('1-SETUP'!$Q91="WEEKLY",AK42+'1-SETUP'!$V91*7,IF('1-SETUP'!$Q91="MONTHLY",EDATE(AK42,'1-SETUP'!$V91),IF('1-SETUP'!$Q91="YEARLY",EDATE(AK42,12*'1-SETUP'!$V91),""))))</f>
        <v>44793</v>
      </c>
      <c r="AM42" s="10">
        <f>IF('1-SETUP'!$Q91="DAILY",AL42+'1-SETUP'!$V91,IF('1-SETUP'!$Q91="WEEKLY",AL42+'1-SETUP'!$V91*7,IF('1-SETUP'!$Q91="MONTHLY",EDATE(AL42,'1-SETUP'!$V91),IF('1-SETUP'!$Q91="YEARLY",EDATE(AL42,12*'1-SETUP'!$V91),""))))</f>
        <v>44824</v>
      </c>
      <c r="AN42" s="10">
        <f>IF('1-SETUP'!$Q91="DAILY",AM42+'1-SETUP'!$V91,IF('1-SETUP'!$Q91="WEEKLY",AM42+'1-SETUP'!$V91*7,IF('1-SETUP'!$Q91="MONTHLY",EDATE(AM42,'1-SETUP'!$V91),IF('1-SETUP'!$Q91="YEARLY",EDATE(AM42,12*'1-SETUP'!$V91),""))))</f>
        <v>44854</v>
      </c>
      <c r="AO42" s="10">
        <f>IF('1-SETUP'!$Q91="DAILY",AN42+'1-SETUP'!$V91,IF('1-SETUP'!$Q91="WEEKLY",AN42+'1-SETUP'!$V91*7,IF('1-SETUP'!$Q91="MONTHLY",EDATE(AN42,'1-SETUP'!$V91),IF('1-SETUP'!$Q91="YEARLY",EDATE(AN42,12*'1-SETUP'!$V91),""))))</f>
        <v>44885</v>
      </c>
      <c r="AP42" s="10">
        <f>IF('1-SETUP'!$Q91="DAILY",AO42+'1-SETUP'!$V91,IF('1-SETUP'!$Q91="WEEKLY",AO42+'1-SETUP'!$V91*7,IF('1-SETUP'!$Q91="MONTHLY",EDATE(AO42,'1-SETUP'!$V91),IF('1-SETUP'!$Q91="YEARLY",EDATE(AO42,12*'1-SETUP'!$V91),""))))</f>
        <v>44915</v>
      </c>
      <c r="AQ42" s="10">
        <f>IF('1-SETUP'!$Q91="DAILY",AP42+'1-SETUP'!$V91,IF('1-SETUP'!$Q91="WEEKLY",AP42+'1-SETUP'!$V91*7,IF('1-SETUP'!$Q91="MONTHLY",EDATE(AP42,'1-SETUP'!$V91),IF('1-SETUP'!$Q91="YEARLY",EDATE(AP42,12*'1-SETUP'!$V91),""))))</f>
        <v>44946</v>
      </c>
      <c r="AR42" s="10">
        <f>IF('1-SETUP'!$Q91="DAILY",AQ42+'1-SETUP'!$V91,IF('1-SETUP'!$Q91="WEEKLY",AQ42+'1-SETUP'!$V91*7,IF('1-SETUP'!$Q91="MONTHLY",EDATE(AQ42,'1-SETUP'!$V91),IF('1-SETUP'!$Q91="YEARLY",EDATE(AQ42,12*'1-SETUP'!$V91),""))))</f>
        <v>44977</v>
      </c>
      <c r="AS42" s="10">
        <f>IF('1-SETUP'!$Q91="DAILY",AR42+'1-SETUP'!$V91,IF('1-SETUP'!$Q91="WEEKLY",AR42+'1-SETUP'!$V91*7,IF('1-SETUP'!$Q91="MONTHLY",EDATE(AR42,'1-SETUP'!$V91),IF('1-SETUP'!$Q91="YEARLY",EDATE(AR42,12*'1-SETUP'!$V91),""))))</f>
        <v>45005</v>
      </c>
      <c r="AT42" s="10">
        <f>IF('1-SETUP'!$Q91="DAILY",AS42+'1-SETUP'!$V91,IF('1-SETUP'!$Q91="WEEKLY",AS42+'1-SETUP'!$V91*7,IF('1-SETUP'!$Q91="MONTHLY",EDATE(AS42,'1-SETUP'!$V91),IF('1-SETUP'!$Q91="YEARLY",EDATE(AS42,12*'1-SETUP'!$V91),""))))</f>
        <v>45036</v>
      </c>
      <c r="AU42" s="10">
        <f>IF('1-SETUP'!$Q91="DAILY",AT42+'1-SETUP'!$V91,IF('1-SETUP'!$Q91="WEEKLY",AT42+'1-SETUP'!$V91*7,IF('1-SETUP'!$Q91="MONTHLY",EDATE(AT42,'1-SETUP'!$V91),IF('1-SETUP'!$Q91="YEARLY",EDATE(AT42,12*'1-SETUP'!$V91),""))))</f>
        <v>45066</v>
      </c>
      <c r="AV42" s="10">
        <f>IF('1-SETUP'!$Q91="DAILY",AU42+'1-SETUP'!$V91,IF('1-SETUP'!$Q91="WEEKLY",AU42+'1-SETUP'!$V91*7,IF('1-SETUP'!$Q91="MONTHLY",EDATE(AU42,'1-SETUP'!$V91),IF('1-SETUP'!$Q91="YEARLY",EDATE(AU42,12*'1-SETUP'!$V91),""))))</f>
        <v>45097</v>
      </c>
      <c r="AW42" s="10">
        <f>IF('1-SETUP'!$Q91="DAILY",AV42+'1-SETUP'!$V91,IF('1-SETUP'!$Q91="WEEKLY",AV42+'1-SETUP'!$V91*7,IF('1-SETUP'!$Q91="MONTHLY",EDATE(AV42,'1-SETUP'!$V91),IF('1-SETUP'!$Q91="YEARLY",EDATE(AV42,12*'1-SETUP'!$V91),""))))</f>
        <v>45127</v>
      </c>
      <c r="AX42" s="10">
        <f>IF('1-SETUP'!$Q91="DAILY",AW42+'1-SETUP'!$V91,IF('1-SETUP'!$Q91="WEEKLY",AW42+'1-SETUP'!$V91*7,IF('1-SETUP'!$Q91="MONTHLY",EDATE(AW42,'1-SETUP'!$V91),IF('1-SETUP'!$Q91="YEARLY",EDATE(AW42,12*'1-SETUP'!$V91),""))))</f>
        <v>45158</v>
      </c>
      <c r="AY42" s="10">
        <f>IF('1-SETUP'!$Q91="DAILY",AX42+'1-SETUP'!$V91,IF('1-SETUP'!$Q91="WEEKLY",AX42+'1-SETUP'!$V91*7,IF('1-SETUP'!$Q91="MONTHLY",EDATE(AX42,'1-SETUP'!$V91),IF('1-SETUP'!$Q91="YEARLY",EDATE(AX42,12*'1-SETUP'!$V91),""))))</f>
        <v>45189</v>
      </c>
      <c r="AZ42" s="10">
        <f>IF('1-SETUP'!$Q91="DAILY",AY42+'1-SETUP'!$V91,IF('1-SETUP'!$Q91="WEEKLY",AY42+'1-SETUP'!$V91*7,IF('1-SETUP'!$Q91="MONTHLY",EDATE(AY42,'1-SETUP'!$V91),IF('1-SETUP'!$Q91="YEARLY",EDATE(AY42,12*'1-SETUP'!$V91),""))))</f>
        <v>45219</v>
      </c>
      <c r="BA42" s="10">
        <f>IF('1-SETUP'!$Q91="DAILY",AZ42+'1-SETUP'!$V91,IF('1-SETUP'!$Q91="WEEKLY",AZ42+'1-SETUP'!$V91*7,IF('1-SETUP'!$Q91="MONTHLY",EDATE(AZ42,'1-SETUP'!$V91),IF('1-SETUP'!$Q91="YEARLY",EDATE(AZ42,12*'1-SETUP'!$V91),""))))</f>
        <v>45250</v>
      </c>
      <c r="BB42" s="10">
        <f>IF('1-SETUP'!$Q91="DAILY",BA42+'1-SETUP'!$V91,IF('1-SETUP'!$Q91="WEEKLY",BA42+'1-SETUP'!$V91*7,IF('1-SETUP'!$Q91="MONTHLY",EDATE(BA42,'1-SETUP'!$V91),IF('1-SETUP'!$Q91="YEARLY",EDATE(BA42,12*'1-SETUP'!$V91),""))))</f>
        <v>45280</v>
      </c>
      <c r="BC42" s="10">
        <f>IF('1-SETUP'!$Q91="DAILY",BB42+'1-SETUP'!$V91,IF('1-SETUP'!$Q91="WEEKLY",BB42+'1-SETUP'!$V91*7,IF('1-SETUP'!$Q91="MONTHLY",EDATE(BB42,'1-SETUP'!$V91),IF('1-SETUP'!$Q91="YEARLY",EDATE(BB42,12*'1-SETUP'!$V91),""))))</f>
        <v>45311</v>
      </c>
      <c r="BD42" s="10">
        <f>IF('1-SETUP'!$Q91="DAILY",BC42+'1-SETUP'!$V91,IF('1-SETUP'!$Q91="WEEKLY",BC42+'1-SETUP'!$V91*7,IF('1-SETUP'!$Q91="MONTHLY",EDATE(BC42,'1-SETUP'!$V91),IF('1-SETUP'!$Q91="YEARLY",EDATE(BC42,12*'1-SETUP'!$V91),""))))</f>
        <v>45342</v>
      </c>
      <c r="BE42" s="10">
        <f>IF('1-SETUP'!$Q91="DAILY",BD42+'1-SETUP'!$V91,IF('1-SETUP'!$Q91="WEEKLY",BD42+'1-SETUP'!$V91*7,IF('1-SETUP'!$Q91="MONTHLY",EDATE(BD42,'1-SETUP'!$V91),IF('1-SETUP'!$Q91="YEARLY",EDATE(BD42,12*'1-SETUP'!$V91),""))))</f>
        <v>45371</v>
      </c>
      <c r="BF42" s="10">
        <f>IF('1-SETUP'!$Q91="DAILY",BE42+'1-SETUP'!$V91,IF('1-SETUP'!$Q91="WEEKLY",BE42+'1-SETUP'!$V91*7,IF('1-SETUP'!$Q91="MONTHLY",EDATE(BE42,'1-SETUP'!$V91),IF('1-SETUP'!$Q91="YEARLY",EDATE(BE42,12*'1-SETUP'!$V91),""))))</f>
        <v>45402</v>
      </c>
      <c r="BG42" s="10">
        <f>IF('1-SETUP'!$Q91="DAILY",BF42+'1-SETUP'!$V91,IF('1-SETUP'!$Q91="WEEKLY",BF42+'1-SETUP'!$V91*7,IF('1-SETUP'!$Q91="MONTHLY",EDATE(BF42,'1-SETUP'!$V91),IF('1-SETUP'!$Q91="YEARLY",EDATE(BF42,12*'1-SETUP'!$V91),""))))</f>
        <v>45432</v>
      </c>
      <c r="BH42" s="10">
        <f>IF('1-SETUP'!$Q91="DAILY",BG42+'1-SETUP'!$V91,IF('1-SETUP'!$Q91="WEEKLY",BG42+'1-SETUP'!$V91*7,IF('1-SETUP'!$Q91="MONTHLY",EDATE(BG42,'1-SETUP'!$V91),IF('1-SETUP'!$Q91="YEARLY",EDATE(BG42,12*'1-SETUP'!$V91),""))))</f>
        <v>45463</v>
      </c>
      <c r="BI42" s="10">
        <f>IF('1-SETUP'!$Q91="DAILY",BH42+'1-SETUP'!$V91,IF('1-SETUP'!$Q91="WEEKLY",BH42+'1-SETUP'!$V91*7,IF('1-SETUP'!$Q91="MONTHLY",EDATE(BH42,'1-SETUP'!$V91),IF('1-SETUP'!$Q91="YEARLY",EDATE(BH42,12*'1-SETUP'!$V91),""))))</f>
        <v>45493</v>
      </c>
      <c r="BJ42" s="10">
        <f>IF('1-SETUP'!$Q91="DAILY",BI42+'1-SETUP'!$V91,IF('1-SETUP'!$Q91="WEEKLY",BI42+'1-SETUP'!$V91*7,IF('1-SETUP'!$Q91="MONTHLY",EDATE(BI42,'1-SETUP'!$V91),IF('1-SETUP'!$Q91="YEARLY",EDATE(BI42,12*'1-SETUP'!$V91),""))))</f>
        <v>45524</v>
      </c>
      <c r="BK42" s="10">
        <f>IF('1-SETUP'!$Q91="DAILY",BJ42+'1-SETUP'!$V91,IF('1-SETUP'!$Q91="WEEKLY",BJ42+'1-SETUP'!$V91*7,IF('1-SETUP'!$Q91="MONTHLY",EDATE(BJ42,'1-SETUP'!$V91),IF('1-SETUP'!$Q91="YEARLY",EDATE(BJ42,12*'1-SETUP'!$V91),""))))</f>
        <v>45555</v>
      </c>
      <c r="BL42" s="10">
        <f>IF('1-SETUP'!$Q91="DAILY",BK42+'1-SETUP'!$V91,IF('1-SETUP'!$Q91="WEEKLY",BK42+'1-SETUP'!$V91*7,IF('1-SETUP'!$Q91="MONTHLY",EDATE(BK42,'1-SETUP'!$V91),IF('1-SETUP'!$Q91="YEARLY",EDATE(BK42,12*'1-SETUP'!$V91),""))))</f>
        <v>45585</v>
      </c>
      <c r="BM42" s="10">
        <f>IF('1-SETUP'!$Q91="DAILY",BL42+'1-SETUP'!$V91,IF('1-SETUP'!$Q91="WEEKLY",BL42+'1-SETUP'!$V91*7,IF('1-SETUP'!$Q91="MONTHLY",EDATE(BL42,'1-SETUP'!$V91),IF('1-SETUP'!$Q91="YEARLY",EDATE(BL42,12*'1-SETUP'!$V91),""))))</f>
        <v>45616</v>
      </c>
      <c r="BN42" s="10">
        <f>IF('1-SETUP'!$Q91="DAILY",BM42+'1-SETUP'!$V91,IF('1-SETUP'!$Q91="WEEKLY",BM42+'1-SETUP'!$V91*7,IF('1-SETUP'!$Q91="MONTHLY",EDATE(BM42,'1-SETUP'!$V91),IF('1-SETUP'!$Q91="YEARLY",EDATE(BM42,12*'1-SETUP'!$V91),""))))</f>
        <v>45646</v>
      </c>
      <c r="BO42" s="10">
        <f>IF('1-SETUP'!$Q91="DAILY",BN42+'1-SETUP'!$V91,IF('1-SETUP'!$Q91="WEEKLY",BN42+'1-SETUP'!$V91*7,IF('1-SETUP'!$Q91="MONTHLY",EDATE(BN42,'1-SETUP'!$V91),IF('1-SETUP'!$Q91="YEARLY",EDATE(BN42,12*'1-SETUP'!$V91),""))))</f>
        <v>45677</v>
      </c>
      <c r="BP42" s="10">
        <f>IF('1-SETUP'!$Q91="DAILY",BO42+'1-SETUP'!$V91,IF('1-SETUP'!$Q91="WEEKLY",BO42+'1-SETUP'!$V91*7,IF('1-SETUP'!$Q91="MONTHLY",EDATE(BO42,'1-SETUP'!$V91),IF('1-SETUP'!$Q91="YEARLY",EDATE(BO42,12*'1-SETUP'!$V91),""))))</f>
        <v>45708</v>
      </c>
      <c r="BQ42" s="10">
        <f>IF('1-SETUP'!$Q91="DAILY",BP42+'1-SETUP'!$V91,IF('1-SETUP'!$Q91="WEEKLY",BP42+'1-SETUP'!$V91*7,IF('1-SETUP'!$Q91="MONTHLY",EDATE(BP42,'1-SETUP'!$V91),IF('1-SETUP'!$Q91="YEARLY",EDATE(BP42,12*'1-SETUP'!$V91),""))))</f>
        <v>45736</v>
      </c>
      <c r="BR42" s="10">
        <f>IF('1-SETUP'!$Q91="DAILY",BQ42+'1-SETUP'!$V91,IF('1-SETUP'!$Q91="WEEKLY",BQ42+'1-SETUP'!$V91*7,IF('1-SETUP'!$Q91="MONTHLY",EDATE(BQ42,'1-SETUP'!$V91),IF('1-SETUP'!$Q91="YEARLY",EDATE(BQ42,12*'1-SETUP'!$V91),""))))</f>
        <v>45767</v>
      </c>
      <c r="BS42" s="10">
        <f>IF('1-SETUP'!$Q91="DAILY",BR42+'1-SETUP'!$V91,IF('1-SETUP'!$Q91="WEEKLY",BR42+'1-SETUP'!$V91*7,IF('1-SETUP'!$Q91="MONTHLY",EDATE(BR42,'1-SETUP'!$V91),IF('1-SETUP'!$Q91="YEARLY",EDATE(BR42,12*'1-SETUP'!$V91),""))))</f>
        <v>45797</v>
      </c>
      <c r="BT42" s="10">
        <f>IF('1-SETUP'!$Q91="DAILY",BS42+'1-SETUP'!$V91,IF('1-SETUP'!$Q91="WEEKLY",BS42+'1-SETUP'!$V91*7,IF('1-SETUP'!$Q91="MONTHLY",EDATE(BS42,'1-SETUP'!$V91),IF('1-SETUP'!$Q91="YEARLY",EDATE(BS42,12*'1-SETUP'!$V91),""))))</f>
        <v>45828</v>
      </c>
      <c r="BU42" s="10">
        <f>IF('1-SETUP'!$Q91="DAILY",BT42+'1-SETUP'!$V91,IF('1-SETUP'!$Q91="WEEKLY",BT42+'1-SETUP'!$V91*7,IF('1-SETUP'!$Q91="MONTHLY",EDATE(BT42,'1-SETUP'!$V91),IF('1-SETUP'!$Q91="YEARLY",EDATE(BT42,12*'1-SETUP'!$V91),""))))</f>
        <v>45858</v>
      </c>
      <c r="BV42" s="10">
        <f>IF('1-SETUP'!$Q91="DAILY",BU42+'1-SETUP'!$V91,IF('1-SETUP'!$Q91="WEEKLY",BU42+'1-SETUP'!$V91*7,IF('1-SETUP'!$Q91="MONTHLY",EDATE(BU42,'1-SETUP'!$V91),IF('1-SETUP'!$Q91="YEARLY",EDATE(BU42,12*'1-SETUP'!$V91),""))))</f>
        <v>45889</v>
      </c>
      <c r="BW42" s="10">
        <f>IF('1-SETUP'!$Q91="DAILY",BV42+'1-SETUP'!$V91,IF('1-SETUP'!$Q91="WEEKLY",BV42+'1-SETUP'!$V91*7,IF('1-SETUP'!$Q91="MONTHLY",EDATE(BV42,'1-SETUP'!$V91),IF('1-SETUP'!$Q91="YEARLY",EDATE(BV42,12*'1-SETUP'!$V91),""))))</f>
        <v>45920</v>
      </c>
      <c r="BX42" s="10">
        <f>IF('1-SETUP'!$Q91="DAILY",BW42+'1-SETUP'!$V91,IF('1-SETUP'!$Q91="WEEKLY",BW42+'1-SETUP'!$V91*7,IF('1-SETUP'!$Q91="MONTHLY",EDATE(BW42,'1-SETUP'!$V91),IF('1-SETUP'!$Q91="YEARLY",EDATE(BW42,12*'1-SETUP'!$V91),""))))</f>
        <v>45950</v>
      </c>
      <c r="BY42" s="10">
        <f>IF('1-SETUP'!$Q91="DAILY",BX42+'1-SETUP'!$V91,IF('1-SETUP'!$Q91="WEEKLY",BX42+'1-SETUP'!$V91*7,IF('1-SETUP'!$Q91="MONTHLY",EDATE(BX42,'1-SETUP'!$V91),IF('1-SETUP'!$Q91="YEARLY",EDATE(BX42,12*'1-SETUP'!$V91),""))))</f>
        <v>45981</v>
      </c>
      <c r="BZ42" s="10">
        <f>IF('1-SETUP'!$Q91="DAILY",BY42+'1-SETUP'!$V91,IF('1-SETUP'!$Q91="WEEKLY",BY42+'1-SETUP'!$V91*7,IF('1-SETUP'!$Q91="MONTHLY",EDATE(BY42,'1-SETUP'!$V91),IF('1-SETUP'!$Q91="YEARLY",EDATE(BY42,12*'1-SETUP'!$V91),""))))</f>
        <v>46011</v>
      </c>
      <c r="CA42" s="10">
        <f>IF('1-SETUP'!$Q91="DAILY",BZ42+'1-SETUP'!$V91,IF('1-SETUP'!$Q91="WEEKLY",BZ42+'1-SETUP'!$V91*7,IF('1-SETUP'!$Q91="MONTHLY",EDATE(BZ42,'1-SETUP'!$V91),IF('1-SETUP'!$Q91="YEARLY",EDATE(BZ42,12*'1-SETUP'!$V91),""))))</f>
        <v>46042</v>
      </c>
      <c r="CB42" s="10">
        <f>IF('1-SETUP'!$Q91="DAILY",CA42+'1-SETUP'!$V91,IF('1-SETUP'!$Q91="WEEKLY",CA42+'1-SETUP'!$V91*7,IF('1-SETUP'!$Q91="MONTHLY",EDATE(CA42,'1-SETUP'!$V91),IF('1-SETUP'!$Q91="YEARLY",EDATE(CA42,12*'1-SETUP'!$V91),""))))</f>
        <v>46073</v>
      </c>
      <c r="CC42" s="10">
        <f>IF('1-SETUP'!$Q91="DAILY",CB42+'1-SETUP'!$V91,IF('1-SETUP'!$Q91="WEEKLY",CB42+'1-SETUP'!$V91*7,IF('1-SETUP'!$Q91="MONTHLY",EDATE(CB42,'1-SETUP'!$V91),IF('1-SETUP'!$Q91="YEARLY",EDATE(CB42,12*'1-SETUP'!$V91),""))))</f>
        <v>46101</v>
      </c>
      <c r="CD42" s="10">
        <f>IF('1-SETUP'!$Q91="DAILY",CC42+'1-SETUP'!$V91,IF('1-SETUP'!$Q91="WEEKLY",CC42+'1-SETUP'!$V91*7,IF('1-SETUP'!$Q91="MONTHLY",EDATE(CC42,'1-SETUP'!$V91),IF('1-SETUP'!$Q91="YEARLY",EDATE(CC42,12*'1-SETUP'!$V91),""))))</f>
        <v>46132</v>
      </c>
      <c r="CE42" s="10">
        <f>IF('1-SETUP'!$Q91="DAILY",CD42+'1-SETUP'!$V91,IF('1-SETUP'!$Q91="WEEKLY",CD42+'1-SETUP'!$V91*7,IF('1-SETUP'!$Q91="MONTHLY",EDATE(CD42,'1-SETUP'!$V91),IF('1-SETUP'!$Q91="YEARLY",EDATE(CD42,12*'1-SETUP'!$V91),""))))</f>
        <v>46162</v>
      </c>
      <c r="CF42" s="10">
        <f>IF('1-SETUP'!$Q91="DAILY",CE42+'1-SETUP'!$V91,IF('1-SETUP'!$Q91="WEEKLY",CE42+'1-SETUP'!$V91*7,IF('1-SETUP'!$Q91="MONTHLY",EDATE(CE42,'1-SETUP'!$V91),IF('1-SETUP'!$Q91="YEARLY",EDATE(CE42,12*'1-SETUP'!$V91),""))))</f>
        <v>46193</v>
      </c>
      <c r="CG42" s="10">
        <f>IF('1-SETUP'!$Q91="DAILY",CF42+'1-SETUP'!$V91,IF('1-SETUP'!$Q91="WEEKLY",CF42+'1-SETUP'!$V91*7,IF('1-SETUP'!$Q91="MONTHLY",EDATE(CF42,'1-SETUP'!$V91),IF('1-SETUP'!$Q91="YEARLY",EDATE(CF42,12*'1-SETUP'!$V91),""))))</f>
        <v>46223</v>
      </c>
      <c r="CH42" s="10">
        <f>IF('1-SETUP'!$Q91="DAILY",CG42+'1-SETUP'!$V91,IF('1-SETUP'!$Q91="WEEKLY",CG42+'1-SETUP'!$V91*7,IF('1-SETUP'!$Q91="MONTHLY",EDATE(CG42,'1-SETUP'!$V91),IF('1-SETUP'!$Q91="YEARLY",EDATE(CG42,12*'1-SETUP'!$V91),""))))</f>
        <v>46254</v>
      </c>
      <c r="CI42" s="10">
        <f>IF('1-SETUP'!$Q91="DAILY",CH42+'1-SETUP'!$V91,IF('1-SETUP'!$Q91="WEEKLY",CH42+'1-SETUP'!$V91*7,IF('1-SETUP'!$Q91="MONTHLY",EDATE(CH42,'1-SETUP'!$V91),IF('1-SETUP'!$Q91="YEARLY",EDATE(CH42,12*'1-SETUP'!$V91),""))))</f>
        <v>46285</v>
      </c>
      <c r="CJ42" s="10">
        <f>IF('1-SETUP'!$Q91="DAILY",CI42+'1-SETUP'!$V91,IF('1-SETUP'!$Q91="WEEKLY",CI42+'1-SETUP'!$V91*7,IF('1-SETUP'!$Q91="MONTHLY",EDATE(CI42,'1-SETUP'!$V91),IF('1-SETUP'!$Q91="YEARLY",EDATE(CI42,12*'1-SETUP'!$V91),""))))</f>
        <v>46315</v>
      </c>
      <c r="CK42" s="10">
        <f>IF('1-SETUP'!$Q91="DAILY",CJ42+'1-SETUP'!$V91,IF('1-SETUP'!$Q91="WEEKLY",CJ42+'1-SETUP'!$V91*7,IF('1-SETUP'!$Q91="MONTHLY",EDATE(CJ42,'1-SETUP'!$V91),IF('1-SETUP'!$Q91="YEARLY",EDATE(CJ42,12*'1-SETUP'!$V91),""))))</f>
        <v>46346</v>
      </c>
      <c r="CL42" s="10">
        <f>IF('1-SETUP'!$Q91="DAILY",CK42+'1-SETUP'!$V91,IF('1-SETUP'!$Q91="WEEKLY",CK42+'1-SETUP'!$V91*7,IF('1-SETUP'!$Q91="MONTHLY",EDATE(CK42,'1-SETUP'!$V91),IF('1-SETUP'!$Q91="YEARLY",EDATE(CK42,12*'1-SETUP'!$V91),""))))</f>
        <v>46376</v>
      </c>
      <c r="CM42" s="10">
        <f>IF('1-SETUP'!$Q91="DAILY",CL42+'1-SETUP'!$V91,IF('1-SETUP'!$Q91="WEEKLY",CL42+'1-SETUP'!$V91*7,IF('1-SETUP'!$Q91="MONTHLY",EDATE(CL42,'1-SETUP'!$V91),IF('1-SETUP'!$Q91="YEARLY",EDATE(CL42,12*'1-SETUP'!$V91),""))))</f>
        <v>46407</v>
      </c>
      <c r="CN42" s="10">
        <f>IF('1-SETUP'!$Q91="DAILY",CM42+'1-SETUP'!$V91,IF('1-SETUP'!$Q91="WEEKLY",CM42+'1-SETUP'!$V91*7,IF('1-SETUP'!$Q91="MONTHLY",EDATE(CM42,'1-SETUP'!$V91),IF('1-SETUP'!$Q91="YEARLY",EDATE(CM42,12*'1-SETUP'!$V91),""))))</f>
        <v>46438</v>
      </c>
      <c r="CO42" s="10">
        <f>IF('1-SETUP'!$Q91="DAILY",CN42+'1-SETUP'!$V91,IF('1-SETUP'!$Q91="WEEKLY",CN42+'1-SETUP'!$V91*7,IF('1-SETUP'!$Q91="MONTHLY",EDATE(CN42,'1-SETUP'!$V91),IF('1-SETUP'!$Q91="YEARLY",EDATE(CN42,12*'1-SETUP'!$V91),""))))</f>
        <v>46466</v>
      </c>
      <c r="CP42" s="10">
        <f>IF('1-SETUP'!$Q91="DAILY",CO42+'1-SETUP'!$V91,IF('1-SETUP'!$Q91="WEEKLY",CO42+'1-SETUP'!$V91*7,IF('1-SETUP'!$Q91="MONTHLY",EDATE(CO42,'1-SETUP'!$V91),IF('1-SETUP'!$Q91="YEARLY",EDATE(CO42,12*'1-SETUP'!$V91),""))))</f>
        <v>46497</v>
      </c>
      <c r="CQ42" s="10">
        <f>IF('1-SETUP'!$Q91="DAILY",CP42+'1-SETUP'!$V91,IF('1-SETUP'!$Q91="WEEKLY",CP42+'1-SETUP'!$V91*7,IF('1-SETUP'!$Q91="MONTHLY",EDATE(CP42,'1-SETUP'!$V91),IF('1-SETUP'!$Q91="YEARLY",EDATE(CP42,12*'1-SETUP'!$V91),""))))</f>
        <v>46527</v>
      </c>
      <c r="CR42" s="10">
        <f>IF('1-SETUP'!$Q91="DAILY",CQ42+'1-SETUP'!$V91,IF('1-SETUP'!$Q91="WEEKLY",CQ42+'1-SETUP'!$V91*7,IF('1-SETUP'!$Q91="MONTHLY",EDATE(CQ42,'1-SETUP'!$V91),IF('1-SETUP'!$Q91="YEARLY",EDATE(CQ42,12*'1-SETUP'!$V91),""))))</f>
        <v>46558</v>
      </c>
      <c r="CS42" s="10">
        <f>IF('1-SETUP'!$Q91="DAILY",CR42+'1-SETUP'!$V91,IF('1-SETUP'!$Q91="WEEKLY",CR42+'1-SETUP'!$V91*7,IF('1-SETUP'!$Q91="MONTHLY",EDATE(CR42,'1-SETUP'!$V91),IF('1-SETUP'!$Q91="YEARLY",EDATE(CR42,12*'1-SETUP'!$V91),""))))</f>
        <v>46588</v>
      </c>
      <c r="CT42" s="10">
        <f>IF('1-SETUP'!$Q91="DAILY",CS42+'1-SETUP'!$V91,IF('1-SETUP'!$Q91="WEEKLY",CS42+'1-SETUP'!$V91*7,IF('1-SETUP'!$Q91="MONTHLY",EDATE(CS42,'1-SETUP'!$V91),IF('1-SETUP'!$Q91="YEARLY",EDATE(CS42,12*'1-SETUP'!$V91),""))))</f>
        <v>46619</v>
      </c>
      <c r="CU42" s="10">
        <f>IF('1-SETUP'!$Q91="DAILY",CT42+'1-SETUP'!$V91,IF('1-SETUP'!$Q91="WEEKLY",CT42+'1-SETUP'!$V91*7,IF('1-SETUP'!$Q91="MONTHLY",EDATE(CT42,'1-SETUP'!$V91),IF('1-SETUP'!$Q91="YEARLY",EDATE(CT42,12*'1-SETUP'!$V91),""))))</f>
        <v>46650</v>
      </c>
      <c r="CV42" s="10">
        <f>IF('1-SETUP'!$Q91="DAILY",CU42+'1-SETUP'!$V91,IF('1-SETUP'!$Q91="WEEKLY",CU42+'1-SETUP'!$V91*7,IF('1-SETUP'!$Q91="MONTHLY",EDATE(CU42,'1-SETUP'!$V91),IF('1-SETUP'!$Q91="YEARLY",EDATE(CU42,12*'1-SETUP'!$V91),""))))</f>
        <v>46680</v>
      </c>
      <c r="CW42" s="10">
        <f>IF('1-SETUP'!$Q91="DAILY",CV42+'1-SETUP'!$V91,IF('1-SETUP'!$Q91="WEEKLY",CV42+'1-SETUP'!$V91*7,IF('1-SETUP'!$Q91="MONTHLY",EDATE(CV42,'1-SETUP'!$V91),IF('1-SETUP'!$Q91="YEARLY",EDATE(CV42,12*'1-SETUP'!$V91),""))))</f>
        <v>46711</v>
      </c>
      <c r="CX42" s="10">
        <f>IF('1-SETUP'!$Q91="DAILY",CW42+'1-SETUP'!$V91,IF('1-SETUP'!$Q91="WEEKLY",CW42+'1-SETUP'!$V91*7,IF('1-SETUP'!$Q91="MONTHLY",EDATE(CW42,'1-SETUP'!$V91),IF('1-SETUP'!$Q91="YEARLY",EDATE(CW42,12*'1-SETUP'!$V91),""))))</f>
        <v>46741</v>
      </c>
      <c r="CY42" s="10">
        <f>IF('1-SETUP'!$Q91="DAILY",CX42+'1-SETUP'!$V91,IF('1-SETUP'!$Q91="WEEKLY",CX42+'1-SETUP'!$V91*7,IF('1-SETUP'!$Q91="MONTHLY",EDATE(CX42,'1-SETUP'!$V91),IF('1-SETUP'!$Q91="YEARLY",EDATE(CX42,12*'1-SETUP'!$V91),""))))</f>
        <v>46772</v>
      </c>
      <c r="CZ42" s="10">
        <f>IF('1-SETUP'!$Q91="DAILY",CY42+'1-SETUP'!$V91,IF('1-SETUP'!$Q91="WEEKLY",CY42+'1-SETUP'!$V91*7,IF('1-SETUP'!$Q91="MONTHLY",EDATE(CY42,'1-SETUP'!$V91),IF('1-SETUP'!$Q91="YEARLY",EDATE(CY42,12*'1-SETUP'!$V91),""))))</f>
        <v>46803</v>
      </c>
      <c r="DA42" s="10">
        <f>IF('1-SETUP'!$Q91="DAILY",CZ42+'1-SETUP'!$V91,IF('1-SETUP'!$Q91="WEEKLY",CZ42+'1-SETUP'!$V91*7,IF('1-SETUP'!$Q91="MONTHLY",EDATE(CZ42,'1-SETUP'!$V91),IF('1-SETUP'!$Q91="YEARLY",EDATE(CZ42,12*'1-SETUP'!$V91),""))))</f>
        <v>46832</v>
      </c>
      <c r="DB42" s="10">
        <f>IF('1-SETUP'!$Q91="DAILY",DA42+'1-SETUP'!$V91,IF('1-SETUP'!$Q91="WEEKLY",DA42+'1-SETUP'!$V91*7,IF('1-SETUP'!$Q91="MONTHLY",EDATE(DA42,'1-SETUP'!$V91),IF('1-SETUP'!$Q91="YEARLY",EDATE(DA42,12*'1-SETUP'!$V91),""))))</f>
        <v>46863</v>
      </c>
      <c r="DC42" s="10">
        <f>IF('1-SETUP'!$Q91="DAILY",DB42+'1-SETUP'!$V91,IF('1-SETUP'!$Q91="WEEKLY",DB42+'1-SETUP'!$V91*7,IF('1-SETUP'!$Q91="MONTHLY",EDATE(DB42,'1-SETUP'!$V91),IF('1-SETUP'!$Q91="YEARLY",EDATE(DB42,12*'1-SETUP'!$V91),""))))</f>
        <v>46893</v>
      </c>
      <c r="DD42" s="10">
        <f>IF('1-SETUP'!$Q91="DAILY",DC42+'1-SETUP'!$V91,IF('1-SETUP'!$Q91="WEEKLY",DC42+'1-SETUP'!$V91*7,IF('1-SETUP'!$Q91="MONTHLY",EDATE(DC42,'1-SETUP'!$V91),IF('1-SETUP'!$Q91="YEARLY",EDATE(DC42,12*'1-SETUP'!$V91),""))))</f>
        <v>46924</v>
      </c>
      <c r="DE42" s="10">
        <f>IF('1-SETUP'!$Q91="DAILY",DD42+'1-SETUP'!$V91,IF('1-SETUP'!$Q91="WEEKLY",DD42+'1-SETUP'!$V91*7,IF('1-SETUP'!$Q91="MONTHLY",EDATE(DD42,'1-SETUP'!$V91),IF('1-SETUP'!$Q91="YEARLY",EDATE(DD42,12*'1-SETUP'!$V91),""))))</f>
        <v>46954</v>
      </c>
      <c r="DF42" s="10">
        <f>IF('1-SETUP'!$Q91="DAILY",DE42+'1-SETUP'!$V91,IF('1-SETUP'!$Q91="WEEKLY",DE42+'1-SETUP'!$V91*7,IF('1-SETUP'!$Q91="MONTHLY",EDATE(DE42,'1-SETUP'!$V91),IF('1-SETUP'!$Q91="YEARLY",EDATE(DE42,12*'1-SETUP'!$V91),""))))</f>
        <v>46985</v>
      </c>
      <c r="DG42" s="10">
        <f>IF('1-SETUP'!$Q91="DAILY",DF42+'1-SETUP'!$V91,IF('1-SETUP'!$Q91="WEEKLY",DF42+'1-SETUP'!$V91*7,IF('1-SETUP'!$Q91="MONTHLY",EDATE(DF42,'1-SETUP'!$V91),IF('1-SETUP'!$Q91="YEARLY",EDATE(DF42,12*'1-SETUP'!$V91),""))))</f>
        <v>47016</v>
      </c>
      <c r="DH42" s="10">
        <f>IF('1-SETUP'!$Q91="DAILY",DG42+'1-SETUP'!$V91,IF('1-SETUP'!$Q91="WEEKLY",DG42+'1-SETUP'!$V91*7,IF('1-SETUP'!$Q91="MONTHLY",EDATE(DG42,'1-SETUP'!$V91),IF('1-SETUP'!$Q91="YEARLY",EDATE(DG42,12*'1-SETUP'!$V91),""))))</f>
        <v>47046</v>
      </c>
      <c r="DI42" s="10">
        <f>IF('1-SETUP'!$Q91="DAILY",DH42+'1-SETUP'!$V91,IF('1-SETUP'!$Q91="WEEKLY",DH42+'1-SETUP'!$V91*7,IF('1-SETUP'!$Q91="MONTHLY",EDATE(DH42,'1-SETUP'!$V91),IF('1-SETUP'!$Q91="YEARLY",EDATE(DH42,12*'1-SETUP'!$V91),""))))</f>
        <v>47077</v>
      </c>
      <c r="DJ42" s="10">
        <f>IF('1-SETUP'!$Q91="DAILY",DI42+'1-SETUP'!$V91,IF('1-SETUP'!$Q91="WEEKLY",DI42+'1-SETUP'!$V91*7,IF('1-SETUP'!$Q91="MONTHLY",EDATE(DI42,'1-SETUP'!$V91),IF('1-SETUP'!$Q91="YEARLY",EDATE(DI42,12*'1-SETUP'!$V91),""))))</f>
        <v>47107</v>
      </c>
      <c r="DK42" s="10">
        <f>IF('1-SETUP'!$Q91="DAILY",DJ42+'1-SETUP'!$V91,IF('1-SETUP'!$Q91="WEEKLY",DJ42+'1-SETUP'!$V91*7,IF('1-SETUP'!$Q91="MONTHLY",EDATE(DJ42,'1-SETUP'!$V91),IF('1-SETUP'!$Q91="YEARLY",EDATE(DJ42,12*'1-SETUP'!$V91),""))))</f>
        <v>47138</v>
      </c>
      <c r="DL42" s="10">
        <f>IF('1-SETUP'!$Q91="DAILY",DK42+'1-SETUP'!$V91,IF('1-SETUP'!$Q91="WEEKLY",DK42+'1-SETUP'!$V91*7,IF('1-SETUP'!$Q91="MONTHLY",EDATE(DK42,'1-SETUP'!$V91),IF('1-SETUP'!$Q91="YEARLY",EDATE(DK42,12*'1-SETUP'!$V91),""))))</f>
        <v>47169</v>
      </c>
      <c r="DM42" s="10">
        <f>IF('1-SETUP'!$Q91="DAILY",DL42+'1-SETUP'!$V91,IF('1-SETUP'!$Q91="WEEKLY",DL42+'1-SETUP'!$V91*7,IF('1-SETUP'!$Q91="MONTHLY",EDATE(DL42,'1-SETUP'!$V91),IF('1-SETUP'!$Q91="YEARLY",EDATE(DL42,12*'1-SETUP'!$V91),""))))</f>
        <v>47197</v>
      </c>
      <c r="DN42" s="10">
        <f>IF('1-SETUP'!$Q91="DAILY",DM42+'1-SETUP'!$V91,IF('1-SETUP'!$Q91="WEEKLY",DM42+'1-SETUP'!$V91*7,IF('1-SETUP'!$Q91="MONTHLY",EDATE(DM42,'1-SETUP'!$V91),IF('1-SETUP'!$Q91="YEARLY",EDATE(DM42,12*'1-SETUP'!$V91),""))))</f>
        <v>47228</v>
      </c>
      <c r="DO42" s="10">
        <f>IF('1-SETUP'!$Q91="DAILY",DN42+'1-SETUP'!$V91,IF('1-SETUP'!$Q91="WEEKLY",DN42+'1-SETUP'!$V91*7,IF('1-SETUP'!$Q91="MONTHLY",EDATE(DN42,'1-SETUP'!$V91),IF('1-SETUP'!$Q91="YEARLY",EDATE(DN42,12*'1-SETUP'!$V91),""))))</f>
        <v>47258</v>
      </c>
      <c r="DP42" s="10">
        <f>IF('1-SETUP'!$Q91="DAILY",DO42+'1-SETUP'!$V91,IF('1-SETUP'!$Q91="WEEKLY",DO42+'1-SETUP'!$V91*7,IF('1-SETUP'!$Q91="MONTHLY",EDATE(DO42,'1-SETUP'!$V91),IF('1-SETUP'!$Q91="YEARLY",EDATE(DO42,12*'1-SETUP'!$V91),""))))</f>
        <v>47289</v>
      </c>
      <c r="DQ42" s="10">
        <f>IF('1-SETUP'!$Q91="DAILY",DP42+'1-SETUP'!$V91,IF('1-SETUP'!$Q91="WEEKLY",DP42+'1-SETUP'!$V91*7,IF('1-SETUP'!$Q91="MONTHLY",EDATE(DP42,'1-SETUP'!$V91),IF('1-SETUP'!$Q91="YEARLY",EDATE(DP42,12*'1-SETUP'!$V91),""))))</f>
        <v>47319</v>
      </c>
      <c r="DR42" s="10">
        <f>IF('1-SETUP'!$Q91="DAILY",DQ42+'1-SETUP'!$V91,IF('1-SETUP'!$Q91="WEEKLY",DQ42+'1-SETUP'!$V91*7,IF('1-SETUP'!$Q91="MONTHLY",EDATE(DQ42,'1-SETUP'!$V91),IF('1-SETUP'!$Q91="YEARLY",EDATE(DQ42,12*'1-SETUP'!$V91),""))))</f>
        <v>47350</v>
      </c>
      <c r="DS42" s="10">
        <f>IF('1-SETUP'!$Q91="DAILY",DR42+'1-SETUP'!$V91,IF('1-SETUP'!$Q91="WEEKLY",DR42+'1-SETUP'!$V91*7,IF('1-SETUP'!$Q91="MONTHLY",EDATE(DR42,'1-SETUP'!$V91),IF('1-SETUP'!$Q91="YEARLY",EDATE(DR42,12*'1-SETUP'!$V91),""))))</f>
        <v>47381</v>
      </c>
      <c r="DT42" s="10">
        <f>IF('1-SETUP'!$Q91="DAILY",DS42+'1-SETUP'!$V91,IF('1-SETUP'!$Q91="WEEKLY",DS42+'1-SETUP'!$V91*7,IF('1-SETUP'!$Q91="MONTHLY",EDATE(DS42,'1-SETUP'!$V91),IF('1-SETUP'!$Q91="YEARLY",EDATE(DS42,12*'1-SETUP'!$V91),""))))</f>
        <v>47411</v>
      </c>
      <c r="DU42" s="10">
        <f>IF('1-SETUP'!$Q91="DAILY",DT42+'1-SETUP'!$V91,IF('1-SETUP'!$Q91="WEEKLY",DT42+'1-SETUP'!$V91*7,IF('1-SETUP'!$Q91="MONTHLY",EDATE(DT42,'1-SETUP'!$V91),IF('1-SETUP'!$Q91="YEARLY",EDATE(DT42,12*'1-SETUP'!$V91),""))))</f>
        <v>47442</v>
      </c>
      <c r="DV42" s="10">
        <f>IF('1-SETUP'!$Q91="DAILY",DU42+'1-SETUP'!$V91,IF('1-SETUP'!$Q91="WEEKLY",DU42+'1-SETUP'!$V91*7,IF('1-SETUP'!$Q91="MONTHLY",EDATE(DU42,'1-SETUP'!$V91),IF('1-SETUP'!$Q91="YEARLY",EDATE(DU42,12*'1-SETUP'!$V91),""))))</f>
        <v>47472</v>
      </c>
      <c r="DW42" s="10">
        <f>IF('1-SETUP'!$Q91="DAILY",DV42+'1-SETUP'!$V91,IF('1-SETUP'!$Q91="WEEKLY",DV42+'1-SETUP'!$V91*7,IF('1-SETUP'!$Q91="MONTHLY",EDATE(DV42,'1-SETUP'!$V91),IF('1-SETUP'!$Q91="YEARLY",EDATE(DV42,12*'1-SETUP'!$V91),""))))</f>
        <v>47503</v>
      </c>
      <c r="DX42" s="10">
        <f>IF('1-SETUP'!$Q91="DAILY",DW42+'1-SETUP'!$V91,IF('1-SETUP'!$Q91="WEEKLY",DW42+'1-SETUP'!$V91*7,IF('1-SETUP'!$Q91="MONTHLY",EDATE(DW42,'1-SETUP'!$V91),IF('1-SETUP'!$Q91="YEARLY",EDATE(DW42,12*'1-SETUP'!$V91),""))))</f>
        <v>47534</v>
      </c>
      <c r="DY42" s="10">
        <f>IF('1-SETUP'!$Q91="DAILY",DX42+'1-SETUP'!$V91,IF('1-SETUP'!$Q91="WEEKLY",DX42+'1-SETUP'!$V91*7,IF('1-SETUP'!$Q91="MONTHLY",EDATE(DX42,'1-SETUP'!$V91),IF('1-SETUP'!$Q91="YEARLY",EDATE(DX42,12*'1-SETUP'!$V91),""))))</f>
        <v>47562</v>
      </c>
      <c r="DZ42" s="10">
        <f>IF('1-SETUP'!$Q91="DAILY",DY42+'1-SETUP'!$V91,IF('1-SETUP'!$Q91="WEEKLY",DY42+'1-SETUP'!$V91*7,IF('1-SETUP'!$Q91="MONTHLY",EDATE(DY42,'1-SETUP'!$V91),IF('1-SETUP'!$Q91="YEARLY",EDATE(DY42,12*'1-SETUP'!$V91),""))))</f>
        <v>47593</v>
      </c>
      <c r="EA42" s="10">
        <f>IF('1-SETUP'!$Q91="DAILY",DZ42+'1-SETUP'!$V91,IF('1-SETUP'!$Q91="WEEKLY",DZ42+'1-SETUP'!$V91*7,IF('1-SETUP'!$Q91="MONTHLY",EDATE(DZ42,'1-SETUP'!$V91),IF('1-SETUP'!$Q91="YEARLY",EDATE(DZ42,12*'1-SETUP'!$V91),""))))</f>
        <v>47623</v>
      </c>
      <c r="EB42" s="10">
        <f>IF('1-SETUP'!$Q91="DAILY",EA42+'1-SETUP'!$V91,IF('1-SETUP'!$Q91="WEEKLY",EA42+'1-SETUP'!$V91*7,IF('1-SETUP'!$Q91="MONTHLY",EDATE(EA42,'1-SETUP'!$V91),IF('1-SETUP'!$Q91="YEARLY",EDATE(EA42,12*'1-SETUP'!$V91),""))))</f>
        <v>47654</v>
      </c>
      <c r="EC42" s="10">
        <f>IF('1-SETUP'!$Q91="DAILY",EB42+'1-SETUP'!$V91,IF('1-SETUP'!$Q91="WEEKLY",EB42+'1-SETUP'!$V91*7,IF('1-SETUP'!$Q91="MONTHLY",EDATE(EB42,'1-SETUP'!$V91),IF('1-SETUP'!$Q91="YEARLY",EDATE(EB42,12*'1-SETUP'!$V91),""))))</f>
        <v>47684</v>
      </c>
      <c r="ED42" s="10">
        <f>IF('1-SETUP'!$Q91="DAILY",EC42+'1-SETUP'!$V91,IF('1-SETUP'!$Q91="WEEKLY",EC42+'1-SETUP'!$V91*7,IF('1-SETUP'!$Q91="MONTHLY",EDATE(EC42,'1-SETUP'!$V91),IF('1-SETUP'!$Q91="YEARLY",EDATE(EC42,12*'1-SETUP'!$V91),""))))</f>
        <v>47715</v>
      </c>
      <c r="EE42" s="10">
        <f>IF('1-SETUP'!$Q91="DAILY",ED42+'1-SETUP'!$V91,IF('1-SETUP'!$Q91="WEEKLY",ED42+'1-SETUP'!$V91*7,IF('1-SETUP'!$Q91="MONTHLY",EDATE(ED42,'1-SETUP'!$V91),IF('1-SETUP'!$Q91="YEARLY",EDATE(ED42,12*'1-SETUP'!$V91),""))))</f>
        <v>47746</v>
      </c>
      <c r="EF42" s="10">
        <f>IF('1-SETUP'!$Q91="DAILY",EE42+'1-SETUP'!$V91,IF('1-SETUP'!$Q91="WEEKLY",EE42+'1-SETUP'!$V91*7,IF('1-SETUP'!$Q91="MONTHLY",EDATE(EE42,'1-SETUP'!$V91),IF('1-SETUP'!$Q91="YEARLY",EDATE(EE42,12*'1-SETUP'!$V91),""))))</f>
        <v>47776</v>
      </c>
      <c r="EG42" s="10">
        <f>IF('1-SETUP'!$Q91="DAILY",EF42+'1-SETUP'!$V91,IF('1-SETUP'!$Q91="WEEKLY",EF42+'1-SETUP'!$V91*7,IF('1-SETUP'!$Q91="MONTHLY",EDATE(EF42,'1-SETUP'!$V91),IF('1-SETUP'!$Q91="YEARLY",EDATE(EF42,12*'1-SETUP'!$V91),""))))</f>
        <v>47807</v>
      </c>
      <c r="EH42" s="10">
        <f>IF('1-SETUP'!$Q91="DAILY",EG42+'1-SETUP'!$V91,IF('1-SETUP'!$Q91="WEEKLY",EG42+'1-SETUP'!$V91*7,IF('1-SETUP'!$Q91="MONTHLY",EDATE(EG42,'1-SETUP'!$V91),IF('1-SETUP'!$Q91="YEARLY",EDATE(EG42,12*'1-SETUP'!$V91),""))))</f>
        <v>47837</v>
      </c>
      <c r="EI42" s="10">
        <f>IF('1-SETUP'!$Q91="DAILY",EH42+'1-SETUP'!$V91,IF('1-SETUP'!$Q91="WEEKLY",EH42+'1-SETUP'!$V91*7,IF('1-SETUP'!$Q91="MONTHLY",EDATE(EH42,'1-SETUP'!$V91),IF('1-SETUP'!$Q91="YEARLY",EDATE(EH42,12*'1-SETUP'!$V91),""))))</f>
        <v>47868</v>
      </c>
      <c r="EJ42" s="10">
        <f>IF('1-SETUP'!$Q91="DAILY",EI42+'1-SETUP'!$V91,IF('1-SETUP'!$Q91="WEEKLY",EI42+'1-SETUP'!$V91*7,IF('1-SETUP'!$Q91="MONTHLY",EDATE(EI42,'1-SETUP'!$V91),IF('1-SETUP'!$Q91="YEARLY",EDATE(EI42,12*'1-SETUP'!$V91),""))))</f>
        <v>47899</v>
      </c>
      <c r="EK42" s="10">
        <f>IF('1-SETUP'!$Q91="DAILY",EJ42+'1-SETUP'!$V91,IF('1-SETUP'!$Q91="WEEKLY",EJ42+'1-SETUP'!$V91*7,IF('1-SETUP'!$Q91="MONTHLY",EDATE(EJ42,'1-SETUP'!$V91),IF('1-SETUP'!$Q91="YEARLY",EDATE(EJ42,12*'1-SETUP'!$V91),""))))</f>
        <v>47927</v>
      </c>
      <c r="EL42" s="10">
        <f>IF('1-SETUP'!$Q91="DAILY",EK42+'1-SETUP'!$V91,IF('1-SETUP'!$Q91="WEEKLY",EK42+'1-SETUP'!$V91*7,IF('1-SETUP'!$Q91="MONTHLY",EDATE(EK42,'1-SETUP'!$V91),IF('1-SETUP'!$Q91="YEARLY",EDATE(EK42,12*'1-SETUP'!$V91),""))))</f>
        <v>47958</v>
      </c>
      <c r="EM42" s="10">
        <f>IF('1-SETUP'!$Q91="DAILY",EL42+'1-SETUP'!$V91,IF('1-SETUP'!$Q91="WEEKLY",EL42+'1-SETUP'!$V91*7,IF('1-SETUP'!$Q91="MONTHLY",EDATE(EL42,'1-SETUP'!$V91),IF('1-SETUP'!$Q91="YEARLY",EDATE(EL42,12*'1-SETUP'!$V91),""))))</f>
        <v>47988</v>
      </c>
      <c r="EN42" s="10">
        <f>IF('1-SETUP'!$Q91="DAILY",EM42+'1-SETUP'!$V91,IF('1-SETUP'!$Q91="WEEKLY",EM42+'1-SETUP'!$V91*7,IF('1-SETUP'!$Q91="MONTHLY",EDATE(EM42,'1-SETUP'!$V91),IF('1-SETUP'!$Q91="YEARLY",EDATE(EM42,12*'1-SETUP'!$V91),""))))</f>
        <v>48019</v>
      </c>
      <c r="EO42" s="10">
        <f>IF('1-SETUP'!$Q91="DAILY",EN42+'1-SETUP'!$V91,IF('1-SETUP'!$Q91="WEEKLY",EN42+'1-SETUP'!$V91*7,IF('1-SETUP'!$Q91="MONTHLY",EDATE(EN42,'1-SETUP'!$V91),IF('1-SETUP'!$Q91="YEARLY",EDATE(EN42,12*'1-SETUP'!$V91),""))))</f>
        <v>48049</v>
      </c>
      <c r="EP42" s="10">
        <f>IF('1-SETUP'!$Q91="DAILY",EO42+'1-SETUP'!$V91,IF('1-SETUP'!$Q91="WEEKLY",EO42+'1-SETUP'!$V91*7,IF('1-SETUP'!$Q91="MONTHLY",EDATE(EO42,'1-SETUP'!$V91),IF('1-SETUP'!$Q91="YEARLY",EDATE(EO42,12*'1-SETUP'!$V91),""))))</f>
        <v>48080</v>
      </c>
      <c r="EQ42" s="10">
        <f>IF('1-SETUP'!$Q91="DAILY",EP42+'1-SETUP'!$V91,IF('1-SETUP'!$Q91="WEEKLY",EP42+'1-SETUP'!$V91*7,IF('1-SETUP'!$Q91="MONTHLY",EDATE(EP42,'1-SETUP'!$V91),IF('1-SETUP'!$Q91="YEARLY",EDATE(EP42,12*'1-SETUP'!$V91),""))))</f>
        <v>48111</v>
      </c>
      <c r="ER42" s="10">
        <f>IF('1-SETUP'!$Q91="DAILY",EQ42+'1-SETUP'!$V91,IF('1-SETUP'!$Q91="WEEKLY",EQ42+'1-SETUP'!$V91*7,IF('1-SETUP'!$Q91="MONTHLY",EDATE(EQ42,'1-SETUP'!$V91),IF('1-SETUP'!$Q91="YEARLY",EDATE(EQ42,12*'1-SETUP'!$V91),""))))</f>
        <v>48141</v>
      </c>
      <c r="ES42" s="10">
        <f>IF('1-SETUP'!$Q91="DAILY",ER42+'1-SETUP'!$V91,IF('1-SETUP'!$Q91="WEEKLY",ER42+'1-SETUP'!$V91*7,IF('1-SETUP'!$Q91="MONTHLY",EDATE(ER42,'1-SETUP'!$V91),IF('1-SETUP'!$Q91="YEARLY",EDATE(ER42,12*'1-SETUP'!$V91),""))))</f>
        <v>48172</v>
      </c>
      <c r="ET42" s="10">
        <f>IF('1-SETUP'!$Q91="DAILY",ES42+'1-SETUP'!$V91,IF('1-SETUP'!$Q91="WEEKLY",ES42+'1-SETUP'!$V91*7,IF('1-SETUP'!$Q91="MONTHLY",EDATE(ES42,'1-SETUP'!$V91),IF('1-SETUP'!$Q91="YEARLY",EDATE(ES42,12*'1-SETUP'!$V91),""))))</f>
        <v>48202</v>
      </c>
      <c r="EU42" s="10">
        <f>IF('1-SETUP'!$Q91="DAILY",ET42+'1-SETUP'!$V91,IF('1-SETUP'!$Q91="WEEKLY",ET42+'1-SETUP'!$V91*7,IF('1-SETUP'!$Q91="MONTHLY",EDATE(ET42,'1-SETUP'!$V91),IF('1-SETUP'!$Q91="YEARLY",EDATE(ET42,12*'1-SETUP'!$V91),""))))</f>
        <v>48233</v>
      </c>
      <c r="EV42" s="10">
        <f>IF('1-SETUP'!$Q91="DAILY",EU42+'1-SETUP'!$V91,IF('1-SETUP'!$Q91="WEEKLY",EU42+'1-SETUP'!$V91*7,IF('1-SETUP'!$Q91="MONTHLY",EDATE(EU42,'1-SETUP'!$V91),IF('1-SETUP'!$Q91="YEARLY",EDATE(EU42,12*'1-SETUP'!$V91),""))))</f>
        <v>48264</v>
      </c>
      <c r="EW42" s="10">
        <f>IF('1-SETUP'!$Q91="DAILY",EV42+'1-SETUP'!$V91,IF('1-SETUP'!$Q91="WEEKLY",EV42+'1-SETUP'!$V91*7,IF('1-SETUP'!$Q91="MONTHLY",EDATE(EV42,'1-SETUP'!$V91),IF('1-SETUP'!$Q91="YEARLY",EDATE(EV42,12*'1-SETUP'!$V91),""))))</f>
        <v>48293</v>
      </c>
      <c r="EX42" s="10">
        <f>IF('1-SETUP'!$Q91="DAILY",EW42+'1-SETUP'!$V91,IF('1-SETUP'!$Q91="WEEKLY",EW42+'1-SETUP'!$V91*7,IF('1-SETUP'!$Q91="MONTHLY",EDATE(EW42,'1-SETUP'!$V91),IF('1-SETUP'!$Q91="YEARLY",EDATE(EW42,12*'1-SETUP'!$V91),""))))</f>
        <v>48324</v>
      </c>
      <c r="EY42" s="10">
        <f>IF('1-SETUP'!$Q91="DAILY",EX42+'1-SETUP'!$V91,IF('1-SETUP'!$Q91="WEEKLY",EX42+'1-SETUP'!$V91*7,IF('1-SETUP'!$Q91="MONTHLY",EDATE(EX42,'1-SETUP'!$V91),IF('1-SETUP'!$Q91="YEARLY",EDATE(EX42,12*'1-SETUP'!$V91),""))))</f>
        <v>48354</v>
      </c>
      <c r="EZ42" s="10">
        <f>IF('1-SETUP'!$Q91="DAILY",EY42+'1-SETUP'!$V91,IF('1-SETUP'!$Q91="WEEKLY",EY42+'1-SETUP'!$V91*7,IF('1-SETUP'!$Q91="MONTHLY",EDATE(EY42,'1-SETUP'!$V91),IF('1-SETUP'!$Q91="YEARLY",EDATE(EY42,12*'1-SETUP'!$V91),""))))</f>
        <v>48385</v>
      </c>
      <c r="FA42" s="10">
        <f>IF('1-SETUP'!$Q91="DAILY",EZ42+'1-SETUP'!$V91,IF('1-SETUP'!$Q91="WEEKLY",EZ42+'1-SETUP'!$V91*7,IF('1-SETUP'!$Q91="MONTHLY",EDATE(EZ42,'1-SETUP'!$V91),IF('1-SETUP'!$Q91="YEARLY",EDATE(EZ42,12*'1-SETUP'!$V91),""))))</f>
        <v>48415</v>
      </c>
      <c r="FB42" s="10">
        <f>IF('1-SETUP'!$Q91="DAILY",FA42+'1-SETUP'!$V91,IF('1-SETUP'!$Q91="WEEKLY",FA42+'1-SETUP'!$V91*7,IF('1-SETUP'!$Q91="MONTHLY",EDATE(FA42,'1-SETUP'!$V91),IF('1-SETUP'!$Q91="YEARLY",EDATE(FA42,12*'1-SETUP'!$V91),""))))</f>
        <v>48446</v>
      </c>
      <c r="FC42" s="10">
        <f>IF('1-SETUP'!$Q91="DAILY",FB42+'1-SETUP'!$V91,IF('1-SETUP'!$Q91="WEEKLY",FB42+'1-SETUP'!$V91*7,IF('1-SETUP'!$Q91="MONTHLY",EDATE(FB42,'1-SETUP'!$V91),IF('1-SETUP'!$Q91="YEARLY",EDATE(FB42,12*'1-SETUP'!$V91),""))))</f>
        <v>48477</v>
      </c>
      <c r="FD42" s="10">
        <f>IF('1-SETUP'!$Q91="DAILY",FC42+'1-SETUP'!$V91,IF('1-SETUP'!$Q91="WEEKLY",FC42+'1-SETUP'!$V91*7,IF('1-SETUP'!$Q91="MONTHLY",EDATE(FC42,'1-SETUP'!$V91),IF('1-SETUP'!$Q91="YEARLY",EDATE(FC42,12*'1-SETUP'!$V91),""))))</f>
        <v>48507</v>
      </c>
      <c r="FE42" s="10">
        <f>IF('1-SETUP'!$Q91="DAILY",FD42+'1-SETUP'!$V91,IF('1-SETUP'!$Q91="WEEKLY",FD42+'1-SETUP'!$V91*7,IF('1-SETUP'!$Q91="MONTHLY",EDATE(FD42,'1-SETUP'!$V91),IF('1-SETUP'!$Q91="YEARLY",EDATE(FD42,12*'1-SETUP'!$V91),""))))</f>
        <v>48538</v>
      </c>
      <c r="FF42" s="10">
        <f>IF('1-SETUP'!$Q91="DAILY",FE42+'1-SETUP'!$V91,IF('1-SETUP'!$Q91="WEEKLY",FE42+'1-SETUP'!$V91*7,IF('1-SETUP'!$Q91="MONTHLY",EDATE(FE42,'1-SETUP'!$V91),IF('1-SETUP'!$Q91="YEARLY",EDATE(FE42,12*'1-SETUP'!$V91),""))))</f>
        <v>48568</v>
      </c>
      <c r="FG42" s="10">
        <f>IF('1-SETUP'!$Q91="DAILY",FF42+'1-SETUP'!$V91,IF('1-SETUP'!$Q91="WEEKLY",FF42+'1-SETUP'!$V91*7,IF('1-SETUP'!$Q91="MONTHLY",EDATE(FF42,'1-SETUP'!$V91),IF('1-SETUP'!$Q91="YEARLY",EDATE(FF42,12*'1-SETUP'!$V91),""))))</f>
        <v>48599</v>
      </c>
      <c r="FH42" s="10">
        <f>IF('1-SETUP'!$Q91="DAILY",FG42+'1-SETUP'!$V91,IF('1-SETUP'!$Q91="WEEKLY",FG42+'1-SETUP'!$V91*7,IF('1-SETUP'!$Q91="MONTHLY",EDATE(FG42,'1-SETUP'!$V91),IF('1-SETUP'!$Q91="YEARLY",EDATE(FG42,12*'1-SETUP'!$V91),""))))</f>
        <v>48630</v>
      </c>
      <c r="FI42" s="10">
        <f>IF('1-SETUP'!$Q91="DAILY",FH42+'1-SETUP'!$V91,IF('1-SETUP'!$Q91="WEEKLY",FH42+'1-SETUP'!$V91*7,IF('1-SETUP'!$Q91="MONTHLY",EDATE(FH42,'1-SETUP'!$V91),IF('1-SETUP'!$Q91="YEARLY",EDATE(FH42,12*'1-SETUP'!$V91),""))))</f>
        <v>48658</v>
      </c>
      <c r="FJ42" s="10">
        <f>IF('1-SETUP'!$Q91="DAILY",FI42+'1-SETUP'!$V91,IF('1-SETUP'!$Q91="WEEKLY",FI42+'1-SETUP'!$V91*7,IF('1-SETUP'!$Q91="MONTHLY",EDATE(FI42,'1-SETUP'!$V91),IF('1-SETUP'!$Q91="YEARLY",EDATE(FI42,12*'1-SETUP'!$V91),""))))</f>
        <v>48689</v>
      </c>
      <c r="FK42" s="10">
        <f>IF('1-SETUP'!$Q91="DAILY",FJ42+'1-SETUP'!$V91,IF('1-SETUP'!$Q91="WEEKLY",FJ42+'1-SETUP'!$V91*7,IF('1-SETUP'!$Q91="MONTHLY",EDATE(FJ42,'1-SETUP'!$V91),IF('1-SETUP'!$Q91="YEARLY",EDATE(FJ42,12*'1-SETUP'!$V91),""))))</f>
        <v>48719</v>
      </c>
      <c r="FL42" s="10">
        <f>IF('1-SETUP'!$Q91="DAILY",FK42+'1-SETUP'!$V91,IF('1-SETUP'!$Q91="WEEKLY",FK42+'1-SETUP'!$V91*7,IF('1-SETUP'!$Q91="MONTHLY",EDATE(FK42,'1-SETUP'!$V91),IF('1-SETUP'!$Q91="YEARLY",EDATE(FK42,12*'1-SETUP'!$V91),""))))</f>
        <v>48750</v>
      </c>
      <c r="FM42" s="10">
        <f>IF('1-SETUP'!$Q91="DAILY",FL42+'1-SETUP'!$V91,IF('1-SETUP'!$Q91="WEEKLY",FL42+'1-SETUP'!$V91*7,IF('1-SETUP'!$Q91="MONTHLY",EDATE(FL42,'1-SETUP'!$V91),IF('1-SETUP'!$Q91="YEARLY",EDATE(FL42,12*'1-SETUP'!$V91),""))))</f>
        <v>48780</v>
      </c>
      <c r="FN42" s="10">
        <f>IF('1-SETUP'!$Q91="DAILY",FM42+'1-SETUP'!$V91,IF('1-SETUP'!$Q91="WEEKLY",FM42+'1-SETUP'!$V91*7,IF('1-SETUP'!$Q91="MONTHLY",EDATE(FM42,'1-SETUP'!$V91),IF('1-SETUP'!$Q91="YEARLY",EDATE(FM42,12*'1-SETUP'!$V91),""))))</f>
        <v>48811</v>
      </c>
      <c r="FO42" s="10">
        <f>IF('1-SETUP'!$Q91="DAILY",FN42+'1-SETUP'!$V91,IF('1-SETUP'!$Q91="WEEKLY",FN42+'1-SETUP'!$V91*7,IF('1-SETUP'!$Q91="MONTHLY",EDATE(FN42,'1-SETUP'!$V91),IF('1-SETUP'!$Q91="YEARLY",EDATE(FN42,12*'1-SETUP'!$V91),""))))</f>
        <v>48842</v>
      </c>
      <c r="FP42" s="10">
        <f>IF('1-SETUP'!$Q91="DAILY",FO42+'1-SETUP'!$V91,IF('1-SETUP'!$Q91="WEEKLY",FO42+'1-SETUP'!$V91*7,IF('1-SETUP'!$Q91="MONTHLY",EDATE(FO42,'1-SETUP'!$V91),IF('1-SETUP'!$Q91="YEARLY",EDATE(FO42,12*'1-SETUP'!$V91),""))))</f>
        <v>48872</v>
      </c>
      <c r="FQ42" s="10">
        <f>IF('1-SETUP'!$Q91="DAILY",FP42+'1-SETUP'!$V91,IF('1-SETUP'!$Q91="WEEKLY",FP42+'1-SETUP'!$V91*7,IF('1-SETUP'!$Q91="MONTHLY",EDATE(FP42,'1-SETUP'!$V91),IF('1-SETUP'!$Q91="YEARLY",EDATE(FP42,12*'1-SETUP'!$V91),""))))</f>
        <v>48903</v>
      </c>
      <c r="FR42" s="10">
        <f>IF('1-SETUP'!$Q91="DAILY",FQ42+'1-SETUP'!$V91,IF('1-SETUP'!$Q91="WEEKLY",FQ42+'1-SETUP'!$V91*7,IF('1-SETUP'!$Q91="MONTHLY",EDATE(FQ42,'1-SETUP'!$V91),IF('1-SETUP'!$Q91="YEARLY",EDATE(FQ42,12*'1-SETUP'!$V91),""))))</f>
        <v>48933</v>
      </c>
      <c r="FS42" s="10">
        <f>IF('1-SETUP'!$Q91="DAILY",FR42+'1-SETUP'!$V91,IF('1-SETUP'!$Q91="WEEKLY",FR42+'1-SETUP'!$V91*7,IF('1-SETUP'!$Q91="MONTHLY",EDATE(FR42,'1-SETUP'!$V91),IF('1-SETUP'!$Q91="YEARLY",EDATE(FR42,12*'1-SETUP'!$V91),""))))</f>
        <v>48964</v>
      </c>
      <c r="FT42" s="10">
        <f>IF('1-SETUP'!$Q91="DAILY",FS42+'1-SETUP'!$V91,IF('1-SETUP'!$Q91="WEEKLY",FS42+'1-SETUP'!$V91*7,IF('1-SETUP'!$Q91="MONTHLY",EDATE(FS42,'1-SETUP'!$V91),IF('1-SETUP'!$Q91="YEARLY",EDATE(FS42,12*'1-SETUP'!$V91),""))))</f>
        <v>48995</v>
      </c>
      <c r="FU42" s="10">
        <f>IF('1-SETUP'!$Q91="DAILY",FT42+'1-SETUP'!$V91,IF('1-SETUP'!$Q91="WEEKLY",FT42+'1-SETUP'!$V91*7,IF('1-SETUP'!$Q91="MONTHLY",EDATE(FT42,'1-SETUP'!$V91),IF('1-SETUP'!$Q91="YEARLY",EDATE(FT42,12*'1-SETUP'!$V91),""))))</f>
        <v>49023</v>
      </c>
      <c r="FV42" s="10">
        <f>IF('1-SETUP'!$Q91="DAILY",FU42+'1-SETUP'!$V91,IF('1-SETUP'!$Q91="WEEKLY",FU42+'1-SETUP'!$V91*7,IF('1-SETUP'!$Q91="MONTHLY",EDATE(FU42,'1-SETUP'!$V91),IF('1-SETUP'!$Q91="YEARLY",EDATE(FU42,12*'1-SETUP'!$V91),""))))</f>
        <v>49054</v>
      </c>
      <c r="FW42" s="10">
        <f>IF('1-SETUP'!$Q91="DAILY",FV42+'1-SETUP'!$V91,IF('1-SETUP'!$Q91="WEEKLY",FV42+'1-SETUP'!$V91*7,IF('1-SETUP'!$Q91="MONTHLY",EDATE(FV42,'1-SETUP'!$V91),IF('1-SETUP'!$Q91="YEARLY",EDATE(FV42,12*'1-SETUP'!$V91),""))))</f>
        <v>49084</v>
      </c>
      <c r="FX42" s="10">
        <f>IF('1-SETUP'!$Q91="DAILY",FW42+'1-SETUP'!$V91,IF('1-SETUP'!$Q91="WEEKLY",FW42+'1-SETUP'!$V91*7,IF('1-SETUP'!$Q91="MONTHLY",EDATE(FW42,'1-SETUP'!$V91),IF('1-SETUP'!$Q91="YEARLY",EDATE(FW42,12*'1-SETUP'!$V91),""))))</f>
        <v>49115</v>
      </c>
      <c r="FY42" s="10">
        <f>IF('1-SETUP'!$Q91="DAILY",FX42+'1-SETUP'!$V91,IF('1-SETUP'!$Q91="WEEKLY",FX42+'1-SETUP'!$V91*7,IF('1-SETUP'!$Q91="MONTHLY",EDATE(FX42,'1-SETUP'!$V91),IF('1-SETUP'!$Q91="YEARLY",EDATE(FX42,12*'1-SETUP'!$V91),""))))</f>
        <v>49145</v>
      </c>
      <c r="FZ42" s="10">
        <f>IF('1-SETUP'!$Q91="DAILY",FY42+'1-SETUP'!$V91,IF('1-SETUP'!$Q91="WEEKLY",FY42+'1-SETUP'!$V91*7,IF('1-SETUP'!$Q91="MONTHLY",EDATE(FY42,'1-SETUP'!$V91),IF('1-SETUP'!$Q91="YEARLY",EDATE(FY42,12*'1-SETUP'!$V91),""))))</f>
        <v>49176</v>
      </c>
      <c r="GA42" s="10">
        <f>IF('1-SETUP'!$Q91="DAILY",FZ42+'1-SETUP'!$V91,IF('1-SETUP'!$Q91="WEEKLY",FZ42+'1-SETUP'!$V91*7,IF('1-SETUP'!$Q91="MONTHLY",EDATE(FZ42,'1-SETUP'!$V91),IF('1-SETUP'!$Q91="YEARLY",EDATE(FZ42,12*'1-SETUP'!$V91),""))))</f>
        <v>49207</v>
      </c>
      <c r="GB42" s="10">
        <f>IF('1-SETUP'!$Q91="DAILY",GA42+'1-SETUP'!$V91,IF('1-SETUP'!$Q91="WEEKLY",GA42+'1-SETUP'!$V91*7,IF('1-SETUP'!$Q91="MONTHLY",EDATE(GA42,'1-SETUP'!$V91),IF('1-SETUP'!$Q91="YEARLY",EDATE(GA42,12*'1-SETUP'!$V91),""))))</f>
        <v>49237</v>
      </c>
      <c r="GC42" s="10">
        <f>IF('1-SETUP'!$Q91="DAILY",GB42+'1-SETUP'!$V91,IF('1-SETUP'!$Q91="WEEKLY",GB42+'1-SETUP'!$V91*7,IF('1-SETUP'!$Q91="MONTHLY",EDATE(GB42,'1-SETUP'!$V91),IF('1-SETUP'!$Q91="YEARLY",EDATE(GB42,12*'1-SETUP'!$V91),""))))</f>
        <v>49268</v>
      </c>
      <c r="GD42" s="10">
        <f>IF('1-SETUP'!$Q91="DAILY",GC42+'1-SETUP'!$V91,IF('1-SETUP'!$Q91="WEEKLY",GC42+'1-SETUP'!$V91*7,IF('1-SETUP'!$Q91="MONTHLY",EDATE(GC42,'1-SETUP'!$V91),IF('1-SETUP'!$Q91="YEARLY",EDATE(GC42,12*'1-SETUP'!$V91),""))))</f>
        <v>49298</v>
      </c>
      <c r="GE42" s="10">
        <f>IF('1-SETUP'!$Q91="DAILY",GD42+'1-SETUP'!$V91,IF('1-SETUP'!$Q91="WEEKLY",GD42+'1-SETUP'!$V91*7,IF('1-SETUP'!$Q91="MONTHLY",EDATE(GD42,'1-SETUP'!$V91),IF('1-SETUP'!$Q91="YEARLY",EDATE(GD42,12*'1-SETUP'!$V91),""))))</f>
        <v>49329</v>
      </c>
      <c r="GF42" s="10">
        <f>IF('1-SETUP'!$Q91="DAILY",GE42+'1-SETUP'!$V91,IF('1-SETUP'!$Q91="WEEKLY",GE42+'1-SETUP'!$V91*7,IF('1-SETUP'!$Q91="MONTHLY",EDATE(GE42,'1-SETUP'!$V91),IF('1-SETUP'!$Q91="YEARLY",EDATE(GE42,12*'1-SETUP'!$V91),""))))</f>
        <v>49360</v>
      </c>
      <c r="GG42" s="10">
        <f>IF('1-SETUP'!$Q91="DAILY",GF42+'1-SETUP'!$V91,IF('1-SETUP'!$Q91="WEEKLY",GF42+'1-SETUP'!$V91*7,IF('1-SETUP'!$Q91="MONTHLY",EDATE(GF42,'1-SETUP'!$V91),IF('1-SETUP'!$Q91="YEARLY",EDATE(GF42,12*'1-SETUP'!$V91),""))))</f>
        <v>49388</v>
      </c>
      <c r="GH42" s="10">
        <f>IF('1-SETUP'!$Q91="DAILY",GG42+'1-SETUP'!$V91,IF('1-SETUP'!$Q91="WEEKLY",GG42+'1-SETUP'!$V91*7,IF('1-SETUP'!$Q91="MONTHLY",EDATE(GG42,'1-SETUP'!$V91),IF('1-SETUP'!$Q91="YEARLY",EDATE(GG42,12*'1-SETUP'!$V91),""))))</f>
        <v>49419</v>
      </c>
      <c r="GI42" s="10">
        <f>IF('1-SETUP'!$Q91="DAILY",GH42+'1-SETUP'!$V91,IF('1-SETUP'!$Q91="WEEKLY",GH42+'1-SETUP'!$V91*7,IF('1-SETUP'!$Q91="MONTHLY",EDATE(GH42,'1-SETUP'!$V91),IF('1-SETUP'!$Q91="YEARLY",EDATE(GH42,12*'1-SETUP'!$V91),""))))</f>
        <v>49449</v>
      </c>
      <c r="GJ42" s="10">
        <f>IF('1-SETUP'!$Q91="DAILY",GI42+'1-SETUP'!$V91,IF('1-SETUP'!$Q91="WEEKLY",GI42+'1-SETUP'!$V91*7,IF('1-SETUP'!$Q91="MONTHLY",EDATE(GI42,'1-SETUP'!$V91),IF('1-SETUP'!$Q91="YEARLY",EDATE(GI42,12*'1-SETUP'!$V91),""))))</f>
        <v>49480</v>
      </c>
      <c r="GK42" s="10">
        <f>IF('1-SETUP'!$Q91="DAILY",GJ42+'1-SETUP'!$V91,IF('1-SETUP'!$Q91="WEEKLY",GJ42+'1-SETUP'!$V91*7,IF('1-SETUP'!$Q91="MONTHLY",EDATE(GJ42,'1-SETUP'!$V91),IF('1-SETUP'!$Q91="YEARLY",EDATE(GJ42,12*'1-SETUP'!$V91),""))))</f>
        <v>49510</v>
      </c>
      <c r="GL42" s="10">
        <f>IF('1-SETUP'!$Q91="DAILY",GK42+'1-SETUP'!$V91,IF('1-SETUP'!$Q91="WEEKLY",GK42+'1-SETUP'!$V91*7,IF('1-SETUP'!$Q91="MONTHLY",EDATE(GK42,'1-SETUP'!$V91),IF('1-SETUP'!$Q91="YEARLY",EDATE(GK42,12*'1-SETUP'!$V91),""))))</f>
        <v>49541</v>
      </c>
      <c r="GM42" s="10">
        <f>IF('1-SETUP'!$Q91="DAILY",GL42+'1-SETUP'!$V91,IF('1-SETUP'!$Q91="WEEKLY",GL42+'1-SETUP'!$V91*7,IF('1-SETUP'!$Q91="MONTHLY",EDATE(GL42,'1-SETUP'!$V91),IF('1-SETUP'!$Q91="YEARLY",EDATE(GL42,12*'1-SETUP'!$V91),""))))</f>
        <v>49572</v>
      </c>
      <c r="GN42" s="10">
        <f>IF('1-SETUP'!$Q91="DAILY",GM42+'1-SETUP'!$V91,IF('1-SETUP'!$Q91="WEEKLY",GM42+'1-SETUP'!$V91*7,IF('1-SETUP'!$Q91="MONTHLY",EDATE(GM42,'1-SETUP'!$V91),IF('1-SETUP'!$Q91="YEARLY",EDATE(GM42,12*'1-SETUP'!$V91),""))))</f>
        <v>49602</v>
      </c>
      <c r="GO42" s="10">
        <f>IF('1-SETUP'!$Q91="DAILY",GN42+'1-SETUP'!$V91,IF('1-SETUP'!$Q91="WEEKLY",GN42+'1-SETUP'!$V91*7,IF('1-SETUP'!$Q91="MONTHLY",EDATE(GN42,'1-SETUP'!$V91),IF('1-SETUP'!$Q91="YEARLY",EDATE(GN42,12*'1-SETUP'!$V91),""))))</f>
        <v>49633</v>
      </c>
      <c r="GP42" s="10">
        <f>IF('1-SETUP'!$Q91="DAILY",GO42+'1-SETUP'!$V91,IF('1-SETUP'!$Q91="WEEKLY",GO42+'1-SETUP'!$V91*7,IF('1-SETUP'!$Q91="MONTHLY",EDATE(GO42,'1-SETUP'!$V91),IF('1-SETUP'!$Q91="YEARLY",EDATE(GO42,12*'1-SETUP'!$V91),""))))</f>
        <v>49663</v>
      </c>
      <c r="GQ42" s="10">
        <f>IF('1-SETUP'!$Q91="DAILY",GP42+'1-SETUP'!$V91,IF('1-SETUP'!$Q91="WEEKLY",GP42+'1-SETUP'!$V91*7,IF('1-SETUP'!$Q91="MONTHLY",EDATE(GP42,'1-SETUP'!$V91),IF('1-SETUP'!$Q91="YEARLY",EDATE(GP42,12*'1-SETUP'!$V91),""))))</f>
        <v>49694</v>
      </c>
      <c r="GR42" s="10">
        <f>IF('1-SETUP'!$Q91="DAILY",GQ42+'1-SETUP'!$V91,IF('1-SETUP'!$Q91="WEEKLY",GQ42+'1-SETUP'!$V91*7,IF('1-SETUP'!$Q91="MONTHLY",EDATE(GQ42,'1-SETUP'!$V91),IF('1-SETUP'!$Q91="YEARLY",EDATE(GQ42,12*'1-SETUP'!$V91),""))))</f>
        <v>49725</v>
      </c>
      <c r="GS42" s="10">
        <f>IF('1-SETUP'!$Q91="DAILY",GR42+'1-SETUP'!$V91,IF('1-SETUP'!$Q91="WEEKLY",GR42+'1-SETUP'!$V91*7,IF('1-SETUP'!$Q91="MONTHLY",EDATE(GR42,'1-SETUP'!$V91),IF('1-SETUP'!$Q91="YEARLY",EDATE(GR42,12*'1-SETUP'!$V91),""))))</f>
        <v>49754</v>
      </c>
      <c r="GT42" s="10">
        <f>IF('1-SETUP'!$Q91="DAILY",GS42+'1-SETUP'!$V91,IF('1-SETUP'!$Q91="WEEKLY",GS42+'1-SETUP'!$V91*7,IF('1-SETUP'!$Q91="MONTHLY",EDATE(GS42,'1-SETUP'!$V91),IF('1-SETUP'!$Q91="YEARLY",EDATE(GS42,12*'1-SETUP'!$V91),""))))</f>
        <v>49785</v>
      </c>
      <c r="GU42" s="10">
        <f>IF('1-SETUP'!$Q91="DAILY",GT42+'1-SETUP'!$V91,IF('1-SETUP'!$Q91="WEEKLY",GT42+'1-SETUP'!$V91*7,IF('1-SETUP'!$Q91="MONTHLY",EDATE(GT42,'1-SETUP'!$V91),IF('1-SETUP'!$Q91="YEARLY",EDATE(GT42,12*'1-SETUP'!$V91),""))))</f>
        <v>49815</v>
      </c>
      <c r="GV42" s="10">
        <f>IF('1-SETUP'!$Q91="DAILY",GU42+'1-SETUP'!$V91,IF('1-SETUP'!$Q91="WEEKLY",GU42+'1-SETUP'!$V91*7,IF('1-SETUP'!$Q91="MONTHLY",EDATE(GU42,'1-SETUP'!$V91),IF('1-SETUP'!$Q91="YEARLY",EDATE(GU42,12*'1-SETUP'!$V91),""))))</f>
        <v>49846</v>
      </c>
      <c r="GW42" s="10">
        <f>IF('1-SETUP'!$Q91="DAILY",GV42+'1-SETUP'!$V91,IF('1-SETUP'!$Q91="WEEKLY",GV42+'1-SETUP'!$V91*7,IF('1-SETUP'!$Q91="MONTHLY",EDATE(GV42,'1-SETUP'!$V91),IF('1-SETUP'!$Q91="YEARLY",EDATE(GV42,12*'1-SETUP'!$V91),""))))</f>
        <v>49876</v>
      </c>
      <c r="GX42" s="10">
        <f>IF('1-SETUP'!$Q91="DAILY",GW42+'1-SETUP'!$V91,IF('1-SETUP'!$Q91="WEEKLY",GW42+'1-SETUP'!$V91*7,IF('1-SETUP'!$Q91="MONTHLY",EDATE(GW42,'1-SETUP'!$V91),IF('1-SETUP'!$Q91="YEARLY",EDATE(GW42,12*'1-SETUP'!$V91),""))))</f>
        <v>49907</v>
      </c>
      <c r="GY42" s="10">
        <f>IF('1-SETUP'!$Q91="DAILY",GX42+'1-SETUP'!$V91,IF('1-SETUP'!$Q91="WEEKLY",GX42+'1-SETUP'!$V91*7,IF('1-SETUP'!$Q91="MONTHLY",EDATE(GX42,'1-SETUP'!$V91),IF('1-SETUP'!$Q91="YEARLY",EDATE(GX42,12*'1-SETUP'!$V91),""))))</f>
        <v>49938</v>
      </c>
      <c r="GZ42" s="10">
        <f>IF('1-SETUP'!$Q91="DAILY",GY42+'1-SETUP'!$V91,IF('1-SETUP'!$Q91="WEEKLY",GY42+'1-SETUP'!$V91*7,IF('1-SETUP'!$Q91="MONTHLY",EDATE(GY42,'1-SETUP'!$V91),IF('1-SETUP'!$Q91="YEARLY",EDATE(GY42,12*'1-SETUP'!$V91),""))))</f>
        <v>49968</v>
      </c>
      <c r="HA42" s="10">
        <f>IF('1-SETUP'!$Q91="DAILY",GZ42+'1-SETUP'!$V91,IF('1-SETUP'!$Q91="WEEKLY",GZ42+'1-SETUP'!$V91*7,IF('1-SETUP'!$Q91="MONTHLY",EDATE(GZ42,'1-SETUP'!$V91),IF('1-SETUP'!$Q91="YEARLY",EDATE(GZ42,12*'1-SETUP'!$V91),""))))</f>
        <v>49999</v>
      </c>
      <c r="HB42" s="10">
        <f>IF('1-SETUP'!$Q91="DAILY",HA42+'1-SETUP'!$V91,IF('1-SETUP'!$Q91="WEEKLY",HA42+'1-SETUP'!$V91*7,IF('1-SETUP'!$Q91="MONTHLY",EDATE(HA42,'1-SETUP'!$V91),IF('1-SETUP'!$Q91="YEARLY",EDATE(HA42,12*'1-SETUP'!$V91),""))))</f>
        <v>50029</v>
      </c>
      <c r="HC42" s="10">
        <f>IF('1-SETUP'!$Q91="DAILY",HB42+'1-SETUP'!$V91,IF('1-SETUP'!$Q91="WEEKLY",HB42+'1-SETUP'!$V91*7,IF('1-SETUP'!$Q91="MONTHLY",EDATE(HB42,'1-SETUP'!$V91),IF('1-SETUP'!$Q91="YEARLY",EDATE(HB42,12*'1-SETUP'!$V91),""))))</f>
        <v>50060</v>
      </c>
      <c r="HD42" s="10">
        <f>IF('1-SETUP'!$Q91="DAILY",HC42+'1-SETUP'!$V91,IF('1-SETUP'!$Q91="WEEKLY",HC42+'1-SETUP'!$V91*7,IF('1-SETUP'!$Q91="MONTHLY",EDATE(HC42,'1-SETUP'!$V91),IF('1-SETUP'!$Q91="YEARLY",EDATE(HC42,12*'1-SETUP'!$V91),""))))</f>
        <v>50091</v>
      </c>
      <c r="HE42" s="10">
        <f>IF('1-SETUP'!$Q91="DAILY",HD42+'1-SETUP'!$V91,IF('1-SETUP'!$Q91="WEEKLY",HD42+'1-SETUP'!$V91*7,IF('1-SETUP'!$Q91="MONTHLY",EDATE(HD42,'1-SETUP'!$V91),IF('1-SETUP'!$Q91="YEARLY",EDATE(HD42,12*'1-SETUP'!$V91),""))))</f>
        <v>50119</v>
      </c>
      <c r="HF42" s="10">
        <f>IF('1-SETUP'!$Q91="DAILY",HE42+'1-SETUP'!$V91,IF('1-SETUP'!$Q91="WEEKLY",HE42+'1-SETUP'!$V91*7,IF('1-SETUP'!$Q91="MONTHLY",EDATE(HE42,'1-SETUP'!$V91),IF('1-SETUP'!$Q91="YEARLY",EDATE(HE42,12*'1-SETUP'!$V91),""))))</f>
        <v>50150</v>
      </c>
      <c r="HG42" s="10">
        <f>IF('1-SETUP'!$Q91="DAILY",HF42+'1-SETUP'!$V91,IF('1-SETUP'!$Q91="WEEKLY",HF42+'1-SETUP'!$V91*7,IF('1-SETUP'!$Q91="MONTHLY",EDATE(HF42,'1-SETUP'!$V91),IF('1-SETUP'!$Q91="YEARLY",EDATE(HF42,12*'1-SETUP'!$V91),""))))</f>
        <v>50180</v>
      </c>
      <c r="HH42" s="10">
        <f>IF('1-SETUP'!$Q91="DAILY",HG42+'1-SETUP'!$V91,IF('1-SETUP'!$Q91="WEEKLY",HG42+'1-SETUP'!$V91*7,IF('1-SETUP'!$Q91="MONTHLY",EDATE(HG42,'1-SETUP'!$V91),IF('1-SETUP'!$Q91="YEARLY",EDATE(HG42,12*'1-SETUP'!$V91),""))))</f>
        <v>50211</v>
      </c>
      <c r="HI42" s="10">
        <f>IF('1-SETUP'!$Q91="DAILY",HH42+'1-SETUP'!$V91,IF('1-SETUP'!$Q91="WEEKLY",HH42+'1-SETUP'!$V91*7,IF('1-SETUP'!$Q91="MONTHLY",EDATE(HH42,'1-SETUP'!$V91),IF('1-SETUP'!$Q91="YEARLY",EDATE(HH42,12*'1-SETUP'!$V91),""))))</f>
        <v>50241</v>
      </c>
      <c r="HJ42" s="10">
        <f>IF('1-SETUP'!$Q91="DAILY",HI42+'1-SETUP'!$V91,IF('1-SETUP'!$Q91="WEEKLY",HI42+'1-SETUP'!$V91*7,IF('1-SETUP'!$Q91="MONTHLY",EDATE(HI42,'1-SETUP'!$V91),IF('1-SETUP'!$Q91="YEARLY",EDATE(HI42,12*'1-SETUP'!$V91),""))))</f>
        <v>50272</v>
      </c>
      <c r="HK42" s="10">
        <f>IF('1-SETUP'!$Q91="DAILY",HJ42+'1-SETUP'!$V91,IF('1-SETUP'!$Q91="WEEKLY",HJ42+'1-SETUP'!$V91*7,IF('1-SETUP'!$Q91="MONTHLY",EDATE(HJ42,'1-SETUP'!$V91),IF('1-SETUP'!$Q91="YEARLY",EDATE(HJ42,12*'1-SETUP'!$V91),""))))</f>
        <v>50303</v>
      </c>
      <c r="HL42" s="10">
        <f>IF('1-SETUP'!$Q91="DAILY",HK42+'1-SETUP'!$V91,IF('1-SETUP'!$Q91="WEEKLY",HK42+'1-SETUP'!$V91*7,IF('1-SETUP'!$Q91="MONTHLY",EDATE(HK42,'1-SETUP'!$V91),IF('1-SETUP'!$Q91="YEARLY",EDATE(HK42,12*'1-SETUP'!$V91),""))))</f>
        <v>50333</v>
      </c>
      <c r="HM42" s="10">
        <f>IF('1-SETUP'!$Q91="DAILY",HL42+'1-SETUP'!$V91,IF('1-SETUP'!$Q91="WEEKLY",HL42+'1-SETUP'!$V91*7,IF('1-SETUP'!$Q91="MONTHLY",EDATE(HL42,'1-SETUP'!$V91),IF('1-SETUP'!$Q91="YEARLY",EDATE(HL42,12*'1-SETUP'!$V91),""))))</f>
        <v>50364</v>
      </c>
      <c r="HN42" s="10">
        <f>IF('1-SETUP'!$Q91="DAILY",HM42+'1-SETUP'!$V91,IF('1-SETUP'!$Q91="WEEKLY",HM42+'1-SETUP'!$V91*7,IF('1-SETUP'!$Q91="MONTHLY",EDATE(HM42,'1-SETUP'!$V91),IF('1-SETUP'!$Q91="YEARLY",EDATE(HM42,12*'1-SETUP'!$V91),""))))</f>
        <v>50394</v>
      </c>
      <c r="HO42" s="10">
        <f>IF('1-SETUP'!$Q91="DAILY",HN42+'1-SETUP'!$V91,IF('1-SETUP'!$Q91="WEEKLY",HN42+'1-SETUP'!$V91*7,IF('1-SETUP'!$Q91="MONTHLY",EDATE(HN42,'1-SETUP'!$V91),IF('1-SETUP'!$Q91="YEARLY",EDATE(HN42,12*'1-SETUP'!$V91),""))))</f>
        <v>50425</v>
      </c>
      <c r="HP42" s="10">
        <f>IF('1-SETUP'!$Q91="DAILY",HO42+'1-SETUP'!$V91,IF('1-SETUP'!$Q91="WEEKLY",HO42+'1-SETUP'!$V91*7,IF('1-SETUP'!$Q91="MONTHLY",EDATE(HO42,'1-SETUP'!$V91),IF('1-SETUP'!$Q91="YEARLY",EDATE(HO42,12*'1-SETUP'!$V91),""))))</f>
        <v>50456</v>
      </c>
      <c r="HQ42" s="10">
        <f>IF('1-SETUP'!$Q91="DAILY",HP42+'1-SETUP'!$V91,IF('1-SETUP'!$Q91="WEEKLY",HP42+'1-SETUP'!$V91*7,IF('1-SETUP'!$Q91="MONTHLY",EDATE(HP42,'1-SETUP'!$V91),IF('1-SETUP'!$Q91="YEARLY",EDATE(HP42,12*'1-SETUP'!$V91),""))))</f>
        <v>50484</v>
      </c>
      <c r="HR42" s="10">
        <f>IF('1-SETUP'!$Q91="DAILY",HQ42+'1-SETUP'!$V91,IF('1-SETUP'!$Q91="WEEKLY",HQ42+'1-SETUP'!$V91*7,IF('1-SETUP'!$Q91="MONTHLY",EDATE(HQ42,'1-SETUP'!$V91),IF('1-SETUP'!$Q91="YEARLY",EDATE(HQ42,12*'1-SETUP'!$V91),""))))</f>
        <v>50515</v>
      </c>
      <c r="HS42" s="10">
        <f>IF('1-SETUP'!$Q91="DAILY",HR42+'1-SETUP'!$V91,IF('1-SETUP'!$Q91="WEEKLY",HR42+'1-SETUP'!$V91*7,IF('1-SETUP'!$Q91="MONTHLY",EDATE(HR42,'1-SETUP'!$V91),IF('1-SETUP'!$Q91="YEARLY",EDATE(HR42,12*'1-SETUP'!$V91),""))))</f>
        <v>50545</v>
      </c>
      <c r="HT42" s="10">
        <f>IF('1-SETUP'!$Q91="DAILY",HS42+'1-SETUP'!$V91,IF('1-SETUP'!$Q91="WEEKLY",HS42+'1-SETUP'!$V91*7,IF('1-SETUP'!$Q91="MONTHLY",EDATE(HS42,'1-SETUP'!$V91),IF('1-SETUP'!$Q91="YEARLY",EDATE(HS42,12*'1-SETUP'!$V91),""))))</f>
        <v>50576</v>
      </c>
      <c r="HU42" s="10">
        <f>IF('1-SETUP'!$Q91="DAILY",HT42+'1-SETUP'!$V91,IF('1-SETUP'!$Q91="WEEKLY",HT42+'1-SETUP'!$V91*7,IF('1-SETUP'!$Q91="MONTHLY",EDATE(HT42,'1-SETUP'!$V91),IF('1-SETUP'!$Q91="YEARLY",EDATE(HT42,12*'1-SETUP'!$V91),""))))</f>
        <v>50606</v>
      </c>
      <c r="HV42" s="10">
        <f>IF('1-SETUP'!$Q91="DAILY",HU42+'1-SETUP'!$V91,IF('1-SETUP'!$Q91="WEEKLY",HU42+'1-SETUP'!$V91*7,IF('1-SETUP'!$Q91="MONTHLY",EDATE(HU42,'1-SETUP'!$V91),IF('1-SETUP'!$Q91="YEARLY",EDATE(HU42,12*'1-SETUP'!$V91),""))))</f>
        <v>50637</v>
      </c>
      <c r="HW42" s="10">
        <f>IF('1-SETUP'!$Q91="DAILY",HV42+'1-SETUP'!$V91,IF('1-SETUP'!$Q91="WEEKLY",HV42+'1-SETUP'!$V91*7,IF('1-SETUP'!$Q91="MONTHLY",EDATE(HV42,'1-SETUP'!$V91),IF('1-SETUP'!$Q91="YEARLY",EDATE(HV42,12*'1-SETUP'!$V91),""))))</f>
        <v>50668</v>
      </c>
      <c r="HX42" s="10">
        <f>IF('1-SETUP'!$Q91="DAILY",HW42+'1-SETUP'!$V91,IF('1-SETUP'!$Q91="WEEKLY",HW42+'1-SETUP'!$V91*7,IF('1-SETUP'!$Q91="MONTHLY",EDATE(HW42,'1-SETUP'!$V91),IF('1-SETUP'!$Q91="YEARLY",EDATE(HW42,12*'1-SETUP'!$V91),""))))</f>
        <v>50698</v>
      </c>
      <c r="HY42" s="10">
        <f>IF('1-SETUP'!$Q91="DAILY",HX42+'1-SETUP'!$V91,IF('1-SETUP'!$Q91="WEEKLY",HX42+'1-SETUP'!$V91*7,IF('1-SETUP'!$Q91="MONTHLY",EDATE(HX42,'1-SETUP'!$V91),IF('1-SETUP'!$Q91="YEARLY",EDATE(HX42,12*'1-SETUP'!$V91),""))))</f>
        <v>50729</v>
      </c>
      <c r="HZ42" s="10">
        <f>IF('1-SETUP'!$Q91="DAILY",HY42+'1-SETUP'!$V91,IF('1-SETUP'!$Q91="WEEKLY",HY42+'1-SETUP'!$V91*7,IF('1-SETUP'!$Q91="MONTHLY",EDATE(HY42,'1-SETUP'!$V91),IF('1-SETUP'!$Q91="YEARLY",EDATE(HY42,12*'1-SETUP'!$V91),""))))</f>
        <v>50759</v>
      </c>
      <c r="IA42" s="10">
        <f>IF('1-SETUP'!$Q91="DAILY",HZ42+'1-SETUP'!$V91,IF('1-SETUP'!$Q91="WEEKLY",HZ42+'1-SETUP'!$V91*7,IF('1-SETUP'!$Q91="MONTHLY",EDATE(HZ42,'1-SETUP'!$V91),IF('1-SETUP'!$Q91="YEARLY",EDATE(HZ42,12*'1-SETUP'!$V91),""))))</f>
        <v>50790</v>
      </c>
      <c r="IB42" s="10">
        <f>IF('1-SETUP'!$Q91="DAILY",IA42+'1-SETUP'!$V91,IF('1-SETUP'!$Q91="WEEKLY",IA42+'1-SETUP'!$V91*7,IF('1-SETUP'!$Q91="MONTHLY",EDATE(IA42,'1-SETUP'!$V91),IF('1-SETUP'!$Q91="YEARLY",EDATE(IA42,12*'1-SETUP'!$V91),""))))</f>
        <v>50821</v>
      </c>
      <c r="IC42" s="10">
        <f>IF('1-SETUP'!$Q91="DAILY",IB42+'1-SETUP'!$V91,IF('1-SETUP'!$Q91="WEEKLY",IB42+'1-SETUP'!$V91*7,IF('1-SETUP'!$Q91="MONTHLY",EDATE(IB42,'1-SETUP'!$V91),IF('1-SETUP'!$Q91="YEARLY",EDATE(IB42,12*'1-SETUP'!$V91),""))))</f>
        <v>50849</v>
      </c>
      <c r="ID42" s="10">
        <f>IF('1-SETUP'!$Q91="DAILY",IC42+'1-SETUP'!$V91,IF('1-SETUP'!$Q91="WEEKLY",IC42+'1-SETUP'!$V91*7,IF('1-SETUP'!$Q91="MONTHLY",EDATE(IC42,'1-SETUP'!$V91),IF('1-SETUP'!$Q91="YEARLY",EDATE(IC42,12*'1-SETUP'!$V91),""))))</f>
        <v>50880</v>
      </c>
      <c r="IE42" s="10">
        <f>IF('1-SETUP'!$Q91="DAILY",ID42+'1-SETUP'!$V91,IF('1-SETUP'!$Q91="WEEKLY",ID42+'1-SETUP'!$V91*7,IF('1-SETUP'!$Q91="MONTHLY",EDATE(ID42,'1-SETUP'!$V91),IF('1-SETUP'!$Q91="YEARLY",EDATE(ID42,12*'1-SETUP'!$V91),""))))</f>
        <v>50910</v>
      </c>
      <c r="IF42" s="10">
        <f>IF('1-SETUP'!$Q91="DAILY",IE42+'1-SETUP'!$V91,IF('1-SETUP'!$Q91="WEEKLY",IE42+'1-SETUP'!$V91*7,IF('1-SETUP'!$Q91="MONTHLY",EDATE(IE42,'1-SETUP'!$V91),IF('1-SETUP'!$Q91="YEARLY",EDATE(IE42,12*'1-SETUP'!$V91),""))))</f>
        <v>50941</v>
      </c>
      <c r="IG42" s="10">
        <f>IF('1-SETUP'!$Q91="DAILY",IF42+'1-SETUP'!$V91,IF('1-SETUP'!$Q91="WEEKLY",IF42+'1-SETUP'!$V91*7,IF('1-SETUP'!$Q91="MONTHLY",EDATE(IF42,'1-SETUP'!$V91),IF('1-SETUP'!$Q91="YEARLY",EDATE(IF42,12*'1-SETUP'!$V91),""))))</f>
        <v>50971</v>
      </c>
      <c r="IH42" s="10">
        <f>IF('1-SETUP'!$Q91="DAILY",IG42+'1-SETUP'!$V91,IF('1-SETUP'!$Q91="WEEKLY",IG42+'1-SETUP'!$V91*7,IF('1-SETUP'!$Q91="MONTHLY",EDATE(IG42,'1-SETUP'!$V91),IF('1-SETUP'!$Q91="YEARLY",EDATE(IG42,12*'1-SETUP'!$V91),""))))</f>
        <v>51002</v>
      </c>
      <c r="II42" s="10">
        <f>IF('1-SETUP'!$Q91="DAILY",IH42+'1-SETUP'!$V91,IF('1-SETUP'!$Q91="WEEKLY",IH42+'1-SETUP'!$V91*7,IF('1-SETUP'!$Q91="MONTHLY",EDATE(IH42,'1-SETUP'!$V91),IF('1-SETUP'!$Q91="YEARLY",EDATE(IH42,12*'1-SETUP'!$V91),""))))</f>
        <v>51033</v>
      </c>
      <c r="IJ42" s="10">
        <f>IF('1-SETUP'!$Q91="DAILY",II42+'1-SETUP'!$V91,IF('1-SETUP'!$Q91="WEEKLY",II42+'1-SETUP'!$V91*7,IF('1-SETUP'!$Q91="MONTHLY",EDATE(II42,'1-SETUP'!$V91),IF('1-SETUP'!$Q91="YEARLY",EDATE(II42,12*'1-SETUP'!$V91),""))))</f>
        <v>51063</v>
      </c>
      <c r="IK42" s="10">
        <f>IF('1-SETUP'!$Q91="DAILY",IJ42+'1-SETUP'!$V91,IF('1-SETUP'!$Q91="WEEKLY",IJ42+'1-SETUP'!$V91*7,IF('1-SETUP'!$Q91="MONTHLY",EDATE(IJ42,'1-SETUP'!$V91),IF('1-SETUP'!$Q91="YEARLY",EDATE(IJ42,12*'1-SETUP'!$V91),""))))</f>
        <v>51094</v>
      </c>
      <c r="IL42" s="10">
        <f>IF('1-SETUP'!$Q91="DAILY",IK42+'1-SETUP'!$V91,IF('1-SETUP'!$Q91="WEEKLY",IK42+'1-SETUP'!$V91*7,IF('1-SETUP'!$Q91="MONTHLY",EDATE(IK42,'1-SETUP'!$V91),IF('1-SETUP'!$Q91="YEARLY",EDATE(IK42,12*'1-SETUP'!$V91),""))))</f>
        <v>51124</v>
      </c>
      <c r="IM42" s="10">
        <f>IF('1-SETUP'!$Q91="DAILY",IL42+'1-SETUP'!$V91,IF('1-SETUP'!$Q91="WEEKLY",IL42+'1-SETUP'!$V91*7,IF('1-SETUP'!$Q91="MONTHLY",EDATE(IL42,'1-SETUP'!$V91),IF('1-SETUP'!$Q91="YEARLY",EDATE(IL42,12*'1-SETUP'!$V91),""))))</f>
        <v>51155</v>
      </c>
      <c r="IN42" s="10">
        <f>IF('1-SETUP'!$Q91="DAILY",IM42+'1-SETUP'!$V91,IF('1-SETUP'!$Q91="WEEKLY",IM42+'1-SETUP'!$V91*7,IF('1-SETUP'!$Q91="MONTHLY",EDATE(IM42,'1-SETUP'!$V91),IF('1-SETUP'!$Q91="YEARLY",EDATE(IM42,12*'1-SETUP'!$V91),""))))</f>
        <v>51186</v>
      </c>
      <c r="IO42" s="10">
        <f>IF('1-SETUP'!$Q91="DAILY",IN42+'1-SETUP'!$V91,IF('1-SETUP'!$Q91="WEEKLY",IN42+'1-SETUP'!$V91*7,IF('1-SETUP'!$Q91="MONTHLY",EDATE(IN42,'1-SETUP'!$V91),IF('1-SETUP'!$Q91="YEARLY",EDATE(IN42,12*'1-SETUP'!$V91),""))))</f>
        <v>51215</v>
      </c>
      <c r="IP42" s="10">
        <f>IF('1-SETUP'!$Q91="DAILY",IO42+'1-SETUP'!$V91,IF('1-SETUP'!$Q91="WEEKLY",IO42+'1-SETUP'!$V91*7,IF('1-SETUP'!$Q91="MONTHLY",EDATE(IO42,'1-SETUP'!$V91),IF('1-SETUP'!$Q91="YEARLY",EDATE(IO42,12*'1-SETUP'!$V91),""))))</f>
        <v>51246</v>
      </c>
      <c r="IQ42" s="10">
        <f>IF('1-SETUP'!$Q91="DAILY",IP42+'1-SETUP'!$V91,IF('1-SETUP'!$Q91="WEEKLY",IP42+'1-SETUP'!$V91*7,IF('1-SETUP'!$Q91="MONTHLY",EDATE(IP42,'1-SETUP'!$V91),IF('1-SETUP'!$Q91="YEARLY",EDATE(IP42,12*'1-SETUP'!$V91),""))))</f>
        <v>51276</v>
      </c>
      <c r="IR42" s="10">
        <f>IF('1-SETUP'!$Q91="DAILY",IQ42+'1-SETUP'!$V91,IF('1-SETUP'!$Q91="WEEKLY",IQ42+'1-SETUP'!$V91*7,IF('1-SETUP'!$Q91="MONTHLY",EDATE(IQ42,'1-SETUP'!$V91),IF('1-SETUP'!$Q91="YEARLY",EDATE(IQ42,12*'1-SETUP'!$V91),""))))</f>
        <v>51307</v>
      </c>
      <c r="IS42" s="10">
        <f>IF('1-SETUP'!$Q91="DAILY",IR42+'1-SETUP'!$V91,IF('1-SETUP'!$Q91="WEEKLY",IR42+'1-SETUP'!$V91*7,IF('1-SETUP'!$Q91="MONTHLY",EDATE(IR42,'1-SETUP'!$V91),IF('1-SETUP'!$Q91="YEARLY",EDATE(IR42,12*'1-SETUP'!$V91),""))))</f>
        <v>51337</v>
      </c>
      <c r="IT42" s="10">
        <f>IF('1-SETUP'!$Q91="DAILY",IS42+'1-SETUP'!$V91,IF('1-SETUP'!$Q91="WEEKLY",IS42+'1-SETUP'!$V91*7,IF('1-SETUP'!$Q91="MONTHLY",EDATE(IS42,'1-SETUP'!$V91),IF('1-SETUP'!$Q91="YEARLY",EDATE(IS42,12*'1-SETUP'!$V91),""))))</f>
        <v>51368</v>
      </c>
      <c r="IU42" s="10">
        <f>IF('1-SETUP'!$Q91="DAILY",IT42+'1-SETUP'!$V91,IF('1-SETUP'!$Q91="WEEKLY",IT42+'1-SETUP'!$V91*7,IF('1-SETUP'!$Q91="MONTHLY",EDATE(IT42,'1-SETUP'!$V91),IF('1-SETUP'!$Q91="YEARLY",EDATE(IT42,12*'1-SETUP'!$V91),""))))</f>
        <v>51399</v>
      </c>
      <c r="IV42" s="10">
        <f>IF('1-SETUP'!$Q91="DAILY",IU42+'1-SETUP'!$V91,IF('1-SETUP'!$Q91="WEEKLY",IU42+'1-SETUP'!$V91*7,IF('1-SETUP'!$Q91="MONTHLY",EDATE(IU42,'1-SETUP'!$V91),IF('1-SETUP'!$Q91="YEARLY",EDATE(IU42,12*'1-SETUP'!$V91),""))))</f>
        <v>51429</v>
      </c>
      <c r="IW42" s="10">
        <f>IF('1-SETUP'!$Q91="DAILY",IV42+'1-SETUP'!$V91,IF('1-SETUP'!$Q91="WEEKLY",IV42+'1-SETUP'!$V91*7,IF('1-SETUP'!$Q91="MONTHLY",EDATE(IV42,'1-SETUP'!$V91),IF('1-SETUP'!$Q91="YEARLY",EDATE(IV42,12*'1-SETUP'!$V91),""))))</f>
        <v>51460</v>
      </c>
      <c r="IX42" s="10">
        <f>IF('1-SETUP'!$Q91="DAILY",IW42+'1-SETUP'!$V91,IF('1-SETUP'!$Q91="WEEKLY",IW42+'1-SETUP'!$V91*7,IF('1-SETUP'!$Q91="MONTHLY",EDATE(IW42,'1-SETUP'!$V91),IF('1-SETUP'!$Q91="YEARLY",EDATE(IW42,12*'1-SETUP'!$V91),""))))</f>
        <v>51490</v>
      </c>
      <c r="IY42" s="10">
        <f>IF('1-SETUP'!$Q91="DAILY",IX42+'1-SETUP'!$V91,IF('1-SETUP'!$Q91="WEEKLY",IX42+'1-SETUP'!$V91*7,IF('1-SETUP'!$Q91="MONTHLY",EDATE(IX42,'1-SETUP'!$V91),IF('1-SETUP'!$Q91="YEARLY",EDATE(IX42,12*'1-SETUP'!$V91),""))))</f>
        <v>51521</v>
      </c>
      <c r="IZ42" s="10">
        <f>IF('1-SETUP'!$Q91="DAILY",IY42+'1-SETUP'!$V91,IF('1-SETUP'!$Q91="WEEKLY",IY42+'1-SETUP'!$V91*7,IF('1-SETUP'!$Q91="MONTHLY",EDATE(IY42,'1-SETUP'!$V91),IF('1-SETUP'!$Q91="YEARLY",EDATE(IY42,12*'1-SETUP'!$V91),""))))</f>
        <v>51552</v>
      </c>
      <c r="JA42" s="10">
        <f>IF('1-SETUP'!$Q91="DAILY",IZ42+'1-SETUP'!$V91,IF('1-SETUP'!$Q91="WEEKLY",IZ42+'1-SETUP'!$V91*7,IF('1-SETUP'!$Q91="MONTHLY",EDATE(IZ42,'1-SETUP'!$V91),IF('1-SETUP'!$Q91="YEARLY",EDATE(IZ42,12*'1-SETUP'!$V91),""))))</f>
        <v>51580</v>
      </c>
      <c r="JB42" s="10">
        <f>IF('1-SETUP'!$Q91="DAILY",JA42+'1-SETUP'!$V91,IF('1-SETUP'!$Q91="WEEKLY",JA42+'1-SETUP'!$V91*7,IF('1-SETUP'!$Q91="MONTHLY",EDATE(JA42,'1-SETUP'!$V91),IF('1-SETUP'!$Q91="YEARLY",EDATE(JA42,12*'1-SETUP'!$V91),""))))</f>
        <v>51611</v>
      </c>
      <c r="JC42" s="10">
        <f>IF('1-SETUP'!$Q91="DAILY",JB42+'1-SETUP'!$V91,IF('1-SETUP'!$Q91="WEEKLY",JB42+'1-SETUP'!$V91*7,IF('1-SETUP'!$Q91="MONTHLY",EDATE(JB42,'1-SETUP'!$V91),IF('1-SETUP'!$Q91="YEARLY",EDATE(JB42,12*'1-SETUP'!$V91),""))))</f>
        <v>51641</v>
      </c>
      <c r="JD42" s="10">
        <f>IF('1-SETUP'!$Q91="DAILY",JC42+'1-SETUP'!$V91,IF('1-SETUP'!$Q91="WEEKLY",JC42+'1-SETUP'!$V91*7,IF('1-SETUP'!$Q91="MONTHLY",EDATE(JC42,'1-SETUP'!$V91),IF('1-SETUP'!$Q91="YEARLY",EDATE(JC42,12*'1-SETUP'!$V91),""))))</f>
        <v>51672</v>
      </c>
      <c r="JE42" s="10">
        <f>IF('1-SETUP'!$Q91="DAILY",JD42+'1-SETUP'!$V91,IF('1-SETUP'!$Q91="WEEKLY",JD42+'1-SETUP'!$V91*7,IF('1-SETUP'!$Q91="MONTHLY",EDATE(JD42,'1-SETUP'!$V91),IF('1-SETUP'!$Q91="YEARLY",EDATE(JD42,12*'1-SETUP'!$V91),""))))</f>
        <v>51702</v>
      </c>
      <c r="JF42" s="10">
        <f>IF('1-SETUP'!$Q91="DAILY",JE42+'1-SETUP'!$V91,IF('1-SETUP'!$Q91="WEEKLY",JE42+'1-SETUP'!$V91*7,IF('1-SETUP'!$Q91="MONTHLY",EDATE(JE42,'1-SETUP'!$V91),IF('1-SETUP'!$Q91="YEARLY",EDATE(JE42,12*'1-SETUP'!$V91),""))))</f>
        <v>51733</v>
      </c>
      <c r="JG42" s="10">
        <f>IF('1-SETUP'!$Q91="DAILY",JF42+'1-SETUP'!$V91,IF('1-SETUP'!$Q91="WEEKLY",JF42+'1-SETUP'!$V91*7,IF('1-SETUP'!$Q91="MONTHLY",EDATE(JF42,'1-SETUP'!$V91),IF('1-SETUP'!$Q91="YEARLY",EDATE(JF42,12*'1-SETUP'!$V91),""))))</f>
        <v>51764</v>
      </c>
      <c r="JH42" s="10">
        <f>IF('1-SETUP'!$Q91="DAILY",JG42+'1-SETUP'!$V91,IF('1-SETUP'!$Q91="WEEKLY",JG42+'1-SETUP'!$V91*7,IF('1-SETUP'!$Q91="MONTHLY",EDATE(JG42,'1-SETUP'!$V91),IF('1-SETUP'!$Q91="YEARLY",EDATE(JG42,12*'1-SETUP'!$V91),""))))</f>
        <v>51794</v>
      </c>
      <c r="JI42" s="10">
        <f>IF('1-SETUP'!$Q91="DAILY",JH42+'1-SETUP'!$V91,IF('1-SETUP'!$Q91="WEEKLY",JH42+'1-SETUP'!$V91*7,IF('1-SETUP'!$Q91="MONTHLY",EDATE(JH42,'1-SETUP'!$V91),IF('1-SETUP'!$Q91="YEARLY",EDATE(JH42,12*'1-SETUP'!$V91),""))))</f>
        <v>51825</v>
      </c>
      <c r="JJ42" s="10">
        <f>IF('1-SETUP'!$Q91="DAILY",JI42+'1-SETUP'!$V91,IF('1-SETUP'!$Q91="WEEKLY",JI42+'1-SETUP'!$V91*7,IF('1-SETUP'!$Q91="MONTHLY",EDATE(JI42,'1-SETUP'!$V91),IF('1-SETUP'!$Q91="YEARLY",EDATE(JI42,12*'1-SETUP'!$V91),""))))</f>
        <v>51855</v>
      </c>
      <c r="JK42" s="10">
        <f>IF('1-SETUP'!$Q91="DAILY",JJ42+'1-SETUP'!$V91,IF('1-SETUP'!$Q91="WEEKLY",JJ42+'1-SETUP'!$V91*7,IF('1-SETUP'!$Q91="MONTHLY",EDATE(JJ42,'1-SETUP'!$V91),IF('1-SETUP'!$Q91="YEARLY",EDATE(JJ42,12*'1-SETUP'!$V91),""))))</f>
        <v>51886</v>
      </c>
      <c r="JL42" s="10">
        <f>IF('1-SETUP'!$Q91="DAILY",JK42+'1-SETUP'!$V91,IF('1-SETUP'!$Q91="WEEKLY",JK42+'1-SETUP'!$V91*7,IF('1-SETUP'!$Q91="MONTHLY",EDATE(JK42,'1-SETUP'!$V91),IF('1-SETUP'!$Q91="YEARLY",EDATE(JK42,12*'1-SETUP'!$V91),""))))</f>
        <v>51917</v>
      </c>
      <c r="JM42" s="10">
        <f>IF('1-SETUP'!$Q91="DAILY",JL42+'1-SETUP'!$V91,IF('1-SETUP'!$Q91="WEEKLY",JL42+'1-SETUP'!$V91*7,IF('1-SETUP'!$Q91="MONTHLY",EDATE(JL42,'1-SETUP'!$V91),IF('1-SETUP'!$Q91="YEARLY",EDATE(JL42,12*'1-SETUP'!$V91),""))))</f>
        <v>51945</v>
      </c>
      <c r="JN42" s="10">
        <f>IF('1-SETUP'!$Q91="DAILY",JM42+'1-SETUP'!$V91,IF('1-SETUP'!$Q91="WEEKLY",JM42+'1-SETUP'!$V91*7,IF('1-SETUP'!$Q91="MONTHLY",EDATE(JM42,'1-SETUP'!$V91),IF('1-SETUP'!$Q91="YEARLY",EDATE(JM42,12*'1-SETUP'!$V91),""))))</f>
        <v>51976</v>
      </c>
      <c r="JO42" s="10">
        <f>IF('1-SETUP'!$Q91="DAILY",JN42+'1-SETUP'!$V91,IF('1-SETUP'!$Q91="WEEKLY",JN42+'1-SETUP'!$V91*7,IF('1-SETUP'!$Q91="MONTHLY",EDATE(JN42,'1-SETUP'!$V91),IF('1-SETUP'!$Q91="YEARLY",EDATE(JN42,12*'1-SETUP'!$V91),""))))</f>
        <v>52006</v>
      </c>
      <c r="JP42" s="10">
        <f>IF('1-SETUP'!$Q91="DAILY",JO42+'1-SETUP'!$V91,IF('1-SETUP'!$Q91="WEEKLY",JO42+'1-SETUP'!$V91*7,IF('1-SETUP'!$Q91="MONTHLY",EDATE(JO42,'1-SETUP'!$V91),IF('1-SETUP'!$Q91="YEARLY",EDATE(JO42,12*'1-SETUP'!$V91),""))))</f>
        <v>52037</v>
      </c>
      <c r="JQ42" s="10">
        <f>IF('1-SETUP'!$Q91="DAILY",JP42+'1-SETUP'!$V91,IF('1-SETUP'!$Q91="WEEKLY",JP42+'1-SETUP'!$V91*7,IF('1-SETUP'!$Q91="MONTHLY",EDATE(JP42,'1-SETUP'!$V91),IF('1-SETUP'!$Q91="YEARLY",EDATE(JP42,12*'1-SETUP'!$V91),""))))</f>
        <v>52067</v>
      </c>
      <c r="JR42" s="10">
        <f>IF('1-SETUP'!$Q91="DAILY",JQ42+'1-SETUP'!$V91,IF('1-SETUP'!$Q91="WEEKLY",JQ42+'1-SETUP'!$V91*7,IF('1-SETUP'!$Q91="MONTHLY",EDATE(JQ42,'1-SETUP'!$V91),IF('1-SETUP'!$Q91="YEARLY",EDATE(JQ42,12*'1-SETUP'!$V91),""))))</f>
        <v>52098</v>
      </c>
      <c r="JS42" s="10">
        <f>IF('1-SETUP'!$Q91="DAILY",JR42+'1-SETUP'!$V91,IF('1-SETUP'!$Q91="WEEKLY",JR42+'1-SETUP'!$V91*7,IF('1-SETUP'!$Q91="MONTHLY",EDATE(JR42,'1-SETUP'!$V91),IF('1-SETUP'!$Q91="YEARLY",EDATE(JR42,12*'1-SETUP'!$V91),""))))</f>
        <v>52129</v>
      </c>
      <c r="JT42" s="10">
        <f>IF('1-SETUP'!$Q91="DAILY",JS42+'1-SETUP'!$V91,IF('1-SETUP'!$Q91="WEEKLY",JS42+'1-SETUP'!$V91*7,IF('1-SETUP'!$Q91="MONTHLY",EDATE(JS42,'1-SETUP'!$V91),IF('1-SETUP'!$Q91="YEARLY",EDATE(JS42,12*'1-SETUP'!$V91),""))))</f>
        <v>52159</v>
      </c>
      <c r="JU42" s="10">
        <f>IF('1-SETUP'!$Q91="DAILY",JT42+'1-SETUP'!$V91,IF('1-SETUP'!$Q91="WEEKLY",JT42+'1-SETUP'!$V91*7,IF('1-SETUP'!$Q91="MONTHLY",EDATE(JT42,'1-SETUP'!$V91),IF('1-SETUP'!$Q91="YEARLY",EDATE(JT42,12*'1-SETUP'!$V91),""))))</f>
        <v>52190</v>
      </c>
      <c r="JV42" s="10">
        <f>IF('1-SETUP'!$Q91="DAILY",JU42+'1-SETUP'!$V91,IF('1-SETUP'!$Q91="WEEKLY",JU42+'1-SETUP'!$V91*7,IF('1-SETUP'!$Q91="MONTHLY",EDATE(JU42,'1-SETUP'!$V91),IF('1-SETUP'!$Q91="YEARLY",EDATE(JU42,12*'1-SETUP'!$V91),""))))</f>
        <v>52220</v>
      </c>
      <c r="JW42" s="10">
        <f>IF('1-SETUP'!$Q91="DAILY",JV42+'1-SETUP'!$V91,IF('1-SETUP'!$Q91="WEEKLY",JV42+'1-SETUP'!$V91*7,IF('1-SETUP'!$Q91="MONTHLY",EDATE(JV42,'1-SETUP'!$V91),IF('1-SETUP'!$Q91="YEARLY",EDATE(JV42,12*'1-SETUP'!$V91),""))))</f>
        <v>52251</v>
      </c>
      <c r="JX42" s="10">
        <f>IF('1-SETUP'!$Q91="DAILY",JW42+'1-SETUP'!$V91,IF('1-SETUP'!$Q91="WEEKLY",JW42+'1-SETUP'!$V91*7,IF('1-SETUP'!$Q91="MONTHLY",EDATE(JW42,'1-SETUP'!$V91),IF('1-SETUP'!$Q91="YEARLY",EDATE(JW42,12*'1-SETUP'!$V91),""))))</f>
        <v>52282</v>
      </c>
      <c r="JY42" s="10">
        <f>IF('1-SETUP'!$Q91="DAILY",JX42+'1-SETUP'!$V91,IF('1-SETUP'!$Q91="WEEKLY",JX42+'1-SETUP'!$V91*7,IF('1-SETUP'!$Q91="MONTHLY",EDATE(JX42,'1-SETUP'!$V91),IF('1-SETUP'!$Q91="YEARLY",EDATE(JX42,12*'1-SETUP'!$V91),""))))</f>
        <v>52310</v>
      </c>
      <c r="JZ42" s="10">
        <f>IF('1-SETUP'!$Q91="DAILY",JY42+'1-SETUP'!$V91,IF('1-SETUP'!$Q91="WEEKLY",JY42+'1-SETUP'!$V91*7,IF('1-SETUP'!$Q91="MONTHLY",EDATE(JY42,'1-SETUP'!$V91),IF('1-SETUP'!$Q91="YEARLY",EDATE(JY42,12*'1-SETUP'!$V91),""))))</f>
        <v>52341</v>
      </c>
      <c r="KA42" s="10">
        <f>IF('1-SETUP'!$Q91="DAILY",JZ42+'1-SETUP'!$V91,IF('1-SETUP'!$Q91="WEEKLY",JZ42+'1-SETUP'!$V91*7,IF('1-SETUP'!$Q91="MONTHLY",EDATE(JZ42,'1-SETUP'!$V91),IF('1-SETUP'!$Q91="YEARLY",EDATE(JZ42,12*'1-SETUP'!$V91),""))))</f>
        <v>52371</v>
      </c>
      <c r="KB42" s="10">
        <f>IF('1-SETUP'!$Q91="DAILY",KA42+'1-SETUP'!$V91,IF('1-SETUP'!$Q91="WEEKLY",KA42+'1-SETUP'!$V91*7,IF('1-SETUP'!$Q91="MONTHLY",EDATE(KA42,'1-SETUP'!$V91),IF('1-SETUP'!$Q91="YEARLY",EDATE(KA42,12*'1-SETUP'!$V91),""))))</f>
        <v>52402</v>
      </c>
      <c r="KC42" s="10">
        <f>IF('1-SETUP'!$Q91="DAILY",KB42+'1-SETUP'!$V91,IF('1-SETUP'!$Q91="WEEKLY",KB42+'1-SETUP'!$V91*7,IF('1-SETUP'!$Q91="MONTHLY",EDATE(KB42,'1-SETUP'!$V91),IF('1-SETUP'!$Q91="YEARLY",EDATE(KB42,12*'1-SETUP'!$V91),""))))</f>
        <v>52432</v>
      </c>
      <c r="KD42" s="10">
        <f>IF('1-SETUP'!$Q91="DAILY",KC42+'1-SETUP'!$V91,IF('1-SETUP'!$Q91="WEEKLY",KC42+'1-SETUP'!$V91*7,IF('1-SETUP'!$Q91="MONTHLY",EDATE(KC42,'1-SETUP'!$V91),IF('1-SETUP'!$Q91="YEARLY",EDATE(KC42,12*'1-SETUP'!$V91),""))))</f>
        <v>52463</v>
      </c>
      <c r="KE42" s="10">
        <f>IF('1-SETUP'!$Q91="DAILY",KD42+'1-SETUP'!$V91,IF('1-SETUP'!$Q91="WEEKLY",KD42+'1-SETUP'!$V91*7,IF('1-SETUP'!$Q91="MONTHLY",EDATE(KD42,'1-SETUP'!$V91),IF('1-SETUP'!$Q91="YEARLY",EDATE(KD42,12*'1-SETUP'!$V91),""))))</f>
        <v>52494</v>
      </c>
      <c r="KF42" s="10">
        <f>IF('1-SETUP'!$Q91="DAILY",KE42+'1-SETUP'!$V91,IF('1-SETUP'!$Q91="WEEKLY",KE42+'1-SETUP'!$V91*7,IF('1-SETUP'!$Q91="MONTHLY",EDATE(KE42,'1-SETUP'!$V91),IF('1-SETUP'!$Q91="YEARLY",EDATE(KE42,12*'1-SETUP'!$V91),""))))</f>
        <v>52524</v>
      </c>
      <c r="KG42" s="10">
        <f>IF('1-SETUP'!$Q91="DAILY",KF42+'1-SETUP'!$V91,IF('1-SETUP'!$Q91="WEEKLY",KF42+'1-SETUP'!$V91*7,IF('1-SETUP'!$Q91="MONTHLY",EDATE(KF42,'1-SETUP'!$V91),IF('1-SETUP'!$Q91="YEARLY",EDATE(KF42,12*'1-SETUP'!$V91),""))))</f>
        <v>52555</v>
      </c>
      <c r="KH42" s="10">
        <f>IF('1-SETUP'!$Q91="DAILY",KG42+'1-SETUP'!$V91,IF('1-SETUP'!$Q91="WEEKLY",KG42+'1-SETUP'!$V91*7,IF('1-SETUP'!$Q91="MONTHLY",EDATE(KG42,'1-SETUP'!$V91),IF('1-SETUP'!$Q91="YEARLY",EDATE(KG42,12*'1-SETUP'!$V91),""))))</f>
        <v>52585</v>
      </c>
      <c r="KI42" s="10">
        <f>IF('1-SETUP'!$Q91="DAILY",KH42+'1-SETUP'!$V91,IF('1-SETUP'!$Q91="WEEKLY",KH42+'1-SETUP'!$V91*7,IF('1-SETUP'!$Q91="MONTHLY",EDATE(KH42,'1-SETUP'!$V91),IF('1-SETUP'!$Q91="YEARLY",EDATE(KH42,12*'1-SETUP'!$V91),""))))</f>
        <v>52616</v>
      </c>
      <c r="KJ42" s="10">
        <f>IF('1-SETUP'!$Q91="DAILY",KI42+'1-SETUP'!$V91,IF('1-SETUP'!$Q91="WEEKLY",KI42+'1-SETUP'!$V91*7,IF('1-SETUP'!$Q91="MONTHLY",EDATE(KI42,'1-SETUP'!$V91),IF('1-SETUP'!$Q91="YEARLY",EDATE(KI42,12*'1-SETUP'!$V91),""))))</f>
        <v>52647</v>
      </c>
      <c r="KK42" s="10">
        <f>IF('1-SETUP'!$Q91="DAILY",KJ42+'1-SETUP'!$V91,IF('1-SETUP'!$Q91="WEEKLY",KJ42+'1-SETUP'!$V91*7,IF('1-SETUP'!$Q91="MONTHLY",EDATE(KJ42,'1-SETUP'!$V91),IF('1-SETUP'!$Q91="YEARLY",EDATE(KJ42,12*'1-SETUP'!$V91),""))))</f>
        <v>52676</v>
      </c>
      <c r="KL42" s="10">
        <f>IF('1-SETUP'!$Q91="DAILY",KK42+'1-SETUP'!$V91,IF('1-SETUP'!$Q91="WEEKLY",KK42+'1-SETUP'!$V91*7,IF('1-SETUP'!$Q91="MONTHLY",EDATE(KK42,'1-SETUP'!$V91),IF('1-SETUP'!$Q91="YEARLY",EDATE(KK42,12*'1-SETUP'!$V91),""))))</f>
        <v>52707</v>
      </c>
      <c r="KM42" s="10">
        <f>IF('1-SETUP'!$Q91="DAILY",KL42+'1-SETUP'!$V91,IF('1-SETUP'!$Q91="WEEKLY",KL42+'1-SETUP'!$V91*7,IF('1-SETUP'!$Q91="MONTHLY",EDATE(KL42,'1-SETUP'!$V91),IF('1-SETUP'!$Q91="YEARLY",EDATE(KL42,12*'1-SETUP'!$V91),""))))</f>
        <v>52737</v>
      </c>
      <c r="KN42" s="10">
        <f>IF('1-SETUP'!$Q91="DAILY",KM42+'1-SETUP'!$V91,IF('1-SETUP'!$Q91="WEEKLY",KM42+'1-SETUP'!$V91*7,IF('1-SETUP'!$Q91="MONTHLY",EDATE(KM42,'1-SETUP'!$V91),IF('1-SETUP'!$Q91="YEARLY",EDATE(KM42,12*'1-SETUP'!$V91),""))))</f>
        <v>52768</v>
      </c>
      <c r="KO42" s="10">
        <f>IF('1-SETUP'!$Q91="DAILY",KN42+'1-SETUP'!$V91,IF('1-SETUP'!$Q91="WEEKLY",KN42+'1-SETUP'!$V91*7,IF('1-SETUP'!$Q91="MONTHLY",EDATE(KN42,'1-SETUP'!$V91),IF('1-SETUP'!$Q91="YEARLY",EDATE(KN42,12*'1-SETUP'!$V91),""))))</f>
        <v>52798</v>
      </c>
      <c r="KP42" s="10">
        <f>IF('1-SETUP'!$Q91="DAILY",KO42+'1-SETUP'!$V91,IF('1-SETUP'!$Q91="WEEKLY",KO42+'1-SETUP'!$V91*7,IF('1-SETUP'!$Q91="MONTHLY",EDATE(KO42,'1-SETUP'!$V91),IF('1-SETUP'!$Q91="YEARLY",EDATE(KO42,12*'1-SETUP'!$V91),""))))</f>
        <v>52829</v>
      </c>
      <c r="KQ42" s="10">
        <f>IF('1-SETUP'!$Q91="DAILY",KP42+'1-SETUP'!$V91,IF('1-SETUP'!$Q91="WEEKLY",KP42+'1-SETUP'!$V91*7,IF('1-SETUP'!$Q91="MONTHLY",EDATE(KP42,'1-SETUP'!$V91),IF('1-SETUP'!$Q91="YEARLY",EDATE(KP42,12*'1-SETUP'!$V91),""))))</f>
        <v>52860</v>
      </c>
      <c r="KR42" s="10">
        <f>IF('1-SETUP'!$Q91="DAILY",KQ42+'1-SETUP'!$V91,IF('1-SETUP'!$Q91="WEEKLY",KQ42+'1-SETUP'!$V91*7,IF('1-SETUP'!$Q91="MONTHLY",EDATE(KQ42,'1-SETUP'!$V91),IF('1-SETUP'!$Q91="YEARLY",EDATE(KQ42,12*'1-SETUP'!$V91),""))))</f>
        <v>52890</v>
      </c>
      <c r="KS42" s="10">
        <f>IF('1-SETUP'!$Q91="DAILY",KR42+'1-SETUP'!$V91,IF('1-SETUP'!$Q91="WEEKLY",KR42+'1-SETUP'!$V91*7,IF('1-SETUP'!$Q91="MONTHLY",EDATE(KR42,'1-SETUP'!$V91),IF('1-SETUP'!$Q91="YEARLY",EDATE(KR42,12*'1-SETUP'!$V91),""))))</f>
        <v>52921</v>
      </c>
      <c r="KT42" s="10">
        <f>IF('1-SETUP'!$Q91="DAILY",KS42+'1-SETUP'!$V91,IF('1-SETUP'!$Q91="WEEKLY",KS42+'1-SETUP'!$V91*7,IF('1-SETUP'!$Q91="MONTHLY",EDATE(KS42,'1-SETUP'!$V91),IF('1-SETUP'!$Q91="YEARLY",EDATE(KS42,12*'1-SETUP'!$V91),""))))</f>
        <v>52951</v>
      </c>
      <c r="KU42" s="10">
        <f>IF('1-SETUP'!$Q91="DAILY",KT42+'1-SETUP'!$V91,IF('1-SETUP'!$Q91="WEEKLY",KT42+'1-SETUP'!$V91*7,IF('1-SETUP'!$Q91="MONTHLY",EDATE(KT42,'1-SETUP'!$V91),IF('1-SETUP'!$Q91="YEARLY",EDATE(KT42,12*'1-SETUP'!$V91),""))))</f>
        <v>52982</v>
      </c>
      <c r="KV42" s="10">
        <f>IF('1-SETUP'!$Q91="DAILY",KU42+'1-SETUP'!$V91,IF('1-SETUP'!$Q91="WEEKLY",KU42+'1-SETUP'!$V91*7,IF('1-SETUP'!$Q91="MONTHLY",EDATE(KU42,'1-SETUP'!$V91),IF('1-SETUP'!$Q91="YEARLY",EDATE(KU42,12*'1-SETUP'!$V91),""))))</f>
        <v>53013</v>
      </c>
      <c r="KW42" s="10">
        <f>IF('1-SETUP'!$Q91="DAILY",KV42+'1-SETUP'!$V91,IF('1-SETUP'!$Q91="WEEKLY",KV42+'1-SETUP'!$V91*7,IF('1-SETUP'!$Q91="MONTHLY",EDATE(KV42,'1-SETUP'!$V91),IF('1-SETUP'!$Q91="YEARLY",EDATE(KV42,12*'1-SETUP'!$V91),""))))</f>
        <v>53041</v>
      </c>
      <c r="KX42" s="10">
        <f>IF('1-SETUP'!$Q91="DAILY",KW42+'1-SETUP'!$V91,IF('1-SETUP'!$Q91="WEEKLY",KW42+'1-SETUP'!$V91*7,IF('1-SETUP'!$Q91="MONTHLY",EDATE(KW42,'1-SETUP'!$V91),IF('1-SETUP'!$Q91="YEARLY",EDATE(KW42,12*'1-SETUP'!$V91),""))))</f>
        <v>53072</v>
      </c>
      <c r="KY42" s="10">
        <f>IF('1-SETUP'!$Q91="DAILY",KX42+'1-SETUP'!$V91,IF('1-SETUP'!$Q91="WEEKLY",KX42+'1-SETUP'!$V91*7,IF('1-SETUP'!$Q91="MONTHLY",EDATE(KX42,'1-SETUP'!$V91),IF('1-SETUP'!$Q91="YEARLY",EDATE(KX42,12*'1-SETUP'!$V91),""))))</f>
        <v>53102</v>
      </c>
      <c r="KZ42" s="10">
        <f>IF('1-SETUP'!$Q91="DAILY",KY42+'1-SETUP'!$V91,IF('1-SETUP'!$Q91="WEEKLY",KY42+'1-SETUP'!$V91*7,IF('1-SETUP'!$Q91="MONTHLY",EDATE(KY42,'1-SETUP'!$V91),IF('1-SETUP'!$Q91="YEARLY",EDATE(KY42,12*'1-SETUP'!$V91),""))))</f>
        <v>53133</v>
      </c>
      <c r="LA42" s="10">
        <f>IF('1-SETUP'!$Q91="DAILY",KZ42+'1-SETUP'!$V91,IF('1-SETUP'!$Q91="WEEKLY",KZ42+'1-SETUP'!$V91*7,IF('1-SETUP'!$Q91="MONTHLY",EDATE(KZ42,'1-SETUP'!$V91),IF('1-SETUP'!$Q91="YEARLY",EDATE(KZ42,12*'1-SETUP'!$V91),""))))</f>
        <v>53163</v>
      </c>
      <c r="LB42" s="10">
        <f>IF('1-SETUP'!$Q91="DAILY",LA42+'1-SETUP'!$V91,IF('1-SETUP'!$Q91="WEEKLY",LA42+'1-SETUP'!$V91*7,IF('1-SETUP'!$Q91="MONTHLY",EDATE(LA42,'1-SETUP'!$V91),IF('1-SETUP'!$Q91="YEARLY",EDATE(LA42,12*'1-SETUP'!$V91),""))))</f>
        <v>53194</v>
      </c>
      <c r="LC42" s="10">
        <f>IF('1-SETUP'!$Q91="DAILY",LB42+'1-SETUP'!$V91,IF('1-SETUP'!$Q91="WEEKLY",LB42+'1-SETUP'!$V91*7,IF('1-SETUP'!$Q91="MONTHLY",EDATE(LB42,'1-SETUP'!$V91),IF('1-SETUP'!$Q91="YEARLY",EDATE(LB42,12*'1-SETUP'!$V91),""))))</f>
        <v>53225</v>
      </c>
      <c r="LD42" s="10">
        <f>IF('1-SETUP'!$Q91="DAILY",LC42+'1-SETUP'!$V91,IF('1-SETUP'!$Q91="WEEKLY",LC42+'1-SETUP'!$V91*7,IF('1-SETUP'!$Q91="MONTHLY",EDATE(LC42,'1-SETUP'!$V91),IF('1-SETUP'!$Q91="YEARLY",EDATE(LC42,12*'1-SETUP'!$V91),""))))</f>
        <v>53255</v>
      </c>
      <c r="LE42" s="10">
        <f>IF('1-SETUP'!$Q91="DAILY",LD42+'1-SETUP'!$V91,IF('1-SETUP'!$Q91="WEEKLY",LD42+'1-SETUP'!$V91*7,IF('1-SETUP'!$Q91="MONTHLY",EDATE(LD42,'1-SETUP'!$V91),IF('1-SETUP'!$Q91="YEARLY",EDATE(LD42,12*'1-SETUP'!$V91),""))))</f>
        <v>53286</v>
      </c>
      <c r="LF42" s="10">
        <f>IF('1-SETUP'!$Q91="DAILY",LE42+'1-SETUP'!$V91,IF('1-SETUP'!$Q91="WEEKLY",LE42+'1-SETUP'!$V91*7,IF('1-SETUP'!$Q91="MONTHLY",EDATE(LE42,'1-SETUP'!$V91),IF('1-SETUP'!$Q91="YEARLY",EDATE(LE42,12*'1-SETUP'!$V91),""))))</f>
        <v>53316</v>
      </c>
      <c r="LG42" s="10">
        <f>IF('1-SETUP'!$Q91="DAILY",LF42+'1-SETUP'!$V91,IF('1-SETUP'!$Q91="WEEKLY",LF42+'1-SETUP'!$V91*7,IF('1-SETUP'!$Q91="MONTHLY",EDATE(LF42,'1-SETUP'!$V91),IF('1-SETUP'!$Q91="YEARLY",EDATE(LF42,12*'1-SETUP'!$V91),""))))</f>
        <v>53347</v>
      </c>
      <c r="LH42" s="10">
        <f>IF('1-SETUP'!$Q91="DAILY",LG42+'1-SETUP'!$V91,IF('1-SETUP'!$Q91="WEEKLY",LG42+'1-SETUP'!$V91*7,IF('1-SETUP'!$Q91="MONTHLY",EDATE(LG42,'1-SETUP'!$V91),IF('1-SETUP'!$Q91="YEARLY",EDATE(LG42,12*'1-SETUP'!$V91),""))))</f>
        <v>53378</v>
      </c>
      <c r="LI42" s="10">
        <f>IF('1-SETUP'!$Q91="DAILY",LH42+'1-SETUP'!$V91,IF('1-SETUP'!$Q91="WEEKLY",LH42+'1-SETUP'!$V91*7,IF('1-SETUP'!$Q91="MONTHLY",EDATE(LH42,'1-SETUP'!$V91),IF('1-SETUP'!$Q91="YEARLY",EDATE(LH42,12*'1-SETUP'!$V91),""))))</f>
        <v>53406</v>
      </c>
      <c r="LJ42" s="10">
        <f>IF('1-SETUP'!$Q91="DAILY",LI42+'1-SETUP'!$V91,IF('1-SETUP'!$Q91="WEEKLY",LI42+'1-SETUP'!$V91*7,IF('1-SETUP'!$Q91="MONTHLY",EDATE(LI42,'1-SETUP'!$V91),IF('1-SETUP'!$Q91="YEARLY",EDATE(LI42,12*'1-SETUP'!$V91),""))))</f>
        <v>53437</v>
      </c>
      <c r="LK42" s="10">
        <f>IF('1-SETUP'!$Q91="DAILY",LJ42+'1-SETUP'!$V91,IF('1-SETUP'!$Q91="WEEKLY",LJ42+'1-SETUP'!$V91*7,IF('1-SETUP'!$Q91="MONTHLY",EDATE(LJ42,'1-SETUP'!$V91),IF('1-SETUP'!$Q91="YEARLY",EDATE(LJ42,12*'1-SETUP'!$V91),""))))</f>
        <v>53467</v>
      </c>
      <c r="LL42" s="10">
        <f>IF('1-SETUP'!$Q91="DAILY",LK42+'1-SETUP'!$V91,IF('1-SETUP'!$Q91="WEEKLY",LK42+'1-SETUP'!$V91*7,IF('1-SETUP'!$Q91="MONTHLY",EDATE(LK42,'1-SETUP'!$V91),IF('1-SETUP'!$Q91="YEARLY",EDATE(LK42,12*'1-SETUP'!$V91),""))))</f>
        <v>53498</v>
      </c>
      <c r="LM42" s="10">
        <f>IF('1-SETUP'!$Q91="DAILY",LL42+'1-SETUP'!$V91,IF('1-SETUP'!$Q91="WEEKLY",LL42+'1-SETUP'!$V91*7,IF('1-SETUP'!$Q91="MONTHLY",EDATE(LL42,'1-SETUP'!$V91),IF('1-SETUP'!$Q91="YEARLY",EDATE(LL42,12*'1-SETUP'!$V91),""))))</f>
        <v>53528</v>
      </c>
      <c r="LN42" s="10">
        <f>IF('1-SETUP'!$Q91="DAILY",LM42+'1-SETUP'!$V91,IF('1-SETUP'!$Q91="WEEKLY",LM42+'1-SETUP'!$V91*7,IF('1-SETUP'!$Q91="MONTHLY",EDATE(LM42,'1-SETUP'!$V91),IF('1-SETUP'!$Q91="YEARLY",EDATE(LM42,12*'1-SETUP'!$V91),""))))</f>
        <v>53559</v>
      </c>
      <c r="LO42" s="10">
        <f>IF('1-SETUP'!$Q91="DAILY",LN42+'1-SETUP'!$V91,IF('1-SETUP'!$Q91="WEEKLY",LN42+'1-SETUP'!$V91*7,IF('1-SETUP'!$Q91="MONTHLY",EDATE(LN42,'1-SETUP'!$V91),IF('1-SETUP'!$Q91="YEARLY",EDATE(LN42,12*'1-SETUP'!$V91),""))))</f>
        <v>53590</v>
      </c>
      <c r="LP42" s="10">
        <f>IF('1-SETUP'!$Q91="DAILY",LO42+'1-SETUP'!$V91,IF('1-SETUP'!$Q91="WEEKLY",LO42+'1-SETUP'!$V91*7,IF('1-SETUP'!$Q91="MONTHLY",EDATE(LO42,'1-SETUP'!$V91),IF('1-SETUP'!$Q91="YEARLY",EDATE(LO42,12*'1-SETUP'!$V91),""))))</f>
        <v>53620</v>
      </c>
      <c r="LQ42" s="10">
        <f>IF('1-SETUP'!$Q91="DAILY",LP42+'1-SETUP'!$V91,IF('1-SETUP'!$Q91="WEEKLY",LP42+'1-SETUP'!$V91*7,IF('1-SETUP'!$Q91="MONTHLY",EDATE(LP42,'1-SETUP'!$V91),IF('1-SETUP'!$Q91="YEARLY",EDATE(LP42,12*'1-SETUP'!$V91),""))))</f>
        <v>53651</v>
      </c>
      <c r="LR42" s="10">
        <f>IF('1-SETUP'!$Q91="DAILY",LQ42+'1-SETUP'!$V91,IF('1-SETUP'!$Q91="WEEKLY",LQ42+'1-SETUP'!$V91*7,IF('1-SETUP'!$Q91="MONTHLY",EDATE(LQ42,'1-SETUP'!$V91),IF('1-SETUP'!$Q91="YEARLY",EDATE(LQ42,12*'1-SETUP'!$V91),""))))</f>
        <v>53681</v>
      </c>
      <c r="LS42" s="10">
        <f>IF('1-SETUP'!$Q91="DAILY",LR42+'1-SETUP'!$V91,IF('1-SETUP'!$Q91="WEEKLY",LR42+'1-SETUP'!$V91*7,IF('1-SETUP'!$Q91="MONTHLY",EDATE(LR42,'1-SETUP'!$V91),IF('1-SETUP'!$Q91="YEARLY",EDATE(LR42,12*'1-SETUP'!$V91),""))))</f>
        <v>53712</v>
      </c>
      <c r="LT42" s="10">
        <f>IF('1-SETUP'!$Q91="DAILY",LS42+'1-SETUP'!$V91,IF('1-SETUP'!$Q91="WEEKLY",LS42+'1-SETUP'!$V91*7,IF('1-SETUP'!$Q91="MONTHLY",EDATE(LS42,'1-SETUP'!$V91),IF('1-SETUP'!$Q91="YEARLY",EDATE(LS42,12*'1-SETUP'!$V91),""))))</f>
        <v>53743</v>
      </c>
      <c r="LU42" s="10">
        <f>IF('1-SETUP'!$Q91="DAILY",LT42+'1-SETUP'!$V91,IF('1-SETUP'!$Q91="WEEKLY",LT42+'1-SETUP'!$V91*7,IF('1-SETUP'!$Q91="MONTHLY",EDATE(LT42,'1-SETUP'!$V91),IF('1-SETUP'!$Q91="YEARLY",EDATE(LT42,12*'1-SETUP'!$V91),""))))</f>
        <v>53771</v>
      </c>
      <c r="LV42" s="10">
        <f>IF('1-SETUP'!$Q91="DAILY",LU42+'1-SETUP'!$V91,IF('1-SETUP'!$Q91="WEEKLY",LU42+'1-SETUP'!$V91*7,IF('1-SETUP'!$Q91="MONTHLY",EDATE(LU42,'1-SETUP'!$V91),IF('1-SETUP'!$Q91="YEARLY",EDATE(LU42,12*'1-SETUP'!$V91),""))))</f>
        <v>53802</v>
      </c>
      <c r="LW42" s="10">
        <f>IF('1-SETUP'!$Q91="DAILY",LV42+'1-SETUP'!$V91,IF('1-SETUP'!$Q91="WEEKLY",LV42+'1-SETUP'!$V91*7,IF('1-SETUP'!$Q91="MONTHLY",EDATE(LV42,'1-SETUP'!$V91),IF('1-SETUP'!$Q91="YEARLY",EDATE(LV42,12*'1-SETUP'!$V91),""))))</f>
        <v>53832</v>
      </c>
      <c r="LX42" s="10">
        <f>IF('1-SETUP'!$Q91="DAILY",LW42+'1-SETUP'!$V91,IF('1-SETUP'!$Q91="WEEKLY",LW42+'1-SETUP'!$V91*7,IF('1-SETUP'!$Q91="MONTHLY",EDATE(LW42,'1-SETUP'!$V91),IF('1-SETUP'!$Q91="YEARLY",EDATE(LW42,12*'1-SETUP'!$V91),""))))</f>
        <v>53863</v>
      </c>
      <c r="LY42" s="10">
        <f>IF('1-SETUP'!$Q91="DAILY",LX42+'1-SETUP'!$V91,IF('1-SETUP'!$Q91="WEEKLY",LX42+'1-SETUP'!$V91*7,IF('1-SETUP'!$Q91="MONTHLY",EDATE(LX42,'1-SETUP'!$V91),IF('1-SETUP'!$Q91="YEARLY",EDATE(LX42,12*'1-SETUP'!$V91),""))))</f>
        <v>53893</v>
      </c>
      <c r="LZ42" s="10">
        <f>IF('1-SETUP'!$Q91="DAILY",LY42+'1-SETUP'!$V91,IF('1-SETUP'!$Q91="WEEKLY",LY42+'1-SETUP'!$V91*7,IF('1-SETUP'!$Q91="MONTHLY",EDATE(LY42,'1-SETUP'!$V91),IF('1-SETUP'!$Q91="YEARLY",EDATE(LY42,12*'1-SETUP'!$V91),""))))</f>
        <v>53924</v>
      </c>
      <c r="MA42" s="10">
        <f>IF('1-SETUP'!$Q91="DAILY",LZ42+'1-SETUP'!$V91,IF('1-SETUP'!$Q91="WEEKLY",LZ42+'1-SETUP'!$V91*7,IF('1-SETUP'!$Q91="MONTHLY",EDATE(LZ42,'1-SETUP'!$V91),IF('1-SETUP'!$Q91="YEARLY",EDATE(LZ42,12*'1-SETUP'!$V91),""))))</f>
        <v>53955</v>
      </c>
      <c r="MB42" s="10">
        <f>IF('1-SETUP'!$Q91="DAILY",MA42+'1-SETUP'!$V91,IF('1-SETUP'!$Q91="WEEKLY",MA42+'1-SETUP'!$V91*7,IF('1-SETUP'!$Q91="MONTHLY",EDATE(MA42,'1-SETUP'!$V91),IF('1-SETUP'!$Q91="YEARLY",EDATE(MA42,12*'1-SETUP'!$V91),""))))</f>
        <v>53985</v>
      </c>
      <c r="MC42" s="10">
        <f>IF('1-SETUP'!$Q91="DAILY",MB42+'1-SETUP'!$V91,IF('1-SETUP'!$Q91="WEEKLY",MB42+'1-SETUP'!$V91*7,IF('1-SETUP'!$Q91="MONTHLY",EDATE(MB42,'1-SETUP'!$V91),IF('1-SETUP'!$Q91="YEARLY",EDATE(MB42,12*'1-SETUP'!$V91),""))))</f>
        <v>54016</v>
      </c>
      <c r="MD42" s="10">
        <f>IF('1-SETUP'!$Q91="DAILY",MC42+'1-SETUP'!$V91,IF('1-SETUP'!$Q91="WEEKLY",MC42+'1-SETUP'!$V91*7,IF('1-SETUP'!$Q91="MONTHLY",EDATE(MC42,'1-SETUP'!$V91),IF('1-SETUP'!$Q91="YEARLY",EDATE(MC42,12*'1-SETUP'!$V91),""))))</f>
        <v>54046</v>
      </c>
      <c r="ME42" s="10">
        <f>IF('1-SETUP'!$Q91="DAILY",MD42+'1-SETUP'!$V91,IF('1-SETUP'!$Q91="WEEKLY",MD42+'1-SETUP'!$V91*7,IF('1-SETUP'!$Q91="MONTHLY",EDATE(MD42,'1-SETUP'!$V91),IF('1-SETUP'!$Q91="YEARLY",EDATE(MD42,12*'1-SETUP'!$V91),""))))</f>
        <v>54077</v>
      </c>
      <c r="MF42" s="10">
        <f>IF('1-SETUP'!$Q91="DAILY",ME42+'1-SETUP'!$V91,IF('1-SETUP'!$Q91="WEEKLY",ME42+'1-SETUP'!$V91*7,IF('1-SETUP'!$Q91="MONTHLY",EDATE(ME42,'1-SETUP'!$V91),IF('1-SETUP'!$Q91="YEARLY",EDATE(ME42,12*'1-SETUP'!$V91),""))))</f>
        <v>54108</v>
      </c>
      <c r="MG42" s="10">
        <f>IF('1-SETUP'!$Q91="DAILY",MF42+'1-SETUP'!$V91,IF('1-SETUP'!$Q91="WEEKLY",MF42+'1-SETUP'!$V91*7,IF('1-SETUP'!$Q91="MONTHLY",EDATE(MF42,'1-SETUP'!$V91),IF('1-SETUP'!$Q91="YEARLY",EDATE(MF42,12*'1-SETUP'!$V91),""))))</f>
        <v>54137</v>
      </c>
      <c r="MH42" s="10">
        <f>IF('1-SETUP'!$Q91="DAILY",MG42+'1-SETUP'!$V91,IF('1-SETUP'!$Q91="WEEKLY",MG42+'1-SETUP'!$V91*7,IF('1-SETUP'!$Q91="MONTHLY",EDATE(MG42,'1-SETUP'!$V91),IF('1-SETUP'!$Q91="YEARLY",EDATE(MG42,12*'1-SETUP'!$V91),""))))</f>
        <v>54168</v>
      </c>
      <c r="MI42" s="10">
        <f>IF('1-SETUP'!$Q91="DAILY",MH42+'1-SETUP'!$V91,IF('1-SETUP'!$Q91="WEEKLY",MH42+'1-SETUP'!$V91*7,IF('1-SETUP'!$Q91="MONTHLY",EDATE(MH42,'1-SETUP'!$V91),IF('1-SETUP'!$Q91="YEARLY",EDATE(MH42,12*'1-SETUP'!$V91),""))))</f>
        <v>54198</v>
      </c>
      <c r="MJ42" s="10">
        <f>IF('1-SETUP'!$Q91="DAILY",MI42+'1-SETUP'!$V91,IF('1-SETUP'!$Q91="WEEKLY",MI42+'1-SETUP'!$V91*7,IF('1-SETUP'!$Q91="MONTHLY",EDATE(MI42,'1-SETUP'!$V91),IF('1-SETUP'!$Q91="YEARLY",EDATE(MI42,12*'1-SETUP'!$V91),""))))</f>
        <v>54229</v>
      </c>
      <c r="MK42" s="10">
        <f>IF('1-SETUP'!$Q91="DAILY",MJ42+'1-SETUP'!$V91,IF('1-SETUP'!$Q91="WEEKLY",MJ42+'1-SETUP'!$V91*7,IF('1-SETUP'!$Q91="MONTHLY",EDATE(MJ42,'1-SETUP'!$V91),IF('1-SETUP'!$Q91="YEARLY",EDATE(MJ42,12*'1-SETUP'!$V91),""))))</f>
        <v>54259</v>
      </c>
      <c r="ML42" s="10">
        <f>IF('1-SETUP'!$Q91="DAILY",MK42+'1-SETUP'!$V91,IF('1-SETUP'!$Q91="WEEKLY",MK42+'1-SETUP'!$V91*7,IF('1-SETUP'!$Q91="MONTHLY",EDATE(MK42,'1-SETUP'!$V91),IF('1-SETUP'!$Q91="YEARLY",EDATE(MK42,12*'1-SETUP'!$V91),""))))</f>
        <v>54290</v>
      </c>
      <c r="MM42" s="10">
        <f>IF('1-SETUP'!$Q91="DAILY",ML42+'1-SETUP'!$V91,IF('1-SETUP'!$Q91="WEEKLY",ML42+'1-SETUP'!$V91*7,IF('1-SETUP'!$Q91="MONTHLY",EDATE(ML42,'1-SETUP'!$V91),IF('1-SETUP'!$Q91="YEARLY",EDATE(ML42,12*'1-SETUP'!$V91),""))))</f>
        <v>54321</v>
      </c>
      <c r="MN42" s="10">
        <f>IF('1-SETUP'!$Q91="DAILY",MM42+'1-SETUP'!$V91,IF('1-SETUP'!$Q91="WEEKLY",MM42+'1-SETUP'!$V91*7,IF('1-SETUP'!$Q91="MONTHLY",EDATE(MM42,'1-SETUP'!$V91),IF('1-SETUP'!$Q91="YEARLY",EDATE(MM42,12*'1-SETUP'!$V91),""))))</f>
        <v>54351</v>
      </c>
      <c r="MO42" s="10">
        <f>IF('1-SETUP'!$Q91="DAILY",MN42+'1-SETUP'!$V91,IF('1-SETUP'!$Q91="WEEKLY",MN42+'1-SETUP'!$V91*7,IF('1-SETUP'!$Q91="MONTHLY",EDATE(MN42,'1-SETUP'!$V91),IF('1-SETUP'!$Q91="YEARLY",EDATE(MN42,12*'1-SETUP'!$V91),""))))</f>
        <v>54382</v>
      </c>
      <c r="MP42" s="10">
        <f>IF('1-SETUP'!$Q91="DAILY",MO42+'1-SETUP'!$V91,IF('1-SETUP'!$Q91="WEEKLY",MO42+'1-SETUP'!$V91*7,IF('1-SETUP'!$Q91="MONTHLY",EDATE(MO42,'1-SETUP'!$V91),IF('1-SETUP'!$Q91="YEARLY",EDATE(MO42,12*'1-SETUP'!$V91),""))))</f>
        <v>54412</v>
      </c>
      <c r="MQ42" s="10">
        <f>IF('1-SETUP'!$Q91="DAILY",MP42+'1-SETUP'!$V91,IF('1-SETUP'!$Q91="WEEKLY",MP42+'1-SETUP'!$V91*7,IF('1-SETUP'!$Q91="MONTHLY",EDATE(MP42,'1-SETUP'!$V91),IF('1-SETUP'!$Q91="YEARLY",EDATE(MP42,12*'1-SETUP'!$V91),""))))</f>
        <v>54443</v>
      </c>
      <c r="MR42" s="10">
        <f>IF('1-SETUP'!$Q91="DAILY",MQ42+'1-SETUP'!$V91,IF('1-SETUP'!$Q91="WEEKLY",MQ42+'1-SETUP'!$V91*7,IF('1-SETUP'!$Q91="MONTHLY",EDATE(MQ42,'1-SETUP'!$V91),IF('1-SETUP'!$Q91="YEARLY",EDATE(MQ42,12*'1-SETUP'!$V91),""))))</f>
        <v>54474</v>
      </c>
      <c r="MS42" s="10">
        <f>IF('1-SETUP'!$Q91="DAILY",MR42+'1-SETUP'!$V91,IF('1-SETUP'!$Q91="WEEKLY",MR42+'1-SETUP'!$V91*7,IF('1-SETUP'!$Q91="MONTHLY",EDATE(MR42,'1-SETUP'!$V91),IF('1-SETUP'!$Q91="YEARLY",EDATE(MR42,12*'1-SETUP'!$V91),""))))</f>
        <v>54502</v>
      </c>
      <c r="MT42" s="10">
        <f>IF('1-SETUP'!$Q91="DAILY",MS42+'1-SETUP'!$V91,IF('1-SETUP'!$Q91="WEEKLY",MS42+'1-SETUP'!$V91*7,IF('1-SETUP'!$Q91="MONTHLY",EDATE(MS42,'1-SETUP'!$V91),IF('1-SETUP'!$Q91="YEARLY",EDATE(MS42,12*'1-SETUP'!$V91),""))))</f>
        <v>54533</v>
      </c>
      <c r="MU42" s="10">
        <f>IF('1-SETUP'!$Q91="DAILY",MT42+'1-SETUP'!$V91,IF('1-SETUP'!$Q91="WEEKLY",MT42+'1-SETUP'!$V91*7,IF('1-SETUP'!$Q91="MONTHLY",EDATE(MT42,'1-SETUP'!$V91),IF('1-SETUP'!$Q91="YEARLY",EDATE(MT42,12*'1-SETUP'!$V91),""))))</f>
        <v>54563</v>
      </c>
      <c r="MV42" s="10">
        <f>IF('1-SETUP'!$Q91="DAILY",MU42+'1-SETUP'!$V91,IF('1-SETUP'!$Q91="WEEKLY",MU42+'1-SETUP'!$V91*7,IF('1-SETUP'!$Q91="MONTHLY",EDATE(MU42,'1-SETUP'!$V91),IF('1-SETUP'!$Q91="YEARLY",EDATE(MU42,12*'1-SETUP'!$V91),""))))</f>
        <v>54594</v>
      </c>
      <c r="MW42" s="10">
        <f>IF('1-SETUP'!$Q91="DAILY",MV42+'1-SETUP'!$V91,IF('1-SETUP'!$Q91="WEEKLY",MV42+'1-SETUP'!$V91*7,IF('1-SETUP'!$Q91="MONTHLY",EDATE(MV42,'1-SETUP'!$V91),IF('1-SETUP'!$Q91="YEARLY",EDATE(MV42,12*'1-SETUP'!$V91),""))))</f>
        <v>54624</v>
      </c>
      <c r="MX42" s="10">
        <f>IF('1-SETUP'!$Q91="DAILY",MW42+'1-SETUP'!$V91,IF('1-SETUP'!$Q91="WEEKLY",MW42+'1-SETUP'!$V91*7,IF('1-SETUP'!$Q91="MONTHLY",EDATE(MW42,'1-SETUP'!$V91),IF('1-SETUP'!$Q91="YEARLY",EDATE(MW42,12*'1-SETUP'!$V91),""))))</f>
        <v>54655</v>
      </c>
      <c r="MY42" s="10">
        <f>IF('1-SETUP'!$Q91="DAILY",MX42+'1-SETUP'!$V91,IF('1-SETUP'!$Q91="WEEKLY",MX42+'1-SETUP'!$V91*7,IF('1-SETUP'!$Q91="MONTHLY",EDATE(MX42,'1-SETUP'!$V91),IF('1-SETUP'!$Q91="YEARLY",EDATE(MX42,12*'1-SETUP'!$V91),""))))</f>
        <v>54686</v>
      </c>
      <c r="MZ42" s="10">
        <f>IF('1-SETUP'!$Q91="DAILY",MY42+'1-SETUP'!$V91,IF('1-SETUP'!$Q91="WEEKLY",MY42+'1-SETUP'!$V91*7,IF('1-SETUP'!$Q91="MONTHLY",EDATE(MY42,'1-SETUP'!$V91),IF('1-SETUP'!$Q91="YEARLY",EDATE(MY42,12*'1-SETUP'!$V91),""))))</f>
        <v>54716</v>
      </c>
      <c r="NA42" s="10">
        <f>IF('1-SETUP'!$Q91="DAILY",MZ42+'1-SETUP'!$V91,IF('1-SETUP'!$Q91="WEEKLY",MZ42+'1-SETUP'!$V91*7,IF('1-SETUP'!$Q91="MONTHLY",EDATE(MZ42,'1-SETUP'!$V91),IF('1-SETUP'!$Q91="YEARLY",EDATE(MZ42,12*'1-SETUP'!$V91),""))))</f>
        <v>54747</v>
      </c>
      <c r="NB42" s="10">
        <f>IF('1-SETUP'!$Q91="DAILY",NA42+'1-SETUP'!$V91,IF('1-SETUP'!$Q91="WEEKLY",NA42+'1-SETUP'!$V91*7,IF('1-SETUP'!$Q91="MONTHLY",EDATE(NA42,'1-SETUP'!$V91),IF('1-SETUP'!$Q91="YEARLY",EDATE(NA42,12*'1-SETUP'!$V91),""))))</f>
        <v>54777</v>
      </c>
      <c r="NC42" s="10">
        <f>IF('1-SETUP'!$Q91="DAILY",NB42+'1-SETUP'!$V91,IF('1-SETUP'!$Q91="WEEKLY",NB42+'1-SETUP'!$V91*7,IF('1-SETUP'!$Q91="MONTHLY",EDATE(NB42,'1-SETUP'!$V91),IF('1-SETUP'!$Q91="YEARLY",EDATE(NB42,12*'1-SETUP'!$V91),""))))</f>
        <v>54808</v>
      </c>
    </row>
    <row r="43" spans="1:367" x14ac:dyDescent="0.45">
      <c r="A43" t="str">
        <f>'1-SETUP'!A92</f>
        <v>Subscription - Toyota Remote Connect</v>
      </c>
      <c r="B43" t="str">
        <f>_xlfn.CONCAT('1-SETUP'!$O92," ",'1-SETUP'!$Q92," ",'1-SETUP'!$T92," ",'1-SETUP'!$V92," ",'1-SETUP'!$W92," ",'1-SETUP'!$Z92," ",TEXT('1-SETUP'!$AC92,"mm/dd/yyyy"))</f>
        <v>Repeat MONTHLY every 1 MONTH(S) starting on 09/20/2019</v>
      </c>
      <c r="C43" s="10">
        <f>'1-SETUP'!$AC92</f>
        <v>43728</v>
      </c>
      <c r="D43" s="10">
        <f>IF('1-SETUP'!$Q92="DAILY",C43+'1-SETUP'!$V92,IF('1-SETUP'!$Q92="WEEKLY",C43+'1-SETUP'!$V92*7,IF('1-SETUP'!$Q92="MONTHLY",EDATE(C43,'1-SETUP'!$V92),IF('1-SETUP'!$Q92="YEARLY",EDATE(C43,12*'1-SETUP'!$V92),""))))</f>
        <v>43758</v>
      </c>
      <c r="E43" s="10">
        <f>IF('1-SETUP'!$Q92="DAILY",D43+'1-SETUP'!$V92,IF('1-SETUP'!$Q92="WEEKLY",D43+'1-SETUP'!$V92*7,IF('1-SETUP'!$Q92="MONTHLY",EDATE(D43,'1-SETUP'!$V92),IF('1-SETUP'!$Q92="YEARLY",EDATE(D43,12*'1-SETUP'!$V92),""))))</f>
        <v>43789</v>
      </c>
      <c r="F43" s="10">
        <f>IF('1-SETUP'!$Q92="DAILY",E43+'1-SETUP'!$V92,IF('1-SETUP'!$Q92="WEEKLY",E43+'1-SETUP'!$V92*7,IF('1-SETUP'!$Q92="MONTHLY",EDATE(E43,'1-SETUP'!$V92),IF('1-SETUP'!$Q92="YEARLY",EDATE(E43,12*'1-SETUP'!$V92),""))))</f>
        <v>43819</v>
      </c>
      <c r="G43" s="10">
        <f>IF('1-SETUP'!$Q92="DAILY",F43+'1-SETUP'!$V92,IF('1-SETUP'!$Q92="WEEKLY",F43+'1-SETUP'!$V92*7,IF('1-SETUP'!$Q92="MONTHLY",EDATE(F43,'1-SETUP'!$V92),IF('1-SETUP'!$Q92="YEARLY",EDATE(F43,12*'1-SETUP'!$V92),""))))</f>
        <v>43850</v>
      </c>
      <c r="H43" s="10">
        <f>IF('1-SETUP'!$Q92="DAILY",G43+'1-SETUP'!$V92,IF('1-SETUP'!$Q92="WEEKLY",G43+'1-SETUP'!$V92*7,IF('1-SETUP'!$Q92="MONTHLY",EDATE(G43,'1-SETUP'!$V92),IF('1-SETUP'!$Q92="YEARLY",EDATE(G43,12*'1-SETUP'!$V92),""))))</f>
        <v>43881</v>
      </c>
      <c r="I43" s="10">
        <f>IF('1-SETUP'!$Q92="DAILY",H43+'1-SETUP'!$V92,IF('1-SETUP'!$Q92="WEEKLY",H43+'1-SETUP'!$V92*7,IF('1-SETUP'!$Q92="MONTHLY",EDATE(H43,'1-SETUP'!$V92),IF('1-SETUP'!$Q92="YEARLY",EDATE(H43,12*'1-SETUP'!$V92),""))))</f>
        <v>43910</v>
      </c>
      <c r="J43" s="10">
        <f>IF('1-SETUP'!$Q92="DAILY",I43+'1-SETUP'!$V92,IF('1-SETUP'!$Q92="WEEKLY",I43+'1-SETUP'!$V92*7,IF('1-SETUP'!$Q92="MONTHLY",EDATE(I43,'1-SETUP'!$V92),IF('1-SETUP'!$Q92="YEARLY",EDATE(I43,12*'1-SETUP'!$V92),""))))</f>
        <v>43941</v>
      </c>
      <c r="K43" s="10">
        <f>IF('1-SETUP'!$Q92="DAILY",J43+'1-SETUP'!$V92,IF('1-SETUP'!$Q92="WEEKLY",J43+'1-SETUP'!$V92*7,IF('1-SETUP'!$Q92="MONTHLY",EDATE(J43,'1-SETUP'!$V92),IF('1-SETUP'!$Q92="YEARLY",EDATE(J43,12*'1-SETUP'!$V92),""))))</f>
        <v>43971</v>
      </c>
      <c r="L43" s="10">
        <f>IF('1-SETUP'!$Q92="DAILY",K43+'1-SETUP'!$V92,IF('1-SETUP'!$Q92="WEEKLY",K43+'1-SETUP'!$V92*7,IF('1-SETUP'!$Q92="MONTHLY",EDATE(K43,'1-SETUP'!$V92),IF('1-SETUP'!$Q92="YEARLY",EDATE(K43,12*'1-SETUP'!$V92),""))))</f>
        <v>44002</v>
      </c>
      <c r="M43" s="10">
        <f>IF('1-SETUP'!$Q92="DAILY",L43+'1-SETUP'!$V92,IF('1-SETUP'!$Q92="WEEKLY",L43+'1-SETUP'!$V92*7,IF('1-SETUP'!$Q92="MONTHLY",EDATE(L43,'1-SETUP'!$V92),IF('1-SETUP'!$Q92="YEARLY",EDATE(L43,12*'1-SETUP'!$V92),""))))</f>
        <v>44032</v>
      </c>
      <c r="N43" s="10">
        <f>IF('1-SETUP'!$Q92="DAILY",M43+'1-SETUP'!$V92,IF('1-SETUP'!$Q92="WEEKLY",M43+'1-SETUP'!$V92*7,IF('1-SETUP'!$Q92="MONTHLY",EDATE(M43,'1-SETUP'!$V92),IF('1-SETUP'!$Q92="YEARLY",EDATE(M43,12*'1-SETUP'!$V92),""))))</f>
        <v>44063</v>
      </c>
      <c r="O43" s="10">
        <f>IF('1-SETUP'!$Q92="DAILY",N43+'1-SETUP'!$V92,IF('1-SETUP'!$Q92="WEEKLY",N43+'1-SETUP'!$V92*7,IF('1-SETUP'!$Q92="MONTHLY",EDATE(N43,'1-SETUP'!$V92),IF('1-SETUP'!$Q92="YEARLY",EDATE(N43,12*'1-SETUP'!$V92),""))))</f>
        <v>44094</v>
      </c>
      <c r="P43" s="10">
        <f>IF('1-SETUP'!$Q92="DAILY",O43+'1-SETUP'!$V92,IF('1-SETUP'!$Q92="WEEKLY",O43+'1-SETUP'!$V92*7,IF('1-SETUP'!$Q92="MONTHLY",EDATE(O43,'1-SETUP'!$V92),IF('1-SETUP'!$Q92="YEARLY",EDATE(O43,12*'1-SETUP'!$V92),""))))</f>
        <v>44124</v>
      </c>
      <c r="Q43" s="10">
        <f>IF('1-SETUP'!$Q92="DAILY",P43+'1-SETUP'!$V92,IF('1-SETUP'!$Q92="WEEKLY",P43+'1-SETUP'!$V92*7,IF('1-SETUP'!$Q92="MONTHLY",EDATE(P43,'1-SETUP'!$V92),IF('1-SETUP'!$Q92="YEARLY",EDATE(P43,12*'1-SETUP'!$V92),""))))</f>
        <v>44155</v>
      </c>
      <c r="R43" s="10">
        <f>IF('1-SETUP'!$Q92="DAILY",Q43+'1-SETUP'!$V92,IF('1-SETUP'!$Q92="WEEKLY",Q43+'1-SETUP'!$V92*7,IF('1-SETUP'!$Q92="MONTHLY",EDATE(Q43,'1-SETUP'!$V92),IF('1-SETUP'!$Q92="YEARLY",EDATE(Q43,12*'1-SETUP'!$V92),""))))</f>
        <v>44185</v>
      </c>
      <c r="S43" s="10">
        <f>IF('1-SETUP'!$Q92="DAILY",R43+'1-SETUP'!$V92,IF('1-SETUP'!$Q92="WEEKLY",R43+'1-SETUP'!$V92*7,IF('1-SETUP'!$Q92="MONTHLY",EDATE(R43,'1-SETUP'!$V92),IF('1-SETUP'!$Q92="YEARLY",EDATE(R43,12*'1-SETUP'!$V92),""))))</f>
        <v>44216</v>
      </c>
      <c r="T43" s="10">
        <f>IF('1-SETUP'!$Q92="DAILY",S43+'1-SETUP'!$V92,IF('1-SETUP'!$Q92="WEEKLY",S43+'1-SETUP'!$V92*7,IF('1-SETUP'!$Q92="MONTHLY",EDATE(S43,'1-SETUP'!$V92),IF('1-SETUP'!$Q92="YEARLY",EDATE(S43,12*'1-SETUP'!$V92),""))))</f>
        <v>44247</v>
      </c>
      <c r="U43" s="10">
        <f>IF('1-SETUP'!$Q92="DAILY",T43+'1-SETUP'!$V92,IF('1-SETUP'!$Q92="WEEKLY",T43+'1-SETUP'!$V92*7,IF('1-SETUP'!$Q92="MONTHLY",EDATE(T43,'1-SETUP'!$V92),IF('1-SETUP'!$Q92="YEARLY",EDATE(T43,12*'1-SETUP'!$V92),""))))</f>
        <v>44275</v>
      </c>
      <c r="V43" s="10">
        <f>IF('1-SETUP'!$Q92="DAILY",U43+'1-SETUP'!$V92,IF('1-SETUP'!$Q92="WEEKLY",U43+'1-SETUP'!$V92*7,IF('1-SETUP'!$Q92="MONTHLY",EDATE(U43,'1-SETUP'!$V92),IF('1-SETUP'!$Q92="YEARLY",EDATE(U43,12*'1-SETUP'!$V92),""))))</f>
        <v>44306</v>
      </c>
      <c r="W43" s="10">
        <f>IF('1-SETUP'!$Q92="DAILY",V43+'1-SETUP'!$V92,IF('1-SETUP'!$Q92="WEEKLY",V43+'1-SETUP'!$V92*7,IF('1-SETUP'!$Q92="MONTHLY",EDATE(V43,'1-SETUP'!$V92),IF('1-SETUP'!$Q92="YEARLY",EDATE(V43,12*'1-SETUP'!$V92),""))))</f>
        <v>44336</v>
      </c>
      <c r="X43" s="10">
        <f>IF('1-SETUP'!$Q92="DAILY",W43+'1-SETUP'!$V92,IF('1-SETUP'!$Q92="WEEKLY",W43+'1-SETUP'!$V92*7,IF('1-SETUP'!$Q92="MONTHLY",EDATE(W43,'1-SETUP'!$V92),IF('1-SETUP'!$Q92="YEARLY",EDATE(W43,12*'1-SETUP'!$V92),""))))</f>
        <v>44367</v>
      </c>
      <c r="Y43" s="10">
        <f>IF('1-SETUP'!$Q92="DAILY",X43+'1-SETUP'!$V92,IF('1-SETUP'!$Q92="WEEKLY",X43+'1-SETUP'!$V92*7,IF('1-SETUP'!$Q92="MONTHLY",EDATE(X43,'1-SETUP'!$V92),IF('1-SETUP'!$Q92="YEARLY",EDATE(X43,12*'1-SETUP'!$V92),""))))</f>
        <v>44397</v>
      </c>
      <c r="Z43" s="10">
        <f>IF('1-SETUP'!$Q92="DAILY",Y43+'1-SETUP'!$V92,IF('1-SETUP'!$Q92="WEEKLY",Y43+'1-SETUP'!$V92*7,IF('1-SETUP'!$Q92="MONTHLY",EDATE(Y43,'1-SETUP'!$V92),IF('1-SETUP'!$Q92="YEARLY",EDATE(Y43,12*'1-SETUP'!$V92),""))))</f>
        <v>44428</v>
      </c>
      <c r="AA43" s="10">
        <f>IF('1-SETUP'!$Q92="DAILY",Z43+'1-SETUP'!$V92,IF('1-SETUP'!$Q92="WEEKLY",Z43+'1-SETUP'!$V92*7,IF('1-SETUP'!$Q92="MONTHLY",EDATE(Z43,'1-SETUP'!$V92),IF('1-SETUP'!$Q92="YEARLY",EDATE(Z43,12*'1-SETUP'!$V92),""))))</f>
        <v>44459</v>
      </c>
      <c r="AB43" s="10">
        <f>IF('1-SETUP'!$Q92="DAILY",AA43+'1-SETUP'!$V92,IF('1-SETUP'!$Q92="WEEKLY",AA43+'1-SETUP'!$V92*7,IF('1-SETUP'!$Q92="MONTHLY",EDATE(AA43,'1-SETUP'!$V92),IF('1-SETUP'!$Q92="YEARLY",EDATE(AA43,12*'1-SETUP'!$V92),""))))</f>
        <v>44489</v>
      </c>
      <c r="AC43" s="10">
        <f>IF('1-SETUP'!$Q92="DAILY",AB43+'1-SETUP'!$V92,IF('1-SETUP'!$Q92="WEEKLY",AB43+'1-SETUP'!$V92*7,IF('1-SETUP'!$Q92="MONTHLY",EDATE(AB43,'1-SETUP'!$V92),IF('1-SETUP'!$Q92="YEARLY",EDATE(AB43,12*'1-SETUP'!$V92),""))))</f>
        <v>44520</v>
      </c>
      <c r="AD43" s="10">
        <f>IF('1-SETUP'!$Q92="DAILY",AC43+'1-SETUP'!$V92,IF('1-SETUP'!$Q92="WEEKLY",AC43+'1-SETUP'!$V92*7,IF('1-SETUP'!$Q92="MONTHLY",EDATE(AC43,'1-SETUP'!$V92),IF('1-SETUP'!$Q92="YEARLY",EDATE(AC43,12*'1-SETUP'!$V92),""))))</f>
        <v>44550</v>
      </c>
      <c r="AE43" s="10">
        <f>IF('1-SETUP'!$Q92="DAILY",AD43+'1-SETUP'!$V92,IF('1-SETUP'!$Q92="WEEKLY",AD43+'1-SETUP'!$V92*7,IF('1-SETUP'!$Q92="MONTHLY",EDATE(AD43,'1-SETUP'!$V92),IF('1-SETUP'!$Q92="YEARLY",EDATE(AD43,12*'1-SETUP'!$V92),""))))</f>
        <v>44581</v>
      </c>
      <c r="AF43" s="10">
        <f>IF('1-SETUP'!$Q92="DAILY",AE43+'1-SETUP'!$V92,IF('1-SETUP'!$Q92="WEEKLY",AE43+'1-SETUP'!$V92*7,IF('1-SETUP'!$Q92="MONTHLY",EDATE(AE43,'1-SETUP'!$V92),IF('1-SETUP'!$Q92="YEARLY",EDATE(AE43,12*'1-SETUP'!$V92),""))))</f>
        <v>44612</v>
      </c>
      <c r="AG43" s="10">
        <f>IF('1-SETUP'!$Q92="DAILY",AF43+'1-SETUP'!$V92,IF('1-SETUP'!$Q92="WEEKLY",AF43+'1-SETUP'!$V92*7,IF('1-SETUP'!$Q92="MONTHLY",EDATE(AF43,'1-SETUP'!$V92),IF('1-SETUP'!$Q92="YEARLY",EDATE(AF43,12*'1-SETUP'!$V92),""))))</f>
        <v>44640</v>
      </c>
      <c r="AH43" s="10">
        <f>IF('1-SETUP'!$Q92="DAILY",AG43+'1-SETUP'!$V92,IF('1-SETUP'!$Q92="WEEKLY",AG43+'1-SETUP'!$V92*7,IF('1-SETUP'!$Q92="MONTHLY",EDATE(AG43,'1-SETUP'!$V92),IF('1-SETUP'!$Q92="YEARLY",EDATE(AG43,12*'1-SETUP'!$V92),""))))</f>
        <v>44671</v>
      </c>
      <c r="AI43" s="10">
        <f>IF('1-SETUP'!$Q92="DAILY",AH43+'1-SETUP'!$V92,IF('1-SETUP'!$Q92="WEEKLY",AH43+'1-SETUP'!$V92*7,IF('1-SETUP'!$Q92="MONTHLY",EDATE(AH43,'1-SETUP'!$V92),IF('1-SETUP'!$Q92="YEARLY",EDATE(AH43,12*'1-SETUP'!$V92),""))))</f>
        <v>44701</v>
      </c>
      <c r="AJ43" s="10">
        <f>IF('1-SETUP'!$Q92="DAILY",AI43+'1-SETUP'!$V92,IF('1-SETUP'!$Q92="WEEKLY",AI43+'1-SETUP'!$V92*7,IF('1-SETUP'!$Q92="MONTHLY",EDATE(AI43,'1-SETUP'!$V92),IF('1-SETUP'!$Q92="YEARLY",EDATE(AI43,12*'1-SETUP'!$V92),""))))</f>
        <v>44732</v>
      </c>
      <c r="AK43" s="10">
        <f>IF('1-SETUP'!$Q92="DAILY",AJ43+'1-SETUP'!$V92,IF('1-SETUP'!$Q92="WEEKLY",AJ43+'1-SETUP'!$V92*7,IF('1-SETUP'!$Q92="MONTHLY",EDATE(AJ43,'1-SETUP'!$V92),IF('1-SETUP'!$Q92="YEARLY",EDATE(AJ43,12*'1-SETUP'!$V92),""))))</f>
        <v>44762</v>
      </c>
      <c r="AL43" s="10">
        <f>IF('1-SETUP'!$Q92="DAILY",AK43+'1-SETUP'!$V92,IF('1-SETUP'!$Q92="WEEKLY",AK43+'1-SETUP'!$V92*7,IF('1-SETUP'!$Q92="MONTHLY",EDATE(AK43,'1-SETUP'!$V92),IF('1-SETUP'!$Q92="YEARLY",EDATE(AK43,12*'1-SETUP'!$V92),""))))</f>
        <v>44793</v>
      </c>
      <c r="AM43" s="10">
        <f>IF('1-SETUP'!$Q92="DAILY",AL43+'1-SETUP'!$V92,IF('1-SETUP'!$Q92="WEEKLY",AL43+'1-SETUP'!$V92*7,IF('1-SETUP'!$Q92="MONTHLY",EDATE(AL43,'1-SETUP'!$V92),IF('1-SETUP'!$Q92="YEARLY",EDATE(AL43,12*'1-SETUP'!$V92),""))))</f>
        <v>44824</v>
      </c>
      <c r="AN43" s="10">
        <f>IF('1-SETUP'!$Q92="DAILY",AM43+'1-SETUP'!$V92,IF('1-SETUP'!$Q92="WEEKLY",AM43+'1-SETUP'!$V92*7,IF('1-SETUP'!$Q92="MONTHLY",EDATE(AM43,'1-SETUP'!$V92),IF('1-SETUP'!$Q92="YEARLY",EDATE(AM43,12*'1-SETUP'!$V92),""))))</f>
        <v>44854</v>
      </c>
      <c r="AO43" s="10">
        <f>IF('1-SETUP'!$Q92="DAILY",AN43+'1-SETUP'!$V92,IF('1-SETUP'!$Q92="WEEKLY",AN43+'1-SETUP'!$V92*7,IF('1-SETUP'!$Q92="MONTHLY",EDATE(AN43,'1-SETUP'!$V92),IF('1-SETUP'!$Q92="YEARLY",EDATE(AN43,12*'1-SETUP'!$V92),""))))</f>
        <v>44885</v>
      </c>
      <c r="AP43" s="10">
        <f>IF('1-SETUP'!$Q92="DAILY",AO43+'1-SETUP'!$V92,IF('1-SETUP'!$Q92="WEEKLY",AO43+'1-SETUP'!$V92*7,IF('1-SETUP'!$Q92="MONTHLY",EDATE(AO43,'1-SETUP'!$V92),IF('1-SETUP'!$Q92="YEARLY",EDATE(AO43,12*'1-SETUP'!$V92),""))))</f>
        <v>44915</v>
      </c>
      <c r="AQ43" s="10">
        <f>IF('1-SETUP'!$Q92="DAILY",AP43+'1-SETUP'!$V92,IF('1-SETUP'!$Q92="WEEKLY",AP43+'1-SETUP'!$V92*7,IF('1-SETUP'!$Q92="MONTHLY",EDATE(AP43,'1-SETUP'!$V92),IF('1-SETUP'!$Q92="YEARLY",EDATE(AP43,12*'1-SETUP'!$V92),""))))</f>
        <v>44946</v>
      </c>
      <c r="AR43" s="10">
        <f>IF('1-SETUP'!$Q92="DAILY",AQ43+'1-SETUP'!$V92,IF('1-SETUP'!$Q92="WEEKLY",AQ43+'1-SETUP'!$V92*7,IF('1-SETUP'!$Q92="MONTHLY",EDATE(AQ43,'1-SETUP'!$V92),IF('1-SETUP'!$Q92="YEARLY",EDATE(AQ43,12*'1-SETUP'!$V92),""))))</f>
        <v>44977</v>
      </c>
      <c r="AS43" s="10">
        <f>IF('1-SETUP'!$Q92="DAILY",AR43+'1-SETUP'!$V92,IF('1-SETUP'!$Q92="WEEKLY",AR43+'1-SETUP'!$V92*7,IF('1-SETUP'!$Q92="MONTHLY",EDATE(AR43,'1-SETUP'!$V92),IF('1-SETUP'!$Q92="YEARLY",EDATE(AR43,12*'1-SETUP'!$V92),""))))</f>
        <v>45005</v>
      </c>
      <c r="AT43" s="10">
        <f>IF('1-SETUP'!$Q92="DAILY",AS43+'1-SETUP'!$V92,IF('1-SETUP'!$Q92="WEEKLY",AS43+'1-SETUP'!$V92*7,IF('1-SETUP'!$Q92="MONTHLY",EDATE(AS43,'1-SETUP'!$V92),IF('1-SETUP'!$Q92="YEARLY",EDATE(AS43,12*'1-SETUP'!$V92),""))))</f>
        <v>45036</v>
      </c>
      <c r="AU43" s="10">
        <f>IF('1-SETUP'!$Q92="DAILY",AT43+'1-SETUP'!$V92,IF('1-SETUP'!$Q92="WEEKLY",AT43+'1-SETUP'!$V92*7,IF('1-SETUP'!$Q92="MONTHLY",EDATE(AT43,'1-SETUP'!$V92),IF('1-SETUP'!$Q92="YEARLY",EDATE(AT43,12*'1-SETUP'!$V92),""))))</f>
        <v>45066</v>
      </c>
      <c r="AV43" s="10">
        <f>IF('1-SETUP'!$Q92="DAILY",AU43+'1-SETUP'!$V92,IF('1-SETUP'!$Q92="WEEKLY",AU43+'1-SETUP'!$V92*7,IF('1-SETUP'!$Q92="MONTHLY",EDATE(AU43,'1-SETUP'!$V92),IF('1-SETUP'!$Q92="YEARLY",EDATE(AU43,12*'1-SETUP'!$V92),""))))</f>
        <v>45097</v>
      </c>
      <c r="AW43" s="10">
        <f>IF('1-SETUP'!$Q92="DAILY",AV43+'1-SETUP'!$V92,IF('1-SETUP'!$Q92="WEEKLY",AV43+'1-SETUP'!$V92*7,IF('1-SETUP'!$Q92="MONTHLY",EDATE(AV43,'1-SETUP'!$V92),IF('1-SETUP'!$Q92="YEARLY",EDATE(AV43,12*'1-SETUP'!$V92),""))))</f>
        <v>45127</v>
      </c>
      <c r="AX43" s="10">
        <f>IF('1-SETUP'!$Q92="DAILY",AW43+'1-SETUP'!$V92,IF('1-SETUP'!$Q92="WEEKLY",AW43+'1-SETUP'!$V92*7,IF('1-SETUP'!$Q92="MONTHLY",EDATE(AW43,'1-SETUP'!$V92),IF('1-SETUP'!$Q92="YEARLY",EDATE(AW43,12*'1-SETUP'!$V92),""))))</f>
        <v>45158</v>
      </c>
      <c r="AY43" s="10">
        <f>IF('1-SETUP'!$Q92="DAILY",AX43+'1-SETUP'!$V92,IF('1-SETUP'!$Q92="WEEKLY",AX43+'1-SETUP'!$V92*7,IF('1-SETUP'!$Q92="MONTHLY",EDATE(AX43,'1-SETUP'!$V92),IF('1-SETUP'!$Q92="YEARLY",EDATE(AX43,12*'1-SETUP'!$V92),""))))</f>
        <v>45189</v>
      </c>
      <c r="AZ43" s="10">
        <f>IF('1-SETUP'!$Q92="DAILY",AY43+'1-SETUP'!$V92,IF('1-SETUP'!$Q92="WEEKLY",AY43+'1-SETUP'!$V92*7,IF('1-SETUP'!$Q92="MONTHLY",EDATE(AY43,'1-SETUP'!$V92),IF('1-SETUP'!$Q92="YEARLY",EDATE(AY43,12*'1-SETUP'!$V92),""))))</f>
        <v>45219</v>
      </c>
      <c r="BA43" s="10">
        <f>IF('1-SETUP'!$Q92="DAILY",AZ43+'1-SETUP'!$V92,IF('1-SETUP'!$Q92="WEEKLY",AZ43+'1-SETUP'!$V92*7,IF('1-SETUP'!$Q92="MONTHLY",EDATE(AZ43,'1-SETUP'!$V92),IF('1-SETUP'!$Q92="YEARLY",EDATE(AZ43,12*'1-SETUP'!$V92),""))))</f>
        <v>45250</v>
      </c>
      <c r="BB43" s="10">
        <f>IF('1-SETUP'!$Q92="DAILY",BA43+'1-SETUP'!$V92,IF('1-SETUP'!$Q92="WEEKLY",BA43+'1-SETUP'!$V92*7,IF('1-SETUP'!$Q92="MONTHLY",EDATE(BA43,'1-SETUP'!$V92),IF('1-SETUP'!$Q92="YEARLY",EDATE(BA43,12*'1-SETUP'!$V92),""))))</f>
        <v>45280</v>
      </c>
      <c r="BC43" s="10">
        <f>IF('1-SETUP'!$Q92="DAILY",BB43+'1-SETUP'!$V92,IF('1-SETUP'!$Q92="WEEKLY",BB43+'1-SETUP'!$V92*7,IF('1-SETUP'!$Q92="MONTHLY",EDATE(BB43,'1-SETUP'!$V92),IF('1-SETUP'!$Q92="YEARLY",EDATE(BB43,12*'1-SETUP'!$V92),""))))</f>
        <v>45311</v>
      </c>
      <c r="BD43" s="10">
        <f>IF('1-SETUP'!$Q92="DAILY",BC43+'1-SETUP'!$V92,IF('1-SETUP'!$Q92="WEEKLY",BC43+'1-SETUP'!$V92*7,IF('1-SETUP'!$Q92="MONTHLY",EDATE(BC43,'1-SETUP'!$V92),IF('1-SETUP'!$Q92="YEARLY",EDATE(BC43,12*'1-SETUP'!$V92),""))))</f>
        <v>45342</v>
      </c>
      <c r="BE43" s="10">
        <f>IF('1-SETUP'!$Q92="DAILY",BD43+'1-SETUP'!$V92,IF('1-SETUP'!$Q92="WEEKLY",BD43+'1-SETUP'!$V92*7,IF('1-SETUP'!$Q92="MONTHLY",EDATE(BD43,'1-SETUP'!$V92),IF('1-SETUP'!$Q92="YEARLY",EDATE(BD43,12*'1-SETUP'!$V92),""))))</f>
        <v>45371</v>
      </c>
      <c r="BF43" s="10">
        <f>IF('1-SETUP'!$Q92="DAILY",BE43+'1-SETUP'!$V92,IF('1-SETUP'!$Q92="WEEKLY",BE43+'1-SETUP'!$V92*7,IF('1-SETUP'!$Q92="MONTHLY",EDATE(BE43,'1-SETUP'!$V92),IF('1-SETUP'!$Q92="YEARLY",EDATE(BE43,12*'1-SETUP'!$V92),""))))</f>
        <v>45402</v>
      </c>
      <c r="BG43" s="10">
        <f>IF('1-SETUP'!$Q92="DAILY",BF43+'1-SETUP'!$V92,IF('1-SETUP'!$Q92="WEEKLY",BF43+'1-SETUP'!$V92*7,IF('1-SETUP'!$Q92="MONTHLY",EDATE(BF43,'1-SETUP'!$V92),IF('1-SETUP'!$Q92="YEARLY",EDATE(BF43,12*'1-SETUP'!$V92),""))))</f>
        <v>45432</v>
      </c>
      <c r="BH43" s="10">
        <f>IF('1-SETUP'!$Q92="DAILY",BG43+'1-SETUP'!$V92,IF('1-SETUP'!$Q92="WEEKLY",BG43+'1-SETUP'!$V92*7,IF('1-SETUP'!$Q92="MONTHLY",EDATE(BG43,'1-SETUP'!$V92),IF('1-SETUP'!$Q92="YEARLY",EDATE(BG43,12*'1-SETUP'!$V92),""))))</f>
        <v>45463</v>
      </c>
      <c r="BI43" s="10">
        <f>IF('1-SETUP'!$Q92="DAILY",BH43+'1-SETUP'!$V92,IF('1-SETUP'!$Q92="WEEKLY",BH43+'1-SETUP'!$V92*7,IF('1-SETUP'!$Q92="MONTHLY",EDATE(BH43,'1-SETUP'!$V92),IF('1-SETUP'!$Q92="YEARLY",EDATE(BH43,12*'1-SETUP'!$V92),""))))</f>
        <v>45493</v>
      </c>
      <c r="BJ43" s="10">
        <f>IF('1-SETUP'!$Q92="DAILY",BI43+'1-SETUP'!$V92,IF('1-SETUP'!$Q92="WEEKLY",BI43+'1-SETUP'!$V92*7,IF('1-SETUP'!$Q92="MONTHLY",EDATE(BI43,'1-SETUP'!$V92),IF('1-SETUP'!$Q92="YEARLY",EDATE(BI43,12*'1-SETUP'!$V92),""))))</f>
        <v>45524</v>
      </c>
      <c r="BK43" s="10">
        <f>IF('1-SETUP'!$Q92="DAILY",BJ43+'1-SETUP'!$V92,IF('1-SETUP'!$Q92="WEEKLY",BJ43+'1-SETUP'!$V92*7,IF('1-SETUP'!$Q92="MONTHLY",EDATE(BJ43,'1-SETUP'!$V92),IF('1-SETUP'!$Q92="YEARLY",EDATE(BJ43,12*'1-SETUP'!$V92),""))))</f>
        <v>45555</v>
      </c>
      <c r="BL43" s="10">
        <f>IF('1-SETUP'!$Q92="DAILY",BK43+'1-SETUP'!$V92,IF('1-SETUP'!$Q92="WEEKLY",BK43+'1-SETUP'!$V92*7,IF('1-SETUP'!$Q92="MONTHLY",EDATE(BK43,'1-SETUP'!$V92),IF('1-SETUP'!$Q92="YEARLY",EDATE(BK43,12*'1-SETUP'!$V92),""))))</f>
        <v>45585</v>
      </c>
      <c r="BM43" s="10">
        <f>IF('1-SETUP'!$Q92="DAILY",BL43+'1-SETUP'!$V92,IF('1-SETUP'!$Q92="WEEKLY",BL43+'1-SETUP'!$V92*7,IF('1-SETUP'!$Q92="MONTHLY",EDATE(BL43,'1-SETUP'!$V92),IF('1-SETUP'!$Q92="YEARLY",EDATE(BL43,12*'1-SETUP'!$V92),""))))</f>
        <v>45616</v>
      </c>
      <c r="BN43" s="10">
        <f>IF('1-SETUP'!$Q92="DAILY",BM43+'1-SETUP'!$V92,IF('1-SETUP'!$Q92="WEEKLY",BM43+'1-SETUP'!$V92*7,IF('1-SETUP'!$Q92="MONTHLY",EDATE(BM43,'1-SETUP'!$V92),IF('1-SETUP'!$Q92="YEARLY",EDATE(BM43,12*'1-SETUP'!$V92),""))))</f>
        <v>45646</v>
      </c>
      <c r="BO43" s="10">
        <f>IF('1-SETUP'!$Q92="DAILY",BN43+'1-SETUP'!$V92,IF('1-SETUP'!$Q92="WEEKLY",BN43+'1-SETUP'!$V92*7,IF('1-SETUP'!$Q92="MONTHLY",EDATE(BN43,'1-SETUP'!$V92),IF('1-SETUP'!$Q92="YEARLY",EDATE(BN43,12*'1-SETUP'!$V92),""))))</f>
        <v>45677</v>
      </c>
      <c r="BP43" s="10">
        <f>IF('1-SETUP'!$Q92="DAILY",BO43+'1-SETUP'!$V92,IF('1-SETUP'!$Q92="WEEKLY",BO43+'1-SETUP'!$V92*7,IF('1-SETUP'!$Q92="MONTHLY",EDATE(BO43,'1-SETUP'!$V92),IF('1-SETUP'!$Q92="YEARLY",EDATE(BO43,12*'1-SETUP'!$V92),""))))</f>
        <v>45708</v>
      </c>
      <c r="BQ43" s="10">
        <f>IF('1-SETUP'!$Q92="DAILY",BP43+'1-SETUP'!$V92,IF('1-SETUP'!$Q92="WEEKLY",BP43+'1-SETUP'!$V92*7,IF('1-SETUP'!$Q92="MONTHLY",EDATE(BP43,'1-SETUP'!$V92),IF('1-SETUP'!$Q92="YEARLY",EDATE(BP43,12*'1-SETUP'!$V92),""))))</f>
        <v>45736</v>
      </c>
      <c r="BR43" s="10">
        <f>IF('1-SETUP'!$Q92="DAILY",BQ43+'1-SETUP'!$V92,IF('1-SETUP'!$Q92="WEEKLY",BQ43+'1-SETUP'!$V92*7,IF('1-SETUP'!$Q92="MONTHLY",EDATE(BQ43,'1-SETUP'!$V92),IF('1-SETUP'!$Q92="YEARLY",EDATE(BQ43,12*'1-SETUP'!$V92),""))))</f>
        <v>45767</v>
      </c>
      <c r="BS43" s="10">
        <f>IF('1-SETUP'!$Q92="DAILY",BR43+'1-SETUP'!$V92,IF('1-SETUP'!$Q92="WEEKLY",BR43+'1-SETUP'!$V92*7,IF('1-SETUP'!$Q92="MONTHLY",EDATE(BR43,'1-SETUP'!$V92),IF('1-SETUP'!$Q92="YEARLY",EDATE(BR43,12*'1-SETUP'!$V92),""))))</f>
        <v>45797</v>
      </c>
      <c r="BT43" s="10">
        <f>IF('1-SETUP'!$Q92="DAILY",BS43+'1-SETUP'!$V92,IF('1-SETUP'!$Q92="WEEKLY",BS43+'1-SETUP'!$V92*7,IF('1-SETUP'!$Q92="MONTHLY",EDATE(BS43,'1-SETUP'!$V92),IF('1-SETUP'!$Q92="YEARLY",EDATE(BS43,12*'1-SETUP'!$V92),""))))</f>
        <v>45828</v>
      </c>
      <c r="BU43" s="10">
        <f>IF('1-SETUP'!$Q92="DAILY",BT43+'1-SETUP'!$V92,IF('1-SETUP'!$Q92="WEEKLY",BT43+'1-SETUP'!$V92*7,IF('1-SETUP'!$Q92="MONTHLY",EDATE(BT43,'1-SETUP'!$V92),IF('1-SETUP'!$Q92="YEARLY",EDATE(BT43,12*'1-SETUP'!$V92),""))))</f>
        <v>45858</v>
      </c>
      <c r="BV43" s="10">
        <f>IF('1-SETUP'!$Q92="DAILY",BU43+'1-SETUP'!$V92,IF('1-SETUP'!$Q92="WEEKLY",BU43+'1-SETUP'!$V92*7,IF('1-SETUP'!$Q92="MONTHLY",EDATE(BU43,'1-SETUP'!$V92),IF('1-SETUP'!$Q92="YEARLY",EDATE(BU43,12*'1-SETUP'!$V92),""))))</f>
        <v>45889</v>
      </c>
      <c r="BW43" s="10">
        <f>IF('1-SETUP'!$Q92="DAILY",BV43+'1-SETUP'!$V92,IF('1-SETUP'!$Q92="WEEKLY",BV43+'1-SETUP'!$V92*7,IF('1-SETUP'!$Q92="MONTHLY",EDATE(BV43,'1-SETUP'!$V92),IF('1-SETUP'!$Q92="YEARLY",EDATE(BV43,12*'1-SETUP'!$V92),""))))</f>
        <v>45920</v>
      </c>
      <c r="BX43" s="10">
        <f>IF('1-SETUP'!$Q92="DAILY",BW43+'1-SETUP'!$V92,IF('1-SETUP'!$Q92="WEEKLY",BW43+'1-SETUP'!$V92*7,IF('1-SETUP'!$Q92="MONTHLY",EDATE(BW43,'1-SETUP'!$V92),IF('1-SETUP'!$Q92="YEARLY",EDATE(BW43,12*'1-SETUP'!$V92),""))))</f>
        <v>45950</v>
      </c>
      <c r="BY43" s="10">
        <f>IF('1-SETUP'!$Q92="DAILY",BX43+'1-SETUP'!$V92,IF('1-SETUP'!$Q92="WEEKLY",BX43+'1-SETUP'!$V92*7,IF('1-SETUP'!$Q92="MONTHLY",EDATE(BX43,'1-SETUP'!$V92),IF('1-SETUP'!$Q92="YEARLY",EDATE(BX43,12*'1-SETUP'!$V92),""))))</f>
        <v>45981</v>
      </c>
      <c r="BZ43" s="10">
        <f>IF('1-SETUP'!$Q92="DAILY",BY43+'1-SETUP'!$V92,IF('1-SETUP'!$Q92="WEEKLY",BY43+'1-SETUP'!$V92*7,IF('1-SETUP'!$Q92="MONTHLY",EDATE(BY43,'1-SETUP'!$V92),IF('1-SETUP'!$Q92="YEARLY",EDATE(BY43,12*'1-SETUP'!$V92),""))))</f>
        <v>46011</v>
      </c>
      <c r="CA43" s="10">
        <f>IF('1-SETUP'!$Q92="DAILY",BZ43+'1-SETUP'!$V92,IF('1-SETUP'!$Q92="WEEKLY",BZ43+'1-SETUP'!$V92*7,IF('1-SETUP'!$Q92="MONTHLY",EDATE(BZ43,'1-SETUP'!$V92),IF('1-SETUP'!$Q92="YEARLY",EDATE(BZ43,12*'1-SETUP'!$V92),""))))</f>
        <v>46042</v>
      </c>
      <c r="CB43" s="10">
        <f>IF('1-SETUP'!$Q92="DAILY",CA43+'1-SETUP'!$V92,IF('1-SETUP'!$Q92="WEEKLY",CA43+'1-SETUP'!$V92*7,IF('1-SETUP'!$Q92="MONTHLY",EDATE(CA43,'1-SETUP'!$V92),IF('1-SETUP'!$Q92="YEARLY",EDATE(CA43,12*'1-SETUP'!$V92),""))))</f>
        <v>46073</v>
      </c>
      <c r="CC43" s="10">
        <f>IF('1-SETUP'!$Q92="DAILY",CB43+'1-SETUP'!$V92,IF('1-SETUP'!$Q92="WEEKLY",CB43+'1-SETUP'!$V92*7,IF('1-SETUP'!$Q92="MONTHLY",EDATE(CB43,'1-SETUP'!$V92),IF('1-SETUP'!$Q92="YEARLY",EDATE(CB43,12*'1-SETUP'!$V92),""))))</f>
        <v>46101</v>
      </c>
      <c r="CD43" s="10">
        <f>IF('1-SETUP'!$Q92="DAILY",CC43+'1-SETUP'!$V92,IF('1-SETUP'!$Q92="WEEKLY",CC43+'1-SETUP'!$V92*7,IF('1-SETUP'!$Q92="MONTHLY",EDATE(CC43,'1-SETUP'!$V92),IF('1-SETUP'!$Q92="YEARLY",EDATE(CC43,12*'1-SETUP'!$V92),""))))</f>
        <v>46132</v>
      </c>
      <c r="CE43" s="10">
        <f>IF('1-SETUP'!$Q92="DAILY",CD43+'1-SETUP'!$V92,IF('1-SETUP'!$Q92="WEEKLY",CD43+'1-SETUP'!$V92*7,IF('1-SETUP'!$Q92="MONTHLY",EDATE(CD43,'1-SETUP'!$V92),IF('1-SETUP'!$Q92="YEARLY",EDATE(CD43,12*'1-SETUP'!$V92),""))))</f>
        <v>46162</v>
      </c>
      <c r="CF43" s="10">
        <f>IF('1-SETUP'!$Q92="DAILY",CE43+'1-SETUP'!$V92,IF('1-SETUP'!$Q92="WEEKLY",CE43+'1-SETUP'!$V92*7,IF('1-SETUP'!$Q92="MONTHLY",EDATE(CE43,'1-SETUP'!$V92),IF('1-SETUP'!$Q92="YEARLY",EDATE(CE43,12*'1-SETUP'!$V92),""))))</f>
        <v>46193</v>
      </c>
      <c r="CG43" s="10">
        <f>IF('1-SETUP'!$Q92="DAILY",CF43+'1-SETUP'!$V92,IF('1-SETUP'!$Q92="WEEKLY",CF43+'1-SETUP'!$V92*7,IF('1-SETUP'!$Q92="MONTHLY",EDATE(CF43,'1-SETUP'!$V92),IF('1-SETUP'!$Q92="YEARLY",EDATE(CF43,12*'1-SETUP'!$V92),""))))</f>
        <v>46223</v>
      </c>
      <c r="CH43" s="10">
        <f>IF('1-SETUP'!$Q92="DAILY",CG43+'1-SETUP'!$V92,IF('1-SETUP'!$Q92="WEEKLY",CG43+'1-SETUP'!$V92*7,IF('1-SETUP'!$Q92="MONTHLY",EDATE(CG43,'1-SETUP'!$V92),IF('1-SETUP'!$Q92="YEARLY",EDATE(CG43,12*'1-SETUP'!$V92),""))))</f>
        <v>46254</v>
      </c>
      <c r="CI43" s="10">
        <f>IF('1-SETUP'!$Q92="DAILY",CH43+'1-SETUP'!$V92,IF('1-SETUP'!$Q92="WEEKLY",CH43+'1-SETUP'!$V92*7,IF('1-SETUP'!$Q92="MONTHLY",EDATE(CH43,'1-SETUP'!$V92),IF('1-SETUP'!$Q92="YEARLY",EDATE(CH43,12*'1-SETUP'!$V92),""))))</f>
        <v>46285</v>
      </c>
      <c r="CJ43" s="10">
        <f>IF('1-SETUP'!$Q92="DAILY",CI43+'1-SETUP'!$V92,IF('1-SETUP'!$Q92="WEEKLY",CI43+'1-SETUP'!$V92*7,IF('1-SETUP'!$Q92="MONTHLY",EDATE(CI43,'1-SETUP'!$V92),IF('1-SETUP'!$Q92="YEARLY",EDATE(CI43,12*'1-SETUP'!$V92),""))))</f>
        <v>46315</v>
      </c>
      <c r="CK43" s="10">
        <f>IF('1-SETUP'!$Q92="DAILY",CJ43+'1-SETUP'!$V92,IF('1-SETUP'!$Q92="WEEKLY",CJ43+'1-SETUP'!$V92*7,IF('1-SETUP'!$Q92="MONTHLY",EDATE(CJ43,'1-SETUP'!$V92),IF('1-SETUP'!$Q92="YEARLY",EDATE(CJ43,12*'1-SETUP'!$V92),""))))</f>
        <v>46346</v>
      </c>
      <c r="CL43" s="10">
        <f>IF('1-SETUP'!$Q92="DAILY",CK43+'1-SETUP'!$V92,IF('1-SETUP'!$Q92="WEEKLY",CK43+'1-SETUP'!$V92*7,IF('1-SETUP'!$Q92="MONTHLY",EDATE(CK43,'1-SETUP'!$V92),IF('1-SETUP'!$Q92="YEARLY",EDATE(CK43,12*'1-SETUP'!$V92),""))))</f>
        <v>46376</v>
      </c>
      <c r="CM43" s="10">
        <f>IF('1-SETUP'!$Q92="DAILY",CL43+'1-SETUP'!$V92,IF('1-SETUP'!$Q92="WEEKLY",CL43+'1-SETUP'!$V92*7,IF('1-SETUP'!$Q92="MONTHLY",EDATE(CL43,'1-SETUP'!$V92),IF('1-SETUP'!$Q92="YEARLY",EDATE(CL43,12*'1-SETUP'!$V92),""))))</f>
        <v>46407</v>
      </c>
      <c r="CN43" s="10">
        <f>IF('1-SETUP'!$Q92="DAILY",CM43+'1-SETUP'!$V92,IF('1-SETUP'!$Q92="WEEKLY",CM43+'1-SETUP'!$V92*7,IF('1-SETUP'!$Q92="MONTHLY",EDATE(CM43,'1-SETUP'!$V92),IF('1-SETUP'!$Q92="YEARLY",EDATE(CM43,12*'1-SETUP'!$V92),""))))</f>
        <v>46438</v>
      </c>
      <c r="CO43" s="10">
        <f>IF('1-SETUP'!$Q92="DAILY",CN43+'1-SETUP'!$V92,IF('1-SETUP'!$Q92="WEEKLY",CN43+'1-SETUP'!$V92*7,IF('1-SETUP'!$Q92="MONTHLY",EDATE(CN43,'1-SETUP'!$V92),IF('1-SETUP'!$Q92="YEARLY",EDATE(CN43,12*'1-SETUP'!$V92),""))))</f>
        <v>46466</v>
      </c>
      <c r="CP43" s="10">
        <f>IF('1-SETUP'!$Q92="DAILY",CO43+'1-SETUP'!$V92,IF('1-SETUP'!$Q92="WEEKLY",CO43+'1-SETUP'!$V92*7,IF('1-SETUP'!$Q92="MONTHLY",EDATE(CO43,'1-SETUP'!$V92),IF('1-SETUP'!$Q92="YEARLY",EDATE(CO43,12*'1-SETUP'!$V92),""))))</f>
        <v>46497</v>
      </c>
      <c r="CQ43" s="10">
        <f>IF('1-SETUP'!$Q92="DAILY",CP43+'1-SETUP'!$V92,IF('1-SETUP'!$Q92="WEEKLY",CP43+'1-SETUP'!$V92*7,IF('1-SETUP'!$Q92="MONTHLY",EDATE(CP43,'1-SETUP'!$V92),IF('1-SETUP'!$Q92="YEARLY",EDATE(CP43,12*'1-SETUP'!$V92),""))))</f>
        <v>46527</v>
      </c>
      <c r="CR43" s="10">
        <f>IF('1-SETUP'!$Q92="DAILY",CQ43+'1-SETUP'!$V92,IF('1-SETUP'!$Q92="WEEKLY",CQ43+'1-SETUP'!$V92*7,IF('1-SETUP'!$Q92="MONTHLY",EDATE(CQ43,'1-SETUP'!$V92),IF('1-SETUP'!$Q92="YEARLY",EDATE(CQ43,12*'1-SETUP'!$V92),""))))</f>
        <v>46558</v>
      </c>
      <c r="CS43" s="10">
        <f>IF('1-SETUP'!$Q92="DAILY",CR43+'1-SETUP'!$V92,IF('1-SETUP'!$Q92="WEEKLY",CR43+'1-SETUP'!$V92*7,IF('1-SETUP'!$Q92="MONTHLY",EDATE(CR43,'1-SETUP'!$V92),IF('1-SETUP'!$Q92="YEARLY",EDATE(CR43,12*'1-SETUP'!$V92),""))))</f>
        <v>46588</v>
      </c>
      <c r="CT43" s="10">
        <f>IF('1-SETUP'!$Q92="DAILY",CS43+'1-SETUP'!$V92,IF('1-SETUP'!$Q92="WEEKLY",CS43+'1-SETUP'!$V92*7,IF('1-SETUP'!$Q92="MONTHLY",EDATE(CS43,'1-SETUP'!$V92),IF('1-SETUP'!$Q92="YEARLY",EDATE(CS43,12*'1-SETUP'!$V92),""))))</f>
        <v>46619</v>
      </c>
      <c r="CU43" s="10">
        <f>IF('1-SETUP'!$Q92="DAILY",CT43+'1-SETUP'!$V92,IF('1-SETUP'!$Q92="WEEKLY",CT43+'1-SETUP'!$V92*7,IF('1-SETUP'!$Q92="MONTHLY",EDATE(CT43,'1-SETUP'!$V92),IF('1-SETUP'!$Q92="YEARLY",EDATE(CT43,12*'1-SETUP'!$V92),""))))</f>
        <v>46650</v>
      </c>
      <c r="CV43" s="10">
        <f>IF('1-SETUP'!$Q92="DAILY",CU43+'1-SETUP'!$V92,IF('1-SETUP'!$Q92="WEEKLY",CU43+'1-SETUP'!$V92*7,IF('1-SETUP'!$Q92="MONTHLY",EDATE(CU43,'1-SETUP'!$V92),IF('1-SETUP'!$Q92="YEARLY",EDATE(CU43,12*'1-SETUP'!$V92),""))))</f>
        <v>46680</v>
      </c>
      <c r="CW43" s="10">
        <f>IF('1-SETUP'!$Q92="DAILY",CV43+'1-SETUP'!$V92,IF('1-SETUP'!$Q92="WEEKLY",CV43+'1-SETUP'!$V92*7,IF('1-SETUP'!$Q92="MONTHLY",EDATE(CV43,'1-SETUP'!$V92),IF('1-SETUP'!$Q92="YEARLY",EDATE(CV43,12*'1-SETUP'!$V92),""))))</f>
        <v>46711</v>
      </c>
      <c r="CX43" s="10">
        <f>IF('1-SETUP'!$Q92="DAILY",CW43+'1-SETUP'!$V92,IF('1-SETUP'!$Q92="WEEKLY",CW43+'1-SETUP'!$V92*7,IF('1-SETUP'!$Q92="MONTHLY",EDATE(CW43,'1-SETUP'!$V92),IF('1-SETUP'!$Q92="YEARLY",EDATE(CW43,12*'1-SETUP'!$V92),""))))</f>
        <v>46741</v>
      </c>
      <c r="CY43" s="10">
        <f>IF('1-SETUP'!$Q92="DAILY",CX43+'1-SETUP'!$V92,IF('1-SETUP'!$Q92="WEEKLY",CX43+'1-SETUP'!$V92*7,IF('1-SETUP'!$Q92="MONTHLY",EDATE(CX43,'1-SETUP'!$V92),IF('1-SETUP'!$Q92="YEARLY",EDATE(CX43,12*'1-SETUP'!$V92),""))))</f>
        <v>46772</v>
      </c>
      <c r="CZ43" s="10">
        <f>IF('1-SETUP'!$Q92="DAILY",CY43+'1-SETUP'!$V92,IF('1-SETUP'!$Q92="WEEKLY",CY43+'1-SETUP'!$V92*7,IF('1-SETUP'!$Q92="MONTHLY",EDATE(CY43,'1-SETUP'!$V92),IF('1-SETUP'!$Q92="YEARLY",EDATE(CY43,12*'1-SETUP'!$V92),""))))</f>
        <v>46803</v>
      </c>
      <c r="DA43" s="10">
        <f>IF('1-SETUP'!$Q92="DAILY",CZ43+'1-SETUP'!$V92,IF('1-SETUP'!$Q92="WEEKLY",CZ43+'1-SETUP'!$V92*7,IF('1-SETUP'!$Q92="MONTHLY",EDATE(CZ43,'1-SETUP'!$V92),IF('1-SETUP'!$Q92="YEARLY",EDATE(CZ43,12*'1-SETUP'!$V92),""))))</f>
        <v>46832</v>
      </c>
      <c r="DB43" s="10">
        <f>IF('1-SETUP'!$Q92="DAILY",DA43+'1-SETUP'!$V92,IF('1-SETUP'!$Q92="WEEKLY",DA43+'1-SETUP'!$V92*7,IF('1-SETUP'!$Q92="MONTHLY",EDATE(DA43,'1-SETUP'!$V92),IF('1-SETUP'!$Q92="YEARLY",EDATE(DA43,12*'1-SETUP'!$V92),""))))</f>
        <v>46863</v>
      </c>
      <c r="DC43" s="10">
        <f>IF('1-SETUP'!$Q92="DAILY",DB43+'1-SETUP'!$V92,IF('1-SETUP'!$Q92="WEEKLY",DB43+'1-SETUP'!$V92*7,IF('1-SETUP'!$Q92="MONTHLY",EDATE(DB43,'1-SETUP'!$V92),IF('1-SETUP'!$Q92="YEARLY",EDATE(DB43,12*'1-SETUP'!$V92),""))))</f>
        <v>46893</v>
      </c>
      <c r="DD43" s="10">
        <f>IF('1-SETUP'!$Q92="DAILY",DC43+'1-SETUP'!$V92,IF('1-SETUP'!$Q92="WEEKLY",DC43+'1-SETUP'!$V92*7,IF('1-SETUP'!$Q92="MONTHLY",EDATE(DC43,'1-SETUP'!$V92),IF('1-SETUP'!$Q92="YEARLY",EDATE(DC43,12*'1-SETUP'!$V92),""))))</f>
        <v>46924</v>
      </c>
      <c r="DE43" s="10">
        <f>IF('1-SETUP'!$Q92="DAILY",DD43+'1-SETUP'!$V92,IF('1-SETUP'!$Q92="WEEKLY",DD43+'1-SETUP'!$V92*7,IF('1-SETUP'!$Q92="MONTHLY",EDATE(DD43,'1-SETUP'!$V92),IF('1-SETUP'!$Q92="YEARLY",EDATE(DD43,12*'1-SETUP'!$V92),""))))</f>
        <v>46954</v>
      </c>
      <c r="DF43" s="10">
        <f>IF('1-SETUP'!$Q92="DAILY",DE43+'1-SETUP'!$V92,IF('1-SETUP'!$Q92="WEEKLY",DE43+'1-SETUP'!$V92*7,IF('1-SETUP'!$Q92="MONTHLY",EDATE(DE43,'1-SETUP'!$V92),IF('1-SETUP'!$Q92="YEARLY",EDATE(DE43,12*'1-SETUP'!$V92),""))))</f>
        <v>46985</v>
      </c>
      <c r="DG43" s="10">
        <f>IF('1-SETUP'!$Q92="DAILY",DF43+'1-SETUP'!$V92,IF('1-SETUP'!$Q92="WEEKLY",DF43+'1-SETUP'!$V92*7,IF('1-SETUP'!$Q92="MONTHLY",EDATE(DF43,'1-SETUP'!$V92),IF('1-SETUP'!$Q92="YEARLY",EDATE(DF43,12*'1-SETUP'!$V92),""))))</f>
        <v>47016</v>
      </c>
      <c r="DH43" s="10">
        <f>IF('1-SETUP'!$Q92="DAILY",DG43+'1-SETUP'!$V92,IF('1-SETUP'!$Q92="WEEKLY",DG43+'1-SETUP'!$V92*7,IF('1-SETUP'!$Q92="MONTHLY",EDATE(DG43,'1-SETUP'!$V92),IF('1-SETUP'!$Q92="YEARLY",EDATE(DG43,12*'1-SETUP'!$V92),""))))</f>
        <v>47046</v>
      </c>
      <c r="DI43" s="10">
        <f>IF('1-SETUP'!$Q92="DAILY",DH43+'1-SETUP'!$V92,IF('1-SETUP'!$Q92="WEEKLY",DH43+'1-SETUP'!$V92*7,IF('1-SETUP'!$Q92="MONTHLY",EDATE(DH43,'1-SETUP'!$V92),IF('1-SETUP'!$Q92="YEARLY",EDATE(DH43,12*'1-SETUP'!$V92),""))))</f>
        <v>47077</v>
      </c>
      <c r="DJ43" s="10">
        <f>IF('1-SETUP'!$Q92="DAILY",DI43+'1-SETUP'!$V92,IF('1-SETUP'!$Q92="WEEKLY",DI43+'1-SETUP'!$V92*7,IF('1-SETUP'!$Q92="MONTHLY",EDATE(DI43,'1-SETUP'!$V92),IF('1-SETUP'!$Q92="YEARLY",EDATE(DI43,12*'1-SETUP'!$V92),""))))</f>
        <v>47107</v>
      </c>
      <c r="DK43" s="10">
        <f>IF('1-SETUP'!$Q92="DAILY",DJ43+'1-SETUP'!$V92,IF('1-SETUP'!$Q92="WEEKLY",DJ43+'1-SETUP'!$V92*7,IF('1-SETUP'!$Q92="MONTHLY",EDATE(DJ43,'1-SETUP'!$V92),IF('1-SETUP'!$Q92="YEARLY",EDATE(DJ43,12*'1-SETUP'!$V92),""))))</f>
        <v>47138</v>
      </c>
      <c r="DL43" s="10">
        <f>IF('1-SETUP'!$Q92="DAILY",DK43+'1-SETUP'!$V92,IF('1-SETUP'!$Q92="WEEKLY",DK43+'1-SETUP'!$V92*7,IF('1-SETUP'!$Q92="MONTHLY",EDATE(DK43,'1-SETUP'!$V92),IF('1-SETUP'!$Q92="YEARLY",EDATE(DK43,12*'1-SETUP'!$V92),""))))</f>
        <v>47169</v>
      </c>
      <c r="DM43" s="10">
        <f>IF('1-SETUP'!$Q92="DAILY",DL43+'1-SETUP'!$V92,IF('1-SETUP'!$Q92="WEEKLY",DL43+'1-SETUP'!$V92*7,IF('1-SETUP'!$Q92="MONTHLY",EDATE(DL43,'1-SETUP'!$V92),IF('1-SETUP'!$Q92="YEARLY",EDATE(DL43,12*'1-SETUP'!$V92),""))))</f>
        <v>47197</v>
      </c>
      <c r="DN43" s="10">
        <f>IF('1-SETUP'!$Q92="DAILY",DM43+'1-SETUP'!$V92,IF('1-SETUP'!$Q92="WEEKLY",DM43+'1-SETUP'!$V92*7,IF('1-SETUP'!$Q92="MONTHLY",EDATE(DM43,'1-SETUP'!$V92),IF('1-SETUP'!$Q92="YEARLY",EDATE(DM43,12*'1-SETUP'!$V92),""))))</f>
        <v>47228</v>
      </c>
      <c r="DO43" s="10">
        <f>IF('1-SETUP'!$Q92="DAILY",DN43+'1-SETUP'!$V92,IF('1-SETUP'!$Q92="WEEKLY",DN43+'1-SETUP'!$V92*7,IF('1-SETUP'!$Q92="MONTHLY",EDATE(DN43,'1-SETUP'!$V92),IF('1-SETUP'!$Q92="YEARLY",EDATE(DN43,12*'1-SETUP'!$V92),""))))</f>
        <v>47258</v>
      </c>
      <c r="DP43" s="10">
        <f>IF('1-SETUP'!$Q92="DAILY",DO43+'1-SETUP'!$V92,IF('1-SETUP'!$Q92="WEEKLY",DO43+'1-SETUP'!$V92*7,IF('1-SETUP'!$Q92="MONTHLY",EDATE(DO43,'1-SETUP'!$V92),IF('1-SETUP'!$Q92="YEARLY",EDATE(DO43,12*'1-SETUP'!$V92),""))))</f>
        <v>47289</v>
      </c>
      <c r="DQ43" s="10">
        <f>IF('1-SETUP'!$Q92="DAILY",DP43+'1-SETUP'!$V92,IF('1-SETUP'!$Q92="WEEKLY",DP43+'1-SETUP'!$V92*7,IF('1-SETUP'!$Q92="MONTHLY",EDATE(DP43,'1-SETUP'!$V92),IF('1-SETUP'!$Q92="YEARLY",EDATE(DP43,12*'1-SETUP'!$V92),""))))</f>
        <v>47319</v>
      </c>
      <c r="DR43" s="10">
        <f>IF('1-SETUP'!$Q92="DAILY",DQ43+'1-SETUP'!$V92,IF('1-SETUP'!$Q92="WEEKLY",DQ43+'1-SETUP'!$V92*7,IF('1-SETUP'!$Q92="MONTHLY",EDATE(DQ43,'1-SETUP'!$V92),IF('1-SETUP'!$Q92="YEARLY",EDATE(DQ43,12*'1-SETUP'!$V92),""))))</f>
        <v>47350</v>
      </c>
      <c r="DS43" s="10">
        <f>IF('1-SETUP'!$Q92="DAILY",DR43+'1-SETUP'!$V92,IF('1-SETUP'!$Q92="WEEKLY",DR43+'1-SETUP'!$V92*7,IF('1-SETUP'!$Q92="MONTHLY",EDATE(DR43,'1-SETUP'!$V92),IF('1-SETUP'!$Q92="YEARLY",EDATE(DR43,12*'1-SETUP'!$V92),""))))</f>
        <v>47381</v>
      </c>
      <c r="DT43" s="10">
        <f>IF('1-SETUP'!$Q92="DAILY",DS43+'1-SETUP'!$V92,IF('1-SETUP'!$Q92="WEEKLY",DS43+'1-SETUP'!$V92*7,IF('1-SETUP'!$Q92="MONTHLY",EDATE(DS43,'1-SETUP'!$V92),IF('1-SETUP'!$Q92="YEARLY",EDATE(DS43,12*'1-SETUP'!$V92),""))))</f>
        <v>47411</v>
      </c>
      <c r="DU43" s="10">
        <f>IF('1-SETUP'!$Q92="DAILY",DT43+'1-SETUP'!$V92,IF('1-SETUP'!$Q92="WEEKLY",DT43+'1-SETUP'!$V92*7,IF('1-SETUP'!$Q92="MONTHLY",EDATE(DT43,'1-SETUP'!$V92),IF('1-SETUP'!$Q92="YEARLY",EDATE(DT43,12*'1-SETUP'!$V92),""))))</f>
        <v>47442</v>
      </c>
      <c r="DV43" s="10">
        <f>IF('1-SETUP'!$Q92="DAILY",DU43+'1-SETUP'!$V92,IF('1-SETUP'!$Q92="WEEKLY",DU43+'1-SETUP'!$V92*7,IF('1-SETUP'!$Q92="MONTHLY",EDATE(DU43,'1-SETUP'!$V92),IF('1-SETUP'!$Q92="YEARLY",EDATE(DU43,12*'1-SETUP'!$V92),""))))</f>
        <v>47472</v>
      </c>
      <c r="DW43" s="10">
        <f>IF('1-SETUP'!$Q92="DAILY",DV43+'1-SETUP'!$V92,IF('1-SETUP'!$Q92="WEEKLY",DV43+'1-SETUP'!$V92*7,IF('1-SETUP'!$Q92="MONTHLY",EDATE(DV43,'1-SETUP'!$V92),IF('1-SETUP'!$Q92="YEARLY",EDATE(DV43,12*'1-SETUP'!$V92),""))))</f>
        <v>47503</v>
      </c>
      <c r="DX43" s="10">
        <f>IF('1-SETUP'!$Q92="DAILY",DW43+'1-SETUP'!$V92,IF('1-SETUP'!$Q92="WEEKLY",DW43+'1-SETUP'!$V92*7,IF('1-SETUP'!$Q92="MONTHLY",EDATE(DW43,'1-SETUP'!$V92),IF('1-SETUP'!$Q92="YEARLY",EDATE(DW43,12*'1-SETUP'!$V92),""))))</f>
        <v>47534</v>
      </c>
      <c r="DY43" s="10">
        <f>IF('1-SETUP'!$Q92="DAILY",DX43+'1-SETUP'!$V92,IF('1-SETUP'!$Q92="WEEKLY",DX43+'1-SETUP'!$V92*7,IF('1-SETUP'!$Q92="MONTHLY",EDATE(DX43,'1-SETUP'!$V92),IF('1-SETUP'!$Q92="YEARLY",EDATE(DX43,12*'1-SETUP'!$V92),""))))</f>
        <v>47562</v>
      </c>
      <c r="DZ43" s="10">
        <f>IF('1-SETUP'!$Q92="DAILY",DY43+'1-SETUP'!$V92,IF('1-SETUP'!$Q92="WEEKLY",DY43+'1-SETUP'!$V92*7,IF('1-SETUP'!$Q92="MONTHLY",EDATE(DY43,'1-SETUP'!$V92),IF('1-SETUP'!$Q92="YEARLY",EDATE(DY43,12*'1-SETUP'!$V92),""))))</f>
        <v>47593</v>
      </c>
      <c r="EA43" s="10">
        <f>IF('1-SETUP'!$Q92="DAILY",DZ43+'1-SETUP'!$V92,IF('1-SETUP'!$Q92="WEEKLY",DZ43+'1-SETUP'!$V92*7,IF('1-SETUP'!$Q92="MONTHLY",EDATE(DZ43,'1-SETUP'!$V92),IF('1-SETUP'!$Q92="YEARLY",EDATE(DZ43,12*'1-SETUP'!$V92),""))))</f>
        <v>47623</v>
      </c>
      <c r="EB43" s="10">
        <f>IF('1-SETUP'!$Q92="DAILY",EA43+'1-SETUP'!$V92,IF('1-SETUP'!$Q92="WEEKLY",EA43+'1-SETUP'!$V92*7,IF('1-SETUP'!$Q92="MONTHLY",EDATE(EA43,'1-SETUP'!$V92),IF('1-SETUP'!$Q92="YEARLY",EDATE(EA43,12*'1-SETUP'!$V92),""))))</f>
        <v>47654</v>
      </c>
      <c r="EC43" s="10">
        <f>IF('1-SETUP'!$Q92="DAILY",EB43+'1-SETUP'!$V92,IF('1-SETUP'!$Q92="WEEKLY",EB43+'1-SETUP'!$V92*7,IF('1-SETUP'!$Q92="MONTHLY",EDATE(EB43,'1-SETUP'!$V92),IF('1-SETUP'!$Q92="YEARLY",EDATE(EB43,12*'1-SETUP'!$V92),""))))</f>
        <v>47684</v>
      </c>
      <c r="ED43" s="10">
        <f>IF('1-SETUP'!$Q92="DAILY",EC43+'1-SETUP'!$V92,IF('1-SETUP'!$Q92="WEEKLY",EC43+'1-SETUP'!$V92*7,IF('1-SETUP'!$Q92="MONTHLY",EDATE(EC43,'1-SETUP'!$V92),IF('1-SETUP'!$Q92="YEARLY",EDATE(EC43,12*'1-SETUP'!$V92),""))))</f>
        <v>47715</v>
      </c>
      <c r="EE43" s="10">
        <f>IF('1-SETUP'!$Q92="DAILY",ED43+'1-SETUP'!$V92,IF('1-SETUP'!$Q92="WEEKLY",ED43+'1-SETUP'!$V92*7,IF('1-SETUP'!$Q92="MONTHLY",EDATE(ED43,'1-SETUP'!$V92),IF('1-SETUP'!$Q92="YEARLY",EDATE(ED43,12*'1-SETUP'!$V92),""))))</f>
        <v>47746</v>
      </c>
      <c r="EF43" s="10">
        <f>IF('1-SETUP'!$Q92="DAILY",EE43+'1-SETUP'!$V92,IF('1-SETUP'!$Q92="WEEKLY",EE43+'1-SETUP'!$V92*7,IF('1-SETUP'!$Q92="MONTHLY",EDATE(EE43,'1-SETUP'!$V92),IF('1-SETUP'!$Q92="YEARLY",EDATE(EE43,12*'1-SETUP'!$V92),""))))</f>
        <v>47776</v>
      </c>
      <c r="EG43" s="10">
        <f>IF('1-SETUP'!$Q92="DAILY",EF43+'1-SETUP'!$V92,IF('1-SETUP'!$Q92="WEEKLY",EF43+'1-SETUP'!$V92*7,IF('1-SETUP'!$Q92="MONTHLY",EDATE(EF43,'1-SETUP'!$V92),IF('1-SETUP'!$Q92="YEARLY",EDATE(EF43,12*'1-SETUP'!$V92),""))))</f>
        <v>47807</v>
      </c>
      <c r="EH43" s="10">
        <f>IF('1-SETUP'!$Q92="DAILY",EG43+'1-SETUP'!$V92,IF('1-SETUP'!$Q92="WEEKLY",EG43+'1-SETUP'!$V92*7,IF('1-SETUP'!$Q92="MONTHLY",EDATE(EG43,'1-SETUP'!$V92),IF('1-SETUP'!$Q92="YEARLY",EDATE(EG43,12*'1-SETUP'!$V92),""))))</f>
        <v>47837</v>
      </c>
      <c r="EI43" s="10">
        <f>IF('1-SETUP'!$Q92="DAILY",EH43+'1-SETUP'!$V92,IF('1-SETUP'!$Q92="WEEKLY",EH43+'1-SETUP'!$V92*7,IF('1-SETUP'!$Q92="MONTHLY",EDATE(EH43,'1-SETUP'!$V92),IF('1-SETUP'!$Q92="YEARLY",EDATE(EH43,12*'1-SETUP'!$V92),""))))</f>
        <v>47868</v>
      </c>
      <c r="EJ43" s="10">
        <f>IF('1-SETUP'!$Q92="DAILY",EI43+'1-SETUP'!$V92,IF('1-SETUP'!$Q92="WEEKLY",EI43+'1-SETUP'!$V92*7,IF('1-SETUP'!$Q92="MONTHLY",EDATE(EI43,'1-SETUP'!$V92),IF('1-SETUP'!$Q92="YEARLY",EDATE(EI43,12*'1-SETUP'!$V92),""))))</f>
        <v>47899</v>
      </c>
      <c r="EK43" s="10">
        <f>IF('1-SETUP'!$Q92="DAILY",EJ43+'1-SETUP'!$V92,IF('1-SETUP'!$Q92="WEEKLY",EJ43+'1-SETUP'!$V92*7,IF('1-SETUP'!$Q92="MONTHLY",EDATE(EJ43,'1-SETUP'!$V92),IF('1-SETUP'!$Q92="YEARLY",EDATE(EJ43,12*'1-SETUP'!$V92),""))))</f>
        <v>47927</v>
      </c>
      <c r="EL43" s="10">
        <f>IF('1-SETUP'!$Q92="DAILY",EK43+'1-SETUP'!$V92,IF('1-SETUP'!$Q92="WEEKLY",EK43+'1-SETUP'!$V92*7,IF('1-SETUP'!$Q92="MONTHLY",EDATE(EK43,'1-SETUP'!$V92),IF('1-SETUP'!$Q92="YEARLY",EDATE(EK43,12*'1-SETUP'!$V92),""))))</f>
        <v>47958</v>
      </c>
      <c r="EM43" s="10">
        <f>IF('1-SETUP'!$Q92="DAILY",EL43+'1-SETUP'!$V92,IF('1-SETUP'!$Q92="WEEKLY",EL43+'1-SETUP'!$V92*7,IF('1-SETUP'!$Q92="MONTHLY",EDATE(EL43,'1-SETUP'!$V92),IF('1-SETUP'!$Q92="YEARLY",EDATE(EL43,12*'1-SETUP'!$V92),""))))</f>
        <v>47988</v>
      </c>
      <c r="EN43" s="10">
        <f>IF('1-SETUP'!$Q92="DAILY",EM43+'1-SETUP'!$V92,IF('1-SETUP'!$Q92="WEEKLY",EM43+'1-SETUP'!$V92*7,IF('1-SETUP'!$Q92="MONTHLY",EDATE(EM43,'1-SETUP'!$V92),IF('1-SETUP'!$Q92="YEARLY",EDATE(EM43,12*'1-SETUP'!$V92),""))))</f>
        <v>48019</v>
      </c>
      <c r="EO43" s="10">
        <f>IF('1-SETUP'!$Q92="DAILY",EN43+'1-SETUP'!$V92,IF('1-SETUP'!$Q92="WEEKLY",EN43+'1-SETUP'!$V92*7,IF('1-SETUP'!$Q92="MONTHLY",EDATE(EN43,'1-SETUP'!$V92),IF('1-SETUP'!$Q92="YEARLY",EDATE(EN43,12*'1-SETUP'!$V92),""))))</f>
        <v>48049</v>
      </c>
      <c r="EP43" s="10">
        <f>IF('1-SETUP'!$Q92="DAILY",EO43+'1-SETUP'!$V92,IF('1-SETUP'!$Q92="WEEKLY",EO43+'1-SETUP'!$V92*7,IF('1-SETUP'!$Q92="MONTHLY",EDATE(EO43,'1-SETUP'!$V92),IF('1-SETUP'!$Q92="YEARLY",EDATE(EO43,12*'1-SETUP'!$V92),""))))</f>
        <v>48080</v>
      </c>
      <c r="EQ43" s="10">
        <f>IF('1-SETUP'!$Q92="DAILY",EP43+'1-SETUP'!$V92,IF('1-SETUP'!$Q92="WEEKLY",EP43+'1-SETUP'!$V92*7,IF('1-SETUP'!$Q92="MONTHLY",EDATE(EP43,'1-SETUP'!$V92),IF('1-SETUP'!$Q92="YEARLY",EDATE(EP43,12*'1-SETUP'!$V92),""))))</f>
        <v>48111</v>
      </c>
      <c r="ER43" s="10">
        <f>IF('1-SETUP'!$Q92="DAILY",EQ43+'1-SETUP'!$V92,IF('1-SETUP'!$Q92="WEEKLY",EQ43+'1-SETUP'!$V92*7,IF('1-SETUP'!$Q92="MONTHLY",EDATE(EQ43,'1-SETUP'!$V92),IF('1-SETUP'!$Q92="YEARLY",EDATE(EQ43,12*'1-SETUP'!$V92),""))))</f>
        <v>48141</v>
      </c>
      <c r="ES43" s="10">
        <f>IF('1-SETUP'!$Q92="DAILY",ER43+'1-SETUP'!$V92,IF('1-SETUP'!$Q92="WEEKLY",ER43+'1-SETUP'!$V92*7,IF('1-SETUP'!$Q92="MONTHLY",EDATE(ER43,'1-SETUP'!$V92),IF('1-SETUP'!$Q92="YEARLY",EDATE(ER43,12*'1-SETUP'!$V92),""))))</f>
        <v>48172</v>
      </c>
      <c r="ET43" s="10">
        <f>IF('1-SETUP'!$Q92="DAILY",ES43+'1-SETUP'!$V92,IF('1-SETUP'!$Q92="WEEKLY",ES43+'1-SETUP'!$V92*7,IF('1-SETUP'!$Q92="MONTHLY",EDATE(ES43,'1-SETUP'!$V92),IF('1-SETUP'!$Q92="YEARLY",EDATE(ES43,12*'1-SETUP'!$V92),""))))</f>
        <v>48202</v>
      </c>
      <c r="EU43" s="10">
        <f>IF('1-SETUP'!$Q92="DAILY",ET43+'1-SETUP'!$V92,IF('1-SETUP'!$Q92="WEEKLY",ET43+'1-SETUP'!$V92*7,IF('1-SETUP'!$Q92="MONTHLY",EDATE(ET43,'1-SETUP'!$V92),IF('1-SETUP'!$Q92="YEARLY",EDATE(ET43,12*'1-SETUP'!$V92),""))))</f>
        <v>48233</v>
      </c>
      <c r="EV43" s="10">
        <f>IF('1-SETUP'!$Q92="DAILY",EU43+'1-SETUP'!$V92,IF('1-SETUP'!$Q92="WEEKLY",EU43+'1-SETUP'!$V92*7,IF('1-SETUP'!$Q92="MONTHLY",EDATE(EU43,'1-SETUP'!$V92),IF('1-SETUP'!$Q92="YEARLY",EDATE(EU43,12*'1-SETUP'!$V92),""))))</f>
        <v>48264</v>
      </c>
      <c r="EW43" s="10">
        <f>IF('1-SETUP'!$Q92="DAILY",EV43+'1-SETUP'!$V92,IF('1-SETUP'!$Q92="WEEKLY",EV43+'1-SETUP'!$V92*7,IF('1-SETUP'!$Q92="MONTHLY",EDATE(EV43,'1-SETUP'!$V92),IF('1-SETUP'!$Q92="YEARLY",EDATE(EV43,12*'1-SETUP'!$V92),""))))</f>
        <v>48293</v>
      </c>
      <c r="EX43" s="10">
        <f>IF('1-SETUP'!$Q92="DAILY",EW43+'1-SETUP'!$V92,IF('1-SETUP'!$Q92="WEEKLY",EW43+'1-SETUP'!$V92*7,IF('1-SETUP'!$Q92="MONTHLY",EDATE(EW43,'1-SETUP'!$V92),IF('1-SETUP'!$Q92="YEARLY",EDATE(EW43,12*'1-SETUP'!$V92),""))))</f>
        <v>48324</v>
      </c>
      <c r="EY43" s="10">
        <f>IF('1-SETUP'!$Q92="DAILY",EX43+'1-SETUP'!$V92,IF('1-SETUP'!$Q92="WEEKLY",EX43+'1-SETUP'!$V92*7,IF('1-SETUP'!$Q92="MONTHLY",EDATE(EX43,'1-SETUP'!$V92),IF('1-SETUP'!$Q92="YEARLY",EDATE(EX43,12*'1-SETUP'!$V92),""))))</f>
        <v>48354</v>
      </c>
      <c r="EZ43" s="10">
        <f>IF('1-SETUP'!$Q92="DAILY",EY43+'1-SETUP'!$V92,IF('1-SETUP'!$Q92="WEEKLY",EY43+'1-SETUP'!$V92*7,IF('1-SETUP'!$Q92="MONTHLY",EDATE(EY43,'1-SETUP'!$V92),IF('1-SETUP'!$Q92="YEARLY",EDATE(EY43,12*'1-SETUP'!$V92),""))))</f>
        <v>48385</v>
      </c>
      <c r="FA43" s="10">
        <f>IF('1-SETUP'!$Q92="DAILY",EZ43+'1-SETUP'!$V92,IF('1-SETUP'!$Q92="WEEKLY",EZ43+'1-SETUP'!$V92*7,IF('1-SETUP'!$Q92="MONTHLY",EDATE(EZ43,'1-SETUP'!$V92),IF('1-SETUP'!$Q92="YEARLY",EDATE(EZ43,12*'1-SETUP'!$V92),""))))</f>
        <v>48415</v>
      </c>
      <c r="FB43" s="10">
        <f>IF('1-SETUP'!$Q92="DAILY",FA43+'1-SETUP'!$V92,IF('1-SETUP'!$Q92="WEEKLY",FA43+'1-SETUP'!$V92*7,IF('1-SETUP'!$Q92="MONTHLY",EDATE(FA43,'1-SETUP'!$V92),IF('1-SETUP'!$Q92="YEARLY",EDATE(FA43,12*'1-SETUP'!$V92),""))))</f>
        <v>48446</v>
      </c>
      <c r="FC43" s="10">
        <f>IF('1-SETUP'!$Q92="DAILY",FB43+'1-SETUP'!$V92,IF('1-SETUP'!$Q92="WEEKLY",FB43+'1-SETUP'!$V92*7,IF('1-SETUP'!$Q92="MONTHLY",EDATE(FB43,'1-SETUP'!$V92),IF('1-SETUP'!$Q92="YEARLY",EDATE(FB43,12*'1-SETUP'!$V92),""))))</f>
        <v>48477</v>
      </c>
      <c r="FD43" s="10">
        <f>IF('1-SETUP'!$Q92="DAILY",FC43+'1-SETUP'!$V92,IF('1-SETUP'!$Q92="WEEKLY",FC43+'1-SETUP'!$V92*7,IF('1-SETUP'!$Q92="MONTHLY",EDATE(FC43,'1-SETUP'!$V92),IF('1-SETUP'!$Q92="YEARLY",EDATE(FC43,12*'1-SETUP'!$V92),""))))</f>
        <v>48507</v>
      </c>
      <c r="FE43" s="10">
        <f>IF('1-SETUP'!$Q92="DAILY",FD43+'1-SETUP'!$V92,IF('1-SETUP'!$Q92="WEEKLY",FD43+'1-SETUP'!$V92*7,IF('1-SETUP'!$Q92="MONTHLY",EDATE(FD43,'1-SETUP'!$V92),IF('1-SETUP'!$Q92="YEARLY",EDATE(FD43,12*'1-SETUP'!$V92),""))))</f>
        <v>48538</v>
      </c>
      <c r="FF43" s="10">
        <f>IF('1-SETUP'!$Q92="DAILY",FE43+'1-SETUP'!$V92,IF('1-SETUP'!$Q92="WEEKLY",FE43+'1-SETUP'!$V92*7,IF('1-SETUP'!$Q92="MONTHLY",EDATE(FE43,'1-SETUP'!$V92),IF('1-SETUP'!$Q92="YEARLY",EDATE(FE43,12*'1-SETUP'!$V92),""))))</f>
        <v>48568</v>
      </c>
      <c r="FG43" s="10">
        <f>IF('1-SETUP'!$Q92="DAILY",FF43+'1-SETUP'!$V92,IF('1-SETUP'!$Q92="WEEKLY",FF43+'1-SETUP'!$V92*7,IF('1-SETUP'!$Q92="MONTHLY",EDATE(FF43,'1-SETUP'!$V92),IF('1-SETUP'!$Q92="YEARLY",EDATE(FF43,12*'1-SETUP'!$V92),""))))</f>
        <v>48599</v>
      </c>
      <c r="FH43" s="10">
        <f>IF('1-SETUP'!$Q92="DAILY",FG43+'1-SETUP'!$V92,IF('1-SETUP'!$Q92="WEEKLY",FG43+'1-SETUP'!$V92*7,IF('1-SETUP'!$Q92="MONTHLY",EDATE(FG43,'1-SETUP'!$V92),IF('1-SETUP'!$Q92="YEARLY",EDATE(FG43,12*'1-SETUP'!$V92),""))))</f>
        <v>48630</v>
      </c>
      <c r="FI43" s="10">
        <f>IF('1-SETUP'!$Q92="DAILY",FH43+'1-SETUP'!$V92,IF('1-SETUP'!$Q92="WEEKLY",FH43+'1-SETUP'!$V92*7,IF('1-SETUP'!$Q92="MONTHLY",EDATE(FH43,'1-SETUP'!$V92),IF('1-SETUP'!$Q92="YEARLY",EDATE(FH43,12*'1-SETUP'!$V92),""))))</f>
        <v>48658</v>
      </c>
      <c r="FJ43" s="10">
        <f>IF('1-SETUP'!$Q92="DAILY",FI43+'1-SETUP'!$V92,IF('1-SETUP'!$Q92="WEEKLY",FI43+'1-SETUP'!$V92*7,IF('1-SETUP'!$Q92="MONTHLY",EDATE(FI43,'1-SETUP'!$V92),IF('1-SETUP'!$Q92="YEARLY",EDATE(FI43,12*'1-SETUP'!$V92),""))))</f>
        <v>48689</v>
      </c>
      <c r="FK43" s="10">
        <f>IF('1-SETUP'!$Q92="DAILY",FJ43+'1-SETUP'!$V92,IF('1-SETUP'!$Q92="WEEKLY",FJ43+'1-SETUP'!$V92*7,IF('1-SETUP'!$Q92="MONTHLY",EDATE(FJ43,'1-SETUP'!$V92),IF('1-SETUP'!$Q92="YEARLY",EDATE(FJ43,12*'1-SETUP'!$V92),""))))</f>
        <v>48719</v>
      </c>
      <c r="FL43" s="10">
        <f>IF('1-SETUP'!$Q92="DAILY",FK43+'1-SETUP'!$V92,IF('1-SETUP'!$Q92="WEEKLY",FK43+'1-SETUP'!$V92*7,IF('1-SETUP'!$Q92="MONTHLY",EDATE(FK43,'1-SETUP'!$V92),IF('1-SETUP'!$Q92="YEARLY",EDATE(FK43,12*'1-SETUP'!$V92),""))))</f>
        <v>48750</v>
      </c>
      <c r="FM43" s="10">
        <f>IF('1-SETUP'!$Q92="DAILY",FL43+'1-SETUP'!$V92,IF('1-SETUP'!$Q92="WEEKLY",FL43+'1-SETUP'!$V92*7,IF('1-SETUP'!$Q92="MONTHLY",EDATE(FL43,'1-SETUP'!$V92),IF('1-SETUP'!$Q92="YEARLY",EDATE(FL43,12*'1-SETUP'!$V92),""))))</f>
        <v>48780</v>
      </c>
      <c r="FN43" s="10">
        <f>IF('1-SETUP'!$Q92="DAILY",FM43+'1-SETUP'!$V92,IF('1-SETUP'!$Q92="WEEKLY",FM43+'1-SETUP'!$V92*7,IF('1-SETUP'!$Q92="MONTHLY",EDATE(FM43,'1-SETUP'!$V92),IF('1-SETUP'!$Q92="YEARLY",EDATE(FM43,12*'1-SETUP'!$V92),""))))</f>
        <v>48811</v>
      </c>
      <c r="FO43" s="10">
        <f>IF('1-SETUP'!$Q92="DAILY",FN43+'1-SETUP'!$V92,IF('1-SETUP'!$Q92="WEEKLY",FN43+'1-SETUP'!$V92*7,IF('1-SETUP'!$Q92="MONTHLY",EDATE(FN43,'1-SETUP'!$V92),IF('1-SETUP'!$Q92="YEARLY",EDATE(FN43,12*'1-SETUP'!$V92),""))))</f>
        <v>48842</v>
      </c>
      <c r="FP43" s="10">
        <f>IF('1-SETUP'!$Q92="DAILY",FO43+'1-SETUP'!$V92,IF('1-SETUP'!$Q92="WEEKLY",FO43+'1-SETUP'!$V92*7,IF('1-SETUP'!$Q92="MONTHLY",EDATE(FO43,'1-SETUP'!$V92),IF('1-SETUP'!$Q92="YEARLY",EDATE(FO43,12*'1-SETUP'!$V92),""))))</f>
        <v>48872</v>
      </c>
      <c r="FQ43" s="10">
        <f>IF('1-SETUP'!$Q92="DAILY",FP43+'1-SETUP'!$V92,IF('1-SETUP'!$Q92="WEEKLY",FP43+'1-SETUP'!$V92*7,IF('1-SETUP'!$Q92="MONTHLY",EDATE(FP43,'1-SETUP'!$V92),IF('1-SETUP'!$Q92="YEARLY",EDATE(FP43,12*'1-SETUP'!$V92),""))))</f>
        <v>48903</v>
      </c>
      <c r="FR43" s="10">
        <f>IF('1-SETUP'!$Q92="DAILY",FQ43+'1-SETUP'!$V92,IF('1-SETUP'!$Q92="WEEKLY",FQ43+'1-SETUP'!$V92*7,IF('1-SETUP'!$Q92="MONTHLY",EDATE(FQ43,'1-SETUP'!$V92),IF('1-SETUP'!$Q92="YEARLY",EDATE(FQ43,12*'1-SETUP'!$V92),""))))</f>
        <v>48933</v>
      </c>
      <c r="FS43" s="10">
        <f>IF('1-SETUP'!$Q92="DAILY",FR43+'1-SETUP'!$V92,IF('1-SETUP'!$Q92="WEEKLY",FR43+'1-SETUP'!$V92*7,IF('1-SETUP'!$Q92="MONTHLY",EDATE(FR43,'1-SETUP'!$V92),IF('1-SETUP'!$Q92="YEARLY",EDATE(FR43,12*'1-SETUP'!$V92),""))))</f>
        <v>48964</v>
      </c>
      <c r="FT43" s="10">
        <f>IF('1-SETUP'!$Q92="DAILY",FS43+'1-SETUP'!$V92,IF('1-SETUP'!$Q92="WEEKLY",FS43+'1-SETUP'!$V92*7,IF('1-SETUP'!$Q92="MONTHLY",EDATE(FS43,'1-SETUP'!$V92),IF('1-SETUP'!$Q92="YEARLY",EDATE(FS43,12*'1-SETUP'!$V92),""))))</f>
        <v>48995</v>
      </c>
      <c r="FU43" s="10">
        <f>IF('1-SETUP'!$Q92="DAILY",FT43+'1-SETUP'!$V92,IF('1-SETUP'!$Q92="WEEKLY",FT43+'1-SETUP'!$V92*7,IF('1-SETUP'!$Q92="MONTHLY",EDATE(FT43,'1-SETUP'!$V92),IF('1-SETUP'!$Q92="YEARLY",EDATE(FT43,12*'1-SETUP'!$V92),""))))</f>
        <v>49023</v>
      </c>
      <c r="FV43" s="10">
        <f>IF('1-SETUP'!$Q92="DAILY",FU43+'1-SETUP'!$V92,IF('1-SETUP'!$Q92="WEEKLY",FU43+'1-SETUP'!$V92*7,IF('1-SETUP'!$Q92="MONTHLY",EDATE(FU43,'1-SETUP'!$V92),IF('1-SETUP'!$Q92="YEARLY",EDATE(FU43,12*'1-SETUP'!$V92),""))))</f>
        <v>49054</v>
      </c>
      <c r="FW43" s="10">
        <f>IF('1-SETUP'!$Q92="DAILY",FV43+'1-SETUP'!$V92,IF('1-SETUP'!$Q92="WEEKLY",FV43+'1-SETUP'!$V92*7,IF('1-SETUP'!$Q92="MONTHLY",EDATE(FV43,'1-SETUP'!$V92),IF('1-SETUP'!$Q92="YEARLY",EDATE(FV43,12*'1-SETUP'!$V92),""))))</f>
        <v>49084</v>
      </c>
      <c r="FX43" s="10">
        <f>IF('1-SETUP'!$Q92="DAILY",FW43+'1-SETUP'!$V92,IF('1-SETUP'!$Q92="WEEKLY",FW43+'1-SETUP'!$V92*7,IF('1-SETUP'!$Q92="MONTHLY",EDATE(FW43,'1-SETUP'!$V92),IF('1-SETUP'!$Q92="YEARLY",EDATE(FW43,12*'1-SETUP'!$V92),""))))</f>
        <v>49115</v>
      </c>
      <c r="FY43" s="10">
        <f>IF('1-SETUP'!$Q92="DAILY",FX43+'1-SETUP'!$V92,IF('1-SETUP'!$Q92="WEEKLY",FX43+'1-SETUP'!$V92*7,IF('1-SETUP'!$Q92="MONTHLY",EDATE(FX43,'1-SETUP'!$V92),IF('1-SETUP'!$Q92="YEARLY",EDATE(FX43,12*'1-SETUP'!$V92),""))))</f>
        <v>49145</v>
      </c>
      <c r="FZ43" s="10">
        <f>IF('1-SETUP'!$Q92="DAILY",FY43+'1-SETUP'!$V92,IF('1-SETUP'!$Q92="WEEKLY",FY43+'1-SETUP'!$V92*7,IF('1-SETUP'!$Q92="MONTHLY",EDATE(FY43,'1-SETUP'!$V92),IF('1-SETUP'!$Q92="YEARLY",EDATE(FY43,12*'1-SETUP'!$V92),""))))</f>
        <v>49176</v>
      </c>
      <c r="GA43" s="10">
        <f>IF('1-SETUP'!$Q92="DAILY",FZ43+'1-SETUP'!$V92,IF('1-SETUP'!$Q92="WEEKLY",FZ43+'1-SETUP'!$V92*7,IF('1-SETUP'!$Q92="MONTHLY",EDATE(FZ43,'1-SETUP'!$V92),IF('1-SETUP'!$Q92="YEARLY",EDATE(FZ43,12*'1-SETUP'!$V92),""))))</f>
        <v>49207</v>
      </c>
      <c r="GB43" s="10">
        <f>IF('1-SETUP'!$Q92="DAILY",GA43+'1-SETUP'!$V92,IF('1-SETUP'!$Q92="WEEKLY",GA43+'1-SETUP'!$V92*7,IF('1-SETUP'!$Q92="MONTHLY",EDATE(GA43,'1-SETUP'!$V92),IF('1-SETUP'!$Q92="YEARLY",EDATE(GA43,12*'1-SETUP'!$V92),""))))</f>
        <v>49237</v>
      </c>
      <c r="GC43" s="10">
        <f>IF('1-SETUP'!$Q92="DAILY",GB43+'1-SETUP'!$V92,IF('1-SETUP'!$Q92="WEEKLY",GB43+'1-SETUP'!$V92*7,IF('1-SETUP'!$Q92="MONTHLY",EDATE(GB43,'1-SETUP'!$V92),IF('1-SETUP'!$Q92="YEARLY",EDATE(GB43,12*'1-SETUP'!$V92),""))))</f>
        <v>49268</v>
      </c>
      <c r="GD43" s="10">
        <f>IF('1-SETUP'!$Q92="DAILY",GC43+'1-SETUP'!$V92,IF('1-SETUP'!$Q92="WEEKLY",GC43+'1-SETUP'!$V92*7,IF('1-SETUP'!$Q92="MONTHLY",EDATE(GC43,'1-SETUP'!$V92),IF('1-SETUP'!$Q92="YEARLY",EDATE(GC43,12*'1-SETUP'!$V92),""))))</f>
        <v>49298</v>
      </c>
      <c r="GE43" s="10">
        <f>IF('1-SETUP'!$Q92="DAILY",GD43+'1-SETUP'!$V92,IF('1-SETUP'!$Q92="WEEKLY",GD43+'1-SETUP'!$V92*7,IF('1-SETUP'!$Q92="MONTHLY",EDATE(GD43,'1-SETUP'!$V92),IF('1-SETUP'!$Q92="YEARLY",EDATE(GD43,12*'1-SETUP'!$V92),""))))</f>
        <v>49329</v>
      </c>
      <c r="GF43" s="10">
        <f>IF('1-SETUP'!$Q92="DAILY",GE43+'1-SETUP'!$V92,IF('1-SETUP'!$Q92="WEEKLY",GE43+'1-SETUP'!$V92*7,IF('1-SETUP'!$Q92="MONTHLY",EDATE(GE43,'1-SETUP'!$V92),IF('1-SETUP'!$Q92="YEARLY",EDATE(GE43,12*'1-SETUP'!$V92),""))))</f>
        <v>49360</v>
      </c>
      <c r="GG43" s="10">
        <f>IF('1-SETUP'!$Q92="DAILY",GF43+'1-SETUP'!$V92,IF('1-SETUP'!$Q92="WEEKLY",GF43+'1-SETUP'!$V92*7,IF('1-SETUP'!$Q92="MONTHLY",EDATE(GF43,'1-SETUP'!$V92),IF('1-SETUP'!$Q92="YEARLY",EDATE(GF43,12*'1-SETUP'!$V92),""))))</f>
        <v>49388</v>
      </c>
      <c r="GH43" s="10">
        <f>IF('1-SETUP'!$Q92="DAILY",GG43+'1-SETUP'!$V92,IF('1-SETUP'!$Q92="WEEKLY",GG43+'1-SETUP'!$V92*7,IF('1-SETUP'!$Q92="MONTHLY",EDATE(GG43,'1-SETUP'!$V92),IF('1-SETUP'!$Q92="YEARLY",EDATE(GG43,12*'1-SETUP'!$V92),""))))</f>
        <v>49419</v>
      </c>
      <c r="GI43" s="10">
        <f>IF('1-SETUP'!$Q92="DAILY",GH43+'1-SETUP'!$V92,IF('1-SETUP'!$Q92="WEEKLY",GH43+'1-SETUP'!$V92*7,IF('1-SETUP'!$Q92="MONTHLY",EDATE(GH43,'1-SETUP'!$V92),IF('1-SETUP'!$Q92="YEARLY",EDATE(GH43,12*'1-SETUP'!$V92),""))))</f>
        <v>49449</v>
      </c>
      <c r="GJ43" s="10">
        <f>IF('1-SETUP'!$Q92="DAILY",GI43+'1-SETUP'!$V92,IF('1-SETUP'!$Q92="WEEKLY",GI43+'1-SETUP'!$V92*7,IF('1-SETUP'!$Q92="MONTHLY",EDATE(GI43,'1-SETUP'!$V92),IF('1-SETUP'!$Q92="YEARLY",EDATE(GI43,12*'1-SETUP'!$V92),""))))</f>
        <v>49480</v>
      </c>
      <c r="GK43" s="10">
        <f>IF('1-SETUP'!$Q92="DAILY",GJ43+'1-SETUP'!$V92,IF('1-SETUP'!$Q92="WEEKLY",GJ43+'1-SETUP'!$V92*7,IF('1-SETUP'!$Q92="MONTHLY",EDATE(GJ43,'1-SETUP'!$V92),IF('1-SETUP'!$Q92="YEARLY",EDATE(GJ43,12*'1-SETUP'!$V92),""))))</f>
        <v>49510</v>
      </c>
      <c r="GL43" s="10">
        <f>IF('1-SETUP'!$Q92="DAILY",GK43+'1-SETUP'!$V92,IF('1-SETUP'!$Q92="WEEKLY",GK43+'1-SETUP'!$V92*7,IF('1-SETUP'!$Q92="MONTHLY",EDATE(GK43,'1-SETUP'!$V92),IF('1-SETUP'!$Q92="YEARLY",EDATE(GK43,12*'1-SETUP'!$V92),""))))</f>
        <v>49541</v>
      </c>
      <c r="GM43" s="10">
        <f>IF('1-SETUP'!$Q92="DAILY",GL43+'1-SETUP'!$V92,IF('1-SETUP'!$Q92="WEEKLY",GL43+'1-SETUP'!$V92*7,IF('1-SETUP'!$Q92="MONTHLY",EDATE(GL43,'1-SETUP'!$V92),IF('1-SETUP'!$Q92="YEARLY",EDATE(GL43,12*'1-SETUP'!$V92),""))))</f>
        <v>49572</v>
      </c>
      <c r="GN43" s="10">
        <f>IF('1-SETUP'!$Q92="DAILY",GM43+'1-SETUP'!$V92,IF('1-SETUP'!$Q92="WEEKLY",GM43+'1-SETUP'!$V92*7,IF('1-SETUP'!$Q92="MONTHLY",EDATE(GM43,'1-SETUP'!$V92),IF('1-SETUP'!$Q92="YEARLY",EDATE(GM43,12*'1-SETUP'!$V92),""))))</f>
        <v>49602</v>
      </c>
      <c r="GO43" s="10">
        <f>IF('1-SETUP'!$Q92="DAILY",GN43+'1-SETUP'!$V92,IF('1-SETUP'!$Q92="WEEKLY",GN43+'1-SETUP'!$V92*7,IF('1-SETUP'!$Q92="MONTHLY",EDATE(GN43,'1-SETUP'!$V92),IF('1-SETUP'!$Q92="YEARLY",EDATE(GN43,12*'1-SETUP'!$V92),""))))</f>
        <v>49633</v>
      </c>
      <c r="GP43" s="10">
        <f>IF('1-SETUP'!$Q92="DAILY",GO43+'1-SETUP'!$V92,IF('1-SETUP'!$Q92="WEEKLY",GO43+'1-SETUP'!$V92*7,IF('1-SETUP'!$Q92="MONTHLY",EDATE(GO43,'1-SETUP'!$V92),IF('1-SETUP'!$Q92="YEARLY",EDATE(GO43,12*'1-SETUP'!$V92),""))))</f>
        <v>49663</v>
      </c>
      <c r="GQ43" s="10">
        <f>IF('1-SETUP'!$Q92="DAILY",GP43+'1-SETUP'!$V92,IF('1-SETUP'!$Q92="WEEKLY",GP43+'1-SETUP'!$V92*7,IF('1-SETUP'!$Q92="MONTHLY",EDATE(GP43,'1-SETUP'!$V92),IF('1-SETUP'!$Q92="YEARLY",EDATE(GP43,12*'1-SETUP'!$V92),""))))</f>
        <v>49694</v>
      </c>
      <c r="GR43" s="10">
        <f>IF('1-SETUP'!$Q92="DAILY",GQ43+'1-SETUP'!$V92,IF('1-SETUP'!$Q92="WEEKLY",GQ43+'1-SETUP'!$V92*7,IF('1-SETUP'!$Q92="MONTHLY",EDATE(GQ43,'1-SETUP'!$V92),IF('1-SETUP'!$Q92="YEARLY",EDATE(GQ43,12*'1-SETUP'!$V92),""))))</f>
        <v>49725</v>
      </c>
      <c r="GS43" s="10">
        <f>IF('1-SETUP'!$Q92="DAILY",GR43+'1-SETUP'!$V92,IF('1-SETUP'!$Q92="WEEKLY",GR43+'1-SETUP'!$V92*7,IF('1-SETUP'!$Q92="MONTHLY",EDATE(GR43,'1-SETUP'!$V92),IF('1-SETUP'!$Q92="YEARLY",EDATE(GR43,12*'1-SETUP'!$V92),""))))</f>
        <v>49754</v>
      </c>
      <c r="GT43" s="10">
        <f>IF('1-SETUP'!$Q92="DAILY",GS43+'1-SETUP'!$V92,IF('1-SETUP'!$Q92="WEEKLY",GS43+'1-SETUP'!$V92*7,IF('1-SETUP'!$Q92="MONTHLY",EDATE(GS43,'1-SETUP'!$V92),IF('1-SETUP'!$Q92="YEARLY",EDATE(GS43,12*'1-SETUP'!$V92),""))))</f>
        <v>49785</v>
      </c>
      <c r="GU43" s="10">
        <f>IF('1-SETUP'!$Q92="DAILY",GT43+'1-SETUP'!$V92,IF('1-SETUP'!$Q92="WEEKLY",GT43+'1-SETUP'!$V92*7,IF('1-SETUP'!$Q92="MONTHLY",EDATE(GT43,'1-SETUP'!$V92),IF('1-SETUP'!$Q92="YEARLY",EDATE(GT43,12*'1-SETUP'!$V92),""))))</f>
        <v>49815</v>
      </c>
      <c r="GV43" s="10">
        <f>IF('1-SETUP'!$Q92="DAILY",GU43+'1-SETUP'!$V92,IF('1-SETUP'!$Q92="WEEKLY",GU43+'1-SETUP'!$V92*7,IF('1-SETUP'!$Q92="MONTHLY",EDATE(GU43,'1-SETUP'!$V92),IF('1-SETUP'!$Q92="YEARLY",EDATE(GU43,12*'1-SETUP'!$V92),""))))</f>
        <v>49846</v>
      </c>
      <c r="GW43" s="10">
        <f>IF('1-SETUP'!$Q92="DAILY",GV43+'1-SETUP'!$V92,IF('1-SETUP'!$Q92="WEEKLY",GV43+'1-SETUP'!$V92*7,IF('1-SETUP'!$Q92="MONTHLY",EDATE(GV43,'1-SETUP'!$V92),IF('1-SETUP'!$Q92="YEARLY",EDATE(GV43,12*'1-SETUP'!$V92),""))))</f>
        <v>49876</v>
      </c>
      <c r="GX43" s="10">
        <f>IF('1-SETUP'!$Q92="DAILY",GW43+'1-SETUP'!$V92,IF('1-SETUP'!$Q92="WEEKLY",GW43+'1-SETUP'!$V92*7,IF('1-SETUP'!$Q92="MONTHLY",EDATE(GW43,'1-SETUP'!$V92),IF('1-SETUP'!$Q92="YEARLY",EDATE(GW43,12*'1-SETUP'!$V92),""))))</f>
        <v>49907</v>
      </c>
      <c r="GY43" s="10">
        <f>IF('1-SETUP'!$Q92="DAILY",GX43+'1-SETUP'!$V92,IF('1-SETUP'!$Q92="WEEKLY",GX43+'1-SETUP'!$V92*7,IF('1-SETUP'!$Q92="MONTHLY",EDATE(GX43,'1-SETUP'!$V92),IF('1-SETUP'!$Q92="YEARLY",EDATE(GX43,12*'1-SETUP'!$V92),""))))</f>
        <v>49938</v>
      </c>
      <c r="GZ43" s="10">
        <f>IF('1-SETUP'!$Q92="DAILY",GY43+'1-SETUP'!$V92,IF('1-SETUP'!$Q92="WEEKLY",GY43+'1-SETUP'!$V92*7,IF('1-SETUP'!$Q92="MONTHLY",EDATE(GY43,'1-SETUP'!$V92),IF('1-SETUP'!$Q92="YEARLY",EDATE(GY43,12*'1-SETUP'!$V92),""))))</f>
        <v>49968</v>
      </c>
      <c r="HA43" s="10">
        <f>IF('1-SETUP'!$Q92="DAILY",GZ43+'1-SETUP'!$V92,IF('1-SETUP'!$Q92="WEEKLY",GZ43+'1-SETUP'!$V92*7,IF('1-SETUP'!$Q92="MONTHLY",EDATE(GZ43,'1-SETUP'!$V92),IF('1-SETUP'!$Q92="YEARLY",EDATE(GZ43,12*'1-SETUP'!$V92),""))))</f>
        <v>49999</v>
      </c>
      <c r="HB43" s="10">
        <f>IF('1-SETUP'!$Q92="DAILY",HA43+'1-SETUP'!$V92,IF('1-SETUP'!$Q92="WEEKLY",HA43+'1-SETUP'!$V92*7,IF('1-SETUP'!$Q92="MONTHLY",EDATE(HA43,'1-SETUP'!$V92),IF('1-SETUP'!$Q92="YEARLY",EDATE(HA43,12*'1-SETUP'!$V92),""))))</f>
        <v>50029</v>
      </c>
      <c r="HC43" s="10">
        <f>IF('1-SETUP'!$Q92="DAILY",HB43+'1-SETUP'!$V92,IF('1-SETUP'!$Q92="WEEKLY",HB43+'1-SETUP'!$V92*7,IF('1-SETUP'!$Q92="MONTHLY",EDATE(HB43,'1-SETUP'!$V92),IF('1-SETUP'!$Q92="YEARLY",EDATE(HB43,12*'1-SETUP'!$V92),""))))</f>
        <v>50060</v>
      </c>
      <c r="HD43" s="10">
        <f>IF('1-SETUP'!$Q92="DAILY",HC43+'1-SETUP'!$V92,IF('1-SETUP'!$Q92="WEEKLY",HC43+'1-SETUP'!$V92*7,IF('1-SETUP'!$Q92="MONTHLY",EDATE(HC43,'1-SETUP'!$V92),IF('1-SETUP'!$Q92="YEARLY",EDATE(HC43,12*'1-SETUP'!$V92),""))))</f>
        <v>50091</v>
      </c>
      <c r="HE43" s="10">
        <f>IF('1-SETUP'!$Q92="DAILY",HD43+'1-SETUP'!$V92,IF('1-SETUP'!$Q92="WEEKLY",HD43+'1-SETUP'!$V92*7,IF('1-SETUP'!$Q92="MONTHLY",EDATE(HD43,'1-SETUP'!$V92),IF('1-SETUP'!$Q92="YEARLY",EDATE(HD43,12*'1-SETUP'!$V92),""))))</f>
        <v>50119</v>
      </c>
      <c r="HF43" s="10">
        <f>IF('1-SETUP'!$Q92="DAILY",HE43+'1-SETUP'!$V92,IF('1-SETUP'!$Q92="WEEKLY",HE43+'1-SETUP'!$V92*7,IF('1-SETUP'!$Q92="MONTHLY",EDATE(HE43,'1-SETUP'!$V92),IF('1-SETUP'!$Q92="YEARLY",EDATE(HE43,12*'1-SETUP'!$V92),""))))</f>
        <v>50150</v>
      </c>
      <c r="HG43" s="10">
        <f>IF('1-SETUP'!$Q92="DAILY",HF43+'1-SETUP'!$V92,IF('1-SETUP'!$Q92="WEEKLY",HF43+'1-SETUP'!$V92*7,IF('1-SETUP'!$Q92="MONTHLY",EDATE(HF43,'1-SETUP'!$V92),IF('1-SETUP'!$Q92="YEARLY",EDATE(HF43,12*'1-SETUP'!$V92),""))))</f>
        <v>50180</v>
      </c>
      <c r="HH43" s="10">
        <f>IF('1-SETUP'!$Q92="DAILY",HG43+'1-SETUP'!$V92,IF('1-SETUP'!$Q92="WEEKLY",HG43+'1-SETUP'!$V92*7,IF('1-SETUP'!$Q92="MONTHLY",EDATE(HG43,'1-SETUP'!$V92),IF('1-SETUP'!$Q92="YEARLY",EDATE(HG43,12*'1-SETUP'!$V92),""))))</f>
        <v>50211</v>
      </c>
      <c r="HI43" s="10">
        <f>IF('1-SETUP'!$Q92="DAILY",HH43+'1-SETUP'!$V92,IF('1-SETUP'!$Q92="WEEKLY",HH43+'1-SETUP'!$V92*7,IF('1-SETUP'!$Q92="MONTHLY",EDATE(HH43,'1-SETUP'!$V92),IF('1-SETUP'!$Q92="YEARLY",EDATE(HH43,12*'1-SETUP'!$V92),""))))</f>
        <v>50241</v>
      </c>
      <c r="HJ43" s="10">
        <f>IF('1-SETUP'!$Q92="DAILY",HI43+'1-SETUP'!$V92,IF('1-SETUP'!$Q92="WEEKLY",HI43+'1-SETUP'!$V92*7,IF('1-SETUP'!$Q92="MONTHLY",EDATE(HI43,'1-SETUP'!$V92),IF('1-SETUP'!$Q92="YEARLY",EDATE(HI43,12*'1-SETUP'!$V92),""))))</f>
        <v>50272</v>
      </c>
      <c r="HK43" s="10">
        <f>IF('1-SETUP'!$Q92="DAILY",HJ43+'1-SETUP'!$V92,IF('1-SETUP'!$Q92="WEEKLY",HJ43+'1-SETUP'!$V92*7,IF('1-SETUP'!$Q92="MONTHLY",EDATE(HJ43,'1-SETUP'!$V92),IF('1-SETUP'!$Q92="YEARLY",EDATE(HJ43,12*'1-SETUP'!$V92),""))))</f>
        <v>50303</v>
      </c>
      <c r="HL43" s="10">
        <f>IF('1-SETUP'!$Q92="DAILY",HK43+'1-SETUP'!$V92,IF('1-SETUP'!$Q92="WEEKLY",HK43+'1-SETUP'!$V92*7,IF('1-SETUP'!$Q92="MONTHLY",EDATE(HK43,'1-SETUP'!$V92),IF('1-SETUP'!$Q92="YEARLY",EDATE(HK43,12*'1-SETUP'!$V92),""))))</f>
        <v>50333</v>
      </c>
      <c r="HM43" s="10">
        <f>IF('1-SETUP'!$Q92="DAILY",HL43+'1-SETUP'!$V92,IF('1-SETUP'!$Q92="WEEKLY",HL43+'1-SETUP'!$V92*7,IF('1-SETUP'!$Q92="MONTHLY",EDATE(HL43,'1-SETUP'!$V92),IF('1-SETUP'!$Q92="YEARLY",EDATE(HL43,12*'1-SETUP'!$V92),""))))</f>
        <v>50364</v>
      </c>
      <c r="HN43" s="10">
        <f>IF('1-SETUP'!$Q92="DAILY",HM43+'1-SETUP'!$V92,IF('1-SETUP'!$Q92="WEEKLY",HM43+'1-SETUP'!$V92*7,IF('1-SETUP'!$Q92="MONTHLY",EDATE(HM43,'1-SETUP'!$V92),IF('1-SETUP'!$Q92="YEARLY",EDATE(HM43,12*'1-SETUP'!$V92),""))))</f>
        <v>50394</v>
      </c>
      <c r="HO43" s="10">
        <f>IF('1-SETUP'!$Q92="DAILY",HN43+'1-SETUP'!$V92,IF('1-SETUP'!$Q92="WEEKLY",HN43+'1-SETUP'!$V92*7,IF('1-SETUP'!$Q92="MONTHLY",EDATE(HN43,'1-SETUP'!$V92),IF('1-SETUP'!$Q92="YEARLY",EDATE(HN43,12*'1-SETUP'!$V92),""))))</f>
        <v>50425</v>
      </c>
      <c r="HP43" s="10">
        <f>IF('1-SETUP'!$Q92="DAILY",HO43+'1-SETUP'!$V92,IF('1-SETUP'!$Q92="WEEKLY",HO43+'1-SETUP'!$V92*7,IF('1-SETUP'!$Q92="MONTHLY",EDATE(HO43,'1-SETUP'!$V92),IF('1-SETUP'!$Q92="YEARLY",EDATE(HO43,12*'1-SETUP'!$V92),""))))</f>
        <v>50456</v>
      </c>
      <c r="HQ43" s="10">
        <f>IF('1-SETUP'!$Q92="DAILY",HP43+'1-SETUP'!$V92,IF('1-SETUP'!$Q92="WEEKLY",HP43+'1-SETUP'!$V92*7,IF('1-SETUP'!$Q92="MONTHLY",EDATE(HP43,'1-SETUP'!$V92),IF('1-SETUP'!$Q92="YEARLY",EDATE(HP43,12*'1-SETUP'!$V92),""))))</f>
        <v>50484</v>
      </c>
      <c r="HR43" s="10">
        <f>IF('1-SETUP'!$Q92="DAILY",HQ43+'1-SETUP'!$V92,IF('1-SETUP'!$Q92="WEEKLY",HQ43+'1-SETUP'!$V92*7,IF('1-SETUP'!$Q92="MONTHLY",EDATE(HQ43,'1-SETUP'!$V92),IF('1-SETUP'!$Q92="YEARLY",EDATE(HQ43,12*'1-SETUP'!$V92),""))))</f>
        <v>50515</v>
      </c>
      <c r="HS43" s="10">
        <f>IF('1-SETUP'!$Q92="DAILY",HR43+'1-SETUP'!$V92,IF('1-SETUP'!$Q92="WEEKLY",HR43+'1-SETUP'!$V92*7,IF('1-SETUP'!$Q92="MONTHLY",EDATE(HR43,'1-SETUP'!$V92),IF('1-SETUP'!$Q92="YEARLY",EDATE(HR43,12*'1-SETUP'!$V92),""))))</f>
        <v>50545</v>
      </c>
      <c r="HT43" s="10">
        <f>IF('1-SETUP'!$Q92="DAILY",HS43+'1-SETUP'!$V92,IF('1-SETUP'!$Q92="WEEKLY",HS43+'1-SETUP'!$V92*7,IF('1-SETUP'!$Q92="MONTHLY",EDATE(HS43,'1-SETUP'!$V92),IF('1-SETUP'!$Q92="YEARLY",EDATE(HS43,12*'1-SETUP'!$V92),""))))</f>
        <v>50576</v>
      </c>
      <c r="HU43" s="10">
        <f>IF('1-SETUP'!$Q92="DAILY",HT43+'1-SETUP'!$V92,IF('1-SETUP'!$Q92="WEEKLY",HT43+'1-SETUP'!$V92*7,IF('1-SETUP'!$Q92="MONTHLY",EDATE(HT43,'1-SETUP'!$V92),IF('1-SETUP'!$Q92="YEARLY",EDATE(HT43,12*'1-SETUP'!$V92),""))))</f>
        <v>50606</v>
      </c>
      <c r="HV43" s="10">
        <f>IF('1-SETUP'!$Q92="DAILY",HU43+'1-SETUP'!$V92,IF('1-SETUP'!$Q92="WEEKLY",HU43+'1-SETUP'!$V92*7,IF('1-SETUP'!$Q92="MONTHLY",EDATE(HU43,'1-SETUP'!$V92),IF('1-SETUP'!$Q92="YEARLY",EDATE(HU43,12*'1-SETUP'!$V92),""))))</f>
        <v>50637</v>
      </c>
      <c r="HW43" s="10">
        <f>IF('1-SETUP'!$Q92="DAILY",HV43+'1-SETUP'!$V92,IF('1-SETUP'!$Q92="WEEKLY",HV43+'1-SETUP'!$V92*7,IF('1-SETUP'!$Q92="MONTHLY",EDATE(HV43,'1-SETUP'!$V92),IF('1-SETUP'!$Q92="YEARLY",EDATE(HV43,12*'1-SETUP'!$V92),""))))</f>
        <v>50668</v>
      </c>
      <c r="HX43" s="10">
        <f>IF('1-SETUP'!$Q92="DAILY",HW43+'1-SETUP'!$V92,IF('1-SETUP'!$Q92="WEEKLY",HW43+'1-SETUP'!$V92*7,IF('1-SETUP'!$Q92="MONTHLY",EDATE(HW43,'1-SETUP'!$V92),IF('1-SETUP'!$Q92="YEARLY",EDATE(HW43,12*'1-SETUP'!$V92),""))))</f>
        <v>50698</v>
      </c>
      <c r="HY43" s="10">
        <f>IF('1-SETUP'!$Q92="DAILY",HX43+'1-SETUP'!$V92,IF('1-SETUP'!$Q92="WEEKLY",HX43+'1-SETUP'!$V92*7,IF('1-SETUP'!$Q92="MONTHLY",EDATE(HX43,'1-SETUP'!$V92),IF('1-SETUP'!$Q92="YEARLY",EDATE(HX43,12*'1-SETUP'!$V92),""))))</f>
        <v>50729</v>
      </c>
      <c r="HZ43" s="10">
        <f>IF('1-SETUP'!$Q92="DAILY",HY43+'1-SETUP'!$V92,IF('1-SETUP'!$Q92="WEEKLY",HY43+'1-SETUP'!$V92*7,IF('1-SETUP'!$Q92="MONTHLY",EDATE(HY43,'1-SETUP'!$V92),IF('1-SETUP'!$Q92="YEARLY",EDATE(HY43,12*'1-SETUP'!$V92),""))))</f>
        <v>50759</v>
      </c>
      <c r="IA43" s="10">
        <f>IF('1-SETUP'!$Q92="DAILY",HZ43+'1-SETUP'!$V92,IF('1-SETUP'!$Q92="WEEKLY",HZ43+'1-SETUP'!$V92*7,IF('1-SETUP'!$Q92="MONTHLY",EDATE(HZ43,'1-SETUP'!$V92),IF('1-SETUP'!$Q92="YEARLY",EDATE(HZ43,12*'1-SETUP'!$V92),""))))</f>
        <v>50790</v>
      </c>
      <c r="IB43" s="10">
        <f>IF('1-SETUP'!$Q92="DAILY",IA43+'1-SETUP'!$V92,IF('1-SETUP'!$Q92="WEEKLY",IA43+'1-SETUP'!$V92*7,IF('1-SETUP'!$Q92="MONTHLY",EDATE(IA43,'1-SETUP'!$V92),IF('1-SETUP'!$Q92="YEARLY",EDATE(IA43,12*'1-SETUP'!$V92),""))))</f>
        <v>50821</v>
      </c>
      <c r="IC43" s="10">
        <f>IF('1-SETUP'!$Q92="DAILY",IB43+'1-SETUP'!$V92,IF('1-SETUP'!$Q92="WEEKLY",IB43+'1-SETUP'!$V92*7,IF('1-SETUP'!$Q92="MONTHLY",EDATE(IB43,'1-SETUP'!$V92),IF('1-SETUP'!$Q92="YEARLY",EDATE(IB43,12*'1-SETUP'!$V92),""))))</f>
        <v>50849</v>
      </c>
      <c r="ID43" s="10">
        <f>IF('1-SETUP'!$Q92="DAILY",IC43+'1-SETUP'!$V92,IF('1-SETUP'!$Q92="WEEKLY",IC43+'1-SETUP'!$V92*7,IF('1-SETUP'!$Q92="MONTHLY",EDATE(IC43,'1-SETUP'!$V92),IF('1-SETUP'!$Q92="YEARLY",EDATE(IC43,12*'1-SETUP'!$V92),""))))</f>
        <v>50880</v>
      </c>
      <c r="IE43" s="10">
        <f>IF('1-SETUP'!$Q92="DAILY",ID43+'1-SETUP'!$V92,IF('1-SETUP'!$Q92="WEEKLY",ID43+'1-SETUP'!$V92*7,IF('1-SETUP'!$Q92="MONTHLY",EDATE(ID43,'1-SETUP'!$V92),IF('1-SETUP'!$Q92="YEARLY",EDATE(ID43,12*'1-SETUP'!$V92),""))))</f>
        <v>50910</v>
      </c>
      <c r="IF43" s="10">
        <f>IF('1-SETUP'!$Q92="DAILY",IE43+'1-SETUP'!$V92,IF('1-SETUP'!$Q92="WEEKLY",IE43+'1-SETUP'!$V92*7,IF('1-SETUP'!$Q92="MONTHLY",EDATE(IE43,'1-SETUP'!$V92),IF('1-SETUP'!$Q92="YEARLY",EDATE(IE43,12*'1-SETUP'!$V92),""))))</f>
        <v>50941</v>
      </c>
      <c r="IG43" s="10">
        <f>IF('1-SETUP'!$Q92="DAILY",IF43+'1-SETUP'!$V92,IF('1-SETUP'!$Q92="WEEKLY",IF43+'1-SETUP'!$V92*7,IF('1-SETUP'!$Q92="MONTHLY",EDATE(IF43,'1-SETUP'!$V92),IF('1-SETUP'!$Q92="YEARLY",EDATE(IF43,12*'1-SETUP'!$V92),""))))</f>
        <v>50971</v>
      </c>
      <c r="IH43" s="10">
        <f>IF('1-SETUP'!$Q92="DAILY",IG43+'1-SETUP'!$V92,IF('1-SETUP'!$Q92="WEEKLY",IG43+'1-SETUP'!$V92*7,IF('1-SETUP'!$Q92="MONTHLY",EDATE(IG43,'1-SETUP'!$V92),IF('1-SETUP'!$Q92="YEARLY",EDATE(IG43,12*'1-SETUP'!$V92),""))))</f>
        <v>51002</v>
      </c>
      <c r="II43" s="10">
        <f>IF('1-SETUP'!$Q92="DAILY",IH43+'1-SETUP'!$V92,IF('1-SETUP'!$Q92="WEEKLY",IH43+'1-SETUP'!$V92*7,IF('1-SETUP'!$Q92="MONTHLY",EDATE(IH43,'1-SETUP'!$V92),IF('1-SETUP'!$Q92="YEARLY",EDATE(IH43,12*'1-SETUP'!$V92),""))))</f>
        <v>51033</v>
      </c>
      <c r="IJ43" s="10">
        <f>IF('1-SETUP'!$Q92="DAILY",II43+'1-SETUP'!$V92,IF('1-SETUP'!$Q92="WEEKLY",II43+'1-SETUP'!$V92*7,IF('1-SETUP'!$Q92="MONTHLY",EDATE(II43,'1-SETUP'!$V92),IF('1-SETUP'!$Q92="YEARLY",EDATE(II43,12*'1-SETUP'!$V92),""))))</f>
        <v>51063</v>
      </c>
      <c r="IK43" s="10">
        <f>IF('1-SETUP'!$Q92="DAILY",IJ43+'1-SETUP'!$V92,IF('1-SETUP'!$Q92="WEEKLY",IJ43+'1-SETUP'!$V92*7,IF('1-SETUP'!$Q92="MONTHLY",EDATE(IJ43,'1-SETUP'!$V92),IF('1-SETUP'!$Q92="YEARLY",EDATE(IJ43,12*'1-SETUP'!$V92),""))))</f>
        <v>51094</v>
      </c>
      <c r="IL43" s="10">
        <f>IF('1-SETUP'!$Q92="DAILY",IK43+'1-SETUP'!$V92,IF('1-SETUP'!$Q92="WEEKLY",IK43+'1-SETUP'!$V92*7,IF('1-SETUP'!$Q92="MONTHLY",EDATE(IK43,'1-SETUP'!$V92),IF('1-SETUP'!$Q92="YEARLY",EDATE(IK43,12*'1-SETUP'!$V92),""))))</f>
        <v>51124</v>
      </c>
      <c r="IM43" s="10">
        <f>IF('1-SETUP'!$Q92="DAILY",IL43+'1-SETUP'!$V92,IF('1-SETUP'!$Q92="WEEKLY",IL43+'1-SETUP'!$V92*7,IF('1-SETUP'!$Q92="MONTHLY",EDATE(IL43,'1-SETUP'!$V92),IF('1-SETUP'!$Q92="YEARLY",EDATE(IL43,12*'1-SETUP'!$V92),""))))</f>
        <v>51155</v>
      </c>
      <c r="IN43" s="10">
        <f>IF('1-SETUP'!$Q92="DAILY",IM43+'1-SETUP'!$V92,IF('1-SETUP'!$Q92="WEEKLY",IM43+'1-SETUP'!$V92*7,IF('1-SETUP'!$Q92="MONTHLY",EDATE(IM43,'1-SETUP'!$V92),IF('1-SETUP'!$Q92="YEARLY",EDATE(IM43,12*'1-SETUP'!$V92),""))))</f>
        <v>51186</v>
      </c>
      <c r="IO43" s="10">
        <f>IF('1-SETUP'!$Q92="DAILY",IN43+'1-SETUP'!$V92,IF('1-SETUP'!$Q92="WEEKLY",IN43+'1-SETUP'!$V92*7,IF('1-SETUP'!$Q92="MONTHLY",EDATE(IN43,'1-SETUP'!$V92),IF('1-SETUP'!$Q92="YEARLY",EDATE(IN43,12*'1-SETUP'!$V92),""))))</f>
        <v>51215</v>
      </c>
      <c r="IP43" s="10">
        <f>IF('1-SETUP'!$Q92="DAILY",IO43+'1-SETUP'!$V92,IF('1-SETUP'!$Q92="WEEKLY",IO43+'1-SETUP'!$V92*7,IF('1-SETUP'!$Q92="MONTHLY",EDATE(IO43,'1-SETUP'!$V92),IF('1-SETUP'!$Q92="YEARLY",EDATE(IO43,12*'1-SETUP'!$V92),""))))</f>
        <v>51246</v>
      </c>
      <c r="IQ43" s="10">
        <f>IF('1-SETUP'!$Q92="DAILY",IP43+'1-SETUP'!$V92,IF('1-SETUP'!$Q92="WEEKLY",IP43+'1-SETUP'!$V92*7,IF('1-SETUP'!$Q92="MONTHLY",EDATE(IP43,'1-SETUP'!$V92),IF('1-SETUP'!$Q92="YEARLY",EDATE(IP43,12*'1-SETUP'!$V92),""))))</f>
        <v>51276</v>
      </c>
      <c r="IR43" s="10">
        <f>IF('1-SETUP'!$Q92="DAILY",IQ43+'1-SETUP'!$V92,IF('1-SETUP'!$Q92="WEEKLY",IQ43+'1-SETUP'!$V92*7,IF('1-SETUP'!$Q92="MONTHLY",EDATE(IQ43,'1-SETUP'!$V92),IF('1-SETUP'!$Q92="YEARLY",EDATE(IQ43,12*'1-SETUP'!$V92),""))))</f>
        <v>51307</v>
      </c>
      <c r="IS43" s="10">
        <f>IF('1-SETUP'!$Q92="DAILY",IR43+'1-SETUP'!$V92,IF('1-SETUP'!$Q92="WEEKLY",IR43+'1-SETUP'!$V92*7,IF('1-SETUP'!$Q92="MONTHLY",EDATE(IR43,'1-SETUP'!$V92),IF('1-SETUP'!$Q92="YEARLY",EDATE(IR43,12*'1-SETUP'!$V92),""))))</f>
        <v>51337</v>
      </c>
      <c r="IT43" s="10">
        <f>IF('1-SETUP'!$Q92="DAILY",IS43+'1-SETUP'!$V92,IF('1-SETUP'!$Q92="WEEKLY",IS43+'1-SETUP'!$V92*7,IF('1-SETUP'!$Q92="MONTHLY",EDATE(IS43,'1-SETUP'!$V92),IF('1-SETUP'!$Q92="YEARLY",EDATE(IS43,12*'1-SETUP'!$V92),""))))</f>
        <v>51368</v>
      </c>
      <c r="IU43" s="10">
        <f>IF('1-SETUP'!$Q92="DAILY",IT43+'1-SETUP'!$V92,IF('1-SETUP'!$Q92="WEEKLY",IT43+'1-SETUP'!$V92*7,IF('1-SETUP'!$Q92="MONTHLY",EDATE(IT43,'1-SETUP'!$V92),IF('1-SETUP'!$Q92="YEARLY",EDATE(IT43,12*'1-SETUP'!$V92),""))))</f>
        <v>51399</v>
      </c>
      <c r="IV43" s="10">
        <f>IF('1-SETUP'!$Q92="DAILY",IU43+'1-SETUP'!$V92,IF('1-SETUP'!$Q92="WEEKLY",IU43+'1-SETUP'!$V92*7,IF('1-SETUP'!$Q92="MONTHLY",EDATE(IU43,'1-SETUP'!$V92),IF('1-SETUP'!$Q92="YEARLY",EDATE(IU43,12*'1-SETUP'!$V92),""))))</f>
        <v>51429</v>
      </c>
      <c r="IW43" s="10">
        <f>IF('1-SETUP'!$Q92="DAILY",IV43+'1-SETUP'!$V92,IF('1-SETUP'!$Q92="WEEKLY",IV43+'1-SETUP'!$V92*7,IF('1-SETUP'!$Q92="MONTHLY",EDATE(IV43,'1-SETUP'!$V92),IF('1-SETUP'!$Q92="YEARLY",EDATE(IV43,12*'1-SETUP'!$V92),""))))</f>
        <v>51460</v>
      </c>
      <c r="IX43" s="10">
        <f>IF('1-SETUP'!$Q92="DAILY",IW43+'1-SETUP'!$V92,IF('1-SETUP'!$Q92="WEEKLY",IW43+'1-SETUP'!$V92*7,IF('1-SETUP'!$Q92="MONTHLY",EDATE(IW43,'1-SETUP'!$V92),IF('1-SETUP'!$Q92="YEARLY",EDATE(IW43,12*'1-SETUP'!$V92),""))))</f>
        <v>51490</v>
      </c>
      <c r="IY43" s="10">
        <f>IF('1-SETUP'!$Q92="DAILY",IX43+'1-SETUP'!$V92,IF('1-SETUP'!$Q92="WEEKLY",IX43+'1-SETUP'!$V92*7,IF('1-SETUP'!$Q92="MONTHLY",EDATE(IX43,'1-SETUP'!$V92),IF('1-SETUP'!$Q92="YEARLY",EDATE(IX43,12*'1-SETUP'!$V92),""))))</f>
        <v>51521</v>
      </c>
      <c r="IZ43" s="10">
        <f>IF('1-SETUP'!$Q92="DAILY",IY43+'1-SETUP'!$V92,IF('1-SETUP'!$Q92="WEEKLY",IY43+'1-SETUP'!$V92*7,IF('1-SETUP'!$Q92="MONTHLY",EDATE(IY43,'1-SETUP'!$V92),IF('1-SETUP'!$Q92="YEARLY",EDATE(IY43,12*'1-SETUP'!$V92),""))))</f>
        <v>51552</v>
      </c>
      <c r="JA43" s="10">
        <f>IF('1-SETUP'!$Q92="DAILY",IZ43+'1-SETUP'!$V92,IF('1-SETUP'!$Q92="WEEKLY",IZ43+'1-SETUP'!$V92*7,IF('1-SETUP'!$Q92="MONTHLY",EDATE(IZ43,'1-SETUP'!$V92),IF('1-SETUP'!$Q92="YEARLY",EDATE(IZ43,12*'1-SETUP'!$V92),""))))</f>
        <v>51580</v>
      </c>
      <c r="JB43" s="10">
        <f>IF('1-SETUP'!$Q92="DAILY",JA43+'1-SETUP'!$V92,IF('1-SETUP'!$Q92="WEEKLY",JA43+'1-SETUP'!$V92*7,IF('1-SETUP'!$Q92="MONTHLY",EDATE(JA43,'1-SETUP'!$V92),IF('1-SETUP'!$Q92="YEARLY",EDATE(JA43,12*'1-SETUP'!$V92),""))))</f>
        <v>51611</v>
      </c>
      <c r="JC43" s="10">
        <f>IF('1-SETUP'!$Q92="DAILY",JB43+'1-SETUP'!$V92,IF('1-SETUP'!$Q92="WEEKLY",JB43+'1-SETUP'!$V92*7,IF('1-SETUP'!$Q92="MONTHLY",EDATE(JB43,'1-SETUP'!$V92),IF('1-SETUP'!$Q92="YEARLY",EDATE(JB43,12*'1-SETUP'!$V92),""))))</f>
        <v>51641</v>
      </c>
      <c r="JD43" s="10">
        <f>IF('1-SETUP'!$Q92="DAILY",JC43+'1-SETUP'!$V92,IF('1-SETUP'!$Q92="WEEKLY",JC43+'1-SETUP'!$V92*7,IF('1-SETUP'!$Q92="MONTHLY",EDATE(JC43,'1-SETUP'!$V92),IF('1-SETUP'!$Q92="YEARLY",EDATE(JC43,12*'1-SETUP'!$V92),""))))</f>
        <v>51672</v>
      </c>
      <c r="JE43" s="10">
        <f>IF('1-SETUP'!$Q92="DAILY",JD43+'1-SETUP'!$V92,IF('1-SETUP'!$Q92="WEEKLY",JD43+'1-SETUP'!$V92*7,IF('1-SETUP'!$Q92="MONTHLY",EDATE(JD43,'1-SETUP'!$V92),IF('1-SETUP'!$Q92="YEARLY",EDATE(JD43,12*'1-SETUP'!$V92),""))))</f>
        <v>51702</v>
      </c>
      <c r="JF43" s="10">
        <f>IF('1-SETUP'!$Q92="DAILY",JE43+'1-SETUP'!$V92,IF('1-SETUP'!$Q92="WEEKLY",JE43+'1-SETUP'!$V92*7,IF('1-SETUP'!$Q92="MONTHLY",EDATE(JE43,'1-SETUP'!$V92),IF('1-SETUP'!$Q92="YEARLY",EDATE(JE43,12*'1-SETUP'!$V92),""))))</f>
        <v>51733</v>
      </c>
      <c r="JG43" s="10">
        <f>IF('1-SETUP'!$Q92="DAILY",JF43+'1-SETUP'!$V92,IF('1-SETUP'!$Q92="WEEKLY",JF43+'1-SETUP'!$V92*7,IF('1-SETUP'!$Q92="MONTHLY",EDATE(JF43,'1-SETUP'!$V92),IF('1-SETUP'!$Q92="YEARLY",EDATE(JF43,12*'1-SETUP'!$V92),""))))</f>
        <v>51764</v>
      </c>
      <c r="JH43" s="10">
        <f>IF('1-SETUP'!$Q92="DAILY",JG43+'1-SETUP'!$V92,IF('1-SETUP'!$Q92="WEEKLY",JG43+'1-SETUP'!$V92*7,IF('1-SETUP'!$Q92="MONTHLY",EDATE(JG43,'1-SETUP'!$V92),IF('1-SETUP'!$Q92="YEARLY",EDATE(JG43,12*'1-SETUP'!$V92),""))))</f>
        <v>51794</v>
      </c>
      <c r="JI43" s="10">
        <f>IF('1-SETUP'!$Q92="DAILY",JH43+'1-SETUP'!$V92,IF('1-SETUP'!$Q92="WEEKLY",JH43+'1-SETUP'!$V92*7,IF('1-SETUP'!$Q92="MONTHLY",EDATE(JH43,'1-SETUP'!$V92),IF('1-SETUP'!$Q92="YEARLY",EDATE(JH43,12*'1-SETUP'!$V92),""))))</f>
        <v>51825</v>
      </c>
      <c r="JJ43" s="10">
        <f>IF('1-SETUP'!$Q92="DAILY",JI43+'1-SETUP'!$V92,IF('1-SETUP'!$Q92="WEEKLY",JI43+'1-SETUP'!$V92*7,IF('1-SETUP'!$Q92="MONTHLY",EDATE(JI43,'1-SETUP'!$V92),IF('1-SETUP'!$Q92="YEARLY",EDATE(JI43,12*'1-SETUP'!$V92),""))))</f>
        <v>51855</v>
      </c>
      <c r="JK43" s="10">
        <f>IF('1-SETUP'!$Q92="DAILY",JJ43+'1-SETUP'!$V92,IF('1-SETUP'!$Q92="WEEKLY",JJ43+'1-SETUP'!$V92*7,IF('1-SETUP'!$Q92="MONTHLY",EDATE(JJ43,'1-SETUP'!$V92),IF('1-SETUP'!$Q92="YEARLY",EDATE(JJ43,12*'1-SETUP'!$V92),""))))</f>
        <v>51886</v>
      </c>
      <c r="JL43" s="10">
        <f>IF('1-SETUP'!$Q92="DAILY",JK43+'1-SETUP'!$V92,IF('1-SETUP'!$Q92="WEEKLY",JK43+'1-SETUP'!$V92*7,IF('1-SETUP'!$Q92="MONTHLY",EDATE(JK43,'1-SETUP'!$V92),IF('1-SETUP'!$Q92="YEARLY",EDATE(JK43,12*'1-SETUP'!$V92),""))))</f>
        <v>51917</v>
      </c>
      <c r="JM43" s="10">
        <f>IF('1-SETUP'!$Q92="DAILY",JL43+'1-SETUP'!$V92,IF('1-SETUP'!$Q92="WEEKLY",JL43+'1-SETUP'!$V92*7,IF('1-SETUP'!$Q92="MONTHLY",EDATE(JL43,'1-SETUP'!$V92),IF('1-SETUP'!$Q92="YEARLY",EDATE(JL43,12*'1-SETUP'!$V92),""))))</f>
        <v>51945</v>
      </c>
      <c r="JN43" s="10">
        <f>IF('1-SETUP'!$Q92="DAILY",JM43+'1-SETUP'!$V92,IF('1-SETUP'!$Q92="WEEKLY",JM43+'1-SETUP'!$V92*7,IF('1-SETUP'!$Q92="MONTHLY",EDATE(JM43,'1-SETUP'!$V92),IF('1-SETUP'!$Q92="YEARLY",EDATE(JM43,12*'1-SETUP'!$V92),""))))</f>
        <v>51976</v>
      </c>
      <c r="JO43" s="10">
        <f>IF('1-SETUP'!$Q92="DAILY",JN43+'1-SETUP'!$V92,IF('1-SETUP'!$Q92="WEEKLY",JN43+'1-SETUP'!$V92*7,IF('1-SETUP'!$Q92="MONTHLY",EDATE(JN43,'1-SETUP'!$V92),IF('1-SETUP'!$Q92="YEARLY",EDATE(JN43,12*'1-SETUP'!$V92),""))))</f>
        <v>52006</v>
      </c>
      <c r="JP43" s="10">
        <f>IF('1-SETUP'!$Q92="DAILY",JO43+'1-SETUP'!$V92,IF('1-SETUP'!$Q92="WEEKLY",JO43+'1-SETUP'!$V92*7,IF('1-SETUP'!$Q92="MONTHLY",EDATE(JO43,'1-SETUP'!$V92),IF('1-SETUP'!$Q92="YEARLY",EDATE(JO43,12*'1-SETUP'!$V92),""))))</f>
        <v>52037</v>
      </c>
      <c r="JQ43" s="10">
        <f>IF('1-SETUP'!$Q92="DAILY",JP43+'1-SETUP'!$V92,IF('1-SETUP'!$Q92="WEEKLY",JP43+'1-SETUP'!$V92*7,IF('1-SETUP'!$Q92="MONTHLY",EDATE(JP43,'1-SETUP'!$V92),IF('1-SETUP'!$Q92="YEARLY",EDATE(JP43,12*'1-SETUP'!$V92),""))))</f>
        <v>52067</v>
      </c>
      <c r="JR43" s="10">
        <f>IF('1-SETUP'!$Q92="DAILY",JQ43+'1-SETUP'!$V92,IF('1-SETUP'!$Q92="WEEKLY",JQ43+'1-SETUP'!$V92*7,IF('1-SETUP'!$Q92="MONTHLY",EDATE(JQ43,'1-SETUP'!$V92),IF('1-SETUP'!$Q92="YEARLY",EDATE(JQ43,12*'1-SETUP'!$V92),""))))</f>
        <v>52098</v>
      </c>
      <c r="JS43" s="10">
        <f>IF('1-SETUP'!$Q92="DAILY",JR43+'1-SETUP'!$V92,IF('1-SETUP'!$Q92="WEEKLY",JR43+'1-SETUP'!$V92*7,IF('1-SETUP'!$Q92="MONTHLY",EDATE(JR43,'1-SETUP'!$V92),IF('1-SETUP'!$Q92="YEARLY",EDATE(JR43,12*'1-SETUP'!$V92),""))))</f>
        <v>52129</v>
      </c>
      <c r="JT43" s="10">
        <f>IF('1-SETUP'!$Q92="DAILY",JS43+'1-SETUP'!$V92,IF('1-SETUP'!$Q92="WEEKLY",JS43+'1-SETUP'!$V92*7,IF('1-SETUP'!$Q92="MONTHLY",EDATE(JS43,'1-SETUP'!$V92),IF('1-SETUP'!$Q92="YEARLY",EDATE(JS43,12*'1-SETUP'!$V92),""))))</f>
        <v>52159</v>
      </c>
      <c r="JU43" s="10">
        <f>IF('1-SETUP'!$Q92="DAILY",JT43+'1-SETUP'!$V92,IF('1-SETUP'!$Q92="WEEKLY",JT43+'1-SETUP'!$V92*7,IF('1-SETUP'!$Q92="MONTHLY",EDATE(JT43,'1-SETUP'!$V92),IF('1-SETUP'!$Q92="YEARLY",EDATE(JT43,12*'1-SETUP'!$V92),""))))</f>
        <v>52190</v>
      </c>
      <c r="JV43" s="10">
        <f>IF('1-SETUP'!$Q92="DAILY",JU43+'1-SETUP'!$V92,IF('1-SETUP'!$Q92="WEEKLY",JU43+'1-SETUP'!$V92*7,IF('1-SETUP'!$Q92="MONTHLY",EDATE(JU43,'1-SETUP'!$V92),IF('1-SETUP'!$Q92="YEARLY",EDATE(JU43,12*'1-SETUP'!$V92),""))))</f>
        <v>52220</v>
      </c>
      <c r="JW43" s="10">
        <f>IF('1-SETUP'!$Q92="DAILY",JV43+'1-SETUP'!$V92,IF('1-SETUP'!$Q92="WEEKLY",JV43+'1-SETUP'!$V92*7,IF('1-SETUP'!$Q92="MONTHLY",EDATE(JV43,'1-SETUP'!$V92),IF('1-SETUP'!$Q92="YEARLY",EDATE(JV43,12*'1-SETUP'!$V92),""))))</f>
        <v>52251</v>
      </c>
      <c r="JX43" s="10">
        <f>IF('1-SETUP'!$Q92="DAILY",JW43+'1-SETUP'!$V92,IF('1-SETUP'!$Q92="WEEKLY",JW43+'1-SETUP'!$V92*7,IF('1-SETUP'!$Q92="MONTHLY",EDATE(JW43,'1-SETUP'!$V92),IF('1-SETUP'!$Q92="YEARLY",EDATE(JW43,12*'1-SETUP'!$V92),""))))</f>
        <v>52282</v>
      </c>
      <c r="JY43" s="10">
        <f>IF('1-SETUP'!$Q92="DAILY",JX43+'1-SETUP'!$V92,IF('1-SETUP'!$Q92="WEEKLY",JX43+'1-SETUP'!$V92*7,IF('1-SETUP'!$Q92="MONTHLY",EDATE(JX43,'1-SETUP'!$V92),IF('1-SETUP'!$Q92="YEARLY",EDATE(JX43,12*'1-SETUP'!$V92),""))))</f>
        <v>52310</v>
      </c>
      <c r="JZ43" s="10">
        <f>IF('1-SETUP'!$Q92="DAILY",JY43+'1-SETUP'!$V92,IF('1-SETUP'!$Q92="WEEKLY",JY43+'1-SETUP'!$V92*7,IF('1-SETUP'!$Q92="MONTHLY",EDATE(JY43,'1-SETUP'!$V92),IF('1-SETUP'!$Q92="YEARLY",EDATE(JY43,12*'1-SETUP'!$V92),""))))</f>
        <v>52341</v>
      </c>
      <c r="KA43" s="10">
        <f>IF('1-SETUP'!$Q92="DAILY",JZ43+'1-SETUP'!$V92,IF('1-SETUP'!$Q92="WEEKLY",JZ43+'1-SETUP'!$V92*7,IF('1-SETUP'!$Q92="MONTHLY",EDATE(JZ43,'1-SETUP'!$V92),IF('1-SETUP'!$Q92="YEARLY",EDATE(JZ43,12*'1-SETUP'!$V92),""))))</f>
        <v>52371</v>
      </c>
      <c r="KB43" s="10">
        <f>IF('1-SETUP'!$Q92="DAILY",KA43+'1-SETUP'!$V92,IF('1-SETUP'!$Q92="WEEKLY",KA43+'1-SETUP'!$V92*7,IF('1-SETUP'!$Q92="MONTHLY",EDATE(KA43,'1-SETUP'!$V92),IF('1-SETUP'!$Q92="YEARLY",EDATE(KA43,12*'1-SETUP'!$V92),""))))</f>
        <v>52402</v>
      </c>
      <c r="KC43" s="10">
        <f>IF('1-SETUP'!$Q92="DAILY",KB43+'1-SETUP'!$V92,IF('1-SETUP'!$Q92="WEEKLY",KB43+'1-SETUP'!$V92*7,IF('1-SETUP'!$Q92="MONTHLY",EDATE(KB43,'1-SETUP'!$V92),IF('1-SETUP'!$Q92="YEARLY",EDATE(KB43,12*'1-SETUP'!$V92),""))))</f>
        <v>52432</v>
      </c>
      <c r="KD43" s="10">
        <f>IF('1-SETUP'!$Q92="DAILY",KC43+'1-SETUP'!$V92,IF('1-SETUP'!$Q92="WEEKLY",KC43+'1-SETUP'!$V92*7,IF('1-SETUP'!$Q92="MONTHLY",EDATE(KC43,'1-SETUP'!$V92),IF('1-SETUP'!$Q92="YEARLY",EDATE(KC43,12*'1-SETUP'!$V92),""))))</f>
        <v>52463</v>
      </c>
      <c r="KE43" s="10">
        <f>IF('1-SETUP'!$Q92="DAILY",KD43+'1-SETUP'!$V92,IF('1-SETUP'!$Q92="WEEKLY",KD43+'1-SETUP'!$V92*7,IF('1-SETUP'!$Q92="MONTHLY",EDATE(KD43,'1-SETUP'!$V92),IF('1-SETUP'!$Q92="YEARLY",EDATE(KD43,12*'1-SETUP'!$V92),""))))</f>
        <v>52494</v>
      </c>
      <c r="KF43" s="10">
        <f>IF('1-SETUP'!$Q92="DAILY",KE43+'1-SETUP'!$V92,IF('1-SETUP'!$Q92="WEEKLY",KE43+'1-SETUP'!$V92*7,IF('1-SETUP'!$Q92="MONTHLY",EDATE(KE43,'1-SETUP'!$V92),IF('1-SETUP'!$Q92="YEARLY",EDATE(KE43,12*'1-SETUP'!$V92),""))))</f>
        <v>52524</v>
      </c>
      <c r="KG43" s="10">
        <f>IF('1-SETUP'!$Q92="DAILY",KF43+'1-SETUP'!$V92,IF('1-SETUP'!$Q92="WEEKLY",KF43+'1-SETUP'!$V92*7,IF('1-SETUP'!$Q92="MONTHLY",EDATE(KF43,'1-SETUP'!$V92),IF('1-SETUP'!$Q92="YEARLY",EDATE(KF43,12*'1-SETUP'!$V92),""))))</f>
        <v>52555</v>
      </c>
      <c r="KH43" s="10">
        <f>IF('1-SETUP'!$Q92="DAILY",KG43+'1-SETUP'!$V92,IF('1-SETUP'!$Q92="WEEKLY",KG43+'1-SETUP'!$V92*7,IF('1-SETUP'!$Q92="MONTHLY",EDATE(KG43,'1-SETUP'!$V92),IF('1-SETUP'!$Q92="YEARLY",EDATE(KG43,12*'1-SETUP'!$V92),""))))</f>
        <v>52585</v>
      </c>
      <c r="KI43" s="10">
        <f>IF('1-SETUP'!$Q92="DAILY",KH43+'1-SETUP'!$V92,IF('1-SETUP'!$Q92="WEEKLY",KH43+'1-SETUP'!$V92*7,IF('1-SETUP'!$Q92="MONTHLY",EDATE(KH43,'1-SETUP'!$V92),IF('1-SETUP'!$Q92="YEARLY",EDATE(KH43,12*'1-SETUP'!$V92),""))))</f>
        <v>52616</v>
      </c>
      <c r="KJ43" s="10">
        <f>IF('1-SETUP'!$Q92="DAILY",KI43+'1-SETUP'!$V92,IF('1-SETUP'!$Q92="WEEKLY",KI43+'1-SETUP'!$V92*7,IF('1-SETUP'!$Q92="MONTHLY",EDATE(KI43,'1-SETUP'!$V92),IF('1-SETUP'!$Q92="YEARLY",EDATE(KI43,12*'1-SETUP'!$V92),""))))</f>
        <v>52647</v>
      </c>
      <c r="KK43" s="10">
        <f>IF('1-SETUP'!$Q92="DAILY",KJ43+'1-SETUP'!$V92,IF('1-SETUP'!$Q92="WEEKLY",KJ43+'1-SETUP'!$V92*7,IF('1-SETUP'!$Q92="MONTHLY",EDATE(KJ43,'1-SETUP'!$V92),IF('1-SETUP'!$Q92="YEARLY",EDATE(KJ43,12*'1-SETUP'!$V92),""))))</f>
        <v>52676</v>
      </c>
      <c r="KL43" s="10">
        <f>IF('1-SETUP'!$Q92="DAILY",KK43+'1-SETUP'!$V92,IF('1-SETUP'!$Q92="WEEKLY",KK43+'1-SETUP'!$V92*7,IF('1-SETUP'!$Q92="MONTHLY",EDATE(KK43,'1-SETUP'!$V92),IF('1-SETUP'!$Q92="YEARLY",EDATE(KK43,12*'1-SETUP'!$V92),""))))</f>
        <v>52707</v>
      </c>
      <c r="KM43" s="10">
        <f>IF('1-SETUP'!$Q92="DAILY",KL43+'1-SETUP'!$V92,IF('1-SETUP'!$Q92="WEEKLY",KL43+'1-SETUP'!$V92*7,IF('1-SETUP'!$Q92="MONTHLY",EDATE(KL43,'1-SETUP'!$V92),IF('1-SETUP'!$Q92="YEARLY",EDATE(KL43,12*'1-SETUP'!$V92),""))))</f>
        <v>52737</v>
      </c>
      <c r="KN43" s="10">
        <f>IF('1-SETUP'!$Q92="DAILY",KM43+'1-SETUP'!$V92,IF('1-SETUP'!$Q92="WEEKLY",KM43+'1-SETUP'!$V92*7,IF('1-SETUP'!$Q92="MONTHLY",EDATE(KM43,'1-SETUP'!$V92),IF('1-SETUP'!$Q92="YEARLY",EDATE(KM43,12*'1-SETUP'!$V92),""))))</f>
        <v>52768</v>
      </c>
      <c r="KO43" s="10">
        <f>IF('1-SETUP'!$Q92="DAILY",KN43+'1-SETUP'!$V92,IF('1-SETUP'!$Q92="WEEKLY",KN43+'1-SETUP'!$V92*7,IF('1-SETUP'!$Q92="MONTHLY",EDATE(KN43,'1-SETUP'!$V92),IF('1-SETUP'!$Q92="YEARLY",EDATE(KN43,12*'1-SETUP'!$V92),""))))</f>
        <v>52798</v>
      </c>
      <c r="KP43" s="10">
        <f>IF('1-SETUP'!$Q92="DAILY",KO43+'1-SETUP'!$V92,IF('1-SETUP'!$Q92="WEEKLY",KO43+'1-SETUP'!$V92*7,IF('1-SETUP'!$Q92="MONTHLY",EDATE(KO43,'1-SETUP'!$V92),IF('1-SETUP'!$Q92="YEARLY",EDATE(KO43,12*'1-SETUP'!$V92),""))))</f>
        <v>52829</v>
      </c>
      <c r="KQ43" s="10">
        <f>IF('1-SETUP'!$Q92="DAILY",KP43+'1-SETUP'!$V92,IF('1-SETUP'!$Q92="WEEKLY",KP43+'1-SETUP'!$V92*7,IF('1-SETUP'!$Q92="MONTHLY",EDATE(KP43,'1-SETUP'!$V92),IF('1-SETUP'!$Q92="YEARLY",EDATE(KP43,12*'1-SETUP'!$V92),""))))</f>
        <v>52860</v>
      </c>
      <c r="KR43" s="10">
        <f>IF('1-SETUP'!$Q92="DAILY",KQ43+'1-SETUP'!$V92,IF('1-SETUP'!$Q92="WEEKLY",KQ43+'1-SETUP'!$V92*7,IF('1-SETUP'!$Q92="MONTHLY",EDATE(KQ43,'1-SETUP'!$V92),IF('1-SETUP'!$Q92="YEARLY",EDATE(KQ43,12*'1-SETUP'!$V92),""))))</f>
        <v>52890</v>
      </c>
      <c r="KS43" s="10">
        <f>IF('1-SETUP'!$Q92="DAILY",KR43+'1-SETUP'!$V92,IF('1-SETUP'!$Q92="WEEKLY",KR43+'1-SETUP'!$V92*7,IF('1-SETUP'!$Q92="MONTHLY",EDATE(KR43,'1-SETUP'!$V92),IF('1-SETUP'!$Q92="YEARLY",EDATE(KR43,12*'1-SETUP'!$V92),""))))</f>
        <v>52921</v>
      </c>
      <c r="KT43" s="10">
        <f>IF('1-SETUP'!$Q92="DAILY",KS43+'1-SETUP'!$V92,IF('1-SETUP'!$Q92="WEEKLY",KS43+'1-SETUP'!$V92*7,IF('1-SETUP'!$Q92="MONTHLY",EDATE(KS43,'1-SETUP'!$V92),IF('1-SETUP'!$Q92="YEARLY",EDATE(KS43,12*'1-SETUP'!$V92),""))))</f>
        <v>52951</v>
      </c>
      <c r="KU43" s="10">
        <f>IF('1-SETUP'!$Q92="DAILY",KT43+'1-SETUP'!$V92,IF('1-SETUP'!$Q92="WEEKLY",KT43+'1-SETUP'!$V92*7,IF('1-SETUP'!$Q92="MONTHLY",EDATE(KT43,'1-SETUP'!$V92),IF('1-SETUP'!$Q92="YEARLY",EDATE(KT43,12*'1-SETUP'!$V92),""))))</f>
        <v>52982</v>
      </c>
      <c r="KV43" s="10">
        <f>IF('1-SETUP'!$Q92="DAILY",KU43+'1-SETUP'!$V92,IF('1-SETUP'!$Q92="WEEKLY",KU43+'1-SETUP'!$V92*7,IF('1-SETUP'!$Q92="MONTHLY",EDATE(KU43,'1-SETUP'!$V92),IF('1-SETUP'!$Q92="YEARLY",EDATE(KU43,12*'1-SETUP'!$V92),""))))</f>
        <v>53013</v>
      </c>
      <c r="KW43" s="10">
        <f>IF('1-SETUP'!$Q92="DAILY",KV43+'1-SETUP'!$V92,IF('1-SETUP'!$Q92="WEEKLY",KV43+'1-SETUP'!$V92*7,IF('1-SETUP'!$Q92="MONTHLY",EDATE(KV43,'1-SETUP'!$V92),IF('1-SETUP'!$Q92="YEARLY",EDATE(KV43,12*'1-SETUP'!$V92),""))))</f>
        <v>53041</v>
      </c>
      <c r="KX43" s="10">
        <f>IF('1-SETUP'!$Q92="DAILY",KW43+'1-SETUP'!$V92,IF('1-SETUP'!$Q92="WEEKLY",KW43+'1-SETUP'!$V92*7,IF('1-SETUP'!$Q92="MONTHLY",EDATE(KW43,'1-SETUP'!$V92),IF('1-SETUP'!$Q92="YEARLY",EDATE(KW43,12*'1-SETUP'!$V92),""))))</f>
        <v>53072</v>
      </c>
      <c r="KY43" s="10">
        <f>IF('1-SETUP'!$Q92="DAILY",KX43+'1-SETUP'!$V92,IF('1-SETUP'!$Q92="WEEKLY",KX43+'1-SETUP'!$V92*7,IF('1-SETUP'!$Q92="MONTHLY",EDATE(KX43,'1-SETUP'!$V92),IF('1-SETUP'!$Q92="YEARLY",EDATE(KX43,12*'1-SETUP'!$V92),""))))</f>
        <v>53102</v>
      </c>
      <c r="KZ43" s="10">
        <f>IF('1-SETUP'!$Q92="DAILY",KY43+'1-SETUP'!$V92,IF('1-SETUP'!$Q92="WEEKLY",KY43+'1-SETUP'!$V92*7,IF('1-SETUP'!$Q92="MONTHLY",EDATE(KY43,'1-SETUP'!$V92),IF('1-SETUP'!$Q92="YEARLY",EDATE(KY43,12*'1-SETUP'!$V92),""))))</f>
        <v>53133</v>
      </c>
      <c r="LA43" s="10">
        <f>IF('1-SETUP'!$Q92="DAILY",KZ43+'1-SETUP'!$V92,IF('1-SETUP'!$Q92="WEEKLY",KZ43+'1-SETUP'!$V92*7,IF('1-SETUP'!$Q92="MONTHLY",EDATE(KZ43,'1-SETUP'!$V92),IF('1-SETUP'!$Q92="YEARLY",EDATE(KZ43,12*'1-SETUP'!$V92),""))))</f>
        <v>53163</v>
      </c>
      <c r="LB43" s="10">
        <f>IF('1-SETUP'!$Q92="DAILY",LA43+'1-SETUP'!$V92,IF('1-SETUP'!$Q92="WEEKLY",LA43+'1-SETUP'!$V92*7,IF('1-SETUP'!$Q92="MONTHLY",EDATE(LA43,'1-SETUP'!$V92),IF('1-SETUP'!$Q92="YEARLY",EDATE(LA43,12*'1-SETUP'!$V92),""))))</f>
        <v>53194</v>
      </c>
      <c r="LC43" s="10">
        <f>IF('1-SETUP'!$Q92="DAILY",LB43+'1-SETUP'!$V92,IF('1-SETUP'!$Q92="WEEKLY",LB43+'1-SETUP'!$V92*7,IF('1-SETUP'!$Q92="MONTHLY",EDATE(LB43,'1-SETUP'!$V92),IF('1-SETUP'!$Q92="YEARLY",EDATE(LB43,12*'1-SETUP'!$V92),""))))</f>
        <v>53225</v>
      </c>
      <c r="LD43" s="10">
        <f>IF('1-SETUP'!$Q92="DAILY",LC43+'1-SETUP'!$V92,IF('1-SETUP'!$Q92="WEEKLY",LC43+'1-SETUP'!$V92*7,IF('1-SETUP'!$Q92="MONTHLY",EDATE(LC43,'1-SETUP'!$V92),IF('1-SETUP'!$Q92="YEARLY",EDATE(LC43,12*'1-SETUP'!$V92),""))))</f>
        <v>53255</v>
      </c>
      <c r="LE43" s="10">
        <f>IF('1-SETUP'!$Q92="DAILY",LD43+'1-SETUP'!$V92,IF('1-SETUP'!$Q92="WEEKLY",LD43+'1-SETUP'!$V92*7,IF('1-SETUP'!$Q92="MONTHLY",EDATE(LD43,'1-SETUP'!$V92),IF('1-SETUP'!$Q92="YEARLY",EDATE(LD43,12*'1-SETUP'!$V92),""))))</f>
        <v>53286</v>
      </c>
      <c r="LF43" s="10">
        <f>IF('1-SETUP'!$Q92="DAILY",LE43+'1-SETUP'!$V92,IF('1-SETUP'!$Q92="WEEKLY",LE43+'1-SETUP'!$V92*7,IF('1-SETUP'!$Q92="MONTHLY",EDATE(LE43,'1-SETUP'!$V92),IF('1-SETUP'!$Q92="YEARLY",EDATE(LE43,12*'1-SETUP'!$V92),""))))</f>
        <v>53316</v>
      </c>
      <c r="LG43" s="10">
        <f>IF('1-SETUP'!$Q92="DAILY",LF43+'1-SETUP'!$V92,IF('1-SETUP'!$Q92="WEEKLY",LF43+'1-SETUP'!$V92*7,IF('1-SETUP'!$Q92="MONTHLY",EDATE(LF43,'1-SETUP'!$V92),IF('1-SETUP'!$Q92="YEARLY",EDATE(LF43,12*'1-SETUP'!$V92),""))))</f>
        <v>53347</v>
      </c>
      <c r="LH43" s="10">
        <f>IF('1-SETUP'!$Q92="DAILY",LG43+'1-SETUP'!$V92,IF('1-SETUP'!$Q92="WEEKLY",LG43+'1-SETUP'!$V92*7,IF('1-SETUP'!$Q92="MONTHLY",EDATE(LG43,'1-SETUP'!$V92),IF('1-SETUP'!$Q92="YEARLY",EDATE(LG43,12*'1-SETUP'!$V92),""))))</f>
        <v>53378</v>
      </c>
      <c r="LI43" s="10">
        <f>IF('1-SETUP'!$Q92="DAILY",LH43+'1-SETUP'!$V92,IF('1-SETUP'!$Q92="WEEKLY",LH43+'1-SETUP'!$V92*7,IF('1-SETUP'!$Q92="MONTHLY",EDATE(LH43,'1-SETUP'!$V92),IF('1-SETUP'!$Q92="YEARLY",EDATE(LH43,12*'1-SETUP'!$V92),""))))</f>
        <v>53406</v>
      </c>
      <c r="LJ43" s="10">
        <f>IF('1-SETUP'!$Q92="DAILY",LI43+'1-SETUP'!$V92,IF('1-SETUP'!$Q92="WEEKLY",LI43+'1-SETUP'!$V92*7,IF('1-SETUP'!$Q92="MONTHLY",EDATE(LI43,'1-SETUP'!$V92),IF('1-SETUP'!$Q92="YEARLY",EDATE(LI43,12*'1-SETUP'!$V92),""))))</f>
        <v>53437</v>
      </c>
      <c r="LK43" s="10">
        <f>IF('1-SETUP'!$Q92="DAILY",LJ43+'1-SETUP'!$V92,IF('1-SETUP'!$Q92="WEEKLY",LJ43+'1-SETUP'!$V92*7,IF('1-SETUP'!$Q92="MONTHLY",EDATE(LJ43,'1-SETUP'!$V92),IF('1-SETUP'!$Q92="YEARLY",EDATE(LJ43,12*'1-SETUP'!$V92),""))))</f>
        <v>53467</v>
      </c>
      <c r="LL43" s="10">
        <f>IF('1-SETUP'!$Q92="DAILY",LK43+'1-SETUP'!$V92,IF('1-SETUP'!$Q92="WEEKLY",LK43+'1-SETUP'!$V92*7,IF('1-SETUP'!$Q92="MONTHLY",EDATE(LK43,'1-SETUP'!$V92),IF('1-SETUP'!$Q92="YEARLY",EDATE(LK43,12*'1-SETUP'!$V92),""))))</f>
        <v>53498</v>
      </c>
      <c r="LM43" s="10">
        <f>IF('1-SETUP'!$Q92="DAILY",LL43+'1-SETUP'!$V92,IF('1-SETUP'!$Q92="WEEKLY",LL43+'1-SETUP'!$V92*7,IF('1-SETUP'!$Q92="MONTHLY",EDATE(LL43,'1-SETUP'!$V92),IF('1-SETUP'!$Q92="YEARLY",EDATE(LL43,12*'1-SETUP'!$V92),""))))</f>
        <v>53528</v>
      </c>
      <c r="LN43" s="10">
        <f>IF('1-SETUP'!$Q92="DAILY",LM43+'1-SETUP'!$V92,IF('1-SETUP'!$Q92="WEEKLY",LM43+'1-SETUP'!$V92*7,IF('1-SETUP'!$Q92="MONTHLY",EDATE(LM43,'1-SETUP'!$V92),IF('1-SETUP'!$Q92="YEARLY",EDATE(LM43,12*'1-SETUP'!$V92),""))))</f>
        <v>53559</v>
      </c>
      <c r="LO43" s="10">
        <f>IF('1-SETUP'!$Q92="DAILY",LN43+'1-SETUP'!$V92,IF('1-SETUP'!$Q92="WEEKLY",LN43+'1-SETUP'!$V92*7,IF('1-SETUP'!$Q92="MONTHLY",EDATE(LN43,'1-SETUP'!$V92),IF('1-SETUP'!$Q92="YEARLY",EDATE(LN43,12*'1-SETUP'!$V92),""))))</f>
        <v>53590</v>
      </c>
      <c r="LP43" s="10">
        <f>IF('1-SETUP'!$Q92="DAILY",LO43+'1-SETUP'!$V92,IF('1-SETUP'!$Q92="WEEKLY",LO43+'1-SETUP'!$V92*7,IF('1-SETUP'!$Q92="MONTHLY",EDATE(LO43,'1-SETUP'!$V92),IF('1-SETUP'!$Q92="YEARLY",EDATE(LO43,12*'1-SETUP'!$V92),""))))</f>
        <v>53620</v>
      </c>
      <c r="LQ43" s="10">
        <f>IF('1-SETUP'!$Q92="DAILY",LP43+'1-SETUP'!$V92,IF('1-SETUP'!$Q92="WEEKLY",LP43+'1-SETUP'!$V92*7,IF('1-SETUP'!$Q92="MONTHLY",EDATE(LP43,'1-SETUP'!$V92),IF('1-SETUP'!$Q92="YEARLY",EDATE(LP43,12*'1-SETUP'!$V92),""))))</f>
        <v>53651</v>
      </c>
      <c r="LR43" s="10">
        <f>IF('1-SETUP'!$Q92="DAILY",LQ43+'1-SETUP'!$V92,IF('1-SETUP'!$Q92="WEEKLY",LQ43+'1-SETUP'!$V92*7,IF('1-SETUP'!$Q92="MONTHLY",EDATE(LQ43,'1-SETUP'!$V92),IF('1-SETUP'!$Q92="YEARLY",EDATE(LQ43,12*'1-SETUP'!$V92),""))))</f>
        <v>53681</v>
      </c>
      <c r="LS43" s="10">
        <f>IF('1-SETUP'!$Q92="DAILY",LR43+'1-SETUP'!$V92,IF('1-SETUP'!$Q92="WEEKLY",LR43+'1-SETUP'!$V92*7,IF('1-SETUP'!$Q92="MONTHLY",EDATE(LR43,'1-SETUP'!$V92),IF('1-SETUP'!$Q92="YEARLY",EDATE(LR43,12*'1-SETUP'!$V92),""))))</f>
        <v>53712</v>
      </c>
      <c r="LT43" s="10">
        <f>IF('1-SETUP'!$Q92="DAILY",LS43+'1-SETUP'!$V92,IF('1-SETUP'!$Q92="WEEKLY",LS43+'1-SETUP'!$V92*7,IF('1-SETUP'!$Q92="MONTHLY",EDATE(LS43,'1-SETUP'!$V92),IF('1-SETUP'!$Q92="YEARLY",EDATE(LS43,12*'1-SETUP'!$V92),""))))</f>
        <v>53743</v>
      </c>
      <c r="LU43" s="10">
        <f>IF('1-SETUP'!$Q92="DAILY",LT43+'1-SETUP'!$V92,IF('1-SETUP'!$Q92="WEEKLY",LT43+'1-SETUP'!$V92*7,IF('1-SETUP'!$Q92="MONTHLY",EDATE(LT43,'1-SETUP'!$V92),IF('1-SETUP'!$Q92="YEARLY",EDATE(LT43,12*'1-SETUP'!$V92),""))))</f>
        <v>53771</v>
      </c>
      <c r="LV43" s="10">
        <f>IF('1-SETUP'!$Q92="DAILY",LU43+'1-SETUP'!$V92,IF('1-SETUP'!$Q92="WEEKLY",LU43+'1-SETUP'!$V92*7,IF('1-SETUP'!$Q92="MONTHLY",EDATE(LU43,'1-SETUP'!$V92),IF('1-SETUP'!$Q92="YEARLY",EDATE(LU43,12*'1-SETUP'!$V92),""))))</f>
        <v>53802</v>
      </c>
      <c r="LW43" s="10">
        <f>IF('1-SETUP'!$Q92="DAILY",LV43+'1-SETUP'!$V92,IF('1-SETUP'!$Q92="WEEKLY",LV43+'1-SETUP'!$V92*7,IF('1-SETUP'!$Q92="MONTHLY",EDATE(LV43,'1-SETUP'!$V92),IF('1-SETUP'!$Q92="YEARLY",EDATE(LV43,12*'1-SETUP'!$V92),""))))</f>
        <v>53832</v>
      </c>
      <c r="LX43" s="10">
        <f>IF('1-SETUP'!$Q92="DAILY",LW43+'1-SETUP'!$V92,IF('1-SETUP'!$Q92="WEEKLY",LW43+'1-SETUP'!$V92*7,IF('1-SETUP'!$Q92="MONTHLY",EDATE(LW43,'1-SETUP'!$V92),IF('1-SETUP'!$Q92="YEARLY",EDATE(LW43,12*'1-SETUP'!$V92),""))))</f>
        <v>53863</v>
      </c>
      <c r="LY43" s="10">
        <f>IF('1-SETUP'!$Q92="DAILY",LX43+'1-SETUP'!$V92,IF('1-SETUP'!$Q92="WEEKLY",LX43+'1-SETUP'!$V92*7,IF('1-SETUP'!$Q92="MONTHLY",EDATE(LX43,'1-SETUP'!$V92),IF('1-SETUP'!$Q92="YEARLY",EDATE(LX43,12*'1-SETUP'!$V92),""))))</f>
        <v>53893</v>
      </c>
      <c r="LZ43" s="10">
        <f>IF('1-SETUP'!$Q92="DAILY",LY43+'1-SETUP'!$V92,IF('1-SETUP'!$Q92="WEEKLY",LY43+'1-SETUP'!$V92*7,IF('1-SETUP'!$Q92="MONTHLY",EDATE(LY43,'1-SETUP'!$V92),IF('1-SETUP'!$Q92="YEARLY",EDATE(LY43,12*'1-SETUP'!$V92),""))))</f>
        <v>53924</v>
      </c>
      <c r="MA43" s="10">
        <f>IF('1-SETUP'!$Q92="DAILY",LZ43+'1-SETUP'!$V92,IF('1-SETUP'!$Q92="WEEKLY",LZ43+'1-SETUP'!$V92*7,IF('1-SETUP'!$Q92="MONTHLY",EDATE(LZ43,'1-SETUP'!$V92),IF('1-SETUP'!$Q92="YEARLY",EDATE(LZ43,12*'1-SETUP'!$V92),""))))</f>
        <v>53955</v>
      </c>
      <c r="MB43" s="10">
        <f>IF('1-SETUP'!$Q92="DAILY",MA43+'1-SETUP'!$V92,IF('1-SETUP'!$Q92="WEEKLY",MA43+'1-SETUP'!$V92*7,IF('1-SETUP'!$Q92="MONTHLY",EDATE(MA43,'1-SETUP'!$V92),IF('1-SETUP'!$Q92="YEARLY",EDATE(MA43,12*'1-SETUP'!$V92),""))))</f>
        <v>53985</v>
      </c>
      <c r="MC43" s="10">
        <f>IF('1-SETUP'!$Q92="DAILY",MB43+'1-SETUP'!$V92,IF('1-SETUP'!$Q92="WEEKLY",MB43+'1-SETUP'!$V92*7,IF('1-SETUP'!$Q92="MONTHLY",EDATE(MB43,'1-SETUP'!$V92),IF('1-SETUP'!$Q92="YEARLY",EDATE(MB43,12*'1-SETUP'!$V92),""))))</f>
        <v>54016</v>
      </c>
      <c r="MD43" s="10">
        <f>IF('1-SETUP'!$Q92="DAILY",MC43+'1-SETUP'!$V92,IF('1-SETUP'!$Q92="WEEKLY",MC43+'1-SETUP'!$V92*7,IF('1-SETUP'!$Q92="MONTHLY",EDATE(MC43,'1-SETUP'!$V92),IF('1-SETUP'!$Q92="YEARLY",EDATE(MC43,12*'1-SETUP'!$V92),""))))</f>
        <v>54046</v>
      </c>
      <c r="ME43" s="10">
        <f>IF('1-SETUP'!$Q92="DAILY",MD43+'1-SETUP'!$V92,IF('1-SETUP'!$Q92="WEEKLY",MD43+'1-SETUP'!$V92*7,IF('1-SETUP'!$Q92="MONTHLY",EDATE(MD43,'1-SETUP'!$V92),IF('1-SETUP'!$Q92="YEARLY",EDATE(MD43,12*'1-SETUP'!$V92),""))))</f>
        <v>54077</v>
      </c>
      <c r="MF43" s="10">
        <f>IF('1-SETUP'!$Q92="DAILY",ME43+'1-SETUP'!$V92,IF('1-SETUP'!$Q92="WEEKLY",ME43+'1-SETUP'!$V92*7,IF('1-SETUP'!$Q92="MONTHLY",EDATE(ME43,'1-SETUP'!$V92),IF('1-SETUP'!$Q92="YEARLY",EDATE(ME43,12*'1-SETUP'!$V92),""))))</f>
        <v>54108</v>
      </c>
      <c r="MG43" s="10">
        <f>IF('1-SETUP'!$Q92="DAILY",MF43+'1-SETUP'!$V92,IF('1-SETUP'!$Q92="WEEKLY",MF43+'1-SETUP'!$V92*7,IF('1-SETUP'!$Q92="MONTHLY",EDATE(MF43,'1-SETUP'!$V92),IF('1-SETUP'!$Q92="YEARLY",EDATE(MF43,12*'1-SETUP'!$V92),""))))</f>
        <v>54137</v>
      </c>
      <c r="MH43" s="10">
        <f>IF('1-SETUP'!$Q92="DAILY",MG43+'1-SETUP'!$V92,IF('1-SETUP'!$Q92="WEEKLY",MG43+'1-SETUP'!$V92*7,IF('1-SETUP'!$Q92="MONTHLY",EDATE(MG43,'1-SETUP'!$V92),IF('1-SETUP'!$Q92="YEARLY",EDATE(MG43,12*'1-SETUP'!$V92),""))))</f>
        <v>54168</v>
      </c>
      <c r="MI43" s="10">
        <f>IF('1-SETUP'!$Q92="DAILY",MH43+'1-SETUP'!$V92,IF('1-SETUP'!$Q92="WEEKLY",MH43+'1-SETUP'!$V92*7,IF('1-SETUP'!$Q92="MONTHLY",EDATE(MH43,'1-SETUP'!$V92),IF('1-SETUP'!$Q92="YEARLY",EDATE(MH43,12*'1-SETUP'!$V92),""))))</f>
        <v>54198</v>
      </c>
      <c r="MJ43" s="10">
        <f>IF('1-SETUP'!$Q92="DAILY",MI43+'1-SETUP'!$V92,IF('1-SETUP'!$Q92="WEEKLY",MI43+'1-SETUP'!$V92*7,IF('1-SETUP'!$Q92="MONTHLY",EDATE(MI43,'1-SETUP'!$V92),IF('1-SETUP'!$Q92="YEARLY",EDATE(MI43,12*'1-SETUP'!$V92),""))))</f>
        <v>54229</v>
      </c>
      <c r="MK43" s="10">
        <f>IF('1-SETUP'!$Q92="DAILY",MJ43+'1-SETUP'!$V92,IF('1-SETUP'!$Q92="WEEKLY",MJ43+'1-SETUP'!$V92*7,IF('1-SETUP'!$Q92="MONTHLY",EDATE(MJ43,'1-SETUP'!$V92),IF('1-SETUP'!$Q92="YEARLY",EDATE(MJ43,12*'1-SETUP'!$V92),""))))</f>
        <v>54259</v>
      </c>
      <c r="ML43" s="10">
        <f>IF('1-SETUP'!$Q92="DAILY",MK43+'1-SETUP'!$V92,IF('1-SETUP'!$Q92="WEEKLY",MK43+'1-SETUP'!$V92*7,IF('1-SETUP'!$Q92="MONTHLY",EDATE(MK43,'1-SETUP'!$V92),IF('1-SETUP'!$Q92="YEARLY",EDATE(MK43,12*'1-SETUP'!$V92),""))))</f>
        <v>54290</v>
      </c>
      <c r="MM43" s="10">
        <f>IF('1-SETUP'!$Q92="DAILY",ML43+'1-SETUP'!$V92,IF('1-SETUP'!$Q92="WEEKLY",ML43+'1-SETUP'!$V92*7,IF('1-SETUP'!$Q92="MONTHLY",EDATE(ML43,'1-SETUP'!$V92),IF('1-SETUP'!$Q92="YEARLY",EDATE(ML43,12*'1-SETUP'!$V92),""))))</f>
        <v>54321</v>
      </c>
      <c r="MN43" s="10">
        <f>IF('1-SETUP'!$Q92="DAILY",MM43+'1-SETUP'!$V92,IF('1-SETUP'!$Q92="WEEKLY",MM43+'1-SETUP'!$V92*7,IF('1-SETUP'!$Q92="MONTHLY",EDATE(MM43,'1-SETUP'!$V92),IF('1-SETUP'!$Q92="YEARLY",EDATE(MM43,12*'1-SETUP'!$V92),""))))</f>
        <v>54351</v>
      </c>
      <c r="MO43" s="10">
        <f>IF('1-SETUP'!$Q92="DAILY",MN43+'1-SETUP'!$V92,IF('1-SETUP'!$Q92="WEEKLY",MN43+'1-SETUP'!$V92*7,IF('1-SETUP'!$Q92="MONTHLY",EDATE(MN43,'1-SETUP'!$V92),IF('1-SETUP'!$Q92="YEARLY",EDATE(MN43,12*'1-SETUP'!$V92),""))))</f>
        <v>54382</v>
      </c>
      <c r="MP43" s="10">
        <f>IF('1-SETUP'!$Q92="DAILY",MO43+'1-SETUP'!$V92,IF('1-SETUP'!$Q92="WEEKLY",MO43+'1-SETUP'!$V92*7,IF('1-SETUP'!$Q92="MONTHLY",EDATE(MO43,'1-SETUP'!$V92),IF('1-SETUP'!$Q92="YEARLY",EDATE(MO43,12*'1-SETUP'!$V92),""))))</f>
        <v>54412</v>
      </c>
      <c r="MQ43" s="10">
        <f>IF('1-SETUP'!$Q92="DAILY",MP43+'1-SETUP'!$V92,IF('1-SETUP'!$Q92="WEEKLY",MP43+'1-SETUP'!$V92*7,IF('1-SETUP'!$Q92="MONTHLY",EDATE(MP43,'1-SETUP'!$V92),IF('1-SETUP'!$Q92="YEARLY",EDATE(MP43,12*'1-SETUP'!$V92),""))))</f>
        <v>54443</v>
      </c>
      <c r="MR43" s="10">
        <f>IF('1-SETUP'!$Q92="DAILY",MQ43+'1-SETUP'!$V92,IF('1-SETUP'!$Q92="WEEKLY",MQ43+'1-SETUP'!$V92*7,IF('1-SETUP'!$Q92="MONTHLY",EDATE(MQ43,'1-SETUP'!$V92),IF('1-SETUP'!$Q92="YEARLY",EDATE(MQ43,12*'1-SETUP'!$V92),""))))</f>
        <v>54474</v>
      </c>
      <c r="MS43" s="10">
        <f>IF('1-SETUP'!$Q92="DAILY",MR43+'1-SETUP'!$V92,IF('1-SETUP'!$Q92="WEEKLY",MR43+'1-SETUP'!$V92*7,IF('1-SETUP'!$Q92="MONTHLY",EDATE(MR43,'1-SETUP'!$V92),IF('1-SETUP'!$Q92="YEARLY",EDATE(MR43,12*'1-SETUP'!$V92),""))))</f>
        <v>54502</v>
      </c>
      <c r="MT43" s="10">
        <f>IF('1-SETUP'!$Q92="DAILY",MS43+'1-SETUP'!$V92,IF('1-SETUP'!$Q92="WEEKLY",MS43+'1-SETUP'!$V92*7,IF('1-SETUP'!$Q92="MONTHLY",EDATE(MS43,'1-SETUP'!$V92),IF('1-SETUP'!$Q92="YEARLY",EDATE(MS43,12*'1-SETUP'!$V92),""))))</f>
        <v>54533</v>
      </c>
      <c r="MU43" s="10">
        <f>IF('1-SETUP'!$Q92="DAILY",MT43+'1-SETUP'!$V92,IF('1-SETUP'!$Q92="WEEKLY",MT43+'1-SETUP'!$V92*7,IF('1-SETUP'!$Q92="MONTHLY",EDATE(MT43,'1-SETUP'!$V92),IF('1-SETUP'!$Q92="YEARLY",EDATE(MT43,12*'1-SETUP'!$V92),""))))</f>
        <v>54563</v>
      </c>
      <c r="MV43" s="10">
        <f>IF('1-SETUP'!$Q92="DAILY",MU43+'1-SETUP'!$V92,IF('1-SETUP'!$Q92="WEEKLY",MU43+'1-SETUP'!$V92*7,IF('1-SETUP'!$Q92="MONTHLY",EDATE(MU43,'1-SETUP'!$V92),IF('1-SETUP'!$Q92="YEARLY",EDATE(MU43,12*'1-SETUP'!$V92),""))))</f>
        <v>54594</v>
      </c>
      <c r="MW43" s="10">
        <f>IF('1-SETUP'!$Q92="DAILY",MV43+'1-SETUP'!$V92,IF('1-SETUP'!$Q92="WEEKLY",MV43+'1-SETUP'!$V92*7,IF('1-SETUP'!$Q92="MONTHLY",EDATE(MV43,'1-SETUP'!$V92),IF('1-SETUP'!$Q92="YEARLY",EDATE(MV43,12*'1-SETUP'!$V92),""))))</f>
        <v>54624</v>
      </c>
      <c r="MX43" s="10">
        <f>IF('1-SETUP'!$Q92="DAILY",MW43+'1-SETUP'!$V92,IF('1-SETUP'!$Q92="WEEKLY",MW43+'1-SETUP'!$V92*7,IF('1-SETUP'!$Q92="MONTHLY",EDATE(MW43,'1-SETUP'!$V92),IF('1-SETUP'!$Q92="YEARLY",EDATE(MW43,12*'1-SETUP'!$V92),""))))</f>
        <v>54655</v>
      </c>
      <c r="MY43" s="10">
        <f>IF('1-SETUP'!$Q92="DAILY",MX43+'1-SETUP'!$V92,IF('1-SETUP'!$Q92="WEEKLY",MX43+'1-SETUP'!$V92*7,IF('1-SETUP'!$Q92="MONTHLY",EDATE(MX43,'1-SETUP'!$V92),IF('1-SETUP'!$Q92="YEARLY",EDATE(MX43,12*'1-SETUP'!$V92),""))))</f>
        <v>54686</v>
      </c>
      <c r="MZ43" s="10">
        <f>IF('1-SETUP'!$Q92="DAILY",MY43+'1-SETUP'!$V92,IF('1-SETUP'!$Q92="WEEKLY",MY43+'1-SETUP'!$V92*7,IF('1-SETUP'!$Q92="MONTHLY",EDATE(MY43,'1-SETUP'!$V92),IF('1-SETUP'!$Q92="YEARLY",EDATE(MY43,12*'1-SETUP'!$V92),""))))</f>
        <v>54716</v>
      </c>
      <c r="NA43" s="10">
        <f>IF('1-SETUP'!$Q92="DAILY",MZ43+'1-SETUP'!$V92,IF('1-SETUP'!$Q92="WEEKLY",MZ43+'1-SETUP'!$V92*7,IF('1-SETUP'!$Q92="MONTHLY",EDATE(MZ43,'1-SETUP'!$V92),IF('1-SETUP'!$Q92="YEARLY",EDATE(MZ43,12*'1-SETUP'!$V92),""))))</f>
        <v>54747</v>
      </c>
      <c r="NB43" s="10">
        <f>IF('1-SETUP'!$Q92="DAILY",NA43+'1-SETUP'!$V92,IF('1-SETUP'!$Q92="WEEKLY",NA43+'1-SETUP'!$V92*7,IF('1-SETUP'!$Q92="MONTHLY",EDATE(NA43,'1-SETUP'!$V92),IF('1-SETUP'!$Q92="YEARLY",EDATE(NA43,12*'1-SETUP'!$V92),""))))</f>
        <v>54777</v>
      </c>
      <c r="NC43" s="10">
        <f>IF('1-SETUP'!$Q92="DAILY",NB43+'1-SETUP'!$V92,IF('1-SETUP'!$Q92="WEEKLY",NB43+'1-SETUP'!$V92*7,IF('1-SETUP'!$Q92="MONTHLY",EDATE(NB43,'1-SETUP'!$V92),IF('1-SETUP'!$Q92="YEARLY",EDATE(NB43,12*'1-SETUP'!$V92),""))))</f>
        <v>54808</v>
      </c>
    </row>
    <row r="44" spans="1:367" x14ac:dyDescent="0.45">
      <c r="A44" t="str">
        <f>'1-SETUP'!A93</f>
        <v>Subscription - Xbox Live</v>
      </c>
      <c r="B44" t="str">
        <f>_xlfn.CONCAT('1-SETUP'!$O93," ",'1-SETUP'!$Q93," ",'1-SETUP'!$T93," ",'1-SETUP'!$V93," ",'1-SETUP'!$W93," ",'1-SETUP'!$Z93," ",TEXT('1-SETUP'!$AC93,"mm/dd/yyyy"))</f>
        <v>Repeat MONTHLY every 1 MONTH(S) starting on 09/20/2019</v>
      </c>
      <c r="C44" s="10">
        <f>'1-SETUP'!$AC93</f>
        <v>43728</v>
      </c>
      <c r="D44" s="10">
        <f>IF('1-SETUP'!$Q93="DAILY",C44+'1-SETUP'!$V93,IF('1-SETUP'!$Q93="WEEKLY",C44+'1-SETUP'!$V93*7,IF('1-SETUP'!$Q93="MONTHLY",EDATE(C44,'1-SETUP'!$V93),IF('1-SETUP'!$Q93="YEARLY",EDATE(C44,12*'1-SETUP'!$V93),""))))</f>
        <v>43758</v>
      </c>
      <c r="E44" s="10">
        <f>IF('1-SETUP'!$Q93="DAILY",D44+'1-SETUP'!$V93,IF('1-SETUP'!$Q93="WEEKLY",D44+'1-SETUP'!$V93*7,IF('1-SETUP'!$Q93="MONTHLY",EDATE(D44,'1-SETUP'!$V93),IF('1-SETUP'!$Q93="YEARLY",EDATE(D44,12*'1-SETUP'!$V93),""))))</f>
        <v>43789</v>
      </c>
      <c r="F44" s="10">
        <f>IF('1-SETUP'!$Q93="DAILY",E44+'1-SETUP'!$V93,IF('1-SETUP'!$Q93="WEEKLY",E44+'1-SETUP'!$V93*7,IF('1-SETUP'!$Q93="MONTHLY",EDATE(E44,'1-SETUP'!$V93),IF('1-SETUP'!$Q93="YEARLY",EDATE(E44,12*'1-SETUP'!$V93),""))))</f>
        <v>43819</v>
      </c>
      <c r="G44" s="10">
        <f>IF('1-SETUP'!$Q93="DAILY",F44+'1-SETUP'!$V93,IF('1-SETUP'!$Q93="WEEKLY",F44+'1-SETUP'!$V93*7,IF('1-SETUP'!$Q93="MONTHLY",EDATE(F44,'1-SETUP'!$V93),IF('1-SETUP'!$Q93="YEARLY",EDATE(F44,12*'1-SETUP'!$V93),""))))</f>
        <v>43850</v>
      </c>
      <c r="H44" s="10">
        <f>IF('1-SETUP'!$Q93="DAILY",G44+'1-SETUP'!$V93,IF('1-SETUP'!$Q93="WEEKLY",G44+'1-SETUP'!$V93*7,IF('1-SETUP'!$Q93="MONTHLY",EDATE(G44,'1-SETUP'!$V93),IF('1-SETUP'!$Q93="YEARLY",EDATE(G44,12*'1-SETUP'!$V93),""))))</f>
        <v>43881</v>
      </c>
      <c r="I44" s="10">
        <f>IF('1-SETUP'!$Q93="DAILY",H44+'1-SETUP'!$V93,IF('1-SETUP'!$Q93="WEEKLY",H44+'1-SETUP'!$V93*7,IF('1-SETUP'!$Q93="MONTHLY",EDATE(H44,'1-SETUP'!$V93),IF('1-SETUP'!$Q93="YEARLY",EDATE(H44,12*'1-SETUP'!$V93),""))))</f>
        <v>43910</v>
      </c>
      <c r="J44" s="10">
        <f>IF('1-SETUP'!$Q93="DAILY",I44+'1-SETUP'!$V93,IF('1-SETUP'!$Q93="WEEKLY",I44+'1-SETUP'!$V93*7,IF('1-SETUP'!$Q93="MONTHLY",EDATE(I44,'1-SETUP'!$V93),IF('1-SETUP'!$Q93="YEARLY",EDATE(I44,12*'1-SETUP'!$V93),""))))</f>
        <v>43941</v>
      </c>
      <c r="K44" s="10">
        <f>IF('1-SETUP'!$Q93="DAILY",J44+'1-SETUP'!$V93,IF('1-SETUP'!$Q93="WEEKLY",J44+'1-SETUP'!$V93*7,IF('1-SETUP'!$Q93="MONTHLY",EDATE(J44,'1-SETUP'!$V93),IF('1-SETUP'!$Q93="YEARLY",EDATE(J44,12*'1-SETUP'!$V93),""))))</f>
        <v>43971</v>
      </c>
      <c r="L44" s="10">
        <f>IF('1-SETUP'!$Q93="DAILY",K44+'1-SETUP'!$V93,IF('1-SETUP'!$Q93="WEEKLY",K44+'1-SETUP'!$V93*7,IF('1-SETUP'!$Q93="MONTHLY",EDATE(K44,'1-SETUP'!$V93),IF('1-SETUP'!$Q93="YEARLY",EDATE(K44,12*'1-SETUP'!$V93),""))))</f>
        <v>44002</v>
      </c>
      <c r="M44" s="10">
        <f>IF('1-SETUP'!$Q93="DAILY",L44+'1-SETUP'!$V93,IF('1-SETUP'!$Q93="WEEKLY",L44+'1-SETUP'!$V93*7,IF('1-SETUP'!$Q93="MONTHLY",EDATE(L44,'1-SETUP'!$V93),IF('1-SETUP'!$Q93="YEARLY",EDATE(L44,12*'1-SETUP'!$V93),""))))</f>
        <v>44032</v>
      </c>
      <c r="N44" s="10">
        <f>IF('1-SETUP'!$Q93="DAILY",M44+'1-SETUP'!$V93,IF('1-SETUP'!$Q93="WEEKLY",M44+'1-SETUP'!$V93*7,IF('1-SETUP'!$Q93="MONTHLY",EDATE(M44,'1-SETUP'!$V93),IF('1-SETUP'!$Q93="YEARLY",EDATE(M44,12*'1-SETUP'!$V93),""))))</f>
        <v>44063</v>
      </c>
      <c r="O44" s="10">
        <f>IF('1-SETUP'!$Q93="DAILY",N44+'1-SETUP'!$V93,IF('1-SETUP'!$Q93="WEEKLY",N44+'1-SETUP'!$V93*7,IF('1-SETUP'!$Q93="MONTHLY",EDATE(N44,'1-SETUP'!$V93),IF('1-SETUP'!$Q93="YEARLY",EDATE(N44,12*'1-SETUP'!$V93),""))))</f>
        <v>44094</v>
      </c>
      <c r="P44" s="10">
        <f>IF('1-SETUP'!$Q93="DAILY",O44+'1-SETUP'!$V93,IF('1-SETUP'!$Q93="WEEKLY",O44+'1-SETUP'!$V93*7,IF('1-SETUP'!$Q93="MONTHLY",EDATE(O44,'1-SETUP'!$V93),IF('1-SETUP'!$Q93="YEARLY",EDATE(O44,12*'1-SETUP'!$V93),""))))</f>
        <v>44124</v>
      </c>
      <c r="Q44" s="10">
        <f>IF('1-SETUP'!$Q93="DAILY",P44+'1-SETUP'!$V93,IF('1-SETUP'!$Q93="WEEKLY",P44+'1-SETUP'!$V93*7,IF('1-SETUP'!$Q93="MONTHLY",EDATE(P44,'1-SETUP'!$V93),IF('1-SETUP'!$Q93="YEARLY",EDATE(P44,12*'1-SETUP'!$V93),""))))</f>
        <v>44155</v>
      </c>
      <c r="R44" s="10">
        <f>IF('1-SETUP'!$Q93="DAILY",Q44+'1-SETUP'!$V93,IF('1-SETUP'!$Q93="WEEKLY",Q44+'1-SETUP'!$V93*7,IF('1-SETUP'!$Q93="MONTHLY",EDATE(Q44,'1-SETUP'!$V93),IF('1-SETUP'!$Q93="YEARLY",EDATE(Q44,12*'1-SETUP'!$V93),""))))</f>
        <v>44185</v>
      </c>
      <c r="S44" s="10">
        <f>IF('1-SETUP'!$Q93="DAILY",R44+'1-SETUP'!$V93,IF('1-SETUP'!$Q93="WEEKLY",R44+'1-SETUP'!$V93*7,IF('1-SETUP'!$Q93="MONTHLY",EDATE(R44,'1-SETUP'!$V93),IF('1-SETUP'!$Q93="YEARLY",EDATE(R44,12*'1-SETUP'!$V93),""))))</f>
        <v>44216</v>
      </c>
      <c r="T44" s="10">
        <f>IF('1-SETUP'!$Q93="DAILY",S44+'1-SETUP'!$V93,IF('1-SETUP'!$Q93="WEEKLY",S44+'1-SETUP'!$V93*7,IF('1-SETUP'!$Q93="MONTHLY",EDATE(S44,'1-SETUP'!$V93),IF('1-SETUP'!$Q93="YEARLY",EDATE(S44,12*'1-SETUP'!$V93),""))))</f>
        <v>44247</v>
      </c>
      <c r="U44" s="10">
        <f>IF('1-SETUP'!$Q93="DAILY",T44+'1-SETUP'!$V93,IF('1-SETUP'!$Q93="WEEKLY",T44+'1-SETUP'!$V93*7,IF('1-SETUP'!$Q93="MONTHLY",EDATE(T44,'1-SETUP'!$V93),IF('1-SETUP'!$Q93="YEARLY",EDATE(T44,12*'1-SETUP'!$V93),""))))</f>
        <v>44275</v>
      </c>
      <c r="V44" s="10">
        <f>IF('1-SETUP'!$Q93="DAILY",U44+'1-SETUP'!$V93,IF('1-SETUP'!$Q93="WEEKLY",U44+'1-SETUP'!$V93*7,IF('1-SETUP'!$Q93="MONTHLY",EDATE(U44,'1-SETUP'!$V93),IF('1-SETUP'!$Q93="YEARLY",EDATE(U44,12*'1-SETUP'!$V93),""))))</f>
        <v>44306</v>
      </c>
      <c r="W44" s="10">
        <f>IF('1-SETUP'!$Q93="DAILY",V44+'1-SETUP'!$V93,IF('1-SETUP'!$Q93="WEEKLY",V44+'1-SETUP'!$V93*7,IF('1-SETUP'!$Q93="MONTHLY",EDATE(V44,'1-SETUP'!$V93),IF('1-SETUP'!$Q93="YEARLY",EDATE(V44,12*'1-SETUP'!$V93),""))))</f>
        <v>44336</v>
      </c>
      <c r="X44" s="10">
        <f>IF('1-SETUP'!$Q93="DAILY",W44+'1-SETUP'!$V93,IF('1-SETUP'!$Q93="WEEKLY",W44+'1-SETUP'!$V93*7,IF('1-SETUP'!$Q93="MONTHLY",EDATE(W44,'1-SETUP'!$V93),IF('1-SETUP'!$Q93="YEARLY",EDATE(W44,12*'1-SETUP'!$V93),""))))</f>
        <v>44367</v>
      </c>
      <c r="Y44" s="10">
        <f>IF('1-SETUP'!$Q93="DAILY",X44+'1-SETUP'!$V93,IF('1-SETUP'!$Q93="WEEKLY",X44+'1-SETUP'!$V93*7,IF('1-SETUP'!$Q93="MONTHLY",EDATE(X44,'1-SETUP'!$V93),IF('1-SETUP'!$Q93="YEARLY",EDATE(X44,12*'1-SETUP'!$V93),""))))</f>
        <v>44397</v>
      </c>
      <c r="Z44" s="10">
        <f>IF('1-SETUP'!$Q93="DAILY",Y44+'1-SETUP'!$V93,IF('1-SETUP'!$Q93="WEEKLY",Y44+'1-SETUP'!$V93*7,IF('1-SETUP'!$Q93="MONTHLY",EDATE(Y44,'1-SETUP'!$V93),IF('1-SETUP'!$Q93="YEARLY",EDATE(Y44,12*'1-SETUP'!$V93),""))))</f>
        <v>44428</v>
      </c>
      <c r="AA44" s="10">
        <f>IF('1-SETUP'!$Q93="DAILY",Z44+'1-SETUP'!$V93,IF('1-SETUP'!$Q93="WEEKLY",Z44+'1-SETUP'!$V93*7,IF('1-SETUP'!$Q93="MONTHLY",EDATE(Z44,'1-SETUP'!$V93),IF('1-SETUP'!$Q93="YEARLY",EDATE(Z44,12*'1-SETUP'!$V93),""))))</f>
        <v>44459</v>
      </c>
      <c r="AB44" s="10">
        <f>IF('1-SETUP'!$Q93="DAILY",AA44+'1-SETUP'!$V93,IF('1-SETUP'!$Q93="WEEKLY",AA44+'1-SETUP'!$V93*7,IF('1-SETUP'!$Q93="MONTHLY",EDATE(AA44,'1-SETUP'!$V93),IF('1-SETUP'!$Q93="YEARLY",EDATE(AA44,12*'1-SETUP'!$V93),""))))</f>
        <v>44489</v>
      </c>
      <c r="AC44" s="10">
        <f>IF('1-SETUP'!$Q93="DAILY",AB44+'1-SETUP'!$V93,IF('1-SETUP'!$Q93="WEEKLY",AB44+'1-SETUP'!$V93*7,IF('1-SETUP'!$Q93="MONTHLY",EDATE(AB44,'1-SETUP'!$V93),IF('1-SETUP'!$Q93="YEARLY",EDATE(AB44,12*'1-SETUP'!$V93),""))))</f>
        <v>44520</v>
      </c>
      <c r="AD44" s="10">
        <f>IF('1-SETUP'!$Q93="DAILY",AC44+'1-SETUP'!$V93,IF('1-SETUP'!$Q93="WEEKLY",AC44+'1-SETUP'!$V93*7,IF('1-SETUP'!$Q93="MONTHLY",EDATE(AC44,'1-SETUP'!$V93),IF('1-SETUP'!$Q93="YEARLY",EDATE(AC44,12*'1-SETUP'!$V93),""))))</f>
        <v>44550</v>
      </c>
      <c r="AE44" s="10">
        <f>IF('1-SETUP'!$Q93="DAILY",AD44+'1-SETUP'!$V93,IF('1-SETUP'!$Q93="WEEKLY",AD44+'1-SETUP'!$V93*7,IF('1-SETUP'!$Q93="MONTHLY",EDATE(AD44,'1-SETUP'!$V93),IF('1-SETUP'!$Q93="YEARLY",EDATE(AD44,12*'1-SETUP'!$V93),""))))</f>
        <v>44581</v>
      </c>
      <c r="AF44" s="10">
        <f>IF('1-SETUP'!$Q93="DAILY",AE44+'1-SETUP'!$V93,IF('1-SETUP'!$Q93="WEEKLY",AE44+'1-SETUP'!$V93*7,IF('1-SETUP'!$Q93="MONTHLY",EDATE(AE44,'1-SETUP'!$V93),IF('1-SETUP'!$Q93="YEARLY",EDATE(AE44,12*'1-SETUP'!$V93),""))))</f>
        <v>44612</v>
      </c>
      <c r="AG44" s="10">
        <f>IF('1-SETUP'!$Q93="DAILY",AF44+'1-SETUP'!$V93,IF('1-SETUP'!$Q93="WEEKLY",AF44+'1-SETUP'!$V93*7,IF('1-SETUP'!$Q93="MONTHLY",EDATE(AF44,'1-SETUP'!$V93),IF('1-SETUP'!$Q93="YEARLY",EDATE(AF44,12*'1-SETUP'!$V93),""))))</f>
        <v>44640</v>
      </c>
      <c r="AH44" s="10">
        <f>IF('1-SETUP'!$Q93="DAILY",AG44+'1-SETUP'!$V93,IF('1-SETUP'!$Q93="WEEKLY",AG44+'1-SETUP'!$V93*7,IF('1-SETUP'!$Q93="MONTHLY",EDATE(AG44,'1-SETUP'!$V93),IF('1-SETUP'!$Q93="YEARLY",EDATE(AG44,12*'1-SETUP'!$V93),""))))</f>
        <v>44671</v>
      </c>
      <c r="AI44" s="10">
        <f>IF('1-SETUP'!$Q93="DAILY",AH44+'1-SETUP'!$V93,IF('1-SETUP'!$Q93="WEEKLY",AH44+'1-SETUP'!$V93*7,IF('1-SETUP'!$Q93="MONTHLY",EDATE(AH44,'1-SETUP'!$V93),IF('1-SETUP'!$Q93="YEARLY",EDATE(AH44,12*'1-SETUP'!$V93),""))))</f>
        <v>44701</v>
      </c>
      <c r="AJ44" s="10">
        <f>IF('1-SETUP'!$Q93="DAILY",AI44+'1-SETUP'!$V93,IF('1-SETUP'!$Q93="WEEKLY",AI44+'1-SETUP'!$V93*7,IF('1-SETUP'!$Q93="MONTHLY",EDATE(AI44,'1-SETUP'!$V93),IF('1-SETUP'!$Q93="YEARLY",EDATE(AI44,12*'1-SETUP'!$V93),""))))</f>
        <v>44732</v>
      </c>
      <c r="AK44" s="10">
        <f>IF('1-SETUP'!$Q93="DAILY",AJ44+'1-SETUP'!$V93,IF('1-SETUP'!$Q93="WEEKLY",AJ44+'1-SETUP'!$V93*7,IF('1-SETUP'!$Q93="MONTHLY",EDATE(AJ44,'1-SETUP'!$V93),IF('1-SETUP'!$Q93="YEARLY",EDATE(AJ44,12*'1-SETUP'!$V93),""))))</f>
        <v>44762</v>
      </c>
      <c r="AL44" s="10">
        <f>IF('1-SETUP'!$Q93="DAILY",AK44+'1-SETUP'!$V93,IF('1-SETUP'!$Q93="WEEKLY",AK44+'1-SETUP'!$V93*7,IF('1-SETUP'!$Q93="MONTHLY",EDATE(AK44,'1-SETUP'!$V93),IF('1-SETUP'!$Q93="YEARLY",EDATE(AK44,12*'1-SETUP'!$V93),""))))</f>
        <v>44793</v>
      </c>
      <c r="AM44" s="10">
        <f>IF('1-SETUP'!$Q93="DAILY",AL44+'1-SETUP'!$V93,IF('1-SETUP'!$Q93="WEEKLY",AL44+'1-SETUP'!$V93*7,IF('1-SETUP'!$Q93="MONTHLY",EDATE(AL44,'1-SETUP'!$V93),IF('1-SETUP'!$Q93="YEARLY",EDATE(AL44,12*'1-SETUP'!$V93),""))))</f>
        <v>44824</v>
      </c>
      <c r="AN44" s="10">
        <f>IF('1-SETUP'!$Q93="DAILY",AM44+'1-SETUP'!$V93,IF('1-SETUP'!$Q93="WEEKLY",AM44+'1-SETUP'!$V93*7,IF('1-SETUP'!$Q93="MONTHLY",EDATE(AM44,'1-SETUP'!$V93),IF('1-SETUP'!$Q93="YEARLY",EDATE(AM44,12*'1-SETUP'!$V93),""))))</f>
        <v>44854</v>
      </c>
      <c r="AO44" s="10">
        <f>IF('1-SETUP'!$Q93="DAILY",AN44+'1-SETUP'!$V93,IF('1-SETUP'!$Q93="WEEKLY",AN44+'1-SETUP'!$V93*7,IF('1-SETUP'!$Q93="MONTHLY",EDATE(AN44,'1-SETUP'!$V93),IF('1-SETUP'!$Q93="YEARLY",EDATE(AN44,12*'1-SETUP'!$V93),""))))</f>
        <v>44885</v>
      </c>
      <c r="AP44" s="10">
        <f>IF('1-SETUP'!$Q93="DAILY",AO44+'1-SETUP'!$V93,IF('1-SETUP'!$Q93="WEEKLY",AO44+'1-SETUP'!$V93*7,IF('1-SETUP'!$Q93="MONTHLY",EDATE(AO44,'1-SETUP'!$V93),IF('1-SETUP'!$Q93="YEARLY",EDATE(AO44,12*'1-SETUP'!$V93),""))))</f>
        <v>44915</v>
      </c>
      <c r="AQ44" s="10">
        <f>IF('1-SETUP'!$Q93="DAILY",AP44+'1-SETUP'!$V93,IF('1-SETUP'!$Q93="WEEKLY",AP44+'1-SETUP'!$V93*7,IF('1-SETUP'!$Q93="MONTHLY",EDATE(AP44,'1-SETUP'!$V93),IF('1-SETUP'!$Q93="YEARLY",EDATE(AP44,12*'1-SETUP'!$V93),""))))</f>
        <v>44946</v>
      </c>
      <c r="AR44" s="10">
        <f>IF('1-SETUP'!$Q93="DAILY",AQ44+'1-SETUP'!$V93,IF('1-SETUP'!$Q93="WEEKLY",AQ44+'1-SETUP'!$V93*7,IF('1-SETUP'!$Q93="MONTHLY",EDATE(AQ44,'1-SETUP'!$V93),IF('1-SETUP'!$Q93="YEARLY",EDATE(AQ44,12*'1-SETUP'!$V93),""))))</f>
        <v>44977</v>
      </c>
      <c r="AS44" s="10">
        <f>IF('1-SETUP'!$Q93="DAILY",AR44+'1-SETUP'!$V93,IF('1-SETUP'!$Q93="WEEKLY",AR44+'1-SETUP'!$V93*7,IF('1-SETUP'!$Q93="MONTHLY",EDATE(AR44,'1-SETUP'!$V93),IF('1-SETUP'!$Q93="YEARLY",EDATE(AR44,12*'1-SETUP'!$V93),""))))</f>
        <v>45005</v>
      </c>
      <c r="AT44" s="10">
        <f>IF('1-SETUP'!$Q93="DAILY",AS44+'1-SETUP'!$V93,IF('1-SETUP'!$Q93="WEEKLY",AS44+'1-SETUP'!$V93*7,IF('1-SETUP'!$Q93="MONTHLY",EDATE(AS44,'1-SETUP'!$V93),IF('1-SETUP'!$Q93="YEARLY",EDATE(AS44,12*'1-SETUP'!$V93),""))))</f>
        <v>45036</v>
      </c>
      <c r="AU44" s="10">
        <f>IF('1-SETUP'!$Q93="DAILY",AT44+'1-SETUP'!$V93,IF('1-SETUP'!$Q93="WEEKLY",AT44+'1-SETUP'!$V93*7,IF('1-SETUP'!$Q93="MONTHLY",EDATE(AT44,'1-SETUP'!$V93),IF('1-SETUP'!$Q93="YEARLY",EDATE(AT44,12*'1-SETUP'!$V93),""))))</f>
        <v>45066</v>
      </c>
      <c r="AV44" s="10">
        <f>IF('1-SETUP'!$Q93="DAILY",AU44+'1-SETUP'!$V93,IF('1-SETUP'!$Q93="WEEKLY",AU44+'1-SETUP'!$V93*7,IF('1-SETUP'!$Q93="MONTHLY",EDATE(AU44,'1-SETUP'!$V93),IF('1-SETUP'!$Q93="YEARLY",EDATE(AU44,12*'1-SETUP'!$V93),""))))</f>
        <v>45097</v>
      </c>
      <c r="AW44" s="10">
        <f>IF('1-SETUP'!$Q93="DAILY",AV44+'1-SETUP'!$V93,IF('1-SETUP'!$Q93="WEEKLY",AV44+'1-SETUP'!$V93*7,IF('1-SETUP'!$Q93="MONTHLY",EDATE(AV44,'1-SETUP'!$V93),IF('1-SETUP'!$Q93="YEARLY",EDATE(AV44,12*'1-SETUP'!$V93),""))))</f>
        <v>45127</v>
      </c>
      <c r="AX44" s="10">
        <f>IF('1-SETUP'!$Q93="DAILY",AW44+'1-SETUP'!$V93,IF('1-SETUP'!$Q93="WEEKLY",AW44+'1-SETUP'!$V93*7,IF('1-SETUP'!$Q93="MONTHLY",EDATE(AW44,'1-SETUP'!$V93),IF('1-SETUP'!$Q93="YEARLY",EDATE(AW44,12*'1-SETUP'!$V93),""))))</f>
        <v>45158</v>
      </c>
      <c r="AY44" s="10">
        <f>IF('1-SETUP'!$Q93="DAILY",AX44+'1-SETUP'!$V93,IF('1-SETUP'!$Q93="WEEKLY",AX44+'1-SETUP'!$V93*7,IF('1-SETUP'!$Q93="MONTHLY",EDATE(AX44,'1-SETUP'!$V93),IF('1-SETUP'!$Q93="YEARLY",EDATE(AX44,12*'1-SETUP'!$V93),""))))</f>
        <v>45189</v>
      </c>
      <c r="AZ44" s="10">
        <f>IF('1-SETUP'!$Q93="DAILY",AY44+'1-SETUP'!$V93,IF('1-SETUP'!$Q93="WEEKLY",AY44+'1-SETUP'!$V93*7,IF('1-SETUP'!$Q93="MONTHLY",EDATE(AY44,'1-SETUP'!$V93),IF('1-SETUP'!$Q93="YEARLY",EDATE(AY44,12*'1-SETUP'!$V93),""))))</f>
        <v>45219</v>
      </c>
      <c r="BA44" s="10">
        <f>IF('1-SETUP'!$Q93="DAILY",AZ44+'1-SETUP'!$V93,IF('1-SETUP'!$Q93="WEEKLY",AZ44+'1-SETUP'!$V93*7,IF('1-SETUP'!$Q93="MONTHLY",EDATE(AZ44,'1-SETUP'!$V93),IF('1-SETUP'!$Q93="YEARLY",EDATE(AZ44,12*'1-SETUP'!$V93),""))))</f>
        <v>45250</v>
      </c>
      <c r="BB44" s="10">
        <f>IF('1-SETUP'!$Q93="DAILY",BA44+'1-SETUP'!$V93,IF('1-SETUP'!$Q93="WEEKLY",BA44+'1-SETUP'!$V93*7,IF('1-SETUP'!$Q93="MONTHLY",EDATE(BA44,'1-SETUP'!$V93),IF('1-SETUP'!$Q93="YEARLY",EDATE(BA44,12*'1-SETUP'!$V93),""))))</f>
        <v>45280</v>
      </c>
      <c r="BC44" s="10">
        <f>IF('1-SETUP'!$Q93="DAILY",BB44+'1-SETUP'!$V93,IF('1-SETUP'!$Q93="WEEKLY",BB44+'1-SETUP'!$V93*7,IF('1-SETUP'!$Q93="MONTHLY",EDATE(BB44,'1-SETUP'!$V93),IF('1-SETUP'!$Q93="YEARLY",EDATE(BB44,12*'1-SETUP'!$V93),""))))</f>
        <v>45311</v>
      </c>
      <c r="BD44" s="10">
        <f>IF('1-SETUP'!$Q93="DAILY",BC44+'1-SETUP'!$V93,IF('1-SETUP'!$Q93="WEEKLY",BC44+'1-SETUP'!$V93*7,IF('1-SETUP'!$Q93="MONTHLY",EDATE(BC44,'1-SETUP'!$V93),IF('1-SETUP'!$Q93="YEARLY",EDATE(BC44,12*'1-SETUP'!$V93),""))))</f>
        <v>45342</v>
      </c>
      <c r="BE44" s="10">
        <f>IF('1-SETUP'!$Q93="DAILY",BD44+'1-SETUP'!$V93,IF('1-SETUP'!$Q93="WEEKLY",BD44+'1-SETUP'!$V93*7,IF('1-SETUP'!$Q93="MONTHLY",EDATE(BD44,'1-SETUP'!$V93),IF('1-SETUP'!$Q93="YEARLY",EDATE(BD44,12*'1-SETUP'!$V93),""))))</f>
        <v>45371</v>
      </c>
      <c r="BF44" s="10">
        <f>IF('1-SETUP'!$Q93="DAILY",BE44+'1-SETUP'!$V93,IF('1-SETUP'!$Q93="WEEKLY",BE44+'1-SETUP'!$V93*7,IF('1-SETUP'!$Q93="MONTHLY",EDATE(BE44,'1-SETUP'!$V93),IF('1-SETUP'!$Q93="YEARLY",EDATE(BE44,12*'1-SETUP'!$V93),""))))</f>
        <v>45402</v>
      </c>
      <c r="BG44" s="10">
        <f>IF('1-SETUP'!$Q93="DAILY",BF44+'1-SETUP'!$V93,IF('1-SETUP'!$Q93="WEEKLY",BF44+'1-SETUP'!$V93*7,IF('1-SETUP'!$Q93="MONTHLY",EDATE(BF44,'1-SETUP'!$V93),IF('1-SETUP'!$Q93="YEARLY",EDATE(BF44,12*'1-SETUP'!$V93),""))))</f>
        <v>45432</v>
      </c>
      <c r="BH44" s="10">
        <f>IF('1-SETUP'!$Q93="DAILY",BG44+'1-SETUP'!$V93,IF('1-SETUP'!$Q93="WEEKLY",BG44+'1-SETUP'!$V93*7,IF('1-SETUP'!$Q93="MONTHLY",EDATE(BG44,'1-SETUP'!$V93),IF('1-SETUP'!$Q93="YEARLY",EDATE(BG44,12*'1-SETUP'!$V93),""))))</f>
        <v>45463</v>
      </c>
      <c r="BI44" s="10">
        <f>IF('1-SETUP'!$Q93="DAILY",BH44+'1-SETUP'!$V93,IF('1-SETUP'!$Q93="WEEKLY",BH44+'1-SETUP'!$V93*7,IF('1-SETUP'!$Q93="MONTHLY",EDATE(BH44,'1-SETUP'!$V93),IF('1-SETUP'!$Q93="YEARLY",EDATE(BH44,12*'1-SETUP'!$V93),""))))</f>
        <v>45493</v>
      </c>
      <c r="BJ44" s="10">
        <f>IF('1-SETUP'!$Q93="DAILY",BI44+'1-SETUP'!$V93,IF('1-SETUP'!$Q93="WEEKLY",BI44+'1-SETUP'!$V93*7,IF('1-SETUP'!$Q93="MONTHLY",EDATE(BI44,'1-SETUP'!$V93),IF('1-SETUP'!$Q93="YEARLY",EDATE(BI44,12*'1-SETUP'!$V93),""))))</f>
        <v>45524</v>
      </c>
      <c r="BK44" s="10">
        <f>IF('1-SETUP'!$Q93="DAILY",BJ44+'1-SETUP'!$V93,IF('1-SETUP'!$Q93="WEEKLY",BJ44+'1-SETUP'!$V93*7,IF('1-SETUP'!$Q93="MONTHLY",EDATE(BJ44,'1-SETUP'!$V93),IF('1-SETUP'!$Q93="YEARLY",EDATE(BJ44,12*'1-SETUP'!$V93),""))))</f>
        <v>45555</v>
      </c>
      <c r="BL44" s="10">
        <f>IF('1-SETUP'!$Q93="DAILY",BK44+'1-SETUP'!$V93,IF('1-SETUP'!$Q93="WEEKLY",BK44+'1-SETUP'!$V93*7,IF('1-SETUP'!$Q93="MONTHLY",EDATE(BK44,'1-SETUP'!$V93),IF('1-SETUP'!$Q93="YEARLY",EDATE(BK44,12*'1-SETUP'!$V93),""))))</f>
        <v>45585</v>
      </c>
      <c r="BM44" s="10">
        <f>IF('1-SETUP'!$Q93="DAILY",BL44+'1-SETUP'!$V93,IF('1-SETUP'!$Q93="WEEKLY",BL44+'1-SETUP'!$V93*7,IF('1-SETUP'!$Q93="MONTHLY",EDATE(BL44,'1-SETUP'!$V93),IF('1-SETUP'!$Q93="YEARLY",EDATE(BL44,12*'1-SETUP'!$V93),""))))</f>
        <v>45616</v>
      </c>
      <c r="BN44" s="10">
        <f>IF('1-SETUP'!$Q93="DAILY",BM44+'1-SETUP'!$V93,IF('1-SETUP'!$Q93="WEEKLY",BM44+'1-SETUP'!$V93*7,IF('1-SETUP'!$Q93="MONTHLY",EDATE(BM44,'1-SETUP'!$V93),IF('1-SETUP'!$Q93="YEARLY",EDATE(BM44,12*'1-SETUP'!$V93),""))))</f>
        <v>45646</v>
      </c>
      <c r="BO44" s="10">
        <f>IF('1-SETUP'!$Q93="DAILY",BN44+'1-SETUP'!$V93,IF('1-SETUP'!$Q93="WEEKLY",BN44+'1-SETUP'!$V93*7,IF('1-SETUP'!$Q93="MONTHLY",EDATE(BN44,'1-SETUP'!$V93),IF('1-SETUP'!$Q93="YEARLY",EDATE(BN44,12*'1-SETUP'!$V93),""))))</f>
        <v>45677</v>
      </c>
      <c r="BP44" s="10">
        <f>IF('1-SETUP'!$Q93="DAILY",BO44+'1-SETUP'!$V93,IF('1-SETUP'!$Q93="WEEKLY",BO44+'1-SETUP'!$V93*7,IF('1-SETUP'!$Q93="MONTHLY",EDATE(BO44,'1-SETUP'!$V93),IF('1-SETUP'!$Q93="YEARLY",EDATE(BO44,12*'1-SETUP'!$V93),""))))</f>
        <v>45708</v>
      </c>
      <c r="BQ44" s="10">
        <f>IF('1-SETUP'!$Q93="DAILY",BP44+'1-SETUP'!$V93,IF('1-SETUP'!$Q93="WEEKLY",BP44+'1-SETUP'!$V93*7,IF('1-SETUP'!$Q93="MONTHLY",EDATE(BP44,'1-SETUP'!$V93),IF('1-SETUP'!$Q93="YEARLY",EDATE(BP44,12*'1-SETUP'!$V93),""))))</f>
        <v>45736</v>
      </c>
      <c r="BR44" s="10">
        <f>IF('1-SETUP'!$Q93="DAILY",BQ44+'1-SETUP'!$V93,IF('1-SETUP'!$Q93="WEEKLY",BQ44+'1-SETUP'!$V93*7,IF('1-SETUP'!$Q93="MONTHLY",EDATE(BQ44,'1-SETUP'!$V93),IF('1-SETUP'!$Q93="YEARLY",EDATE(BQ44,12*'1-SETUP'!$V93),""))))</f>
        <v>45767</v>
      </c>
      <c r="BS44" s="10">
        <f>IF('1-SETUP'!$Q93="DAILY",BR44+'1-SETUP'!$V93,IF('1-SETUP'!$Q93="WEEKLY",BR44+'1-SETUP'!$V93*7,IF('1-SETUP'!$Q93="MONTHLY",EDATE(BR44,'1-SETUP'!$V93),IF('1-SETUP'!$Q93="YEARLY",EDATE(BR44,12*'1-SETUP'!$V93),""))))</f>
        <v>45797</v>
      </c>
      <c r="BT44" s="10">
        <f>IF('1-SETUP'!$Q93="DAILY",BS44+'1-SETUP'!$V93,IF('1-SETUP'!$Q93="WEEKLY",BS44+'1-SETUP'!$V93*7,IF('1-SETUP'!$Q93="MONTHLY",EDATE(BS44,'1-SETUP'!$V93),IF('1-SETUP'!$Q93="YEARLY",EDATE(BS44,12*'1-SETUP'!$V93),""))))</f>
        <v>45828</v>
      </c>
      <c r="BU44" s="10">
        <f>IF('1-SETUP'!$Q93="DAILY",BT44+'1-SETUP'!$V93,IF('1-SETUP'!$Q93="WEEKLY",BT44+'1-SETUP'!$V93*7,IF('1-SETUP'!$Q93="MONTHLY",EDATE(BT44,'1-SETUP'!$V93),IF('1-SETUP'!$Q93="YEARLY",EDATE(BT44,12*'1-SETUP'!$V93),""))))</f>
        <v>45858</v>
      </c>
      <c r="BV44" s="10">
        <f>IF('1-SETUP'!$Q93="DAILY",BU44+'1-SETUP'!$V93,IF('1-SETUP'!$Q93="WEEKLY",BU44+'1-SETUP'!$V93*7,IF('1-SETUP'!$Q93="MONTHLY",EDATE(BU44,'1-SETUP'!$V93),IF('1-SETUP'!$Q93="YEARLY",EDATE(BU44,12*'1-SETUP'!$V93),""))))</f>
        <v>45889</v>
      </c>
      <c r="BW44" s="10">
        <f>IF('1-SETUP'!$Q93="DAILY",BV44+'1-SETUP'!$V93,IF('1-SETUP'!$Q93="WEEKLY",BV44+'1-SETUP'!$V93*7,IF('1-SETUP'!$Q93="MONTHLY",EDATE(BV44,'1-SETUP'!$V93),IF('1-SETUP'!$Q93="YEARLY",EDATE(BV44,12*'1-SETUP'!$V93),""))))</f>
        <v>45920</v>
      </c>
      <c r="BX44" s="10">
        <f>IF('1-SETUP'!$Q93="DAILY",BW44+'1-SETUP'!$V93,IF('1-SETUP'!$Q93="WEEKLY",BW44+'1-SETUP'!$V93*7,IF('1-SETUP'!$Q93="MONTHLY",EDATE(BW44,'1-SETUP'!$V93),IF('1-SETUP'!$Q93="YEARLY",EDATE(BW44,12*'1-SETUP'!$V93),""))))</f>
        <v>45950</v>
      </c>
      <c r="BY44" s="10">
        <f>IF('1-SETUP'!$Q93="DAILY",BX44+'1-SETUP'!$V93,IF('1-SETUP'!$Q93="WEEKLY",BX44+'1-SETUP'!$V93*7,IF('1-SETUP'!$Q93="MONTHLY",EDATE(BX44,'1-SETUP'!$V93),IF('1-SETUP'!$Q93="YEARLY",EDATE(BX44,12*'1-SETUP'!$V93),""))))</f>
        <v>45981</v>
      </c>
      <c r="BZ44" s="10">
        <f>IF('1-SETUP'!$Q93="DAILY",BY44+'1-SETUP'!$V93,IF('1-SETUP'!$Q93="WEEKLY",BY44+'1-SETUP'!$V93*7,IF('1-SETUP'!$Q93="MONTHLY",EDATE(BY44,'1-SETUP'!$V93),IF('1-SETUP'!$Q93="YEARLY",EDATE(BY44,12*'1-SETUP'!$V93),""))))</f>
        <v>46011</v>
      </c>
      <c r="CA44" s="10">
        <f>IF('1-SETUP'!$Q93="DAILY",BZ44+'1-SETUP'!$V93,IF('1-SETUP'!$Q93="WEEKLY",BZ44+'1-SETUP'!$V93*7,IF('1-SETUP'!$Q93="MONTHLY",EDATE(BZ44,'1-SETUP'!$V93),IF('1-SETUP'!$Q93="YEARLY",EDATE(BZ44,12*'1-SETUP'!$V93),""))))</f>
        <v>46042</v>
      </c>
      <c r="CB44" s="10">
        <f>IF('1-SETUP'!$Q93="DAILY",CA44+'1-SETUP'!$V93,IF('1-SETUP'!$Q93="WEEKLY",CA44+'1-SETUP'!$V93*7,IF('1-SETUP'!$Q93="MONTHLY",EDATE(CA44,'1-SETUP'!$V93),IF('1-SETUP'!$Q93="YEARLY",EDATE(CA44,12*'1-SETUP'!$V93),""))))</f>
        <v>46073</v>
      </c>
      <c r="CC44" s="10">
        <f>IF('1-SETUP'!$Q93="DAILY",CB44+'1-SETUP'!$V93,IF('1-SETUP'!$Q93="WEEKLY",CB44+'1-SETUP'!$V93*7,IF('1-SETUP'!$Q93="MONTHLY",EDATE(CB44,'1-SETUP'!$V93),IF('1-SETUP'!$Q93="YEARLY",EDATE(CB44,12*'1-SETUP'!$V93),""))))</f>
        <v>46101</v>
      </c>
      <c r="CD44" s="10">
        <f>IF('1-SETUP'!$Q93="DAILY",CC44+'1-SETUP'!$V93,IF('1-SETUP'!$Q93="WEEKLY",CC44+'1-SETUP'!$V93*7,IF('1-SETUP'!$Q93="MONTHLY",EDATE(CC44,'1-SETUP'!$V93),IF('1-SETUP'!$Q93="YEARLY",EDATE(CC44,12*'1-SETUP'!$V93),""))))</f>
        <v>46132</v>
      </c>
      <c r="CE44" s="10">
        <f>IF('1-SETUP'!$Q93="DAILY",CD44+'1-SETUP'!$V93,IF('1-SETUP'!$Q93="WEEKLY",CD44+'1-SETUP'!$V93*7,IF('1-SETUP'!$Q93="MONTHLY",EDATE(CD44,'1-SETUP'!$V93),IF('1-SETUP'!$Q93="YEARLY",EDATE(CD44,12*'1-SETUP'!$V93),""))))</f>
        <v>46162</v>
      </c>
      <c r="CF44" s="10">
        <f>IF('1-SETUP'!$Q93="DAILY",CE44+'1-SETUP'!$V93,IF('1-SETUP'!$Q93="WEEKLY",CE44+'1-SETUP'!$V93*7,IF('1-SETUP'!$Q93="MONTHLY",EDATE(CE44,'1-SETUP'!$V93),IF('1-SETUP'!$Q93="YEARLY",EDATE(CE44,12*'1-SETUP'!$V93),""))))</f>
        <v>46193</v>
      </c>
      <c r="CG44" s="10">
        <f>IF('1-SETUP'!$Q93="DAILY",CF44+'1-SETUP'!$V93,IF('1-SETUP'!$Q93="WEEKLY",CF44+'1-SETUP'!$V93*7,IF('1-SETUP'!$Q93="MONTHLY",EDATE(CF44,'1-SETUP'!$V93),IF('1-SETUP'!$Q93="YEARLY",EDATE(CF44,12*'1-SETUP'!$V93),""))))</f>
        <v>46223</v>
      </c>
      <c r="CH44" s="10">
        <f>IF('1-SETUP'!$Q93="DAILY",CG44+'1-SETUP'!$V93,IF('1-SETUP'!$Q93="WEEKLY",CG44+'1-SETUP'!$V93*7,IF('1-SETUP'!$Q93="MONTHLY",EDATE(CG44,'1-SETUP'!$V93),IF('1-SETUP'!$Q93="YEARLY",EDATE(CG44,12*'1-SETUP'!$V93),""))))</f>
        <v>46254</v>
      </c>
      <c r="CI44" s="10">
        <f>IF('1-SETUP'!$Q93="DAILY",CH44+'1-SETUP'!$V93,IF('1-SETUP'!$Q93="WEEKLY",CH44+'1-SETUP'!$V93*7,IF('1-SETUP'!$Q93="MONTHLY",EDATE(CH44,'1-SETUP'!$V93),IF('1-SETUP'!$Q93="YEARLY",EDATE(CH44,12*'1-SETUP'!$V93),""))))</f>
        <v>46285</v>
      </c>
      <c r="CJ44" s="10">
        <f>IF('1-SETUP'!$Q93="DAILY",CI44+'1-SETUP'!$V93,IF('1-SETUP'!$Q93="WEEKLY",CI44+'1-SETUP'!$V93*7,IF('1-SETUP'!$Q93="MONTHLY",EDATE(CI44,'1-SETUP'!$V93),IF('1-SETUP'!$Q93="YEARLY",EDATE(CI44,12*'1-SETUP'!$V93),""))))</f>
        <v>46315</v>
      </c>
      <c r="CK44" s="10">
        <f>IF('1-SETUP'!$Q93="DAILY",CJ44+'1-SETUP'!$V93,IF('1-SETUP'!$Q93="WEEKLY",CJ44+'1-SETUP'!$V93*7,IF('1-SETUP'!$Q93="MONTHLY",EDATE(CJ44,'1-SETUP'!$V93),IF('1-SETUP'!$Q93="YEARLY",EDATE(CJ44,12*'1-SETUP'!$V93),""))))</f>
        <v>46346</v>
      </c>
      <c r="CL44" s="10">
        <f>IF('1-SETUP'!$Q93="DAILY",CK44+'1-SETUP'!$V93,IF('1-SETUP'!$Q93="WEEKLY",CK44+'1-SETUP'!$V93*7,IF('1-SETUP'!$Q93="MONTHLY",EDATE(CK44,'1-SETUP'!$V93),IF('1-SETUP'!$Q93="YEARLY",EDATE(CK44,12*'1-SETUP'!$V93),""))))</f>
        <v>46376</v>
      </c>
      <c r="CM44" s="10">
        <f>IF('1-SETUP'!$Q93="DAILY",CL44+'1-SETUP'!$V93,IF('1-SETUP'!$Q93="WEEKLY",CL44+'1-SETUP'!$V93*7,IF('1-SETUP'!$Q93="MONTHLY",EDATE(CL44,'1-SETUP'!$V93),IF('1-SETUP'!$Q93="YEARLY",EDATE(CL44,12*'1-SETUP'!$V93),""))))</f>
        <v>46407</v>
      </c>
      <c r="CN44" s="10">
        <f>IF('1-SETUP'!$Q93="DAILY",CM44+'1-SETUP'!$V93,IF('1-SETUP'!$Q93="WEEKLY",CM44+'1-SETUP'!$V93*7,IF('1-SETUP'!$Q93="MONTHLY",EDATE(CM44,'1-SETUP'!$V93),IF('1-SETUP'!$Q93="YEARLY",EDATE(CM44,12*'1-SETUP'!$V93),""))))</f>
        <v>46438</v>
      </c>
      <c r="CO44" s="10">
        <f>IF('1-SETUP'!$Q93="DAILY",CN44+'1-SETUP'!$V93,IF('1-SETUP'!$Q93="WEEKLY",CN44+'1-SETUP'!$V93*7,IF('1-SETUP'!$Q93="MONTHLY",EDATE(CN44,'1-SETUP'!$V93),IF('1-SETUP'!$Q93="YEARLY",EDATE(CN44,12*'1-SETUP'!$V93),""))))</f>
        <v>46466</v>
      </c>
      <c r="CP44" s="10">
        <f>IF('1-SETUP'!$Q93="DAILY",CO44+'1-SETUP'!$V93,IF('1-SETUP'!$Q93="WEEKLY",CO44+'1-SETUP'!$V93*7,IF('1-SETUP'!$Q93="MONTHLY",EDATE(CO44,'1-SETUP'!$V93),IF('1-SETUP'!$Q93="YEARLY",EDATE(CO44,12*'1-SETUP'!$V93),""))))</f>
        <v>46497</v>
      </c>
      <c r="CQ44" s="10">
        <f>IF('1-SETUP'!$Q93="DAILY",CP44+'1-SETUP'!$V93,IF('1-SETUP'!$Q93="WEEKLY",CP44+'1-SETUP'!$V93*7,IF('1-SETUP'!$Q93="MONTHLY",EDATE(CP44,'1-SETUP'!$V93),IF('1-SETUP'!$Q93="YEARLY",EDATE(CP44,12*'1-SETUP'!$V93),""))))</f>
        <v>46527</v>
      </c>
      <c r="CR44" s="10">
        <f>IF('1-SETUP'!$Q93="DAILY",CQ44+'1-SETUP'!$V93,IF('1-SETUP'!$Q93="WEEKLY",CQ44+'1-SETUP'!$V93*7,IF('1-SETUP'!$Q93="MONTHLY",EDATE(CQ44,'1-SETUP'!$V93),IF('1-SETUP'!$Q93="YEARLY",EDATE(CQ44,12*'1-SETUP'!$V93),""))))</f>
        <v>46558</v>
      </c>
      <c r="CS44" s="10">
        <f>IF('1-SETUP'!$Q93="DAILY",CR44+'1-SETUP'!$V93,IF('1-SETUP'!$Q93="WEEKLY",CR44+'1-SETUP'!$V93*7,IF('1-SETUP'!$Q93="MONTHLY",EDATE(CR44,'1-SETUP'!$V93),IF('1-SETUP'!$Q93="YEARLY",EDATE(CR44,12*'1-SETUP'!$V93),""))))</f>
        <v>46588</v>
      </c>
      <c r="CT44" s="10">
        <f>IF('1-SETUP'!$Q93="DAILY",CS44+'1-SETUP'!$V93,IF('1-SETUP'!$Q93="WEEKLY",CS44+'1-SETUP'!$V93*7,IF('1-SETUP'!$Q93="MONTHLY",EDATE(CS44,'1-SETUP'!$V93),IF('1-SETUP'!$Q93="YEARLY",EDATE(CS44,12*'1-SETUP'!$V93),""))))</f>
        <v>46619</v>
      </c>
      <c r="CU44" s="10">
        <f>IF('1-SETUP'!$Q93="DAILY",CT44+'1-SETUP'!$V93,IF('1-SETUP'!$Q93="WEEKLY",CT44+'1-SETUP'!$V93*7,IF('1-SETUP'!$Q93="MONTHLY",EDATE(CT44,'1-SETUP'!$V93),IF('1-SETUP'!$Q93="YEARLY",EDATE(CT44,12*'1-SETUP'!$V93),""))))</f>
        <v>46650</v>
      </c>
      <c r="CV44" s="10">
        <f>IF('1-SETUP'!$Q93="DAILY",CU44+'1-SETUP'!$V93,IF('1-SETUP'!$Q93="WEEKLY",CU44+'1-SETUP'!$V93*7,IF('1-SETUP'!$Q93="MONTHLY",EDATE(CU44,'1-SETUP'!$V93),IF('1-SETUP'!$Q93="YEARLY",EDATE(CU44,12*'1-SETUP'!$V93),""))))</f>
        <v>46680</v>
      </c>
      <c r="CW44" s="10">
        <f>IF('1-SETUP'!$Q93="DAILY",CV44+'1-SETUP'!$V93,IF('1-SETUP'!$Q93="WEEKLY",CV44+'1-SETUP'!$V93*7,IF('1-SETUP'!$Q93="MONTHLY",EDATE(CV44,'1-SETUP'!$V93),IF('1-SETUP'!$Q93="YEARLY",EDATE(CV44,12*'1-SETUP'!$V93),""))))</f>
        <v>46711</v>
      </c>
      <c r="CX44" s="10">
        <f>IF('1-SETUP'!$Q93="DAILY",CW44+'1-SETUP'!$V93,IF('1-SETUP'!$Q93="WEEKLY",CW44+'1-SETUP'!$V93*7,IF('1-SETUP'!$Q93="MONTHLY",EDATE(CW44,'1-SETUP'!$V93),IF('1-SETUP'!$Q93="YEARLY",EDATE(CW44,12*'1-SETUP'!$V93),""))))</f>
        <v>46741</v>
      </c>
      <c r="CY44" s="10">
        <f>IF('1-SETUP'!$Q93="DAILY",CX44+'1-SETUP'!$V93,IF('1-SETUP'!$Q93="WEEKLY",CX44+'1-SETUP'!$V93*7,IF('1-SETUP'!$Q93="MONTHLY",EDATE(CX44,'1-SETUP'!$V93),IF('1-SETUP'!$Q93="YEARLY",EDATE(CX44,12*'1-SETUP'!$V93),""))))</f>
        <v>46772</v>
      </c>
      <c r="CZ44" s="10">
        <f>IF('1-SETUP'!$Q93="DAILY",CY44+'1-SETUP'!$V93,IF('1-SETUP'!$Q93="WEEKLY",CY44+'1-SETUP'!$V93*7,IF('1-SETUP'!$Q93="MONTHLY",EDATE(CY44,'1-SETUP'!$V93),IF('1-SETUP'!$Q93="YEARLY",EDATE(CY44,12*'1-SETUP'!$V93),""))))</f>
        <v>46803</v>
      </c>
      <c r="DA44" s="10">
        <f>IF('1-SETUP'!$Q93="DAILY",CZ44+'1-SETUP'!$V93,IF('1-SETUP'!$Q93="WEEKLY",CZ44+'1-SETUP'!$V93*7,IF('1-SETUP'!$Q93="MONTHLY",EDATE(CZ44,'1-SETUP'!$V93),IF('1-SETUP'!$Q93="YEARLY",EDATE(CZ44,12*'1-SETUP'!$V93),""))))</f>
        <v>46832</v>
      </c>
      <c r="DB44" s="10">
        <f>IF('1-SETUP'!$Q93="DAILY",DA44+'1-SETUP'!$V93,IF('1-SETUP'!$Q93="WEEKLY",DA44+'1-SETUP'!$V93*7,IF('1-SETUP'!$Q93="MONTHLY",EDATE(DA44,'1-SETUP'!$V93),IF('1-SETUP'!$Q93="YEARLY",EDATE(DA44,12*'1-SETUP'!$V93),""))))</f>
        <v>46863</v>
      </c>
      <c r="DC44" s="10">
        <f>IF('1-SETUP'!$Q93="DAILY",DB44+'1-SETUP'!$V93,IF('1-SETUP'!$Q93="WEEKLY",DB44+'1-SETUP'!$V93*7,IF('1-SETUP'!$Q93="MONTHLY",EDATE(DB44,'1-SETUP'!$V93),IF('1-SETUP'!$Q93="YEARLY",EDATE(DB44,12*'1-SETUP'!$V93),""))))</f>
        <v>46893</v>
      </c>
      <c r="DD44" s="10">
        <f>IF('1-SETUP'!$Q93="DAILY",DC44+'1-SETUP'!$V93,IF('1-SETUP'!$Q93="WEEKLY",DC44+'1-SETUP'!$V93*7,IF('1-SETUP'!$Q93="MONTHLY",EDATE(DC44,'1-SETUP'!$V93),IF('1-SETUP'!$Q93="YEARLY",EDATE(DC44,12*'1-SETUP'!$V93),""))))</f>
        <v>46924</v>
      </c>
      <c r="DE44" s="10">
        <f>IF('1-SETUP'!$Q93="DAILY",DD44+'1-SETUP'!$V93,IF('1-SETUP'!$Q93="WEEKLY",DD44+'1-SETUP'!$V93*7,IF('1-SETUP'!$Q93="MONTHLY",EDATE(DD44,'1-SETUP'!$V93),IF('1-SETUP'!$Q93="YEARLY",EDATE(DD44,12*'1-SETUP'!$V93),""))))</f>
        <v>46954</v>
      </c>
      <c r="DF44" s="10">
        <f>IF('1-SETUP'!$Q93="DAILY",DE44+'1-SETUP'!$V93,IF('1-SETUP'!$Q93="WEEKLY",DE44+'1-SETUP'!$V93*7,IF('1-SETUP'!$Q93="MONTHLY",EDATE(DE44,'1-SETUP'!$V93),IF('1-SETUP'!$Q93="YEARLY",EDATE(DE44,12*'1-SETUP'!$V93),""))))</f>
        <v>46985</v>
      </c>
      <c r="DG44" s="10">
        <f>IF('1-SETUP'!$Q93="DAILY",DF44+'1-SETUP'!$V93,IF('1-SETUP'!$Q93="WEEKLY",DF44+'1-SETUP'!$V93*7,IF('1-SETUP'!$Q93="MONTHLY",EDATE(DF44,'1-SETUP'!$V93),IF('1-SETUP'!$Q93="YEARLY",EDATE(DF44,12*'1-SETUP'!$V93),""))))</f>
        <v>47016</v>
      </c>
      <c r="DH44" s="10">
        <f>IF('1-SETUP'!$Q93="DAILY",DG44+'1-SETUP'!$V93,IF('1-SETUP'!$Q93="WEEKLY",DG44+'1-SETUP'!$V93*7,IF('1-SETUP'!$Q93="MONTHLY",EDATE(DG44,'1-SETUP'!$V93),IF('1-SETUP'!$Q93="YEARLY",EDATE(DG44,12*'1-SETUP'!$V93),""))))</f>
        <v>47046</v>
      </c>
      <c r="DI44" s="10">
        <f>IF('1-SETUP'!$Q93="DAILY",DH44+'1-SETUP'!$V93,IF('1-SETUP'!$Q93="WEEKLY",DH44+'1-SETUP'!$V93*7,IF('1-SETUP'!$Q93="MONTHLY",EDATE(DH44,'1-SETUP'!$V93),IF('1-SETUP'!$Q93="YEARLY",EDATE(DH44,12*'1-SETUP'!$V93),""))))</f>
        <v>47077</v>
      </c>
      <c r="DJ44" s="10">
        <f>IF('1-SETUP'!$Q93="DAILY",DI44+'1-SETUP'!$V93,IF('1-SETUP'!$Q93="WEEKLY",DI44+'1-SETUP'!$V93*7,IF('1-SETUP'!$Q93="MONTHLY",EDATE(DI44,'1-SETUP'!$V93),IF('1-SETUP'!$Q93="YEARLY",EDATE(DI44,12*'1-SETUP'!$V93),""))))</f>
        <v>47107</v>
      </c>
      <c r="DK44" s="10">
        <f>IF('1-SETUP'!$Q93="DAILY",DJ44+'1-SETUP'!$V93,IF('1-SETUP'!$Q93="WEEKLY",DJ44+'1-SETUP'!$V93*7,IF('1-SETUP'!$Q93="MONTHLY",EDATE(DJ44,'1-SETUP'!$V93),IF('1-SETUP'!$Q93="YEARLY",EDATE(DJ44,12*'1-SETUP'!$V93),""))))</f>
        <v>47138</v>
      </c>
      <c r="DL44" s="10">
        <f>IF('1-SETUP'!$Q93="DAILY",DK44+'1-SETUP'!$V93,IF('1-SETUP'!$Q93="WEEKLY",DK44+'1-SETUP'!$V93*7,IF('1-SETUP'!$Q93="MONTHLY",EDATE(DK44,'1-SETUP'!$V93),IF('1-SETUP'!$Q93="YEARLY",EDATE(DK44,12*'1-SETUP'!$V93),""))))</f>
        <v>47169</v>
      </c>
      <c r="DM44" s="10">
        <f>IF('1-SETUP'!$Q93="DAILY",DL44+'1-SETUP'!$V93,IF('1-SETUP'!$Q93="WEEKLY",DL44+'1-SETUP'!$V93*7,IF('1-SETUP'!$Q93="MONTHLY",EDATE(DL44,'1-SETUP'!$V93),IF('1-SETUP'!$Q93="YEARLY",EDATE(DL44,12*'1-SETUP'!$V93),""))))</f>
        <v>47197</v>
      </c>
      <c r="DN44" s="10">
        <f>IF('1-SETUP'!$Q93="DAILY",DM44+'1-SETUP'!$V93,IF('1-SETUP'!$Q93="WEEKLY",DM44+'1-SETUP'!$V93*7,IF('1-SETUP'!$Q93="MONTHLY",EDATE(DM44,'1-SETUP'!$V93),IF('1-SETUP'!$Q93="YEARLY",EDATE(DM44,12*'1-SETUP'!$V93),""))))</f>
        <v>47228</v>
      </c>
      <c r="DO44" s="10">
        <f>IF('1-SETUP'!$Q93="DAILY",DN44+'1-SETUP'!$V93,IF('1-SETUP'!$Q93="WEEKLY",DN44+'1-SETUP'!$V93*7,IF('1-SETUP'!$Q93="MONTHLY",EDATE(DN44,'1-SETUP'!$V93),IF('1-SETUP'!$Q93="YEARLY",EDATE(DN44,12*'1-SETUP'!$V93),""))))</f>
        <v>47258</v>
      </c>
      <c r="DP44" s="10">
        <f>IF('1-SETUP'!$Q93="DAILY",DO44+'1-SETUP'!$V93,IF('1-SETUP'!$Q93="WEEKLY",DO44+'1-SETUP'!$V93*7,IF('1-SETUP'!$Q93="MONTHLY",EDATE(DO44,'1-SETUP'!$V93),IF('1-SETUP'!$Q93="YEARLY",EDATE(DO44,12*'1-SETUP'!$V93),""))))</f>
        <v>47289</v>
      </c>
      <c r="DQ44" s="10">
        <f>IF('1-SETUP'!$Q93="DAILY",DP44+'1-SETUP'!$V93,IF('1-SETUP'!$Q93="WEEKLY",DP44+'1-SETUP'!$V93*7,IF('1-SETUP'!$Q93="MONTHLY",EDATE(DP44,'1-SETUP'!$V93),IF('1-SETUP'!$Q93="YEARLY",EDATE(DP44,12*'1-SETUP'!$V93),""))))</f>
        <v>47319</v>
      </c>
      <c r="DR44" s="10">
        <f>IF('1-SETUP'!$Q93="DAILY",DQ44+'1-SETUP'!$V93,IF('1-SETUP'!$Q93="WEEKLY",DQ44+'1-SETUP'!$V93*7,IF('1-SETUP'!$Q93="MONTHLY",EDATE(DQ44,'1-SETUP'!$V93),IF('1-SETUP'!$Q93="YEARLY",EDATE(DQ44,12*'1-SETUP'!$V93),""))))</f>
        <v>47350</v>
      </c>
      <c r="DS44" s="10">
        <f>IF('1-SETUP'!$Q93="DAILY",DR44+'1-SETUP'!$V93,IF('1-SETUP'!$Q93="WEEKLY",DR44+'1-SETUP'!$V93*7,IF('1-SETUP'!$Q93="MONTHLY",EDATE(DR44,'1-SETUP'!$V93),IF('1-SETUP'!$Q93="YEARLY",EDATE(DR44,12*'1-SETUP'!$V93),""))))</f>
        <v>47381</v>
      </c>
      <c r="DT44" s="10">
        <f>IF('1-SETUP'!$Q93="DAILY",DS44+'1-SETUP'!$V93,IF('1-SETUP'!$Q93="WEEKLY",DS44+'1-SETUP'!$V93*7,IF('1-SETUP'!$Q93="MONTHLY",EDATE(DS44,'1-SETUP'!$V93),IF('1-SETUP'!$Q93="YEARLY",EDATE(DS44,12*'1-SETUP'!$V93),""))))</f>
        <v>47411</v>
      </c>
      <c r="DU44" s="10">
        <f>IF('1-SETUP'!$Q93="DAILY",DT44+'1-SETUP'!$V93,IF('1-SETUP'!$Q93="WEEKLY",DT44+'1-SETUP'!$V93*7,IF('1-SETUP'!$Q93="MONTHLY",EDATE(DT44,'1-SETUP'!$V93),IF('1-SETUP'!$Q93="YEARLY",EDATE(DT44,12*'1-SETUP'!$V93),""))))</f>
        <v>47442</v>
      </c>
      <c r="DV44" s="10">
        <f>IF('1-SETUP'!$Q93="DAILY",DU44+'1-SETUP'!$V93,IF('1-SETUP'!$Q93="WEEKLY",DU44+'1-SETUP'!$V93*7,IF('1-SETUP'!$Q93="MONTHLY",EDATE(DU44,'1-SETUP'!$V93),IF('1-SETUP'!$Q93="YEARLY",EDATE(DU44,12*'1-SETUP'!$V93),""))))</f>
        <v>47472</v>
      </c>
      <c r="DW44" s="10">
        <f>IF('1-SETUP'!$Q93="DAILY",DV44+'1-SETUP'!$V93,IF('1-SETUP'!$Q93="WEEKLY",DV44+'1-SETUP'!$V93*7,IF('1-SETUP'!$Q93="MONTHLY",EDATE(DV44,'1-SETUP'!$V93),IF('1-SETUP'!$Q93="YEARLY",EDATE(DV44,12*'1-SETUP'!$V93),""))))</f>
        <v>47503</v>
      </c>
      <c r="DX44" s="10">
        <f>IF('1-SETUP'!$Q93="DAILY",DW44+'1-SETUP'!$V93,IF('1-SETUP'!$Q93="WEEKLY",DW44+'1-SETUP'!$V93*7,IF('1-SETUP'!$Q93="MONTHLY",EDATE(DW44,'1-SETUP'!$V93),IF('1-SETUP'!$Q93="YEARLY",EDATE(DW44,12*'1-SETUP'!$V93),""))))</f>
        <v>47534</v>
      </c>
      <c r="DY44" s="10">
        <f>IF('1-SETUP'!$Q93="DAILY",DX44+'1-SETUP'!$V93,IF('1-SETUP'!$Q93="WEEKLY",DX44+'1-SETUP'!$V93*7,IF('1-SETUP'!$Q93="MONTHLY",EDATE(DX44,'1-SETUP'!$V93),IF('1-SETUP'!$Q93="YEARLY",EDATE(DX44,12*'1-SETUP'!$V93),""))))</f>
        <v>47562</v>
      </c>
      <c r="DZ44" s="10">
        <f>IF('1-SETUP'!$Q93="DAILY",DY44+'1-SETUP'!$V93,IF('1-SETUP'!$Q93="WEEKLY",DY44+'1-SETUP'!$V93*7,IF('1-SETUP'!$Q93="MONTHLY",EDATE(DY44,'1-SETUP'!$V93),IF('1-SETUP'!$Q93="YEARLY",EDATE(DY44,12*'1-SETUP'!$V93),""))))</f>
        <v>47593</v>
      </c>
      <c r="EA44" s="10">
        <f>IF('1-SETUP'!$Q93="DAILY",DZ44+'1-SETUP'!$V93,IF('1-SETUP'!$Q93="WEEKLY",DZ44+'1-SETUP'!$V93*7,IF('1-SETUP'!$Q93="MONTHLY",EDATE(DZ44,'1-SETUP'!$V93),IF('1-SETUP'!$Q93="YEARLY",EDATE(DZ44,12*'1-SETUP'!$V93),""))))</f>
        <v>47623</v>
      </c>
      <c r="EB44" s="10">
        <f>IF('1-SETUP'!$Q93="DAILY",EA44+'1-SETUP'!$V93,IF('1-SETUP'!$Q93="WEEKLY",EA44+'1-SETUP'!$V93*7,IF('1-SETUP'!$Q93="MONTHLY",EDATE(EA44,'1-SETUP'!$V93),IF('1-SETUP'!$Q93="YEARLY",EDATE(EA44,12*'1-SETUP'!$V93),""))))</f>
        <v>47654</v>
      </c>
      <c r="EC44" s="10">
        <f>IF('1-SETUP'!$Q93="DAILY",EB44+'1-SETUP'!$V93,IF('1-SETUP'!$Q93="WEEKLY",EB44+'1-SETUP'!$V93*7,IF('1-SETUP'!$Q93="MONTHLY",EDATE(EB44,'1-SETUP'!$V93),IF('1-SETUP'!$Q93="YEARLY",EDATE(EB44,12*'1-SETUP'!$V93),""))))</f>
        <v>47684</v>
      </c>
      <c r="ED44" s="10">
        <f>IF('1-SETUP'!$Q93="DAILY",EC44+'1-SETUP'!$V93,IF('1-SETUP'!$Q93="WEEKLY",EC44+'1-SETUP'!$V93*7,IF('1-SETUP'!$Q93="MONTHLY",EDATE(EC44,'1-SETUP'!$V93),IF('1-SETUP'!$Q93="YEARLY",EDATE(EC44,12*'1-SETUP'!$V93),""))))</f>
        <v>47715</v>
      </c>
      <c r="EE44" s="10">
        <f>IF('1-SETUP'!$Q93="DAILY",ED44+'1-SETUP'!$V93,IF('1-SETUP'!$Q93="WEEKLY",ED44+'1-SETUP'!$V93*7,IF('1-SETUP'!$Q93="MONTHLY",EDATE(ED44,'1-SETUP'!$V93),IF('1-SETUP'!$Q93="YEARLY",EDATE(ED44,12*'1-SETUP'!$V93),""))))</f>
        <v>47746</v>
      </c>
      <c r="EF44" s="10">
        <f>IF('1-SETUP'!$Q93="DAILY",EE44+'1-SETUP'!$V93,IF('1-SETUP'!$Q93="WEEKLY",EE44+'1-SETUP'!$V93*7,IF('1-SETUP'!$Q93="MONTHLY",EDATE(EE44,'1-SETUP'!$V93),IF('1-SETUP'!$Q93="YEARLY",EDATE(EE44,12*'1-SETUP'!$V93),""))))</f>
        <v>47776</v>
      </c>
      <c r="EG44" s="10">
        <f>IF('1-SETUP'!$Q93="DAILY",EF44+'1-SETUP'!$V93,IF('1-SETUP'!$Q93="WEEKLY",EF44+'1-SETUP'!$V93*7,IF('1-SETUP'!$Q93="MONTHLY",EDATE(EF44,'1-SETUP'!$V93),IF('1-SETUP'!$Q93="YEARLY",EDATE(EF44,12*'1-SETUP'!$V93),""))))</f>
        <v>47807</v>
      </c>
      <c r="EH44" s="10">
        <f>IF('1-SETUP'!$Q93="DAILY",EG44+'1-SETUP'!$V93,IF('1-SETUP'!$Q93="WEEKLY",EG44+'1-SETUP'!$V93*7,IF('1-SETUP'!$Q93="MONTHLY",EDATE(EG44,'1-SETUP'!$V93),IF('1-SETUP'!$Q93="YEARLY",EDATE(EG44,12*'1-SETUP'!$V93),""))))</f>
        <v>47837</v>
      </c>
      <c r="EI44" s="10">
        <f>IF('1-SETUP'!$Q93="DAILY",EH44+'1-SETUP'!$V93,IF('1-SETUP'!$Q93="WEEKLY",EH44+'1-SETUP'!$V93*7,IF('1-SETUP'!$Q93="MONTHLY",EDATE(EH44,'1-SETUP'!$V93),IF('1-SETUP'!$Q93="YEARLY",EDATE(EH44,12*'1-SETUP'!$V93),""))))</f>
        <v>47868</v>
      </c>
      <c r="EJ44" s="10">
        <f>IF('1-SETUP'!$Q93="DAILY",EI44+'1-SETUP'!$V93,IF('1-SETUP'!$Q93="WEEKLY",EI44+'1-SETUP'!$V93*7,IF('1-SETUP'!$Q93="MONTHLY",EDATE(EI44,'1-SETUP'!$V93),IF('1-SETUP'!$Q93="YEARLY",EDATE(EI44,12*'1-SETUP'!$V93),""))))</f>
        <v>47899</v>
      </c>
      <c r="EK44" s="10">
        <f>IF('1-SETUP'!$Q93="DAILY",EJ44+'1-SETUP'!$V93,IF('1-SETUP'!$Q93="WEEKLY",EJ44+'1-SETUP'!$V93*7,IF('1-SETUP'!$Q93="MONTHLY",EDATE(EJ44,'1-SETUP'!$V93),IF('1-SETUP'!$Q93="YEARLY",EDATE(EJ44,12*'1-SETUP'!$V93),""))))</f>
        <v>47927</v>
      </c>
      <c r="EL44" s="10">
        <f>IF('1-SETUP'!$Q93="DAILY",EK44+'1-SETUP'!$V93,IF('1-SETUP'!$Q93="WEEKLY",EK44+'1-SETUP'!$V93*7,IF('1-SETUP'!$Q93="MONTHLY",EDATE(EK44,'1-SETUP'!$V93),IF('1-SETUP'!$Q93="YEARLY",EDATE(EK44,12*'1-SETUP'!$V93),""))))</f>
        <v>47958</v>
      </c>
      <c r="EM44" s="10">
        <f>IF('1-SETUP'!$Q93="DAILY",EL44+'1-SETUP'!$V93,IF('1-SETUP'!$Q93="WEEKLY",EL44+'1-SETUP'!$V93*7,IF('1-SETUP'!$Q93="MONTHLY",EDATE(EL44,'1-SETUP'!$V93),IF('1-SETUP'!$Q93="YEARLY",EDATE(EL44,12*'1-SETUP'!$V93),""))))</f>
        <v>47988</v>
      </c>
      <c r="EN44" s="10">
        <f>IF('1-SETUP'!$Q93="DAILY",EM44+'1-SETUP'!$V93,IF('1-SETUP'!$Q93="WEEKLY",EM44+'1-SETUP'!$V93*7,IF('1-SETUP'!$Q93="MONTHLY",EDATE(EM44,'1-SETUP'!$V93),IF('1-SETUP'!$Q93="YEARLY",EDATE(EM44,12*'1-SETUP'!$V93),""))))</f>
        <v>48019</v>
      </c>
      <c r="EO44" s="10">
        <f>IF('1-SETUP'!$Q93="DAILY",EN44+'1-SETUP'!$V93,IF('1-SETUP'!$Q93="WEEKLY",EN44+'1-SETUP'!$V93*7,IF('1-SETUP'!$Q93="MONTHLY",EDATE(EN44,'1-SETUP'!$V93),IF('1-SETUP'!$Q93="YEARLY",EDATE(EN44,12*'1-SETUP'!$V93),""))))</f>
        <v>48049</v>
      </c>
      <c r="EP44" s="10">
        <f>IF('1-SETUP'!$Q93="DAILY",EO44+'1-SETUP'!$V93,IF('1-SETUP'!$Q93="WEEKLY",EO44+'1-SETUP'!$V93*7,IF('1-SETUP'!$Q93="MONTHLY",EDATE(EO44,'1-SETUP'!$V93),IF('1-SETUP'!$Q93="YEARLY",EDATE(EO44,12*'1-SETUP'!$V93),""))))</f>
        <v>48080</v>
      </c>
      <c r="EQ44" s="10">
        <f>IF('1-SETUP'!$Q93="DAILY",EP44+'1-SETUP'!$V93,IF('1-SETUP'!$Q93="WEEKLY",EP44+'1-SETUP'!$V93*7,IF('1-SETUP'!$Q93="MONTHLY",EDATE(EP44,'1-SETUP'!$V93),IF('1-SETUP'!$Q93="YEARLY",EDATE(EP44,12*'1-SETUP'!$V93),""))))</f>
        <v>48111</v>
      </c>
      <c r="ER44" s="10">
        <f>IF('1-SETUP'!$Q93="DAILY",EQ44+'1-SETUP'!$V93,IF('1-SETUP'!$Q93="WEEKLY",EQ44+'1-SETUP'!$V93*7,IF('1-SETUP'!$Q93="MONTHLY",EDATE(EQ44,'1-SETUP'!$V93),IF('1-SETUP'!$Q93="YEARLY",EDATE(EQ44,12*'1-SETUP'!$V93),""))))</f>
        <v>48141</v>
      </c>
      <c r="ES44" s="10">
        <f>IF('1-SETUP'!$Q93="DAILY",ER44+'1-SETUP'!$V93,IF('1-SETUP'!$Q93="WEEKLY",ER44+'1-SETUP'!$V93*7,IF('1-SETUP'!$Q93="MONTHLY",EDATE(ER44,'1-SETUP'!$V93),IF('1-SETUP'!$Q93="YEARLY",EDATE(ER44,12*'1-SETUP'!$V93),""))))</f>
        <v>48172</v>
      </c>
      <c r="ET44" s="10">
        <f>IF('1-SETUP'!$Q93="DAILY",ES44+'1-SETUP'!$V93,IF('1-SETUP'!$Q93="WEEKLY",ES44+'1-SETUP'!$V93*7,IF('1-SETUP'!$Q93="MONTHLY",EDATE(ES44,'1-SETUP'!$V93),IF('1-SETUP'!$Q93="YEARLY",EDATE(ES44,12*'1-SETUP'!$V93),""))))</f>
        <v>48202</v>
      </c>
      <c r="EU44" s="10">
        <f>IF('1-SETUP'!$Q93="DAILY",ET44+'1-SETUP'!$V93,IF('1-SETUP'!$Q93="WEEKLY",ET44+'1-SETUP'!$V93*7,IF('1-SETUP'!$Q93="MONTHLY",EDATE(ET44,'1-SETUP'!$V93),IF('1-SETUP'!$Q93="YEARLY",EDATE(ET44,12*'1-SETUP'!$V93),""))))</f>
        <v>48233</v>
      </c>
      <c r="EV44" s="10">
        <f>IF('1-SETUP'!$Q93="DAILY",EU44+'1-SETUP'!$V93,IF('1-SETUP'!$Q93="WEEKLY",EU44+'1-SETUP'!$V93*7,IF('1-SETUP'!$Q93="MONTHLY",EDATE(EU44,'1-SETUP'!$V93),IF('1-SETUP'!$Q93="YEARLY",EDATE(EU44,12*'1-SETUP'!$V93),""))))</f>
        <v>48264</v>
      </c>
      <c r="EW44" s="10">
        <f>IF('1-SETUP'!$Q93="DAILY",EV44+'1-SETUP'!$V93,IF('1-SETUP'!$Q93="WEEKLY",EV44+'1-SETUP'!$V93*7,IF('1-SETUP'!$Q93="MONTHLY",EDATE(EV44,'1-SETUP'!$V93),IF('1-SETUP'!$Q93="YEARLY",EDATE(EV44,12*'1-SETUP'!$V93),""))))</f>
        <v>48293</v>
      </c>
      <c r="EX44" s="10">
        <f>IF('1-SETUP'!$Q93="DAILY",EW44+'1-SETUP'!$V93,IF('1-SETUP'!$Q93="WEEKLY",EW44+'1-SETUP'!$V93*7,IF('1-SETUP'!$Q93="MONTHLY",EDATE(EW44,'1-SETUP'!$V93),IF('1-SETUP'!$Q93="YEARLY",EDATE(EW44,12*'1-SETUP'!$V93),""))))</f>
        <v>48324</v>
      </c>
      <c r="EY44" s="10">
        <f>IF('1-SETUP'!$Q93="DAILY",EX44+'1-SETUP'!$V93,IF('1-SETUP'!$Q93="WEEKLY",EX44+'1-SETUP'!$V93*7,IF('1-SETUP'!$Q93="MONTHLY",EDATE(EX44,'1-SETUP'!$V93),IF('1-SETUP'!$Q93="YEARLY",EDATE(EX44,12*'1-SETUP'!$V93),""))))</f>
        <v>48354</v>
      </c>
      <c r="EZ44" s="10">
        <f>IF('1-SETUP'!$Q93="DAILY",EY44+'1-SETUP'!$V93,IF('1-SETUP'!$Q93="WEEKLY",EY44+'1-SETUP'!$V93*7,IF('1-SETUP'!$Q93="MONTHLY",EDATE(EY44,'1-SETUP'!$V93),IF('1-SETUP'!$Q93="YEARLY",EDATE(EY44,12*'1-SETUP'!$V93),""))))</f>
        <v>48385</v>
      </c>
      <c r="FA44" s="10">
        <f>IF('1-SETUP'!$Q93="DAILY",EZ44+'1-SETUP'!$V93,IF('1-SETUP'!$Q93="WEEKLY",EZ44+'1-SETUP'!$V93*7,IF('1-SETUP'!$Q93="MONTHLY",EDATE(EZ44,'1-SETUP'!$V93),IF('1-SETUP'!$Q93="YEARLY",EDATE(EZ44,12*'1-SETUP'!$V93),""))))</f>
        <v>48415</v>
      </c>
      <c r="FB44" s="10">
        <f>IF('1-SETUP'!$Q93="DAILY",FA44+'1-SETUP'!$V93,IF('1-SETUP'!$Q93="WEEKLY",FA44+'1-SETUP'!$V93*7,IF('1-SETUP'!$Q93="MONTHLY",EDATE(FA44,'1-SETUP'!$V93),IF('1-SETUP'!$Q93="YEARLY",EDATE(FA44,12*'1-SETUP'!$V93),""))))</f>
        <v>48446</v>
      </c>
      <c r="FC44" s="10">
        <f>IF('1-SETUP'!$Q93="DAILY",FB44+'1-SETUP'!$V93,IF('1-SETUP'!$Q93="WEEKLY",FB44+'1-SETUP'!$V93*7,IF('1-SETUP'!$Q93="MONTHLY",EDATE(FB44,'1-SETUP'!$V93),IF('1-SETUP'!$Q93="YEARLY",EDATE(FB44,12*'1-SETUP'!$V93),""))))</f>
        <v>48477</v>
      </c>
      <c r="FD44" s="10">
        <f>IF('1-SETUP'!$Q93="DAILY",FC44+'1-SETUP'!$V93,IF('1-SETUP'!$Q93="WEEKLY",FC44+'1-SETUP'!$V93*7,IF('1-SETUP'!$Q93="MONTHLY",EDATE(FC44,'1-SETUP'!$V93),IF('1-SETUP'!$Q93="YEARLY",EDATE(FC44,12*'1-SETUP'!$V93),""))))</f>
        <v>48507</v>
      </c>
      <c r="FE44" s="10">
        <f>IF('1-SETUP'!$Q93="DAILY",FD44+'1-SETUP'!$V93,IF('1-SETUP'!$Q93="WEEKLY",FD44+'1-SETUP'!$V93*7,IF('1-SETUP'!$Q93="MONTHLY",EDATE(FD44,'1-SETUP'!$V93),IF('1-SETUP'!$Q93="YEARLY",EDATE(FD44,12*'1-SETUP'!$V93),""))))</f>
        <v>48538</v>
      </c>
      <c r="FF44" s="10">
        <f>IF('1-SETUP'!$Q93="DAILY",FE44+'1-SETUP'!$V93,IF('1-SETUP'!$Q93="WEEKLY",FE44+'1-SETUP'!$V93*7,IF('1-SETUP'!$Q93="MONTHLY",EDATE(FE44,'1-SETUP'!$V93),IF('1-SETUP'!$Q93="YEARLY",EDATE(FE44,12*'1-SETUP'!$V93),""))))</f>
        <v>48568</v>
      </c>
      <c r="FG44" s="10">
        <f>IF('1-SETUP'!$Q93="DAILY",FF44+'1-SETUP'!$V93,IF('1-SETUP'!$Q93="WEEKLY",FF44+'1-SETUP'!$V93*7,IF('1-SETUP'!$Q93="MONTHLY",EDATE(FF44,'1-SETUP'!$V93),IF('1-SETUP'!$Q93="YEARLY",EDATE(FF44,12*'1-SETUP'!$V93),""))))</f>
        <v>48599</v>
      </c>
      <c r="FH44" s="10">
        <f>IF('1-SETUP'!$Q93="DAILY",FG44+'1-SETUP'!$V93,IF('1-SETUP'!$Q93="WEEKLY",FG44+'1-SETUP'!$V93*7,IF('1-SETUP'!$Q93="MONTHLY",EDATE(FG44,'1-SETUP'!$V93),IF('1-SETUP'!$Q93="YEARLY",EDATE(FG44,12*'1-SETUP'!$V93),""))))</f>
        <v>48630</v>
      </c>
      <c r="FI44" s="10">
        <f>IF('1-SETUP'!$Q93="DAILY",FH44+'1-SETUP'!$V93,IF('1-SETUP'!$Q93="WEEKLY",FH44+'1-SETUP'!$V93*7,IF('1-SETUP'!$Q93="MONTHLY",EDATE(FH44,'1-SETUP'!$V93),IF('1-SETUP'!$Q93="YEARLY",EDATE(FH44,12*'1-SETUP'!$V93),""))))</f>
        <v>48658</v>
      </c>
      <c r="FJ44" s="10">
        <f>IF('1-SETUP'!$Q93="DAILY",FI44+'1-SETUP'!$V93,IF('1-SETUP'!$Q93="WEEKLY",FI44+'1-SETUP'!$V93*7,IF('1-SETUP'!$Q93="MONTHLY",EDATE(FI44,'1-SETUP'!$V93),IF('1-SETUP'!$Q93="YEARLY",EDATE(FI44,12*'1-SETUP'!$V93),""))))</f>
        <v>48689</v>
      </c>
      <c r="FK44" s="10">
        <f>IF('1-SETUP'!$Q93="DAILY",FJ44+'1-SETUP'!$V93,IF('1-SETUP'!$Q93="WEEKLY",FJ44+'1-SETUP'!$V93*7,IF('1-SETUP'!$Q93="MONTHLY",EDATE(FJ44,'1-SETUP'!$V93),IF('1-SETUP'!$Q93="YEARLY",EDATE(FJ44,12*'1-SETUP'!$V93),""))))</f>
        <v>48719</v>
      </c>
      <c r="FL44" s="10">
        <f>IF('1-SETUP'!$Q93="DAILY",FK44+'1-SETUP'!$V93,IF('1-SETUP'!$Q93="WEEKLY",FK44+'1-SETUP'!$V93*7,IF('1-SETUP'!$Q93="MONTHLY",EDATE(FK44,'1-SETUP'!$V93),IF('1-SETUP'!$Q93="YEARLY",EDATE(FK44,12*'1-SETUP'!$V93),""))))</f>
        <v>48750</v>
      </c>
      <c r="FM44" s="10">
        <f>IF('1-SETUP'!$Q93="DAILY",FL44+'1-SETUP'!$V93,IF('1-SETUP'!$Q93="WEEKLY",FL44+'1-SETUP'!$V93*7,IF('1-SETUP'!$Q93="MONTHLY",EDATE(FL44,'1-SETUP'!$V93),IF('1-SETUP'!$Q93="YEARLY",EDATE(FL44,12*'1-SETUP'!$V93),""))))</f>
        <v>48780</v>
      </c>
      <c r="FN44" s="10">
        <f>IF('1-SETUP'!$Q93="DAILY",FM44+'1-SETUP'!$V93,IF('1-SETUP'!$Q93="WEEKLY",FM44+'1-SETUP'!$V93*7,IF('1-SETUP'!$Q93="MONTHLY",EDATE(FM44,'1-SETUP'!$V93),IF('1-SETUP'!$Q93="YEARLY",EDATE(FM44,12*'1-SETUP'!$V93),""))))</f>
        <v>48811</v>
      </c>
      <c r="FO44" s="10">
        <f>IF('1-SETUP'!$Q93="DAILY",FN44+'1-SETUP'!$V93,IF('1-SETUP'!$Q93="WEEKLY",FN44+'1-SETUP'!$V93*7,IF('1-SETUP'!$Q93="MONTHLY",EDATE(FN44,'1-SETUP'!$V93),IF('1-SETUP'!$Q93="YEARLY",EDATE(FN44,12*'1-SETUP'!$V93),""))))</f>
        <v>48842</v>
      </c>
      <c r="FP44" s="10">
        <f>IF('1-SETUP'!$Q93="DAILY",FO44+'1-SETUP'!$V93,IF('1-SETUP'!$Q93="WEEKLY",FO44+'1-SETUP'!$V93*7,IF('1-SETUP'!$Q93="MONTHLY",EDATE(FO44,'1-SETUP'!$V93),IF('1-SETUP'!$Q93="YEARLY",EDATE(FO44,12*'1-SETUP'!$V93),""))))</f>
        <v>48872</v>
      </c>
      <c r="FQ44" s="10">
        <f>IF('1-SETUP'!$Q93="DAILY",FP44+'1-SETUP'!$V93,IF('1-SETUP'!$Q93="WEEKLY",FP44+'1-SETUP'!$V93*7,IF('1-SETUP'!$Q93="MONTHLY",EDATE(FP44,'1-SETUP'!$V93),IF('1-SETUP'!$Q93="YEARLY",EDATE(FP44,12*'1-SETUP'!$V93),""))))</f>
        <v>48903</v>
      </c>
      <c r="FR44" s="10">
        <f>IF('1-SETUP'!$Q93="DAILY",FQ44+'1-SETUP'!$V93,IF('1-SETUP'!$Q93="WEEKLY",FQ44+'1-SETUP'!$V93*7,IF('1-SETUP'!$Q93="MONTHLY",EDATE(FQ44,'1-SETUP'!$V93),IF('1-SETUP'!$Q93="YEARLY",EDATE(FQ44,12*'1-SETUP'!$V93),""))))</f>
        <v>48933</v>
      </c>
      <c r="FS44" s="10">
        <f>IF('1-SETUP'!$Q93="DAILY",FR44+'1-SETUP'!$V93,IF('1-SETUP'!$Q93="WEEKLY",FR44+'1-SETUP'!$V93*7,IF('1-SETUP'!$Q93="MONTHLY",EDATE(FR44,'1-SETUP'!$V93),IF('1-SETUP'!$Q93="YEARLY",EDATE(FR44,12*'1-SETUP'!$V93),""))))</f>
        <v>48964</v>
      </c>
      <c r="FT44" s="10">
        <f>IF('1-SETUP'!$Q93="DAILY",FS44+'1-SETUP'!$V93,IF('1-SETUP'!$Q93="WEEKLY",FS44+'1-SETUP'!$V93*7,IF('1-SETUP'!$Q93="MONTHLY",EDATE(FS44,'1-SETUP'!$V93),IF('1-SETUP'!$Q93="YEARLY",EDATE(FS44,12*'1-SETUP'!$V93),""))))</f>
        <v>48995</v>
      </c>
      <c r="FU44" s="10">
        <f>IF('1-SETUP'!$Q93="DAILY",FT44+'1-SETUP'!$V93,IF('1-SETUP'!$Q93="WEEKLY",FT44+'1-SETUP'!$V93*7,IF('1-SETUP'!$Q93="MONTHLY",EDATE(FT44,'1-SETUP'!$V93),IF('1-SETUP'!$Q93="YEARLY",EDATE(FT44,12*'1-SETUP'!$V93),""))))</f>
        <v>49023</v>
      </c>
      <c r="FV44" s="10">
        <f>IF('1-SETUP'!$Q93="DAILY",FU44+'1-SETUP'!$V93,IF('1-SETUP'!$Q93="WEEKLY",FU44+'1-SETUP'!$V93*7,IF('1-SETUP'!$Q93="MONTHLY",EDATE(FU44,'1-SETUP'!$V93),IF('1-SETUP'!$Q93="YEARLY",EDATE(FU44,12*'1-SETUP'!$V93),""))))</f>
        <v>49054</v>
      </c>
      <c r="FW44" s="10">
        <f>IF('1-SETUP'!$Q93="DAILY",FV44+'1-SETUP'!$V93,IF('1-SETUP'!$Q93="WEEKLY",FV44+'1-SETUP'!$V93*7,IF('1-SETUP'!$Q93="MONTHLY",EDATE(FV44,'1-SETUP'!$V93),IF('1-SETUP'!$Q93="YEARLY",EDATE(FV44,12*'1-SETUP'!$V93),""))))</f>
        <v>49084</v>
      </c>
      <c r="FX44" s="10">
        <f>IF('1-SETUP'!$Q93="DAILY",FW44+'1-SETUP'!$V93,IF('1-SETUP'!$Q93="WEEKLY",FW44+'1-SETUP'!$V93*7,IF('1-SETUP'!$Q93="MONTHLY",EDATE(FW44,'1-SETUP'!$V93),IF('1-SETUP'!$Q93="YEARLY",EDATE(FW44,12*'1-SETUP'!$V93),""))))</f>
        <v>49115</v>
      </c>
      <c r="FY44" s="10">
        <f>IF('1-SETUP'!$Q93="DAILY",FX44+'1-SETUP'!$V93,IF('1-SETUP'!$Q93="WEEKLY",FX44+'1-SETUP'!$V93*7,IF('1-SETUP'!$Q93="MONTHLY",EDATE(FX44,'1-SETUP'!$V93),IF('1-SETUP'!$Q93="YEARLY",EDATE(FX44,12*'1-SETUP'!$V93),""))))</f>
        <v>49145</v>
      </c>
      <c r="FZ44" s="10">
        <f>IF('1-SETUP'!$Q93="DAILY",FY44+'1-SETUP'!$V93,IF('1-SETUP'!$Q93="WEEKLY",FY44+'1-SETUP'!$V93*7,IF('1-SETUP'!$Q93="MONTHLY",EDATE(FY44,'1-SETUP'!$V93),IF('1-SETUP'!$Q93="YEARLY",EDATE(FY44,12*'1-SETUP'!$V93),""))))</f>
        <v>49176</v>
      </c>
      <c r="GA44" s="10">
        <f>IF('1-SETUP'!$Q93="DAILY",FZ44+'1-SETUP'!$V93,IF('1-SETUP'!$Q93="WEEKLY",FZ44+'1-SETUP'!$V93*7,IF('1-SETUP'!$Q93="MONTHLY",EDATE(FZ44,'1-SETUP'!$V93),IF('1-SETUP'!$Q93="YEARLY",EDATE(FZ44,12*'1-SETUP'!$V93),""))))</f>
        <v>49207</v>
      </c>
      <c r="GB44" s="10">
        <f>IF('1-SETUP'!$Q93="DAILY",GA44+'1-SETUP'!$V93,IF('1-SETUP'!$Q93="WEEKLY",GA44+'1-SETUP'!$V93*7,IF('1-SETUP'!$Q93="MONTHLY",EDATE(GA44,'1-SETUP'!$V93),IF('1-SETUP'!$Q93="YEARLY",EDATE(GA44,12*'1-SETUP'!$V93),""))))</f>
        <v>49237</v>
      </c>
      <c r="GC44" s="10">
        <f>IF('1-SETUP'!$Q93="DAILY",GB44+'1-SETUP'!$V93,IF('1-SETUP'!$Q93="WEEKLY",GB44+'1-SETUP'!$V93*7,IF('1-SETUP'!$Q93="MONTHLY",EDATE(GB44,'1-SETUP'!$V93),IF('1-SETUP'!$Q93="YEARLY",EDATE(GB44,12*'1-SETUP'!$V93),""))))</f>
        <v>49268</v>
      </c>
      <c r="GD44" s="10">
        <f>IF('1-SETUP'!$Q93="DAILY",GC44+'1-SETUP'!$V93,IF('1-SETUP'!$Q93="WEEKLY",GC44+'1-SETUP'!$V93*7,IF('1-SETUP'!$Q93="MONTHLY",EDATE(GC44,'1-SETUP'!$V93),IF('1-SETUP'!$Q93="YEARLY",EDATE(GC44,12*'1-SETUP'!$V93),""))))</f>
        <v>49298</v>
      </c>
      <c r="GE44" s="10">
        <f>IF('1-SETUP'!$Q93="DAILY",GD44+'1-SETUP'!$V93,IF('1-SETUP'!$Q93="WEEKLY",GD44+'1-SETUP'!$V93*7,IF('1-SETUP'!$Q93="MONTHLY",EDATE(GD44,'1-SETUP'!$V93),IF('1-SETUP'!$Q93="YEARLY",EDATE(GD44,12*'1-SETUP'!$V93),""))))</f>
        <v>49329</v>
      </c>
      <c r="GF44" s="10">
        <f>IF('1-SETUP'!$Q93="DAILY",GE44+'1-SETUP'!$V93,IF('1-SETUP'!$Q93="WEEKLY",GE44+'1-SETUP'!$V93*7,IF('1-SETUP'!$Q93="MONTHLY",EDATE(GE44,'1-SETUP'!$V93),IF('1-SETUP'!$Q93="YEARLY",EDATE(GE44,12*'1-SETUP'!$V93),""))))</f>
        <v>49360</v>
      </c>
      <c r="GG44" s="10">
        <f>IF('1-SETUP'!$Q93="DAILY",GF44+'1-SETUP'!$V93,IF('1-SETUP'!$Q93="WEEKLY",GF44+'1-SETUP'!$V93*7,IF('1-SETUP'!$Q93="MONTHLY",EDATE(GF44,'1-SETUP'!$V93),IF('1-SETUP'!$Q93="YEARLY",EDATE(GF44,12*'1-SETUP'!$V93),""))))</f>
        <v>49388</v>
      </c>
      <c r="GH44" s="10">
        <f>IF('1-SETUP'!$Q93="DAILY",GG44+'1-SETUP'!$V93,IF('1-SETUP'!$Q93="WEEKLY",GG44+'1-SETUP'!$V93*7,IF('1-SETUP'!$Q93="MONTHLY",EDATE(GG44,'1-SETUP'!$V93),IF('1-SETUP'!$Q93="YEARLY",EDATE(GG44,12*'1-SETUP'!$V93),""))))</f>
        <v>49419</v>
      </c>
      <c r="GI44" s="10">
        <f>IF('1-SETUP'!$Q93="DAILY",GH44+'1-SETUP'!$V93,IF('1-SETUP'!$Q93="WEEKLY",GH44+'1-SETUP'!$V93*7,IF('1-SETUP'!$Q93="MONTHLY",EDATE(GH44,'1-SETUP'!$V93),IF('1-SETUP'!$Q93="YEARLY",EDATE(GH44,12*'1-SETUP'!$V93),""))))</f>
        <v>49449</v>
      </c>
      <c r="GJ44" s="10">
        <f>IF('1-SETUP'!$Q93="DAILY",GI44+'1-SETUP'!$V93,IF('1-SETUP'!$Q93="WEEKLY",GI44+'1-SETUP'!$V93*7,IF('1-SETUP'!$Q93="MONTHLY",EDATE(GI44,'1-SETUP'!$V93),IF('1-SETUP'!$Q93="YEARLY",EDATE(GI44,12*'1-SETUP'!$V93),""))))</f>
        <v>49480</v>
      </c>
      <c r="GK44" s="10">
        <f>IF('1-SETUP'!$Q93="DAILY",GJ44+'1-SETUP'!$V93,IF('1-SETUP'!$Q93="WEEKLY",GJ44+'1-SETUP'!$V93*7,IF('1-SETUP'!$Q93="MONTHLY",EDATE(GJ44,'1-SETUP'!$V93),IF('1-SETUP'!$Q93="YEARLY",EDATE(GJ44,12*'1-SETUP'!$V93),""))))</f>
        <v>49510</v>
      </c>
      <c r="GL44" s="10">
        <f>IF('1-SETUP'!$Q93="DAILY",GK44+'1-SETUP'!$V93,IF('1-SETUP'!$Q93="WEEKLY",GK44+'1-SETUP'!$V93*7,IF('1-SETUP'!$Q93="MONTHLY",EDATE(GK44,'1-SETUP'!$V93),IF('1-SETUP'!$Q93="YEARLY",EDATE(GK44,12*'1-SETUP'!$V93),""))))</f>
        <v>49541</v>
      </c>
      <c r="GM44" s="10">
        <f>IF('1-SETUP'!$Q93="DAILY",GL44+'1-SETUP'!$V93,IF('1-SETUP'!$Q93="WEEKLY",GL44+'1-SETUP'!$V93*7,IF('1-SETUP'!$Q93="MONTHLY",EDATE(GL44,'1-SETUP'!$V93),IF('1-SETUP'!$Q93="YEARLY",EDATE(GL44,12*'1-SETUP'!$V93),""))))</f>
        <v>49572</v>
      </c>
      <c r="GN44" s="10">
        <f>IF('1-SETUP'!$Q93="DAILY",GM44+'1-SETUP'!$V93,IF('1-SETUP'!$Q93="WEEKLY",GM44+'1-SETUP'!$V93*7,IF('1-SETUP'!$Q93="MONTHLY",EDATE(GM44,'1-SETUP'!$V93),IF('1-SETUP'!$Q93="YEARLY",EDATE(GM44,12*'1-SETUP'!$V93),""))))</f>
        <v>49602</v>
      </c>
      <c r="GO44" s="10">
        <f>IF('1-SETUP'!$Q93="DAILY",GN44+'1-SETUP'!$V93,IF('1-SETUP'!$Q93="WEEKLY",GN44+'1-SETUP'!$V93*7,IF('1-SETUP'!$Q93="MONTHLY",EDATE(GN44,'1-SETUP'!$V93),IF('1-SETUP'!$Q93="YEARLY",EDATE(GN44,12*'1-SETUP'!$V93),""))))</f>
        <v>49633</v>
      </c>
      <c r="GP44" s="10">
        <f>IF('1-SETUP'!$Q93="DAILY",GO44+'1-SETUP'!$V93,IF('1-SETUP'!$Q93="WEEKLY",GO44+'1-SETUP'!$V93*7,IF('1-SETUP'!$Q93="MONTHLY",EDATE(GO44,'1-SETUP'!$V93),IF('1-SETUP'!$Q93="YEARLY",EDATE(GO44,12*'1-SETUP'!$V93),""))))</f>
        <v>49663</v>
      </c>
      <c r="GQ44" s="10">
        <f>IF('1-SETUP'!$Q93="DAILY",GP44+'1-SETUP'!$V93,IF('1-SETUP'!$Q93="WEEKLY",GP44+'1-SETUP'!$V93*7,IF('1-SETUP'!$Q93="MONTHLY",EDATE(GP44,'1-SETUP'!$V93),IF('1-SETUP'!$Q93="YEARLY",EDATE(GP44,12*'1-SETUP'!$V93),""))))</f>
        <v>49694</v>
      </c>
      <c r="GR44" s="10">
        <f>IF('1-SETUP'!$Q93="DAILY",GQ44+'1-SETUP'!$V93,IF('1-SETUP'!$Q93="WEEKLY",GQ44+'1-SETUP'!$V93*7,IF('1-SETUP'!$Q93="MONTHLY",EDATE(GQ44,'1-SETUP'!$V93),IF('1-SETUP'!$Q93="YEARLY",EDATE(GQ44,12*'1-SETUP'!$V93),""))))</f>
        <v>49725</v>
      </c>
      <c r="GS44" s="10">
        <f>IF('1-SETUP'!$Q93="DAILY",GR44+'1-SETUP'!$V93,IF('1-SETUP'!$Q93="WEEKLY",GR44+'1-SETUP'!$V93*7,IF('1-SETUP'!$Q93="MONTHLY",EDATE(GR44,'1-SETUP'!$V93),IF('1-SETUP'!$Q93="YEARLY",EDATE(GR44,12*'1-SETUP'!$V93),""))))</f>
        <v>49754</v>
      </c>
      <c r="GT44" s="10">
        <f>IF('1-SETUP'!$Q93="DAILY",GS44+'1-SETUP'!$V93,IF('1-SETUP'!$Q93="WEEKLY",GS44+'1-SETUP'!$V93*7,IF('1-SETUP'!$Q93="MONTHLY",EDATE(GS44,'1-SETUP'!$V93),IF('1-SETUP'!$Q93="YEARLY",EDATE(GS44,12*'1-SETUP'!$V93),""))))</f>
        <v>49785</v>
      </c>
      <c r="GU44" s="10">
        <f>IF('1-SETUP'!$Q93="DAILY",GT44+'1-SETUP'!$V93,IF('1-SETUP'!$Q93="WEEKLY",GT44+'1-SETUP'!$V93*7,IF('1-SETUP'!$Q93="MONTHLY",EDATE(GT44,'1-SETUP'!$V93),IF('1-SETUP'!$Q93="YEARLY",EDATE(GT44,12*'1-SETUP'!$V93),""))))</f>
        <v>49815</v>
      </c>
      <c r="GV44" s="10">
        <f>IF('1-SETUP'!$Q93="DAILY",GU44+'1-SETUP'!$V93,IF('1-SETUP'!$Q93="WEEKLY",GU44+'1-SETUP'!$V93*7,IF('1-SETUP'!$Q93="MONTHLY",EDATE(GU44,'1-SETUP'!$V93),IF('1-SETUP'!$Q93="YEARLY",EDATE(GU44,12*'1-SETUP'!$V93),""))))</f>
        <v>49846</v>
      </c>
      <c r="GW44" s="10">
        <f>IF('1-SETUP'!$Q93="DAILY",GV44+'1-SETUP'!$V93,IF('1-SETUP'!$Q93="WEEKLY",GV44+'1-SETUP'!$V93*7,IF('1-SETUP'!$Q93="MONTHLY",EDATE(GV44,'1-SETUP'!$V93),IF('1-SETUP'!$Q93="YEARLY",EDATE(GV44,12*'1-SETUP'!$V93),""))))</f>
        <v>49876</v>
      </c>
      <c r="GX44" s="10">
        <f>IF('1-SETUP'!$Q93="DAILY",GW44+'1-SETUP'!$V93,IF('1-SETUP'!$Q93="WEEKLY",GW44+'1-SETUP'!$V93*7,IF('1-SETUP'!$Q93="MONTHLY",EDATE(GW44,'1-SETUP'!$V93),IF('1-SETUP'!$Q93="YEARLY",EDATE(GW44,12*'1-SETUP'!$V93),""))))</f>
        <v>49907</v>
      </c>
      <c r="GY44" s="10">
        <f>IF('1-SETUP'!$Q93="DAILY",GX44+'1-SETUP'!$V93,IF('1-SETUP'!$Q93="WEEKLY",GX44+'1-SETUP'!$V93*7,IF('1-SETUP'!$Q93="MONTHLY",EDATE(GX44,'1-SETUP'!$V93),IF('1-SETUP'!$Q93="YEARLY",EDATE(GX44,12*'1-SETUP'!$V93),""))))</f>
        <v>49938</v>
      </c>
      <c r="GZ44" s="10">
        <f>IF('1-SETUP'!$Q93="DAILY",GY44+'1-SETUP'!$V93,IF('1-SETUP'!$Q93="WEEKLY",GY44+'1-SETUP'!$V93*7,IF('1-SETUP'!$Q93="MONTHLY",EDATE(GY44,'1-SETUP'!$V93),IF('1-SETUP'!$Q93="YEARLY",EDATE(GY44,12*'1-SETUP'!$V93),""))))</f>
        <v>49968</v>
      </c>
      <c r="HA44" s="10">
        <f>IF('1-SETUP'!$Q93="DAILY",GZ44+'1-SETUP'!$V93,IF('1-SETUP'!$Q93="WEEKLY",GZ44+'1-SETUP'!$V93*7,IF('1-SETUP'!$Q93="MONTHLY",EDATE(GZ44,'1-SETUP'!$V93),IF('1-SETUP'!$Q93="YEARLY",EDATE(GZ44,12*'1-SETUP'!$V93),""))))</f>
        <v>49999</v>
      </c>
      <c r="HB44" s="10">
        <f>IF('1-SETUP'!$Q93="DAILY",HA44+'1-SETUP'!$V93,IF('1-SETUP'!$Q93="WEEKLY",HA44+'1-SETUP'!$V93*7,IF('1-SETUP'!$Q93="MONTHLY",EDATE(HA44,'1-SETUP'!$V93),IF('1-SETUP'!$Q93="YEARLY",EDATE(HA44,12*'1-SETUP'!$V93),""))))</f>
        <v>50029</v>
      </c>
      <c r="HC44" s="10">
        <f>IF('1-SETUP'!$Q93="DAILY",HB44+'1-SETUP'!$V93,IF('1-SETUP'!$Q93="WEEKLY",HB44+'1-SETUP'!$V93*7,IF('1-SETUP'!$Q93="MONTHLY",EDATE(HB44,'1-SETUP'!$V93),IF('1-SETUP'!$Q93="YEARLY",EDATE(HB44,12*'1-SETUP'!$V93),""))))</f>
        <v>50060</v>
      </c>
      <c r="HD44" s="10">
        <f>IF('1-SETUP'!$Q93="DAILY",HC44+'1-SETUP'!$V93,IF('1-SETUP'!$Q93="WEEKLY",HC44+'1-SETUP'!$V93*7,IF('1-SETUP'!$Q93="MONTHLY",EDATE(HC44,'1-SETUP'!$V93),IF('1-SETUP'!$Q93="YEARLY",EDATE(HC44,12*'1-SETUP'!$V93),""))))</f>
        <v>50091</v>
      </c>
      <c r="HE44" s="10">
        <f>IF('1-SETUP'!$Q93="DAILY",HD44+'1-SETUP'!$V93,IF('1-SETUP'!$Q93="WEEKLY",HD44+'1-SETUP'!$V93*7,IF('1-SETUP'!$Q93="MONTHLY",EDATE(HD44,'1-SETUP'!$V93),IF('1-SETUP'!$Q93="YEARLY",EDATE(HD44,12*'1-SETUP'!$V93),""))))</f>
        <v>50119</v>
      </c>
      <c r="HF44" s="10">
        <f>IF('1-SETUP'!$Q93="DAILY",HE44+'1-SETUP'!$V93,IF('1-SETUP'!$Q93="WEEKLY",HE44+'1-SETUP'!$V93*7,IF('1-SETUP'!$Q93="MONTHLY",EDATE(HE44,'1-SETUP'!$V93),IF('1-SETUP'!$Q93="YEARLY",EDATE(HE44,12*'1-SETUP'!$V93),""))))</f>
        <v>50150</v>
      </c>
      <c r="HG44" s="10">
        <f>IF('1-SETUP'!$Q93="DAILY",HF44+'1-SETUP'!$V93,IF('1-SETUP'!$Q93="WEEKLY",HF44+'1-SETUP'!$V93*7,IF('1-SETUP'!$Q93="MONTHLY",EDATE(HF44,'1-SETUP'!$V93),IF('1-SETUP'!$Q93="YEARLY",EDATE(HF44,12*'1-SETUP'!$V93),""))))</f>
        <v>50180</v>
      </c>
      <c r="HH44" s="10">
        <f>IF('1-SETUP'!$Q93="DAILY",HG44+'1-SETUP'!$V93,IF('1-SETUP'!$Q93="WEEKLY",HG44+'1-SETUP'!$V93*7,IF('1-SETUP'!$Q93="MONTHLY",EDATE(HG44,'1-SETUP'!$V93),IF('1-SETUP'!$Q93="YEARLY",EDATE(HG44,12*'1-SETUP'!$V93),""))))</f>
        <v>50211</v>
      </c>
      <c r="HI44" s="10">
        <f>IF('1-SETUP'!$Q93="DAILY",HH44+'1-SETUP'!$V93,IF('1-SETUP'!$Q93="WEEKLY",HH44+'1-SETUP'!$V93*7,IF('1-SETUP'!$Q93="MONTHLY",EDATE(HH44,'1-SETUP'!$V93),IF('1-SETUP'!$Q93="YEARLY",EDATE(HH44,12*'1-SETUP'!$V93),""))))</f>
        <v>50241</v>
      </c>
      <c r="HJ44" s="10">
        <f>IF('1-SETUP'!$Q93="DAILY",HI44+'1-SETUP'!$V93,IF('1-SETUP'!$Q93="WEEKLY",HI44+'1-SETUP'!$V93*7,IF('1-SETUP'!$Q93="MONTHLY",EDATE(HI44,'1-SETUP'!$V93),IF('1-SETUP'!$Q93="YEARLY",EDATE(HI44,12*'1-SETUP'!$V93),""))))</f>
        <v>50272</v>
      </c>
      <c r="HK44" s="10">
        <f>IF('1-SETUP'!$Q93="DAILY",HJ44+'1-SETUP'!$V93,IF('1-SETUP'!$Q93="WEEKLY",HJ44+'1-SETUP'!$V93*7,IF('1-SETUP'!$Q93="MONTHLY",EDATE(HJ44,'1-SETUP'!$V93),IF('1-SETUP'!$Q93="YEARLY",EDATE(HJ44,12*'1-SETUP'!$V93),""))))</f>
        <v>50303</v>
      </c>
      <c r="HL44" s="10">
        <f>IF('1-SETUP'!$Q93="DAILY",HK44+'1-SETUP'!$V93,IF('1-SETUP'!$Q93="WEEKLY",HK44+'1-SETUP'!$V93*7,IF('1-SETUP'!$Q93="MONTHLY",EDATE(HK44,'1-SETUP'!$V93),IF('1-SETUP'!$Q93="YEARLY",EDATE(HK44,12*'1-SETUP'!$V93),""))))</f>
        <v>50333</v>
      </c>
      <c r="HM44" s="10">
        <f>IF('1-SETUP'!$Q93="DAILY",HL44+'1-SETUP'!$V93,IF('1-SETUP'!$Q93="WEEKLY",HL44+'1-SETUP'!$V93*7,IF('1-SETUP'!$Q93="MONTHLY",EDATE(HL44,'1-SETUP'!$V93),IF('1-SETUP'!$Q93="YEARLY",EDATE(HL44,12*'1-SETUP'!$V93),""))))</f>
        <v>50364</v>
      </c>
      <c r="HN44" s="10">
        <f>IF('1-SETUP'!$Q93="DAILY",HM44+'1-SETUP'!$V93,IF('1-SETUP'!$Q93="WEEKLY",HM44+'1-SETUP'!$V93*7,IF('1-SETUP'!$Q93="MONTHLY",EDATE(HM44,'1-SETUP'!$V93),IF('1-SETUP'!$Q93="YEARLY",EDATE(HM44,12*'1-SETUP'!$V93),""))))</f>
        <v>50394</v>
      </c>
      <c r="HO44" s="10">
        <f>IF('1-SETUP'!$Q93="DAILY",HN44+'1-SETUP'!$V93,IF('1-SETUP'!$Q93="WEEKLY",HN44+'1-SETUP'!$V93*7,IF('1-SETUP'!$Q93="MONTHLY",EDATE(HN44,'1-SETUP'!$V93),IF('1-SETUP'!$Q93="YEARLY",EDATE(HN44,12*'1-SETUP'!$V93),""))))</f>
        <v>50425</v>
      </c>
      <c r="HP44" s="10">
        <f>IF('1-SETUP'!$Q93="DAILY",HO44+'1-SETUP'!$V93,IF('1-SETUP'!$Q93="WEEKLY",HO44+'1-SETUP'!$V93*7,IF('1-SETUP'!$Q93="MONTHLY",EDATE(HO44,'1-SETUP'!$V93),IF('1-SETUP'!$Q93="YEARLY",EDATE(HO44,12*'1-SETUP'!$V93),""))))</f>
        <v>50456</v>
      </c>
      <c r="HQ44" s="10">
        <f>IF('1-SETUP'!$Q93="DAILY",HP44+'1-SETUP'!$V93,IF('1-SETUP'!$Q93="WEEKLY",HP44+'1-SETUP'!$V93*7,IF('1-SETUP'!$Q93="MONTHLY",EDATE(HP44,'1-SETUP'!$V93),IF('1-SETUP'!$Q93="YEARLY",EDATE(HP44,12*'1-SETUP'!$V93),""))))</f>
        <v>50484</v>
      </c>
      <c r="HR44" s="10">
        <f>IF('1-SETUP'!$Q93="DAILY",HQ44+'1-SETUP'!$V93,IF('1-SETUP'!$Q93="WEEKLY",HQ44+'1-SETUP'!$V93*7,IF('1-SETUP'!$Q93="MONTHLY",EDATE(HQ44,'1-SETUP'!$V93),IF('1-SETUP'!$Q93="YEARLY",EDATE(HQ44,12*'1-SETUP'!$V93),""))))</f>
        <v>50515</v>
      </c>
      <c r="HS44" s="10">
        <f>IF('1-SETUP'!$Q93="DAILY",HR44+'1-SETUP'!$V93,IF('1-SETUP'!$Q93="WEEKLY",HR44+'1-SETUP'!$V93*7,IF('1-SETUP'!$Q93="MONTHLY",EDATE(HR44,'1-SETUP'!$V93),IF('1-SETUP'!$Q93="YEARLY",EDATE(HR44,12*'1-SETUP'!$V93),""))))</f>
        <v>50545</v>
      </c>
      <c r="HT44" s="10">
        <f>IF('1-SETUP'!$Q93="DAILY",HS44+'1-SETUP'!$V93,IF('1-SETUP'!$Q93="WEEKLY",HS44+'1-SETUP'!$V93*7,IF('1-SETUP'!$Q93="MONTHLY",EDATE(HS44,'1-SETUP'!$V93),IF('1-SETUP'!$Q93="YEARLY",EDATE(HS44,12*'1-SETUP'!$V93),""))))</f>
        <v>50576</v>
      </c>
      <c r="HU44" s="10">
        <f>IF('1-SETUP'!$Q93="DAILY",HT44+'1-SETUP'!$V93,IF('1-SETUP'!$Q93="WEEKLY",HT44+'1-SETUP'!$V93*7,IF('1-SETUP'!$Q93="MONTHLY",EDATE(HT44,'1-SETUP'!$V93),IF('1-SETUP'!$Q93="YEARLY",EDATE(HT44,12*'1-SETUP'!$V93),""))))</f>
        <v>50606</v>
      </c>
      <c r="HV44" s="10">
        <f>IF('1-SETUP'!$Q93="DAILY",HU44+'1-SETUP'!$V93,IF('1-SETUP'!$Q93="WEEKLY",HU44+'1-SETUP'!$V93*7,IF('1-SETUP'!$Q93="MONTHLY",EDATE(HU44,'1-SETUP'!$V93),IF('1-SETUP'!$Q93="YEARLY",EDATE(HU44,12*'1-SETUP'!$V93),""))))</f>
        <v>50637</v>
      </c>
      <c r="HW44" s="10">
        <f>IF('1-SETUP'!$Q93="DAILY",HV44+'1-SETUP'!$V93,IF('1-SETUP'!$Q93="WEEKLY",HV44+'1-SETUP'!$V93*7,IF('1-SETUP'!$Q93="MONTHLY",EDATE(HV44,'1-SETUP'!$V93),IF('1-SETUP'!$Q93="YEARLY",EDATE(HV44,12*'1-SETUP'!$V93),""))))</f>
        <v>50668</v>
      </c>
      <c r="HX44" s="10">
        <f>IF('1-SETUP'!$Q93="DAILY",HW44+'1-SETUP'!$V93,IF('1-SETUP'!$Q93="WEEKLY",HW44+'1-SETUP'!$V93*7,IF('1-SETUP'!$Q93="MONTHLY",EDATE(HW44,'1-SETUP'!$V93),IF('1-SETUP'!$Q93="YEARLY",EDATE(HW44,12*'1-SETUP'!$V93),""))))</f>
        <v>50698</v>
      </c>
      <c r="HY44" s="10">
        <f>IF('1-SETUP'!$Q93="DAILY",HX44+'1-SETUP'!$V93,IF('1-SETUP'!$Q93="WEEKLY",HX44+'1-SETUP'!$V93*7,IF('1-SETUP'!$Q93="MONTHLY",EDATE(HX44,'1-SETUP'!$V93),IF('1-SETUP'!$Q93="YEARLY",EDATE(HX44,12*'1-SETUP'!$V93),""))))</f>
        <v>50729</v>
      </c>
      <c r="HZ44" s="10">
        <f>IF('1-SETUP'!$Q93="DAILY",HY44+'1-SETUP'!$V93,IF('1-SETUP'!$Q93="WEEKLY",HY44+'1-SETUP'!$V93*7,IF('1-SETUP'!$Q93="MONTHLY",EDATE(HY44,'1-SETUP'!$V93),IF('1-SETUP'!$Q93="YEARLY",EDATE(HY44,12*'1-SETUP'!$V93),""))))</f>
        <v>50759</v>
      </c>
      <c r="IA44" s="10">
        <f>IF('1-SETUP'!$Q93="DAILY",HZ44+'1-SETUP'!$V93,IF('1-SETUP'!$Q93="WEEKLY",HZ44+'1-SETUP'!$V93*7,IF('1-SETUP'!$Q93="MONTHLY",EDATE(HZ44,'1-SETUP'!$V93),IF('1-SETUP'!$Q93="YEARLY",EDATE(HZ44,12*'1-SETUP'!$V93),""))))</f>
        <v>50790</v>
      </c>
      <c r="IB44" s="10">
        <f>IF('1-SETUP'!$Q93="DAILY",IA44+'1-SETUP'!$V93,IF('1-SETUP'!$Q93="WEEKLY",IA44+'1-SETUP'!$V93*7,IF('1-SETUP'!$Q93="MONTHLY",EDATE(IA44,'1-SETUP'!$V93),IF('1-SETUP'!$Q93="YEARLY",EDATE(IA44,12*'1-SETUP'!$V93),""))))</f>
        <v>50821</v>
      </c>
      <c r="IC44" s="10">
        <f>IF('1-SETUP'!$Q93="DAILY",IB44+'1-SETUP'!$V93,IF('1-SETUP'!$Q93="WEEKLY",IB44+'1-SETUP'!$V93*7,IF('1-SETUP'!$Q93="MONTHLY",EDATE(IB44,'1-SETUP'!$V93),IF('1-SETUP'!$Q93="YEARLY",EDATE(IB44,12*'1-SETUP'!$V93),""))))</f>
        <v>50849</v>
      </c>
      <c r="ID44" s="10">
        <f>IF('1-SETUP'!$Q93="DAILY",IC44+'1-SETUP'!$V93,IF('1-SETUP'!$Q93="WEEKLY",IC44+'1-SETUP'!$V93*7,IF('1-SETUP'!$Q93="MONTHLY",EDATE(IC44,'1-SETUP'!$V93),IF('1-SETUP'!$Q93="YEARLY",EDATE(IC44,12*'1-SETUP'!$V93),""))))</f>
        <v>50880</v>
      </c>
      <c r="IE44" s="10">
        <f>IF('1-SETUP'!$Q93="DAILY",ID44+'1-SETUP'!$V93,IF('1-SETUP'!$Q93="WEEKLY",ID44+'1-SETUP'!$V93*7,IF('1-SETUP'!$Q93="MONTHLY",EDATE(ID44,'1-SETUP'!$V93),IF('1-SETUP'!$Q93="YEARLY",EDATE(ID44,12*'1-SETUP'!$V93),""))))</f>
        <v>50910</v>
      </c>
      <c r="IF44" s="10">
        <f>IF('1-SETUP'!$Q93="DAILY",IE44+'1-SETUP'!$V93,IF('1-SETUP'!$Q93="WEEKLY",IE44+'1-SETUP'!$V93*7,IF('1-SETUP'!$Q93="MONTHLY",EDATE(IE44,'1-SETUP'!$V93),IF('1-SETUP'!$Q93="YEARLY",EDATE(IE44,12*'1-SETUP'!$V93),""))))</f>
        <v>50941</v>
      </c>
      <c r="IG44" s="10">
        <f>IF('1-SETUP'!$Q93="DAILY",IF44+'1-SETUP'!$V93,IF('1-SETUP'!$Q93="WEEKLY",IF44+'1-SETUP'!$V93*7,IF('1-SETUP'!$Q93="MONTHLY",EDATE(IF44,'1-SETUP'!$V93),IF('1-SETUP'!$Q93="YEARLY",EDATE(IF44,12*'1-SETUP'!$V93),""))))</f>
        <v>50971</v>
      </c>
      <c r="IH44" s="10">
        <f>IF('1-SETUP'!$Q93="DAILY",IG44+'1-SETUP'!$V93,IF('1-SETUP'!$Q93="WEEKLY",IG44+'1-SETUP'!$V93*7,IF('1-SETUP'!$Q93="MONTHLY",EDATE(IG44,'1-SETUP'!$V93),IF('1-SETUP'!$Q93="YEARLY",EDATE(IG44,12*'1-SETUP'!$V93),""))))</f>
        <v>51002</v>
      </c>
      <c r="II44" s="10">
        <f>IF('1-SETUP'!$Q93="DAILY",IH44+'1-SETUP'!$V93,IF('1-SETUP'!$Q93="WEEKLY",IH44+'1-SETUP'!$V93*7,IF('1-SETUP'!$Q93="MONTHLY",EDATE(IH44,'1-SETUP'!$V93),IF('1-SETUP'!$Q93="YEARLY",EDATE(IH44,12*'1-SETUP'!$V93),""))))</f>
        <v>51033</v>
      </c>
      <c r="IJ44" s="10">
        <f>IF('1-SETUP'!$Q93="DAILY",II44+'1-SETUP'!$V93,IF('1-SETUP'!$Q93="WEEKLY",II44+'1-SETUP'!$V93*7,IF('1-SETUP'!$Q93="MONTHLY",EDATE(II44,'1-SETUP'!$V93),IF('1-SETUP'!$Q93="YEARLY",EDATE(II44,12*'1-SETUP'!$V93),""))))</f>
        <v>51063</v>
      </c>
      <c r="IK44" s="10">
        <f>IF('1-SETUP'!$Q93="DAILY",IJ44+'1-SETUP'!$V93,IF('1-SETUP'!$Q93="WEEKLY",IJ44+'1-SETUP'!$V93*7,IF('1-SETUP'!$Q93="MONTHLY",EDATE(IJ44,'1-SETUP'!$V93),IF('1-SETUP'!$Q93="YEARLY",EDATE(IJ44,12*'1-SETUP'!$V93),""))))</f>
        <v>51094</v>
      </c>
      <c r="IL44" s="10">
        <f>IF('1-SETUP'!$Q93="DAILY",IK44+'1-SETUP'!$V93,IF('1-SETUP'!$Q93="WEEKLY",IK44+'1-SETUP'!$V93*7,IF('1-SETUP'!$Q93="MONTHLY",EDATE(IK44,'1-SETUP'!$V93),IF('1-SETUP'!$Q93="YEARLY",EDATE(IK44,12*'1-SETUP'!$V93),""))))</f>
        <v>51124</v>
      </c>
      <c r="IM44" s="10">
        <f>IF('1-SETUP'!$Q93="DAILY",IL44+'1-SETUP'!$V93,IF('1-SETUP'!$Q93="WEEKLY",IL44+'1-SETUP'!$V93*7,IF('1-SETUP'!$Q93="MONTHLY",EDATE(IL44,'1-SETUP'!$V93),IF('1-SETUP'!$Q93="YEARLY",EDATE(IL44,12*'1-SETUP'!$V93),""))))</f>
        <v>51155</v>
      </c>
      <c r="IN44" s="10">
        <f>IF('1-SETUP'!$Q93="DAILY",IM44+'1-SETUP'!$V93,IF('1-SETUP'!$Q93="WEEKLY",IM44+'1-SETUP'!$V93*7,IF('1-SETUP'!$Q93="MONTHLY",EDATE(IM44,'1-SETUP'!$V93),IF('1-SETUP'!$Q93="YEARLY",EDATE(IM44,12*'1-SETUP'!$V93),""))))</f>
        <v>51186</v>
      </c>
      <c r="IO44" s="10">
        <f>IF('1-SETUP'!$Q93="DAILY",IN44+'1-SETUP'!$V93,IF('1-SETUP'!$Q93="WEEKLY",IN44+'1-SETUP'!$V93*7,IF('1-SETUP'!$Q93="MONTHLY",EDATE(IN44,'1-SETUP'!$V93),IF('1-SETUP'!$Q93="YEARLY",EDATE(IN44,12*'1-SETUP'!$V93),""))))</f>
        <v>51215</v>
      </c>
      <c r="IP44" s="10">
        <f>IF('1-SETUP'!$Q93="DAILY",IO44+'1-SETUP'!$V93,IF('1-SETUP'!$Q93="WEEKLY",IO44+'1-SETUP'!$V93*7,IF('1-SETUP'!$Q93="MONTHLY",EDATE(IO44,'1-SETUP'!$V93),IF('1-SETUP'!$Q93="YEARLY",EDATE(IO44,12*'1-SETUP'!$V93),""))))</f>
        <v>51246</v>
      </c>
      <c r="IQ44" s="10">
        <f>IF('1-SETUP'!$Q93="DAILY",IP44+'1-SETUP'!$V93,IF('1-SETUP'!$Q93="WEEKLY",IP44+'1-SETUP'!$V93*7,IF('1-SETUP'!$Q93="MONTHLY",EDATE(IP44,'1-SETUP'!$V93),IF('1-SETUP'!$Q93="YEARLY",EDATE(IP44,12*'1-SETUP'!$V93),""))))</f>
        <v>51276</v>
      </c>
      <c r="IR44" s="10">
        <f>IF('1-SETUP'!$Q93="DAILY",IQ44+'1-SETUP'!$V93,IF('1-SETUP'!$Q93="WEEKLY",IQ44+'1-SETUP'!$V93*7,IF('1-SETUP'!$Q93="MONTHLY",EDATE(IQ44,'1-SETUP'!$V93),IF('1-SETUP'!$Q93="YEARLY",EDATE(IQ44,12*'1-SETUP'!$V93),""))))</f>
        <v>51307</v>
      </c>
      <c r="IS44" s="10">
        <f>IF('1-SETUP'!$Q93="DAILY",IR44+'1-SETUP'!$V93,IF('1-SETUP'!$Q93="WEEKLY",IR44+'1-SETUP'!$V93*7,IF('1-SETUP'!$Q93="MONTHLY",EDATE(IR44,'1-SETUP'!$V93),IF('1-SETUP'!$Q93="YEARLY",EDATE(IR44,12*'1-SETUP'!$V93),""))))</f>
        <v>51337</v>
      </c>
      <c r="IT44" s="10">
        <f>IF('1-SETUP'!$Q93="DAILY",IS44+'1-SETUP'!$V93,IF('1-SETUP'!$Q93="WEEKLY",IS44+'1-SETUP'!$V93*7,IF('1-SETUP'!$Q93="MONTHLY",EDATE(IS44,'1-SETUP'!$V93),IF('1-SETUP'!$Q93="YEARLY",EDATE(IS44,12*'1-SETUP'!$V93),""))))</f>
        <v>51368</v>
      </c>
      <c r="IU44" s="10">
        <f>IF('1-SETUP'!$Q93="DAILY",IT44+'1-SETUP'!$V93,IF('1-SETUP'!$Q93="WEEKLY",IT44+'1-SETUP'!$V93*7,IF('1-SETUP'!$Q93="MONTHLY",EDATE(IT44,'1-SETUP'!$V93),IF('1-SETUP'!$Q93="YEARLY",EDATE(IT44,12*'1-SETUP'!$V93),""))))</f>
        <v>51399</v>
      </c>
      <c r="IV44" s="10">
        <f>IF('1-SETUP'!$Q93="DAILY",IU44+'1-SETUP'!$V93,IF('1-SETUP'!$Q93="WEEKLY",IU44+'1-SETUP'!$V93*7,IF('1-SETUP'!$Q93="MONTHLY",EDATE(IU44,'1-SETUP'!$V93),IF('1-SETUP'!$Q93="YEARLY",EDATE(IU44,12*'1-SETUP'!$V93),""))))</f>
        <v>51429</v>
      </c>
      <c r="IW44" s="10">
        <f>IF('1-SETUP'!$Q93="DAILY",IV44+'1-SETUP'!$V93,IF('1-SETUP'!$Q93="WEEKLY",IV44+'1-SETUP'!$V93*7,IF('1-SETUP'!$Q93="MONTHLY",EDATE(IV44,'1-SETUP'!$V93),IF('1-SETUP'!$Q93="YEARLY",EDATE(IV44,12*'1-SETUP'!$V93),""))))</f>
        <v>51460</v>
      </c>
      <c r="IX44" s="10">
        <f>IF('1-SETUP'!$Q93="DAILY",IW44+'1-SETUP'!$V93,IF('1-SETUP'!$Q93="WEEKLY",IW44+'1-SETUP'!$V93*7,IF('1-SETUP'!$Q93="MONTHLY",EDATE(IW44,'1-SETUP'!$V93),IF('1-SETUP'!$Q93="YEARLY",EDATE(IW44,12*'1-SETUP'!$V93),""))))</f>
        <v>51490</v>
      </c>
      <c r="IY44" s="10">
        <f>IF('1-SETUP'!$Q93="DAILY",IX44+'1-SETUP'!$V93,IF('1-SETUP'!$Q93="WEEKLY",IX44+'1-SETUP'!$V93*7,IF('1-SETUP'!$Q93="MONTHLY",EDATE(IX44,'1-SETUP'!$V93),IF('1-SETUP'!$Q93="YEARLY",EDATE(IX44,12*'1-SETUP'!$V93),""))))</f>
        <v>51521</v>
      </c>
      <c r="IZ44" s="10">
        <f>IF('1-SETUP'!$Q93="DAILY",IY44+'1-SETUP'!$V93,IF('1-SETUP'!$Q93="WEEKLY",IY44+'1-SETUP'!$V93*7,IF('1-SETUP'!$Q93="MONTHLY",EDATE(IY44,'1-SETUP'!$V93),IF('1-SETUP'!$Q93="YEARLY",EDATE(IY44,12*'1-SETUP'!$V93),""))))</f>
        <v>51552</v>
      </c>
      <c r="JA44" s="10">
        <f>IF('1-SETUP'!$Q93="DAILY",IZ44+'1-SETUP'!$V93,IF('1-SETUP'!$Q93="WEEKLY",IZ44+'1-SETUP'!$V93*7,IF('1-SETUP'!$Q93="MONTHLY",EDATE(IZ44,'1-SETUP'!$V93),IF('1-SETUP'!$Q93="YEARLY",EDATE(IZ44,12*'1-SETUP'!$V93),""))))</f>
        <v>51580</v>
      </c>
      <c r="JB44" s="10">
        <f>IF('1-SETUP'!$Q93="DAILY",JA44+'1-SETUP'!$V93,IF('1-SETUP'!$Q93="WEEKLY",JA44+'1-SETUP'!$V93*7,IF('1-SETUP'!$Q93="MONTHLY",EDATE(JA44,'1-SETUP'!$V93),IF('1-SETUP'!$Q93="YEARLY",EDATE(JA44,12*'1-SETUP'!$V93),""))))</f>
        <v>51611</v>
      </c>
      <c r="JC44" s="10">
        <f>IF('1-SETUP'!$Q93="DAILY",JB44+'1-SETUP'!$V93,IF('1-SETUP'!$Q93="WEEKLY",JB44+'1-SETUP'!$V93*7,IF('1-SETUP'!$Q93="MONTHLY",EDATE(JB44,'1-SETUP'!$V93),IF('1-SETUP'!$Q93="YEARLY",EDATE(JB44,12*'1-SETUP'!$V93),""))))</f>
        <v>51641</v>
      </c>
      <c r="JD44" s="10">
        <f>IF('1-SETUP'!$Q93="DAILY",JC44+'1-SETUP'!$V93,IF('1-SETUP'!$Q93="WEEKLY",JC44+'1-SETUP'!$V93*7,IF('1-SETUP'!$Q93="MONTHLY",EDATE(JC44,'1-SETUP'!$V93),IF('1-SETUP'!$Q93="YEARLY",EDATE(JC44,12*'1-SETUP'!$V93),""))))</f>
        <v>51672</v>
      </c>
      <c r="JE44" s="10">
        <f>IF('1-SETUP'!$Q93="DAILY",JD44+'1-SETUP'!$V93,IF('1-SETUP'!$Q93="WEEKLY",JD44+'1-SETUP'!$V93*7,IF('1-SETUP'!$Q93="MONTHLY",EDATE(JD44,'1-SETUP'!$V93),IF('1-SETUP'!$Q93="YEARLY",EDATE(JD44,12*'1-SETUP'!$V93),""))))</f>
        <v>51702</v>
      </c>
      <c r="JF44" s="10">
        <f>IF('1-SETUP'!$Q93="DAILY",JE44+'1-SETUP'!$V93,IF('1-SETUP'!$Q93="WEEKLY",JE44+'1-SETUP'!$V93*7,IF('1-SETUP'!$Q93="MONTHLY",EDATE(JE44,'1-SETUP'!$V93),IF('1-SETUP'!$Q93="YEARLY",EDATE(JE44,12*'1-SETUP'!$V93),""))))</f>
        <v>51733</v>
      </c>
      <c r="JG44" s="10">
        <f>IF('1-SETUP'!$Q93="DAILY",JF44+'1-SETUP'!$V93,IF('1-SETUP'!$Q93="WEEKLY",JF44+'1-SETUP'!$V93*7,IF('1-SETUP'!$Q93="MONTHLY",EDATE(JF44,'1-SETUP'!$V93),IF('1-SETUP'!$Q93="YEARLY",EDATE(JF44,12*'1-SETUP'!$V93),""))))</f>
        <v>51764</v>
      </c>
      <c r="JH44" s="10">
        <f>IF('1-SETUP'!$Q93="DAILY",JG44+'1-SETUP'!$V93,IF('1-SETUP'!$Q93="WEEKLY",JG44+'1-SETUP'!$V93*7,IF('1-SETUP'!$Q93="MONTHLY",EDATE(JG44,'1-SETUP'!$V93),IF('1-SETUP'!$Q93="YEARLY",EDATE(JG44,12*'1-SETUP'!$V93),""))))</f>
        <v>51794</v>
      </c>
      <c r="JI44" s="10">
        <f>IF('1-SETUP'!$Q93="DAILY",JH44+'1-SETUP'!$V93,IF('1-SETUP'!$Q93="WEEKLY",JH44+'1-SETUP'!$V93*7,IF('1-SETUP'!$Q93="MONTHLY",EDATE(JH44,'1-SETUP'!$V93),IF('1-SETUP'!$Q93="YEARLY",EDATE(JH44,12*'1-SETUP'!$V93),""))))</f>
        <v>51825</v>
      </c>
      <c r="JJ44" s="10">
        <f>IF('1-SETUP'!$Q93="DAILY",JI44+'1-SETUP'!$V93,IF('1-SETUP'!$Q93="WEEKLY",JI44+'1-SETUP'!$V93*7,IF('1-SETUP'!$Q93="MONTHLY",EDATE(JI44,'1-SETUP'!$V93),IF('1-SETUP'!$Q93="YEARLY",EDATE(JI44,12*'1-SETUP'!$V93),""))))</f>
        <v>51855</v>
      </c>
      <c r="JK44" s="10">
        <f>IF('1-SETUP'!$Q93="DAILY",JJ44+'1-SETUP'!$V93,IF('1-SETUP'!$Q93="WEEKLY",JJ44+'1-SETUP'!$V93*7,IF('1-SETUP'!$Q93="MONTHLY",EDATE(JJ44,'1-SETUP'!$V93),IF('1-SETUP'!$Q93="YEARLY",EDATE(JJ44,12*'1-SETUP'!$V93),""))))</f>
        <v>51886</v>
      </c>
      <c r="JL44" s="10">
        <f>IF('1-SETUP'!$Q93="DAILY",JK44+'1-SETUP'!$V93,IF('1-SETUP'!$Q93="WEEKLY",JK44+'1-SETUP'!$V93*7,IF('1-SETUP'!$Q93="MONTHLY",EDATE(JK44,'1-SETUP'!$V93),IF('1-SETUP'!$Q93="YEARLY",EDATE(JK44,12*'1-SETUP'!$V93),""))))</f>
        <v>51917</v>
      </c>
      <c r="JM44" s="10">
        <f>IF('1-SETUP'!$Q93="DAILY",JL44+'1-SETUP'!$V93,IF('1-SETUP'!$Q93="WEEKLY",JL44+'1-SETUP'!$V93*7,IF('1-SETUP'!$Q93="MONTHLY",EDATE(JL44,'1-SETUP'!$V93),IF('1-SETUP'!$Q93="YEARLY",EDATE(JL44,12*'1-SETUP'!$V93),""))))</f>
        <v>51945</v>
      </c>
      <c r="JN44" s="10">
        <f>IF('1-SETUP'!$Q93="DAILY",JM44+'1-SETUP'!$V93,IF('1-SETUP'!$Q93="WEEKLY",JM44+'1-SETUP'!$V93*7,IF('1-SETUP'!$Q93="MONTHLY",EDATE(JM44,'1-SETUP'!$V93),IF('1-SETUP'!$Q93="YEARLY",EDATE(JM44,12*'1-SETUP'!$V93),""))))</f>
        <v>51976</v>
      </c>
      <c r="JO44" s="10">
        <f>IF('1-SETUP'!$Q93="DAILY",JN44+'1-SETUP'!$V93,IF('1-SETUP'!$Q93="WEEKLY",JN44+'1-SETUP'!$V93*7,IF('1-SETUP'!$Q93="MONTHLY",EDATE(JN44,'1-SETUP'!$V93),IF('1-SETUP'!$Q93="YEARLY",EDATE(JN44,12*'1-SETUP'!$V93),""))))</f>
        <v>52006</v>
      </c>
      <c r="JP44" s="10">
        <f>IF('1-SETUP'!$Q93="DAILY",JO44+'1-SETUP'!$V93,IF('1-SETUP'!$Q93="WEEKLY",JO44+'1-SETUP'!$V93*7,IF('1-SETUP'!$Q93="MONTHLY",EDATE(JO44,'1-SETUP'!$V93),IF('1-SETUP'!$Q93="YEARLY",EDATE(JO44,12*'1-SETUP'!$V93),""))))</f>
        <v>52037</v>
      </c>
      <c r="JQ44" s="10">
        <f>IF('1-SETUP'!$Q93="DAILY",JP44+'1-SETUP'!$V93,IF('1-SETUP'!$Q93="WEEKLY",JP44+'1-SETUP'!$V93*7,IF('1-SETUP'!$Q93="MONTHLY",EDATE(JP44,'1-SETUP'!$V93),IF('1-SETUP'!$Q93="YEARLY",EDATE(JP44,12*'1-SETUP'!$V93),""))))</f>
        <v>52067</v>
      </c>
      <c r="JR44" s="10">
        <f>IF('1-SETUP'!$Q93="DAILY",JQ44+'1-SETUP'!$V93,IF('1-SETUP'!$Q93="WEEKLY",JQ44+'1-SETUP'!$V93*7,IF('1-SETUP'!$Q93="MONTHLY",EDATE(JQ44,'1-SETUP'!$V93),IF('1-SETUP'!$Q93="YEARLY",EDATE(JQ44,12*'1-SETUP'!$V93),""))))</f>
        <v>52098</v>
      </c>
      <c r="JS44" s="10">
        <f>IF('1-SETUP'!$Q93="DAILY",JR44+'1-SETUP'!$V93,IF('1-SETUP'!$Q93="WEEKLY",JR44+'1-SETUP'!$V93*7,IF('1-SETUP'!$Q93="MONTHLY",EDATE(JR44,'1-SETUP'!$V93),IF('1-SETUP'!$Q93="YEARLY",EDATE(JR44,12*'1-SETUP'!$V93),""))))</f>
        <v>52129</v>
      </c>
      <c r="JT44" s="10">
        <f>IF('1-SETUP'!$Q93="DAILY",JS44+'1-SETUP'!$V93,IF('1-SETUP'!$Q93="WEEKLY",JS44+'1-SETUP'!$V93*7,IF('1-SETUP'!$Q93="MONTHLY",EDATE(JS44,'1-SETUP'!$V93),IF('1-SETUP'!$Q93="YEARLY",EDATE(JS44,12*'1-SETUP'!$V93),""))))</f>
        <v>52159</v>
      </c>
      <c r="JU44" s="10">
        <f>IF('1-SETUP'!$Q93="DAILY",JT44+'1-SETUP'!$V93,IF('1-SETUP'!$Q93="WEEKLY",JT44+'1-SETUP'!$V93*7,IF('1-SETUP'!$Q93="MONTHLY",EDATE(JT44,'1-SETUP'!$V93),IF('1-SETUP'!$Q93="YEARLY",EDATE(JT44,12*'1-SETUP'!$V93),""))))</f>
        <v>52190</v>
      </c>
      <c r="JV44" s="10">
        <f>IF('1-SETUP'!$Q93="DAILY",JU44+'1-SETUP'!$V93,IF('1-SETUP'!$Q93="WEEKLY",JU44+'1-SETUP'!$V93*7,IF('1-SETUP'!$Q93="MONTHLY",EDATE(JU44,'1-SETUP'!$V93),IF('1-SETUP'!$Q93="YEARLY",EDATE(JU44,12*'1-SETUP'!$V93),""))))</f>
        <v>52220</v>
      </c>
      <c r="JW44" s="10">
        <f>IF('1-SETUP'!$Q93="DAILY",JV44+'1-SETUP'!$V93,IF('1-SETUP'!$Q93="WEEKLY",JV44+'1-SETUP'!$V93*7,IF('1-SETUP'!$Q93="MONTHLY",EDATE(JV44,'1-SETUP'!$V93),IF('1-SETUP'!$Q93="YEARLY",EDATE(JV44,12*'1-SETUP'!$V93),""))))</f>
        <v>52251</v>
      </c>
      <c r="JX44" s="10">
        <f>IF('1-SETUP'!$Q93="DAILY",JW44+'1-SETUP'!$V93,IF('1-SETUP'!$Q93="WEEKLY",JW44+'1-SETUP'!$V93*7,IF('1-SETUP'!$Q93="MONTHLY",EDATE(JW44,'1-SETUP'!$V93),IF('1-SETUP'!$Q93="YEARLY",EDATE(JW44,12*'1-SETUP'!$V93),""))))</f>
        <v>52282</v>
      </c>
      <c r="JY44" s="10">
        <f>IF('1-SETUP'!$Q93="DAILY",JX44+'1-SETUP'!$V93,IF('1-SETUP'!$Q93="WEEKLY",JX44+'1-SETUP'!$V93*7,IF('1-SETUP'!$Q93="MONTHLY",EDATE(JX44,'1-SETUP'!$V93),IF('1-SETUP'!$Q93="YEARLY",EDATE(JX44,12*'1-SETUP'!$V93),""))))</f>
        <v>52310</v>
      </c>
      <c r="JZ44" s="10">
        <f>IF('1-SETUP'!$Q93="DAILY",JY44+'1-SETUP'!$V93,IF('1-SETUP'!$Q93="WEEKLY",JY44+'1-SETUP'!$V93*7,IF('1-SETUP'!$Q93="MONTHLY",EDATE(JY44,'1-SETUP'!$V93),IF('1-SETUP'!$Q93="YEARLY",EDATE(JY44,12*'1-SETUP'!$V93),""))))</f>
        <v>52341</v>
      </c>
      <c r="KA44" s="10">
        <f>IF('1-SETUP'!$Q93="DAILY",JZ44+'1-SETUP'!$V93,IF('1-SETUP'!$Q93="WEEKLY",JZ44+'1-SETUP'!$V93*7,IF('1-SETUP'!$Q93="MONTHLY",EDATE(JZ44,'1-SETUP'!$V93),IF('1-SETUP'!$Q93="YEARLY",EDATE(JZ44,12*'1-SETUP'!$V93),""))))</f>
        <v>52371</v>
      </c>
      <c r="KB44" s="10">
        <f>IF('1-SETUP'!$Q93="DAILY",KA44+'1-SETUP'!$V93,IF('1-SETUP'!$Q93="WEEKLY",KA44+'1-SETUP'!$V93*7,IF('1-SETUP'!$Q93="MONTHLY",EDATE(KA44,'1-SETUP'!$V93),IF('1-SETUP'!$Q93="YEARLY",EDATE(KA44,12*'1-SETUP'!$V93),""))))</f>
        <v>52402</v>
      </c>
      <c r="KC44" s="10">
        <f>IF('1-SETUP'!$Q93="DAILY",KB44+'1-SETUP'!$V93,IF('1-SETUP'!$Q93="WEEKLY",KB44+'1-SETUP'!$V93*7,IF('1-SETUP'!$Q93="MONTHLY",EDATE(KB44,'1-SETUP'!$V93),IF('1-SETUP'!$Q93="YEARLY",EDATE(KB44,12*'1-SETUP'!$V93),""))))</f>
        <v>52432</v>
      </c>
      <c r="KD44" s="10">
        <f>IF('1-SETUP'!$Q93="DAILY",KC44+'1-SETUP'!$V93,IF('1-SETUP'!$Q93="WEEKLY",KC44+'1-SETUP'!$V93*7,IF('1-SETUP'!$Q93="MONTHLY",EDATE(KC44,'1-SETUP'!$V93),IF('1-SETUP'!$Q93="YEARLY",EDATE(KC44,12*'1-SETUP'!$V93),""))))</f>
        <v>52463</v>
      </c>
      <c r="KE44" s="10">
        <f>IF('1-SETUP'!$Q93="DAILY",KD44+'1-SETUP'!$V93,IF('1-SETUP'!$Q93="WEEKLY",KD44+'1-SETUP'!$V93*7,IF('1-SETUP'!$Q93="MONTHLY",EDATE(KD44,'1-SETUP'!$V93),IF('1-SETUP'!$Q93="YEARLY",EDATE(KD44,12*'1-SETUP'!$V93),""))))</f>
        <v>52494</v>
      </c>
      <c r="KF44" s="10">
        <f>IF('1-SETUP'!$Q93="DAILY",KE44+'1-SETUP'!$V93,IF('1-SETUP'!$Q93="WEEKLY",KE44+'1-SETUP'!$V93*7,IF('1-SETUP'!$Q93="MONTHLY",EDATE(KE44,'1-SETUP'!$V93),IF('1-SETUP'!$Q93="YEARLY",EDATE(KE44,12*'1-SETUP'!$V93),""))))</f>
        <v>52524</v>
      </c>
      <c r="KG44" s="10">
        <f>IF('1-SETUP'!$Q93="DAILY",KF44+'1-SETUP'!$V93,IF('1-SETUP'!$Q93="WEEKLY",KF44+'1-SETUP'!$V93*7,IF('1-SETUP'!$Q93="MONTHLY",EDATE(KF44,'1-SETUP'!$V93),IF('1-SETUP'!$Q93="YEARLY",EDATE(KF44,12*'1-SETUP'!$V93),""))))</f>
        <v>52555</v>
      </c>
      <c r="KH44" s="10">
        <f>IF('1-SETUP'!$Q93="DAILY",KG44+'1-SETUP'!$V93,IF('1-SETUP'!$Q93="WEEKLY",KG44+'1-SETUP'!$V93*7,IF('1-SETUP'!$Q93="MONTHLY",EDATE(KG44,'1-SETUP'!$V93),IF('1-SETUP'!$Q93="YEARLY",EDATE(KG44,12*'1-SETUP'!$V93),""))))</f>
        <v>52585</v>
      </c>
      <c r="KI44" s="10">
        <f>IF('1-SETUP'!$Q93="DAILY",KH44+'1-SETUP'!$V93,IF('1-SETUP'!$Q93="WEEKLY",KH44+'1-SETUP'!$V93*7,IF('1-SETUP'!$Q93="MONTHLY",EDATE(KH44,'1-SETUP'!$V93),IF('1-SETUP'!$Q93="YEARLY",EDATE(KH44,12*'1-SETUP'!$V93),""))))</f>
        <v>52616</v>
      </c>
      <c r="KJ44" s="10">
        <f>IF('1-SETUP'!$Q93="DAILY",KI44+'1-SETUP'!$V93,IF('1-SETUP'!$Q93="WEEKLY",KI44+'1-SETUP'!$V93*7,IF('1-SETUP'!$Q93="MONTHLY",EDATE(KI44,'1-SETUP'!$V93),IF('1-SETUP'!$Q93="YEARLY",EDATE(KI44,12*'1-SETUP'!$V93),""))))</f>
        <v>52647</v>
      </c>
      <c r="KK44" s="10">
        <f>IF('1-SETUP'!$Q93="DAILY",KJ44+'1-SETUP'!$V93,IF('1-SETUP'!$Q93="WEEKLY",KJ44+'1-SETUP'!$V93*7,IF('1-SETUP'!$Q93="MONTHLY",EDATE(KJ44,'1-SETUP'!$V93),IF('1-SETUP'!$Q93="YEARLY",EDATE(KJ44,12*'1-SETUP'!$V93),""))))</f>
        <v>52676</v>
      </c>
      <c r="KL44" s="10">
        <f>IF('1-SETUP'!$Q93="DAILY",KK44+'1-SETUP'!$V93,IF('1-SETUP'!$Q93="WEEKLY",KK44+'1-SETUP'!$V93*7,IF('1-SETUP'!$Q93="MONTHLY",EDATE(KK44,'1-SETUP'!$V93),IF('1-SETUP'!$Q93="YEARLY",EDATE(KK44,12*'1-SETUP'!$V93),""))))</f>
        <v>52707</v>
      </c>
      <c r="KM44" s="10">
        <f>IF('1-SETUP'!$Q93="DAILY",KL44+'1-SETUP'!$V93,IF('1-SETUP'!$Q93="WEEKLY",KL44+'1-SETUP'!$V93*7,IF('1-SETUP'!$Q93="MONTHLY",EDATE(KL44,'1-SETUP'!$V93),IF('1-SETUP'!$Q93="YEARLY",EDATE(KL44,12*'1-SETUP'!$V93),""))))</f>
        <v>52737</v>
      </c>
      <c r="KN44" s="10">
        <f>IF('1-SETUP'!$Q93="DAILY",KM44+'1-SETUP'!$V93,IF('1-SETUP'!$Q93="WEEKLY",KM44+'1-SETUP'!$V93*7,IF('1-SETUP'!$Q93="MONTHLY",EDATE(KM44,'1-SETUP'!$V93),IF('1-SETUP'!$Q93="YEARLY",EDATE(KM44,12*'1-SETUP'!$V93),""))))</f>
        <v>52768</v>
      </c>
      <c r="KO44" s="10">
        <f>IF('1-SETUP'!$Q93="DAILY",KN44+'1-SETUP'!$V93,IF('1-SETUP'!$Q93="WEEKLY",KN44+'1-SETUP'!$V93*7,IF('1-SETUP'!$Q93="MONTHLY",EDATE(KN44,'1-SETUP'!$V93),IF('1-SETUP'!$Q93="YEARLY",EDATE(KN44,12*'1-SETUP'!$V93),""))))</f>
        <v>52798</v>
      </c>
      <c r="KP44" s="10">
        <f>IF('1-SETUP'!$Q93="DAILY",KO44+'1-SETUP'!$V93,IF('1-SETUP'!$Q93="WEEKLY",KO44+'1-SETUP'!$V93*7,IF('1-SETUP'!$Q93="MONTHLY",EDATE(KO44,'1-SETUP'!$V93),IF('1-SETUP'!$Q93="YEARLY",EDATE(KO44,12*'1-SETUP'!$V93),""))))</f>
        <v>52829</v>
      </c>
      <c r="KQ44" s="10">
        <f>IF('1-SETUP'!$Q93="DAILY",KP44+'1-SETUP'!$V93,IF('1-SETUP'!$Q93="WEEKLY",KP44+'1-SETUP'!$V93*7,IF('1-SETUP'!$Q93="MONTHLY",EDATE(KP44,'1-SETUP'!$V93),IF('1-SETUP'!$Q93="YEARLY",EDATE(KP44,12*'1-SETUP'!$V93),""))))</f>
        <v>52860</v>
      </c>
      <c r="KR44" s="10">
        <f>IF('1-SETUP'!$Q93="DAILY",KQ44+'1-SETUP'!$V93,IF('1-SETUP'!$Q93="WEEKLY",KQ44+'1-SETUP'!$V93*7,IF('1-SETUP'!$Q93="MONTHLY",EDATE(KQ44,'1-SETUP'!$V93),IF('1-SETUP'!$Q93="YEARLY",EDATE(KQ44,12*'1-SETUP'!$V93),""))))</f>
        <v>52890</v>
      </c>
      <c r="KS44" s="10">
        <f>IF('1-SETUP'!$Q93="DAILY",KR44+'1-SETUP'!$V93,IF('1-SETUP'!$Q93="WEEKLY",KR44+'1-SETUP'!$V93*7,IF('1-SETUP'!$Q93="MONTHLY",EDATE(KR44,'1-SETUP'!$V93),IF('1-SETUP'!$Q93="YEARLY",EDATE(KR44,12*'1-SETUP'!$V93),""))))</f>
        <v>52921</v>
      </c>
      <c r="KT44" s="10">
        <f>IF('1-SETUP'!$Q93="DAILY",KS44+'1-SETUP'!$V93,IF('1-SETUP'!$Q93="WEEKLY",KS44+'1-SETUP'!$V93*7,IF('1-SETUP'!$Q93="MONTHLY",EDATE(KS44,'1-SETUP'!$V93),IF('1-SETUP'!$Q93="YEARLY",EDATE(KS44,12*'1-SETUP'!$V93),""))))</f>
        <v>52951</v>
      </c>
      <c r="KU44" s="10">
        <f>IF('1-SETUP'!$Q93="DAILY",KT44+'1-SETUP'!$V93,IF('1-SETUP'!$Q93="WEEKLY",KT44+'1-SETUP'!$V93*7,IF('1-SETUP'!$Q93="MONTHLY",EDATE(KT44,'1-SETUP'!$V93),IF('1-SETUP'!$Q93="YEARLY",EDATE(KT44,12*'1-SETUP'!$V93),""))))</f>
        <v>52982</v>
      </c>
      <c r="KV44" s="10">
        <f>IF('1-SETUP'!$Q93="DAILY",KU44+'1-SETUP'!$V93,IF('1-SETUP'!$Q93="WEEKLY",KU44+'1-SETUP'!$V93*7,IF('1-SETUP'!$Q93="MONTHLY",EDATE(KU44,'1-SETUP'!$V93),IF('1-SETUP'!$Q93="YEARLY",EDATE(KU44,12*'1-SETUP'!$V93),""))))</f>
        <v>53013</v>
      </c>
      <c r="KW44" s="10">
        <f>IF('1-SETUP'!$Q93="DAILY",KV44+'1-SETUP'!$V93,IF('1-SETUP'!$Q93="WEEKLY",KV44+'1-SETUP'!$V93*7,IF('1-SETUP'!$Q93="MONTHLY",EDATE(KV44,'1-SETUP'!$V93),IF('1-SETUP'!$Q93="YEARLY",EDATE(KV44,12*'1-SETUP'!$V93),""))))</f>
        <v>53041</v>
      </c>
      <c r="KX44" s="10">
        <f>IF('1-SETUP'!$Q93="DAILY",KW44+'1-SETUP'!$V93,IF('1-SETUP'!$Q93="WEEKLY",KW44+'1-SETUP'!$V93*7,IF('1-SETUP'!$Q93="MONTHLY",EDATE(KW44,'1-SETUP'!$V93),IF('1-SETUP'!$Q93="YEARLY",EDATE(KW44,12*'1-SETUP'!$V93),""))))</f>
        <v>53072</v>
      </c>
      <c r="KY44" s="10">
        <f>IF('1-SETUP'!$Q93="DAILY",KX44+'1-SETUP'!$V93,IF('1-SETUP'!$Q93="WEEKLY",KX44+'1-SETUP'!$V93*7,IF('1-SETUP'!$Q93="MONTHLY",EDATE(KX44,'1-SETUP'!$V93),IF('1-SETUP'!$Q93="YEARLY",EDATE(KX44,12*'1-SETUP'!$V93),""))))</f>
        <v>53102</v>
      </c>
      <c r="KZ44" s="10">
        <f>IF('1-SETUP'!$Q93="DAILY",KY44+'1-SETUP'!$V93,IF('1-SETUP'!$Q93="WEEKLY",KY44+'1-SETUP'!$V93*7,IF('1-SETUP'!$Q93="MONTHLY",EDATE(KY44,'1-SETUP'!$V93),IF('1-SETUP'!$Q93="YEARLY",EDATE(KY44,12*'1-SETUP'!$V93),""))))</f>
        <v>53133</v>
      </c>
      <c r="LA44" s="10">
        <f>IF('1-SETUP'!$Q93="DAILY",KZ44+'1-SETUP'!$V93,IF('1-SETUP'!$Q93="WEEKLY",KZ44+'1-SETUP'!$V93*7,IF('1-SETUP'!$Q93="MONTHLY",EDATE(KZ44,'1-SETUP'!$V93),IF('1-SETUP'!$Q93="YEARLY",EDATE(KZ44,12*'1-SETUP'!$V93),""))))</f>
        <v>53163</v>
      </c>
      <c r="LB44" s="10">
        <f>IF('1-SETUP'!$Q93="DAILY",LA44+'1-SETUP'!$V93,IF('1-SETUP'!$Q93="WEEKLY",LA44+'1-SETUP'!$V93*7,IF('1-SETUP'!$Q93="MONTHLY",EDATE(LA44,'1-SETUP'!$V93),IF('1-SETUP'!$Q93="YEARLY",EDATE(LA44,12*'1-SETUP'!$V93),""))))</f>
        <v>53194</v>
      </c>
      <c r="LC44" s="10">
        <f>IF('1-SETUP'!$Q93="DAILY",LB44+'1-SETUP'!$V93,IF('1-SETUP'!$Q93="WEEKLY",LB44+'1-SETUP'!$V93*7,IF('1-SETUP'!$Q93="MONTHLY",EDATE(LB44,'1-SETUP'!$V93),IF('1-SETUP'!$Q93="YEARLY",EDATE(LB44,12*'1-SETUP'!$V93),""))))</f>
        <v>53225</v>
      </c>
      <c r="LD44" s="10">
        <f>IF('1-SETUP'!$Q93="DAILY",LC44+'1-SETUP'!$V93,IF('1-SETUP'!$Q93="WEEKLY",LC44+'1-SETUP'!$V93*7,IF('1-SETUP'!$Q93="MONTHLY",EDATE(LC44,'1-SETUP'!$V93),IF('1-SETUP'!$Q93="YEARLY",EDATE(LC44,12*'1-SETUP'!$V93),""))))</f>
        <v>53255</v>
      </c>
      <c r="LE44" s="10">
        <f>IF('1-SETUP'!$Q93="DAILY",LD44+'1-SETUP'!$V93,IF('1-SETUP'!$Q93="WEEKLY",LD44+'1-SETUP'!$V93*7,IF('1-SETUP'!$Q93="MONTHLY",EDATE(LD44,'1-SETUP'!$V93),IF('1-SETUP'!$Q93="YEARLY",EDATE(LD44,12*'1-SETUP'!$V93),""))))</f>
        <v>53286</v>
      </c>
      <c r="LF44" s="10">
        <f>IF('1-SETUP'!$Q93="DAILY",LE44+'1-SETUP'!$V93,IF('1-SETUP'!$Q93="WEEKLY",LE44+'1-SETUP'!$V93*7,IF('1-SETUP'!$Q93="MONTHLY",EDATE(LE44,'1-SETUP'!$V93),IF('1-SETUP'!$Q93="YEARLY",EDATE(LE44,12*'1-SETUP'!$V93),""))))</f>
        <v>53316</v>
      </c>
      <c r="LG44" s="10">
        <f>IF('1-SETUP'!$Q93="DAILY",LF44+'1-SETUP'!$V93,IF('1-SETUP'!$Q93="WEEKLY",LF44+'1-SETUP'!$V93*7,IF('1-SETUP'!$Q93="MONTHLY",EDATE(LF44,'1-SETUP'!$V93),IF('1-SETUP'!$Q93="YEARLY",EDATE(LF44,12*'1-SETUP'!$V93),""))))</f>
        <v>53347</v>
      </c>
      <c r="LH44" s="10">
        <f>IF('1-SETUP'!$Q93="DAILY",LG44+'1-SETUP'!$V93,IF('1-SETUP'!$Q93="WEEKLY",LG44+'1-SETUP'!$V93*7,IF('1-SETUP'!$Q93="MONTHLY",EDATE(LG44,'1-SETUP'!$V93),IF('1-SETUP'!$Q93="YEARLY",EDATE(LG44,12*'1-SETUP'!$V93),""))))</f>
        <v>53378</v>
      </c>
      <c r="LI44" s="10">
        <f>IF('1-SETUP'!$Q93="DAILY",LH44+'1-SETUP'!$V93,IF('1-SETUP'!$Q93="WEEKLY",LH44+'1-SETUP'!$V93*7,IF('1-SETUP'!$Q93="MONTHLY",EDATE(LH44,'1-SETUP'!$V93),IF('1-SETUP'!$Q93="YEARLY",EDATE(LH44,12*'1-SETUP'!$V93),""))))</f>
        <v>53406</v>
      </c>
      <c r="LJ44" s="10">
        <f>IF('1-SETUP'!$Q93="DAILY",LI44+'1-SETUP'!$V93,IF('1-SETUP'!$Q93="WEEKLY",LI44+'1-SETUP'!$V93*7,IF('1-SETUP'!$Q93="MONTHLY",EDATE(LI44,'1-SETUP'!$V93),IF('1-SETUP'!$Q93="YEARLY",EDATE(LI44,12*'1-SETUP'!$V93),""))))</f>
        <v>53437</v>
      </c>
      <c r="LK44" s="10">
        <f>IF('1-SETUP'!$Q93="DAILY",LJ44+'1-SETUP'!$V93,IF('1-SETUP'!$Q93="WEEKLY",LJ44+'1-SETUP'!$V93*7,IF('1-SETUP'!$Q93="MONTHLY",EDATE(LJ44,'1-SETUP'!$V93),IF('1-SETUP'!$Q93="YEARLY",EDATE(LJ44,12*'1-SETUP'!$V93),""))))</f>
        <v>53467</v>
      </c>
      <c r="LL44" s="10">
        <f>IF('1-SETUP'!$Q93="DAILY",LK44+'1-SETUP'!$V93,IF('1-SETUP'!$Q93="WEEKLY",LK44+'1-SETUP'!$V93*7,IF('1-SETUP'!$Q93="MONTHLY",EDATE(LK44,'1-SETUP'!$V93),IF('1-SETUP'!$Q93="YEARLY",EDATE(LK44,12*'1-SETUP'!$V93),""))))</f>
        <v>53498</v>
      </c>
      <c r="LM44" s="10">
        <f>IF('1-SETUP'!$Q93="DAILY",LL44+'1-SETUP'!$V93,IF('1-SETUP'!$Q93="WEEKLY",LL44+'1-SETUP'!$V93*7,IF('1-SETUP'!$Q93="MONTHLY",EDATE(LL44,'1-SETUP'!$V93),IF('1-SETUP'!$Q93="YEARLY",EDATE(LL44,12*'1-SETUP'!$V93),""))))</f>
        <v>53528</v>
      </c>
      <c r="LN44" s="10">
        <f>IF('1-SETUP'!$Q93="DAILY",LM44+'1-SETUP'!$V93,IF('1-SETUP'!$Q93="WEEKLY",LM44+'1-SETUP'!$V93*7,IF('1-SETUP'!$Q93="MONTHLY",EDATE(LM44,'1-SETUP'!$V93),IF('1-SETUP'!$Q93="YEARLY",EDATE(LM44,12*'1-SETUP'!$V93),""))))</f>
        <v>53559</v>
      </c>
      <c r="LO44" s="10">
        <f>IF('1-SETUP'!$Q93="DAILY",LN44+'1-SETUP'!$V93,IF('1-SETUP'!$Q93="WEEKLY",LN44+'1-SETUP'!$V93*7,IF('1-SETUP'!$Q93="MONTHLY",EDATE(LN44,'1-SETUP'!$V93),IF('1-SETUP'!$Q93="YEARLY",EDATE(LN44,12*'1-SETUP'!$V93),""))))</f>
        <v>53590</v>
      </c>
      <c r="LP44" s="10">
        <f>IF('1-SETUP'!$Q93="DAILY",LO44+'1-SETUP'!$V93,IF('1-SETUP'!$Q93="WEEKLY",LO44+'1-SETUP'!$V93*7,IF('1-SETUP'!$Q93="MONTHLY",EDATE(LO44,'1-SETUP'!$V93),IF('1-SETUP'!$Q93="YEARLY",EDATE(LO44,12*'1-SETUP'!$V93),""))))</f>
        <v>53620</v>
      </c>
      <c r="LQ44" s="10">
        <f>IF('1-SETUP'!$Q93="DAILY",LP44+'1-SETUP'!$V93,IF('1-SETUP'!$Q93="WEEKLY",LP44+'1-SETUP'!$V93*7,IF('1-SETUP'!$Q93="MONTHLY",EDATE(LP44,'1-SETUP'!$V93),IF('1-SETUP'!$Q93="YEARLY",EDATE(LP44,12*'1-SETUP'!$V93),""))))</f>
        <v>53651</v>
      </c>
      <c r="LR44" s="10">
        <f>IF('1-SETUP'!$Q93="DAILY",LQ44+'1-SETUP'!$V93,IF('1-SETUP'!$Q93="WEEKLY",LQ44+'1-SETUP'!$V93*7,IF('1-SETUP'!$Q93="MONTHLY",EDATE(LQ44,'1-SETUP'!$V93),IF('1-SETUP'!$Q93="YEARLY",EDATE(LQ44,12*'1-SETUP'!$V93),""))))</f>
        <v>53681</v>
      </c>
      <c r="LS44" s="10">
        <f>IF('1-SETUP'!$Q93="DAILY",LR44+'1-SETUP'!$V93,IF('1-SETUP'!$Q93="WEEKLY",LR44+'1-SETUP'!$V93*7,IF('1-SETUP'!$Q93="MONTHLY",EDATE(LR44,'1-SETUP'!$V93),IF('1-SETUP'!$Q93="YEARLY",EDATE(LR44,12*'1-SETUP'!$V93),""))))</f>
        <v>53712</v>
      </c>
      <c r="LT44" s="10">
        <f>IF('1-SETUP'!$Q93="DAILY",LS44+'1-SETUP'!$V93,IF('1-SETUP'!$Q93="WEEKLY",LS44+'1-SETUP'!$V93*7,IF('1-SETUP'!$Q93="MONTHLY",EDATE(LS44,'1-SETUP'!$V93),IF('1-SETUP'!$Q93="YEARLY",EDATE(LS44,12*'1-SETUP'!$V93),""))))</f>
        <v>53743</v>
      </c>
      <c r="LU44" s="10">
        <f>IF('1-SETUP'!$Q93="DAILY",LT44+'1-SETUP'!$V93,IF('1-SETUP'!$Q93="WEEKLY",LT44+'1-SETUP'!$V93*7,IF('1-SETUP'!$Q93="MONTHLY",EDATE(LT44,'1-SETUP'!$V93),IF('1-SETUP'!$Q93="YEARLY",EDATE(LT44,12*'1-SETUP'!$V93),""))))</f>
        <v>53771</v>
      </c>
      <c r="LV44" s="10">
        <f>IF('1-SETUP'!$Q93="DAILY",LU44+'1-SETUP'!$V93,IF('1-SETUP'!$Q93="WEEKLY",LU44+'1-SETUP'!$V93*7,IF('1-SETUP'!$Q93="MONTHLY",EDATE(LU44,'1-SETUP'!$V93),IF('1-SETUP'!$Q93="YEARLY",EDATE(LU44,12*'1-SETUP'!$V93),""))))</f>
        <v>53802</v>
      </c>
      <c r="LW44" s="10">
        <f>IF('1-SETUP'!$Q93="DAILY",LV44+'1-SETUP'!$V93,IF('1-SETUP'!$Q93="WEEKLY",LV44+'1-SETUP'!$V93*7,IF('1-SETUP'!$Q93="MONTHLY",EDATE(LV44,'1-SETUP'!$V93),IF('1-SETUP'!$Q93="YEARLY",EDATE(LV44,12*'1-SETUP'!$V93),""))))</f>
        <v>53832</v>
      </c>
      <c r="LX44" s="10">
        <f>IF('1-SETUP'!$Q93="DAILY",LW44+'1-SETUP'!$V93,IF('1-SETUP'!$Q93="WEEKLY",LW44+'1-SETUP'!$V93*7,IF('1-SETUP'!$Q93="MONTHLY",EDATE(LW44,'1-SETUP'!$V93),IF('1-SETUP'!$Q93="YEARLY",EDATE(LW44,12*'1-SETUP'!$V93),""))))</f>
        <v>53863</v>
      </c>
      <c r="LY44" s="10">
        <f>IF('1-SETUP'!$Q93="DAILY",LX44+'1-SETUP'!$V93,IF('1-SETUP'!$Q93="WEEKLY",LX44+'1-SETUP'!$V93*7,IF('1-SETUP'!$Q93="MONTHLY",EDATE(LX44,'1-SETUP'!$V93),IF('1-SETUP'!$Q93="YEARLY",EDATE(LX44,12*'1-SETUP'!$V93),""))))</f>
        <v>53893</v>
      </c>
      <c r="LZ44" s="10">
        <f>IF('1-SETUP'!$Q93="DAILY",LY44+'1-SETUP'!$V93,IF('1-SETUP'!$Q93="WEEKLY",LY44+'1-SETUP'!$V93*7,IF('1-SETUP'!$Q93="MONTHLY",EDATE(LY44,'1-SETUP'!$V93),IF('1-SETUP'!$Q93="YEARLY",EDATE(LY44,12*'1-SETUP'!$V93),""))))</f>
        <v>53924</v>
      </c>
      <c r="MA44" s="10">
        <f>IF('1-SETUP'!$Q93="DAILY",LZ44+'1-SETUP'!$V93,IF('1-SETUP'!$Q93="WEEKLY",LZ44+'1-SETUP'!$V93*7,IF('1-SETUP'!$Q93="MONTHLY",EDATE(LZ44,'1-SETUP'!$V93),IF('1-SETUP'!$Q93="YEARLY",EDATE(LZ44,12*'1-SETUP'!$V93),""))))</f>
        <v>53955</v>
      </c>
      <c r="MB44" s="10">
        <f>IF('1-SETUP'!$Q93="DAILY",MA44+'1-SETUP'!$V93,IF('1-SETUP'!$Q93="WEEKLY",MA44+'1-SETUP'!$V93*7,IF('1-SETUP'!$Q93="MONTHLY",EDATE(MA44,'1-SETUP'!$V93),IF('1-SETUP'!$Q93="YEARLY",EDATE(MA44,12*'1-SETUP'!$V93),""))))</f>
        <v>53985</v>
      </c>
      <c r="MC44" s="10">
        <f>IF('1-SETUP'!$Q93="DAILY",MB44+'1-SETUP'!$V93,IF('1-SETUP'!$Q93="WEEKLY",MB44+'1-SETUP'!$V93*7,IF('1-SETUP'!$Q93="MONTHLY",EDATE(MB44,'1-SETUP'!$V93),IF('1-SETUP'!$Q93="YEARLY",EDATE(MB44,12*'1-SETUP'!$V93),""))))</f>
        <v>54016</v>
      </c>
      <c r="MD44" s="10">
        <f>IF('1-SETUP'!$Q93="DAILY",MC44+'1-SETUP'!$V93,IF('1-SETUP'!$Q93="WEEKLY",MC44+'1-SETUP'!$V93*7,IF('1-SETUP'!$Q93="MONTHLY",EDATE(MC44,'1-SETUP'!$V93),IF('1-SETUP'!$Q93="YEARLY",EDATE(MC44,12*'1-SETUP'!$V93),""))))</f>
        <v>54046</v>
      </c>
      <c r="ME44" s="10">
        <f>IF('1-SETUP'!$Q93="DAILY",MD44+'1-SETUP'!$V93,IF('1-SETUP'!$Q93="WEEKLY",MD44+'1-SETUP'!$V93*7,IF('1-SETUP'!$Q93="MONTHLY",EDATE(MD44,'1-SETUP'!$V93),IF('1-SETUP'!$Q93="YEARLY",EDATE(MD44,12*'1-SETUP'!$V93),""))))</f>
        <v>54077</v>
      </c>
      <c r="MF44" s="10">
        <f>IF('1-SETUP'!$Q93="DAILY",ME44+'1-SETUP'!$V93,IF('1-SETUP'!$Q93="WEEKLY",ME44+'1-SETUP'!$V93*7,IF('1-SETUP'!$Q93="MONTHLY",EDATE(ME44,'1-SETUP'!$V93),IF('1-SETUP'!$Q93="YEARLY",EDATE(ME44,12*'1-SETUP'!$V93),""))))</f>
        <v>54108</v>
      </c>
      <c r="MG44" s="10">
        <f>IF('1-SETUP'!$Q93="DAILY",MF44+'1-SETUP'!$V93,IF('1-SETUP'!$Q93="WEEKLY",MF44+'1-SETUP'!$V93*7,IF('1-SETUP'!$Q93="MONTHLY",EDATE(MF44,'1-SETUP'!$V93),IF('1-SETUP'!$Q93="YEARLY",EDATE(MF44,12*'1-SETUP'!$V93),""))))</f>
        <v>54137</v>
      </c>
      <c r="MH44" s="10">
        <f>IF('1-SETUP'!$Q93="DAILY",MG44+'1-SETUP'!$V93,IF('1-SETUP'!$Q93="WEEKLY",MG44+'1-SETUP'!$V93*7,IF('1-SETUP'!$Q93="MONTHLY",EDATE(MG44,'1-SETUP'!$V93),IF('1-SETUP'!$Q93="YEARLY",EDATE(MG44,12*'1-SETUP'!$V93),""))))</f>
        <v>54168</v>
      </c>
      <c r="MI44" s="10">
        <f>IF('1-SETUP'!$Q93="DAILY",MH44+'1-SETUP'!$V93,IF('1-SETUP'!$Q93="WEEKLY",MH44+'1-SETUP'!$V93*7,IF('1-SETUP'!$Q93="MONTHLY",EDATE(MH44,'1-SETUP'!$V93),IF('1-SETUP'!$Q93="YEARLY",EDATE(MH44,12*'1-SETUP'!$V93),""))))</f>
        <v>54198</v>
      </c>
      <c r="MJ44" s="10">
        <f>IF('1-SETUP'!$Q93="DAILY",MI44+'1-SETUP'!$V93,IF('1-SETUP'!$Q93="WEEKLY",MI44+'1-SETUP'!$V93*7,IF('1-SETUP'!$Q93="MONTHLY",EDATE(MI44,'1-SETUP'!$V93),IF('1-SETUP'!$Q93="YEARLY",EDATE(MI44,12*'1-SETUP'!$V93),""))))</f>
        <v>54229</v>
      </c>
      <c r="MK44" s="10">
        <f>IF('1-SETUP'!$Q93="DAILY",MJ44+'1-SETUP'!$V93,IF('1-SETUP'!$Q93="WEEKLY",MJ44+'1-SETUP'!$V93*7,IF('1-SETUP'!$Q93="MONTHLY",EDATE(MJ44,'1-SETUP'!$V93),IF('1-SETUP'!$Q93="YEARLY",EDATE(MJ44,12*'1-SETUP'!$V93),""))))</f>
        <v>54259</v>
      </c>
      <c r="ML44" s="10">
        <f>IF('1-SETUP'!$Q93="DAILY",MK44+'1-SETUP'!$V93,IF('1-SETUP'!$Q93="WEEKLY",MK44+'1-SETUP'!$V93*7,IF('1-SETUP'!$Q93="MONTHLY",EDATE(MK44,'1-SETUP'!$V93),IF('1-SETUP'!$Q93="YEARLY",EDATE(MK44,12*'1-SETUP'!$V93),""))))</f>
        <v>54290</v>
      </c>
      <c r="MM44" s="10">
        <f>IF('1-SETUP'!$Q93="DAILY",ML44+'1-SETUP'!$V93,IF('1-SETUP'!$Q93="WEEKLY",ML44+'1-SETUP'!$V93*7,IF('1-SETUP'!$Q93="MONTHLY",EDATE(ML44,'1-SETUP'!$V93),IF('1-SETUP'!$Q93="YEARLY",EDATE(ML44,12*'1-SETUP'!$V93),""))))</f>
        <v>54321</v>
      </c>
      <c r="MN44" s="10">
        <f>IF('1-SETUP'!$Q93="DAILY",MM44+'1-SETUP'!$V93,IF('1-SETUP'!$Q93="WEEKLY",MM44+'1-SETUP'!$V93*7,IF('1-SETUP'!$Q93="MONTHLY",EDATE(MM44,'1-SETUP'!$V93),IF('1-SETUP'!$Q93="YEARLY",EDATE(MM44,12*'1-SETUP'!$V93),""))))</f>
        <v>54351</v>
      </c>
      <c r="MO44" s="10">
        <f>IF('1-SETUP'!$Q93="DAILY",MN44+'1-SETUP'!$V93,IF('1-SETUP'!$Q93="WEEKLY",MN44+'1-SETUP'!$V93*7,IF('1-SETUP'!$Q93="MONTHLY",EDATE(MN44,'1-SETUP'!$V93),IF('1-SETUP'!$Q93="YEARLY",EDATE(MN44,12*'1-SETUP'!$V93),""))))</f>
        <v>54382</v>
      </c>
      <c r="MP44" s="10">
        <f>IF('1-SETUP'!$Q93="DAILY",MO44+'1-SETUP'!$V93,IF('1-SETUP'!$Q93="WEEKLY",MO44+'1-SETUP'!$V93*7,IF('1-SETUP'!$Q93="MONTHLY",EDATE(MO44,'1-SETUP'!$V93),IF('1-SETUP'!$Q93="YEARLY",EDATE(MO44,12*'1-SETUP'!$V93),""))))</f>
        <v>54412</v>
      </c>
      <c r="MQ44" s="10">
        <f>IF('1-SETUP'!$Q93="DAILY",MP44+'1-SETUP'!$V93,IF('1-SETUP'!$Q93="WEEKLY",MP44+'1-SETUP'!$V93*7,IF('1-SETUP'!$Q93="MONTHLY",EDATE(MP44,'1-SETUP'!$V93),IF('1-SETUP'!$Q93="YEARLY",EDATE(MP44,12*'1-SETUP'!$V93),""))))</f>
        <v>54443</v>
      </c>
      <c r="MR44" s="10">
        <f>IF('1-SETUP'!$Q93="DAILY",MQ44+'1-SETUP'!$V93,IF('1-SETUP'!$Q93="WEEKLY",MQ44+'1-SETUP'!$V93*7,IF('1-SETUP'!$Q93="MONTHLY",EDATE(MQ44,'1-SETUP'!$V93),IF('1-SETUP'!$Q93="YEARLY",EDATE(MQ44,12*'1-SETUP'!$V93),""))))</f>
        <v>54474</v>
      </c>
      <c r="MS44" s="10">
        <f>IF('1-SETUP'!$Q93="DAILY",MR44+'1-SETUP'!$V93,IF('1-SETUP'!$Q93="WEEKLY",MR44+'1-SETUP'!$V93*7,IF('1-SETUP'!$Q93="MONTHLY",EDATE(MR44,'1-SETUP'!$V93),IF('1-SETUP'!$Q93="YEARLY",EDATE(MR44,12*'1-SETUP'!$V93),""))))</f>
        <v>54502</v>
      </c>
      <c r="MT44" s="10">
        <f>IF('1-SETUP'!$Q93="DAILY",MS44+'1-SETUP'!$V93,IF('1-SETUP'!$Q93="WEEKLY",MS44+'1-SETUP'!$V93*7,IF('1-SETUP'!$Q93="MONTHLY",EDATE(MS44,'1-SETUP'!$V93),IF('1-SETUP'!$Q93="YEARLY",EDATE(MS44,12*'1-SETUP'!$V93),""))))</f>
        <v>54533</v>
      </c>
      <c r="MU44" s="10">
        <f>IF('1-SETUP'!$Q93="DAILY",MT44+'1-SETUP'!$V93,IF('1-SETUP'!$Q93="WEEKLY",MT44+'1-SETUP'!$V93*7,IF('1-SETUP'!$Q93="MONTHLY",EDATE(MT44,'1-SETUP'!$V93),IF('1-SETUP'!$Q93="YEARLY",EDATE(MT44,12*'1-SETUP'!$V93),""))))</f>
        <v>54563</v>
      </c>
      <c r="MV44" s="10">
        <f>IF('1-SETUP'!$Q93="DAILY",MU44+'1-SETUP'!$V93,IF('1-SETUP'!$Q93="WEEKLY",MU44+'1-SETUP'!$V93*7,IF('1-SETUP'!$Q93="MONTHLY",EDATE(MU44,'1-SETUP'!$V93),IF('1-SETUP'!$Q93="YEARLY",EDATE(MU44,12*'1-SETUP'!$V93),""))))</f>
        <v>54594</v>
      </c>
      <c r="MW44" s="10">
        <f>IF('1-SETUP'!$Q93="DAILY",MV44+'1-SETUP'!$V93,IF('1-SETUP'!$Q93="WEEKLY",MV44+'1-SETUP'!$V93*7,IF('1-SETUP'!$Q93="MONTHLY",EDATE(MV44,'1-SETUP'!$V93),IF('1-SETUP'!$Q93="YEARLY",EDATE(MV44,12*'1-SETUP'!$V93),""))))</f>
        <v>54624</v>
      </c>
      <c r="MX44" s="10">
        <f>IF('1-SETUP'!$Q93="DAILY",MW44+'1-SETUP'!$V93,IF('1-SETUP'!$Q93="WEEKLY",MW44+'1-SETUP'!$V93*7,IF('1-SETUP'!$Q93="MONTHLY",EDATE(MW44,'1-SETUP'!$V93),IF('1-SETUP'!$Q93="YEARLY",EDATE(MW44,12*'1-SETUP'!$V93),""))))</f>
        <v>54655</v>
      </c>
      <c r="MY44" s="10">
        <f>IF('1-SETUP'!$Q93="DAILY",MX44+'1-SETUP'!$V93,IF('1-SETUP'!$Q93="WEEKLY",MX44+'1-SETUP'!$V93*7,IF('1-SETUP'!$Q93="MONTHLY",EDATE(MX44,'1-SETUP'!$V93),IF('1-SETUP'!$Q93="YEARLY",EDATE(MX44,12*'1-SETUP'!$V93),""))))</f>
        <v>54686</v>
      </c>
      <c r="MZ44" s="10">
        <f>IF('1-SETUP'!$Q93="DAILY",MY44+'1-SETUP'!$V93,IF('1-SETUP'!$Q93="WEEKLY",MY44+'1-SETUP'!$V93*7,IF('1-SETUP'!$Q93="MONTHLY",EDATE(MY44,'1-SETUP'!$V93),IF('1-SETUP'!$Q93="YEARLY",EDATE(MY44,12*'1-SETUP'!$V93),""))))</f>
        <v>54716</v>
      </c>
      <c r="NA44" s="10">
        <f>IF('1-SETUP'!$Q93="DAILY",MZ44+'1-SETUP'!$V93,IF('1-SETUP'!$Q93="WEEKLY",MZ44+'1-SETUP'!$V93*7,IF('1-SETUP'!$Q93="MONTHLY",EDATE(MZ44,'1-SETUP'!$V93),IF('1-SETUP'!$Q93="YEARLY",EDATE(MZ44,12*'1-SETUP'!$V93),""))))</f>
        <v>54747</v>
      </c>
      <c r="NB44" s="10">
        <f>IF('1-SETUP'!$Q93="DAILY",NA44+'1-SETUP'!$V93,IF('1-SETUP'!$Q93="WEEKLY",NA44+'1-SETUP'!$V93*7,IF('1-SETUP'!$Q93="MONTHLY",EDATE(NA44,'1-SETUP'!$V93),IF('1-SETUP'!$Q93="YEARLY",EDATE(NA44,12*'1-SETUP'!$V93),""))))</f>
        <v>54777</v>
      </c>
      <c r="NC44" s="10">
        <f>IF('1-SETUP'!$Q93="DAILY",NB44+'1-SETUP'!$V93,IF('1-SETUP'!$Q93="WEEKLY",NB44+'1-SETUP'!$V93*7,IF('1-SETUP'!$Q93="MONTHLY",EDATE(NB44,'1-SETUP'!$V93),IF('1-SETUP'!$Q93="YEARLY",EDATE(NB44,12*'1-SETUP'!$V93),""))))</f>
        <v>54808</v>
      </c>
    </row>
    <row r="45" spans="1:367" x14ac:dyDescent="0.45">
      <c r="A45">
        <f>'1-SETUP'!A94</f>
        <v>0</v>
      </c>
      <c r="B45" t="str">
        <f>_xlfn.CONCAT('1-SETUP'!$O94," ",'1-SETUP'!$Q94," ",'1-SETUP'!$T94," ",'1-SETUP'!$V94," ",'1-SETUP'!$W94," ",'1-SETUP'!$Z94," ",TEXT('1-SETUP'!$AC94,"mm/dd/yyyy"))</f>
        <v xml:space="preserve">      01/00/1900</v>
      </c>
      <c r="C45" s="10">
        <f>'1-SETUP'!$AC94</f>
        <v>0</v>
      </c>
      <c r="D45" s="10" t="str">
        <f>IF('1-SETUP'!$Q94="DAILY",C45+'1-SETUP'!$V94,IF('1-SETUP'!$Q94="WEEKLY",C45+'1-SETUP'!$V94*7,IF('1-SETUP'!$Q94="MONTHLY",EDATE(C45,'1-SETUP'!$V94),IF('1-SETUP'!$Q94="YEARLY",EDATE(C45,12*'1-SETUP'!$V94),""))))</f>
        <v/>
      </c>
      <c r="E45" s="10" t="str">
        <f>IF('1-SETUP'!$Q94="DAILY",D45+'1-SETUP'!$V94,IF('1-SETUP'!$Q94="WEEKLY",D45+'1-SETUP'!$V94*7,IF('1-SETUP'!$Q94="MONTHLY",EDATE(D45,'1-SETUP'!$V94),IF('1-SETUP'!$Q94="YEARLY",EDATE(D45,12*'1-SETUP'!$V94),""))))</f>
        <v/>
      </c>
      <c r="F45" s="10" t="str">
        <f>IF('1-SETUP'!$Q94="DAILY",E45+'1-SETUP'!$V94,IF('1-SETUP'!$Q94="WEEKLY",E45+'1-SETUP'!$V94*7,IF('1-SETUP'!$Q94="MONTHLY",EDATE(E45,'1-SETUP'!$V94),IF('1-SETUP'!$Q94="YEARLY",EDATE(E45,12*'1-SETUP'!$V94),""))))</f>
        <v/>
      </c>
      <c r="G45" s="10" t="str">
        <f>IF('1-SETUP'!$Q94="DAILY",F45+'1-SETUP'!$V94,IF('1-SETUP'!$Q94="WEEKLY",F45+'1-SETUP'!$V94*7,IF('1-SETUP'!$Q94="MONTHLY",EDATE(F45,'1-SETUP'!$V94),IF('1-SETUP'!$Q94="YEARLY",EDATE(F45,12*'1-SETUP'!$V94),""))))</f>
        <v/>
      </c>
      <c r="H45" s="10" t="str">
        <f>IF('1-SETUP'!$Q94="DAILY",G45+'1-SETUP'!$V94,IF('1-SETUP'!$Q94="WEEKLY",G45+'1-SETUP'!$V94*7,IF('1-SETUP'!$Q94="MONTHLY",EDATE(G45,'1-SETUP'!$V94),IF('1-SETUP'!$Q94="YEARLY",EDATE(G45,12*'1-SETUP'!$V94),""))))</f>
        <v/>
      </c>
      <c r="I45" s="10" t="str">
        <f>IF('1-SETUP'!$Q94="DAILY",H45+'1-SETUP'!$V94,IF('1-SETUP'!$Q94="WEEKLY",H45+'1-SETUP'!$V94*7,IF('1-SETUP'!$Q94="MONTHLY",EDATE(H45,'1-SETUP'!$V94),IF('1-SETUP'!$Q94="YEARLY",EDATE(H45,12*'1-SETUP'!$V94),""))))</f>
        <v/>
      </c>
      <c r="J45" s="10" t="str">
        <f>IF('1-SETUP'!$Q94="DAILY",I45+'1-SETUP'!$V94,IF('1-SETUP'!$Q94="WEEKLY",I45+'1-SETUP'!$V94*7,IF('1-SETUP'!$Q94="MONTHLY",EDATE(I45,'1-SETUP'!$V94),IF('1-SETUP'!$Q94="YEARLY",EDATE(I45,12*'1-SETUP'!$V94),""))))</f>
        <v/>
      </c>
      <c r="K45" s="10" t="str">
        <f>IF('1-SETUP'!$Q94="DAILY",J45+'1-SETUP'!$V94,IF('1-SETUP'!$Q94="WEEKLY",J45+'1-SETUP'!$V94*7,IF('1-SETUP'!$Q94="MONTHLY",EDATE(J45,'1-SETUP'!$V94),IF('1-SETUP'!$Q94="YEARLY",EDATE(J45,12*'1-SETUP'!$V94),""))))</f>
        <v/>
      </c>
      <c r="L45" s="10" t="str">
        <f>IF('1-SETUP'!$Q94="DAILY",K45+'1-SETUP'!$V94,IF('1-SETUP'!$Q94="WEEKLY",K45+'1-SETUP'!$V94*7,IF('1-SETUP'!$Q94="MONTHLY",EDATE(K45,'1-SETUP'!$V94),IF('1-SETUP'!$Q94="YEARLY",EDATE(K45,12*'1-SETUP'!$V94),""))))</f>
        <v/>
      </c>
      <c r="M45" s="10" t="str">
        <f>IF('1-SETUP'!$Q94="DAILY",L45+'1-SETUP'!$V94,IF('1-SETUP'!$Q94="WEEKLY",L45+'1-SETUP'!$V94*7,IF('1-SETUP'!$Q94="MONTHLY",EDATE(L45,'1-SETUP'!$V94),IF('1-SETUP'!$Q94="YEARLY",EDATE(L45,12*'1-SETUP'!$V94),""))))</f>
        <v/>
      </c>
      <c r="N45" s="10" t="str">
        <f>IF('1-SETUP'!$Q94="DAILY",M45+'1-SETUP'!$V94,IF('1-SETUP'!$Q94="WEEKLY",M45+'1-SETUP'!$V94*7,IF('1-SETUP'!$Q94="MONTHLY",EDATE(M45,'1-SETUP'!$V94),IF('1-SETUP'!$Q94="YEARLY",EDATE(M45,12*'1-SETUP'!$V94),""))))</f>
        <v/>
      </c>
      <c r="O45" s="10" t="str">
        <f>IF('1-SETUP'!$Q94="DAILY",N45+'1-SETUP'!$V94,IF('1-SETUP'!$Q94="WEEKLY",N45+'1-SETUP'!$V94*7,IF('1-SETUP'!$Q94="MONTHLY",EDATE(N45,'1-SETUP'!$V94),IF('1-SETUP'!$Q94="YEARLY",EDATE(N45,12*'1-SETUP'!$V94),""))))</f>
        <v/>
      </c>
      <c r="P45" s="10" t="str">
        <f>IF('1-SETUP'!$Q94="DAILY",O45+'1-SETUP'!$V94,IF('1-SETUP'!$Q94="WEEKLY",O45+'1-SETUP'!$V94*7,IF('1-SETUP'!$Q94="MONTHLY",EDATE(O45,'1-SETUP'!$V94),IF('1-SETUP'!$Q94="YEARLY",EDATE(O45,12*'1-SETUP'!$V94),""))))</f>
        <v/>
      </c>
      <c r="Q45" s="10" t="str">
        <f>IF('1-SETUP'!$Q94="DAILY",P45+'1-SETUP'!$V94,IF('1-SETUP'!$Q94="WEEKLY",P45+'1-SETUP'!$V94*7,IF('1-SETUP'!$Q94="MONTHLY",EDATE(P45,'1-SETUP'!$V94),IF('1-SETUP'!$Q94="YEARLY",EDATE(P45,12*'1-SETUP'!$V94),""))))</f>
        <v/>
      </c>
      <c r="R45" s="10" t="str">
        <f>IF('1-SETUP'!$Q94="DAILY",Q45+'1-SETUP'!$V94,IF('1-SETUP'!$Q94="WEEKLY",Q45+'1-SETUP'!$V94*7,IF('1-SETUP'!$Q94="MONTHLY",EDATE(Q45,'1-SETUP'!$V94),IF('1-SETUP'!$Q94="YEARLY",EDATE(Q45,12*'1-SETUP'!$V94),""))))</f>
        <v/>
      </c>
      <c r="S45" s="10" t="str">
        <f>IF('1-SETUP'!$Q94="DAILY",R45+'1-SETUP'!$V94,IF('1-SETUP'!$Q94="WEEKLY",R45+'1-SETUP'!$V94*7,IF('1-SETUP'!$Q94="MONTHLY",EDATE(R45,'1-SETUP'!$V94),IF('1-SETUP'!$Q94="YEARLY",EDATE(R45,12*'1-SETUP'!$V94),""))))</f>
        <v/>
      </c>
      <c r="T45" s="10" t="str">
        <f>IF('1-SETUP'!$Q94="DAILY",S45+'1-SETUP'!$V94,IF('1-SETUP'!$Q94="WEEKLY",S45+'1-SETUP'!$V94*7,IF('1-SETUP'!$Q94="MONTHLY",EDATE(S45,'1-SETUP'!$V94),IF('1-SETUP'!$Q94="YEARLY",EDATE(S45,12*'1-SETUP'!$V94),""))))</f>
        <v/>
      </c>
      <c r="U45" s="10" t="str">
        <f>IF('1-SETUP'!$Q94="DAILY",T45+'1-SETUP'!$V94,IF('1-SETUP'!$Q94="WEEKLY",T45+'1-SETUP'!$V94*7,IF('1-SETUP'!$Q94="MONTHLY",EDATE(T45,'1-SETUP'!$V94),IF('1-SETUP'!$Q94="YEARLY",EDATE(T45,12*'1-SETUP'!$V94),""))))</f>
        <v/>
      </c>
      <c r="V45" s="10" t="str">
        <f>IF('1-SETUP'!$Q94="DAILY",U45+'1-SETUP'!$V94,IF('1-SETUP'!$Q94="WEEKLY",U45+'1-SETUP'!$V94*7,IF('1-SETUP'!$Q94="MONTHLY",EDATE(U45,'1-SETUP'!$V94),IF('1-SETUP'!$Q94="YEARLY",EDATE(U45,12*'1-SETUP'!$V94),""))))</f>
        <v/>
      </c>
      <c r="W45" s="10" t="str">
        <f>IF('1-SETUP'!$Q94="DAILY",V45+'1-SETUP'!$V94,IF('1-SETUP'!$Q94="WEEKLY",V45+'1-SETUP'!$V94*7,IF('1-SETUP'!$Q94="MONTHLY",EDATE(V45,'1-SETUP'!$V94),IF('1-SETUP'!$Q94="YEARLY",EDATE(V45,12*'1-SETUP'!$V94),""))))</f>
        <v/>
      </c>
      <c r="X45" s="10" t="str">
        <f>IF('1-SETUP'!$Q94="DAILY",W45+'1-SETUP'!$V94,IF('1-SETUP'!$Q94="WEEKLY",W45+'1-SETUP'!$V94*7,IF('1-SETUP'!$Q94="MONTHLY",EDATE(W45,'1-SETUP'!$V94),IF('1-SETUP'!$Q94="YEARLY",EDATE(W45,12*'1-SETUP'!$V94),""))))</f>
        <v/>
      </c>
      <c r="Y45" s="10" t="str">
        <f>IF('1-SETUP'!$Q94="DAILY",X45+'1-SETUP'!$V94,IF('1-SETUP'!$Q94="WEEKLY",X45+'1-SETUP'!$V94*7,IF('1-SETUP'!$Q94="MONTHLY",EDATE(X45,'1-SETUP'!$V94),IF('1-SETUP'!$Q94="YEARLY",EDATE(X45,12*'1-SETUP'!$V94),""))))</f>
        <v/>
      </c>
      <c r="Z45" s="10" t="str">
        <f>IF('1-SETUP'!$Q94="DAILY",Y45+'1-SETUP'!$V94,IF('1-SETUP'!$Q94="WEEKLY",Y45+'1-SETUP'!$V94*7,IF('1-SETUP'!$Q94="MONTHLY",EDATE(Y45,'1-SETUP'!$V94),IF('1-SETUP'!$Q94="YEARLY",EDATE(Y45,12*'1-SETUP'!$V94),""))))</f>
        <v/>
      </c>
      <c r="AA45" s="10" t="str">
        <f>IF('1-SETUP'!$Q94="DAILY",Z45+'1-SETUP'!$V94,IF('1-SETUP'!$Q94="WEEKLY",Z45+'1-SETUP'!$V94*7,IF('1-SETUP'!$Q94="MONTHLY",EDATE(Z45,'1-SETUP'!$V94),IF('1-SETUP'!$Q94="YEARLY",EDATE(Z45,12*'1-SETUP'!$V94),""))))</f>
        <v/>
      </c>
      <c r="AB45" s="10" t="str">
        <f>IF('1-SETUP'!$Q94="DAILY",AA45+'1-SETUP'!$V94,IF('1-SETUP'!$Q94="WEEKLY",AA45+'1-SETUP'!$V94*7,IF('1-SETUP'!$Q94="MONTHLY",EDATE(AA45,'1-SETUP'!$V94),IF('1-SETUP'!$Q94="YEARLY",EDATE(AA45,12*'1-SETUP'!$V94),""))))</f>
        <v/>
      </c>
      <c r="AC45" s="10" t="str">
        <f>IF('1-SETUP'!$Q94="DAILY",AB45+'1-SETUP'!$V94,IF('1-SETUP'!$Q94="WEEKLY",AB45+'1-SETUP'!$V94*7,IF('1-SETUP'!$Q94="MONTHLY",EDATE(AB45,'1-SETUP'!$V94),IF('1-SETUP'!$Q94="YEARLY",EDATE(AB45,12*'1-SETUP'!$V94),""))))</f>
        <v/>
      </c>
      <c r="AD45" s="10" t="str">
        <f>IF('1-SETUP'!$Q94="DAILY",AC45+'1-SETUP'!$V94,IF('1-SETUP'!$Q94="WEEKLY",AC45+'1-SETUP'!$V94*7,IF('1-SETUP'!$Q94="MONTHLY",EDATE(AC45,'1-SETUP'!$V94),IF('1-SETUP'!$Q94="YEARLY",EDATE(AC45,12*'1-SETUP'!$V94),""))))</f>
        <v/>
      </c>
      <c r="AE45" s="10" t="str">
        <f>IF('1-SETUP'!$Q94="DAILY",AD45+'1-SETUP'!$V94,IF('1-SETUP'!$Q94="WEEKLY",AD45+'1-SETUP'!$V94*7,IF('1-SETUP'!$Q94="MONTHLY",EDATE(AD45,'1-SETUP'!$V94),IF('1-SETUP'!$Q94="YEARLY",EDATE(AD45,12*'1-SETUP'!$V94),""))))</f>
        <v/>
      </c>
      <c r="AF45" s="10" t="str">
        <f>IF('1-SETUP'!$Q94="DAILY",AE45+'1-SETUP'!$V94,IF('1-SETUP'!$Q94="WEEKLY",AE45+'1-SETUP'!$V94*7,IF('1-SETUP'!$Q94="MONTHLY",EDATE(AE45,'1-SETUP'!$V94),IF('1-SETUP'!$Q94="YEARLY",EDATE(AE45,12*'1-SETUP'!$V94),""))))</f>
        <v/>
      </c>
      <c r="AG45" s="10" t="str">
        <f>IF('1-SETUP'!$Q94="DAILY",AF45+'1-SETUP'!$V94,IF('1-SETUP'!$Q94="WEEKLY",AF45+'1-SETUP'!$V94*7,IF('1-SETUP'!$Q94="MONTHLY",EDATE(AF45,'1-SETUP'!$V94),IF('1-SETUP'!$Q94="YEARLY",EDATE(AF45,12*'1-SETUP'!$V94),""))))</f>
        <v/>
      </c>
      <c r="AH45" s="10" t="str">
        <f>IF('1-SETUP'!$Q94="DAILY",AG45+'1-SETUP'!$V94,IF('1-SETUP'!$Q94="WEEKLY",AG45+'1-SETUP'!$V94*7,IF('1-SETUP'!$Q94="MONTHLY",EDATE(AG45,'1-SETUP'!$V94),IF('1-SETUP'!$Q94="YEARLY",EDATE(AG45,12*'1-SETUP'!$V94),""))))</f>
        <v/>
      </c>
      <c r="AI45" s="10" t="str">
        <f>IF('1-SETUP'!$Q94="DAILY",AH45+'1-SETUP'!$V94,IF('1-SETUP'!$Q94="WEEKLY",AH45+'1-SETUP'!$V94*7,IF('1-SETUP'!$Q94="MONTHLY",EDATE(AH45,'1-SETUP'!$V94),IF('1-SETUP'!$Q94="YEARLY",EDATE(AH45,12*'1-SETUP'!$V94),""))))</f>
        <v/>
      </c>
      <c r="AJ45" s="10" t="str">
        <f>IF('1-SETUP'!$Q94="DAILY",AI45+'1-SETUP'!$V94,IF('1-SETUP'!$Q94="WEEKLY",AI45+'1-SETUP'!$V94*7,IF('1-SETUP'!$Q94="MONTHLY",EDATE(AI45,'1-SETUP'!$V94),IF('1-SETUP'!$Q94="YEARLY",EDATE(AI45,12*'1-SETUP'!$V94),""))))</f>
        <v/>
      </c>
      <c r="AK45" s="10" t="str">
        <f>IF('1-SETUP'!$Q94="DAILY",AJ45+'1-SETUP'!$V94,IF('1-SETUP'!$Q94="WEEKLY",AJ45+'1-SETUP'!$V94*7,IF('1-SETUP'!$Q94="MONTHLY",EDATE(AJ45,'1-SETUP'!$V94),IF('1-SETUP'!$Q94="YEARLY",EDATE(AJ45,12*'1-SETUP'!$V94),""))))</f>
        <v/>
      </c>
      <c r="AL45" s="10" t="str">
        <f>IF('1-SETUP'!$Q94="DAILY",AK45+'1-SETUP'!$V94,IF('1-SETUP'!$Q94="WEEKLY",AK45+'1-SETUP'!$V94*7,IF('1-SETUP'!$Q94="MONTHLY",EDATE(AK45,'1-SETUP'!$V94),IF('1-SETUP'!$Q94="YEARLY",EDATE(AK45,12*'1-SETUP'!$V94),""))))</f>
        <v/>
      </c>
      <c r="AM45" s="10" t="str">
        <f>IF('1-SETUP'!$Q94="DAILY",AL45+'1-SETUP'!$V94,IF('1-SETUP'!$Q94="WEEKLY",AL45+'1-SETUP'!$V94*7,IF('1-SETUP'!$Q94="MONTHLY",EDATE(AL45,'1-SETUP'!$V94),IF('1-SETUP'!$Q94="YEARLY",EDATE(AL45,12*'1-SETUP'!$V94),""))))</f>
        <v/>
      </c>
      <c r="AN45" s="10" t="str">
        <f>IF('1-SETUP'!$Q94="DAILY",AM45+'1-SETUP'!$V94,IF('1-SETUP'!$Q94="WEEKLY",AM45+'1-SETUP'!$V94*7,IF('1-SETUP'!$Q94="MONTHLY",EDATE(AM45,'1-SETUP'!$V94),IF('1-SETUP'!$Q94="YEARLY",EDATE(AM45,12*'1-SETUP'!$V94),""))))</f>
        <v/>
      </c>
      <c r="AO45" s="10" t="str">
        <f>IF('1-SETUP'!$Q94="DAILY",AN45+'1-SETUP'!$V94,IF('1-SETUP'!$Q94="WEEKLY",AN45+'1-SETUP'!$V94*7,IF('1-SETUP'!$Q94="MONTHLY",EDATE(AN45,'1-SETUP'!$V94),IF('1-SETUP'!$Q94="YEARLY",EDATE(AN45,12*'1-SETUP'!$V94),""))))</f>
        <v/>
      </c>
      <c r="AP45" s="10" t="str">
        <f>IF('1-SETUP'!$Q94="DAILY",AO45+'1-SETUP'!$V94,IF('1-SETUP'!$Q94="WEEKLY",AO45+'1-SETUP'!$V94*7,IF('1-SETUP'!$Q94="MONTHLY",EDATE(AO45,'1-SETUP'!$V94),IF('1-SETUP'!$Q94="YEARLY",EDATE(AO45,12*'1-SETUP'!$V94),""))))</f>
        <v/>
      </c>
      <c r="AQ45" s="10" t="str">
        <f>IF('1-SETUP'!$Q94="DAILY",AP45+'1-SETUP'!$V94,IF('1-SETUP'!$Q94="WEEKLY",AP45+'1-SETUP'!$V94*7,IF('1-SETUP'!$Q94="MONTHLY",EDATE(AP45,'1-SETUP'!$V94),IF('1-SETUP'!$Q94="YEARLY",EDATE(AP45,12*'1-SETUP'!$V94),""))))</f>
        <v/>
      </c>
      <c r="AR45" s="10" t="str">
        <f>IF('1-SETUP'!$Q94="DAILY",AQ45+'1-SETUP'!$V94,IF('1-SETUP'!$Q94="WEEKLY",AQ45+'1-SETUP'!$V94*7,IF('1-SETUP'!$Q94="MONTHLY",EDATE(AQ45,'1-SETUP'!$V94),IF('1-SETUP'!$Q94="YEARLY",EDATE(AQ45,12*'1-SETUP'!$V94),""))))</f>
        <v/>
      </c>
      <c r="AS45" s="10" t="str">
        <f>IF('1-SETUP'!$Q94="DAILY",AR45+'1-SETUP'!$V94,IF('1-SETUP'!$Q94="WEEKLY",AR45+'1-SETUP'!$V94*7,IF('1-SETUP'!$Q94="MONTHLY",EDATE(AR45,'1-SETUP'!$V94),IF('1-SETUP'!$Q94="YEARLY",EDATE(AR45,12*'1-SETUP'!$V94),""))))</f>
        <v/>
      </c>
      <c r="AT45" s="10" t="str">
        <f>IF('1-SETUP'!$Q94="DAILY",AS45+'1-SETUP'!$V94,IF('1-SETUP'!$Q94="WEEKLY",AS45+'1-SETUP'!$V94*7,IF('1-SETUP'!$Q94="MONTHLY",EDATE(AS45,'1-SETUP'!$V94),IF('1-SETUP'!$Q94="YEARLY",EDATE(AS45,12*'1-SETUP'!$V94),""))))</f>
        <v/>
      </c>
      <c r="AU45" s="10" t="str">
        <f>IF('1-SETUP'!$Q94="DAILY",AT45+'1-SETUP'!$V94,IF('1-SETUP'!$Q94="WEEKLY",AT45+'1-SETUP'!$V94*7,IF('1-SETUP'!$Q94="MONTHLY",EDATE(AT45,'1-SETUP'!$V94),IF('1-SETUP'!$Q94="YEARLY",EDATE(AT45,12*'1-SETUP'!$V94),""))))</f>
        <v/>
      </c>
      <c r="AV45" s="10" t="str">
        <f>IF('1-SETUP'!$Q94="DAILY",AU45+'1-SETUP'!$V94,IF('1-SETUP'!$Q94="WEEKLY",AU45+'1-SETUP'!$V94*7,IF('1-SETUP'!$Q94="MONTHLY",EDATE(AU45,'1-SETUP'!$V94),IF('1-SETUP'!$Q94="YEARLY",EDATE(AU45,12*'1-SETUP'!$V94),""))))</f>
        <v/>
      </c>
      <c r="AW45" s="10" t="str">
        <f>IF('1-SETUP'!$Q94="DAILY",AV45+'1-SETUP'!$V94,IF('1-SETUP'!$Q94="WEEKLY",AV45+'1-SETUP'!$V94*7,IF('1-SETUP'!$Q94="MONTHLY",EDATE(AV45,'1-SETUP'!$V94),IF('1-SETUP'!$Q94="YEARLY",EDATE(AV45,12*'1-SETUP'!$V94),""))))</f>
        <v/>
      </c>
      <c r="AX45" s="10" t="str">
        <f>IF('1-SETUP'!$Q94="DAILY",AW45+'1-SETUP'!$V94,IF('1-SETUP'!$Q94="WEEKLY",AW45+'1-SETUP'!$V94*7,IF('1-SETUP'!$Q94="MONTHLY",EDATE(AW45,'1-SETUP'!$V94),IF('1-SETUP'!$Q94="YEARLY",EDATE(AW45,12*'1-SETUP'!$V94),""))))</f>
        <v/>
      </c>
      <c r="AY45" s="10" t="str">
        <f>IF('1-SETUP'!$Q94="DAILY",AX45+'1-SETUP'!$V94,IF('1-SETUP'!$Q94="WEEKLY",AX45+'1-SETUP'!$V94*7,IF('1-SETUP'!$Q94="MONTHLY",EDATE(AX45,'1-SETUP'!$V94),IF('1-SETUP'!$Q94="YEARLY",EDATE(AX45,12*'1-SETUP'!$V94),""))))</f>
        <v/>
      </c>
      <c r="AZ45" s="10" t="str">
        <f>IF('1-SETUP'!$Q94="DAILY",AY45+'1-SETUP'!$V94,IF('1-SETUP'!$Q94="WEEKLY",AY45+'1-SETUP'!$V94*7,IF('1-SETUP'!$Q94="MONTHLY",EDATE(AY45,'1-SETUP'!$V94),IF('1-SETUP'!$Q94="YEARLY",EDATE(AY45,12*'1-SETUP'!$V94),""))))</f>
        <v/>
      </c>
      <c r="BA45" s="10" t="str">
        <f>IF('1-SETUP'!$Q94="DAILY",AZ45+'1-SETUP'!$V94,IF('1-SETUP'!$Q94="WEEKLY",AZ45+'1-SETUP'!$V94*7,IF('1-SETUP'!$Q94="MONTHLY",EDATE(AZ45,'1-SETUP'!$V94),IF('1-SETUP'!$Q94="YEARLY",EDATE(AZ45,12*'1-SETUP'!$V94),""))))</f>
        <v/>
      </c>
      <c r="BB45" s="10" t="str">
        <f>IF('1-SETUP'!$Q94="DAILY",BA45+'1-SETUP'!$V94,IF('1-SETUP'!$Q94="WEEKLY",BA45+'1-SETUP'!$V94*7,IF('1-SETUP'!$Q94="MONTHLY",EDATE(BA45,'1-SETUP'!$V94),IF('1-SETUP'!$Q94="YEARLY",EDATE(BA45,12*'1-SETUP'!$V94),""))))</f>
        <v/>
      </c>
      <c r="BC45" s="10" t="str">
        <f>IF('1-SETUP'!$Q94="DAILY",BB45+'1-SETUP'!$V94,IF('1-SETUP'!$Q94="WEEKLY",BB45+'1-SETUP'!$V94*7,IF('1-SETUP'!$Q94="MONTHLY",EDATE(BB45,'1-SETUP'!$V94),IF('1-SETUP'!$Q94="YEARLY",EDATE(BB45,12*'1-SETUP'!$V94),""))))</f>
        <v/>
      </c>
      <c r="BD45" s="10" t="str">
        <f>IF('1-SETUP'!$Q94="DAILY",BC45+'1-SETUP'!$V94,IF('1-SETUP'!$Q94="WEEKLY",BC45+'1-SETUP'!$V94*7,IF('1-SETUP'!$Q94="MONTHLY",EDATE(BC45,'1-SETUP'!$V94),IF('1-SETUP'!$Q94="YEARLY",EDATE(BC45,12*'1-SETUP'!$V94),""))))</f>
        <v/>
      </c>
      <c r="BE45" s="10" t="str">
        <f>IF('1-SETUP'!$Q94="DAILY",BD45+'1-SETUP'!$V94,IF('1-SETUP'!$Q94="WEEKLY",BD45+'1-SETUP'!$V94*7,IF('1-SETUP'!$Q94="MONTHLY",EDATE(BD45,'1-SETUP'!$V94),IF('1-SETUP'!$Q94="YEARLY",EDATE(BD45,12*'1-SETUP'!$V94),""))))</f>
        <v/>
      </c>
      <c r="BF45" s="10" t="str">
        <f>IF('1-SETUP'!$Q94="DAILY",BE45+'1-SETUP'!$V94,IF('1-SETUP'!$Q94="WEEKLY",BE45+'1-SETUP'!$V94*7,IF('1-SETUP'!$Q94="MONTHLY",EDATE(BE45,'1-SETUP'!$V94),IF('1-SETUP'!$Q94="YEARLY",EDATE(BE45,12*'1-SETUP'!$V94),""))))</f>
        <v/>
      </c>
      <c r="BG45" s="10" t="str">
        <f>IF('1-SETUP'!$Q94="DAILY",BF45+'1-SETUP'!$V94,IF('1-SETUP'!$Q94="WEEKLY",BF45+'1-SETUP'!$V94*7,IF('1-SETUP'!$Q94="MONTHLY",EDATE(BF45,'1-SETUP'!$V94),IF('1-SETUP'!$Q94="YEARLY",EDATE(BF45,12*'1-SETUP'!$V94),""))))</f>
        <v/>
      </c>
      <c r="BH45" s="10" t="str">
        <f>IF('1-SETUP'!$Q94="DAILY",BG45+'1-SETUP'!$V94,IF('1-SETUP'!$Q94="WEEKLY",BG45+'1-SETUP'!$V94*7,IF('1-SETUP'!$Q94="MONTHLY",EDATE(BG45,'1-SETUP'!$V94),IF('1-SETUP'!$Q94="YEARLY",EDATE(BG45,12*'1-SETUP'!$V94),""))))</f>
        <v/>
      </c>
      <c r="BI45" s="10" t="str">
        <f>IF('1-SETUP'!$Q94="DAILY",BH45+'1-SETUP'!$V94,IF('1-SETUP'!$Q94="WEEKLY",BH45+'1-SETUP'!$V94*7,IF('1-SETUP'!$Q94="MONTHLY",EDATE(BH45,'1-SETUP'!$V94),IF('1-SETUP'!$Q94="YEARLY",EDATE(BH45,12*'1-SETUP'!$V94),""))))</f>
        <v/>
      </c>
      <c r="BJ45" s="10" t="str">
        <f>IF('1-SETUP'!$Q94="DAILY",BI45+'1-SETUP'!$V94,IF('1-SETUP'!$Q94="WEEKLY",BI45+'1-SETUP'!$V94*7,IF('1-SETUP'!$Q94="MONTHLY",EDATE(BI45,'1-SETUP'!$V94),IF('1-SETUP'!$Q94="YEARLY",EDATE(BI45,12*'1-SETUP'!$V94),""))))</f>
        <v/>
      </c>
      <c r="BK45" s="10" t="str">
        <f>IF('1-SETUP'!$Q94="DAILY",BJ45+'1-SETUP'!$V94,IF('1-SETUP'!$Q94="WEEKLY",BJ45+'1-SETUP'!$V94*7,IF('1-SETUP'!$Q94="MONTHLY",EDATE(BJ45,'1-SETUP'!$V94),IF('1-SETUP'!$Q94="YEARLY",EDATE(BJ45,12*'1-SETUP'!$V94),""))))</f>
        <v/>
      </c>
      <c r="BL45" s="10" t="str">
        <f>IF('1-SETUP'!$Q94="DAILY",BK45+'1-SETUP'!$V94,IF('1-SETUP'!$Q94="WEEKLY",BK45+'1-SETUP'!$V94*7,IF('1-SETUP'!$Q94="MONTHLY",EDATE(BK45,'1-SETUP'!$V94),IF('1-SETUP'!$Q94="YEARLY",EDATE(BK45,12*'1-SETUP'!$V94),""))))</f>
        <v/>
      </c>
      <c r="BM45" s="10" t="str">
        <f>IF('1-SETUP'!$Q94="DAILY",BL45+'1-SETUP'!$V94,IF('1-SETUP'!$Q94="WEEKLY",BL45+'1-SETUP'!$V94*7,IF('1-SETUP'!$Q94="MONTHLY",EDATE(BL45,'1-SETUP'!$V94),IF('1-SETUP'!$Q94="YEARLY",EDATE(BL45,12*'1-SETUP'!$V94),""))))</f>
        <v/>
      </c>
      <c r="BN45" s="10" t="str">
        <f>IF('1-SETUP'!$Q94="DAILY",BM45+'1-SETUP'!$V94,IF('1-SETUP'!$Q94="WEEKLY",BM45+'1-SETUP'!$V94*7,IF('1-SETUP'!$Q94="MONTHLY",EDATE(BM45,'1-SETUP'!$V94),IF('1-SETUP'!$Q94="YEARLY",EDATE(BM45,12*'1-SETUP'!$V94),""))))</f>
        <v/>
      </c>
      <c r="BO45" s="10" t="str">
        <f>IF('1-SETUP'!$Q94="DAILY",BN45+'1-SETUP'!$V94,IF('1-SETUP'!$Q94="WEEKLY",BN45+'1-SETUP'!$V94*7,IF('1-SETUP'!$Q94="MONTHLY",EDATE(BN45,'1-SETUP'!$V94),IF('1-SETUP'!$Q94="YEARLY",EDATE(BN45,12*'1-SETUP'!$V94),""))))</f>
        <v/>
      </c>
      <c r="BP45" s="10" t="str">
        <f>IF('1-SETUP'!$Q94="DAILY",BO45+'1-SETUP'!$V94,IF('1-SETUP'!$Q94="WEEKLY",BO45+'1-SETUP'!$V94*7,IF('1-SETUP'!$Q94="MONTHLY",EDATE(BO45,'1-SETUP'!$V94),IF('1-SETUP'!$Q94="YEARLY",EDATE(BO45,12*'1-SETUP'!$V94),""))))</f>
        <v/>
      </c>
      <c r="BQ45" s="10" t="str">
        <f>IF('1-SETUP'!$Q94="DAILY",BP45+'1-SETUP'!$V94,IF('1-SETUP'!$Q94="WEEKLY",BP45+'1-SETUP'!$V94*7,IF('1-SETUP'!$Q94="MONTHLY",EDATE(BP45,'1-SETUP'!$V94),IF('1-SETUP'!$Q94="YEARLY",EDATE(BP45,12*'1-SETUP'!$V94),""))))</f>
        <v/>
      </c>
      <c r="BR45" s="10" t="str">
        <f>IF('1-SETUP'!$Q94="DAILY",BQ45+'1-SETUP'!$V94,IF('1-SETUP'!$Q94="WEEKLY",BQ45+'1-SETUP'!$V94*7,IF('1-SETUP'!$Q94="MONTHLY",EDATE(BQ45,'1-SETUP'!$V94),IF('1-SETUP'!$Q94="YEARLY",EDATE(BQ45,12*'1-SETUP'!$V94),""))))</f>
        <v/>
      </c>
      <c r="BS45" s="10" t="str">
        <f>IF('1-SETUP'!$Q94="DAILY",BR45+'1-SETUP'!$V94,IF('1-SETUP'!$Q94="WEEKLY",BR45+'1-SETUP'!$V94*7,IF('1-SETUP'!$Q94="MONTHLY",EDATE(BR45,'1-SETUP'!$V94),IF('1-SETUP'!$Q94="YEARLY",EDATE(BR45,12*'1-SETUP'!$V94),""))))</f>
        <v/>
      </c>
      <c r="BT45" s="10" t="str">
        <f>IF('1-SETUP'!$Q94="DAILY",BS45+'1-SETUP'!$V94,IF('1-SETUP'!$Q94="WEEKLY",BS45+'1-SETUP'!$V94*7,IF('1-SETUP'!$Q94="MONTHLY",EDATE(BS45,'1-SETUP'!$V94),IF('1-SETUP'!$Q94="YEARLY",EDATE(BS45,12*'1-SETUP'!$V94),""))))</f>
        <v/>
      </c>
      <c r="BU45" s="10" t="str">
        <f>IF('1-SETUP'!$Q94="DAILY",BT45+'1-SETUP'!$V94,IF('1-SETUP'!$Q94="WEEKLY",BT45+'1-SETUP'!$V94*7,IF('1-SETUP'!$Q94="MONTHLY",EDATE(BT45,'1-SETUP'!$V94),IF('1-SETUP'!$Q94="YEARLY",EDATE(BT45,12*'1-SETUP'!$V94),""))))</f>
        <v/>
      </c>
      <c r="BV45" s="10" t="str">
        <f>IF('1-SETUP'!$Q94="DAILY",BU45+'1-SETUP'!$V94,IF('1-SETUP'!$Q94="WEEKLY",BU45+'1-SETUP'!$V94*7,IF('1-SETUP'!$Q94="MONTHLY",EDATE(BU45,'1-SETUP'!$V94),IF('1-SETUP'!$Q94="YEARLY",EDATE(BU45,12*'1-SETUP'!$V94),""))))</f>
        <v/>
      </c>
      <c r="BW45" s="10" t="str">
        <f>IF('1-SETUP'!$Q94="DAILY",BV45+'1-SETUP'!$V94,IF('1-SETUP'!$Q94="WEEKLY",BV45+'1-SETUP'!$V94*7,IF('1-SETUP'!$Q94="MONTHLY",EDATE(BV45,'1-SETUP'!$V94),IF('1-SETUP'!$Q94="YEARLY",EDATE(BV45,12*'1-SETUP'!$V94),""))))</f>
        <v/>
      </c>
      <c r="BX45" s="10" t="str">
        <f>IF('1-SETUP'!$Q94="DAILY",BW45+'1-SETUP'!$V94,IF('1-SETUP'!$Q94="WEEKLY",BW45+'1-SETUP'!$V94*7,IF('1-SETUP'!$Q94="MONTHLY",EDATE(BW45,'1-SETUP'!$V94),IF('1-SETUP'!$Q94="YEARLY",EDATE(BW45,12*'1-SETUP'!$V94),""))))</f>
        <v/>
      </c>
      <c r="BY45" s="10" t="str">
        <f>IF('1-SETUP'!$Q94="DAILY",BX45+'1-SETUP'!$V94,IF('1-SETUP'!$Q94="WEEKLY",BX45+'1-SETUP'!$V94*7,IF('1-SETUP'!$Q94="MONTHLY",EDATE(BX45,'1-SETUP'!$V94),IF('1-SETUP'!$Q94="YEARLY",EDATE(BX45,12*'1-SETUP'!$V94),""))))</f>
        <v/>
      </c>
      <c r="BZ45" s="10" t="str">
        <f>IF('1-SETUP'!$Q94="DAILY",BY45+'1-SETUP'!$V94,IF('1-SETUP'!$Q94="WEEKLY",BY45+'1-SETUP'!$V94*7,IF('1-SETUP'!$Q94="MONTHLY",EDATE(BY45,'1-SETUP'!$V94),IF('1-SETUP'!$Q94="YEARLY",EDATE(BY45,12*'1-SETUP'!$V94),""))))</f>
        <v/>
      </c>
      <c r="CA45" s="10" t="str">
        <f>IF('1-SETUP'!$Q94="DAILY",BZ45+'1-SETUP'!$V94,IF('1-SETUP'!$Q94="WEEKLY",BZ45+'1-SETUP'!$V94*7,IF('1-SETUP'!$Q94="MONTHLY",EDATE(BZ45,'1-SETUP'!$V94),IF('1-SETUP'!$Q94="YEARLY",EDATE(BZ45,12*'1-SETUP'!$V94),""))))</f>
        <v/>
      </c>
      <c r="CB45" s="10" t="str">
        <f>IF('1-SETUP'!$Q94="DAILY",CA45+'1-SETUP'!$V94,IF('1-SETUP'!$Q94="WEEKLY",CA45+'1-SETUP'!$V94*7,IF('1-SETUP'!$Q94="MONTHLY",EDATE(CA45,'1-SETUP'!$V94),IF('1-SETUP'!$Q94="YEARLY",EDATE(CA45,12*'1-SETUP'!$V94),""))))</f>
        <v/>
      </c>
      <c r="CC45" s="10" t="str">
        <f>IF('1-SETUP'!$Q94="DAILY",CB45+'1-SETUP'!$V94,IF('1-SETUP'!$Q94="WEEKLY",CB45+'1-SETUP'!$V94*7,IF('1-SETUP'!$Q94="MONTHLY",EDATE(CB45,'1-SETUP'!$V94),IF('1-SETUP'!$Q94="YEARLY",EDATE(CB45,12*'1-SETUP'!$V94),""))))</f>
        <v/>
      </c>
      <c r="CD45" s="10" t="str">
        <f>IF('1-SETUP'!$Q94="DAILY",CC45+'1-SETUP'!$V94,IF('1-SETUP'!$Q94="WEEKLY",CC45+'1-SETUP'!$V94*7,IF('1-SETUP'!$Q94="MONTHLY",EDATE(CC45,'1-SETUP'!$V94),IF('1-SETUP'!$Q94="YEARLY",EDATE(CC45,12*'1-SETUP'!$V94),""))))</f>
        <v/>
      </c>
      <c r="CE45" s="10" t="str">
        <f>IF('1-SETUP'!$Q94="DAILY",CD45+'1-SETUP'!$V94,IF('1-SETUP'!$Q94="WEEKLY",CD45+'1-SETUP'!$V94*7,IF('1-SETUP'!$Q94="MONTHLY",EDATE(CD45,'1-SETUP'!$V94),IF('1-SETUP'!$Q94="YEARLY",EDATE(CD45,12*'1-SETUP'!$V94),""))))</f>
        <v/>
      </c>
      <c r="CF45" s="10" t="str">
        <f>IF('1-SETUP'!$Q94="DAILY",CE45+'1-SETUP'!$V94,IF('1-SETUP'!$Q94="WEEKLY",CE45+'1-SETUP'!$V94*7,IF('1-SETUP'!$Q94="MONTHLY",EDATE(CE45,'1-SETUP'!$V94),IF('1-SETUP'!$Q94="YEARLY",EDATE(CE45,12*'1-SETUP'!$V94),""))))</f>
        <v/>
      </c>
      <c r="CG45" s="10" t="str">
        <f>IF('1-SETUP'!$Q94="DAILY",CF45+'1-SETUP'!$V94,IF('1-SETUP'!$Q94="WEEKLY",CF45+'1-SETUP'!$V94*7,IF('1-SETUP'!$Q94="MONTHLY",EDATE(CF45,'1-SETUP'!$V94),IF('1-SETUP'!$Q94="YEARLY",EDATE(CF45,12*'1-SETUP'!$V94),""))))</f>
        <v/>
      </c>
      <c r="CH45" s="10" t="str">
        <f>IF('1-SETUP'!$Q94="DAILY",CG45+'1-SETUP'!$V94,IF('1-SETUP'!$Q94="WEEKLY",CG45+'1-SETUP'!$V94*7,IF('1-SETUP'!$Q94="MONTHLY",EDATE(CG45,'1-SETUP'!$V94),IF('1-SETUP'!$Q94="YEARLY",EDATE(CG45,12*'1-SETUP'!$V94),""))))</f>
        <v/>
      </c>
      <c r="CI45" s="10" t="str">
        <f>IF('1-SETUP'!$Q94="DAILY",CH45+'1-SETUP'!$V94,IF('1-SETUP'!$Q94="WEEKLY",CH45+'1-SETUP'!$V94*7,IF('1-SETUP'!$Q94="MONTHLY",EDATE(CH45,'1-SETUP'!$V94),IF('1-SETUP'!$Q94="YEARLY",EDATE(CH45,12*'1-SETUP'!$V94),""))))</f>
        <v/>
      </c>
      <c r="CJ45" s="10" t="str">
        <f>IF('1-SETUP'!$Q94="DAILY",CI45+'1-SETUP'!$V94,IF('1-SETUP'!$Q94="WEEKLY",CI45+'1-SETUP'!$V94*7,IF('1-SETUP'!$Q94="MONTHLY",EDATE(CI45,'1-SETUP'!$V94),IF('1-SETUP'!$Q94="YEARLY",EDATE(CI45,12*'1-SETUP'!$V94),""))))</f>
        <v/>
      </c>
      <c r="CK45" s="10" t="str">
        <f>IF('1-SETUP'!$Q94="DAILY",CJ45+'1-SETUP'!$V94,IF('1-SETUP'!$Q94="WEEKLY",CJ45+'1-SETUP'!$V94*7,IF('1-SETUP'!$Q94="MONTHLY",EDATE(CJ45,'1-SETUP'!$V94),IF('1-SETUP'!$Q94="YEARLY",EDATE(CJ45,12*'1-SETUP'!$V94),""))))</f>
        <v/>
      </c>
      <c r="CL45" s="10" t="str">
        <f>IF('1-SETUP'!$Q94="DAILY",CK45+'1-SETUP'!$V94,IF('1-SETUP'!$Q94="WEEKLY",CK45+'1-SETUP'!$V94*7,IF('1-SETUP'!$Q94="MONTHLY",EDATE(CK45,'1-SETUP'!$V94),IF('1-SETUP'!$Q94="YEARLY",EDATE(CK45,12*'1-SETUP'!$V94),""))))</f>
        <v/>
      </c>
      <c r="CM45" s="10" t="str">
        <f>IF('1-SETUP'!$Q94="DAILY",CL45+'1-SETUP'!$V94,IF('1-SETUP'!$Q94="WEEKLY",CL45+'1-SETUP'!$V94*7,IF('1-SETUP'!$Q94="MONTHLY",EDATE(CL45,'1-SETUP'!$V94),IF('1-SETUP'!$Q94="YEARLY",EDATE(CL45,12*'1-SETUP'!$V94),""))))</f>
        <v/>
      </c>
      <c r="CN45" s="10" t="str">
        <f>IF('1-SETUP'!$Q94="DAILY",CM45+'1-SETUP'!$V94,IF('1-SETUP'!$Q94="WEEKLY",CM45+'1-SETUP'!$V94*7,IF('1-SETUP'!$Q94="MONTHLY",EDATE(CM45,'1-SETUP'!$V94),IF('1-SETUP'!$Q94="YEARLY",EDATE(CM45,12*'1-SETUP'!$V94),""))))</f>
        <v/>
      </c>
      <c r="CO45" s="10" t="str">
        <f>IF('1-SETUP'!$Q94="DAILY",CN45+'1-SETUP'!$V94,IF('1-SETUP'!$Q94="WEEKLY",CN45+'1-SETUP'!$V94*7,IF('1-SETUP'!$Q94="MONTHLY",EDATE(CN45,'1-SETUP'!$V94),IF('1-SETUP'!$Q94="YEARLY",EDATE(CN45,12*'1-SETUP'!$V94),""))))</f>
        <v/>
      </c>
      <c r="CP45" s="10" t="str">
        <f>IF('1-SETUP'!$Q94="DAILY",CO45+'1-SETUP'!$V94,IF('1-SETUP'!$Q94="WEEKLY",CO45+'1-SETUP'!$V94*7,IF('1-SETUP'!$Q94="MONTHLY",EDATE(CO45,'1-SETUP'!$V94),IF('1-SETUP'!$Q94="YEARLY",EDATE(CO45,12*'1-SETUP'!$V94),""))))</f>
        <v/>
      </c>
      <c r="CQ45" s="10" t="str">
        <f>IF('1-SETUP'!$Q94="DAILY",CP45+'1-SETUP'!$V94,IF('1-SETUP'!$Q94="WEEKLY",CP45+'1-SETUP'!$V94*7,IF('1-SETUP'!$Q94="MONTHLY",EDATE(CP45,'1-SETUP'!$V94),IF('1-SETUP'!$Q94="YEARLY",EDATE(CP45,12*'1-SETUP'!$V94),""))))</f>
        <v/>
      </c>
      <c r="CR45" s="10" t="str">
        <f>IF('1-SETUP'!$Q94="DAILY",CQ45+'1-SETUP'!$V94,IF('1-SETUP'!$Q94="WEEKLY",CQ45+'1-SETUP'!$V94*7,IF('1-SETUP'!$Q94="MONTHLY",EDATE(CQ45,'1-SETUP'!$V94),IF('1-SETUP'!$Q94="YEARLY",EDATE(CQ45,12*'1-SETUP'!$V94),""))))</f>
        <v/>
      </c>
      <c r="CS45" s="10" t="str">
        <f>IF('1-SETUP'!$Q94="DAILY",CR45+'1-SETUP'!$V94,IF('1-SETUP'!$Q94="WEEKLY",CR45+'1-SETUP'!$V94*7,IF('1-SETUP'!$Q94="MONTHLY",EDATE(CR45,'1-SETUP'!$V94),IF('1-SETUP'!$Q94="YEARLY",EDATE(CR45,12*'1-SETUP'!$V94),""))))</f>
        <v/>
      </c>
      <c r="CT45" s="10" t="str">
        <f>IF('1-SETUP'!$Q94="DAILY",CS45+'1-SETUP'!$V94,IF('1-SETUP'!$Q94="WEEKLY",CS45+'1-SETUP'!$V94*7,IF('1-SETUP'!$Q94="MONTHLY",EDATE(CS45,'1-SETUP'!$V94),IF('1-SETUP'!$Q94="YEARLY",EDATE(CS45,12*'1-SETUP'!$V94),""))))</f>
        <v/>
      </c>
      <c r="CU45" s="10" t="str">
        <f>IF('1-SETUP'!$Q94="DAILY",CT45+'1-SETUP'!$V94,IF('1-SETUP'!$Q94="WEEKLY",CT45+'1-SETUP'!$V94*7,IF('1-SETUP'!$Q94="MONTHLY",EDATE(CT45,'1-SETUP'!$V94),IF('1-SETUP'!$Q94="YEARLY",EDATE(CT45,12*'1-SETUP'!$V94),""))))</f>
        <v/>
      </c>
      <c r="CV45" s="10" t="str">
        <f>IF('1-SETUP'!$Q94="DAILY",CU45+'1-SETUP'!$V94,IF('1-SETUP'!$Q94="WEEKLY",CU45+'1-SETUP'!$V94*7,IF('1-SETUP'!$Q94="MONTHLY",EDATE(CU45,'1-SETUP'!$V94),IF('1-SETUP'!$Q94="YEARLY",EDATE(CU45,12*'1-SETUP'!$V94),""))))</f>
        <v/>
      </c>
      <c r="CW45" s="10" t="str">
        <f>IF('1-SETUP'!$Q94="DAILY",CV45+'1-SETUP'!$V94,IF('1-SETUP'!$Q94="WEEKLY",CV45+'1-SETUP'!$V94*7,IF('1-SETUP'!$Q94="MONTHLY",EDATE(CV45,'1-SETUP'!$V94),IF('1-SETUP'!$Q94="YEARLY",EDATE(CV45,12*'1-SETUP'!$V94),""))))</f>
        <v/>
      </c>
      <c r="CX45" s="10" t="str">
        <f>IF('1-SETUP'!$Q94="DAILY",CW45+'1-SETUP'!$V94,IF('1-SETUP'!$Q94="WEEKLY",CW45+'1-SETUP'!$V94*7,IF('1-SETUP'!$Q94="MONTHLY",EDATE(CW45,'1-SETUP'!$V94),IF('1-SETUP'!$Q94="YEARLY",EDATE(CW45,12*'1-SETUP'!$V94),""))))</f>
        <v/>
      </c>
      <c r="CY45" s="10" t="str">
        <f>IF('1-SETUP'!$Q94="DAILY",CX45+'1-SETUP'!$V94,IF('1-SETUP'!$Q94="WEEKLY",CX45+'1-SETUP'!$V94*7,IF('1-SETUP'!$Q94="MONTHLY",EDATE(CX45,'1-SETUP'!$V94),IF('1-SETUP'!$Q94="YEARLY",EDATE(CX45,12*'1-SETUP'!$V94),""))))</f>
        <v/>
      </c>
      <c r="CZ45" s="10" t="str">
        <f>IF('1-SETUP'!$Q94="DAILY",CY45+'1-SETUP'!$V94,IF('1-SETUP'!$Q94="WEEKLY",CY45+'1-SETUP'!$V94*7,IF('1-SETUP'!$Q94="MONTHLY",EDATE(CY45,'1-SETUP'!$V94),IF('1-SETUP'!$Q94="YEARLY",EDATE(CY45,12*'1-SETUP'!$V94),""))))</f>
        <v/>
      </c>
      <c r="DA45" s="10" t="str">
        <f>IF('1-SETUP'!$Q94="DAILY",CZ45+'1-SETUP'!$V94,IF('1-SETUP'!$Q94="WEEKLY",CZ45+'1-SETUP'!$V94*7,IF('1-SETUP'!$Q94="MONTHLY",EDATE(CZ45,'1-SETUP'!$V94),IF('1-SETUP'!$Q94="YEARLY",EDATE(CZ45,12*'1-SETUP'!$V94),""))))</f>
        <v/>
      </c>
      <c r="DB45" s="10" t="str">
        <f>IF('1-SETUP'!$Q94="DAILY",DA45+'1-SETUP'!$V94,IF('1-SETUP'!$Q94="WEEKLY",DA45+'1-SETUP'!$V94*7,IF('1-SETUP'!$Q94="MONTHLY",EDATE(DA45,'1-SETUP'!$V94),IF('1-SETUP'!$Q94="YEARLY",EDATE(DA45,12*'1-SETUP'!$V94),""))))</f>
        <v/>
      </c>
      <c r="DC45" s="10" t="str">
        <f>IF('1-SETUP'!$Q94="DAILY",DB45+'1-SETUP'!$V94,IF('1-SETUP'!$Q94="WEEKLY",DB45+'1-SETUP'!$V94*7,IF('1-SETUP'!$Q94="MONTHLY",EDATE(DB45,'1-SETUP'!$V94),IF('1-SETUP'!$Q94="YEARLY",EDATE(DB45,12*'1-SETUP'!$V94),""))))</f>
        <v/>
      </c>
      <c r="DD45" s="10" t="str">
        <f>IF('1-SETUP'!$Q94="DAILY",DC45+'1-SETUP'!$V94,IF('1-SETUP'!$Q94="WEEKLY",DC45+'1-SETUP'!$V94*7,IF('1-SETUP'!$Q94="MONTHLY",EDATE(DC45,'1-SETUP'!$V94),IF('1-SETUP'!$Q94="YEARLY",EDATE(DC45,12*'1-SETUP'!$V94),""))))</f>
        <v/>
      </c>
      <c r="DE45" s="10" t="str">
        <f>IF('1-SETUP'!$Q94="DAILY",DD45+'1-SETUP'!$V94,IF('1-SETUP'!$Q94="WEEKLY",DD45+'1-SETUP'!$V94*7,IF('1-SETUP'!$Q94="MONTHLY",EDATE(DD45,'1-SETUP'!$V94),IF('1-SETUP'!$Q94="YEARLY",EDATE(DD45,12*'1-SETUP'!$V94),""))))</f>
        <v/>
      </c>
      <c r="DF45" s="10" t="str">
        <f>IF('1-SETUP'!$Q94="DAILY",DE45+'1-SETUP'!$V94,IF('1-SETUP'!$Q94="WEEKLY",DE45+'1-SETUP'!$V94*7,IF('1-SETUP'!$Q94="MONTHLY",EDATE(DE45,'1-SETUP'!$V94),IF('1-SETUP'!$Q94="YEARLY",EDATE(DE45,12*'1-SETUP'!$V94),""))))</f>
        <v/>
      </c>
      <c r="DG45" s="10" t="str">
        <f>IF('1-SETUP'!$Q94="DAILY",DF45+'1-SETUP'!$V94,IF('1-SETUP'!$Q94="WEEKLY",DF45+'1-SETUP'!$V94*7,IF('1-SETUP'!$Q94="MONTHLY",EDATE(DF45,'1-SETUP'!$V94),IF('1-SETUP'!$Q94="YEARLY",EDATE(DF45,12*'1-SETUP'!$V94),""))))</f>
        <v/>
      </c>
      <c r="DH45" s="10" t="str">
        <f>IF('1-SETUP'!$Q94="DAILY",DG45+'1-SETUP'!$V94,IF('1-SETUP'!$Q94="WEEKLY",DG45+'1-SETUP'!$V94*7,IF('1-SETUP'!$Q94="MONTHLY",EDATE(DG45,'1-SETUP'!$V94),IF('1-SETUP'!$Q94="YEARLY",EDATE(DG45,12*'1-SETUP'!$V94),""))))</f>
        <v/>
      </c>
      <c r="DI45" s="10" t="str">
        <f>IF('1-SETUP'!$Q94="DAILY",DH45+'1-SETUP'!$V94,IF('1-SETUP'!$Q94="WEEKLY",DH45+'1-SETUP'!$V94*7,IF('1-SETUP'!$Q94="MONTHLY",EDATE(DH45,'1-SETUP'!$V94),IF('1-SETUP'!$Q94="YEARLY",EDATE(DH45,12*'1-SETUP'!$V94),""))))</f>
        <v/>
      </c>
      <c r="DJ45" s="10" t="str">
        <f>IF('1-SETUP'!$Q94="DAILY",DI45+'1-SETUP'!$V94,IF('1-SETUP'!$Q94="WEEKLY",DI45+'1-SETUP'!$V94*7,IF('1-SETUP'!$Q94="MONTHLY",EDATE(DI45,'1-SETUP'!$V94),IF('1-SETUP'!$Q94="YEARLY",EDATE(DI45,12*'1-SETUP'!$V94),""))))</f>
        <v/>
      </c>
      <c r="DK45" s="10" t="str">
        <f>IF('1-SETUP'!$Q94="DAILY",DJ45+'1-SETUP'!$V94,IF('1-SETUP'!$Q94="WEEKLY",DJ45+'1-SETUP'!$V94*7,IF('1-SETUP'!$Q94="MONTHLY",EDATE(DJ45,'1-SETUP'!$V94),IF('1-SETUP'!$Q94="YEARLY",EDATE(DJ45,12*'1-SETUP'!$V94),""))))</f>
        <v/>
      </c>
      <c r="DL45" s="10" t="str">
        <f>IF('1-SETUP'!$Q94="DAILY",DK45+'1-SETUP'!$V94,IF('1-SETUP'!$Q94="WEEKLY",DK45+'1-SETUP'!$V94*7,IF('1-SETUP'!$Q94="MONTHLY",EDATE(DK45,'1-SETUP'!$V94),IF('1-SETUP'!$Q94="YEARLY",EDATE(DK45,12*'1-SETUP'!$V94),""))))</f>
        <v/>
      </c>
      <c r="DM45" s="10" t="str">
        <f>IF('1-SETUP'!$Q94="DAILY",DL45+'1-SETUP'!$V94,IF('1-SETUP'!$Q94="WEEKLY",DL45+'1-SETUP'!$V94*7,IF('1-SETUP'!$Q94="MONTHLY",EDATE(DL45,'1-SETUP'!$V94),IF('1-SETUP'!$Q94="YEARLY",EDATE(DL45,12*'1-SETUP'!$V94),""))))</f>
        <v/>
      </c>
      <c r="DN45" s="10" t="str">
        <f>IF('1-SETUP'!$Q94="DAILY",DM45+'1-SETUP'!$V94,IF('1-SETUP'!$Q94="WEEKLY",DM45+'1-SETUP'!$V94*7,IF('1-SETUP'!$Q94="MONTHLY",EDATE(DM45,'1-SETUP'!$V94),IF('1-SETUP'!$Q94="YEARLY",EDATE(DM45,12*'1-SETUP'!$V94),""))))</f>
        <v/>
      </c>
      <c r="DO45" s="10" t="str">
        <f>IF('1-SETUP'!$Q94="DAILY",DN45+'1-SETUP'!$V94,IF('1-SETUP'!$Q94="WEEKLY",DN45+'1-SETUP'!$V94*7,IF('1-SETUP'!$Q94="MONTHLY",EDATE(DN45,'1-SETUP'!$V94),IF('1-SETUP'!$Q94="YEARLY",EDATE(DN45,12*'1-SETUP'!$V94),""))))</f>
        <v/>
      </c>
      <c r="DP45" s="10" t="str">
        <f>IF('1-SETUP'!$Q94="DAILY",DO45+'1-SETUP'!$V94,IF('1-SETUP'!$Q94="WEEKLY",DO45+'1-SETUP'!$V94*7,IF('1-SETUP'!$Q94="MONTHLY",EDATE(DO45,'1-SETUP'!$V94),IF('1-SETUP'!$Q94="YEARLY",EDATE(DO45,12*'1-SETUP'!$V94),""))))</f>
        <v/>
      </c>
      <c r="DQ45" s="10" t="str">
        <f>IF('1-SETUP'!$Q94="DAILY",DP45+'1-SETUP'!$V94,IF('1-SETUP'!$Q94="WEEKLY",DP45+'1-SETUP'!$V94*7,IF('1-SETUP'!$Q94="MONTHLY",EDATE(DP45,'1-SETUP'!$V94),IF('1-SETUP'!$Q94="YEARLY",EDATE(DP45,12*'1-SETUP'!$V94),""))))</f>
        <v/>
      </c>
      <c r="DR45" s="10" t="str">
        <f>IF('1-SETUP'!$Q94="DAILY",DQ45+'1-SETUP'!$V94,IF('1-SETUP'!$Q94="WEEKLY",DQ45+'1-SETUP'!$V94*7,IF('1-SETUP'!$Q94="MONTHLY",EDATE(DQ45,'1-SETUP'!$V94),IF('1-SETUP'!$Q94="YEARLY",EDATE(DQ45,12*'1-SETUP'!$V94),""))))</f>
        <v/>
      </c>
      <c r="DS45" s="10" t="str">
        <f>IF('1-SETUP'!$Q94="DAILY",DR45+'1-SETUP'!$V94,IF('1-SETUP'!$Q94="WEEKLY",DR45+'1-SETUP'!$V94*7,IF('1-SETUP'!$Q94="MONTHLY",EDATE(DR45,'1-SETUP'!$V94),IF('1-SETUP'!$Q94="YEARLY",EDATE(DR45,12*'1-SETUP'!$V94),""))))</f>
        <v/>
      </c>
      <c r="DT45" s="10" t="str">
        <f>IF('1-SETUP'!$Q94="DAILY",DS45+'1-SETUP'!$V94,IF('1-SETUP'!$Q94="WEEKLY",DS45+'1-SETUP'!$V94*7,IF('1-SETUP'!$Q94="MONTHLY",EDATE(DS45,'1-SETUP'!$V94),IF('1-SETUP'!$Q94="YEARLY",EDATE(DS45,12*'1-SETUP'!$V94),""))))</f>
        <v/>
      </c>
      <c r="DU45" s="10" t="str">
        <f>IF('1-SETUP'!$Q94="DAILY",DT45+'1-SETUP'!$V94,IF('1-SETUP'!$Q94="WEEKLY",DT45+'1-SETUP'!$V94*7,IF('1-SETUP'!$Q94="MONTHLY",EDATE(DT45,'1-SETUP'!$V94),IF('1-SETUP'!$Q94="YEARLY",EDATE(DT45,12*'1-SETUP'!$V94),""))))</f>
        <v/>
      </c>
      <c r="DV45" s="10" t="str">
        <f>IF('1-SETUP'!$Q94="DAILY",DU45+'1-SETUP'!$V94,IF('1-SETUP'!$Q94="WEEKLY",DU45+'1-SETUP'!$V94*7,IF('1-SETUP'!$Q94="MONTHLY",EDATE(DU45,'1-SETUP'!$V94),IF('1-SETUP'!$Q94="YEARLY",EDATE(DU45,12*'1-SETUP'!$V94),""))))</f>
        <v/>
      </c>
      <c r="DW45" s="10" t="str">
        <f>IF('1-SETUP'!$Q94="DAILY",DV45+'1-SETUP'!$V94,IF('1-SETUP'!$Q94="WEEKLY",DV45+'1-SETUP'!$V94*7,IF('1-SETUP'!$Q94="MONTHLY",EDATE(DV45,'1-SETUP'!$V94),IF('1-SETUP'!$Q94="YEARLY",EDATE(DV45,12*'1-SETUP'!$V94),""))))</f>
        <v/>
      </c>
      <c r="DX45" s="10" t="str">
        <f>IF('1-SETUP'!$Q94="DAILY",DW45+'1-SETUP'!$V94,IF('1-SETUP'!$Q94="WEEKLY",DW45+'1-SETUP'!$V94*7,IF('1-SETUP'!$Q94="MONTHLY",EDATE(DW45,'1-SETUP'!$V94),IF('1-SETUP'!$Q94="YEARLY",EDATE(DW45,12*'1-SETUP'!$V94),""))))</f>
        <v/>
      </c>
      <c r="DY45" s="10" t="str">
        <f>IF('1-SETUP'!$Q94="DAILY",DX45+'1-SETUP'!$V94,IF('1-SETUP'!$Q94="WEEKLY",DX45+'1-SETUP'!$V94*7,IF('1-SETUP'!$Q94="MONTHLY",EDATE(DX45,'1-SETUP'!$V94),IF('1-SETUP'!$Q94="YEARLY",EDATE(DX45,12*'1-SETUP'!$V94),""))))</f>
        <v/>
      </c>
      <c r="DZ45" s="10" t="str">
        <f>IF('1-SETUP'!$Q94="DAILY",DY45+'1-SETUP'!$V94,IF('1-SETUP'!$Q94="WEEKLY",DY45+'1-SETUP'!$V94*7,IF('1-SETUP'!$Q94="MONTHLY",EDATE(DY45,'1-SETUP'!$V94),IF('1-SETUP'!$Q94="YEARLY",EDATE(DY45,12*'1-SETUP'!$V94),""))))</f>
        <v/>
      </c>
      <c r="EA45" s="10" t="str">
        <f>IF('1-SETUP'!$Q94="DAILY",DZ45+'1-SETUP'!$V94,IF('1-SETUP'!$Q94="WEEKLY",DZ45+'1-SETUP'!$V94*7,IF('1-SETUP'!$Q94="MONTHLY",EDATE(DZ45,'1-SETUP'!$V94),IF('1-SETUP'!$Q94="YEARLY",EDATE(DZ45,12*'1-SETUP'!$V94),""))))</f>
        <v/>
      </c>
      <c r="EB45" s="10" t="str">
        <f>IF('1-SETUP'!$Q94="DAILY",EA45+'1-SETUP'!$V94,IF('1-SETUP'!$Q94="WEEKLY",EA45+'1-SETUP'!$V94*7,IF('1-SETUP'!$Q94="MONTHLY",EDATE(EA45,'1-SETUP'!$V94),IF('1-SETUP'!$Q94="YEARLY",EDATE(EA45,12*'1-SETUP'!$V94),""))))</f>
        <v/>
      </c>
      <c r="EC45" s="10" t="str">
        <f>IF('1-SETUP'!$Q94="DAILY",EB45+'1-SETUP'!$V94,IF('1-SETUP'!$Q94="WEEKLY",EB45+'1-SETUP'!$V94*7,IF('1-SETUP'!$Q94="MONTHLY",EDATE(EB45,'1-SETUP'!$V94),IF('1-SETUP'!$Q94="YEARLY",EDATE(EB45,12*'1-SETUP'!$V94),""))))</f>
        <v/>
      </c>
      <c r="ED45" s="10" t="str">
        <f>IF('1-SETUP'!$Q94="DAILY",EC45+'1-SETUP'!$V94,IF('1-SETUP'!$Q94="WEEKLY",EC45+'1-SETUP'!$V94*7,IF('1-SETUP'!$Q94="MONTHLY",EDATE(EC45,'1-SETUP'!$V94),IF('1-SETUP'!$Q94="YEARLY",EDATE(EC45,12*'1-SETUP'!$V94),""))))</f>
        <v/>
      </c>
      <c r="EE45" s="10" t="str">
        <f>IF('1-SETUP'!$Q94="DAILY",ED45+'1-SETUP'!$V94,IF('1-SETUP'!$Q94="WEEKLY",ED45+'1-SETUP'!$V94*7,IF('1-SETUP'!$Q94="MONTHLY",EDATE(ED45,'1-SETUP'!$V94),IF('1-SETUP'!$Q94="YEARLY",EDATE(ED45,12*'1-SETUP'!$V94),""))))</f>
        <v/>
      </c>
      <c r="EF45" s="10" t="str">
        <f>IF('1-SETUP'!$Q94="DAILY",EE45+'1-SETUP'!$V94,IF('1-SETUP'!$Q94="WEEKLY",EE45+'1-SETUP'!$V94*7,IF('1-SETUP'!$Q94="MONTHLY",EDATE(EE45,'1-SETUP'!$V94),IF('1-SETUP'!$Q94="YEARLY",EDATE(EE45,12*'1-SETUP'!$V94),""))))</f>
        <v/>
      </c>
      <c r="EG45" s="10" t="str">
        <f>IF('1-SETUP'!$Q94="DAILY",EF45+'1-SETUP'!$V94,IF('1-SETUP'!$Q94="WEEKLY",EF45+'1-SETUP'!$V94*7,IF('1-SETUP'!$Q94="MONTHLY",EDATE(EF45,'1-SETUP'!$V94),IF('1-SETUP'!$Q94="YEARLY",EDATE(EF45,12*'1-SETUP'!$V94),""))))</f>
        <v/>
      </c>
      <c r="EH45" s="10" t="str">
        <f>IF('1-SETUP'!$Q94="DAILY",EG45+'1-SETUP'!$V94,IF('1-SETUP'!$Q94="WEEKLY",EG45+'1-SETUP'!$V94*7,IF('1-SETUP'!$Q94="MONTHLY",EDATE(EG45,'1-SETUP'!$V94),IF('1-SETUP'!$Q94="YEARLY",EDATE(EG45,12*'1-SETUP'!$V94),""))))</f>
        <v/>
      </c>
      <c r="EI45" s="10" t="str">
        <f>IF('1-SETUP'!$Q94="DAILY",EH45+'1-SETUP'!$V94,IF('1-SETUP'!$Q94="WEEKLY",EH45+'1-SETUP'!$V94*7,IF('1-SETUP'!$Q94="MONTHLY",EDATE(EH45,'1-SETUP'!$V94),IF('1-SETUP'!$Q94="YEARLY",EDATE(EH45,12*'1-SETUP'!$V94),""))))</f>
        <v/>
      </c>
      <c r="EJ45" s="10" t="str">
        <f>IF('1-SETUP'!$Q94="DAILY",EI45+'1-SETUP'!$V94,IF('1-SETUP'!$Q94="WEEKLY",EI45+'1-SETUP'!$V94*7,IF('1-SETUP'!$Q94="MONTHLY",EDATE(EI45,'1-SETUP'!$V94),IF('1-SETUP'!$Q94="YEARLY",EDATE(EI45,12*'1-SETUP'!$V94),""))))</f>
        <v/>
      </c>
      <c r="EK45" s="10" t="str">
        <f>IF('1-SETUP'!$Q94="DAILY",EJ45+'1-SETUP'!$V94,IF('1-SETUP'!$Q94="WEEKLY",EJ45+'1-SETUP'!$V94*7,IF('1-SETUP'!$Q94="MONTHLY",EDATE(EJ45,'1-SETUP'!$V94),IF('1-SETUP'!$Q94="YEARLY",EDATE(EJ45,12*'1-SETUP'!$V94),""))))</f>
        <v/>
      </c>
      <c r="EL45" s="10" t="str">
        <f>IF('1-SETUP'!$Q94="DAILY",EK45+'1-SETUP'!$V94,IF('1-SETUP'!$Q94="WEEKLY",EK45+'1-SETUP'!$V94*7,IF('1-SETUP'!$Q94="MONTHLY",EDATE(EK45,'1-SETUP'!$V94),IF('1-SETUP'!$Q94="YEARLY",EDATE(EK45,12*'1-SETUP'!$V94),""))))</f>
        <v/>
      </c>
      <c r="EM45" s="10" t="str">
        <f>IF('1-SETUP'!$Q94="DAILY",EL45+'1-SETUP'!$V94,IF('1-SETUP'!$Q94="WEEKLY",EL45+'1-SETUP'!$V94*7,IF('1-SETUP'!$Q94="MONTHLY",EDATE(EL45,'1-SETUP'!$V94),IF('1-SETUP'!$Q94="YEARLY",EDATE(EL45,12*'1-SETUP'!$V94),""))))</f>
        <v/>
      </c>
      <c r="EN45" s="10" t="str">
        <f>IF('1-SETUP'!$Q94="DAILY",EM45+'1-SETUP'!$V94,IF('1-SETUP'!$Q94="WEEKLY",EM45+'1-SETUP'!$V94*7,IF('1-SETUP'!$Q94="MONTHLY",EDATE(EM45,'1-SETUP'!$V94),IF('1-SETUP'!$Q94="YEARLY",EDATE(EM45,12*'1-SETUP'!$V94),""))))</f>
        <v/>
      </c>
      <c r="EO45" s="10" t="str">
        <f>IF('1-SETUP'!$Q94="DAILY",EN45+'1-SETUP'!$V94,IF('1-SETUP'!$Q94="WEEKLY",EN45+'1-SETUP'!$V94*7,IF('1-SETUP'!$Q94="MONTHLY",EDATE(EN45,'1-SETUP'!$V94),IF('1-SETUP'!$Q94="YEARLY",EDATE(EN45,12*'1-SETUP'!$V94),""))))</f>
        <v/>
      </c>
      <c r="EP45" s="10" t="str">
        <f>IF('1-SETUP'!$Q94="DAILY",EO45+'1-SETUP'!$V94,IF('1-SETUP'!$Q94="WEEKLY",EO45+'1-SETUP'!$V94*7,IF('1-SETUP'!$Q94="MONTHLY",EDATE(EO45,'1-SETUP'!$V94),IF('1-SETUP'!$Q94="YEARLY",EDATE(EO45,12*'1-SETUP'!$V94),""))))</f>
        <v/>
      </c>
      <c r="EQ45" s="10" t="str">
        <f>IF('1-SETUP'!$Q94="DAILY",EP45+'1-SETUP'!$V94,IF('1-SETUP'!$Q94="WEEKLY",EP45+'1-SETUP'!$V94*7,IF('1-SETUP'!$Q94="MONTHLY",EDATE(EP45,'1-SETUP'!$V94),IF('1-SETUP'!$Q94="YEARLY",EDATE(EP45,12*'1-SETUP'!$V94),""))))</f>
        <v/>
      </c>
      <c r="ER45" s="10" t="str">
        <f>IF('1-SETUP'!$Q94="DAILY",EQ45+'1-SETUP'!$V94,IF('1-SETUP'!$Q94="WEEKLY",EQ45+'1-SETUP'!$V94*7,IF('1-SETUP'!$Q94="MONTHLY",EDATE(EQ45,'1-SETUP'!$V94),IF('1-SETUP'!$Q94="YEARLY",EDATE(EQ45,12*'1-SETUP'!$V94),""))))</f>
        <v/>
      </c>
      <c r="ES45" s="10" t="str">
        <f>IF('1-SETUP'!$Q94="DAILY",ER45+'1-SETUP'!$V94,IF('1-SETUP'!$Q94="WEEKLY",ER45+'1-SETUP'!$V94*7,IF('1-SETUP'!$Q94="MONTHLY",EDATE(ER45,'1-SETUP'!$V94),IF('1-SETUP'!$Q94="YEARLY",EDATE(ER45,12*'1-SETUP'!$V94),""))))</f>
        <v/>
      </c>
      <c r="ET45" s="10" t="str">
        <f>IF('1-SETUP'!$Q94="DAILY",ES45+'1-SETUP'!$V94,IF('1-SETUP'!$Q94="WEEKLY",ES45+'1-SETUP'!$V94*7,IF('1-SETUP'!$Q94="MONTHLY",EDATE(ES45,'1-SETUP'!$V94),IF('1-SETUP'!$Q94="YEARLY",EDATE(ES45,12*'1-SETUP'!$V94),""))))</f>
        <v/>
      </c>
      <c r="EU45" s="10" t="str">
        <f>IF('1-SETUP'!$Q94="DAILY",ET45+'1-SETUP'!$V94,IF('1-SETUP'!$Q94="WEEKLY",ET45+'1-SETUP'!$V94*7,IF('1-SETUP'!$Q94="MONTHLY",EDATE(ET45,'1-SETUP'!$V94),IF('1-SETUP'!$Q94="YEARLY",EDATE(ET45,12*'1-SETUP'!$V94),""))))</f>
        <v/>
      </c>
      <c r="EV45" s="10" t="str">
        <f>IF('1-SETUP'!$Q94="DAILY",EU45+'1-SETUP'!$V94,IF('1-SETUP'!$Q94="WEEKLY",EU45+'1-SETUP'!$V94*7,IF('1-SETUP'!$Q94="MONTHLY",EDATE(EU45,'1-SETUP'!$V94),IF('1-SETUP'!$Q94="YEARLY",EDATE(EU45,12*'1-SETUP'!$V94),""))))</f>
        <v/>
      </c>
      <c r="EW45" s="10" t="str">
        <f>IF('1-SETUP'!$Q94="DAILY",EV45+'1-SETUP'!$V94,IF('1-SETUP'!$Q94="WEEKLY",EV45+'1-SETUP'!$V94*7,IF('1-SETUP'!$Q94="MONTHLY",EDATE(EV45,'1-SETUP'!$V94),IF('1-SETUP'!$Q94="YEARLY",EDATE(EV45,12*'1-SETUP'!$V94),""))))</f>
        <v/>
      </c>
      <c r="EX45" s="10" t="str">
        <f>IF('1-SETUP'!$Q94="DAILY",EW45+'1-SETUP'!$V94,IF('1-SETUP'!$Q94="WEEKLY",EW45+'1-SETUP'!$V94*7,IF('1-SETUP'!$Q94="MONTHLY",EDATE(EW45,'1-SETUP'!$V94),IF('1-SETUP'!$Q94="YEARLY",EDATE(EW45,12*'1-SETUP'!$V94),""))))</f>
        <v/>
      </c>
      <c r="EY45" s="10" t="str">
        <f>IF('1-SETUP'!$Q94="DAILY",EX45+'1-SETUP'!$V94,IF('1-SETUP'!$Q94="WEEKLY",EX45+'1-SETUP'!$V94*7,IF('1-SETUP'!$Q94="MONTHLY",EDATE(EX45,'1-SETUP'!$V94),IF('1-SETUP'!$Q94="YEARLY",EDATE(EX45,12*'1-SETUP'!$V94),""))))</f>
        <v/>
      </c>
      <c r="EZ45" s="10" t="str">
        <f>IF('1-SETUP'!$Q94="DAILY",EY45+'1-SETUP'!$V94,IF('1-SETUP'!$Q94="WEEKLY",EY45+'1-SETUP'!$V94*7,IF('1-SETUP'!$Q94="MONTHLY",EDATE(EY45,'1-SETUP'!$V94),IF('1-SETUP'!$Q94="YEARLY",EDATE(EY45,12*'1-SETUP'!$V94),""))))</f>
        <v/>
      </c>
      <c r="FA45" s="10" t="str">
        <f>IF('1-SETUP'!$Q94="DAILY",EZ45+'1-SETUP'!$V94,IF('1-SETUP'!$Q94="WEEKLY",EZ45+'1-SETUP'!$V94*7,IF('1-SETUP'!$Q94="MONTHLY",EDATE(EZ45,'1-SETUP'!$V94),IF('1-SETUP'!$Q94="YEARLY",EDATE(EZ45,12*'1-SETUP'!$V94),""))))</f>
        <v/>
      </c>
      <c r="FB45" s="10" t="str">
        <f>IF('1-SETUP'!$Q94="DAILY",FA45+'1-SETUP'!$V94,IF('1-SETUP'!$Q94="WEEKLY",FA45+'1-SETUP'!$V94*7,IF('1-SETUP'!$Q94="MONTHLY",EDATE(FA45,'1-SETUP'!$V94),IF('1-SETUP'!$Q94="YEARLY",EDATE(FA45,12*'1-SETUP'!$V94),""))))</f>
        <v/>
      </c>
      <c r="FC45" s="10" t="str">
        <f>IF('1-SETUP'!$Q94="DAILY",FB45+'1-SETUP'!$V94,IF('1-SETUP'!$Q94="WEEKLY",FB45+'1-SETUP'!$V94*7,IF('1-SETUP'!$Q94="MONTHLY",EDATE(FB45,'1-SETUP'!$V94),IF('1-SETUP'!$Q94="YEARLY",EDATE(FB45,12*'1-SETUP'!$V94),""))))</f>
        <v/>
      </c>
      <c r="FD45" s="10" t="str">
        <f>IF('1-SETUP'!$Q94="DAILY",FC45+'1-SETUP'!$V94,IF('1-SETUP'!$Q94="WEEKLY",FC45+'1-SETUP'!$V94*7,IF('1-SETUP'!$Q94="MONTHLY",EDATE(FC45,'1-SETUP'!$V94),IF('1-SETUP'!$Q94="YEARLY",EDATE(FC45,12*'1-SETUP'!$V94),""))))</f>
        <v/>
      </c>
      <c r="FE45" s="10" t="str">
        <f>IF('1-SETUP'!$Q94="DAILY",FD45+'1-SETUP'!$V94,IF('1-SETUP'!$Q94="WEEKLY",FD45+'1-SETUP'!$V94*7,IF('1-SETUP'!$Q94="MONTHLY",EDATE(FD45,'1-SETUP'!$V94),IF('1-SETUP'!$Q94="YEARLY",EDATE(FD45,12*'1-SETUP'!$V94),""))))</f>
        <v/>
      </c>
      <c r="FF45" s="10" t="str">
        <f>IF('1-SETUP'!$Q94="DAILY",FE45+'1-SETUP'!$V94,IF('1-SETUP'!$Q94="WEEKLY",FE45+'1-SETUP'!$V94*7,IF('1-SETUP'!$Q94="MONTHLY",EDATE(FE45,'1-SETUP'!$V94),IF('1-SETUP'!$Q94="YEARLY",EDATE(FE45,12*'1-SETUP'!$V94),""))))</f>
        <v/>
      </c>
      <c r="FG45" s="10" t="str">
        <f>IF('1-SETUP'!$Q94="DAILY",FF45+'1-SETUP'!$V94,IF('1-SETUP'!$Q94="WEEKLY",FF45+'1-SETUP'!$V94*7,IF('1-SETUP'!$Q94="MONTHLY",EDATE(FF45,'1-SETUP'!$V94),IF('1-SETUP'!$Q94="YEARLY",EDATE(FF45,12*'1-SETUP'!$V94),""))))</f>
        <v/>
      </c>
      <c r="FH45" s="10" t="str">
        <f>IF('1-SETUP'!$Q94="DAILY",FG45+'1-SETUP'!$V94,IF('1-SETUP'!$Q94="WEEKLY",FG45+'1-SETUP'!$V94*7,IF('1-SETUP'!$Q94="MONTHLY",EDATE(FG45,'1-SETUP'!$V94),IF('1-SETUP'!$Q94="YEARLY",EDATE(FG45,12*'1-SETUP'!$V94),""))))</f>
        <v/>
      </c>
      <c r="FI45" s="10" t="str">
        <f>IF('1-SETUP'!$Q94="DAILY",FH45+'1-SETUP'!$V94,IF('1-SETUP'!$Q94="WEEKLY",FH45+'1-SETUP'!$V94*7,IF('1-SETUP'!$Q94="MONTHLY",EDATE(FH45,'1-SETUP'!$V94),IF('1-SETUP'!$Q94="YEARLY",EDATE(FH45,12*'1-SETUP'!$V94),""))))</f>
        <v/>
      </c>
      <c r="FJ45" s="10" t="str">
        <f>IF('1-SETUP'!$Q94="DAILY",FI45+'1-SETUP'!$V94,IF('1-SETUP'!$Q94="WEEKLY",FI45+'1-SETUP'!$V94*7,IF('1-SETUP'!$Q94="MONTHLY",EDATE(FI45,'1-SETUP'!$V94),IF('1-SETUP'!$Q94="YEARLY",EDATE(FI45,12*'1-SETUP'!$V94),""))))</f>
        <v/>
      </c>
      <c r="FK45" s="10" t="str">
        <f>IF('1-SETUP'!$Q94="DAILY",FJ45+'1-SETUP'!$V94,IF('1-SETUP'!$Q94="WEEKLY",FJ45+'1-SETUP'!$V94*7,IF('1-SETUP'!$Q94="MONTHLY",EDATE(FJ45,'1-SETUP'!$V94),IF('1-SETUP'!$Q94="YEARLY",EDATE(FJ45,12*'1-SETUP'!$V94),""))))</f>
        <v/>
      </c>
      <c r="FL45" s="10" t="str">
        <f>IF('1-SETUP'!$Q94="DAILY",FK45+'1-SETUP'!$V94,IF('1-SETUP'!$Q94="WEEKLY",FK45+'1-SETUP'!$V94*7,IF('1-SETUP'!$Q94="MONTHLY",EDATE(FK45,'1-SETUP'!$V94),IF('1-SETUP'!$Q94="YEARLY",EDATE(FK45,12*'1-SETUP'!$V94),""))))</f>
        <v/>
      </c>
      <c r="FM45" s="10" t="str">
        <f>IF('1-SETUP'!$Q94="DAILY",FL45+'1-SETUP'!$V94,IF('1-SETUP'!$Q94="WEEKLY",FL45+'1-SETUP'!$V94*7,IF('1-SETUP'!$Q94="MONTHLY",EDATE(FL45,'1-SETUP'!$V94),IF('1-SETUP'!$Q94="YEARLY",EDATE(FL45,12*'1-SETUP'!$V94),""))))</f>
        <v/>
      </c>
      <c r="FN45" s="10" t="str">
        <f>IF('1-SETUP'!$Q94="DAILY",FM45+'1-SETUP'!$V94,IF('1-SETUP'!$Q94="WEEKLY",FM45+'1-SETUP'!$V94*7,IF('1-SETUP'!$Q94="MONTHLY",EDATE(FM45,'1-SETUP'!$V94),IF('1-SETUP'!$Q94="YEARLY",EDATE(FM45,12*'1-SETUP'!$V94),""))))</f>
        <v/>
      </c>
      <c r="FO45" s="10" t="str">
        <f>IF('1-SETUP'!$Q94="DAILY",FN45+'1-SETUP'!$V94,IF('1-SETUP'!$Q94="WEEKLY",FN45+'1-SETUP'!$V94*7,IF('1-SETUP'!$Q94="MONTHLY",EDATE(FN45,'1-SETUP'!$V94),IF('1-SETUP'!$Q94="YEARLY",EDATE(FN45,12*'1-SETUP'!$V94),""))))</f>
        <v/>
      </c>
      <c r="FP45" s="10" t="str">
        <f>IF('1-SETUP'!$Q94="DAILY",FO45+'1-SETUP'!$V94,IF('1-SETUP'!$Q94="WEEKLY",FO45+'1-SETUP'!$V94*7,IF('1-SETUP'!$Q94="MONTHLY",EDATE(FO45,'1-SETUP'!$V94),IF('1-SETUP'!$Q94="YEARLY",EDATE(FO45,12*'1-SETUP'!$V94),""))))</f>
        <v/>
      </c>
      <c r="FQ45" s="10" t="str">
        <f>IF('1-SETUP'!$Q94="DAILY",FP45+'1-SETUP'!$V94,IF('1-SETUP'!$Q94="WEEKLY",FP45+'1-SETUP'!$V94*7,IF('1-SETUP'!$Q94="MONTHLY",EDATE(FP45,'1-SETUP'!$V94),IF('1-SETUP'!$Q94="YEARLY",EDATE(FP45,12*'1-SETUP'!$V94),""))))</f>
        <v/>
      </c>
      <c r="FR45" s="10" t="str">
        <f>IF('1-SETUP'!$Q94="DAILY",FQ45+'1-SETUP'!$V94,IF('1-SETUP'!$Q94="WEEKLY",FQ45+'1-SETUP'!$V94*7,IF('1-SETUP'!$Q94="MONTHLY",EDATE(FQ45,'1-SETUP'!$V94),IF('1-SETUP'!$Q94="YEARLY",EDATE(FQ45,12*'1-SETUP'!$V94),""))))</f>
        <v/>
      </c>
      <c r="FS45" s="10" t="str">
        <f>IF('1-SETUP'!$Q94="DAILY",FR45+'1-SETUP'!$V94,IF('1-SETUP'!$Q94="WEEKLY",FR45+'1-SETUP'!$V94*7,IF('1-SETUP'!$Q94="MONTHLY",EDATE(FR45,'1-SETUP'!$V94),IF('1-SETUP'!$Q94="YEARLY",EDATE(FR45,12*'1-SETUP'!$V94),""))))</f>
        <v/>
      </c>
      <c r="FT45" s="10" t="str">
        <f>IF('1-SETUP'!$Q94="DAILY",FS45+'1-SETUP'!$V94,IF('1-SETUP'!$Q94="WEEKLY",FS45+'1-SETUP'!$V94*7,IF('1-SETUP'!$Q94="MONTHLY",EDATE(FS45,'1-SETUP'!$V94),IF('1-SETUP'!$Q94="YEARLY",EDATE(FS45,12*'1-SETUP'!$V94),""))))</f>
        <v/>
      </c>
      <c r="FU45" s="10" t="str">
        <f>IF('1-SETUP'!$Q94="DAILY",FT45+'1-SETUP'!$V94,IF('1-SETUP'!$Q94="WEEKLY",FT45+'1-SETUP'!$V94*7,IF('1-SETUP'!$Q94="MONTHLY",EDATE(FT45,'1-SETUP'!$V94),IF('1-SETUP'!$Q94="YEARLY",EDATE(FT45,12*'1-SETUP'!$V94),""))))</f>
        <v/>
      </c>
      <c r="FV45" s="10" t="str">
        <f>IF('1-SETUP'!$Q94="DAILY",FU45+'1-SETUP'!$V94,IF('1-SETUP'!$Q94="WEEKLY",FU45+'1-SETUP'!$V94*7,IF('1-SETUP'!$Q94="MONTHLY",EDATE(FU45,'1-SETUP'!$V94),IF('1-SETUP'!$Q94="YEARLY",EDATE(FU45,12*'1-SETUP'!$V94),""))))</f>
        <v/>
      </c>
      <c r="FW45" s="10" t="str">
        <f>IF('1-SETUP'!$Q94="DAILY",FV45+'1-SETUP'!$V94,IF('1-SETUP'!$Q94="WEEKLY",FV45+'1-SETUP'!$V94*7,IF('1-SETUP'!$Q94="MONTHLY",EDATE(FV45,'1-SETUP'!$V94),IF('1-SETUP'!$Q94="YEARLY",EDATE(FV45,12*'1-SETUP'!$V94),""))))</f>
        <v/>
      </c>
      <c r="FX45" s="10" t="str">
        <f>IF('1-SETUP'!$Q94="DAILY",FW45+'1-SETUP'!$V94,IF('1-SETUP'!$Q94="WEEKLY",FW45+'1-SETUP'!$V94*7,IF('1-SETUP'!$Q94="MONTHLY",EDATE(FW45,'1-SETUP'!$V94),IF('1-SETUP'!$Q94="YEARLY",EDATE(FW45,12*'1-SETUP'!$V94),""))))</f>
        <v/>
      </c>
      <c r="FY45" s="10" t="str">
        <f>IF('1-SETUP'!$Q94="DAILY",FX45+'1-SETUP'!$V94,IF('1-SETUP'!$Q94="WEEKLY",FX45+'1-SETUP'!$V94*7,IF('1-SETUP'!$Q94="MONTHLY",EDATE(FX45,'1-SETUP'!$V94),IF('1-SETUP'!$Q94="YEARLY",EDATE(FX45,12*'1-SETUP'!$V94),""))))</f>
        <v/>
      </c>
      <c r="FZ45" s="10" t="str">
        <f>IF('1-SETUP'!$Q94="DAILY",FY45+'1-SETUP'!$V94,IF('1-SETUP'!$Q94="WEEKLY",FY45+'1-SETUP'!$V94*7,IF('1-SETUP'!$Q94="MONTHLY",EDATE(FY45,'1-SETUP'!$V94),IF('1-SETUP'!$Q94="YEARLY",EDATE(FY45,12*'1-SETUP'!$V94),""))))</f>
        <v/>
      </c>
      <c r="GA45" s="10" t="str">
        <f>IF('1-SETUP'!$Q94="DAILY",FZ45+'1-SETUP'!$V94,IF('1-SETUP'!$Q94="WEEKLY",FZ45+'1-SETUP'!$V94*7,IF('1-SETUP'!$Q94="MONTHLY",EDATE(FZ45,'1-SETUP'!$V94),IF('1-SETUP'!$Q94="YEARLY",EDATE(FZ45,12*'1-SETUP'!$V94),""))))</f>
        <v/>
      </c>
      <c r="GB45" s="10" t="str">
        <f>IF('1-SETUP'!$Q94="DAILY",GA45+'1-SETUP'!$V94,IF('1-SETUP'!$Q94="WEEKLY",GA45+'1-SETUP'!$V94*7,IF('1-SETUP'!$Q94="MONTHLY",EDATE(GA45,'1-SETUP'!$V94),IF('1-SETUP'!$Q94="YEARLY",EDATE(GA45,12*'1-SETUP'!$V94),""))))</f>
        <v/>
      </c>
      <c r="GC45" s="10" t="str">
        <f>IF('1-SETUP'!$Q94="DAILY",GB45+'1-SETUP'!$V94,IF('1-SETUP'!$Q94="WEEKLY",GB45+'1-SETUP'!$V94*7,IF('1-SETUP'!$Q94="MONTHLY",EDATE(GB45,'1-SETUP'!$V94),IF('1-SETUP'!$Q94="YEARLY",EDATE(GB45,12*'1-SETUP'!$V94),""))))</f>
        <v/>
      </c>
      <c r="GD45" s="10" t="str">
        <f>IF('1-SETUP'!$Q94="DAILY",GC45+'1-SETUP'!$V94,IF('1-SETUP'!$Q94="WEEKLY",GC45+'1-SETUP'!$V94*7,IF('1-SETUP'!$Q94="MONTHLY",EDATE(GC45,'1-SETUP'!$V94),IF('1-SETUP'!$Q94="YEARLY",EDATE(GC45,12*'1-SETUP'!$V94),""))))</f>
        <v/>
      </c>
      <c r="GE45" s="10" t="str">
        <f>IF('1-SETUP'!$Q94="DAILY",GD45+'1-SETUP'!$V94,IF('1-SETUP'!$Q94="WEEKLY",GD45+'1-SETUP'!$V94*7,IF('1-SETUP'!$Q94="MONTHLY",EDATE(GD45,'1-SETUP'!$V94),IF('1-SETUP'!$Q94="YEARLY",EDATE(GD45,12*'1-SETUP'!$V94),""))))</f>
        <v/>
      </c>
      <c r="GF45" s="10" t="str">
        <f>IF('1-SETUP'!$Q94="DAILY",GE45+'1-SETUP'!$V94,IF('1-SETUP'!$Q94="WEEKLY",GE45+'1-SETUP'!$V94*7,IF('1-SETUP'!$Q94="MONTHLY",EDATE(GE45,'1-SETUP'!$V94),IF('1-SETUP'!$Q94="YEARLY",EDATE(GE45,12*'1-SETUP'!$V94),""))))</f>
        <v/>
      </c>
      <c r="GG45" s="10" t="str">
        <f>IF('1-SETUP'!$Q94="DAILY",GF45+'1-SETUP'!$V94,IF('1-SETUP'!$Q94="WEEKLY",GF45+'1-SETUP'!$V94*7,IF('1-SETUP'!$Q94="MONTHLY",EDATE(GF45,'1-SETUP'!$V94),IF('1-SETUP'!$Q94="YEARLY",EDATE(GF45,12*'1-SETUP'!$V94),""))))</f>
        <v/>
      </c>
      <c r="GH45" s="10" t="str">
        <f>IF('1-SETUP'!$Q94="DAILY",GG45+'1-SETUP'!$V94,IF('1-SETUP'!$Q94="WEEKLY",GG45+'1-SETUP'!$V94*7,IF('1-SETUP'!$Q94="MONTHLY",EDATE(GG45,'1-SETUP'!$V94),IF('1-SETUP'!$Q94="YEARLY",EDATE(GG45,12*'1-SETUP'!$V94),""))))</f>
        <v/>
      </c>
      <c r="GI45" s="10" t="str">
        <f>IF('1-SETUP'!$Q94="DAILY",GH45+'1-SETUP'!$V94,IF('1-SETUP'!$Q94="WEEKLY",GH45+'1-SETUP'!$V94*7,IF('1-SETUP'!$Q94="MONTHLY",EDATE(GH45,'1-SETUP'!$V94),IF('1-SETUP'!$Q94="YEARLY",EDATE(GH45,12*'1-SETUP'!$V94),""))))</f>
        <v/>
      </c>
      <c r="GJ45" s="10" t="str">
        <f>IF('1-SETUP'!$Q94="DAILY",GI45+'1-SETUP'!$V94,IF('1-SETUP'!$Q94="WEEKLY",GI45+'1-SETUP'!$V94*7,IF('1-SETUP'!$Q94="MONTHLY",EDATE(GI45,'1-SETUP'!$V94),IF('1-SETUP'!$Q94="YEARLY",EDATE(GI45,12*'1-SETUP'!$V94),""))))</f>
        <v/>
      </c>
      <c r="GK45" s="10" t="str">
        <f>IF('1-SETUP'!$Q94="DAILY",GJ45+'1-SETUP'!$V94,IF('1-SETUP'!$Q94="WEEKLY",GJ45+'1-SETUP'!$V94*7,IF('1-SETUP'!$Q94="MONTHLY",EDATE(GJ45,'1-SETUP'!$V94),IF('1-SETUP'!$Q94="YEARLY",EDATE(GJ45,12*'1-SETUP'!$V94),""))))</f>
        <v/>
      </c>
      <c r="GL45" s="10" t="str">
        <f>IF('1-SETUP'!$Q94="DAILY",GK45+'1-SETUP'!$V94,IF('1-SETUP'!$Q94="WEEKLY",GK45+'1-SETUP'!$V94*7,IF('1-SETUP'!$Q94="MONTHLY",EDATE(GK45,'1-SETUP'!$V94),IF('1-SETUP'!$Q94="YEARLY",EDATE(GK45,12*'1-SETUP'!$V94),""))))</f>
        <v/>
      </c>
      <c r="GM45" s="10" t="str">
        <f>IF('1-SETUP'!$Q94="DAILY",GL45+'1-SETUP'!$V94,IF('1-SETUP'!$Q94="WEEKLY",GL45+'1-SETUP'!$V94*7,IF('1-SETUP'!$Q94="MONTHLY",EDATE(GL45,'1-SETUP'!$V94),IF('1-SETUP'!$Q94="YEARLY",EDATE(GL45,12*'1-SETUP'!$V94),""))))</f>
        <v/>
      </c>
      <c r="GN45" s="10" t="str">
        <f>IF('1-SETUP'!$Q94="DAILY",GM45+'1-SETUP'!$V94,IF('1-SETUP'!$Q94="WEEKLY",GM45+'1-SETUP'!$V94*7,IF('1-SETUP'!$Q94="MONTHLY",EDATE(GM45,'1-SETUP'!$V94),IF('1-SETUP'!$Q94="YEARLY",EDATE(GM45,12*'1-SETUP'!$V94),""))))</f>
        <v/>
      </c>
      <c r="GO45" s="10" t="str">
        <f>IF('1-SETUP'!$Q94="DAILY",GN45+'1-SETUP'!$V94,IF('1-SETUP'!$Q94="WEEKLY",GN45+'1-SETUP'!$V94*7,IF('1-SETUP'!$Q94="MONTHLY",EDATE(GN45,'1-SETUP'!$V94),IF('1-SETUP'!$Q94="YEARLY",EDATE(GN45,12*'1-SETUP'!$V94),""))))</f>
        <v/>
      </c>
      <c r="GP45" s="10" t="str">
        <f>IF('1-SETUP'!$Q94="DAILY",GO45+'1-SETUP'!$V94,IF('1-SETUP'!$Q94="WEEKLY",GO45+'1-SETUP'!$V94*7,IF('1-SETUP'!$Q94="MONTHLY",EDATE(GO45,'1-SETUP'!$V94),IF('1-SETUP'!$Q94="YEARLY",EDATE(GO45,12*'1-SETUP'!$V94),""))))</f>
        <v/>
      </c>
      <c r="GQ45" s="10" t="str">
        <f>IF('1-SETUP'!$Q94="DAILY",GP45+'1-SETUP'!$V94,IF('1-SETUP'!$Q94="WEEKLY",GP45+'1-SETUP'!$V94*7,IF('1-SETUP'!$Q94="MONTHLY",EDATE(GP45,'1-SETUP'!$V94),IF('1-SETUP'!$Q94="YEARLY",EDATE(GP45,12*'1-SETUP'!$V94),""))))</f>
        <v/>
      </c>
      <c r="GR45" s="10" t="str">
        <f>IF('1-SETUP'!$Q94="DAILY",GQ45+'1-SETUP'!$V94,IF('1-SETUP'!$Q94="WEEKLY",GQ45+'1-SETUP'!$V94*7,IF('1-SETUP'!$Q94="MONTHLY",EDATE(GQ45,'1-SETUP'!$V94),IF('1-SETUP'!$Q94="YEARLY",EDATE(GQ45,12*'1-SETUP'!$V94),""))))</f>
        <v/>
      </c>
      <c r="GS45" s="10" t="str">
        <f>IF('1-SETUP'!$Q94="DAILY",GR45+'1-SETUP'!$V94,IF('1-SETUP'!$Q94="WEEKLY",GR45+'1-SETUP'!$V94*7,IF('1-SETUP'!$Q94="MONTHLY",EDATE(GR45,'1-SETUP'!$V94),IF('1-SETUP'!$Q94="YEARLY",EDATE(GR45,12*'1-SETUP'!$V94),""))))</f>
        <v/>
      </c>
      <c r="GT45" s="10" t="str">
        <f>IF('1-SETUP'!$Q94="DAILY",GS45+'1-SETUP'!$V94,IF('1-SETUP'!$Q94="WEEKLY",GS45+'1-SETUP'!$V94*7,IF('1-SETUP'!$Q94="MONTHLY",EDATE(GS45,'1-SETUP'!$V94),IF('1-SETUP'!$Q94="YEARLY",EDATE(GS45,12*'1-SETUP'!$V94),""))))</f>
        <v/>
      </c>
      <c r="GU45" s="10" t="str">
        <f>IF('1-SETUP'!$Q94="DAILY",GT45+'1-SETUP'!$V94,IF('1-SETUP'!$Q94="WEEKLY",GT45+'1-SETUP'!$V94*7,IF('1-SETUP'!$Q94="MONTHLY",EDATE(GT45,'1-SETUP'!$V94),IF('1-SETUP'!$Q94="YEARLY",EDATE(GT45,12*'1-SETUP'!$V94),""))))</f>
        <v/>
      </c>
      <c r="GV45" s="10" t="str">
        <f>IF('1-SETUP'!$Q94="DAILY",GU45+'1-SETUP'!$V94,IF('1-SETUP'!$Q94="WEEKLY",GU45+'1-SETUP'!$V94*7,IF('1-SETUP'!$Q94="MONTHLY",EDATE(GU45,'1-SETUP'!$V94),IF('1-SETUP'!$Q94="YEARLY",EDATE(GU45,12*'1-SETUP'!$V94),""))))</f>
        <v/>
      </c>
      <c r="GW45" s="10" t="str">
        <f>IF('1-SETUP'!$Q94="DAILY",GV45+'1-SETUP'!$V94,IF('1-SETUP'!$Q94="WEEKLY",GV45+'1-SETUP'!$V94*7,IF('1-SETUP'!$Q94="MONTHLY",EDATE(GV45,'1-SETUP'!$V94),IF('1-SETUP'!$Q94="YEARLY",EDATE(GV45,12*'1-SETUP'!$V94),""))))</f>
        <v/>
      </c>
      <c r="GX45" s="10" t="str">
        <f>IF('1-SETUP'!$Q94="DAILY",GW45+'1-SETUP'!$V94,IF('1-SETUP'!$Q94="WEEKLY",GW45+'1-SETUP'!$V94*7,IF('1-SETUP'!$Q94="MONTHLY",EDATE(GW45,'1-SETUP'!$V94),IF('1-SETUP'!$Q94="YEARLY",EDATE(GW45,12*'1-SETUP'!$V94),""))))</f>
        <v/>
      </c>
      <c r="GY45" s="10" t="str">
        <f>IF('1-SETUP'!$Q94="DAILY",GX45+'1-SETUP'!$V94,IF('1-SETUP'!$Q94="WEEKLY",GX45+'1-SETUP'!$V94*7,IF('1-SETUP'!$Q94="MONTHLY",EDATE(GX45,'1-SETUP'!$V94),IF('1-SETUP'!$Q94="YEARLY",EDATE(GX45,12*'1-SETUP'!$V94),""))))</f>
        <v/>
      </c>
      <c r="GZ45" s="10" t="str">
        <f>IF('1-SETUP'!$Q94="DAILY",GY45+'1-SETUP'!$V94,IF('1-SETUP'!$Q94="WEEKLY",GY45+'1-SETUP'!$V94*7,IF('1-SETUP'!$Q94="MONTHLY",EDATE(GY45,'1-SETUP'!$V94),IF('1-SETUP'!$Q94="YEARLY",EDATE(GY45,12*'1-SETUP'!$V94),""))))</f>
        <v/>
      </c>
      <c r="HA45" s="10" t="str">
        <f>IF('1-SETUP'!$Q94="DAILY",GZ45+'1-SETUP'!$V94,IF('1-SETUP'!$Q94="WEEKLY",GZ45+'1-SETUP'!$V94*7,IF('1-SETUP'!$Q94="MONTHLY",EDATE(GZ45,'1-SETUP'!$V94),IF('1-SETUP'!$Q94="YEARLY",EDATE(GZ45,12*'1-SETUP'!$V94),""))))</f>
        <v/>
      </c>
      <c r="HB45" s="10" t="str">
        <f>IF('1-SETUP'!$Q94="DAILY",HA45+'1-SETUP'!$V94,IF('1-SETUP'!$Q94="WEEKLY",HA45+'1-SETUP'!$V94*7,IF('1-SETUP'!$Q94="MONTHLY",EDATE(HA45,'1-SETUP'!$V94),IF('1-SETUP'!$Q94="YEARLY",EDATE(HA45,12*'1-SETUP'!$V94),""))))</f>
        <v/>
      </c>
      <c r="HC45" s="10" t="str">
        <f>IF('1-SETUP'!$Q94="DAILY",HB45+'1-SETUP'!$V94,IF('1-SETUP'!$Q94="WEEKLY",HB45+'1-SETUP'!$V94*7,IF('1-SETUP'!$Q94="MONTHLY",EDATE(HB45,'1-SETUP'!$V94),IF('1-SETUP'!$Q94="YEARLY",EDATE(HB45,12*'1-SETUP'!$V94),""))))</f>
        <v/>
      </c>
      <c r="HD45" s="10" t="str">
        <f>IF('1-SETUP'!$Q94="DAILY",HC45+'1-SETUP'!$V94,IF('1-SETUP'!$Q94="WEEKLY",HC45+'1-SETUP'!$V94*7,IF('1-SETUP'!$Q94="MONTHLY",EDATE(HC45,'1-SETUP'!$V94),IF('1-SETUP'!$Q94="YEARLY",EDATE(HC45,12*'1-SETUP'!$V94),""))))</f>
        <v/>
      </c>
      <c r="HE45" s="10" t="str">
        <f>IF('1-SETUP'!$Q94="DAILY",HD45+'1-SETUP'!$V94,IF('1-SETUP'!$Q94="WEEKLY",HD45+'1-SETUP'!$V94*7,IF('1-SETUP'!$Q94="MONTHLY",EDATE(HD45,'1-SETUP'!$V94),IF('1-SETUP'!$Q94="YEARLY",EDATE(HD45,12*'1-SETUP'!$V94),""))))</f>
        <v/>
      </c>
      <c r="HF45" s="10" t="str">
        <f>IF('1-SETUP'!$Q94="DAILY",HE45+'1-SETUP'!$V94,IF('1-SETUP'!$Q94="WEEKLY",HE45+'1-SETUP'!$V94*7,IF('1-SETUP'!$Q94="MONTHLY",EDATE(HE45,'1-SETUP'!$V94),IF('1-SETUP'!$Q94="YEARLY",EDATE(HE45,12*'1-SETUP'!$V94),""))))</f>
        <v/>
      </c>
      <c r="HG45" s="10" t="str">
        <f>IF('1-SETUP'!$Q94="DAILY",HF45+'1-SETUP'!$V94,IF('1-SETUP'!$Q94="WEEKLY",HF45+'1-SETUP'!$V94*7,IF('1-SETUP'!$Q94="MONTHLY",EDATE(HF45,'1-SETUP'!$V94),IF('1-SETUP'!$Q94="YEARLY",EDATE(HF45,12*'1-SETUP'!$V94),""))))</f>
        <v/>
      </c>
      <c r="HH45" s="10" t="str">
        <f>IF('1-SETUP'!$Q94="DAILY",HG45+'1-SETUP'!$V94,IF('1-SETUP'!$Q94="WEEKLY",HG45+'1-SETUP'!$V94*7,IF('1-SETUP'!$Q94="MONTHLY",EDATE(HG45,'1-SETUP'!$V94),IF('1-SETUP'!$Q94="YEARLY",EDATE(HG45,12*'1-SETUP'!$V94),""))))</f>
        <v/>
      </c>
      <c r="HI45" s="10" t="str">
        <f>IF('1-SETUP'!$Q94="DAILY",HH45+'1-SETUP'!$V94,IF('1-SETUP'!$Q94="WEEKLY",HH45+'1-SETUP'!$V94*7,IF('1-SETUP'!$Q94="MONTHLY",EDATE(HH45,'1-SETUP'!$V94),IF('1-SETUP'!$Q94="YEARLY",EDATE(HH45,12*'1-SETUP'!$V94),""))))</f>
        <v/>
      </c>
      <c r="HJ45" s="10" t="str">
        <f>IF('1-SETUP'!$Q94="DAILY",HI45+'1-SETUP'!$V94,IF('1-SETUP'!$Q94="WEEKLY",HI45+'1-SETUP'!$V94*7,IF('1-SETUP'!$Q94="MONTHLY",EDATE(HI45,'1-SETUP'!$V94),IF('1-SETUP'!$Q94="YEARLY",EDATE(HI45,12*'1-SETUP'!$V94),""))))</f>
        <v/>
      </c>
      <c r="HK45" s="10" t="str">
        <f>IF('1-SETUP'!$Q94="DAILY",HJ45+'1-SETUP'!$V94,IF('1-SETUP'!$Q94="WEEKLY",HJ45+'1-SETUP'!$V94*7,IF('1-SETUP'!$Q94="MONTHLY",EDATE(HJ45,'1-SETUP'!$V94),IF('1-SETUP'!$Q94="YEARLY",EDATE(HJ45,12*'1-SETUP'!$V94),""))))</f>
        <v/>
      </c>
      <c r="HL45" s="10" t="str">
        <f>IF('1-SETUP'!$Q94="DAILY",HK45+'1-SETUP'!$V94,IF('1-SETUP'!$Q94="WEEKLY",HK45+'1-SETUP'!$V94*7,IF('1-SETUP'!$Q94="MONTHLY",EDATE(HK45,'1-SETUP'!$V94),IF('1-SETUP'!$Q94="YEARLY",EDATE(HK45,12*'1-SETUP'!$V94),""))))</f>
        <v/>
      </c>
      <c r="HM45" s="10" t="str">
        <f>IF('1-SETUP'!$Q94="DAILY",HL45+'1-SETUP'!$V94,IF('1-SETUP'!$Q94="WEEKLY",HL45+'1-SETUP'!$V94*7,IF('1-SETUP'!$Q94="MONTHLY",EDATE(HL45,'1-SETUP'!$V94),IF('1-SETUP'!$Q94="YEARLY",EDATE(HL45,12*'1-SETUP'!$V94),""))))</f>
        <v/>
      </c>
      <c r="HN45" s="10" t="str">
        <f>IF('1-SETUP'!$Q94="DAILY",HM45+'1-SETUP'!$V94,IF('1-SETUP'!$Q94="WEEKLY",HM45+'1-SETUP'!$V94*7,IF('1-SETUP'!$Q94="MONTHLY",EDATE(HM45,'1-SETUP'!$V94),IF('1-SETUP'!$Q94="YEARLY",EDATE(HM45,12*'1-SETUP'!$V94),""))))</f>
        <v/>
      </c>
      <c r="HO45" s="10" t="str">
        <f>IF('1-SETUP'!$Q94="DAILY",HN45+'1-SETUP'!$V94,IF('1-SETUP'!$Q94="WEEKLY",HN45+'1-SETUP'!$V94*7,IF('1-SETUP'!$Q94="MONTHLY",EDATE(HN45,'1-SETUP'!$V94),IF('1-SETUP'!$Q94="YEARLY",EDATE(HN45,12*'1-SETUP'!$V94),""))))</f>
        <v/>
      </c>
      <c r="HP45" s="10" t="str">
        <f>IF('1-SETUP'!$Q94="DAILY",HO45+'1-SETUP'!$V94,IF('1-SETUP'!$Q94="WEEKLY",HO45+'1-SETUP'!$V94*7,IF('1-SETUP'!$Q94="MONTHLY",EDATE(HO45,'1-SETUP'!$V94),IF('1-SETUP'!$Q94="YEARLY",EDATE(HO45,12*'1-SETUP'!$V94),""))))</f>
        <v/>
      </c>
      <c r="HQ45" s="10" t="str">
        <f>IF('1-SETUP'!$Q94="DAILY",HP45+'1-SETUP'!$V94,IF('1-SETUP'!$Q94="WEEKLY",HP45+'1-SETUP'!$V94*7,IF('1-SETUP'!$Q94="MONTHLY",EDATE(HP45,'1-SETUP'!$V94),IF('1-SETUP'!$Q94="YEARLY",EDATE(HP45,12*'1-SETUP'!$V94),""))))</f>
        <v/>
      </c>
      <c r="HR45" s="10" t="str">
        <f>IF('1-SETUP'!$Q94="DAILY",HQ45+'1-SETUP'!$V94,IF('1-SETUP'!$Q94="WEEKLY",HQ45+'1-SETUP'!$V94*7,IF('1-SETUP'!$Q94="MONTHLY",EDATE(HQ45,'1-SETUP'!$V94),IF('1-SETUP'!$Q94="YEARLY",EDATE(HQ45,12*'1-SETUP'!$V94),""))))</f>
        <v/>
      </c>
      <c r="HS45" s="10" t="str">
        <f>IF('1-SETUP'!$Q94="DAILY",HR45+'1-SETUP'!$V94,IF('1-SETUP'!$Q94="WEEKLY",HR45+'1-SETUP'!$V94*7,IF('1-SETUP'!$Q94="MONTHLY",EDATE(HR45,'1-SETUP'!$V94),IF('1-SETUP'!$Q94="YEARLY",EDATE(HR45,12*'1-SETUP'!$V94),""))))</f>
        <v/>
      </c>
      <c r="HT45" s="10" t="str">
        <f>IF('1-SETUP'!$Q94="DAILY",HS45+'1-SETUP'!$V94,IF('1-SETUP'!$Q94="WEEKLY",HS45+'1-SETUP'!$V94*7,IF('1-SETUP'!$Q94="MONTHLY",EDATE(HS45,'1-SETUP'!$V94),IF('1-SETUP'!$Q94="YEARLY",EDATE(HS45,12*'1-SETUP'!$V94),""))))</f>
        <v/>
      </c>
      <c r="HU45" s="10" t="str">
        <f>IF('1-SETUP'!$Q94="DAILY",HT45+'1-SETUP'!$V94,IF('1-SETUP'!$Q94="WEEKLY",HT45+'1-SETUP'!$V94*7,IF('1-SETUP'!$Q94="MONTHLY",EDATE(HT45,'1-SETUP'!$V94),IF('1-SETUP'!$Q94="YEARLY",EDATE(HT45,12*'1-SETUP'!$V94),""))))</f>
        <v/>
      </c>
      <c r="HV45" s="10" t="str">
        <f>IF('1-SETUP'!$Q94="DAILY",HU45+'1-SETUP'!$V94,IF('1-SETUP'!$Q94="WEEKLY",HU45+'1-SETUP'!$V94*7,IF('1-SETUP'!$Q94="MONTHLY",EDATE(HU45,'1-SETUP'!$V94),IF('1-SETUP'!$Q94="YEARLY",EDATE(HU45,12*'1-SETUP'!$V94),""))))</f>
        <v/>
      </c>
      <c r="HW45" s="10" t="str">
        <f>IF('1-SETUP'!$Q94="DAILY",HV45+'1-SETUP'!$V94,IF('1-SETUP'!$Q94="WEEKLY",HV45+'1-SETUP'!$V94*7,IF('1-SETUP'!$Q94="MONTHLY",EDATE(HV45,'1-SETUP'!$V94),IF('1-SETUP'!$Q94="YEARLY",EDATE(HV45,12*'1-SETUP'!$V94),""))))</f>
        <v/>
      </c>
      <c r="HX45" s="10" t="str">
        <f>IF('1-SETUP'!$Q94="DAILY",HW45+'1-SETUP'!$V94,IF('1-SETUP'!$Q94="WEEKLY",HW45+'1-SETUP'!$V94*7,IF('1-SETUP'!$Q94="MONTHLY",EDATE(HW45,'1-SETUP'!$V94),IF('1-SETUP'!$Q94="YEARLY",EDATE(HW45,12*'1-SETUP'!$V94),""))))</f>
        <v/>
      </c>
      <c r="HY45" s="10" t="str">
        <f>IF('1-SETUP'!$Q94="DAILY",HX45+'1-SETUP'!$V94,IF('1-SETUP'!$Q94="WEEKLY",HX45+'1-SETUP'!$V94*7,IF('1-SETUP'!$Q94="MONTHLY",EDATE(HX45,'1-SETUP'!$V94),IF('1-SETUP'!$Q94="YEARLY",EDATE(HX45,12*'1-SETUP'!$V94),""))))</f>
        <v/>
      </c>
      <c r="HZ45" s="10" t="str">
        <f>IF('1-SETUP'!$Q94="DAILY",HY45+'1-SETUP'!$V94,IF('1-SETUP'!$Q94="WEEKLY",HY45+'1-SETUP'!$V94*7,IF('1-SETUP'!$Q94="MONTHLY",EDATE(HY45,'1-SETUP'!$V94),IF('1-SETUP'!$Q94="YEARLY",EDATE(HY45,12*'1-SETUP'!$V94),""))))</f>
        <v/>
      </c>
      <c r="IA45" s="10" t="str">
        <f>IF('1-SETUP'!$Q94="DAILY",HZ45+'1-SETUP'!$V94,IF('1-SETUP'!$Q94="WEEKLY",HZ45+'1-SETUP'!$V94*7,IF('1-SETUP'!$Q94="MONTHLY",EDATE(HZ45,'1-SETUP'!$V94),IF('1-SETUP'!$Q94="YEARLY",EDATE(HZ45,12*'1-SETUP'!$V94),""))))</f>
        <v/>
      </c>
      <c r="IB45" s="10" t="str">
        <f>IF('1-SETUP'!$Q94="DAILY",IA45+'1-SETUP'!$V94,IF('1-SETUP'!$Q94="WEEKLY",IA45+'1-SETUP'!$V94*7,IF('1-SETUP'!$Q94="MONTHLY",EDATE(IA45,'1-SETUP'!$V94),IF('1-SETUP'!$Q94="YEARLY",EDATE(IA45,12*'1-SETUP'!$V94),""))))</f>
        <v/>
      </c>
      <c r="IC45" s="10" t="str">
        <f>IF('1-SETUP'!$Q94="DAILY",IB45+'1-SETUP'!$V94,IF('1-SETUP'!$Q94="WEEKLY",IB45+'1-SETUP'!$V94*7,IF('1-SETUP'!$Q94="MONTHLY",EDATE(IB45,'1-SETUP'!$V94),IF('1-SETUP'!$Q94="YEARLY",EDATE(IB45,12*'1-SETUP'!$V94),""))))</f>
        <v/>
      </c>
      <c r="ID45" s="10" t="str">
        <f>IF('1-SETUP'!$Q94="DAILY",IC45+'1-SETUP'!$V94,IF('1-SETUP'!$Q94="WEEKLY",IC45+'1-SETUP'!$V94*7,IF('1-SETUP'!$Q94="MONTHLY",EDATE(IC45,'1-SETUP'!$V94),IF('1-SETUP'!$Q94="YEARLY",EDATE(IC45,12*'1-SETUP'!$V94),""))))</f>
        <v/>
      </c>
      <c r="IE45" s="10" t="str">
        <f>IF('1-SETUP'!$Q94="DAILY",ID45+'1-SETUP'!$V94,IF('1-SETUP'!$Q94="WEEKLY",ID45+'1-SETUP'!$V94*7,IF('1-SETUP'!$Q94="MONTHLY",EDATE(ID45,'1-SETUP'!$V94),IF('1-SETUP'!$Q94="YEARLY",EDATE(ID45,12*'1-SETUP'!$V94),""))))</f>
        <v/>
      </c>
      <c r="IF45" s="10" t="str">
        <f>IF('1-SETUP'!$Q94="DAILY",IE45+'1-SETUP'!$V94,IF('1-SETUP'!$Q94="WEEKLY",IE45+'1-SETUP'!$V94*7,IF('1-SETUP'!$Q94="MONTHLY",EDATE(IE45,'1-SETUP'!$V94),IF('1-SETUP'!$Q94="YEARLY",EDATE(IE45,12*'1-SETUP'!$V94),""))))</f>
        <v/>
      </c>
      <c r="IG45" s="10" t="str">
        <f>IF('1-SETUP'!$Q94="DAILY",IF45+'1-SETUP'!$V94,IF('1-SETUP'!$Q94="WEEKLY",IF45+'1-SETUP'!$V94*7,IF('1-SETUP'!$Q94="MONTHLY",EDATE(IF45,'1-SETUP'!$V94),IF('1-SETUP'!$Q94="YEARLY",EDATE(IF45,12*'1-SETUP'!$V94),""))))</f>
        <v/>
      </c>
      <c r="IH45" s="10" t="str">
        <f>IF('1-SETUP'!$Q94="DAILY",IG45+'1-SETUP'!$V94,IF('1-SETUP'!$Q94="WEEKLY",IG45+'1-SETUP'!$V94*7,IF('1-SETUP'!$Q94="MONTHLY",EDATE(IG45,'1-SETUP'!$V94),IF('1-SETUP'!$Q94="YEARLY",EDATE(IG45,12*'1-SETUP'!$V94),""))))</f>
        <v/>
      </c>
      <c r="II45" s="10" t="str">
        <f>IF('1-SETUP'!$Q94="DAILY",IH45+'1-SETUP'!$V94,IF('1-SETUP'!$Q94="WEEKLY",IH45+'1-SETUP'!$V94*7,IF('1-SETUP'!$Q94="MONTHLY",EDATE(IH45,'1-SETUP'!$V94),IF('1-SETUP'!$Q94="YEARLY",EDATE(IH45,12*'1-SETUP'!$V94),""))))</f>
        <v/>
      </c>
      <c r="IJ45" s="10" t="str">
        <f>IF('1-SETUP'!$Q94="DAILY",II45+'1-SETUP'!$V94,IF('1-SETUP'!$Q94="WEEKLY",II45+'1-SETUP'!$V94*7,IF('1-SETUP'!$Q94="MONTHLY",EDATE(II45,'1-SETUP'!$V94),IF('1-SETUP'!$Q94="YEARLY",EDATE(II45,12*'1-SETUP'!$V94),""))))</f>
        <v/>
      </c>
      <c r="IK45" s="10" t="str">
        <f>IF('1-SETUP'!$Q94="DAILY",IJ45+'1-SETUP'!$V94,IF('1-SETUP'!$Q94="WEEKLY",IJ45+'1-SETUP'!$V94*7,IF('1-SETUP'!$Q94="MONTHLY",EDATE(IJ45,'1-SETUP'!$V94),IF('1-SETUP'!$Q94="YEARLY",EDATE(IJ45,12*'1-SETUP'!$V94),""))))</f>
        <v/>
      </c>
      <c r="IL45" s="10" t="str">
        <f>IF('1-SETUP'!$Q94="DAILY",IK45+'1-SETUP'!$V94,IF('1-SETUP'!$Q94="WEEKLY",IK45+'1-SETUP'!$V94*7,IF('1-SETUP'!$Q94="MONTHLY",EDATE(IK45,'1-SETUP'!$V94),IF('1-SETUP'!$Q94="YEARLY",EDATE(IK45,12*'1-SETUP'!$V94),""))))</f>
        <v/>
      </c>
      <c r="IM45" s="10" t="str">
        <f>IF('1-SETUP'!$Q94="DAILY",IL45+'1-SETUP'!$V94,IF('1-SETUP'!$Q94="WEEKLY",IL45+'1-SETUP'!$V94*7,IF('1-SETUP'!$Q94="MONTHLY",EDATE(IL45,'1-SETUP'!$V94),IF('1-SETUP'!$Q94="YEARLY",EDATE(IL45,12*'1-SETUP'!$V94),""))))</f>
        <v/>
      </c>
      <c r="IN45" s="10" t="str">
        <f>IF('1-SETUP'!$Q94="DAILY",IM45+'1-SETUP'!$V94,IF('1-SETUP'!$Q94="WEEKLY",IM45+'1-SETUP'!$V94*7,IF('1-SETUP'!$Q94="MONTHLY",EDATE(IM45,'1-SETUP'!$V94),IF('1-SETUP'!$Q94="YEARLY",EDATE(IM45,12*'1-SETUP'!$V94),""))))</f>
        <v/>
      </c>
      <c r="IO45" s="10" t="str">
        <f>IF('1-SETUP'!$Q94="DAILY",IN45+'1-SETUP'!$V94,IF('1-SETUP'!$Q94="WEEKLY",IN45+'1-SETUP'!$V94*7,IF('1-SETUP'!$Q94="MONTHLY",EDATE(IN45,'1-SETUP'!$V94),IF('1-SETUP'!$Q94="YEARLY",EDATE(IN45,12*'1-SETUP'!$V94),""))))</f>
        <v/>
      </c>
      <c r="IP45" s="10" t="str">
        <f>IF('1-SETUP'!$Q94="DAILY",IO45+'1-SETUP'!$V94,IF('1-SETUP'!$Q94="WEEKLY",IO45+'1-SETUP'!$V94*7,IF('1-SETUP'!$Q94="MONTHLY",EDATE(IO45,'1-SETUP'!$V94),IF('1-SETUP'!$Q94="YEARLY",EDATE(IO45,12*'1-SETUP'!$V94),""))))</f>
        <v/>
      </c>
      <c r="IQ45" s="10" t="str">
        <f>IF('1-SETUP'!$Q94="DAILY",IP45+'1-SETUP'!$V94,IF('1-SETUP'!$Q94="WEEKLY",IP45+'1-SETUP'!$V94*7,IF('1-SETUP'!$Q94="MONTHLY",EDATE(IP45,'1-SETUP'!$V94),IF('1-SETUP'!$Q94="YEARLY",EDATE(IP45,12*'1-SETUP'!$V94),""))))</f>
        <v/>
      </c>
      <c r="IR45" s="10" t="str">
        <f>IF('1-SETUP'!$Q94="DAILY",IQ45+'1-SETUP'!$V94,IF('1-SETUP'!$Q94="WEEKLY",IQ45+'1-SETUP'!$V94*7,IF('1-SETUP'!$Q94="MONTHLY",EDATE(IQ45,'1-SETUP'!$V94),IF('1-SETUP'!$Q94="YEARLY",EDATE(IQ45,12*'1-SETUP'!$V94),""))))</f>
        <v/>
      </c>
      <c r="IS45" s="10" t="str">
        <f>IF('1-SETUP'!$Q94="DAILY",IR45+'1-SETUP'!$V94,IF('1-SETUP'!$Q94="WEEKLY",IR45+'1-SETUP'!$V94*7,IF('1-SETUP'!$Q94="MONTHLY",EDATE(IR45,'1-SETUP'!$V94),IF('1-SETUP'!$Q94="YEARLY",EDATE(IR45,12*'1-SETUP'!$V94),""))))</f>
        <v/>
      </c>
      <c r="IT45" s="10" t="str">
        <f>IF('1-SETUP'!$Q94="DAILY",IS45+'1-SETUP'!$V94,IF('1-SETUP'!$Q94="WEEKLY",IS45+'1-SETUP'!$V94*7,IF('1-SETUP'!$Q94="MONTHLY",EDATE(IS45,'1-SETUP'!$V94),IF('1-SETUP'!$Q94="YEARLY",EDATE(IS45,12*'1-SETUP'!$V94),""))))</f>
        <v/>
      </c>
      <c r="IU45" s="10" t="str">
        <f>IF('1-SETUP'!$Q94="DAILY",IT45+'1-SETUP'!$V94,IF('1-SETUP'!$Q94="WEEKLY",IT45+'1-SETUP'!$V94*7,IF('1-SETUP'!$Q94="MONTHLY",EDATE(IT45,'1-SETUP'!$V94),IF('1-SETUP'!$Q94="YEARLY",EDATE(IT45,12*'1-SETUP'!$V94),""))))</f>
        <v/>
      </c>
      <c r="IV45" s="10" t="str">
        <f>IF('1-SETUP'!$Q94="DAILY",IU45+'1-SETUP'!$V94,IF('1-SETUP'!$Q94="WEEKLY",IU45+'1-SETUP'!$V94*7,IF('1-SETUP'!$Q94="MONTHLY",EDATE(IU45,'1-SETUP'!$V94),IF('1-SETUP'!$Q94="YEARLY",EDATE(IU45,12*'1-SETUP'!$V94),""))))</f>
        <v/>
      </c>
      <c r="IW45" s="10" t="str">
        <f>IF('1-SETUP'!$Q94="DAILY",IV45+'1-SETUP'!$V94,IF('1-SETUP'!$Q94="WEEKLY",IV45+'1-SETUP'!$V94*7,IF('1-SETUP'!$Q94="MONTHLY",EDATE(IV45,'1-SETUP'!$V94),IF('1-SETUP'!$Q94="YEARLY",EDATE(IV45,12*'1-SETUP'!$V94),""))))</f>
        <v/>
      </c>
      <c r="IX45" s="10" t="str">
        <f>IF('1-SETUP'!$Q94="DAILY",IW45+'1-SETUP'!$V94,IF('1-SETUP'!$Q94="WEEKLY",IW45+'1-SETUP'!$V94*7,IF('1-SETUP'!$Q94="MONTHLY",EDATE(IW45,'1-SETUP'!$V94),IF('1-SETUP'!$Q94="YEARLY",EDATE(IW45,12*'1-SETUP'!$V94),""))))</f>
        <v/>
      </c>
      <c r="IY45" s="10" t="str">
        <f>IF('1-SETUP'!$Q94="DAILY",IX45+'1-SETUP'!$V94,IF('1-SETUP'!$Q94="WEEKLY",IX45+'1-SETUP'!$V94*7,IF('1-SETUP'!$Q94="MONTHLY",EDATE(IX45,'1-SETUP'!$V94),IF('1-SETUP'!$Q94="YEARLY",EDATE(IX45,12*'1-SETUP'!$V94),""))))</f>
        <v/>
      </c>
      <c r="IZ45" s="10" t="str">
        <f>IF('1-SETUP'!$Q94="DAILY",IY45+'1-SETUP'!$V94,IF('1-SETUP'!$Q94="WEEKLY",IY45+'1-SETUP'!$V94*7,IF('1-SETUP'!$Q94="MONTHLY",EDATE(IY45,'1-SETUP'!$V94),IF('1-SETUP'!$Q94="YEARLY",EDATE(IY45,12*'1-SETUP'!$V94),""))))</f>
        <v/>
      </c>
      <c r="JA45" s="10" t="str">
        <f>IF('1-SETUP'!$Q94="DAILY",IZ45+'1-SETUP'!$V94,IF('1-SETUP'!$Q94="WEEKLY",IZ45+'1-SETUP'!$V94*7,IF('1-SETUP'!$Q94="MONTHLY",EDATE(IZ45,'1-SETUP'!$V94),IF('1-SETUP'!$Q94="YEARLY",EDATE(IZ45,12*'1-SETUP'!$V94),""))))</f>
        <v/>
      </c>
      <c r="JB45" s="10" t="str">
        <f>IF('1-SETUP'!$Q94="DAILY",JA45+'1-SETUP'!$V94,IF('1-SETUP'!$Q94="WEEKLY",JA45+'1-SETUP'!$V94*7,IF('1-SETUP'!$Q94="MONTHLY",EDATE(JA45,'1-SETUP'!$V94),IF('1-SETUP'!$Q94="YEARLY",EDATE(JA45,12*'1-SETUP'!$V94),""))))</f>
        <v/>
      </c>
      <c r="JC45" s="10" t="str">
        <f>IF('1-SETUP'!$Q94="DAILY",JB45+'1-SETUP'!$V94,IF('1-SETUP'!$Q94="WEEKLY",JB45+'1-SETUP'!$V94*7,IF('1-SETUP'!$Q94="MONTHLY",EDATE(JB45,'1-SETUP'!$V94),IF('1-SETUP'!$Q94="YEARLY",EDATE(JB45,12*'1-SETUP'!$V94),""))))</f>
        <v/>
      </c>
      <c r="JD45" s="10" t="str">
        <f>IF('1-SETUP'!$Q94="DAILY",JC45+'1-SETUP'!$V94,IF('1-SETUP'!$Q94="WEEKLY",JC45+'1-SETUP'!$V94*7,IF('1-SETUP'!$Q94="MONTHLY",EDATE(JC45,'1-SETUP'!$V94),IF('1-SETUP'!$Q94="YEARLY",EDATE(JC45,12*'1-SETUP'!$V94),""))))</f>
        <v/>
      </c>
      <c r="JE45" s="10" t="str">
        <f>IF('1-SETUP'!$Q94="DAILY",JD45+'1-SETUP'!$V94,IF('1-SETUP'!$Q94="WEEKLY",JD45+'1-SETUP'!$V94*7,IF('1-SETUP'!$Q94="MONTHLY",EDATE(JD45,'1-SETUP'!$V94),IF('1-SETUP'!$Q94="YEARLY",EDATE(JD45,12*'1-SETUP'!$V94),""))))</f>
        <v/>
      </c>
      <c r="JF45" s="10" t="str">
        <f>IF('1-SETUP'!$Q94="DAILY",JE45+'1-SETUP'!$V94,IF('1-SETUP'!$Q94="WEEKLY",JE45+'1-SETUP'!$V94*7,IF('1-SETUP'!$Q94="MONTHLY",EDATE(JE45,'1-SETUP'!$V94),IF('1-SETUP'!$Q94="YEARLY",EDATE(JE45,12*'1-SETUP'!$V94),""))))</f>
        <v/>
      </c>
      <c r="JG45" s="10" t="str">
        <f>IF('1-SETUP'!$Q94="DAILY",JF45+'1-SETUP'!$V94,IF('1-SETUP'!$Q94="WEEKLY",JF45+'1-SETUP'!$V94*7,IF('1-SETUP'!$Q94="MONTHLY",EDATE(JF45,'1-SETUP'!$V94),IF('1-SETUP'!$Q94="YEARLY",EDATE(JF45,12*'1-SETUP'!$V94),""))))</f>
        <v/>
      </c>
      <c r="JH45" s="10" t="str">
        <f>IF('1-SETUP'!$Q94="DAILY",JG45+'1-SETUP'!$V94,IF('1-SETUP'!$Q94="WEEKLY",JG45+'1-SETUP'!$V94*7,IF('1-SETUP'!$Q94="MONTHLY",EDATE(JG45,'1-SETUP'!$V94),IF('1-SETUP'!$Q94="YEARLY",EDATE(JG45,12*'1-SETUP'!$V94),""))))</f>
        <v/>
      </c>
      <c r="JI45" s="10" t="str">
        <f>IF('1-SETUP'!$Q94="DAILY",JH45+'1-SETUP'!$V94,IF('1-SETUP'!$Q94="WEEKLY",JH45+'1-SETUP'!$V94*7,IF('1-SETUP'!$Q94="MONTHLY",EDATE(JH45,'1-SETUP'!$V94),IF('1-SETUP'!$Q94="YEARLY",EDATE(JH45,12*'1-SETUP'!$V94),""))))</f>
        <v/>
      </c>
      <c r="JJ45" s="10" t="str">
        <f>IF('1-SETUP'!$Q94="DAILY",JI45+'1-SETUP'!$V94,IF('1-SETUP'!$Q94="WEEKLY",JI45+'1-SETUP'!$V94*7,IF('1-SETUP'!$Q94="MONTHLY",EDATE(JI45,'1-SETUP'!$V94),IF('1-SETUP'!$Q94="YEARLY",EDATE(JI45,12*'1-SETUP'!$V94),""))))</f>
        <v/>
      </c>
      <c r="JK45" s="10" t="str">
        <f>IF('1-SETUP'!$Q94="DAILY",JJ45+'1-SETUP'!$V94,IF('1-SETUP'!$Q94="WEEKLY",JJ45+'1-SETUP'!$V94*7,IF('1-SETUP'!$Q94="MONTHLY",EDATE(JJ45,'1-SETUP'!$V94),IF('1-SETUP'!$Q94="YEARLY",EDATE(JJ45,12*'1-SETUP'!$V94),""))))</f>
        <v/>
      </c>
      <c r="JL45" s="10" t="str">
        <f>IF('1-SETUP'!$Q94="DAILY",JK45+'1-SETUP'!$V94,IF('1-SETUP'!$Q94="WEEKLY",JK45+'1-SETUP'!$V94*7,IF('1-SETUP'!$Q94="MONTHLY",EDATE(JK45,'1-SETUP'!$V94),IF('1-SETUP'!$Q94="YEARLY",EDATE(JK45,12*'1-SETUP'!$V94),""))))</f>
        <v/>
      </c>
      <c r="JM45" s="10" t="str">
        <f>IF('1-SETUP'!$Q94="DAILY",JL45+'1-SETUP'!$V94,IF('1-SETUP'!$Q94="WEEKLY",JL45+'1-SETUP'!$V94*7,IF('1-SETUP'!$Q94="MONTHLY",EDATE(JL45,'1-SETUP'!$V94),IF('1-SETUP'!$Q94="YEARLY",EDATE(JL45,12*'1-SETUP'!$V94),""))))</f>
        <v/>
      </c>
      <c r="JN45" s="10" t="str">
        <f>IF('1-SETUP'!$Q94="DAILY",JM45+'1-SETUP'!$V94,IF('1-SETUP'!$Q94="WEEKLY",JM45+'1-SETUP'!$V94*7,IF('1-SETUP'!$Q94="MONTHLY",EDATE(JM45,'1-SETUP'!$V94),IF('1-SETUP'!$Q94="YEARLY",EDATE(JM45,12*'1-SETUP'!$V94),""))))</f>
        <v/>
      </c>
      <c r="JO45" s="10" t="str">
        <f>IF('1-SETUP'!$Q94="DAILY",JN45+'1-SETUP'!$V94,IF('1-SETUP'!$Q94="WEEKLY",JN45+'1-SETUP'!$V94*7,IF('1-SETUP'!$Q94="MONTHLY",EDATE(JN45,'1-SETUP'!$V94),IF('1-SETUP'!$Q94="YEARLY",EDATE(JN45,12*'1-SETUP'!$V94),""))))</f>
        <v/>
      </c>
      <c r="JP45" s="10" t="str">
        <f>IF('1-SETUP'!$Q94="DAILY",JO45+'1-SETUP'!$V94,IF('1-SETUP'!$Q94="WEEKLY",JO45+'1-SETUP'!$V94*7,IF('1-SETUP'!$Q94="MONTHLY",EDATE(JO45,'1-SETUP'!$V94),IF('1-SETUP'!$Q94="YEARLY",EDATE(JO45,12*'1-SETUP'!$V94),""))))</f>
        <v/>
      </c>
      <c r="JQ45" s="10" t="str">
        <f>IF('1-SETUP'!$Q94="DAILY",JP45+'1-SETUP'!$V94,IF('1-SETUP'!$Q94="WEEKLY",JP45+'1-SETUP'!$V94*7,IF('1-SETUP'!$Q94="MONTHLY",EDATE(JP45,'1-SETUP'!$V94),IF('1-SETUP'!$Q94="YEARLY",EDATE(JP45,12*'1-SETUP'!$V94),""))))</f>
        <v/>
      </c>
      <c r="JR45" s="10" t="str">
        <f>IF('1-SETUP'!$Q94="DAILY",JQ45+'1-SETUP'!$V94,IF('1-SETUP'!$Q94="WEEKLY",JQ45+'1-SETUP'!$V94*7,IF('1-SETUP'!$Q94="MONTHLY",EDATE(JQ45,'1-SETUP'!$V94),IF('1-SETUP'!$Q94="YEARLY",EDATE(JQ45,12*'1-SETUP'!$V94),""))))</f>
        <v/>
      </c>
      <c r="JS45" s="10" t="str">
        <f>IF('1-SETUP'!$Q94="DAILY",JR45+'1-SETUP'!$V94,IF('1-SETUP'!$Q94="WEEKLY",JR45+'1-SETUP'!$V94*7,IF('1-SETUP'!$Q94="MONTHLY",EDATE(JR45,'1-SETUP'!$V94),IF('1-SETUP'!$Q94="YEARLY",EDATE(JR45,12*'1-SETUP'!$V94),""))))</f>
        <v/>
      </c>
      <c r="JT45" s="10" t="str">
        <f>IF('1-SETUP'!$Q94="DAILY",JS45+'1-SETUP'!$V94,IF('1-SETUP'!$Q94="WEEKLY",JS45+'1-SETUP'!$V94*7,IF('1-SETUP'!$Q94="MONTHLY",EDATE(JS45,'1-SETUP'!$V94),IF('1-SETUP'!$Q94="YEARLY",EDATE(JS45,12*'1-SETUP'!$V94),""))))</f>
        <v/>
      </c>
      <c r="JU45" s="10" t="str">
        <f>IF('1-SETUP'!$Q94="DAILY",JT45+'1-SETUP'!$V94,IF('1-SETUP'!$Q94="WEEKLY",JT45+'1-SETUP'!$V94*7,IF('1-SETUP'!$Q94="MONTHLY",EDATE(JT45,'1-SETUP'!$V94),IF('1-SETUP'!$Q94="YEARLY",EDATE(JT45,12*'1-SETUP'!$V94),""))))</f>
        <v/>
      </c>
      <c r="JV45" s="10" t="str">
        <f>IF('1-SETUP'!$Q94="DAILY",JU45+'1-SETUP'!$V94,IF('1-SETUP'!$Q94="WEEKLY",JU45+'1-SETUP'!$V94*7,IF('1-SETUP'!$Q94="MONTHLY",EDATE(JU45,'1-SETUP'!$V94),IF('1-SETUP'!$Q94="YEARLY",EDATE(JU45,12*'1-SETUP'!$V94),""))))</f>
        <v/>
      </c>
      <c r="JW45" s="10" t="str">
        <f>IF('1-SETUP'!$Q94="DAILY",JV45+'1-SETUP'!$V94,IF('1-SETUP'!$Q94="WEEKLY",JV45+'1-SETUP'!$V94*7,IF('1-SETUP'!$Q94="MONTHLY",EDATE(JV45,'1-SETUP'!$V94),IF('1-SETUP'!$Q94="YEARLY",EDATE(JV45,12*'1-SETUP'!$V94),""))))</f>
        <v/>
      </c>
      <c r="JX45" s="10" t="str">
        <f>IF('1-SETUP'!$Q94="DAILY",JW45+'1-SETUP'!$V94,IF('1-SETUP'!$Q94="WEEKLY",JW45+'1-SETUP'!$V94*7,IF('1-SETUP'!$Q94="MONTHLY",EDATE(JW45,'1-SETUP'!$V94),IF('1-SETUP'!$Q94="YEARLY",EDATE(JW45,12*'1-SETUP'!$V94),""))))</f>
        <v/>
      </c>
      <c r="JY45" s="10" t="str">
        <f>IF('1-SETUP'!$Q94="DAILY",JX45+'1-SETUP'!$V94,IF('1-SETUP'!$Q94="WEEKLY",JX45+'1-SETUP'!$V94*7,IF('1-SETUP'!$Q94="MONTHLY",EDATE(JX45,'1-SETUP'!$V94),IF('1-SETUP'!$Q94="YEARLY",EDATE(JX45,12*'1-SETUP'!$V94),""))))</f>
        <v/>
      </c>
      <c r="JZ45" s="10" t="str">
        <f>IF('1-SETUP'!$Q94="DAILY",JY45+'1-SETUP'!$V94,IF('1-SETUP'!$Q94="WEEKLY",JY45+'1-SETUP'!$V94*7,IF('1-SETUP'!$Q94="MONTHLY",EDATE(JY45,'1-SETUP'!$V94),IF('1-SETUP'!$Q94="YEARLY",EDATE(JY45,12*'1-SETUP'!$V94),""))))</f>
        <v/>
      </c>
      <c r="KA45" s="10" t="str">
        <f>IF('1-SETUP'!$Q94="DAILY",JZ45+'1-SETUP'!$V94,IF('1-SETUP'!$Q94="WEEKLY",JZ45+'1-SETUP'!$V94*7,IF('1-SETUP'!$Q94="MONTHLY",EDATE(JZ45,'1-SETUP'!$V94),IF('1-SETUP'!$Q94="YEARLY",EDATE(JZ45,12*'1-SETUP'!$V94),""))))</f>
        <v/>
      </c>
      <c r="KB45" s="10" t="str">
        <f>IF('1-SETUP'!$Q94="DAILY",KA45+'1-SETUP'!$V94,IF('1-SETUP'!$Q94="WEEKLY",KA45+'1-SETUP'!$V94*7,IF('1-SETUP'!$Q94="MONTHLY",EDATE(KA45,'1-SETUP'!$V94),IF('1-SETUP'!$Q94="YEARLY",EDATE(KA45,12*'1-SETUP'!$V94),""))))</f>
        <v/>
      </c>
      <c r="KC45" s="10" t="str">
        <f>IF('1-SETUP'!$Q94="DAILY",KB45+'1-SETUP'!$V94,IF('1-SETUP'!$Q94="WEEKLY",KB45+'1-SETUP'!$V94*7,IF('1-SETUP'!$Q94="MONTHLY",EDATE(KB45,'1-SETUP'!$V94),IF('1-SETUP'!$Q94="YEARLY",EDATE(KB45,12*'1-SETUP'!$V94),""))))</f>
        <v/>
      </c>
      <c r="KD45" s="10" t="str">
        <f>IF('1-SETUP'!$Q94="DAILY",KC45+'1-SETUP'!$V94,IF('1-SETUP'!$Q94="WEEKLY",KC45+'1-SETUP'!$V94*7,IF('1-SETUP'!$Q94="MONTHLY",EDATE(KC45,'1-SETUP'!$V94),IF('1-SETUP'!$Q94="YEARLY",EDATE(KC45,12*'1-SETUP'!$V94),""))))</f>
        <v/>
      </c>
      <c r="KE45" s="10" t="str">
        <f>IF('1-SETUP'!$Q94="DAILY",KD45+'1-SETUP'!$V94,IF('1-SETUP'!$Q94="WEEKLY",KD45+'1-SETUP'!$V94*7,IF('1-SETUP'!$Q94="MONTHLY",EDATE(KD45,'1-SETUP'!$V94),IF('1-SETUP'!$Q94="YEARLY",EDATE(KD45,12*'1-SETUP'!$V94),""))))</f>
        <v/>
      </c>
      <c r="KF45" s="10" t="str">
        <f>IF('1-SETUP'!$Q94="DAILY",KE45+'1-SETUP'!$V94,IF('1-SETUP'!$Q94="WEEKLY",KE45+'1-SETUP'!$V94*7,IF('1-SETUP'!$Q94="MONTHLY",EDATE(KE45,'1-SETUP'!$V94),IF('1-SETUP'!$Q94="YEARLY",EDATE(KE45,12*'1-SETUP'!$V94),""))))</f>
        <v/>
      </c>
      <c r="KG45" s="10" t="str">
        <f>IF('1-SETUP'!$Q94="DAILY",KF45+'1-SETUP'!$V94,IF('1-SETUP'!$Q94="WEEKLY",KF45+'1-SETUP'!$V94*7,IF('1-SETUP'!$Q94="MONTHLY",EDATE(KF45,'1-SETUP'!$V94),IF('1-SETUP'!$Q94="YEARLY",EDATE(KF45,12*'1-SETUP'!$V94),""))))</f>
        <v/>
      </c>
      <c r="KH45" s="10" t="str">
        <f>IF('1-SETUP'!$Q94="DAILY",KG45+'1-SETUP'!$V94,IF('1-SETUP'!$Q94="WEEKLY",KG45+'1-SETUP'!$V94*7,IF('1-SETUP'!$Q94="MONTHLY",EDATE(KG45,'1-SETUP'!$V94),IF('1-SETUP'!$Q94="YEARLY",EDATE(KG45,12*'1-SETUP'!$V94),""))))</f>
        <v/>
      </c>
      <c r="KI45" s="10" t="str">
        <f>IF('1-SETUP'!$Q94="DAILY",KH45+'1-SETUP'!$V94,IF('1-SETUP'!$Q94="WEEKLY",KH45+'1-SETUP'!$V94*7,IF('1-SETUP'!$Q94="MONTHLY",EDATE(KH45,'1-SETUP'!$V94),IF('1-SETUP'!$Q94="YEARLY",EDATE(KH45,12*'1-SETUP'!$V94),""))))</f>
        <v/>
      </c>
      <c r="KJ45" s="10" t="str">
        <f>IF('1-SETUP'!$Q94="DAILY",KI45+'1-SETUP'!$V94,IF('1-SETUP'!$Q94="WEEKLY",KI45+'1-SETUP'!$V94*7,IF('1-SETUP'!$Q94="MONTHLY",EDATE(KI45,'1-SETUP'!$V94),IF('1-SETUP'!$Q94="YEARLY",EDATE(KI45,12*'1-SETUP'!$V94),""))))</f>
        <v/>
      </c>
      <c r="KK45" s="10" t="str">
        <f>IF('1-SETUP'!$Q94="DAILY",KJ45+'1-SETUP'!$V94,IF('1-SETUP'!$Q94="WEEKLY",KJ45+'1-SETUP'!$V94*7,IF('1-SETUP'!$Q94="MONTHLY",EDATE(KJ45,'1-SETUP'!$V94),IF('1-SETUP'!$Q94="YEARLY",EDATE(KJ45,12*'1-SETUP'!$V94),""))))</f>
        <v/>
      </c>
      <c r="KL45" s="10" t="str">
        <f>IF('1-SETUP'!$Q94="DAILY",KK45+'1-SETUP'!$V94,IF('1-SETUP'!$Q94="WEEKLY",KK45+'1-SETUP'!$V94*7,IF('1-SETUP'!$Q94="MONTHLY",EDATE(KK45,'1-SETUP'!$V94),IF('1-SETUP'!$Q94="YEARLY",EDATE(KK45,12*'1-SETUP'!$V94),""))))</f>
        <v/>
      </c>
      <c r="KM45" s="10" t="str">
        <f>IF('1-SETUP'!$Q94="DAILY",KL45+'1-SETUP'!$V94,IF('1-SETUP'!$Q94="WEEKLY",KL45+'1-SETUP'!$V94*7,IF('1-SETUP'!$Q94="MONTHLY",EDATE(KL45,'1-SETUP'!$V94),IF('1-SETUP'!$Q94="YEARLY",EDATE(KL45,12*'1-SETUP'!$V94),""))))</f>
        <v/>
      </c>
      <c r="KN45" s="10" t="str">
        <f>IF('1-SETUP'!$Q94="DAILY",KM45+'1-SETUP'!$V94,IF('1-SETUP'!$Q94="WEEKLY",KM45+'1-SETUP'!$V94*7,IF('1-SETUP'!$Q94="MONTHLY",EDATE(KM45,'1-SETUP'!$V94),IF('1-SETUP'!$Q94="YEARLY",EDATE(KM45,12*'1-SETUP'!$V94),""))))</f>
        <v/>
      </c>
      <c r="KO45" s="10" t="str">
        <f>IF('1-SETUP'!$Q94="DAILY",KN45+'1-SETUP'!$V94,IF('1-SETUP'!$Q94="WEEKLY",KN45+'1-SETUP'!$V94*7,IF('1-SETUP'!$Q94="MONTHLY",EDATE(KN45,'1-SETUP'!$V94),IF('1-SETUP'!$Q94="YEARLY",EDATE(KN45,12*'1-SETUP'!$V94),""))))</f>
        <v/>
      </c>
      <c r="KP45" s="10" t="str">
        <f>IF('1-SETUP'!$Q94="DAILY",KO45+'1-SETUP'!$V94,IF('1-SETUP'!$Q94="WEEKLY",KO45+'1-SETUP'!$V94*7,IF('1-SETUP'!$Q94="MONTHLY",EDATE(KO45,'1-SETUP'!$V94),IF('1-SETUP'!$Q94="YEARLY",EDATE(KO45,12*'1-SETUP'!$V94),""))))</f>
        <v/>
      </c>
      <c r="KQ45" s="10" t="str">
        <f>IF('1-SETUP'!$Q94="DAILY",KP45+'1-SETUP'!$V94,IF('1-SETUP'!$Q94="WEEKLY",KP45+'1-SETUP'!$V94*7,IF('1-SETUP'!$Q94="MONTHLY",EDATE(KP45,'1-SETUP'!$V94),IF('1-SETUP'!$Q94="YEARLY",EDATE(KP45,12*'1-SETUP'!$V94),""))))</f>
        <v/>
      </c>
      <c r="KR45" s="10" t="str">
        <f>IF('1-SETUP'!$Q94="DAILY",KQ45+'1-SETUP'!$V94,IF('1-SETUP'!$Q94="WEEKLY",KQ45+'1-SETUP'!$V94*7,IF('1-SETUP'!$Q94="MONTHLY",EDATE(KQ45,'1-SETUP'!$V94),IF('1-SETUP'!$Q94="YEARLY",EDATE(KQ45,12*'1-SETUP'!$V94),""))))</f>
        <v/>
      </c>
      <c r="KS45" s="10" t="str">
        <f>IF('1-SETUP'!$Q94="DAILY",KR45+'1-SETUP'!$V94,IF('1-SETUP'!$Q94="WEEKLY",KR45+'1-SETUP'!$V94*7,IF('1-SETUP'!$Q94="MONTHLY",EDATE(KR45,'1-SETUP'!$V94),IF('1-SETUP'!$Q94="YEARLY",EDATE(KR45,12*'1-SETUP'!$V94),""))))</f>
        <v/>
      </c>
      <c r="KT45" s="10" t="str">
        <f>IF('1-SETUP'!$Q94="DAILY",KS45+'1-SETUP'!$V94,IF('1-SETUP'!$Q94="WEEKLY",KS45+'1-SETUP'!$V94*7,IF('1-SETUP'!$Q94="MONTHLY",EDATE(KS45,'1-SETUP'!$V94),IF('1-SETUP'!$Q94="YEARLY",EDATE(KS45,12*'1-SETUP'!$V94),""))))</f>
        <v/>
      </c>
      <c r="KU45" s="10" t="str">
        <f>IF('1-SETUP'!$Q94="DAILY",KT45+'1-SETUP'!$V94,IF('1-SETUP'!$Q94="WEEKLY",KT45+'1-SETUP'!$V94*7,IF('1-SETUP'!$Q94="MONTHLY",EDATE(KT45,'1-SETUP'!$V94),IF('1-SETUP'!$Q94="YEARLY",EDATE(KT45,12*'1-SETUP'!$V94),""))))</f>
        <v/>
      </c>
      <c r="KV45" s="10" t="str">
        <f>IF('1-SETUP'!$Q94="DAILY",KU45+'1-SETUP'!$V94,IF('1-SETUP'!$Q94="WEEKLY",KU45+'1-SETUP'!$V94*7,IF('1-SETUP'!$Q94="MONTHLY",EDATE(KU45,'1-SETUP'!$V94),IF('1-SETUP'!$Q94="YEARLY",EDATE(KU45,12*'1-SETUP'!$V94),""))))</f>
        <v/>
      </c>
      <c r="KW45" s="10" t="str">
        <f>IF('1-SETUP'!$Q94="DAILY",KV45+'1-SETUP'!$V94,IF('1-SETUP'!$Q94="WEEKLY",KV45+'1-SETUP'!$V94*7,IF('1-SETUP'!$Q94="MONTHLY",EDATE(KV45,'1-SETUP'!$V94),IF('1-SETUP'!$Q94="YEARLY",EDATE(KV45,12*'1-SETUP'!$V94),""))))</f>
        <v/>
      </c>
      <c r="KX45" s="10" t="str">
        <f>IF('1-SETUP'!$Q94="DAILY",KW45+'1-SETUP'!$V94,IF('1-SETUP'!$Q94="WEEKLY",KW45+'1-SETUP'!$V94*7,IF('1-SETUP'!$Q94="MONTHLY",EDATE(KW45,'1-SETUP'!$V94),IF('1-SETUP'!$Q94="YEARLY",EDATE(KW45,12*'1-SETUP'!$V94),""))))</f>
        <v/>
      </c>
      <c r="KY45" s="10" t="str">
        <f>IF('1-SETUP'!$Q94="DAILY",KX45+'1-SETUP'!$V94,IF('1-SETUP'!$Q94="WEEKLY",KX45+'1-SETUP'!$V94*7,IF('1-SETUP'!$Q94="MONTHLY",EDATE(KX45,'1-SETUP'!$V94),IF('1-SETUP'!$Q94="YEARLY",EDATE(KX45,12*'1-SETUP'!$V94),""))))</f>
        <v/>
      </c>
      <c r="KZ45" s="10" t="str">
        <f>IF('1-SETUP'!$Q94="DAILY",KY45+'1-SETUP'!$V94,IF('1-SETUP'!$Q94="WEEKLY",KY45+'1-SETUP'!$V94*7,IF('1-SETUP'!$Q94="MONTHLY",EDATE(KY45,'1-SETUP'!$V94),IF('1-SETUP'!$Q94="YEARLY",EDATE(KY45,12*'1-SETUP'!$V94),""))))</f>
        <v/>
      </c>
      <c r="LA45" s="10" t="str">
        <f>IF('1-SETUP'!$Q94="DAILY",KZ45+'1-SETUP'!$V94,IF('1-SETUP'!$Q94="WEEKLY",KZ45+'1-SETUP'!$V94*7,IF('1-SETUP'!$Q94="MONTHLY",EDATE(KZ45,'1-SETUP'!$V94),IF('1-SETUP'!$Q94="YEARLY",EDATE(KZ45,12*'1-SETUP'!$V94),""))))</f>
        <v/>
      </c>
      <c r="LB45" s="10" t="str">
        <f>IF('1-SETUP'!$Q94="DAILY",LA45+'1-SETUP'!$V94,IF('1-SETUP'!$Q94="WEEKLY",LA45+'1-SETUP'!$V94*7,IF('1-SETUP'!$Q94="MONTHLY",EDATE(LA45,'1-SETUP'!$V94),IF('1-SETUP'!$Q94="YEARLY",EDATE(LA45,12*'1-SETUP'!$V94),""))))</f>
        <v/>
      </c>
      <c r="LC45" s="10" t="str">
        <f>IF('1-SETUP'!$Q94="DAILY",LB45+'1-SETUP'!$V94,IF('1-SETUP'!$Q94="WEEKLY",LB45+'1-SETUP'!$V94*7,IF('1-SETUP'!$Q94="MONTHLY",EDATE(LB45,'1-SETUP'!$V94),IF('1-SETUP'!$Q94="YEARLY",EDATE(LB45,12*'1-SETUP'!$V94),""))))</f>
        <v/>
      </c>
      <c r="LD45" s="10" t="str">
        <f>IF('1-SETUP'!$Q94="DAILY",LC45+'1-SETUP'!$V94,IF('1-SETUP'!$Q94="WEEKLY",LC45+'1-SETUP'!$V94*7,IF('1-SETUP'!$Q94="MONTHLY",EDATE(LC45,'1-SETUP'!$V94),IF('1-SETUP'!$Q94="YEARLY",EDATE(LC45,12*'1-SETUP'!$V94),""))))</f>
        <v/>
      </c>
      <c r="LE45" s="10" t="str">
        <f>IF('1-SETUP'!$Q94="DAILY",LD45+'1-SETUP'!$V94,IF('1-SETUP'!$Q94="WEEKLY",LD45+'1-SETUP'!$V94*7,IF('1-SETUP'!$Q94="MONTHLY",EDATE(LD45,'1-SETUP'!$V94),IF('1-SETUP'!$Q94="YEARLY",EDATE(LD45,12*'1-SETUP'!$V94),""))))</f>
        <v/>
      </c>
      <c r="LF45" s="10" t="str">
        <f>IF('1-SETUP'!$Q94="DAILY",LE45+'1-SETUP'!$V94,IF('1-SETUP'!$Q94="WEEKLY",LE45+'1-SETUP'!$V94*7,IF('1-SETUP'!$Q94="MONTHLY",EDATE(LE45,'1-SETUP'!$V94),IF('1-SETUP'!$Q94="YEARLY",EDATE(LE45,12*'1-SETUP'!$V94),""))))</f>
        <v/>
      </c>
      <c r="LG45" s="10" t="str">
        <f>IF('1-SETUP'!$Q94="DAILY",LF45+'1-SETUP'!$V94,IF('1-SETUP'!$Q94="WEEKLY",LF45+'1-SETUP'!$V94*7,IF('1-SETUP'!$Q94="MONTHLY",EDATE(LF45,'1-SETUP'!$V94),IF('1-SETUP'!$Q94="YEARLY",EDATE(LF45,12*'1-SETUP'!$V94),""))))</f>
        <v/>
      </c>
      <c r="LH45" s="10" t="str">
        <f>IF('1-SETUP'!$Q94="DAILY",LG45+'1-SETUP'!$V94,IF('1-SETUP'!$Q94="WEEKLY",LG45+'1-SETUP'!$V94*7,IF('1-SETUP'!$Q94="MONTHLY",EDATE(LG45,'1-SETUP'!$V94),IF('1-SETUP'!$Q94="YEARLY",EDATE(LG45,12*'1-SETUP'!$V94),""))))</f>
        <v/>
      </c>
      <c r="LI45" s="10" t="str">
        <f>IF('1-SETUP'!$Q94="DAILY",LH45+'1-SETUP'!$V94,IF('1-SETUP'!$Q94="WEEKLY",LH45+'1-SETUP'!$V94*7,IF('1-SETUP'!$Q94="MONTHLY",EDATE(LH45,'1-SETUP'!$V94),IF('1-SETUP'!$Q94="YEARLY",EDATE(LH45,12*'1-SETUP'!$V94),""))))</f>
        <v/>
      </c>
      <c r="LJ45" s="10" t="str">
        <f>IF('1-SETUP'!$Q94="DAILY",LI45+'1-SETUP'!$V94,IF('1-SETUP'!$Q94="WEEKLY",LI45+'1-SETUP'!$V94*7,IF('1-SETUP'!$Q94="MONTHLY",EDATE(LI45,'1-SETUP'!$V94),IF('1-SETUP'!$Q94="YEARLY",EDATE(LI45,12*'1-SETUP'!$V94),""))))</f>
        <v/>
      </c>
      <c r="LK45" s="10" t="str">
        <f>IF('1-SETUP'!$Q94="DAILY",LJ45+'1-SETUP'!$V94,IF('1-SETUP'!$Q94="WEEKLY",LJ45+'1-SETUP'!$V94*7,IF('1-SETUP'!$Q94="MONTHLY",EDATE(LJ45,'1-SETUP'!$V94),IF('1-SETUP'!$Q94="YEARLY",EDATE(LJ45,12*'1-SETUP'!$V94),""))))</f>
        <v/>
      </c>
      <c r="LL45" s="10" t="str">
        <f>IF('1-SETUP'!$Q94="DAILY",LK45+'1-SETUP'!$V94,IF('1-SETUP'!$Q94="WEEKLY",LK45+'1-SETUP'!$V94*7,IF('1-SETUP'!$Q94="MONTHLY",EDATE(LK45,'1-SETUP'!$V94),IF('1-SETUP'!$Q94="YEARLY",EDATE(LK45,12*'1-SETUP'!$V94),""))))</f>
        <v/>
      </c>
      <c r="LM45" s="10" t="str">
        <f>IF('1-SETUP'!$Q94="DAILY",LL45+'1-SETUP'!$V94,IF('1-SETUP'!$Q94="WEEKLY",LL45+'1-SETUP'!$V94*7,IF('1-SETUP'!$Q94="MONTHLY",EDATE(LL45,'1-SETUP'!$V94),IF('1-SETUP'!$Q94="YEARLY",EDATE(LL45,12*'1-SETUP'!$V94),""))))</f>
        <v/>
      </c>
      <c r="LN45" s="10" t="str">
        <f>IF('1-SETUP'!$Q94="DAILY",LM45+'1-SETUP'!$V94,IF('1-SETUP'!$Q94="WEEKLY",LM45+'1-SETUP'!$V94*7,IF('1-SETUP'!$Q94="MONTHLY",EDATE(LM45,'1-SETUP'!$V94),IF('1-SETUP'!$Q94="YEARLY",EDATE(LM45,12*'1-SETUP'!$V94),""))))</f>
        <v/>
      </c>
      <c r="LO45" s="10" t="str">
        <f>IF('1-SETUP'!$Q94="DAILY",LN45+'1-SETUP'!$V94,IF('1-SETUP'!$Q94="WEEKLY",LN45+'1-SETUP'!$V94*7,IF('1-SETUP'!$Q94="MONTHLY",EDATE(LN45,'1-SETUP'!$V94),IF('1-SETUP'!$Q94="YEARLY",EDATE(LN45,12*'1-SETUP'!$V94),""))))</f>
        <v/>
      </c>
      <c r="LP45" s="10" t="str">
        <f>IF('1-SETUP'!$Q94="DAILY",LO45+'1-SETUP'!$V94,IF('1-SETUP'!$Q94="WEEKLY",LO45+'1-SETUP'!$V94*7,IF('1-SETUP'!$Q94="MONTHLY",EDATE(LO45,'1-SETUP'!$V94),IF('1-SETUP'!$Q94="YEARLY",EDATE(LO45,12*'1-SETUP'!$V94),""))))</f>
        <v/>
      </c>
      <c r="LQ45" s="10" t="str">
        <f>IF('1-SETUP'!$Q94="DAILY",LP45+'1-SETUP'!$V94,IF('1-SETUP'!$Q94="WEEKLY",LP45+'1-SETUP'!$V94*7,IF('1-SETUP'!$Q94="MONTHLY",EDATE(LP45,'1-SETUP'!$V94),IF('1-SETUP'!$Q94="YEARLY",EDATE(LP45,12*'1-SETUP'!$V94),""))))</f>
        <v/>
      </c>
      <c r="LR45" s="10" t="str">
        <f>IF('1-SETUP'!$Q94="DAILY",LQ45+'1-SETUP'!$V94,IF('1-SETUP'!$Q94="WEEKLY",LQ45+'1-SETUP'!$V94*7,IF('1-SETUP'!$Q94="MONTHLY",EDATE(LQ45,'1-SETUP'!$V94),IF('1-SETUP'!$Q94="YEARLY",EDATE(LQ45,12*'1-SETUP'!$V94),""))))</f>
        <v/>
      </c>
      <c r="LS45" s="10" t="str">
        <f>IF('1-SETUP'!$Q94="DAILY",LR45+'1-SETUP'!$V94,IF('1-SETUP'!$Q94="WEEKLY",LR45+'1-SETUP'!$V94*7,IF('1-SETUP'!$Q94="MONTHLY",EDATE(LR45,'1-SETUP'!$V94),IF('1-SETUP'!$Q94="YEARLY",EDATE(LR45,12*'1-SETUP'!$V94),""))))</f>
        <v/>
      </c>
      <c r="LT45" s="10" t="str">
        <f>IF('1-SETUP'!$Q94="DAILY",LS45+'1-SETUP'!$V94,IF('1-SETUP'!$Q94="WEEKLY",LS45+'1-SETUP'!$V94*7,IF('1-SETUP'!$Q94="MONTHLY",EDATE(LS45,'1-SETUP'!$V94),IF('1-SETUP'!$Q94="YEARLY",EDATE(LS45,12*'1-SETUP'!$V94),""))))</f>
        <v/>
      </c>
      <c r="LU45" s="10" t="str">
        <f>IF('1-SETUP'!$Q94="DAILY",LT45+'1-SETUP'!$V94,IF('1-SETUP'!$Q94="WEEKLY",LT45+'1-SETUP'!$V94*7,IF('1-SETUP'!$Q94="MONTHLY",EDATE(LT45,'1-SETUP'!$V94),IF('1-SETUP'!$Q94="YEARLY",EDATE(LT45,12*'1-SETUP'!$V94),""))))</f>
        <v/>
      </c>
      <c r="LV45" s="10" t="str">
        <f>IF('1-SETUP'!$Q94="DAILY",LU45+'1-SETUP'!$V94,IF('1-SETUP'!$Q94="WEEKLY",LU45+'1-SETUP'!$V94*7,IF('1-SETUP'!$Q94="MONTHLY",EDATE(LU45,'1-SETUP'!$V94),IF('1-SETUP'!$Q94="YEARLY",EDATE(LU45,12*'1-SETUP'!$V94),""))))</f>
        <v/>
      </c>
      <c r="LW45" s="10" t="str">
        <f>IF('1-SETUP'!$Q94="DAILY",LV45+'1-SETUP'!$V94,IF('1-SETUP'!$Q94="WEEKLY",LV45+'1-SETUP'!$V94*7,IF('1-SETUP'!$Q94="MONTHLY",EDATE(LV45,'1-SETUP'!$V94),IF('1-SETUP'!$Q94="YEARLY",EDATE(LV45,12*'1-SETUP'!$V94),""))))</f>
        <v/>
      </c>
      <c r="LX45" s="10" t="str">
        <f>IF('1-SETUP'!$Q94="DAILY",LW45+'1-SETUP'!$V94,IF('1-SETUP'!$Q94="WEEKLY",LW45+'1-SETUP'!$V94*7,IF('1-SETUP'!$Q94="MONTHLY",EDATE(LW45,'1-SETUP'!$V94),IF('1-SETUP'!$Q94="YEARLY",EDATE(LW45,12*'1-SETUP'!$V94),""))))</f>
        <v/>
      </c>
      <c r="LY45" s="10" t="str">
        <f>IF('1-SETUP'!$Q94="DAILY",LX45+'1-SETUP'!$V94,IF('1-SETUP'!$Q94="WEEKLY",LX45+'1-SETUP'!$V94*7,IF('1-SETUP'!$Q94="MONTHLY",EDATE(LX45,'1-SETUP'!$V94),IF('1-SETUP'!$Q94="YEARLY",EDATE(LX45,12*'1-SETUP'!$V94),""))))</f>
        <v/>
      </c>
      <c r="LZ45" s="10" t="str">
        <f>IF('1-SETUP'!$Q94="DAILY",LY45+'1-SETUP'!$V94,IF('1-SETUP'!$Q94="WEEKLY",LY45+'1-SETUP'!$V94*7,IF('1-SETUP'!$Q94="MONTHLY",EDATE(LY45,'1-SETUP'!$V94),IF('1-SETUP'!$Q94="YEARLY",EDATE(LY45,12*'1-SETUP'!$V94),""))))</f>
        <v/>
      </c>
      <c r="MA45" s="10" t="str">
        <f>IF('1-SETUP'!$Q94="DAILY",LZ45+'1-SETUP'!$V94,IF('1-SETUP'!$Q94="WEEKLY",LZ45+'1-SETUP'!$V94*7,IF('1-SETUP'!$Q94="MONTHLY",EDATE(LZ45,'1-SETUP'!$V94),IF('1-SETUP'!$Q94="YEARLY",EDATE(LZ45,12*'1-SETUP'!$V94),""))))</f>
        <v/>
      </c>
      <c r="MB45" s="10" t="str">
        <f>IF('1-SETUP'!$Q94="DAILY",MA45+'1-SETUP'!$V94,IF('1-SETUP'!$Q94="WEEKLY",MA45+'1-SETUP'!$V94*7,IF('1-SETUP'!$Q94="MONTHLY",EDATE(MA45,'1-SETUP'!$V94),IF('1-SETUP'!$Q94="YEARLY",EDATE(MA45,12*'1-SETUP'!$V94),""))))</f>
        <v/>
      </c>
      <c r="MC45" s="10" t="str">
        <f>IF('1-SETUP'!$Q94="DAILY",MB45+'1-SETUP'!$V94,IF('1-SETUP'!$Q94="WEEKLY",MB45+'1-SETUP'!$V94*7,IF('1-SETUP'!$Q94="MONTHLY",EDATE(MB45,'1-SETUP'!$V94),IF('1-SETUP'!$Q94="YEARLY",EDATE(MB45,12*'1-SETUP'!$V94),""))))</f>
        <v/>
      </c>
      <c r="MD45" s="10" t="str">
        <f>IF('1-SETUP'!$Q94="DAILY",MC45+'1-SETUP'!$V94,IF('1-SETUP'!$Q94="WEEKLY",MC45+'1-SETUP'!$V94*7,IF('1-SETUP'!$Q94="MONTHLY",EDATE(MC45,'1-SETUP'!$V94),IF('1-SETUP'!$Q94="YEARLY",EDATE(MC45,12*'1-SETUP'!$V94),""))))</f>
        <v/>
      </c>
      <c r="ME45" s="10" t="str">
        <f>IF('1-SETUP'!$Q94="DAILY",MD45+'1-SETUP'!$V94,IF('1-SETUP'!$Q94="WEEKLY",MD45+'1-SETUP'!$V94*7,IF('1-SETUP'!$Q94="MONTHLY",EDATE(MD45,'1-SETUP'!$V94),IF('1-SETUP'!$Q94="YEARLY",EDATE(MD45,12*'1-SETUP'!$V94),""))))</f>
        <v/>
      </c>
      <c r="MF45" s="10" t="str">
        <f>IF('1-SETUP'!$Q94="DAILY",ME45+'1-SETUP'!$V94,IF('1-SETUP'!$Q94="WEEKLY",ME45+'1-SETUP'!$V94*7,IF('1-SETUP'!$Q94="MONTHLY",EDATE(ME45,'1-SETUP'!$V94),IF('1-SETUP'!$Q94="YEARLY",EDATE(ME45,12*'1-SETUP'!$V94),""))))</f>
        <v/>
      </c>
      <c r="MG45" s="10" t="str">
        <f>IF('1-SETUP'!$Q94="DAILY",MF45+'1-SETUP'!$V94,IF('1-SETUP'!$Q94="WEEKLY",MF45+'1-SETUP'!$V94*7,IF('1-SETUP'!$Q94="MONTHLY",EDATE(MF45,'1-SETUP'!$V94),IF('1-SETUP'!$Q94="YEARLY",EDATE(MF45,12*'1-SETUP'!$V94),""))))</f>
        <v/>
      </c>
      <c r="MH45" s="10" t="str">
        <f>IF('1-SETUP'!$Q94="DAILY",MG45+'1-SETUP'!$V94,IF('1-SETUP'!$Q94="WEEKLY",MG45+'1-SETUP'!$V94*7,IF('1-SETUP'!$Q94="MONTHLY",EDATE(MG45,'1-SETUP'!$V94),IF('1-SETUP'!$Q94="YEARLY",EDATE(MG45,12*'1-SETUP'!$V94),""))))</f>
        <v/>
      </c>
      <c r="MI45" s="10" t="str">
        <f>IF('1-SETUP'!$Q94="DAILY",MH45+'1-SETUP'!$V94,IF('1-SETUP'!$Q94="WEEKLY",MH45+'1-SETUP'!$V94*7,IF('1-SETUP'!$Q94="MONTHLY",EDATE(MH45,'1-SETUP'!$V94),IF('1-SETUP'!$Q94="YEARLY",EDATE(MH45,12*'1-SETUP'!$V94),""))))</f>
        <v/>
      </c>
      <c r="MJ45" s="10" t="str">
        <f>IF('1-SETUP'!$Q94="DAILY",MI45+'1-SETUP'!$V94,IF('1-SETUP'!$Q94="WEEKLY",MI45+'1-SETUP'!$V94*7,IF('1-SETUP'!$Q94="MONTHLY",EDATE(MI45,'1-SETUP'!$V94),IF('1-SETUP'!$Q94="YEARLY",EDATE(MI45,12*'1-SETUP'!$V94),""))))</f>
        <v/>
      </c>
      <c r="MK45" s="10" t="str">
        <f>IF('1-SETUP'!$Q94="DAILY",MJ45+'1-SETUP'!$V94,IF('1-SETUP'!$Q94="WEEKLY",MJ45+'1-SETUP'!$V94*7,IF('1-SETUP'!$Q94="MONTHLY",EDATE(MJ45,'1-SETUP'!$V94),IF('1-SETUP'!$Q94="YEARLY",EDATE(MJ45,12*'1-SETUP'!$V94),""))))</f>
        <v/>
      </c>
      <c r="ML45" s="10" t="str">
        <f>IF('1-SETUP'!$Q94="DAILY",MK45+'1-SETUP'!$V94,IF('1-SETUP'!$Q94="WEEKLY",MK45+'1-SETUP'!$V94*7,IF('1-SETUP'!$Q94="MONTHLY",EDATE(MK45,'1-SETUP'!$V94),IF('1-SETUP'!$Q94="YEARLY",EDATE(MK45,12*'1-SETUP'!$V94),""))))</f>
        <v/>
      </c>
      <c r="MM45" s="10" t="str">
        <f>IF('1-SETUP'!$Q94="DAILY",ML45+'1-SETUP'!$V94,IF('1-SETUP'!$Q94="WEEKLY",ML45+'1-SETUP'!$V94*7,IF('1-SETUP'!$Q94="MONTHLY",EDATE(ML45,'1-SETUP'!$V94),IF('1-SETUP'!$Q94="YEARLY",EDATE(ML45,12*'1-SETUP'!$V94),""))))</f>
        <v/>
      </c>
      <c r="MN45" s="10" t="str">
        <f>IF('1-SETUP'!$Q94="DAILY",MM45+'1-SETUP'!$V94,IF('1-SETUP'!$Q94="WEEKLY",MM45+'1-SETUP'!$V94*7,IF('1-SETUP'!$Q94="MONTHLY",EDATE(MM45,'1-SETUP'!$V94),IF('1-SETUP'!$Q94="YEARLY",EDATE(MM45,12*'1-SETUP'!$V94),""))))</f>
        <v/>
      </c>
      <c r="MO45" s="10" t="str">
        <f>IF('1-SETUP'!$Q94="DAILY",MN45+'1-SETUP'!$V94,IF('1-SETUP'!$Q94="WEEKLY",MN45+'1-SETUP'!$V94*7,IF('1-SETUP'!$Q94="MONTHLY",EDATE(MN45,'1-SETUP'!$V94),IF('1-SETUP'!$Q94="YEARLY",EDATE(MN45,12*'1-SETUP'!$V94),""))))</f>
        <v/>
      </c>
      <c r="MP45" s="10" t="str">
        <f>IF('1-SETUP'!$Q94="DAILY",MO45+'1-SETUP'!$V94,IF('1-SETUP'!$Q94="WEEKLY",MO45+'1-SETUP'!$V94*7,IF('1-SETUP'!$Q94="MONTHLY",EDATE(MO45,'1-SETUP'!$V94),IF('1-SETUP'!$Q94="YEARLY",EDATE(MO45,12*'1-SETUP'!$V94),""))))</f>
        <v/>
      </c>
      <c r="MQ45" s="10" t="str">
        <f>IF('1-SETUP'!$Q94="DAILY",MP45+'1-SETUP'!$V94,IF('1-SETUP'!$Q94="WEEKLY",MP45+'1-SETUP'!$V94*7,IF('1-SETUP'!$Q94="MONTHLY",EDATE(MP45,'1-SETUP'!$V94),IF('1-SETUP'!$Q94="YEARLY",EDATE(MP45,12*'1-SETUP'!$V94),""))))</f>
        <v/>
      </c>
      <c r="MR45" s="10" t="str">
        <f>IF('1-SETUP'!$Q94="DAILY",MQ45+'1-SETUP'!$V94,IF('1-SETUP'!$Q94="WEEKLY",MQ45+'1-SETUP'!$V94*7,IF('1-SETUP'!$Q94="MONTHLY",EDATE(MQ45,'1-SETUP'!$V94),IF('1-SETUP'!$Q94="YEARLY",EDATE(MQ45,12*'1-SETUP'!$V94),""))))</f>
        <v/>
      </c>
      <c r="MS45" s="10" t="str">
        <f>IF('1-SETUP'!$Q94="DAILY",MR45+'1-SETUP'!$V94,IF('1-SETUP'!$Q94="WEEKLY",MR45+'1-SETUP'!$V94*7,IF('1-SETUP'!$Q94="MONTHLY",EDATE(MR45,'1-SETUP'!$V94),IF('1-SETUP'!$Q94="YEARLY",EDATE(MR45,12*'1-SETUP'!$V94),""))))</f>
        <v/>
      </c>
      <c r="MT45" s="10" t="str">
        <f>IF('1-SETUP'!$Q94="DAILY",MS45+'1-SETUP'!$V94,IF('1-SETUP'!$Q94="WEEKLY",MS45+'1-SETUP'!$V94*7,IF('1-SETUP'!$Q94="MONTHLY",EDATE(MS45,'1-SETUP'!$V94),IF('1-SETUP'!$Q94="YEARLY",EDATE(MS45,12*'1-SETUP'!$V94),""))))</f>
        <v/>
      </c>
      <c r="MU45" s="10" t="str">
        <f>IF('1-SETUP'!$Q94="DAILY",MT45+'1-SETUP'!$V94,IF('1-SETUP'!$Q94="WEEKLY",MT45+'1-SETUP'!$V94*7,IF('1-SETUP'!$Q94="MONTHLY",EDATE(MT45,'1-SETUP'!$V94),IF('1-SETUP'!$Q94="YEARLY",EDATE(MT45,12*'1-SETUP'!$V94),""))))</f>
        <v/>
      </c>
      <c r="MV45" s="10" t="str">
        <f>IF('1-SETUP'!$Q94="DAILY",MU45+'1-SETUP'!$V94,IF('1-SETUP'!$Q94="WEEKLY",MU45+'1-SETUP'!$V94*7,IF('1-SETUP'!$Q94="MONTHLY",EDATE(MU45,'1-SETUP'!$V94),IF('1-SETUP'!$Q94="YEARLY",EDATE(MU45,12*'1-SETUP'!$V94),""))))</f>
        <v/>
      </c>
      <c r="MW45" s="10" t="str">
        <f>IF('1-SETUP'!$Q94="DAILY",MV45+'1-SETUP'!$V94,IF('1-SETUP'!$Q94="WEEKLY",MV45+'1-SETUP'!$V94*7,IF('1-SETUP'!$Q94="MONTHLY",EDATE(MV45,'1-SETUP'!$V94),IF('1-SETUP'!$Q94="YEARLY",EDATE(MV45,12*'1-SETUP'!$V94),""))))</f>
        <v/>
      </c>
      <c r="MX45" s="10" t="str">
        <f>IF('1-SETUP'!$Q94="DAILY",MW45+'1-SETUP'!$V94,IF('1-SETUP'!$Q94="WEEKLY",MW45+'1-SETUP'!$V94*7,IF('1-SETUP'!$Q94="MONTHLY",EDATE(MW45,'1-SETUP'!$V94),IF('1-SETUP'!$Q94="YEARLY",EDATE(MW45,12*'1-SETUP'!$V94),""))))</f>
        <v/>
      </c>
      <c r="MY45" s="10" t="str">
        <f>IF('1-SETUP'!$Q94="DAILY",MX45+'1-SETUP'!$V94,IF('1-SETUP'!$Q94="WEEKLY",MX45+'1-SETUP'!$V94*7,IF('1-SETUP'!$Q94="MONTHLY",EDATE(MX45,'1-SETUP'!$V94),IF('1-SETUP'!$Q94="YEARLY",EDATE(MX45,12*'1-SETUP'!$V94),""))))</f>
        <v/>
      </c>
      <c r="MZ45" s="10" t="str">
        <f>IF('1-SETUP'!$Q94="DAILY",MY45+'1-SETUP'!$V94,IF('1-SETUP'!$Q94="WEEKLY",MY45+'1-SETUP'!$V94*7,IF('1-SETUP'!$Q94="MONTHLY",EDATE(MY45,'1-SETUP'!$V94),IF('1-SETUP'!$Q94="YEARLY",EDATE(MY45,12*'1-SETUP'!$V94),""))))</f>
        <v/>
      </c>
      <c r="NA45" s="10" t="str">
        <f>IF('1-SETUP'!$Q94="DAILY",MZ45+'1-SETUP'!$V94,IF('1-SETUP'!$Q94="WEEKLY",MZ45+'1-SETUP'!$V94*7,IF('1-SETUP'!$Q94="MONTHLY",EDATE(MZ45,'1-SETUP'!$V94),IF('1-SETUP'!$Q94="YEARLY",EDATE(MZ45,12*'1-SETUP'!$V94),""))))</f>
        <v/>
      </c>
      <c r="NB45" s="10" t="str">
        <f>IF('1-SETUP'!$Q94="DAILY",NA45+'1-SETUP'!$V94,IF('1-SETUP'!$Q94="WEEKLY",NA45+'1-SETUP'!$V94*7,IF('1-SETUP'!$Q94="MONTHLY",EDATE(NA45,'1-SETUP'!$V94),IF('1-SETUP'!$Q94="YEARLY",EDATE(NA45,12*'1-SETUP'!$V94),""))))</f>
        <v/>
      </c>
      <c r="NC45" s="10" t="str">
        <f>IF('1-SETUP'!$Q94="DAILY",NB45+'1-SETUP'!$V94,IF('1-SETUP'!$Q94="WEEKLY",NB45+'1-SETUP'!$V94*7,IF('1-SETUP'!$Q94="MONTHLY",EDATE(NB45,'1-SETUP'!$V94),IF('1-SETUP'!$Q94="YEARLY",EDATE(NB45,12*'1-SETUP'!$V94),""))))</f>
        <v/>
      </c>
    </row>
    <row r="46" spans="1:367" x14ac:dyDescent="0.45">
      <c r="A46">
        <f>'1-SETUP'!A95</f>
        <v>0</v>
      </c>
      <c r="B46" t="str">
        <f>_xlfn.CONCAT('1-SETUP'!$O95," ",'1-SETUP'!$Q95," ",'1-SETUP'!$T95," ",'1-SETUP'!$V95," ",'1-SETUP'!$W95," ",'1-SETUP'!$Z95," ",TEXT('1-SETUP'!$AC95,"mm/dd/yyyy"))</f>
        <v xml:space="preserve">      01/00/1900</v>
      </c>
      <c r="C46" s="10">
        <f>'1-SETUP'!$AC95</f>
        <v>0</v>
      </c>
      <c r="D46" s="10" t="str">
        <f>IF('1-SETUP'!$Q95="DAILY",C46+'1-SETUP'!$V95,IF('1-SETUP'!$Q95="WEEKLY",C46+'1-SETUP'!$V95*7,IF('1-SETUP'!$Q95="MONTHLY",EDATE(C46,'1-SETUP'!$V95),IF('1-SETUP'!$Q95="YEARLY",EDATE(C46,12*'1-SETUP'!$V95),""))))</f>
        <v/>
      </c>
      <c r="E46" s="10" t="str">
        <f>IF('1-SETUP'!$Q95="DAILY",D46+'1-SETUP'!$V95,IF('1-SETUP'!$Q95="WEEKLY",D46+'1-SETUP'!$V95*7,IF('1-SETUP'!$Q95="MONTHLY",EDATE(D46,'1-SETUP'!$V95),IF('1-SETUP'!$Q95="YEARLY",EDATE(D46,12*'1-SETUP'!$V95),""))))</f>
        <v/>
      </c>
      <c r="F46" s="10" t="str">
        <f>IF('1-SETUP'!$Q95="DAILY",E46+'1-SETUP'!$V95,IF('1-SETUP'!$Q95="WEEKLY",E46+'1-SETUP'!$V95*7,IF('1-SETUP'!$Q95="MONTHLY",EDATE(E46,'1-SETUP'!$V95),IF('1-SETUP'!$Q95="YEARLY",EDATE(E46,12*'1-SETUP'!$V95),""))))</f>
        <v/>
      </c>
      <c r="G46" s="10" t="str">
        <f>IF('1-SETUP'!$Q95="DAILY",F46+'1-SETUP'!$V95,IF('1-SETUP'!$Q95="WEEKLY",F46+'1-SETUP'!$V95*7,IF('1-SETUP'!$Q95="MONTHLY",EDATE(F46,'1-SETUP'!$V95),IF('1-SETUP'!$Q95="YEARLY",EDATE(F46,12*'1-SETUP'!$V95),""))))</f>
        <v/>
      </c>
      <c r="H46" s="10" t="str">
        <f>IF('1-SETUP'!$Q95="DAILY",G46+'1-SETUP'!$V95,IF('1-SETUP'!$Q95="WEEKLY",G46+'1-SETUP'!$V95*7,IF('1-SETUP'!$Q95="MONTHLY",EDATE(G46,'1-SETUP'!$V95),IF('1-SETUP'!$Q95="YEARLY",EDATE(G46,12*'1-SETUP'!$V95),""))))</f>
        <v/>
      </c>
      <c r="I46" s="10" t="str">
        <f>IF('1-SETUP'!$Q95="DAILY",H46+'1-SETUP'!$V95,IF('1-SETUP'!$Q95="WEEKLY",H46+'1-SETUP'!$V95*7,IF('1-SETUP'!$Q95="MONTHLY",EDATE(H46,'1-SETUP'!$V95),IF('1-SETUP'!$Q95="YEARLY",EDATE(H46,12*'1-SETUP'!$V95),""))))</f>
        <v/>
      </c>
      <c r="J46" s="10" t="str">
        <f>IF('1-SETUP'!$Q95="DAILY",I46+'1-SETUP'!$V95,IF('1-SETUP'!$Q95="WEEKLY",I46+'1-SETUP'!$V95*7,IF('1-SETUP'!$Q95="MONTHLY",EDATE(I46,'1-SETUP'!$V95),IF('1-SETUP'!$Q95="YEARLY",EDATE(I46,12*'1-SETUP'!$V95),""))))</f>
        <v/>
      </c>
      <c r="K46" s="10" t="str">
        <f>IF('1-SETUP'!$Q95="DAILY",J46+'1-SETUP'!$V95,IF('1-SETUP'!$Q95="WEEKLY",J46+'1-SETUP'!$V95*7,IF('1-SETUP'!$Q95="MONTHLY",EDATE(J46,'1-SETUP'!$V95),IF('1-SETUP'!$Q95="YEARLY",EDATE(J46,12*'1-SETUP'!$V95),""))))</f>
        <v/>
      </c>
      <c r="L46" s="10" t="str">
        <f>IF('1-SETUP'!$Q95="DAILY",K46+'1-SETUP'!$V95,IF('1-SETUP'!$Q95="WEEKLY",K46+'1-SETUP'!$V95*7,IF('1-SETUP'!$Q95="MONTHLY",EDATE(K46,'1-SETUP'!$V95),IF('1-SETUP'!$Q95="YEARLY",EDATE(K46,12*'1-SETUP'!$V95),""))))</f>
        <v/>
      </c>
      <c r="M46" s="10" t="str">
        <f>IF('1-SETUP'!$Q95="DAILY",L46+'1-SETUP'!$V95,IF('1-SETUP'!$Q95="WEEKLY",L46+'1-SETUP'!$V95*7,IF('1-SETUP'!$Q95="MONTHLY",EDATE(L46,'1-SETUP'!$V95),IF('1-SETUP'!$Q95="YEARLY",EDATE(L46,12*'1-SETUP'!$V95),""))))</f>
        <v/>
      </c>
      <c r="N46" s="10" t="str">
        <f>IF('1-SETUP'!$Q95="DAILY",M46+'1-SETUP'!$V95,IF('1-SETUP'!$Q95="WEEKLY",M46+'1-SETUP'!$V95*7,IF('1-SETUP'!$Q95="MONTHLY",EDATE(M46,'1-SETUP'!$V95),IF('1-SETUP'!$Q95="YEARLY",EDATE(M46,12*'1-SETUP'!$V95),""))))</f>
        <v/>
      </c>
      <c r="O46" s="10" t="str">
        <f>IF('1-SETUP'!$Q95="DAILY",N46+'1-SETUP'!$V95,IF('1-SETUP'!$Q95="WEEKLY",N46+'1-SETUP'!$V95*7,IF('1-SETUP'!$Q95="MONTHLY",EDATE(N46,'1-SETUP'!$V95),IF('1-SETUP'!$Q95="YEARLY",EDATE(N46,12*'1-SETUP'!$V95),""))))</f>
        <v/>
      </c>
      <c r="P46" s="10" t="str">
        <f>IF('1-SETUP'!$Q95="DAILY",O46+'1-SETUP'!$V95,IF('1-SETUP'!$Q95="WEEKLY",O46+'1-SETUP'!$V95*7,IF('1-SETUP'!$Q95="MONTHLY",EDATE(O46,'1-SETUP'!$V95),IF('1-SETUP'!$Q95="YEARLY",EDATE(O46,12*'1-SETUP'!$V95),""))))</f>
        <v/>
      </c>
      <c r="Q46" s="10" t="str">
        <f>IF('1-SETUP'!$Q95="DAILY",P46+'1-SETUP'!$V95,IF('1-SETUP'!$Q95="WEEKLY",P46+'1-SETUP'!$V95*7,IF('1-SETUP'!$Q95="MONTHLY",EDATE(P46,'1-SETUP'!$V95),IF('1-SETUP'!$Q95="YEARLY",EDATE(P46,12*'1-SETUP'!$V95),""))))</f>
        <v/>
      </c>
      <c r="R46" s="10" t="str">
        <f>IF('1-SETUP'!$Q95="DAILY",Q46+'1-SETUP'!$V95,IF('1-SETUP'!$Q95="WEEKLY",Q46+'1-SETUP'!$V95*7,IF('1-SETUP'!$Q95="MONTHLY",EDATE(Q46,'1-SETUP'!$V95),IF('1-SETUP'!$Q95="YEARLY",EDATE(Q46,12*'1-SETUP'!$V95),""))))</f>
        <v/>
      </c>
      <c r="S46" s="10" t="str">
        <f>IF('1-SETUP'!$Q95="DAILY",R46+'1-SETUP'!$V95,IF('1-SETUP'!$Q95="WEEKLY",R46+'1-SETUP'!$V95*7,IF('1-SETUP'!$Q95="MONTHLY",EDATE(R46,'1-SETUP'!$V95),IF('1-SETUP'!$Q95="YEARLY",EDATE(R46,12*'1-SETUP'!$V95),""))))</f>
        <v/>
      </c>
      <c r="T46" s="10" t="str">
        <f>IF('1-SETUP'!$Q95="DAILY",S46+'1-SETUP'!$V95,IF('1-SETUP'!$Q95="WEEKLY",S46+'1-SETUP'!$V95*7,IF('1-SETUP'!$Q95="MONTHLY",EDATE(S46,'1-SETUP'!$V95),IF('1-SETUP'!$Q95="YEARLY",EDATE(S46,12*'1-SETUP'!$V95),""))))</f>
        <v/>
      </c>
      <c r="U46" s="10" t="str">
        <f>IF('1-SETUP'!$Q95="DAILY",T46+'1-SETUP'!$V95,IF('1-SETUP'!$Q95="WEEKLY",T46+'1-SETUP'!$V95*7,IF('1-SETUP'!$Q95="MONTHLY",EDATE(T46,'1-SETUP'!$V95),IF('1-SETUP'!$Q95="YEARLY",EDATE(T46,12*'1-SETUP'!$V95),""))))</f>
        <v/>
      </c>
      <c r="V46" s="10" t="str">
        <f>IF('1-SETUP'!$Q95="DAILY",U46+'1-SETUP'!$V95,IF('1-SETUP'!$Q95="WEEKLY",U46+'1-SETUP'!$V95*7,IF('1-SETUP'!$Q95="MONTHLY",EDATE(U46,'1-SETUP'!$V95),IF('1-SETUP'!$Q95="YEARLY",EDATE(U46,12*'1-SETUP'!$V95),""))))</f>
        <v/>
      </c>
      <c r="W46" s="10" t="str">
        <f>IF('1-SETUP'!$Q95="DAILY",V46+'1-SETUP'!$V95,IF('1-SETUP'!$Q95="WEEKLY",V46+'1-SETUP'!$V95*7,IF('1-SETUP'!$Q95="MONTHLY",EDATE(V46,'1-SETUP'!$V95),IF('1-SETUP'!$Q95="YEARLY",EDATE(V46,12*'1-SETUP'!$V95),""))))</f>
        <v/>
      </c>
      <c r="X46" s="10" t="str">
        <f>IF('1-SETUP'!$Q95="DAILY",W46+'1-SETUP'!$V95,IF('1-SETUP'!$Q95="WEEKLY",W46+'1-SETUP'!$V95*7,IF('1-SETUP'!$Q95="MONTHLY",EDATE(W46,'1-SETUP'!$V95),IF('1-SETUP'!$Q95="YEARLY",EDATE(W46,12*'1-SETUP'!$V95),""))))</f>
        <v/>
      </c>
      <c r="Y46" s="10" t="str">
        <f>IF('1-SETUP'!$Q95="DAILY",X46+'1-SETUP'!$V95,IF('1-SETUP'!$Q95="WEEKLY",X46+'1-SETUP'!$V95*7,IF('1-SETUP'!$Q95="MONTHLY",EDATE(X46,'1-SETUP'!$V95),IF('1-SETUP'!$Q95="YEARLY",EDATE(X46,12*'1-SETUP'!$V95),""))))</f>
        <v/>
      </c>
      <c r="Z46" s="10" t="str">
        <f>IF('1-SETUP'!$Q95="DAILY",Y46+'1-SETUP'!$V95,IF('1-SETUP'!$Q95="WEEKLY",Y46+'1-SETUP'!$V95*7,IF('1-SETUP'!$Q95="MONTHLY",EDATE(Y46,'1-SETUP'!$V95),IF('1-SETUP'!$Q95="YEARLY",EDATE(Y46,12*'1-SETUP'!$V95),""))))</f>
        <v/>
      </c>
      <c r="AA46" s="10" t="str">
        <f>IF('1-SETUP'!$Q95="DAILY",Z46+'1-SETUP'!$V95,IF('1-SETUP'!$Q95="WEEKLY",Z46+'1-SETUP'!$V95*7,IF('1-SETUP'!$Q95="MONTHLY",EDATE(Z46,'1-SETUP'!$V95),IF('1-SETUP'!$Q95="YEARLY",EDATE(Z46,12*'1-SETUP'!$V95),""))))</f>
        <v/>
      </c>
      <c r="AB46" s="10" t="str">
        <f>IF('1-SETUP'!$Q95="DAILY",AA46+'1-SETUP'!$V95,IF('1-SETUP'!$Q95="WEEKLY",AA46+'1-SETUP'!$V95*7,IF('1-SETUP'!$Q95="MONTHLY",EDATE(AA46,'1-SETUP'!$V95),IF('1-SETUP'!$Q95="YEARLY",EDATE(AA46,12*'1-SETUP'!$V95),""))))</f>
        <v/>
      </c>
      <c r="AC46" s="10" t="str">
        <f>IF('1-SETUP'!$Q95="DAILY",AB46+'1-SETUP'!$V95,IF('1-SETUP'!$Q95="WEEKLY",AB46+'1-SETUP'!$V95*7,IF('1-SETUP'!$Q95="MONTHLY",EDATE(AB46,'1-SETUP'!$V95),IF('1-SETUP'!$Q95="YEARLY",EDATE(AB46,12*'1-SETUP'!$V95),""))))</f>
        <v/>
      </c>
      <c r="AD46" s="10" t="str">
        <f>IF('1-SETUP'!$Q95="DAILY",AC46+'1-SETUP'!$V95,IF('1-SETUP'!$Q95="WEEKLY",AC46+'1-SETUP'!$V95*7,IF('1-SETUP'!$Q95="MONTHLY",EDATE(AC46,'1-SETUP'!$V95),IF('1-SETUP'!$Q95="YEARLY",EDATE(AC46,12*'1-SETUP'!$V95),""))))</f>
        <v/>
      </c>
      <c r="AE46" s="10" t="str">
        <f>IF('1-SETUP'!$Q95="DAILY",AD46+'1-SETUP'!$V95,IF('1-SETUP'!$Q95="WEEKLY",AD46+'1-SETUP'!$V95*7,IF('1-SETUP'!$Q95="MONTHLY",EDATE(AD46,'1-SETUP'!$V95),IF('1-SETUP'!$Q95="YEARLY",EDATE(AD46,12*'1-SETUP'!$V95),""))))</f>
        <v/>
      </c>
      <c r="AF46" s="10" t="str">
        <f>IF('1-SETUP'!$Q95="DAILY",AE46+'1-SETUP'!$V95,IF('1-SETUP'!$Q95="WEEKLY",AE46+'1-SETUP'!$V95*7,IF('1-SETUP'!$Q95="MONTHLY",EDATE(AE46,'1-SETUP'!$V95),IF('1-SETUP'!$Q95="YEARLY",EDATE(AE46,12*'1-SETUP'!$V95),""))))</f>
        <v/>
      </c>
      <c r="AG46" s="10" t="str">
        <f>IF('1-SETUP'!$Q95="DAILY",AF46+'1-SETUP'!$V95,IF('1-SETUP'!$Q95="WEEKLY",AF46+'1-SETUP'!$V95*7,IF('1-SETUP'!$Q95="MONTHLY",EDATE(AF46,'1-SETUP'!$V95),IF('1-SETUP'!$Q95="YEARLY",EDATE(AF46,12*'1-SETUP'!$V95),""))))</f>
        <v/>
      </c>
      <c r="AH46" s="10" t="str">
        <f>IF('1-SETUP'!$Q95="DAILY",AG46+'1-SETUP'!$V95,IF('1-SETUP'!$Q95="WEEKLY",AG46+'1-SETUP'!$V95*7,IF('1-SETUP'!$Q95="MONTHLY",EDATE(AG46,'1-SETUP'!$V95),IF('1-SETUP'!$Q95="YEARLY",EDATE(AG46,12*'1-SETUP'!$V95),""))))</f>
        <v/>
      </c>
      <c r="AI46" s="10" t="str">
        <f>IF('1-SETUP'!$Q95="DAILY",AH46+'1-SETUP'!$V95,IF('1-SETUP'!$Q95="WEEKLY",AH46+'1-SETUP'!$V95*7,IF('1-SETUP'!$Q95="MONTHLY",EDATE(AH46,'1-SETUP'!$V95),IF('1-SETUP'!$Q95="YEARLY",EDATE(AH46,12*'1-SETUP'!$V95),""))))</f>
        <v/>
      </c>
      <c r="AJ46" s="10" t="str">
        <f>IF('1-SETUP'!$Q95="DAILY",AI46+'1-SETUP'!$V95,IF('1-SETUP'!$Q95="WEEKLY",AI46+'1-SETUP'!$V95*7,IF('1-SETUP'!$Q95="MONTHLY",EDATE(AI46,'1-SETUP'!$V95),IF('1-SETUP'!$Q95="YEARLY",EDATE(AI46,12*'1-SETUP'!$V95),""))))</f>
        <v/>
      </c>
      <c r="AK46" s="10" t="str">
        <f>IF('1-SETUP'!$Q95="DAILY",AJ46+'1-SETUP'!$V95,IF('1-SETUP'!$Q95="WEEKLY",AJ46+'1-SETUP'!$V95*7,IF('1-SETUP'!$Q95="MONTHLY",EDATE(AJ46,'1-SETUP'!$V95),IF('1-SETUP'!$Q95="YEARLY",EDATE(AJ46,12*'1-SETUP'!$V95),""))))</f>
        <v/>
      </c>
      <c r="AL46" s="10" t="str">
        <f>IF('1-SETUP'!$Q95="DAILY",AK46+'1-SETUP'!$V95,IF('1-SETUP'!$Q95="WEEKLY",AK46+'1-SETUP'!$V95*7,IF('1-SETUP'!$Q95="MONTHLY",EDATE(AK46,'1-SETUP'!$V95),IF('1-SETUP'!$Q95="YEARLY",EDATE(AK46,12*'1-SETUP'!$V95),""))))</f>
        <v/>
      </c>
      <c r="AM46" s="10" t="str">
        <f>IF('1-SETUP'!$Q95="DAILY",AL46+'1-SETUP'!$V95,IF('1-SETUP'!$Q95="WEEKLY",AL46+'1-SETUP'!$V95*7,IF('1-SETUP'!$Q95="MONTHLY",EDATE(AL46,'1-SETUP'!$V95),IF('1-SETUP'!$Q95="YEARLY",EDATE(AL46,12*'1-SETUP'!$V95),""))))</f>
        <v/>
      </c>
      <c r="AN46" s="10" t="str">
        <f>IF('1-SETUP'!$Q95="DAILY",AM46+'1-SETUP'!$V95,IF('1-SETUP'!$Q95="WEEKLY",AM46+'1-SETUP'!$V95*7,IF('1-SETUP'!$Q95="MONTHLY",EDATE(AM46,'1-SETUP'!$V95),IF('1-SETUP'!$Q95="YEARLY",EDATE(AM46,12*'1-SETUP'!$V95),""))))</f>
        <v/>
      </c>
      <c r="AO46" s="10" t="str">
        <f>IF('1-SETUP'!$Q95="DAILY",AN46+'1-SETUP'!$V95,IF('1-SETUP'!$Q95="WEEKLY",AN46+'1-SETUP'!$V95*7,IF('1-SETUP'!$Q95="MONTHLY",EDATE(AN46,'1-SETUP'!$V95),IF('1-SETUP'!$Q95="YEARLY",EDATE(AN46,12*'1-SETUP'!$V95),""))))</f>
        <v/>
      </c>
      <c r="AP46" s="10" t="str">
        <f>IF('1-SETUP'!$Q95="DAILY",AO46+'1-SETUP'!$V95,IF('1-SETUP'!$Q95="WEEKLY",AO46+'1-SETUP'!$V95*7,IF('1-SETUP'!$Q95="MONTHLY",EDATE(AO46,'1-SETUP'!$V95),IF('1-SETUP'!$Q95="YEARLY",EDATE(AO46,12*'1-SETUP'!$V95),""))))</f>
        <v/>
      </c>
      <c r="AQ46" s="10" t="str">
        <f>IF('1-SETUP'!$Q95="DAILY",AP46+'1-SETUP'!$V95,IF('1-SETUP'!$Q95="WEEKLY",AP46+'1-SETUP'!$V95*7,IF('1-SETUP'!$Q95="MONTHLY",EDATE(AP46,'1-SETUP'!$V95),IF('1-SETUP'!$Q95="YEARLY",EDATE(AP46,12*'1-SETUP'!$V95),""))))</f>
        <v/>
      </c>
      <c r="AR46" s="10" t="str">
        <f>IF('1-SETUP'!$Q95="DAILY",AQ46+'1-SETUP'!$V95,IF('1-SETUP'!$Q95="WEEKLY",AQ46+'1-SETUP'!$V95*7,IF('1-SETUP'!$Q95="MONTHLY",EDATE(AQ46,'1-SETUP'!$V95),IF('1-SETUP'!$Q95="YEARLY",EDATE(AQ46,12*'1-SETUP'!$V95),""))))</f>
        <v/>
      </c>
      <c r="AS46" s="10" t="str">
        <f>IF('1-SETUP'!$Q95="DAILY",AR46+'1-SETUP'!$V95,IF('1-SETUP'!$Q95="WEEKLY",AR46+'1-SETUP'!$V95*7,IF('1-SETUP'!$Q95="MONTHLY",EDATE(AR46,'1-SETUP'!$V95),IF('1-SETUP'!$Q95="YEARLY",EDATE(AR46,12*'1-SETUP'!$V95),""))))</f>
        <v/>
      </c>
      <c r="AT46" s="10" t="str">
        <f>IF('1-SETUP'!$Q95="DAILY",AS46+'1-SETUP'!$V95,IF('1-SETUP'!$Q95="WEEKLY",AS46+'1-SETUP'!$V95*7,IF('1-SETUP'!$Q95="MONTHLY",EDATE(AS46,'1-SETUP'!$V95),IF('1-SETUP'!$Q95="YEARLY",EDATE(AS46,12*'1-SETUP'!$V95),""))))</f>
        <v/>
      </c>
      <c r="AU46" s="10" t="str">
        <f>IF('1-SETUP'!$Q95="DAILY",AT46+'1-SETUP'!$V95,IF('1-SETUP'!$Q95="WEEKLY",AT46+'1-SETUP'!$V95*7,IF('1-SETUP'!$Q95="MONTHLY",EDATE(AT46,'1-SETUP'!$V95),IF('1-SETUP'!$Q95="YEARLY",EDATE(AT46,12*'1-SETUP'!$V95),""))))</f>
        <v/>
      </c>
      <c r="AV46" s="10" t="str">
        <f>IF('1-SETUP'!$Q95="DAILY",AU46+'1-SETUP'!$V95,IF('1-SETUP'!$Q95="WEEKLY",AU46+'1-SETUP'!$V95*7,IF('1-SETUP'!$Q95="MONTHLY",EDATE(AU46,'1-SETUP'!$V95),IF('1-SETUP'!$Q95="YEARLY",EDATE(AU46,12*'1-SETUP'!$V95),""))))</f>
        <v/>
      </c>
      <c r="AW46" s="10" t="str">
        <f>IF('1-SETUP'!$Q95="DAILY",AV46+'1-SETUP'!$V95,IF('1-SETUP'!$Q95="WEEKLY",AV46+'1-SETUP'!$V95*7,IF('1-SETUP'!$Q95="MONTHLY",EDATE(AV46,'1-SETUP'!$V95),IF('1-SETUP'!$Q95="YEARLY",EDATE(AV46,12*'1-SETUP'!$V95),""))))</f>
        <v/>
      </c>
      <c r="AX46" s="10" t="str">
        <f>IF('1-SETUP'!$Q95="DAILY",AW46+'1-SETUP'!$V95,IF('1-SETUP'!$Q95="WEEKLY",AW46+'1-SETUP'!$V95*7,IF('1-SETUP'!$Q95="MONTHLY",EDATE(AW46,'1-SETUP'!$V95),IF('1-SETUP'!$Q95="YEARLY",EDATE(AW46,12*'1-SETUP'!$V95),""))))</f>
        <v/>
      </c>
      <c r="AY46" s="10" t="str">
        <f>IF('1-SETUP'!$Q95="DAILY",AX46+'1-SETUP'!$V95,IF('1-SETUP'!$Q95="WEEKLY",AX46+'1-SETUP'!$V95*7,IF('1-SETUP'!$Q95="MONTHLY",EDATE(AX46,'1-SETUP'!$V95),IF('1-SETUP'!$Q95="YEARLY",EDATE(AX46,12*'1-SETUP'!$V95),""))))</f>
        <v/>
      </c>
      <c r="AZ46" s="10" t="str">
        <f>IF('1-SETUP'!$Q95="DAILY",AY46+'1-SETUP'!$V95,IF('1-SETUP'!$Q95="WEEKLY",AY46+'1-SETUP'!$V95*7,IF('1-SETUP'!$Q95="MONTHLY",EDATE(AY46,'1-SETUP'!$V95),IF('1-SETUP'!$Q95="YEARLY",EDATE(AY46,12*'1-SETUP'!$V95),""))))</f>
        <v/>
      </c>
      <c r="BA46" s="10" t="str">
        <f>IF('1-SETUP'!$Q95="DAILY",AZ46+'1-SETUP'!$V95,IF('1-SETUP'!$Q95="WEEKLY",AZ46+'1-SETUP'!$V95*7,IF('1-SETUP'!$Q95="MONTHLY",EDATE(AZ46,'1-SETUP'!$V95),IF('1-SETUP'!$Q95="YEARLY",EDATE(AZ46,12*'1-SETUP'!$V95),""))))</f>
        <v/>
      </c>
      <c r="BB46" s="10" t="str">
        <f>IF('1-SETUP'!$Q95="DAILY",BA46+'1-SETUP'!$V95,IF('1-SETUP'!$Q95="WEEKLY",BA46+'1-SETUP'!$V95*7,IF('1-SETUP'!$Q95="MONTHLY",EDATE(BA46,'1-SETUP'!$V95),IF('1-SETUP'!$Q95="YEARLY",EDATE(BA46,12*'1-SETUP'!$V95),""))))</f>
        <v/>
      </c>
      <c r="BC46" s="10" t="str">
        <f>IF('1-SETUP'!$Q95="DAILY",BB46+'1-SETUP'!$V95,IF('1-SETUP'!$Q95="WEEKLY",BB46+'1-SETUP'!$V95*7,IF('1-SETUP'!$Q95="MONTHLY",EDATE(BB46,'1-SETUP'!$V95),IF('1-SETUP'!$Q95="YEARLY",EDATE(BB46,12*'1-SETUP'!$V95),""))))</f>
        <v/>
      </c>
      <c r="BD46" s="10" t="str">
        <f>IF('1-SETUP'!$Q95="DAILY",BC46+'1-SETUP'!$V95,IF('1-SETUP'!$Q95="WEEKLY",BC46+'1-SETUP'!$V95*7,IF('1-SETUP'!$Q95="MONTHLY",EDATE(BC46,'1-SETUP'!$V95),IF('1-SETUP'!$Q95="YEARLY",EDATE(BC46,12*'1-SETUP'!$V95),""))))</f>
        <v/>
      </c>
      <c r="BE46" s="10" t="str">
        <f>IF('1-SETUP'!$Q95="DAILY",BD46+'1-SETUP'!$V95,IF('1-SETUP'!$Q95="WEEKLY",BD46+'1-SETUP'!$V95*7,IF('1-SETUP'!$Q95="MONTHLY",EDATE(BD46,'1-SETUP'!$V95),IF('1-SETUP'!$Q95="YEARLY",EDATE(BD46,12*'1-SETUP'!$V95),""))))</f>
        <v/>
      </c>
      <c r="BF46" s="10" t="str">
        <f>IF('1-SETUP'!$Q95="DAILY",BE46+'1-SETUP'!$V95,IF('1-SETUP'!$Q95="WEEKLY",BE46+'1-SETUP'!$V95*7,IF('1-SETUP'!$Q95="MONTHLY",EDATE(BE46,'1-SETUP'!$V95),IF('1-SETUP'!$Q95="YEARLY",EDATE(BE46,12*'1-SETUP'!$V95),""))))</f>
        <v/>
      </c>
      <c r="BG46" s="10" t="str">
        <f>IF('1-SETUP'!$Q95="DAILY",BF46+'1-SETUP'!$V95,IF('1-SETUP'!$Q95="WEEKLY",BF46+'1-SETUP'!$V95*7,IF('1-SETUP'!$Q95="MONTHLY",EDATE(BF46,'1-SETUP'!$V95),IF('1-SETUP'!$Q95="YEARLY",EDATE(BF46,12*'1-SETUP'!$V95),""))))</f>
        <v/>
      </c>
      <c r="BH46" s="10" t="str">
        <f>IF('1-SETUP'!$Q95="DAILY",BG46+'1-SETUP'!$V95,IF('1-SETUP'!$Q95="WEEKLY",BG46+'1-SETUP'!$V95*7,IF('1-SETUP'!$Q95="MONTHLY",EDATE(BG46,'1-SETUP'!$V95),IF('1-SETUP'!$Q95="YEARLY",EDATE(BG46,12*'1-SETUP'!$V95),""))))</f>
        <v/>
      </c>
      <c r="BI46" s="10" t="str">
        <f>IF('1-SETUP'!$Q95="DAILY",BH46+'1-SETUP'!$V95,IF('1-SETUP'!$Q95="WEEKLY",BH46+'1-SETUP'!$V95*7,IF('1-SETUP'!$Q95="MONTHLY",EDATE(BH46,'1-SETUP'!$V95),IF('1-SETUP'!$Q95="YEARLY",EDATE(BH46,12*'1-SETUP'!$V95),""))))</f>
        <v/>
      </c>
      <c r="BJ46" s="10" t="str">
        <f>IF('1-SETUP'!$Q95="DAILY",BI46+'1-SETUP'!$V95,IF('1-SETUP'!$Q95="WEEKLY",BI46+'1-SETUP'!$V95*7,IF('1-SETUP'!$Q95="MONTHLY",EDATE(BI46,'1-SETUP'!$V95),IF('1-SETUP'!$Q95="YEARLY",EDATE(BI46,12*'1-SETUP'!$V95),""))))</f>
        <v/>
      </c>
      <c r="BK46" s="10" t="str">
        <f>IF('1-SETUP'!$Q95="DAILY",BJ46+'1-SETUP'!$V95,IF('1-SETUP'!$Q95="WEEKLY",BJ46+'1-SETUP'!$V95*7,IF('1-SETUP'!$Q95="MONTHLY",EDATE(BJ46,'1-SETUP'!$V95),IF('1-SETUP'!$Q95="YEARLY",EDATE(BJ46,12*'1-SETUP'!$V95),""))))</f>
        <v/>
      </c>
      <c r="BL46" s="10" t="str">
        <f>IF('1-SETUP'!$Q95="DAILY",BK46+'1-SETUP'!$V95,IF('1-SETUP'!$Q95="WEEKLY",BK46+'1-SETUP'!$V95*7,IF('1-SETUP'!$Q95="MONTHLY",EDATE(BK46,'1-SETUP'!$V95),IF('1-SETUP'!$Q95="YEARLY",EDATE(BK46,12*'1-SETUP'!$V95),""))))</f>
        <v/>
      </c>
      <c r="BM46" s="10" t="str">
        <f>IF('1-SETUP'!$Q95="DAILY",BL46+'1-SETUP'!$V95,IF('1-SETUP'!$Q95="WEEKLY",BL46+'1-SETUP'!$V95*7,IF('1-SETUP'!$Q95="MONTHLY",EDATE(BL46,'1-SETUP'!$V95),IF('1-SETUP'!$Q95="YEARLY",EDATE(BL46,12*'1-SETUP'!$V95),""))))</f>
        <v/>
      </c>
      <c r="BN46" s="10" t="str">
        <f>IF('1-SETUP'!$Q95="DAILY",BM46+'1-SETUP'!$V95,IF('1-SETUP'!$Q95="WEEKLY",BM46+'1-SETUP'!$V95*7,IF('1-SETUP'!$Q95="MONTHLY",EDATE(BM46,'1-SETUP'!$V95),IF('1-SETUP'!$Q95="YEARLY",EDATE(BM46,12*'1-SETUP'!$V95),""))))</f>
        <v/>
      </c>
      <c r="BO46" s="10" t="str">
        <f>IF('1-SETUP'!$Q95="DAILY",BN46+'1-SETUP'!$V95,IF('1-SETUP'!$Q95="WEEKLY",BN46+'1-SETUP'!$V95*7,IF('1-SETUP'!$Q95="MONTHLY",EDATE(BN46,'1-SETUP'!$V95),IF('1-SETUP'!$Q95="YEARLY",EDATE(BN46,12*'1-SETUP'!$V95),""))))</f>
        <v/>
      </c>
      <c r="BP46" s="10" t="str">
        <f>IF('1-SETUP'!$Q95="DAILY",BO46+'1-SETUP'!$V95,IF('1-SETUP'!$Q95="WEEKLY",BO46+'1-SETUP'!$V95*7,IF('1-SETUP'!$Q95="MONTHLY",EDATE(BO46,'1-SETUP'!$V95),IF('1-SETUP'!$Q95="YEARLY",EDATE(BO46,12*'1-SETUP'!$V95),""))))</f>
        <v/>
      </c>
      <c r="BQ46" s="10" t="str">
        <f>IF('1-SETUP'!$Q95="DAILY",BP46+'1-SETUP'!$V95,IF('1-SETUP'!$Q95="WEEKLY",BP46+'1-SETUP'!$V95*7,IF('1-SETUP'!$Q95="MONTHLY",EDATE(BP46,'1-SETUP'!$V95),IF('1-SETUP'!$Q95="YEARLY",EDATE(BP46,12*'1-SETUP'!$V95),""))))</f>
        <v/>
      </c>
      <c r="BR46" s="10" t="str">
        <f>IF('1-SETUP'!$Q95="DAILY",BQ46+'1-SETUP'!$V95,IF('1-SETUP'!$Q95="WEEKLY",BQ46+'1-SETUP'!$V95*7,IF('1-SETUP'!$Q95="MONTHLY",EDATE(BQ46,'1-SETUP'!$V95),IF('1-SETUP'!$Q95="YEARLY",EDATE(BQ46,12*'1-SETUP'!$V95),""))))</f>
        <v/>
      </c>
      <c r="BS46" s="10" t="str">
        <f>IF('1-SETUP'!$Q95="DAILY",BR46+'1-SETUP'!$V95,IF('1-SETUP'!$Q95="WEEKLY",BR46+'1-SETUP'!$V95*7,IF('1-SETUP'!$Q95="MONTHLY",EDATE(BR46,'1-SETUP'!$V95),IF('1-SETUP'!$Q95="YEARLY",EDATE(BR46,12*'1-SETUP'!$V95),""))))</f>
        <v/>
      </c>
      <c r="BT46" s="10" t="str">
        <f>IF('1-SETUP'!$Q95="DAILY",BS46+'1-SETUP'!$V95,IF('1-SETUP'!$Q95="WEEKLY",BS46+'1-SETUP'!$V95*7,IF('1-SETUP'!$Q95="MONTHLY",EDATE(BS46,'1-SETUP'!$V95),IF('1-SETUP'!$Q95="YEARLY",EDATE(BS46,12*'1-SETUP'!$V95),""))))</f>
        <v/>
      </c>
      <c r="BU46" s="10" t="str">
        <f>IF('1-SETUP'!$Q95="DAILY",BT46+'1-SETUP'!$V95,IF('1-SETUP'!$Q95="WEEKLY",BT46+'1-SETUP'!$V95*7,IF('1-SETUP'!$Q95="MONTHLY",EDATE(BT46,'1-SETUP'!$V95),IF('1-SETUP'!$Q95="YEARLY",EDATE(BT46,12*'1-SETUP'!$V95),""))))</f>
        <v/>
      </c>
      <c r="BV46" s="10" t="str">
        <f>IF('1-SETUP'!$Q95="DAILY",BU46+'1-SETUP'!$V95,IF('1-SETUP'!$Q95="WEEKLY",BU46+'1-SETUP'!$V95*7,IF('1-SETUP'!$Q95="MONTHLY",EDATE(BU46,'1-SETUP'!$V95),IF('1-SETUP'!$Q95="YEARLY",EDATE(BU46,12*'1-SETUP'!$V95),""))))</f>
        <v/>
      </c>
      <c r="BW46" s="10" t="str">
        <f>IF('1-SETUP'!$Q95="DAILY",BV46+'1-SETUP'!$V95,IF('1-SETUP'!$Q95="WEEKLY",BV46+'1-SETUP'!$V95*7,IF('1-SETUP'!$Q95="MONTHLY",EDATE(BV46,'1-SETUP'!$V95),IF('1-SETUP'!$Q95="YEARLY",EDATE(BV46,12*'1-SETUP'!$V95),""))))</f>
        <v/>
      </c>
      <c r="BX46" s="10" t="str">
        <f>IF('1-SETUP'!$Q95="DAILY",BW46+'1-SETUP'!$V95,IF('1-SETUP'!$Q95="WEEKLY",BW46+'1-SETUP'!$V95*7,IF('1-SETUP'!$Q95="MONTHLY",EDATE(BW46,'1-SETUP'!$V95),IF('1-SETUP'!$Q95="YEARLY",EDATE(BW46,12*'1-SETUP'!$V95),""))))</f>
        <v/>
      </c>
      <c r="BY46" s="10" t="str">
        <f>IF('1-SETUP'!$Q95="DAILY",BX46+'1-SETUP'!$V95,IF('1-SETUP'!$Q95="WEEKLY",BX46+'1-SETUP'!$V95*7,IF('1-SETUP'!$Q95="MONTHLY",EDATE(BX46,'1-SETUP'!$V95),IF('1-SETUP'!$Q95="YEARLY",EDATE(BX46,12*'1-SETUP'!$V95),""))))</f>
        <v/>
      </c>
      <c r="BZ46" s="10" t="str">
        <f>IF('1-SETUP'!$Q95="DAILY",BY46+'1-SETUP'!$V95,IF('1-SETUP'!$Q95="WEEKLY",BY46+'1-SETUP'!$V95*7,IF('1-SETUP'!$Q95="MONTHLY",EDATE(BY46,'1-SETUP'!$V95),IF('1-SETUP'!$Q95="YEARLY",EDATE(BY46,12*'1-SETUP'!$V95),""))))</f>
        <v/>
      </c>
      <c r="CA46" s="10" t="str">
        <f>IF('1-SETUP'!$Q95="DAILY",BZ46+'1-SETUP'!$V95,IF('1-SETUP'!$Q95="WEEKLY",BZ46+'1-SETUP'!$V95*7,IF('1-SETUP'!$Q95="MONTHLY",EDATE(BZ46,'1-SETUP'!$V95),IF('1-SETUP'!$Q95="YEARLY",EDATE(BZ46,12*'1-SETUP'!$V95),""))))</f>
        <v/>
      </c>
      <c r="CB46" s="10" t="str">
        <f>IF('1-SETUP'!$Q95="DAILY",CA46+'1-SETUP'!$V95,IF('1-SETUP'!$Q95="WEEKLY",CA46+'1-SETUP'!$V95*7,IF('1-SETUP'!$Q95="MONTHLY",EDATE(CA46,'1-SETUP'!$V95),IF('1-SETUP'!$Q95="YEARLY",EDATE(CA46,12*'1-SETUP'!$V95),""))))</f>
        <v/>
      </c>
      <c r="CC46" s="10" t="str">
        <f>IF('1-SETUP'!$Q95="DAILY",CB46+'1-SETUP'!$V95,IF('1-SETUP'!$Q95="WEEKLY",CB46+'1-SETUP'!$V95*7,IF('1-SETUP'!$Q95="MONTHLY",EDATE(CB46,'1-SETUP'!$V95),IF('1-SETUP'!$Q95="YEARLY",EDATE(CB46,12*'1-SETUP'!$V95),""))))</f>
        <v/>
      </c>
      <c r="CD46" s="10" t="str">
        <f>IF('1-SETUP'!$Q95="DAILY",CC46+'1-SETUP'!$V95,IF('1-SETUP'!$Q95="WEEKLY",CC46+'1-SETUP'!$V95*7,IF('1-SETUP'!$Q95="MONTHLY",EDATE(CC46,'1-SETUP'!$V95),IF('1-SETUP'!$Q95="YEARLY",EDATE(CC46,12*'1-SETUP'!$V95),""))))</f>
        <v/>
      </c>
      <c r="CE46" s="10" t="str">
        <f>IF('1-SETUP'!$Q95="DAILY",CD46+'1-SETUP'!$V95,IF('1-SETUP'!$Q95="WEEKLY",CD46+'1-SETUP'!$V95*7,IF('1-SETUP'!$Q95="MONTHLY",EDATE(CD46,'1-SETUP'!$V95),IF('1-SETUP'!$Q95="YEARLY",EDATE(CD46,12*'1-SETUP'!$V95),""))))</f>
        <v/>
      </c>
      <c r="CF46" s="10" t="str">
        <f>IF('1-SETUP'!$Q95="DAILY",CE46+'1-SETUP'!$V95,IF('1-SETUP'!$Q95="WEEKLY",CE46+'1-SETUP'!$V95*7,IF('1-SETUP'!$Q95="MONTHLY",EDATE(CE46,'1-SETUP'!$V95),IF('1-SETUP'!$Q95="YEARLY",EDATE(CE46,12*'1-SETUP'!$V95),""))))</f>
        <v/>
      </c>
      <c r="CG46" s="10" t="str">
        <f>IF('1-SETUP'!$Q95="DAILY",CF46+'1-SETUP'!$V95,IF('1-SETUP'!$Q95="WEEKLY",CF46+'1-SETUP'!$V95*7,IF('1-SETUP'!$Q95="MONTHLY",EDATE(CF46,'1-SETUP'!$V95),IF('1-SETUP'!$Q95="YEARLY",EDATE(CF46,12*'1-SETUP'!$V95),""))))</f>
        <v/>
      </c>
      <c r="CH46" s="10" t="str">
        <f>IF('1-SETUP'!$Q95="DAILY",CG46+'1-SETUP'!$V95,IF('1-SETUP'!$Q95="WEEKLY",CG46+'1-SETUP'!$V95*7,IF('1-SETUP'!$Q95="MONTHLY",EDATE(CG46,'1-SETUP'!$V95),IF('1-SETUP'!$Q95="YEARLY",EDATE(CG46,12*'1-SETUP'!$V95),""))))</f>
        <v/>
      </c>
      <c r="CI46" s="10" t="str">
        <f>IF('1-SETUP'!$Q95="DAILY",CH46+'1-SETUP'!$V95,IF('1-SETUP'!$Q95="WEEKLY",CH46+'1-SETUP'!$V95*7,IF('1-SETUP'!$Q95="MONTHLY",EDATE(CH46,'1-SETUP'!$V95),IF('1-SETUP'!$Q95="YEARLY",EDATE(CH46,12*'1-SETUP'!$V95),""))))</f>
        <v/>
      </c>
      <c r="CJ46" s="10" t="str">
        <f>IF('1-SETUP'!$Q95="DAILY",CI46+'1-SETUP'!$V95,IF('1-SETUP'!$Q95="WEEKLY",CI46+'1-SETUP'!$V95*7,IF('1-SETUP'!$Q95="MONTHLY",EDATE(CI46,'1-SETUP'!$V95),IF('1-SETUP'!$Q95="YEARLY",EDATE(CI46,12*'1-SETUP'!$V95),""))))</f>
        <v/>
      </c>
      <c r="CK46" s="10" t="str">
        <f>IF('1-SETUP'!$Q95="DAILY",CJ46+'1-SETUP'!$V95,IF('1-SETUP'!$Q95="WEEKLY",CJ46+'1-SETUP'!$V95*7,IF('1-SETUP'!$Q95="MONTHLY",EDATE(CJ46,'1-SETUP'!$V95),IF('1-SETUP'!$Q95="YEARLY",EDATE(CJ46,12*'1-SETUP'!$V95),""))))</f>
        <v/>
      </c>
      <c r="CL46" s="10" t="str">
        <f>IF('1-SETUP'!$Q95="DAILY",CK46+'1-SETUP'!$V95,IF('1-SETUP'!$Q95="WEEKLY",CK46+'1-SETUP'!$V95*7,IF('1-SETUP'!$Q95="MONTHLY",EDATE(CK46,'1-SETUP'!$V95),IF('1-SETUP'!$Q95="YEARLY",EDATE(CK46,12*'1-SETUP'!$V95),""))))</f>
        <v/>
      </c>
      <c r="CM46" s="10" t="str">
        <f>IF('1-SETUP'!$Q95="DAILY",CL46+'1-SETUP'!$V95,IF('1-SETUP'!$Q95="WEEKLY",CL46+'1-SETUP'!$V95*7,IF('1-SETUP'!$Q95="MONTHLY",EDATE(CL46,'1-SETUP'!$V95),IF('1-SETUP'!$Q95="YEARLY",EDATE(CL46,12*'1-SETUP'!$V95),""))))</f>
        <v/>
      </c>
      <c r="CN46" s="10" t="str">
        <f>IF('1-SETUP'!$Q95="DAILY",CM46+'1-SETUP'!$V95,IF('1-SETUP'!$Q95="WEEKLY",CM46+'1-SETUP'!$V95*7,IF('1-SETUP'!$Q95="MONTHLY",EDATE(CM46,'1-SETUP'!$V95),IF('1-SETUP'!$Q95="YEARLY",EDATE(CM46,12*'1-SETUP'!$V95),""))))</f>
        <v/>
      </c>
      <c r="CO46" s="10" t="str">
        <f>IF('1-SETUP'!$Q95="DAILY",CN46+'1-SETUP'!$V95,IF('1-SETUP'!$Q95="WEEKLY",CN46+'1-SETUP'!$V95*7,IF('1-SETUP'!$Q95="MONTHLY",EDATE(CN46,'1-SETUP'!$V95),IF('1-SETUP'!$Q95="YEARLY",EDATE(CN46,12*'1-SETUP'!$V95),""))))</f>
        <v/>
      </c>
      <c r="CP46" s="10" t="str">
        <f>IF('1-SETUP'!$Q95="DAILY",CO46+'1-SETUP'!$V95,IF('1-SETUP'!$Q95="WEEKLY",CO46+'1-SETUP'!$V95*7,IF('1-SETUP'!$Q95="MONTHLY",EDATE(CO46,'1-SETUP'!$V95),IF('1-SETUP'!$Q95="YEARLY",EDATE(CO46,12*'1-SETUP'!$V95),""))))</f>
        <v/>
      </c>
      <c r="CQ46" s="10" t="str">
        <f>IF('1-SETUP'!$Q95="DAILY",CP46+'1-SETUP'!$V95,IF('1-SETUP'!$Q95="WEEKLY",CP46+'1-SETUP'!$V95*7,IF('1-SETUP'!$Q95="MONTHLY",EDATE(CP46,'1-SETUP'!$V95),IF('1-SETUP'!$Q95="YEARLY",EDATE(CP46,12*'1-SETUP'!$V95),""))))</f>
        <v/>
      </c>
      <c r="CR46" s="10" t="str">
        <f>IF('1-SETUP'!$Q95="DAILY",CQ46+'1-SETUP'!$V95,IF('1-SETUP'!$Q95="WEEKLY",CQ46+'1-SETUP'!$V95*7,IF('1-SETUP'!$Q95="MONTHLY",EDATE(CQ46,'1-SETUP'!$V95),IF('1-SETUP'!$Q95="YEARLY",EDATE(CQ46,12*'1-SETUP'!$V95),""))))</f>
        <v/>
      </c>
      <c r="CS46" s="10" t="str">
        <f>IF('1-SETUP'!$Q95="DAILY",CR46+'1-SETUP'!$V95,IF('1-SETUP'!$Q95="WEEKLY",CR46+'1-SETUP'!$V95*7,IF('1-SETUP'!$Q95="MONTHLY",EDATE(CR46,'1-SETUP'!$V95),IF('1-SETUP'!$Q95="YEARLY",EDATE(CR46,12*'1-SETUP'!$V95),""))))</f>
        <v/>
      </c>
      <c r="CT46" s="10" t="str">
        <f>IF('1-SETUP'!$Q95="DAILY",CS46+'1-SETUP'!$V95,IF('1-SETUP'!$Q95="WEEKLY",CS46+'1-SETUP'!$V95*7,IF('1-SETUP'!$Q95="MONTHLY",EDATE(CS46,'1-SETUP'!$V95),IF('1-SETUP'!$Q95="YEARLY",EDATE(CS46,12*'1-SETUP'!$V95),""))))</f>
        <v/>
      </c>
      <c r="CU46" s="10" t="str">
        <f>IF('1-SETUP'!$Q95="DAILY",CT46+'1-SETUP'!$V95,IF('1-SETUP'!$Q95="WEEKLY",CT46+'1-SETUP'!$V95*7,IF('1-SETUP'!$Q95="MONTHLY",EDATE(CT46,'1-SETUP'!$V95),IF('1-SETUP'!$Q95="YEARLY",EDATE(CT46,12*'1-SETUP'!$V95),""))))</f>
        <v/>
      </c>
      <c r="CV46" s="10" t="str">
        <f>IF('1-SETUP'!$Q95="DAILY",CU46+'1-SETUP'!$V95,IF('1-SETUP'!$Q95="WEEKLY",CU46+'1-SETUP'!$V95*7,IF('1-SETUP'!$Q95="MONTHLY",EDATE(CU46,'1-SETUP'!$V95),IF('1-SETUP'!$Q95="YEARLY",EDATE(CU46,12*'1-SETUP'!$V95),""))))</f>
        <v/>
      </c>
      <c r="CW46" s="10" t="str">
        <f>IF('1-SETUP'!$Q95="DAILY",CV46+'1-SETUP'!$V95,IF('1-SETUP'!$Q95="WEEKLY",CV46+'1-SETUP'!$V95*7,IF('1-SETUP'!$Q95="MONTHLY",EDATE(CV46,'1-SETUP'!$V95),IF('1-SETUP'!$Q95="YEARLY",EDATE(CV46,12*'1-SETUP'!$V95),""))))</f>
        <v/>
      </c>
      <c r="CX46" s="10" t="str">
        <f>IF('1-SETUP'!$Q95="DAILY",CW46+'1-SETUP'!$V95,IF('1-SETUP'!$Q95="WEEKLY",CW46+'1-SETUP'!$V95*7,IF('1-SETUP'!$Q95="MONTHLY",EDATE(CW46,'1-SETUP'!$V95),IF('1-SETUP'!$Q95="YEARLY",EDATE(CW46,12*'1-SETUP'!$V95),""))))</f>
        <v/>
      </c>
      <c r="CY46" s="10" t="str">
        <f>IF('1-SETUP'!$Q95="DAILY",CX46+'1-SETUP'!$V95,IF('1-SETUP'!$Q95="WEEKLY",CX46+'1-SETUP'!$V95*7,IF('1-SETUP'!$Q95="MONTHLY",EDATE(CX46,'1-SETUP'!$V95),IF('1-SETUP'!$Q95="YEARLY",EDATE(CX46,12*'1-SETUP'!$V95),""))))</f>
        <v/>
      </c>
      <c r="CZ46" s="10" t="str">
        <f>IF('1-SETUP'!$Q95="DAILY",CY46+'1-SETUP'!$V95,IF('1-SETUP'!$Q95="WEEKLY",CY46+'1-SETUP'!$V95*7,IF('1-SETUP'!$Q95="MONTHLY",EDATE(CY46,'1-SETUP'!$V95),IF('1-SETUP'!$Q95="YEARLY",EDATE(CY46,12*'1-SETUP'!$V95),""))))</f>
        <v/>
      </c>
      <c r="DA46" s="10" t="str">
        <f>IF('1-SETUP'!$Q95="DAILY",CZ46+'1-SETUP'!$V95,IF('1-SETUP'!$Q95="WEEKLY",CZ46+'1-SETUP'!$V95*7,IF('1-SETUP'!$Q95="MONTHLY",EDATE(CZ46,'1-SETUP'!$V95),IF('1-SETUP'!$Q95="YEARLY",EDATE(CZ46,12*'1-SETUP'!$V95),""))))</f>
        <v/>
      </c>
      <c r="DB46" s="10" t="str">
        <f>IF('1-SETUP'!$Q95="DAILY",DA46+'1-SETUP'!$V95,IF('1-SETUP'!$Q95="WEEKLY",DA46+'1-SETUP'!$V95*7,IF('1-SETUP'!$Q95="MONTHLY",EDATE(DA46,'1-SETUP'!$V95),IF('1-SETUP'!$Q95="YEARLY",EDATE(DA46,12*'1-SETUP'!$V95),""))))</f>
        <v/>
      </c>
      <c r="DC46" s="10" t="str">
        <f>IF('1-SETUP'!$Q95="DAILY",DB46+'1-SETUP'!$V95,IF('1-SETUP'!$Q95="WEEKLY",DB46+'1-SETUP'!$V95*7,IF('1-SETUP'!$Q95="MONTHLY",EDATE(DB46,'1-SETUP'!$V95),IF('1-SETUP'!$Q95="YEARLY",EDATE(DB46,12*'1-SETUP'!$V95),""))))</f>
        <v/>
      </c>
      <c r="DD46" s="10" t="str">
        <f>IF('1-SETUP'!$Q95="DAILY",DC46+'1-SETUP'!$V95,IF('1-SETUP'!$Q95="WEEKLY",DC46+'1-SETUP'!$V95*7,IF('1-SETUP'!$Q95="MONTHLY",EDATE(DC46,'1-SETUP'!$V95),IF('1-SETUP'!$Q95="YEARLY",EDATE(DC46,12*'1-SETUP'!$V95),""))))</f>
        <v/>
      </c>
      <c r="DE46" s="10" t="str">
        <f>IF('1-SETUP'!$Q95="DAILY",DD46+'1-SETUP'!$V95,IF('1-SETUP'!$Q95="WEEKLY",DD46+'1-SETUP'!$V95*7,IF('1-SETUP'!$Q95="MONTHLY",EDATE(DD46,'1-SETUP'!$V95),IF('1-SETUP'!$Q95="YEARLY",EDATE(DD46,12*'1-SETUP'!$V95),""))))</f>
        <v/>
      </c>
      <c r="DF46" s="10" t="str">
        <f>IF('1-SETUP'!$Q95="DAILY",DE46+'1-SETUP'!$V95,IF('1-SETUP'!$Q95="WEEKLY",DE46+'1-SETUP'!$V95*7,IF('1-SETUP'!$Q95="MONTHLY",EDATE(DE46,'1-SETUP'!$V95),IF('1-SETUP'!$Q95="YEARLY",EDATE(DE46,12*'1-SETUP'!$V95),""))))</f>
        <v/>
      </c>
      <c r="DG46" s="10" t="str">
        <f>IF('1-SETUP'!$Q95="DAILY",DF46+'1-SETUP'!$V95,IF('1-SETUP'!$Q95="WEEKLY",DF46+'1-SETUP'!$V95*7,IF('1-SETUP'!$Q95="MONTHLY",EDATE(DF46,'1-SETUP'!$V95),IF('1-SETUP'!$Q95="YEARLY",EDATE(DF46,12*'1-SETUP'!$V95),""))))</f>
        <v/>
      </c>
      <c r="DH46" s="10" t="str">
        <f>IF('1-SETUP'!$Q95="DAILY",DG46+'1-SETUP'!$V95,IF('1-SETUP'!$Q95="WEEKLY",DG46+'1-SETUP'!$V95*7,IF('1-SETUP'!$Q95="MONTHLY",EDATE(DG46,'1-SETUP'!$V95),IF('1-SETUP'!$Q95="YEARLY",EDATE(DG46,12*'1-SETUP'!$V95),""))))</f>
        <v/>
      </c>
      <c r="DI46" s="10" t="str">
        <f>IF('1-SETUP'!$Q95="DAILY",DH46+'1-SETUP'!$V95,IF('1-SETUP'!$Q95="WEEKLY",DH46+'1-SETUP'!$V95*7,IF('1-SETUP'!$Q95="MONTHLY",EDATE(DH46,'1-SETUP'!$V95),IF('1-SETUP'!$Q95="YEARLY",EDATE(DH46,12*'1-SETUP'!$V95),""))))</f>
        <v/>
      </c>
      <c r="DJ46" s="10" t="str">
        <f>IF('1-SETUP'!$Q95="DAILY",DI46+'1-SETUP'!$V95,IF('1-SETUP'!$Q95="WEEKLY",DI46+'1-SETUP'!$V95*7,IF('1-SETUP'!$Q95="MONTHLY",EDATE(DI46,'1-SETUP'!$V95),IF('1-SETUP'!$Q95="YEARLY",EDATE(DI46,12*'1-SETUP'!$V95),""))))</f>
        <v/>
      </c>
      <c r="DK46" s="10" t="str">
        <f>IF('1-SETUP'!$Q95="DAILY",DJ46+'1-SETUP'!$V95,IF('1-SETUP'!$Q95="WEEKLY",DJ46+'1-SETUP'!$V95*7,IF('1-SETUP'!$Q95="MONTHLY",EDATE(DJ46,'1-SETUP'!$V95),IF('1-SETUP'!$Q95="YEARLY",EDATE(DJ46,12*'1-SETUP'!$V95),""))))</f>
        <v/>
      </c>
      <c r="DL46" s="10" t="str">
        <f>IF('1-SETUP'!$Q95="DAILY",DK46+'1-SETUP'!$V95,IF('1-SETUP'!$Q95="WEEKLY",DK46+'1-SETUP'!$V95*7,IF('1-SETUP'!$Q95="MONTHLY",EDATE(DK46,'1-SETUP'!$V95),IF('1-SETUP'!$Q95="YEARLY",EDATE(DK46,12*'1-SETUP'!$V95),""))))</f>
        <v/>
      </c>
      <c r="DM46" s="10" t="str">
        <f>IF('1-SETUP'!$Q95="DAILY",DL46+'1-SETUP'!$V95,IF('1-SETUP'!$Q95="WEEKLY",DL46+'1-SETUP'!$V95*7,IF('1-SETUP'!$Q95="MONTHLY",EDATE(DL46,'1-SETUP'!$V95),IF('1-SETUP'!$Q95="YEARLY",EDATE(DL46,12*'1-SETUP'!$V95),""))))</f>
        <v/>
      </c>
      <c r="DN46" s="10" t="str">
        <f>IF('1-SETUP'!$Q95="DAILY",DM46+'1-SETUP'!$V95,IF('1-SETUP'!$Q95="WEEKLY",DM46+'1-SETUP'!$V95*7,IF('1-SETUP'!$Q95="MONTHLY",EDATE(DM46,'1-SETUP'!$V95),IF('1-SETUP'!$Q95="YEARLY",EDATE(DM46,12*'1-SETUP'!$V95),""))))</f>
        <v/>
      </c>
      <c r="DO46" s="10" t="str">
        <f>IF('1-SETUP'!$Q95="DAILY",DN46+'1-SETUP'!$V95,IF('1-SETUP'!$Q95="WEEKLY",DN46+'1-SETUP'!$V95*7,IF('1-SETUP'!$Q95="MONTHLY",EDATE(DN46,'1-SETUP'!$V95),IF('1-SETUP'!$Q95="YEARLY",EDATE(DN46,12*'1-SETUP'!$V95),""))))</f>
        <v/>
      </c>
      <c r="DP46" s="10" t="str">
        <f>IF('1-SETUP'!$Q95="DAILY",DO46+'1-SETUP'!$V95,IF('1-SETUP'!$Q95="WEEKLY",DO46+'1-SETUP'!$V95*7,IF('1-SETUP'!$Q95="MONTHLY",EDATE(DO46,'1-SETUP'!$V95),IF('1-SETUP'!$Q95="YEARLY",EDATE(DO46,12*'1-SETUP'!$V95),""))))</f>
        <v/>
      </c>
      <c r="DQ46" s="10" t="str">
        <f>IF('1-SETUP'!$Q95="DAILY",DP46+'1-SETUP'!$V95,IF('1-SETUP'!$Q95="WEEKLY",DP46+'1-SETUP'!$V95*7,IF('1-SETUP'!$Q95="MONTHLY",EDATE(DP46,'1-SETUP'!$V95),IF('1-SETUP'!$Q95="YEARLY",EDATE(DP46,12*'1-SETUP'!$V95),""))))</f>
        <v/>
      </c>
      <c r="DR46" s="10" t="str">
        <f>IF('1-SETUP'!$Q95="DAILY",DQ46+'1-SETUP'!$V95,IF('1-SETUP'!$Q95="WEEKLY",DQ46+'1-SETUP'!$V95*7,IF('1-SETUP'!$Q95="MONTHLY",EDATE(DQ46,'1-SETUP'!$V95),IF('1-SETUP'!$Q95="YEARLY",EDATE(DQ46,12*'1-SETUP'!$V95),""))))</f>
        <v/>
      </c>
      <c r="DS46" s="10" t="str">
        <f>IF('1-SETUP'!$Q95="DAILY",DR46+'1-SETUP'!$V95,IF('1-SETUP'!$Q95="WEEKLY",DR46+'1-SETUP'!$V95*7,IF('1-SETUP'!$Q95="MONTHLY",EDATE(DR46,'1-SETUP'!$V95),IF('1-SETUP'!$Q95="YEARLY",EDATE(DR46,12*'1-SETUP'!$V95),""))))</f>
        <v/>
      </c>
      <c r="DT46" s="10" t="str">
        <f>IF('1-SETUP'!$Q95="DAILY",DS46+'1-SETUP'!$V95,IF('1-SETUP'!$Q95="WEEKLY",DS46+'1-SETUP'!$V95*7,IF('1-SETUP'!$Q95="MONTHLY",EDATE(DS46,'1-SETUP'!$V95),IF('1-SETUP'!$Q95="YEARLY",EDATE(DS46,12*'1-SETUP'!$V95),""))))</f>
        <v/>
      </c>
      <c r="DU46" s="10" t="str">
        <f>IF('1-SETUP'!$Q95="DAILY",DT46+'1-SETUP'!$V95,IF('1-SETUP'!$Q95="WEEKLY",DT46+'1-SETUP'!$V95*7,IF('1-SETUP'!$Q95="MONTHLY",EDATE(DT46,'1-SETUP'!$V95),IF('1-SETUP'!$Q95="YEARLY",EDATE(DT46,12*'1-SETUP'!$V95),""))))</f>
        <v/>
      </c>
      <c r="DV46" s="10" t="str">
        <f>IF('1-SETUP'!$Q95="DAILY",DU46+'1-SETUP'!$V95,IF('1-SETUP'!$Q95="WEEKLY",DU46+'1-SETUP'!$V95*7,IF('1-SETUP'!$Q95="MONTHLY",EDATE(DU46,'1-SETUP'!$V95),IF('1-SETUP'!$Q95="YEARLY",EDATE(DU46,12*'1-SETUP'!$V95),""))))</f>
        <v/>
      </c>
      <c r="DW46" s="10" t="str">
        <f>IF('1-SETUP'!$Q95="DAILY",DV46+'1-SETUP'!$V95,IF('1-SETUP'!$Q95="WEEKLY",DV46+'1-SETUP'!$V95*7,IF('1-SETUP'!$Q95="MONTHLY",EDATE(DV46,'1-SETUP'!$V95),IF('1-SETUP'!$Q95="YEARLY",EDATE(DV46,12*'1-SETUP'!$V95),""))))</f>
        <v/>
      </c>
      <c r="DX46" s="10" t="str">
        <f>IF('1-SETUP'!$Q95="DAILY",DW46+'1-SETUP'!$V95,IF('1-SETUP'!$Q95="WEEKLY",DW46+'1-SETUP'!$V95*7,IF('1-SETUP'!$Q95="MONTHLY",EDATE(DW46,'1-SETUP'!$V95),IF('1-SETUP'!$Q95="YEARLY",EDATE(DW46,12*'1-SETUP'!$V95),""))))</f>
        <v/>
      </c>
      <c r="DY46" s="10" t="str">
        <f>IF('1-SETUP'!$Q95="DAILY",DX46+'1-SETUP'!$V95,IF('1-SETUP'!$Q95="WEEKLY",DX46+'1-SETUP'!$V95*7,IF('1-SETUP'!$Q95="MONTHLY",EDATE(DX46,'1-SETUP'!$V95),IF('1-SETUP'!$Q95="YEARLY",EDATE(DX46,12*'1-SETUP'!$V95),""))))</f>
        <v/>
      </c>
      <c r="DZ46" s="10" t="str">
        <f>IF('1-SETUP'!$Q95="DAILY",DY46+'1-SETUP'!$V95,IF('1-SETUP'!$Q95="WEEKLY",DY46+'1-SETUP'!$V95*7,IF('1-SETUP'!$Q95="MONTHLY",EDATE(DY46,'1-SETUP'!$V95),IF('1-SETUP'!$Q95="YEARLY",EDATE(DY46,12*'1-SETUP'!$V95),""))))</f>
        <v/>
      </c>
      <c r="EA46" s="10" t="str">
        <f>IF('1-SETUP'!$Q95="DAILY",DZ46+'1-SETUP'!$V95,IF('1-SETUP'!$Q95="WEEKLY",DZ46+'1-SETUP'!$V95*7,IF('1-SETUP'!$Q95="MONTHLY",EDATE(DZ46,'1-SETUP'!$V95),IF('1-SETUP'!$Q95="YEARLY",EDATE(DZ46,12*'1-SETUP'!$V95),""))))</f>
        <v/>
      </c>
      <c r="EB46" s="10" t="str">
        <f>IF('1-SETUP'!$Q95="DAILY",EA46+'1-SETUP'!$V95,IF('1-SETUP'!$Q95="WEEKLY",EA46+'1-SETUP'!$V95*7,IF('1-SETUP'!$Q95="MONTHLY",EDATE(EA46,'1-SETUP'!$V95),IF('1-SETUP'!$Q95="YEARLY",EDATE(EA46,12*'1-SETUP'!$V95),""))))</f>
        <v/>
      </c>
      <c r="EC46" s="10" t="str">
        <f>IF('1-SETUP'!$Q95="DAILY",EB46+'1-SETUP'!$V95,IF('1-SETUP'!$Q95="WEEKLY",EB46+'1-SETUP'!$V95*7,IF('1-SETUP'!$Q95="MONTHLY",EDATE(EB46,'1-SETUP'!$V95),IF('1-SETUP'!$Q95="YEARLY",EDATE(EB46,12*'1-SETUP'!$V95),""))))</f>
        <v/>
      </c>
      <c r="ED46" s="10" t="str">
        <f>IF('1-SETUP'!$Q95="DAILY",EC46+'1-SETUP'!$V95,IF('1-SETUP'!$Q95="WEEKLY",EC46+'1-SETUP'!$V95*7,IF('1-SETUP'!$Q95="MONTHLY",EDATE(EC46,'1-SETUP'!$V95),IF('1-SETUP'!$Q95="YEARLY",EDATE(EC46,12*'1-SETUP'!$V95),""))))</f>
        <v/>
      </c>
      <c r="EE46" s="10" t="str">
        <f>IF('1-SETUP'!$Q95="DAILY",ED46+'1-SETUP'!$V95,IF('1-SETUP'!$Q95="WEEKLY",ED46+'1-SETUP'!$V95*7,IF('1-SETUP'!$Q95="MONTHLY",EDATE(ED46,'1-SETUP'!$V95),IF('1-SETUP'!$Q95="YEARLY",EDATE(ED46,12*'1-SETUP'!$V95),""))))</f>
        <v/>
      </c>
      <c r="EF46" s="10" t="str">
        <f>IF('1-SETUP'!$Q95="DAILY",EE46+'1-SETUP'!$V95,IF('1-SETUP'!$Q95="WEEKLY",EE46+'1-SETUP'!$V95*7,IF('1-SETUP'!$Q95="MONTHLY",EDATE(EE46,'1-SETUP'!$V95),IF('1-SETUP'!$Q95="YEARLY",EDATE(EE46,12*'1-SETUP'!$V95),""))))</f>
        <v/>
      </c>
      <c r="EG46" s="10" t="str">
        <f>IF('1-SETUP'!$Q95="DAILY",EF46+'1-SETUP'!$V95,IF('1-SETUP'!$Q95="WEEKLY",EF46+'1-SETUP'!$V95*7,IF('1-SETUP'!$Q95="MONTHLY",EDATE(EF46,'1-SETUP'!$V95),IF('1-SETUP'!$Q95="YEARLY",EDATE(EF46,12*'1-SETUP'!$V95),""))))</f>
        <v/>
      </c>
      <c r="EH46" s="10" t="str">
        <f>IF('1-SETUP'!$Q95="DAILY",EG46+'1-SETUP'!$V95,IF('1-SETUP'!$Q95="WEEKLY",EG46+'1-SETUP'!$V95*7,IF('1-SETUP'!$Q95="MONTHLY",EDATE(EG46,'1-SETUP'!$V95),IF('1-SETUP'!$Q95="YEARLY",EDATE(EG46,12*'1-SETUP'!$V95),""))))</f>
        <v/>
      </c>
      <c r="EI46" s="10" t="str">
        <f>IF('1-SETUP'!$Q95="DAILY",EH46+'1-SETUP'!$V95,IF('1-SETUP'!$Q95="WEEKLY",EH46+'1-SETUP'!$V95*7,IF('1-SETUP'!$Q95="MONTHLY",EDATE(EH46,'1-SETUP'!$V95),IF('1-SETUP'!$Q95="YEARLY",EDATE(EH46,12*'1-SETUP'!$V95),""))))</f>
        <v/>
      </c>
      <c r="EJ46" s="10" t="str">
        <f>IF('1-SETUP'!$Q95="DAILY",EI46+'1-SETUP'!$V95,IF('1-SETUP'!$Q95="WEEKLY",EI46+'1-SETUP'!$V95*7,IF('1-SETUP'!$Q95="MONTHLY",EDATE(EI46,'1-SETUP'!$V95),IF('1-SETUP'!$Q95="YEARLY",EDATE(EI46,12*'1-SETUP'!$V95),""))))</f>
        <v/>
      </c>
      <c r="EK46" s="10" t="str">
        <f>IF('1-SETUP'!$Q95="DAILY",EJ46+'1-SETUP'!$V95,IF('1-SETUP'!$Q95="WEEKLY",EJ46+'1-SETUP'!$V95*7,IF('1-SETUP'!$Q95="MONTHLY",EDATE(EJ46,'1-SETUP'!$V95),IF('1-SETUP'!$Q95="YEARLY",EDATE(EJ46,12*'1-SETUP'!$V95),""))))</f>
        <v/>
      </c>
      <c r="EL46" s="10" t="str">
        <f>IF('1-SETUP'!$Q95="DAILY",EK46+'1-SETUP'!$V95,IF('1-SETUP'!$Q95="WEEKLY",EK46+'1-SETUP'!$V95*7,IF('1-SETUP'!$Q95="MONTHLY",EDATE(EK46,'1-SETUP'!$V95),IF('1-SETUP'!$Q95="YEARLY",EDATE(EK46,12*'1-SETUP'!$V95),""))))</f>
        <v/>
      </c>
      <c r="EM46" s="10" t="str">
        <f>IF('1-SETUP'!$Q95="DAILY",EL46+'1-SETUP'!$V95,IF('1-SETUP'!$Q95="WEEKLY",EL46+'1-SETUP'!$V95*7,IF('1-SETUP'!$Q95="MONTHLY",EDATE(EL46,'1-SETUP'!$V95),IF('1-SETUP'!$Q95="YEARLY",EDATE(EL46,12*'1-SETUP'!$V95),""))))</f>
        <v/>
      </c>
      <c r="EN46" s="10" t="str">
        <f>IF('1-SETUP'!$Q95="DAILY",EM46+'1-SETUP'!$V95,IF('1-SETUP'!$Q95="WEEKLY",EM46+'1-SETUP'!$V95*7,IF('1-SETUP'!$Q95="MONTHLY",EDATE(EM46,'1-SETUP'!$V95),IF('1-SETUP'!$Q95="YEARLY",EDATE(EM46,12*'1-SETUP'!$V95),""))))</f>
        <v/>
      </c>
      <c r="EO46" s="10" t="str">
        <f>IF('1-SETUP'!$Q95="DAILY",EN46+'1-SETUP'!$V95,IF('1-SETUP'!$Q95="WEEKLY",EN46+'1-SETUP'!$V95*7,IF('1-SETUP'!$Q95="MONTHLY",EDATE(EN46,'1-SETUP'!$V95),IF('1-SETUP'!$Q95="YEARLY",EDATE(EN46,12*'1-SETUP'!$V95),""))))</f>
        <v/>
      </c>
      <c r="EP46" s="10" t="str">
        <f>IF('1-SETUP'!$Q95="DAILY",EO46+'1-SETUP'!$V95,IF('1-SETUP'!$Q95="WEEKLY",EO46+'1-SETUP'!$V95*7,IF('1-SETUP'!$Q95="MONTHLY",EDATE(EO46,'1-SETUP'!$V95),IF('1-SETUP'!$Q95="YEARLY",EDATE(EO46,12*'1-SETUP'!$V95),""))))</f>
        <v/>
      </c>
      <c r="EQ46" s="10" t="str">
        <f>IF('1-SETUP'!$Q95="DAILY",EP46+'1-SETUP'!$V95,IF('1-SETUP'!$Q95="WEEKLY",EP46+'1-SETUP'!$V95*7,IF('1-SETUP'!$Q95="MONTHLY",EDATE(EP46,'1-SETUP'!$V95),IF('1-SETUP'!$Q95="YEARLY",EDATE(EP46,12*'1-SETUP'!$V95),""))))</f>
        <v/>
      </c>
      <c r="ER46" s="10" t="str">
        <f>IF('1-SETUP'!$Q95="DAILY",EQ46+'1-SETUP'!$V95,IF('1-SETUP'!$Q95="WEEKLY",EQ46+'1-SETUP'!$V95*7,IF('1-SETUP'!$Q95="MONTHLY",EDATE(EQ46,'1-SETUP'!$V95),IF('1-SETUP'!$Q95="YEARLY",EDATE(EQ46,12*'1-SETUP'!$V95),""))))</f>
        <v/>
      </c>
      <c r="ES46" s="10" t="str">
        <f>IF('1-SETUP'!$Q95="DAILY",ER46+'1-SETUP'!$V95,IF('1-SETUP'!$Q95="WEEKLY",ER46+'1-SETUP'!$V95*7,IF('1-SETUP'!$Q95="MONTHLY",EDATE(ER46,'1-SETUP'!$V95),IF('1-SETUP'!$Q95="YEARLY",EDATE(ER46,12*'1-SETUP'!$V95),""))))</f>
        <v/>
      </c>
      <c r="ET46" s="10" t="str">
        <f>IF('1-SETUP'!$Q95="DAILY",ES46+'1-SETUP'!$V95,IF('1-SETUP'!$Q95="WEEKLY",ES46+'1-SETUP'!$V95*7,IF('1-SETUP'!$Q95="MONTHLY",EDATE(ES46,'1-SETUP'!$V95),IF('1-SETUP'!$Q95="YEARLY",EDATE(ES46,12*'1-SETUP'!$V95),""))))</f>
        <v/>
      </c>
      <c r="EU46" s="10" t="str">
        <f>IF('1-SETUP'!$Q95="DAILY",ET46+'1-SETUP'!$V95,IF('1-SETUP'!$Q95="WEEKLY",ET46+'1-SETUP'!$V95*7,IF('1-SETUP'!$Q95="MONTHLY",EDATE(ET46,'1-SETUP'!$V95),IF('1-SETUP'!$Q95="YEARLY",EDATE(ET46,12*'1-SETUP'!$V95),""))))</f>
        <v/>
      </c>
      <c r="EV46" s="10" t="str">
        <f>IF('1-SETUP'!$Q95="DAILY",EU46+'1-SETUP'!$V95,IF('1-SETUP'!$Q95="WEEKLY",EU46+'1-SETUP'!$V95*7,IF('1-SETUP'!$Q95="MONTHLY",EDATE(EU46,'1-SETUP'!$V95),IF('1-SETUP'!$Q95="YEARLY",EDATE(EU46,12*'1-SETUP'!$V95),""))))</f>
        <v/>
      </c>
      <c r="EW46" s="10" t="str">
        <f>IF('1-SETUP'!$Q95="DAILY",EV46+'1-SETUP'!$V95,IF('1-SETUP'!$Q95="WEEKLY",EV46+'1-SETUP'!$V95*7,IF('1-SETUP'!$Q95="MONTHLY",EDATE(EV46,'1-SETUP'!$V95),IF('1-SETUP'!$Q95="YEARLY",EDATE(EV46,12*'1-SETUP'!$V95),""))))</f>
        <v/>
      </c>
      <c r="EX46" s="10" t="str">
        <f>IF('1-SETUP'!$Q95="DAILY",EW46+'1-SETUP'!$V95,IF('1-SETUP'!$Q95="WEEKLY",EW46+'1-SETUP'!$V95*7,IF('1-SETUP'!$Q95="MONTHLY",EDATE(EW46,'1-SETUP'!$V95),IF('1-SETUP'!$Q95="YEARLY",EDATE(EW46,12*'1-SETUP'!$V95),""))))</f>
        <v/>
      </c>
      <c r="EY46" s="10" t="str">
        <f>IF('1-SETUP'!$Q95="DAILY",EX46+'1-SETUP'!$V95,IF('1-SETUP'!$Q95="WEEKLY",EX46+'1-SETUP'!$V95*7,IF('1-SETUP'!$Q95="MONTHLY",EDATE(EX46,'1-SETUP'!$V95),IF('1-SETUP'!$Q95="YEARLY",EDATE(EX46,12*'1-SETUP'!$V95),""))))</f>
        <v/>
      </c>
      <c r="EZ46" s="10" t="str">
        <f>IF('1-SETUP'!$Q95="DAILY",EY46+'1-SETUP'!$V95,IF('1-SETUP'!$Q95="WEEKLY",EY46+'1-SETUP'!$V95*7,IF('1-SETUP'!$Q95="MONTHLY",EDATE(EY46,'1-SETUP'!$V95),IF('1-SETUP'!$Q95="YEARLY",EDATE(EY46,12*'1-SETUP'!$V95),""))))</f>
        <v/>
      </c>
      <c r="FA46" s="10" t="str">
        <f>IF('1-SETUP'!$Q95="DAILY",EZ46+'1-SETUP'!$V95,IF('1-SETUP'!$Q95="WEEKLY",EZ46+'1-SETUP'!$V95*7,IF('1-SETUP'!$Q95="MONTHLY",EDATE(EZ46,'1-SETUP'!$V95),IF('1-SETUP'!$Q95="YEARLY",EDATE(EZ46,12*'1-SETUP'!$V95),""))))</f>
        <v/>
      </c>
      <c r="FB46" s="10" t="str">
        <f>IF('1-SETUP'!$Q95="DAILY",FA46+'1-SETUP'!$V95,IF('1-SETUP'!$Q95="WEEKLY",FA46+'1-SETUP'!$V95*7,IF('1-SETUP'!$Q95="MONTHLY",EDATE(FA46,'1-SETUP'!$V95),IF('1-SETUP'!$Q95="YEARLY",EDATE(FA46,12*'1-SETUP'!$V95),""))))</f>
        <v/>
      </c>
      <c r="FC46" s="10" t="str">
        <f>IF('1-SETUP'!$Q95="DAILY",FB46+'1-SETUP'!$V95,IF('1-SETUP'!$Q95="WEEKLY",FB46+'1-SETUP'!$V95*7,IF('1-SETUP'!$Q95="MONTHLY",EDATE(FB46,'1-SETUP'!$V95),IF('1-SETUP'!$Q95="YEARLY",EDATE(FB46,12*'1-SETUP'!$V95),""))))</f>
        <v/>
      </c>
      <c r="FD46" s="10" t="str">
        <f>IF('1-SETUP'!$Q95="DAILY",FC46+'1-SETUP'!$V95,IF('1-SETUP'!$Q95="WEEKLY",FC46+'1-SETUP'!$V95*7,IF('1-SETUP'!$Q95="MONTHLY",EDATE(FC46,'1-SETUP'!$V95),IF('1-SETUP'!$Q95="YEARLY",EDATE(FC46,12*'1-SETUP'!$V95),""))))</f>
        <v/>
      </c>
      <c r="FE46" s="10" t="str">
        <f>IF('1-SETUP'!$Q95="DAILY",FD46+'1-SETUP'!$V95,IF('1-SETUP'!$Q95="WEEKLY",FD46+'1-SETUP'!$V95*7,IF('1-SETUP'!$Q95="MONTHLY",EDATE(FD46,'1-SETUP'!$V95),IF('1-SETUP'!$Q95="YEARLY",EDATE(FD46,12*'1-SETUP'!$V95),""))))</f>
        <v/>
      </c>
      <c r="FF46" s="10" t="str">
        <f>IF('1-SETUP'!$Q95="DAILY",FE46+'1-SETUP'!$V95,IF('1-SETUP'!$Q95="WEEKLY",FE46+'1-SETUP'!$V95*7,IF('1-SETUP'!$Q95="MONTHLY",EDATE(FE46,'1-SETUP'!$V95),IF('1-SETUP'!$Q95="YEARLY",EDATE(FE46,12*'1-SETUP'!$V95),""))))</f>
        <v/>
      </c>
      <c r="FG46" s="10" t="str">
        <f>IF('1-SETUP'!$Q95="DAILY",FF46+'1-SETUP'!$V95,IF('1-SETUP'!$Q95="WEEKLY",FF46+'1-SETUP'!$V95*7,IF('1-SETUP'!$Q95="MONTHLY",EDATE(FF46,'1-SETUP'!$V95),IF('1-SETUP'!$Q95="YEARLY",EDATE(FF46,12*'1-SETUP'!$V95),""))))</f>
        <v/>
      </c>
      <c r="FH46" s="10" t="str">
        <f>IF('1-SETUP'!$Q95="DAILY",FG46+'1-SETUP'!$V95,IF('1-SETUP'!$Q95="WEEKLY",FG46+'1-SETUP'!$V95*7,IF('1-SETUP'!$Q95="MONTHLY",EDATE(FG46,'1-SETUP'!$V95),IF('1-SETUP'!$Q95="YEARLY",EDATE(FG46,12*'1-SETUP'!$V95),""))))</f>
        <v/>
      </c>
      <c r="FI46" s="10" t="str">
        <f>IF('1-SETUP'!$Q95="DAILY",FH46+'1-SETUP'!$V95,IF('1-SETUP'!$Q95="WEEKLY",FH46+'1-SETUP'!$V95*7,IF('1-SETUP'!$Q95="MONTHLY",EDATE(FH46,'1-SETUP'!$V95),IF('1-SETUP'!$Q95="YEARLY",EDATE(FH46,12*'1-SETUP'!$V95),""))))</f>
        <v/>
      </c>
      <c r="FJ46" s="10" t="str">
        <f>IF('1-SETUP'!$Q95="DAILY",FI46+'1-SETUP'!$V95,IF('1-SETUP'!$Q95="WEEKLY",FI46+'1-SETUP'!$V95*7,IF('1-SETUP'!$Q95="MONTHLY",EDATE(FI46,'1-SETUP'!$V95),IF('1-SETUP'!$Q95="YEARLY",EDATE(FI46,12*'1-SETUP'!$V95),""))))</f>
        <v/>
      </c>
      <c r="FK46" s="10" t="str">
        <f>IF('1-SETUP'!$Q95="DAILY",FJ46+'1-SETUP'!$V95,IF('1-SETUP'!$Q95="WEEKLY",FJ46+'1-SETUP'!$V95*7,IF('1-SETUP'!$Q95="MONTHLY",EDATE(FJ46,'1-SETUP'!$V95),IF('1-SETUP'!$Q95="YEARLY",EDATE(FJ46,12*'1-SETUP'!$V95),""))))</f>
        <v/>
      </c>
      <c r="FL46" s="10" t="str">
        <f>IF('1-SETUP'!$Q95="DAILY",FK46+'1-SETUP'!$V95,IF('1-SETUP'!$Q95="WEEKLY",FK46+'1-SETUP'!$V95*7,IF('1-SETUP'!$Q95="MONTHLY",EDATE(FK46,'1-SETUP'!$V95),IF('1-SETUP'!$Q95="YEARLY",EDATE(FK46,12*'1-SETUP'!$V95),""))))</f>
        <v/>
      </c>
      <c r="FM46" s="10" t="str">
        <f>IF('1-SETUP'!$Q95="DAILY",FL46+'1-SETUP'!$V95,IF('1-SETUP'!$Q95="WEEKLY",FL46+'1-SETUP'!$V95*7,IF('1-SETUP'!$Q95="MONTHLY",EDATE(FL46,'1-SETUP'!$V95),IF('1-SETUP'!$Q95="YEARLY",EDATE(FL46,12*'1-SETUP'!$V95),""))))</f>
        <v/>
      </c>
      <c r="FN46" s="10" t="str">
        <f>IF('1-SETUP'!$Q95="DAILY",FM46+'1-SETUP'!$V95,IF('1-SETUP'!$Q95="WEEKLY",FM46+'1-SETUP'!$V95*7,IF('1-SETUP'!$Q95="MONTHLY",EDATE(FM46,'1-SETUP'!$V95),IF('1-SETUP'!$Q95="YEARLY",EDATE(FM46,12*'1-SETUP'!$V95),""))))</f>
        <v/>
      </c>
      <c r="FO46" s="10" t="str">
        <f>IF('1-SETUP'!$Q95="DAILY",FN46+'1-SETUP'!$V95,IF('1-SETUP'!$Q95="WEEKLY",FN46+'1-SETUP'!$V95*7,IF('1-SETUP'!$Q95="MONTHLY",EDATE(FN46,'1-SETUP'!$V95),IF('1-SETUP'!$Q95="YEARLY",EDATE(FN46,12*'1-SETUP'!$V95),""))))</f>
        <v/>
      </c>
      <c r="FP46" s="10" t="str">
        <f>IF('1-SETUP'!$Q95="DAILY",FO46+'1-SETUP'!$V95,IF('1-SETUP'!$Q95="WEEKLY",FO46+'1-SETUP'!$V95*7,IF('1-SETUP'!$Q95="MONTHLY",EDATE(FO46,'1-SETUP'!$V95),IF('1-SETUP'!$Q95="YEARLY",EDATE(FO46,12*'1-SETUP'!$V95),""))))</f>
        <v/>
      </c>
      <c r="FQ46" s="10" t="str">
        <f>IF('1-SETUP'!$Q95="DAILY",FP46+'1-SETUP'!$V95,IF('1-SETUP'!$Q95="WEEKLY",FP46+'1-SETUP'!$V95*7,IF('1-SETUP'!$Q95="MONTHLY",EDATE(FP46,'1-SETUP'!$V95),IF('1-SETUP'!$Q95="YEARLY",EDATE(FP46,12*'1-SETUP'!$V95),""))))</f>
        <v/>
      </c>
      <c r="FR46" s="10" t="str">
        <f>IF('1-SETUP'!$Q95="DAILY",FQ46+'1-SETUP'!$V95,IF('1-SETUP'!$Q95="WEEKLY",FQ46+'1-SETUP'!$V95*7,IF('1-SETUP'!$Q95="MONTHLY",EDATE(FQ46,'1-SETUP'!$V95),IF('1-SETUP'!$Q95="YEARLY",EDATE(FQ46,12*'1-SETUP'!$V95),""))))</f>
        <v/>
      </c>
      <c r="FS46" s="10" t="str">
        <f>IF('1-SETUP'!$Q95="DAILY",FR46+'1-SETUP'!$V95,IF('1-SETUP'!$Q95="WEEKLY",FR46+'1-SETUP'!$V95*7,IF('1-SETUP'!$Q95="MONTHLY",EDATE(FR46,'1-SETUP'!$V95),IF('1-SETUP'!$Q95="YEARLY",EDATE(FR46,12*'1-SETUP'!$V95),""))))</f>
        <v/>
      </c>
      <c r="FT46" s="10" t="str">
        <f>IF('1-SETUP'!$Q95="DAILY",FS46+'1-SETUP'!$V95,IF('1-SETUP'!$Q95="WEEKLY",FS46+'1-SETUP'!$V95*7,IF('1-SETUP'!$Q95="MONTHLY",EDATE(FS46,'1-SETUP'!$V95),IF('1-SETUP'!$Q95="YEARLY",EDATE(FS46,12*'1-SETUP'!$V95),""))))</f>
        <v/>
      </c>
      <c r="FU46" s="10" t="str">
        <f>IF('1-SETUP'!$Q95="DAILY",FT46+'1-SETUP'!$V95,IF('1-SETUP'!$Q95="WEEKLY",FT46+'1-SETUP'!$V95*7,IF('1-SETUP'!$Q95="MONTHLY",EDATE(FT46,'1-SETUP'!$V95),IF('1-SETUP'!$Q95="YEARLY",EDATE(FT46,12*'1-SETUP'!$V95),""))))</f>
        <v/>
      </c>
      <c r="FV46" s="10" t="str">
        <f>IF('1-SETUP'!$Q95="DAILY",FU46+'1-SETUP'!$V95,IF('1-SETUP'!$Q95="WEEKLY",FU46+'1-SETUP'!$V95*7,IF('1-SETUP'!$Q95="MONTHLY",EDATE(FU46,'1-SETUP'!$V95),IF('1-SETUP'!$Q95="YEARLY",EDATE(FU46,12*'1-SETUP'!$V95),""))))</f>
        <v/>
      </c>
      <c r="FW46" s="10" t="str">
        <f>IF('1-SETUP'!$Q95="DAILY",FV46+'1-SETUP'!$V95,IF('1-SETUP'!$Q95="WEEKLY",FV46+'1-SETUP'!$V95*7,IF('1-SETUP'!$Q95="MONTHLY",EDATE(FV46,'1-SETUP'!$V95),IF('1-SETUP'!$Q95="YEARLY",EDATE(FV46,12*'1-SETUP'!$V95),""))))</f>
        <v/>
      </c>
      <c r="FX46" s="10" t="str">
        <f>IF('1-SETUP'!$Q95="DAILY",FW46+'1-SETUP'!$V95,IF('1-SETUP'!$Q95="WEEKLY",FW46+'1-SETUP'!$V95*7,IF('1-SETUP'!$Q95="MONTHLY",EDATE(FW46,'1-SETUP'!$V95),IF('1-SETUP'!$Q95="YEARLY",EDATE(FW46,12*'1-SETUP'!$V95),""))))</f>
        <v/>
      </c>
      <c r="FY46" s="10" t="str">
        <f>IF('1-SETUP'!$Q95="DAILY",FX46+'1-SETUP'!$V95,IF('1-SETUP'!$Q95="WEEKLY",FX46+'1-SETUP'!$V95*7,IF('1-SETUP'!$Q95="MONTHLY",EDATE(FX46,'1-SETUP'!$V95),IF('1-SETUP'!$Q95="YEARLY",EDATE(FX46,12*'1-SETUP'!$V95),""))))</f>
        <v/>
      </c>
      <c r="FZ46" s="10" t="str">
        <f>IF('1-SETUP'!$Q95="DAILY",FY46+'1-SETUP'!$V95,IF('1-SETUP'!$Q95="WEEKLY",FY46+'1-SETUP'!$V95*7,IF('1-SETUP'!$Q95="MONTHLY",EDATE(FY46,'1-SETUP'!$V95),IF('1-SETUP'!$Q95="YEARLY",EDATE(FY46,12*'1-SETUP'!$V95),""))))</f>
        <v/>
      </c>
      <c r="GA46" s="10" t="str">
        <f>IF('1-SETUP'!$Q95="DAILY",FZ46+'1-SETUP'!$V95,IF('1-SETUP'!$Q95="WEEKLY",FZ46+'1-SETUP'!$V95*7,IF('1-SETUP'!$Q95="MONTHLY",EDATE(FZ46,'1-SETUP'!$V95),IF('1-SETUP'!$Q95="YEARLY",EDATE(FZ46,12*'1-SETUP'!$V95),""))))</f>
        <v/>
      </c>
      <c r="GB46" s="10" t="str">
        <f>IF('1-SETUP'!$Q95="DAILY",GA46+'1-SETUP'!$V95,IF('1-SETUP'!$Q95="WEEKLY",GA46+'1-SETUP'!$V95*7,IF('1-SETUP'!$Q95="MONTHLY",EDATE(GA46,'1-SETUP'!$V95),IF('1-SETUP'!$Q95="YEARLY",EDATE(GA46,12*'1-SETUP'!$V95),""))))</f>
        <v/>
      </c>
      <c r="GC46" s="10" t="str">
        <f>IF('1-SETUP'!$Q95="DAILY",GB46+'1-SETUP'!$V95,IF('1-SETUP'!$Q95="WEEKLY",GB46+'1-SETUP'!$V95*7,IF('1-SETUP'!$Q95="MONTHLY",EDATE(GB46,'1-SETUP'!$V95),IF('1-SETUP'!$Q95="YEARLY",EDATE(GB46,12*'1-SETUP'!$V95),""))))</f>
        <v/>
      </c>
      <c r="GD46" s="10" t="str">
        <f>IF('1-SETUP'!$Q95="DAILY",GC46+'1-SETUP'!$V95,IF('1-SETUP'!$Q95="WEEKLY",GC46+'1-SETUP'!$V95*7,IF('1-SETUP'!$Q95="MONTHLY",EDATE(GC46,'1-SETUP'!$V95),IF('1-SETUP'!$Q95="YEARLY",EDATE(GC46,12*'1-SETUP'!$V95),""))))</f>
        <v/>
      </c>
      <c r="GE46" s="10" t="str">
        <f>IF('1-SETUP'!$Q95="DAILY",GD46+'1-SETUP'!$V95,IF('1-SETUP'!$Q95="WEEKLY",GD46+'1-SETUP'!$V95*7,IF('1-SETUP'!$Q95="MONTHLY",EDATE(GD46,'1-SETUP'!$V95),IF('1-SETUP'!$Q95="YEARLY",EDATE(GD46,12*'1-SETUP'!$V95),""))))</f>
        <v/>
      </c>
      <c r="GF46" s="10" t="str">
        <f>IF('1-SETUP'!$Q95="DAILY",GE46+'1-SETUP'!$V95,IF('1-SETUP'!$Q95="WEEKLY",GE46+'1-SETUP'!$V95*7,IF('1-SETUP'!$Q95="MONTHLY",EDATE(GE46,'1-SETUP'!$V95),IF('1-SETUP'!$Q95="YEARLY",EDATE(GE46,12*'1-SETUP'!$V95),""))))</f>
        <v/>
      </c>
      <c r="GG46" s="10" t="str">
        <f>IF('1-SETUP'!$Q95="DAILY",GF46+'1-SETUP'!$V95,IF('1-SETUP'!$Q95="WEEKLY",GF46+'1-SETUP'!$V95*7,IF('1-SETUP'!$Q95="MONTHLY",EDATE(GF46,'1-SETUP'!$V95),IF('1-SETUP'!$Q95="YEARLY",EDATE(GF46,12*'1-SETUP'!$V95),""))))</f>
        <v/>
      </c>
      <c r="GH46" s="10" t="str">
        <f>IF('1-SETUP'!$Q95="DAILY",GG46+'1-SETUP'!$V95,IF('1-SETUP'!$Q95="WEEKLY",GG46+'1-SETUP'!$V95*7,IF('1-SETUP'!$Q95="MONTHLY",EDATE(GG46,'1-SETUP'!$V95),IF('1-SETUP'!$Q95="YEARLY",EDATE(GG46,12*'1-SETUP'!$V95),""))))</f>
        <v/>
      </c>
      <c r="GI46" s="10" t="str">
        <f>IF('1-SETUP'!$Q95="DAILY",GH46+'1-SETUP'!$V95,IF('1-SETUP'!$Q95="WEEKLY",GH46+'1-SETUP'!$V95*7,IF('1-SETUP'!$Q95="MONTHLY",EDATE(GH46,'1-SETUP'!$V95),IF('1-SETUP'!$Q95="YEARLY",EDATE(GH46,12*'1-SETUP'!$V95),""))))</f>
        <v/>
      </c>
      <c r="GJ46" s="10" t="str">
        <f>IF('1-SETUP'!$Q95="DAILY",GI46+'1-SETUP'!$V95,IF('1-SETUP'!$Q95="WEEKLY",GI46+'1-SETUP'!$V95*7,IF('1-SETUP'!$Q95="MONTHLY",EDATE(GI46,'1-SETUP'!$V95),IF('1-SETUP'!$Q95="YEARLY",EDATE(GI46,12*'1-SETUP'!$V95),""))))</f>
        <v/>
      </c>
      <c r="GK46" s="10" t="str">
        <f>IF('1-SETUP'!$Q95="DAILY",GJ46+'1-SETUP'!$V95,IF('1-SETUP'!$Q95="WEEKLY",GJ46+'1-SETUP'!$V95*7,IF('1-SETUP'!$Q95="MONTHLY",EDATE(GJ46,'1-SETUP'!$V95),IF('1-SETUP'!$Q95="YEARLY",EDATE(GJ46,12*'1-SETUP'!$V95),""))))</f>
        <v/>
      </c>
      <c r="GL46" s="10" t="str">
        <f>IF('1-SETUP'!$Q95="DAILY",GK46+'1-SETUP'!$V95,IF('1-SETUP'!$Q95="WEEKLY",GK46+'1-SETUP'!$V95*7,IF('1-SETUP'!$Q95="MONTHLY",EDATE(GK46,'1-SETUP'!$V95),IF('1-SETUP'!$Q95="YEARLY",EDATE(GK46,12*'1-SETUP'!$V95),""))))</f>
        <v/>
      </c>
      <c r="GM46" s="10" t="str">
        <f>IF('1-SETUP'!$Q95="DAILY",GL46+'1-SETUP'!$V95,IF('1-SETUP'!$Q95="WEEKLY",GL46+'1-SETUP'!$V95*7,IF('1-SETUP'!$Q95="MONTHLY",EDATE(GL46,'1-SETUP'!$V95),IF('1-SETUP'!$Q95="YEARLY",EDATE(GL46,12*'1-SETUP'!$V95),""))))</f>
        <v/>
      </c>
      <c r="GN46" s="10" t="str">
        <f>IF('1-SETUP'!$Q95="DAILY",GM46+'1-SETUP'!$V95,IF('1-SETUP'!$Q95="WEEKLY",GM46+'1-SETUP'!$V95*7,IF('1-SETUP'!$Q95="MONTHLY",EDATE(GM46,'1-SETUP'!$V95),IF('1-SETUP'!$Q95="YEARLY",EDATE(GM46,12*'1-SETUP'!$V95),""))))</f>
        <v/>
      </c>
      <c r="GO46" s="10" t="str">
        <f>IF('1-SETUP'!$Q95="DAILY",GN46+'1-SETUP'!$V95,IF('1-SETUP'!$Q95="WEEKLY",GN46+'1-SETUP'!$V95*7,IF('1-SETUP'!$Q95="MONTHLY",EDATE(GN46,'1-SETUP'!$V95),IF('1-SETUP'!$Q95="YEARLY",EDATE(GN46,12*'1-SETUP'!$V95),""))))</f>
        <v/>
      </c>
      <c r="GP46" s="10" t="str">
        <f>IF('1-SETUP'!$Q95="DAILY",GO46+'1-SETUP'!$V95,IF('1-SETUP'!$Q95="WEEKLY",GO46+'1-SETUP'!$V95*7,IF('1-SETUP'!$Q95="MONTHLY",EDATE(GO46,'1-SETUP'!$V95),IF('1-SETUP'!$Q95="YEARLY",EDATE(GO46,12*'1-SETUP'!$V95),""))))</f>
        <v/>
      </c>
      <c r="GQ46" s="10" t="str">
        <f>IF('1-SETUP'!$Q95="DAILY",GP46+'1-SETUP'!$V95,IF('1-SETUP'!$Q95="WEEKLY",GP46+'1-SETUP'!$V95*7,IF('1-SETUP'!$Q95="MONTHLY",EDATE(GP46,'1-SETUP'!$V95),IF('1-SETUP'!$Q95="YEARLY",EDATE(GP46,12*'1-SETUP'!$V95),""))))</f>
        <v/>
      </c>
      <c r="GR46" s="10" t="str">
        <f>IF('1-SETUP'!$Q95="DAILY",GQ46+'1-SETUP'!$V95,IF('1-SETUP'!$Q95="WEEKLY",GQ46+'1-SETUP'!$V95*7,IF('1-SETUP'!$Q95="MONTHLY",EDATE(GQ46,'1-SETUP'!$V95),IF('1-SETUP'!$Q95="YEARLY",EDATE(GQ46,12*'1-SETUP'!$V95),""))))</f>
        <v/>
      </c>
      <c r="GS46" s="10" t="str">
        <f>IF('1-SETUP'!$Q95="DAILY",GR46+'1-SETUP'!$V95,IF('1-SETUP'!$Q95="WEEKLY",GR46+'1-SETUP'!$V95*7,IF('1-SETUP'!$Q95="MONTHLY",EDATE(GR46,'1-SETUP'!$V95),IF('1-SETUP'!$Q95="YEARLY",EDATE(GR46,12*'1-SETUP'!$V95),""))))</f>
        <v/>
      </c>
      <c r="GT46" s="10" t="str">
        <f>IF('1-SETUP'!$Q95="DAILY",GS46+'1-SETUP'!$V95,IF('1-SETUP'!$Q95="WEEKLY",GS46+'1-SETUP'!$V95*7,IF('1-SETUP'!$Q95="MONTHLY",EDATE(GS46,'1-SETUP'!$V95),IF('1-SETUP'!$Q95="YEARLY",EDATE(GS46,12*'1-SETUP'!$V95),""))))</f>
        <v/>
      </c>
      <c r="GU46" s="10" t="str">
        <f>IF('1-SETUP'!$Q95="DAILY",GT46+'1-SETUP'!$V95,IF('1-SETUP'!$Q95="WEEKLY",GT46+'1-SETUP'!$V95*7,IF('1-SETUP'!$Q95="MONTHLY",EDATE(GT46,'1-SETUP'!$V95),IF('1-SETUP'!$Q95="YEARLY",EDATE(GT46,12*'1-SETUP'!$V95),""))))</f>
        <v/>
      </c>
      <c r="GV46" s="10" t="str">
        <f>IF('1-SETUP'!$Q95="DAILY",GU46+'1-SETUP'!$V95,IF('1-SETUP'!$Q95="WEEKLY",GU46+'1-SETUP'!$V95*7,IF('1-SETUP'!$Q95="MONTHLY",EDATE(GU46,'1-SETUP'!$V95),IF('1-SETUP'!$Q95="YEARLY",EDATE(GU46,12*'1-SETUP'!$V95),""))))</f>
        <v/>
      </c>
      <c r="GW46" s="10" t="str">
        <f>IF('1-SETUP'!$Q95="DAILY",GV46+'1-SETUP'!$V95,IF('1-SETUP'!$Q95="WEEKLY",GV46+'1-SETUP'!$V95*7,IF('1-SETUP'!$Q95="MONTHLY",EDATE(GV46,'1-SETUP'!$V95),IF('1-SETUP'!$Q95="YEARLY",EDATE(GV46,12*'1-SETUP'!$V95),""))))</f>
        <v/>
      </c>
      <c r="GX46" s="10" t="str">
        <f>IF('1-SETUP'!$Q95="DAILY",GW46+'1-SETUP'!$V95,IF('1-SETUP'!$Q95="WEEKLY",GW46+'1-SETUP'!$V95*7,IF('1-SETUP'!$Q95="MONTHLY",EDATE(GW46,'1-SETUP'!$V95),IF('1-SETUP'!$Q95="YEARLY",EDATE(GW46,12*'1-SETUP'!$V95),""))))</f>
        <v/>
      </c>
      <c r="GY46" s="10" t="str">
        <f>IF('1-SETUP'!$Q95="DAILY",GX46+'1-SETUP'!$V95,IF('1-SETUP'!$Q95="WEEKLY",GX46+'1-SETUP'!$V95*7,IF('1-SETUP'!$Q95="MONTHLY",EDATE(GX46,'1-SETUP'!$V95),IF('1-SETUP'!$Q95="YEARLY",EDATE(GX46,12*'1-SETUP'!$V95),""))))</f>
        <v/>
      </c>
      <c r="GZ46" s="10" t="str">
        <f>IF('1-SETUP'!$Q95="DAILY",GY46+'1-SETUP'!$V95,IF('1-SETUP'!$Q95="WEEKLY",GY46+'1-SETUP'!$V95*7,IF('1-SETUP'!$Q95="MONTHLY",EDATE(GY46,'1-SETUP'!$V95),IF('1-SETUP'!$Q95="YEARLY",EDATE(GY46,12*'1-SETUP'!$V95),""))))</f>
        <v/>
      </c>
      <c r="HA46" s="10" t="str">
        <f>IF('1-SETUP'!$Q95="DAILY",GZ46+'1-SETUP'!$V95,IF('1-SETUP'!$Q95="WEEKLY",GZ46+'1-SETUP'!$V95*7,IF('1-SETUP'!$Q95="MONTHLY",EDATE(GZ46,'1-SETUP'!$V95),IF('1-SETUP'!$Q95="YEARLY",EDATE(GZ46,12*'1-SETUP'!$V95),""))))</f>
        <v/>
      </c>
      <c r="HB46" s="10" t="str">
        <f>IF('1-SETUP'!$Q95="DAILY",HA46+'1-SETUP'!$V95,IF('1-SETUP'!$Q95="WEEKLY",HA46+'1-SETUP'!$V95*7,IF('1-SETUP'!$Q95="MONTHLY",EDATE(HA46,'1-SETUP'!$V95),IF('1-SETUP'!$Q95="YEARLY",EDATE(HA46,12*'1-SETUP'!$V95),""))))</f>
        <v/>
      </c>
      <c r="HC46" s="10" t="str">
        <f>IF('1-SETUP'!$Q95="DAILY",HB46+'1-SETUP'!$V95,IF('1-SETUP'!$Q95="WEEKLY",HB46+'1-SETUP'!$V95*7,IF('1-SETUP'!$Q95="MONTHLY",EDATE(HB46,'1-SETUP'!$V95),IF('1-SETUP'!$Q95="YEARLY",EDATE(HB46,12*'1-SETUP'!$V95),""))))</f>
        <v/>
      </c>
      <c r="HD46" s="10" t="str">
        <f>IF('1-SETUP'!$Q95="DAILY",HC46+'1-SETUP'!$V95,IF('1-SETUP'!$Q95="WEEKLY",HC46+'1-SETUP'!$V95*7,IF('1-SETUP'!$Q95="MONTHLY",EDATE(HC46,'1-SETUP'!$V95),IF('1-SETUP'!$Q95="YEARLY",EDATE(HC46,12*'1-SETUP'!$V95),""))))</f>
        <v/>
      </c>
      <c r="HE46" s="10" t="str">
        <f>IF('1-SETUP'!$Q95="DAILY",HD46+'1-SETUP'!$V95,IF('1-SETUP'!$Q95="WEEKLY",HD46+'1-SETUP'!$V95*7,IF('1-SETUP'!$Q95="MONTHLY",EDATE(HD46,'1-SETUP'!$V95),IF('1-SETUP'!$Q95="YEARLY",EDATE(HD46,12*'1-SETUP'!$V95),""))))</f>
        <v/>
      </c>
      <c r="HF46" s="10" t="str">
        <f>IF('1-SETUP'!$Q95="DAILY",HE46+'1-SETUP'!$V95,IF('1-SETUP'!$Q95="WEEKLY",HE46+'1-SETUP'!$V95*7,IF('1-SETUP'!$Q95="MONTHLY",EDATE(HE46,'1-SETUP'!$V95),IF('1-SETUP'!$Q95="YEARLY",EDATE(HE46,12*'1-SETUP'!$V95),""))))</f>
        <v/>
      </c>
      <c r="HG46" s="10" t="str">
        <f>IF('1-SETUP'!$Q95="DAILY",HF46+'1-SETUP'!$V95,IF('1-SETUP'!$Q95="WEEKLY",HF46+'1-SETUP'!$V95*7,IF('1-SETUP'!$Q95="MONTHLY",EDATE(HF46,'1-SETUP'!$V95),IF('1-SETUP'!$Q95="YEARLY",EDATE(HF46,12*'1-SETUP'!$V95),""))))</f>
        <v/>
      </c>
      <c r="HH46" s="10" t="str">
        <f>IF('1-SETUP'!$Q95="DAILY",HG46+'1-SETUP'!$V95,IF('1-SETUP'!$Q95="WEEKLY",HG46+'1-SETUP'!$V95*7,IF('1-SETUP'!$Q95="MONTHLY",EDATE(HG46,'1-SETUP'!$V95),IF('1-SETUP'!$Q95="YEARLY",EDATE(HG46,12*'1-SETUP'!$V95),""))))</f>
        <v/>
      </c>
      <c r="HI46" s="10" t="str">
        <f>IF('1-SETUP'!$Q95="DAILY",HH46+'1-SETUP'!$V95,IF('1-SETUP'!$Q95="WEEKLY",HH46+'1-SETUP'!$V95*7,IF('1-SETUP'!$Q95="MONTHLY",EDATE(HH46,'1-SETUP'!$V95),IF('1-SETUP'!$Q95="YEARLY",EDATE(HH46,12*'1-SETUP'!$V95),""))))</f>
        <v/>
      </c>
      <c r="HJ46" s="10" t="str">
        <f>IF('1-SETUP'!$Q95="DAILY",HI46+'1-SETUP'!$V95,IF('1-SETUP'!$Q95="WEEKLY",HI46+'1-SETUP'!$V95*7,IF('1-SETUP'!$Q95="MONTHLY",EDATE(HI46,'1-SETUP'!$V95),IF('1-SETUP'!$Q95="YEARLY",EDATE(HI46,12*'1-SETUP'!$V95),""))))</f>
        <v/>
      </c>
      <c r="HK46" s="10" t="str">
        <f>IF('1-SETUP'!$Q95="DAILY",HJ46+'1-SETUP'!$V95,IF('1-SETUP'!$Q95="WEEKLY",HJ46+'1-SETUP'!$V95*7,IF('1-SETUP'!$Q95="MONTHLY",EDATE(HJ46,'1-SETUP'!$V95),IF('1-SETUP'!$Q95="YEARLY",EDATE(HJ46,12*'1-SETUP'!$V95),""))))</f>
        <v/>
      </c>
      <c r="HL46" s="10" t="str">
        <f>IF('1-SETUP'!$Q95="DAILY",HK46+'1-SETUP'!$V95,IF('1-SETUP'!$Q95="WEEKLY",HK46+'1-SETUP'!$V95*7,IF('1-SETUP'!$Q95="MONTHLY",EDATE(HK46,'1-SETUP'!$V95),IF('1-SETUP'!$Q95="YEARLY",EDATE(HK46,12*'1-SETUP'!$V95),""))))</f>
        <v/>
      </c>
      <c r="HM46" s="10" t="str">
        <f>IF('1-SETUP'!$Q95="DAILY",HL46+'1-SETUP'!$V95,IF('1-SETUP'!$Q95="WEEKLY",HL46+'1-SETUP'!$V95*7,IF('1-SETUP'!$Q95="MONTHLY",EDATE(HL46,'1-SETUP'!$V95),IF('1-SETUP'!$Q95="YEARLY",EDATE(HL46,12*'1-SETUP'!$V95),""))))</f>
        <v/>
      </c>
      <c r="HN46" s="10" t="str">
        <f>IF('1-SETUP'!$Q95="DAILY",HM46+'1-SETUP'!$V95,IF('1-SETUP'!$Q95="WEEKLY",HM46+'1-SETUP'!$V95*7,IF('1-SETUP'!$Q95="MONTHLY",EDATE(HM46,'1-SETUP'!$V95),IF('1-SETUP'!$Q95="YEARLY",EDATE(HM46,12*'1-SETUP'!$V95),""))))</f>
        <v/>
      </c>
      <c r="HO46" s="10" t="str">
        <f>IF('1-SETUP'!$Q95="DAILY",HN46+'1-SETUP'!$V95,IF('1-SETUP'!$Q95="WEEKLY",HN46+'1-SETUP'!$V95*7,IF('1-SETUP'!$Q95="MONTHLY",EDATE(HN46,'1-SETUP'!$V95),IF('1-SETUP'!$Q95="YEARLY",EDATE(HN46,12*'1-SETUP'!$V95),""))))</f>
        <v/>
      </c>
      <c r="HP46" s="10" t="str">
        <f>IF('1-SETUP'!$Q95="DAILY",HO46+'1-SETUP'!$V95,IF('1-SETUP'!$Q95="WEEKLY",HO46+'1-SETUP'!$V95*7,IF('1-SETUP'!$Q95="MONTHLY",EDATE(HO46,'1-SETUP'!$V95),IF('1-SETUP'!$Q95="YEARLY",EDATE(HO46,12*'1-SETUP'!$V95),""))))</f>
        <v/>
      </c>
      <c r="HQ46" s="10" t="str">
        <f>IF('1-SETUP'!$Q95="DAILY",HP46+'1-SETUP'!$V95,IF('1-SETUP'!$Q95="WEEKLY",HP46+'1-SETUP'!$V95*7,IF('1-SETUP'!$Q95="MONTHLY",EDATE(HP46,'1-SETUP'!$V95),IF('1-SETUP'!$Q95="YEARLY",EDATE(HP46,12*'1-SETUP'!$V95),""))))</f>
        <v/>
      </c>
      <c r="HR46" s="10" t="str">
        <f>IF('1-SETUP'!$Q95="DAILY",HQ46+'1-SETUP'!$V95,IF('1-SETUP'!$Q95="WEEKLY",HQ46+'1-SETUP'!$V95*7,IF('1-SETUP'!$Q95="MONTHLY",EDATE(HQ46,'1-SETUP'!$V95),IF('1-SETUP'!$Q95="YEARLY",EDATE(HQ46,12*'1-SETUP'!$V95),""))))</f>
        <v/>
      </c>
      <c r="HS46" s="10" t="str">
        <f>IF('1-SETUP'!$Q95="DAILY",HR46+'1-SETUP'!$V95,IF('1-SETUP'!$Q95="WEEKLY",HR46+'1-SETUP'!$V95*7,IF('1-SETUP'!$Q95="MONTHLY",EDATE(HR46,'1-SETUP'!$V95),IF('1-SETUP'!$Q95="YEARLY",EDATE(HR46,12*'1-SETUP'!$V95),""))))</f>
        <v/>
      </c>
      <c r="HT46" s="10" t="str">
        <f>IF('1-SETUP'!$Q95="DAILY",HS46+'1-SETUP'!$V95,IF('1-SETUP'!$Q95="WEEKLY",HS46+'1-SETUP'!$V95*7,IF('1-SETUP'!$Q95="MONTHLY",EDATE(HS46,'1-SETUP'!$V95),IF('1-SETUP'!$Q95="YEARLY",EDATE(HS46,12*'1-SETUP'!$V95),""))))</f>
        <v/>
      </c>
      <c r="HU46" s="10" t="str">
        <f>IF('1-SETUP'!$Q95="DAILY",HT46+'1-SETUP'!$V95,IF('1-SETUP'!$Q95="WEEKLY",HT46+'1-SETUP'!$V95*7,IF('1-SETUP'!$Q95="MONTHLY",EDATE(HT46,'1-SETUP'!$V95),IF('1-SETUP'!$Q95="YEARLY",EDATE(HT46,12*'1-SETUP'!$V95),""))))</f>
        <v/>
      </c>
      <c r="HV46" s="10" t="str">
        <f>IF('1-SETUP'!$Q95="DAILY",HU46+'1-SETUP'!$V95,IF('1-SETUP'!$Q95="WEEKLY",HU46+'1-SETUP'!$V95*7,IF('1-SETUP'!$Q95="MONTHLY",EDATE(HU46,'1-SETUP'!$V95),IF('1-SETUP'!$Q95="YEARLY",EDATE(HU46,12*'1-SETUP'!$V95),""))))</f>
        <v/>
      </c>
      <c r="HW46" s="10" t="str">
        <f>IF('1-SETUP'!$Q95="DAILY",HV46+'1-SETUP'!$V95,IF('1-SETUP'!$Q95="WEEKLY",HV46+'1-SETUP'!$V95*7,IF('1-SETUP'!$Q95="MONTHLY",EDATE(HV46,'1-SETUP'!$V95),IF('1-SETUP'!$Q95="YEARLY",EDATE(HV46,12*'1-SETUP'!$V95),""))))</f>
        <v/>
      </c>
      <c r="HX46" s="10" t="str">
        <f>IF('1-SETUP'!$Q95="DAILY",HW46+'1-SETUP'!$V95,IF('1-SETUP'!$Q95="WEEKLY",HW46+'1-SETUP'!$V95*7,IF('1-SETUP'!$Q95="MONTHLY",EDATE(HW46,'1-SETUP'!$V95),IF('1-SETUP'!$Q95="YEARLY",EDATE(HW46,12*'1-SETUP'!$V95),""))))</f>
        <v/>
      </c>
      <c r="HY46" s="10" t="str">
        <f>IF('1-SETUP'!$Q95="DAILY",HX46+'1-SETUP'!$V95,IF('1-SETUP'!$Q95="WEEKLY",HX46+'1-SETUP'!$V95*7,IF('1-SETUP'!$Q95="MONTHLY",EDATE(HX46,'1-SETUP'!$V95),IF('1-SETUP'!$Q95="YEARLY",EDATE(HX46,12*'1-SETUP'!$V95),""))))</f>
        <v/>
      </c>
      <c r="HZ46" s="10" t="str">
        <f>IF('1-SETUP'!$Q95="DAILY",HY46+'1-SETUP'!$V95,IF('1-SETUP'!$Q95="WEEKLY",HY46+'1-SETUP'!$V95*7,IF('1-SETUP'!$Q95="MONTHLY",EDATE(HY46,'1-SETUP'!$V95),IF('1-SETUP'!$Q95="YEARLY",EDATE(HY46,12*'1-SETUP'!$V95),""))))</f>
        <v/>
      </c>
      <c r="IA46" s="10" t="str">
        <f>IF('1-SETUP'!$Q95="DAILY",HZ46+'1-SETUP'!$V95,IF('1-SETUP'!$Q95="WEEKLY",HZ46+'1-SETUP'!$V95*7,IF('1-SETUP'!$Q95="MONTHLY",EDATE(HZ46,'1-SETUP'!$V95),IF('1-SETUP'!$Q95="YEARLY",EDATE(HZ46,12*'1-SETUP'!$V95),""))))</f>
        <v/>
      </c>
      <c r="IB46" s="10" t="str">
        <f>IF('1-SETUP'!$Q95="DAILY",IA46+'1-SETUP'!$V95,IF('1-SETUP'!$Q95="WEEKLY",IA46+'1-SETUP'!$V95*7,IF('1-SETUP'!$Q95="MONTHLY",EDATE(IA46,'1-SETUP'!$V95),IF('1-SETUP'!$Q95="YEARLY",EDATE(IA46,12*'1-SETUP'!$V95),""))))</f>
        <v/>
      </c>
      <c r="IC46" s="10" t="str">
        <f>IF('1-SETUP'!$Q95="DAILY",IB46+'1-SETUP'!$V95,IF('1-SETUP'!$Q95="WEEKLY",IB46+'1-SETUP'!$V95*7,IF('1-SETUP'!$Q95="MONTHLY",EDATE(IB46,'1-SETUP'!$V95),IF('1-SETUP'!$Q95="YEARLY",EDATE(IB46,12*'1-SETUP'!$V95),""))))</f>
        <v/>
      </c>
      <c r="ID46" s="10" t="str">
        <f>IF('1-SETUP'!$Q95="DAILY",IC46+'1-SETUP'!$V95,IF('1-SETUP'!$Q95="WEEKLY",IC46+'1-SETUP'!$V95*7,IF('1-SETUP'!$Q95="MONTHLY",EDATE(IC46,'1-SETUP'!$V95),IF('1-SETUP'!$Q95="YEARLY",EDATE(IC46,12*'1-SETUP'!$V95),""))))</f>
        <v/>
      </c>
      <c r="IE46" s="10" t="str">
        <f>IF('1-SETUP'!$Q95="DAILY",ID46+'1-SETUP'!$V95,IF('1-SETUP'!$Q95="WEEKLY",ID46+'1-SETUP'!$V95*7,IF('1-SETUP'!$Q95="MONTHLY",EDATE(ID46,'1-SETUP'!$V95),IF('1-SETUP'!$Q95="YEARLY",EDATE(ID46,12*'1-SETUP'!$V95),""))))</f>
        <v/>
      </c>
      <c r="IF46" s="10" t="str">
        <f>IF('1-SETUP'!$Q95="DAILY",IE46+'1-SETUP'!$V95,IF('1-SETUP'!$Q95="WEEKLY",IE46+'1-SETUP'!$V95*7,IF('1-SETUP'!$Q95="MONTHLY",EDATE(IE46,'1-SETUP'!$V95),IF('1-SETUP'!$Q95="YEARLY",EDATE(IE46,12*'1-SETUP'!$V95),""))))</f>
        <v/>
      </c>
      <c r="IG46" s="10" t="str">
        <f>IF('1-SETUP'!$Q95="DAILY",IF46+'1-SETUP'!$V95,IF('1-SETUP'!$Q95="WEEKLY",IF46+'1-SETUP'!$V95*7,IF('1-SETUP'!$Q95="MONTHLY",EDATE(IF46,'1-SETUP'!$V95),IF('1-SETUP'!$Q95="YEARLY",EDATE(IF46,12*'1-SETUP'!$V95),""))))</f>
        <v/>
      </c>
      <c r="IH46" s="10" t="str">
        <f>IF('1-SETUP'!$Q95="DAILY",IG46+'1-SETUP'!$V95,IF('1-SETUP'!$Q95="WEEKLY",IG46+'1-SETUP'!$V95*7,IF('1-SETUP'!$Q95="MONTHLY",EDATE(IG46,'1-SETUP'!$V95),IF('1-SETUP'!$Q95="YEARLY",EDATE(IG46,12*'1-SETUP'!$V95),""))))</f>
        <v/>
      </c>
      <c r="II46" s="10" t="str">
        <f>IF('1-SETUP'!$Q95="DAILY",IH46+'1-SETUP'!$V95,IF('1-SETUP'!$Q95="WEEKLY",IH46+'1-SETUP'!$V95*7,IF('1-SETUP'!$Q95="MONTHLY",EDATE(IH46,'1-SETUP'!$V95),IF('1-SETUP'!$Q95="YEARLY",EDATE(IH46,12*'1-SETUP'!$V95),""))))</f>
        <v/>
      </c>
      <c r="IJ46" s="10" t="str">
        <f>IF('1-SETUP'!$Q95="DAILY",II46+'1-SETUP'!$V95,IF('1-SETUP'!$Q95="WEEKLY",II46+'1-SETUP'!$V95*7,IF('1-SETUP'!$Q95="MONTHLY",EDATE(II46,'1-SETUP'!$V95),IF('1-SETUP'!$Q95="YEARLY",EDATE(II46,12*'1-SETUP'!$V95),""))))</f>
        <v/>
      </c>
      <c r="IK46" s="10" t="str">
        <f>IF('1-SETUP'!$Q95="DAILY",IJ46+'1-SETUP'!$V95,IF('1-SETUP'!$Q95="WEEKLY",IJ46+'1-SETUP'!$V95*7,IF('1-SETUP'!$Q95="MONTHLY",EDATE(IJ46,'1-SETUP'!$V95),IF('1-SETUP'!$Q95="YEARLY",EDATE(IJ46,12*'1-SETUP'!$V95),""))))</f>
        <v/>
      </c>
      <c r="IL46" s="10" t="str">
        <f>IF('1-SETUP'!$Q95="DAILY",IK46+'1-SETUP'!$V95,IF('1-SETUP'!$Q95="WEEKLY",IK46+'1-SETUP'!$V95*7,IF('1-SETUP'!$Q95="MONTHLY",EDATE(IK46,'1-SETUP'!$V95),IF('1-SETUP'!$Q95="YEARLY",EDATE(IK46,12*'1-SETUP'!$V95),""))))</f>
        <v/>
      </c>
      <c r="IM46" s="10" t="str">
        <f>IF('1-SETUP'!$Q95="DAILY",IL46+'1-SETUP'!$V95,IF('1-SETUP'!$Q95="WEEKLY",IL46+'1-SETUP'!$V95*7,IF('1-SETUP'!$Q95="MONTHLY",EDATE(IL46,'1-SETUP'!$V95),IF('1-SETUP'!$Q95="YEARLY",EDATE(IL46,12*'1-SETUP'!$V95),""))))</f>
        <v/>
      </c>
      <c r="IN46" s="10" t="str">
        <f>IF('1-SETUP'!$Q95="DAILY",IM46+'1-SETUP'!$V95,IF('1-SETUP'!$Q95="WEEKLY",IM46+'1-SETUP'!$V95*7,IF('1-SETUP'!$Q95="MONTHLY",EDATE(IM46,'1-SETUP'!$V95),IF('1-SETUP'!$Q95="YEARLY",EDATE(IM46,12*'1-SETUP'!$V95),""))))</f>
        <v/>
      </c>
      <c r="IO46" s="10" t="str">
        <f>IF('1-SETUP'!$Q95="DAILY",IN46+'1-SETUP'!$V95,IF('1-SETUP'!$Q95="WEEKLY",IN46+'1-SETUP'!$V95*7,IF('1-SETUP'!$Q95="MONTHLY",EDATE(IN46,'1-SETUP'!$V95),IF('1-SETUP'!$Q95="YEARLY",EDATE(IN46,12*'1-SETUP'!$V95),""))))</f>
        <v/>
      </c>
      <c r="IP46" s="10" t="str">
        <f>IF('1-SETUP'!$Q95="DAILY",IO46+'1-SETUP'!$V95,IF('1-SETUP'!$Q95="WEEKLY",IO46+'1-SETUP'!$V95*7,IF('1-SETUP'!$Q95="MONTHLY",EDATE(IO46,'1-SETUP'!$V95),IF('1-SETUP'!$Q95="YEARLY",EDATE(IO46,12*'1-SETUP'!$V95),""))))</f>
        <v/>
      </c>
      <c r="IQ46" s="10" t="str">
        <f>IF('1-SETUP'!$Q95="DAILY",IP46+'1-SETUP'!$V95,IF('1-SETUP'!$Q95="WEEKLY",IP46+'1-SETUP'!$V95*7,IF('1-SETUP'!$Q95="MONTHLY",EDATE(IP46,'1-SETUP'!$V95),IF('1-SETUP'!$Q95="YEARLY",EDATE(IP46,12*'1-SETUP'!$V95),""))))</f>
        <v/>
      </c>
      <c r="IR46" s="10" t="str">
        <f>IF('1-SETUP'!$Q95="DAILY",IQ46+'1-SETUP'!$V95,IF('1-SETUP'!$Q95="WEEKLY",IQ46+'1-SETUP'!$V95*7,IF('1-SETUP'!$Q95="MONTHLY",EDATE(IQ46,'1-SETUP'!$V95),IF('1-SETUP'!$Q95="YEARLY",EDATE(IQ46,12*'1-SETUP'!$V95),""))))</f>
        <v/>
      </c>
      <c r="IS46" s="10" t="str">
        <f>IF('1-SETUP'!$Q95="DAILY",IR46+'1-SETUP'!$V95,IF('1-SETUP'!$Q95="WEEKLY",IR46+'1-SETUP'!$V95*7,IF('1-SETUP'!$Q95="MONTHLY",EDATE(IR46,'1-SETUP'!$V95),IF('1-SETUP'!$Q95="YEARLY",EDATE(IR46,12*'1-SETUP'!$V95),""))))</f>
        <v/>
      </c>
      <c r="IT46" s="10" t="str">
        <f>IF('1-SETUP'!$Q95="DAILY",IS46+'1-SETUP'!$V95,IF('1-SETUP'!$Q95="WEEKLY",IS46+'1-SETUP'!$V95*7,IF('1-SETUP'!$Q95="MONTHLY",EDATE(IS46,'1-SETUP'!$V95),IF('1-SETUP'!$Q95="YEARLY",EDATE(IS46,12*'1-SETUP'!$V95),""))))</f>
        <v/>
      </c>
      <c r="IU46" s="10" t="str">
        <f>IF('1-SETUP'!$Q95="DAILY",IT46+'1-SETUP'!$V95,IF('1-SETUP'!$Q95="WEEKLY",IT46+'1-SETUP'!$V95*7,IF('1-SETUP'!$Q95="MONTHLY",EDATE(IT46,'1-SETUP'!$V95),IF('1-SETUP'!$Q95="YEARLY",EDATE(IT46,12*'1-SETUP'!$V95),""))))</f>
        <v/>
      </c>
      <c r="IV46" s="10" t="str">
        <f>IF('1-SETUP'!$Q95="DAILY",IU46+'1-SETUP'!$V95,IF('1-SETUP'!$Q95="WEEKLY",IU46+'1-SETUP'!$V95*7,IF('1-SETUP'!$Q95="MONTHLY",EDATE(IU46,'1-SETUP'!$V95),IF('1-SETUP'!$Q95="YEARLY",EDATE(IU46,12*'1-SETUP'!$V95),""))))</f>
        <v/>
      </c>
      <c r="IW46" s="10" t="str">
        <f>IF('1-SETUP'!$Q95="DAILY",IV46+'1-SETUP'!$V95,IF('1-SETUP'!$Q95="WEEKLY",IV46+'1-SETUP'!$V95*7,IF('1-SETUP'!$Q95="MONTHLY",EDATE(IV46,'1-SETUP'!$V95),IF('1-SETUP'!$Q95="YEARLY",EDATE(IV46,12*'1-SETUP'!$V95),""))))</f>
        <v/>
      </c>
      <c r="IX46" s="10" t="str">
        <f>IF('1-SETUP'!$Q95="DAILY",IW46+'1-SETUP'!$V95,IF('1-SETUP'!$Q95="WEEKLY",IW46+'1-SETUP'!$V95*7,IF('1-SETUP'!$Q95="MONTHLY",EDATE(IW46,'1-SETUP'!$V95),IF('1-SETUP'!$Q95="YEARLY",EDATE(IW46,12*'1-SETUP'!$V95),""))))</f>
        <v/>
      </c>
      <c r="IY46" s="10" t="str">
        <f>IF('1-SETUP'!$Q95="DAILY",IX46+'1-SETUP'!$V95,IF('1-SETUP'!$Q95="WEEKLY",IX46+'1-SETUP'!$V95*7,IF('1-SETUP'!$Q95="MONTHLY",EDATE(IX46,'1-SETUP'!$V95),IF('1-SETUP'!$Q95="YEARLY",EDATE(IX46,12*'1-SETUP'!$V95),""))))</f>
        <v/>
      </c>
      <c r="IZ46" s="10" t="str">
        <f>IF('1-SETUP'!$Q95="DAILY",IY46+'1-SETUP'!$V95,IF('1-SETUP'!$Q95="WEEKLY",IY46+'1-SETUP'!$V95*7,IF('1-SETUP'!$Q95="MONTHLY",EDATE(IY46,'1-SETUP'!$V95),IF('1-SETUP'!$Q95="YEARLY",EDATE(IY46,12*'1-SETUP'!$V95),""))))</f>
        <v/>
      </c>
      <c r="JA46" s="10" t="str">
        <f>IF('1-SETUP'!$Q95="DAILY",IZ46+'1-SETUP'!$V95,IF('1-SETUP'!$Q95="WEEKLY",IZ46+'1-SETUP'!$V95*7,IF('1-SETUP'!$Q95="MONTHLY",EDATE(IZ46,'1-SETUP'!$V95),IF('1-SETUP'!$Q95="YEARLY",EDATE(IZ46,12*'1-SETUP'!$V95),""))))</f>
        <v/>
      </c>
      <c r="JB46" s="10" t="str">
        <f>IF('1-SETUP'!$Q95="DAILY",JA46+'1-SETUP'!$V95,IF('1-SETUP'!$Q95="WEEKLY",JA46+'1-SETUP'!$V95*7,IF('1-SETUP'!$Q95="MONTHLY",EDATE(JA46,'1-SETUP'!$V95),IF('1-SETUP'!$Q95="YEARLY",EDATE(JA46,12*'1-SETUP'!$V95),""))))</f>
        <v/>
      </c>
      <c r="JC46" s="10" t="str">
        <f>IF('1-SETUP'!$Q95="DAILY",JB46+'1-SETUP'!$V95,IF('1-SETUP'!$Q95="WEEKLY",JB46+'1-SETUP'!$V95*7,IF('1-SETUP'!$Q95="MONTHLY",EDATE(JB46,'1-SETUP'!$V95),IF('1-SETUP'!$Q95="YEARLY",EDATE(JB46,12*'1-SETUP'!$V95),""))))</f>
        <v/>
      </c>
      <c r="JD46" s="10" t="str">
        <f>IF('1-SETUP'!$Q95="DAILY",JC46+'1-SETUP'!$V95,IF('1-SETUP'!$Q95="WEEKLY",JC46+'1-SETUP'!$V95*7,IF('1-SETUP'!$Q95="MONTHLY",EDATE(JC46,'1-SETUP'!$V95),IF('1-SETUP'!$Q95="YEARLY",EDATE(JC46,12*'1-SETUP'!$V95),""))))</f>
        <v/>
      </c>
      <c r="JE46" s="10" t="str">
        <f>IF('1-SETUP'!$Q95="DAILY",JD46+'1-SETUP'!$V95,IF('1-SETUP'!$Q95="WEEKLY",JD46+'1-SETUP'!$V95*7,IF('1-SETUP'!$Q95="MONTHLY",EDATE(JD46,'1-SETUP'!$V95),IF('1-SETUP'!$Q95="YEARLY",EDATE(JD46,12*'1-SETUP'!$V95),""))))</f>
        <v/>
      </c>
      <c r="JF46" s="10" t="str">
        <f>IF('1-SETUP'!$Q95="DAILY",JE46+'1-SETUP'!$V95,IF('1-SETUP'!$Q95="WEEKLY",JE46+'1-SETUP'!$V95*7,IF('1-SETUP'!$Q95="MONTHLY",EDATE(JE46,'1-SETUP'!$V95),IF('1-SETUP'!$Q95="YEARLY",EDATE(JE46,12*'1-SETUP'!$V95),""))))</f>
        <v/>
      </c>
      <c r="JG46" s="10" t="str">
        <f>IF('1-SETUP'!$Q95="DAILY",JF46+'1-SETUP'!$V95,IF('1-SETUP'!$Q95="WEEKLY",JF46+'1-SETUP'!$V95*7,IF('1-SETUP'!$Q95="MONTHLY",EDATE(JF46,'1-SETUP'!$V95),IF('1-SETUP'!$Q95="YEARLY",EDATE(JF46,12*'1-SETUP'!$V95),""))))</f>
        <v/>
      </c>
      <c r="JH46" s="10" t="str">
        <f>IF('1-SETUP'!$Q95="DAILY",JG46+'1-SETUP'!$V95,IF('1-SETUP'!$Q95="WEEKLY",JG46+'1-SETUP'!$V95*7,IF('1-SETUP'!$Q95="MONTHLY",EDATE(JG46,'1-SETUP'!$V95),IF('1-SETUP'!$Q95="YEARLY",EDATE(JG46,12*'1-SETUP'!$V95),""))))</f>
        <v/>
      </c>
      <c r="JI46" s="10" t="str">
        <f>IF('1-SETUP'!$Q95="DAILY",JH46+'1-SETUP'!$V95,IF('1-SETUP'!$Q95="WEEKLY",JH46+'1-SETUP'!$V95*7,IF('1-SETUP'!$Q95="MONTHLY",EDATE(JH46,'1-SETUP'!$V95),IF('1-SETUP'!$Q95="YEARLY",EDATE(JH46,12*'1-SETUP'!$V95),""))))</f>
        <v/>
      </c>
      <c r="JJ46" s="10" t="str">
        <f>IF('1-SETUP'!$Q95="DAILY",JI46+'1-SETUP'!$V95,IF('1-SETUP'!$Q95="WEEKLY",JI46+'1-SETUP'!$V95*7,IF('1-SETUP'!$Q95="MONTHLY",EDATE(JI46,'1-SETUP'!$V95),IF('1-SETUP'!$Q95="YEARLY",EDATE(JI46,12*'1-SETUP'!$V95),""))))</f>
        <v/>
      </c>
      <c r="JK46" s="10" t="str">
        <f>IF('1-SETUP'!$Q95="DAILY",JJ46+'1-SETUP'!$V95,IF('1-SETUP'!$Q95="WEEKLY",JJ46+'1-SETUP'!$V95*7,IF('1-SETUP'!$Q95="MONTHLY",EDATE(JJ46,'1-SETUP'!$V95),IF('1-SETUP'!$Q95="YEARLY",EDATE(JJ46,12*'1-SETUP'!$V95),""))))</f>
        <v/>
      </c>
      <c r="JL46" s="10" t="str">
        <f>IF('1-SETUP'!$Q95="DAILY",JK46+'1-SETUP'!$V95,IF('1-SETUP'!$Q95="WEEKLY",JK46+'1-SETUP'!$V95*7,IF('1-SETUP'!$Q95="MONTHLY",EDATE(JK46,'1-SETUP'!$V95),IF('1-SETUP'!$Q95="YEARLY",EDATE(JK46,12*'1-SETUP'!$V95),""))))</f>
        <v/>
      </c>
      <c r="JM46" s="10" t="str">
        <f>IF('1-SETUP'!$Q95="DAILY",JL46+'1-SETUP'!$V95,IF('1-SETUP'!$Q95="WEEKLY",JL46+'1-SETUP'!$V95*7,IF('1-SETUP'!$Q95="MONTHLY",EDATE(JL46,'1-SETUP'!$V95),IF('1-SETUP'!$Q95="YEARLY",EDATE(JL46,12*'1-SETUP'!$V95),""))))</f>
        <v/>
      </c>
      <c r="JN46" s="10" t="str">
        <f>IF('1-SETUP'!$Q95="DAILY",JM46+'1-SETUP'!$V95,IF('1-SETUP'!$Q95="WEEKLY",JM46+'1-SETUP'!$V95*7,IF('1-SETUP'!$Q95="MONTHLY",EDATE(JM46,'1-SETUP'!$V95),IF('1-SETUP'!$Q95="YEARLY",EDATE(JM46,12*'1-SETUP'!$V95),""))))</f>
        <v/>
      </c>
      <c r="JO46" s="10" t="str">
        <f>IF('1-SETUP'!$Q95="DAILY",JN46+'1-SETUP'!$V95,IF('1-SETUP'!$Q95="WEEKLY",JN46+'1-SETUP'!$V95*7,IF('1-SETUP'!$Q95="MONTHLY",EDATE(JN46,'1-SETUP'!$V95),IF('1-SETUP'!$Q95="YEARLY",EDATE(JN46,12*'1-SETUP'!$V95),""))))</f>
        <v/>
      </c>
      <c r="JP46" s="10" t="str">
        <f>IF('1-SETUP'!$Q95="DAILY",JO46+'1-SETUP'!$V95,IF('1-SETUP'!$Q95="WEEKLY",JO46+'1-SETUP'!$V95*7,IF('1-SETUP'!$Q95="MONTHLY",EDATE(JO46,'1-SETUP'!$V95),IF('1-SETUP'!$Q95="YEARLY",EDATE(JO46,12*'1-SETUP'!$V95),""))))</f>
        <v/>
      </c>
      <c r="JQ46" s="10" t="str">
        <f>IF('1-SETUP'!$Q95="DAILY",JP46+'1-SETUP'!$V95,IF('1-SETUP'!$Q95="WEEKLY",JP46+'1-SETUP'!$V95*7,IF('1-SETUP'!$Q95="MONTHLY",EDATE(JP46,'1-SETUP'!$V95),IF('1-SETUP'!$Q95="YEARLY",EDATE(JP46,12*'1-SETUP'!$V95),""))))</f>
        <v/>
      </c>
      <c r="JR46" s="10" t="str">
        <f>IF('1-SETUP'!$Q95="DAILY",JQ46+'1-SETUP'!$V95,IF('1-SETUP'!$Q95="WEEKLY",JQ46+'1-SETUP'!$V95*7,IF('1-SETUP'!$Q95="MONTHLY",EDATE(JQ46,'1-SETUP'!$V95),IF('1-SETUP'!$Q95="YEARLY",EDATE(JQ46,12*'1-SETUP'!$V95),""))))</f>
        <v/>
      </c>
      <c r="JS46" s="10" t="str">
        <f>IF('1-SETUP'!$Q95="DAILY",JR46+'1-SETUP'!$V95,IF('1-SETUP'!$Q95="WEEKLY",JR46+'1-SETUP'!$V95*7,IF('1-SETUP'!$Q95="MONTHLY",EDATE(JR46,'1-SETUP'!$V95),IF('1-SETUP'!$Q95="YEARLY",EDATE(JR46,12*'1-SETUP'!$V95),""))))</f>
        <v/>
      </c>
      <c r="JT46" s="10" t="str">
        <f>IF('1-SETUP'!$Q95="DAILY",JS46+'1-SETUP'!$V95,IF('1-SETUP'!$Q95="WEEKLY",JS46+'1-SETUP'!$V95*7,IF('1-SETUP'!$Q95="MONTHLY",EDATE(JS46,'1-SETUP'!$V95),IF('1-SETUP'!$Q95="YEARLY",EDATE(JS46,12*'1-SETUP'!$V95),""))))</f>
        <v/>
      </c>
      <c r="JU46" s="10" t="str">
        <f>IF('1-SETUP'!$Q95="DAILY",JT46+'1-SETUP'!$V95,IF('1-SETUP'!$Q95="WEEKLY",JT46+'1-SETUP'!$V95*7,IF('1-SETUP'!$Q95="MONTHLY",EDATE(JT46,'1-SETUP'!$V95),IF('1-SETUP'!$Q95="YEARLY",EDATE(JT46,12*'1-SETUP'!$V95),""))))</f>
        <v/>
      </c>
      <c r="JV46" s="10" t="str">
        <f>IF('1-SETUP'!$Q95="DAILY",JU46+'1-SETUP'!$V95,IF('1-SETUP'!$Q95="WEEKLY",JU46+'1-SETUP'!$V95*7,IF('1-SETUP'!$Q95="MONTHLY",EDATE(JU46,'1-SETUP'!$V95),IF('1-SETUP'!$Q95="YEARLY",EDATE(JU46,12*'1-SETUP'!$V95),""))))</f>
        <v/>
      </c>
      <c r="JW46" s="10" t="str">
        <f>IF('1-SETUP'!$Q95="DAILY",JV46+'1-SETUP'!$V95,IF('1-SETUP'!$Q95="WEEKLY",JV46+'1-SETUP'!$V95*7,IF('1-SETUP'!$Q95="MONTHLY",EDATE(JV46,'1-SETUP'!$V95),IF('1-SETUP'!$Q95="YEARLY",EDATE(JV46,12*'1-SETUP'!$V95),""))))</f>
        <v/>
      </c>
      <c r="JX46" s="10" t="str">
        <f>IF('1-SETUP'!$Q95="DAILY",JW46+'1-SETUP'!$V95,IF('1-SETUP'!$Q95="WEEKLY",JW46+'1-SETUP'!$V95*7,IF('1-SETUP'!$Q95="MONTHLY",EDATE(JW46,'1-SETUP'!$V95),IF('1-SETUP'!$Q95="YEARLY",EDATE(JW46,12*'1-SETUP'!$V95),""))))</f>
        <v/>
      </c>
      <c r="JY46" s="10" t="str">
        <f>IF('1-SETUP'!$Q95="DAILY",JX46+'1-SETUP'!$V95,IF('1-SETUP'!$Q95="WEEKLY",JX46+'1-SETUP'!$V95*7,IF('1-SETUP'!$Q95="MONTHLY",EDATE(JX46,'1-SETUP'!$V95),IF('1-SETUP'!$Q95="YEARLY",EDATE(JX46,12*'1-SETUP'!$V95),""))))</f>
        <v/>
      </c>
      <c r="JZ46" s="10" t="str">
        <f>IF('1-SETUP'!$Q95="DAILY",JY46+'1-SETUP'!$V95,IF('1-SETUP'!$Q95="WEEKLY",JY46+'1-SETUP'!$V95*7,IF('1-SETUP'!$Q95="MONTHLY",EDATE(JY46,'1-SETUP'!$V95),IF('1-SETUP'!$Q95="YEARLY",EDATE(JY46,12*'1-SETUP'!$V95),""))))</f>
        <v/>
      </c>
      <c r="KA46" s="10" t="str">
        <f>IF('1-SETUP'!$Q95="DAILY",JZ46+'1-SETUP'!$V95,IF('1-SETUP'!$Q95="WEEKLY",JZ46+'1-SETUP'!$V95*7,IF('1-SETUP'!$Q95="MONTHLY",EDATE(JZ46,'1-SETUP'!$V95),IF('1-SETUP'!$Q95="YEARLY",EDATE(JZ46,12*'1-SETUP'!$V95),""))))</f>
        <v/>
      </c>
      <c r="KB46" s="10" t="str">
        <f>IF('1-SETUP'!$Q95="DAILY",KA46+'1-SETUP'!$V95,IF('1-SETUP'!$Q95="WEEKLY",KA46+'1-SETUP'!$V95*7,IF('1-SETUP'!$Q95="MONTHLY",EDATE(KA46,'1-SETUP'!$V95),IF('1-SETUP'!$Q95="YEARLY",EDATE(KA46,12*'1-SETUP'!$V95),""))))</f>
        <v/>
      </c>
      <c r="KC46" s="10" t="str">
        <f>IF('1-SETUP'!$Q95="DAILY",KB46+'1-SETUP'!$V95,IF('1-SETUP'!$Q95="WEEKLY",KB46+'1-SETUP'!$V95*7,IF('1-SETUP'!$Q95="MONTHLY",EDATE(KB46,'1-SETUP'!$V95),IF('1-SETUP'!$Q95="YEARLY",EDATE(KB46,12*'1-SETUP'!$V95),""))))</f>
        <v/>
      </c>
      <c r="KD46" s="10" t="str">
        <f>IF('1-SETUP'!$Q95="DAILY",KC46+'1-SETUP'!$V95,IF('1-SETUP'!$Q95="WEEKLY",KC46+'1-SETUP'!$V95*7,IF('1-SETUP'!$Q95="MONTHLY",EDATE(KC46,'1-SETUP'!$V95),IF('1-SETUP'!$Q95="YEARLY",EDATE(KC46,12*'1-SETUP'!$V95),""))))</f>
        <v/>
      </c>
      <c r="KE46" s="10" t="str">
        <f>IF('1-SETUP'!$Q95="DAILY",KD46+'1-SETUP'!$V95,IF('1-SETUP'!$Q95="WEEKLY",KD46+'1-SETUP'!$V95*7,IF('1-SETUP'!$Q95="MONTHLY",EDATE(KD46,'1-SETUP'!$V95),IF('1-SETUP'!$Q95="YEARLY",EDATE(KD46,12*'1-SETUP'!$V95),""))))</f>
        <v/>
      </c>
      <c r="KF46" s="10" t="str">
        <f>IF('1-SETUP'!$Q95="DAILY",KE46+'1-SETUP'!$V95,IF('1-SETUP'!$Q95="WEEKLY",KE46+'1-SETUP'!$V95*7,IF('1-SETUP'!$Q95="MONTHLY",EDATE(KE46,'1-SETUP'!$V95),IF('1-SETUP'!$Q95="YEARLY",EDATE(KE46,12*'1-SETUP'!$V95),""))))</f>
        <v/>
      </c>
      <c r="KG46" s="10" t="str">
        <f>IF('1-SETUP'!$Q95="DAILY",KF46+'1-SETUP'!$V95,IF('1-SETUP'!$Q95="WEEKLY",KF46+'1-SETUP'!$V95*7,IF('1-SETUP'!$Q95="MONTHLY",EDATE(KF46,'1-SETUP'!$V95),IF('1-SETUP'!$Q95="YEARLY",EDATE(KF46,12*'1-SETUP'!$V95),""))))</f>
        <v/>
      </c>
      <c r="KH46" s="10" t="str">
        <f>IF('1-SETUP'!$Q95="DAILY",KG46+'1-SETUP'!$V95,IF('1-SETUP'!$Q95="WEEKLY",KG46+'1-SETUP'!$V95*7,IF('1-SETUP'!$Q95="MONTHLY",EDATE(KG46,'1-SETUP'!$V95),IF('1-SETUP'!$Q95="YEARLY",EDATE(KG46,12*'1-SETUP'!$V95),""))))</f>
        <v/>
      </c>
      <c r="KI46" s="10" t="str">
        <f>IF('1-SETUP'!$Q95="DAILY",KH46+'1-SETUP'!$V95,IF('1-SETUP'!$Q95="WEEKLY",KH46+'1-SETUP'!$V95*7,IF('1-SETUP'!$Q95="MONTHLY",EDATE(KH46,'1-SETUP'!$V95),IF('1-SETUP'!$Q95="YEARLY",EDATE(KH46,12*'1-SETUP'!$V95),""))))</f>
        <v/>
      </c>
      <c r="KJ46" s="10" t="str">
        <f>IF('1-SETUP'!$Q95="DAILY",KI46+'1-SETUP'!$V95,IF('1-SETUP'!$Q95="WEEKLY",KI46+'1-SETUP'!$V95*7,IF('1-SETUP'!$Q95="MONTHLY",EDATE(KI46,'1-SETUP'!$V95),IF('1-SETUP'!$Q95="YEARLY",EDATE(KI46,12*'1-SETUP'!$V95),""))))</f>
        <v/>
      </c>
      <c r="KK46" s="10" t="str">
        <f>IF('1-SETUP'!$Q95="DAILY",KJ46+'1-SETUP'!$V95,IF('1-SETUP'!$Q95="WEEKLY",KJ46+'1-SETUP'!$V95*7,IF('1-SETUP'!$Q95="MONTHLY",EDATE(KJ46,'1-SETUP'!$V95),IF('1-SETUP'!$Q95="YEARLY",EDATE(KJ46,12*'1-SETUP'!$V95),""))))</f>
        <v/>
      </c>
      <c r="KL46" s="10" t="str">
        <f>IF('1-SETUP'!$Q95="DAILY",KK46+'1-SETUP'!$V95,IF('1-SETUP'!$Q95="WEEKLY",KK46+'1-SETUP'!$V95*7,IF('1-SETUP'!$Q95="MONTHLY",EDATE(KK46,'1-SETUP'!$V95),IF('1-SETUP'!$Q95="YEARLY",EDATE(KK46,12*'1-SETUP'!$V95),""))))</f>
        <v/>
      </c>
      <c r="KM46" s="10" t="str">
        <f>IF('1-SETUP'!$Q95="DAILY",KL46+'1-SETUP'!$V95,IF('1-SETUP'!$Q95="WEEKLY",KL46+'1-SETUP'!$V95*7,IF('1-SETUP'!$Q95="MONTHLY",EDATE(KL46,'1-SETUP'!$V95),IF('1-SETUP'!$Q95="YEARLY",EDATE(KL46,12*'1-SETUP'!$V95),""))))</f>
        <v/>
      </c>
      <c r="KN46" s="10" t="str">
        <f>IF('1-SETUP'!$Q95="DAILY",KM46+'1-SETUP'!$V95,IF('1-SETUP'!$Q95="WEEKLY",KM46+'1-SETUP'!$V95*7,IF('1-SETUP'!$Q95="MONTHLY",EDATE(KM46,'1-SETUP'!$V95),IF('1-SETUP'!$Q95="YEARLY",EDATE(KM46,12*'1-SETUP'!$V95),""))))</f>
        <v/>
      </c>
      <c r="KO46" s="10" t="str">
        <f>IF('1-SETUP'!$Q95="DAILY",KN46+'1-SETUP'!$V95,IF('1-SETUP'!$Q95="WEEKLY",KN46+'1-SETUP'!$V95*7,IF('1-SETUP'!$Q95="MONTHLY",EDATE(KN46,'1-SETUP'!$V95),IF('1-SETUP'!$Q95="YEARLY",EDATE(KN46,12*'1-SETUP'!$V95),""))))</f>
        <v/>
      </c>
      <c r="KP46" s="10" t="str">
        <f>IF('1-SETUP'!$Q95="DAILY",KO46+'1-SETUP'!$V95,IF('1-SETUP'!$Q95="WEEKLY",KO46+'1-SETUP'!$V95*7,IF('1-SETUP'!$Q95="MONTHLY",EDATE(KO46,'1-SETUP'!$V95),IF('1-SETUP'!$Q95="YEARLY",EDATE(KO46,12*'1-SETUP'!$V95),""))))</f>
        <v/>
      </c>
      <c r="KQ46" s="10" t="str">
        <f>IF('1-SETUP'!$Q95="DAILY",KP46+'1-SETUP'!$V95,IF('1-SETUP'!$Q95="WEEKLY",KP46+'1-SETUP'!$V95*7,IF('1-SETUP'!$Q95="MONTHLY",EDATE(KP46,'1-SETUP'!$V95),IF('1-SETUP'!$Q95="YEARLY",EDATE(KP46,12*'1-SETUP'!$V95),""))))</f>
        <v/>
      </c>
      <c r="KR46" s="10" t="str">
        <f>IF('1-SETUP'!$Q95="DAILY",KQ46+'1-SETUP'!$V95,IF('1-SETUP'!$Q95="WEEKLY",KQ46+'1-SETUP'!$V95*7,IF('1-SETUP'!$Q95="MONTHLY",EDATE(KQ46,'1-SETUP'!$V95),IF('1-SETUP'!$Q95="YEARLY",EDATE(KQ46,12*'1-SETUP'!$V95),""))))</f>
        <v/>
      </c>
      <c r="KS46" s="10" t="str">
        <f>IF('1-SETUP'!$Q95="DAILY",KR46+'1-SETUP'!$V95,IF('1-SETUP'!$Q95="WEEKLY",KR46+'1-SETUP'!$V95*7,IF('1-SETUP'!$Q95="MONTHLY",EDATE(KR46,'1-SETUP'!$V95),IF('1-SETUP'!$Q95="YEARLY",EDATE(KR46,12*'1-SETUP'!$V95),""))))</f>
        <v/>
      </c>
      <c r="KT46" s="10" t="str">
        <f>IF('1-SETUP'!$Q95="DAILY",KS46+'1-SETUP'!$V95,IF('1-SETUP'!$Q95="WEEKLY",KS46+'1-SETUP'!$V95*7,IF('1-SETUP'!$Q95="MONTHLY",EDATE(KS46,'1-SETUP'!$V95),IF('1-SETUP'!$Q95="YEARLY",EDATE(KS46,12*'1-SETUP'!$V95),""))))</f>
        <v/>
      </c>
      <c r="KU46" s="10" t="str">
        <f>IF('1-SETUP'!$Q95="DAILY",KT46+'1-SETUP'!$V95,IF('1-SETUP'!$Q95="WEEKLY",KT46+'1-SETUP'!$V95*7,IF('1-SETUP'!$Q95="MONTHLY",EDATE(KT46,'1-SETUP'!$V95),IF('1-SETUP'!$Q95="YEARLY",EDATE(KT46,12*'1-SETUP'!$V95),""))))</f>
        <v/>
      </c>
      <c r="KV46" s="10" t="str">
        <f>IF('1-SETUP'!$Q95="DAILY",KU46+'1-SETUP'!$V95,IF('1-SETUP'!$Q95="WEEKLY",KU46+'1-SETUP'!$V95*7,IF('1-SETUP'!$Q95="MONTHLY",EDATE(KU46,'1-SETUP'!$V95),IF('1-SETUP'!$Q95="YEARLY",EDATE(KU46,12*'1-SETUP'!$V95),""))))</f>
        <v/>
      </c>
      <c r="KW46" s="10" t="str">
        <f>IF('1-SETUP'!$Q95="DAILY",KV46+'1-SETUP'!$V95,IF('1-SETUP'!$Q95="WEEKLY",KV46+'1-SETUP'!$V95*7,IF('1-SETUP'!$Q95="MONTHLY",EDATE(KV46,'1-SETUP'!$V95),IF('1-SETUP'!$Q95="YEARLY",EDATE(KV46,12*'1-SETUP'!$V95),""))))</f>
        <v/>
      </c>
      <c r="KX46" s="10" t="str">
        <f>IF('1-SETUP'!$Q95="DAILY",KW46+'1-SETUP'!$V95,IF('1-SETUP'!$Q95="WEEKLY",KW46+'1-SETUP'!$V95*7,IF('1-SETUP'!$Q95="MONTHLY",EDATE(KW46,'1-SETUP'!$V95),IF('1-SETUP'!$Q95="YEARLY",EDATE(KW46,12*'1-SETUP'!$V95),""))))</f>
        <v/>
      </c>
      <c r="KY46" s="10" t="str">
        <f>IF('1-SETUP'!$Q95="DAILY",KX46+'1-SETUP'!$V95,IF('1-SETUP'!$Q95="WEEKLY",KX46+'1-SETUP'!$V95*7,IF('1-SETUP'!$Q95="MONTHLY",EDATE(KX46,'1-SETUP'!$V95),IF('1-SETUP'!$Q95="YEARLY",EDATE(KX46,12*'1-SETUP'!$V95),""))))</f>
        <v/>
      </c>
      <c r="KZ46" s="10" t="str">
        <f>IF('1-SETUP'!$Q95="DAILY",KY46+'1-SETUP'!$V95,IF('1-SETUP'!$Q95="WEEKLY",KY46+'1-SETUP'!$V95*7,IF('1-SETUP'!$Q95="MONTHLY",EDATE(KY46,'1-SETUP'!$V95),IF('1-SETUP'!$Q95="YEARLY",EDATE(KY46,12*'1-SETUP'!$V95),""))))</f>
        <v/>
      </c>
      <c r="LA46" s="10" t="str">
        <f>IF('1-SETUP'!$Q95="DAILY",KZ46+'1-SETUP'!$V95,IF('1-SETUP'!$Q95="WEEKLY",KZ46+'1-SETUP'!$V95*7,IF('1-SETUP'!$Q95="MONTHLY",EDATE(KZ46,'1-SETUP'!$V95),IF('1-SETUP'!$Q95="YEARLY",EDATE(KZ46,12*'1-SETUP'!$V95),""))))</f>
        <v/>
      </c>
      <c r="LB46" s="10" t="str">
        <f>IF('1-SETUP'!$Q95="DAILY",LA46+'1-SETUP'!$V95,IF('1-SETUP'!$Q95="WEEKLY",LA46+'1-SETUP'!$V95*7,IF('1-SETUP'!$Q95="MONTHLY",EDATE(LA46,'1-SETUP'!$V95),IF('1-SETUP'!$Q95="YEARLY",EDATE(LA46,12*'1-SETUP'!$V95),""))))</f>
        <v/>
      </c>
      <c r="LC46" s="10" t="str">
        <f>IF('1-SETUP'!$Q95="DAILY",LB46+'1-SETUP'!$V95,IF('1-SETUP'!$Q95="WEEKLY",LB46+'1-SETUP'!$V95*7,IF('1-SETUP'!$Q95="MONTHLY",EDATE(LB46,'1-SETUP'!$V95),IF('1-SETUP'!$Q95="YEARLY",EDATE(LB46,12*'1-SETUP'!$V95),""))))</f>
        <v/>
      </c>
      <c r="LD46" s="10" t="str">
        <f>IF('1-SETUP'!$Q95="DAILY",LC46+'1-SETUP'!$V95,IF('1-SETUP'!$Q95="WEEKLY",LC46+'1-SETUP'!$V95*7,IF('1-SETUP'!$Q95="MONTHLY",EDATE(LC46,'1-SETUP'!$V95),IF('1-SETUP'!$Q95="YEARLY",EDATE(LC46,12*'1-SETUP'!$V95),""))))</f>
        <v/>
      </c>
      <c r="LE46" s="10" t="str">
        <f>IF('1-SETUP'!$Q95="DAILY",LD46+'1-SETUP'!$V95,IF('1-SETUP'!$Q95="WEEKLY",LD46+'1-SETUP'!$V95*7,IF('1-SETUP'!$Q95="MONTHLY",EDATE(LD46,'1-SETUP'!$V95),IF('1-SETUP'!$Q95="YEARLY",EDATE(LD46,12*'1-SETUP'!$V95),""))))</f>
        <v/>
      </c>
      <c r="LF46" s="10" t="str">
        <f>IF('1-SETUP'!$Q95="DAILY",LE46+'1-SETUP'!$V95,IF('1-SETUP'!$Q95="WEEKLY",LE46+'1-SETUP'!$V95*7,IF('1-SETUP'!$Q95="MONTHLY",EDATE(LE46,'1-SETUP'!$V95),IF('1-SETUP'!$Q95="YEARLY",EDATE(LE46,12*'1-SETUP'!$V95),""))))</f>
        <v/>
      </c>
      <c r="LG46" s="10" t="str">
        <f>IF('1-SETUP'!$Q95="DAILY",LF46+'1-SETUP'!$V95,IF('1-SETUP'!$Q95="WEEKLY",LF46+'1-SETUP'!$V95*7,IF('1-SETUP'!$Q95="MONTHLY",EDATE(LF46,'1-SETUP'!$V95),IF('1-SETUP'!$Q95="YEARLY",EDATE(LF46,12*'1-SETUP'!$V95),""))))</f>
        <v/>
      </c>
      <c r="LH46" s="10" t="str">
        <f>IF('1-SETUP'!$Q95="DAILY",LG46+'1-SETUP'!$V95,IF('1-SETUP'!$Q95="WEEKLY",LG46+'1-SETUP'!$V95*7,IF('1-SETUP'!$Q95="MONTHLY",EDATE(LG46,'1-SETUP'!$V95),IF('1-SETUP'!$Q95="YEARLY",EDATE(LG46,12*'1-SETUP'!$V95),""))))</f>
        <v/>
      </c>
      <c r="LI46" s="10" t="str">
        <f>IF('1-SETUP'!$Q95="DAILY",LH46+'1-SETUP'!$V95,IF('1-SETUP'!$Q95="WEEKLY",LH46+'1-SETUP'!$V95*7,IF('1-SETUP'!$Q95="MONTHLY",EDATE(LH46,'1-SETUP'!$V95),IF('1-SETUP'!$Q95="YEARLY",EDATE(LH46,12*'1-SETUP'!$V95),""))))</f>
        <v/>
      </c>
      <c r="LJ46" s="10" t="str">
        <f>IF('1-SETUP'!$Q95="DAILY",LI46+'1-SETUP'!$V95,IF('1-SETUP'!$Q95="WEEKLY",LI46+'1-SETUP'!$V95*7,IF('1-SETUP'!$Q95="MONTHLY",EDATE(LI46,'1-SETUP'!$V95),IF('1-SETUP'!$Q95="YEARLY",EDATE(LI46,12*'1-SETUP'!$V95),""))))</f>
        <v/>
      </c>
      <c r="LK46" s="10" t="str">
        <f>IF('1-SETUP'!$Q95="DAILY",LJ46+'1-SETUP'!$V95,IF('1-SETUP'!$Q95="WEEKLY",LJ46+'1-SETUP'!$V95*7,IF('1-SETUP'!$Q95="MONTHLY",EDATE(LJ46,'1-SETUP'!$V95),IF('1-SETUP'!$Q95="YEARLY",EDATE(LJ46,12*'1-SETUP'!$V95),""))))</f>
        <v/>
      </c>
      <c r="LL46" s="10" t="str">
        <f>IF('1-SETUP'!$Q95="DAILY",LK46+'1-SETUP'!$V95,IF('1-SETUP'!$Q95="WEEKLY",LK46+'1-SETUP'!$V95*7,IF('1-SETUP'!$Q95="MONTHLY",EDATE(LK46,'1-SETUP'!$V95),IF('1-SETUP'!$Q95="YEARLY",EDATE(LK46,12*'1-SETUP'!$V95),""))))</f>
        <v/>
      </c>
      <c r="LM46" s="10" t="str">
        <f>IF('1-SETUP'!$Q95="DAILY",LL46+'1-SETUP'!$V95,IF('1-SETUP'!$Q95="WEEKLY",LL46+'1-SETUP'!$V95*7,IF('1-SETUP'!$Q95="MONTHLY",EDATE(LL46,'1-SETUP'!$V95),IF('1-SETUP'!$Q95="YEARLY",EDATE(LL46,12*'1-SETUP'!$V95),""))))</f>
        <v/>
      </c>
      <c r="LN46" s="10" t="str">
        <f>IF('1-SETUP'!$Q95="DAILY",LM46+'1-SETUP'!$V95,IF('1-SETUP'!$Q95="WEEKLY",LM46+'1-SETUP'!$V95*7,IF('1-SETUP'!$Q95="MONTHLY",EDATE(LM46,'1-SETUP'!$V95),IF('1-SETUP'!$Q95="YEARLY",EDATE(LM46,12*'1-SETUP'!$V95),""))))</f>
        <v/>
      </c>
      <c r="LO46" s="10" t="str">
        <f>IF('1-SETUP'!$Q95="DAILY",LN46+'1-SETUP'!$V95,IF('1-SETUP'!$Q95="WEEKLY",LN46+'1-SETUP'!$V95*7,IF('1-SETUP'!$Q95="MONTHLY",EDATE(LN46,'1-SETUP'!$V95),IF('1-SETUP'!$Q95="YEARLY",EDATE(LN46,12*'1-SETUP'!$V95),""))))</f>
        <v/>
      </c>
      <c r="LP46" s="10" t="str">
        <f>IF('1-SETUP'!$Q95="DAILY",LO46+'1-SETUP'!$V95,IF('1-SETUP'!$Q95="WEEKLY",LO46+'1-SETUP'!$V95*7,IF('1-SETUP'!$Q95="MONTHLY",EDATE(LO46,'1-SETUP'!$V95),IF('1-SETUP'!$Q95="YEARLY",EDATE(LO46,12*'1-SETUP'!$V95),""))))</f>
        <v/>
      </c>
      <c r="LQ46" s="10" t="str">
        <f>IF('1-SETUP'!$Q95="DAILY",LP46+'1-SETUP'!$V95,IF('1-SETUP'!$Q95="WEEKLY",LP46+'1-SETUP'!$V95*7,IF('1-SETUP'!$Q95="MONTHLY",EDATE(LP46,'1-SETUP'!$V95),IF('1-SETUP'!$Q95="YEARLY",EDATE(LP46,12*'1-SETUP'!$V95),""))))</f>
        <v/>
      </c>
      <c r="LR46" s="10" t="str">
        <f>IF('1-SETUP'!$Q95="DAILY",LQ46+'1-SETUP'!$V95,IF('1-SETUP'!$Q95="WEEKLY",LQ46+'1-SETUP'!$V95*7,IF('1-SETUP'!$Q95="MONTHLY",EDATE(LQ46,'1-SETUP'!$V95),IF('1-SETUP'!$Q95="YEARLY",EDATE(LQ46,12*'1-SETUP'!$V95),""))))</f>
        <v/>
      </c>
      <c r="LS46" s="10" t="str">
        <f>IF('1-SETUP'!$Q95="DAILY",LR46+'1-SETUP'!$V95,IF('1-SETUP'!$Q95="WEEKLY",LR46+'1-SETUP'!$V95*7,IF('1-SETUP'!$Q95="MONTHLY",EDATE(LR46,'1-SETUP'!$V95),IF('1-SETUP'!$Q95="YEARLY",EDATE(LR46,12*'1-SETUP'!$V95),""))))</f>
        <v/>
      </c>
      <c r="LT46" s="10" t="str">
        <f>IF('1-SETUP'!$Q95="DAILY",LS46+'1-SETUP'!$V95,IF('1-SETUP'!$Q95="WEEKLY",LS46+'1-SETUP'!$V95*7,IF('1-SETUP'!$Q95="MONTHLY",EDATE(LS46,'1-SETUP'!$V95),IF('1-SETUP'!$Q95="YEARLY",EDATE(LS46,12*'1-SETUP'!$V95),""))))</f>
        <v/>
      </c>
      <c r="LU46" s="10" t="str">
        <f>IF('1-SETUP'!$Q95="DAILY",LT46+'1-SETUP'!$V95,IF('1-SETUP'!$Q95="WEEKLY",LT46+'1-SETUP'!$V95*7,IF('1-SETUP'!$Q95="MONTHLY",EDATE(LT46,'1-SETUP'!$V95),IF('1-SETUP'!$Q95="YEARLY",EDATE(LT46,12*'1-SETUP'!$V95),""))))</f>
        <v/>
      </c>
      <c r="LV46" s="10" t="str">
        <f>IF('1-SETUP'!$Q95="DAILY",LU46+'1-SETUP'!$V95,IF('1-SETUP'!$Q95="WEEKLY",LU46+'1-SETUP'!$V95*7,IF('1-SETUP'!$Q95="MONTHLY",EDATE(LU46,'1-SETUP'!$V95),IF('1-SETUP'!$Q95="YEARLY",EDATE(LU46,12*'1-SETUP'!$V95),""))))</f>
        <v/>
      </c>
      <c r="LW46" s="10" t="str">
        <f>IF('1-SETUP'!$Q95="DAILY",LV46+'1-SETUP'!$V95,IF('1-SETUP'!$Q95="WEEKLY",LV46+'1-SETUP'!$V95*7,IF('1-SETUP'!$Q95="MONTHLY",EDATE(LV46,'1-SETUP'!$V95),IF('1-SETUP'!$Q95="YEARLY",EDATE(LV46,12*'1-SETUP'!$V95),""))))</f>
        <v/>
      </c>
      <c r="LX46" s="10" t="str">
        <f>IF('1-SETUP'!$Q95="DAILY",LW46+'1-SETUP'!$V95,IF('1-SETUP'!$Q95="WEEKLY",LW46+'1-SETUP'!$V95*7,IF('1-SETUP'!$Q95="MONTHLY",EDATE(LW46,'1-SETUP'!$V95),IF('1-SETUP'!$Q95="YEARLY",EDATE(LW46,12*'1-SETUP'!$V95),""))))</f>
        <v/>
      </c>
      <c r="LY46" s="10" t="str">
        <f>IF('1-SETUP'!$Q95="DAILY",LX46+'1-SETUP'!$V95,IF('1-SETUP'!$Q95="WEEKLY",LX46+'1-SETUP'!$V95*7,IF('1-SETUP'!$Q95="MONTHLY",EDATE(LX46,'1-SETUP'!$V95),IF('1-SETUP'!$Q95="YEARLY",EDATE(LX46,12*'1-SETUP'!$V95),""))))</f>
        <v/>
      </c>
      <c r="LZ46" s="10" t="str">
        <f>IF('1-SETUP'!$Q95="DAILY",LY46+'1-SETUP'!$V95,IF('1-SETUP'!$Q95="WEEKLY",LY46+'1-SETUP'!$V95*7,IF('1-SETUP'!$Q95="MONTHLY",EDATE(LY46,'1-SETUP'!$V95),IF('1-SETUP'!$Q95="YEARLY",EDATE(LY46,12*'1-SETUP'!$V95),""))))</f>
        <v/>
      </c>
      <c r="MA46" s="10" t="str">
        <f>IF('1-SETUP'!$Q95="DAILY",LZ46+'1-SETUP'!$V95,IF('1-SETUP'!$Q95="WEEKLY",LZ46+'1-SETUP'!$V95*7,IF('1-SETUP'!$Q95="MONTHLY",EDATE(LZ46,'1-SETUP'!$V95),IF('1-SETUP'!$Q95="YEARLY",EDATE(LZ46,12*'1-SETUP'!$V95),""))))</f>
        <v/>
      </c>
      <c r="MB46" s="10" t="str">
        <f>IF('1-SETUP'!$Q95="DAILY",MA46+'1-SETUP'!$V95,IF('1-SETUP'!$Q95="WEEKLY",MA46+'1-SETUP'!$V95*7,IF('1-SETUP'!$Q95="MONTHLY",EDATE(MA46,'1-SETUP'!$V95),IF('1-SETUP'!$Q95="YEARLY",EDATE(MA46,12*'1-SETUP'!$V95),""))))</f>
        <v/>
      </c>
      <c r="MC46" s="10" t="str">
        <f>IF('1-SETUP'!$Q95="DAILY",MB46+'1-SETUP'!$V95,IF('1-SETUP'!$Q95="WEEKLY",MB46+'1-SETUP'!$V95*7,IF('1-SETUP'!$Q95="MONTHLY",EDATE(MB46,'1-SETUP'!$V95),IF('1-SETUP'!$Q95="YEARLY",EDATE(MB46,12*'1-SETUP'!$V95),""))))</f>
        <v/>
      </c>
      <c r="MD46" s="10" t="str">
        <f>IF('1-SETUP'!$Q95="DAILY",MC46+'1-SETUP'!$V95,IF('1-SETUP'!$Q95="WEEKLY",MC46+'1-SETUP'!$V95*7,IF('1-SETUP'!$Q95="MONTHLY",EDATE(MC46,'1-SETUP'!$V95),IF('1-SETUP'!$Q95="YEARLY",EDATE(MC46,12*'1-SETUP'!$V95),""))))</f>
        <v/>
      </c>
      <c r="ME46" s="10" t="str">
        <f>IF('1-SETUP'!$Q95="DAILY",MD46+'1-SETUP'!$V95,IF('1-SETUP'!$Q95="WEEKLY",MD46+'1-SETUP'!$V95*7,IF('1-SETUP'!$Q95="MONTHLY",EDATE(MD46,'1-SETUP'!$V95),IF('1-SETUP'!$Q95="YEARLY",EDATE(MD46,12*'1-SETUP'!$V95),""))))</f>
        <v/>
      </c>
      <c r="MF46" s="10" t="str">
        <f>IF('1-SETUP'!$Q95="DAILY",ME46+'1-SETUP'!$V95,IF('1-SETUP'!$Q95="WEEKLY",ME46+'1-SETUP'!$V95*7,IF('1-SETUP'!$Q95="MONTHLY",EDATE(ME46,'1-SETUP'!$V95),IF('1-SETUP'!$Q95="YEARLY",EDATE(ME46,12*'1-SETUP'!$V95),""))))</f>
        <v/>
      </c>
      <c r="MG46" s="10" t="str">
        <f>IF('1-SETUP'!$Q95="DAILY",MF46+'1-SETUP'!$V95,IF('1-SETUP'!$Q95="WEEKLY",MF46+'1-SETUP'!$V95*7,IF('1-SETUP'!$Q95="MONTHLY",EDATE(MF46,'1-SETUP'!$V95),IF('1-SETUP'!$Q95="YEARLY",EDATE(MF46,12*'1-SETUP'!$V95),""))))</f>
        <v/>
      </c>
      <c r="MH46" s="10" t="str">
        <f>IF('1-SETUP'!$Q95="DAILY",MG46+'1-SETUP'!$V95,IF('1-SETUP'!$Q95="WEEKLY",MG46+'1-SETUP'!$V95*7,IF('1-SETUP'!$Q95="MONTHLY",EDATE(MG46,'1-SETUP'!$V95),IF('1-SETUP'!$Q95="YEARLY",EDATE(MG46,12*'1-SETUP'!$V95),""))))</f>
        <v/>
      </c>
      <c r="MI46" s="10" t="str">
        <f>IF('1-SETUP'!$Q95="DAILY",MH46+'1-SETUP'!$V95,IF('1-SETUP'!$Q95="WEEKLY",MH46+'1-SETUP'!$V95*7,IF('1-SETUP'!$Q95="MONTHLY",EDATE(MH46,'1-SETUP'!$V95),IF('1-SETUP'!$Q95="YEARLY",EDATE(MH46,12*'1-SETUP'!$V95),""))))</f>
        <v/>
      </c>
      <c r="MJ46" s="10" t="str">
        <f>IF('1-SETUP'!$Q95="DAILY",MI46+'1-SETUP'!$V95,IF('1-SETUP'!$Q95="WEEKLY",MI46+'1-SETUP'!$V95*7,IF('1-SETUP'!$Q95="MONTHLY",EDATE(MI46,'1-SETUP'!$V95),IF('1-SETUP'!$Q95="YEARLY",EDATE(MI46,12*'1-SETUP'!$V95),""))))</f>
        <v/>
      </c>
      <c r="MK46" s="10" t="str">
        <f>IF('1-SETUP'!$Q95="DAILY",MJ46+'1-SETUP'!$V95,IF('1-SETUP'!$Q95="WEEKLY",MJ46+'1-SETUP'!$V95*7,IF('1-SETUP'!$Q95="MONTHLY",EDATE(MJ46,'1-SETUP'!$V95),IF('1-SETUP'!$Q95="YEARLY",EDATE(MJ46,12*'1-SETUP'!$V95),""))))</f>
        <v/>
      </c>
      <c r="ML46" s="10" t="str">
        <f>IF('1-SETUP'!$Q95="DAILY",MK46+'1-SETUP'!$V95,IF('1-SETUP'!$Q95="WEEKLY",MK46+'1-SETUP'!$V95*7,IF('1-SETUP'!$Q95="MONTHLY",EDATE(MK46,'1-SETUP'!$V95),IF('1-SETUP'!$Q95="YEARLY",EDATE(MK46,12*'1-SETUP'!$V95),""))))</f>
        <v/>
      </c>
      <c r="MM46" s="10" t="str">
        <f>IF('1-SETUP'!$Q95="DAILY",ML46+'1-SETUP'!$V95,IF('1-SETUP'!$Q95="WEEKLY",ML46+'1-SETUP'!$V95*7,IF('1-SETUP'!$Q95="MONTHLY",EDATE(ML46,'1-SETUP'!$V95),IF('1-SETUP'!$Q95="YEARLY",EDATE(ML46,12*'1-SETUP'!$V95),""))))</f>
        <v/>
      </c>
      <c r="MN46" s="10" t="str">
        <f>IF('1-SETUP'!$Q95="DAILY",MM46+'1-SETUP'!$V95,IF('1-SETUP'!$Q95="WEEKLY",MM46+'1-SETUP'!$V95*7,IF('1-SETUP'!$Q95="MONTHLY",EDATE(MM46,'1-SETUP'!$V95),IF('1-SETUP'!$Q95="YEARLY",EDATE(MM46,12*'1-SETUP'!$V95),""))))</f>
        <v/>
      </c>
      <c r="MO46" s="10" t="str">
        <f>IF('1-SETUP'!$Q95="DAILY",MN46+'1-SETUP'!$V95,IF('1-SETUP'!$Q95="WEEKLY",MN46+'1-SETUP'!$V95*7,IF('1-SETUP'!$Q95="MONTHLY",EDATE(MN46,'1-SETUP'!$V95),IF('1-SETUP'!$Q95="YEARLY",EDATE(MN46,12*'1-SETUP'!$V95),""))))</f>
        <v/>
      </c>
      <c r="MP46" s="10" t="str">
        <f>IF('1-SETUP'!$Q95="DAILY",MO46+'1-SETUP'!$V95,IF('1-SETUP'!$Q95="WEEKLY",MO46+'1-SETUP'!$V95*7,IF('1-SETUP'!$Q95="MONTHLY",EDATE(MO46,'1-SETUP'!$V95),IF('1-SETUP'!$Q95="YEARLY",EDATE(MO46,12*'1-SETUP'!$V95),""))))</f>
        <v/>
      </c>
      <c r="MQ46" s="10" t="str">
        <f>IF('1-SETUP'!$Q95="DAILY",MP46+'1-SETUP'!$V95,IF('1-SETUP'!$Q95="WEEKLY",MP46+'1-SETUP'!$V95*7,IF('1-SETUP'!$Q95="MONTHLY",EDATE(MP46,'1-SETUP'!$V95),IF('1-SETUP'!$Q95="YEARLY",EDATE(MP46,12*'1-SETUP'!$V95),""))))</f>
        <v/>
      </c>
      <c r="MR46" s="10" t="str">
        <f>IF('1-SETUP'!$Q95="DAILY",MQ46+'1-SETUP'!$V95,IF('1-SETUP'!$Q95="WEEKLY",MQ46+'1-SETUP'!$V95*7,IF('1-SETUP'!$Q95="MONTHLY",EDATE(MQ46,'1-SETUP'!$V95),IF('1-SETUP'!$Q95="YEARLY",EDATE(MQ46,12*'1-SETUP'!$V95),""))))</f>
        <v/>
      </c>
      <c r="MS46" s="10" t="str">
        <f>IF('1-SETUP'!$Q95="DAILY",MR46+'1-SETUP'!$V95,IF('1-SETUP'!$Q95="WEEKLY",MR46+'1-SETUP'!$V95*7,IF('1-SETUP'!$Q95="MONTHLY",EDATE(MR46,'1-SETUP'!$V95),IF('1-SETUP'!$Q95="YEARLY",EDATE(MR46,12*'1-SETUP'!$V95),""))))</f>
        <v/>
      </c>
      <c r="MT46" s="10" t="str">
        <f>IF('1-SETUP'!$Q95="DAILY",MS46+'1-SETUP'!$V95,IF('1-SETUP'!$Q95="WEEKLY",MS46+'1-SETUP'!$V95*7,IF('1-SETUP'!$Q95="MONTHLY",EDATE(MS46,'1-SETUP'!$V95),IF('1-SETUP'!$Q95="YEARLY",EDATE(MS46,12*'1-SETUP'!$V95),""))))</f>
        <v/>
      </c>
      <c r="MU46" s="10" t="str">
        <f>IF('1-SETUP'!$Q95="DAILY",MT46+'1-SETUP'!$V95,IF('1-SETUP'!$Q95="WEEKLY",MT46+'1-SETUP'!$V95*7,IF('1-SETUP'!$Q95="MONTHLY",EDATE(MT46,'1-SETUP'!$V95),IF('1-SETUP'!$Q95="YEARLY",EDATE(MT46,12*'1-SETUP'!$V95),""))))</f>
        <v/>
      </c>
      <c r="MV46" s="10" t="str">
        <f>IF('1-SETUP'!$Q95="DAILY",MU46+'1-SETUP'!$V95,IF('1-SETUP'!$Q95="WEEKLY",MU46+'1-SETUP'!$V95*7,IF('1-SETUP'!$Q95="MONTHLY",EDATE(MU46,'1-SETUP'!$V95),IF('1-SETUP'!$Q95="YEARLY",EDATE(MU46,12*'1-SETUP'!$V95),""))))</f>
        <v/>
      </c>
      <c r="MW46" s="10" t="str">
        <f>IF('1-SETUP'!$Q95="DAILY",MV46+'1-SETUP'!$V95,IF('1-SETUP'!$Q95="WEEKLY",MV46+'1-SETUP'!$V95*7,IF('1-SETUP'!$Q95="MONTHLY",EDATE(MV46,'1-SETUP'!$V95),IF('1-SETUP'!$Q95="YEARLY",EDATE(MV46,12*'1-SETUP'!$V95),""))))</f>
        <v/>
      </c>
      <c r="MX46" s="10" t="str">
        <f>IF('1-SETUP'!$Q95="DAILY",MW46+'1-SETUP'!$V95,IF('1-SETUP'!$Q95="WEEKLY",MW46+'1-SETUP'!$V95*7,IF('1-SETUP'!$Q95="MONTHLY",EDATE(MW46,'1-SETUP'!$V95),IF('1-SETUP'!$Q95="YEARLY",EDATE(MW46,12*'1-SETUP'!$V95),""))))</f>
        <v/>
      </c>
      <c r="MY46" s="10" t="str">
        <f>IF('1-SETUP'!$Q95="DAILY",MX46+'1-SETUP'!$V95,IF('1-SETUP'!$Q95="WEEKLY",MX46+'1-SETUP'!$V95*7,IF('1-SETUP'!$Q95="MONTHLY",EDATE(MX46,'1-SETUP'!$V95),IF('1-SETUP'!$Q95="YEARLY",EDATE(MX46,12*'1-SETUP'!$V95),""))))</f>
        <v/>
      </c>
      <c r="MZ46" s="10" t="str">
        <f>IF('1-SETUP'!$Q95="DAILY",MY46+'1-SETUP'!$V95,IF('1-SETUP'!$Q95="WEEKLY",MY46+'1-SETUP'!$V95*7,IF('1-SETUP'!$Q95="MONTHLY",EDATE(MY46,'1-SETUP'!$V95),IF('1-SETUP'!$Q95="YEARLY",EDATE(MY46,12*'1-SETUP'!$V95),""))))</f>
        <v/>
      </c>
      <c r="NA46" s="10" t="str">
        <f>IF('1-SETUP'!$Q95="DAILY",MZ46+'1-SETUP'!$V95,IF('1-SETUP'!$Q95="WEEKLY",MZ46+'1-SETUP'!$V95*7,IF('1-SETUP'!$Q95="MONTHLY",EDATE(MZ46,'1-SETUP'!$V95),IF('1-SETUP'!$Q95="YEARLY",EDATE(MZ46,12*'1-SETUP'!$V95),""))))</f>
        <v/>
      </c>
      <c r="NB46" s="10" t="str">
        <f>IF('1-SETUP'!$Q95="DAILY",NA46+'1-SETUP'!$V95,IF('1-SETUP'!$Q95="WEEKLY",NA46+'1-SETUP'!$V95*7,IF('1-SETUP'!$Q95="MONTHLY",EDATE(NA46,'1-SETUP'!$V95),IF('1-SETUP'!$Q95="YEARLY",EDATE(NA46,12*'1-SETUP'!$V95),""))))</f>
        <v/>
      </c>
      <c r="NC46" s="10" t="str">
        <f>IF('1-SETUP'!$Q95="DAILY",NB46+'1-SETUP'!$V95,IF('1-SETUP'!$Q95="WEEKLY",NB46+'1-SETUP'!$V95*7,IF('1-SETUP'!$Q95="MONTHLY",EDATE(NB46,'1-SETUP'!$V95),IF('1-SETUP'!$Q95="YEARLY",EDATE(NB46,12*'1-SETUP'!$V95),""))))</f>
        <v/>
      </c>
    </row>
    <row r="47" spans="1:367" x14ac:dyDescent="0.45">
      <c r="A47">
        <f>'1-SETUP'!A96</f>
        <v>0</v>
      </c>
      <c r="B47" t="str">
        <f>_xlfn.CONCAT('1-SETUP'!$O96," ",'1-SETUP'!$Q96," ",'1-SETUP'!$T96," ",'1-SETUP'!$V96," ",'1-SETUP'!$W96," ",'1-SETUP'!$Z96," ",TEXT('1-SETUP'!$AC96,"mm/dd/yyyy"))</f>
        <v xml:space="preserve">      01/00/1900</v>
      </c>
      <c r="C47" s="10">
        <f>'1-SETUP'!$AC96</f>
        <v>0</v>
      </c>
      <c r="D47" s="10" t="str">
        <f>IF('1-SETUP'!$Q96="DAILY",C47+'1-SETUP'!$V96,IF('1-SETUP'!$Q96="WEEKLY",C47+'1-SETUP'!$V96*7,IF('1-SETUP'!$Q96="MONTHLY",EDATE(C47,'1-SETUP'!$V96),IF('1-SETUP'!$Q96="YEARLY",EDATE(C47,12*'1-SETUP'!$V96),""))))</f>
        <v/>
      </c>
      <c r="E47" s="10" t="str">
        <f>IF('1-SETUP'!$Q96="DAILY",D47+'1-SETUP'!$V96,IF('1-SETUP'!$Q96="WEEKLY",D47+'1-SETUP'!$V96*7,IF('1-SETUP'!$Q96="MONTHLY",EDATE(D47,'1-SETUP'!$V96),IF('1-SETUP'!$Q96="YEARLY",EDATE(D47,12*'1-SETUP'!$V96),""))))</f>
        <v/>
      </c>
      <c r="F47" s="10" t="str">
        <f>IF('1-SETUP'!$Q96="DAILY",E47+'1-SETUP'!$V96,IF('1-SETUP'!$Q96="WEEKLY",E47+'1-SETUP'!$V96*7,IF('1-SETUP'!$Q96="MONTHLY",EDATE(E47,'1-SETUP'!$V96),IF('1-SETUP'!$Q96="YEARLY",EDATE(E47,12*'1-SETUP'!$V96),""))))</f>
        <v/>
      </c>
      <c r="G47" s="10" t="str">
        <f>IF('1-SETUP'!$Q96="DAILY",F47+'1-SETUP'!$V96,IF('1-SETUP'!$Q96="WEEKLY",F47+'1-SETUP'!$V96*7,IF('1-SETUP'!$Q96="MONTHLY",EDATE(F47,'1-SETUP'!$V96),IF('1-SETUP'!$Q96="YEARLY",EDATE(F47,12*'1-SETUP'!$V96),""))))</f>
        <v/>
      </c>
      <c r="H47" s="10" t="str">
        <f>IF('1-SETUP'!$Q96="DAILY",G47+'1-SETUP'!$V96,IF('1-SETUP'!$Q96="WEEKLY",G47+'1-SETUP'!$V96*7,IF('1-SETUP'!$Q96="MONTHLY",EDATE(G47,'1-SETUP'!$V96),IF('1-SETUP'!$Q96="YEARLY",EDATE(G47,12*'1-SETUP'!$V96),""))))</f>
        <v/>
      </c>
      <c r="I47" s="10" t="str">
        <f>IF('1-SETUP'!$Q96="DAILY",H47+'1-SETUP'!$V96,IF('1-SETUP'!$Q96="WEEKLY",H47+'1-SETUP'!$V96*7,IF('1-SETUP'!$Q96="MONTHLY",EDATE(H47,'1-SETUP'!$V96),IF('1-SETUP'!$Q96="YEARLY",EDATE(H47,12*'1-SETUP'!$V96),""))))</f>
        <v/>
      </c>
      <c r="J47" s="10" t="str">
        <f>IF('1-SETUP'!$Q96="DAILY",I47+'1-SETUP'!$V96,IF('1-SETUP'!$Q96="WEEKLY",I47+'1-SETUP'!$V96*7,IF('1-SETUP'!$Q96="MONTHLY",EDATE(I47,'1-SETUP'!$V96),IF('1-SETUP'!$Q96="YEARLY",EDATE(I47,12*'1-SETUP'!$V96),""))))</f>
        <v/>
      </c>
      <c r="K47" s="10" t="str">
        <f>IF('1-SETUP'!$Q96="DAILY",J47+'1-SETUP'!$V96,IF('1-SETUP'!$Q96="WEEKLY",J47+'1-SETUP'!$V96*7,IF('1-SETUP'!$Q96="MONTHLY",EDATE(J47,'1-SETUP'!$V96),IF('1-SETUP'!$Q96="YEARLY",EDATE(J47,12*'1-SETUP'!$V96),""))))</f>
        <v/>
      </c>
      <c r="L47" s="10" t="str">
        <f>IF('1-SETUP'!$Q96="DAILY",K47+'1-SETUP'!$V96,IF('1-SETUP'!$Q96="WEEKLY",K47+'1-SETUP'!$V96*7,IF('1-SETUP'!$Q96="MONTHLY",EDATE(K47,'1-SETUP'!$V96),IF('1-SETUP'!$Q96="YEARLY",EDATE(K47,12*'1-SETUP'!$V96),""))))</f>
        <v/>
      </c>
      <c r="M47" s="10" t="str">
        <f>IF('1-SETUP'!$Q96="DAILY",L47+'1-SETUP'!$V96,IF('1-SETUP'!$Q96="WEEKLY",L47+'1-SETUP'!$V96*7,IF('1-SETUP'!$Q96="MONTHLY",EDATE(L47,'1-SETUP'!$V96),IF('1-SETUP'!$Q96="YEARLY",EDATE(L47,12*'1-SETUP'!$V96),""))))</f>
        <v/>
      </c>
      <c r="N47" s="10" t="str">
        <f>IF('1-SETUP'!$Q96="DAILY",M47+'1-SETUP'!$V96,IF('1-SETUP'!$Q96="WEEKLY",M47+'1-SETUP'!$V96*7,IF('1-SETUP'!$Q96="MONTHLY",EDATE(M47,'1-SETUP'!$V96),IF('1-SETUP'!$Q96="YEARLY",EDATE(M47,12*'1-SETUP'!$V96),""))))</f>
        <v/>
      </c>
      <c r="O47" s="10" t="str">
        <f>IF('1-SETUP'!$Q96="DAILY",N47+'1-SETUP'!$V96,IF('1-SETUP'!$Q96="WEEKLY",N47+'1-SETUP'!$V96*7,IF('1-SETUP'!$Q96="MONTHLY",EDATE(N47,'1-SETUP'!$V96),IF('1-SETUP'!$Q96="YEARLY",EDATE(N47,12*'1-SETUP'!$V96),""))))</f>
        <v/>
      </c>
      <c r="P47" s="10" t="str">
        <f>IF('1-SETUP'!$Q96="DAILY",O47+'1-SETUP'!$V96,IF('1-SETUP'!$Q96="WEEKLY",O47+'1-SETUP'!$V96*7,IF('1-SETUP'!$Q96="MONTHLY",EDATE(O47,'1-SETUP'!$V96),IF('1-SETUP'!$Q96="YEARLY",EDATE(O47,12*'1-SETUP'!$V96),""))))</f>
        <v/>
      </c>
      <c r="Q47" s="10" t="str">
        <f>IF('1-SETUP'!$Q96="DAILY",P47+'1-SETUP'!$V96,IF('1-SETUP'!$Q96="WEEKLY",P47+'1-SETUP'!$V96*7,IF('1-SETUP'!$Q96="MONTHLY",EDATE(P47,'1-SETUP'!$V96),IF('1-SETUP'!$Q96="YEARLY",EDATE(P47,12*'1-SETUP'!$V96),""))))</f>
        <v/>
      </c>
      <c r="R47" s="10" t="str">
        <f>IF('1-SETUP'!$Q96="DAILY",Q47+'1-SETUP'!$V96,IF('1-SETUP'!$Q96="WEEKLY",Q47+'1-SETUP'!$V96*7,IF('1-SETUP'!$Q96="MONTHLY",EDATE(Q47,'1-SETUP'!$V96),IF('1-SETUP'!$Q96="YEARLY",EDATE(Q47,12*'1-SETUP'!$V96),""))))</f>
        <v/>
      </c>
      <c r="S47" s="10" t="str">
        <f>IF('1-SETUP'!$Q96="DAILY",R47+'1-SETUP'!$V96,IF('1-SETUP'!$Q96="WEEKLY",R47+'1-SETUP'!$V96*7,IF('1-SETUP'!$Q96="MONTHLY",EDATE(R47,'1-SETUP'!$V96),IF('1-SETUP'!$Q96="YEARLY",EDATE(R47,12*'1-SETUP'!$V96),""))))</f>
        <v/>
      </c>
      <c r="T47" s="10" t="str">
        <f>IF('1-SETUP'!$Q96="DAILY",S47+'1-SETUP'!$V96,IF('1-SETUP'!$Q96="WEEKLY",S47+'1-SETUP'!$V96*7,IF('1-SETUP'!$Q96="MONTHLY",EDATE(S47,'1-SETUP'!$V96),IF('1-SETUP'!$Q96="YEARLY",EDATE(S47,12*'1-SETUP'!$V96),""))))</f>
        <v/>
      </c>
      <c r="U47" s="10" t="str">
        <f>IF('1-SETUP'!$Q96="DAILY",T47+'1-SETUP'!$V96,IF('1-SETUP'!$Q96="WEEKLY",T47+'1-SETUP'!$V96*7,IF('1-SETUP'!$Q96="MONTHLY",EDATE(T47,'1-SETUP'!$V96),IF('1-SETUP'!$Q96="YEARLY",EDATE(T47,12*'1-SETUP'!$V96),""))))</f>
        <v/>
      </c>
      <c r="V47" s="10" t="str">
        <f>IF('1-SETUP'!$Q96="DAILY",U47+'1-SETUP'!$V96,IF('1-SETUP'!$Q96="WEEKLY",U47+'1-SETUP'!$V96*7,IF('1-SETUP'!$Q96="MONTHLY",EDATE(U47,'1-SETUP'!$V96),IF('1-SETUP'!$Q96="YEARLY",EDATE(U47,12*'1-SETUP'!$V96),""))))</f>
        <v/>
      </c>
      <c r="W47" s="10" t="str">
        <f>IF('1-SETUP'!$Q96="DAILY",V47+'1-SETUP'!$V96,IF('1-SETUP'!$Q96="WEEKLY",V47+'1-SETUP'!$V96*7,IF('1-SETUP'!$Q96="MONTHLY",EDATE(V47,'1-SETUP'!$V96),IF('1-SETUP'!$Q96="YEARLY",EDATE(V47,12*'1-SETUP'!$V96),""))))</f>
        <v/>
      </c>
      <c r="X47" s="10" t="str">
        <f>IF('1-SETUP'!$Q96="DAILY",W47+'1-SETUP'!$V96,IF('1-SETUP'!$Q96="WEEKLY",W47+'1-SETUP'!$V96*7,IF('1-SETUP'!$Q96="MONTHLY",EDATE(W47,'1-SETUP'!$V96),IF('1-SETUP'!$Q96="YEARLY",EDATE(W47,12*'1-SETUP'!$V96),""))))</f>
        <v/>
      </c>
      <c r="Y47" s="10" t="str">
        <f>IF('1-SETUP'!$Q96="DAILY",X47+'1-SETUP'!$V96,IF('1-SETUP'!$Q96="WEEKLY",X47+'1-SETUP'!$V96*7,IF('1-SETUP'!$Q96="MONTHLY",EDATE(X47,'1-SETUP'!$V96),IF('1-SETUP'!$Q96="YEARLY",EDATE(X47,12*'1-SETUP'!$V96),""))))</f>
        <v/>
      </c>
      <c r="Z47" s="10" t="str">
        <f>IF('1-SETUP'!$Q96="DAILY",Y47+'1-SETUP'!$V96,IF('1-SETUP'!$Q96="WEEKLY",Y47+'1-SETUP'!$V96*7,IF('1-SETUP'!$Q96="MONTHLY",EDATE(Y47,'1-SETUP'!$V96),IF('1-SETUP'!$Q96="YEARLY",EDATE(Y47,12*'1-SETUP'!$V96),""))))</f>
        <v/>
      </c>
      <c r="AA47" s="10" t="str">
        <f>IF('1-SETUP'!$Q96="DAILY",Z47+'1-SETUP'!$V96,IF('1-SETUP'!$Q96="WEEKLY",Z47+'1-SETUP'!$V96*7,IF('1-SETUP'!$Q96="MONTHLY",EDATE(Z47,'1-SETUP'!$V96),IF('1-SETUP'!$Q96="YEARLY",EDATE(Z47,12*'1-SETUP'!$V96),""))))</f>
        <v/>
      </c>
      <c r="AB47" s="10" t="str">
        <f>IF('1-SETUP'!$Q96="DAILY",AA47+'1-SETUP'!$V96,IF('1-SETUP'!$Q96="WEEKLY",AA47+'1-SETUP'!$V96*7,IF('1-SETUP'!$Q96="MONTHLY",EDATE(AA47,'1-SETUP'!$V96),IF('1-SETUP'!$Q96="YEARLY",EDATE(AA47,12*'1-SETUP'!$V96),""))))</f>
        <v/>
      </c>
      <c r="AC47" s="10" t="str">
        <f>IF('1-SETUP'!$Q96="DAILY",AB47+'1-SETUP'!$V96,IF('1-SETUP'!$Q96="WEEKLY",AB47+'1-SETUP'!$V96*7,IF('1-SETUP'!$Q96="MONTHLY",EDATE(AB47,'1-SETUP'!$V96),IF('1-SETUP'!$Q96="YEARLY",EDATE(AB47,12*'1-SETUP'!$V96),""))))</f>
        <v/>
      </c>
      <c r="AD47" s="10" t="str">
        <f>IF('1-SETUP'!$Q96="DAILY",AC47+'1-SETUP'!$V96,IF('1-SETUP'!$Q96="WEEKLY",AC47+'1-SETUP'!$V96*7,IF('1-SETUP'!$Q96="MONTHLY",EDATE(AC47,'1-SETUP'!$V96),IF('1-SETUP'!$Q96="YEARLY",EDATE(AC47,12*'1-SETUP'!$V96),""))))</f>
        <v/>
      </c>
      <c r="AE47" s="10" t="str">
        <f>IF('1-SETUP'!$Q96="DAILY",AD47+'1-SETUP'!$V96,IF('1-SETUP'!$Q96="WEEKLY",AD47+'1-SETUP'!$V96*7,IF('1-SETUP'!$Q96="MONTHLY",EDATE(AD47,'1-SETUP'!$V96),IF('1-SETUP'!$Q96="YEARLY",EDATE(AD47,12*'1-SETUP'!$V96),""))))</f>
        <v/>
      </c>
      <c r="AF47" s="10" t="str">
        <f>IF('1-SETUP'!$Q96="DAILY",AE47+'1-SETUP'!$V96,IF('1-SETUP'!$Q96="WEEKLY",AE47+'1-SETUP'!$V96*7,IF('1-SETUP'!$Q96="MONTHLY",EDATE(AE47,'1-SETUP'!$V96),IF('1-SETUP'!$Q96="YEARLY",EDATE(AE47,12*'1-SETUP'!$V96),""))))</f>
        <v/>
      </c>
      <c r="AG47" s="10" t="str">
        <f>IF('1-SETUP'!$Q96="DAILY",AF47+'1-SETUP'!$V96,IF('1-SETUP'!$Q96="WEEKLY",AF47+'1-SETUP'!$V96*7,IF('1-SETUP'!$Q96="MONTHLY",EDATE(AF47,'1-SETUP'!$V96),IF('1-SETUP'!$Q96="YEARLY",EDATE(AF47,12*'1-SETUP'!$V96),""))))</f>
        <v/>
      </c>
      <c r="AH47" s="10" t="str">
        <f>IF('1-SETUP'!$Q96="DAILY",AG47+'1-SETUP'!$V96,IF('1-SETUP'!$Q96="WEEKLY",AG47+'1-SETUP'!$V96*7,IF('1-SETUP'!$Q96="MONTHLY",EDATE(AG47,'1-SETUP'!$V96),IF('1-SETUP'!$Q96="YEARLY",EDATE(AG47,12*'1-SETUP'!$V96),""))))</f>
        <v/>
      </c>
      <c r="AI47" s="10" t="str">
        <f>IF('1-SETUP'!$Q96="DAILY",AH47+'1-SETUP'!$V96,IF('1-SETUP'!$Q96="WEEKLY",AH47+'1-SETUP'!$V96*7,IF('1-SETUP'!$Q96="MONTHLY",EDATE(AH47,'1-SETUP'!$V96),IF('1-SETUP'!$Q96="YEARLY",EDATE(AH47,12*'1-SETUP'!$V96),""))))</f>
        <v/>
      </c>
      <c r="AJ47" s="10" t="str">
        <f>IF('1-SETUP'!$Q96="DAILY",AI47+'1-SETUP'!$V96,IF('1-SETUP'!$Q96="WEEKLY",AI47+'1-SETUP'!$V96*7,IF('1-SETUP'!$Q96="MONTHLY",EDATE(AI47,'1-SETUP'!$V96),IF('1-SETUP'!$Q96="YEARLY",EDATE(AI47,12*'1-SETUP'!$V96),""))))</f>
        <v/>
      </c>
      <c r="AK47" s="10" t="str">
        <f>IF('1-SETUP'!$Q96="DAILY",AJ47+'1-SETUP'!$V96,IF('1-SETUP'!$Q96="WEEKLY",AJ47+'1-SETUP'!$V96*7,IF('1-SETUP'!$Q96="MONTHLY",EDATE(AJ47,'1-SETUP'!$V96),IF('1-SETUP'!$Q96="YEARLY",EDATE(AJ47,12*'1-SETUP'!$V96),""))))</f>
        <v/>
      </c>
      <c r="AL47" s="10" t="str">
        <f>IF('1-SETUP'!$Q96="DAILY",AK47+'1-SETUP'!$V96,IF('1-SETUP'!$Q96="WEEKLY",AK47+'1-SETUP'!$V96*7,IF('1-SETUP'!$Q96="MONTHLY",EDATE(AK47,'1-SETUP'!$V96),IF('1-SETUP'!$Q96="YEARLY",EDATE(AK47,12*'1-SETUP'!$V96),""))))</f>
        <v/>
      </c>
      <c r="AM47" s="10" t="str">
        <f>IF('1-SETUP'!$Q96="DAILY",AL47+'1-SETUP'!$V96,IF('1-SETUP'!$Q96="WEEKLY",AL47+'1-SETUP'!$V96*7,IF('1-SETUP'!$Q96="MONTHLY",EDATE(AL47,'1-SETUP'!$V96),IF('1-SETUP'!$Q96="YEARLY",EDATE(AL47,12*'1-SETUP'!$V96),""))))</f>
        <v/>
      </c>
      <c r="AN47" s="10" t="str">
        <f>IF('1-SETUP'!$Q96="DAILY",AM47+'1-SETUP'!$V96,IF('1-SETUP'!$Q96="WEEKLY",AM47+'1-SETUP'!$V96*7,IF('1-SETUP'!$Q96="MONTHLY",EDATE(AM47,'1-SETUP'!$V96),IF('1-SETUP'!$Q96="YEARLY",EDATE(AM47,12*'1-SETUP'!$V96),""))))</f>
        <v/>
      </c>
      <c r="AO47" s="10" t="str">
        <f>IF('1-SETUP'!$Q96="DAILY",AN47+'1-SETUP'!$V96,IF('1-SETUP'!$Q96="WEEKLY",AN47+'1-SETUP'!$V96*7,IF('1-SETUP'!$Q96="MONTHLY",EDATE(AN47,'1-SETUP'!$V96),IF('1-SETUP'!$Q96="YEARLY",EDATE(AN47,12*'1-SETUP'!$V96),""))))</f>
        <v/>
      </c>
      <c r="AP47" s="10" t="str">
        <f>IF('1-SETUP'!$Q96="DAILY",AO47+'1-SETUP'!$V96,IF('1-SETUP'!$Q96="WEEKLY",AO47+'1-SETUP'!$V96*7,IF('1-SETUP'!$Q96="MONTHLY",EDATE(AO47,'1-SETUP'!$V96),IF('1-SETUP'!$Q96="YEARLY",EDATE(AO47,12*'1-SETUP'!$V96),""))))</f>
        <v/>
      </c>
      <c r="AQ47" s="10" t="str">
        <f>IF('1-SETUP'!$Q96="DAILY",AP47+'1-SETUP'!$V96,IF('1-SETUP'!$Q96="WEEKLY",AP47+'1-SETUP'!$V96*7,IF('1-SETUP'!$Q96="MONTHLY",EDATE(AP47,'1-SETUP'!$V96),IF('1-SETUP'!$Q96="YEARLY",EDATE(AP47,12*'1-SETUP'!$V96),""))))</f>
        <v/>
      </c>
      <c r="AR47" s="10" t="str">
        <f>IF('1-SETUP'!$Q96="DAILY",AQ47+'1-SETUP'!$V96,IF('1-SETUP'!$Q96="WEEKLY",AQ47+'1-SETUP'!$V96*7,IF('1-SETUP'!$Q96="MONTHLY",EDATE(AQ47,'1-SETUP'!$V96),IF('1-SETUP'!$Q96="YEARLY",EDATE(AQ47,12*'1-SETUP'!$V96),""))))</f>
        <v/>
      </c>
      <c r="AS47" s="10" t="str">
        <f>IF('1-SETUP'!$Q96="DAILY",AR47+'1-SETUP'!$V96,IF('1-SETUP'!$Q96="WEEKLY",AR47+'1-SETUP'!$V96*7,IF('1-SETUP'!$Q96="MONTHLY",EDATE(AR47,'1-SETUP'!$V96),IF('1-SETUP'!$Q96="YEARLY",EDATE(AR47,12*'1-SETUP'!$V96),""))))</f>
        <v/>
      </c>
      <c r="AT47" s="10" t="str">
        <f>IF('1-SETUP'!$Q96="DAILY",AS47+'1-SETUP'!$V96,IF('1-SETUP'!$Q96="WEEKLY",AS47+'1-SETUP'!$V96*7,IF('1-SETUP'!$Q96="MONTHLY",EDATE(AS47,'1-SETUP'!$V96),IF('1-SETUP'!$Q96="YEARLY",EDATE(AS47,12*'1-SETUP'!$V96),""))))</f>
        <v/>
      </c>
      <c r="AU47" s="10" t="str">
        <f>IF('1-SETUP'!$Q96="DAILY",AT47+'1-SETUP'!$V96,IF('1-SETUP'!$Q96="WEEKLY",AT47+'1-SETUP'!$V96*7,IF('1-SETUP'!$Q96="MONTHLY",EDATE(AT47,'1-SETUP'!$V96),IF('1-SETUP'!$Q96="YEARLY",EDATE(AT47,12*'1-SETUP'!$V96),""))))</f>
        <v/>
      </c>
      <c r="AV47" s="10" t="str">
        <f>IF('1-SETUP'!$Q96="DAILY",AU47+'1-SETUP'!$V96,IF('1-SETUP'!$Q96="WEEKLY",AU47+'1-SETUP'!$V96*7,IF('1-SETUP'!$Q96="MONTHLY",EDATE(AU47,'1-SETUP'!$V96),IF('1-SETUP'!$Q96="YEARLY",EDATE(AU47,12*'1-SETUP'!$V96),""))))</f>
        <v/>
      </c>
      <c r="AW47" s="10" t="str">
        <f>IF('1-SETUP'!$Q96="DAILY",AV47+'1-SETUP'!$V96,IF('1-SETUP'!$Q96="WEEKLY",AV47+'1-SETUP'!$V96*7,IF('1-SETUP'!$Q96="MONTHLY",EDATE(AV47,'1-SETUP'!$V96),IF('1-SETUP'!$Q96="YEARLY",EDATE(AV47,12*'1-SETUP'!$V96),""))))</f>
        <v/>
      </c>
      <c r="AX47" s="10" t="str">
        <f>IF('1-SETUP'!$Q96="DAILY",AW47+'1-SETUP'!$V96,IF('1-SETUP'!$Q96="WEEKLY",AW47+'1-SETUP'!$V96*7,IF('1-SETUP'!$Q96="MONTHLY",EDATE(AW47,'1-SETUP'!$V96),IF('1-SETUP'!$Q96="YEARLY",EDATE(AW47,12*'1-SETUP'!$V96),""))))</f>
        <v/>
      </c>
      <c r="AY47" s="10" t="str">
        <f>IF('1-SETUP'!$Q96="DAILY",AX47+'1-SETUP'!$V96,IF('1-SETUP'!$Q96="WEEKLY",AX47+'1-SETUP'!$V96*7,IF('1-SETUP'!$Q96="MONTHLY",EDATE(AX47,'1-SETUP'!$V96),IF('1-SETUP'!$Q96="YEARLY",EDATE(AX47,12*'1-SETUP'!$V96),""))))</f>
        <v/>
      </c>
      <c r="AZ47" s="10" t="str">
        <f>IF('1-SETUP'!$Q96="DAILY",AY47+'1-SETUP'!$V96,IF('1-SETUP'!$Q96="WEEKLY",AY47+'1-SETUP'!$V96*7,IF('1-SETUP'!$Q96="MONTHLY",EDATE(AY47,'1-SETUP'!$V96),IF('1-SETUP'!$Q96="YEARLY",EDATE(AY47,12*'1-SETUP'!$V96),""))))</f>
        <v/>
      </c>
      <c r="BA47" s="10" t="str">
        <f>IF('1-SETUP'!$Q96="DAILY",AZ47+'1-SETUP'!$V96,IF('1-SETUP'!$Q96="WEEKLY",AZ47+'1-SETUP'!$V96*7,IF('1-SETUP'!$Q96="MONTHLY",EDATE(AZ47,'1-SETUP'!$V96),IF('1-SETUP'!$Q96="YEARLY",EDATE(AZ47,12*'1-SETUP'!$V96),""))))</f>
        <v/>
      </c>
      <c r="BB47" s="10" t="str">
        <f>IF('1-SETUP'!$Q96="DAILY",BA47+'1-SETUP'!$V96,IF('1-SETUP'!$Q96="WEEKLY",BA47+'1-SETUP'!$V96*7,IF('1-SETUP'!$Q96="MONTHLY",EDATE(BA47,'1-SETUP'!$V96),IF('1-SETUP'!$Q96="YEARLY",EDATE(BA47,12*'1-SETUP'!$V96),""))))</f>
        <v/>
      </c>
      <c r="BC47" s="10" t="str">
        <f>IF('1-SETUP'!$Q96="DAILY",BB47+'1-SETUP'!$V96,IF('1-SETUP'!$Q96="WEEKLY",BB47+'1-SETUP'!$V96*7,IF('1-SETUP'!$Q96="MONTHLY",EDATE(BB47,'1-SETUP'!$V96),IF('1-SETUP'!$Q96="YEARLY",EDATE(BB47,12*'1-SETUP'!$V96),""))))</f>
        <v/>
      </c>
      <c r="BD47" s="10" t="str">
        <f>IF('1-SETUP'!$Q96="DAILY",BC47+'1-SETUP'!$V96,IF('1-SETUP'!$Q96="WEEKLY",BC47+'1-SETUP'!$V96*7,IF('1-SETUP'!$Q96="MONTHLY",EDATE(BC47,'1-SETUP'!$V96),IF('1-SETUP'!$Q96="YEARLY",EDATE(BC47,12*'1-SETUP'!$V96),""))))</f>
        <v/>
      </c>
      <c r="BE47" s="10" t="str">
        <f>IF('1-SETUP'!$Q96="DAILY",BD47+'1-SETUP'!$V96,IF('1-SETUP'!$Q96="WEEKLY",BD47+'1-SETUP'!$V96*7,IF('1-SETUP'!$Q96="MONTHLY",EDATE(BD47,'1-SETUP'!$V96),IF('1-SETUP'!$Q96="YEARLY",EDATE(BD47,12*'1-SETUP'!$V96),""))))</f>
        <v/>
      </c>
      <c r="BF47" s="10" t="str">
        <f>IF('1-SETUP'!$Q96="DAILY",BE47+'1-SETUP'!$V96,IF('1-SETUP'!$Q96="WEEKLY",BE47+'1-SETUP'!$V96*7,IF('1-SETUP'!$Q96="MONTHLY",EDATE(BE47,'1-SETUP'!$V96),IF('1-SETUP'!$Q96="YEARLY",EDATE(BE47,12*'1-SETUP'!$V96),""))))</f>
        <v/>
      </c>
      <c r="BG47" s="10" t="str">
        <f>IF('1-SETUP'!$Q96="DAILY",BF47+'1-SETUP'!$V96,IF('1-SETUP'!$Q96="WEEKLY",BF47+'1-SETUP'!$V96*7,IF('1-SETUP'!$Q96="MONTHLY",EDATE(BF47,'1-SETUP'!$V96),IF('1-SETUP'!$Q96="YEARLY",EDATE(BF47,12*'1-SETUP'!$V96),""))))</f>
        <v/>
      </c>
      <c r="BH47" s="10" t="str">
        <f>IF('1-SETUP'!$Q96="DAILY",BG47+'1-SETUP'!$V96,IF('1-SETUP'!$Q96="WEEKLY",BG47+'1-SETUP'!$V96*7,IF('1-SETUP'!$Q96="MONTHLY",EDATE(BG47,'1-SETUP'!$V96),IF('1-SETUP'!$Q96="YEARLY",EDATE(BG47,12*'1-SETUP'!$V96),""))))</f>
        <v/>
      </c>
      <c r="BI47" s="10" t="str">
        <f>IF('1-SETUP'!$Q96="DAILY",BH47+'1-SETUP'!$V96,IF('1-SETUP'!$Q96="WEEKLY",BH47+'1-SETUP'!$V96*7,IF('1-SETUP'!$Q96="MONTHLY",EDATE(BH47,'1-SETUP'!$V96),IF('1-SETUP'!$Q96="YEARLY",EDATE(BH47,12*'1-SETUP'!$V96),""))))</f>
        <v/>
      </c>
      <c r="BJ47" s="10" t="str">
        <f>IF('1-SETUP'!$Q96="DAILY",BI47+'1-SETUP'!$V96,IF('1-SETUP'!$Q96="WEEKLY",BI47+'1-SETUP'!$V96*7,IF('1-SETUP'!$Q96="MONTHLY",EDATE(BI47,'1-SETUP'!$V96),IF('1-SETUP'!$Q96="YEARLY",EDATE(BI47,12*'1-SETUP'!$V96),""))))</f>
        <v/>
      </c>
      <c r="BK47" s="10" t="str">
        <f>IF('1-SETUP'!$Q96="DAILY",BJ47+'1-SETUP'!$V96,IF('1-SETUP'!$Q96="WEEKLY",BJ47+'1-SETUP'!$V96*7,IF('1-SETUP'!$Q96="MONTHLY",EDATE(BJ47,'1-SETUP'!$V96),IF('1-SETUP'!$Q96="YEARLY",EDATE(BJ47,12*'1-SETUP'!$V96),""))))</f>
        <v/>
      </c>
      <c r="BL47" s="10" t="str">
        <f>IF('1-SETUP'!$Q96="DAILY",BK47+'1-SETUP'!$V96,IF('1-SETUP'!$Q96="WEEKLY",BK47+'1-SETUP'!$V96*7,IF('1-SETUP'!$Q96="MONTHLY",EDATE(BK47,'1-SETUP'!$V96),IF('1-SETUP'!$Q96="YEARLY",EDATE(BK47,12*'1-SETUP'!$V96),""))))</f>
        <v/>
      </c>
      <c r="BM47" s="10" t="str">
        <f>IF('1-SETUP'!$Q96="DAILY",BL47+'1-SETUP'!$V96,IF('1-SETUP'!$Q96="WEEKLY",BL47+'1-SETUP'!$V96*7,IF('1-SETUP'!$Q96="MONTHLY",EDATE(BL47,'1-SETUP'!$V96),IF('1-SETUP'!$Q96="YEARLY",EDATE(BL47,12*'1-SETUP'!$V96),""))))</f>
        <v/>
      </c>
      <c r="BN47" s="10" t="str">
        <f>IF('1-SETUP'!$Q96="DAILY",BM47+'1-SETUP'!$V96,IF('1-SETUP'!$Q96="WEEKLY",BM47+'1-SETUP'!$V96*7,IF('1-SETUP'!$Q96="MONTHLY",EDATE(BM47,'1-SETUP'!$V96),IF('1-SETUP'!$Q96="YEARLY",EDATE(BM47,12*'1-SETUP'!$V96),""))))</f>
        <v/>
      </c>
      <c r="BO47" s="10" t="str">
        <f>IF('1-SETUP'!$Q96="DAILY",BN47+'1-SETUP'!$V96,IF('1-SETUP'!$Q96="WEEKLY",BN47+'1-SETUP'!$V96*7,IF('1-SETUP'!$Q96="MONTHLY",EDATE(BN47,'1-SETUP'!$V96),IF('1-SETUP'!$Q96="YEARLY",EDATE(BN47,12*'1-SETUP'!$V96),""))))</f>
        <v/>
      </c>
      <c r="BP47" s="10" t="str">
        <f>IF('1-SETUP'!$Q96="DAILY",BO47+'1-SETUP'!$V96,IF('1-SETUP'!$Q96="WEEKLY",BO47+'1-SETUP'!$V96*7,IF('1-SETUP'!$Q96="MONTHLY",EDATE(BO47,'1-SETUP'!$V96),IF('1-SETUP'!$Q96="YEARLY",EDATE(BO47,12*'1-SETUP'!$V96),""))))</f>
        <v/>
      </c>
      <c r="BQ47" s="10" t="str">
        <f>IF('1-SETUP'!$Q96="DAILY",BP47+'1-SETUP'!$V96,IF('1-SETUP'!$Q96="WEEKLY",BP47+'1-SETUP'!$V96*7,IF('1-SETUP'!$Q96="MONTHLY",EDATE(BP47,'1-SETUP'!$V96),IF('1-SETUP'!$Q96="YEARLY",EDATE(BP47,12*'1-SETUP'!$V96),""))))</f>
        <v/>
      </c>
      <c r="BR47" s="10" t="str">
        <f>IF('1-SETUP'!$Q96="DAILY",BQ47+'1-SETUP'!$V96,IF('1-SETUP'!$Q96="WEEKLY",BQ47+'1-SETUP'!$V96*7,IF('1-SETUP'!$Q96="MONTHLY",EDATE(BQ47,'1-SETUP'!$V96),IF('1-SETUP'!$Q96="YEARLY",EDATE(BQ47,12*'1-SETUP'!$V96),""))))</f>
        <v/>
      </c>
      <c r="BS47" s="10" t="str">
        <f>IF('1-SETUP'!$Q96="DAILY",BR47+'1-SETUP'!$V96,IF('1-SETUP'!$Q96="WEEKLY",BR47+'1-SETUP'!$V96*7,IF('1-SETUP'!$Q96="MONTHLY",EDATE(BR47,'1-SETUP'!$V96),IF('1-SETUP'!$Q96="YEARLY",EDATE(BR47,12*'1-SETUP'!$V96),""))))</f>
        <v/>
      </c>
      <c r="BT47" s="10" t="str">
        <f>IF('1-SETUP'!$Q96="DAILY",BS47+'1-SETUP'!$V96,IF('1-SETUP'!$Q96="WEEKLY",BS47+'1-SETUP'!$V96*7,IF('1-SETUP'!$Q96="MONTHLY",EDATE(BS47,'1-SETUP'!$V96),IF('1-SETUP'!$Q96="YEARLY",EDATE(BS47,12*'1-SETUP'!$V96),""))))</f>
        <v/>
      </c>
      <c r="BU47" s="10" t="str">
        <f>IF('1-SETUP'!$Q96="DAILY",BT47+'1-SETUP'!$V96,IF('1-SETUP'!$Q96="WEEKLY",BT47+'1-SETUP'!$V96*7,IF('1-SETUP'!$Q96="MONTHLY",EDATE(BT47,'1-SETUP'!$V96),IF('1-SETUP'!$Q96="YEARLY",EDATE(BT47,12*'1-SETUP'!$V96),""))))</f>
        <v/>
      </c>
      <c r="BV47" s="10" t="str">
        <f>IF('1-SETUP'!$Q96="DAILY",BU47+'1-SETUP'!$V96,IF('1-SETUP'!$Q96="WEEKLY",BU47+'1-SETUP'!$V96*7,IF('1-SETUP'!$Q96="MONTHLY",EDATE(BU47,'1-SETUP'!$V96),IF('1-SETUP'!$Q96="YEARLY",EDATE(BU47,12*'1-SETUP'!$V96),""))))</f>
        <v/>
      </c>
      <c r="BW47" s="10" t="str">
        <f>IF('1-SETUP'!$Q96="DAILY",BV47+'1-SETUP'!$V96,IF('1-SETUP'!$Q96="WEEKLY",BV47+'1-SETUP'!$V96*7,IF('1-SETUP'!$Q96="MONTHLY",EDATE(BV47,'1-SETUP'!$V96),IF('1-SETUP'!$Q96="YEARLY",EDATE(BV47,12*'1-SETUP'!$V96),""))))</f>
        <v/>
      </c>
      <c r="BX47" s="10" t="str">
        <f>IF('1-SETUP'!$Q96="DAILY",BW47+'1-SETUP'!$V96,IF('1-SETUP'!$Q96="WEEKLY",BW47+'1-SETUP'!$V96*7,IF('1-SETUP'!$Q96="MONTHLY",EDATE(BW47,'1-SETUP'!$V96),IF('1-SETUP'!$Q96="YEARLY",EDATE(BW47,12*'1-SETUP'!$V96),""))))</f>
        <v/>
      </c>
      <c r="BY47" s="10" t="str">
        <f>IF('1-SETUP'!$Q96="DAILY",BX47+'1-SETUP'!$V96,IF('1-SETUP'!$Q96="WEEKLY",BX47+'1-SETUP'!$V96*7,IF('1-SETUP'!$Q96="MONTHLY",EDATE(BX47,'1-SETUP'!$V96),IF('1-SETUP'!$Q96="YEARLY",EDATE(BX47,12*'1-SETUP'!$V96),""))))</f>
        <v/>
      </c>
      <c r="BZ47" s="10" t="str">
        <f>IF('1-SETUP'!$Q96="DAILY",BY47+'1-SETUP'!$V96,IF('1-SETUP'!$Q96="WEEKLY",BY47+'1-SETUP'!$V96*7,IF('1-SETUP'!$Q96="MONTHLY",EDATE(BY47,'1-SETUP'!$V96),IF('1-SETUP'!$Q96="YEARLY",EDATE(BY47,12*'1-SETUP'!$V96),""))))</f>
        <v/>
      </c>
      <c r="CA47" s="10" t="str">
        <f>IF('1-SETUP'!$Q96="DAILY",BZ47+'1-SETUP'!$V96,IF('1-SETUP'!$Q96="WEEKLY",BZ47+'1-SETUP'!$V96*7,IF('1-SETUP'!$Q96="MONTHLY",EDATE(BZ47,'1-SETUP'!$V96),IF('1-SETUP'!$Q96="YEARLY",EDATE(BZ47,12*'1-SETUP'!$V96),""))))</f>
        <v/>
      </c>
      <c r="CB47" s="10" t="str">
        <f>IF('1-SETUP'!$Q96="DAILY",CA47+'1-SETUP'!$V96,IF('1-SETUP'!$Q96="WEEKLY",CA47+'1-SETUP'!$V96*7,IF('1-SETUP'!$Q96="MONTHLY",EDATE(CA47,'1-SETUP'!$V96),IF('1-SETUP'!$Q96="YEARLY",EDATE(CA47,12*'1-SETUP'!$V96),""))))</f>
        <v/>
      </c>
      <c r="CC47" s="10" t="str">
        <f>IF('1-SETUP'!$Q96="DAILY",CB47+'1-SETUP'!$V96,IF('1-SETUP'!$Q96="WEEKLY",CB47+'1-SETUP'!$V96*7,IF('1-SETUP'!$Q96="MONTHLY",EDATE(CB47,'1-SETUP'!$V96),IF('1-SETUP'!$Q96="YEARLY",EDATE(CB47,12*'1-SETUP'!$V96),""))))</f>
        <v/>
      </c>
      <c r="CD47" s="10" t="str">
        <f>IF('1-SETUP'!$Q96="DAILY",CC47+'1-SETUP'!$V96,IF('1-SETUP'!$Q96="WEEKLY",CC47+'1-SETUP'!$V96*7,IF('1-SETUP'!$Q96="MONTHLY",EDATE(CC47,'1-SETUP'!$V96),IF('1-SETUP'!$Q96="YEARLY",EDATE(CC47,12*'1-SETUP'!$V96),""))))</f>
        <v/>
      </c>
      <c r="CE47" s="10" t="str">
        <f>IF('1-SETUP'!$Q96="DAILY",CD47+'1-SETUP'!$V96,IF('1-SETUP'!$Q96="WEEKLY",CD47+'1-SETUP'!$V96*7,IF('1-SETUP'!$Q96="MONTHLY",EDATE(CD47,'1-SETUP'!$V96),IF('1-SETUP'!$Q96="YEARLY",EDATE(CD47,12*'1-SETUP'!$V96),""))))</f>
        <v/>
      </c>
      <c r="CF47" s="10" t="str">
        <f>IF('1-SETUP'!$Q96="DAILY",CE47+'1-SETUP'!$V96,IF('1-SETUP'!$Q96="WEEKLY",CE47+'1-SETUP'!$V96*7,IF('1-SETUP'!$Q96="MONTHLY",EDATE(CE47,'1-SETUP'!$V96),IF('1-SETUP'!$Q96="YEARLY",EDATE(CE47,12*'1-SETUP'!$V96),""))))</f>
        <v/>
      </c>
      <c r="CG47" s="10" t="str">
        <f>IF('1-SETUP'!$Q96="DAILY",CF47+'1-SETUP'!$V96,IF('1-SETUP'!$Q96="WEEKLY",CF47+'1-SETUP'!$V96*7,IF('1-SETUP'!$Q96="MONTHLY",EDATE(CF47,'1-SETUP'!$V96),IF('1-SETUP'!$Q96="YEARLY",EDATE(CF47,12*'1-SETUP'!$V96),""))))</f>
        <v/>
      </c>
      <c r="CH47" s="10" t="str">
        <f>IF('1-SETUP'!$Q96="DAILY",CG47+'1-SETUP'!$V96,IF('1-SETUP'!$Q96="WEEKLY",CG47+'1-SETUP'!$V96*7,IF('1-SETUP'!$Q96="MONTHLY",EDATE(CG47,'1-SETUP'!$V96),IF('1-SETUP'!$Q96="YEARLY",EDATE(CG47,12*'1-SETUP'!$V96),""))))</f>
        <v/>
      </c>
      <c r="CI47" s="10" t="str">
        <f>IF('1-SETUP'!$Q96="DAILY",CH47+'1-SETUP'!$V96,IF('1-SETUP'!$Q96="WEEKLY",CH47+'1-SETUP'!$V96*7,IF('1-SETUP'!$Q96="MONTHLY",EDATE(CH47,'1-SETUP'!$V96),IF('1-SETUP'!$Q96="YEARLY",EDATE(CH47,12*'1-SETUP'!$V96),""))))</f>
        <v/>
      </c>
      <c r="CJ47" s="10" t="str">
        <f>IF('1-SETUP'!$Q96="DAILY",CI47+'1-SETUP'!$V96,IF('1-SETUP'!$Q96="WEEKLY",CI47+'1-SETUP'!$V96*7,IF('1-SETUP'!$Q96="MONTHLY",EDATE(CI47,'1-SETUP'!$V96),IF('1-SETUP'!$Q96="YEARLY",EDATE(CI47,12*'1-SETUP'!$V96),""))))</f>
        <v/>
      </c>
      <c r="CK47" s="10" t="str">
        <f>IF('1-SETUP'!$Q96="DAILY",CJ47+'1-SETUP'!$V96,IF('1-SETUP'!$Q96="WEEKLY",CJ47+'1-SETUP'!$V96*7,IF('1-SETUP'!$Q96="MONTHLY",EDATE(CJ47,'1-SETUP'!$V96),IF('1-SETUP'!$Q96="YEARLY",EDATE(CJ47,12*'1-SETUP'!$V96),""))))</f>
        <v/>
      </c>
      <c r="CL47" s="10" t="str">
        <f>IF('1-SETUP'!$Q96="DAILY",CK47+'1-SETUP'!$V96,IF('1-SETUP'!$Q96="WEEKLY",CK47+'1-SETUP'!$V96*7,IF('1-SETUP'!$Q96="MONTHLY",EDATE(CK47,'1-SETUP'!$V96),IF('1-SETUP'!$Q96="YEARLY",EDATE(CK47,12*'1-SETUP'!$V96),""))))</f>
        <v/>
      </c>
      <c r="CM47" s="10" t="str">
        <f>IF('1-SETUP'!$Q96="DAILY",CL47+'1-SETUP'!$V96,IF('1-SETUP'!$Q96="WEEKLY",CL47+'1-SETUP'!$V96*7,IF('1-SETUP'!$Q96="MONTHLY",EDATE(CL47,'1-SETUP'!$V96),IF('1-SETUP'!$Q96="YEARLY",EDATE(CL47,12*'1-SETUP'!$V96),""))))</f>
        <v/>
      </c>
      <c r="CN47" s="10" t="str">
        <f>IF('1-SETUP'!$Q96="DAILY",CM47+'1-SETUP'!$V96,IF('1-SETUP'!$Q96="WEEKLY",CM47+'1-SETUP'!$V96*7,IF('1-SETUP'!$Q96="MONTHLY",EDATE(CM47,'1-SETUP'!$V96),IF('1-SETUP'!$Q96="YEARLY",EDATE(CM47,12*'1-SETUP'!$V96),""))))</f>
        <v/>
      </c>
      <c r="CO47" s="10" t="str">
        <f>IF('1-SETUP'!$Q96="DAILY",CN47+'1-SETUP'!$V96,IF('1-SETUP'!$Q96="WEEKLY",CN47+'1-SETUP'!$V96*7,IF('1-SETUP'!$Q96="MONTHLY",EDATE(CN47,'1-SETUP'!$V96),IF('1-SETUP'!$Q96="YEARLY",EDATE(CN47,12*'1-SETUP'!$V96),""))))</f>
        <v/>
      </c>
      <c r="CP47" s="10" t="str">
        <f>IF('1-SETUP'!$Q96="DAILY",CO47+'1-SETUP'!$V96,IF('1-SETUP'!$Q96="WEEKLY",CO47+'1-SETUP'!$V96*7,IF('1-SETUP'!$Q96="MONTHLY",EDATE(CO47,'1-SETUP'!$V96),IF('1-SETUP'!$Q96="YEARLY",EDATE(CO47,12*'1-SETUP'!$V96),""))))</f>
        <v/>
      </c>
      <c r="CQ47" s="10" t="str">
        <f>IF('1-SETUP'!$Q96="DAILY",CP47+'1-SETUP'!$V96,IF('1-SETUP'!$Q96="WEEKLY",CP47+'1-SETUP'!$V96*7,IF('1-SETUP'!$Q96="MONTHLY",EDATE(CP47,'1-SETUP'!$V96),IF('1-SETUP'!$Q96="YEARLY",EDATE(CP47,12*'1-SETUP'!$V96),""))))</f>
        <v/>
      </c>
      <c r="CR47" s="10" t="str">
        <f>IF('1-SETUP'!$Q96="DAILY",CQ47+'1-SETUP'!$V96,IF('1-SETUP'!$Q96="WEEKLY",CQ47+'1-SETUP'!$V96*7,IF('1-SETUP'!$Q96="MONTHLY",EDATE(CQ47,'1-SETUP'!$V96),IF('1-SETUP'!$Q96="YEARLY",EDATE(CQ47,12*'1-SETUP'!$V96),""))))</f>
        <v/>
      </c>
      <c r="CS47" s="10" t="str">
        <f>IF('1-SETUP'!$Q96="DAILY",CR47+'1-SETUP'!$V96,IF('1-SETUP'!$Q96="WEEKLY",CR47+'1-SETUP'!$V96*7,IF('1-SETUP'!$Q96="MONTHLY",EDATE(CR47,'1-SETUP'!$V96),IF('1-SETUP'!$Q96="YEARLY",EDATE(CR47,12*'1-SETUP'!$V96),""))))</f>
        <v/>
      </c>
      <c r="CT47" s="10" t="str">
        <f>IF('1-SETUP'!$Q96="DAILY",CS47+'1-SETUP'!$V96,IF('1-SETUP'!$Q96="WEEKLY",CS47+'1-SETUP'!$V96*7,IF('1-SETUP'!$Q96="MONTHLY",EDATE(CS47,'1-SETUP'!$V96),IF('1-SETUP'!$Q96="YEARLY",EDATE(CS47,12*'1-SETUP'!$V96),""))))</f>
        <v/>
      </c>
      <c r="CU47" s="10" t="str">
        <f>IF('1-SETUP'!$Q96="DAILY",CT47+'1-SETUP'!$V96,IF('1-SETUP'!$Q96="WEEKLY",CT47+'1-SETUP'!$V96*7,IF('1-SETUP'!$Q96="MONTHLY",EDATE(CT47,'1-SETUP'!$V96),IF('1-SETUP'!$Q96="YEARLY",EDATE(CT47,12*'1-SETUP'!$V96),""))))</f>
        <v/>
      </c>
      <c r="CV47" s="10" t="str">
        <f>IF('1-SETUP'!$Q96="DAILY",CU47+'1-SETUP'!$V96,IF('1-SETUP'!$Q96="WEEKLY",CU47+'1-SETUP'!$V96*7,IF('1-SETUP'!$Q96="MONTHLY",EDATE(CU47,'1-SETUP'!$V96),IF('1-SETUP'!$Q96="YEARLY",EDATE(CU47,12*'1-SETUP'!$V96),""))))</f>
        <v/>
      </c>
      <c r="CW47" s="10" t="str">
        <f>IF('1-SETUP'!$Q96="DAILY",CV47+'1-SETUP'!$V96,IF('1-SETUP'!$Q96="WEEKLY",CV47+'1-SETUP'!$V96*7,IF('1-SETUP'!$Q96="MONTHLY",EDATE(CV47,'1-SETUP'!$V96),IF('1-SETUP'!$Q96="YEARLY",EDATE(CV47,12*'1-SETUP'!$V96),""))))</f>
        <v/>
      </c>
      <c r="CX47" s="10" t="str">
        <f>IF('1-SETUP'!$Q96="DAILY",CW47+'1-SETUP'!$V96,IF('1-SETUP'!$Q96="WEEKLY",CW47+'1-SETUP'!$V96*7,IF('1-SETUP'!$Q96="MONTHLY",EDATE(CW47,'1-SETUP'!$V96),IF('1-SETUP'!$Q96="YEARLY",EDATE(CW47,12*'1-SETUP'!$V96),""))))</f>
        <v/>
      </c>
      <c r="CY47" s="10" t="str">
        <f>IF('1-SETUP'!$Q96="DAILY",CX47+'1-SETUP'!$V96,IF('1-SETUP'!$Q96="WEEKLY",CX47+'1-SETUP'!$V96*7,IF('1-SETUP'!$Q96="MONTHLY",EDATE(CX47,'1-SETUP'!$V96),IF('1-SETUP'!$Q96="YEARLY",EDATE(CX47,12*'1-SETUP'!$V96),""))))</f>
        <v/>
      </c>
      <c r="CZ47" s="10" t="str">
        <f>IF('1-SETUP'!$Q96="DAILY",CY47+'1-SETUP'!$V96,IF('1-SETUP'!$Q96="WEEKLY",CY47+'1-SETUP'!$V96*7,IF('1-SETUP'!$Q96="MONTHLY",EDATE(CY47,'1-SETUP'!$V96),IF('1-SETUP'!$Q96="YEARLY",EDATE(CY47,12*'1-SETUP'!$V96),""))))</f>
        <v/>
      </c>
      <c r="DA47" s="10" t="str">
        <f>IF('1-SETUP'!$Q96="DAILY",CZ47+'1-SETUP'!$V96,IF('1-SETUP'!$Q96="WEEKLY",CZ47+'1-SETUP'!$V96*7,IF('1-SETUP'!$Q96="MONTHLY",EDATE(CZ47,'1-SETUP'!$V96),IF('1-SETUP'!$Q96="YEARLY",EDATE(CZ47,12*'1-SETUP'!$V96),""))))</f>
        <v/>
      </c>
      <c r="DB47" s="10" t="str">
        <f>IF('1-SETUP'!$Q96="DAILY",DA47+'1-SETUP'!$V96,IF('1-SETUP'!$Q96="WEEKLY",DA47+'1-SETUP'!$V96*7,IF('1-SETUP'!$Q96="MONTHLY",EDATE(DA47,'1-SETUP'!$V96),IF('1-SETUP'!$Q96="YEARLY",EDATE(DA47,12*'1-SETUP'!$V96),""))))</f>
        <v/>
      </c>
      <c r="DC47" s="10" t="str">
        <f>IF('1-SETUP'!$Q96="DAILY",DB47+'1-SETUP'!$V96,IF('1-SETUP'!$Q96="WEEKLY",DB47+'1-SETUP'!$V96*7,IF('1-SETUP'!$Q96="MONTHLY",EDATE(DB47,'1-SETUP'!$V96),IF('1-SETUP'!$Q96="YEARLY",EDATE(DB47,12*'1-SETUP'!$V96),""))))</f>
        <v/>
      </c>
      <c r="DD47" s="10" t="str">
        <f>IF('1-SETUP'!$Q96="DAILY",DC47+'1-SETUP'!$V96,IF('1-SETUP'!$Q96="WEEKLY",DC47+'1-SETUP'!$V96*7,IF('1-SETUP'!$Q96="MONTHLY",EDATE(DC47,'1-SETUP'!$V96),IF('1-SETUP'!$Q96="YEARLY",EDATE(DC47,12*'1-SETUP'!$V96),""))))</f>
        <v/>
      </c>
      <c r="DE47" s="10" t="str">
        <f>IF('1-SETUP'!$Q96="DAILY",DD47+'1-SETUP'!$V96,IF('1-SETUP'!$Q96="WEEKLY",DD47+'1-SETUP'!$V96*7,IF('1-SETUP'!$Q96="MONTHLY",EDATE(DD47,'1-SETUP'!$V96),IF('1-SETUP'!$Q96="YEARLY",EDATE(DD47,12*'1-SETUP'!$V96),""))))</f>
        <v/>
      </c>
      <c r="DF47" s="10" t="str">
        <f>IF('1-SETUP'!$Q96="DAILY",DE47+'1-SETUP'!$V96,IF('1-SETUP'!$Q96="WEEKLY",DE47+'1-SETUP'!$V96*7,IF('1-SETUP'!$Q96="MONTHLY",EDATE(DE47,'1-SETUP'!$V96),IF('1-SETUP'!$Q96="YEARLY",EDATE(DE47,12*'1-SETUP'!$V96),""))))</f>
        <v/>
      </c>
      <c r="DG47" s="10" t="str">
        <f>IF('1-SETUP'!$Q96="DAILY",DF47+'1-SETUP'!$V96,IF('1-SETUP'!$Q96="WEEKLY",DF47+'1-SETUP'!$V96*7,IF('1-SETUP'!$Q96="MONTHLY",EDATE(DF47,'1-SETUP'!$V96),IF('1-SETUP'!$Q96="YEARLY",EDATE(DF47,12*'1-SETUP'!$V96),""))))</f>
        <v/>
      </c>
      <c r="DH47" s="10" t="str">
        <f>IF('1-SETUP'!$Q96="DAILY",DG47+'1-SETUP'!$V96,IF('1-SETUP'!$Q96="WEEKLY",DG47+'1-SETUP'!$V96*7,IF('1-SETUP'!$Q96="MONTHLY",EDATE(DG47,'1-SETUP'!$V96),IF('1-SETUP'!$Q96="YEARLY",EDATE(DG47,12*'1-SETUP'!$V96),""))))</f>
        <v/>
      </c>
      <c r="DI47" s="10" t="str">
        <f>IF('1-SETUP'!$Q96="DAILY",DH47+'1-SETUP'!$V96,IF('1-SETUP'!$Q96="WEEKLY",DH47+'1-SETUP'!$V96*7,IF('1-SETUP'!$Q96="MONTHLY",EDATE(DH47,'1-SETUP'!$V96),IF('1-SETUP'!$Q96="YEARLY",EDATE(DH47,12*'1-SETUP'!$V96),""))))</f>
        <v/>
      </c>
      <c r="DJ47" s="10" t="str">
        <f>IF('1-SETUP'!$Q96="DAILY",DI47+'1-SETUP'!$V96,IF('1-SETUP'!$Q96="WEEKLY",DI47+'1-SETUP'!$V96*7,IF('1-SETUP'!$Q96="MONTHLY",EDATE(DI47,'1-SETUP'!$V96),IF('1-SETUP'!$Q96="YEARLY",EDATE(DI47,12*'1-SETUP'!$V96),""))))</f>
        <v/>
      </c>
      <c r="DK47" s="10" t="str">
        <f>IF('1-SETUP'!$Q96="DAILY",DJ47+'1-SETUP'!$V96,IF('1-SETUP'!$Q96="WEEKLY",DJ47+'1-SETUP'!$V96*7,IF('1-SETUP'!$Q96="MONTHLY",EDATE(DJ47,'1-SETUP'!$V96),IF('1-SETUP'!$Q96="YEARLY",EDATE(DJ47,12*'1-SETUP'!$V96),""))))</f>
        <v/>
      </c>
      <c r="DL47" s="10" t="str">
        <f>IF('1-SETUP'!$Q96="DAILY",DK47+'1-SETUP'!$V96,IF('1-SETUP'!$Q96="WEEKLY",DK47+'1-SETUP'!$V96*7,IF('1-SETUP'!$Q96="MONTHLY",EDATE(DK47,'1-SETUP'!$V96),IF('1-SETUP'!$Q96="YEARLY",EDATE(DK47,12*'1-SETUP'!$V96),""))))</f>
        <v/>
      </c>
      <c r="DM47" s="10" t="str">
        <f>IF('1-SETUP'!$Q96="DAILY",DL47+'1-SETUP'!$V96,IF('1-SETUP'!$Q96="WEEKLY",DL47+'1-SETUP'!$V96*7,IF('1-SETUP'!$Q96="MONTHLY",EDATE(DL47,'1-SETUP'!$V96),IF('1-SETUP'!$Q96="YEARLY",EDATE(DL47,12*'1-SETUP'!$V96),""))))</f>
        <v/>
      </c>
      <c r="DN47" s="10" t="str">
        <f>IF('1-SETUP'!$Q96="DAILY",DM47+'1-SETUP'!$V96,IF('1-SETUP'!$Q96="WEEKLY",DM47+'1-SETUP'!$V96*7,IF('1-SETUP'!$Q96="MONTHLY",EDATE(DM47,'1-SETUP'!$V96),IF('1-SETUP'!$Q96="YEARLY",EDATE(DM47,12*'1-SETUP'!$V96),""))))</f>
        <v/>
      </c>
      <c r="DO47" s="10" t="str">
        <f>IF('1-SETUP'!$Q96="DAILY",DN47+'1-SETUP'!$V96,IF('1-SETUP'!$Q96="WEEKLY",DN47+'1-SETUP'!$V96*7,IF('1-SETUP'!$Q96="MONTHLY",EDATE(DN47,'1-SETUP'!$V96),IF('1-SETUP'!$Q96="YEARLY",EDATE(DN47,12*'1-SETUP'!$V96),""))))</f>
        <v/>
      </c>
      <c r="DP47" s="10" t="str">
        <f>IF('1-SETUP'!$Q96="DAILY",DO47+'1-SETUP'!$V96,IF('1-SETUP'!$Q96="WEEKLY",DO47+'1-SETUP'!$V96*7,IF('1-SETUP'!$Q96="MONTHLY",EDATE(DO47,'1-SETUP'!$V96),IF('1-SETUP'!$Q96="YEARLY",EDATE(DO47,12*'1-SETUP'!$V96),""))))</f>
        <v/>
      </c>
      <c r="DQ47" s="10" t="str">
        <f>IF('1-SETUP'!$Q96="DAILY",DP47+'1-SETUP'!$V96,IF('1-SETUP'!$Q96="WEEKLY",DP47+'1-SETUP'!$V96*7,IF('1-SETUP'!$Q96="MONTHLY",EDATE(DP47,'1-SETUP'!$V96),IF('1-SETUP'!$Q96="YEARLY",EDATE(DP47,12*'1-SETUP'!$V96),""))))</f>
        <v/>
      </c>
      <c r="DR47" s="10" t="str">
        <f>IF('1-SETUP'!$Q96="DAILY",DQ47+'1-SETUP'!$V96,IF('1-SETUP'!$Q96="WEEKLY",DQ47+'1-SETUP'!$V96*7,IF('1-SETUP'!$Q96="MONTHLY",EDATE(DQ47,'1-SETUP'!$V96),IF('1-SETUP'!$Q96="YEARLY",EDATE(DQ47,12*'1-SETUP'!$V96),""))))</f>
        <v/>
      </c>
      <c r="DS47" s="10" t="str">
        <f>IF('1-SETUP'!$Q96="DAILY",DR47+'1-SETUP'!$V96,IF('1-SETUP'!$Q96="WEEKLY",DR47+'1-SETUP'!$V96*7,IF('1-SETUP'!$Q96="MONTHLY",EDATE(DR47,'1-SETUP'!$V96),IF('1-SETUP'!$Q96="YEARLY",EDATE(DR47,12*'1-SETUP'!$V96),""))))</f>
        <v/>
      </c>
      <c r="DT47" s="10" t="str">
        <f>IF('1-SETUP'!$Q96="DAILY",DS47+'1-SETUP'!$V96,IF('1-SETUP'!$Q96="WEEKLY",DS47+'1-SETUP'!$V96*7,IF('1-SETUP'!$Q96="MONTHLY",EDATE(DS47,'1-SETUP'!$V96),IF('1-SETUP'!$Q96="YEARLY",EDATE(DS47,12*'1-SETUP'!$V96),""))))</f>
        <v/>
      </c>
      <c r="DU47" s="10" t="str">
        <f>IF('1-SETUP'!$Q96="DAILY",DT47+'1-SETUP'!$V96,IF('1-SETUP'!$Q96="WEEKLY",DT47+'1-SETUP'!$V96*7,IF('1-SETUP'!$Q96="MONTHLY",EDATE(DT47,'1-SETUP'!$V96),IF('1-SETUP'!$Q96="YEARLY",EDATE(DT47,12*'1-SETUP'!$V96),""))))</f>
        <v/>
      </c>
      <c r="DV47" s="10" t="str">
        <f>IF('1-SETUP'!$Q96="DAILY",DU47+'1-SETUP'!$V96,IF('1-SETUP'!$Q96="WEEKLY",DU47+'1-SETUP'!$V96*7,IF('1-SETUP'!$Q96="MONTHLY",EDATE(DU47,'1-SETUP'!$V96),IF('1-SETUP'!$Q96="YEARLY",EDATE(DU47,12*'1-SETUP'!$V96),""))))</f>
        <v/>
      </c>
      <c r="DW47" s="10" t="str">
        <f>IF('1-SETUP'!$Q96="DAILY",DV47+'1-SETUP'!$V96,IF('1-SETUP'!$Q96="WEEKLY",DV47+'1-SETUP'!$V96*7,IF('1-SETUP'!$Q96="MONTHLY",EDATE(DV47,'1-SETUP'!$V96),IF('1-SETUP'!$Q96="YEARLY",EDATE(DV47,12*'1-SETUP'!$V96),""))))</f>
        <v/>
      </c>
      <c r="DX47" s="10" t="str">
        <f>IF('1-SETUP'!$Q96="DAILY",DW47+'1-SETUP'!$V96,IF('1-SETUP'!$Q96="WEEKLY",DW47+'1-SETUP'!$V96*7,IF('1-SETUP'!$Q96="MONTHLY",EDATE(DW47,'1-SETUP'!$V96),IF('1-SETUP'!$Q96="YEARLY",EDATE(DW47,12*'1-SETUP'!$V96),""))))</f>
        <v/>
      </c>
      <c r="DY47" s="10" t="str">
        <f>IF('1-SETUP'!$Q96="DAILY",DX47+'1-SETUP'!$V96,IF('1-SETUP'!$Q96="WEEKLY",DX47+'1-SETUP'!$V96*7,IF('1-SETUP'!$Q96="MONTHLY",EDATE(DX47,'1-SETUP'!$V96),IF('1-SETUP'!$Q96="YEARLY",EDATE(DX47,12*'1-SETUP'!$V96),""))))</f>
        <v/>
      </c>
      <c r="DZ47" s="10" t="str">
        <f>IF('1-SETUP'!$Q96="DAILY",DY47+'1-SETUP'!$V96,IF('1-SETUP'!$Q96="WEEKLY",DY47+'1-SETUP'!$V96*7,IF('1-SETUP'!$Q96="MONTHLY",EDATE(DY47,'1-SETUP'!$V96),IF('1-SETUP'!$Q96="YEARLY",EDATE(DY47,12*'1-SETUP'!$V96),""))))</f>
        <v/>
      </c>
      <c r="EA47" s="10" t="str">
        <f>IF('1-SETUP'!$Q96="DAILY",DZ47+'1-SETUP'!$V96,IF('1-SETUP'!$Q96="WEEKLY",DZ47+'1-SETUP'!$V96*7,IF('1-SETUP'!$Q96="MONTHLY",EDATE(DZ47,'1-SETUP'!$V96),IF('1-SETUP'!$Q96="YEARLY",EDATE(DZ47,12*'1-SETUP'!$V96),""))))</f>
        <v/>
      </c>
      <c r="EB47" s="10" t="str">
        <f>IF('1-SETUP'!$Q96="DAILY",EA47+'1-SETUP'!$V96,IF('1-SETUP'!$Q96="WEEKLY",EA47+'1-SETUP'!$V96*7,IF('1-SETUP'!$Q96="MONTHLY",EDATE(EA47,'1-SETUP'!$V96),IF('1-SETUP'!$Q96="YEARLY",EDATE(EA47,12*'1-SETUP'!$V96),""))))</f>
        <v/>
      </c>
      <c r="EC47" s="10" t="str">
        <f>IF('1-SETUP'!$Q96="DAILY",EB47+'1-SETUP'!$V96,IF('1-SETUP'!$Q96="WEEKLY",EB47+'1-SETUP'!$V96*7,IF('1-SETUP'!$Q96="MONTHLY",EDATE(EB47,'1-SETUP'!$V96),IF('1-SETUP'!$Q96="YEARLY",EDATE(EB47,12*'1-SETUP'!$V96),""))))</f>
        <v/>
      </c>
      <c r="ED47" s="10" t="str">
        <f>IF('1-SETUP'!$Q96="DAILY",EC47+'1-SETUP'!$V96,IF('1-SETUP'!$Q96="WEEKLY",EC47+'1-SETUP'!$V96*7,IF('1-SETUP'!$Q96="MONTHLY",EDATE(EC47,'1-SETUP'!$V96),IF('1-SETUP'!$Q96="YEARLY",EDATE(EC47,12*'1-SETUP'!$V96),""))))</f>
        <v/>
      </c>
      <c r="EE47" s="10" t="str">
        <f>IF('1-SETUP'!$Q96="DAILY",ED47+'1-SETUP'!$V96,IF('1-SETUP'!$Q96="WEEKLY",ED47+'1-SETUP'!$V96*7,IF('1-SETUP'!$Q96="MONTHLY",EDATE(ED47,'1-SETUP'!$V96),IF('1-SETUP'!$Q96="YEARLY",EDATE(ED47,12*'1-SETUP'!$V96),""))))</f>
        <v/>
      </c>
      <c r="EF47" s="10" t="str">
        <f>IF('1-SETUP'!$Q96="DAILY",EE47+'1-SETUP'!$V96,IF('1-SETUP'!$Q96="WEEKLY",EE47+'1-SETUP'!$V96*7,IF('1-SETUP'!$Q96="MONTHLY",EDATE(EE47,'1-SETUP'!$V96),IF('1-SETUP'!$Q96="YEARLY",EDATE(EE47,12*'1-SETUP'!$V96),""))))</f>
        <v/>
      </c>
      <c r="EG47" s="10" t="str">
        <f>IF('1-SETUP'!$Q96="DAILY",EF47+'1-SETUP'!$V96,IF('1-SETUP'!$Q96="WEEKLY",EF47+'1-SETUP'!$V96*7,IF('1-SETUP'!$Q96="MONTHLY",EDATE(EF47,'1-SETUP'!$V96),IF('1-SETUP'!$Q96="YEARLY",EDATE(EF47,12*'1-SETUP'!$V96),""))))</f>
        <v/>
      </c>
      <c r="EH47" s="10" t="str">
        <f>IF('1-SETUP'!$Q96="DAILY",EG47+'1-SETUP'!$V96,IF('1-SETUP'!$Q96="WEEKLY",EG47+'1-SETUP'!$V96*7,IF('1-SETUP'!$Q96="MONTHLY",EDATE(EG47,'1-SETUP'!$V96),IF('1-SETUP'!$Q96="YEARLY",EDATE(EG47,12*'1-SETUP'!$V96),""))))</f>
        <v/>
      </c>
      <c r="EI47" s="10" t="str">
        <f>IF('1-SETUP'!$Q96="DAILY",EH47+'1-SETUP'!$V96,IF('1-SETUP'!$Q96="WEEKLY",EH47+'1-SETUP'!$V96*7,IF('1-SETUP'!$Q96="MONTHLY",EDATE(EH47,'1-SETUP'!$V96),IF('1-SETUP'!$Q96="YEARLY",EDATE(EH47,12*'1-SETUP'!$V96),""))))</f>
        <v/>
      </c>
      <c r="EJ47" s="10" t="str">
        <f>IF('1-SETUP'!$Q96="DAILY",EI47+'1-SETUP'!$V96,IF('1-SETUP'!$Q96="WEEKLY",EI47+'1-SETUP'!$V96*7,IF('1-SETUP'!$Q96="MONTHLY",EDATE(EI47,'1-SETUP'!$V96),IF('1-SETUP'!$Q96="YEARLY",EDATE(EI47,12*'1-SETUP'!$V96),""))))</f>
        <v/>
      </c>
      <c r="EK47" s="10" t="str">
        <f>IF('1-SETUP'!$Q96="DAILY",EJ47+'1-SETUP'!$V96,IF('1-SETUP'!$Q96="WEEKLY",EJ47+'1-SETUP'!$V96*7,IF('1-SETUP'!$Q96="MONTHLY",EDATE(EJ47,'1-SETUP'!$V96),IF('1-SETUP'!$Q96="YEARLY",EDATE(EJ47,12*'1-SETUP'!$V96),""))))</f>
        <v/>
      </c>
      <c r="EL47" s="10" t="str">
        <f>IF('1-SETUP'!$Q96="DAILY",EK47+'1-SETUP'!$V96,IF('1-SETUP'!$Q96="WEEKLY",EK47+'1-SETUP'!$V96*7,IF('1-SETUP'!$Q96="MONTHLY",EDATE(EK47,'1-SETUP'!$V96),IF('1-SETUP'!$Q96="YEARLY",EDATE(EK47,12*'1-SETUP'!$V96),""))))</f>
        <v/>
      </c>
      <c r="EM47" s="10" t="str">
        <f>IF('1-SETUP'!$Q96="DAILY",EL47+'1-SETUP'!$V96,IF('1-SETUP'!$Q96="WEEKLY",EL47+'1-SETUP'!$V96*7,IF('1-SETUP'!$Q96="MONTHLY",EDATE(EL47,'1-SETUP'!$V96),IF('1-SETUP'!$Q96="YEARLY",EDATE(EL47,12*'1-SETUP'!$V96),""))))</f>
        <v/>
      </c>
      <c r="EN47" s="10" t="str">
        <f>IF('1-SETUP'!$Q96="DAILY",EM47+'1-SETUP'!$V96,IF('1-SETUP'!$Q96="WEEKLY",EM47+'1-SETUP'!$V96*7,IF('1-SETUP'!$Q96="MONTHLY",EDATE(EM47,'1-SETUP'!$V96),IF('1-SETUP'!$Q96="YEARLY",EDATE(EM47,12*'1-SETUP'!$V96),""))))</f>
        <v/>
      </c>
      <c r="EO47" s="10" t="str">
        <f>IF('1-SETUP'!$Q96="DAILY",EN47+'1-SETUP'!$V96,IF('1-SETUP'!$Q96="WEEKLY",EN47+'1-SETUP'!$V96*7,IF('1-SETUP'!$Q96="MONTHLY",EDATE(EN47,'1-SETUP'!$V96),IF('1-SETUP'!$Q96="YEARLY",EDATE(EN47,12*'1-SETUP'!$V96),""))))</f>
        <v/>
      </c>
      <c r="EP47" s="10" t="str">
        <f>IF('1-SETUP'!$Q96="DAILY",EO47+'1-SETUP'!$V96,IF('1-SETUP'!$Q96="WEEKLY",EO47+'1-SETUP'!$V96*7,IF('1-SETUP'!$Q96="MONTHLY",EDATE(EO47,'1-SETUP'!$V96),IF('1-SETUP'!$Q96="YEARLY",EDATE(EO47,12*'1-SETUP'!$V96),""))))</f>
        <v/>
      </c>
      <c r="EQ47" s="10" t="str">
        <f>IF('1-SETUP'!$Q96="DAILY",EP47+'1-SETUP'!$V96,IF('1-SETUP'!$Q96="WEEKLY",EP47+'1-SETUP'!$V96*7,IF('1-SETUP'!$Q96="MONTHLY",EDATE(EP47,'1-SETUP'!$V96),IF('1-SETUP'!$Q96="YEARLY",EDATE(EP47,12*'1-SETUP'!$V96),""))))</f>
        <v/>
      </c>
      <c r="ER47" s="10" t="str">
        <f>IF('1-SETUP'!$Q96="DAILY",EQ47+'1-SETUP'!$V96,IF('1-SETUP'!$Q96="WEEKLY",EQ47+'1-SETUP'!$V96*7,IF('1-SETUP'!$Q96="MONTHLY",EDATE(EQ47,'1-SETUP'!$V96),IF('1-SETUP'!$Q96="YEARLY",EDATE(EQ47,12*'1-SETUP'!$V96),""))))</f>
        <v/>
      </c>
      <c r="ES47" s="10" t="str">
        <f>IF('1-SETUP'!$Q96="DAILY",ER47+'1-SETUP'!$V96,IF('1-SETUP'!$Q96="WEEKLY",ER47+'1-SETUP'!$V96*7,IF('1-SETUP'!$Q96="MONTHLY",EDATE(ER47,'1-SETUP'!$V96),IF('1-SETUP'!$Q96="YEARLY",EDATE(ER47,12*'1-SETUP'!$V96),""))))</f>
        <v/>
      </c>
      <c r="ET47" s="10" t="str">
        <f>IF('1-SETUP'!$Q96="DAILY",ES47+'1-SETUP'!$V96,IF('1-SETUP'!$Q96="WEEKLY",ES47+'1-SETUP'!$V96*7,IF('1-SETUP'!$Q96="MONTHLY",EDATE(ES47,'1-SETUP'!$V96),IF('1-SETUP'!$Q96="YEARLY",EDATE(ES47,12*'1-SETUP'!$V96),""))))</f>
        <v/>
      </c>
      <c r="EU47" s="10" t="str">
        <f>IF('1-SETUP'!$Q96="DAILY",ET47+'1-SETUP'!$V96,IF('1-SETUP'!$Q96="WEEKLY",ET47+'1-SETUP'!$V96*7,IF('1-SETUP'!$Q96="MONTHLY",EDATE(ET47,'1-SETUP'!$V96),IF('1-SETUP'!$Q96="YEARLY",EDATE(ET47,12*'1-SETUP'!$V96),""))))</f>
        <v/>
      </c>
      <c r="EV47" s="10" t="str">
        <f>IF('1-SETUP'!$Q96="DAILY",EU47+'1-SETUP'!$V96,IF('1-SETUP'!$Q96="WEEKLY",EU47+'1-SETUP'!$V96*7,IF('1-SETUP'!$Q96="MONTHLY",EDATE(EU47,'1-SETUP'!$V96),IF('1-SETUP'!$Q96="YEARLY",EDATE(EU47,12*'1-SETUP'!$V96),""))))</f>
        <v/>
      </c>
      <c r="EW47" s="10" t="str">
        <f>IF('1-SETUP'!$Q96="DAILY",EV47+'1-SETUP'!$V96,IF('1-SETUP'!$Q96="WEEKLY",EV47+'1-SETUP'!$V96*7,IF('1-SETUP'!$Q96="MONTHLY",EDATE(EV47,'1-SETUP'!$V96),IF('1-SETUP'!$Q96="YEARLY",EDATE(EV47,12*'1-SETUP'!$V96),""))))</f>
        <v/>
      </c>
      <c r="EX47" s="10" t="str">
        <f>IF('1-SETUP'!$Q96="DAILY",EW47+'1-SETUP'!$V96,IF('1-SETUP'!$Q96="WEEKLY",EW47+'1-SETUP'!$V96*7,IF('1-SETUP'!$Q96="MONTHLY",EDATE(EW47,'1-SETUP'!$V96),IF('1-SETUP'!$Q96="YEARLY",EDATE(EW47,12*'1-SETUP'!$V96),""))))</f>
        <v/>
      </c>
      <c r="EY47" s="10" t="str">
        <f>IF('1-SETUP'!$Q96="DAILY",EX47+'1-SETUP'!$V96,IF('1-SETUP'!$Q96="WEEKLY",EX47+'1-SETUP'!$V96*7,IF('1-SETUP'!$Q96="MONTHLY",EDATE(EX47,'1-SETUP'!$V96),IF('1-SETUP'!$Q96="YEARLY",EDATE(EX47,12*'1-SETUP'!$V96),""))))</f>
        <v/>
      </c>
      <c r="EZ47" s="10" t="str">
        <f>IF('1-SETUP'!$Q96="DAILY",EY47+'1-SETUP'!$V96,IF('1-SETUP'!$Q96="WEEKLY",EY47+'1-SETUP'!$V96*7,IF('1-SETUP'!$Q96="MONTHLY",EDATE(EY47,'1-SETUP'!$V96),IF('1-SETUP'!$Q96="YEARLY",EDATE(EY47,12*'1-SETUP'!$V96),""))))</f>
        <v/>
      </c>
      <c r="FA47" s="10" t="str">
        <f>IF('1-SETUP'!$Q96="DAILY",EZ47+'1-SETUP'!$V96,IF('1-SETUP'!$Q96="WEEKLY",EZ47+'1-SETUP'!$V96*7,IF('1-SETUP'!$Q96="MONTHLY",EDATE(EZ47,'1-SETUP'!$V96),IF('1-SETUP'!$Q96="YEARLY",EDATE(EZ47,12*'1-SETUP'!$V96),""))))</f>
        <v/>
      </c>
      <c r="FB47" s="10" t="str">
        <f>IF('1-SETUP'!$Q96="DAILY",FA47+'1-SETUP'!$V96,IF('1-SETUP'!$Q96="WEEKLY",FA47+'1-SETUP'!$V96*7,IF('1-SETUP'!$Q96="MONTHLY",EDATE(FA47,'1-SETUP'!$V96),IF('1-SETUP'!$Q96="YEARLY",EDATE(FA47,12*'1-SETUP'!$V96),""))))</f>
        <v/>
      </c>
      <c r="FC47" s="10" t="str">
        <f>IF('1-SETUP'!$Q96="DAILY",FB47+'1-SETUP'!$V96,IF('1-SETUP'!$Q96="WEEKLY",FB47+'1-SETUP'!$V96*7,IF('1-SETUP'!$Q96="MONTHLY",EDATE(FB47,'1-SETUP'!$V96),IF('1-SETUP'!$Q96="YEARLY",EDATE(FB47,12*'1-SETUP'!$V96),""))))</f>
        <v/>
      </c>
      <c r="FD47" s="10" t="str">
        <f>IF('1-SETUP'!$Q96="DAILY",FC47+'1-SETUP'!$V96,IF('1-SETUP'!$Q96="WEEKLY",FC47+'1-SETUP'!$V96*7,IF('1-SETUP'!$Q96="MONTHLY",EDATE(FC47,'1-SETUP'!$V96),IF('1-SETUP'!$Q96="YEARLY",EDATE(FC47,12*'1-SETUP'!$V96),""))))</f>
        <v/>
      </c>
      <c r="FE47" s="10" t="str">
        <f>IF('1-SETUP'!$Q96="DAILY",FD47+'1-SETUP'!$V96,IF('1-SETUP'!$Q96="WEEKLY",FD47+'1-SETUP'!$V96*7,IF('1-SETUP'!$Q96="MONTHLY",EDATE(FD47,'1-SETUP'!$V96),IF('1-SETUP'!$Q96="YEARLY",EDATE(FD47,12*'1-SETUP'!$V96),""))))</f>
        <v/>
      </c>
      <c r="FF47" s="10" t="str">
        <f>IF('1-SETUP'!$Q96="DAILY",FE47+'1-SETUP'!$V96,IF('1-SETUP'!$Q96="WEEKLY",FE47+'1-SETUP'!$V96*7,IF('1-SETUP'!$Q96="MONTHLY",EDATE(FE47,'1-SETUP'!$V96),IF('1-SETUP'!$Q96="YEARLY",EDATE(FE47,12*'1-SETUP'!$V96),""))))</f>
        <v/>
      </c>
      <c r="FG47" s="10" t="str">
        <f>IF('1-SETUP'!$Q96="DAILY",FF47+'1-SETUP'!$V96,IF('1-SETUP'!$Q96="WEEKLY",FF47+'1-SETUP'!$V96*7,IF('1-SETUP'!$Q96="MONTHLY",EDATE(FF47,'1-SETUP'!$V96),IF('1-SETUP'!$Q96="YEARLY",EDATE(FF47,12*'1-SETUP'!$V96),""))))</f>
        <v/>
      </c>
      <c r="FH47" s="10" t="str">
        <f>IF('1-SETUP'!$Q96="DAILY",FG47+'1-SETUP'!$V96,IF('1-SETUP'!$Q96="WEEKLY",FG47+'1-SETUP'!$V96*7,IF('1-SETUP'!$Q96="MONTHLY",EDATE(FG47,'1-SETUP'!$V96),IF('1-SETUP'!$Q96="YEARLY",EDATE(FG47,12*'1-SETUP'!$V96),""))))</f>
        <v/>
      </c>
      <c r="FI47" s="10" t="str">
        <f>IF('1-SETUP'!$Q96="DAILY",FH47+'1-SETUP'!$V96,IF('1-SETUP'!$Q96="WEEKLY",FH47+'1-SETUP'!$V96*7,IF('1-SETUP'!$Q96="MONTHLY",EDATE(FH47,'1-SETUP'!$V96),IF('1-SETUP'!$Q96="YEARLY",EDATE(FH47,12*'1-SETUP'!$V96),""))))</f>
        <v/>
      </c>
      <c r="FJ47" s="10" t="str">
        <f>IF('1-SETUP'!$Q96="DAILY",FI47+'1-SETUP'!$V96,IF('1-SETUP'!$Q96="WEEKLY",FI47+'1-SETUP'!$V96*7,IF('1-SETUP'!$Q96="MONTHLY",EDATE(FI47,'1-SETUP'!$V96),IF('1-SETUP'!$Q96="YEARLY",EDATE(FI47,12*'1-SETUP'!$V96),""))))</f>
        <v/>
      </c>
      <c r="FK47" s="10" t="str">
        <f>IF('1-SETUP'!$Q96="DAILY",FJ47+'1-SETUP'!$V96,IF('1-SETUP'!$Q96="WEEKLY",FJ47+'1-SETUP'!$V96*7,IF('1-SETUP'!$Q96="MONTHLY",EDATE(FJ47,'1-SETUP'!$V96),IF('1-SETUP'!$Q96="YEARLY",EDATE(FJ47,12*'1-SETUP'!$V96),""))))</f>
        <v/>
      </c>
      <c r="FL47" s="10" t="str">
        <f>IF('1-SETUP'!$Q96="DAILY",FK47+'1-SETUP'!$V96,IF('1-SETUP'!$Q96="WEEKLY",FK47+'1-SETUP'!$V96*7,IF('1-SETUP'!$Q96="MONTHLY",EDATE(FK47,'1-SETUP'!$V96),IF('1-SETUP'!$Q96="YEARLY",EDATE(FK47,12*'1-SETUP'!$V96),""))))</f>
        <v/>
      </c>
      <c r="FM47" s="10" t="str">
        <f>IF('1-SETUP'!$Q96="DAILY",FL47+'1-SETUP'!$V96,IF('1-SETUP'!$Q96="WEEKLY",FL47+'1-SETUP'!$V96*7,IF('1-SETUP'!$Q96="MONTHLY",EDATE(FL47,'1-SETUP'!$V96),IF('1-SETUP'!$Q96="YEARLY",EDATE(FL47,12*'1-SETUP'!$V96),""))))</f>
        <v/>
      </c>
      <c r="FN47" s="10" t="str">
        <f>IF('1-SETUP'!$Q96="DAILY",FM47+'1-SETUP'!$V96,IF('1-SETUP'!$Q96="WEEKLY",FM47+'1-SETUP'!$V96*7,IF('1-SETUP'!$Q96="MONTHLY",EDATE(FM47,'1-SETUP'!$V96),IF('1-SETUP'!$Q96="YEARLY",EDATE(FM47,12*'1-SETUP'!$V96),""))))</f>
        <v/>
      </c>
      <c r="FO47" s="10" t="str">
        <f>IF('1-SETUP'!$Q96="DAILY",FN47+'1-SETUP'!$V96,IF('1-SETUP'!$Q96="WEEKLY",FN47+'1-SETUP'!$V96*7,IF('1-SETUP'!$Q96="MONTHLY",EDATE(FN47,'1-SETUP'!$V96),IF('1-SETUP'!$Q96="YEARLY",EDATE(FN47,12*'1-SETUP'!$V96),""))))</f>
        <v/>
      </c>
      <c r="FP47" s="10" t="str">
        <f>IF('1-SETUP'!$Q96="DAILY",FO47+'1-SETUP'!$V96,IF('1-SETUP'!$Q96="WEEKLY",FO47+'1-SETUP'!$V96*7,IF('1-SETUP'!$Q96="MONTHLY",EDATE(FO47,'1-SETUP'!$V96),IF('1-SETUP'!$Q96="YEARLY",EDATE(FO47,12*'1-SETUP'!$V96),""))))</f>
        <v/>
      </c>
      <c r="FQ47" s="10" t="str">
        <f>IF('1-SETUP'!$Q96="DAILY",FP47+'1-SETUP'!$V96,IF('1-SETUP'!$Q96="WEEKLY",FP47+'1-SETUP'!$V96*7,IF('1-SETUP'!$Q96="MONTHLY",EDATE(FP47,'1-SETUP'!$V96),IF('1-SETUP'!$Q96="YEARLY",EDATE(FP47,12*'1-SETUP'!$V96),""))))</f>
        <v/>
      </c>
      <c r="FR47" s="10" t="str">
        <f>IF('1-SETUP'!$Q96="DAILY",FQ47+'1-SETUP'!$V96,IF('1-SETUP'!$Q96="WEEKLY",FQ47+'1-SETUP'!$V96*7,IF('1-SETUP'!$Q96="MONTHLY",EDATE(FQ47,'1-SETUP'!$V96),IF('1-SETUP'!$Q96="YEARLY",EDATE(FQ47,12*'1-SETUP'!$V96),""))))</f>
        <v/>
      </c>
      <c r="FS47" s="10" t="str">
        <f>IF('1-SETUP'!$Q96="DAILY",FR47+'1-SETUP'!$V96,IF('1-SETUP'!$Q96="WEEKLY",FR47+'1-SETUP'!$V96*7,IF('1-SETUP'!$Q96="MONTHLY",EDATE(FR47,'1-SETUP'!$V96),IF('1-SETUP'!$Q96="YEARLY",EDATE(FR47,12*'1-SETUP'!$V96),""))))</f>
        <v/>
      </c>
      <c r="FT47" s="10" t="str">
        <f>IF('1-SETUP'!$Q96="DAILY",FS47+'1-SETUP'!$V96,IF('1-SETUP'!$Q96="WEEKLY",FS47+'1-SETUP'!$V96*7,IF('1-SETUP'!$Q96="MONTHLY",EDATE(FS47,'1-SETUP'!$V96),IF('1-SETUP'!$Q96="YEARLY",EDATE(FS47,12*'1-SETUP'!$V96),""))))</f>
        <v/>
      </c>
      <c r="FU47" s="10" t="str">
        <f>IF('1-SETUP'!$Q96="DAILY",FT47+'1-SETUP'!$V96,IF('1-SETUP'!$Q96="WEEKLY",FT47+'1-SETUP'!$V96*7,IF('1-SETUP'!$Q96="MONTHLY",EDATE(FT47,'1-SETUP'!$V96),IF('1-SETUP'!$Q96="YEARLY",EDATE(FT47,12*'1-SETUP'!$V96),""))))</f>
        <v/>
      </c>
      <c r="FV47" s="10" t="str">
        <f>IF('1-SETUP'!$Q96="DAILY",FU47+'1-SETUP'!$V96,IF('1-SETUP'!$Q96="WEEKLY",FU47+'1-SETUP'!$V96*7,IF('1-SETUP'!$Q96="MONTHLY",EDATE(FU47,'1-SETUP'!$V96),IF('1-SETUP'!$Q96="YEARLY",EDATE(FU47,12*'1-SETUP'!$V96),""))))</f>
        <v/>
      </c>
      <c r="FW47" s="10" t="str">
        <f>IF('1-SETUP'!$Q96="DAILY",FV47+'1-SETUP'!$V96,IF('1-SETUP'!$Q96="WEEKLY",FV47+'1-SETUP'!$V96*7,IF('1-SETUP'!$Q96="MONTHLY",EDATE(FV47,'1-SETUP'!$V96),IF('1-SETUP'!$Q96="YEARLY",EDATE(FV47,12*'1-SETUP'!$V96),""))))</f>
        <v/>
      </c>
      <c r="FX47" s="10" t="str">
        <f>IF('1-SETUP'!$Q96="DAILY",FW47+'1-SETUP'!$V96,IF('1-SETUP'!$Q96="WEEKLY",FW47+'1-SETUP'!$V96*7,IF('1-SETUP'!$Q96="MONTHLY",EDATE(FW47,'1-SETUP'!$V96),IF('1-SETUP'!$Q96="YEARLY",EDATE(FW47,12*'1-SETUP'!$V96),""))))</f>
        <v/>
      </c>
      <c r="FY47" s="10" t="str">
        <f>IF('1-SETUP'!$Q96="DAILY",FX47+'1-SETUP'!$V96,IF('1-SETUP'!$Q96="WEEKLY",FX47+'1-SETUP'!$V96*7,IF('1-SETUP'!$Q96="MONTHLY",EDATE(FX47,'1-SETUP'!$V96),IF('1-SETUP'!$Q96="YEARLY",EDATE(FX47,12*'1-SETUP'!$V96),""))))</f>
        <v/>
      </c>
      <c r="FZ47" s="10" t="str">
        <f>IF('1-SETUP'!$Q96="DAILY",FY47+'1-SETUP'!$V96,IF('1-SETUP'!$Q96="WEEKLY",FY47+'1-SETUP'!$V96*7,IF('1-SETUP'!$Q96="MONTHLY",EDATE(FY47,'1-SETUP'!$V96),IF('1-SETUP'!$Q96="YEARLY",EDATE(FY47,12*'1-SETUP'!$V96),""))))</f>
        <v/>
      </c>
      <c r="GA47" s="10" t="str">
        <f>IF('1-SETUP'!$Q96="DAILY",FZ47+'1-SETUP'!$V96,IF('1-SETUP'!$Q96="WEEKLY",FZ47+'1-SETUP'!$V96*7,IF('1-SETUP'!$Q96="MONTHLY",EDATE(FZ47,'1-SETUP'!$V96),IF('1-SETUP'!$Q96="YEARLY",EDATE(FZ47,12*'1-SETUP'!$V96),""))))</f>
        <v/>
      </c>
      <c r="GB47" s="10" t="str">
        <f>IF('1-SETUP'!$Q96="DAILY",GA47+'1-SETUP'!$V96,IF('1-SETUP'!$Q96="WEEKLY",GA47+'1-SETUP'!$V96*7,IF('1-SETUP'!$Q96="MONTHLY",EDATE(GA47,'1-SETUP'!$V96),IF('1-SETUP'!$Q96="YEARLY",EDATE(GA47,12*'1-SETUP'!$V96),""))))</f>
        <v/>
      </c>
      <c r="GC47" s="10" t="str">
        <f>IF('1-SETUP'!$Q96="DAILY",GB47+'1-SETUP'!$V96,IF('1-SETUP'!$Q96="WEEKLY",GB47+'1-SETUP'!$V96*7,IF('1-SETUP'!$Q96="MONTHLY",EDATE(GB47,'1-SETUP'!$V96),IF('1-SETUP'!$Q96="YEARLY",EDATE(GB47,12*'1-SETUP'!$V96),""))))</f>
        <v/>
      </c>
      <c r="GD47" s="10" t="str">
        <f>IF('1-SETUP'!$Q96="DAILY",GC47+'1-SETUP'!$V96,IF('1-SETUP'!$Q96="WEEKLY",GC47+'1-SETUP'!$V96*7,IF('1-SETUP'!$Q96="MONTHLY",EDATE(GC47,'1-SETUP'!$V96),IF('1-SETUP'!$Q96="YEARLY",EDATE(GC47,12*'1-SETUP'!$V96),""))))</f>
        <v/>
      </c>
      <c r="GE47" s="10" t="str">
        <f>IF('1-SETUP'!$Q96="DAILY",GD47+'1-SETUP'!$V96,IF('1-SETUP'!$Q96="WEEKLY",GD47+'1-SETUP'!$V96*7,IF('1-SETUP'!$Q96="MONTHLY",EDATE(GD47,'1-SETUP'!$V96),IF('1-SETUP'!$Q96="YEARLY",EDATE(GD47,12*'1-SETUP'!$V96),""))))</f>
        <v/>
      </c>
      <c r="GF47" s="10" t="str">
        <f>IF('1-SETUP'!$Q96="DAILY",GE47+'1-SETUP'!$V96,IF('1-SETUP'!$Q96="WEEKLY",GE47+'1-SETUP'!$V96*7,IF('1-SETUP'!$Q96="MONTHLY",EDATE(GE47,'1-SETUP'!$V96),IF('1-SETUP'!$Q96="YEARLY",EDATE(GE47,12*'1-SETUP'!$V96),""))))</f>
        <v/>
      </c>
      <c r="GG47" s="10" t="str">
        <f>IF('1-SETUP'!$Q96="DAILY",GF47+'1-SETUP'!$V96,IF('1-SETUP'!$Q96="WEEKLY",GF47+'1-SETUP'!$V96*7,IF('1-SETUP'!$Q96="MONTHLY",EDATE(GF47,'1-SETUP'!$V96),IF('1-SETUP'!$Q96="YEARLY",EDATE(GF47,12*'1-SETUP'!$V96),""))))</f>
        <v/>
      </c>
      <c r="GH47" s="10" t="str">
        <f>IF('1-SETUP'!$Q96="DAILY",GG47+'1-SETUP'!$V96,IF('1-SETUP'!$Q96="WEEKLY",GG47+'1-SETUP'!$V96*7,IF('1-SETUP'!$Q96="MONTHLY",EDATE(GG47,'1-SETUP'!$V96),IF('1-SETUP'!$Q96="YEARLY",EDATE(GG47,12*'1-SETUP'!$V96),""))))</f>
        <v/>
      </c>
      <c r="GI47" s="10" t="str">
        <f>IF('1-SETUP'!$Q96="DAILY",GH47+'1-SETUP'!$V96,IF('1-SETUP'!$Q96="WEEKLY",GH47+'1-SETUP'!$V96*7,IF('1-SETUP'!$Q96="MONTHLY",EDATE(GH47,'1-SETUP'!$V96),IF('1-SETUP'!$Q96="YEARLY",EDATE(GH47,12*'1-SETUP'!$V96),""))))</f>
        <v/>
      </c>
      <c r="GJ47" s="10" t="str">
        <f>IF('1-SETUP'!$Q96="DAILY",GI47+'1-SETUP'!$V96,IF('1-SETUP'!$Q96="WEEKLY",GI47+'1-SETUP'!$V96*7,IF('1-SETUP'!$Q96="MONTHLY",EDATE(GI47,'1-SETUP'!$V96),IF('1-SETUP'!$Q96="YEARLY",EDATE(GI47,12*'1-SETUP'!$V96),""))))</f>
        <v/>
      </c>
      <c r="GK47" s="10" t="str">
        <f>IF('1-SETUP'!$Q96="DAILY",GJ47+'1-SETUP'!$V96,IF('1-SETUP'!$Q96="WEEKLY",GJ47+'1-SETUP'!$V96*7,IF('1-SETUP'!$Q96="MONTHLY",EDATE(GJ47,'1-SETUP'!$V96),IF('1-SETUP'!$Q96="YEARLY",EDATE(GJ47,12*'1-SETUP'!$V96),""))))</f>
        <v/>
      </c>
      <c r="GL47" s="10" t="str">
        <f>IF('1-SETUP'!$Q96="DAILY",GK47+'1-SETUP'!$V96,IF('1-SETUP'!$Q96="WEEKLY",GK47+'1-SETUP'!$V96*7,IF('1-SETUP'!$Q96="MONTHLY",EDATE(GK47,'1-SETUP'!$V96),IF('1-SETUP'!$Q96="YEARLY",EDATE(GK47,12*'1-SETUP'!$V96),""))))</f>
        <v/>
      </c>
      <c r="GM47" s="10" t="str">
        <f>IF('1-SETUP'!$Q96="DAILY",GL47+'1-SETUP'!$V96,IF('1-SETUP'!$Q96="WEEKLY",GL47+'1-SETUP'!$V96*7,IF('1-SETUP'!$Q96="MONTHLY",EDATE(GL47,'1-SETUP'!$V96),IF('1-SETUP'!$Q96="YEARLY",EDATE(GL47,12*'1-SETUP'!$V96),""))))</f>
        <v/>
      </c>
      <c r="GN47" s="10" t="str">
        <f>IF('1-SETUP'!$Q96="DAILY",GM47+'1-SETUP'!$V96,IF('1-SETUP'!$Q96="WEEKLY",GM47+'1-SETUP'!$V96*7,IF('1-SETUP'!$Q96="MONTHLY",EDATE(GM47,'1-SETUP'!$V96),IF('1-SETUP'!$Q96="YEARLY",EDATE(GM47,12*'1-SETUP'!$V96),""))))</f>
        <v/>
      </c>
      <c r="GO47" s="10" t="str">
        <f>IF('1-SETUP'!$Q96="DAILY",GN47+'1-SETUP'!$V96,IF('1-SETUP'!$Q96="WEEKLY",GN47+'1-SETUP'!$V96*7,IF('1-SETUP'!$Q96="MONTHLY",EDATE(GN47,'1-SETUP'!$V96),IF('1-SETUP'!$Q96="YEARLY",EDATE(GN47,12*'1-SETUP'!$V96),""))))</f>
        <v/>
      </c>
      <c r="GP47" s="10" t="str">
        <f>IF('1-SETUP'!$Q96="DAILY",GO47+'1-SETUP'!$V96,IF('1-SETUP'!$Q96="WEEKLY",GO47+'1-SETUP'!$V96*7,IF('1-SETUP'!$Q96="MONTHLY",EDATE(GO47,'1-SETUP'!$V96),IF('1-SETUP'!$Q96="YEARLY",EDATE(GO47,12*'1-SETUP'!$V96),""))))</f>
        <v/>
      </c>
      <c r="GQ47" s="10" t="str">
        <f>IF('1-SETUP'!$Q96="DAILY",GP47+'1-SETUP'!$V96,IF('1-SETUP'!$Q96="WEEKLY",GP47+'1-SETUP'!$V96*7,IF('1-SETUP'!$Q96="MONTHLY",EDATE(GP47,'1-SETUP'!$V96),IF('1-SETUP'!$Q96="YEARLY",EDATE(GP47,12*'1-SETUP'!$V96),""))))</f>
        <v/>
      </c>
      <c r="GR47" s="10" t="str">
        <f>IF('1-SETUP'!$Q96="DAILY",GQ47+'1-SETUP'!$V96,IF('1-SETUP'!$Q96="WEEKLY",GQ47+'1-SETUP'!$V96*7,IF('1-SETUP'!$Q96="MONTHLY",EDATE(GQ47,'1-SETUP'!$V96),IF('1-SETUP'!$Q96="YEARLY",EDATE(GQ47,12*'1-SETUP'!$V96),""))))</f>
        <v/>
      </c>
      <c r="GS47" s="10" t="str">
        <f>IF('1-SETUP'!$Q96="DAILY",GR47+'1-SETUP'!$V96,IF('1-SETUP'!$Q96="WEEKLY",GR47+'1-SETUP'!$V96*7,IF('1-SETUP'!$Q96="MONTHLY",EDATE(GR47,'1-SETUP'!$V96),IF('1-SETUP'!$Q96="YEARLY",EDATE(GR47,12*'1-SETUP'!$V96),""))))</f>
        <v/>
      </c>
      <c r="GT47" s="10" t="str">
        <f>IF('1-SETUP'!$Q96="DAILY",GS47+'1-SETUP'!$V96,IF('1-SETUP'!$Q96="WEEKLY",GS47+'1-SETUP'!$V96*7,IF('1-SETUP'!$Q96="MONTHLY",EDATE(GS47,'1-SETUP'!$V96),IF('1-SETUP'!$Q96="YEARLY",EDATE(GS47,12*'1-SETUP'!$V96),""))))</f>
        <v/>
      </c>
      <c r="GU47" s="10" t="str">
        <f>IF('1-SETUP'!$Q96="DAILY",GT47+'1-SETUP'!$V96,IF('1-SETUP'!$Q96="WEEKLY",GT47+'1-SETUP'!$V96*7,IF('1-SETUP'!$Q96="MONTHLY",EDATE(GT47,'1-SETUP'!$V96),IF('1-SETUP'!$Q96="YEARLY",EDATE(GT47,12*'1-SETUP'!$V96),""))))</f>
        <v/>
      </c>
      <c r="GV47" s="10" t="str">
        <f>IF('1-SETUP'!$Q96="DAILY",GU47+'1-SETUP'!$V96,IF('1-SETUP'!$Q96="WEEKLY",GU47+'1-SETUP'!$V96*7,IF('1-SETUP'!$Q96="MONTHLY",EDATE(GU47,'1-SETUP'!$V96),IF('1-SETUP'!$Q96="YEARLY",EDATE(GU47,12*'1-SETUP'!$V96),""))))</f>
        <v/>
      </c>
      <c r="GW47" s="10" t="str">
        <f>IF('1-SETUP'!$Q96="DAILY",GV47+'1-SETUP'!$V96,IF('1-SETUP'!$Q96="WEEKLY",GV47+'1-SETUP'!$V96*7,IF('1-SETUP'!$Q96="MONTHLY",EDATE(GV47,'1-SETUP'!$V96),IF('1-SETUP'!$Q96="YEARLY",EDATE(GV47,12*'1-SETUP'!$V96),""))))</f>
        <v/>
      </c>
      <c r="GX47" s="10" t="str">
        <f>IF('1-SETUP'!$Q96="DAILY",GW47+'1-SETUP'!$V96,IF('1-SETUP'!$Q96="WEEKLY",GW47+'1-SETUP'!$V96*7,IF('1-SETUP'!$Q96="MONTHLY",EDATE(GW47,'1-SETUP'!$V96),IF('1-SETUP'!$Q96="YEARLY",EDATE(GW47,12*'1-SETUP'!$V96),""))))</f>
        <v/>
      </c>
      <c r="GY47" s="10" t="str">
        <f>IF('1-SETUP'!$Q96="DAILY",GX47+'1-SETUP'!$V96,IF('1-SETUP'!$Q96="WEEKLY",GX47+'1-SETUP'!$V96*7,IF('1-SETUP'!$Q96="MONTHLY",EDATE(GX47,'1-SETUP'!$V96),IF('1-SETUP'!$Q96="YEARLY",EDATE(GX47,12*'1-SETUP'!$V96),""))))</f>
        <v/>
      </c>
      <c r="GZ47" s="10" t="str">
        <f>IF('1-SETUP'!$Q96="DAILY",GY47+'1-SETUP'!$V96,IF('1-SETUP'!$Q96="WEEKLY",GY47+'1-SETUP'!$V96*7,IF('1-SETUP'!$Q96="MONTHLY",EDATE(GY47,'1-SETUP'!$V96),IF('1-SETUP'!$Q96="YEARLY",EDATE(GY47,12*'1-SETUP'!$V96),""))))</f>
        <v/>
      </c>
      <c r="HA47" s="10" t="str">
        <f>IF('1-SETUP'!$Q96="DAILY",GZ47+'1-SETUP'!$V96,IF('1-SETUP'!$Q96="WEEKLY",GZ47+'1-SETUP'!$V96*7,IF('1-SETUP'!$Q96="MONTHLY",EDATE(GZ47,'1-SETUP'!$V96),IF('1-SETUP'!$Q96="YEARLY",EDATE(GZ47,12*'1-SETUP'!$V96),""))))</f>
        <v/>
      </c>
      <c r="HB47" s="10" t="str">
        <f>IF('1-SETUP'!$Q96="DAILY",HA47+'1-SETUP'!$V96,IF('1-SETUP'!$Q96="WEEKLY",HA47+'1-SETUP'!$V96*7,IF('1-SETUP'!$Q96="MONTHLY",EDATE(HA47,'1-SETUP'!$V96),IF('1-SETUP'!$Q96="YEARLY",EDATE(HA47,12*'1-SETUP'!$V96),""))))</f>
        <v/>
      </c>
      <c r="HC47" s="10" t="str">
        <f>IF('1-SETUP'!$Q96="DAILY",HB47+'1-SETUP'!$V96,IF('1-SETUP'!$Q96="WEEKLY",HB47+'1-SETUP'!$V96*7,IF('1-SETUP'!$Q96="MONTHLY",EDATE(HB47,'1-SETUP'!$V96),IF('1-SETUP'!$Q96="YEARLY",EDATE(HB47,12*'1-SETUP'!$V96),""))))</f>
        <v/>
      </c>
      <c r="HD47" s="10" t="str">
        <f>IF('1-SETUP'!$Q96="DAILY",HC47+'1-SETUP'!$V96,IF('1-SETUP'!$Q96="WEEKLY",HC47+'1-SETUP'!$V96*7,IF('1-SETUP'!$Q96="MONTHLY",EDATE(HC47,'1-SETUP'!$V96),IF('1-SETUP'!$Q96="YEARLY",EDATE(HC47,12*'1-SETUP'!$V96),""))))</f>
        <v/>
      </c>
      <c r="HE47" s="10" t="str">
        <f>IF('1-SETUP'!$Q96="DAILY",HD47+'1-SETUP'!$V96,IF('1-SETUP'!$Q96="WEEKLY",HD47+'1-SETUP'!$V96*7,IF('1-SETUP'!$Q96="MONTHLY",EDATE(HD47,'1-SETUP'!$V96),IF('1-SETUP'!$Q96="YEARLY",EDATE(HD47,12*'1-SETUP'!$V96),""))))</f>
        <v/>
      </c>
      <c r="HF47" s="10" t="str">
        <f>IF('1-SETUP'!$Q96="DAILY",HE47+'1-SETUP'!$V96,IF('1-SETUP'!$Q96="WEEKLY",HE47+'1-SETUP'!$V96*7,IF('1-SETUP'!$Q96="MONTHLY",EDATE(HE47,'1-SETUP'!$V96),IF('1-SETUP'!$Q96="YEARLY",EDATE(HE47,12*'1-SETUP'!$V96),""))))</f>
        <v/>
      </c>
      <c r="HG47" s="10" t="str">
        <f>IF('1-SETUP'!$Q96="DAILY",HF47+'1-SETUP'!$V96,IF('1-SETUP'!$Q96="WEEKLY",HF47+'1-SETUP'!$V96*7,IF('1-SETUP'!$Q96="MONTHLY",EDATE(HF47,'1-SETUP'!$V96),IF('1-SETUP'!$Q96="YEARLY",EDATE(HF47,12*'1-SETUP'!$V96),""))))</f>
        <v/>
      </c>
      <c r="HH47" s="10" t="str">
        <f>IF('1-SETUP'!$Q96="DAILY",HG47+'1-SETUP'!$V96,IF('1-SETUP'!$Q96="WEEKLY",HG47+'1-SETUP'!$V96*7,IF('1-SETUP'!$Q96="MONTHLY",EDATE(HG47,'1-SETUP'!$V96),IF('1-SETUP'!$Q96="YEARLY",EDATE(HG47,12*'1-SETUP'!$V96),""))))</f>
        <v/>
      </c>
      <c r="HI47" s="10" t="str">
        <f>IF('1-SETUP'!$Q96="DAILY",HH47+'1-SETUP'!$V96,IF('1-SETUP'!$Q96="WEEKLY",HH47+'1-SETUP'!$V96*7,IF('1-SETUP'!$Q96="MONTHLY",EDATE(HH47,'1-SETUP'!$V96),IF('1-SETUP'!$Q96="YEARLY",EDATE(HH47,12*'1-SETUP'!$V96),""))))</f>
        <v/>
      </c>
      <c r="HJ47" s="10" t="str">
        <f>IF('1-SETUP'!$Q96="DAILY",HI47+'1-SETUP'!$V96,IF('1-SETUP'!$Q96="WEEKLY",HI47+'1-SETUP'!$V96*7,IF('1-SETUP'!$Q96="MONTHLY",EDATE(HI47,'1-SETUP'!$V96),IF('1-SETUP'!$Q96="YEARLY",EDATE(HI47,12*'1-SETUP'!$V96),""))))</f>
        <v/>
      </c>
      <c r="HK47" s="10" t="str">
        <f>IF('1-SETUP'!$Q96="DAILY",HJ47+'1-SETUP'!$V96,IF('1-SETUP'!$Q96="WEEKLY",HJ47+'1-SETUP'!$V96*7,IF('1-SETUP'!$Q96="MONTHLY",EDATE(HJ47,'1-SETUP'!$V96),IF('1-SETUP'!$Q96="YEARLY",EDATE(HJ47,12*'1-SETUP'!$V96),""))))</f>
        <v/>
      </c>
      <c r="HL47" s="10" t="str">
        <f>IF('1-SETUP'!$Q96="DAILY",HK47+'1-SETUP'!$V96,IF('1-SETUP'!$Q96="WEEKLY",HK47+'1-SETUP'!$V96*7,IF('1-SETUP'!$Q96="MONTHLY",EDATE(HK47,'1-SETUP'!$V96),IF('1-SETUP'!$Q96="YEARLY",EDATE(HK47,12*'1-SETUP'!$V96),""))))</f>
        <v/>
      </c>
      <c r="HM47" s="10" t="str">
        <f>IF('1-SETUP'!$Q96="DAILY",HL47+'1-SETUP'!$V96,IF('1-SETUP'!$Q96="WEEKLY",HL47+'1-SETUP'!$V96*7,IF('1-SETUP'!$Q96="MONTHLY",EDATE(HL47,'1-SETUP'!$V96),IF('1-SETUP'!$Q96="YEARLY",EDATE(HL47,12*'1-SETUP'!$V96),""))))</f>
        <v/>
      </c>
      <c r="HN47" s="10" t="str">
        <f>IF('1-SETUP'!$Q96="DAILY",HM47+'1-SETUP'!$V96,IF('1-SETUP'!$Q96="WEEKLY",HM47+'1-SETUP'!$V96*7,IF('1-SETUP'!$Q96="MONTHLY",EDATE(HM47,'1-SETUP'!$V96),IF('1-SETUP'!$Q96="YEARLY",EDATE(HM47,12*'1-SETUP'!$V96),""))))</f>
        <v/>
      </c>
      <c r="HO47" s="10" t="str">
        <f>IF('1-SETUP'!$Q96="DAILY",HN47+'1-SETUP'!$V96,IF('1-SETUP'!$Q96="WEEKLY",HN47+'1-SETUP'!$V96*7,IF('1-SETUP'!$Q96="MONTHLY",EDATE(HN47,'1-SETUP'!$V96),IF('1-SETUP'!$Q96="YEARLY",EDATE(HN47,12*'1-SETUP'!$V96),""))))</f>
        <v/>
      </c>
      <c r="HP47" s="10" t="str">
        <f>IF('1-SETUP'!$Q96="DAILY",HO47+'1-SETUP'!$V96,IF('1-SETUP'!$Q96="WEEKLY",HO47+'1-SETUP'!$V96*7,IF('1-SETUP'!$Q96="MONTHLY",EDATE(HO47,'1-SETUP'!$V96),IF('1-SETUP'!$Q96="YEARLY",EDATE(HO47,12*'1-SETUP'!$V96),""))))</f>
        <v/>
      </c>
      <c r="HQ47" s="10" t="str">
        <f>IF('1-SETUP'!$Q96="DAILY",HP47+'1-SETUP'!$V96,IF('1-SETUP'!$Q96="WEEKLY",HP47+'1-SETUP'!$V96*7,IF('1-SETUP'!$Q96="MONTHLY",EDATE(HP47,'1-SETUP'!$V96),IF('1-SETUP'!$Q96="YEARLY",EDATE(HP47,12*'1-SETUP'!$V96),""))))</f>
        <v/>
      </c>
      <c r="HR47" s="10" t="str">
        <f>IF('1-SETUP'!$Q96="DAILY",HQ47+'1-SETUP'!$V96,IF('1-SETUP'!$Q96="WEEKLY",HQ47+'1-SETUP'!$V96*7,IF('1-SETUP'!$Q96="MONTHLY",EDATE(HQ47,'1-SETUP'!$V96),IF('1-SETUP'!$Q96="YEARLY",EDATE(HQ47,12*'1-SETUP'!$V96),""))))</f>
        <v/>
      </c>
      <c r="HS47" s="10" t="str">
        <f>IF('1-SETUP'!$Q96="DAILY",HR47+'1-SETUP'!$V96,IF('1-SETUP'!$Q96="WEEKLY",HR47+'1-SETUP'!$V96*7,IF('1-SETUP'!$Q96="MONTHLY",EDATE(HR47,'1-SETUP'!$V96),IF('1-SETUP'!$Q96="YEARLY",EDATE(HR47,12*'1-SETUP'!$V96),""))))</f>
        <v/>
      </c>
      <c r="HT47" s="10" t="str">
        <f>IF('1-SETUP'!$Q96="DAILY",HS47+'1-SETUP'!$V96,IF('1-SETUP'!$Q96="WEEKLY",HS47+'1-SETUP'!$V96*7,IF('1-SETUP'!$Q96="MONTHLY",EDATE(HS47,'1-SETUP'!$V96),IF('1-SETUP'!$Q96="YEARLY",EDATE(HS47,12*'1-SETUP'!$V96),""))))</f>
        <v/>
      </c>
      <c r="HU47" s="10" t="str">
        <f>IF('1-SETUP'!$Q96="DAILY",HT47+'1-SETUP'!$V96,IF('1-SETUP'!$Q96="WEEKLY",HT47+'1-SETUP'!$V96*7,IF('1-SETUP'!$Q96="MONTHLY",EDATE(HT47,'1-SETUP'!$V96),IF('1-SETUP'!$Q96="YEARLY",EDATE(HT47,12*'1-SETUP'!$V96),""))))</f>
        <v/>
      </c>
      <c r="HV47" s="10" t="str">
        <f>IF('1-SETUP'!$Q96="DAILY",HU47+'1-SETUP'!$V96,IF('1-SETUP'!$Q96="WEEKLY",HU47+'1-SETUP'!$V96*7,IF('1-SETUP'!$Q96="MONTHLY",EDATE(HU47,'1-SETUP'!$V96),IF('1-SETUP'!$Q96="YEARLY",EDATE(HU47,12*'1-SETUP'!$V96),""))))</f>
        <v/>
      </c>
      <c r="HW47" s="10" t="str">
        <f>IF('1-SETUP'!$Q96="DAILY",HV47+'1-SETUP'!$V96,IF('1-SETUP'!$Q96="WEEKLY",HV47+'1-SETUP'!$V96*7,IF('1-SETUP'!$Q96="MONTHLY",EDATE(HV47,'1-SETUP'!$V96),IF('1-SETUP'!$Q96="YEARLY",EDATE(HV47,12*'1-SETUP'!$V96),""))))</f>
        <v/>
      </c>
      <c r="HX47" s="10" t="str">
        <f>IF('1-SETUP'!$Q96="DAILY",HW47+'1-SETUP'!$V96,IF('1-SETUP'!$Q96="WEEKLY",HW47+'1-SETUP'!$V96*7,IF('1-SETUP'!$Q96="MONTHLY",EDATE(HW47,'1-SETUP'!$V96),IF('1-SETUP'!$Q96="YEARLY",EDATE(HW47,12*'1-SETUP'!$V96),""))))</f>
        <v/>
      </c>
      <c r="HY47" s="10" t="str">
        <f>IF('1-SETUP'!$Q96="DAILY",HX47+'1-SETUP'!$V96,IF('1-SETUP'!$Q96="WEEKLY",HX47+'1-SETUP'!$V96*7,IF('1-SETUP'!$Q96="MONTHLY",EDATE(HX47,'1-SETUP'!$V96),IF('1-SETUP'!$Q96="YEARLY",EDATE(HX47,12*'1-SETUP'!$V96),""))))</f>
        <v/>
      </c>
      <c r="HZ47" s="10" t="str">
        <f>IF('1-SETUP'!$Q96="DAILY",HY47+'1-SETUP'!$V96,IF('1-SETUP'!$Q96="WEEKLY",HY47+'1-SETUP'!$V96*7,IF('1-SETUP'!$Q96="MONTHLY",EDATE(HY47,'1-SETUP'!$V96),IF('1-SETUP'!$Q96="YEARLY",EDATE(HY47,12*'1-SETUP'!$V96),""))))</f>
        <v/>
      </c>
      <c r="IA47" s="10" t="str">
        <f>IF('1-SETUP'!$Q96="DAILY",HZ47+'1-SETUP'!$V96,IF('1-SETUP'!$Q96="WEEKLY",HZ47+'1-SETUP'!$V96*7,IF('1-SETUP'!$Q96="MONTHLY",EDATE(HZ47,'1-SETUP'!$V96),IF('1-SETUP'!$Q96="YEARLY",EDATE(HZ47,12*'1-SETUP'!$V96),""))))</f>
        <v/>
      </c>
      <c r="IB47" s="10" t="str">
        <f>IF('1-SETUP'!$Q96="DAILY",IA47+'1-SETUP'!$V96,IF('1-SETUP'!$Q96="WEEKLY",IA47+'1-SETUP'!$V96*7,IF('1-SETUP'!$Q96="MONTHLY",EDATE(IA47,'1-SETUP'!$V96),IF('1-SETUP'!$Q96="YEARLY",EDATE(IA47,12*'1-SETUP'!$V96),""))))</f>
        <v/>
      </c>
      <c r="IC47" s="10" t="str">
        <f>IF('1-SETUP'!$Q96="DAILY",IB47+'1-SETUP'!$V96,IF('1-SETUP'!$Q96="WEEKLY",IB47+'1-SETUP'!$V96*7,IF('1-SETUP'!$Q96="MONTHLY",EDATE(IB47,'1-SETUP'!$V96),IF('1-SETUP'!$Q96="YEARLY",EDATE(IB47,12*'1-SETUP'!$V96),""))))</f>
        <v/>
      </c>
      <c r="ID47" s="10" t="str">
        <f>IF('1-SETUP'!$Q96="DAILY",IC47+'1-SETUP'!$V96,IF('1-SETUP'!$Q96="WEEKLY",IC47+'1-SETUP'!$V96*7,IF('1-SETUP'!$Q96="MONTHLY",EDATE(IC47,'1-SETUP'!$V96),IF('1-SETUP'!$Q96="YEARLY",EDATE(IC47,12*'1-SETUP'!$V96),""))))</f>
        <v/>
      </c>
      <c r="IE47" s="10" t="str">
        <f>IF('1-SETUP'!$Q96="DAILY",ID47+'1-SETUP'!$V96,IF('1-SETUP'!$Q96="WEEKLY",ID47+'1-SETUP'!$V96*7,IF('1-SETUP'!$Q96="MONTHLY",EDATE(ID47,'1-SETUP'!$V96),IF('1-SETUP'!$Q96="YEARLY",EDATE(ID47,12*'1-SETUP'!$V96),""))))</f>
        <v/>
      </c>
      <c r="IF47" s="10" t="str">
        <f>IF('1-SETUP'!$Q96="DAILY",IE47+'1-SETUP'!$V96,IF('1-SETUP'!$Q96="WEEKLY",IE47+'1-SETUP'!$V96*7,IF('1-SETUP'!$Q96="MONTHLY",EDATE(IE47,'1-SETUP'!$V96),IF('1-SETUP'!$Q96="YEARLY",EDATE(IE47,12*'1-SETUP'!$V96),""))))</f>
        <v/>
      </c>
      <c r="IG47" s="10" t="str">
        <f>IF('1-SETUP'!$Q96="DAILY",IF47+'1-SETUP'!$V96,IF('1-SETUP'!$Q96="WEEKLY",IF47+'1-SETUP'!$V96*7,IF('1-SETUP'!$Q96="MONTHLY",EDATE(IF47,'1-SETUP'!$V96),IF('1-SETUP'!$Q96="YEARLY",EDATE(IF47,12*'1-SETUP'!$V96),""))))</f>
        <v/>
      </c>
      <c r="IH47" s="10" t="str">
        <f>IF('1-SETUP'!$Q96="DAILY",IG47+'1-SETUP'!$V96,IF('1-SETUP'!$Q96="WEEKLY",IG47+'1-SETUP'!$V96*7,IF('1-SETUP'!$Q96="MONTHLY",EDATE(IG47,'1-SETUP'!$V96),IF('1-SETUP'!$Q96="YEARLY",EDATE(IG47,12*'1-SETUP'!$V96),""))))</f>
        <v/>
      </c>
      <c r="II47" s="10" t="str">
        <f>IF('1-SETUP'!$Q96="DAILY",IH47+'1-SETUP'!$V96,IF('1-SETUP'!$Q96="WEEKLY",IH47+'1-SETUP'!$V96*7,IF('1-SETUP'!$Q96="MONTHLY",EDATE(IH47,'1-SETUP'!$V96),IF('1-SETUP'!$Q96="YEARLY",EDATE(IH47,12*'1-SETUP'!$V96),""))))</f>
        <v/>
      </c>
      <c r="IJ47" s="10" t="str">
        <f>IF('1-SETUP'!$Q96="DAILY",II47+'1-SETUP'!$V96,IF('1-SETUP'!$Q96="WEEKLY",II47+'1-SETUP'!$V96*7,IF('1-SETUP'!$Q96="MONTHLY",EDATE(II47,'1-SETUP'!$V96),IF('1-SETUP'!$Q96="YEARLY",EDATE(II47,12*'1-SETUP'!$V96),""))))</f>
        <v/>
      </c>
      <c r="IK47" s="10" t="str">
        <f>IF('1-SETUP'!$Q96="DAILY",IJ47+'1-SETUP'!$V96,IF('1-SETUP'!$Q96="WEEKLY",IJ47+'1-SETUP'!$V96*7,IF('1-SETUP'!$Q96="MONTHLY",EDATE(IJ47,'1-SETUP'!$V96),IF('1-SETUP'!$Q96="YEARLY",EDATE(IJ47,12*'1-SETUP'!$V96),""))))</f>
        <v/>
      </c>
      <c r="IL47" s="10" t="str">
        <f>IF('1-SETUP'!$Q96="DAILY",IK47+'1-SETUP'!$V96,IF('1-SETUP'!$Q96="WEEKLY",IK47+'1-SETUP'!$V96*7,IF('1-SETUP'!$Q96="MONTHLY",EDATE(IK47,'1-SETUP'!$V96),IF('1-SETUP'!$Q96="YEARLY",EDATE(IK47,12*'1-SETUP'!$V96),""))))</f>
        <v/>
      </c>
      <c r="IM47" s="10" t="str">
        <f>IF('1-SETUP'!$Q96="DAILY",IL47+'1-SETUP'!$V96,IF('1-SETUP'!$Q96="WEEKLY",IL47+'1-SETUP'!$V96*7,IF('1-SETUP'!$Q96="MONTHLY",EDATE(IL47,'1-SETUP'!$V96),IF('1-SETUP'!$Q96="YEARLY",EDATE(IL47,12*'1-SETUP'!$V96),""))))</f>
        <v/>
      </c>
      <c r="IN47" s="10" t="str">
        <f>IF('1-SETUP'!$Q96="DAILY",IM47+'1-SETUP'!$V96,IF('1-SETUP'!$Q96="WEEKLY",IM47+'1-SETUP'!$V96*7,IF('1-SETUP'!$Q96="MONTHLY",EDATE(IM47,'1-SETUP'!$V96),IF('1-SETUP'!$Q96="YEARLY",EDATE(IM47,12*'1-SETUP'!$V96),""))))</f>
        <v/>
      </c>
      <c r="IO47" s="10" t="str">
        <f>IF('1-SETUP'!$Q96="DAILY",IN47+'1-SETUP'!$V96,IF('1-SETUP'!$Q96="WEEKLY",IN47+'1-SETUP'!$V96*7,IF('1-SETUP'!$Q96="MONTHLY",EDATE(IN47,'1-SETUP'!$V96),IF('1-SETUP'!$Q96="YEARLY",EDATE(IN47,12*'1-SETUP'!$V96),""))))</f>
        <v/>
      </c>
      <c r="IP47" s="10" t="str">
        <f>IF('1-SETUP'!$Q96="DAILY",IO47+'1-SETUP'!$V96,IF('1-SETUP'!$Q96="WEEKLY",IO47+'1-SETUP'!$V96*7,IF('1-SETUP'!$Q96="MONTHLY",EDATE(IO47,'1-SETUP'!$V96),IF('1-SETUP'!$Q96="YEARLY",EDATE(IO47,12*'1-SETUP'!$V96),""))))</f>
        <v/>
      </c>
      <c r="IQ47" s="10" t="str">
        <f>IF('1-SETUP'!$Q96="DAILY",IP47+'1-SETUP'!$V96,IF('1-SETUP'!$Q96="WEEKLY",IP47+'1-SETUP'!$V96*7,IF('1-SETUP'!$Q96="MONTHLY",EDATE(IP47,'1-SETUP'!$V96),IF('1-SETUP'!$Q96="YEARLY",EDATE(IP47,12*'1-SETUP'!$V96),""))))</f>
        <v/>
      </c>
      <c r="IR47" s="10" t="str">
        <f>IF('1-SETUP'!$Q96="DAILY",IQ47+'1-SETUP'!$V96,IF('1-SETUP'!$Q96="WEEKLY",IQ47+'1-SETUP'!$V96*7,IF('1-SETUP'!$Q96="MONTHLY",EDATE(IQ47,'1-SETUP'!$V96),IF('1-SETUP'!$Q96="YEARLY",EDATE(IQ47,12*'1-SETUP'!$V96),""))))</f>
        <v/>
      </c>
      <c r="IS47" s="10" t="str">
        <f>IF('1-SETUP'!$Q96="DAILY",IR47+'1-SETUP'!$V96,IF('1-SETUP'!$Q96="WEEKLY",IR47+'1-SETUP'!$V96*7,IF('1-SETUP'!$Q96="MONTHLY",EDATE(IR47,'1-SETUP'!$V96),IF('1-SETUP'!$Q96="YEARLY",EDATE(IR47,12*'1-SETUP'!$V96),""))))</f>
        <v/>
      </c>
      <c r="IT47" s="10" t="str">
        <f>IF('1-SETUP'!$Q96="DAILY",IS47+'1-SETUP'!$V96,IF('1-SETUP'!$Q96="WEEKLY",IS47+'1-SETUP'!$V96*7,IF('1-SETUP'!$Q96="MONTHLY",EDATE(IS47,'1-SETUP'!$V96),IF('1-SETUP'!$Q96="YEARLY",EDATE(IS47,12*'1-SETUP'!$V96),""))))</f>
        <v/>
      </c>
      <c r="IU47" s="10" t="str">
        <f>IF('1-SETUP'!$Q96="DAILY",IT47+'1-SETUP'!$V96,IF('1-SETUP'!$Q96="WEEKLY",IT47+'1-SETUP'!$V96*7,IF('1-SETUP'!$Q96="MONTHLY",EDATE(IT47,'1-SETUP'!$V96),IF('1-SETUP'!$Q96="YEARLY",EDATE(IT47,12*'1-SETUP'!$V96),""))))</f>
        <v/>
      </c>
      <c r="IV47" s="10" t="str">
        <f>IF('1-SETUP'!$Q96="DAILY",IU47+'1-SETUP'!$V96,IF('1-SETUP'!$Q96="WEEKLY",IU47+'1-SETUP'!$V96*7,IF('1-SETUP'!$Q96="MONTHLY",EDATE(IU47,'1-SETUP'!$V96),IF('1-SETUP'!$Q96="YEARLY",EDATE(IU47,12*'1-SETUP'!$V96),""))))</f>
        <v/>
      </c>
      <c r="IW47" s="10" t="str">
        <f>IF('1-SETUP'!$Q96="DAILY",IV47+'1-SETUP'!$V96,IF('1-SETUP'!$Q96="WEEKLY",IV47+'1-SETUP'!$V96*7,IF('1-SETUP'!$Q96="MONTHLY",EDATE(IV47,'1-SETUP'!$V96),IF('1-SETUP'!$Q96="YEARLY",EDATE(IV47,12*'1-SETUP'!$V96),""))))</f>
        <v/>
      </c>
      <c r="IX47" s="10" t="str">
        <f>IF('1-SETUP'!$Q96="DAILY",IW47+'1-SETUP'!$V96,IF('1-SETUP'!$Q96="WEEKLY",IW47+'1-SETUP'!$V96*7,IF('1-SETUP'!$Q96="MONTHLY",EDATE(IW47,'1-SETUP'!$V96),IF('1-SETUP'!$Q96="YEARLY",EDATE(IW47,12*'1-SETUP'!$V96),""))))</f>
        <v/>
      </c>
      <c r="IY47" s="10" t="str">
        <f>IF('1-SETUP'!$Q96="DAILY",IX47+'1-SETUP'!$V96,IF('1-SETUP'!$Q96="WEEKLY",IX47+'1-SETUP'!$V96*7,IF('1-SETUP'!$Q96="MONTHLY",EDATE(IX47,'1-SETUP'!$V96),IF('1-SETUP'!$Q96="YEARLY",EDATE(IX47,12*'1-SETUP'!$V96),""))))</f>
        <v/>
      </c>
      <c r="IZ47" s="10" t="str">
        <f>IF('1-SETUP'!$Q96="DAILY",IY47+'1-SETUP'!$V96,IF('1-SETUP'!$Q96="WEEKLY",IY47+'1-SETUP'!$V96*7,IF('1-SETUP'!$Q96="MONTHLY",EDATE(IY47,'1-SETUP'!$V96),IF('1-SETUP'!$Q96="YEARLY",EDATE(IY47,12*'1-SETUP'!$V96),""))))</f>
        <v/>
      </c>
      <c r="JA47" s="10" t="str">
        <f>IF('1-SETUP'!$Q96="DAILY",IZ47+'1-SETUP'!$V96,IF('1-SETUP'!$Q96="WEEKLY",IZ47+'1-SETUP'!$V96*7,IF('1-SETUP'!$Q96="MONTHLY",EDATE(IZ47,'1-SETUP'!$V96),IF('1-SETUP'!$Q96="YEARLY",EDATE(IZ47,12*'1-SETUP'!$V96),""))))</f>
        <v/>
      </c>
      <c r="JB47" s="10" t="str">
        <f>IF('1-SETUP'!$Q96="DAILY",JA47+'1-SETUP'!$V96,IF('1-SETUP'!$Q96="WEEKLY",JA47+'1-SETUP'!$V96*7,IF('1-SETUP'!$Q96="MONTHLY",EDATE(JA47,'1-SETUP'!$V96),IF('1-SETUP'!$Q96="YEARLY",EDATE(JA47,12*'1-SETUP'!$V96),""))))</f>
        <v/>
      </c>
      <c r="JC47" s="10" t="str">
        <f>IF('1-SETUP'!$Q96="DAILY",JB47+'1-SETUP'!$V96,IF('1-SETUP'!$Q96="WEEKLY",JB47+'1-SETUP'!$V96*7,IF('1-SETUP'!$Q96="MONTHLY",EDATE(JB47,'1-SETUP'!$V96),IF('1-SETUP'!$Q96="YEARLY",EDATE(JB47,12*'1-SETUP'!$V96),""))))</f>
        <v/>
      </c>
      <c r="JD47" s="10" t="str">
        <f>IF('1-SETUP'!$Q96="DAILY",JC47+'1-SETUP'!$V96,IF('1-SETUP'!$Q96="WEEKLY",JC47+'1-SETUP'!$V96*7,IF('1-SETUP'!$Q96="MONTHLY",EDATE(JC47,'1-SETUP'!$V96),IF('1-SETUP'!$Q96="YEARLY",EDATE(JC47,12*'1-SETUP'!$V96),""))))</f>
        <v/>
      </c>
      <c r="JE47" s="10" t="str">
        <f>IF('1-SETUP'!$Q96="DAILY",JD47+'1-SETUP'!$V96,IF('1-SETUP'!$Q96="WEEKLY",JD47+'1-SETUP'!$V96*7,IF('1-SETUP'!$Q96="MONTHLY",EDATE(JD47,'1-SETUP'!$V96),IF('1-SETUP'!$Q96="YEARLY",EDATE(JD47,12*'1-SETUP'!$V96),""))))</f>
        <v/>
      </c>
      <c r="JF47" s="10" t="str">
        <f>IF('1-SETUP'!$Q96="DAILY",JE47+'1-SETUP'!$V96,IF('1-SETUP'!$Q96="WEEKLY",JE47+'1-SETUP'!$V96*7,IF('1-SETUP'!$Q96="MONTHLY",EDATE(JE47,'1-SETUP'!$V96),IF('1-SETUP'!$Q96="YEARLY",EDATE(JE47,12*'1-SETUP'!$V96),""))))</f>
        <v/>
      </c>
      <c r="JG47" s="10" t="str">
        <f>IF('1-SETUP'!$Q96="DAILY",JF47+'1-SETUP'!$V96,IF('1-SETUP'!$Q96="WEEKLY",JF47+'1-SETUP'!$V96*7,IF('1-SETUP'!$Q96="MONTHLY",EDATE(JF47,'1-SETUP'!$V96),IF('1-SETUP'!$Q96="YEARLY",EDATE(JF47,12*'1-SETUP'!$V96),""))))</f>
        <v/>
      </c>
      <c r="JH47" s="10" t="str">
        <f>IF('1-SETUP'!$Q96="DAILY",JG47+'1-SETUP'!$V96,IF('1-SETUP'!$Q96="WEEKLY",JG47+'1-SETUP'!$V96*7,IF('1-SETUP'!$Q96="MONTHLY",EDATE(JG47,'1-SETUP'!$V96),IF('1-SETUP'!$Q96="YEARLY",EDATE(JG47,12*'1-SETUP'!$V96),""))))</f>
        <v/>
      </c>
      <c r="JI47" s="10" t="str">
        <f>IF('1-SETUP'!$Q96="DAILY",JH47+'1-SETUP'!$V96,IF('1-SETUP'!$Q96="WEEKLY",JH47+'1-SETUP'!$V96*7,IF('1-SETUP'!$Q96="MONTHLY",EDATE(JH47,'1-SETUP'!$V96),IF('1-SETUP'!$Q96="YEARLY",EDATE(JH47,12*'1-SETUP'!$V96),""))))</f>
        <v/>
      </c>
      <c r="JJ47" s="10" t="str">
        <f>IF('1-SETUP'!$Q96="DAILY",JI47+'1-SETUP'!$V96,IF('1-SETUP'!$Q96="WEEKLY",JI47+'1-SETUP'!$V96*7,IF('1-SETUP'!$Q96="MONTHLY",EDATE(JI47,'1-SETUP'!$V96),IF('1-SETUP'!$Q96="YEARLY",EDATE(JI47,12*'1-SETUP'!$V96),""))))</f>
        <v/>
      </c>
      <c r="JK47" s="10" t="str">
        <f>IF('1-SETUP'!$Q96="DAILY",JJ47+'1-SETUP'!$V96,IF('1-SETUP'!$Q96="WEEKLY",JJ47+'1-SETUP'!$V96*7,IF('1-SETUP'!$Q96="MONTHLY",EDATE(JJ47,'1-SETUP'!$V96),IF('1-SETUP'!$Q96="YEARLY",EDATE(JJ47,12*'1-SETUP'!$V96),""))))</f>
        <v/>
      </c>
      <c r="JL47" s="10" t="str">
        <f>IF('1-SETUP'!$Q96="DAILY",JK47+'1-SETUP'!$V96,IF('1-SETUP'!$Q96="WEEKLY",JK47+'1-SETUP'!$V96*7,IF('1-SETUP'!$Q96="MONTHLY",EDATE(JK47,'1-SETUP'!$V96),IF('1-SETUP'!$Q96="YEARLY",EDATE(JK47,12*'1-SETUP'!$V96),""))))</f>
        <v/>
      </c>
      <c r="JM47" s="10" t="str">
        <f>IF('1-SETUP'!$Q96="DAILY",JL47+'1-SETUP'!$V96,IF('1-SETUP'!$Q96="WEEKLY",JL47+'1-SETUP'!$V96*7,IF('1-SETUP'!$Q96="MONTHLY",EDATE(JL47,'1-SETUP'!$V96),IF('1-SETUP'!$Q96="YEARLY",EDATE(JL47,12*'1-SETUP'!$V96),""))))</f>
        <v/>
      </c>
      <c r="JN47" s="10" t="str">
        <f>IF('1-SETUP'!$Q96="DAILY",JM47+'1-SETUP'!$V96,IF('1-SETUP'!$Q96="WEEKLY",JM47+'1-SETUP'!$V96*7,IF('1-SETUP'!$Q96="MONTHLY",EDATE(JM47,'1-SETUP'!$V96),IF('1-SETUP'!$Q96="YEARLY",EDATE(JM47,12*'1-SETUP'!$V96),""))))</f>
        <v/>
      </c>
      <c r="JO47" s="10" t="str">
        <f>IF('1-SETUP'!$Q96="DAILY",JN47+'1-SETUP'!$V96,IF('1-SETUP'!$Q96="WEEKLY",JN47+'1-SETUP'!$V96*7,IF('1-SETUP'!$Q96="MONTHLY",EDATE(JN47,'1-SETUP'!$V96),IF('1-SETUP'!$Q96="YEARLY",EDATE(JN47,12*'1-SETUP'!$V96),""))))</f>
        <v/>
      </c>
      <c r="JP47" s="10" t="str">
        <f>IF('1-SETUP'!$Q96="DAILY",JO47+'1-SETUP'!$V96,IF('1-SETUP'!$Q96="WEEKLY",JO47+'1-SETUP'!$V96*7,IF('1-SETUP'!$Q96="MONTHLY",EDATE(JO47,'1-SETUP'!$V96),IF('1-SETUP'!$Q96="YEARLY",EDATE(JO47,12*'1-SETUP'!$V96),""))))</f>
        <v/>
      </c>
      <c r="JQ47" s="10" t="str">
        <f>IF('1-SETUP'!$Q96="DAILY",JP47+'1-SETUP'!$V96,IF('1-SETUP'!$Q96="WEEKLY",JP47+'1-SETUP'!$V96*7,IF('1-SETUP'!$Q96="MONTHLY",EDATE(JP47,'1-SETUP'!$V96),IF('1-SETUP'!$Q96="YEARLY",EDATE(JP47,12*'1-SETUP'!$V96),""))))</f>
        <v/>
      </c>
      <c r="JR47" s="10" t="str">
        <f>IF('1-SETUP'!$Q96="DAILY",JQ47+'1-SETUP'!$V96,IF('1-SETUP'!$Q96="WEEKLY",JQ47+'1-SETUP'!$V96*7,IF('1-SETUP'!$Q96="MONTHLY",EDATE(JQ47,'1-SETUP'!$V96),IF('1-SETUP'!$Q96="YEARLY",EDATE(JQ47,12*'1-SETUP'!$V96),""))))</f>
        <v/>
      </c>
      <c r="JS47" s="10" t="str">
        <f>IF('1-SETUP'!$Q96="DAILY",JR47+'1-SETUP'!$V96,IF('1-SETUP'!$Q96="WEEKLY",JR47+'1-SETUP'!$V96*7,IF('1-SETUP'!$Q96="MONTHLY",EDATE(JR47,'1-SETUP'!$V96),IF('1-SETUP'!$Q96="YEARLY",EDATE(JR47,12*'1-SETUP'!$V96),""))))</f>
        <v/>
      </c>
      <c r="JT47" s="10" t="str">
        <f>IF('1-SETUP'!$Q96="DAILY",JS47+'1-SETUP'!$V96,IF('1-SETUP'!$Q96="WEEKLY",JS47+'1-SETUP'!$V96*7,IF('1-SETUP'!$Q96="MONTHLY",EDATE(JS47,'1-SETUP'!$V96),IF('1-SETUP'!$Q96="YEARLY",EDATE(JS47,12*'1-SETUP'!$V96),""))))</f>
        <v/>
      </c>
      <c r="JU47" s="10" t="str">
        <f>IF('1-SETUP'!$Q96="DAILY",JT47+'1-SETUP'!$V96,IF('1-SETUP'!$Q96="WEEKLY",JT47+'1-SETUP'!$V96*7,IF('1-SETUP'!$Q96="MONTHLY",EDATE(JT47,'1-SETUP'!$V96),IF('1-SETUP'!$Q96="YEARLY",EDATE(JT47,12*'1-SETUP'!$V96),""))))</f>
        <v/>
      </c>
      <c r="JV47" s="10" t="str">
        <f>IF('1-SETUP'!$Q96="DAILY",JU47+'1-SETUP'!$V96,IF('1-SETUP'!$Q96="WEEKLY",JU47+'1-SETUP'!$V96*7,IF('1-SETUP'!$Q96="MONTHLY",EDATE(JU47,'1-SETUP'!$V96),IF('1-SETUP'!$Q96="YEARLY",EDATE(JU47,12*'1-SETUP'!$V96),""))))</f>
        <v/>
      </c>
      <c r="JW47" s="10" t="str">
        <f>IF('1-SETUP'!$Q96="DAILY",JV47+'1-SETUP'!$V96,IF('1-SETUP'!$Q96="WEEKLY",JV47+'1-SETUP'!$V96*7,IF('1-SETUP'!$Q96="MONTHLY",EDATE(JV47,'1-SETUP'!$V96),IF('1-SETUP'!$Q96="YEARLY",EDATE(JV47,12*'1-SETUP'!$V96),""))))</f>
        <v/>
      </c>
      <c r="JX47" s="10" t="str">
        <f>IF('1-SETUP'!$Q96="DAILY",JW47+'1-SETUP'!$V96,IF('1-SETUP'!$Q96="WEEKLY",JW47+'1-SETUP'!$V96*7,IF('1-SETUP'!$Q96="MONTHLY",EDATE(JW47,'1-SETUP'!$V96),IF('1-SETUP'!$Q96="YEARLY",EDATE(JW47,12*'1-SETUP'!$V96),""))))</f>
        <v/>
      </c>
      <c r="JY47" s="10" t="str">
        <f>IF('1-SETUP'!$Q96="DAILY",JX47+'1-SETUP'!$V96,IF('1-SETUP'!$Q96="WEEKLY",JX47+'1-SETUP'!$V96*7,IF('1-SETUP'!$Q96="MONTHLY",EDATE(JX47,'1-SETUP'!$V96),IF('1-SETUP'!$Q96="YEARLY",EDATE(JX47,12*'1-SETUP'!$V96),""))))</f>
        <v/>
      </c>
      <c r="JZ47" s="10" t="str">
        <f>IF('1-SETUP'!$Q96="DAILY",JY47+'1-SETUP'!$V96,IF('1-SETUP'!$Q96="WEEKLY",JY47+'1-SETUP'!$V96*7,IF('1-SETUP'!$Q96="MONTHLY",EDATE(JY47,'1-SETUP'!$V96),IF('1-SETUP'!$Q96="YEARLY",EDATE(JY47,12*'1-SETUP'!$V96),""))))</f>
        <v/>
      </c>
      <c r="KA47" s="10" t="str">
        <f>IF('1-SETUP'!$Q96="DAILY",JZ47+'1-SETUP'!$V96,IF('1-SETUP'!$Q96="WEEKLY",JZ47+'1-SETUP'!$V96*7,IF('1-SETUP'!$Q96="MONTHLY",EDATE(JZ47,'1-SETUP'!$V96),IF('1-SETUP'!$Q96="YEARLY",EDATE(JZ47,12*'1-SETUP'!$V96),""))))</f>
        <v/>
      </c>
      <c r="KB47" s="10" t="str">
        <f>IF('1-SETUP'!$Q96="DAILY",KA47+'1-SETUP'!$V96,IF('1-SETUP'!$Q96="WEEKLY",KA47+'1-SETUP'!$V96*7,IF('1-SETUP'!$Q96="MONTHLY",EDATE(KA47,'1-SETUP'!$V96),IF('1-SETUP'!$Q96="YEARLY",EDATE(KA47,12*'1-SETUP'!$V96),""))))</f>
        <v/>
      </c>
      <c r="KC47" s="10" t="str">
        <f>IF('1-SETUP'!$Q96="DAILY",KB47+'1-SETUP'!$V96,IF('1-SETUP'!$Q96="WEEKLY",KB47+'1-SETUP'!$V96*7,IF('1-SETUP'!$Q96="MONTHLY",EDATE(KB47,'1-SETUP'!$V96),IF('1-SETUP'!$Q96="YEARLY",EDATE(KB47,12*'1-SETUP'!$V96),""))))</f>
        <v/>
      </c>
      <c r="KD47" s="10" t="str">
        <f>IF('1-SETUP'!$Q96="DAILY",KC47+'1-SETUP'!$V96,IF('1-SETUP'!$Q96="WEEKLY",KC47+'1-SETUP'!$V96*7,IF('1-SETUP'!$Q96="MONTHLY",EDATE(KC47,'1-SETUP'!$V96),IF('1-SETUP'!$Q96="YEARLY",EDATE(KC47,12*'1-SETUP'!$V96),""))))</f>
        <v/>
      </c>
      <c r="KE47" s="10" t="str">
        <f>IF('1-SETUP'!$Q96="DAILY",KD47+'1-SETUP'!$V96,IF('1-SETUP'!$Q96="WEEKLY",KD47+'1-SETUP'!$V96*7,IF('1-SETUP'!$Q96="MONTHLY",EDATE(KD47,'1-SETUP'!$V96),IF('1-SETUP'!$Q96="YEARLY",EDATE(KD47,12*'1-SETUP'!$V96),""))))</f>
        <v/>
      </c>
      <c r="KF47" s="10" t="str">
        <f>IF('1-SETUP'!$Q96="DAILY",KE47+'1-SETUP'!$V96,IF('1-SETUP'!$Q96="WEEKLY",KE47+'1-SETUP'!$V96*7,IF('1-SETUP'!$Q96="MONTHLY",EDATE(KE47,'1-SETUP'!$V96),IF('1-SETUP'!$Q96="YEARLY",EDATE(KE47,12*'1-SETUP'!$V96),""))))</f>
        <v/>
      </c>
      <c r="KG47" s="10" t="str">
        <f>IF('1-SETUP'!$Q96="DAILY",KF47+'1-SETUP'!$V96,IF('1-SETUP'!$Q96="WEEKLY",KF47+'1-SETUP'!$V96*7,IF('1-SETUP'!$Q96="MONTHLY",EDATE(KF47,'1-SETUP'!$V96),IF('1-SETUP'!$Q96="YEARLY",EDATE(KF47,12*'1-SETUP'!$V96),""))))</f>
        <v/>
      </c>
      <c r="KH47" s="10" t="str">
        <f>IF('1-SETUP'!$Q96="DAILY",KG47+'1-SETUP'!$V96,IF('1-SETUP'!$Q96="WEEKLY",KG47+'1-SETUP'!$V96*7,IF('1-SETUP'!$Q96="MONTHLY",EDATE(KG47,'1-SETUP'!$V96),IF('1-SETUP'!$Q96="YEARLY",EDATE(KG47,12*'1-SETUP'!$V96),""))))</f>
        <v/>
      </c>
      <c r="KI47" s="10" t="str">
        <f>IF('1-SETUP'!$Q96="DAILY",KH47+'1-SETUP'!$V96,IF('1-SETUP'!$Q96="WEEKLY",KH47+'1-SETUP'!$V96*7,IF('1-SETUP'!$Q96="MONTHLY",EDATE(KH47,'1-SETUP'!$V96),IF('1-SETUP'!$Q96="YEARLY",EDATE(KH47,12*'1-SETUP'!$V96),""))))</f>
        <v/>
      </c>
      <c r="KJ47" s="10" t="str">
        <f>IF('1-SETUP'!$Q96="DAILY",KI47+'1-SETUP'!$V96,IF('1-SETUP'!$Q96="WEEKLY",KI47+'1-SETUP'!$V96*7,IF('1-SETUP'!$Q96="MONTHLY",EDATE(KI47,'1-SETUP'!$V96),IF('1-SETUP'!$Q96="YEARLY",EDATE(KI47,12*'1-SETUP'!$V96),""))))</f>
        <v/>
      </c>
      <c r="KK47" s="10" t="str">
        <f>IF('1-SETUP'!$Q96="DAILY",KJ47+'1-SETUP'!$V96,IF('1-SETUP'!$Q96="WEEKLY",KJ47+'1-SETUP'!$V96*7,IF('1-SETUP'!$Q96="MONTHLY",EDATE(KJ47,'1-SETUP'!$V96),IF('1-SETUP'!$Q96="YEARLY",EDATE(KJ47,12*'1-SETUP'!$V96),""))))</f>
        <v/>
      </c>
      <c r="KL47" s="10" t="str">
        <f>IF('1-SETUP'!$Q96="DAILY",KK47+'1-SETUP'!$V96,IF('1-SETUP'!$Q96="WEEKLY",KK47+'1-SETUP'!$V96*7,IF('1-SETUP'!$Q96="MONTHLY",EDATE(KK47,'1-SETUP'!$V96),IF('1-SETUP'!$Q96="YEARLY",EDATE(KK47,12*'1-SETUP'!$V96),""))))</f>
        <v/>
      </c>
      <c r="KM47" s="10" t="str">
        <f>IF('1-SETUP'!$Q96="DAILY",KL47+'1-SETUP'!$V96,IF('1-SETUP'!$Q96="WEEKLY",KL47+'1-SETUP'!$V96*7,IF('1-SETUP'!$Q96="MONTHLY",EDATE(KL47,'1-SETUP'!$V96),IF('1-SETUP'!$Q96="YEARLY",EDATE(KL47,12*'1-SETUP'!$V96),""))))</f>
        <v/>
      </c>
      <c r="KN47" s="10" t="str">
        <f>IF('1-SETUP'!$Q96="DAILY",KM47+'1-SETUP'!$V96,IF('1-SETUP'!$Q96="WEEKLY",KM47+'1-SETUP'!$V96*7,IF('1-SETUP'!$Q96="MONTHLY",EDATE(KM47,'1-SETUP'!$V96),IF('1-SETUP'!$Q96="YEARLY",EDATE(KM47,12*'1-SETUP'!$V96),""))))</f>
        <v/>
      </c>
      <c r="KO47" s="10" t="str">
        <f>IF('1-SETUP'!$Q96="DAILY",KN47+'1-SETUP'!$V96,IF('1-SETUP'!$Q96="WEEKLY",KN47+'1-SETUP'!$V96*7,IF('1-SETUP'!$Q96="MONTHLY",EDATE(KN47,'1-SETUP'!$V96),IF('1-SETUP'!$Q96="YEARLY",EDATE(KN47,12*'1-SETUP'!$V96),""))))</f>
        <v/>
      </c>
      <c r="KP47" s="10" t="str">
        <f>IF('1-SETUP'!$Q96="DAILY",KO47+'1-SETUP'!$V96,IF('1-SETUP'!$Q96="WEEKLY",KO47+'1-SETUP'!$V96*7,IF('1-SETUP'!$Q96="MONTHLY",EDATE(KO47,'1-SETUP'!$V96),IF('1-SETUP'!$Q96="YEARLY",EDATE(KO47,12*'1-SETUP'!$V96),""))))</f>
        <v/>
      </c>
      <c r="KQ47" s="10" t="str">
        <f>IF('1-SETUP'!$Q96="DAILY",KP47+'1-SETUP'!$V96,IF('1-SETUP'!$Q96="WEEKLY",KP47+'1-SETUP'!$V96*7,IF('1-SETUP'!$Q96="MONTHLY",EDATE(KP47,'1-SETUP'!$V96),IF('1-SETUP'!$Q96="YEARLY",EDATE(KP47,12*'1-SETUP'!$V96),""))))</f>
        <v/>
      </c>
      <c r="KR47" s="10" t="str">
        <f>IF('1-SETUP'!$Q96="DAILY",KQ47+'1-SETUP'!$V96,IF('1-SETUP'!$Q96="WEEKLY",KQ47+'1-SETUP'!$V96*7,IF('1-SETUP'!$Q96="MONTHLY",EDATE(KQ47,'1-SETUP'!$V96),IF('1-SETUP'!$Q96="YEARLY",EDATE(KQ47,12*'1-SETUP'!$V96),""))))</f>
        <v/>
      </c>
      <c r="KS47" s="10" t="str">
        <f>IF('1-SETUP'!$Q96="DAILY",KR47+'1-SETUP'!$V96,IF('1-SETUP'!$Q96="WEEKLY",KR47+'1-SETUP'!$V96*7,IF('1-SETUP'!$Q96="MONTHLY",EDATE(KR47,'1-SETUP'!$V96),IF('1-SETUP'!$Q96="YEARLY",EDATE(KR47,12*'1-SETUP'!$V96),""))))</f>
        <v/>
      </c>
      <c r="KT47" s="10" t="str">
        <f>IF('1-SETUP'!$Q96="DAILY",KS47+'1-SETUP'!$V96,IF('1-SETUP'!$Q96="WEEKLY",KS47+'1-SETUP'!$V96*7,IF('1-SETUP'!$Q96="MONTHLY",EDATE(KS47,'1-SETUP'!$V96),IF('1-SETUP'!$Q96="YEARLY",EDATE(KS47,12*'1-SETUP'!$V96),""))))</f>
        <v/>
      </c>
      <c r="KU47" s="10" t="str">
        <f>IF('1-SETUP'!$Q96="DAILY",KT47+'1-SETUP'!$V96,IF('1-SETUP'!$Q96="WEEKLY",KT47+'1-SETUP'!$V96*7,IF('1-SETUP'!$Q96="MONTHLY",EDATE(KT47,'1-SETUP'!$V96),IF('1-SETUP'!$Q96="YEARLY",EDATE(KT47,12*'1-SETUP'!$V96),""))))</f>
        <v/>
      </c>
      <c r="KV47" s="10" t="str">
        <f>IF('1-SETUP'!$Q96="DAILY",KU47+'1-SETUP'!$V96,IF('1-SETUP'!$Q96="WEEKLY",KU47+'1-SETUP'!$V96*7,IF('1-SETUP'!$Q96="MONTHLY",EDATE(KU47,'1-SETUP'!$V96),IF('1-SETUP'!$Q96="YEARLY",EDATE(KU47,12*'1-SETUP'!$V96),""))))</f>
        <v/>
      </c>
      <c r="KW47" s="10" t="str">
        <f>IF('1-SETUP'!$Q96="DAILY",KV47+'1-SETUP'!$V96,IF('1-SETUP'!$Q96="WEEKLY",KV47+'1-SETUP'!$V96*7,IF('1-SETUP'!$Q96="MONTHLY",EDATE(KV47,'1-SETUP'!$V96),IF('1-SETUP'!$Q96="YEARLY",EDATE(KV47,12*'1-SETUP'!$V96),""))))</f>
        <v/>
      </c>
      <c r="KX47" s="10" t="str">
        <f>IF('1-SETUP'!$Q96="DAILY",KW47+'1-SETUP'!$V96,IF('1-SETUP'!$Q96="WEEKLY",KW47+'1-SETUP'!$V96*7,IF('1-SETUP'!$Q96="MONTHLY",EDATE(KW47,'1-SETUP'!$V96),IF('1-SETUP'!$Q96="YEARLY",EDATE(KW47,12*'1-SETUP'!$V96),""))))</f>
        <v/>
      </c>
      <c r="KY47" s="10" t="str">
        <f>IF('1-SETUP'!$Q96="DAILY",KX47+'1-SETUP'!$V96,IF('1-SETUP'!$Q96="WEEKLY",KX47+'1-SETUP'!$V96*7,IF('1-SETUP'!$Q96="MONTHLY",EDATE(KX47,'1-SETUP'!$V96),IF('1-SETUP'!$Q96="YEARLY",EDATE(KX47,12*'1-SETUP'!$V96),""))))</f>
        <v/>
      </c>
      <c r="KZ47" s="10" t="str">
        <f>IF('1-SETUP'!$Q96="DAILY",KY47+'1-SETUP'!$V96,IF('1-SETUP'!$Q96="WEEKLY",KY47+'1-SETUP'!$V96*7,IF('1-SETUP'!$Q96="MONTHLY",EDATE(KY47,'1-SETUP'!$V96),IF('1-SETUP'!$Q96="YEARLY",EDATE(KY47,12*'1-SETUP'!$V96),""))))</f>
        <v/>
      </c>
      <c r="LA47" s="10" t="str">
        <f>IF('1-SETUP'!$Q96="DAILY",KZ47+'1-SETUP'!$V96,IF('1-SETUP'!$Q96="WEEKLY",KZ47+'1-SETUP'!$V96*7,IF('1-SETUP'!$Q96="MONTHLY",EDATE(KZ47,'1-SETUP'!$V96),IF('1-SETUP'!$Q96="YEARLY",EDATE(KZ47,12*'1-SETUP'!$V96),""))))</f>
        <v/>
      </c>
      <c r="LB47" s="10" t="str">
        <f>IF('1-SETUP'!$Q96="DAILY",LA47+'1-SETUP'!$V96,IF('1-SETUP'!$Q96="WEEKLY",LA47+'1-SETUP'!$V96*7,IF('1-SETUP'!$Q96="MONTHLY",EDATE(LA47,'1-SETUP'!$V96),IF('1-SETUP'!$Q96="YEARLY",EDATE(LA47,12*'1-SETUP'!$V96),""))))</f>
        <v/>
      </c>
      <c r="LC47" s="10" t="str">
        <f>IF('1-SETUP'!$Q96="DAILY",LB47+'1-SETUP'!$V96,IF('1-SETUP'!$Q96="WEEKLY",LB47+'1-SETUP'!$V96*7,IF('1-SETUP'!$Q96="MONTHLY",EDATE(LB47,'1-SETUP'!$V96),IF('1-SETUP'!$Q96="YEARLY",EDATE(LB47,12*'1-SETUP'!$V96),""))))</f>
        <v/>
      </c>
      <c r="LD47" s="10" t="str">
        <f>IF('1-SETUP'!$Q96="DAILY",LC47+'1-SETUP'!$V96,IF('1-SETUP'!$Q96="WEEKLY",LC47+'1-SETUP'!$V96*7,IF('1-SETUP'!$Q96="MONTHLY",EDATE(LC47,'1-SETUP'!$V96),IF('1-SETUP'!$Q96="YEARLY",EDATE(LC47,12*'1-SETUP'!$V96),""))))</f>
        <v/>
      </c>
      <c r="LE47" s="10" t="str">
        <f>IF('1-SETUP'!$Q96="DAILY",LD47+'1-SETUP'!$V96,IF('1-SETUP'!$Q96="WEEKLY",LD47+'1-SETUP'!$V96*7,IF('1-SETUP'!$Q96="MONTHLY",EDATE(LD47,'1-SETUP'!$V96),IF('1-SETUP'!$Q96="YEARLY",EDATE(LD47,12*'1-SETUP'!$V96),""))))</f>
        <v/>
      </c>
      <c r="LF47" s="10" t="str">
        <f>IF('1-SETUP'!$Q96="DAILY",LE47+'1-SETUP'!$V96,IF('1-SETUP'!$Q96="WEEKLY",LE47+'1-SETUP'!$V96*7,IF('1-SETUP'!$Q96="MONTHLY",EDATE(LE47,'1-SETUP'!$V96),IF('1-SETUP'!$Q96="YEARLY",EDATE(LE47,12*'1-SETUP'!$V96),""))))</f>
        <v/>
      </c>
      <c r="LG47" s="10" t="str">
        <f>IF('1-SETUP'!$Q96="DAILY",LF47+'1-SETUP'!$V96,IF('1-SETUP'!$Q96="WEEKLY",LF47+'1-SETUP'!$V96*7,IF('1-SETUP'!$Q96="MONTHLY",EDATE(LF47,'1-SETUP'!$V96),IF('1-SETUP'!$Q96="YEARLY",EDATE(LF47,12*'1-SETUP'!$V96),""))))</f>
        <v/>
      </c>
      <c r="LH47" s="10" t="str">
        <f>IF('1-SETUP'!$Q96="DAILY",LG47+'1-SETUP'!$V96,IF('1-SETUP'!$Q96="WEEKLY",LG47+'1-SETUP'!$V96*7,IF('1-SETUP'!$Q96="MONTHLY",EDATE(LG47,'1-SETUP'!$V96),IF('1-SETUP'!$Q96="YEARLY",EDATE(LG47,12*'1-SETUP'!$V96),""))))</f>
        <v/>
      </c>
      <c r="LI47" s="10" t="str">
        <f>IF('1-SETUP'!$Q96="DAILY",LH47+'1-SETUP'!$V96,IF('1-SETUP'!$Q96="WEEKLY",LH47+'1-SETUP'!$V96*7,IF('1-SETUP'!$Q96="MONTHLY",EDATE(LH47,'1-SETUP'!$V96),IF('1-SETUP'!$Q96="YEARLY",EDATE(LH47,12*'1-SETUP'!$V96),""))))</f>
        <v/>
      </c>
      <c r="LJ47" s="10" t="str">
        <f>IF('1-SETUP'!$Q96="DAILY",LI47+'1-SETUP'!$V96,IF('1-SETUP'!$Q96="WEEKLY",LI47+'1-SETUP'!$V96*7,IF('1-SETUP'!$Q96="MONTHLY",EDATE(LI47,'1-SETUP'!$V96),IF('1-SETUP'!$Q96="YEARLY",EDATE(LI47,12*'1-SETUP'!$V96),""))))</f>
        <v/>
      </c>
      <c r="LK47" s="10" t="str">
        <f>IF('1-SETUP'!$Q96="DAILY",LJ47+'1-SETUP'!$V96,IF('1-SETUP'!$Q96="WEEKLY",LJ47+'1-SETUP'!$V96*7,IF('1-SETUP'!$Q96="MONTHLY",EDATE(LJ47,'1-SETUP'!$V96),IF('1-SETUP'!$Q96="YEARLY",EDATE(LJ47,12*'1-SETUP'!$V96),""))))</f>
        <v/>
      </c>
      <c r="LL47" s="10" t="str">
        <f>IF('1-SETUP'!$Q96="DAILY",LK47+'1-SETUP'!$V96,IF('1-SETUP'!$Q96="WEEKLY",LK47+'1-SETUP'!$V96*7,IF('1-SETUP'!$Q96="MONTHLY",EDATE(LK47,'1-SETUP'!$V96),IF('1-SETUP'!$Q96="YEARLY",EDATE(LK47,12*'1-SETUP'!$V96),""))))</f>
        <v/>
      </c>
      <c r="LM47" s="10" t="str">
        <f>IF('1-SETUP'!$Q96="DAILY",LL47+'1-SETUP'!$V96,IF('1-SETUP'!$Q96="WEEKLY",LL47+'1-SETUP'!$V96*7,IF('1-SETUP'!$Q96="MONTHLY",EDATE(LL47,'1-SETUP'!$V96),IF('1-SETUP'!$Q96="YEARLY",EDATE(LL47,12*'1-SETUP'!$V96),""))))</f>
        <v/>
      </c>
      <c r="LN47" s="10" t="str">
        <f>IF('1-SETUP'!$Q96="DAILY",LM47+'1-SETUP'!$V96,IF('1-SETUP'!$Q96="WEEKLY",LM47+'1-SETUP'!$V96*7,IF('1-SETUP'!$Q96="MONTHLY",EDATE(LM47,'1-SETUP'!$V96),IF('1-SETUP'!$Q96="YEARLY",EDATE(LM47,12*'1-SETUP'!$V96),""))))</f>
        <v/>
      </c>
      <c r="LO47" s="10" t="str">
        <f>IF('1-SETUP'!$Q96="DAILY",LN47+'1-SETUP'!$V96,IF('1-SETUP'!$Q96="WEEKLY",LN47+'1-SETUP'!$V96*7,IF('1-SETUP'!$Q96="MONTHLY",EDATE(LN47,'1-SETUP'!$V96),IF('1-SETUP'!$Q96="YEARLY",EDATE(LN47,12*'1-SETUP'!$V96),""))))</f>
        <v/>
      </c>
      <c r="LP47" s="10" t="str">
        <f>IF('1-SETUP'!$Q96="DAILY",LO47+'1-SETUP'!$V96,IF('1-SETUP'!$Q96="WEEKLY",LO47+'1-SETUP'!$V96*7,IF('1-SETUP'!$Q96="MONTHLY",EDATE(LO47,'1-SETUP'!$V96),IF('1-SETUP'!$Q96="YEARLY",EDATE(LO47,12*'1-SETUP'!$V96),""))))</f>
        <v/>
      </c>
      <c r="LQ47" s="10" t="str">
        <f>IF('1-SETUP'!$Q96="DAILY",LP47+'1-SETUP'!$V96,IF('1-SETUP'!$Q96="WEEKLY",LP47+'1-SETUP'!$V96*7,IF('1-SETUP'!$Q96="MONTHLY",EDATE(LP47,'1-SETUP'!$V96),IF('1-SETUP'!$Q96="YEARLY",EDATE(LP47,12*'1-SETUP'!$V96),""))))</f>
        <v/>
      </c>
      <c r="LR47" s="10" t="str">
        <f>IF('1-SETUP'!$Q96="DAILY",LQ47+'1-SETUP'!$V96,IF('1-SETUP'!$Q96="WEEKLY",LQ47+'1-SETUP'!$V96*7,IF('1-SETUP'!$Q96="MONTHLY",EDATE(LQ47,'1-SETUP'!$V96),IF('1-SETUP'!$Q96="YEARLY",EDATE(LQ47,12*'1-SETUP'!$V96),""))))</f>
        <v/>
      </c>
      <c r="LS47" s="10" t="str">
        <f>IF('1-SETUP'!$Q96="DAILY",LR47+'1-SETUP'!$V96,IF('1-SETUP'!$Q96="WEEKLY",LR47+'1-SETUP'!$V96*7,IF('1-SETUP'!$Q96="MONTHLY",EDATE(LR47,'1-SETUP'!$V96),IF('1-SETUP'!$Q96="YEARLY",EDATE(LR47,12*'1-SETUP'!$V96),""))))</f>
        <v/>
      </c>
      <c r="LT47" s="10" t="str">
        <f>IF('1-SETUP'!$Q96="DAILY",LS47+'1-SETUP'!$V96,IF('1-SETUP'!$Q96="WEEKLY",LS47+'1-SETUP'!$V96*7,IF('1-SETUP'!$Q96="MONTHLY",EDATE(LS47,'1-SETUP'!$V96),IF('1-SETUP'!$Q96="YEARLY",EDATE(LS47,12*'1-SETUP'!$V96),""))))</f>
        <v/>
      </c>
      <c r="LU47" s="10" t="str">
        <f>IF('1-SETUP'!$Q96="DAILY",LT47+'1-SETUP'!$V96,IF('1-SETUP'!$Q96="WEEKLY",LT47+'1-SETUP'!$V96*7,IF('1-SETUP'!$Q96="MONTHLY",EDATE(LT47,'1-SETUP'!$V96),IF('1-SETUP'!$Q96="YEARLY",EDATE(LT47,12*'1-SETUP'!$V96),""))))</f>
        <v/>
      </c>
      <c r="LV47" s="10" t="str">
        <f>IF('1-SETUP'!$Q96="DAILY",LU47+'1-SETUP'!$V96,IF('1-SETUP'!$Q96="WEEKLY",LU47+'1-SETUP'!$V96*7,IF('1-SETUP'!$Q96="MONTHLY",EDATE(LU47,'1-SETUP'!$V96),IF('1-SETUP'!$Q96="YEARLY",EDATE(LU47,12*'1-SETUP'!$V96),""))))</f>
        <v/>
      </c>
      <c r="LW47" s="10" t="str">
        <f>IF('1-SETUP'!$Q96="DAILY",LV47+'1-SETUP'!$V96,IF('1-SETUP'!$Q96="WEEKLY",LV47+'1-SETUP'!$V96*7,IF('1-SETUP'!$Q96="MONTHLY",EDATE(LV47,'1-SETUP'!$V96),IF('1-SETUP'!$Q96="YEARLY",EDATE(LV47,12*'1-SETUP'!$V96),""))))</f>
        <v/>
      </c>
      <c r="LX47" s="10" t="str">
        <f>IF('1-SETUP'!$Q96="DAILY",LW47+'1-SETUP'!$V96,IF('1-SETUP'!$Q96="WEEKLY",LW47+'1-SETUP'!$V96*7,IF('1-SETUP'!$Q96="MONTHLY",EDATE(LW47,'1-SETUP'!$V96),IF('1-SETUP'!$Q96="YEARLY",EDATE(LW47,12*'1-SETUP'!$V96),""))))</f>
        <v/>
      </c>
      <c r="LY47" s="10" t="str">
        <f>IF('1-SETUP'!$Q96="DAILY",LX47+'1-SETUP'!$V96,IF('1-SETUP'!$Q96="WEEKLY",LX47+'1-SETUP'!$V96*7,IF('1-SETUP'!$Q96="MONTHLY",EDATE(LX47,'1-SETUP'!$V96),IF('1-SETUP'!$Q96="YEARLY",EDATE(LX47,12*'1-SETUP'!$V96),""))))</f>
        <v/>
      </c>
      <c r="LZ47" s="10" t="str">
        <f>IF('1-SETUP'!$Q96="DAILY",LY47+'1-SETUP'!$V96,IF('1-SETUP'!$Q96="WEEKLY",LY47+'1-SETUP'!$V96*7,IF('1-SETUP'!$Q96="MONTHLY",EDATE(LY47,'1-SETUP'!$V96),IF('1-SETUP'!$Q96="YEARLY",EDATE(LY47,12*'1-SETUP'!$V96),""))))</f>
        <v/>
      </c>
      <c r="MA47" s="10" t="str">
        <f>IF('1-SETUP'!$Q96="DAILY",LZ47+'1-SETUP'!$V96,IF('1-SETUP'!$Q96="WEEKLY",LZ47+'1-SETUP'!$V96*7,IF('1-SETUP'!$Q96="MONTHLY",EDATE(LZ47,'1-SETUP'!$V96),IF('1-SETUP'!$Q96="YEARLY",EDATE(LZ47,12*'1-SETUP'!$V96),""))))</f>
        <v/>
      </c>
      <c r="MB47" s="10" t="str">
        <f>IF('1-SETUP'!$Q96="DAILY",MA47+'1-SETUP'!$V96,IF('1-SETUP'!$Q96="WEEKLY",MA47+'1-SETUP'!$V96*7,IF('1-SETUP'!$Q96="MONTHLY",EDATE(MA47,'1-SETUP'!$V96),IF('1-SETUP'!$Q96="YEARLY",EDATE(MA47,12*'1-SETUP'!$V96),""))))</f>
        <v/>
      </c>
      <c r="MC47" s="10" t="str">
        <f>IF('1-SETUP'!$Q96="DAILY",MB47+'1-SETUP'!$V96,IF('1-SETUP'!$Q96="WEEKLY",MB47+'1-SETUP'!$V96*7,IF('1-SETUP'!$Q96="MONTHLY",EDATE(MB47,'1-SETUP'!$V96),IF('1-SETUP'!$Q96="YEARLY",EDATE(MB47,12*'1-SETUP'!$V96),""))))</f>
        <v/>
      </c>
      <c r="MD47" s="10" t="str">
        <f>IF('1-SETUP'!$Q96="DAILY",MC47+'1-SETUP'!$V96,IF('1-SETUP'!$Q96="WEEKLY",MC47+'1-SETUP'!$V96*7,IF('1-SETUP'!$Q96="MONTHLY",EDATE(MC47,'1-SETUP'!$V96),IF('1-SETUP'!$Q96="YEARLY",EDATE(MC47,12*'1-SETUP'!$V96),""))))</f>
        <v/>
      </c>
      <c r="ME47" s="10" t="str">
        <f>IF('1-SETUP'!$Q96="DAILY",MD47+'1-SETUP'!$V96,IF('1-SETUP'!$Q96="WEEKLY",MD47+'1-SETUP'!$V96*7,IF('1-SETUP'!$Q96="MONTHLY",EDATE(MD47,'1-SETUP'!$V96),IF('1-SETUP'!$Q96="YEARLY",EDATE(MD47,12*'1-SETUP'!$V96),""))))</f>
        <v/>
      </c>
      <c r="MF47" s="10" t="str">
        <f>IF('1-SETUP'!$Q96="DAILY",ME47+'1-SETUP'!$V96,IF('1-SETUP'!$Q96="WEEKLY",ME47+'1-SETUP'!$V96*7,IF('1-SETUP'!$Q96="MONTHLY",EDATE(ME47,'1-SETUP'!$V96),IF('1-SETUP'!$Q96="YEARLY",EDATE(ME47,12*'1-SETUP'!$V96),""))))</f>
        <v/>
      </c>
      <c r="MG47" s="10" t="str">
        <f>IF('1-SETUP'!$Q96="DAILY",MF47+'1-SETUP'!$V96,IF('1-SETUP'!$Q96="WEEKLY",MF47+'1-SETUP'!$V96*7,IF('1-SETUP'!$Q96="MONTHLY",EDATE(MF47,'1-SETUP'!$V96),IF('1-SETUP'!$Q96="YEARLY",EDATE(MF47,12*'1-SETUP'!$V96),""))))</f>
        <v/>
      </c>
      <c r="MH47" s="10" t="str">
        <f>IF('1-SETUP'!$Q96="DAILY",MG47+'1-SETUP'!$V96,IF('1-SETUP'!$Q96="WEEKLY",MG47+'1-SETUP'!$V96*7,IF('1-SETUP'!$Q96="MONTHLY",EDATE(MG47,'1-SETUP'!$V96),IF('1-SETUP'!$Q96="YEARLY",EDATE(MG47,12*'1-SETUP'!$V96),""))))</f>
        <v/>
      </c>
      <c r="MI47" s="10" t="str">
        <f>IF('1-SETUP'!$Q96="DAILY",MH47+'1-SETUP'!$V96,IF('1-SETUP'!$Q96="WEEKLY",MH47+'1-SETUP'!$V96*7,IF('1-SETUP'!$Q96="MONTHLY",EDATE(MH47,'1-SETUP'!$V96),IF('1-SETUP'!$Q96="YEARLY",EDATE(MH47,12*'1-SETUP'!$V96),""))))</f>
        <v/>
      </c>
      <c r="MJ47" s="10" t="str">
        <f>IF('1-SETUP'!$Q96="DAILY",MI47+'1-SETUP'!$V96,IF('1-SETUP'!$Q96="WEEKLY",MI47+'1-SETUP'!$V96*7,IF('1-SETUP'!$Q96="MONTHLY",EDATE(MI47,'1-SETUP'!$V96),IF('1-SETUP'!$Q96="YEARLY",EDATE(MI47,12*'1-SETUP'!$V96),""))))</f>
        <v/>
      </c>
      <c r="MK47" s="10" t="str">
        <f>IF('1-SETUP'!$Q96="DAILY",MJ47+'1-SETUP'!$V96,IF('1-SETUP'!$Q96="WEEKLY",MJ47+'1-SETUP'!$V96*7,IF('1-SETUP'!$Q96="MONTHLY",EDATE(MJ47,'1-SETUP'!$V96),IF('1-SETUP'!$Q96="YEARLY",EDATE(MJ47,12*'1-SETUP'!$V96),""))))</f>
        <v/>
      </c>
      <c r="ML47" s="10" t="str">
        <f>IF('1-SETUP'!$Q96="DAILY",MK47+'1-SETUP'!$V96,IF('1-SETUP'!$Q96="WEEKLY",MK47+'1-SETUP'!$V96*7,IF('1-SETUP'!$Q96="MONTHLY",EDATE(MK47,'1-SETUP'!$V96),IF('1-SETUP'!$Q96="YEARLY",EDATE(MK47,12*'1-SETUP'!$V96),""))))</f>
        <v/>
      </c>
      <c r="MM47" s="10" t="str">
        <f>IF('1-SETUP'!$Q96="DAILY",ML47+'1-SETUP'!$V96,IF('1-SETUP'!$Q96="WEEKLY",ML47+'1-SETUP'!$V96*7,IF('1-SETUP'!$Q96="MONTHLY",EDATE(ML47,'1-SETUP'!$V96),IF('1-SETUP'!$Q96="YEARLY",EDATE(ML47,12*'1-SETUP'!$V96),""))))</f>
        <v/>
      </c>
      <c r="MN47" s="10" t="str">
        <f>IF('1-SETUP'!$Q96="DAILY",MM47+'1-SETUP'!$V96,IF('1-SETUP'!$Q96="WEEKLY",MM47+'1-SETUP'!$V96*7,IF('1-SETUP'!$Q96="MONTHLY",EDATE(MM47,'1-SETUP'!$V96),IF('1-SETUP'!$Q96="YEARLY",EDATE(MM47,12*'1-SETUP'!$V96),""))))</f>
        <v/>
      </c>
      <c r="MO47" s="10" t="str">
        <f>IF('1-SETUP'!$Q96="DAILY",MN47+'1-SETUP'!$V96,IF('1-SETUP'!$Q96="WEEKLY",MN47+'1-SETUP'!$V96*7,IF('1-SETUP'!$Q96="MONTHLY",EDATE(MN47,'1-SETUP'!$V96),IF('1-SETUP'!$Q96="YEARLY",EDATE(MN47,12*'1-SETUP'!$V96),""))))</f>
        <v/>
      </c>
      <c r="MP47" s="10" t="str">
        <f>IF('1-SETUP'!$Q96="DAILY",MO47+'1-SETUP'!$V96,IF('1-SETUP'!$Q96="WEEKLY",MO47+'1-SETUP'!$V96*7,IF('1-SETUP'!$Q96="MONTHLY",EDATE(MO47,'1-SETUP'!$V96),IF('1-SETUP'!$Q96="YEARLY",EDATE(MO47,12*'1-SETUP'!$V96),""))))</f>
        <v/>
      </c>
      <c r="MQ47" s="10" t="str">
        <f>IF('1-SETUP'!$Q96="DAILY",MP47+'1-SETUP'!$V96,IF('1-SETUP'!$Q96="WEEKLY",MP47+'1-SETUP'!$V96*7,IF('1-SETUP'!$Q96="MONTHLY",EDATE(MP47,'1-SETUP'!$V96),IF('1-SETUP'!$Q96="YEARLY",EDATE(MP47,12*'1-SETUP'!$V96),""))))</f>
        <v/>
      </c>
      <c r="MR47" s="10" t="str">
        <f>IF('1-SETUP'!$Q96="DAILY",MQ47+'1-SETUP'!$V96,IF('1-SETUP'!$Q96="WEEKLY",MQ47+'1-SETUP'!$V96*7,IF('1-SETUP'!$Q96="MONTHLY",EDATE(MQ47,'1-SETUP'!$V96),IF('1-SETUP'!$Q96="YEARLY",EDATE(MQ47,12*'1-SETUP'!$V96),""))))</f>
        <v/>
      </c>
      <c r="MS47" s="10" t="str">
        <f>IF('1-SETUP'!$Q96="DAILY",MR47+'1-SETUP'!$V96,IF('1-SETUP'!$Q96="WEEKLY",MR47+'1-SETUP'!$V96*7,IF('1-SETUP'!$Q96="MONTHLY",EDATE(MR47,'1-SETUP'!$V96),IF('1-SETUP'!$Q96="YEARLY",EDATE(MR47,12*'1-SETUP'!$V96),""))))</f>
        <v/>
      </c>
      <c r="MT47" s="10" t="str">
        <f>IF('1-SETUP'!$Q96="DAILY",MS47+'1-SETUP'!$V96,IF('1-SETUP'!$Q96="WEEKLY",MS47+'1-SETUP'!$V96*7,IF('1-SETUP'!$Q96="MONTHLY",EDATE(MS47,'1-SETUP'!$V96),IF('1-SETUP'!$Q96="YEARLY",EDATE(MS47,12*'1-SETUP'!$V96),""))))</f>
        <v/>
      </c>
      <c r="MU47" s="10" t="str">
        <f>IF('1-SETUP'!$Q96="DAILY",MT47+'1-SETUP'!$V96,IF('1-SETUP'!$Q96="WEEKLY",MT47+'1-SETUP'!$V96*7,IF('1-SETUP'!$Q96="MONTHLY",EDATE(MT47,'1-SETUP'!$V96),IF('1-SETUP'!$Q96="YEARLY",EDATE(MT47,12*'1-SETUP'!$V96),""))))</f>
        <v/>
      </c>
      <c r="MV47" s="10" t="str">
        <f>IF('1-SETUP'!$Q96="DAILY",MU47+'1-SETUP'!$V96,IF('1-SETUP'!$Q96="WEEKLY",MU47+'1-SETUP'!$V96*7,IF('1-SETUP'!$Q96="MONTHLY",EDATE(MU47,'1-SETUP'!$V96),IF('1-SETUP'!$Q96="YEARLY",EDATE(MU47,12*'1-SETUP'!$V96),""))))</f>
        <v/>
      </c>
      <c r="MW47" s="10" t="str">
        <f>IF('1-SETUP'!$Q96="DAILY",MV47+'1-SETUP'!$V96,IF('1-SETUP'!$Q96="WEEKLY",MV47+'1-SETUP'!$V96*7,IF('1-SETUP'!$Q96="MONTHLY",EDATE(MV47,'1-SETUP'!$V96),IF('1-SETUP'!$Q96="YEARLY",EDATE(MV47,12*'1-SETUP'!$V96),""))))</f>
        <v/>
      </c>
      <c r="MX47" s="10" t="str">
        <f>IF('1-SETUP'!$Q96="DAILY",MW47+'1-SETUP'!$V96,IF('1-SETUP'!$Q96="WEEKLY",MW47+'1-SETUP'!$V96*7,IF('1-SETUP'!$Q96="MONTHLY",EDATE(MW47,'1-SETUP'!$V96),IF('1-SETUP'!$Q96="YEARLY",EDATE(MW47,12*'1-SETUP'!$V96),""))))</f>
        <v/>
      </c>
      <c r="MY47" s="10" t="str">
        <f>IF('1-SETUP'!$Q96="DAILY",MX47+'1-SETUP'!$V96,IF('1-SETUP'!$Q96="WEEKLY",MX47+'1-SETUP'!$V96*7,IF('1-SETUP'!$Q96="MONTHLY",EDATE(MX47,'1-SETUP'!$V96),IF('1-SETUP'!$Q96="YEARLY",EDATE(MX47,12*'1-SETUP'!$V96),""))))</f>
        <v/>
      </c>
      <c r="MZ47" s="10" t="str">
        <f>IF('1-SETUP'!$Q96="DAILY",MY47+'1-SETUP'!$V96,IF('1-SETUP'!$Q96="WEEKLY",MY47+'1-SETUP'!$V96*7,IF('1-SETUP'!$Q96="MONTHLY",EDATE(MY47,'1-SETUP'!$V96),IF('1-SETUP'!$Q96="YEARLY",EDATE(MY47,12*'1-SETUP'!$V96),""))))</f>
        <v/>
      </c>
      <c r="NA47" s="10" t="str">
        <f>IF('1-SETUP'!$Q96="DAILY",MZ47+'1-SETUP'!$V96,IF('1-SETUP'!$Q96="WEEKLY",MZ47+'1-SETUP'!$V96*7,IF('1-SETUP'!$Q96="MONTHLY",EDATE(MZ47,'1-SETUP'!$V96),IF('1-SETUP'!$Q96="YEARLY",EDATE(MZ47,12*'1-SETUP'!$V96),""))))</f>
        <v/>
      </c>
      <c r="NB47" s="10" t="str">
        <f>IF('1-SETUP'!$Q96="DAILY",NA47+'1-SETUP'!$V96,IF('1-SETUP'!$Q96="WEEKLY",NA47+'1-SETUP'!$V96*7,IF('1-SETUP'!$Q96="MONTHLY",EDATE(NA47,'1-SETUP'!$V96),IF('1-SETUP'!$Q96="YEARLY",EDATE(NA47,12*'1-SETUP'!$V96),""))))</f>
        <v/>
      </c>
      <c r="NC47" s="10" t="str">
        <f>IF('1-SETUP'!$Q96="DAILY",NB47+'1-SETUP'!$V96,IF('1-SETUP'!$Q96="WEEKLY",NB47+'1-SETUP'!$V96*7,IF('1-SETUP'!$Q96="MONTHLY",EDATE(NB47,'1-SETUP'!$V96),IF('1-SETUP'!$Q96="YEARLY",EDATE(NB47,12*'1-SETUP'!$V96),""))))</f>
        <v/>
      </c>
    </row>
    <row r="48" spans="1:367" x14ac:dyDescent="0.45">
      <c r="A48">
        <f>'1-SETUP'!A97</f>
        <v>0</v>
      </c>
      <c r="B48" t="str">
        <f>_xlfn.CONCAT('1-SETUP'!$O97," ",'1-SETUP'!$Q97," ",'1-SETUP'!$T97," ",'1-SETUP'!$V97," ",'1-SETUP'!$W97," ",'1-SETUP'!$Z97," ",TEXT('1-SETUP'!$AC97,"mm/dd/yyyy"))</f>
        <v xml:space="preserve">      01/00/1900</v>
      </c>
      <c r="C48" s="10">
        <f>'1-SETUP'!$AC97</f>
        <v>0</v>
      </c>
      <c r="D48" s="10" t="str">
        <f>IF('1-SETUP'!$Q97="DAILY",C48+'1-SETUP'!$V97,IF('1-SETUP'!$Q97="WEEKLY",C48+'1-SETUP'!$V97*7,IF('1-SETUP'!$Q97="MONTHLY",EDATE(C48,'1-SETUP'!$V97),IF('1-SETUP'!$Q97="YEARLY",EDATE(C48,12*'1-SETUP'!$V97),""))))</f>
        <v/>
      </c>
      <c r="E48" s="10" t="str">
        <f>IF('1-SETUP'!$Q97="DAILY",D48+'1-SETUP'!$V97,IF('1-SETUP'!$Q97="WEEKLY",D48+'1-SETUP'!$V97*7,IF('1-SETUP'!$Q97="MONTHLY",EDATE(D48,'1-SETUP'!$V97),IF('1-SETUP'!$Q97="YEARLY",EDATE(D48,12*'1-SETUP'!$V97),""))))</f>
        <v/>
      </c>
      <c r="F48" s="10" t="str">
        <f>IF('1-SETUP'!$Q97="DAILY",E48+'1-SETUP'!$V97,IF('1-SETUP'!$Q97="WEEKLY",E48+'1-SETUP'!$V97*7,IF('1-SETUP'!$Q97="MONTHLY",EDATE(E48,'1-SETUP'!$V97),IF('1-SETUP'!$Q97="YEARLY",EDATE(E48,12*'1-SETUP'!$V97),""))))</f>
        <v/>
      </c>
      <c r="G48" s="10" t="str">
        <f>IF('1-SETUP'!$Q97="DAILY",F48+'1-SETUP'!$V97,IF('1-SETUP'!$Q97="WEEKLY",F48+'1-SETUP'!$V97*7,IF('1-SETUP'!$Q97="MONTHLY",EDATE(F48,'1-SETUP'!$V97),IF('1-SETUP'!$Q97="YEARLY",EDATE(F48,12*'1-SETUP'!$V97),""))))</f>
        <v/>
      </c>
      <c r="H48" s="10" t="str">
        <f>IF('1-SETUP'!$Q97="DAILY",G48+'1-SETUP'!$V97,IF('1-SETUP'!$Q97="WEEKLY",G48+'1-SETUP'!$V97*7,IF('1-SETUP'!$Q97="MONTHLY",EDATE(G48,'1-SETUP'!$V97),IF('1-SETUP'!$Q97="YEARLY",EDATE(G48,12*'1-SETUP'!$V97),""))))</f>
        <v/>
      </c>
      <c r="I48" s="10" t="str">
        <f>IF('1-SETUP'!$Q97="DAILY",H48+'1-SETUP'!$V97,IF('1-SETUP'!$Q97="WEEKLY",H48+'1-SETUP'!$V97*7,IF('1-SETUP'!$Q97="MONTHLY",EDATE(H48,'1-SETUP'!$V97),IF('1-SETUP'!$Q97="YEARLY",EDATE(H48,12*'1-SETUP'!$V97),""))))</f>
        <v/>
      </c>
      <c r="J48" s="10" t="str">
        <f>IF('1-SETUP'!$Q97="DAILY",I48+'1-SETUP'!$V97,IF('1-SETUP'!$Q97="WEEKLY",I48+'1-SETUP'!$V97*7,IF('1-SETUP'!$Q97="MONTHLY",EDATE(I48,'1-SETUP'!$V97),IF('1-SETUP'!$Q97="YEARLY",EDATE(I48,12*'1-SETUP'!$V97),""))))</f>
        <v/>
      </c>
      <c r="K48" s="10" t="str">
        <f>IF('1-SETUP'!$Q97="DAILY",J48+'1-SETUP'!$V97,IF('1-SETUP'!$Q97="WEEKLY",J48+'1-SETUP'!$V97*7,IF('1-SETUP'!$Q97="MONTHLY",EDATE(J48,'1-SETUP'!$V97),IF('1-SETUP'!$Q97="YEARLY",EDATE(J48,12*'1-SETUP'!$V97),""))))</f>
        <v/>
      </c>
      <c r="L48" s="10" t="str">
        <f>IF('1-SETUP'!$Q97="DAILY",K48+'1-SETUP'!$V97,IF('1-SETUP'!$Q97="WEEKLY",K48+'1-SETUP'!$V97*7,IF('1-SETUP'!$Q97="MONTHLY",EDATE(K48,'1-SETUP'!$V97),IF('1-SETUP'!$Q97="YEARLY",EDATE(K48,12*'1-SETUP'!$V97),""))))</f>
        <v/>
      </c>
      <c r="M48" s="10" t="str">
        <f>IF('1-SETUP'!$Q97="DAILY",L48+'1-SETUP'!$V97,IF('1-SETUP'!$Q97="WEEKLY",L48+'1-SETUP'!$V97*7,IF('1-SETUP'!$Q97="MONTHLY",EDATE(L48,'1-SETUP'!$V97),IF('1-SETUP'!$Q97="YEARLY",EDATE(L48,12*'1-SETUP'!$V97),""))))</f>
        <v/>
      </c>
      <c r="N48" s="10" t="str">
        <f>IF('1-SETUP'!$Q97="DAILY",M48+'1-SETUP'!$V97,IF('1-SETUP'!$Q97="WEEKLY",M48+'1-SETUP'!$V97*7,IF('1-SETUP'!$Q97="MONTHLY",EDATE(M48,'1-SETUP'!$V97),IF('1-SETUP'!$Q97="YEARLY",EDATE(M48,12*'1-SETUP'!$V97),""))))</f>
        <v/>
      </c>
      <c r="O48" s="10" t="str">
        <f>IF('1-SETUP'!$Q97="DAILY",N48+'1-SETUP'!$V97,IF('1-SETUP'!$Q97="WEEKLY",N48+'1-SETUP'!$V97*7,IF('1-SETUP'!$Q97="MONTHLY",EDATE(N48,'1-SETUP'!$V97),IF('1-SETUP'!$Q97="YEARLY",EDATE(N48,12*'1-SETUP'!$V97),""))))</f>
        <v/>
      </c>
      <c r="P48" s="10" t="str">
        <f>IF('1-SETUP'!$Q97="DAILY",O48+'1-SETUP'!$V97,IF('1-SETUP'!$Q97="WEEKLY",O48+'1-SETUP'!$V97*7,IF('1-SETUP'!$Q97="MONTHLY",EDATE(O48,'1-SETUP'!$V97),IF('1-SETUP'!$Q97="YEARLY",EDATE(O48,12*'1-SETUP'!$V97),""))))</f>
        <v/>
      </c>
      <c r="Q48" s="10" t="str">
        <f>IF('1-SETUP'!$Q97="DAILY",P48+'1-SETUP'!$V97,IF('1-SETUP'!$Q97="WEEKLY",P48+'1-SETUP'!$V97*7,IF('1-SETUP'!$Q97="MONTHLY",EDATE(P48,'1-SETUP'!$V97),IF('1-SETUP'!$Q97="YEARLY",EDATE(P48,12*'1-SETUP'!$V97),""))))</f>
        <v/>
      </c>
      <c r="R48" s="10" t="str">
        <f>IF('1-SETUP'!$Q97="DAILY",Q48+'1-SETUP'!$V97,IF('1-SETUP'!$Q97="WEEKLY",Q48+'1-SETUP'!$V97*7,IF('1-SETUP'!$Q97="MONTHLY",EDATE(Q48,'1-SETUP'!$V97),IF('1-SETUP'!$Q97="YEARLY",EDATE(Q48,12*'1-SETUP'!$V97),""))))</f>
        <v/>
      </c>
      <c r="S48" s="10" t="str">
        <f>IF('1-SETUP'!$Q97="DAILY",R48+'1-SETUP'!$V97,IF('1-SETUP'!$Q97="WEEKLY",R48+'1-SETUP'!$V97*7,IF('1-SETUP'!$Q97="MONTHLY",EDATE(R48,'1-SETUP'!$V97),IF('1-SETUP'!$Q97="YEARLY",EDATE(R48,12*'1-SETUP'!$V97),""))))</f>
        <v/>
      </c>
      <c r="T48" s="10" t="str">
        <f>IF('1-SETUP'!$Q97="DAILY",S48+'1-SETUP'!$V97,IF('1-SETUP'!$Q97="WEEKLY",S48+'1-SETUP'!$V97*7,IF('1-SETUP'!$Q97="MONTHLY",EDATE(S48,'1-SETUP'!$V97),IF('1-SETUP'!$Q97="YEARLY",EDATE(S48,12*'1-SETUP'!$V97),""))))</f>
        <v/>
      </c>
      <c r="U48" s="10" t="str">
        <f>IF('1-SETUP'!$Q97="DAILY",T48+'1-SETUP'!$V97,IF('1-SETUP'!$Q97="WEEKLY",T48+'1-SETUP'!$V97*7,IF('1-SETUP'!$Q97="MONTHLY",EDATE(T48,'1-SETUP'!$V97),IF('1-SETUP'!$Q97="YEARLY",EDATE(T48,12*'1-SETUP'!$V97),""))))</f>
        <v/>
      </c>
      <c r="V48" s="10" t="str">
        <f>IF('1-SETUP'!$Q97="DAILY",U48+'1-SETUP'!$V97,IF('1-SETUP'!$Q97="WEEKLY",U48+'1-SETUP'!$V97*7,IF('1-SETUP'!$Q97="MONTHLY",EDATE(U48,'1-SETUP'!$V97),IF('1-SETUP'!$Q97="YEARLY",EDATE(U48,12*'1-SETUP'!$V97),""))))</f>
        <v/>
      </c>
      <c r="W48" s="10" t="str">
        <f>IF('1-SETUP'!$Q97="DAILY",V48+'1-SETUP'!$V97,IF('1-SETUP'!$Q97="WEEKLY",V48+'1-SETUP'!$V97*7,IF('1-SETUP'!$Q97="MONTHLY",EDATE(V48,'1-SETUP'!$V97),IF('1-SETUP'!$Q97="YEARLY",EDATE(V48,12*'1-SETUP'!$V97),""))))</f>
        <v/>
      </c>
      <c r="X48" s="10" t="str">
        <f>IF('1-SETUP'!$Q97="DAILY",W48+'1-SETUP'!$V97,IF('1-SETUP'!$Q97="WEEKLY",W48+'1-SETUP'!$V97*7,IF('1-SETUP'!$Q97="MONTHLY",EDATE(W48,'1-SETUP'!$V97),IF('1-SETUP'!$Q97="YEARLY",EDATE(W48,12*'1-SETUP'!$V97),""))))</f>
        <v/>
      </c>
      <c r="Y48" s="10" t="str">
        <f>IF('1-SETUP'!$Q97="DAILY",X48+'1-SETUP'!$V97,IF('1-SETUP'!$Q97="WEEKLY",X48+'1-SETUP'!$V97*7,IF('1-SETUP'!$Q97="MONTHLY",EDATE(X48,'1-SETUP'!$V97),IF('1-SETUP'!$Q97="YEARLY",EDATE(X48,12*'1-SETUP'!$V97),""))))</f>
        <v/>
      </c>
      <c r="Z48" s="10" t="str">
        <f>IF('1-SETUP'!$Q97="DAILY",Y48+'1-SETUP'!$V97,IF('1-SETUP'!$Q97="WEEKLY",Y48+'1-SETUP'!$V97*7,IF('1-SETUP'!$Q97="MONTHLY",EDATE(Y48,'1-SETUP'!$V97),IF('1-SETUP'!$Q97="YEARLY",EDATE(Y48,12*'1-SETUP'!$V97),""))))</f>
        <v/>
      </c>
      <c r="AA48" s="10" t="str">
        <f>IF('1-SETUP'!$Q97="DAILY",Z48+'1-SETUP'!$V97,IF('1-SETUP'!$Q97="WEEKLY",Z48+'1-SETUP'!$V97*7,IF('1-SETUP'!$Q97="MONTHLY",EDATE(Z48,'1-SETUP'!$V97),IF('1-SETUP'!$Q97="YEARLY",EDATE(Z48,12*'1-SETUP'!$V97),""))))</f>
        <v/>
      </c>
      <c r="AB48" s="10" t="str">
        <f>IF('1-SETUP'!$Q97="DAILY",AA48+'1-SETUP'!$V97,IF('1-SETUP'!$Q97="WEEKLY",AA48+'1-SETUP'!$V97*7,IF('1-SETUP'!$Q97="MONTHLY",EDATE(AA48,'1-SETUP'!$V97),IF('1-SETUP'!$Q97="YEARLY",EDATE(AA48,12*'1-SETUP'!$V97),""))))</f>
        <v/>
      </c>
      <c r="AC48" s="10" t="str">
        <f>IF('1-SETUP'!$Q97="DAILY",AB48+'1-SETUP'!$V97,IF('1-SETUP'!$Q97="WEEKLY",AB48+'1-SETUP'!$V97*7,IF('1-SETUP'!$Q97="MONTHLY",EDATE(AB48,'1-SETUP'!$V97),IF('1-SETUP'!$Q97="YEARLY",EDATE(AB48,12*'1-SETUP'!$V97),""))))</f>
        <v/>
      </c>
      <c r="AD48" s="10" t="str">
        <f>IF('1-SETUP'!$Q97="DAILY",AC48+'1-SETUP'!$V97,IF('1-SETUP'!$Q97="WEEKLY",AC48+'1-SETUP'!$V97*7,IF('1-SETUP'!$Q97="MONTHLY",EDATE(AC48,'1-SETUP'!$V97),IF('1-SETUP'!$Q97="YEARLY",EDATE(AC48,12*'1-SETUP'!$V97),""))))</f>
        <v/>
      </c>
      <c r="AE48" s="10" t="str">
        <f>IF('1-SETUP'!$Q97="DAILY",AD48+'1-SETUP'!$V97,IF('1-SETUP'!$Q97="WEEKLY",AD48+'1-SETUP'!$V97*7,IF('1-SETUP'!$Q97="MONTHLY",EDATE(AD48,'1-SETUP'!$V97),IF('1-SETUP'!$Q97="YEARLY",EDATE(AD48,12*'1-SETUP'!$V97),""))))</f>
        <v/>
      </c>
      <c r="AF48" s="10" t="str">
        <f>IF('1-SETUP'!$Q97="DAILY",AE48+'1-SETUP'!$V97,IF('1-SETUP'!$Q97="WEEKLY",AE48+'1-SETUP'!$V97*7,IF('1-SETUP'!$Q97="MONTHLY",EDATE(AE48,'1-SETUP'!$V97),IF('1-SETUP'!$Q97="YEARLY",EDATE(AE48,12*'1-SETUP'!$V97),""))))</f>
        <v/>
      </c>
      <c r="AG48" s="10" t="str">
        <f>IF('1-SETUP'!$Q97="DAILY",AF48+'1-SETUP'!$V97,IF('1-SETUP'!$Q97="WEEKLY",AF48+'1-SETUP'!$V97*7,IF('1-SETUP'!$Q97="MONTHLY",EDATE(AF48,'1-SETUP'!$V97),IF('1-SETUP'!$Q97="YEARLY",EDATE(AF48,12*'1-SETUP'!$V97),""))))</f>
        <v/>
      </c>
      <c r="AH48" s="10" t="str">
        <f>IF('1-SETUP'!$Q97="DAILY",AG48+'1-SETUP'!$V97,IF('1-SETUP'!$Q97="WEEKLY",AG48+'1-SETUP'!$V97*7,IF('1-SETUP'!$Q97="MONTHLY",EDATE(AG48,'1-SETUP'!$V97),IF('1-SETUP'!$Q97="YEARLY",EDATE(AG48,12*'1-SETUP'!$V97),""))))</f>
        <v/>
      </c>
      <c r="AI48" s="10" t="str">
        <f>IF('1-SETUP'!$Q97="DAILY",AH48+'1-SETUP'!$V97,IF('1-SETUP'!$Q97="WEEKLY",AH48+'1-SETUP'!$V97*7,IF('1-SETUP'!$Q97="MONTHLY",EDATE(AH48,'1-SETUP'!$V97),IF('1-SETUP'!$Q97="YEARLY",EDATE(AH48,12*'1-SETUP'!$V97),""))))</f>
        <v/>
      </c>
      <c r="AJ48" s="10" t="str">
        <f>IF('1-SETUP'!$Q97="DAILY",AI48+'1-SETUP'!$V97,IF('1-SETUP'!$Q97="WEEKLY",AI48+'1-SETUP'!$V97*7,IF('1-SETUP'!$Q97="MONTHLY",EDATE(AI48,'1-SETUP'!$V97),IF('1-SETUP'!$Q97="YEARLY",EDATE(AI48,12*'1-SETUP'!$V97),""))))</f>
        <v/>
      </c>
      <c r="AK48" s="10" t="str">
        <f>IF('1-SETUP'!$Q97="DAILY",AJ48+'1-SETUP'!$V97,IF('1-SETUP'!$Q97="WEEKLY",AJ48+'1-SETUP'!$V97*7,IF('1-SETUP'!$Q97="MONTHLY",EDATE(AJ48,'1-SETUP'!$V97),IF('1-SETUP'!$Q97="YEARLY",EDATE(AJ48,12*'1-SETUP'!$V97),""))))</f>
        <v/>
      </c>
      <c r="AL48" s="10" t="str">
        <f>IF('1-SETUP'!$Q97="DAILY",AK48+'1-SETUP'!$V97,IF('1-SETUP'!$Q97="WEEKLY",AK48+'1-SETUP'!$V97*7,IF('1-SETUP'!$Q97="MONTHLY",EDATE(AK48,'1-SETUP'!$V97),IF('1-SETUP'!$Q97="YEARLY",EDATE(AK48,12*'1-SETUP'!$V97),""))))</f>
        <v/>
      </c>
      <c r="AM48" s="10" t="str">
        <f>IF('1-SETUP'!$Q97="DAILY",AL48+'1-SETUP'!$V97,IF('1-SETUP'!$Q97="WEEKLY",AL48+'1-SETUP'!$V97*7,IF('1-SETUP'!$Q97="MONTHLY",EDATE(AL48,'1-SETUP'!$V97),IF('1-SETUP'!$Q97="YEARLY",EDATE(AL48,12*'1-SETUP'!$V97),""))))</f>
        <v/>
      </c>
      <c r="AN48" s="10" t="str">
        <f>IF('1-SETUP'!$Q97="DAILY",AM48+'1-SETUP'!$V97,IF('1-SETUP'!$Q97="WEEKLY",AM48+'1-SETUP'!$V97*7,IF('1-SETUP'!$Q97="MONTHLY",EDATE(AM48,'1-SETUP'!$V97),IF('1-SETUP'!$Q97="YEARLY",EDATE(AM48,12*'1-SETUP'!$V97),""))))</f>
        <v/>
      </c>
      <c r="AO48" s="10" t="str">
        <f>IF('1-SETUP'!$Q97="DAILY",AN48+'1-SETUP'!$V97,IF('1-SETUP'!$Q97="WEEKLY",AN48+'1-SETUP'!$V97*7,IF('1-SETUP'!$Q97="MONTHLY",EDATE(AN48,'1-SETUP'!$V97),IF('1-SETUP'!$Q97="YEARLY",EDATE(AN48,12*'1-SETUP'!$V97),""))))</f>
        <v/>
      </c>
      <c r="AP48" s="10" t="str">
        <f>IF('1-SETUP'!$Q97="DAILY",AO48+'1-SETUP'!$V97,IF('1-SETUP'!$Q97="WEEKLY",AO48+'1-SETUP'!$V97*7,IF('1-SETUP'!$Q97="MONTHLY",EDATE(AO48,'1-SETUP'!$V97),IF('1-SETUP'!$Q97="YEARLY",EDATE(AO48,12*'1-SETUP'!$V97),""))))</f>
        <v/>
      </c>
      <c r="AQ48" s="10" t="str">
        <f>IF('1-SETUP'!$Q97="DAILY",AP48+'1-SETUP'!$V97,IF('1-SETUP'!$Q97="WEEKLY",AP48+'1-SETUP'!$V97*7,IF('1-SETUP'!$Q97="MONTHLY",EDATE(AP48,'1-SETUP'!$V97),IF('1-SETUP'!$Q97="YEARLY",EDATE(AP48,12*'1-SETUP'!$V97),""))))</f>
        <v/>
      </c>
      <c r="AR48" s="10" t="str">
        <f>IF('1-SETUP'!$Q97="DAILY",AQ48+'1-SETUP'!$V97,IF('1-SETUP'!$Q97="WEEKLY",AQ48+'1-SETUP'!$V97*7,IF('1-SETUP'!$Q97="MONTHLY",EDATE(AQ48,'1-SETUP'!$V97),IF('1-SETUP'!$Q97="YEARLY",EDATE(AQ48,12*'1-SETUP'!$V97),""))))</f>
        <v/>
      </c>
      <c r="AS48" s="10" t="str">
        <f>IF('1-SETUP'!$Q97="DAILY",AR48+'1-SETUP'!$V97,IF('1-SETUP'!$Q97="WEEKLY",AR48+'1-SETUP'!$V97*7,IF('1-SETUP'!$Q97="MONTHLY",EDATE(AR48,'1-SETUP'!$V97),IF('1-SETUP'!$Q97="YEARLY",EDATE(AR48,12*'1-SETUP'!$V97),""))))</f>
        <v/>
      </c>
      <c r="AT48" s="10" t="str">
        <f>IF('1-SETUP'!$Q97="DAILY",AS48+'1-SETUP'!$V97,IF('1-SETUP'!$Q97="WEEKLY",AS48+'1-SETUP'!$V97*7,IF('1-SETUP'!$Q97="MONTHLY",EDATE(AS48,'1-SETUP'!$V97),IF('1-SETUP'!$Q97="YEARLY",EDATE(AS48,12*'1-SETUP'!$V97),""))))</f>
        <v/>
      </c>
      <c r="AU48" s="10" t="str">
        <f>IF('1-SETUP'!$Q97="DAILY",AT48+'1-SETUP'!$V97,IF('1-SETUP'!$Q97="WEEKLY",AT48+'1-SETUP'!$V97*7,IF('1-SETUP'!$Q97="MONTHLY",EDATE(AT48,'1-SETUP'!$V97),IF('1-SETUP'!$Q97="YEARLY",EDATE(AT48,12*'1-SETUP'!$V97),""))))</f>
        <v/>
      </c>
      <c r="AV48" s="10" t="str">
        <f>IF('1-SETUP'!$Q97="DAILY",AU48+'1-SETUP'!$V97,IF('1-SETUP'!$Q97="WEEKLY",AU48+'1-SETUP'!$V97*7,IF('1-SETUP'!$Q97="MONTHLY",EDATE(AU48,'1-SETUP'!$V97),IF('1-SETUP'!$Q97="YEARLY",EDATE(AU48,12*'1-SETUP'!$V97),""))))</f>
        <v/>
      </c>
      <c r="AW48" s="10" t="str">
        <f>IF('1-SETUP'!$Q97="DAILY",AV48+'1-SETUP'!$V97,IF('1-SETUP'!$Q97="WEEKLY",AV48+'1-SETUP'!$V97*7,IF('1-SETUP'!$Q97="MONTHLY",EDATE(AV48,'1-SETUP'!$V97),IF('1-SETUP'!$Q97="YEARLY",EDATE(AV48,12*'1-SETUP'!$V97),""))))</f>
        <v/>
      </c>
      <c r="AX48" s="10" t="str">
        <f>IF('1-SETUP'!$Q97="DAILY",AW48+'1-SETUP'!$V97,IF('1-SETUP'!$Q97="WEEKLY",AW48+'1-SETUP'!$V97*7,IF('1-SETUP'!$Q97="MONTHLY",EDATE(AW48,'1-SETUP'!$V97),IF('1-SETUP'!$Q97="YEARLY",EDATE(AW48,12*'1-SETUP'!$V97),""))))</f>
        <v/>
      </c>
      <c r="AY48" s="10" t="str">
        <f>IF('1-SETUP'!$Q97="DAILY",AX48+'1-SETUP'!$V97,IF('1-SETUP'!$Q97="WEEKLY",AX48+'1-SETUP'!$V97*7,IF('1-SETUP'!$Q97="MONTHLY",EDATE(AX48,'1-SETUP'!$V97),IF('1-SETUP'!$Q97="YEARLY",EDATE(AX48,12*'1-SETUP'!$V97),""))))</f>
        <v/>
      </c>
      <c r="AZ48" s="10" t="str">
        <f>IF('1-SETUP'!$Q97="DAILY",AY48+'1-SETUP'!$V97,IF('1-SETUP'!$Q97="WEEKLY",AY48+'1-SETUP'!$V97*7,IF('1-SETUP'!$Q97="MONTHLY",EDATE(AY48,'1-SETUP'!$V97),IF('1-SETUP'!$Q97="YEARLY",EDATE(AY48,12*'1-SETUP'!$V97),""))))</f>
        <v/>
      </c>
      <c r="BA48" s="10" t="str">
        <f>IF('1-SETUP'!$Q97="DAILY",AZ48+'1-SETUP'!$V97,IF('1-SETUP'!$Q97="WEEKLY",AZ48+'1-SETUP'!$V97*7,IF('1-SETUP'!$Q97="MONTHLY",EDATE(AZ48,'1-SETUP'!$V97),IF('1-SETUP'!$Q97="YEARLY",EDATE(AZ48,12*'1-SETUP'!$V97),""))))</f>
        <v/>
      </c>
      <c r="BB48" s="10" t="str">
        <f>IF('1-SETUP'!$Q97="DAILY",BA48+'1-SETUP'!$V97,IF('1-SETUP'!$Q97="WEEKLY",BA48+'1-SETUP'!$V97*7,IF('1-SETUP'!$Q97="MONTHLY",EDATE(BA48,'1-SETUP'!$V97),IF('1-SETUP'!$Q97="YEARLY",EDATE(BA48,12*'1-SETUP'!$V97),""))))</f>
        <v/>
      </c>
      <c r="BC48" s="10" t="str">
        <f>IF('1-SETUP'!$Q97="DAILY",BB48+'1-SETUP'!$V97,IF('1-SETUP'!$Q97="WEEKLY",BB48+'1-SETUP'!$V97*7,IF('1-SETUP'!$Q97="MONTHLY",EDATE(BB48,'1-SETUP'!$V97),IF('1-SETUP'!$Q97="YEARLY",EDATE(BB48,12*'1-SETUP'!$V97),""))))</f>
        <v/>
      </c>
      <c r="BD48" s="10" t="str">
        <f>IF('1-SETUP'!$Q97="DAILY",BC48+'1-SETUP'!$V97,IF('1-SETUP'!$Q97="WEEKLY",BC48+'1-SETUP'!$V97*7,IF('1-SETUP'!$Q97="MONTHLY",EDATE(BC48,'1-SETUP'!$V97),IF('1-SETUP'!$Q97="YEARLY",EDATE(BC48,12*'1-SETUP'!$V97),""))))</f>
        <v/>
      </c>
      <c r="BE48" s="10" t="str">
        <f>IF('1-SETUP'!$Q97="DAILY",BD48+'1-SETUP'!$V97,IF('1-SETUP'!$Q97="WEEKLY",BD48+'1-SETUP'!$V97*7,IF('1-SETUP'!$Q97="MONTHLY",EDATE(BD48,'1-SETUP'!$V97),IF('1-SETUP'!$Q97="YEARLY",EDATE(BD48,12*'1-SETUP'!$V97),""))))</f>
        <v/>
      </c>
      <c r="BF48" s="10" t="str">
        <f>IF('1-SETUP'!$Q97="DAILY",BE48+'1-SETUP'!$V97,IF('1-SETUP'!$Q97="WEEKLY",BE48+'1-SETUP'!$V97*7,IF('1-SETUP'!$Q97="MONTHLY",EDATE(BE48,'1-SETUP'!$V97),IF('1-SETUP'!$Q97="YEARLY",EDATE(BE48,12*'1-SETUP'!$V97),""))))</f>
        <v/>
      </c>
      <c r="BG48" s="10" t="str">
        <f>IF('1-SETUP'!$Q97="DAILY",BF48+'1-SETUP'!$V97,IF('1-SETUP'!$Q97="WEEKLY",BF48+'1-SETUP'!$V97*7,IF('1-SETUP'!$Q97="MONTHLY",EDATE(BF48,'1-SETUP'!$V97),IF('1-SETUP'!$Q97="YEARLY",EDATE(BF48,12*'1-SETUP'!$V97),""))))</f>
        <v/>
      </c>
      <c r="BH48" s="10" t="str">
        <f>IF('1-SETUP'!$Q97="DAILY",BG48+'1-SETUP'!$V97,IF('1-SETUP'!$Q97="WEEKLY",BG48+'1-SETUP'!$V97*7,IF('1-SETUP'!$Q97="MONTHLY",EDATE(BG48,'1-SETUP'!$V97),IF('1-SETUP'!$Q97="YEARLY",EDATE(BG48,12*'1-SETUP'!$V97),""))))</f>
        <v/>
      </c>
      <c r="BI48" s="10" t="str">
        <f>IF('1-SETUP'!$Q97="DAILY",BH48+'1-SETUP'!$V97,IF('1-SETUP'!$Q97="WEEKLY",BH48+'1-SETUP'!$V97*7,IF('1-SETUP'!$Q97="MONTHLY",EDATE(BH48,'1-SETUP'!$V97),IF('1-SETUP'!$Q97="YEARLY",EDATE(BH48,12*'1-SETUP'!$V97),""))))</f>
        <v/>
      </c>
      <c r="BJ48" s="10" t="str">
        <f>IF('1-SETUP'!$Q97="DAILY",BI48+'1-SETUP'!$V97,IF('1-SETUP'!$Q97="WEEKLY",BI48+'1-SETUP'!$V97*7,IF('1-SETUP'!$Q97="MONTHLY",EDATE(BI48,'1-SETUP'!$V97),IF('1-SETUP'!$Q97="YEARLY",EDATE(BI48,12*'1-SETUP'!$V97),""))))</f>
        <v/>
      </c>
      <c r="BK48" s="10" t="str">
        <f>IF('1-SETUP'!$Q97="DAILY",BJ48+'1-SETUP'!$V97,IF('1-SETUP'!$Q97="WEEKLY",BJ48+'1-SETUP'!$V97*7,IF('1-SETUP'!$Q97="MONTHLY",EDATE(BJ48,'1-SETUP'!$V97),IF('1-SETUP'!$Q97="YEARLY",EDATE(BJ48,12*'1-SETUP'!$V97),""))))</f>
        <v/>
      </c>
      <c r="BL48" s="10" t="str">
        <f>IF('1-SETUP'!$Q97="DAILY",BK48+'1-SETUP'!$V97,IF('1-SETUP'!$Q97="WEEKLY",BK48+'1-SETUP'!$V97*7,IF('1-SETUP'!$Q97="MONTHLY",EDATE(BK48,'1-SETUP'!$V97),IF('1-SETUP'!$Q97="YEARLY",EDATE(BK48,12*'1-SETUP'!$V97),""))))</f>
        <v/>
      </c>
      <c r="BM48" s="10" t="str">
        <f>IF('1-SETUP'!$Q97="DAILY",BL48+'1-SETUP'!$V97,IF('1-SETUP'!$Q97="WEEKLY",BL48+'1-SETUP'!$V97*7,IF('1-SETUP'!$Q97="MONTHLY",EDATE(BL48,'1-SETUP'!$V97),IF('1-SETUP'!$Q97="YEARLY",EDATE(BL48,12*'1-SETUP'!$V97),""))))</f>
        <v/>
      </c>
      <c r="BN48" s="10" t="str">
        <f>IF('1-SETUP'!$Q97="DAILY",BM48+'1-SETUP'!$V97,IF('1-SETUP'!$Q97="WEEKLY",BM48+'1-SETUP'!$V97*7,IF('1-SETUP'!$Q97="MONTHLY",EDATE(BM48,'1-SETUP'!$V97),IF('1-SETUP'!$Q97="YEARLY",EDATE(BM48,12*'1-SETUP'!$V97),""))))</f>
        <v/>
      </c>
      <c r="BO48" s="10" t="str">
        <f>IF('1-SETUP'!$Q97="DAILY",BN48+'1-SETUP'!$V97,IF('1-SETUP'!$Q97="WEEKLY",BN48+'1-SETUP'!$V97*7,IF('1-SETUP'!$Q97="MONTHLY",EDATE(BN48,'1-SETUP'!$V97),IF('1-SETUP'!$Q97="YEARLY",EDATE(BN48,12*'1-SETUP'!$V97),""))))</f>
        <v/>
      </c>
      <c r="BP48" s="10" t="str">
        <f>IF('1-SETUP'!$Q97="DAILY",BO48+'1-SETUP'!$V97,IF('1-SETUP'!$Q97="WEEKLY",BO48+'1-SETUP'!$V97*7,IF('1-SETUP'!$Q97="MONTHLY",EDATE(BO48,'1-SETUP'!$V97),IF('1-SETUP'!$Q97="YEARLY",EDATE(BO48,12*'1-SETUP'!$V97),""))))</f>
        <v/>
      </c>
      <c r="BQ48" s="10" t="str">
        <f>IF('1-SETUP'!$Q97="DAILY",BP48+'1-SETUP'!$V97,IF('1-SETUP'!$Q97="WEEKLY",BP48+'1-SETUP'!$V97*7,IF('1-SETUP'!$Q97="MONTHLY",EDATE(BP48,'1-SETUP'!$V97),IF('1-SETUP'!$Q97="YEARLY",EDATE(BP48,12*'1-SETUP'!$V97),""))))</f>
        <v/>
      </c>
      <c r="BR48" s="10" t="str">
        <f>IF('1-SETUP'!$Q97="DAILY",BQ48+'1-SETUP'!$V97,IF('1-SETUP'!$Q97="WEEKLY",BQ48+'1-SETUP'!$V97*7,IF('1-SETUP'!$Q97="MONTHLY",EDATE(BQ48,'1-SETUP'!$V97),IF('1-SETUP'!$Q97="YEARLY",EDATE(BQ48,12*'1-SETUP'!$V97),""))))</f>
        <v/>
      </c>
      <c r="BS48" s="10" t="str">
        <f>IF('1-SETUP'!$Q97="DAILY",BR48+'1-SETUP'!$V97,IF('1-SETUP'!$Q97="WEEKLY",BR48+'1-SETUP'!$V97*7,IF('1-SETUP'!$Q97="MONTHLY",EDATE(BR48,'1-SETUP'!$V97),IF('1-SETUP'!$Q97="YEARLY",EDATE(BR48,12*'1-SETUP'!$V97),""))))</f>
        <v/>
      </c>
      <c r="BT48" s="10" t="str">
        <f>IF('1-SETUP'!$Q97="DAILY",BS48+'1-SETUP'!$V97,IF('1-SETUP'!$Q97="WEEKLY",BS48+'1-SETUP'!$V97*7,IF('1-SETUP'!$Q97="MONTHLY",EDATE(BS48,'1-SETUP'!$V97),IF('1-SETUP'!$Q97="YEARLY",EDATE(BS48,12*'1-SETUP'!$V97),""))))</f>
        <v/>
      </c>
      <c r="BU48" s="10" t="str">
        <f>IF('1-SETUP'!$Q97="DAILY",BT48+'1-SETUP'!$V97,IF('1-SETUP'!$Q97="WEEKLY",BT48+'1-SETUP'!$V97*7,IF('1-SETUP'!$Q97="MONTHLY",EDATE(BT48,'1-SETUP'!$V97),IF('1-SETUP'!$Q97="YEARLY",EDATE(BT48,12*'1-SETUP'!$V97),""))))</f>
        <v/>
      </c>
      <c r="BV48" s="10" t="str">
        <f>IF('1-SETUP'!$Q97="DAILY",BU48+'1-SETUP'!$V97,IF('1-SETUP'!$Q97="WEEKLY",BU48+'1-SETUP'!$V97*7,IF('1-SETUP'!$Q97="MONTHLY",EDATE(BU48,'1-SETUP'!$V97),IF('1-SETUP'!$Q97="YEARLY",EDATE(BU48,12*'1-SETUP'!$V97),""))))</f>
        <v/>
      </c>
      <c r="BW48" s="10" t="str">
        <f>IF('1-SETUP'!$Q97="DAILY",BV48+'1-SETUP'!$V97,IF('1-SETUP'!$Q97="WEEKLY",BV48+'1-SETUP'!$V97*7,IF('1-SETUP'!$Q97="MONTHLY",EDATE(BV48,'1-SETUP'!$V97),IF('1-SETUP'!$Q97="YEARLY",EDATE(BV48,12*'1-SETUP'!$V97),""))))</f>
        <v/>
      </c>
      <c r="BX48" s="10" t="str">
        <f>IF('1-SETUP'!$Q97="DAILY",BW48+'1-SETUP'!$V97,IF('1-SETUP'!$Q97="WEEKLY",BW48+'1-SETUP'!$V97*7,IF('1-SETUP'!$Q97="MONTHLY",EDATE(BW48,'1-SETUP'!$V97),IF('1-SETUP'!$Q97="YEARLY",EDATE(BW48,12*'1-SETUP'!$V97),""))))</f>
        <v/>
      </c>
      <c r="BY48" s="10" t="str">
        <f>IF('1-SETUP'!$Q97="DAILY",BX48+'1-SETUP'!$V97,IF('1-SETUP'!$Q97="WEEKLY",BX48+'1-SETUP'!$V97*7,IF('1-SETUP'!$Q97="MONTHLY",EDATE(BX48,'1-SETUP'!$V97),IF('1-SETUP'!$Q97="YEARLY",EDATE(BX48,12*'1-SETUP'!$V97),""))))</f>
        <v/>
      </c>
      <c r="BZ48" s="10" t="str">
        <f>IF('1-SETUP'!$Q97="DAILY",BY48+'1-SETUP'!$V97,IF('1-SETUP'!$Q97="WEEKLY",BY48+'1-SETUP'!$V97*7,IF('1-SETUP'!$Q97="MONTHLY",EDATE(BY48,'1-SETUP'!$V97),IF('1-SETUP'!$Q97="YEARLY",EDATE(BY48,12*'1-SETUP'!$V97),""))))</f>
        <v/>
      </c>
      <c r="CA48" s="10" t="str">
        <f>IF('1-SETUP'!$Q97="DAILY",BZ48+'1-SETUP'!$V97,IF('1-SETUP'!$Q97="WEEKLY",BZ48+'1-SETUP'!$V97*7,IF('1-SETUP'!$Q97="MONTHLY",EDATE(BZ48,'1-SETUP'!$V97),IF('1-SETUP'!$Q97="YEARLY",EDATE(BZ48,12*'1-SETUP'!$V97),""))))</f>
        <v/>
      </c>
      <c r="CB48" s="10" t="str">
        <f>IF('1-SETUP'!$Q97="DAILY",CA48+'1-SETUP'!$V97,IF('1-SETUP'!$Q97="WEEKLY",CA48+'1-SETUP'!$V97*7,IF('1-SETUP'!$Q97="MONTHLY",EDATE(CA48,'1-SETUP'!$V97),IF('1-SETUP'!$Q97="YEARLY",EDATE(CA48,12*'1-SETUP'!$V97),""))))</f>
        <v/>
      </c>
      <c r="CC48" s="10" t="str">
        <f>IF('1-SETUP'!$Q97="DAILY",CB48+'1-SETUP'!$V97,IF('1-SETUP'!$Q97="WEEKLY",CB48+'1-SETUP'!$V97*7,IF('1-SETUP'!$Q97="MONTHLY",EDATE(CB48,'1-SETUP'!$V97),IF('1-SETUP'!$Q97="YEARLY",EDATE(CB48,12*'1-SETUP'!$V97),""))))</f>
        <v/>
      </c>
      <c r="CD48" s="10" t="str">
        <f>IF('1-SETUP'!$Q97="DAILY",CC48+'1-SETUP'!$V97,IF('1-SETUP'!$Q97="WEEKLY",CC48+'1-SETUP'!$V97*7,IF('1-SETUP'!$Q97="MONTHLY",EDATE(CC48,'1-SETUP'!$V97),IF('1-SETUP'!$Q97="YEARLY",EDATE(CC48,12*'1-SETUP'!$V97),""))))</f>
        <v/>
      </c>
      <c r="CE48" s="10" t="str">
        <f>IF('1-SETUP'!$Q97="DAILY",CD48+'1-SETUP'!$V97,IF('1-SETUP'!$Q97="WEEKLY",CD48+'1-SETUP'!$V97*7,IF('1-SETUP'!$Q97="MONTHLY",EDATE(CD48,'1-SETUP'!$V97),IF('1-SETUP'!$Q97="YEARLY",EDATE(CD48,12*'1-SETUP'!$V97),""))))</f>
        <v/>
      </c>
      <c r="CF48" s="10" t="str">
        <f>IF('1-SETUP'!$Q97="DAILY",CE48+'1-SETUP'!$V97,IF('1-SETUP'!$Q97="WEEKLY",CE48+'1-SETUP'!$V97*7,IF('1-SETUP'!$Q97="MONTHLY",EDATE(CE48,'1-SETUP'!$V97),IF('1-SETUP'!$Q97="YEARLY",EDATE(CE48,12*'1-SETUP'!$V97),""))))</f>
        <v/>
      </c>
      <c r="CG48" s="10" t="str">
        <f>IF('1-SETUP'!$Q97="DAILY",CF48+'1-SETUP'!$V97,IF('1-SETUP'!$Q97="WEEKLY",CF48+'1-SETUP'!$V97*7,IF('1-SETUP'!$Q97="MONTHLY",EDATE(CF48,'1-SETUP'!$V97),IF('1-SETUP'!$Q97="YEARLY",EDATE(CF48,12*'1-SETUP'!$V97),""))))</f>
        <v/>
      </c>
      <c r="CH48" s="10" t="str">
        <f>IF('1-SETUP'!$Q97="DAILY",CG48+'1-SETUP'!$V97,IF('1-SETUP'!$Q97="WEEKLY",CG48+'1-SETUP'!$V97*7,IF('1-SETUP'!$Q97="MONTHLY",EDATE(CG48,'1-SETUP'!$V97),IF('1-SETUP'!$Q97="YEARLY",EDATE(CG48,12*'1-SETUP'!$V97),""))))</f>
        <v/>
      </c>
      <c r="CI48" s="10" t="str">
        <f>IF('1-SETUP'!$Q97="DAILY",CH48+'1-SETUP'!$V97,IF('1-SETUP'!$Q97="WEEKLY",CH48+'1-SETUP'!$V97*7,IF('1-SETUP'!$Q97="MONTHLY",EDATE(CH48,'1-SETUP'!$V97),IF('1-SETUP'!$Q97="YEARLY",EDATE(CH48,12*'1-SETUP'!$V97),""))))</f>
        <v/>
      </c>
      <c r="CJ48" s="10" t="str">
        <f>IF('1-SETUP'!$Q97="DAILY",CI48+'1-SETUP'!$V97,IF('1-SETUP'!$Q97="WEEKLY",CI48+'1-SETUP'!$V97*7,IF('1-SETUP'!$Q97="MONTHLY",EDATE(CI48,'1-SETUP'!$V97),IF('1-SETUP'!$Q97="YEARLY",EDATE(CI48,12*'1-SETUP'!$V97),""))))</f>
        <v/>
      </c>
      <c r="CK48" s="10" t="str">
        <f>IF('1-SETUP'!$Q97="DAILY",CJ48+'1-SETUP'!$V97,IF('1-SETUP'!$Q97="WEEKLY",CJ48+'1-SETUP'!$V97*7,IF('1-SETUP'!$Q97="MONTHLY",EDATE(CJ48,'1-SETUP'!$V97),IF('1-SETUP'!$Q97="YEARLY",EDATE(CJ48,12*'1-SETUP'!$V97),""))))</f>
        <v/>
      </c>
      <c r="CL48" s="10" t="str">
        <f>IF('1-SETUP'!$Q97="DAILY",CK48+'1-SETUP'!$V97,IF('1-SETUP'!$Q97="WEEKLY",CK48+'1-SETUP'!$V97*7,IF('1-SETUP'!$Q97="MONTHLY",EDATE(CK48,'1-SETUP'!$V97),IF('1-SETUP'!$Q97="YEARLY",EDATE(CK48,12*'1-SETUP'!$V97),""))))</f>
        <v/>
      </c>
      <c r="CM48" s="10" t="str">
        <f>IF('1-SETUP'!$Q97="DAILY",CL48+'1-SETUP'!$V97,IF('1-SETUP'!$Q97="WEEKLY",CL48+'1-SETUP'!$V97*7,IF('1-SETUP'!$Q97="MONTHLY",EDATE(CL48,'1-SETUP'!$V97),IF('1-SETUP'!$Q97="YEARLY",EDATE(CL48,12*'1-SETUP'!$V97),""))))</f>
        <v/>
      </c>
      <c r="CN48" s="10" t="str">
        <f>IF('1-SETUP'!$Q97="DAILY",CM48+'1-SETUP'!$V97,IF('1-SETUP'!$Q97="WEEKLY",CM48+'1-SETUP'!$V97*7,IF('1-SETUP'!$Q97="MONTHLY",EDATE(CM48,'1-SETUP'!$V97),IF('1-SETUP'!$Q97="YEARLY",EDATE(CM48,12*'1-SETUP'!$V97),""))))</f>
        <v/>
      </c>
      <c r="CO48" s="10" t="str">
        <f>IF('1-SETUP'!$Q97="DAILY",CN48+'1-SETUP'!$V97,IF('1-SETUP'!$Q97="WEEKLY",CN48+'1-SETUP'!$V97*7,IF('1-SETUP'!$Q97="MONTHLY",EDATE(CN48,'1-SETUP'!$V97),IF('1-SETUP'!$Q97="YEARLY",EDATE(CN48,12*'1-SETUP'!$V97),""))))</f>
        <v/>
      </c>
      <c r="CP48" s="10" t="str">
        <f>IF('1-SETUP'!$Q97="DAILY",CO48+'1-SETUP'!$V97,IF('1-SETUP'!$Q97="WEEKLY",CO48+'1-SETUP'!$V97*7,IF('1-SETUP'!$Q97="MONTHLY",EDATE(CO48,'1-SETUP'!$V97),IF('1-SETUP'!$Q97="YEARLY",EDATE(CO48,12*'1-SETUP'!$V97),""))))</f>
        <v/>
      </c>
      <c r="CQ48" s="10" t="str">
        <f>IF('1-SETUP'!$Q97="DAILY",CP48+'1-SETUP'!$V97,IF('1-SETUP'!$Q97="WEEKLY",CP48+'1-SETUP'!$V97*7,IF('1-SETUP'!$Q97="MONTHLY",EDATE(CP48,'1-SETUP'!$V97),IF('1-SETUP'!$Q97="YEARLY",EDATE(CP48,12*'1-SETUP'!$V97),""))))</f>
        <v/>
      </c>
      <c r="CR48" s="10" t="str">
        <f>IF('1-SETUP'!$Q97="DAILY",CQ48+'1-SETUP'!$V97,IF('1-SETUP'!$Q97="WEEKLY",CQ48+'1-SETUP'!$V97*7,IF('1-SETUP'!$Q97="MONTHLY",EDATE(CQ48,'1-SETUP'!$V97),IF('1-SETUP'!$Q97="YEARLY",EDATE(CQ48,12*'1-SETUP'!$V97),""))))</f>
        <v/>
      </c>
      <c r="CS48" s="10" t="str">
        <f>IF('1-SETUP'!$Q97="DAILY",CR48+'1-SETUP'!$V97,IF('1-SETUP'!$Q97="WEEKLY",CR48+'1-SETUP'!$V97*7,IF('1-SETUP'!$Q97="MONTHLY",EDATE(CR48,'1-SETUP'!$V97),IF('1-SETUP'!$Q97="YEARLY",EDATE(CR48,12*'1-SETUP'!$V97),""))))</f>
        <v/>
      </c>
      <c r="CT48" s="10" t="str">
        <f>IF('1-SETUP'!$Q97="DAILY",CS48+'1-SETUP'!$V97,IF('1-SETUP'!$Q97="WEEKLY",CS48+'1-SETUP'!$V97*7,IF('1-SETUP'!$Q97="MONTHLY",EDATE(CS48,'1-SETUP'!$V97),IF('1-SETUP'!$Q97="YEARLY",EDATE(CS48,12*'1-SETUP'!$V97),""))))</f>
        <v/>
      </c>
      <c r="CU48" s="10" t="str">
        <f>IF('1-SETUP'!$Q97="DAILY",CT48+'1-SETUP'!$V97,IF('1-SETUP'!$Q97="WEEKLY",CT48+'1-SETUP'!$V97*7,IF('1-SETUP'!$Q97="MONTHLY",EDATE(CT48,'1-SETUP'!$V97),IF('1-SETUP'!$Q97="YEARLY",EDATE(CT48,12*'1-SETUP'!$V97),""))))</f>
        <v/>
      </c>
      <c r="CV48" s="10" t="str">
        <f>IF('1-SETUP'!$Q97="DAILY",CU48+'1-SETUP'!$V97,IF('1-SETUP'!$Q97="WEEKLY",CU48+'1-SETUP'!$V97*7,IF('1-SETUP'!$Q97="MONTHLY",EDATE(CU48,'1-SETUP'!$V97),IF('1-SETUP'!$Q97="YEARLY",EDATE(CU48,12*'1-SETUP'!$V97),""))))</f>
        <v/>
      </c>
      <c r="CW48" s="10" t="str">
        <f>IF('1-SETUP'!$Q97="DAILY",CV48+'1-SETUP'!$V97,IF('1-SETUP'!$Q97="WEEKLY",CV48+'1-SETUP'!$V97*7,IF('1-SETUP'!$Q97="MONTHLY",EDATE(CV48,'1-SETUP'!$V97),IF('1-SETUP'!$Q97="YEARLY",EDATE(CV48,12*'1-SETUP'!$V97),""))))</f>
        <v/>
      </c>
      <c r="CX48" s="10" t="str">
        <f>IF('1-SETUP'!$Q97="DAILY",CW48+'1-SETUP'!$V97,IF('1-SETUP'!$Q97="WEEKLY",CW48+'1-SETUP'!$V97*7,IF('1-SETUP'!$Q97="MONTHLY",EDATE(CW48,'1-SETUP'!$V97),IF('1-SETUP'!$Q97="YEARLY",EDATE(CW48,12*'1-SETUP'!$V97),""))))</f>
        <v/>
      </c>
      <c r="CY48" s="10" t="str">
        <f>IF('1-SETUP'!$Q97="DAILY",CX48+'1-SETUP'!$V97,IF('1-SETUP'!$Q97="WEEKLY",CX48+'1-SETUP'!$V97*7,IF('1-SETUP'!$Q97="MONTHLY",EDATE(CX48,'1-SETUP'!$V97),IF('1-SETUP'!$Q97="YEARLY",EDATE(CX48,12*'1-SETUP'!$V97),""))))</f>
        <v/>
      </c>
      <c r="CZ48" s="10" t="str">
        <f>IF('1-SETUP'!$Q97="DAILY",CY48+'1-SETUP'!$V97,IF('1-SETUP'!$Q97="WEEKLY",CY48+'1-SETUP'!$V97*7,IF('1-SETUP'!$Q97="MONTHLY",EDATE(CY48,'1-SETUP'!$V97),IF('1-SETUP'!$Q97="YEARLY",EDATE(CY48,12*'1-SETUP'!$V97),""))))</f>
        <v/>
      </c>
      <c r="DA48" s="10" t="str">
        <f>IF('1-SETUP'!$Q97="DAILY",CZ48+'1-SETUP'!$V97,IF('1-SETUP'!$Q97="WEEKLY",CZ48+'1-SETUP'!$V97*7,IF('1-SETUP'!$Q97="MONTHLY",EDATE(CZ48,'1-SETUP'!$V97),IF('1-SETUP'!$Q97="YEARLY",EDATE(CZ48,12*'1-SETUP'!$V97),""))))</f>
        <v/>
      </c>
      <c r="DB48" s="10" t="str">
        <f>IF('1-SETUP'!$Q97="DAILY",DA48+'1-SETUP'!$V97,IF('1-SETUP'!$Q97="WEEKLY",DA48+'1-SETUP'!$V97*7,IF('1-SETUP'!$Q97="MONTHLY",EDATE(DA48,'1-SETUP'!$V97),IF('1-SETUP'!$Q97="YEARLY",EDATE(DA48,12*'1-SETUP'!$V97),""))))</f>
        <v/>
      </c>
      <c r="DC48" s="10" t="str">
        <f>IF('1-SETUP'!$Q97="DAILY",DB48+'1-SETUP'!$V97,IF('1-SETUP'!$Q97="WEEKLY",DB48+'1-SETUP'!$V97*7,IF('1-SETUP'!$Q97="MONTHLY",EDATE(DB48,'1-SETUP'!$V97),IF('1-SETUP'!$Q97="YEARLY",EDATE(DB48,12*'1-SETUP'!$V97),""))))</f>
        <v/>
      </c>
      <c r="DD48" s="10" t="str">
        <f>IF('1-SETUP'!$Q97="DAILY",DC48+'1-SETUP'!$V97,IF('1-SETUP'!$Q97="WEEKLY",DC48+'1-SETUP'!$V97*7,IF('1-SETUP'!$Q97="MONTHLY",EDATE(DC48,'1-SETUP'!$V97),IF('1-SETUP'!$Q97="YEARLY",EDATE(DC48,12*'1-SETUP'!$V97),""))))</f>
        <v/>
      </c>
      <c r="DE48" s="10" t="str">
        <f>IF('1-SETUP'!$Q97="DAILY",DD48+'1-SETUP'!$V97,IF('1-SETUP'!$Q97="WEEKLY",DD48+'1-SETUP'!$V97*7,IF('1-SETUP'!$Q97="MONTHLY",EDATE(DD48,'1-SETUP'!$V97),IF('1-SETUP'!$Q97="YEARLY",EDATE(DD48,12*'1-SETUP'!$V97),""))))</f>
        <v/>
      </c>
      <c r="DF48" s="10" t="str">
        <f>IF('1-SETUP'!$Q97="DAILY",DE48+'1-SETUP'!$V97,IF('1-SETUP'!$Q97="WEEKLY",DE48+'1-SETUP'!$V97*7,IF('1-SETUP'!$Q97="MONTHLY",EDATE(DE48,'1-SETUP'!$V97),IF('1-SETUP'!$Q97="YEARLY",EDATE(DE48,12*'1-SETUP'!$V97),""))))</f>
        <v/>
      </c>
      <c r="DG48" s="10" t="str">
        <f>IF('1-SETUP'!$Q97="DAILY",DF48+'1-SETUP'!$V97,IF('1-SETUP'!$Q97="WEEKLY",DF48+'1-SETUP'!$V97*7,IF('1-SETUP'!$Q97="MONTHLY",EDATE(DF48,'1-SETUP'!$V97),IF('1-SETUP'!$Q97="YEARLY",EDATE(DF48,12*'1-SETUP'!$V97),""))))</f>
        <v/>
      </c>
      <c r="DH48" s="10" t="str">
        <f>IF('1-SETUP'!$Q97="DAILY",DG48+'1-SETUP'!$V97,IF('1-SETUP'!$Q97="WEEKLY",DG48+'1-SETUP'!$V97*7,IF('1-SETUP'!$Q97="MONTHLY",EDATE(DG48,'1-SETUP'!$V97),IF('1-SETUP'!$Q97="YEARLY",EDATE(DG48,12*'1-SETUP'!$V97),""))))</f>
        <v/>
      </c>
      <c r="DI48" s="10" t="str">
        <f>IF('1-SETUP'!$Q97="DAILY",DH48+'1-SETUP'!$V97,IF('1-SETUP'!$Q97="WEEKLY",DH48+'1-SETUP'!$V97*7,IF('1-SETUP'!$Q97="MONTHLY",EDATE(DH48,'1-SETUP'!$V97),IF('1-SETUP'!$Q97="YEARLY",EDATE(DH48,12*'1-SETUP'!$V97),""))))</f>
        <v/>
      </c>
      <c r="DJ48" s="10" t="str">
        <f>IF('1-SETUP'!$Q97="DAILY",DI48+'1-SETUP'!$V97,IF('1-SETUP'!$Q97="WEEKLY",DI48+'1-SETUP'!$V97*7,IF('1-SETUP'!$Q97="MONTHLY",EDATE(DI48,'1-SETUP'!$V97),IF('1-SETUP'!$Q97="YEARLY",EDATE(DI48,12*'1-SETUP'!$V97),""))))</f>
        <v/>
      </c>
      <c r="DK48" s="10" t="str">
        <f>IF('1-SETUP'!$Q97="DAILY",DJ48+'1-SETUP'!$V97,IF('1-SETUP'!$Q97="WEEKLY",DJ48+'1-SETUP'!$V97*7,IF('1-SETUP'!$Q97="MONTHLY",EDATE(DJ48,'1-SETUP'!$V97),IF('1-SETUP'!$Q97="YEARLY",EDATE(DJ48,12*'1-SETUP'!$V97),""))))</f>
        <v/>
      </c>
      <c r="DL48" s="10" t="str">
        <f>IF('1-SETUP'!$Q97="DAILY",DK48+'1-SETUP'!$V97,IF('1-SETUP'!$Q97="WEEKLY",DK48+'1-SETUP'!$V97*7,IF('1-SETUP'!$Q97="MONTHLY",EDATE(DK48,'1-SETUP'!$V97),IF('1-SETUP'!$Q97="YEARLY",EDATE(DK48,12*'1-SETUP'!$V97),""))))</f>
        <v/>
      </c>
      <c r="DM48" s="10" t="str">
        <f>IF('1-SETUP'!$Q97="DAILY",DL48+'1-SETUP'!$V97,IF('1-SETUP'!$Q97="WEEKLY",DL48+'1-SETUP'!$V97*7,IF('1-SETUP'!$Q97="MONTHLY",EDATE(DL48,'1-SETUP'!$V97),IF('1-SETUP'!$Q97="YEARLY",EDATE(DL48,12*'1-SETUP'!$V97),""))))</f>
        <v/>
      </c>
      <c r="DN48" s="10" t="str">
        <f>IF('1-SETUP'!$Q97="DAILY",DM48+'1-SETUP'!$V97,IF('1-SETUP'!$Q97="WEEKLY",DM48+'1-SETUP'!$V97*7,IF('1-SETUP'!$Q97="MONTHLY",EDATE(DM48,'1-SETUP'!$V97),IF('1-SETUP'!$Q97="YEARLY",EDATE(DM48,12*'1-SETUP'!$V97),""))))</f>
        <v/>
      </c>
      <c r="DO48" s="10" t="str">
        <f>IF('1-SETUP'!$Q97="DAILY",DN48+'1-SETUP'!$V97,IF('1-SETUP'!$Q97="WEEKLY",DN48+'1-SETUP'!$V97*7,IF('1-SETUP'!$Q97="MONTHLY",EDATE(DN48,'1-SETUP'!$V97),IF('1-SETUP'!$Q97="YEARLY",EDATE(DN48,12*'1-SETUP'!$V97),""))))</f>
        <v/>
      </c>
      <c r="DP48" s="10" t="str">
        <f>IF('1-SETUP'!$Q97="DAILY",DO48+'1-SETUP'!$V97,IF('1-SETUP'!$Q97="WEEKLY",DO48+'1-SETUP'!$V97*7,IF('1-SETUP'!$Q97="MONTHLY",EDATE(DO48,'1-SETUP'!$V97),IF('1-SETUP'!$Q97="YEARLY",EDATE(DO48,12*'1-SETUP'!$V97),""))))</f>
        <v/>
      </c>
      <c r="DQ48" s="10" t="str">
        <f>IF('1-SETUP'!$Q97="DAILY",DP48+'1-SETUP'!$V97,IF('1-SETUP'!$Q97="WEEKLY",DP48+'1-SETUP'!$V97*7,IF('1-SETUP'!$Q97="MONTHLY",EDATE(DP48,'1-SETUP'!$V97),IF('1-SETUP'!$Q97="YEARLY",EDATE(DP48,12*'1-SETUP'!$V97),""))))</f>
        <v/>
      </c>
      <c r="DR48" s="10" t="str">
        <f>IF('1-SETUP'!$Q97="DAILY",DQ48+'1-SETUP'!$V97,IF('1-SETUP'!$Q97="WEEKLY",DQ48+'1-SETUP'!$V97*7,IF('1-SETUP'!$Q97="MONTHLY",EDATE(DQ48,'1-SETUP'!$V97),IF('1-SETUP'!$Q97="YEARLY",EDATE(DQ48,12*'1-SETUP'!$V97),""))))</f>
        <v/>
      </c>
      <c r="DS48" s="10" t="str">
        <f>IF('1-SETUP'!$Q97="DAILY",DR48+'1-SETUP'!$V97,IF('1-SETUP'!$Q97="WEEKLY",DR48+'1-SETUP'!$V97*7,IF('1-SETUP'!$Q97="MONTHLY",EDATE(DR48,'1-SETUP'!$V97),IF('1-SETUP'!$Q97="YEARLY",EDATE(DR48,12*'1-SETUP'!$V97),""))))</f>
        <v/>
      </c>
      <c r="DT48" s="10" t="str">
        <f>IF('1-SETUP'!$Q97="DAILY",DS48+'1-SETUP'!$V97,IF('1-SETUP'!$Q97="WEEKLY",DS48+'1-SETUP'!$V97*7,IF('1-SETUP'!$Q97="MONTHLY",EDATE(DS48,'1-SETUP'!$V97),IF('1-SETUP'!$Q97="YEARLY",EDATE(DS48,12*'1-SETUP'!$V97),""))))</f>
        <v/>
      </c>
      <c r="DU48" s="10" t="str">
        <f>IF('1-SETUP'!$Q97="DAILY",DT48+'1-SETUP'!$V97,IF('1-SETUP'!$Q97="WEEKLY",DT48+'1-SETUP'!$V97*7,IF('1-SETUP'!$Q97="MONTHLY",EDATE(DT48,'1-SETUP'!$V97),IF('1-SETUP'!$Q97="YEARLY",EDATE(DT48,12*'1-SETUP'!$V97),""))))</f>
        <v/>
      </c>
      <c r="DV48" s="10" t="str">
        <f>IF('1-SETUP'!$Q97="DAILY",DU48+'1-SETUP'!$V97,IF('1-SETUP'!$Q97="WEEKLY",DU48+'1-SETUP'!$V97*7,IF('1-SETUP'!$Q97="MONTHLY",EDATE(DU48,'1-SETUP'!$V97),IF('1-SETUP'!$Q97="YEARLY",EDATE(DU48,12*'1-SETUP'!$V97),""))))</f>
        <v/>
      </c>
      <c r="DW48" s="10" t="str">
        <f>IF('1-SETUP'!$Q97="DAILY",DV48+'1-SETUP'!$V97,IF('1-SETUP'!$Q97="WEEKLY",DV48+'1-SETUP'!$V97*7,IF('1-SETUP'!$Q97="MONTHLY",EDATE(DV48,'1-SETUP'!$V97),IF('1-SETUP'!$Q97="YEARLY",EDATE(DV48,12*'1-SETUP'!$V97),""))))</f>
        <v/>
      </c>
      <c r="DX48" s="10" t="str">
        <f>IF('1-SETUP'!$Q97="DAILY",DW48+'1-SETUP'!$V97,IF('1-SETUP'!$Q97="WEEKLY",DW48+'1-SETUP'!$V97*7,IF('1-SETUP'!$Q97="MONTHLY",EDATE(DW48,'1-SETUP'!$V97),IF('1-SETUP'!$Q97="YEARLY",EDATE(DW48,12*'1-SETUP'!$V97),""))))</f>
        <v/>
      </c>
      <c r="DY48" s="10" t="str">
        <f>IF('1-SETUP'!$Q97="DAILY",DX48+'1-SETUP'!$V97,IF('1-SETUP'!$Q97="WEEKLY",DX48+'1-SETUP'!$V97*7,IF('1-SETUP'!$Q97="MONTHLY",EDATE(DX48,'1-SETUP'!$V97),IF('1-SETUP'!$Q97="YEARLY",EDATE(DX48,12*'1-SETUP'!$V97),""))))</f>
        <v/>
      </c>
      <c r="DZ48" s="10" t="str">
        <f>IF('1-SETUP'!$Q97="DAILY",DY48+'1-SETUP'!$V97,IF('1-SETUP'!$Q97="WEEKLY",DY48+'1-SETUP'!$V97*7,IF('1-SETUP'!$Q97="MONTHLY",EDATE(DY48,'1-SETUP'!$V97),IF('1-SETUP'!$Q97="YEARLY",EDATE(DY48,12*'1-SETUP'!$V97),""))))</f>
        <v/>
      </c>
      <c r="EA48" s="10" t="str">
        <f>IF('1-SETUP'!$Q97="DAILY",DZ48+'1-SETUP'!$V97,IF('1-SETUP'!$Q97="WEEKLY",DZ48+'1-SETUP'!$V97*7,IF('1-SETUP'!$Q97="MONTHLY",EDATE(DZ48,'1-SETUP'!$V97),IF('1-SETUP'!$Q97="YEARLY",EDATE(DZ48,12*'1-SETUP'!$V97),""))))</f>
        <v/>
      </c>
      <c r="EB48" s="10" t="str">
        <f>IF('1-SETUP'!$Q97="DAILY",EA48+'1-SETUP'!$V97,IF('1-SETUP'!$Q97="WEEKLY",EA48+'1-SETUP'!$V97*7,IF('1-SETUP'!$Q97="MONTHLY",EDATE(EA48,'1-SETUP'!$V97),IF('1-SETUP'!$Q97="YEARLY",EDATE(EA48,12*'1-SETUP'!$V97),""))))</f>
        <v/>
      </c>
      <c r="EC48" s="10" t="str">
        <f>IF('1-SETUP'!$Q97="DAILY",EB48+'1-SETUP'!$V97,IF('1-SETUP'!$Q97="WEEKLY",EB48+'1-SETUP'!$V97*7,IF('1-SETUP'!$Q97="MONTHLY",EDATE(EB48,'1-SETUP'!$V97),IF('1-SETUP'!$Q97="YEARLY",EDATE(EB48,12*'1-SETUP'!$V97),""))))</f>
        <v/>
      </c>
      <c r="ED48" s="10" t="str">
        <f>IF('1-SETUP'!$Q97="DAILY",EC48+'1-SETUP'!$V97,IF('1-SETUP'!$Q97="WEEKLY",EC48+'1-SETUP'!$V97*7,IF('1-SETUP'!$Q97="MONTHLY",EDATE(EC48,'1-SETUP'!$V97),IF('1-SETUP'!$Q97="YEARLY",EDATE(EC48,12*'1-SETUP'!$V97),""))))</f>
        <v/>
      </c>
      <c r="EE48" s="10" t="str">
        <f>IF('1-SETUP'!$Q97="DAILY",ED48+'1-SETUP'!$V97,IF('1-SETUP'!$Q97="WEEKLY",ED48+'1-SETUP'!$V97*7,IF('1-SETUP'!$Q97="MONTHLY",EDATE(ED48,'1-SETUP'!$V97),IF('1-SETUP'!$Q97="YEARLY",EDATE(ED48,12*'1-SETUP'!$V97),""))))</f>
        <v/>
      </c>
      <c r="EF48" s="10" t="str">
        <f>IF('1-SETUP'!$Q97="DAILY",EE48+'1-SETUP'!$V97,IF('1-SETUP'!$Q97="WEEKLY",EE48+'1-SETUP'!$V97*7,IF('1-SETUP'!$Q97="MONTHLY",EDATE(EE48,'1-SETUP'!$V97),IF('1-SETUP'!$Q97="YEARLY",EDATE(EE48,12*'1-SETUP'!$V97),""))))</f>
        <v/>
      </c>
      <c r="EG48" s="10" t="str">
        <f>IF('1-SETUP'!$Q97="DAILY",EF48+'1-SETUP'!$V97,IF('1-SETUP'!$Q97="WEEKLY",EF48+'1-SETUP'!$V97*7,IF('1-SETUP'!$Q97="MONTHLY",EDATE(EF48,'1-SETUP'!$V97),IF('1-SETUP'!$Q97="YEARLY",EDATE(EF48,12*'1-SETUP'!$V97),""))))</f>
        <v/>
      </c>
      <c r="EH48" s="10" t="str">
        <f>IF('1-SETUP'!$Q97="DAILY",EG48+'1-SETUP'!$V97,IF('1-SETUP'!$Q97="WEEKLY",EG48+'1-SETUP'!$V97*7,IF('1-SETUP'!$Q97="MONTHLY",EDATE(EG48,'1-SETUP'!$V97),IF('1-SETUP'!$Q97="YEARLY",EDATE(EG48,12*'1-SETUP'!$V97),""))))</f>
        <v/>
      </c>
      <c r="EI48" s="10" t="str">
        <f>IF('1-SETUP'!$Q97="DAILY",EH48+'1-SETUP'!$V97,IF('1-SETUP'!$Q97="WEEKLY",EH48+'1-SETUP'!$V97*7,IF('1-SETUP'!$Q97="MONTHLY",EDATE(EH48,'1-SETUP'!$V97),IF('1-SETUP'!$Q97="YEARLY",EDATE(EH48,12*'1-SETUP'!$V97),""))))</f>
        <v/>
      </c>
      <c r="EJ48" s="10" t="str">
        <f>IF('1-SETUP'!$Q97="DAILY",EI48+'1-SETUP'!$V97,IF('1-SETUP'!$Q97="WEEKLY",EI48+'1-SETUP'!$V97*7,IF('1-SETUP'!$Q97="MONTHLY",EDATE(EI48,'1-SETUP'!$V97),IF('1-SETUP'!$Q97="YEARLY",EDATE(EI48,12*'1-SETUP'!$V97),""))))</f>
        <v/>
      </c>
      <c r="EK48" s="10" t="str">
        <f>IF('1-SETUP'!$Q97="DAILY",EJ48+'1-SETUP'!$V97,IF('1-SETUP'!$Q97="WEEKLY",EJ48+'1-SETUP'!$V97*7,IF('1-SETUP'!$Q97="MONTHLY",EDATE(EJ48,'1-SETUP'!$V97),IF('1-SETUP'!$Q97="YEARLY",EDATE(EJ48,12*'1-SETUP'!$V97),""))))</f>
        <v/>
      </c>
      <c r="EL48" s="10" t="str">
        <f>IF('1-SETUP'!$Q97="DAILY",EK48+'1-SETUP'!$V97,IF('1-SETUP'!$Q97="WEEKLY",EK48+'1-SETUP'!$V97*7,IF('1-SETUP'!$Q97="MONTHLY",EDATE(EK48,'1-SETUP'!$V97),IF('1-SETUP'!$Q97="YEARLY",EDATE(EK48,12*'1-SETUP'!$V97),""))))</f>
        <v/>
      </c>
      <c r="EM48" s="10" t="str">
        <f>IF('1-SETUP'!$Q97="DAILY",EL48+'1-SETUP'!$V97,IF('1-SETUP'!$Q97="WEEKLY",EL48+'1-SETUP'!$V97*7,IF('1-SETUP'!$Q97="MONTHLY",EDATE(EL48,'1-SETUP'!$V97),IF('1-SETUP'!$Q97="YEARLY",EDATE(EL48,12*'1-SETUP'!$V97),""))))</f>
        <v/>
      </c>
      <c r="EN48" s="10" t="str">
        <f>IF('1-SETUP'!$Q97="DAILY",EM48+'1-SETUP'!$V97,IF('1-SETUP'!$Q97="WEEKLY",EM48+'1-SETUP'!$V97*7,IF('1-SETUP'!$Q97="MONTHLY",EDATE(EM48,'1-SETUP'!$V97),IF('1-SETUP'!$Q97="YEARLY",EDATE(EM48,12*'1-SETUP'!$V97),""))))</f>
        <v/>
      </c>
      <c r="EO48" s="10" t="str">
        <f>IF('1-SETUP'!$Q97="DAILY",EN48+'1-SETUP'!$V97,IF('1-SETUP'!$Q97="WEEKLY",EN48+'1-SETUP'!$V97*7,IF('1-SETUP'!$Q97="MONTHLY",EDATE(EN48,'1-SETUP'!$V97),IF('1-SETUP'!$Q97="YEARLY",EDATE(EN48,12*'1-SETUP'!$V97),""))))</f>
        <v/>
      </c>
      <c r="EP48" s="10" t="str">
        <f>IF('1-SETUP'!$Q97="DAILY",EO48+'1-SETUP'!$V97,IF('1-SETUP'!$Q97="WEEKLY",EO48+'1-SETUP'!$V97*7,IF('1-SETUP'!$Q97="MONTHLY",EDATE(EO48,'1-SETUP'!$V97),IF('1-SETUP'!$Q97="YEARLY",EDATE(EO48,12*'1-SETUP'!$V97),""))))</f>
        <v/>
      </c>
      <c r="EQ48" s="10" t="str">
        <f>IF('1-SETUP'!$Q97="DAILY",EP48+'1-SETUP'!$V97,IF('1-SETUP'!$Q97="WEEKLY",EP48+'1-SETUP'!$V97*7,IF('1-SETUP'!$Q97="MONTHLY",EDATE(EP48,'1-SETUP'!$V97),IF('1-SETUP'!$Q97="YEARLY",EDATE(EP48,12*'1-SETUP'!$V97),""))))</f>
        <v/>
      </c>
      <c r="ER48" s="10" t="str">
        <f>IF('1-SETUP'!$Q97="DAILY",EQ48+'1-SETUP'!$V97,IF('1-SETUP'!$Q97="WEEKLY",EQ48+'1-SETUP'!$V97*7,IF('1-SETUP'!$Q97="MONTHLY",EDATE(EQ48,'1-SETUP'!$V97),IF('1-SETUP'!$Q97="YEARLY",EDATE(EQ48,12*'1-SETUP'!$V97),""))))</f>
        <v/>
      </c>
      <c r="ES48" s="10" t="str">
        <f>IF('1-SETUP'!$Q97="DAILY",ER48+'1-SETUP'!$V97,IF('1-SETUP'!$Q97="WEEKLY",ER48+'1-SETUP'!$V97*7,IF('1-SETUP'!$Q97="MONTHLY",EDATE(ER48,'1-SETUP'!$V97),IF('1-SETUP'!$Q97="YEARLY",EDATE(ER48,12*'1-SETUP'!$V97),""))))</f>
        <v/>
      </c>
      <c r="ET48" s="10" t="str">
        <f>IF('1-SETUP'!$Q97="DAILY",ES48+'1-SETUP'!$V97,IF('1-SETUP'!$Q97="WEEKLY",ES48+'1-SETUP'!$V97*7,IF('1-SETUP'!$Q97="MONTHLY",EDATE(ES48,'1-SETUP'!$V97),IF('1-SETUP'!$Q97="YEARLY",EDATE(ES48,12*'1-SETUP'!$V97),""))))</f>
        <v/>
      </c>
      <c r="EU48" s="10" t="str">
        <f>IF('1-SETUP'!$Q97="DAILY",ET48+'1-SETUP'!$V97,IF('1-SETUP'!$Q97="WEEKLY",ET48+'1-SETUP'!$V97*7,IF('1-SETUP'!$Q97="MONTHLY",EDATE(ET48,'1-SETUP'!$V97),IF('1-SETUP'!$Q97="YEARLY",EDATE(ET48,12*'1-SETUP'!$V97),""))))</f>
        <v/>
      </c>
      <c r="EV48" s="10" t="str">
        <f>IF('1-SETUP'!$Q97="DAILY",EU48+'1-SETUP'!$V97,IF('1-SETUP'!$Q97="WEEKLY",EU48+'1-SETUP'!$V97*7,IF('1-SETUP'!$Q97="MONTHLY",EDATE(EU48,'1-SETUP'!$V97),IF('1-SETUP'!$Q97="YEARLY",EDATE(EU48,12*'1-SETUP'!$V97),""))))</f>
        <v/>
      </c>
      <c r="EW48" s="10" t="str">
        <f>IF('1-SETUP'!$Q97="DAILY",EV48+'1-SETUP'!$V97,IF('1-SETUP'!$Q97="WEEKLY",EV48+'1-SETUP'!$V97*7,IF('1-SETUP'!$Q97="MONTHLY",EDATE(EV48,'1-SETUP'!$V97),IF('1-SETUP'!$Q97="YEARLY",EDATE(EV48,12*'1-SETUP'!$V97),""))))</f>
        <v/>
      </c>
      <c r="EX48" s="10" t="str">
        <f>IF('1-SETUP'!$Q97="DAILY",EW48+'1-SETUP'!$V97,IF('1-SETUP'!$Q97="WEEKLY",EW48+'1-SETUP'!$V97*7,IF('1-SETUP'!$Q97="MONTHLY",EDATE(EW48,'1-SETUP'!$V97),IF('1-SETUP'!$Q97="YEARLY",EDATE(EW48,12*'1-SETUP'!$V97),""))))</f>
        <v/>
      </c>
      <c r="EY48" s="10" t="str">
        <f>IF('1-SETUP'!$Q97="DAILY",EX48+'1-SETUP'!$V97,IF('1-SETUP'!$Q97="WEEKLY",EX48+'1-SETUP'!$V97*7,IF('1-SETUP'!$Q97="MONTHLY",EDATE(EX48,'1-SETUP'!$V97),IF('1-SETUP'!$Q97="YEARLY",EDATE(EX48,12*'1-SETUP'!$V97),""))))</f>
        <v/>
      </c>
      <c r="EZ48" s="10" t="str">
        <f>IF('1-SETUP'!$Q97="DAILY",EY48+'1-SETUP'!$V97,IF('1-SETUP'!$Q97="WEEKLY",EY48+'1-SETUP'!$V97*7,IF('1-SETUP'!$Q97="MONTHLY",EDATE(EY48,'1-SETUP'!$V97),IF('1-SETUP'!$Q97="YEARLY",EDATE(EY48,12*'1-SETUP'!$V97),""))))</f>
        <v/>
      </c>
      <c r="FA48" s="10" t="str">
        <f>IF('1-SETUP'!$Q97="DAILY",EZ48+'1-SETUP'!$V97,IF('1-SETUP'!$Q97="WEEKLY",EZ48+'1-SETUP'!$V97*7,IF('1-SETUP'!$Q97="MONTHLY",EDATE(EZ48,'1-SETUP'!$V97),IF('1-SETUP'!$Q97="YEARLY",EDATE(EZ48,12*'1-SETUP'!$V97),""))))</f>
        <v/>
      </c>
      <c r="FB48" s="10" t="str">
        <f>IF('1-SETUP'!$Q97="DAILY",FA48+'1-SETUP'!$V97,IF('1-SETUP'!$Q97="WEEKLY",FA48+'1-SETUP'!$V97*7,IF('1-SETUP'!$Q97="MONTHLY",EDATE(FA48,'1-SETUP'!$V97),IF('1-SETUP'!$Q97="YEARLY",EDATE(FA48,12*'1-SETUP'!$V97),""))))</f>
        <v/>
      </c>
      <c r="FC48" s="10" t="str">
        <f>IF('1-SETUP'!$Q97="DAILY",FB48+'1-SETUP'!$V97,IF('1-SETUP'!$Q97="WEEKLY",FB48+'1-SETUP'!$V97*7,IF('1-SETUP'!$Q97="MONTHLY",EDATE(FB48,'1-SETUP'!$V97),IF('1-SETUP'!$Q97="YEARLY",EDATE(FB48,12*'1-SETUP'!$V97),""))))</f>
        <v/>
      </c>
      <c r="FD48" s="10" t="str">
        <f>IF('1-SETUP'!$Q97="DAILY",FC48+'1-SETUP'!$V97,IF('1-SETUP'!$Q97="WEEKLY",FC48+'1-SETUP'!$V97*7,IF('1-SETUP'!$Q97="MONTHLY",EDATE(FC48,'1-SETUP'!$V97),IF('1-SETUP'!$Q97="YEARLY",EDATE(FC48,12*'1-SETUP'!$V97),""))))</f>
        <v/>
      </c>
      <c r="FE48" s="10" t="str">
        <f>IF('1-SETUP'!$Q97="DAILY",FD48+'1-SETUP'!$V97,IF('1-SETUP'!$Q97="WEEKLY",FD48+'1-SETUP'!$V97*7,IF('1-SETUP'!$Q97="MONTHLY",EDATE(FD48,'1-SETUP'!$V97),IF('1-SETUP'!$Q97="YEARLY",EDATE(FD48,12*'1-SETUP'!$V97),""))))</f>
        <v/>
      </c>
      <c r="FF48" s="10" t="str">
        <f>IF('1-SETUP'!$Q97="DAILY",FE48+'1-SETUP'!$V97,IF('1-SETUP'!$Q97="WEEKLY",FE48+'1-SETUP'!$V97*7,IF('1-SETUP'!$Q97="MONTHLY",EDATE(FE48,'1-SETUP'!$V97),IF('1-SETUP'!$Q97="YEARLY",EDATE(FE48,12*'1-SETUP'!$V97),""))))</f>
        <v/>
      </c>
      <c r="FG48" s="10" t="str">
        <f>IF('1-SETUP'!$Q97="DAILY",FF48+'1-SETUP'!$V97,IF('1-SETUP'!$Q97="WEEKLY",FF48+'1-SETUP'!$V97*7,IF('1-SETUP'!$Q97="MONTHLY",EDATE(FF48,'1-SETUP'!$V97),IF('1-SETUP'!$Q97="YEARLY",EDATE(FF48,12*'1-SETUP'!$V97),""))))</f>
        <v/>
      </c>
      <c r="FH48" s="10" t="str">
        <f>IF('1-SETUP'!$Q97="DAILY",FG48+'1-SETUP'!$V97,IF('1-SETUP'!$Q97="WEEKLY",FG48+'1-SETUP'!$V97*7,IF('1-SETUP'!$Q97="MONTHLY",EDATE(FG48,'1-SETUP'!$V97),IF('1-SETUP'!$Q97="YEARLY",EDATE(FG48,12*'1-SETUP'!$V97),""))))</f>
        <v/>
      </c>
      <c r="FI48" s="10" t="str">
        <f>IF('1-SETUP'!$Q97="DAILY",FH48+'1-SETUP'!$V97,IF('1-SETUP'!$Q97="WEEKLY",FH48+'1-SETUP'!$V97*7,IF('1-SETUP'!$Q97="MONTHLY",EDATE(FH48,'1-SETUP'!$V97),IF('1-SETUP'!$Q97="YEARLY",EDATE(FH48,12*'1-SETUP'!$V97),""))))</f>
        <v/>
      </c>
      <c r="FJ48" s="10" t="str">
        <f>IF('1-SETUP'!$Q97="DAILY",FI48+'1-SETUP'!$V97,IF('1-SETUP'!$Q97="WEEKLY",FI48+'1-SETUP'!$V97*7,IF('1-SETUP'!$Q97="MONTHLY",EDATE(FI48,'1-SETUP'!$V97),IF('1-SETUP'!$Q97="YEARLY",EDATE(FI48,12*'1-SETUP'!$V97),""))))</f>
        <v/>
      </c>
      <c r="FK48" s="10" t="str">
        <f>IF('1-SETUP'!$Q97="DAILY",FJ48+'1-SETUP'!$V97,IF('1-SETUP'!$Q97="WEEKLY",FJ48+'1-SETUP'!$V97*7,IF('1-SETUP'!$Q97="MONTHLY",EDATE(FJ48,'1-SETUP'!$V97),IF('1-SETUP'!$Q97="YEARLY",EDATE(FJ48,12*'1-SETUP'!$V97),""))))</f>
        <v/>
      </c>
      <c r="FL48" s="10" t="str">
        <f>IF('1-SETUP'!$Q97="DAILY",FK48+'1-SETUP'!$V97,IF('1-SETUP'!$Q97="WEEKLY",FK48+'1-SETUP'!$V97*7,IF('1-SETUP'!$Q97="MONTHLY",EDATE(FK48,'1-SETUP'!$V97),IF('1-SETUP'!$Q97="YEARLY",EDATE(FK48,12*'1-SETUP'!$V97),""))))</f>
        <v/>
      </c>
      <c r="FM48" s="10" t="str">
        <f>IF('1-SETUP'!$Q97="DAILY",FL48+'1-SETUP'!$V97,IF('1-SETUP'!$Q97="WEEKLY",FL48+'1-SETUP'!$V97*7,IF('1-SETUP'!$Q97="MONTHLY",EDATE(FL48,'1-SETUP'!$V97),IF('1-SETUP'!$Q97="YEARLY",EDATE(FL48,12*'1-SETUP'!$V97),""))))</f>
        <v/>
      </c>
      <c r="FN48" s="10" t="str">
        <f>IF('1-SETUP'!$Q97="DAILY",FM48+'1-SETUP'!$V97,IF('1-SETUP'!$Q97="WEEKLY",FM48+'1-SETUP'!$V97*7,IF('1-SETUP'!$Q97="MONTHLY",EDATE(FM48,'1-SETUP'!$V97),IF('1-SETUP'!$Q97="YEARLY",EDATE(FM48,12*'1-SETUP'!$V97),""))))</f>
        <v/>
      </c>
      <c r="FO48" s="10" t="str">
        <f>IF('1-SETUP'!$Q97="DAILY",FN48+'1-SETUP'!$V97,IF('1-SETUP'!$Q97="WEEKLY",FN48+'1-SETUP'!$V97*7,IF('1-SETUP'!$Q97="MONTHLY",EDATE(FN48,'1-SETUP'!$V97),IF('1-SETUP'!$Q97="YEARLY",EDATE(FN48,12*'1-SETUP'!$V97),""))))</f>
        <v/>
      </c>
      <c r="FP48" s="10" t="str">
        <f>IF('1-SETUP'!$Q97="DAILY",FO48+'1-SETUP'!$V97,IF('1-SETUP'!$Q97="WEEKLY",FO48+'1-SETUP'!$V97*7,IF('1-SETUP'!$Q97="MONTHLY",EDATE(FO48,'1-SETUP'!$V97),IF('1-SETUP'!$Q97="YEARLY",EDATE(FO48,12*'1-SETUP'!$V97),""))))</f>
        <v/>
      </c>
      <c r="FQ48" s="10" t="str">
        <f>IF('1-SETUP'!$Q97="DAILY",FP48+'1-SETUP'!$V97,IF('1-SETUP'!$Q97="WEEKLY",FP48+'1-SETUP'!$V97*7,IF('1-SETUP'!$Q97="MONTHLY",EDATE(FP48,'1-SETUP'!$V97),IF('1-SETUP'!$Q97="YEARLY",EDATE(FP48,12*'1-SETUP'!$V97),""))))</f>
        <v/>
      </c>
      <c r="FR48" s="10" t="str">
        <f>IF('1-SETUP'!$Q97="DAILY",FQ48+'1-SETUP'!$V97,IF('1-SETUP'!$Q97="WEEKLY",FQ48+'1-SETUP'!$V97*7,IF('1-SETUP'!$Q97="MONTHLY",EDATE(FQ48,'1-SETUP'!$V97),IF('1-SETUP'!$Q97="YEARLY",EDATE(FQ48,12*'1-SETUP'!$V97),""))))</f>
        <v/>
      </c>
      <c r="FS48" s="10" t="str">
        <f>IF('1-SETUP'!$Q97="DAILY",FR48+'1-SETUP'!$V97,IF('1-SETUP'!$Q97="WEEKLY",FR48+'1-SETUP'!$V97*7,IF('1-SETUP'!$Q97="MONTHLY",EDATE(FR48,'1-SETUP'!$V97),IF('1-SETUP'!$Q97="YEARLY",EDATE(FR48,12*'1-SETUP'!$V97),""))))</f>
        <v/>
      </c>
      <c r="FT48" s="10" t="str">
        <f>IF('1-SETUP'!$Q97="DAILY",FS48+'1-SETUP'!$V97,IF('1-SETUP'!$Q97="WEEKLY",FS48+'1-SETUP'!$V97*7,IF('1-SETUP'!$Q97="MONTHLY",EDATE(FS48,'1-SETUP'!$V97),IF('1-SETUP'!$Q97="YEARLY",EDATE(FS48,12*'1-SETUP'!$V97),""))))</f>
        <v/>
      </c>
      <c r="FU48" s="10" t="str">
        <f>IF('1-SETUP'!$Q97="DAILY",FT48+'1-SETUP'!$V97,IF('1-SETUP'!$Q97="WEEKLY",FT48+'1-SETUP'!$V97*7,IF('1-SETUP'!$Q97="MONTHLY",EDATE(FT48,'1-SETUP'!$V97),IF('1-SETUP'!$Q97="YEARLY",EDATE(FT48,12*'1-SETUP'!$V97),""))))</f>
        <v/>
      </c>
      <c r="FV48" s="10" t="str">
        <f>IF('1-SETUP'!$Q97="DAILY",FU48+'1-SETUP'!$V97,IF('1-SETUP'!$Q97="WEEKLY",FU48+'1-SETUP'!$V97*7,IF('1-SETUP'!$Q97="MONTHLY",EDATE(FU48,'1-SETUP'!$V97),IF('1-SETUP'!$Q97="YEARLY",EDATE(FU48,12*'1-SETUP'!$V97),""))))</f>
        <v/>
      </c>
      <c r="FW48" s="10" t="str">
        <f>IF('1-SETUP'!$Q97="DAILY",FV48+'1-SETUP'!$V97,IF('1-SETUP'!$Q97="WEEKLY",FV48+'1-SETUP'!$V97*7,IF('1-SETUP'!$Q97="MONTHLY",EDATE(FV48,'1-SETUP'!$V97),IF('1-SETUP'!$Q97="YEARLY",EDATE(FV48,12*'1-SETUP'!$V97),""))))</f>
        <v/>
      </c>
      <c r="FX48" s="10" t="str">
        <f>IF('1-SETUP'!$Q97="DAILY",FW48+'1-SETUP'!$V97,IF('1-SETUP'!$Q97="WEEKLY",FW48+'1-SETUP'!$V97*7,IF('1-SETUP'!$Q97="MONTHLY",EDATE(FW48,'1-SETUP'!$V97),IF('1-SETUP'!$Q97="YEARLY",EDATE(FW48,12*'1-SETUP'!$V97),""))))</f>
        <v/>
      </c>
      <c r="FY48" s="10" t="str">
        <f>IF('1-SETUP'!$Q97="DAILY",FX48+'1-SETUP'!$V97,IF('1-SETUP'!$Q97="WEEKLY",FX48+'1-SETUP'!$V97*7,IF('1-SETUP'!$Q97="MONTHLY",EDATE(FX48,'1-SETUP'!$V97),IF('1-SETUP'!$Q97="YEARLY",EDATE(FX48,12*'1-SETUP'!$V97),""))))</f>
        <v/>
      </c>
      <c r="FZ48" s="10" t="str">
        <f>IF('1-SETUP'!$Q97="DAILY",FY48+'1-SETUP'!$V97,IF('1-SETUP'!$Q97="WEEKLY",FY48+'1-SETUP'!$V97*7,IF('1-SETUP'!$Q97="MONTHLY",EDATE(FY48,'1-SETUP'!$V97),IF('1-SETUP'!$Q97="YEARLY",EDATE(FY48,12*'1-SETUP'!$V97),""))))</f>
        <v/>
      </c>
      <c r="GA48" s="10" t="str">
        <f>IF('1-SETUP'!$Q97="DAILY",FZ48+'1-SETUP'!$V97,IF('1-SETUP'!$Q97="WEEKLY",FZ48+'1-SETUP'!$V97*7,IF('1-SETUP'!$Q97="MONTHLY",EDATE(FZ48,'1-SETUP'!$V97),IF('1-SETUP'!$Q97="YEARLY",EDATE(FZ48,12*'1-SETUP'!$V97),""))))</f>
        <v/>
      </c>
      <c r="GB48" s="10" t="str">
        <f>IF('1-SETUP'!$Q97="DAILY",GA48+'1-SETUP'!$V97,IF('1-SETUP'!$Q97="WEEKLY",GA48+'1-SETUP'!$V97*7,IF('1-SETUP'!$Q97="MONTHLY",EDATE(GA48,'1-SETUP'!$V97),IF('1-SETUP'!$Q97="YEARLY",EDATE(GA48,12*'1-SETUP'!$V97),""))))</f>
        <v/>
      </c>
      <c r="GC48" s="10" t="str">
        <f>IF('1-SETUP'!$Q97="DAILY",GB48+'1-SETUP'!$V97,IF('1-SETUP'!$Q97="WEEKLY",GB48+'1-SETUP'!$V97*7,IF('1-SETUP'!$Q97="MONTHLY",EDATE(GB48,'1-SETUP'!$V97),IF('1-SETUP'!$Q97="YEARLY",EDATE(GB48,12*'1-SETUP'!$V97),""))))</f>
        <v/>
      </c>
      <c r="GD48" s="10" t="str">
        <f>IF('1-SETUP'!$Q97="DAILY",GC48+'1-SETUP'!$V97,IF('1-SETUP'!$Q97="WEEKLY",GC48+'1-SETUP'!$V97*7,IF('1-SETUP'!$Q97="MONTHLY",EDATE(GC48,'1-SETUP'!$V97),IF('1-SETUP'!$Q97="YEARLY",EDATE(GC48,12*'1-SETUP'!$V97),""))))</f>
        <v/>
      </c>
      <c r="GE48" s="10" t="str">
        <f>IF('1-SETUP'!$Q97="DAILY",GD48+'1-SETUP'!$V97,IF('1-SETUP'!$Q97="WEEKLY",GD48+'1-SETUP'!$V97*7,IF('1-SETUP'!$Q97="MONTHLY",EDATE(GD48,'1-SETUP'!$V97),IF('1-SETUP'!$Q97="YEARLY",EDATE(GD48,12*'1-SETUP'!$V97),""))))</f>
        <v/>
      </c>
      <c r="GF48" s="10" t="str">
        <f>IF('1-SETUP'!$Q97="DAILY",GE48+'1-SETUP'!$V97,IF('1-SETUP'!$Q97="WEEKLY",GE48+'1-SETUP'!$V97*7,IF('1-SETUP'!$Q97="MONTHLY",EDATE(GE48,'1-SETUP'!$V97),IF('1-SETUP'!$Q97="YEARLY",EDATE(GE48,12*'1-SETUP'!$V97),""))))</f>
        <v/>
      </c>
      <c r="GG48" s="10" t="str">
        <f>IF('1-SETUP'!$Q97="DAILY",GF48+'1-SETUP'!$V97,IF('1-SETUP'!$Q97="WEEKLY",GF48+'1-SETUP'!$V97*7,IF('1-SETUP'!$Q97="MONTHLY",EDATE(GF48,'1-SETUP'!$V97),IF('1-SETUP'!$Q97="YEARLY",EDATE(GF48,12*'1-SETUP'!$V97),""))))</f>
        <v/>
      </c>
      <c r="GH48" s="10" t="str">
        <f>IF('1-SETUP'!$Q97="DAILY",GG48+'1-SETUP'!$V97,IF('1-SETUP'!$Q97="WEEKLY",GG48+'1-SETUP'!$V97*7,IF('1-SETUP'!$Q97="MONTHLY",EDATE(GG48,'1-SETUP'!$V97),IF('1-SETUP'!$Q97="YEARLY",EDATE(GG48,12*'1-SETUP'!$V97),""))))</f>
        <v/>
      </c>
      <c r="GI48" s="10" t="str">
        <f>IF('1-SETUP'!$Q97="DAILY",GH48+'1-SETUP'!$V97,IF('1-SETUP'!$Q97="WEEKLY",GH48+'1-SETUP'!$V97*7,IF('1-SETUP'!$Q97="MONTHLY",EDATE(GH48,'1-SETUP'!$V97),IF('1-SETUP'!$Q97="YEARLY",EDATE(GH48,12*'1-SETUP'!$V97),""))))</f>
        <v/>
      </c>
      <c r="GJ48" s="10" t="str">
        <f>IF('1-SETUP'!$Q97="DAILY",GI48+'1-SETUP'!$V97,IF('1-SETUP'!$Q97="WEEKLY",GI48+'1-SETUP'!$V97*7,IF('1-SETUP'!$Q97="MONTHLY",EDATE(GI48,'1-SETUP'!$V97),IF('1-SETUP'!$Q97="YEARLY",EDATE(GI48,12*'1-SETUP'!$V97),""))))</f>
        <v/>
      </c>
      <c r="GK48" s="10" t="str">
        <f>IF('1-SETUP'!$Q97="DAILY",GJ48+'1-SETUP'!$V97,IF('1-SETUP'!$Q97="WEEKLY",GJ48+'1-SETUP'!$V97*7,IF('1-SETUP'!$Q97="MONTHLY",EDATE(GJ48,'1-SETUP'!$V97),IF('1-SETUP'!$Q97="YEARLY",EDATE(GJ48,12*'1-SETUP'!$V97),""))))</f>
        <v/>
      </c>
      <c r="GL48" s="10" t="str">
        <f>IF('1-SETUP'!$Q97="DAILY",GK48+'1-SETUP'!$V97,IF('1-SETUP'!$Q97="WEEKLY",GK48+'1-SETUP'!$V97*7,IF('1-SETUP'!$Q97="MONTHLY",EDATE(GK48,'1-SETUP'!$V97),IF('1-SETUP'!$Q97="YEARLY",EDATE(GK48,12*'1-SETUP'!$V97),""))))</f>
        <v/>
      </c>
      <c r="GM48" s="10" t="str">
        <f>IF('1-SETUP'!$Q97="DAILY",GL48+'1-SETUP'!$V97,IF('1-SETUP'!$Q97="WEEKLY",GL48+'1-SETUP'!$V97*7,IF('1-SETUP'!$Q97="MONTHLY",EDATE(GL48,'1-SETUP'!$V97),IF('1-SETUP'!$Q97="YEARLY",EDATE(GL48,12*'1-SETUP'!$V97),""))))</f>
        <v/>
      </c>
      <c r="GN48" s="10" t="str">
        <f>IF('1-SETUP'!$Q97="DAILY",GM48+'1-SETUP'!$V97,IF('1-SETUP'!$Q97="WEEKLY",GM48+'1-SETUP'!$V97*7,IF('1-SETUP'!$Q97="MONTHLY",EDATE(GM48,'1-SETUP'!$V97),IF('1-SETUP'!$Q97="YEARLY",EDATE(GM48,12*'1-SETUP'!$V97),""))))</f>
        <v/>
      </c>
      <c r="GO48" s="10" t="str">
        <f>IF('1-SETUP'!$Q97="DAILY",GN48+'1-SETUP'!$V97,IF('1-SETUP'!$Q97="WEEKLY",GN48+'1-SETUP'!$V97*7,IF('1-SETUP'!$Q97="MONTHLY",EDATE(GN48,'1-SETUP'!$V97),IF('1-SETUP'!$Q97="YEARLY",EDATE(GN48,12*'1-SETUP'!$V97),""))))</f>
        <v/>
      </c>
      <c r="GP48" s="10" t="str">
        <f>IF('1-SETUP'!$Q97="DAILY",GO48+'1-SETUP'!$V97,IF('1-SETUP'!$Q97="WEEKLY",GO48+'1-SETUP'!$V97*7,IF('1-SETUP'!$Q97="MONTHLY",EDATE(GO48,'1-SETUP'!$V97),IF('1-SETUP'!$Q97="YEARLY",EDATE(GO48,12*'1-SETUP'!$V97),""))))</f>
        <v/>
      </c>
      <c r="GQ48" s="10" t="str">
        <f>IF('1-SETUP'!$Q97="DAILY",GP48+'1-SETUP'!$V97,IF('1-SETUP'!$Q97="WEEKLY",GP48+'1-SETUP'!$V97*7,IF('1-SETUP'!$Q97="MONTHLY",EDATE(GP48,'1-SETUP'!$V97),IF('1-SETUP'!$Q97="YEARLY",EDATE(GP48,12*'1-SETUP'!$V97),""))))</f>
        <v/>
      </c>
      <c r="GR48" s="10" t="str">
        <f>IF('1-SETUP'!$Q97="DAILY",GQ48+'1-SETUP'!$V97,IF('1-SETUP'!$Q97="WEEKLY",GQ48+'1-SETUP'!$V97*7,IF('1-SETUP'!$Q97="MONTHLY",EDATE(GQ48,'1-SETUP'!$V97),IF('1-SETUP'!$Q97="YEARLY",EDATE(GQ48,12*'1-SETUP'!$V97),""))))</f>
        <v/>
      </c>
      <c r="GS48" s="10" t="str">
        <f>IF('1-SETUP'!$Q97="DAILY",GR48+'1-SETUP'!$V97,IF('1-SETUP'!$Q97="WEEKLY",GR48+'1-SETUP'!$V97*7,IF('1-SETUP'!$Q97="MONTHLY",EDATE(GR48,'1-SETUP'!$V97),IF('1-SETUP'!$Q97="YEARLY",EDATE(GR48,12*'1-SETUP'!$V97),""))))</f>
        <v/>
      </c>
      <c r="GT48" s="10" t="str">
        <f>IF('1-SETUP'!$Q97="DAILY",GS48+'1-SETUP'!$V97,IF('1-SETUP'!$Q97="WEEKLY",GS48+'1-SETUP'!$V97*7,IF('1-SETUP'!$Q97="MONTHLY",EDATE(GS48,'1-SETUP'!$V97),IF('1-SETUP'!$Q97="YEARLY",EDATE(GS48,12*'1-SETUP'!$V97),""))))</f>
        <v/>
      </c>
      <c r="GU48" s="10" t="str">
        <f>IF('1-SETUP'!$Q97="DAILY",GT48+'1-SETUP'!$V97,IF('1-SETUP'!$Q97="WEEKLY",GT48+'1-SETUP'!$V97*7,IF('1-SETUP'!$Q97="MONTHLY",EDATE(GT48,'1-SETUP'!$V97),IF('1-SETUP'!$Q97="YEARLY",EDATE(GT48,12*'1-SETUP'!$V97),""))))</f>
        <v/>
      </c>
      <c r="GV48" s="10" t="str">
        <f>IF('1-SETUP'!$Q97="DAILY",GU48+'1-SETUP'!$V97,IF('1-SETUP'!$Q97="WEEKLY",GU48+'1-SETUP'!$V97*7,IF('1-SETUP'!$Q97="MONTHLY",EDATE(GU48,'1-SETUP'!$V97),IF('1-SETUP'!$Q97="YEARLY",EDATE(GU48,12*'1-SETUP'!$V97),""))))</f>
        <v/>
      </c>
      <c r="GW48" s="10" t="str">
        <f>IF('1-SETUP'!$Q97="DAILY",GV48+'1-SETUP'!$V97,IF('1-SETUP'!$Q97="WEEKLY",GV48+'1-SETUP'!$V97*7,IF('1-SETUP'!$Q97="MONTHLY",EDATE(GV48,'1-SETUP'!$V97),IF('1-SETUP'!$Q97="YEARLY",EDATE(GV48,12*'1-SETUP'!$V97),""))))</f>
        <v/>
      </c>
      <c r="GX48" s="10" t="str">
        <f>IF('1-SETUP'!$Q97="DAILY",GW48+'1-SETUP'!$V97,IF('1-SETUP'!$Q97="WEEKLY",GW48+'1-SETUP'!$V97*7,IF('1-SETUP'!$Q97="MONTHLY",EDATE(GW48,'1-SETUP'!$V97),IF('1-SETUP'!$Q97="YEARLY",EDATE(GW48,12*'1-SETUP'!$V97),""))))</f>
        <v/>
      </c>
      <c r="GY48" s="10" t="str">
        <f>IF('1-SETUP'!$Q97="DAILY",GX48+'1-SETUP'!$V97,IF('1-SETUP'!$Q97="WEEKLY",GX48+'1-SETUP'!$V97*7,IF('1-SETUP'!$Q97="MONTHLY",EDATE(GX48,'1-SETUP'!$V97),IF('1-SETUP'!$Q97="YEARLY",EDATE(GX48,12*'1-SETUP'!$V97),""))))</f>
        <v/>
      </c>
      <c r="GZ48" s="10" t="str">
        <f>IF('1-SETUP'!$Q97="DAILY",GY48+'1-SETUP'!$V97,IF('1-SETUP'!$Q97="WEEKLY",GY48+'1-SETUP'!$V97*7,IF('1-SETUP'!$Q97="MONTHLY",EDATE(GY48,'1-SETUP'!$V97),IF('1-SETUP'!$Q97="YEARLY",EDATE(GY48,12*'1-SETUP'!$V97),""))))</f>
        <v/>
      </c>
      <c r="HA48" s="10" t="str">
        <f>IF('1-SETUP'!$Q97="DAILY",GZ48+'1-SETUP'!$V97,IF('1-SETUP'!$Q97="WEEKLY",GZ48+'1-SETUP'!$V97*7,IF('1-SETUP'!$Q97="MONTHLY",EDATE(GZ48,'1-SETUP'!$V97),IF('1-SETUP'!$Q97="YEARLY",EDATE(GZ48,12*'1-SETUP'!$V97),""))))</f>
        <v/>
      </c>
      <c r="HB48" s="10" t="str">
        <f>IF('1-SETUP'!$Q97="DAILY",HA48+'1-SETUP'!$V97,IF('1-SETUP'!$Q97="WEEKLY",HA48+'1-SETUP'!$V97*7,IF('1-SETUP'!$Q97="MONTHLY",EDATE(HA48,'1-SETUP'!$V97),IF('1-SETUP'!$Q97="YEARLY",EDATE(HA48,12*'1-SETUP'!$V97),""))))</f>
        <v/>
      </c>
      <c r="HC48" s="10" t="str">
        <f>IF('1-SETUP'!$Q97="DAILY",HB48+'1-SETUP'!$V97,IF('1-SETUP'!$Q97="WEEKLY",HB48+'1-SETUP'!$V97*7,IF('1-SETUP'!$Q97="MONTHLY",EDATE(HB48,'1-SETUP'!$V97),IF('1-SETUP'!$Q97="YEARLY",EDATE(HB48,12*'1-SETUP'!$V97),""))))</f>
        <v/>
      </c>
      <c r="HD48" s="10" t="str">
        <f>IF('1-SETUP'!$Q97="DAILY",HC48+'1-SETUP'!$V97,IF('1-SETUP'!$Q97="WEEKLY",HC48+'1-SETUP'!$V97*7,IF('1-SETUP'!$Q97="MONTHLY",EDATE(HC48,'1-SETUP'!$V97),IF('1-SETUP'!$Q97="YEARLY",EDATE(HC48,12*'1-SETUP'!$V97),""))))</f>
        <v/>
      </c>
      <c r="HE48" s="10" t="str">
        <f>IF('1-SETUP'!$Q97="DAILY",HD48+'1-SETUP'!$V97,IF('1-SETUP'!$Q97="WEEKLY",HD48+'1-SETUP'!$V97*7,IF('1-SETUP'!$Q97="MONTHLY",EDATE(HD48,'1-SETUP'!$V97),IF('1-SETUP'!$Q97="YEARLY",EDATE(HD48,12*'1-SETUP'!$V97),""))))</f>
        <v/>
      </c>
      <c r="HF48" s="10" t="str">
        <f>IF('1-SETUP'!$Q97="DAILY",HE48+'1-SETUP'!$V97,IF('1-SETUP'!$Q97="WEEKLY",HE48+'1-SETUP'!$V97*7,IF('1-SETUP'!$Q97="MONTHLY",EDATE(HE48,'1-SETUP'!$V97),IF('1-SETUP'!$Q97="YEARLY",EDATE(HE48,12*'1-SETUP'!$V97),""))))</f>
        <v/>
      </c>
      <c r="HG48" s="10" t="str">
        <f>IF('1-SETUP'!$Q97="DAILY",HF48+'1-SETUP'!$V97,IF('1-SETUP'!$Q97="WEEKLY",HF48+'1-SETUP'!$V97*7,IF('1-SETUP'!$Q97="MONTHLY",EDATE(HF48,'1-SETUP'!$V97),IF('1-SETUP'!$Q97="YEARLY",EDATE(HF48,12*'1-SETUP'!$V97),""))))</f>
        <v/>
      </c>
      <c r="HH48" s="10" t="str">
        <f>IF('1-SETUP'!$Q97="DAILY",HG48+'1-SETUP'!$V97,IF('1-SETUP'!$Q97="WEEKLY",HG48+'1-SETUP'!$V97*7,IF('1-SETUP'!$Q97="MONTHLY",EDATE(HG48,'1-SETUP'!$V97),IF('1-SETUP'!$Q97="YEARLY",EDATE(HG48,12*'1-SETUP'!$V97),""))))</f>
        <v/>
      </c>
      <c r="HI48" s="10" t="str">
        <f>IF('1-SETUP'!$Q97="DAILY",HH48+'1-SETUP'!$V97,IF('1-SETUP'!$Q97="WEEKLY",HH48+'1-SETUP'!$V97*7,IF('1-SETUP'!$Q97="MONTHLY",EDATE(HH48,'1-SETUP'!$V97),IF('1-SETUP'!$Q97="YEARLY",EDATE(HH48,12*'1-SETUP'!$V97),""))))</f>
        <v/>
      </c>
      <c r="HJ48" s="10" t="str">
        <f>IF('1-SETUP'!$Q97="DAILY",HI48+'1-SETUP'!$V97,IF('1-SETUP'!$Q97="WEEKLY",HI48+'1-SETUP'!$V97*7,IF('1-SETUP'!$Q97="MONTHLY",EDATE(HI48,'1-SETUP'!$V97),IF('1-SETUP'!$Q97="YEARLY",EDATE(HI48,12*'1-SETUP'!$V97),""))))</f>
        <v/>
      </c>
      <c r="HK48" s="10" t="str">
        <f>IF('1-SETUP'!$Q97="DAILY",HJ48+'1-SETUP'!$V97,IF('1-SETUP'!$Q97="WEEKLY",HJ48+'1-SETUP'!$V97*7,IF('1-SETUP'!$Q97="MONTHLY",EDATE(HJ48,'1-SETUP'!$V97),IF('1-SETUP'!$Q97="YEARLY",EDATE(HJ48,12*'1-SETUP'!$V97),""))))</f>
        <v/>
      </c>
      <c r="HL48" s="10" t="str">
        <f>IF('1-SETUP'!$Q97="DAILY",HK48+'1-SETUP'!$V97,IF('1-SETUP'!$Q97="WEEKLY",HK48+'1-SETUP'!$V97*7,IF('1-SETUP'!$Q97="MONTHLY",EDATE(HK48,'1-SETUP'!$V97),IF('1-SETUP'!$Q97="YEARLY",EDATE(HK48,12*'1-SETUP'!$V97),""))))</f>
        <v/>
      </c>
      <c r="HM48" s="10" t="str">
        <f>IF('1-SETUP'!$Q97="DAILY",HL48+'1-SETUP'!$V97,IF('1-SETUP'!$Q97="WEEKLY",HL48+'1-SETUP'!$V97*7,IF('1-SETUP'!$Q97="MONTHLY",EDATE(HL48,'1-SETUP'!$V97),IF('1-SETUP'!$Q97="YEARLY",EDATE(HL48,12*'1-SETUP'!$V97),""))))</f>
        <v/>
      </c>
      <c r="HN48" s="10" t="str">
        <f>IF('1-SETUP'!$Q97="DAILY",HM48+'1-SETUP'!$V97,IF('1-SETUP'!$Q97="WEEKLY",HM48+'1-SETUP'!$V97*7,IF('1-SETUP'!$Q97="MONTHLY",EDATE(HM48,'1-SETUP'!$V97),IF('1-SETUP'!$Q97="YEARLY",EDATE(HM48,12*'1-SETUP'!$V97),""))))</f>
        <v/>
      </c>
      <c r="HO48" s="10" t="str">
        <f>IF('1-SETUP'!$Q97="DAILY",HN48+'1-SETUP'!$V97,IF('1-SETUP'!$Q97="WEEKLY",HN48+'1-SETUP'!$V97*7,IF('1-SETUP'!$Q97="MONTHLY",EDATE(HN48,'1-SETUP'!$V97),IF('1-SETUP'!$Q97="YEARLY",EDATE(HN48,12*'1-SETUP'!$V97),""))))</f>
        <v/>
      </c>
      <c r="HP48" s="10" t="str">
        <f>IF('1-SETUP'!$Q97="DAILY",HO48+'1-SETUP'!$V97,IF('1-SETUP'!$Q97="WEEKLY",HO48+'1-SETUP'!$V97*7,IF('1-SETUP'!$Q97="MONTHLY",EDATE(HO48,'1-SETUP'!$V97),IF('1-SETUP'!$Q97="YEARLY",EDATE(HO48,12*'1-SETUP'!$V97),""))))</f>
        <v/>
      </c>
      <c r="HQ48" s="10" t="str">
        <f>IF('1-SETUP'!$Q97="DAILY",HP48+'1-SETUP'!$V97,IF('1-SETUP'!$Q97="WEEKLY",HP48+'1-SETUP'!$V97*7,IF('1-SETUP'!$Q97="MONTHLY",EDATE(HP48,'1-SETUP'!$V97),IF('1-SETUP'!$Q97="YEARLY",EDATE(HP48,12*'1-SETUP'!$V97),""))))</f>
        <v/>
      </c>
      <c r="HR48" s="10" t="str">
        <f>IF('1-SETUP'!$Q97="DAILY",HQ48+'1-SETUP'!$V97,IF('1-SETUP'!$Q97="WEEKLY",HQ48+'1-SETUP'!$V97*7,IF('1-SETUP'!$Q97="MONTHLY",EDATE(HQ48,'1-SETUP'!$V97),IF('1-SETUP'!$Q97="YEARLY",EDATE(HQ48,12*'1-SETUP'!$V97),""))))</f>
        <v/>
      </c>
      <c r="HS48" s="10" t="str">
        <f>IF('1-SETUP'!$Q97="DAILY",HR48+'1-SETUP'!$V97,IF('1-SETUP'!$Q97="WEEKLY",HR48+'1-SETUP'!$V97*7,IF('1-SETUP'!$Q97="MONTHLY",EDATE(HR48,'1-SETUP'!$V97),IF('1-SETUP'!$Q97="YEARLY",EDATE(HR48,12*'1-SETUP'!$V97),""))))</f>
        <v/>
      </c>
      <c r="HT48" s="10" t="str">
        <f>IF('1-SETUP'!$Q97="DAILY",HS48+'1-SETUP'!$V97,IF('1-SETUP'!$Q97="WEEKLY",HS48+'1-SETUP'!$V97*7,IF('1-SETUP'!$Q97="MONTHLY",EDATE(HS48,'1-SETUP'!$V97),IF('1-SETUP'!$Q97="YEARLY",EDATE(HS48,12*'1-SETUP'!$V97),""))))</f>
        <v/>
      </c>
      <c r="HU48" s="10" t="str">
        <f>IF('1-SETUP'!$Q97="DAILY",HT48+'1-SETUP'!$V97,IF('1-SETUP'!$Q97="WEEKLY",HT48+'1-SETUP'!$V97*7,IF('1-SETUP'!$Q97="MONTHLY",EDATE(HT48,'1-SETUP'!$V97),IF('1-SETUP'!$Q97="YEARLY",EDATE(HT48,12*'1-SETUP'!$V97),""))))</f>
        <v/>
      </c>
      <c r="HV48" s="10" t="str">
        <f>IF('1-SETUP'!$Q97="DAILY",HU48+'1-SETUP'!$V97,IF('1-SETUP'!$Q97="WEEKLY",HU48+'1-SETUP'!$V97*7,IF('1-SETUP'!$Q97="MONTHLY",EDATE(HU48,'1-SETUP'!$V97),IF('1-SETUP'!$Q97="YEARLY",EDATE(HU48,12*'1-SETUP'!$V97),""))))</f>
        <v/>
      </c>
      <c r="HW48" s="10" t="str">
        <f>IF('1-SETUP'!$Q97="DAILY",HV48+'1-SETUP'!$V97,IF('1-SETUP'!$Q97="WEEKLY",HV48+'1-SETUP'!$V97*7,IF('1-SETUP'!$Q97="MONTHLY",EDATE(HV48,'1-SETUP'!$V97),IF('1-SETUP'!$Q97="YEARLY",EDATE(HV48,12*'1-SETUP'!$V97),""))))</f>
        <v/>
      </c>
      <c r="HX48" s="10" t="str">
        <f>IF('1-SETUP'!$Q97="DAILY",HW48+'1-SETUP'!$V97,IF('1-SETUP'!$Q97="WEEKLY",HW48+'1-SETUP'!$V97*7,IF('1-SETUP'!$Q97="MONTHLY",EDATE(HW48,'1-SETUP'!$V97),IF('1-SETUP'!$Q97="YEARLY",EDATE(HW48,12*'1-SETUP'!$V97),""))))</f>
        <v/>
      </c>
      <c r="HY48" s="10" t="str">
        <f>IF('1-SETUP'!$Q97="DAILY",HX48+'1-SETUP'!$V97,IF('1-SETUP'!$Q97="WEEKLY",HX48+'1-SETUP'!$V97*7,IF('1-SETUP'!$Q97="MONTHLY",EDATE(HX48,'1-SETUP'!$V97),IF('1-SETUP'!$Q97="YEARLY",EDATE(HX48,12*'1-SETUP'!$V97),""))))</f>
        <v/>
      </c>
      <c r="HZ48" s="10" t="str">
        <f>IF('1-SETUP'!$Q97="DAILY",HY48+'1-SETUP'!$V97,IF('1-SETUP'!$Q97="WEEKLY",HY48+'1-SETUP'!$V97*7,IF('1-SETUP'!$Q97="MONTHLY",EDATE(HY48,'1-SETUP'!$V97),IF('1-SETUP'!$Q97="YEARLY",EDATE(HY48,12*'1-SETUP'!$V97),""))))</f>
        <v/>
      </c>
      <c r="IA48" s="10" t="str">
        <f>IF('1-SETUP'!$Q97="DAILY",HZ48+'1-SETUP'!$V97,IF('1-SETUP'!$Q97="WEEKLY",HZ48+'1-SETUP'!$V97*7,IF('1-SETUP'!$Q97="MONTHLY",EDATE(HZ48,'1-SETUP'!$V97),IF('1-SETUP'!$Q97="YEARLY",EDATE(HZ48,12*'1-SETUP'!$V97),""))))</f>
        <v/>
      </c>
      <c r="IB48" s="10" t="str">
        <f>IF('1-SETUP'!$Q97="DAILY",IA48+'1-SETUP'!$V97,IF('1-SETUP'!$Q97="WEEKLY",IA48+'1-SETUP'!$V97*7,IF('1-SETUP'!$Q97="MONTHLY",EDATE(IA48,'1-SETUP'!$V97),IF('1-SETUP'!$Q97="YEARLY",EDATE(IA48,12*'1-SETUP'!$V97),""))))</f>
        <v/>
      </c>
      <c r="IC48" s="10" t="str">
        <f>IF('1-SETUP'!$Q97="DAILY",IB48+'1-SETUP'!$V97,IF('1-SETUP'!$Q97="WEEKLY",IB48+'1-SETUP'!$V97*7,IF('1-SETUP'!$Q97="MONTHLY",EDATE(IB48,'1-SETUP'!$V97),IF('1-SETUP'!$Q97="YEARLY",EDATE(IB48,12*'1-SETUP'!$V97),""))))</f>
        <v/>
      </c>
      <c r="ID48" s="10" t="str">
        <f>IF('1-SETUP'!$Q97="DAILY",IC48+'1-SETUP'!$V97,IF('1-SETUP'!$Q97="WEEKLY",IC48+'1-SETUP'!$V97*7,IF('1-SETUP'!$Q97="MONTHLY",EDATE(IC48,'1-SETUP'!$V97),IF('1-SETUP'!$Q97="YEARLY",EDATE(IC48,12*'1-SETUP'!$V97),""))))</f>
        <v/>
      </c>
      <c r="IE48" s="10" t="str">
        <f>IF('1-SETUP'!$Q97="DAILY",ID48+'1-SETUP'!$V97,IF('1-SETUP'!$Q97="WEEKLY",ID48+'1-SETUP'!$V97*7,IF('1-SETUP'!$Q97="MONTHLY",EDATE(ID48,'1-SETUP'!$V97),IF('1-SETUP'!$Q97="YEARLY",EDATE(ID48,12*'1-SETUP'!$V97),""))))</f>
        <v/>
      </c>
      <c r="IF48" s="10" t="str">
        <f>IF('1-SETUP'!$Q97="DAILY",IE48+'1-SETUP'!$V97,IF('1-SETUP'!$Q97="WEEKLY",IE48+'1-SETUP'!$V97*7,IF('1-SETUP'!$Q97="MONTHLY",EDATE(IE48,'1-SETUP'!$V97),IF('1-SETUP'!$Q97="YEARLY",EDATE(IE48,12*'1-SETUP'!$V97),""))))</f>
        <v/>
      </c>
      <c r="IG48" s="10" t="str">
        <f>IF('1-SETUP'!$Q97="DAILY",IF48+'1-SETUP'!$V97,IF('1-SETUP'!$Q97="WEEKLY",IF48+'1-SETUP'!$V97*7,IF('1-SETUP'!$Q97="MONTHLY",EDATE(IF48,'1-SETUP'!$V97),IF('1-SETUP'!$Q97="YEARLY",EDATE(IF48,12*'1-SETUP'!$V97),""))))</f>
        <v/>
      </c>
      <c r="IH48" s="10" t="str">
        <f>IF('1-SETUP'!$Q97="DAILY",IG48+'1-SETUP'!$V97,IF('1-SETUP'!$Q97="WEEKLY",IG48+'1-SETUP'!$V97*7,IF('1-SETUP'!$Q97="MONTHLY",EDATE(IG48,'1-SETUP'!$V97),IF('1-SETUP'!$Q97="YEARLY",EDATE(IG48,12*'1-SETUP'!$V97),""))))</f>
        <v/>
      </c>
      <c r="II48" s="10" t="str">
        <f>IF('1-SETUP'!$Q97="DAILY",IH48+'1-SETUP'!$V97,IF('1-SETUP'!$Q97="WEEKLY",IH48+'1-SETUP'!$V97*7,IF('1-SETUP'!$Q97="MONTHLY",EDATE(IH48,'1-SETUP'!$V97),IF('1-SETUP'!$Q97="YEARLY",EDATE(IH48,12*'1-SETUP'!$V97),""))))</f>
        <v/>
      </c>
      <c r="IJ48" s="10" t="str">
        <f>IF('1-SETUP'!$Q97="DAILY",II48+'1-SETUP'!$V97,IF('1-SETUP'!$Q97="WEEKLY",II48+'1-SETUP'!$V97*7,IF('1-SETUP'!$Q97="MONTHLY",EDATE(II48,'1-SETUP'!$V97),IF('1-SETUP'!$Q97="YEARLY",EDATE(II48,12*'1-SETUP'!$V97),""))))</f>
        <v/>
      </c>
      <c r="IK48" s="10" t="str">
        <f>IF('1-SETUP'!$Q97="DAILY",IJ48+'1-SETUP'!$V97,IF('1-SETUP'!$Q97="WEEKLY",IJ48+'1-SETUP'!$V97*7,IF('1-SETUP'!$Q97="MONTHLY",EDATE(IJ48,'1-SETUP'!$V97),IF('1-SETUP'!$Q97="YEARLY",EDATE(IJ48,12*'1-SETUP'!$V97),""))))</f>
        <v/>
      </c>
      <c r="IL48" s="10" t="str">
        <f>IF('1-SETUP'!$Q97="DAILY",IK48+'1-SETUP'!$V97,IF('1-SETUP'!$Q97="WEEKLY",IK48+'1-SETUP'!$V97*7,IF('1-SETUP'!$Q97="MONTHLY",EDATE(IK48,'1-SETUP'!$V97),IF('1-SETUP'!$Q97="YEARLY",EDATE(IK48,12*'1-SETUP'!$V97),""))))</f>
        <v/>
      </c>
      <c r="IM48" s="10" t="str">
        <f>IF('1-SETUP'!$Q97="DAILY",IL48+'1-SETUP'!$V97,IF('1-SETUP'!$Q97="WEEKLY",IL48+'1-SETUP'!$V97*7,IF('1-SETUP'!$Q97="MONTHLY",EDATE(IL48,'1-SETUP'!$V97),IF('1-SETUP'!$Q97="YEARLY",EDATE(IL48,12*'1-SETUP'!$V97),""))))</f>
        <v/>
      </c>
      <c r="IN48" s="10" t="str">
        <f>IF('1-SETUP'!$Q97="DAILY",IM48+'1-SETUP'!$V97,IF('1-SETUP'!$Q97="WEEKLY",IM48+'1-SETUP'!$V97*7,IF('1-SETUP'!$Q97="MONTHLY",EDATE(IM48,'1-SETUP'!$V97),IF('1-SETUP'!$Q97="YEARLY",EDATE(IM48,12*'1-SETUP'!$V97),""))))</f>
        <v/>
      </c>
      <c r="IO48" s="10" t="str">
        <f>IF('1-SETUP'!$Q97="DAILY",IN48+'1-SETUP'!$V97,IF('1-SETUP'!$Q97="WEEKLY",IN48+'1-SETUP'!$V97*7,IF('1-SETUP'!$Q97="MONTHLY",EDATE(IN48,'1-SETUP'!$V97),IF('1-SETUP'!$Q97="YEARLY",EDATE(IN48,12*'1-SETUP'!$V97),""))))</f>
        <v/>
      </c>
      <c r="IP48" s="10" t="str">
        <f>IF('1-SETUP'!$Q97="DAILY",IO48+'1-SETUP'!$V97,IF('1-SETUP'!$Q97="WEEKLY",IO48+'1-SETUP'!$V97*7,IF('1-SETUP'!$Q97="MONTHLY",EDATE(IO48,'1-SETUP'!$V97),IF('1-SETUP'!$Q97="YEARLY",EDATE(IO48,12*'1-SETUP'!$V97),""))))</f>
        <v/>
      </c>
      <c r="IQ48" s="10" t="str">
        <f>IF('1-SETUP'!$Q97="DAILY",IP48+'1-SETUP'!$V97,IF('1-SETUP'!$Q97="WEEKLY",IP48+'1-SETUP'!$V97*7,IF('1-SETUP'!$Q97="MONTHLY",EDATE(IP48,'1-SETUP'!$V97),IF('1-SETUP'!$Q97="YEARLY",EDATE(IP48,12*'1-SETUP'!$V97),""))))</f>
        <v/>
      </c>
      <c r="IR48" s="10" t="str">
        <f>IF('1-SETUP'!$Q97="DAILY",IQ48+'1-SETUP'!$V97,IF('1-SETUP'!$Q97="WEEKLY",IQ48+'1-SETUP'!$V97*7,IF('1-SETUP'!$Q97="MONTHLY",EDATE(IQ48,'1-SETUP'!$V97),IF('1-SETUP'!$Q97="YEARLY",EDATE(IQ48,12*'1-SETUP'!$V97),""))))</f>
        <v/>
      </c>
      <c r="IS48" s="10" t="str">
        <f>IF('1-SETUP'!$Q97="DAILY",IR48+'1-SETUP'!$V97,IF('1-SETUP'!$Q97="WEEKLY",IR48+'1-SETUP'!$V97*7,IF('1-SETUP'!$Q97="MONTHLY",EDATE(IR48,'1-SETUP'!$V97),IF('1-SETUP'!$Q97="YEARLY",EDATE(IR48,12*'1-SETUP'!$V97),""))))</f>
        <v/>
      </c>
      <c r="IT48" s="10" t="str">
        <f>IF('1-SETUP'!$Q97="DAILY",IS48+'1-SETUP'!$V97,IF('1-SETUP'!$Q97="WEEKLY",IS48+'1-SETUP'!$V97*7,IF('1-SETUP'!$Q97="MONTHLY",EDATE(IS48,'1-SETUP'!$V97),IF('1-SETUP'!$Q97="YEARLY",EDATE(IS48,12*'1-SETUP'!$V97),""))))</f>
        <v/>
      </c>
      <c r="IU48" s="10" t="str">
        <f>IF('1-SETUP'!$Q97="DAILY",IT48+'1-SETUP'!$V97,IF('1-SETUP'!$Q97="WEEKLY",IT48+'1-SETUP'!$V97*7,IF('1-SETUP'!$Q97="MONTHLY",EDATE(IT48,'1-SETUP'!$V97),IF('1-SETUP'!$Q97="YEARLY",EDATE(IT48,12*'1-SETUP'!$V97),""))))</f>
        <v/>
      </c>
      <c r="IV48" s="10" t="str">
        <f>IF('1-SETUP'!$Q97="DAILY",IU48+'1-SETUP'!$V97,IF('1-SETUP'!$Q97="WEEKLY",IU48+'1-SETUP'!$V97*7,IF('1-SETUP'!$Q97="MONTHLY",EDATE(IU48,'1-SETUP'!$V97),IF('1-SETUP'!$Q97="YEARLY",EDATE(IU48,12*'1-SETUP'!$V97),""))))</f>
        <v/>
      </c>
      <c r="IW48" s="10" t="str">
        <f>IF('1-SETUP'!$Q97="DAILY",IV48+'1-SETUP'!$V97,IF('1-SETUP'!$Q97="WEEKLY",IV48+'1-SETUP'!$V97*7,IF('1-SETUP'!$Q97="MONTHLY",EDATE(IV48,'1-SETUP'!$V97),IF('1-SETUP'!$Q97="YEARLY",EDATE(IV48,12*'1-SETUP'!$V97),""))))</f>
        <v/>
      </c>
      <c r="IX48" s="10" t="str">
        <f>IF('1-SETUP'!$Q97="DAILY",IW48+'1-SETUP'!$V97,IF('1-SETUP'!$Q97="WEEKLY",IW48+'1-SETUP'!$V97*7,IF('1-SETUP'!$Q97="MONTHLY",EDATE(IW48,'1-SETUP'!$V97),IF('1-SETUP'!$Q97="YEARLY",EDATE(IW48,12*'1-SETUP'!$V97),""))))</f>
        <v/>
      </c>
      <c r="IY48" s="10" t="str">
        <f>IF('1-SETUP'!$Q97="DAILY",IX48+'1-SETUP'!$V97,IF('1-SETUP'!$Q97="WEEKLY",IX48+'1-SETUP'!$V97*7,IF('1-SETUP'!$Q97="MONTHLY",EDATE(IX48,'1-SETUP'!$V97),IF('1-SETUP'!$Q97="YEARLY",EDATE(IX48,12*'1-SETUP'!$V97),""))))</f>
        <v/>
      </c>
      <c r="IZ48" s="10" t="str">
        <f>IF('1-SETUP'!$Q97="DAILY",IY48+'1-SETUP'!$V97,IF('1-SETUP'!$Q97="WEEKLY",IY48+'1-SETUP'!$V97*7,IF('1-SETUP'!$Q97="MONTHLY",EDATE(IY48,'1-SETUP'!$V97),IF('1-SETUP'!$Q97="YEARLY",EDATE(IY48,12*'1-SETUP'!$V97),""))))</f>
        <v/>
      </c>
      <c r="JA48" s="10" t="str">
        <f>IF('1-SETUP'!$Q97="DAILY",IZ48+'1-SETUP'!$V97,IF('1-SETUP'!$Q97="WEEKLY",IZ48+'1-SETUP'!$V97*7,IF('1-SETUP'!$Q97="MONTHLY",EDATE(IZ48,'1-SETUP'!$V97),IF('1-SETUP'!$Q97="YEARLY",EDATE(IZ48,12*'1-SETUP'!$V97),""))))</f>
        <v/>
      </c>
      <c r="JB48" s="10" t="str">
        <f>IF('1-SETUP'!$Q97="DAILY",JA48+'1-SETUP'!$V97,IF('1-SETUP'!$Q97="WEEKLY",JA48+'1-SETUP'!$V97*7,IF('1-SETUP'!$Q97="MONTHLY",EDATE(JA48,'1-SETUP'!$V97),IF('1-SETUP'!$Q97="YEARLY",EDATE(JA48,12*'1-SETUP'!$V97),""))))</f>
        <v/>
      </c>
      <c r="JC48" s="10" t="str">
        <f>IF('1-SETUP'!$Q97="DAILY",JB48+'1-SETUP'!$V97,IF('1-SETUP'!$Q97="WEEKLY",JB48+'1-SETUP'!$V97*7,IF('1-SETUP'!$Q97="MONTHLY",EDATE(JB48,'1-SETUP'!$V97),IF('1-SETUP'!$Q97="YEARLY",EDATE(JB48,12*'1-SETUP'!$V97),""))))</f>
        <v/>
      </c>
      <c r="JD48" s="10" t="str">
        <f>IF('1-SETUP'!$Q97="DAILY",JC48+'1-SETUP'!$V97,IF('1-SETUP'!$Q97="WEEKLY",JC48+'1-SETUP'!$V97*7,IF('1-SETUP'!$Q97="MONTHLY",EDATE(JC48,'1-SETUP'!$V97),IF('1-SETUP'!$Q97="YEARLY",EDATE(JC48,12*'1-SETUP'!$V97),""))))</f>
        <v/>
      </c>
      <c r="JE48" s="10" t="str">
        <f>IF('1-SETUP'!$Q97="DAILY",JD48+'1-SETUP'!$V97,IF('1-SETUP'!$Q97="WEEKLY",JD48+'1-SETUP'!$V97*7,IF('1-SETUP'!$Q97="MONTHLY",EDATE(JD48,'1-SETUP'!$V97),IF('1-SETUP'!$Q97="YEARLY",EDATE(JD48,12*'1-SETUP'!$V97),""))))</f>
        <v/>
      </c>
      <c r="JF48" s="10" t="str">
        <f>IF('1-SETUP'!$Q97="DAILY",JE48+'1-SETUP'!$V97,IF('1-SETUP'!$Q97="WEEKLY",JE48+'1-SETUP'!$V97*7,IF('1-SETUP'!$Q97="MONTHLY",EDATE(JE48,'1-SETUP'!$V97),IF('1-SETUP'!$Q97="YEARLY",EDATE(JE48,12*'1-SETUP'!$V97),""))))</f>
        <v/>
      </c>
      <c r="JG48" s="10" t="str">
        <f>IF('1-SETUP'!$Q97="DAILY",JF48+'1-SETUP'!$V97,IF('1-SETUP'!$Q97="WEEKLY",JF48+'1-SETUP'!$V97*7,IF('1-SETUP'!$Q97="MONTHLY",EDATE(JF48,'1-SETUP'!$V97),IF('1-SETUP'!$Q97="YEARLY",EDATE(JF48,12*'1-SETUP'!$V97),""))))</f>
        <v/>
      </c>
      <c r="JH48" s="10" t="str">
        <f>IF('1-SETUP'!$Q97="DAILY",JG48+'1-SETUP'!$V97,IF('1-SETUP'!$Q97="WEEKLY",JG48+'1-SETUP'!$V97*7,IF('1-SETUP'!$Q97="MONTHLY",EDATE(JG48,'1-SETUP'!$V97),IF('1-SETUP'!$Q97="YEARLY",EDATE(JG48,12*'1-SETUP'!$V97),""))))</f>
        <v/>
      </c>
      <c r="JI48" s="10" t="str">
        <f>IF('1-SETUP'!$Q97="DAILY",JH48+'1-SETUP'!$V97,IF('1-SETUP'!$Q97="WEEKLY",JH48+'1-SETUP'!$V97*7,IF('1-SETUP'!$Q97="MONTHLY",EDATE(JH48,'1-SETUP'!$V97),IF('1-SETUP'!$Q97="YEARLY",EDATE(JH48,12*'1-SETUP'!$V97),""))))</f>
        <v/>
      </c>
      <c r="JJ48" s="10" t="str">
        <f>IF('1-SETUP'!$Q97="DAILY",JI48+'1-SETUP'!$V97,IF('1-SETUP'!$Q97="WEEKLY",JI48+'1-SETUP'!$V97*7,IF('1-SETUP'!$Q97="MONTHLY",EDATE(JI48,'1-SETUP'!$V97),IF('1-SETUP'!$Q97="YEARLY",EDATE(JI48,12*'1-SETUP'!$V97),""))))</f>
        <v/>
      </c>
      <c r="JK48" s="10" t="str">
        <f>IF('1-SETUP'!$Q97="DAILY",JJ48+'1-SETUP'!$V97,IF('1-SETUP'!$Q97="WEEKLY",JJ48+'1-SETUP'!$V97*7,IF('1-SETUP'!$Q97="MONTHLY",EDATE(JJ48,'1-SETUP'!$V97),IF('1-SETUP'!$Q97="YEARLY",EDATE(JJ48,12*'1-SETUP'!$V97),""))))</f>
        <v/>
      </c>
      <c r="JL48" s="10" t="str">
        <f>IF('1-SETUP'!$Q97="DAILY",JK48+'1-SETUP'!$V97,IF('1-SETUP'!$Q97="WEEKLY",JK48+'1-SETUP'!$V97*7,IF('1-SETUP'!$Q97="MONTHLY",EDATE(JK48,'1-SETUP'!$V97),IF('1-SETUP'!$Q97="YEARLY",EDATE(JK48,12*'1-SETUP'!$V97),""))))</f>
        <v/>
      </c>
      <c r="JM48" s="10" t="str">
        <f>IF('1-SETUP'!$Q97="DAILY",JL48+'1-SETUP'!$V97,IF('1-SETUP'!$Q97="WEEKLY",JL48+'1-SETUP'!$V97*7,IF('1-SETUP'!$Q97="MONTHLY",EDATE(JL48,'1-SETUP'!$V97),IF('1-SETUP'!$Q97="YEARLY",EDATE(JL48,12*'1-SETUP'!$V97),""))))</f>
        <v/>
      </c>
      <c r="JN48" s="10" t="str">
        <f>IF('1-SETUP'!$Q97="DAILY",JM48+'1-SETUP'!$V97,IF('1-SETUP'!$Q97="WEEKLY",JM48+'1-SETUP'!$V97*7,IF('1-SETUP'!$Q97="MONTHLY",EDATE(JM48,'1-SETUP'!$V97),IF('1-SETUP'!$Q97="YEARLY",EDATE(JM48,12*'1-SETUP'!$V97),""))))</f>
        <v/>
      </c>
      <c r="JO48" s="10" t="str">
        <f>IF('1-SETUP'!$Q97="DAILY",JN48+'1-SETUP'!$V97,IF('1-SETUP'!$Q97="WEEKLY",JN48+'1-SETUP'!$V97*7,IF('1-SETUP'!$Q97="MONTHLY",EDATE(JN48,'1-SETUP'!$V97),IF('1-SETUP'!$Q97="YEARLY",EDATE(JN48,12*'1-SETUP'!$V97),""))))</f>
        <v/>
      </c>
      <c r="JP48" s="10" t="str">
        <f>IF('1-SETUP'!$Q97="DAILY",JO48+'1-SETUP'!$V97,IF('1-SETUP'!$Q97="WEEKLY",JO48+'1-SETUP'!$V97*7,IF('1-SETUP'!$Q97="MONTHLY",EDATE(JO48,'1-SETUP'!$V97),IF('1-SETUP'!$Q97="YEARLY",EDATE(JO48,12*'1-SETUP'!$V97),""))))</f>
        <v/>
      </c>
      <c r="JQ48" s="10" t="str">
        <f>IF('1-SETUP'!$Q97="DAILY",JP48+'1-SETUP'!$V97,IF('1-SETUP'!$Q97="WEEKLY",JP48+'1-SETUP'!$V97*7,IF('1-SETUP'!$Q97="MONTHLY",EDATE(JP48,'1-SETUP'!$V97),IF('1-SETUP'!$Q97="YEARLY",EDATE(JP48,12*'1-SETUP'!$V97),""))))</f>
        <v/>
      </c>
      <c r="JR48" s="10" t="str">
        <f>IF('1-SETUP'!$Q97="DAILY",JQ48+'1-SETUP'!$V97,IF('1-SETUP'!$Q97="WEEKLY",JQ48+'1-SETUP'!$V97*7,IF('1-SETUP'!$Q97="MONTHLY",EDATE(JQ48,'1-SETUP'!$V97),IF('1-SETUP'!$Q97="YEARLY",EDATE(JQ48,12*'1-SETUP'!$V97),""))))</f>
        <v/>
      </c>
      <c r="JS48" s="10" t="str">
        <f>IF('1-SETUP'!$Q97="DAILY",JR48+'1-SETUP'!$V97,IF('1-SETUP'!$Q97="WEEKLY",JR48+'1-SETUP'!$V97*7,IF('1-SETUP'!$Q97="MONTHLY",EDATE(JR48,'1-SETUP'!$V97),IF('1-SETUP'!$Q97="YEARLY",EDATE(JR48,12*'1-SETUP'!$V97),""))))</f>
        <v/>
      </c>
      <c r="JT48" s="10" t="str">
        <f>IF('1-SETUP'!$Q97="DAILY",JS48+'1-SETUP'!$V97,IF('1-SETUP'!$Q97="WEEKLY",JS48+'1-SETUP'!$V97*7,IF('1-SETUP'!$Q97="MONTHLY",EDATE(JS48,'1-SETUP'!$V97),IF('1-SETUP'!$Q97="YEARLY",EDATE(JS48,12*'1-SETUP'!$V97),""))))</f>
        <v/>
      </c>
      <c r="JU48" s="10" t="str">
        <f>IF('1-SETUP'!$Q97="DAILY",JT48+'1-SETUP'!$V97,IF('1-SETUP'!$Q97="WEEKLY",JT48+'1-SETUP'!$V97*7,IF('1-SETUP'!$Q97="MONTHLY",EDATE(JT48,'1-SETUP'!$V97),IF('1-SETUP'!$Q97="YEARLY",EDATE(JT48,12*'1-SETUP'!$V97),""))))</f>
        <v/>
      </c>
      <c r="JV48" s="10" t="str">
        <f>IF('1-SETUP'!$Q97="DAILY",JU48+'1-SETUP'!$V97,IF('1-SETUP'!$Q97="WEEKLY",JU48+'1-SETUP'!$V97*7,IF('1-SETUP'!$Q97="MONTHLY",EDATE(JU48,'1-SETUP'!$V97),IF('1-SETUP'!$Q97="YEARLY",EDATE(JU48,12*'1-SETUP'!$V97),""))))</f>
        <v/>
      </c>
      <c r="JW48" s="10" t="str">
        <f>IF('1-SETUP'!$Q97="DAILY",JV48+'1-SETUP'!$V97,IF('1-SETUP'!$Q97="WEEKLY",JV48+'1-SETUP'!$V97*7,IF('1-SETUP'!$Q97="MONTHLY",EDATE(JV48,'1-SETUP'!$V97),IF('1-SETUP'!$Q97="YEARLY",EDATE(JV48,12*'1-SETUP'!$V97),""))))</f>
        <v/>
      </c>
      <c r="JX48" s="10" t="str">
        <f>IF('1-SETUP'!$Q97="DAILY",JW48+'1-SETUP'!$V97,IF('1-SETUP'!$Q97="WEEKLY",JW48+'1-SETUP'!$V97*7,IF('1-SETUP'!$Q97="MONTHLY",EDATE(JW48,'1-SETUP'!$V97),IF('1-SETUP'!$Q97="YEARLY",EDATE(JW48,12*'1-SETUP'!$V97),""))))</f>
        <v/>
      </c>
      <c r="JY48" s="10" t="str">
        <f>IF('1-SETUP'!$Q97="DAILY",JX48+'1-SETUP'!$V97,IF('1-SETUP'!$Q97="WEEKLY",JX48+'1-SETUP'!$V97*7,IF('1-SETUP'!$Q97="MONTHLY",EDATE(JX48,'1-SETUP'!$V97),IF('1-SETUP'!$Q97="YEARLY",EDATE(JX48,12*'1-SETUP'!$V97),""))))</f>
        <v/>
      </c>
      <c r="JZ48" s="10" t="str">
        <f>IF('1-SETUP'!$Q97="DAILY",JY48+'1-SETUP'!$V97,IF('1-SETUP'!$Q97="WEEKLY",JY48+'1-SETUP'!$V97*7,IF('1-SETUP'!$Q97="MONTHLY",EDATE(JY48,'1-SETUP'!$V97),IF('1-SETUP'!$Q97="YEARLY",EDATE(JY48,12*'1-SETUP'!$V97),""))))</f>
        <v/>
      </c>
      <c r="KA48" s="10" t="str">
        <f>IF('1-SETUP'!$Q97="DAILY",JZ48+'1-SETUP'!$V97,IF('1-SETUP'!$Q97="WEEKLY",JZ48+'1-SETUP'!$V97*7,IF('1-SETUP'!$Q97="MONTHLY",EDATE(JZ48,'1-SETUP'!$V97),IF('1-SETUP'!$Q97="YEARLY",EDATE(JZ48,12*'1-SETUP'!$V97),""))))</f>
        <v/>
      </c>
      <c r="KB48" s="10" t="str">
        <f>IF('1-SETUP'!$Q97="DAILY",KA48+'1-SETUP'!$V97,IF('1-SETUP'!$Q97="WEEKLY",KA48+'1-SETUP'!$V97*7,IF('1-SETUP'!$Q97="MONTHLY",EDATE(KA48,'1-SETUP'!$V97),IF('1-SETUP'!$Q97="YEARLY",EDATE(KA48,12*'1-SETUP'!$V97),""))))</f>
        <v/>
      </c>
      <c r="KC48" s="10" t="str">
        <f>IF('1-SETUP'!$Q97="DAILY",KB48+'1-SETUP'!$V97,IF('1-SETUP'!$Q97="WEEKLY",KB48+'1-SETUP'!$V97*7,IF('1-SETUP'!$Q97="MONTHLY",EDATE(KB48,'1-SETUP'!$V97),IF('1-SETUP'!$Q97="YEARLY",EDATE(KB48,12*'1-SETUP'!$V97),""))))</f>
        <v/>
      </c>
      <c r="KD48" s="10" t="str">
        <f>IF('1-SETUP'!$Q97="DAILY",KC48+'1-SETUP'!$V97,IF('1-SETUP'!$Q97="WEEKLY",KC48+'1-SETUP'!$V97*7,IF('1-SETUP'!$Q97="MONTHLY",EDATE(KC48,'1-SETUP'!$V97),IF('1-SETUP'!$Q97="YEARLY",EDATE(KC48,12*'1-SETUP'!$V97),""))))</f>
        <v/>
      </c>
      <c r="KE48" s="10" t="str">
        <f>IF('1-SETUP'!$Q97="DAILY",KD48+'1-SETUP'!$V97,IF('1-SETUP'!$Q97="WEEKLY",KD48+'1-SETUP'!$V97*7,IF('1-SETUP'!$Q97="MONTHLY",EDATE(KD48,'1-SETUP'!$V97),IF('1-SETUP'!$Q97="YEARLY",EDATE(KD48,12*'1-SETUP'!$V97),""))))</f>
        <v/>
      </c>
      <c r="KF48" s="10" t="str">
        <f>IF('1-SETUP'!$Q97="DAILY",KE48+'1-SETUP'!$V97,IF('1-SETUP'!$Q97="WEEKLY",KE48+'1-SETUP'!$V97*7,IF('1-SETUP'!$Q97="MONTHLY",EDATE(KE48,'1-SETUP'!$V97),IF('1-SETUP'!$Q97="YEARLY",EDATE(KE48,12*'1-SETUP'!$V97),""))))</f>
        <v/>
      </c>
      <c r="KG48" s="10" t="str">
        <f>IF('1-SETUP'!$Q97="DAILY",KF48+'1-SETUP'!$V97,IF('1-SETUP'!$Q97="WEEKLY",KF48+'1-SETUP'!$V97*7,IF('1-SETUP'!$Q97="MONTHLY",EDATE(KF48,'1-SETUP'!$V97),IF('1-SETUP'!$Q97="YEARLY",EDATE(KF48,12*'1-SETUP'!$V97),""))))</f>
        <v/>
      </c>
      <c r="KH48" s="10" t="str">
        <f>IF('1-SETUP'!$Q97="DAILY",KG48+'1-SETUP'!$V97,IF('1-SETUP'!$Q97="WEEKLY",KG48+'1-SETUP'!$V97*7,IF('1-SETUP'!$Q97="MONTHLY",EDATE(KG48,'1-SETUP'!$V97),IF('1-SETUP'!$Q97="YEARLY",EDATE(KG48,12*'1-SETUP'!$V97),""))))</f>
        <v/>
      </c>
      <c r="KI48" s="10" t="str">
        <f>IF('1-SETUP'!$Q97="DAILY",KH48+'1-SETUP'!$V97,IF('1-SETUP'!$Q97="WEEKLY",KH48+'1-SETUP'!$V97*7,IF('1-SETUP'!$Q97="MONTHLY",EDATE(KH48,'1-SETUP'!$V97),IF('1-SETUP'!$Q97="YEARLY",EDATE(KH48,12*'1-SETUP'!$V97),""))))</f>
        <v/>
      </c>
      <c r="KJ48" s="10" t="str">
        <f>IF('1-SETUP'!$Q97="DAILY",KI48+'1-SETUP'!$V97,IF('1-SETUP'!$Q97="WEEKLY",KI48+'1-SETUP'!$V97*7,IF('1-SETUP'!$Q97="MONTHLY",EDATE(KI48,'1-SETUP'!$V97),IF('1-SETUP'!$Q97="YEARLY",EDATE(KI48,12*'1-SETUP'!$V97),""))))</f>
        <v/>
      </c>
      <c r="KK48" s="10" t="str">
        <f>IF('1-SETUP'!$Q97="DAILY",KJ48+'1-SETUP'!$V97,IF('1-SETUP'!$Q97="WEEKLY",KJ48+'1-SETUP'!$V97*7,IF('1-SETUP'!$Q97="MONTHLY",EDATE(KJ48,'1-SETUP'!$V97),IF('1-SETUP'!$Q97="YEARLY",EDATE(KJ48,12*'1-SETUP'!$V97),""))))</f>
        <v/>
      </c>
      <c r="KL48" s="10" t="str">
        <f>IF('1-SETUP'!$Q97="DAILY",KK48+'1-SETUP'!$V97,IF('1-SETUP'!$Q97="WEEKLY",KK48+'1-SETUP'!$V97*7,IF('1-SETUP'!$Q97="MONTHLY",EDATE(KK48,'1-SETUP'!$V97),IF('1-SETUP'!$Q97="YEARLY",EDATE(KK48,12*'1-SETUP'!$V97),""))))</f>
        <v/>
      </c>
      <c r="KM48" s="10" t="str">
        <f>IF('1-SETUP'!$Q97="DAILY",KL48+'1-SETUP'!$V97,IF('1-SETUP'!$Q97="WEEKLY",KL48+'1-SETUP'!$V97*7,IF('1-SETUP'!$Q97="MONTHLY",EDATE(KL48,'1-SETUP'!$V97),IF('1-SETUP'!$Q97="YEARLY",EDATE(KL48,12*'1-SETUP'!$V97),""))))</f>
        <v/>
      </c>
      <c r="KN48" s="10" t="str">
        <f>IF('1-SETUP'!$Q97="DAILY",KM48+'1-SETUP'!$V97,IF('1-SETUP'!$Q97="WEEKLY",KM48+'1-SETUP'!$V97*7,IF('1-SETUP'!$Q97="MONTHLY",EDATE(KM48,'1-SETUP'!$V97),IF('1-SETUP'!$Q97="YEARLY",EDATE(KM48,12*'1-SETUP'!$V97),""))))</f>
        <v/>
      </c>
      <c r="KO48" s="10" t="str">
        <f>IF('1-SETUP'!$Q97="DAILY",KN48+'1-SETUP'!$V97,IF('1-SETUP'!$Q97="WEEKLY",KN48+'1-SETUP'!$V97*7,IF('1-SETUP'!$Q97="MONTHLY",EDATE(KN48,'1-SETUP'!$V97),IF('1-SETUP'!$Q97="YEARLY",EDATE(KN48,12*'1-SETUP'!$V97),""))))</f>
        <v/>
      </c>
      <c r="KP48" s="10" t="str">
        <f>IF('1-SETUP'!$Q97="DAILY",KO48+'1-SETUP'!$V97,IF('1-SETUP'!$Q97="WEEKLY",KO48+'1-SETUP'!$V97*7,IF('1-SETUP'!$Q97="MONTHLY",EDATE(KO48,'1-SETUP'!$V97),IF('1-SETUP'!$Q97="YEARLY",EDATE(KO48,12*'1-SETUP'!$V97),""))))</f>
        <v/>
      </c>
      <c r="KQ48" s="10" t="str">
        <f>IF('1-SETUP'!$Q97="DAILY",KP48+'1-SETUP'!$V97,IF('1-SETUP'!$Q97="WEEKLY",KP48+'1-SETUP'!$V97*7,IF('1-SETUP'!$Q97="MONTHLY",EDATE(KP48,'1-SETUP'!$V97),IF('1-SETUP'!$Q97="YEARLY",EDATE(KP48,12*'1-SETUP'!$V97),""))))</f>
        <v/>
      </c>
      <c r="KR48" s="10" t="str">
        <f>IF('1-SETUP'!$Q97="DAILY",KQ48+'1-SETUP'!$V97,IF('1-SETUP'!$Q97="WEEKLY",KQ48+'1-SETUP'!$V97*7,IF('1-SETUP'!$Q97="MONTHLY",EDATE(KQ48,'1-SETUP'!$V97),IF('1-SETUP'!$Q97="YEARLY",EDATE(KQ48,12*'1-SETUP'!$V97),""))))</f>
        <v/>
      </c>
      <c r="KS48" s="10" t="str">
        <f>IF('1-SETUP'!$Q97="DAILY",KR48+'1-SETUP'!$V97,IF('1-SETUP'!$Q97="WEEKLY",KR48+'1-SETUP'!$V97*7,IF('1-SETUP'!$Q97="MONTHLY",EDATE(KR48,'1-SETUP'!$V97),IF('1-SETUP'!$Q97="YEARLY",EDATE(KR48,12*'1-SETUP'!$V97),""))))</f>
        <v/>
      </c>
      <c r="KT48" s="10" t="str">
        <f>IF('1-SETUP'!$Q97="DAILY",KS48+'1-SETUP'!$V97,IF('1-SETUP'!$Q97="WEEKLY",KS48+'1-SETUP'!$V97*7,IF('1-SETUP'!$Q97="MONTHLY",EDATE(KS48,'1-SETUP'!$V97),IF('1-SETUP'!$Q97="YEARLY",EDATE(KS48,12*'1-SETUP'!$V97),""))))</f>
        <v/>
      </c>
      <c r="KU48" s="10" t="str">
        <f>IF('1-SETUP'!$Q97="DAILY",KT48+'1-SETUP'!$V97,IF('1-SETUP'!$Q97="WEEKLY",KT48+'1-SETUP'!$V97*7,IF('1-SETUP'!$Q97="MONTHLY",EDATE(KT48,'1-SETUP'!$V97),IF('1-SETUP'!$Q97="YEARLY",EDATE(KT48,12*'1-SETUP'!$V97),""))))</f>
        <v/>
      </c>
      <c r="KV48" s="10" t="str">
        <f>IF('1-SETUP'!$Q97="DAILY",KU48+'1-SETUP'!$V97,IF('1-SETUP'!$Q97="WEEKLY",KU48+'1-SETUP'!$V97*7,IF('1-SETUP'!$Q97="MONTHLY",EDATE(KU48,'1-SETUP'!$V97),IF('1-SETUP'!$Q97="YEARLY",EDATE(KU48,12*'1-SETUP'!$V97),""))))</f>
        <v/>
      </c>
      <c r="KW48" s="10" t="str">
        <f>IF('1-SETUP'!$Q97="DAILY",KV48+'1-SETUP'!$V97,IF('1-SETUP'!$Q97="WEEKLY",KV48+'1-SETUP'!$V97*7,IF('1-SETUP'!$Q97="MONTHLY",EDATE(KV48,'1-SETUP'!$V97),IF('1-SETUP'!$Q97="YEARLY",EDATE(KV48,12*'1-SETUP'!$V97),""))))</f>
        <v/>
      </c>
      <c r="KX48" s="10" t="str">
        <f>IF('1-SETUP'!$Q97="DAILY",KW48+'1-SETUP'!$V97,IF('1-SETUP'!$Q97="WEEKLY",KW48+'1-SETUP'!$V97*7,IF('1-SETUP'!$Q97="MONTHLY",EDATE(KW48,'1-SETUP'!$V97),IF('1-SETUP'!$Q97="YEARLY",EDATE(KW48,12*'1-SETUP'!$V97),""))))</f>
        <v/>
      </c>
      <c r="KY48" s="10" t="str">
        <f>IF('1-SETUP'!$Q97="DAILY",KX48+'1-SETUP'!$V97,IF('1-SETUP'!$Q97="WEEKLY",KX48+'1-SETUP'!$V97*7,IF('1-SETUP'!$Q97="MONTHLY",EDATE(KX48,'1-SETUP'!$V97),IF('1-SETUP'!$Q97="YEARLY",EDATE(KX48,12*'1-SETUP'!$V97),""))))</f>
        <v/>
      </c>
      <c r="KZ48" s="10" t="str">
        <f>IF('1-SETUP'!$Q97="DAILY",KY48+'1-SETUP'!$V97,IF('1-SETUP'!$Q97="WEEKLY",KY48+'1-SETUP'!$V97*7,IF('1-SETUP'!$Q97="MONTHLY",EDATE(KY48,'1-SETUP'!$V97),IF('1-SETUP'!$Q97="YEARLY",EDATE(KY48,12*'1-SETUP'!$V97),""))))</f>
        <v/>
      </c>
      <c r="LA48" s="10" t="str">
        <f>IF('1-SETUP'!$Q97="DAILY",KZ48+'1-SETUP'!$V97,IF('1-SETUP'!$Q97="WEEKLY",KZ48+'1-SETUP'!$V97*7,IF('1-SETUP'!$Q97="MONTHLY",EDATE(KZ48,'1-SETUP'!$V97),IF('1-SETUP'!$Q97="YEARLY",EDATE(KZ48,12*'1-SETUP'!$V97),""))))</f>
        <v/>
      </c>
      <c r="LB48" s="10" t="str">
        <f>IF('1-SETUP'!$Q97="DAILY",LA48+'1-SETUP'!$V97,IF('1-SETUP'!$Q97="WEEKLY",LA48+'1-SETUP'!$V97*7,IF('1-SETUP'!$Q97="MONTHLY",EDATE(LA48,'1-SETUP'!$V97),IF('1-SETUP'!$Q97="YEARLY",EDATE(LA48,12*'1-SETUP'!$V97),""))))</f>
        <v/>
      </c>
      <c r="LC48" s="10" t="str">
        <f>IF('1-SETUP'!$Q97="DAILY",LB48+'1-SETUP'!$V97,IF('1-SETUP'!$Q97="WEEKLY",LB48+'1-SETUP'!$V97*7,IF('1-SETUP'!$Q97="MONTHLY",EDATE(LB48,'1-SETUP'!$V97),IF('1-SETUP'!$Q97="YEARLY",EDATE(LB48,12*'1-SETUP'!$V97),""))))</f>
        <v/>
      </c>
      <c r="LD48" s="10" t="str">
        <f>IF('1-SETUP'!$Q97="DAILY",LC48+'1-SETUP'!$V97,IF('1-SETUP'!$Q97="WEEKLY",LC48+'1-SETUP'!$V97*7,IF('1-SETUP'!$Q97="MONTHLY",EDATE(LC48,'1-SETUP'!$V97),IF('1-SETUP'!$Q97="YEARLY",EDATE(LC48,12*'1-SETUP'!$V97),""))))</f>
        <v/>
      </c>
      <c r="LE48" s="10" t="str">
        <f>IF('1-SETUP'!$Q97="DAILY",LD48+'1-SETUP'!$V97,IF('1-SETUP'!$Q97="WEEKLY",LD48+'1-SETUP'!$V97*7,IF('1-SETUP'!$Q97="MONTHLY",EDATE(LD48,'1-SETUP'!$V97),IF('1-SETUP'!$Q97="YEARLY",EDATE(LD48,12*'1-SETUP'!$V97),""))))</f>
        <v/>
      </c>
      <c r="LF48" s="10" t="str">
        <f>IF('1-SETUP'!$Q97="DAILY",LE48+'1-SETUP'!$V97,IF('1-SETUP'!$Q97="WEEKLY",LE48+'1-SETUP'!$V97*7,IF('1-SETUP'!$Q97="MONTHLY",EDATE(LE48,'1-SETUP'!$V97),IF('1-SETUP'!$Q97="YEARLY",EDATE(LE48,12*'1-SETUP'!$V97),""))))</f>
        <v/>
      </c>
      <c r="LG48" s="10" t="str">
        <f>IF('1-SETUP'!$Q97="DAILY",LF48+'1-SETUP'!$V97,IF('1-SETUP'!$Q97="WEEKLY",LF48+'1-SETUP'!$V97*7,IF('1-SETUP'!$Q97="MONTHLY",EDATE(LF48,'1-SETUP'!$V97),IF('1-SETUP'!$Q97="YEARLY",EDATE(LF48,12*'1-SETUP'!$V97),""))))</f>
        <v/>
      </c>
      <c r="LH48" s="10" t="str">
        <f>IF('1-SETUP'!$Q97="DAILY",LG48+'1-SETUP'!$V97,IF('1-SETUP'!$Q97="WEEKLY",LG48+'1-SETUP'!$V97*7,IF('1-SETUP'!$Q97="MONTHLY",EDATE(LG48,'1-SETUP'!$V97),IF('1-SETUP'!$Q97="YEARLY",EDATE(LG48,12*'1-SETUP'!$V97),""))))</f>
        <v/>
      </c>
      <c r="LI48" s="10" t="str">
        <f>IF('1-SETUP'!$Q97="DAILY",LH48+'1-SETUP'!$V97,IF('1-SETUP'!$Q97="WEEKLY",LH48+'1-SETUP'!$V97*7,IF('1-SETUP'!$Q97="MONTHLY",EDATE(LH48,'1-SETUP'!$V97),IF('1-SETUP'!$Q97="YEARLY",EDATE(LH48,12*'1-SETUP'!$V97),""))))</f>
        <v/>
      </c>
      <c r="LJ48" s="10" t="str">
        <f>IF('1-SETUP'!$Q97="DAILY",LI48+'1-SETUP'!$V97,IF('1-SETUP'!$Q97="WEEKLY",LI48+'1-SETUP'!$V97*7,IF('1-SETUP'!$Q97="MONTHLY",EDATE(LI48,'1-SETUP'!$V97),IF('1-SETUP'!$Q97="YEARLY",EDATE(LI48,12*'1-SETUP'!$V97),""))))</f>
        <v/>
      </c>
      <c r="LK48" s="10" t="str">
        <f>IF('1-SETUP'!$Q97="DAILY",LJ48+'1-SETUP'!$V97,IF('1-SETUP'!$Q97="WEEKLY",LJ48+'1-SETUP'!$V97*7,IF('1-SETUP'!$Q97="MONTHLY",EDATE(LJ48,'1-SETUP'!$V97),IF('1-SETUP'!$Q97="YEARLY",EDATE(LJ48,12*'1-SETUP'!$V97),""))))</f>
        <v/>
      </c>
      <c r="LL48" s="10" t="str">
        <f>IF('1-SETUP'!$Q97="DAILY",LK48+'1-SETUP'!$V97,IF('1-SETUP'!$Q97="WEEKLY",LK48+'1-SETUP'!$V97*7,IF('1-SETUP'!$Q97="MONTHLY",EDATE(LK48,'1-SETUP'!$V97),IF('1-SETUP'!$Q97="YEARLY",EDATE(LK48,12*'1-SETUP'!$V97),""))))</f>
        <v/>
      </c>
      <c r="LM48" s="10" t="str">
        <f>IF('1-SETUP'!$Q97="DAILY",LL48+'1-SETUP'!$V97,IF('1-SETUP'!$Q97="WEEKLY",LL48+'1-SETUP'!$V97*7,IF('1-SETUP'!$Q97="MONTHLY",EDATE(LL48,'1-SETUP'!$V97),IF('1-SETUP'!$Q97="YEARLY",EDATE(LL48,12*'1-SETUP'!$V97),""))))</f>
        <v/>
      </c>
      <c r="LN48" s="10" t="str">
        <f>IF('1-SETUP'!$Q97="DAILY",LM48+'1-SETUP'!$V97,IF('1-SETUP'!$Q97="WEEKLY",LM48+'1-SETUP'!$V97*7,IF('1-SETUP'!$Q97="MONTHLY",EDATE(LM48,'1-SETUP'!$V97),IF('1-SETUP'!$Q97="YEARLY",EDATE(LM48,12*'1-SETUP'!$V97),""))))</f>
        <v/>
      </c>
      <c r="LO48" s="10" t="str">
        <f>IF('1-SETUP'!$Q97="DAILY",LN48+'1-SETUP'!$V97,IF('1-SETUP'!$Q97="WEEKLY",LN48+'1-SETUP'!$V97*7,IF('1-SETUP'!$Q97="MONTHLY",EDATE(LN48,'1-SETUP'!$V97),IF('1-SETUP'!$Q97="YEARLY",EDATE(LN48,12*'1-SETUP'!$V97),""))))</f>
        <v/>
      </c>
      <c r="LP48" s="10" t="str">
        <f>IF('1-SETUP'!$Q97="DAILY",LO48+'1-SETUP'!$V97,IF('1-SETUP'!$Q97="WEEKLY",LO48+'1-SETUP'!$V97*7,IF('1-SETUP'!$Q97="MONTHLY",EDATE(LO48,'1-SETUP'!$V97),IF('1-SETUP'!$Q97="YEARLY",EDATE(LO48,12*'1-SETUP'!$V97),""))))</f>
        <v/>
      </c>
      <c r="LQ48" s="10" t="str">
        <f>IF('1-SETUP'!$Q97="DAILY",LP48+'1-SETUP'!$V97,IF('1-SETUP'!$Q97="WEEKLY",LP48+'1-SETUP'!$V97*7,IF('1-SETUP'!$Q97="MONTHLY",EDATE(LP48,'1-SETUP'!$V97),IF('1-SETUP'!$Q97="YEARLY",EDATE(LP48,12*'1-SETUP'!$V97),""))))</f>
        <v/>
      </c>
      <c r="LR48" s="10" t="str">
        <f>IF('1-SETUP'!$Q97="DAILY",LQ48+'1-SETUP'!$V97,IF('1-SETUP'!$Q97="WEEKLY",LQ48+'1-SETUP'!$V97*7,IF('1-SETUP'!$Q97="MONTHLY",EDATE(LQ48,'1-SETUP'!$V97),IF('1-SETUP'!$Q97="YEARLY",EDATE(LQ48,12*'1-SETUP'!$V97),""))))</f>
        <v/>
      </c>
      <c r="LS48" s="10" t="str">
        <f>IF('1-SETUP'!$Q97="DAILY",LR48+'1-SETUP'!$V97,IF('1-SETUP'!$Q97="WEEKLY",LR48+'1-SETUP'!$V97*7,IF('1-SETUP'!$Q97="MONTHLY",EDATE(LR48,'1-SETUP'!$V97),IF('1-SETUP'!$Q97="YEARLY",EDATE(LR48,12*'1-SETUP'!$V97),""))))</f>
        <v/>
      </c>
      <c r="LT48" s="10" t="str">
        <f>IF('1-SETUP'!$Q97="DAILY",LS48+'1-SETUP'!$V97,IF('1-SETUP'!$Q97="WEEKLY",LS48+'1-SETUP'!$V97*7,IF('1-SETUP'!$Q97="MONTHLY",EDATE(LS48,'1-SETUP'!$V97),IF('1-SETUP'!$Q97="YEARLY",EDATE(LS48,12*'1-SETUP'!$V97),""))))</f>
        <v/>
      </c>
      <c r="LU48" s="10" t="str">
        <f>IF('1-SETUP'!$Q97="DAILY",LT48+'1-SETUP'!$V97,IF('1-SETUP'!$Q97="WEEKLY",LT48+'1-SETUP'!$V97*7,IF('1-SETUP'!$Q97="MONTHLY",EDATE(LT48,'1-SETUP'!$V97),IF('1-SETUP'!$Q97="YEARLY",EDATE(LT48,12*'1-SETUP'!$V97),""))))</f>
        <v/>
      </c>
      <c r="LV48" s="10" t="str">
        <f>IF('1-SETUP'!$Q97="DAILY",LU48+'1-SETUP'!$V97,IF('1-SETUP'!$Q97="WEEKLY",LU48+'1-SETUP'!$V97*7,IF('1-SETUP'!$Q97="MONTHLY",EDATE(LU48,'1-SETUP'!$V97),IF('1-SETUP'!$Q97="YEARLY",EDATE(LU48,12*'1-SETUP'!$V97),""))))</f>
        <v/>
      </c>
      <c r="LW48" s="10" t="str">
        <f>IF('1-SETUP'!$Q97="DAILY",LV48+'1-SETUP'!$V97,IF('1-SETUP'!$Q97="WEEKLY",LV48+'1-SETUP'!$V97*7,IF('1-SETUP'!$Q97="MONTHLY",EDATE(LV48,'1-SETUP'!$V97),IF('1-SETUP'!$Q97="YEARLY",EDATE(LV48,12*'1-SETUP'!$V97),""))))</f>
        <v/>
      </c>
      <c r="LX48" s="10" t="str">
        <f>IF('1-SETUP'!$Q97="DAILY",LW48+'1-SETUP'!$V97,IF('1-SETUP'!$Q97="WEEKLY",LW48+'1-SETUP'!$V97*7,IF('1-SETUP'!$Q97="MONTHLY",EDATE(LW48,'1-SETUP'!$V97),IF('1-SETUP'!$Q97="YEARLY",EDATE(LW48,12*'1-SETUP'!$V97),""))))</f>
        <v/>
      </c>
      <c r="LY48" s="10" t="str">
        <f>IF('1-SETUP'!$Q97="DAILY",LX48+'1-SETUP'!$V97,IF('1-SETUP'!$Q97="WEEKLY",LX48+'1-SETUP'!$V97*7,IF('1-SETUP'!$Q97="MONTHLY",EDATE(LX48,'1-SETUP'!$V97),IF('1-SETUP'!$Q97="YEARLY",EDATE(LX48,12*'1-SETUP'!$V97),""))))</f>
        <v/>
      </c>
      <c r="LZ48" s="10" t="str">
        <f>IF('1-SETUP'!$Q97="DAILY",LY48+'1-SETUP'!$V97,IF('1-SETUP'!$Q97="WEEKLY",LY48+'1-SETUP'!$V97*7,IF('1-SETUP'!$Q97="MONTHLY",EDATE(LY48,'1-SETUP'!$V97),IF('1-SETUP'!$Q97="YEARLY",EDATE(LY48,12*'1-SETUP'!$V97),""))))</f>
        <v/>
      </c>
      <c r="MA48" s="10" t="str">
        <f>IF('1-SETUP'!$Q97="DAILY",LZ48+'1-SETUP'!$V97,IF('1-SETUP'!$Q97="WEEKLY",LZ48+'1-SETUP'!$V97*7,IF('1-SETUP'!$Q97="MONTHLY",EDATE(LZ48,'1-SETUP'!$V97),IF('1-SETUP'!$Q97="YEARLY",EDATE(LZ48,12*'1-SETUP'!$V97),""))))</f>
        <v/>
      </c>
      <c r="MB48" s="10" t="str">
        <f>IF('1-SETUP'!$Q97="DAILY",MA48+'1-SETUP'!$V97,IF('1-SETUP'!$Q97="WEEKLY",MA48+'1-SETUP'!$V97*7,IF('1-SETUP'!$Q97="MONTHLY",EDATE(MA48,'1-SETUP'!$V97),IF('1-SETUP'!$Q97="YEARLY",EDATE(MA48,12*'1-SETUP'!$V97),""))))</f>
        <v/>
      </c>
      <c r="MC48" s="10" t="str">
        <f>IF('1-SETUP'!$Q97="DAILY",MB48+'1-SETUP'!$V97,IF('1-SETUP'!$Q97="WEEKLY",MB48+'1-SETUP'!$V97*7,IF('1-SETUP'!$Q97="MONTHLY",EDATE(MB48,'1-SETUP'!$V97),IF('1-SETUP'!$Q97="YEARLY",EDATE(MB48,12*'1-SETUP'!$V97),""))))</f>
        <v/>
      </c>
      <c r="MD48" s="10" t="str">
        <f>IF('1-SETUP'!$Q97="DAILY",MC48+'1-SETUP'!$V97,IF('1-SETUP'!$Q97="WEEKLY",MC48+'1-SETUP'!$V97*7,IF('1-SETUP'!$Q97="MONTHLY",EDATE(MC48,'1-SETUP'!$V97),IF('1-SETUP'!$Q97="YEARLY",EDATE(MC48,12*'1-SETUP'!$V97),""))))</f>
        <v/>
      </c>
      <c r="ME48" s="10" t="str">
        <f>IF('1-SETUP'!$Q97="DAILY",MD48+'1-SETUP'!$V97,IF('1-SETUP'!$Q97="WEEKLY",MD48+'1-SETUP'!$V97*7,IF('1-SETUP'!$Q97="MONTHLY",EDATE(MD48,'1-SETUP'!$V97),IF('1-SETUP'!$Q97="YEARLY",EDATE(MD48,12*'1-SETUP'!$V97),""))))</f>
        <v/>
      </c>
      <c r="MF48" s="10" t="str">
        <f>IF('1-SETUP'!$Q97="DAILY",ME48+'1-SETUP'!$V97,IF('1-SETUP'!$Q97="WEEKLY",ME48+'1-SETUP'!$V97*7,IF('1-SETUP'!$Q97="MONTHLY",EDATE(ME48,'1-SETUP'!$V97),IF('1-SETUP'!$Q97="YEARLY",EDATE(ME48,12*'1-SETUP'!$V97),""))))</f>
        <v/>
      </c>
      <c r="MG48" s="10" t="str">
        <f>IF('1-SETUP'!$Q97="DAILY",MF48+'1-SETUP'!$V97,IF('1-SETUP'!$Q97="WEEKLY",MF48+'1-SETUP'!$V97*7,IF('1-SETUP'!$Q97="MONTHLY",EDATE(MF48,'1-SETUP'!$V97),IF('1-SETUP'!$Q97="YEARLY",EDATE(MF48,12*'1-SETUP'!$V97),""))))</f>
        <v/>
      </c>
      <c r="MH48" s="10" t="str">
        <f>IF('1-SETUP'!$Q97="DAILY",MG48+'1-SETUP'!$V97,IF('1-SETUP'!$Q97="WEEKLY",MG48+'1-SETUP'!$V97*7,IF('1-SETUP'!$Q97="MONTHLY",EDATE(MG48,'1-SETUP'!$V97),IF('1-SETUP'!$Q97="YEARLY",EDATE(MG48,12*'1-SETUP'!$V97),""))))</f>
        <v/>
      </c>
      <c r="MI48" s="10" t="str">
        <f>IF('1-SETUP'!$Q97="DAILY",MH48+'1-SETUP'!$V97,IF('1-SETUP'!$Q97="WEEKLY",MH48+'1-SETUP'!$V97*7,IF('1-SETUP'!$Q97="MONTHLY",EDATE(MH48,'1-SETUP'!$V97),IF('1-SETUP'!$Q97="YEARLY",EDATE(MH48,12*'1-SETUP'!$V97),""))))</f>
        <v/>
      </c>
      <c r="MJ48" s="10" t="str">
        <f>IF('1-SETUP'!$Q97="DAILY",MI48+'1-SETUP'!$V97,IF('1-SETUP'!$Q97="WEEKLY",MI48+'1-SETUP'!$V97*7,IF('1-SETUP'!$Q97="MONTHLY",EDATE(MI48,'1-SETUP'!$V97),IF('1-SETUP'!$Q97="YEARLY",EDATE(MI48,12*'1-SETUP'!$V97),""))))</f>
        <v/>
      </c>
      <c r="MK48" s="10" t="str">
        <f>IF('1-SETUP'!$Q97="DAILY",MJ48+'1-SETUP'!$V97,IF('1-SETUP'!$Q97="WEEKLY",MJ48+'1-SETUP'!$V97*7,IF('1-SETUP'!$Q97="MONTHLY",EDATE(MJ48,'1-SETUP'!$V97),IF('1-SETUP'!$Q97="YEARLY",EDATE(MJ48,12*'1-SETUP'!$V97),""))))</f>
        <v/>
      </c>
      <c r="ML48" s="10" t="str">
        <f>IF('1-SETUP'!$Q97="DAILY",MK48+'1-SETUP'!$V97,IF('1-SETUP'!$Q97="WEEKLY",MK48+'1-SETUP'!$V97*7,IF('1-SETUP'!$Q97="MONTHLY",EDATE(MK48,'1-SETUP'!$V97),IF('1-SETUP'!$Q97="YEARLY",EDATE(MK48,12*'1-SETUP'!$V97),""))))</f>
        <v/>
      </c>
      <c r="MM48" s="10" t="str">
        <f>IF('1-SETUP'!$Q97="DAILY",ML48+'1-SETUP'!$V97,IF('1-SETUP'!$Q97="WEEKLY",ML48+'1-SETUP'!$V97*7,IF('1-SETUP'!$Q97="MONTHLY",EDATE(ML48,'1-SETUP'!$V97),IF('1-SETUP'!$Q97="YEARLY",EDATE(ML48,12*'1-SETUP'!$V97),""))))</f>
        <v/>
      </c>
      <c r="MN48" s="10" t="str">
        <f>IF('1-SETUP'!$Q97="DAILY",MM48+'1-SETUP'!$V97,IF('1-SETUP'!$Q97="WEEKLY",MM48+'1-SETUP'!$V97*7,IF('1-SETUP'!$Q97="MONTHLY",EDATE(MM48,'1-SETUP'!$V97),IF('1-SETUP'!$Q97="YEARLY",EDATE(MM48,12*'1-SETUP'!$V97),""))))</f>
        <v/>
      </c>
      <c r="MO48" s="10" t="str">
        <f>IF('1-SETUP'!$Q97="DAILY",MN48+'1-SETUP'!$V97,IF('1-SETUP'!$Q97="WEEKLY",MN48+'1-SETUP'!$V97*7,IF('1-SETUP'!$Q97="MONTHLY",EDATE(MN48,'1-SETUP'!$V97),IF('1-SETUP'!$Q97="YEARLY",EDATE(MN48,12*'1-SETUP'!$V97),""))))</f>
        <v/>
      </c>
      <c r="MP48" s="10" t="str">
        <f>IF('1-SETUP'!$Q97="DAILY",MO48+'1-SETUP'!$V97,IF('1-SETUP'!$Q97="WEEKLY",MO48+'1-SETUP'!$V97*7,IF('1-SETUP'!$Q97="MONTHLY",EDATE(MO48,'1-SETUP'!$V97),IF('1-SETUP'!$Q97="YEARLY",EDATE(MO48,12*'1-SETUP'!$V97),""))))</f>
        <v/>
      </c>
      <c r="MQ48" s="10" t="str">
        <f>IF('1-SETUP'!$Q97="DAILY",MP48+'1-SETUP'!$V97,IF('1-SETUP'!$Q97="WEEKLY",MP48+'1-SETUP'!$V97*7,IF('1-SETUP'!$Q97="MONTHLY",EDATE(MP48,'1-SETUP'!$V97),IF('1-SETUP'!$Q97="YEARLY",EDATE(MP48,12*'1-SETUP'!$V97),""))))</f>
        <v/>
      </c>
      <c r="MR48" s="10" t="str">
        <f>IF('1-SETUP'!$Q97="DAILY",MQ48+'1-SETUP'!$V97,IF('1-SETUP'!$Q97="WEEKLY",MQ48+'1-SETUP'!$V97*7,IF('1-SETUP'!$Q97="MONTHLY",EDATE(MQ48,'1-SETUP'!$V97),IF('1-SETUP'!$Q97="YEARLY",EDATE(MQ48,12*'1-SETUP'!$V97),""))))</f>
        <v/>
      </c>
      <c r="MS48" s="10" t="str">
        <f>IF('1-SETUP'!$Q97="DAILY",MR48+'1-SETUP'!$V97,IF('1-SETUP'!$Q97="WEEKLY",MR48+'1-SETUP'!$V97*7,IF('1-SETUP'!$Q97="MONTHLY",EDATE(MR48,'1-SETUP'!$V97),IF('1-SETUP'!$Q97="YEARLY",EDATE(MR48,12*'1-SETUP'!$V97),""))))</f>
        <v/>
      </c>
      <c r="MT48" s="10" t="str">
        <f>IF('1-SETUP'!$Q97="DAILY",MS48+'1-SETUP'!$V97,IF('1-SETUP'!$Q97="WEEKLY",MS48+'1-SETUP'!$V97*7,IF('1-SETUP'!$Q97="MONTHLY",EDATE(MS48,'1-SETUP'!$V97),IF('1-SETUP'!$Q97="YEARLY",EDATE(MS48,12*'1-SETUP'!$V97),""))))</f>
        <v/>
      </c>
      <c r="MU48" s="10" t="str">
        <f>IF('1-SETUP'!$Q97="DAILY",MT48+'1-SETUP'!$V97,IF('1-SETUP'!$Q97="WEEKLY",MT48+'1-SETUP'!$V97*7,IF('1-SETUP'!$Q97="MONTHLY",EDATE(MT48,'1-SETUP'!$V97),IF('1-SETUP'!$Q97="YEARLY",EDATE(MT48,12*'1-SETUP'!$V97),""))))</f>
        <v/>
      </c>
      <c r="MV48" s="10" t="str">
        <f>IF('1-SETUP'!$Q97="DAILY",MU48+'1-SETUP'!$V97,IF('1-SETUP'!$Q97="WEEKLY",MU48+'1-SETUP'!$V97*7,IF('1-SETUP'!$Q97="MONTHLY",EDATE(MU48,'1-SETUP'!$V97),IF('1-SETUP'!$Q97="YEARLY",EDATE(MU48,12*'1-SETUP'!$V97),""))))</f>
        <v/>
      </c>
      <c r="MW48" s="10" t="str">
        <f>IF('1-SETUP'!$Q97="DAILY",MV48+'1-SETUP'!$V97,IF('1-SETUP'!$Q97="WEEKLY",MV48+'1-SETUP'!$V97*7,IF('1-SETUP'!$Q97="MONTHLY",EDATE(MV48,'1-SETUP'!$V97),IF('1-SETUP'!$Q97="YEARLY",EDATE(MV48,12*'1-SETUP'!$V97),""))))</f>
        <v/>
      </c>
      <c r="MX48" s="10" t="str">
        <f>IF('1-SETUP'!$Q97="DAILY",MW48+'1-SETUP'!$V97,IF('1-SETUP'!$Q97="WEEKLY",MW48+'1-SETUP'!$V97*7,IF('1-SETUP'!$Q97="MONTHLY",EDATE(MW48,'1-SETUP'!$V97),IF('1-SETUP'!$Q97="YEARLY",EDATE(MW48,12*'1-SETUP'!$V97),""))))</f>
        <v/>
      </c>
      <c r="MY48" s="10" t="str">
        <f>IF('1-SETUP'!$Q97="DAILY",MX48+'1-SETUP'!$V97,IF('1-SETUP'!$Q97="WEEKLY",MX48+'1-SETUP'!$V97*7,IF('1-SETUP'!$Q97="MONTHLY",EDATE(MX48,'1-SETUP'!$V97),IF('1-SETUP'!$Q97="YEARLY",EDATE(MX48,12*'1-SETUP'!$V97),""))))</f>
        <v/>
      </c>
      <c r="MZ48" s="10" t="str">
        <f>IF('1-SETUP'!$Q97="DAILY",MY48+'1-SETUP'!$V97,IF('1-SETUP'!$Q97="WEEKLY",MY48+'1-SETUP'!$V97*7,IF('1-SETUP'!$Q97="MONTHLY",EDATE(MY48,'1-SETUP'!$V97),IF('1-SETUP'!$Q97="YEARLY",EDATE(MY48,12*'1-SETUP'!$V97),""))))</f>
        <v/>
      </c>
      <c r="NA48" s="10" t="str">
        <f>IF('1-SETUP'!$Q97="DAILY",MZ48+'1-SETUP'!$V97,IF('1-SETUP'!$Q97="WEEKLY",MZ48+'1-SETUP'!$V97*7,IF('1-SETUP'!$Q97="MONTHLY",EDATE(MZ48,'1-SETUP'!$V97),IF('1-SETUP'!$Q97="YEARLY",EDATE(MZ48,12*'1-SETUP'!$V97),""))))</f>
        <v/>
      </c>
      <c r="NB48" s="10" t="str">
        <f>IF('1-SETUP'!$Q97="DAILY",NA48+'1-SETUP'!$V97,IF('1-SETUP'!$Q97="WEEKLY",NA48+'1-SETUP'!$V97*7,IF('1-SETUP'!$Q97="MONTHLY",EDATE(NA48,'1-SETUP'!$V97),IF('1-SETUP'!$Q97="YEARLY",EDATE(NA48,12*'1-SETUP'!$V97),""))))</f>
        <v/>
      </c>
      <c r="NC48" s="10" t="str">
        <f>IF('1-SETUP'!$Q97="DAILY",NB48+'1-SETUP'!$V97,IF('1-SETUP'!$Q97="WEEKLY",NB48+'1-SETUP'!$V97*7,IF('1-SETUP'!$Q97="MONTHLY",EDATE(NB48,'1-SETUP'!$V97),IF('1-SETUP'!$Q97="YEARLY",EDATE(NB48,12*'1-SETUP'!$V97),""))))</f>
        <v/>
      </c>
    </row>
    <row r="49" spans="1:367" x14ac:dyDescent="0.45">
      <c r="A49" t="str">
        <f>'1-SETUP'!A98</f>
        <v>SAVINGS</v>
      </c>
      <c r="B49" t="str">
        <f>_xlfn.CONCAT('1-SETUP'!$O98," ",'1-SETUP'!$Q98," ",'1-SETUP'!$T98," ",'1-SETUP'!$V98," ",'1-SETUP'!$W98," ",'1-SETUP'!$Z98," ",TEXT('1-SETUP'!$AC98,"mm/dd/yyyy"))</f>
        <v xml:space="preserve">      01/00/1900</v>
      </c>
      <c r="C49" s="10">
        <f>'1-SETUP'!$AC98</f>
        <v>0</v>
      </c>
      <c r="D49" s="10" t="str">
        <f>IF('1-SETUP'!$Q98="DAILY",C49+'1-SETUP'!$V98,IF('1-SETUP'!$Q98="WEEKLY",C49+'1-SETUP'!$V98*7,IF('1-SETUP'!$Q98="MONTHLY",EDATE(C49,'1-SETUP'!$V98),IF('1-SETUP'!$Q98="YEARLY",EDATE(C49,12*'1-SETUP'!$V98),""))))</f>
        <v/>
      </c>
      <c r="E49" s="10" t="str">
        <f>IF('1-SETUP'!$Q98="DAILY",D49+'1-SETUP'!$V98,IF('1-SETUP'!$Q98="WEEKLY",D49+'1-SETUP'!$V98*7,IF('1-SETUP'!$Q98="MONTHLY",EDATE(D49,'1-SETUP'!$V98),IF('1-SETUP'!$Q98="YEARLY",EDATE(D49,12*'1-SETUP'!$V98),""))))</f>
        <v/>
      </c>
      <c r="F49" s="10" t="str">
        <f>IF('1-SETUP'!$Q98="DAILY",E49+'1-SETUP'!$V98,IF('1-SETUP'!$Q98="WEEKLY",E49+'1-SETUP'!$V98*7,IF('1-SETUP'!$Q98="MONTHLY",EDATE(E49,'1-SETUP'!$V98),IF('1-SETUP'!$Q98="YEARLY",EDATE(E49,12*'1-SETUP'!$V98),""))))</f>
        <v/>
      </c>
      <c r="G49" s="10" t="str">
        <f>IF('1-SETUP'!$Q98="DAILY",F49+'1-SETUP'!$V98,IF('1-SETUP'!$Q98="WEEKLY",F49+'1-SETUP'!$V98*7,IF('1-SETUP'!$Q98="MONTHLY",EDATE(F49,'1-SETUP'!$V98),IF('1-SETUP'!$Q98="YEARLY",EDATE(F49,12*'1-SETUP'!$V98),""))))</f>
        <v/>
      </c>
      <c r="H49" s="10" t="str">
        <f>IF('1-SETUP'!$Q98="DAILY",G49+'1-SETUP'!$V98,IF('1-SETUP'!$Q98="WEEKLY",G49+'1-SETUP'!$V98*7,IF('1-SETUP'!$Q98="MONTHLY",EDATE(G49,'1-SETUP'!$V98),IF('1-SETUP'!$Q98="YEARLY",EDATE(G49,12*'1-SETUP'!$V98),""))))</f>
        <v/>
      </c>
      <c r="I49" s="10" t="str">
        <f>IF('1-SETUP'!$Q98="DAILY",H49+'1-SETUP'!$V98,IF('1-SETUP'!$Q98="WEEKLY",H49+'1-SETUP'!$V98*7,IF('1-SETUP'!$Q98="MONTHLY",EDATE(H49,'1-SETUP'!$V98),IF('1-SETUP'!$Q98="YEARLY",EDATE(H49,12*'1-SETUP'!$V98),""))))</f>
        <v/>
      </c>
      <c r="J49" s="10" t="str">
        <f>IF('1-SETUP'!$Q98="DAILY",I49+'1-SETUP'!$V98,IF('1-SETUP'!$Q98="WEEKLY",I49+'1-SETUP'!$V98*7,IF('1-SETUP'!$Q98="MONTHLY",EDATE(I49,'1-SETUP'!$V98),IF('1-SETUP'!$Q98="YEARLY",EDATE(I49,12*'1-SETUP'!$V98),""))))</f>
        <v/>
      </c>
      <c r="K49" s="10" t="str">
        <f>IF('1-SETUP'!$Q98="DAILY",J49+'1-SETUP'!$V98,IF('1-SETUP'!$Q98="WEEKLY",J49+'1-SETUP'!$V98*7,IF('1-SETUP'!$Q98="MONTHLY",EDATE(J49,'1-SETUP'!$V98),IF('1-SETUP'!$Q98="YEARLY",EDATE(J49,12*'1-SETUP'!$V98),""))))</f>
        <v/>
      </c>
      <c r="L49" s="10" t="str">
        <f>IF('1-SETUP'!$Q98="DAILY",K49+'1-SETUP'!$V98,IF('1-SETUP'!$Q98="WEEKLY",K49+'1-SETUP'!$V98*7,IF('1-SETUP'!$Q98="MONTHLY",EDATE(K49,'1-SETUP'!$V98),IF('1-SETUP'!$Q98="YEARLY",EDATE(K49,12*'1-SETUP'!$V98),""))))</f>
        <v/>
      </c>
      <c r="M49" s="10" t="str">
        <f>IF('1-SETUP'!$Q98="DAILY",L49+'1-SETUP'!$V98,IF('1-SETUP'!$Q98="WEEKLY",L49+'1-SETUP'!$V98*7,IF('1-SETUP'!$Q98="MONTHLY",EDATE(L49,'1-SETUP'!$V98),IF('1-SETUP'!$Q98="YEARLY",EDATE(L49,12*'1-SETUP'!$V98),""))))</f>
        <v/>
      </c>
      <c r="N49" s="10" t="str">
        <f>IF('1-SETUP'!$Q98="DAILY",M49+'1-SETUP'!$V98,IF('1-SETUP'!$Q98="WEEKLY",M49+'1-SETUP'!$V98*7,IF('1-SETUP'!$Q98="MONTHLY",EDATE(M49,'1-SETUP'!$V98),IF('1-SETUP'!$Q98="YEARLY",EDATE(M49,12*'1-SETUP'!$V98),""))))</f>
        <v/>
      </c>
      <c r="O49" s="10" t="str">
        <f>IF('1-SETUP'!$Q98="DAILY",N49+'1-SETUP'!$V98,IF('1-SETUP'!$Q98="WEEKLY",N49+'1-SETUP'!$V98*7,IF('1-SETUP'!$Q98="MONTHLY",EDATE(N49,'1-SETUP'!$V98),IF('1-SETUP'!$Q98="YEARLY",EDATE(N49,12*'1-SETUP'!$V98),""))))</f>
        <v/>
      </c>
      <c r="P49" s="10" t="str">
        <f>IF('1-SETUP'!$Q98="DAILY",O49+'1-SETUP'!$V98,IF('1-SETUP'!$Q98="WEEKLY",O49+'1-SETUP'!$V98*7,IF('1-SETUP'!$Q98="MONTHLY",EDATE(O49,'1-SETUP'!$V98),IF('1-SETUP'!$Q98="YEARLY",EDATE(O49,12*'1-SETUP'!$V98),""))))</f>
        <v/>
      </c>
      <c r="Q49" s="10" t="str">
        <f>IF('1-SETUP'!$Q98="DAILY",P49+'1-SETUP'!$V98,IF('1-SETUP'!$Q98="WEEKLY",P49+'1-SETUP'!$V98*7,IF('1-SETUP'!$Q98="MONTHLY",EDATE(P49,'1-SETUP'!$V98),IF('1-SETUP'!$Q98="YEARLY",EDATE(P49,12*'1-SETUP'!$V98),""))))</f>
        <v/>
      </c>
      <c r="R49" s="10" t="str">
        <f>IF('1-SETUP'!$Q98="DAILY",Q49+'1-SETUP'!$V98,IF('1-SETUP'!$Q98="WEEKLY",Q49+'1-SETUP'!$V98*7,IF('1-SETUP'!$Q98="MONTHLY",EDATE(Q49,'1-SETUP'!$V98),IF('1-SETUP'!$Q98="YEARLY",EDATE(Q49,12*'1-SETUP'!$V98),""))))</f>
        <v/>
      </c>
      <c r="S49" s="10" t="str">
        <f>IF('1-SETUP'!$Q98="DAILY",R49+'1-SETUP'!$V98,IF('1-SETUP'!$Q98="WEEKLY",R49+'1-SETUP'!$V98*7,IF('1-SETUP'!$Q98="MONTHLY",EDATE(R49,'1-SETUP'!$V98),IF('1-SETUP'!$Q98="YEARLY",EDATE(R49,12*'1-SETUP'!$V98),""))))</f>
        <v/>
      </c>
      <c r="T49" s="10" t="str">
        <f>IF('1-SETUP'!$Q98="DAILY",S49+'1-SETUP'!$V98,IF('1-SETUP'!$Q98="WEEKLY",S49+'1-SETUP'!$V98*7,IF('1-SETUP'!$Q98="MONTHLY",EDATE(S49,'1-SETUP'!$V98),IF('1-SETUP'!$Q98="YEARLY",EDATE(S49,12*'1-SETUP'!$V98),""))))</f>
        <v/>
      </c>
      <c r="U49" s="10" t="str">
        <f>IF('1-SETUP'!$Q98="DAILY",T49+'1-SETUP'!$V98,IF('1-SETUP'!$Q98="WEEKLY",T49+'1-SETUP'!$V98*7,IF('1-SETUP'!$Q98="MONTHLY",EDATE(T49,'1-SETUP'!$V98),IF('1-SETUP'!$Q98="YEARLY",EDATE(T49,12*'1-SETUP'!$V98),""))))</f>
        <v/>
      </c>
      <c r="V49" s="10" t="str">
        <f>IF('1-SETUP'!$Q98="DAILY",U49+'1-SETUP'!$V98,IF('1-SETUP'!$Q98="WEEKLY",U49+'1-SETUP'!$V98*7,IF('1-SETUP'!$Q98="MONTHLY",EDATE(U49,'1-SETUP'!$V98),IF('1-SETUP'!$Q98="YEARLY",EDATE(U49,12*'1-SETUP'!$V98),""))))</f>
        <v/>
      </c>
      <c r="W49" s="10" t="str">
        <f>IF('1-SETUP'!$Q98="DAILY",V49+'1-SETUP'!$V98,IF('1-SETUP'!$Q98="WEEKLY",V49+'1-SETUP'!$V98*7,IF('1-SETUP'!$Q98="MONTHLY",EDATE(V49,'1-SETUP'!$V98),IF('1-SETUP'!$Q98="YEARLY",EDATE(V49,12*'1-SETUP'!$V98),""))))</f>
        <v/>
      </c>
      <c r="X49" s="10" t="str">
        <f>IF('1-SETUP'!$Q98="DAILY",W49+'1-SETUP'!$V98,IF('1-SETUP'!$Q98="WEEKLY",W49+'1-SETUP'!$V98*7,IF('1-SETUP'!$Q98="MONTHLY",EDATE(W49,'1-SETUP'!$V98),IF('1-SETUP'!$Q98="YEARLY",EDATE(W49,12*'1-SETUP'!$V98),""))))</f>
        <v/>
      </c>
      <c r="Y49" s="10" t="str">
        <f>IF('1-SETUP'!$Q98="DAILY",X49+'1-SETUP'!$V98,IF('1-SETUP'!$Q98="WEEKLY",X49+'1-SETUP'!$V98*7,IF('1-SETUP'!$Q98="MONTHLY",EDATE(X49,'1-SETUP'!$V98),IF('1-SETUP'!$Q98="YEARLY",EDATE(X49,12*'1-SETUP'!$V98),""))))</f>
        <v/>
      </c>
      <c r="Z49" s="10" t="str">
        <f>IF('1-SETUP'!$Q98="DAILY",Y49+'1-SETUP'!$V98,IF('1-SETUP'!$Q98="WEEKLY",Y49+'1-SETUP'!$V98*7,IF('1-SETUP'!$Q98="MONTHLY",EDATE(Y49,'1-SETUP'!$V98),IF('1-SETUP'!$Q98="YEARLY",EDATE(Y49,12*'1-SETUP'!$V98),""))))</f>
        <v/>
      </c>
      <c r="AA49" s="10" t="str">
        <f>IF('1-SETUP'!$Q98="DAILY",Z49+'1-SETUP'!$V98,IF('1-SETUP'!$Q98="WEEKLY",Z49+'1-SETUP'!$V98*7,IF('1-SETUP'!$Q98="MONTHLY",EDATE(Z49,'1-SETUP'!$V98),IF('1-SETUP'!$Q98="YEARLY",EDATE(Z49,12*'1-SETUP'!$V98),""))))</f>
        <v/>
      </c>
      <c r="AB49" s="10" t="str">
        <f>IF('1-SETUP'!$Q98="DAILY",AA49+'1-SETUP'!$V98,IF('1-SETUP'!$Q98="WEEKLY",AA49+'1-SETUP'!$V98*7,IF('1-SETUP'!$Q98="MONTHLY",EDATE(AA49,'1-SETUP'!$V98),IF('1-SETUP'!$Q98="YEARLY",EDATE(AA49,12*'1-SETUP'!$V98),""))))</f>
        <v/>
      </c>
      <c r="AC49" s="10" t="str">
        <f>IF('1-SETUP'!$Q98="DAILY",AB49+'1-SETUP'!$V98,IF('1-SETUP'!$Q98="WEEKLY",AB49+'1-SETUP'!$V98*7,IF('1-SETUP'!$Q98="MONTHLY",EDATE(AB49,'1-SETUP'!$V98),IF('1-SETUP'!$Q98="YEARLY",EDATE(AB49,12*'1-SETUP'!$V98),""))))</f>
        <v/>
      </c>
      <c r="AD49" s="10" t="str">
        <f>IF('1-SETUP'!$Q98="DAILY",AC49+'1-SETUP'!$V98,IF('1-SETUP'!$Q98="WEEKLY",AC49+'1-SETUP'!$V98*7,IF('1-SETUP'!$Q98="MONTHLY",EDATE(AC49,'1-SETUP'!$V98),IF('1-SETUP'!$Q98="YEARLY",EDATE(AC49,12*'1-SETUP'!$V98),""))))</f>
        <v/>
      </c>
      <c r="AE49" s="10" t="str">
        <f>IF('1-SETUP'!$Q98="DAILY",AD49+'1-SETUP'!$V98,IF('1-SETUP'!$Q98="WEEKLY",AD49+'1-SETUP'!$V98*7,IF('1-SETUP'!$Q98="MONTHLY",EDATE(AD49,'1-SETUP'!$V98),IF('1-SETUP'!$Q98="YEARLY",EDATE(AD49,12*'1-SETUP'!$V98),""))))</f>
        <v/>
      </c>
      <c r="AF49" s="10" t="str">
        <f>IF('1-SETUP'!$Q98="DAILY",AE49+'1-SETUP'!$V98,IF('1-SETUP'!$Q98="WEEKLY",AE49+'1-SETUP'!$V98*7,IF('1-SETUP'!$Q98="MONTHLY",EDATE(AE49,'1-SETUP'!$V98),IF('1-SETUP'!$Q98="YEARLY",EDATE(AE49,12*'1-SETUP'!$V98),""))))</f>
        <v/>
      </c>
      <c r="AG49" s="10" t="str">
        <f>IF('1-SETUP'!$Q98="DAILY",AF49+'1-SETUP'!$V98,IF('1-SETUP'!$Q98="WEEKLY",AF49+'1-SETUP'!$V98*7,IF('1-SETUP'!$Q98="MONTHLY",EDATE(AF49,'1-SETUP'!$V98),IF('1-SETUP'!$Q98="YEARLY",EDATE(AF49,12*'1-SETUP'!$V98),""))))</f>
        <v/>
      </c>
      <c r="AH49" s="10" t="str">
        <f>IF('1-SETUP'!$Q98="DAILY",AG49+'1-SETUP'!$V98,IF('1-SETUP'!$Q98="WEEKLY",AG49+'1-SETUP'!$V98*7,IF('1-SETUP'!$Q98="MONTHLY",EDATE(AG49,'1-SETUP'!$V98),IF('1-SETUP'!$Q98="YEARLY",EDATE(AG49,12*'1-SETUP'!$V98),""))))</f>
        <v/>
      </c>
      <c r="AI49" s="10" t="str">
        <f>IF('1-SETUP'!$Q98="DAILY",AH49+'1-SETUP'!$V98,IF('1-SETUP'!$Q98="WEEKLY",AH49+'1-SETUP'!$V98*7,IF('1-SETUP'!$Q98="MONTHLY",EDATE(AH49,'1-SETUP'!$V98),IF('1-SETUP'!$Q98="YEARLY",EDATE(AH49,12*'1-SETUP'!$V98),""))))</f>
        <v/>
      </c>
      <c r="AJ49" s="10" t="str">
        <f>IF('1-SETUP'!$Q98="DAILY",AI49+'1-SETUP'!$V98,IF('1-SETUP'!$Q98="WEEKLY",AI49+'1-SETUP'!$V98*7,IF('1-SETUP'!$Q98="MONTHLY",EDATE(AI49,'1-SETUP'!$V98),IF('1-SETUP'!$Q98="YEARLY",EDATE(AI49,12*'1-SETUP'!$V98),""))))</f>
        <v/>
      </c>
      <c r="AK49" s="10" t="str">
        <f>IF('1-SETUP'!$Q98="DAILY",AJ49+'1-SETUP'!$V98,IF('1-SETUP'!$Q98="WEEKLY",AJ49+'1-SETUP'!$V98*7,IF('1-SETUP'!$Q98="MONTHLY",EDATE(AJ49,'1-SETUP'!$V98),IF('1-SETUP'!$Q98="YEARLY",EDATE(AJ49,12*'1-SETUP'!$V98),""))))</f>
        <v/>
      </c>
      <c r="AL49" s="10" t="str">
        <f>IF('1-SETUP'!$Q98="DAILY",AK49+'1-SETUP'!$V98,IF('1-SETUP'!$Q98="WEEKLY",AK49+'1-SETUP'!$V98*7,IF('1-SETUP'!$Q98="MONTHLY",EDATE(AK49,'1-SETUP'!$V98),IF('1-SETUP'!$Q98="YEARLY",EDATE(AK49,12*'1-SETUP'!$V98),""))))</f>
        <v/>
      </c>
      <c r="AM49" s="10" t="str">
        <f>IF('1-SETUP'!$Q98="DAILY",AL49+'1-SETUP'!$V98,IF('1-SETUP'!$Q98="WEEKLY",AL49+'1-SETUP'!$V98*7,IF('1-SETUP'!$Q98="MONTHLY",EDATE(AL49,'1-SETUP'!$V98),IF('1-SETUP'!$Q98="YEARLY",EDATE(AL49,12*'1-SETUP'!$V98),""))))</f>
        <v/>
      </c>
      <c r="AN49" s="10" t="str">
        <f>IF('1-SETUP'!$Q98="DAILY",AM49+'1-SETUP'!$V98,IF('1-SETUP'!$Q98="WEEKLY",AM49+'1-SETUP'!$V98*7,IF('1-SETUP'!$Q98="MONTHLY",EDATE(AM49,'1-SETUP'!$V98),IF('1-SETUP'!$Q98="YEARLY",EDATE(AM49,12*'1-SETUP'!$V98),""))))</f>
        <v/>
      </c>
      <c r="AO49" s="10" t="str">
        <f>IF('1-SETUP'!$Q98="DAILY",AN49+'1-SETUP'!$V98,IF('1-SETUP'!$Q98="WEEKLY",AN49+'1-SETUP'!$V98*7,IF('1-SETUP'!$Q98="MONTHLY",EDATE(AN49,'1-SETUP'!$V98),IF('1-SETUP'!$Q98="YEARLY",EDATE(AN49,12*'1-SETUP'!$V98),""))))</f>
        <v/>
      </c>
      <c r="AP49" s="10" t="str">
        <f>IF('1-SETUP'!$Q98="DAILY",AO49+'1-SETUP'!$V98,IF('1-SETUP'!$Q98="WEEKLY",AO49+'1-SETUP'!$V98*7,IF('1-SETUP'!$Q98="MONTHLY",EDATE(AO49,'1-SETUP'!$V98),IF('1-SETUP'!$Q98="YEARLY",EDATE(AO49,12*'1-SETUP'!$V98),""))))</f>
        <v/>
      </c>
      <c r="AQ49" s="10" t="str">
        <f>IF('1-SETUP'!$Q98="DAILY",AP49+'1-SETUP'!$V98,IF('1-SETUP'!$Q98="WEEKLY",AP49+'1-SETUP'!$V98*7,IF('1-SETUP'!$Q98="MONTHLY",EDATE(AP49,'1-SETUP'!$V98),IF('1-SETUP'!$Q98="YEARLY",EDATE(AP49,12*'1-SETUP'!$V98),""))))</f>
        <v/>
      </c>
      <c r="AR49" s="10" t="str">
        <f>IF('1-SETUP'!$Q98="DAILY",AQ49+'1-SETUP'!$V98,IF('1-SETUP'!$Q98="WEEKLY",AQ49+'1-SETUP'!$V98*7,IF('1-SETUP'!$Q98="MONTHLY",EDATE(AQ49,'1-SETUP'!$V98),IF('1-SETUP'!$Q98="YEARLY",EDATE(AQ49,12*'1-SETUP'!$V98),""))))</f>
        <v/>
      </c>
      <c r="AS49" s="10" t="str">
        <f>IF('1-SETUP'!$Q98="DAILY",AR49+'1-SETUP'!$V98,IF('1-SETUP'!$Q98="WEEKLY",AR49+'1-SETUP'!$V98*7,IF('1-SETUP'!$Q98="MONTHLY",EDATE(AR49,'1-SETUP'!$V98),IF('1-SETUP'!$Q98="YEARLY",EDATE(AR49,12*'1-SETUP'!$V98),""))))</f>
        <v/>
      </c>
      <c r="AT49" s="10" t="str">
        <f>IF('1-SETUP'!$Q98="DAILY",AS49+'1-SETUP'!$V98,IF('1-SETUP'!$Q98="WEEKLY",AS49+'1-SETUP'!$V98*7,IF('1-SETUP'!$Q98="MONTHLY",EDATE(AS49,'1-SETUP'!$V98),IF('1-SETUP'!$Q98="YEARLY",EDATE(AS49,12*'1-SETUP'!$V98),""))))</f>
        <v/>
      </c>
      <c r="AU49" s="10" t="str">
        <f>IF('1-SETUP'!$Q98="DAILY",AT49+'1-SETUP'!$V98,IF('1-SETUP'!$Q98="WEEKLY",AT49+'1-SETUP'!$V98*7,IF('1-SETUP'!$Q98="MONTHLY",EDATE(AT49,'1-SETUP'!$V98),IF('1-SETUP'!$Q98="YEARLY",EDATE(AT49,12*'1-SETUP'!$V98),""))))</f>
        <v/>
      </c>
      <c r="AV49" s="10" t="str">
        <f>IF('1-SETUP'!$Q98="DAILY",AU49+'1-SETUP'!$V98,IF('1-SETUP'!$Q98="WEEKLY",AU49+'1-SETUP'!$V98*7,IF('1-SETUP'!$Q98="MONTHLY",EDATE(AU49,'1-SETUP'!$V98),IF('1-SETUP'!$Q98="YEARLY",EDATE(AU49,12*'1-SETUP'!$V98),""))))</f>
        <v/>
      </c>
      <c r="AW49" s="10" t="str">
        <f>IF('1-SETUP'!$Q98="DAILY",AV49+'1-SETUP'!$V98,IF('1-SETUP'!$Q98="WEEKLY",AV49+'1-SETUP'!$V98*7,IF('1-SETUP'!$Q98="MONTHLY",EDATE(AV49,'1-SETUP'!$V98),IF('1-SETUP'!$Q98="YEARLY",EDATE(AV49,12*'1-SETUP'!$V98),""))))</f>
        <v/>
      </c>
      <c r="AX49" s="10" t="str">
        <f>IF('1-SETUP'!$Q98="DAILY",AW49+'1-SETUP'!$V98,IF('1-SETUP'!$Q98="WEEKLY",AW49+'1-SETUP'!$V98*7,IF('1-SETUP'!$Q98="MONTHLY",EDATE(AW49,'1-SETUP'!$V98),IF('1-SETUP'!$Q98="YEARLY",EDATE(AW49,12*'1-SETUP'!$V98),""))))</f>
        <v/>
      </c>
      <c r="AY49" s="10" t="str">
        <f>IF('1-SETUP'!$Q98="DAILY",AX49+'1-SETUP'!$V98,IF('1-SETUP'!$Q98="WEEKLY",AX49+'1-SETUP'!$V98*7,IF('1-SETUP'!$Q98="MONTHLY",EDATE(AX49,'1-SETUP'!$V98),IF('1-SETUP'!$Q98="YEARLY",EDATE(AX49,12*'1-SETUP'!$V98),""))))</f>
        <v/>
      </c>
      <c r="AZ49" s="10" t="str">
        <f>IF('1-SETUP'!$Q98="DAILY",AY49+'1-SETUP'!$V98,IF('1-SETUP'!$Q98="WEEKLY",AY49+'1-SETUP'!$V98*7,IF('1-SETUP'!$Q98="MONTHLY",EDATE(AY49,'1-SETUP'!$V98),IF('1-SETUP'!$Q98="YEARLY",EDATE(AY49,12*'1-SETUP'!$V98),""))))</f>
        <v/>
      </c>
      <c r="BA49" s="10" t="str">
        <f>IF('1-SETUP'!$Q98="DAILY",AZ49+'1-SETUP'!$V98,IF('1-SETUP'!$Q98="WEEKLY",AZ49+'1-SETUP'!$V98*7,IF('1-SETUP'!$Q98="MONTHLY",EDATE(AZ49,'1-SETUP'!$V98),IF('1-SETUP'!$Q98="YEARLY",EDATE(AZ49,12*'1-SETUP'!$V98),""))))</f>
        <v/>
      </c>
      <c r="BB49" s="10" t="str">
        <f>IF('1-SETUP'!$Q98="DAILY",BA49+'1-SETUP'!$V98,IF('1-SETUP'!$Q98="WEEKLY",BA49+'1-SETUP'!$V98*7,IF('1-SETUP'!$Q98="MONTHLY",EDATE(BA49,'1-SETUP'!$V98),IF('1-SETUP'!$Q98="YEARLY",EDATE(BA49,12*'1-SETUP'!$V98),""))))</f>
        <v/>
      </c>
      <c r="BC49" s="10" t="str">
        <f>IF('1-SETUP'!$Q98="DAILY",BB49+'1-SETUP'!$V98,IF('1-SETUP'!$Q98="WEEKLY",BB49+'1-SETUP'!$V98*7,IF('1-SETUP'!$Q98="MONTHLY",EDATE(BB49,'1-SETUP'!$V98),IF('1-SETUP'!$Q98="YEARLY",EDATE(BB49,12*'1-SETUP'!$V98),""))))</f>
        <v/>
      </c>
      <c r="BD49" s="10" t="str">
        <f>IF('1-SETUP'!$Q98="DAILY",BC49+'1-SETUP'!$V98,IF('1-SETUP'!$Q98="WEEKLY",BC49+'1-SETUP'!$V98*7,IF('1-SETUP'!$Q98="MONTHLY",EDATE(BC49,'1-SETUP'!$V98),IF('1-SETUP'!$Q98="YEARLY",EDATE(BC49,12*'1-SETUP'!$V98),""))))</f>
        <v/>
      </c>
      <c r="BE49" s="10" t="str">
        <f>IF('1-SETUP'!$Q98="DAILY",BD49+'1-SETUP'!$V98,IF('1-SETUP'!$Q98="WEEKLY",BD49+'1-SETUP'!$V98*7,IF('1-SETUP'!$Q98="MONTHLY",EDATE(BD49,'1-SETUP'!$V98),IF('1-SETUP'!$Q98="YEARLY",EDATE(BD49,12*'1-SETUP'!$V98),""))))</f>
        <v/>
      </c>
      <c r="BF49" s="10" t="str">
        <f>IF('1-SETUP'!$Q98="DAILY",BE49+'1-SETUP'!$V98,IF('1-SETUP'!$Q98="WEEKLY",BE49+'1-SETUP'!$V98*7,IF('1-SETUP'!$Q98="MONTHLY",EDATE(BE49,'1-SETUP'!$V98),IF('1-SETUP'!$Q98="YEARLY",EDATE(BE49,12*'1-SETUP'!$V98),""))))</f>
        <v/>
      </c>
      <c r="BG49" s="10" t="str">
        <f>IF('1-SETUP'!$Q98="DAILY",BF49+'1-SETUP'!$V98,IF('1-SETUP'!$Q98="WEEKLY",BF49+'1-SETUP'!$V98*7,IF('1-SETUP'!$Q98="MONTHLY",EDATE(BF49,'1-SETUP'!$V98),IF('1-SETUP'!$Q98="YEARLY",EDATE(BF49,12*'1-SETUP'!$V98),""))))</f>
        <v/>
      </c>
      <c r="BH49" s="10" t="str">
        <f>IF('1-SETUP'!$Q98="DAILY",BG49+'1-SETUP'!$V98,IF('1-SETUP'!$Q98="WEEKLY",BG49+'1-SETUP'!$V98*7,IF('1-SETUP'!$Q98="MONTHLY",EDATE(BG49,'1-SETUP'!$V98),IF('1-SETUP'!$Q98="YEARLY",EDATE(BG49,12*'1-SETUP'!$V98),""))))</f>
        <v/>
      </c>
      <c r="BI49" s="10" t="str">
        <f>IF('1-SETUP'!$Q98="DAILY",BH49+'1-SETUP'!$V98,IF('1-SETUP'!$Q98="WEEKLY",BH49+'1-SETUP'!$V98*7,IF('1-SETUP'!$Q98="MONTHLY",EDATE(BH49,'1-SETUP'!$V98),IF('1-SETUP'!$Q98="YEARLY",EDATE(BH49,12*'1-SETUP'!$V98),""))))</f>
        <v/>
      </c>
      <c r="BJ49" s="10" t="str">
        <f>IF('1-SETUP'!$Q98="DAILY",BI49+'1-SETUP'!$V98,IF('1-SETUP'!$Q98="WEEKLY",BI49+'1-SETUP'!$V98*7,IF('1-SETUP'!$Q98="MONTHLY",EDATE(BI49,'1-SETUP'!$V98),IF('1-SETUP'!$Q98="YEARLY",EDATE(BI49,12*'1-SETUP'!$V98),""))))</f>
        <v/>
      </c>
      <c r="BK49" s="10" t="str">
        <f>IF('1-SETUP'!$Q98="DAILY",BJ49+'1-SETUP'!$V98,IF('1-SETUP'!$Q98="WEEKLY",BJ49+'1-SETUP'!$V98*7,IF('1-SETUP'!$Q98="MONTHLY",EDATE(BJ49,'1-SETUP'!$V98),IF('1-SETUP'!$Q98="YEARLY",EDATE(BJ49,12*'1-SETUP'!$V98),""))))</f>
        <v/>
      </c>
      <c r="BL49" s="10" t="str">
        <f>IF('1-SETUP'!$Q98="DAILY",BK49+'1-SETUP'!$V98,IF('1-SETUP'!$Q98="WEEKLY",BK49+'1-SETUP'!$V98*7,IF('1-SETUP'!$Q98="MONTHLY",EDATE(BK49,'1-SETUP'!$V98),IF('1-SETUP'!$Q98="YEARLY",EDATE(BK49,12*'1-SETUP'!$V98),""))))</f>
        <v/>
      </c>
      <c r="BM49" s="10" t="str">
        <f>IF('1-SETUP'!$Q98="DAILY",BL49+'1-SETUP'!$V98,IF('1-SETUP'!$Q98="WEEKLY",BL49+'1-SETUP'!$V98*7,IF('1-SETUP'!$Q98="MONTHLY",EDATE(BL49,'1-SETUP'!$V98),IF('1-SETUP'!$Q98="YEARLY",EDATE(BL49,12*'1-SETUP'!$V98),""))))</f>
        <v/>
      </c>
      <c r="BN49" s="10" t="str">
        <f>IF('1-SETUP'!$Q98="DAILY",BM49+'1-SETUP'!$V98,IF('1-SETUP'!$Q98="WEEKLY",BM49+'1-SETUP'!$V98*7,IF('1-SETUP'!$Q98="MONTHLY",EDATE(BM49,'1-SETUP'!$V98),IF('1-SETUP'!$Q98="YEARLY",EDATE(BM49,12*'1-SETUP'!$V98),""))))</f>
        <v/>
      </c>
      <c r="BO49" s="10" t="str">
        <f>IF('1-SETUP'!$Q98="DAILY",BN49+'1-SETUP'!$V98,IF('1-SETUP'!$Q98="WEEKLY",BN49+'1-SETUP'!$V98*7,IF('1-SETUP'!$Q98="MONTHLY",EDATE(BN49,'1-SETUP'!$V98),IF('1-SETUP'!$Q98="YEARLY",EDATE(BN49,12*'1-SETUP'!$V98),""))))</f>
        <v/>
      </c>
      <c r="BP49" s="10" t="str">
        <f>IF('1-SETUP'!$Q98="DAILY",BO49+'1-SETUP'!$V98,IF('1-SETUP'!$Q98="WEEKLY",BO49+'1-SETUP'!$V98*7,IF('1-SETUP'!$Q98="MONTHLY",EDATE(BO49,'1-SETUP'!$V98),IF('1-SETUP'!$Q98="YEARLY",EDATE(BO49,12*'1-SETUP'!$V98),""))))</f>
        <v/>
      </c>
      <c r="BQ49" s="10" t="str">
        <f>IF('1-SETUP'!$Q98="DAILY",BP49+'1-SETUP'!$V98,IF('1-SETUP'!$Q98="WEEKLY",BP49+'1-SETUP'!$V98*7,IF('1-SETUP'!$Q98="MONTHLY",EDATE(BP49,'1-SETUP'!$V98),IF('1-SETUP'!$Q98="YEARLY",EDATE(BP49,12*'1-SETUP'!$V98),""))))</f>
        <v/>
      </c>
      <c r="BR49" s="10" t="str">
        <f>IF('1-SETUP'!$Q98="DAILY",BQ49+'1-SETUP'!$V98,IF('1-SETUP'!$Q98="WEEKLY",BQ49+'1-SETUP'!$V98*7,IF('1-SETUP'!$Q98="MONTHLY",EDATE(BQ49,'1-SETUP'!$V98),IF('1-SETUP'!$Q98="YEARLY",EDATE(BQ49,12*'1-SETUP'!$V98),""))))</f>
        <v/>
      </c>
      <c r="BS49" s="10" t="str">
        <f>IF('1-SETUP'!$Q98="DAILY",BR49+'1-SETUP'!$V98,IF('1-SETUP'!$Q98="WEEKLY",BR49+'1-SETUP'!$V98*7,IF('1-SETUP'!$Q98="MONTHLY",EDATE(BR49,'1-SETUP'!$V98),IF('1-SETUP'!$Q98="YEARLY",EDATE(BR49,12*'1-SETUP'!$V98),""))))</f>
        <v/>
      </c>
      <c r="BT49" s="10" t="str">
        <f>IF('1-SETUP'!$Q98="DAILY",BS49+'1-SETUP'!$V98,IF('1-SETUP'!$Q98="WEEKLY",BS49+'1-SETUP'!$V98*7,IF('1-SETUP'!$Q98="MONTHLY",EDATE(BS49,'1-SETUP'!$V98),IF('1-SETUP'!$Q98="YEARLY",EDATE(BS49,12*'1-SETUP'!$V98),""))))</f>
        <v/>
      </c>
      <c r="BU49" s="10" t="str">
        <f>IF('1-SETUP'!$Q98="DAILY",BT49+'1-SETUP'!$V98,IF('1-SETUP'!$Q98="WEEKLY",BT49+'1-SETUP'!$V98*7,IF('1-SETUP'!$Q98="MONTHLY",EDATE(BT49,'1-SETUP'!$V98),IF('1-SETUP'!$Q98="YEARLY",EDATE(BT49,12*'1-SETUP'!$V98),""))))</f>
        <v/>
      </c>
      <c r="BV49" s="10" t="str">
        <f>IF('1-SETUP'!$Q98="DAILY",BU49+'1-SETUP'!$V98,IF('1-SETUP'!$Q98="WEEKLY",BU49+'1-SETUP'!$V98*7,IF('1-SETUP'!$Q98="MONTHLY",EDATE(BU49,'1-SETUP'!$V98),IF('1-SETUP'!$Q98="YEARLY",EDATE(BU49,12*'1-SETUP'!$V98),""))))</f>
        <v/>
      </c>
      <c r="BW49" s="10" t="str">
        <f>IF('1-SETUP'!$Q98="DAILY",BV49+'1-SETUP'!$V98,IF('1-SETUP'!$Q98="WEEKLY",BV49+'1-SETUP'!$V98*7,IF('1-SETUP'!$Q98="MONTHLY",EDATE(BV49,'1-SETUP'!$V98),IF('1-SETUP'!$Q98="YEARLY",EDATE(BV49,12*'1-SETUP'!$V98),""))))</f>
        <v/>
      </c>
      <c r="BX49" s="10" t="str">
        <f>IF('1-SETUP'!$Q98="DAILY",BW49+'1-SETUP'!$V98,IF('1-SETUP'!$Q98="WEEKLY",BW49+'1-SETUP'!$V98*7,IF('1-SETUP'!$Q98="MONTHLY",EDATE(BW49,'1-SETUP'!$V98),IF('1-SETUP'!$Q98="YEARLY",EDATE(BW49,12*'1-SETUP'!$V98),""))))</f>
        <v/>
      </c>
      <c r="BY49" s="10" t="str">
        <f>IF('1-SETUP'!$Q98="DAILY",BX49+'1-SETUP'!$V98,IF('1-SETUP'!$Q98="WEEKLY",BX49+'1-SETUP'!$V98*7,IF('1-SETUP'!$Q98="MONTHLY",EDATE(BX49,'1-SETUP'!$V98),IF('1-SETUP'!$Q98="YEARLY",EDATE(BX49,12*'1-SETUP'!$V98),""))))</f>
        <v/>
      </c>
      <c r="BZ49" s="10" t="str">
        <f>IF('1-SETUP'!$Q98="DAILY",BY49+'1-SETUP'!$V98,IF('1-SETUP'!$Q98="WEEKLY",BY49+'1-SETUP'!$V98*7,IF('1-SETUP'!$Q98="MONTHLY",EDATE(BY49,'1-SETUP'!$V98),IF('1-SETUP'!$Q98="YEARLY",EDATE(BY49,12*'1-SETUP'!$V98),""))))</f>
        <v/>
      </c>
      <c r="CA49" s="10" t="str">
        <f>IF('1-SETUP'!$Q98="DAILY",BZ49+'1-SETUP'!$V98,IF('1-SETUP'!$Q98="WEEKLY",BZ49+'1-SETUP'!$V98*7,IF('1-SETUP'!$Q98="MONTHLY",EDATE(BZ49,'1-SETUP'!$V98),IF('1-SETUP'!$Q98="YEARLY",EDATE(BZ49,12*'1-SETUP'!$V98),""))))</f>
        <v/>
      </c>
      <c r="CB49" s="10" t="str">
        <f>IF('1-SETUP'!$Q98="DAILY",CA49+'1-SETUP'!$V98,IF('1-SETUP'!$Q98="WEEKLY",CA49+'1-SETUP'!$V98*7,IF('1-SETUP'!$Q98="MONTHLY",EDATE(CA49,'1-SETUP'!$V98),IF('1-SETUP'!$Q98="YEARLY",EDATE(CA49,12*'1-SETUP'!$V98),""))))</f>
        <v/>
      </c>
      <c r="CC49" s="10" t="str">
        <f>IF('1-SETUP'!$Q98="DAILY",CB49+'1-SETUP'!$V98,IF('1-SETUP'!$Q98="WEEKLY",CB49+'1-SETUP'!$V98*7,IF('1-SETUP'!$Q98="MONTHLY",EDATE(CB49,'1-SETUP'!$V98),IF('1-SETUP'!$Q98="YEARLY",EDATE(CB49,12*'1-SETUP'!$V98),""))))</f>
        <v/>
      </c>
      <c r="CD49" s="10" t="str">
        <f>IF('1-SETUP'!$Q98="DAILY",CC49+'1-SETUP'!$V98,IF('1-SETUP'!$Q98="WEEKLY",CC49+'1-SETUP'!$V98*7,IF('1-SETUP'!$Q98="MONTHLY",EDATE(CC49,'1-SETUP'!$V98),IF('1-SETUP'!$Q98="YEARLY",EDATE(CC49,12*'1-SETUP'!$V98),""))))</f>
        <v/>
      </c>
      <c r="CE49" s="10" t="str">
        <f>IF('1-SETUP'!$Q98="DAILY",CD49+'1-SETUP'!$V98,IF('1-SETUP'!$Q98="WEEKLY",CD49+'1-SETUP'!$V98*7,IF('1-SETUP'!$Q98="MONTHLY",EDATE(CD49,'1-SETUP'!$V98),IF('1-SETUP'!$Q98="YEARLY",EDATE(CD49,12*'1-SETUP'!$V98),""))))</f>
        <v/>
      </c>
      <c r="CF49" s="10" t="str">
        <f>IF('1-SETUP'!$Q98="DAILY",CE49+'1-SETUP'!$V98,IF('1-SETUP'!$Q98="WEEKLY",CE49+'1-SETUP'!$V98*7,IF('1-SETUP'!$Q98="MONTHLY",EDATE(CE49,'1-SETUP'!$V98),IF('1-SETUP'!$Q98="YEARLY",EDATE(CE49,12*'1-SETUP'!$V98),""))))</f>
        <v/>
      </c>
      <c r="CG49" s="10" t="str">
        <f>IF('1-SETUP'!$Q98="DAILY",CF49+'1-SETUP'!$V98,IF('1-SETUP'!$Q98="WEEKLY",CF49+'1-SETUP'!$V98*7,IF('1-SETUP'!$Q98="MONTHLY",EDATE(CF49,'1-SETUP'!$V98),IF('1-SETUP'!$Q98="YEARLY",EDATE(CF49,12*'1-SETUP'!$V98),""))))</f>
        <v/>
      </c>
      <c r="CH49" s="10" t="str">
        <f>IF('1-SETUP'!$Q98="DAILY",CG49+'1-SETUP'!$V98,IF('1-SETUP'!$Q98="WEEKLY",CG49+'1-SETUP'!$V98*7,IF('1-SETUP'!$Q98="MONTHLY",EDATE(CG49,'1-SETUP'!$V98),IF('1-SETUP'!$Q98="YEARLY",EDATE(CG49,12*'1-SETUP'!$V98),""))))</f>
        <v/>
      </c>
      <c r="CI49" s="10" t="str">
        <f>IF('1-SETUP'!$Q98="DAILY",CH49+'1-SETUP'!$V98,IF('1-SETUP'!$Q98="WEEKLY",CH49+'1-SETUP'!$V98*7,IF('1-SETUP'!$Q98="MONTHLY",EDATE(CH49,'1-SETUP'!$V98),IF('1-SETUP'!$Q98="YEARLY",EDATE(CH49,12*'1-SETUP'!$V98),""))))</f>
        <v/>
      </c>
      <c r="CJ49" s="10" t="str">
        <f>IF('1-SETUP'!$Q98="DAILY",CI49+'1-SETUP'!$V98,IF('1-SETUP'!$Q98="WEEKLY",CI49+'1-SETUP'!$V98*7,IF('1-SETUP'!$Q98="MONTHLY",EDATE(CI49,'1-SETUP'!$V98),IF('1-SETUP'!$Q98="YEARLY",EDATE(CI49,12*'1-SETUP'!$V98),""))))</f>
        <v/>
      </c>
      <c r="CK49" s="10" t="str">
        <f>IF('1-SETUP'!$Q98="DAILY",CJ49+'1-SETUP'!$V98,IF('1-SETUP'!$Q98="WEEKLY",CJ49+'1-SETUP'!$V98*7,IF('1-SETUP'!$Q98="MONTHLY",EDATE(CJ49,'1-SETUP'!$V98),IF('1-SETUP'!$Q98="YEARLY",EDATE(CJ49,12*'1-SETUP'!$V98),""))))</f>
        <v/>
      </c>
      <c r="CL49" s="10" t="str">
        <f>IF('1-SETUP'!$Q98="DAILY",CK49+'1-SETUP'!$V98,IF('1-SETUP'!$Q98="WEEKLY",CK49+'1-SETUP'!$V98*7,IF('1-SETUP'!$Q98="MONTHLY",EDATE(CK49,'1-SETUP'!$V98),IF('1-SETUP'!$Q98="YEARLY",EDATE(CK49,12*'1-SETUP'!$V98),""))))</f>
        <v/>
      </c>
      <c r="CM49" s="10" t="str">
        <f>IF('1-SETUP'!$Q98="DAILY",CL49+'1-SETUP'!$V98,IF('1-SETUP'!$Q98="WEEKLY",CL49+'1-SETUP'!$V98*7,IF('1-SETUP'!$Q98="MONTHLY",EDATE(CL49,'1-SETUP'!$V98),IF('1-SETUP'!$Q98="YEARLY",EDATE(CL49,12*'1-SETUP'!$V98),""))))</f>
        <v/>
      </c>
      <c r="CN49" s="10" t="str">
        <f>IF('1-SETUP'!$Q98="DAILY",CM49+'1-SETUP'!$V98,IF('1-SETUP'!$Q98="WEEKLY",CM49+'1-SETUP'!$V98*7,IF('1-SETUP'!$Q98="MONTHLY",EDATE(CM49,'1-SETUP'!$V98),IF('1-SETUP'!$Q98="YEARLY",EDATE(CM49,12*'1-SETUP'!$V98),""))))</f>
        <v/>
      </c>
      <c r="CO49" s="10" t="str">
        <f>IF('1-SETUP'!$Q98="DAILY",CN49+'1-SETUP'!$V98,IF('1-SETUP'!$Q98="WEEKLY",CN49+'1-SETUP'!$V98*7,IF('1-SETUP'!$Q98="MONTHLY",EDATE(CN49,'1-SETUP'!$V98),IF('1-SETUP'!$Q98="YEARLY",EDATE(CN49,12*'1-SETUP'!$V98),""))))</f>
        <v/>
      </c>
      <c r="CP49" s="10" t="str">
        <f>IF('1-SETUP'!$Q98="DAILY",CO49+'1-SETUP'!$V98,IF('1-SETUP'!$Q98="WEEKLY",CO49+'1-SETUP'!$V98*7,IF('1-SETUP'!$Q98="MONTHLY",EDATE(CO49,'1-SETUP'!$V98),IF('1-SETUP'!$Q98="YEARLY",EDATE(CO49,12*'1-SETUP'!$V98),""))))</f>
        <v/>
      </c>
      <c r="CQ49" s="10" t="str">
        <f>IF('1-SETUP'!$Q98="DAILY",CP49+'1-SETUP'!$V98,IF('1-SETUP'!$Q98="WEEKLY",CP49+'1-SETUP'!$V98*7,IF('1-SETUP'!$Q98="MONTHLY",EDATE(CP49,'1-SETUP'!$V98),IF('1-SETUP'!$Q98="YEARLY",EDATE(CP49,12*'1-SETUP'!$V98),""))))</f>
        <v/>
      </c>
      <c r="CR49" s="10" t="str">
        <f>IF('1-SETUP'!$Q98="DAILY",CQ49+'1-SETUP'!$V98,IF('1-SETUP'!$Q98="WEEKLY",CQ49+'1-SETUP'!$V98*7,IF('1-SETUP'!$Q98="MONTHLY",EDATE(CQ49,'1-SETUP'!$V98),IF('1-SETUP'!$Q98="YEARLY",EDATE(CQ49,12*'1-SETUP'!$V98),""))))</f>
        <v/>
      </c>
      <c r="CS49" s="10" t="str">
        <f>IF('1-SETUP'!$Q98="DAILY",CR49+'1-SETUP'!$V98,IF('1-SETUP'!$Q98="WEEKLY",CR49+'1-SETUP'!$V98*7,IF('1-SETUP'!$Q98="MONTHLY",EDATE(CR49,'1-SETUP'!$V98),IF('1-SETUP'!$Q98="YEARLY",EDATE(CR49,12*'1-SETUP'!$V98),""))))</f>
        <v/>
      </c>
      <c r="CT49" s="10" t="str">
        <f>IF('1-SETUP'!$Q98="DAILY",CS49+'1-SETUP'!$V98,IF('1-SETUP'!$Q98="WEEKLY",CS49+'1-SETUP'!$V98*7,IF('1-SETUP'!$Q98="MONTHLY",EDATE(CS49,'1-SETUP'!$V98),IF('1-SETUP'!$Q98="YEARLY",EDATE(CS49,12*'1-SETUP'!$V98),""))))</f>
        <v/>
      </c>
      <c r="CU49" s="10" t="str">
        <f>IF('1-SETUP'!$Q98="DAILY",CT49+'1-SETUP'!$V98,IF('1-SETUP'!$Q98="WEEKLY",CT49+'1-SETUP'!$V98*7,IF('1-SETUP'!$Q98="MONTHLY",EDATE(CT49,'1-SETUP'!$V98),IF('1-SETUP'!$Q98="YEARLY",EDATE(CT49,12*'1-SETUP'!$V98),""))))</f>
        <v/>
      </c>
      <c r="CV49" s="10" t="str">
        <f>IF('1-SETUP'!$Q98="DAILY",CU49+'1-SETUP'!$V98,IF('1-SETUP'!$Q98="WEEKLY",CU49+'1-SETUP'!$V98*7,IF('1-SETUP'!$Q98="MONTHLY",EDATE(CU49,'1-SETUP'!$V98),IF('1-SETUP'!$Q98="YEARLY",EDATE(CU49,12*'1-SETUP'!$V98),""))))</f>
        <v/>
      </c>
      <c r="CW49" s="10" t="str">
        <f>IF('1-SETUP'!$Q98="DAILY",CV49+'1-SETUP'!$V98,IF('1-SETUP'!$Q98="WEEKLY",CV49+'1-SETUP'!$V98*7,IF('1-SETUP'!$Q98="MONTHLY",EDATE(CV49,'1-SETUP'!$V98),IF('1-SETUP'!$Q98="YEARLY",EDATE(CV49,12*'1-SETUP'!$V98),""))))</f>
        <v/>
      </c>
      <c r="CX49" s="10" t="str">
        <f>IF('1-SETUP'!$Q98="DAILY",CW49+'1-SETUP'!$V98,IF('1-SETUP'!$Q98="WEEKLY",CW49+'1-SETUP'!$V98*7,IF('1-SETUP'!$Q98="MONTHLY",EDATE(CW49,'1-SETUP'!$V98),IF('1-SETUP'!$Q98="YEARLY",EDATE(CW49,12*'1-SETUP'!$V98),""))))</f>
        <v/>
      </c>
      <c r="CY49" s="10" t="str">
        <f>IF('1-SETUP'!$Q98="DAILY",CX49+'1-SETUP'!$V98,IF('1-SETUP'!$Q98="WEEKLY",CX49+'1-SETUP'!$V98*7,IF('1-SETUP'!$Q98="MONTHLY",EDATE(CX49,'1-SETUP'!$V98),IF('1-SETUP'!$Q98="YEARLY",EDATE(CX49,12*'1-SETUP'!$V98),""))))</f>
        <v/>
      </c>
      <c r="CZ49" s="10" t="str">
        <f>IF('1-SETUP'!$Q98="DAILY",CY49+'1-SETUP'!$V98,IF('1-SETUP'!$Q98="WEEKLY",CY49+'1-SETUP'!$V98*7,IF('1-SETUP'!$Q98="MONTHLY",EDATE(CY49,'1-SETUP'!$V98),IF('1-SETUP'!$Q98="YEARLY",EDATE(CY49,12*'1-SETUP'!$V98),""))))</f>
        <v/>
      </c>
      <c r="DA49" s="10" t="str">
        <f>IF('1-SETUP'!$Q98="DAILY",CZ49+'1-SETUP'!$V98,IF('1-SETUP'!$Q98="WEEKLY",CZ49+'1-SETUP'!$V98*7,IF('1-SETUP'!$Q98="MONTHLY",EDATE(CZ49,'1-SETUP'!$V98),IF('1-SETUP'!$Q98="YEARLY",EDATE(CZ49,12*'1-SETUP'!$V98),""))))</f>
        <v/>
      </c>
      <c r="DB49" s="10" t="str">
        <f>IF('1-SETUP'!$Q98="DAILY",DA49+'1-SETUP'!$V98,IF('1-SETUP'!$Q98="WEEKLY",DA49+'1-SETUP'!$V98*7,IF('1-SETUP'!$Q98="MONTHLY",EDATE(DA49,'1-SETUP'!$V98),IF('1-SETUP'!$Q98="YEARLY",EDATE(DA49,12*'1-SETUP'!$V98),""))))</f>
        <v/>
      </c>
      <c r="DC49" s="10" t="str">
        <f>IF('1-SETUP'!$Q98="DAILY",DB49+'1-SETUP'!$V98,IF('1-SETUP'!$Q98="WEEKLY",DB49+'1-SETUP'!$V98*7,IF('1-SETUP'!$Q98="MONTHLY",EDATE(DB49,'1-SETUP'!$V98),IF('1-SETUP'!$Q98="YEARLY",EDATE(DB49,12*'1-SETUP'!$V98),""))))</f>
        <v/>
      </c>
      <c r="DD49" s="10" t="str">
        <f>IF('1-SETUP'!$Q98="DAILY",DC49+'1-SETUP'!$V98,IF('1-SETUP'!$Q98="WEEKLY",DC49+'1-SETUP'!$V98*7,IF('1-SETUP'!$Q98="MONTHLY",EDATE(DC49,'1-SETUP'!$V98),IF('1-SETUP'!$Q98="YEARLY",EDATE(DC49,12*'1-SETUP'!$V98),""))))</f>
        <v/>
      </c>
      <c r="DE49" s="10" t="str">
        <f>IF('1-SETUP'!$Q98="DAILY",DD49+'1-SETUP'!$V98,IF('1-SETUP'!$Q98="WEEKLY",DD49+'1-SETUP'!$V98*7,IF('1-SETUP'!$Q98="MONTHLY",EDATE(DD49,'1-SETUP'!$V98),IF('1-SETUP'!$Q98="YEARLY",EDATE(DD49,12*'1-SETUP'!$V98),""))))</f>
        <v/>
      </c>
      <c r="DF49" s="10" t="str">
        <f>IF('1-SETUP'!$Q98="DAILY",DE49+'1-SETUP'!$V98,IF('1-SETUP'!$Q98="WEEKLY",DE49+'1-SETUP'!$V98*7,IF('1-SETUP'!$Q98="MONTHLY",EDATE(DE49,'1-SETUP'!$V98),IF('1-SETUP'!$Q98="YEARLY",EDATE(DE49,12*'1-SETUP'!$V98),""))))</f>
        <v/>
      </c>
      <c r="DG49" s="10" t="str">
        <f>IF('1-SETUP'!$Q98="DAILY",DF49+'1-SETUP'!$V98,IF('1-SETUP'!$Q98="WEEKLY",DF49+'1-SETUP'!$V98*7,IF('1-SETUP'!$Q98="MONTHLY",EDATE(DF49,'1-SETUP'!$V98),IF('1-SETUP'!$Q98="YEARLY",EDATE(DF49,12*'1-SETUP'!$V98),""))))</f>
        <v/>
      </c>
      <c r="DH49" s="10" t="str">
        <f>IF('1-SETUP'!$Q98="DAILY",DG49+'1-SETUP'!$V98,IF('1-SETUP'!$Q98="WEEKLY",DG49+'1-SETUP'!$V98*7,IF('1-SETUP'!$Q98="MONTHLY",EDATE(DG49,'1-SETUP'!$V98),IF('1-SETUP'!$Q98="YEARLY",EDATE(DG49,12*'1-SETUP'!$V98),""))))</f>
        <v/>
      </c>
      <c r="DI49" s="10" t="str">
        <f>IF('1-SETUP'!$Q98="DAILY",DH49+'1-SETUP'!$V98,IF('1-SETUP'!$Q98="WEEKLY",DH49+'1-SETUP'!$V98*7,IF('1-SETUP'!$Q98="MONTHLY",EDATE(DH49,'1-SETUP'!$V98),IF('1-SETUP'!$Q98="YEARLY",EDATE(DH49,12*'1-SETUP'!$V98),""))))</f>
        <v/>
      </c>
      <c r="DJ49" s="10" t="str">
        <f>IF('1-SETUP'!$Q98="DAILY",DI49+'1-SETUP'!$V98,IF('1-SETUP'!$Q98="WEEKLY",DI49+'1-SETUP'!$V98*7,IF('1-SETUP'!$Q98="MONTHLY",EDATE(DI49,'1-SETUP'!$V98),IF('1-SETUP'!$Q98="YEARLY",EDATE(DI49,12*'1-SETUP'!$V98),""))))</f>
        <v/>
      </c>
      <c r="DK49" s="10" t="str">
        <f>IF('1-SETUP'!$Q98="DAILY",DJ49+'1-SETUP'!$V98,IF('1-SETUP'!$Q98="WEEKLY",DJ49+'1-SETUP'!$V98*7,IF('1-SETUP'!$Q98="MONTHLY",EDATE(DJ49,'1-SETUP'!$V98),IF('1-SETUP'!$Q98="YEARLY",EDATE(DJ49,12*'1-SETUP'!$V98),""))))</f>
        <v/>
      </c>
      <c r="DL49" s="10" t="str">
        <f>IF('1-SETUP'!$Q98="DAILY",DK49+'1-SETUP'!$V98,IF('1-SETUP'!$Q98="WEEKLY",DK49+'1-SETUP'!$V98*7,IF('1-SETUP'!$Q98="MONTHLY",EDATE(DK49,'1-SETUP'!$V98),IF('1-SETUP'!$Q98="YEARLY",EDATE(DK49,12*'1-SETUP'!$V98),""))))</f>
        <v/>
      </c>
      <c r="DM49" s="10" t="str">
        <f>IF('1-SETUP'!$Q98="DAILY",DL49+'1-SETUP'!$V98,IF('1-SETUP'!$Q98="WEEKLY",DL49+'1-SETUP'!$V98*7,IF('1-SETUP'!$Q98="MONTHLY",EDATE(DL49,'1-SETUP'!$V98),IF('1-SETUP'!$Q98="YEARLY",EDATE(DL49,12*'1-SETUP'!$V98),""))))</f>
        <v/>
      </c>
      <c r="DN49" s="10" t="str">
        <f>IF('1-SETUP'!$Q98="DAILY",DM49+'1-SETUP'!$V98,IF('1-SETUP'!$Q98="WEEKLY",DM49+'1-SETUP'!$V98*7,IF('1-SETUP'!$Q98="MONTHLY",EDATE(DM49,'1-SETUP'!$V98),IF('1-SETUP'!$Q98="YEARLY",EDATE(DM49,12*'1-SETUP'!$V98),""))))</f>
        <v/>
      </c>
      <c r="DO49" s="10" t="str">
        <f>IF('1-SETUP'!$Q98="DAILY",DN49+'1-SETUP'!$V98,IF('1-SETUP'!$Q98="WEEKLY",DN49+'1-SETUP'!$V98*7,IF('1-SETUP'!$Q98="MONTHLY",EDATE(DN49,'1-SETUP'!$V98),IF('1-SETUP'!$Q98="YEARLY",EDATE(DN49,12*'1-SETUP'!$V98),""))))</f>
        <v/>
      </c>
      <c r="DP49" s="10" t="str">
        <f>IF('1-SETUP'!$Q98="DAILY",DO49+'1-SETUP'!$V98,IF('1-SETUP'!$Q98="WEEKLY",DO49+'1-SETUP'!$V98*7,IF('1-SETUP'!$Q98="MONTHLY",EDATE(DO49,'1-SETUP'!$V98),IF('1-SETUP'!$Q98="YEARLY",EDATE(DO49,12*'1-SETUP'!$V98),""))))</f>
        <v/>
      </c>
      <c r="DQ49" s="10" t="str">
        <f>IF('1-SETUP'!$Q98="DAILY",DP49+'1-SETUP'!$V98,IF('1-SETUP'!$Q98="WEEKLY",DP49+'1-SETUP'!$V98*7,IF('1-SETUP'!$Q98="MONTHLY",EDATE(DP49,'1-SETUP'!$V98),IF('1-SETUP'!$Q98="YEARLY",EDATE(DP49,12*'1-SETUP'!$V98),""))))</f>
        <v/>
      </c>
      <c r="DR49" s="10" t="str">
        <f>IF('1-SETUP'!$Q98="DAILY",DQ49+'1-SETUP'!$V98,IF('1-SETUP'!$Q98="WEEKLY",DQ49+'1-SETUP'!$V98*7,IF('1-SETUP'!$Q98="MONTHLY",EDATE(DQ49,'1-SETUP'!$V98),IF('1-SETUP'!$Q98="YEARLY",EDATE(DQ49,12*'1-SETUP'!$V98),""))))</f>
        <v/>
      </c>
      <c r="DS49" s="10" t="str">
        <f>IF('1-SETUP'!$Q98="DAILY",DR49+'1-SETUP'!$V98,IF('1-SETUP'!$Q98="WEEKLY",DR49+'1-SETUP'!$V98*7,IF('1-SETUP'!$Q98="MONTHLY",EDATE(DR49,'1-SETUP'!$V98),IF('1-SETUP'!$Q98="YEARLY",EDATE(DR49,12*'1-SETUP'!$V98),""))))</f>
        <v/>
      </c>
      <c r="DT49" s="10" t="str">
        <f>IF('1-SETUP'!$Q98="DAILY",DS49+'1-SETUP'!$V98,IF('1-SETUP'!$Q98="WEEKLY",DS49+'1-SETUP'!$V98*7,IF('1-SETUP'!$Q98="MONTHLY",EDATE(DS49,'1-SETUP'!$V98),IF('1-SETUP'!$Q98="YEARLY",EDATE(DS49,12*'1-SETUP'!$V98),""))))</f>
        <v/>
      </c>
      <c r="DU49" s="10" t="str">
        <f>IF('1-SETUP'!$Q98="DAILY",DT49+'1-SETUP'!$V98,IF('1-SETUP'!$Q98="WEEKLY",DT49+'1-SETUP'!$V98*7,IF('1-SETUP'!$Q98="MONTHLY",EDATE(DT49,'1-SETUP'!$V98),IF('1-SETUP'!$Q98="YEARLY",EDATE(DT49,12*'1-SETUP'!$V98),""))))</f>
        <v/>
      </c>
      <c r="DV49" s="10" t="str">
        <f>IF('1-SETUP'!$Q98="DAILY",DU49+'1-SETUP'!$V98,IF('1-SETUP'!$Q98="WEEKLY",DU49+'1-SETUP'!$V98*7,IF('1-SETUP'!$Q98="MONTHLY",EDATE(DU49,'1-SETUP'!$V98),IF('1-SETUP'!$Q98="YEARLY",EDATE(DU49,12*'1-SETUP'!$V98),""))))</f>
        <v/>
      </c>
      <c r="DW49" s="10" t="str">
        <f>IF('1-SETUP'!$Q98="DAILY",DV49+'1-SETUP'!$V98,IF('1-SETUP'!$Q98="WEEKLY",DV49+'1-SETUP'!$V98*7,IF('1-SETUP'!$Q98="MONTHLY",EDATE(DV49,'1-SETUP'!$V98),IF('1-SETUP'!$Q98="YEARLY",EDATE(DV49,12*'1-SETUP'!$V98),""))))</f>
        <v/>
      </c>
      <c r="DX49" s="10" t="str">
        <f>IF('1-SETUP'!$Q98="DAILY",DW49+'1-SETUP'!$V98,IF('1-SETUP'!$Q98="WEEKLY",DW49+'1-SETUP'!$V98*7,IF('1-SETUP'!$Q98="MONTHLY",EDATE(DW49,'1-SETUP'!$V98),IF('1-SETUP'!$Q98="YEARLY",EDATE(DW49,12*'1-SETUP'!$V98),""))))</f>
        <v/>
      </c>
      <c r="DY49" s="10" t="str">
        <f>IF('1-SETUP'!$Q98="DAILY",DX49+'1-SETUP'!$V98,IF('1-SETUP'!$Q98="WEEKLY",DX49+'1-SETUP'!$V98*7,IF('1-SETUP'!$Q98="MONTHLY",EDATE(DX49,'1-SETUP'!$V98),IF('1-SETUP'!$Q98="YEARLY",EDATE(DX49,12*'1-SETUP'!$V98),""))))</f>
        <v/>
      </c>
      <c r="DZ49" s="10" t="str">
        <f>IF('1-SETUP'!$Q98="DAILY",DY49+'1-SETUP'!$V98,IF('1-SETUP'!$Q98="WEEKLY",DY49+'1-SETUP'!$V98*7,IF('1-SETUP'!$Q98="MONTHLY",EDATE(DY49,'1-SETUP'!$V98),IF('1-SETUP'!$Q98="YEARLY",EDATE(DY49,12*'1-SETUP'!$V98),""))))</f>
        <v/>
      </c>
      <c r="EA49" s="10" t="str">
        <f>IF('1-SETUP'!$Q98="DAILY",DZ49+'1-SETUP'!$V98,IF('1-SETUP'!$Q98="WEEKLY",DZ49+'1-SETUP'!$V98*7,IF('1-SETUP'!$Q98="MONTHLY",EDATE(DZ49,'1-SETUP'!$V98),IF('1-SETUP'!$Q98="YEARLY",EDATE(DZ49,12*'1-SETUP'!$V98),""))))</f>
        <v/>
      </c>
      <c r="EB49" s="10" t="str">
        <f>IF('1-SETUP'!$Q98="DAILY",EA49+'1-SETUP'!$V98,IF('1-SETUP'!$Q98="WEEKLY",EA49+'1-SETUP'!$V98*7,IF('1-SETUP'!$Q98="MONTHLY",EDATE(EA49,'1-SETUP'!$V98),IF('1-SETUP'!$Q98="YEARLY",EDATE(EA49,12*'1-SETUP'!$V98),""))))</f>
        <v/>
      </c>
      <c r="EC49" s="10" t="str">
        <f>IF('1-SETUP'!$Q98="DAILY",EB49+'1-SETUP'!$V98,IF('1-SETUP'!$Q98="WEEKLY",EB49+'1-SETUP'!$V98*7,IF('1-SETUP'!$Q98="MONTHLY",EDATE(EB49,'1-SETUP'!$V98),IF('1-SETUP'!$Q98="YEARLY",EDATE(EB49,12*'1-SETUP'!$V98),""))))</f>
        <v/>
      </c>
      <c r="ED49" s="10" t="str">
        <f>IF('1-SETUP'!$Q98="DAILY",EC49+'1-SETUP'!$V98,IF('1-SETUP'!$Q98="WEEKLY",EC49+'1-SETUP'!$V98*7,IF('1-SETUP'!$Q98="MONTHLY",EDATE(EC49,'1-SETUP'!$V98),IF('1-SETUP'!$Q98="YEARLY",EDATE(EC49,12*'1-SETUP'!$V98),""))))</f>
        <v/>
      </c>
      <c r="EE49" s="10" t="str">
        <f>IF('1-SETUP'!$Q98="DAILY",ED49+'1-SETUP'!$V98,IF('1-SETUP'!$Q98="WEEKLY",ED49+'1-SETUP'!$V98*7,IF('1-SETUP'!$Q98="MONTHLY",EDATE(ED49,'1-SETUP'!$V98),IF('1-SETUP'!$Q98="YEARLY",EDATE(ED49,12*'1-SETUP'!$V98),""))))</f>
        <v/>
      </c>
      <c r="EF49" s="10" t="str">
        <f>IF('1-SETUP'!$Q98="DAILY",EE49+'1-SETUP'!$V98,IF('1-SETUP'!$Q98="WEEKLY",EE49+'1-SETUP'!$V98*7,IF('1-SETUP'!$Q98="MONTHLY",EDATE(EE49,'1-SETUP'!$V98),IF('1-SETUP'!$Q98="YEARLY",EDATE(EE49,12*'1-SETUP'!$V98),""))))</f>
        <v/>
      </c>
      <c r="EG49" s="10" t="str">
        <f>IF('1-SETUP'!$Q98="DAILY",EF49+'1-SETUP'!$V98,IF('1-SETUP'!$Q98="WEEKLY",EF49+'1-SETUP'!$V98*7,IF('1-SETUP'!$Q98="MONTHLY",EDATE(EF49,'1-SETUP'!$V98),IF('1-SETUP'!$Q98="YEARLY",EDATE(EF49,12*'1-SETUP'!$V98),""))))</f>
        <v/>
      </c>
      <c r="EH49" s="10" t="str">
        <f>IF('1-SETUP'!$Q98="DAILY",EG49+'1-SETUP'!$V98,IF('1-SETUP'!$Q98="WEEKLY",EG49+'1-SETUP'!$V98*7,IF('1-SETUP'!$Q98="MONTHLY",EDATE(EG49,'1-SETUP'!$V98),IF('1-SETUP'!$Q98="YEARLY",EDATE(EG49,12*'1-SETUP'!$V98),""))))</f>
        <v/>
      </c>
      <c r="EI49" s="10" t="str">
        <f>IF('1-SETUP'!$Q98="DAILY",EH49+'1-SETUP'!$V98,IF('1-SETUP'!$Q98="WEEKLY",EH49+'1-SETUP'!$V98*7,IF('1-SETUP'!$Q98="MONTHLY",EDATE(EH49,'1-SETUP'!$V98),IF('1-SETUP'!$Q98="YEARLY",EDATE(EH49,12*'1-SETUP'!$V98),""))))</f>
        <v/>
      </c>
      <c r="EJ49" s="10" t="str">
        <f>IF('1-SETUP'!$Q98="DAILY",EI49+'1-SETUP'!$V98,IF('1-SETUP'!$Q98="WEEKLY",EI49+'1-SETUP'!$V98*7,IF('1-SETUP'!$Q98="MONTHLY",EDATE(EI49,'1-SETUP'!$V98),IF('1-SETUP'!$Q98="YEARLY",EDATE(EI49,12*'1-SETUP'!$V98),""))))</f>
        <v/>
      </c>
      <c r="EK49" s="10" t="str">
        <f>IF('1-SETUP'!$Q98="DAILY",EJ49+'1-SETUP'!$V98,IF('1-SETUP'!$Q98="WEEKLY",EJ49+'1-SETUP'!$V98*7,IF('1-SETUP'!$Q98="MONTHLY",EDATE(EJ49,'1-SETUP'!$V98),IF('1-SETUP'!$Q98="YEARLY",EDATE(EJ49,12*'1-SETUP'!$V98),""))))</f>
        <v/>
      </c>
      <c r="EL49" s="10" t="str">
        <f>IF('1-SETUP'!$Q98="DAILY",EK49+'1-SETUP'!$V98,IF('1-SETUP'!$Q98="WEEKLY",EK49+'1-SETUP'!$V98*7,IF('1-SETUP'!$Q98="MONTHLY",EDATE(EK49,'1-SETUP'!$V98),IF('1-SETUP'!$Q98="YEARLY",EDATE(EK49,12*'1-SETUP'!$V98),""))))</f>
        <v/>
      </c>
      <c r="EM49" s="10" t="str">
        <f>IF('1-SETUP'!$Q98="DAILY",EL49+'1-SETUP'!$V98,IF('1-SETUP'!$Q98="WEEKLY",EL49+'1-SETUP'!$V98*7,IF('1-SETUP'!$Q98="MONTHLY",EDATE(EL49,'1-SETUP'!$V98),IF('1-SETUP'!$Q98="YEARLY",EDATE(EL49,12*'1-SETUP'!$V98),""))))</f>
        <v/>
      </c>
      <c r="EN49" s="10" t="str">
        <f>IF('1-SETUP'!$Q98="DAILY",EM49+'1-SETUP'!$V98,IF('1-SETUP'!$Q98="WEEKLY",EM49+'1-SETUP'!$V98*7,IF('1-SETUP'!$Q98="MONTHLY",EDATE(EM49,'1-SETUP'!$V98),IF('1-SETUP'!$Q98="YEARLY",EDATE(EM49,12*'1-SETUP'!$V98),""))))</f>
        <v/>
      </c>
      <c r="EO49" s="10" t="str">
        <f>IF('1-SETUP'!$Q98="DAILY",EN49+'1-SETUP'!$V98,IF('1-SETUP'!$Q98="WEEKLY",EN49+'1-SETUP'!$V98*7,IF('1-SETUP'!$Q98="MONTHLY",EDATE(EN49,'1-SETUP'!$V98),IF('1-SETUP'!$Q98="YEARLY",EDATE(EN49,12*'1-SETUP'!$V98),""))))</f>
        <v/>
      </c>
      <c r="EP49" s="10" t="str">
        <f>IF('1-SETUP'!$Q98="DAILY",EO49+'1-SETUP'!$V98,IF('1-SETUP'!$Q98="WEEKLY",EO49+'1-SETUP'!$V98*7,IF('1-SETUP'!$Q98="MONTHLY",EDATE(EO49,'1-SETUP'!$V98),IF('1-SETUP'!$Q98="YEARLY",EDATE(EO49,12*'1-SETUP'!$V98),""))))</f>
        <v/>
      </c>
      <c r="EQ49" s="10" t="str">
        <f>IF('1-SETUP'!$Q98="DAILY",EP49+'1-SETUP'!$V98,IF('1-SETUP'!$Q98="WEEKLY",EP49+'1-SETUP'!$V98*7,IF('1-SETUP'!$Q98="MONTHLY",EDATE(EP49,'1-SETUP'!$V98),IF('1-SETUP'!$Q98="YEARLY",EDATE(EP49,12*'1-SETUP'!$V98),""))))</f>
        <v/>
      </c>
      <c r="ER49" s="10" t="str">
        <f>IF('1-SETUP'!$Q98="DAILY",EQ49+'1-SETUP'!$V98,IF('1-SETUP'!$Q98="WEEKLY",EQ49+'1-SETUP'!$V98*7,IF('1-SETUP'!$Q98="MONTHLY",EDATE(EQ49,'1-SETUP'!$V98),IF('1-SETUP'!$Q98="YEARLY",EDATE(EQ49,12*'1-SETUP'!$V98),""))))</f>
        <v/>
      </c>
      <c r="ES49" s="10" t="str">
        <f>IF('1-SETUP'!$Q98="DAILY",ER49+'1-SETUP'!$V98,IF('1-SETUP'!$Q98="WEEKLY",ER49+'1-SETUP'!$V98*7,IF('1-SETUP'!$Q98="MONTHLY",EDATE(ER49,'1-SETUP'!$V98),IF('1-SETUP'!$Q98="YEARLY",EDATE(ER49,12*'1-SETUP'!$V98),""))))</f>
        <v/>
      </c>
      <c r="ET49" s="10" t="str">
        <f>IF('1-SETUP'!$Q98="DAILY",ES49+'1-SETUP'!$V98,IF('1-SETUP'!$Q98="WEEKLY",ES49+'1-SETUP'!$V98*7,IF('1-SETUP'!$Q98="MONTHLY",EDATE(ES49,'1-SETUP'!$V98),IF('1-SETUP'!$Q98="YEARLY",EDATE(ES49,12*'1-SETUP'!$V98),""))))</f>
        <v/>
      </c>
      <c r="EU49" s="10" t="str">
        <f>IF('1-SETUP'!$Q98="DAILY",ET49+'1-SETUP'!$V98,IF('1-SETUP'!$Q98="WEEKLY",ET49+'1-SETUP'!$V98*7,IF('1-SETUP'!$Q98="MONTHLY",EDATE(ET49,'1-SETUP'!$V98),IF('1-SETUP'!$Q98="YEARLY",EDATE(ET49,12*'1-SETUP'!$V98),""))))</f>
        <v/>
      </c>
      <c r="EV49" s="10" t="str">
        <f>IF('1-SETUP'!$Q98="DAILY",EU49+'1-SETUP'!$V98,IF('1-SETUP'!$Q98="WEEKLY",EU49+'1-SETUP'!$V98*7,IF('1-SETUP'!$Q98="MONTHLY",EDATE(EU49,'1-SETUP'!$V98),IF('1-SETUP'!$Q98="YEARLY",EDATE(EU49,12*'1-SETUP'!$V98),""))))</f>
        <v/>
      </c>
      <c r="EW49" s="10" t="str">
        <f>IF('1-SETUP'!$Q98="DAILY",EV49+'1-SETUP'!$V98,IF('1-SETUP'!$Q98="WEEKLY",EV49+'1-SETUP'!$V98*7,IF('1-SETUP'!$Q98="MONTHLY",EDATE(EV49,'1-SETUP'!$V98),IF('1-SETUP'!$Q98="YEARLY",EDATE(EV49,12*'1-SETUP'!$V98),""))))</f>
        <v/>
      </c>
      <c r="EX49" s="10" t="str">
        <f>IF('1-SETUP'!$Q98="DAILY",EW49+'1-SETUP'!$V98,IF('1-SETUP'!$Q98="WEEKLY",EW49+'1-SETUP'!$V98*7,IF('1-SETUP'!$Q98="MONTHLY",EDATE(EW49,'1-SETUP'!$V98),IF('1-SETUP'!$Q98="YEARLY",EDATE(EW49,12*'1-SETUP'!$V98),""))))</f>
        <v/>
      </c>
      <c r="EY49" s="10" t="str">
        <f>IF('1-SETUP'!$Q98="DAILY",EX49+'1-SETUP'!$V98,IF('1-SETUP'!$Q98="WEEKLY",EX49+'1-SETUP'!$V98*7,IF('1-SETUP'!$Q98="MONTHLY",EDATE(EX49,'1-SETUP'!$V98),IF('1-SETUP'!$Q98="YEARLY",EDATE(EX49,12*'1-SETUP'!$V98),""))))</f>
        <v/>
      </c>
      <c r="EZ49" s="10" t="str">
        <f>IF('1-SETUP'!$Q98="DAILY",EY49+'1-SETUP'!$V98,IF('1-SETUP'!$Q98="WEEKLY",EY49+'1-SETUP'!$V98*7,IF('1-SETUP'!$Q98="MONTHLY",EDATE(EY49,'1-SETUP'!$V98),IF('1-SETUP'!$Q98="YEARLY",EDATE(EY49,12*'1-SETUP'!$V98),""))))</f>
        <v/>
      </c>
      <c r="FA49" s="10" t="str">
        <f>IF('1-SETUP'!$Q98="DAILY",EZ49+'1-SETUP'!$V98,IF('1-SETUP'!$Q98="WEEKLY",EZ49+'1-SETUP'!$V98*7,IF('1-SETUP'!$Q98="MONTHLY",EDATE(EZ49,'1-SETUP'!$V98),IF('1-SETUP'!$Q98="YEARLY",EDATE(EZ49,12*'1-SETUP'!$V98),""))))</f>
        <v/>
      </c>
      <c r="FB49" s="10" t="str">
        <f>IF('1-SETUP'!$Q98="DAILY",FA49+'1-SETUP'!$V98,IF('1-SETUP'!$Q98="WEEKLY",FA49+'1-SETUP'!$V98*7,IF('1-SETUP'!$Q98="MONTHLY",EDATE(FA49,'1-SETUP'!$V98),IF('1-SETUP'!$Q98="YEARLY",EDATE(FA49,12*'1-SETUP'!$V98),""))))</f>
        <v/>
      </c>
      <c r="FC49" s="10" t="str">
        <f>IF('1-SETUP'!$Q98="DAILY",FB49+'1-SETUP'!$V98,IF('1-SETUP'!$Q98="WEEKLY",FB49+'1-SETUP'!$V98*7,IF('1-SETUP'!$Q98="MONTHLY",EDATE(FB49,'1-SETUP'!$V98),IF('1-SETUP'!$Q98="YEARLY",EDATE(FB49,12*'1-SETUP'!$V98),""))))</f>
        <v/>
      </c>
      <c r="FD49" s="10" t="str">
        <f>IF('1-SETUP'!$Q98="DAILY",FC49+'1-SETUP'!$V98,IF('1-SETUP'!$Q98="WEEKLY",FC49+'1-SETUP'!$V98*7,IF('1-SETUP'!$Q98="MONTHLY",EDATE(FC49,'1-SETUP'!$V98),IF('1-SETUP'!$Q98="YEARLY",EDATE(FC49,12*'1-SETUP'!$V98),""))))</f>
        <v/>
      </c>
      <c r="FE49" s="10" t="str">
        <f>IF('1-SETUP'!$Q98="DAILY",FD49+'1-SETUP'!$V98,IF('1-SETUP'!$Q98="WEEKLY",FD49+'1-SETUP'!$V98*7,IF('1-SETUP'!$Q98="MONTHLY",EDATE(FD49,'1-SETUP'!$V98),IF('1-SETUP'!$Q98="YEARLY",EDATE(FD49,12*'1-SETUP'!$V98),""))))</f>
        <v/>
      </c>
      <c r="FF49" s="10" t="str">
        <f>IF('1-SETUP'!$Q98="DAILY",FE49+'1-SETUP'!$V98,IF('1-SETUP'!$Q98="WEEKLY",FE49+'1-SETUP'!$V98*7,IF('1-SETUP'!$Q98="MONTHLY",EDATE(FE49,'1-SETUP'!$V98),IF('1-SETUP'!$Q98="YEARLY",EDATE(FE49,12*'1-SETUP'!$V98),""))))</f>
        <v/>
      </c>
      <c r="FG49" s="10" t="str">
        <f>IF('1-SETUP'!$Q98="DAILY",FF49+'1-SETUP'!$V98,IF('1-SETUP'!$Q98="WEEKLY",FF49+'1-SETUP'!$V98*7,IF('1-SETUP'!$Q98="MONTHLY",EDATE(FF49,'1-SETUP'!$V98),IF('1-SETUP'!$Q98="YEARLY",EDATE(FF49,12*'1-SETUP'!$V98),""))))</f>
        <v/>
      </c>
      <c r="FH49" s="10" t="str">
        <f>IF('1-SETUP'!$Q98="DAILY",FG49+'1-SETUP'!$V98,IF('1-SETUP'!$Q98="WEEKLY",FG49+'1-SETUP'!$V98*7,IF('1-SETUP'!$Q98="MONTHLY",EDATE(FG49,'1-SETUP'!$V98),IF('1-SETUP'!$Q98="YEARLY",EDATE(FG49,12*'1-SETUP'!$V98),""))))</f>
        <v/>
      </c>
      <c r="FI49" s="10" t="str">
        <f>IF('1-SETUP'!$Q98="DAILY",FH49+'1-SETUP'!$V98,IF('1-SETUP'!$Q98="WEEKLY",FH49+'1-SETUP'!$V98*7,IF('1-SETUP'!$Q98="MONTHLY",EDATE(FH49,'1-SETUP'!$V98),IF('1-SETUP'!$Q98="YEARLY",EDATE(FH49,12*'1-SETUP'!$V98),""))))</f>
        <v/>
      </c>
      <c r="FJ49" s="10" t="str">
        <f>IF('1-SETUP'!$Q98="DAILY",FI49+'1-SETUP'!$V98,IF('1-SETUP'!$Q98="WEEKLY",FI49+'1-SETUP'!$V98*7,IF('1-SETUP'!$Q98="MONTHLY",EDATE(FI49,'1-SETUP'!$V98),IF('1-SETUP'!$Q98="YEARLY",EDATE(FI49,12*'1-SETUP'!$V98),""))))</f>
        <v/>
      </c>
      <c r="FK49" s="10" t="str">
        <f>IF('1-SETUP'!$Q98="DAILY",FJ49+'1-SETUP'!$V98,IF('1-SETUP'!$Q98="WEEKLY",FJ49+'1-SETUP'!$V98*7,IF('1-SETUP'!$Q98="MONTHLY",EDATE(FJ49,'1-SETUP'!$V98),IF('1-SETUP'!$Q98="YEARLY",EDATE(FJ49,12*'1-SETUP'!$V98),""))))</f>
        <v/>
      </c>
      <c r="FL49" s="10" t="str">
        <f>IF('1-SETUP'!$Q98="DAILY",FK49+'1-SETUP'!$V98,IF('1-SETUP'!$Q98="WEEKLY",FK49+'1-SETUP'!$V98*7,IF('1-SETUP'!$Q98="MONTHLY",EDATE(FK49,'1-SETUP'!$V98),IF('1-SETUP'!$Q98="YEARLY",EDATE(FK49,12*'1-SETUP'!$V98),""))))</f>
        <v/>
      </c>
      <c r="FM49" s="10" t="str">
        <f>IF('1-SETUP'!$Q98="DAILY",FL49+'1-SETUP'!$V98,IF('1-SETUP'!$Q98="WEEKLY",FL49+'1-SETUP'!$V98*7,IF('1-SETUP'!$Q98="MONTHLY",EDATE(FL49,'1-SETUP'!$V98),IF('1-SETUP'!$Q98="YEARLY",EDATE(FL49,12*'1-SETUP'!$V98),""))))</f>
        <v/>
      </c>
      <c r="FN49" s="10" t="str">
        <f>IF('1-SETUP'!$Q98="DAILY",FM49+'1-SETUP'!$V98,IF('1-SETUP'!$Q98="WEEKLY",FM49+'1-SETUP'!$V98*7,IF('1-SETUP'!$Q98="MONTHLY",EDATE(FM49,'1-SETUP'!$V98),IF('1-SETUP'!$Q98="YEARLY",EDATE(FM49,12*'1-SETUP'!$V98),""))))</f>
        <v/>
      </c>
      <c r="FO49" s="10" t="str">
        <f>IF('1-SETUP'!$Q98="DAILY",FN49+'1-SETUP'!$V98,IF('1-SETUP'!$Q98="WEEKLY",FN49+'1-SETUP'!$V98*7,IF('1-SETUP'!$Q98="MONTHLY",EDATE(FN49,'1-SETUP'!$V98),IF('1-SETUP'!$Q98="YEARLY",EDATE(FN49,12*'1-SETUP'!$V98),""))))</f>
        <v/>
      </c>
      <c r="FP49" s="10" t="str">
        <f>IF('1-SETUP'!$Q98="DAILY",FO49+'1-SETUP'!$V98,IF('1-SETUP'!$Q98="WEEKLY",FO49+'1-SETUP'!$V98*7,IF('1-SETUP'!$Q98="MONTHLY",EDATE(FO49,'1-SETUP'!$V98),IF('1-SETUP'!$Q98="YEARLY",EDATE(FO49,12*'1-SETUP'!$V98),""))))</f>
        <v/>
      </c>
      <c r="FQ49" s="10" t="str">
        <f>IF('1-SETUP'!$Q98="DAILY",FP49+'1-SETUP'!$V98,IF('1-SETUP'!$Q98="WEEKLY",FP49+'1-SETUP'!$V98*7,IF('1-SETUP'!$Q98="MONTHLY",EDATE(FP49,'1-SETUP'!$V98),IF('1-SETUP'!$Q98="YEARLY",EDATE(FP49,12*'1-SETUP'!$V98),""))))</f>
        <v/>
      </c>
      <c r="FR49" s="10" t="str">
        <f>IF('1-SETUP'!$Q98="DAILY",FQ49+'1-SETUP'!$V98,IF('1-SETUP'!$Q98="WEEKLY",FQ49+'1-SETUP'!$V98*7,IF('1-SETUP'!$Q98="MONTHLY",EDATE(FQ49,'1-SETUP'!$V98),IF('1-SETUP'!$Q98="YEARLY",EDATE(FQ49,12*'1-SETUP'!$V98),""))))</f>
        <v/>
      </c>
      <c r="FS49" s="10" t="str">
        <f>IF('1-SETUP'!$Q98="DAILY",FR49+'1-SETUP'!$V98,IF('1-SETUP'!$Q98="WEEKLY",FR49+'1-SETUP'!$V98*7,IF('1-SETUP'!$Q98="MONTHLY",EDATE(FR49,'1-SETUP'!$V98),IF('1-SETUP'!$Q98="YEARLY",EDATE(FR49,12*'1-SETUP'!$V98),""))))</f>
        <v/>
      </c>
      <c r="FT49" s="10" t="str">
        <f>IF('1-SETUP'!$Q98="DAILY",FS49+'1-SETUP'!$V98,IF('1-SETUP'!$Q98="WEEKLY",FS49+'1-SETUP'!$V98*7,IF('1-SETUP'!$Q98="MONTHLY",EDATE(FS49,'1-SETUP'!$V98),IF('1-SETUP'!$Q98="YEARLY",EDATE(FS49,12*'1-SETUP'!$V98),""))))</f>
        <v/>
      </c>
      <c r="FU49" s="10" t="str">
        <f>IF('1-SETUP'!$Q98="DAILY",FT49+'1-SETUP'!$V98,IF('1-SETUP'!$Q98="WEEKLY",FT49+'1-SETUP'!$V98*7,IF('1-SETUP'!$Q98="MONTHLY",EDATE(FT49,'1-SETUP'!$V98),IF('1-SETUP'!$Q98="YEARLY",EDATE(FT49,12*'1-SETUP'!$V98),""))))</f>
        <v/>
      </c>
      <c r="FV49" s="10" t="str">
        <f>IF('1-SETUP'!$Q98="DAILY",FU49+'1-SETUP'!$V98,IF('1-SETUP'!$Q98="WEEKLY",FU49+'1-SETUP'!$V98*7,IF('1-SETUP'!$Q98="MONTHLY",EDATE(FU49,'1-SETUP'!$V98),IF('1-SETUP'!$Q98="YEARLY",EDATE(FU49,12*'1-SETUP'!$V98),""))))</f>
        <v/>
      </c>
      <c r="FW49" s="10" t="str">
        <f>IF('1-SETUP'!$Q98="DAILY",FV49+'1-SETUP'!$V98,IF('1-SETUP'!$Q98="WEEKLY",FV49+'1-SETUP'!$V98*7,IF('1-SETUP'!$Q98="MONTHLY",EDATE(FV49,'1-SETUP'!$V98),IF('1-SETUP'!$Q98="YEARLY",EDATE(FV49,12*'1-SETUP'!$V98),""))))</f>
        <v/>
      </c>
      <c r="FX49" s="10" t="str">
        <f>IF('1-SETUP'!$Q98="DAILY",FW49+'1-SETUP'!$V98,IF('1-SETUP'!$Q98="WEEKLY",FW49+'1-SETUP'!$V98*7,IF('1-SETUP'!$Q98="MONTHLY",EDATE(FW49,'1-SETUP'!$V98),IF('1-SETUP'!$Q98="YEARLY",EDATE(FW49,12*'1-SETUP'!$V98),""))))</f>
        <v/>
      </c>
      <c r="FY49" s="10" t="str">
        <f>IF('1-SETUP'!$Q98="DAILY",FX49+'1-SETUP'!$V98,IF('1-SETUP'!$Q98="WEEKLY",FX49+'1-SETUP'!$V98*7,IF('1-SETUP'!$Q98="MONTHLY",EDATE(FX49,'1-SETUP'!$V98),IF('1-SETUP'!$Q98="YEARLY",EDATE(FX49,12*'1-SETUP'!$V98),""))))</f>
        <v/>
      </c>
      <c r="FZ49" s="10" t="str">
        <f>IF('1-SETUP'!$Q98="DAILY",FY49+'1-SETUP'!$V98,IF('1-SETUP'!$Q98="WEEKLY",FY49+'1-SETUP'!$V98*7,IF('1-SETUP'!$Q98="MONTHLY",EDATE(FY49,'1-SETUP'!$V98),IF('1-SETUP'!$Q98="YEARLY",EDATE(FY49,12*'1-SETUP'!$V98),""))))</f>
        <v/>
      </c>
      <c r="GA49" s="10" t="str">
        <f>IF('1-SETUP'!$Q98="DAILY",FZ49+'1-SETUP'!$V98,IF('1-SETUP'!$Q98="WEEKLY",FZ49+'1-SETUP'!$V98*7,IF('1-SETUP'!$Q98="MONTHLY",EDATE(FZ49,'1-SETUP'!$V98),IF('1-SETUP'!$Q98="YEARLY",EDATE(FZ49,12*'1-SETUP'!$V98),""))))</f>
        <v/>
      </c>
      <c r="GB49" s="10" t="str">
        <f>IF('1-SETUP'!$Q98="DAILY",GA49+'1-SETUP'!$V98,IF('1-SETUP'!$Q98="WEEKLY",GA49+'1-SETUP'!$V98*7,IF('1-SETUP'!$Q98="MONTHLY",EDATE(GA49,'1-SETUP'!$V98),IF('1-SETUP'!$Q98="YEARLY",EDATE(GA49,12*'1-SETUP'!$V98),""))))</f>
        <v/>
      </c>
      <c r="GC49" s="10" t="str">
        <f>IF('1-SETUP'!$Q98="DAILY",GB49+'1-SETUP'!$V98,IF('1-SETUP'!$Q98="WEEKLY",GB49+'1-SETUP'!$V98*7,IF('1-SETUP'!$Q98="MONTHLY",EDATE(GB49,'1-SETUP'!$V98),IF('1-SETUP'!$Q98="YEARLY",EDATE(GB49,12*'1-SETUP'!$V98),""))))</f>
        <v/>
      </c>
      <c r="GD49" s="10" t="str">
        <f>IF('1-SETUP'!$Q98="DAILY",GC49+'1-SETUP'!$V98,IF('1-SETUP'!$Q98="WEEKLY",GC49+'1-SETUP'!$V98*7,IF('1-SETUP'!$Q98="MONTHLY",EDATE(GC49,'1-SETUP'!$V98),IF('1-SETUP'!$Q98="YEARLY",EDATE(GC49,12*'1-SETUP'!$V98),""))))</f>
        <v/>
      </c>
      <c r="GE49" s="10" t="str">
        <f>IF('1-SETUP'!$Q98="DAILY",GD49+'1-SETUP'!$V98,IF('1-SETUP'!$Q98="WEEKLY",GD49+'1-SETUP'!$V98*7,IF('1-SETUP'!$Q98="MONTHLY",EDATE(GD49,'1-SETUP'!$V98),IF('1-SETUP'!$Q98="YEARLY",EDATE(GD49,12*'1-SETUP'!$V98),""))))</f>
        <v/>
      </c>
      <c r="GF49" s="10" t="str">
        <f>IF('1-SETUP'!$Q98="DAILY",GE49+'1-SETUP'!$V98,IF('1-SETUP'!$Q98="WEEKLY",GE49+'1-SETUP'!$V98*7,IF('1-SETUP'!$Q98="MONTHLY",EDATE(GE49,'1-SETUP'!$V98),IF('1-SETUP'!$Q98="YEARLY",EDATE(GE49,12*'1-SETUP'!$V98),""))))</f>
        <v/>
      </c>
      <c r="GG49" s="10" t="str">
        <f>IF('1-SETUP'!$Q98="DAILY",GF49+'1-SETUP'!$V98,IF('1-SETUP'!$Q98="WEEKLY",GF49+'1-SETUP'!$V98*7,IF('1-SETUP'!$Q98="MONTHLY",EDATE(GF49,'1-SETUP'!$V98),IF('1-SETUP'!$Q98="YEARLY",EDATE(GF49,12*'1-SETUP'!$V98),""))))</f>
        <v/>
      </c>
      <c r="GH49" s="10" t="str">
        <f>IF('1-SETUP'!$Q98="DAILY",GG49+'1-SETUP'!$V98,IF('1-SETUP'!$Q98="WEEKLY",GG49+'1-SETUP'!$V98*7,IF('1-SETUP'!$Q98="MONTHLY",EDATE(GG49,'1-SETUP'!$V98),IF('1-SETUP'!$Q98="YEARLY",EDATE(GG49,12*'1-SETUP'!$V98),""))))</f>
        <v/>
      </c>
      <c r="GI49" s="10" t="str">
        <f>IF('1-SETUP'!$Q98="DAILY",GH49+'1-SETUP'!$V98,IF('1-SETUP'!$Q98="WEEKLY",GH49+'1-SETUP'!$V98*7,IF('1-SETUP'!$Q98="MONTHLY",EDATE(GH49,'1-SETUP'!$V98),IF('1-SETUP'!$Q98="YEARLY",EDATE(GH49,12*'1-SETUP'!$V98),""))))</f>
        <v/>
      </c>
      <c r="GJ49" s="10" t="str">
        <f>IF('1-SETUP'!$Q98="DAILY",GI49+'1-SETUP'!$V98,IF('1-SETUP'!$Q98="WEEKLY",GI49+'1-SETUP'!$V98*7,IF('1-SETUP'!$Q98="MONTHLY",EDATE(GI49,'1-SETUP'!$V98),IF('1-SETUP'!$Q98="YEARLY",EDATE(GI49,12*'1-SETUP'!$V98),""))))</f>
        <v/>
      </c>
      <c r="GK49" s="10" t="str">
        <f>IF('1-SETUP'!$Q98="DAILY",GJ49+'1-SETUP'!$V98,IF('1-SETUP'!$Q98="WEEKLY",GJ49+'1-SETUP'!$V98*7,IF('1-SETUP'!$Q98="MONTHLY",EDATE(GJ49,'1-SETUP'!$V98),IF('1-SETUP'!$Q98="YEARLY",EDATE(GJ49,12*'1-SETUP'!$V98),""))))</f>
        <v/>
      </c>
      <c r="GL49" s="10" t="str">
        <f>IF('1-SETUP'!$Q98="DAILY",GK49+'1-SETUP'!$V98,IF('1-SETUP'!$Q98="WEEKLY",GK49+'1-SETUP'!$V98*7,IF('1-SETUP'!$Q98="MONTHLY",EDATE(GK49,'1-SETUP'!$V98),IF('1-SETUP'!$Q98="YEARLY",EDATE(GK49,12*'1-SETUP'!$V98),""))))</f>
        <v/>
      </c>
      <c r="GM49" s="10" t="str">
        <f>IF('1-SETUP'!$Q98="DAILY",GL49+'1-SETUP'!$V98,IF('1-SETUP'!$Q98="WEEKLY",GL49+'1-SETUP'!$V98*7,IF('1-SETUP'!$Q98="MONTHLY",EDATE(GL49,'1-SETUP'!$V98),IF('1-SETUP'!$Q98="YEARLY",EDATE(GL49,12*'1-SETUP'!$V98),""))))</f>
        <v/>
      </c>
      <c r="GN49" s="10" t="str">
        <f>IF('1-SETUP'!$Q98="DAILY",GM49+'1-SETUP'!$V98,IF('1-SETUP'!$Q98="WEEKLY",GM49+'1-SETUP'!$V98*7,IF('1-SETUP'!$Q98="MONTHLY",EDATE(GM49,'1-SETUP'!$V98),IF('1-SETUP'!$Q98="YEARLY",EDATE(GM49,12*'1-SETUP'!$V98),""))))</f>
        <v/>
      </c>
      <c r="GO49" s="10" t="str">
        <f>IF('1-SETUP'!$Q98="DAILY",GN49+'1-SETUP'!$V98,IF('1-SETUP'!$Q98="WEEKLY",GN49+'1-SETUP'!$V98*7,IF('1-SETUP'!$Q98="MONTHLY",EDATE(GN49,'1-SETUP'!$V98),IF('1-SETUP'!$Q98="YEARLY",EDATE(GN49,12*'1-SETUP'!$V98),""))))</f>
        <v/>
      </c>
      <c r="GP49" s="10" t="str">
        <f>IF('1-SETUP'!$Q98="DAILY",GO49+'1-SETUP'!$V98,IF('1-SETUP'!$Q98="WEEKLY",GO49+'1-SETUP'!$V98*7,IF('1-SETUP'!$Q98="MONTHLY",EDATE(GO49,'1-SETUP'!$V98),IF('1-SETUP'!$Q98="YEARLY",EDATE(GO49,12*'1-SETUP'!$V98),""))))</f>
        <v/>
      </c>
      <c r="GQ49" s="10" t="str">
        <f>IF('1-SETUP'!$Q98="DAILY",GP49+'1-SETUP'!$V98,IF('1-SETUP'!$Q98="WEEKLY",GP49+'1-SETUP'!$V98*7,IF('1-SETUP'!$Q98="MONTHLY",EDATE(GP49,'1-SETUP'!$V98),IF('1-SETUP'!$Q98="YEARLY",EDATE(GP49,12*'1-SETUP'!$V98),""))))</f>
        <v/>
      </c>
      <c r="GR49" s="10" t="str">
        <f>IF('1-SETUP'!$Q98="DAILY",GQ49+'1-SETUP'!$V98,IF('1-SETUP'!$Q98="WEEKLY",GQ49+'1-SETUP'!$V98*7,IF('1-SETUP'!$Q98="MONTHLY",EDATE(GQ49,'1-SETUP'!$V98),IF('1-SETUP'!$Q98="YEARLY",EDATE(GQ49,12*'1-SETUP'!$V98),""))))</f>
        <v/>
      </c>
      <c r="GS49" s="10" t="str">
        <f>IF('1-SETUP'!$Q98="DAILY",GR49+'1-SETUP'!$V98,IF('1-SETUP'!$Q98="WEEKLY",GR49+'1-SETUP'!$V98*7,IF('1-SETUP'!$Q98="MONTHLY",EDATE(GR49,'1-SETUP'!$V98),IF('1-SETUP'!$Q98="YEARLY",EDATE(GR49,12*'1-SETUP'!$V98),""))))</f>
        <v/>
      </c>
      <c r="GT49" s="10" t="str">
        <f>IF('1-SETUP'!$Q98="DAILY",GS49+'1-SETUP'!$V98,IF('1-SETUP'!$Q98="WEEKLY",GS49+'1-SETUP'!$V98*7,IF('1-SETUP'!$Q98="MONTHLY",EDATE(GS49,'1-SETUP'!$V98),IF('1-SETUP'!$Q98="YEARLY",EDATE(GS49,12*'1-SETUP'!$V98),""))))</f>
        <v/>
      </c>
      <c r="GU49" s="10" t="str">
        <f>IF('1-SETUP'!$Q98="DAILY",GT49+'1-SETUP'!$V98,IF('1-SETUP'!$Q98="WEEKLY",GT49+'1-SETUP'!$V98*7,IF('1-SETUP'!$Q98="MONTHLY",EDATE(GT49,'1-SETUP'!$V98),IF('1-SETUP'!$Q98="YEARLY",EDATE(GT49,12*'1-SETUP'!$V98),""))))</f>
        <v/>
      </c>
      <c r="GV49" s="10" t="str">
        <f>IF('1-SETUP'!$Q98="DAILY",GU49+'1-SETUP'!$V98,IF('1-SETUP'!$Q98="WEEKLY",GU49+'1-SETUP'!$V98*7,IF('1-SETUP'!$Q98="MONTHLY",EDATE(GU49,'1-SETUP'!$V98),IF('1-SETUP'!$Q98="YEARLY",EDATE(GU49,12*'1-SETUP'!$V98),""))))</f>
        <v/>
      </c>
      <c r="GW49" s="10" t="str">
        <f>IF('1-SETUP'!$Q98="DAILY",GV49+'1-SETUP'!$V98,IF('1-SETUP'!$Q98="WEEKLY",GV49+'1-SETUP'!$V98*7,IF('1-SETUP'!$Q98="MONTHLY",EDATE(GV49,'1-SETUP'!$V98),IF('1-SETUP'!$Q98="YEARLY",EDATE(GV49,12*'1-SETUP'!$V98),""))))</f>
        <v/>
      </c>
      <c r="GX49" s="10" t="str">
        <f>IF('1-SETUP'!$Q98="DAILY",GW49+'1-SETUP'!$V98,IF('1-SETUP'!$Q98="WEEKLY",GW49+'1-SETUP'!$V98*7,IF('1-SETUP'!$Q98="MONTHLY",EDATE(GW49,'1-SETUP'!$V98),IF('1-SETUP'!$Q98="YEARLY",EDATE(GW49,12*'1-SETUP'!$V98),""))))</f>
        <v/>
      </c>
      <c r="GY49" s="10" t="str">
        <f>IF('1-SETUP'!$Q98="DAILY",GX49+'1-SETUP'!$V98,IF('1-SETUP'!$Q98="WEEKLY",GX49+'1-SETUP'!$V98*7,IF('1-SETUP'!$Q98="MONTHLY",EDATE(GX49,'1-SETUP'!$V98),IF('1-SETUP'!$Q98="YEARLY",EDATE(GX49,12*'1-SETUP'!$V98),""))))</f>
        <v/>
      </c>
      <c r="GZ49" s="10" t="str">
        <f>IF('1-SETUP'!$Q98="DAILY",GY49+'1-SETUP'!$V98,IF('1-SETUP'!$Q98="WEEKLY",GY49+'1-SETUP'!$V98*7,IF('1-SETUP'!$Q98="MONTHLY",EDATE(GY49,'1-SETUP'!$V98),IF('1-SETUP'!$Q98="YEARLY",EDATE(GY49,12*'1-SETUP'!$V98),""))))</f>
        <v/>
      </c>
      <c r="HA49" s="10" t="str">
        <f>IF('1-SETUP'!$Q98="DAILY",GZ49+'1-SETUP'!$V98,IF('1-SETUP'!$Q98="WEEKLY",GZ49+'1-SETUP'!$V98*7,IF('1-SETUP'!$Q98="MONTHLY",EDATE(GZ49,'1-SETUP'!$V98),IF('1-SETUP'!$Q98="YEARLY",EDATE(GZ49,12*'1-SETUP'!$V98),""))))</f>
        <v/>
      </c>
      <c r="HB49" s="10" t="str">
        <f>IF('1-SETUP'!$Q98="DAILY",HA49+'1-SETUP'!$V98,IF('1-SETUP'!$Q98="WEEKLY",HA49+'1-SETUP'!$V98*7,IF('1-SETUP'!$Q98="MONTHLY",EDATE(HA49,'1-SETUP'!$V98),IF('1-SETUP'!$Q98="YEARLY",EDATE(HA49,12*'1-SETUP'!$V98),""))))</f>
        <v/>
      </c>
      <c r="HC49" s="10" t="str">
        <f>IF('1-SETUP'!$Q98="DAILY",HB49+'1-SETUP'!$V98,IF('1-SETUP'!$Q98="WEEKLY",HB49+'1-SETUP'!$V98*7,IF('1-SETUP'!$Q98="MONTHLY",EDATE(HB49,'1-SETUP'!$V98),IF('1-SETUP'!$Q98="YEARLY",EDATE(HB49,12*'1-SETUP'!$V98),""))))</f>
        <v/>
      </c>
      <c r="HD49" s="10" t="str">
        <f>IF('1-SETUP'!$Q98="DAILY",HC49+'1-SETUP'!$V98,IF('1-SETUP'!$Q98="WEEKLY",HC49+'1-SETUP'!$V98*7,IF('1-SETUP'!$Q98="MONTHLY",EDATE(HC49,'1-SETUP'!$V98),IF('1-SETUP'!$Q98="YEARLY",EDATE(HC49,12*'1-SETUP'!$V98),""))))</f>
        <v/>
      </c>
      <c r="HE49" s="10" t="str">
        <f>IF('1-SETUP'!$Q98="DAILY",HD49+'1-SETUP'!$V98,IF('1-SETUP'!$Q98="WEEKLY",HD49+'1-SETUP'!$V98*7,IF('1-SETUP'!$Q98="MONTHLY",EDATE(HD49,'1-SETUP'!$V98),IF('1-SETUP'!$Q98="YEARLY",EDATE(HD49,12*'1-SETUP'!$V98),""))))</f>
        <v/>
      </c>
      <c r="HF49" s="10" t="str">
        <f>IF('1-SETUP'!$Q98="DAILY",HE49+'1-SETUP'!$V98,IF('1-SETUP'!$Q98="WEEKLY",HE49+'1-SETUP'!$V98*7,IF('1-SETUP'!$Q98="MONTHLY",EDATE(HE49,'1-SETUP'!$V98),IF('1-SETUP'!$Q98="YEARLY",EDATE(HE49,12*'1-SETUP'!$V98),""))))</f>
        <v/>
      </c>
      <c r="HG49" s="10" t="str">
        <f>IF('1-SETUP'!$Q98="DAILY",HF49+'1-SETUP'!$V98,IF('1-SETUP'!$Q98="WEEKLY",HF49+'1-SETUP'!$V98*7,IF('1-SETUP'!$Q98="MONTHLY",EDATE(HF49,'1-SETUP'!$V98),IF('1-SETUP'!$Q98="YEARLY",EDATE(HF49,12*'1-SETUP'!$V98),""))))</f>
        <v/>
      </c>
      <c r="HH49" s="10" t="str">
        <f>IF('1-SETUP'!$Q98="DAILY",HG49+'1-SETUP'!$V98,IF('1-SETUP'!$Q98="WEEKLY",HG49+'1-SETUP'!$V98*7,IF('1-SETUP'!$Q98="MONTHLY",EDATE(HG49,'1-SETUP'!$V98),IF('1-SETUP'!$Q98="YEARLY",EDATE(HG49,12*'1-SETUP'!$V98),""))))</f>
        <v/>
      </c>
      <c r="HI49" s="10" t="str">
        <f>IF('1-SETUP'!$Q98="DAILY",HH49+'1-SETUP'!$V98,IF('1-SETUP'!$Q98="WEEKLY",HH49+'1-SETUP'!$V98*7,IF('1-SETUP'!$Q98="MONTHLY",EDATE(HH49,'1-SETUP'!$V98),IF('1-SETUP'!$Q98="YEARLY",EDATE(HH49,12*'1-SETUP'!$V98),""))))</f>
        <v/>
      </c>
      <c r="HJ49" s="10" t="str">
        <f>IF('1-SETUP'!$Q98="DAILY",HI49+'1-SETUP'!$V98,IF('1-SETUP'!$Q98="WEEKLY",HI49+'1-SETUP'!$V98*7,IF('1-SETUP'!$Q98="MONTHLY",EDATE(HI49,'1-SETUP'!$V98),IF('1-SETUP'!$Q98="YEARLY",EDATE(HI49,12*'1-SETUP'!$V98),""))))</f>
        <v/>
      </c>
      <c r="HK49" s="10" t="str">
        <f>IF('1-SETUP'!$Q98="DAILY",HJ49+'1-SETUP'!$V98,IF('1-SETUP'!$Q98="WEEKLY",HJ49+'1-SETUP'!$V98*7,IF('1-SETUP'!$Q98="MONTHLY",EDATE(HJ49,'1-SETUP'!$V98),IF('1-SETUP'!$Q98="YEARLY",EDATE(HJ49,12*'1-SETUP'!$V98),""))))</f>
        <v/>
      </c>
      <c r="HL49" s="10" t="str">
        <f>IF('1-SETUP'!$Q98="DAILY",HK49+'1-SETUP'!$V98,IF('1-SETUP'!$Q98="WEEKLY",HK49+'1-SETUP'!$V98*7,IF('1-SETUP'!$Q98="MONTHLY",EDATE(HK49,'1-SETUP'!$V98),IF('1-SETUP'!$Q98="YEARLY",EDATE(HK49,12*'1-SETUP'!$V98),""))))</f>
        <v/>
      </c>
      <c r="HM49" s="10" t="str">
        <f>IF('1-SETUP'!$Q98="DAILY",HL49+'1-SETUP'!$V98,IF('1-SETUP'!$Q98="WEEKLY",HL49+'1-SETUP'!$V98*7,IF('1-SETUP'!$Q98="MONTHLY",EDATE(HL49,'1-SETUP'!$V98),IF('1-SETUP'!$Q98="YEARLY",EDATE(HL49,12*'1-SETUP'!$V98),""))))</f>
        <v/>
      </c>
      <c r="HN49" s="10" t="str">
        <f>IF('1-SETUP'!$Q98="DAILY",HM49+'1-SETUP'!$V98,IF('1-SETUP'!$Q98="WEEKLY",HM49+'1-SETUP'!$V98*7,IF('1-SETUP'!$Q98="MONTHLY",EDATE(HM49,'1-SETUP'!$V98),IF('1-SETUP'!$Q98="YEARLY",EDATE(HM49,12*'1-SETUP'!$V98),""))))</f>
        <v/>
      </c>
      <c r="HO49" s="10" t="str">
        <f>IF('1-SETUP'!$Q98="DAILY",HN49+'1-SETUP'!$V98,IF('1-SETUP'!$Q98="WEEKLY",HN49+'1-SETUP'!$V98*7,IF('1-SETUP'!$Q98="MONTHLY",EDATE(HN49,'1-SETUP'!$V98),IF('1-SETUP'!$Q98="YEARLY",EDATE(HN49,12*'1-SETUP'!$V98),""))))</f>
        <v/>
      </c>
      <c r="HP49" s="10" t="str">
        <f>IF('1-SETUP'!$Q98="DAILY",HO49+'1-SETUP'!$V98,IF('1-SETUP'!$Q98="WEEKLY",HO49+'1-SETUP'!$V98*7,IF('1-SETUP'!$Q98="MONTHLY",EDATE(HO49,'1-SETUP'!$V98),IF('1-SETUP'!$Q98="YEARLY",EDATE(HO49,12*'1-SETUP'!$V98),""))))</f>
        <v/>
      </c>
      <c r="HQ49" s="10" t="str">
        <f>IF('1-SETUP'!$Q98="DAILY",HP49+'1-SETUP'!$V98,IF('1-SETUP'!$Q98="WEEKLY",HP49+'1-SETUP'!$V98*7,IF('1-SETUP'!$Q98="MONTHLY",EDATE(HP49,'1-SETUP'!$V98),IF('1-SETUP'!$Q98="YEARLY",EDATE(HP49,12*'1-SETUP'!$V98),""))))</f>
        <v/>
      </c>
      <c r="HR49" s="10" t="str">
        <f>IF('1-SETUP'!$Q98="DAILY",HQ49+'1-SETUP'!$V98,IF('1-SETUP'!$Q98="WEEKLY",HQ49+'1-SETUP'!$V98*7,IF('1-SETUP'!$Q98="MONTHLY",EDATE(HQ49,'1-SETUP'!$V98),IF('1-SETUP'!$Q98="YEARLY",EDATE(HQ49,12*'1-SETUP'!$V98),""))))</f>
        <v/>
      </c>
      <c r="HS49" s="10" t="str">
        <f>IF('1-SETUP'!$Q98="DAILY",HR49+'1-SETUP'!$V98,IF('1-SETUP'!$Q98="WEEKLY",HR49+'1-SETUP'!$V98*7,IF('1-SETUP'!$Q98="MONTHLY",EDATE(HR49,'1-SETUP'!$V98),IF('1-SETUP'!$Q98="YEARLY",EDATE(HR49,12*'1-SETUP'!$V98),""))))</f>
        <v/>
      </c>
      <c r="HT49" s="10" t="str">
        <f>IF('1-SETUP'!$Q98="DAILY",HS49+'1-SETUP'!$V98,IF('1-SETUP'!$Q98="WEEKLY",HS49+'1-SETUP'!$V98*7,IF('1-SETUP'!$Q98="MONTHLY",EDATE(HS49,'1-SETUP'!$V98),IF('1-SETUP'!$Q98="YEARLY",EDATE(HS49,12*'1-SETUP'!$V98),""))))</f>
        <v/>
      </c>
      <c r="HU49" s="10" t="str">
        <f>IF('1-SETUP'!$Q98="DAILY",HT49+'1-SETUP'!$V98,IF('1-SETUP'!$Q98="WEEKLY",HT49+'1-SETUP'!$V98*7,IF('1-SETUP'!$Q98="MONTHLY",EDATE(HT49,'1-SETUP'!$V98),IF('1-SETUP'!$Q98="YEARLY",EDATE(HT49,12*'1-SETUP'!$V98),""))))</f>
        <v/>
      </c>
      <c r="HV49" s="10" t="str">
        <f>IF('1-SETUP'!$Q98="DAILY",HU49+'1-SETUP'!$V98,IF('1-SETUP'!$Q98="WEEKLY",HU49+'1-SETUP'!$V98*7,IF('1-SETUP'!$Q98="MONTHLY",EDATE(HU49,'1-SETUP'!$V98),IF('1-SETUP'!$Q98="YEARLY",EDATE(HU49,12*'1-SETUP'!$V98),""))))</f>
        <v/>
      </c>
      <c r="HW49" s="10" t="str">
        <f>IF('1-SETUP'!$Q98="DAILY",HV49+'1-SETUP'!$V98,IF('1-SETUP'!$Q98="WEEKLY",HV49+'1-SETUP'!$V98*7,IF('1-SETUP'!$Q98="MONTHLY",EDATE(HV49,'1-SETUP'!$V98),IF('1-SETUP'!$Q98="YEARLY",EDATE(HV49,12*'1-SETUP'!$V98),""))))</f>
        <v/>
      </c>
      <c r="HX49" s="10" t="str">
        <f>IF('1-SETUP'!$Q98="DAILY",HW49+'1-SETUP'!$V98,IF('1-SETUP'!$Q98="WEEKLY",HW49+'1-SETUP'!$V98*7,IF('1-SETUP'!$Q98="MONTHLY",EDATE(HW49,'1-SETUP'!$V98),IF('1-SETUP'!$Q98="YEARLY",EDATE(HW49,12*'1-SETUP'!$V98),""))))</f>
        <v/>
      </c>
      <c r="HY49" s="10" t="str">
        <f>IF('1-SETUP'!$Q98="DAILY",HX49+'1-SETUP'!$V98,IF('1-SETUP'!$Q98="WEEKLY",HX49+'1-SETUP'!$V98*7,IF('1-SETUP'!$Q98="MONTHLY",EDATE(HX49,'1-SETUP'!$V98),IF('1-SETUP'!$Q98="YEARLY",EDATE(HX49,12*'1-SETUP'!$V98),""))))</f>
        <v/>
      </c>
      <c r="HZ49" s="10" t="str">
        <f>IF('1-SETUP'!$Q98="DAILY",HY49+'1-SETUP'!$V98,IF('1-SETUP'!$Q98="WEEKLY",HY49+'1-SETUP'!$V98*7,IF('1-SETUP'!$Q98="MONTHLY",EDATE(HY49,'1-SETUP'!$V98),IF('1-SETUP'!$Q98="YEARLY",EDATE(HY49,12*'1-SETUP'!$V98),""))))</f>
        <v/>
      </c>
      <c r="IA49" s="10" t="str">
        <f>IF('1-SETUP'!$Q98="DAILY",HZ49+'1-SETUP'!$V98,IF('1-SETUP'!$Q98="WEEKLY",HZ49+'1-SETUP'!$V98*7,IF('1-SETUP'!$Q98="MONTHLY",EDATE(HZ49,'1-SETUP'!$V98),IF('1-SETUP'!$Q98="YEARLY",EDATE(HZ49,12*'1-SETUP'!$V98),""))))</f>
        <v/>
      </c>
      <c r="IB49" s="10" t="str">
        <f>IF('1-SETUP'!$Q98="DAILY",IA49+'1-SETUP'!$V98,IF('1-SETUP'!$Q98="WEEKLY",IA49+'1-SETUP'!$V98*7,IF('1-SETUP'!$Q98="MONTHLY",EDATE(IA49,'1-SETUP'!$V98),IF('1-SETUP'!$Q98="YEARLY",EDATE(IA49,12*'1-SETUP'!$V98),""))))</f>
        <v/>
      </c>
      <c r="IC49" s="10" t="str">
        <f>IF('1-SETUP'!$Q98="DAILY",IB49+'1-SETUP'!$V98,IF('1-SETUP'!$Q98="WEEKLY",IB49+'1-SETUP'!$V98*7,IF('1-SETUP'!$Q98="MONTHLY",EDATE(IB49,'1-SETUP'!$V98),IF('1-SETUP'!$Q98="YEARLY",EDATE(IB49,12*'1-SETUP'!$V98),""))))</f>
        <v/>
      </c>
      <c r="ID49" s="10" t="str">
        <f>IF('1-SETUP'!$Q98="DAILY",IC49+'1-SETUP'!$V98,IF('1-SETUP'!$Q98="WEEKLY",IC49+'1-SETUP'!$V98*7,IF('1-SETUP'!$Q98="MONTHLY",EDATE(IC49,'1-SETUP'!$V98),IF('1-SETUP'!$Q98="YEARLY",EDATE(IC49,12*'1-SETUP'!$V98),""))))</f>
        <v/>
      </c>
      <c r="IE49" s="10" t="str">
        <f>IF('1-SETUP'!$Q98="DAILY",ID49+'1-SETUP'!$V98,IF('1-SETUP'!$Q98="WEEKLY",ID49+'1-SETUP'!$V98*7,IF('1-SETUP'!$Q98="MONTHLY",EDATE(ID49,'1-SETUP'!$V98),IF('1-SETUP'!$Q98="YEARLY",EDATE(ID49,12*'1-SETUP'!$V98),""))))</f>
        <v/>
      </c>
      <c r="IF49" s="10" t="str">
        <f>IF('1-SETUP'!$Q98="DAILY",IE49+'1-SETUP'!$V98,IF('1-SETUP'!$Q98="WEEKLY",IE49+'1-SETUP'!$V98*7,IF('1-SETUP'!$Q98="MONTHLY",EDATE(IE49,'1-SETUP'!$V98),IF('1-SETUP'!$Q98="YEARLY",EDATE(IE49,12*'1-SETUP'!$V98),""))))</f>
        <v/>
      </c>
      <c r="IG49" s="10" t="str">
        <f>IF('1-SETUP'!$Q98="DAILY",IF49+'1-SETUP'!$V98,IF('1-SETUP'!$Q98="WEEKLY",IF49+'1-SETUP'!$V98*7,IF('1-SETUP'!$Q98="MONTHLY",EDATE(IF49,'1-SETUP'!$V98),IF('1-SETUP'!$Q98="YEARLY",EDATE(IF49,12*'1-SETUP'!$V98),""))))</f>
        <v/>
      </c>
      <c r="IH49" s="10" t="str">
        <f>IF('1-SETUP'!$Q98="DAILY",IG49+'1-SETUP'!$V98,IF('1-SETUP'!$Q98="WEEKLY",IG49+'1-SETUP'!$V98*7,IF('1-SETUP'!$Q98="MONTHLY",EDATE(IG49,'1-SETUP'!$V98),IF('1-SETUP'!$Q98="YEARLY",EDATE(IG49,12*'1-SETUP'!$V98),""))))</f>
        <v/>
      </c>
      <c r="II49" s="10" t="str">
        <f>IF('1-SETUP'!$Q98="DAILY",IH49+'1-SETUP'!$V98,IF('1-SETUP'!$Q98="WEEKLY",IH49+'1-SETUP'!$V98*7,IF('1-SETUP'!$Q98="MONTHLY",EDATE(IH49,'1-SETUP'!$V98),IF('1-SETUP'!$Q98="YEARLY",EDATE(IH49,12*'1-SETUP'!$V98),""))))</f>
        <v/>
      </c>
      <c r="IJ49" s="10" t="str">
        <f>IF('1-SETUP'!$Q98="DAILY",II49+'1-SETUP'!$V98,IF('1-SETUP'!$Q98="WEEKLY",II49+'1-SETUP'!$V98*7,IF('1-SETUP'!$Q98="MONTHLY",EDATE(II49,'1-SETUP'!$V98),IF('1-SETUP'!$Q98="YEARLY",EDATE(II49,12*'1-SETUP'!$V98),""))))</f>
        <v/>
      </c>
      <c r="IK49" s="10" t="str">
        <f>IF('1-SETUP'!$Q98="DAILY",IJ49+'1-SETUP'!$V98,IF('1-SETUP'!$Q98="WEEKLY",IJ49+'1-SETUP'!$V98*7,IF('1-SETUP'!$Q98="MONTHLY",EDATE(IJ49,'1-SETUP'!$V98),IF('1-SETUP'!$Q98="YEARLY",EDATE(IJ49,12*'1-SETUP'!$V98),""))))</f>
        <v/>
      </c>
      <c r="IL49" s="10" t="str">
        <f>IF('1-SETUP'!$Q98="DAILY",IK49+'1-SETUP'!$V98,IF('1-SETUP'!$Q98="WEEKLY",IK49+'1-SETUP'!$V98*7,IF('1-SETUP'!$Q98="MONTHLY",EDATE(IK49,'1-SETUP'!$V98),IF('1-SETUP'!$Q98="YEARLY",EDATE(IK49,12*'1-SETUP'!$V98),""))))</f>
        <v/>
      </c>
      <c r="IM49" s="10" t="str">
        <f>IF('1-SETUP'!$Q98="DAILY",IL49+'1-SETUP'!$V98,IF('1-SETUP'!$Q98="WEEKLY",IL49+'1-SETUP'!$V98*7,IF('1-SETUP'!$Q98="MONTHLY",EDATE(IL49,'1-SETUP'!$V98),IF('1-SETUP'!$Q98="YEARLY",EDATE(IL49,12*'1-SETUP'!$V98),""))))</f>
        <v/>
      </c>
      <c r="IN49" s="10" t="str">
        <f>IF('1-SETUP'!$Q98="DAILY",IM49+'1-SETUP'!$V98,IF('1-SETUP'!$Q98="WEEKLY",IM49+'1-SETUP'!$V98*7,IF('1-SETUP'!$Q98="MONTHLY",EDATE(IM49,'1-SETUP'!$V98),IF('1-SETUP'!$Q98="YEARLY",EDATE(IM49,12*'1-SETUP'!$V98),""))))</f>
        <v/>
      </c>
      <c r="IO49" s="10" t="str">
        <f>IF('1-SETUP'!$Q98="DAILY",IN49+'1-SETUP'!$V98,IF('1-SETUP'!$Q98="WEEKLY",IN49+'1-SETUP'!$V98*7,IF('1-SETUP'!$Q98="MONTHLY",EDATE(IN49,'1-SETUP'!$V98),IF('1-SETUP'!$Q98="YEARLY",EDATE(IN49,12*'1-SETUP'!$V98),""))))</f>
        <v/>
      </c>
      <c r="IP49" s="10" t="str">
        <f>IF('1-SETUP'!$Q98="DAILY",IO49+'1-SETUP'!$V98,IF('1-SETUP'!$Q98="WEEKLY",IO49+'1-SETUP'!$V98*7,IF('1-SETUP'!$Q98="MONTHLY",EDATE(IO49,'1-SETUP'!$V98),IF('1-SETUP'!$Q98="YEARLY",EDATE(IO49,12*'1-SETUP'!$V98),""))))</f>
        <v/>
      </c>
      <c r="IQ49" s="10" t="str">
        <f>IF('1-SETUP'!$Q98="DAILY",IP49+'1-SETUP'!$V98,IF('1-SETUP'!$Q98="WEEKLY",IP49+'1-SETUP'!$V98*7,IF('1-SETUP'!$Q98="MONTHLY",EDATE(IP49,'1-SETUP'!$V98),IF('1-SETUP'!$Q98="YEARLY",EDATE(IP49,12*'1-SETUP'!$V98),""))))</f>
        <v/>
      </c>
      <c r="IR49" s="10" t="str">
        <f>IF('1-SETUP'!$Q98="DAILY",IQ49+'1-SETUP'!$V98,IF('1-SETUP'!$Q98="WEEKLY",IQ49+'1-SETUP'!$V98*7,IF('1-SETUP'!$Q98="MONTHLY",EDATE(IQ49,'1-SETUP'!$V98),IF('1-SETUP'!$Q98="YEARLY",EDATE(IQ49,12*'1-SETUP'!$V98),""))))</f>
        <v/>
      </c>
      <c r="IS49" s="10" t="str">
        <f>IF('1-SETUP'!$Q98="DAILY",IR49+'1-SETUP'!$V98,IF('1-SETUP'!$Q98="WEEKLY",IR49+'1-SETUP'!$V98*7,IF('1-SETUP'!$Q98="MONTHLY",EDATE(IR49,'1-SETUP'!$V98),IF('1-SETUP'!$Q98="YEARLY",EDATE(IR49,12*'1-SETUP'!$V98),""))))</f>
        <v/>
      </c>
      <c r="IT49" s="10" t="str">
        <f>IF('1-SETUP'!$Q98="DAILY",IS49+'1-SETUP'!$V98,IF('1-SETUP'!$Q98="WEEKLY",IS49+'1-SETUP'!$V98*7,IF('1-SETUP'!$Q98="MONTHLY",EDATE(IS49,'1-SETUP'!$V98),IF('1-SETUP'!$Q98="YEARLY",EDATE(IS49,12*'1-SETUP'!$V98),""))))</f>
        <v/>
      </c>
      <c r="IU49" s="10" t="str">
        <f>IF('1-SETUP'!$Q98="DAILY",IT49+'1-SETUP'!$V98,IF('1-SETUP'!$Q98="WEEKLY",IT49+'1-SETUP'!$V98*7,IF('1-SETUP'!$Q98="MONTHLY",EDATE(IT49,'1-SETUP'!$V98),IF('1-SETUP'!$Q98="YEARLY",EDATE(IT49,12*'1-SETUP'!$V98),""))))</f>
        <v/>
      </c>
      <c r="IV49" s="10" t="str">
        <f>IF('1-SETUP'!$Q98="DAILY",IU49+'1-SETUP'!$V98,IF('1-SETUP'!$Q98="WEEKLY",IU49+'1-SETUP'!$V98*7,IF('1-SETUP'!$Q98="MONTHLY",EDATE(IU49,'1-SETUP'!$V98),IF('1-SETUP'!$Q98="YEARLY",EDATE(IU49,12*'1-SETUP'!$V98),""))))</f>
        <v/>
      </c>
      <c r="IW49" s="10" t="str">
        <f>IF('1-SETUP'!$Q98="DAILY",IV49+'1-SETUP'!$V98,IF('1-SETUP'!$Q98="WEEKLY",IV49+'1-SETUP'!$V98*7,IF('1-SETUP'!$Q98="MONTHLY",EDATE(IV49,'1-SETUP'!$V98),IF('1-SETUP'!$Q98="YEARLY",EDATE(IV49,12*'1-SETUP'!$V98),""))))</f>
        <v/>
      </c>
      <c r="IX49" s="10" t="str">
        <f>IF('1-SETUP'!$Q98="DAILY",IW49+'1-SETUP'!$V98,IF('1-SETUP'!$Q98="WEEKLY",IW49+'1-SETUP'!$V98*7,IF('1-SETUP'!$Q98="MONTHLY",EDATE(IW49,'1-SETUP'!$V98),IF('1-SETUP'!$Q98="YEARLY",EDATE(IW49,12*'1-SETUP'!$V98),""))))</f>
        <v/>
      </c>
      <c r="IY49" s="10" t="str">
        <f>IF('1-SETUP'!$Q98="DAILY",IX49+'1-SETUP'!$V98,IF('1-SETUP'!$Q98="WEEKLY",IX49+'1-SETUP'!$V98*7,IF('1-SETUP'!$Q98="MONTHLY",EDATE(IX49,'1-SETUP'!$V98),IF('1-SETUP'!$Q98="YEARLY",EDATE(IX49,12*'1-SETUP'!$V98),""))))</f>
        <v/>
      </c>
      <c r="IZ49" s="10" t="str">
        <f>IF('1-SETUP'!$Q98="DAILY",IY49+'1-SETUP'!$V98,IF('1-SETUP'!$Q98="WEEKLY",IY49+'1-SETUP'!$V98*7,IF('1-SETUP'!$Q98="MONTHLY",EDATE(IY49,'1-SETUP'!$V98),IF('1-SETUP'!$Q98="YEARLY",EDATE(IY49,12*'1-SETUP'!$V98),""))))</f>
        <v/>
      </c>
      <c r="JA49" s="10" t="str">
        <f>IF('1-SETUP'!$Q98="DAILY",IZ49+'1-SETUP'!$V98,IF('1-SETUP'!$Q98="WEEKLY",IZ49+'1-SETUP'!$V98*7,IF('1-SETUP'!$Q98="MONTHLY",EDATE(IZ49,'1-SETUP'!$V98),IF('1-SETUP'!$Q98="YEARLY",EDATE(IZ49,12*'1-SETUP'!$V98),""))))</f>
        <v/>
      </c>
      <c r="JB49" s="10" t="str">
        <f>IF('1-SETUP'!$Q98="DAILY",JA49+'1-SETUP'!$V98,IF('1-SETUP'!$Q98="WEEKLY",JA49+'1-SETUP'!$V98*7,IF('1-SETUP'!$Q98="MONTHLY",EDATE(JA49,'1-SETUP'!$V98),IF('1-SETUP'!$Q98="YEARLY",EDATE(JA49,12*'1-SETUP'!$V98),""))))</f>
        <v/>
      </c>
      <c r="JC49" s="10" t="str">
        <f>IF('1-SETUP'!$Q98="DAILY",JB49+'1-SETUP'!$V98,IF('1-SETUP'!$Q98="WEEKLY",JB49+'1-SETUP'!$V98*7,IF('1-SETUP'!$Q98="MONTHLY",EDATE(JB49,'1-SETUP'!$V98),IF('1-SETUP'!$Q98="YEARLY",EDATE(JB49,12*'1-SETUP'!$V98),""))))</f>
        <v/>
      </c>
      <c r="JD49" s="10" t="str">
        <f>IF('1-SETUP'!$Q98="DAILY",JC49+'1-SETUP'!$V98,IF('1-SETUP'!$Q98="WEEKLY",JC49+'1-SETUP'!$V98*7,IF('1-SETUP'!$Q98="MONTHLY",EDATE(JC49,'1-SETUP'!$V98),IF('1-SETUP'!$Q98="YEARLY",EDATE(JC49,12*'1-SETUP'!$V98),""))))</f>
        <v/>
      </c>
      <c r="JE49" s="10" t="str">
        <f>IF('1-SETUP'!$Q98="DAILY",JD49+'1-SETUP'!$V98,IF('1-SETUP'!$Q98="WEEKLY",JD49+'1-SETUP'!$V98*7,IF('1-SETUP'!$Q98="MONTHLY",EDATE(JD49,'1-SETUP'!$V98),IF('1-SETUP'!$Q98="YEARLY",EDATE(JD49,12*'1-SETUP'!$V98),""))))</f>
        <v/>
      </c>
      <c r="JF49" s="10" t="str">
        <f>IF('1-SETUP'!$Q98="DAILY",JE49+'1-SETUP'!$V98,IF('1-SETUP'!$Q98="WEEKLY",JE49+'1-SETUP'!$V98*7,IF('1-SETUP'!$Q98="MONTHLY",EDATE(JE49,'1-SETUP'!$V98),IF('1-SETUP'!$Q98="YEARLY",EDATE(JE49,12*'1-SETUP'!$V98),""))))</f>
        <v/>
      </c>
      <c r="JG49" s="10" t="str">
        <f>IF('1-SETUP'!$Q98="DAILY",JF49+'1-SETUP'!$V98,IF('1-SETUP'!$Q98="WEEKLY",JF49+'1-SETUP'!$V98*7,IF('1-SETUP'!$Q98="MONTHLY",EDATE(JF49,'1-SETUP'!$V98),IF('1-SETUP'!$Q98="YEARLY",EDATE(JF49,12*'1-SETUP'!$V98),""))))</f>
        <v/>
      </c>
      <c r="JH49" s="10" t="str">
        <f>IF('1-SETUP'!$Q98="DAILY",JG49+'1-SETUP'!$V98,IF('1-SETUP'!$Q98="WEEKLY",JG49+'1-SETUP'!$V98*7,IF('1-SETUP'!$Q98="MONTHLY",EDATE(JG49,'1-SETUP'!$V98),IF('1-SETUP'!$Q98="YEARLY",EDATE(JG49,12*'1-SETUP'!$V98),""))))</f>
        <v/>
      </c>
      <c r="JI49" s="10" t="str">
        <f>IF('1-SETUP'!$Q98="DAILY",JH49+'1-SETUP'!$V98,IF('1-SETUP'!$Q98="WEEKLY",JH49+'1-SETUP'!$V98*7,IF('1-SETUP'!$Q98="MONTHLY",EDATE(JH49,'1-SETUP'!$V98),IF('1-SETUP'!$Q98="YEARLY",EDATE(JH49,12*'1-SETUP'!$V98),""))))</f>
        <v/>
      </c>
      <c r="JJ49" s="10" t="str">
        <f>IF('1-SETUP'!$Q98="DAILY",JI49+'1-SETUP'!$V98,IF('1-SETUP'!$Q98="WEEKLY",JI49+'1-SETUP'!$V98*7,IF('1-SETUP'!$Q98="MONTHLY",EDATE(JI49,'1-SETUP'!$V98),IF('1-SETUP'!$Q98="YEARLY",EDATE(JI49,12*'1-SETUP'!$V98),""))))</f>
        <v/>
      </c>
      <c r="JK49" s="10" t="str">
        <f>IF('1-SETUP'!$Q98="DAILY",JJ49+'1-SETUP'!$V98,IF('1-SETUP'!$Q98="WEEKLY",JJ49+'1-SETUP'!$V98*7,IF('1-SETUP'!$Q98="MONTHLY",EDATE(JJ49,'1-SETUP'!$V98),IF('1-SETUP'!$Q98="YEARLY",EDATE(JJ49,12*'1-SETUP'!$V98),""))))</f>
        <v/>
      </c>
      <c r="JL49" s="10" t="str">
        <f>IF('1-SETUP'!$Q98="DAILY",JK49+'1-SETUP'!$V98,IF('1-SETUP'!$Q98="WEEKLY",JK49+'1-SETUP'!$V98*7,IF('1-SETUP'!$Q98="MONTHLY",EDATE(JK49,'1-SETUP'!$V98),IF('1-SETUP'!$Q98="YEARLY",EDATE(JK49,12*'1-SETUP'!$V98),""))))</f>
        <v/>
      </c>
      <c r="JM49" s="10" t="str">
        <f>IF('1-SETUP'!$Q98="DAILY",JL49+'1-SETUP'!$V98,IF('1-SETUP'!$Q98="WEEKLY",JL49+'1-SETUP'!$V98*7,IF('1-SETUP'!$Q98="MONTHLY",EDATE(JL49,'1-SETUP'!$V98),IF('1-SETUP'!$Q98="YEARLY",EDATE(JL49,12*'1-SETUP'!$V98),""))))</f>
        <v/>
      </c>
      <c r="JN49" s="10" t="str">
        <f>IF('1-SETUP'!$Q98="DAILY",JM49+'1-SETUP'!$V98,IF('1-SETUP'!$Q98="WEEKLY",JM49+'1-SETUP'!$V98*7,IF('1-SETUP'!$Q98="MONTHLY",EDATE(JM49,'1-SETUP'!$V98),IF('1-SETUP'!$Q98="YEARLY",EDATE(JM49,12*'1-SETUP'!$V98),""))))</f>
        <v/>
      </c>
      <c r="JO49" s="10" t="str">
        <f>IF('1-SETUP'!$Q98="DAILY",JN49+'1-SETUP'!$V98,IF('1-SETUP'!$Q98="WEEKLY",JN49+'1-SETUP'!$V98*7,IF('1-SETUP'!$Q98="MONTHLY",EDATE(JN49,'1-SETUP'!$V98),IF('1-SETUP'!$Q98="YEARLY",EDATE(JN49,12*'1-SETUP'!$V98),""))))</f>
        <v/>
      </c>
      <c r="JP49" s="10" t="str">
        <f>IF('1-SETUP'!$Q98="DAILY",JO49+'1-SETUP'!$V98,IF('1-SETUP'!$Q98="WEEKLY",JO49+'1-SETUP'!$V98*7,IF('1-SETUP'!$Q98="MONTHLY",EDATE(JO49,'1-SETUP'!$V98),IF('1-SETUP'!$Q98="YEARLY",EDATE(JO49,12*'1-SETUP'!$V98),""))))</f>
        <v/>
      </c>
      <c r="JQ49" s="10" t="str">
        <f>IF('1-SETUP'!$Q98="DAILY",JP49+'1-SETUP'!$V98,IF('1-SETUP'!$Q98="WEEKLY",JP49+'1-SETUP'!$V98*7,IF('1-SETUP'!$Q98="MONTHLY",EDATE(JP49,'1-SETUP'!$V98),IF('1-SETUP'!$Q98="YEARLY",EDATE(JP49,12*'1-SETUP'!$V98),""))))</f>
        <v/>
      </c>
      <c r="JR49" s="10" t="str">
        <f>IF('1-SETUP'!$Q98="DAILY",JQ49+'1-SETUP'!$V98,IF('1-SETUP'!$Q98="WEEKLY",JQ49+'1-SETUP'!$V98*7,IF('1-SETUP'!$Q98="MONTHLY",EDATE(JQ49,'1-SETUP'!$V98),IF('1-SETUP'!$Q98="YEARLY",EDATE(JQ49,12*'1-SETUP'!$V98),""))))</f>
        <v/>
      </c>
      <c r="JS49" s="10" t="str">
        <f>IF('1-SETUP'!$Q98="DAILY",JR49+'1-SETUP'!$V98,IF('1-SETUP'!$Q98="WEEKLY",JR49+'1-SETUP'!$V98*7,IF('1-SETUP'!$Q98="MONTHLY",EDATE(JR49,'1-SETUP'!$V98),IF('1-SETUP'!$Q98="YEARLY",EDATE(JR49,12*'1-SETUP'!$V98),""))))</f>
        <v/>
      </c>
      <c r="JT49" s="10" t="str">
        <f>IF('1-SETUP'!$Q98="DAILY",JS49+'1-SETUP'!$V98,IF('1-SETUP'!$Q98="WEEKLY",JS49+'1-SETUP'!$V98*7,IF('1-SETUP'!$Q98="MONTHLY",EDATE(JS49,'1-SETUP'!$V98),IF('1-SETUP'!$Q98="YEARLY",EDATE(JS49,12*'1-SETUP'!$V98),""))))</f>
        <v/>
      </c>
      <c r="JU49" s="10" t="str">
        <f>IF('1-SETUP'!$Q98="DAILY",JT49+'1-SETUP'!$V98,IF('1-SETUP'!$Q98="WEEKLY",JT49+'1-SETUP'!$V98*7,IF('1-SETUP'!$Q98="MONTHLY",EDATE(JT49,'1-SETUP'!$V98),IF('1-SETUP'!$Q98="YEARLY",EDATE(JT49,12*'1-SETUP'!$V98),""))))</f>
        <v/>
      </c>
      <c r="JV49" s="10" t="str">
        <f>IF('1-SETUP'!$Q98="DAILY",JU49+'1-SETUP'!$V98,IF('1-SETUP'!$Q98="WEEKLY",JU49+'1-SETUP'!$V98*7,IF('1-SETUP'!$Q98="MONTHLY",EDATE(JU49,'1-SETUP'!$V98),IF('1-SETUP'!$Q98="YEARLY",EDATE(JU49,12*'1-SETUP'!$V98),""))))</f>
        <v/>
      </c>
      <c r="JW49" s="10" t="str">
        <f>IF('1-SETUP'!$Q98="DAILY",JV49+'1-SETUP'!$V98,IF('1-SETUP'!$Q98="WEEKLY",JV49+'1-SETUP'!$V98*7,IF('1-SETUP'!$Q98="MONTHLY",EDATE(JV49,'1-SETUP'!$V98),IF('1-SETUP'!$Q98="YEARLY",EDATE(JV49,12*'1-SETUP'!$V98),""))))</f>
        <v/>
      </c>
      <c r="JX49" s="10" t="str">
        <f>IF('1-SETUP'!$Q98="DAILY",JW49+'1-SETUP'!$V98,IF('1-SETUP'!$Q98="WEEKLY",JW49+'1-SETUP'!$V98*7,IF('1-SETUP'!$Q98="MONTHLY",EDATE(JW49,'1-SETUP'!$V98),IF('1-SETUP'!$Q98="YEARLY",EDATE(JW49,12*'1-SETUP'!$V98),""))))</f>
        <v/>
      </c>
      <c r="JY49" s="10" t="str">
        <f>IF('1-SETUP'!$Q98="DAILY",JX49+'1-SETUP'!$V98,IF('1-SETUP'!$Q98="WEEKLY",JX49+'1-SETUP'!$V98*7,IF('1-SETUP'!$Q98="MONTHLY",EDATE(JX49,'1-SETUP'!$V98),IF('1-SETUP'!$Q98="YEARLY",EDATE(JX49,12*'1-SETUP'!$V98),""))))</f>
        <v/>
      </c>
      <c r="JZ49" s="10" t="str">
        <f>IF('1-SETUP'!$Q98="DAILY",JY49+'1-SETUP'!$V98,IF('1-SETUP'!$Q98="WEEKLY",JY49+'1-SETUP'!$V98*7,IF('1-SETUP'!$Q98="MONTHLY",EDATE(JY49,'1-SETUP'!$V98),IF('1-SETUP'!$Q98="YEARLY",EDATE(JY49,12*'1-SETUP'!$V98),""))))</f>
        <v/>
      </c>
      <c r="KA49" s="10" t="str">
        <f>IF('1-SETUP'!$Q98="DAILY",JZ49+'1-SETUP'!$V98,IF('1-SETUP'!$Q98="WEEKLY",JZ49+'1-SETUP'!$V98*7,IF('1-SETUP'!$Q98="MONTHLY",EDATE(JZ49,'1-SETUP'!$V98),IF('1-SETUP'!$Q98="YEARLY",EDATE(JZ49,12*'1-SETUP'!$V98),""))))</f>
        <v/>
      </c>
      <c r="KB49" s="10" t="str">
        <f>IF('1-SETUP'!$Q98="DAILY",KA49+'1-SETUP'!$V98,IF('1-SETUP'!$Q98="WEEKLY",KA49+'1-SETUP'!$V98*7,IF('1-SETUP'!$Q98="MONTHLY",EDATE(KA49,'1-SETUP'!$V98),IF('1-SETUP'!$Q98="YEARLY",EDATE(KA49,12*'1-SETUP'!$V98),""))))</f>
        <v/>
      </c>
      <c r="KC49" s="10" t="str">
        <f>IF('1-SETUP'!$Q98="DAILY",KB49+'1-SETUP'!$V98,IF('1-SETUP'!$Q98="WEEKLY",KB49+'1-SETUP'!$V98*7,IF('1-SETUP'!$Q98="MONTHLY",EDATE(KB49,'1-SETUP'!$V98),IF('1-SETUP'!$Q98="YEARLY",EDATE(KB49,12*'1-SETUP'!$V98),""))))</f>
        <v/>
      </c>
      <c r="KD49" s="10" t="str">
        <f>IF('1-SETUP'!$Q98="DAILY",KC49+'1-SETUP'!$V98,IF('1-SETUP'!$Q98="WEEKLY",KC49+'1-SETUP'!$V98*7,IF('1-SETUP'!$Q98="MONTHLY",EDATE(KC49,'1-SETUP'!$V98),IF('1-SETUP'!$Q98="YEARLY",EDATE(KC49,12*'1-SETUP'!$V98),""))))</f>
        <v/>
      </c>
      <c r="KE49" s="10" t="str">
        <f>IF('1-SETUP'!$Q98="DAILY",KD49+'1-SETUP'!$V98,IF('1-SETUP'!$Q98="WEEKLY",KD49+'1-SETUP'!$V98*7,IF('1-SETUP'!$Q98="MONTHLY",EDATE(KD49,'1-SETUP'!$V98),IF('1-SETUP'!$Q98="YEARLY",EDATE(KD49,12*'1-SETUP'!$V98),""))))</f>
        <v/>
      </c>
      <c r="KF49" s="10" t="str">
        <f>IF('1-SETUP'!$Q98="DAILY",KE49+'1-SETUP'!$V98,IF('1-SETUP'!$Q98="WEEKLY",KE49+'1-SETUP'!$V98*7,IF('1-SETUP'!$Q98="MONTHLY",EDATE(KE49,'1-SETUP'!$V98),IF('1-SETUP'!$Q98="YEARLY",EDATE(KE49,12*'1-SETUP'!$V98),""))))</f>
        <v/>
      </c>
      <c r="KG49" s="10" t="str">
        <f>IF('1-SETUP'!$Q98="DAILY",KF49+'1-SETUP'!$V98,IF('1-SETUP'!$Q98="WEEKLY",KF49+'1-SETUP'!$V98*7,IF('1-SETUP'!$Q98="MONTHLY",EDATE(KF49,'1-SETUP'!$V98),IF('1-SETUP'!$Q98="YEARLY",EDATE(KF49,12*'1-SETUP'!$V98),""))))</f>
        <v/>
      </c>
      <c r="KH49" s="10" t="str">
        <f>IF('1-SETUP'!$Q98="DAILY",KG49+'1-SETUP'!$V98,IF('1-SETUP'!$Q98="WEEKLY",KG49+'1-SETUP'!$V98*7,IF('1-SETUP'!$Q98="MONTHLY",EDATE(KG49,'1-SETUP'!$V98),IF('1-SETUP'!$Q98="YEARLY",EDATE(KG49,12*'1-SETUP'!$V98),""))))</f>
        <v/>
      </c>
      <c r="KI49" s="10" t="str">
        <f>IF('1-SETUP'!$Q98="DAILY",KH49+'1-SETUP'!$V98,IF('1-SETUP'!$Q98="WEEKLY",KH49+'1-SETUP'!$V98*7,IF('1-SETUP'!$Q98="MONTHLY",EDATE(KH49,'1-SETUP'!$V98),IF('1-SETUP'!$Q98="YEARLY",EDATE(KH49,12*'1-SETUP'!$V98),""))))</f>
        <v/>
      </c>
      <c r="KJ49" s="10" t="str">
        <f>IF('1-SETUP'!$Q98="DAILY",KI49+'1-SETUP'!$V98,IF('1-SETUP'!$Q98="WEEKLY",KI49+'1-SETUP'!$V98*7,IF('1-SETUP'!$Q98="MONTHLY",EDATE(KI49,'1-SETUP'!$V98),IF('1-SETUP'!$Q98="YEARLY",EDATE(KI49,12*'1-SETUP'!$V98),""))))</f>
        <v/>
      </c>
      <c r="KK49" s="10" t="str">
        <f>IF('1-SETUP'!$Q98="DAILY",KJ49+'1-SETUP'!$V98,IF('1-SETUP'!$Q98="WEEKLY",KJ49+'1-SETUP'!$V98*7,IF('1-SETUP'!$Q98="MONTHLY",EDATE(KJ49,'1-SETUP'!$V98),IF('1-SETUP'!$Q98="YEARLY",EDATE(KJ49,12*'1-SETUP'!$V98),""))))</f>
        <v/>
      </c>
      <c r="KL49" s="10" t="str">
        <f>IF('1-SETUP'!$Q98="DAILY",KK49+'1-SETUP'!$V98,IF('1-SETUP'!$Q98="WEEKLY",KK49+'1-SETUP'!$V98*7,IF('1-SETUP'!$Q98="MONTHLY",EDATE(KK49,'1-SETUP'!$V98),IF('1-SETUP'!$Q98="YEARLY",EDATE(KK49,12*'1-SETUP'!$V98),""))))</f>
        <v/>
      </c>
      <c r="KM49" s="10" t="str">
        <f>IF('1-SETUP'!$Q98="DAILY",KL49+'1-SETUP'!$V98,IF('1-SETUP'!$Q98="WEEKLY",KL49+'1-SETUP'!$V98*7,IF('1-SETUP'!$Q98="MONTHLY",EDATE(KL49,'1-SETUP'!$V98),IF('1-SETUP'!$Q98="YEARLY",EDATE(KL49,12*'1-SETUP'!$V98),""))))</f>
        <v/>
      </c>
      <c r="KN49" s="10" t="str">
        <f>IF('1-SETUP'!$Q98="DAILY",KM49+'1-SETUP'!$V98,IF('1-SETUP'!$Q98="WEEKLY",KM49+'1-SETUP'!$V98*7,IF('1-SETUP'!$Q98="MONTHLY",EDATE(KM49,'1-SETUP'!$V98),IF('1-SETUP'!$Q98="YEARLY",EDATE(KM49,12*'1-SETUP'!$V98),""))))</f>
        <v/>
      </c>
      <c r="KO49" s="10" t="str">
        <f>IF('1-SETUP'!$Q98="DAILY",KN49+'1-SETUP'!$V98,IF('1-SETUP'!$Q98="WEEKLY",KN49+'1-SETUP'!$V98*7,IF('1-SETUP'!$Q98="MONTHLY",EDATE(KN49,'1-SETUP'!$V98),IF('1-SETUP'!$Q98="YEARLY",EDATE(KN49,12*'1-SETUP'!$V98),""))))</f>
        <v/>
      </c>
      <c r="KP49" s="10" t="str">
        <f>IF('1-SETUP'!$Q98="DAILY",KO49+'1-SETUP'!$V98,IF('1-SETUP'!$Q98="WEEKLY",KO49+'1-SETUP'!$V98*7,IF('1-SETUP'!$Q98="MONTHLY",EDATE(KO49,'1-SETUP'!$V98),IF('1-SETUP'!$Q98="YEARLY",EDATE(KO49,12*'1-SETUP'!$V98),""))))</f>
        <v/>
      </c>
      <c r="KQ49" s="10" t="str">
        <f>IF('1-SETUP'!$Q98="DAILY",KP49+'1-SETUP'!$V98,IF('1-SETUP'!$Q98="WEEKLY",KP49+'1-SETUP'!$V98*7,IF('1-SETUP'!$Q98="MONTHLY",EDATE(KP49,'1-SETUP'!$V98),IF('1-SETUP'!$Q98="YEARLY",EDATE(KP49,12*'1-SETUP'!$V98),""))))</f>
        <v/>
      </c>
      <c r="KR49" s="10" t="str">
        <f>IF('1-SETUP'!$Q98="DAILY",KQ49+'1-SETUP'!$V98,IF('1-SETUP'!$Q98="WEEKLY",KQ49+'1-SETUP'!$V98*7,IF('1-SETUP'!$Q98="MONTHLY",EDATE(KQ49,'1-SETUP'!$V98),IF('1-SETUP'!$Q98="YEARLY",EDATE(KQ49,12*'1-SETUP'!$V98),""))))</f>
        <v/>
      </c>
      <c r="KS49" s="10" t="str">
        <f>IF('1-SETUP'!$Q98="DAILY",KR49+'1-SETUP'!$V98,IF('1-SETUP'!$Q98="WEEKLY",KR49+'1-SETUP'!$V98*7,IF('1-SETUP'!$Q98="MONTHLY",EDATE(KR49,'1-SETUP'!$V98),IF('1-SETUP'!$Q98="YEARLY",EDATE(KR49,12*'1-SETUP'!$V98),""))))</f>
        <v/>
      </c>
      <c r="KT49" s="10" t="str">
        <f>IF('1-SETUP'!$Q98="DAILY",KS49+'1-SETUP'!$V98,IF('1-SETUP'!$Q98="WEEKLY",KS49+'1-SETUP'!$V98*7,IF('1-SETUP'!$Q98="MONTHLY",EDATE(KS49,'1-SETUP'!$V98),IF('1-SETUP'!$Q98="YEARLY",EDATE(KS49,12*'1-SETUP'!$V98),""))))</f>
        <v/>
      </c>
      <c r="KU49" s="10" t="str">
        <f>IF('1-SETUP'!$Q98="DAILY",KT49+'1-SETUP'!$V98,IF('1-SETUP'!$Q98="WEEKLY",KT49+'1-SETUP'!$V98*7,IF('1-SETUP'!$Q98="MONTHLY",EDATE(KT49,'1-SETUP'!$V98),IF('1-SETUP'!$Q98="YEARLY",EDATE(KT49,12*'1-SETUP'!$V98),""))))</f>
        <v/>
      </c>
      <c r="KV49" s="10" t="str">
        <f>IF('1-SETUP'!$Q98="DAILY",KU49+'1-SETUP'!$V98,IF('1-SETUP'!$Q98="WEEKLY",KU49+'1-SETUP'!$V98*7,IF('1-SETUP'!$Q98="MONTHLY",EDATE(KU49,'1-SETUP'!$V98),IF('1-SETUP'!$Q98="YEARLY",EDATE(KU49,12*'1-SETUP'!$V98),""))))</f>
        <v/>
      </c>
      <c r="KW49" s="10" t="str">
        <f>IF('1-SETUP'!$Q98="DAILY",KV49+'1-SETUP'!$V98,IF('1-SETUP'!$Q98="WEEKLY",KV49+'1-SETUP'!$V98*7,IF('1-SETUP'!$Q98="MONTHLY",EDATE(KV49,'1-SETUP'!$V98),IF('1-SETUP'!$Q98="YEARLY",EDATE(KV49,12*'1-SETUP'!$V98),""))))</f>
        <v/>
      </c>
      <c r="KX49" s="10" t="str">
        <f>IF('1-SETUP'!$Q98="DAILY",KW49+'1-SETUP'!$V98,IF('1-SETUP'!$Q98="WEEKLY",KW49+'1-SETUP'!$V98*7,IF('1-SETUP'!$Q98="MONTHLY",EDATE(KW49,'1-SETUP'!$V98),IF('1-SETUP'!$Q98="YEARLY",EDATE(KW49,12*'1-SETUP'!$V98),""))))</f>
        <v/>
      </c>
      <c r="KY49" s="10" t="str">
        <f>IF('1-SETUP'!$Q98="DAILY",KX49+'1-SETUP'!$V98,IF('1-SETUP'!$Q98="WEEKLY",KX49+'1-SETUP'!$V98*7,IF('1-SETUP'!$Q98="MONTHLY",EDATE(KX49,'1-SETUP'!$V98),IF('1-SETUP'!$Q98="YEARLY",EDATE(KX49,12*'1-SETUP'!$V98),""))))</f>
        <v/>
      </c>
      <c r="KZ49" s="10" t="str">
        <f>IF('1-SETUP'!$Q98="DAILY",KY49+'1-SETUP'!$V98,IF('1-SETUP'!$Q98="WEEKLY",KY49+'1-SETUP'!$V98*7,IF('1-SETUP'!$Q98="MONTHLY",EDATE(KY49,'1-SETUP'!$V98),IF('1-SETUP'!$Q98="YEARLY",EDATE(KY49,12*'1-SETUP'!$V98),""))))</f>
        <v/>
      </c>
      <c r="LA49" s="10" t="str">
        <f>IF('1-SETUP'!$Q98="DAILY",KZ49+'1-SETUP'!$V98,IF('1-SETUP'!$Q98="WEEKLY",KZ49+'1-SETUP'!$V98*7,IF('1-SETUP'!$Q98="MONTHLY",EDATE(KZ49,'1-SETUP'!$V98),IF('1-SETUP'!$Q98="YEARLY",EDATE(KZ49,12*'1-SETUP'!$V98),""))))</f>
        <v/>
      </c>
      <c r="LB49" s="10" t="str">
        <f>IF('1-SETUP'!$Q98="DAILY",LA49+'1-SETUP'!$V98,IF('1-SETUP'!$Q98="WEEKLY",LA49+'1-SETUP'!$V98*7,IF('1-SETUP'!$Q98="MONTHLY",EDATE(LA49,'1-SETUP'!$V98),IF('1-SETUP'!$Q98="YEARLY",EDATE(LA49,12*'1-SETUP'!$V98),""))))</f>
        <v/>
      </c>
      <c r="LC49" s="10" t="str">
        <f>IF('1-SETUP'!$Q98="DAILY",LB49+'1-SETUP'!$V98,IF('1-SETUP'!$Q98="WEEKLY",LB49+'1-SETUP'!$V98*7,IF('1-SETUP'!$Q98="MONTHLY",EDATE(LB49,'1-SETUP'!$V98),IF('1-SETUP'!$Q98="YEARLY",EDATE(LB49,12*'1-SETUP'!$V98),""))))</f>
        <v/>
      </c>
      <c r="LD49" s="10" t="str">
        <f>IF('1-SETUP'!$Q98="DAILY",LC49+'1-SETUP'!$V98,IF('1-SETUP'!$Q98="WEEKLY",LC49+'1-SETUP'!$V98*7,IF('1-SETUP'!$Q98="MONTHLY",EDATE(LC49,'1-SETUP'!$V98),IF('1-SETUP'!$Q98="YEARLY",EDATE(LC49,12*'1-SETUP'!$V98),""))))</f>
        <v/>
      </c>
      <c r="LE49" s="10" t="str">
        <f>IF('1-SETUP'!$Q98="DAILY",LD49+'1-SETUP'!$V98,IF('1-SETUP'!$Q98="WEEKLY",LD49+'1-SETUP'!$V98*7,IF('1-SETUP'!$Q98="MONTHLY",EDATE(LD49,'1-SETUP'!$V98),IF('1-SETUP'!$Q98="YEARLY",EDATE(LD49,12*'1-SETUP'!$V98),""))))</f>
        <v/>
      </c>
      <c r="LF49" s="10" t="str">
        <f>IF('1-SETUP'!$Q98="DAILY",LE49+'1-SETUP'!$V98,IF('1-SETUP'!$Q98="WEEKLY",LE49+'1-SETUP'!$V98*7,IF('1-SETUP'!$Q98="MONTHLY",EDATE(LE49,'1-SETUP'!$V98),IF('1-SETUP'!$Q98="YEARLY",EDATE(LE49,12*'1-SETUP'!$V98),""))))</f>
        <v/>
      </c>
      <c r="LG49" s="10" t="str">
        <f>IF('1-SETUP'!$Q98="DAILY",LF49+'1-SETUP'!$V98,IF('1-SETUP'!$Q98="WEEKLY",LF49+'1-SETUP'!$V98*7,IF('1-SETUP'!$Q98="MONTHLY",EDATE(LF49,'1-SETUP'!$V98),IF('1-SETUP'!$Q98="YEARLY",EDATE(LF49,12*'1-SETUP'!$V98),""))))</f>
        <v/>
      </c>
      <c r="LH49" s="10" t="str">
        <f>IF('1-SETUP'!$Q98="DAILY",LG49+'1-SETUP'!$V98,IF('1-SETUP'!$Q98="WEEKLY",LG49+'1-SETUP'!$V98*7,IF('1-SETUP'!$Q98="MONTHLY",EDATE(LG49,'1-SETUP'!$V98),IF('1-SETUP'!$Q98="YEARLY",EDATE(LG49,12*'1-SETUP'!$V98),""))))</f>
        <v/>
      </c>
      <c r="LI49" s="10" t="str">
        <f>IF('1-SETUP'!$Q98="DAILY",LH49+'1-SETUP'!$V98,IF('1-SETUP'!$Q98="WEEKLY",LH49+'1-SETUP'!$V98*7,IF('1-SETUP'!$Q98="MONTHLY",EDATE(LH49,'1-SETUP'!$V98),IF('1-SETUP'!$Q98="YEARLY",EDATE(LH49,12*'1-SETUP'!$V98),""))))</f>
        <v/>
      </c>
      <c r="LJ49" s="10" t="str">
        <f>IF('1-SETUP'!$Q98="DAILY",LI49+'1-SETUP'!$V98,IF('1-SETUP'!$Q98="WEEKLY",LI49+'1-SETUP'!$V98*7,IF('1-SETUP'!$Q98="MONTHLY",EDATE(LI49,'1-SETUP'!$V98),IF('1-SETUP'!$Q98="YEARLY",EDATE(LI49,12*'1-SETUP'!$V98),""))))</f>
        <v/>
      </c>
      <c r="LK49" s="10" t="str">
        <f>IF('1-SETUP'!$Q98="DAILY",LJ49+'1-SETUP'!$V98,IF('1-SETUP'!$Q98="WEEKLY",LJ49+'1-SETUP'!$V98*7,IF('1-SETUP'!$Q98="MONTHLY",EDATE(LJ49,'1-SETUP'!$V98),IF('1-SETUP'!$Q98="YEARLY",EDATE(LJ49,12*'1-SETUP'!$V98),""))))</f>
        <v/>
      </c>
      <c r="LL49" s="10" t="str">
        <f>IF('1-SETUP'!$Q98="DAILY",LK49+'1-SETUP'!$V98,IF('1-SETUP'!$Q98="WEEKLY",LK49+'1-SETUP'!$V98*7,IF('1-SETUP'!$Q98="MONTHLY",EDATE(LK49,'1-SETUP'!$V98),IF('1-SETUP'!$Q98="YEARLY",EDATE(LK49,12*'1-SETUP'!$V98),""))))</f>
        <v/>
      </c>
      <c r="LM49" s="10" t="str">
        <f>IF('1-SETUP'!$Q98="DAILY",LL49+'1-SETUP'!$V98,IF('1-SETUP'!$Q98="WEEKLY",LL49+'1-SETUP'!$V98*7,IF('1-SETUP'!$Q98="MONTHLY",EDATE(LL49,'1-SETUP'!$V98),IF('1-SETUP'!$Q98="YEARLY",EDATE(LL49,12*'1-SETUP'!$V98),""))))</f>
        <v/>
      </c>
      <c r="LN49" s="10" t="str">
        <f>IF('1-SETUP'!$Q98="DAILY",LM49+'1-SETUP'!$V98,IF('1-SETUP'!$Q98="WEEKLY",LM49+'1-SETUP'!$V98*7,IF('1-SETUP'!$Q98="MONTHLY",EDATE(LM49,'1-SETUP'!$V98),IF('1-SETUP'!$Q98="YEARLY",EDATE(LM49,12*'1-SETUP'!$V98),""))))</f>
        <v/>
      </c>
      <c r="LO49" s="10" t="str">
        <f>IF('1-SETUP'!$Q98="DAILY",LN49+'1-SETUP'!$V98,IF('1-SETUP'!$Q98="WEEKLY",LN49+'1-SETUP'!$V98*7,IF('1-SETUP'!$Q98="MONTHLY",EDATE(LN49,'1-SETUP'!$V98),IF('1-SETUP'!$Q98="YEARLY",EDATE(LN49,12*'1-SETUP'!$V98),""))))</f>
        <v/>
      </c>
      <c r="LP49" s="10" t="str">
        <f>IF('1-SETUP'!$Q98="DAILY",LO49+'1-SETUP'!$V98,IF('1-SETUP'!$Q98="WEEKLY",LO49+'1-SETUP'!$V98*7,IF('1-SETUP'!$Q98="MONTHLY",EDATE(LO49,'1-SETUP'!$V98),IF('1-SETUP'!$Q98="YEARLY",EDATE(LO49,12*'1-SETUP'!$V98),""))))</f>
        <v/>
      </c>
      <c r="LQ49" s="10" t="str">
        <f>IF('1-SETUP'!$Q98="DAILY",LP49+'1-SETUP'!$V98,IF('1-SETUP'!$Q98="WEEKLY",LP49+'1-SETUP'!$V98*7,IF('1-SETUP'!$Q98="MONTHLY",EDATE(LP49,'1-SETUP'!$V98),IF('1-SETUP'!$Q98="YEARLY",EDATE(LP49,12*'1-SETUP'!$V98),""))))</f>
        <v/>
      </c>
      <c r="LR49" s="10" t="str">
        <f>IF('1-SETUP'!$Q98="DAILY",LQ49+'1-SETUP'!$V98,IF('1-SETUP'!$Q98="WEEKLY",LQ49+'1-SETUP'!$V98*7,IF('1-SETUP'!$Q98="MONTHLY",EDATE(LQ49,'1-SETUP'!$V98),IF('1-SETUP'!$Q98="YEARLY",EDATE(LQ49,12*'1-SETUP'!$V98),""))))</f>
        <v/>
      </c>
      <c r="LS49" s="10" t="str">
        <f>IF('1-SETUP'!$Q98="DAILY",LR49+'1-SETUP'!$V98,IF('1-SETUP'!$Q98="WEEKLY",LR49+'1-SETUP'!$V98*7,IF('1-SETUP'!$Q98="MONTHLY",EDATE(LR49,'1-SETUP'!$V98),IF('1-SETUP'!$Q98="YEARLY",EDATE(LR49,12*'1-SETUP'!$V98),""))))</f>
        <v/>
      </c>
      <c r="LT49" s="10" t="str">
        <f>IF('1-SETUP'!$Q98="DAILY",LS49+'1-SETUP'!$V98,IF('1-SETUP'!$Q98="WEEKLY",LS49+'1-SETUP'!$V98*7,IF('1-SETUP'!$Q98="MONTHLY",EDATE(LS49,'1-SETUP'!$V98),IF('1-SETUP'!$Q98="YEARLY",EDATE(LS49,12*'1-SETUP'!$V98),""))))</f>
        <v/>
      </c>
      <c r="LU49" s="10" t="str">
        <f>IF('1-SETUP'!$Q98="DAILY",LT49+'1-SETUP'!$V98,IF('1-SETUP'!$Q98="WEEKLY",LT49+'1-SETUP'!$V98*7,IF('1-SETUP'!$Q98="MONTHLY",EDATE(LT49,'1-SETUP'!$V98),IF('1-SETUP'!$Q98="YEARLY",EDATE(LT49,12*'1-SETUP'!$V98),""))))</f>
        <v/>
      </c>
      <c r="LV49" s="10" t="str">
        <f>IF('1-SETUP'!$Q98="DAILY",LU49+'1-SETUP'!$V98,IF('1-SETUP'!$Q98="WEEKLY",LU49+'1-SETUP'!$V98*7,IF('1-SETUP'!$Q98="MONTHLY",EDATE(LU49,'1-SETUP'!$V98),IF('1-SETUP'!$Q98="YEARLY",EDATE(LU49,12*'1-SETUP'!$V98),""))))</f>
        <v/>
      </c>
      <c r="LW49" s="10" t="str">
        <f>IF('1-SETUP'!$Q98="DAILY",LV49+'1-SETUP'!$V98,IF('1-SETUP'!$Q98="WEEKLY",LV49+'1-SETUP'!$V98*7,IF('1-SETUP'!$Q98="MONTHLY",EDATE(LV49,'1-SETUP'!$V98),IF('1-SETUP'!$Q98="YEARLY",EDATE(LV49,12*'1-SETUP'!$V98),""))))</f>
        <v/>
      </c>
      <c r="LX49" s="10" t="str">
        <f>IF('1-SETUP'!$Q98="DAILY",LW49+'1-SETUP'!$V98,IF('1-SETUP'!$Q98="WEEKLY",LW49+'1-SETUP'!$V98*7,IF('1-SETUP'!$Q98="MONTHLY",EDATE(LW49,'1-SETUP'!$V98),IF('1-SETUP'!$Q98="YEARLY",EDATE(LW49,12*'1-SETUP'!$V98),""))))</f>
        <v/>
      </c>
      <c r="LY49" s="10" t="str">
        <f>IF('1-SETUP'!$Q98="DAILY",LX49+'1-SETUP'!$V98,IF('1-SETUP'!$Q98="WEEKLY",LX49+'1-SETUP'!$V98*7,IF('1-SETUP'!$Q98="MONTHLY",EDATE(LX49,'1-SETUP'!$V98),IF('1-SETUP'!$Q98="YEARLY",EDATE(LX49,12*'1-SETUP'!$V98),""))))</f>
        <v/>
      </c>
      <c r="LZ49" s="10" t="str">
        <f>IF('1-SETUP'!$Q98="DAILY",LY49+'1-SETUP'!$V98,IF('1-SETUP'!$Q98="WEEKLY",LY49+'1-SETUP'!$V98*7,IF('1-SETUP'!$Q98="MONTHLY",EDATE(LY49,'1-SETUP'!$V98),IF('1-SETUP'!$Q98="YEARLY",EDATE(LY49,12*'1-SETUP'!$V98),""))))</f>
        <v/>
      </c>
      <c r="MA49" s="10" t="str">
        <f>IF('1-SETUP'!$Q98="DAILY",LZ49+'1-SETUP'!$V98,IF('1-SETUP'!$Q98="WEEKLY",LZ49+'1-SETUP'!$V98*7,IF('1-SETUP'!$Q98="MONTHLY",EDATE(LZ49,'1-SETUP'!$V98),IF('1-SETUP'!$Q98="YEARLY",EDATE(LZ49,12*'1-SETUP'!$V98),""))))</f>
        <v/>
      </c>
      <c r="MB49" s="10" t="str">
        <f>IF('1-SETUP'!$Q98="DAILY",MA49+'1-SETUP'!$V98,IF('1-SETUP'!$Q98="WEEKLY",MA49+'1-SETUP'!$V98*7,IF('1-SETUP'!$Q98="MONTHLY",EDATE(MA49,'1-SETUP'!$V98),IF('1-SETUP'!$Q98="YEARLY",EDATE(MA49,12*'1-SETUP'!$V98),""))))</f>
        <v/>
      </c>
      <c r="MC49" s="10" t="str">
        <f>IF('1-SETUP'!$Q98="DAILY",MB49+'1-SETUP'!$V98,IF('1-SETUP'!$Q98="WEEKLY",MB49+'1-SETUP'!$V98*7,IF('1-SETUP'!$Q98="MONTHLY",EDATE(MB49,'1-SETUP'!$V98),IF('1-SETUP'!$Q98="YEARLY",EDATE(MB49,12*'1-SETUP'!$V98),""))))</f>
        <v/>
      </c>
      <c r="MD49" s="10" t="str">
        <f>IF('1-SETUP'!$Q98="DAILY",MC49+'1-SETUP'!$V98,IF('1-SETUP'!$Q98="WEEKLY",MC49+'1-SETUP'!$V98*7,IF('1-SETUP'!$Q98="MONTHLY",EDATE(MC49,'1-SETUP'!$V98),IF('1-SETUP'!$Q98="YEARLY",EDATE(MC49,12*'1-SETUP'!$V98),""))))</f>
        <v/>
      </c>
      <c r="ME49" s="10" t="str">
        <f>IF('1-SETUP'!$Q98="DAILY",MD49+'1-SETUP'!$V98,IF('1-SETUP'!$Q98="WEEKLY",MD49+'1-SETUP'!$V98*7,IF('1-SETUP'!$Q98="MONTHLY",EDATE(MD49,'1-SETUP'!$V98),IF('1-SETUP'!$Q98="YEARLY",EDATE(MD49,12*'1-SETUP'!$V98),""))))</f>
        <v/>
      </c>
      <c r="MF49" s="10" t="str">
        <f>IF('1-SETUP'!$Q98="DAILY",ME49+'1-SETUP'!$V98,IF('1-SETUP'!$Q98="WEEKLY",ME49+'1-SETUP'!$V98*7,IF('1-SETUP'!$Q98="MONTHLY",EDATE(ME49,'1-SETUP'!$V98),IF('1-SETUP'!$Q98="YEARLY",EDATE(ME49,12*'1-SETUP'!$V98),""))))</f>
        <v/>
      </c>
      <c r="MG49" s="10" t="str">
        <f>IF('1-SETUP'!$Q98="DAILY",MF49+'1-SETUP'!$V98,IF('1-SETUP'!$Q98="WEEKLY",MF49+'1-SETUP'!$V98*7,IF('1-SETUP'!$Q98="MONTHLY",EDATE(MF49,'1-SETUP'!$V98),IF('1-SETUP'!$Q98="YEARLY",EDATE(MF49,12*'1-SETUP'!$V98),""))))</f>
        <v/>
      </c>
      <c r="MH49" s="10" t="str">
        <f>IF('1-SETUP'!$Q98="DAILY",MG49+'1-SETUP'!$V98,IF('1-SETUP'!$Q98="WEEKLY",MG49+'1-SETUP'!$V98*7,IF('1-SETUP'!$Q98="MONTHLY",EDATE(MG49,'1-SETUP'!$V98),IF('1-SETUP'!$Q98="YEARLY",EDATE(MG49,12*'1-SETUP'!$V98),""))))</f>
        <v/>
      </c>
      <c r="MI49" s="10" t="str">
        <f>IF('1-SETUP'!$Q98="DAILY",MH49+'1-SETUP'!$V98,IF('1-SETUP'!$Q98="WEEKLY",MH49+'1-SETUP'!$V98*7,IF('1-SETUP'!$Q98="MONTHLY",EDATE(MH49,'1-SETUP'!$V98),IF('1-SETUP'!$Q98="YEARLY",EDATE(MH49,12*'1-SETUP'!$V98),""))))</f>
        <v/>
      </c>
      <c r="MJ49" s="10" t="str">
        <f>IF('1-SETUP'!$Q98="DAILY",MI49+'1-SETUP'!$V98,IF('1-SETUP'!$Q98="WEEKLY",MI49+'1-SETUP'!$V98*7,IF('1-SETUP'!$Q98="MONTHLY",EDATE(MI49,'1-SETUP'!$V98),IF('1-SETUP'!$Q98="YEARLY",EDATE(MI49,12*'1-SETUP'!$V98),""))))</f>
        <v/>
      </c>
      <c r="MK49" s="10" t="str">
        <f>IF('1-SETUP'!$Q98="DAILY",MJ49+'1-SETUP'!$V98,IF('1-SETUP'!$Q98="WEEKLY",MJ49+'1-SETUP'!$V98*7,IF('1-SETUP'!$Q98="MONTHLY",EDATE(MJ49,'1-SETUP'!$V98),IF('1-SETUP'!$Q98="YEARLY",EDATE(MJ49,12*'1-SETUP'!$V98),""))))</f>
        <v/>
      </c>
      <c r="ML49" s="10" t="str">
        <f>IF('1-SETUP'!$Q98="DAILY",MK49+'1-SETUP'!$V98,IF('1-SETUP'!$Q98="WEEKLY",MK49+'1-SETUP'!$V98*7,IF('1-SETUP'!$Q98="MONTHLY",EDATE(MK49,'1-SETUP'!$V98),IF('1-SETUP'!$Q98="YEARLY",EDATE(MK49,12*'1-SETUP'!$V98),""))))</f>
        <v/>
      </c>
      <c r="MM49" s="10" t="str">
        <f>IF('1-SETUP'!$Q98="DAILY",ML49+'1-SETUP'!$V98,IF('1-SETUP'!$Q98="WEEKLY",ML49+'1-SETUP'!$V98*7,IF('1-SETUP'!$Q98="MONTHLY",EDATE(ML49,'1-SETUP'!$V98),IF('1-SETUP'!$Q98="YEARLY",EDATE(ML49,12*'1-SETUP'!$V98),""))))</f>
        <v/>
      </c>
      <c r="MN49" s="10" t="str">
        <f>IF('1-SETUP'!$Q98="DAILY",MM49+'1-SETUP'!$V98,IF('1-SETUP'!$Q98="WEEKLY",MM49+'1-SETUP'!$V98*7,IF('1-SETUP'!$Q98="MONTHLY",EDATE(MM49,'1-SETUP'!$V98),IF('1-SETUP'!$Q98="YEARLY",EDATE(MM49,12*'1-SETUP'!$V98),""))))</f>
        <v/>
      </c>
      <c r="MO49" s="10" t="str">
        <f>IF('1-SETUP'!$Q98="DAILY",MN49+'1-SETUP'!$V98,IF('1-SETUP'!$Q98="WEEKLY",MN49+'1-SETUP'!$V98*7,IF('1-SETUP'!$Q98="MONTHLY",EDATE(MN49,'1-SETUP'!$V98),IF('1-SETUP'!$Q98="YEARLY",EDATE(MN49,12*'1-SETUP'!$V98),""))))</f>
        <v/>
      </c>
      <c r="MP49" s="10" t="str">
        <f>IF('1-SETUP'!$Q98="DAILY",MO49+'1-SETUP'!$V98,IF('1-SETUP'!$Q98="WEEKLY",MO49+'1-SETUP'!$V98*7,IF('1-SETUP'!$Q98="MONTHLY",EDATE(MO49,'1-SETUP'!$V98),IF('1-SETUP'!$Q98="YEARLY",EDATE(MO49,12*'1-SETUP'!$V98),""))))</f>
        <v/>
      </c>
      <c r="MQ49" s="10" t="str">
        <f>IF('1-SETUP'!$Q98="DAILY",MP49+'1-SETUP'!$V98,IF('1-SETUP'!$Q98="WEEKLY",MP49+'1-SETUP'!$V98*7,IF('1-SETUP'!$Q98="MONTHLY",EDATE(MP49,'1-SETUP'!$V98),IF('1-SETUP'!$Q98="YEARLY",EDATE(MP49,12*'1-SETUP'!$V98),""))))</f>
        <v/>
      </c>
      <c r="MR49" s="10" t="str">
        <f>IF('1-SETUP'!$Q98="DAILY",MQ49+'1-SETUP'!$V98,IF('1-SETUP'!$Q98="WEEKLY",MQ49+'1-SETUP'!$V98*7,IF('1-SETUP'!$Q98="MONTHLY",EDATE(MQ49,'1-SETUP'!$V98),IF('1-SETUP'!$Q98="YEARLY",EDATE(MQ49,12*'1-SETUP'!$V98),""))))</f>
        <v/>
      </c>
      <c r="MS49" s="10" t="str">
        <f>IF('1-SETUP'!$Q98="DAILY",MR49+'1-SETUP'!$V98,IF('1-SETUP'!$Q98="WEEKLY",MR49+'1-SETUP'!$V98*7,IF('1-SETUP'!$Q98="MONTHLY",EDATE(MR49,'1-SETUP'!$V98),IF('1-SETUP'!$Q98="YEARLY",EDATE(MR49,12*'1-SETUP'!$V98),""))))</f>
        <v/>
      </c>
      <c r="MT49" s="10" t="str">
        <f>IF('1-SETUP'!$Q98="DAILY",MS49+'1-SETUP'!$V98,IF('1-SETUP'!$Q98="WEEKLY",MS49+'1-SETUP'!$V98*7,IF('1-SETUP'!$Q98="MONTHLY",EDATE(MS49,'1-SETUP'!$V98),IF('1-SETUP'!$Q98="YEARLY",EDATE(MS49,12*'1-SETUP'!$V98),""))))</f>
        <v/>
      </c>
      <c r="MU49" s="10" t="str">
        <f>IF('1-SETUP'!$Q98="DAILY",MT49+'1-SETUP'!$V98,IF('1-SETUP'!$Q98="WEEKLY",MT49+'1-SETUP'!$V98*7,IF('1-SETUP'!$Q98="MONTHLY",EDATE(MT49,'1-SETUP'!$V98),IF('1-SETUP'!$Q98="YEARLY",EDATE(MT49,12*'1-SETUP'!$V98),""))))</f>
        <v/>
      </c>
      <c r="MV49" s="10" t="str">
        <f>IF('1-SETUP'!$Q98="DAILY",MU49+'1-SETUP'!$V98,IF('1-SETUP'!$Q98="WEEKLY",MU49+'1-SETUP'!$V98*7,IF('1-SETUP'!$Q98="MONTHLY",EDATE(MU49,'1-SETUP'!$V98),IF('1-SETUP'!$Q98="YEARLY",EDATE(MU49,12*'1-SETUP'!$V98),""))))</f>
        <v/>
      </c>
      <c r="MW49" s="10" t="str">
        <f>IF('1-SETUP'!$Q98="DAILY",MV49+'1-SETUP'!$V98,IF('1-SETUP'!$Q98="WEEKLY",MV49+'1-SETUP'!$V98*7,IF('1-SETUP'!$Q98="MONTHLY",EDATE(MV49,'1-SETUP'!$V98),IF('1-SETUP'!$Q98="YEARLY",EDATE(MV49,12*'1-SETUP'!$V98),""))))</f>
        <v/>
      </c>
      <c r="MX49" s="10" t="str">
        <f>IF('1-SETUP'!$Q98="DAILY",MW49+'1-SETUP'!$V98,IF('1-SETUP'!$Q98="WEEKLY",MW49+'1-SETUP'!$V98*7,IF('1-SETUP'!$Q98="MONTHLY",EDATE(MW49,'1-SETUP'!$V98),IF('1-SETUP'!$Q98="YEARLY",EDATE(MW49,12*'1-SETUP'!$V98),""))))</f>
        <v/>
      </c>
      <c r="MY49" s="10" t="str">
        <f>IF('1-SETUP'!$Q98="DAILY",MX49+'1-SETUP'!$V98,IF('1-SETUP'!$Q98="WEEKLY",MX49+'1-SETUP'!$V98*7,IF('1-SETUP'!$Q98="MONTHLY",EDATE(MX49,'1-SETUP'!$V98),IF('1-SETUP'!$Q98="YEARLY",EDATE(MX49,12*'1-SETUP'!$V98),""))))</f>
        <v/>
      </c>
      <c r="MZ49" s="10" t="str">
        <f>IF('1-SETUP'!$Q98="DAILY",MY49+'1-SETUP'!$V98,IF('1-SETUP'!$Q98="WEEKLY",MY49+'1-SETUP'!$V98*7,IF('1-SETUP'!$Q98="MONTHLY",EDATE(MY49,'1-SETUP'!$V98),IF('1-SETUP'!$Q98="YEARLY",EDATE(MY49,12*'1-SETUP'!$V98),""))))</f>
        <v/>
      </c>
      <c r="NA49" s="10" t="str">
        <f>IF('1-SETUP'!$Q98="DAILY",MZ49+'1-SETUP'!$V98,IF('1-SETUP'!$Q98="WEEKLY",MZ49+'1-SETUP'!$V98*7,IF('1-SETUP'!$Q98="MONTHLY",EDATE(MZ49,'1-SETUP'!$V98),IF('1-SETUP'!$Q98="YEARLY",EDATE(MZ49,12*'1-SETUP'!$V98),""))))</f>
        <v/>
      </c>
      <c r="NB49" s="10" t="str">
        <f>IF('1-SETUP'!$Q98="DAILY",NA49+'1-SETUP'!$V98,IF('1-SETUP'!$Q98="WEEKLY",NA49+'1-SETUP'!$V98*7,IF('1-SETUP'!$Q98="MONTHLY",EDATE(NA49,'1-SETUP'!$V98),IF('1-SETUP'!$Q98="YEARLY",EDATE(NA49,12*'1-SETUP'!$V98),""))))</f>
        <v/>
      </c>
      <c r="NC49" s="10" t="str">
        <f>IF('1-SETUP'!$Q98="DAILY",NB49+'1-SETUP'!$V98,IF('1-SETUP'!$Q98="WEEKLY",NB49+'1-SETUP'!$V98*7,IF('1-SETUP'!$Q98="MONTHLY",EDATE(NB49,'1-SETUP'!$V98),IF('1-SETUP'!$Q98="YEARLY",EDATE(NB49,12*'1-SETUP'!$V98),""))))</f>
        <v/>
      </c>
    </row>
    <row r="50" spans="1:367" x14ac:dyDescent="0.45">
      <c r="A50" t="str">
        <f>'1-SETUP'!A99</f>
        <v>Brokerage - Fidelity Investments</v>
      </c>
      <c r="B50" t="str">
        <f>_xlfn.CONCAT('1-SETUP'!$O99," ",'1-SETUP'!$Q99," ",'1-SETUP'!$T99," ",'1-SETUP'!$V99," ",'1-SETUP'!$W99," ",'1-SETUP'!$Z99," ",TEXT('1-SETUP'!$AC99,"mm/dd/yyyy"))</f>
        <v>Repeat MONTHLY every 1 MONTH(S) starting on 09/27/2019</v>
      </c>
      <c r="C50" s="10">
        <f>'1-SETUP'!$AC99</f>
        <v>43735</v>
      </c>
      <c r="D50" s="10">
        <f>IF('1-SETUP'!$Q99="DAILY",C50+'1-SETUP'!$V99,IF('1-SETUP'!$Q99="WEEKLY",C50+'1-SETUP'!$V99*7,IF('1-SETUP'!$Q99="MONTHLY",EDATE(C50,'1-SETUP'!$V99),IF('1-SETUP'!$Q99="YEARLY",EDATE(C50,12*'1-SETUP'!$V99),""))))</f>
        <v>43765</v>
      </c>
      <c r="E50" s="10">
        <f>IF('1-SETUP'!$Q99="DAILY",D50+'1-SETUP'!$V99,IF('1-SETUP'!$Q99="WEEKLY",D50+'1-SETUP'!$V99*7,IF('1-SETUP'!$Q99="MONTHLY",EDATE(D50,'1-SETUP'!$V99),IF('1-SETUP'!$Q99="YEARLY",EDATE(D50,12*'1-SETUP'!$V99),""))))</f>
        <v>43796</v>
      </c>
      <c r="F50" s="10">
        <f>IF('1-SETUP'!$Q99="DAILY",E50+'1-SETUP'!$V99,IF('1-SETUP'!$Q99="WEEKLY",E50+'1-SETUP'!$V99*7,IF('1-SETUP'!$Q99="MONTHLY",EDATE(E50,'1-SETUP'!$V99),IF('1-SETUP'!$Q99="YEARLY",EDATE(E50,12*'1-SETUP'!$V99),""))))</f>
        <v>43826</v>
      </c>
      <c r="G50" s="10">
        <f>IF('1-SETUP'!$Q99="DAILY",F50+'1-SETUP'!$V99,IF('1-SETUP'!$Q99="WEEKLY",F50+'1-SETUP'!$V99*7,IF('1-SETUP'!$Q99="MONTHLY",EDATE(F50,'1-SETUP'!$V99),IF('1-SETUP'!$Q99="YEARLY",EDATE(F50,12*'1-SETUP'!$V99),""))))</f>
        <v>43857</v>
      </c>
      <c r="H50" s="10">
        <f>IF('1-SETUP'!$Q99="DAILY",G50+'1-SETUP'!$V99,IF('1-SETUP'!$Q99="WEEKLY",G50+'1-SETUP'!$V99*7,IF('1-SETUP'!$Q99="MONTHLY",EDATE(G50,'1-SETUP'!$V99),IF('1-SETUP'!$Q99="YEARLY",EDATE(G50,12*'1-SETUP'!$V99),""))))</f>
        <v>43888</v>
      </c>
      <c r="I50" s="10">
        <f>IF('1-SETUP'!$Q99="DAILY",H50+'1-SETUP'!$V99,IF('1-SETUP'!$Q99="WEEKLY",H50+'1-SETUP'!$V99*7,IF('1-SETUP'!$Q99="MONTHLY",EDATE(H50,'1-SETUP'!$V99),IF('1-SETUP'!$Q99="YEARLY",EDATE(H50,12*'1-SETUP'!$V99),""))))</f>
        <v>43917</v>
      </c>
      <c r="J50" s="10">
        <f>IF('1-SETUP'!$Q99="DAILY",I50+'1-SETUP'!$V99,IF('1-SETUP'!$Q99="WEEKLY",I50+'1-SETUP'!$V99*7,IF('1-SETUP'!$Q99="MONTHLY",EDATE(I50,'1-SETUP'!$V99),IF('1-SETUP'!$Q99="YEARLY",EDATE(I50,12*'1-SETUP'!$V99),""))))</f>
        <v>43948</v>
      </c>
      <c r="K50" s="10">
        <f>IF('1-SETUP'!$Q99="DAILY",J50+'1-SETUP'!$V99,IF('1-SETUP'!$Q99="WEEKLY",J50+'1-SETUP'!$V99*7,IF('1-SETUP'!$Q99="MONTHLY",EDATE(J50,'1-SETUP'!$V99),IF('1-SETUP'!$Q99="YEARLY",EDATE(J50,12*'1-SETUP'!$V99),""))))</f>
        <v>43978</v>
      </c>
      <c r="L50" s="10">
        <f>IF('1-SETUP'!$Q99="DAILY",K50+'1-SETUP'!$V99,IF('1-SETUP'!$Q99="WEEKLY",K50+'1-SETUP'!$V99*7,IF('1-SETUP'!$Q99="MONTHLY",EDATE(K50,'1-SETUP'!$V99),IF('1-SETUP'!$Q99="YEARLY",EDATE(K50,12*'1-SETUP'!$V99),""))))</f>
        <v>44009</v>
      </c>
      <c r="M50" s="10">
        <f>IF('1-SETUP'!$Q99="DAILY",L50+'1-SETUP'!$V99,IF('1-SETUP'!$Q99="WEEKLY",L50+'1-SETUP'!$V99*7,IF('1-SETUP'!$Q99="MONTHLY",EDATE(L50,'1-SETUP'!$V99),IF('1-SETUP'!$Q99="YEARLY",EDATE(L50,12*'1-SETUP'!$V99),""))))</f>
        <v>44039</v>
      </c>
      <c r="N50" s="10">
        <f>IF('1-SETUP'!$Q99="DAILY",M50+'1-SETUP'!$V99,IF('1-SETUP'!$Q99="WEEKLY",M50+'1-SETUP'!$V99*7,IF('1-SETUP'!$Q99="MONTHLY",EDATE(M50,'1-SETUP'!$V99),IF('1-SETUP'!$Q99="YEARLY",EDATE(M50,12*'1-SETUP'!$V99),""))))</f>
        <v>44070</v>
      </c>
      <c r="O50" s="10">
        <f>IF('1-SETUP'!$Q99="DAILY",N50+'1-SETUP'!$V99,IF('1-SETUP'!$Q99="WEEKLY",N50+'1-SETUP'!$V99*7,IF('1-SETUP'!$Q99="MONTHLY",EDATE(N50,'1-SETUP'!$V99),IF('1-SETUP'!$Q99="YEARLY",EDATE(N50,12*'1-SETUP'!$V99),""))))</f>
        <v>44101</v>
      </c>
      <c r="P50" s="10">
        <f>IF('1-SETUP'!$Q99="DAILY",O50+'1-SETUP'!$V99,IF('1-SETUP'!$Q99="WEEKLY",O50+'1-SETUP'!$V99*7,IF('1-SETUP'!$Q99="MONTHLY",EDATE(O50,'1-SETUP'!$V99),IF('1-SETUP'!$Q99="YEARLY",EDATE(O50,12*'1-SETUP'!$V99),""))))</f>
        <v>44131</v>
      </c>
      <c r="Q50" s="10">
        <f>IF('1-SETUP'!$Q99="DAILY",P50+'1-SETUP'!$V99,IF('1-SETUP'!$Q99="WEEKLY",P50+'1-SETUP'!$V99*7,IF('1-SETUP'!$Q99="MONTHLY",EDATE(P50,'1-SETUP'!$V99),IF('1-SETUP'!$Q99="YEARLY",EDATE(P50,12*'1-SETUP'!$V99),""))))</f>
        <v>44162</v>
      </c>
      <c r="R50" s="10">
        <f>IF('1-SETUP'!$Q99="DAILY",Q50+'1-SETUP'!$V99,IF('1-SETUP'!$Q99="WEEKLY",Q50+'1-SETUP'!$V99*7,IF('1-SETUP'!$Q99="MONTHLY",EDATE(Q50,'1-SETUP'!$V99),IF('1-SETUP'!$Q99="YEARLY",EDATE(Q50,12*'1-SETUP'!$V99),""))))</f>
        <v>44192</v>
      </c>
      <c r="S50" s="10">
        <f>IF('1-SETUP'!$Q99="DAILY",R50+'1-SETUP'!$V99,IF('1-SETUP'!$Q99="WEEKLY",R50+'1-SETUP'!$V99*7,IF('1-SETUP'!$Q99="MONTHLY",EDATE(R50,'1-SETUP'!$V99),IF('1-SETUP'!$Q99="YEARLY",EDATE(R50,12*'1-SETUP'!$V99),""))))</f>
        <v>44223</v>
      </c>
      <c r="T50" s="10">
        <f>IF('1-SETUP'!$Q99="DAILY",S50+'1-SETUP'!$V99,IF('1-SETUP'!$Q99="WEEKLY",S50+'1-SETUP'!$V99*7,IF('1-SETUP'!$Q99="MONTHLY",EDATE(S50,'1-SETUP'!$V99),IF('1-SETUP'!$Q99="YEARLY",EDATE(S50,12*'1-SETUP'!$V99),""))))</f>
        <v>44254</v>
      </c>
      <c r="U50" s="10">
        <f>IF('1-SETUP'!$Q99="DAILY",T50+'1-SETUP'!$V99,IF('1-SETUP'!$Q99="WEEKLY",T50+'1-SETUP'!$V99*7,IF('1-SETUP'!$Q99="MONTHLY",EDATE(T50,'1-SETUP'!$V99),IF('1-SETUP'!$Q99="YEARLY",EDATE(T50,12*'1-SETUP'!$V99),""))))</f>
        <v>44282</v>
      </c>
      <c r="V50" s="10">
        <f>IF('1-SETUP'!$Q99="DAILY",U50+'1-SETUP'!$V99,IF('1-SETUP'!$Q99="WEEKLY",U50+'1-SETUP'!$V99*7,IF('1-SETUP'!$Q99="MONTHLY",EDATE(U50,'1-SETUP'!$V99),IF('1-SETUP'!$Q99="YEARLY",EDATE(U50,12*'1-SETUP'!$V99),""))))</f>
        <v>44313</v>
      </c>
      <c r="W50" s="10">
        <f>IF('1-SETUP'!$Q99="DAILY",V50+'1-SETUP'!$V99,IF('1-SETUP'!$Q99="WEEKLY",V50+'1-SETUP'!$V99*7,IF('1-SETUP'!$Q99="MONTHLY",EDATE(V50,'1-SETUP'!$V99),IF('1-SETUP'!$Q99="YEARLY",EDATE(V50,12*'1-SETUP'!$V99),""))))</f>
        <v>44343</v>
      </c>
      <c r="X50" s="10">
        <f>IF('1-SETUP'!$Q99="DAILY",W50+'1-SETUP'!$V99,IF('1-SETUP'!$Q99="WEEKLY",W50+'1-SETUP'!$V99*7,IF('1-SETUP'!$Q99="MONTHLY",EDATE(W50,'1-SETUP'!$V99),IF('1-SETUP'!$Q99="YEARLY",EDATE(W50,12*'1-SETUP'!$V99),""))))</f>
        <v>44374</v>
      </c>
      <c r="Y50" s="10">
        <f>IF('1-SETUP'!$Q99="DAILY",X50+'1-SETUP'!$V99,IF('1-SETUP'!$Q99="WEEKLY",X50+'1-SETUP'!$V99*7,IF('1-SETUP'!$Q99="MONTHLY",EDATE(X50,'1-SETUP'!$V99),IF('1-SETUP'!$Q99="YEARLY",EDATE(X50,12*'1-SETUP'!$V99),""))))</f>
        <v>44404</v>
      </c>
      <c r="Z50" s="10">
        <f>IF('1-SETUP'!$Q99="DAILY",Y50+'1-SETUP'!$V99,IF('1-SETUP'!$Q99="WEEKLY",Y50+'1-SETUP'!$V99*7,IF('1-SETUP'!$Q99="MONTHLY",EDATE(Y50,'1-SETUP'!$V99),IF('1-SETUP'!$Q99="YEARLY",EDATE(Y50,12*'1-SETUP'!$V99),""))))</f>
        <v>44435</v>
      </c>
      <c r="AA50" s="10">
        <f>IF('1-SETUP'!$Q99="DAILY",Z50+'1-SETUP'!$V99,IF('1-SETUP'!$Q99="WEEKLY",Z50+'1-SETUP'!$V99*7,IF('1-SETUP'!$Q99="MONTHLY",EDATE(Z50,'1-SETUP'!$V99),IF('1-SETUP'!$Q99="YEARLY",EDATE(Z50,12*'1-SETUP'!$V99),""))))</f>
        <v>44466</v>
      </c>
      <c r="AB50" s="10">
        <f>IF('1-SETUP'!$Q99="DAILY",AA50+'1-SETUP'!$V99,IF('1-SETUP'!$Q99="WEEKLY",AA50+'1-SETUP'!$V99*7,IF('1-SETUP'!$Q99="MONTHLY",EDATE(AA50,'1-SETUP'!$V99),IF('1-SETUP'!$Q99="YEARLY",EDATE(AA50,12*'1-SETUP'!$V99),""))))</f>
        <v>44496</v>
      </c>
      <c r="AC50" s="10">
        <f>IF('1-SETUP'!$Q99="DAILY",AB50+'1-SETUP'!$V99,IF('1-SETUP'!$Q99="WEEKLY",AB50+'1-SETUP'!$V99*7,IF('1-SETUP'!$Q99="MONTHLY",EDATE(AB50,'1-SETUP'!$V99),IF('1-SETUP'!$Q99="YEARLY",EDATE(AB50,12*'1-SETUP'!$V99),""))))</f>
        <v>44527</v>
      </c>
      <c r="AD50" s="10">
        <f>IF('1-SETUP'!$Q99="DAILY",AC50+'1-SETUP'!$V99,IF('1-SETUP'!$Q99="WEEKLY",AC50+'1-SETUP'!$V99*7,IF('1-SETUP'!$Q99="MONTHLY",EDATE(AC50,'1-SETUP'!$V99),IF('1-SETUP'!$Q99="YEARLY",EDATE(AC50,12*'1-SETUP'!$V99),""))))</f>
        <v>44557</v>
      </c>
      <c r="AE50" s="10">
        <f>IF('1-SETUP'!$Q99="DAILY",AD50+'1-SETUP'!$V99,IF('1-SETUP'!$Q99="WEEKLY",AD50+'1-SETUP'!$V99*7,IF('1-SETUP'!$Q99="MONTHLY",EDATE(AD50,'1-SETUP'!$V99),IF('1-SETUP'!$Q99="YEARLY",EDATE(AD50,12*'1-SETUP'!$V99),""))))</f>
        <v>44588</v>
      </c>
      <c r="AF50" s="10">
        <f>IF('1-SETUP'!$Q99="DAILY",AE50+'1-SETUP'!$V99,IF('1-SETUP'!$Q99="WEEKLY",AE50+'1-SETUP'!$V99*7,IF('1-SETUP'!$Q99="MONTHLY",EDATE(AE50,'1-SETUP'!$V99),IF('1-SETUP'!$Q99="YEARLY",EDATE(AE50,12*'1-SETUP'!$V99),""))))</f>
        <v>44619</v>
      </c>
      <c r="AG50" s="10">
        <f>IF('1-SETUP'!$Q99="DAILY",AF50+'1-SETUP'!$V99,IF('1-SETUP'!$Q99="WEEKLY",AF50+'1-SETUP'!$V99*7,IF('1-SETUP'!$Q99="MONTHLY",EDATE(AF50,'1-SETUP'!$V99),IF('1-SETUP'!$Q99="YEARLY",EDATE(AF50,12*'1-SETUP'!$V99),""))))</f>
        <v>44647</v>
      </c>
      <c r="AH50" s="10">
        <f>IF('1-SETUP'!$Q99="DAILY",AG50+'1-SETUP'!$V99,IF('1-SETUP'!$Q99="WEEKLY",AG50+'1-SETUP'!$V99*7,IF('1-SETUP'!$Q99="MONTHLY",EDATE(AG50,'1-SETUP'!$V99),IF('1-SETUP'!$Q99="YEARLY",EDATE(AG50,12*'1-SETUP'!$V99),""))))</f>
        <v>44678</v>
      </c>
      <c r="AI50" s="10">
        <f>IF('1-SETUP'!$Q99="DAILY",AH50+'1-SETUP'!$V99,IF('1-SETUP'!$Q99="WEEKLY",AH50+'1-SETUP'!$V99*7,IF('1-SETUP'!$Q99="MONTHLY",EDATE(AH50,'1-SETUP'!$V99),IF('1-SETUP'!$Q99="YEARLY",EDATE(AH50,12*'1-SETUP'!$V99),""))))</f>
        <v>44708</v>
      </c>
      <c r="AJ50" s="10">
        <f>IF('1-SETUP'!$Q99="DAILY",AI50+'1-SETUP'!$V99,IF('1-SETUP'!$Q99="WEEKLY",AI50+'1-SETUP'!$V99*7,IF('1-SETUP'!$Q99="MONTHLY",EDATE(AI50,'1-SETUP'!$V99),IF('1-SETUP'!$Q99="YEARLY",EDATE(AI50,12*'1-SETUP'!$V99),""))))</f>
        <v>44739</v>
      </c>
      <c r="AK50" s="10">
        <f>IF('1-SETUP'!$Q99="DAILY",AJ50+'1-SETUP'!$V99,IF('1-SETUP'!$Q99="WEEKLY",AJ50+'1-SETUP'!$V99*7,IF('1-SETUP'!$Q99="MONTHLY",EDATE(AJ50,'1-SETUP'!$V99),IF('1-SETUP'!$Q99="YEARLY",EDATE(AJ50,12*'1-SETUP'!$V99),""))))</f>
        <v>44769</v>
      </c>
      <c r="AL50" s="10">
        <f>IF('1-SETUP'!$Q99="DAILY",AK50+'1-SETUP'!$V99,IF('1-SETUP'!$Q99="WEEKLY",AK50+'1-SETUP'!$V99*7,IF('1-SETUP'!$Q99="MONTHLY",EDATE(AK50,'1-SETUP'!$V99),IF('1-SETUP'!$Q99="YEARLY",EDATE(AK50,12*'1-SETUP'!$V99),""))))</f>
        <v>44800</v>
      </c>
      <c r="AM50" s="10">
        <f>IF('1-SETUP'!$Q99="DAILY",AL50+'1-SETUP'!$V99,IF('1-SETUP'!$Q99="WEEKLY",AL50+'1-SETUP'!$V99*7,IF('1-SETUP'!$Q99="MONTHLY",EDATE(AL50,'1-SETUP'!$V99),IF('1-SETUP'!$Q99="YEARLY",EDATE(AL50,12*'1-SETUP'!$V99),""))))</f>
        <v>44831</v>
      </c>
      <c r="AN50" s="10">
        <f>IF('1-SETUP'!$Q99="DAILY",AM50+'1-SETUP'!$V99,IF('1-SETUP'!$Q99="WEEKLY",AM50+'1-SETUP'!$V99*7,IF('1-SETUP'!$Q99="MONTHLY",EDATE(AM50,'1-SETUP'!$V99),IF('1-SETUP'!$Q99="YEARLY",EDATE(AM50,12*'1-SETUP'!$V99),""))))</f>
        <v>44861</v>
      </c>
      <c r="AO50" s="10">
        <f>IF('1-SETUP'!$Q99="DAILY",AN50+'1-SETUP'!$V99,IF('1-SETUP'!$Q99="WEEKLY",AN50+'1-SETUP'!$V99*7,IF('1-SETUP'!$Q99="MONTHLY",EDATE(AN50,'1-SETUP'!$V99),IF('1-SETUP'!$Q99="YEARLY",EDATE(AN50,12*'1-SETUP'!$V99),""))))</f>
        <v>44892</v>
      </c>
      <c r="AP50" s="10">
        <f>IF('1-SETUP'!$Q99="DAILY",AO50+'1-SETUP'!$V99,IF('1-SETUP'!$Q99="WEEKLY",AO50+'1-SETUP'!$V99*7,IF('1-SETUP'!$Q99="MONTHLY",EDATE(AO50,'1-SETUP'!$V99),IF('1-SETUP'!$Q99="YEARLY",EDATE(AO50,12*'1-SETUP'!$V99),""))))</f>
        <v>44922</v>
      </c>
      <c r="AQ50" s="10">
        <f>IF('1-SETUP'!$Q99="DAILY",AP50+'1-SETUP'!$V99,IF('1-SETUP'!$Q99="WEEKLY",AP50+'1-SETUP'!$V99*7,IF('1-SETUP'!$Q99="MONTHLY",EDATE(AP50,'1-SETUP'!$V99),IF('1-SETUP'!$Q99="YEARLY",EDATE(AP50,12*'1-SETUP'!$V99),""))))</f>
        <v>44953</v>
      </c>
      <c r="AR50" s="10">
        <f>IF('1-SETUP'!$Q99="DAILY",AQ50+'1-SETUP'!$V99,IF('1-SETUP'!$Q99="WEEKLY",AQ50+'1-SETUP'!$V99*7,IF('1-SETUP'!$Q99="MONTHLY",EDATE(AQ50,'1-SETUP'!$V99),IF('1-SETUP'!$Q99="YEARLY",EDATE(AQ50,12*'1-SETUP'!$V99),""))))</f>
        <v>44984</v>
      </c>
      <c r="AS50" s="10">
        <f>IF('1-SETUP'!$Q99="DAILY",AR50+'1-SETUP'!$V99,IF('1-SETUP'!$Q99="WEEKLY",AR50+'1-SETUP'!$V99*7,IF('1-SETUP'!$Q99="MONTHLY",EDATE(AR50,'1-SETUP'!$V99),IF('1-SETUP'!$Q99="YEARLY",EDATE(AR50,12*'1-SETUP'!$V99),""))))</f>
        <v>45012</v>
      </c>
      <c r="AT50" s="10">
        <f>IF('1-SETUP'!$Q99="DAILY",AS50+'1-SETUP'!$V99,IF('1-SETUP'!$Q99="WEEKLY",AS50+'1-SETUP'!$V99*7,IF('1-SETUP'!$Q99="MONTHLY",EDATE(AS50,'1-SETUP'!$V99),IF('1-SETUP'!$Q99="YEARLY",EDATE(AS50,12*'1-SETUP'!$V99),""))))</f>
        <v>45043</v>
      </c>
      <c r="AU50" s="10">
        <f>IF('1-SETUP'!$Q99="DAILY",AT50+'1-SETUP'!$V99,IF('1-SETUP'!$Q99="WEEKLY",AT50+'1-SETUP'!$V99*7,IF('1-SETUP'!$Q99="MONTHLY",EDATE(AT50,'1-SETUP'!$V99),IF('1-SETUP'!$Q99="YEARLY",EDATE(AT50,12*'1-SETUP'!$V99),""))))</f>
        <v>45073</v>
      </c>
      <c r="AV50" s="10">
        <f>IF('1-SETUP'!$Q99="DAILY",AU50+'1-SETUP'!$V99,IF('1-SETUP'!$Q99="WEEKLY",AU50+'1-SETUP'!$V99*7,IF('1-SETUP'!$Q99="MONTHLY",EDATE(AU50,'1-SETUP'!$V99),IF('1-SETUP'!$Q99="YEARLY",EDATE(AU50,12*'1-SETUP'!$V99),""))))</f>
        <v>45104</v>
      </c>
      <c r="AW50" s="10">
        <f>IF('1-SETUP'!$Q99="DAILY",AV50+'1-SETUP'!$V99,IF('1-SETUP'!$Q99="WEEKLY",AV50+'1-SETUP'!$V99*7,IF('1-SETUP'!$Q99="MONTHLY",EDATE(AV50,'1-SETUP'!$V99),IF('1-SETUP'!$Q99="YEARLY",EDATE(AV50,12*'1-SETUP'!$V99),""))))</f>
        <v>45134</v>
      </c>
      <c r="AX50" s="10">
        <f>IF('1-SETUP'!$Q99="DAILY",AW50+'1-SETUP'!$V99,IF('1-SETUP'!$Q99="WEEKLY",AW50+'1-SETUP'!$V99*7,IF('1-SETUP'!$Q99="MONTHLY",EDATE(AW50,'1-SETUP'!$V99),IF('1-SETUP'!$Q99="YEARLY",EDATE(AW50,12*'1-SETUP'!$V99),""))))</f>
        <v>45165</v>
      </c>
      <c r="AY50" s="10">
        <f>IF('1-SETUP'!$Q99="DAILY",AX50+'1-SETUP'!$V99,IF('1-SETUP'!$Q99="WEEKLY",AX50+'1-SETUP'!$V99*7,IF('1-SETUP'!$Q99="MONTHLY",EDATE(AX50,'1-SETUP'!$V99),IF('1-SETUP'!$Q99="YEARLY",EDATE(AX50,12*'1-SETUP'!$V99),""))))</f>
        <v>45196</v>
      </c>
      <c r="AZ50" s="10">
        <f>IF('1-SETUP'!$Q99="DAILY",AY50+'1-SETUP'!$V99,IF('1-SETUP'!$Q99="WEEKLY",AY50+'1-SETUP'!$V99*7,IF('1-SETUP'!$Q99="MONTHLY",EDATE(AY50,'1-SETUP'!$V99),IF('1-SETUP'!$Q99="YEARLY",EDATE(AY50,12*'1-SETUP'!$V99),""))))</f>
        <v>45226</v>
      </c>
      <c r="BA50" s="10">
        <f>IF('1-SETUP'!$Q99="DAILY",AZ50+'1-SETUP'!$V99,IF('1-SETUP'!$Q99="WEEKLY",AZ50+'1-SETUP'!$V99*7,IF('1-SETUP'!$Q99="MONTHLY",EDATE(AZ50,'1-SETUP'!$V99),IF('1-SETUP'!$Q99="YEARLY",EDATE(AZ50,12*'1-SETUP'!$V99),""))))</f>
        <v>45257</v>
      </c>
      <c r="BB50" s="10">
        <f>IF('1-SETUP'!$Q99="DAILY",BA50+'1-SETUP'!$V99,IF('1-SETUP'!$Q99="WEEKLY",BA50+'1-SETUP'!$V99*7,IF('1-SETUP'!$Q99="MONTHLY",EDATE(BA50,'1-SETUP'!$V99),IF('1-SETUP'!$Q99="YEARLY",EDATE(BA50,12*'1-SETUP'!$V99),""))))</f>
        <v>45287</v>
      </c>
      <c r="BC50" s="10">
        <f>IF('1-SETUP'!$Q99="DAILY",BB50+'1-SETUP'!$V99,IF('1-SETUP'!$Q99="WEEKLY",BB50+'1-SETUP'!$V99*7,IF('1-SETUP'!$Q99="MONTHLY",EDATE(BB50,'1-SETUP'!$V99),IF('1-SETUP'!$Q99="YEARLY",EDATE(BB50,12*'1-SETUP'!$V99),""))))</f>
        <v>45318</v>
      </c>
      <c r="BD50" s="10">
        <f>IF('1-SETUP'!$Q99="DAILY",BC50+'1-SETUP'!$V99,IF('1-SETUP'!$Q99="WEEKLY",BC50+'1-SETUP'!$V99*7,IF('1-SETUP'!$Q99="MONTHLY",EDATE(BC50,'1-SETUP'!$V99),IF('1-SETUP'!$Q99="YEARLY",EDATE(BC50,12*'1-SETUP'!$V99),""))))</f>
        <v>45349</v>
      </c>
      <c r="BE50" s="10">
        <f>IF('1-SETUP'!$Q99="DAILY",BD50+'1-SETUP'!$V99,IF('1-SETUP'!$Q99="WEEKLY",BD50+'1-SETUP'!$V99*7,IF('1-SETUP'!$Q99="MONTHLY",EDATE(BD50,'1-SETUP'!$V99),IF('1-SETUP'!$Q99="YEARLY",EDATE(BD50,12*'1-SETUP'!$V99),""))))</f>
        <v>45378</v>
      </c>
      <c r="BF50" s="10">
        <f>IF('1-SETUP'!$Q99="DAILY",BE50+'1-SETUP'!$V99,IF('1-SETUP'!$Q99="WEEKLY",BE50+'1-SETUP'!$V99*7,IF('1-SETUP'!$Q99="MONTHLY",EDATE(BE50,'1-SETUP'!$V99),IF('1-SETUP'!$Q99="YEARLY",EDATE(BE50,12*'1-SETUP'!$V99),""))))</f>
        <v>45409</v>
      </c>
      <c r="BG50" s="10">
        <f>IF('1-SETUP'!$Q99="DAILY",BF50+'1-SETUP'!$V99,IF('1-SETUP'!$Q99="WEEKLY",BF50+'1-SETUP'!$V99*7,IF('1-SETUP'!$Q99="MONTHLY",EDATE(BF50,'1-SETUP'!$V99),IF('1-SETUP'!$Q99="YEARLY",EDATE(BF50,12*'1-SETUP'!$V99),""))))</f>
        <v>45439</v>
      </c>
      <c r="BH50" s="10">
        <f>IF('1-SETUP'!$Q99="DAILY",BG50+'1-SETUP'!$V99,IF('1-SETUP'!$Q99="WEEKLY",BG50+'1-SETUP'!$V99*7,IF('1-SETUP'!$Q99="MONTHLY",EDATE(BG50,'1-SETUP'!$V99),IF('1-SETUP'!$Q99="YEARLY",EDATE(BG50,12*'1-SETUP'!$V99),""))))</f>
        <v>45470</v>
      </c>
      <c r="BI50" s="10">
        <f>IF('1-SETUP'!$Q99="DAILY",BH50+'1-SETUP'!$V99,IF('1-SETUP'!$Q99="WEEKLY",BH50+'1-SETUP'!$V99*7,IF('1-SETUP'!$Q99="MONTHLY",EDATE(BH50,'1-SETUP'!$V99),IF('1-SETUP'!$Q99="YEARLY",EDATE(BH50,12*'1-SETUP'!$V99),""))))</f>
        <v>45500</v>
      </c>
      <c r="BJ50" s="10">
        <f>IF('1-SETUP'!$Q99="DAILY",BI50+'1-SETUP'!$V99,IF('1-SETUP'!$Q99="WEEKLY",BI50+'1-SETUP'!$V99*7,IF('1-SETUP'!$Q99="MONTHLY",EDATE(BI50,'1-SETUP'!$V99),IF('1-SETUP'!$Q99="YEARLY",EDATE(BI50,12*'1-SETUP'!$V99),""))))</f>
        <v>45531</v>
      </c>
      <c r="BK50" s="10">
        <f>IF('1-SETUP'!$Q99="DAILY",BJ50+'1-SETUP'!$V99,IF('1-SETUP'!$Q99="WEEKLY",BJ50+'1-SETUP'!$V99*7,IF('1-SETUP'!$Q99="MONTHLY",EDATE(BJ50,'1-SETUP'!$V99),IF('1-SETUP'!$Q99="YEARLY",EDATE(BJ50,12*'1-SETUP'!$V99),""))))</f>
        <v>45562</v>
      </c>
      <c r="BL50" s="10">
        <f>IF('1-SETUP'!$Q99="DAILY",BK50+'1-SETUP'!$V99,IF('1-SETUP'!$Q99="WEEKLY",BK50+'1-SETUP'!$V99*7,IF('1-SETUP'!$Q99="MONTHLY",EDATE(BK50,'1-SETUP'!$V99),IF('1-SETUP'!$Q99="YEARLY",EDATE(BK50,12*'1-SETUP'!$V99),""))))</f>
        <v>45592</v>
      </c>
      <c r="BM50" s="10">
        <f>IF('1-SETUP'!$Q99="DAILY",BL50+'1-SETUP'!$V99,IF('1-SETUP'!$Q99="WEEKLY",BL50+'1-SETUP'!$V99*7,IF('1-SETUP'!$Q99="MONTHLY",EDATE(BL50,'1-SETUP'!$V99),IF('1-SETUP'!$Q99="YEARLY",EDATE(BL50,12*'1-SETUP'!$V99),""))))</f>
        <v>45623</v>
      </c>
      <c r="BN50" s="10">
        <f>IF('1-SETUP'!$Q99="DAILY",BM50+'1-SETUP'!$V99,IF('1-SETUP'!$Q99="WEEKLY",BM50+'1-SETUP'!$V99*7,IF('1-SETUP'!$Q99="MONTHLY",EDATE(BM50,'1-SETUP'!$V99),IF('1-SETUP'!$Q99="YEARLY",EDATE(BM50,12*'1-SETUP'!$V99),""))))</f>
        <v>45653</v>
      </c>
      <c r="BO50" s="10">
        <f>IF('1-SETUP'!$Q99="DAILY",BN50+'1-SETUP'!$V99,IF('1-SETUP'!$Q99="WEEKLY",BN50+'1-SETUP'!$V99*7,IF('1-SETUP'!$Q99="MONTHLY",EDATE(BN50,'1-SETUP'!$V99),IF('1-SETUP'!$Q99="YEARLY",EDATE(BN50,12*'1-SETUP'!$V99),""))))</f>
        <v>45684</v>
      </c>
      <c r="BP50" s="10">
        <f>IF('1-SETUP'!$Q99="DAILY",BO50+'1-SETUP'!$V99,IF('1-SETUP'!$Q99="WEEKLY",BO50+'1-SETUP'!$V99*7,IF('1-SETUP'!$Q99="MONTHLY",EDATE(BO50,'1-SETUP'!$V99),IF('1-SETUP'!$Q99="YEARLY",EDATE(BO50,12*'1-SETUP'!$V99),""))))</f>
        <v>45715</v>
      </c>
      <c r="BQ50" s="10">
        <f>IF('1-SETUP'!$Q99="DAILY",BP50+'1-SETUP'!$V99,IF('1-SETUP'!$Q99="WEEKLY",BP50+'1-SETUP'!$V99*7,IF('1-SETUP'!$Q99="MONTHLY",EDATE(BP50,'1-SETUP'!$V99),IF('1-SETUP'!$Q99="YEARLY",EDATE(BP50,12*'1-SETUP'!$V99),""))))</f>
        <v>45743</v>
      </c>
      <c r="BR50" s="10">
        <f>IF('1-SETUP'!$Q99="DAILY",BQ50+'1-SETUP'!$V99,IF('1-SETUP'!$Q99="WEEKLY",BQ50+'1-SETUP'!$V99*7,IF('1-SETUP'!$Q99="MONTHLY",EDATE(BQ50,'1-SETUP'!$V99),IF('1-SETUP'!$Q99="YEARLY",EDATE(BQ50,12*'1-SETUP'!$V99),""))))</f>
        <v>45774</v>
      </c>
      <c r="BS50" s="10">
        <f>IF('1-SETUP'!$Q99="DAILY",BR50+'1-SETUP'!$V99,IF('1-SETUP'!$Q99="WEEKLY",BR50+'1-SETUP'!$V99*7,IF('1-SETUP'!$Q99="MONTHLY",EDATE(BR50,'1-SETUP'!$V99),IF('1-SETUP'!$Q99="YEARLY",EDATE(BR50,12*'1-SETUP'!$V99),""))))</f>
        <v>45804</v>
      </c>
      <c r="BT50" s="10">
        <f>IF('1-SETUP'!$Q99="DAILY",BS50+'1-SETUP'!$V99,IF('1-SETUP'!$Q99="WEEKLY",BS50+'1-SETUP'!$V99*7,IF('1-SETUP'!$Q99="MONTHLY",EDATE(BS50,'1-SETUP'!$V99),IF('1-SETUP'!$Q99="YEARLY",EDATE(BS50,12*'1-SETUP'!$V99),""))))</f>
        <v>45835</v>
      </c>
      <c r="BU50" s="10">
        <f>IF('1-SETUP'!$Q99="DAILY",BT50+'1-SETUP'!$V99,IF('1-SETUP'!$Q99="WEEKLY",BT50+'1-SETUP'!$V99*7,IF('1-SETUP'!$Q99="MONTHLY",EDATE(BT50,'1-SETUP'!$V99),IF('1-SETUP'!$Q99="YEARLY",EDATE(BT50,12*'1-SETUP'!$V99),""))))</f>
        <v>45865</v>
      </c>
      <c r="BV50" s="10">
        <f>IF('1-SETUP'!$Q99="DAILY",BU50+'1-SETUP'!$V99,IF('1-SETUP'!$Q99="WEEKLY",BU50+'1-SETUP'!$V99*7,IF('1-SETUP'!$Q99="MONTHLY",EDATE(BU50,'1-SETUP'!$V99),IF('1-SETUP'!$Q99="YEARLY",EDATE(BU50,12*'1-SETUP'!$V99),""))))</f>
        <v>45896</v>
      </c>
      <c r="BW50" s="10">
        <f>IF('1-SETUP'!$Q99="DAILY",BV50+'1-SETUP'!$V99,IF('1-SETUP'!$Q99="WEEKLY",BV50+'1-SETUP'!$V99*7,IF('1-SETUP'!$Q99="MONTHLY",EDATE(BV50,'1-SETUP'!$V99),IF('1-SETUP'!$Q99="YEARLY",EDATE(BV50,12*'1-SETUP'!$V99),""))))</f>
        <v>45927</v>
      </c>
      <c r="BX50" s="10">
        <f>IF('1-SETUP'!$Q99="DAILY",BW50+'1-SETUP'!$V99,IF('1-SETUP'!$Q99="WEEKLY",BW50+'1-SETUP'!$V99*7,IF('1-SETUP'!$Q99="MONTHLY",EDATE(BW50,'1-SETUP'!$V99),IF('1-SETUP'!$Q99="YEARLY",EDATE(BW50,12*'1-SETUP'!$V99),""))))</f>
        <v>45957</v>
      </c>
      <c r="BY50" s="10">
        <f>IF('1-SETUP'!$Q99="DAILY",BX50+'1-SETUP'!$V99,IF('1-SETUP'!$Q99="WEEKLY",BX50+'1-SETUP'!$V99*7,IF('1-SETUP'!$Q99="MONTHLY",EDATE(BX50,'1-SETUP'!$V99),IF('1-SETUP'!$Q99="YEARLY",EDATE(BX50,12*'1-SETUP'!$V99),""))))</f>
        <v>45988</v>
      </c>
      <c r="BZ50" s="10">
        <f>IF('1-SETUP'!$Q99="DAILY",BY50+'1-SETUP'!$V99,IF('1-SETUP'!$Q99="WEEKLY",BY50+'1-SETUP'!$V99*7,IF('1-SETUP'!$Q99="MONTHLY",EDATE(BY50,'1-SETUP'!$V99),IF('1-SETUP'!$Q99="YEARLY",EDATE(BY50,12*'1-SETUP'!$V99),""))))</f>
        <v>46018</v>
      </c>
      <c r="CA50" s="10">
        <f>IF('1-SETUP'!$Q99="DAILY",BZ50+'1-SETUP'!$V99,IF('1-SETUP'!$Q99="WEEKLY",BZ50+'1-SETUP'!$V99*7,IF('1-SETUP'!$Q99="MONTHLY",EDATE(BZ50,'1-SETUP'!$V99),IF('1-SETUP'!$Q99="YEARLY",EDATE(BZ50,12*'1-SETUP'!$V99),""))))</f>
        <v>46049</v>
      </c>
      <c r="CB50" s="10">
        <f>IF('1-SETUP'!$Q99="DAILY",CA50+'1-SETUP'!$V99,IF('1-SETUP'!$Q99="WEEKLY",CA50+'1-SETUP'!$V99*7,IF('1-SETUP'!$Q99="MONTHLY",EDATE(CA50,'1-SETUP'!$V99),IF('1-SETUP'!$Q99="YEARLY",EDATE(CA50,12*'1-SETUP'!$V99),""))))</f>
        <v>46080</v>
      </c>
      <c r="CC50" s="10">
        <f>IF('1-SETUP'!$Q99="DAILY",CB50+'1-SETUP'!$V99,IF('1-SETUP'!$Q99="WEEKLY",CB50+'1-SETUP'!$V99*7,IF('1-SETUP'!$Q99="MONTHLY",EDATE(CB50,'1-SETUP'!$V99),IF('1-SETUP'!$Q99="YEARLY",EDATE(CB50,12*'1-SETUP'!$V99),""))))</f>
        <v>46108</v>
      </c>
      <c r="CD50" s="10">
        <f>IF('1-SETUP'!$Q99="DAILY",CC50+'1-SETUP'!$V99,IF('1-SETUP'!$Q99="WEEKLY",CC50+'1-SETUP'!$V99*7,IF('1-SETUP'!$Q99="MONTHLY",EDATE(CC50,'1-SETUP'!$V99),IF('1-SETUP'!$Q99="YEARLY",EDATE(CC50,12*'1-SETUP'!$V99),""))))</f>
        <v>46139</v>
      </c>
      <c r="CE50" s="10">
        <f>IF('1-SETUP'!$Q99="DAILY",CD50+'1-SETUP'!$V99,IF('1-SETUP'!$Q99="WEEKLY",CD50+'1-SETUP'!$V99*7,IF('1-SETUP'!$Q99="MONTHLY",EDATE(CD50,'1-SETUP'!$V99),IF('1-SETUP'!$Q99="YEARLY",EDATE(CD50,12*'1-SETUP'!$V99),""))))</f>
        <v>46169</v>
      </c>
      <c r="CF50" s="10">
        <f>IF('1-SETUP'!$Q99="DAILY",CE50+'1-SETUP'!$V99,IF('1-SETUP'!$Q99="WEEKLY",CE50+'1-SETUP'!$V99*7,IF('1-SETUP'!$Q99="MONTHLY",EDATE(CE50,'1-SETUP'!$V99),IF('1-SETUP'!$Q99="YEARLY",EDATE(CE50,12*'1-SETUP'!$V99),""))))</f>
        <v>46200</v>
      </c>
      <c r="CG50" s="10">
        <f>IF('1-SETUP'!$Q99="DAILY",CF50+'1-SETUP'!$V99,IF('1-SETUP'!$Q99="WEEKLY",CF50+'1-SETUP'!$V99*7,IF('1-SETUP'!$Q99="MONTHLY",EDATE(CF50,'1-SETUP'!$V99),IF('1-SETUP'!$Q99="YEARLY",EDATE(CF50,12*'1-SETUP'!$V99),""))))</f>
        <v>46230</v>
      </c>
      <c r="CH50" s="10">
        <f>IF('1-SETUP'!$Q99="DAILY",CG50+'1-SETUP'!$V99,IF('1-SETUP'!$Q99="WEEKLY",CG50+'1-SETUP'!$V99*7,IF('1-SETUP'!$Q99="MONTHLY",EDATE(CG50,'1-SETUP'!$V99),IF('1-SETUP'!$Q99="YEARLY",EDATE(CG50,12*'1-SETUP'!$V99),""))))</f>
        <v>46261</v>
      </c>
      <c r="CI50" s="10">
        <f>IF('1-SETUP'!$Q99="DAILY",CH50+'1-SETUP'!$V99,IF('1-SETUP'!$Q99="WEEKLY",CH50+'1-SETUP'!$V99*7,IF('1-SETUP'!$Q99="MONTHLY",EDATE(CH50,'1-SETUP'!$V99),IF('1-SETUP'!$Q99="YEARLY",EDATE(CH50,12*'1-SETUP'!$V99),""))))</f>
        <v>46292</v>
      </c>
      <c r="CJ50" s="10">
        <f>IF('1-SETUP'!$Q99="DAILY",CI50+'1-SETUP'!$V99,IF('1-SETUP'!$Q99="WEEKLY",CI50+'1-SETUP'!$V99*7,IF('1-SETUP'!$Q99="MONTHLY",EDATE(CI50,'1-SETUP'!$V99),IF('1-SETUP'!$Q99="YEARLY",EDATE(CI50,12*'1-SETUP'!$V99),""))))</f>
        <v>46322</v>
      </c>
      <c r="CK50" s="10">
        <f>IF('1-SETUP'!$Q99="DAILY",CJ50+'1-SETUP'!$V99,IF('1-SETUP'!$Q99="WEEKLY",CJ50+'1-SETUP'!$V99*7,IF('1-SETUP'!$Q99="MONTHLY",EDATE(CJ50,'1-SETUP'!$V99),IF('1-SETUP'!$Q99="YEARLY",EDATE(CJ50,12*'1-SETUP'!$V99),""))))</f>
        <v>46353</v>
      </c>
      <c r="CL50" s="10">
        <f>IF('1-SETUP'!$Q99="DAILY",CK50+'1-SETUP'!$V99,IF('1-SETUP'!$Q99="WEEKLY",CK50+'1-SETUP'!$V99*7,IF('1-SETUP'!$Q99="MONTHLY",EDATE(CK50,'1-SETUP'!$V99),IF('1-SETUP'!$Q99="YEARLY",EDATE(CK50,12*'1-SETUP'!$V99),""))))</f>
        <v>46383</v>
      </c>
      <c r="CM50" s="10">
        <f>IF('1-SETUP'!$Q99="DAILY",CL50+'1-SETUP'!$V99,IF('1-SETUP'!$Q99="WEEKLY",CL50+'1-SETUP'!$V99*7,IF('1-SETUP'!$Q99="MONTHLY",EDATE(CL50,'1-SETUP'!$V99),IF('1-SETUP'!$Q99="YEARLY",EDATE(CL50,12*'1-SETUP'!$V99),""))))</f>
        <v>46414</v>
      </c>
      <c r="CN50" s="10">
        <f>IF('1-SETUP'!$Q99="DAILY",CM50+'1-SETUP'!$V99,IF('1-SETUP'!$Q99="WEEKLY",CM50+'1-SETUP'!$V99*7,IF('1-SETUP'!$Q99="MONTHLY",EDATE(CM50,'1-SETUP'!$V99),IF('1-SETUP'!$Q99="YEARLY",EDATE(CM50,12*'1-SETUP'!$V99),""))))</f>
        <v>46445</v>
      </c>
      <c r="CO50" s="10">
        <f>IF('1-SETUP'!$Q99="DAILY",CN50+'1-SETUP'!$V99,IF('1-SETUP'!$Q99="WEEKLY",CN50+'1-SETUP'!$V99*7,IF('1-SETUP'!$Q99="MONTHLY",EDATE(CN50,'1-SETUP'!$V99),IF('1-SETUP'!$Q99="YEARLY",EDATE(CN50,12*'1-SETUP'!$V99),""))))</f>
        <v>46473</v>
      </c>
      <c r="CP50" s="10">
        <f>IF('1-SETUP'!$Q99="DAILY",CO50+'1-SETUP'!$V99,IF('1-SETUP'!$Q99="WEEKLY",CO50+'1-SETUP'!$V99*7,IF('1-SETUP'!$Q99="MONTHLY",EDATE(CO50,'1-SETUP'!$V99),IF('1-SETUP'!$Q99="YEARLY",EDATE(CO50,12*'1-SETUP'!$V99),""))))</f>
        <v>46504</v>
      </c>
      <c r="CQ50" s="10">
        <f>IF('1-SETUP'!$Q99="DAILY",CP50+'1-SETUP'!$V99,IF('1-SETUP'!$Q99="WEEKLY",CP50+'1-SETUP'!$V99*7,IF('1-SETUP'!$Q99="MONTHLY",EDATE(CP50,'1-SETUP'!$V99),IF('1-SETUP'!$Q99="YEARLY",EDATE(CP50,12*'1-SETUP'!$V99),""))))</f>
        <v>46534</v>
      </c>
      <c r="CR50" s="10">
        <f>IF('1-SETUP'!$Q99="DAILY",CQ50+'1-SETUP'!$V99,IF('1-SETUP'!$Q99="WEEKLY",CQ50+'1-SETUP'!$V99*7,IF('1-SETUP'!$Q99="MONTHLY",EDATE(CQ50,'1-SETUP'!$V99),IF('1-SETUP'!$Q99="YEARLY",EDATE(CQ50,12*'1-SETUP'!$V99),""))))</f>
        <v>46565</v>
      </c>
      <c r="CS50" s="10">
        <f>IF('1-SETUP'!$Q99="DAILY",CR50+'1-SETUP'!$V99,IF('1-SETUP'!$Q99="WEEKLY",CR50+'1-SETUP'!$V99*7,IF('1-SETUP'!$Q99="MONTHLY",EDATE(CR50,'1-SETUP'!$V99),IF('1-SETUP'!$Q99="YEARLY",EDATE(CR50,12*'1-SETUP'!$V99),""))))</f>
        <v>46595</v>
      </c>
      <c r="CT50" s="10">
        <f>IF('1-SETUP'!$Q99="DAILY",CS50+'1-SETUP'!$V99,IF('1-SETUP'!$Q99="WEEKLY",CS50+'1-SETUP'!$V99*7,IF('1-SETUP'!$Q99="MONTHLY",EDATE(CS50,'1-SETUP'!$V99),IF('1-SETUP'!$Q99="YEARLY",EDATE(CS50,12*'1-SETUP'!$V99),""))))</f>
        <v>46626</v>
      </c>
      <c r="CU50" s="10">
        <f>IF('1-SETUP'!$Q99="DAILY",CT50+'1-SETUP'!$V99,IF('1-SETUP'!$Q99="WEEKLY",CT50+'1-SETUP'!$V99*7,IF('1-SETUP'!$Q99="MONTHLY",EDATE(CT50,'1-SETUP'!$V99),IF('1-SETUP'!$Q99="YEARLY",EDATE(CT50,12*'1-SETUP'!$V99),""))))</f>
        <v>46657</v>
      </c>
      <c r="CV50" s="10">
        <f>IF('1-SETUP'!$Q99="DAILY",CU50+'1-SETUP'!$V99,IF('1-SETUP'!$Q99="WEEKLY",CU50+'1-SETUP'!$V99*7,IF('1-SETUP'!$Q99="MONTHLY",EDATE(CU50,'1-SETUP'!$V99),IF('1-SETUP'!$Q99="YEARLY",EDATE(CU50,12*'1-SETUP'!$V99),""))))</f>
        <v>46687</v>
      </c>
      <c r="CW50" s="10">
        <f>IF('1-SETUP'!$Q99="DAILY",CV50+'1-SETUP'!$V99,IF('1-SETUP'!$Q99="WEEKLY",CV50+'1-SETUP'!$V99*7,IF('1-SETUP'!$Q99="MONTHLY",EDATE(CV50,'1-SETUP'!$V99),IF('1-SETUP'!$Q99="YEARLY",EDATE(CV50,12*'1-SETUP'!$V99),""))))</f>
        <v>46718</v>
      </c>
      <c r="CX50" s="10">
        <f>IF('1-SETUP'!$Q99="DAILY",CW50+'1-SETUP'!$V99,IF('1-SETUP'!$Q99="WEEKLY",CW50+'1-SETUP'!$V99*7,IF('1-SETUP'!$Q99="MONTHLY",EDATE(CW50,'1-SETUP'!$V99),IF('1-SETUP'!$Q99="YEARLY",EDATE(CW50,12*'1-SETUP'!$V99),""))))</f>
        <v>46748</v>
      </c>
      <c r="CY50" s="10">
        <f>IF('1-SETUP'!$Q99="DAILY",CX50+'1-SETUP'!$V99,IF('1-SETUP'!$Q99="WEEKLY",CX50+'1-SETUP'!$V99*7,IF('1-SETUP'!$Q99="MONTHLY",EDATE(CX50,'1-SETUP'!$V99),IF('1-SETUP'!$Q99="YEARLY",EDATE(CX50,12*'1-SETUP'!$V99),""))))</f>
        <v>46779</v>
      </c>
      <c r="CZ50" s="10">
        <f>IF('1-SETUP'!$Q99="DAILY",CY50+'1-SETUP'!$V99,IF('1-SETUP'!$Q99="WEEKLY",CY50+'1-SETUP'!$V99*7,IF('1-SETUP'!$Q99="MONTHLY",EDATE(CY50,'1-SETUP'!$V99),IF('1-SETUP'!$Q99="YEARLY",EDATE(CY50,12*'1-SETUP'!$V99),""))))</f>
        <v>46810</v>
      </c>
      <c r="DA50" s="10">
        <f>IF('1-SETUP'!$Q99="DAILY",CZ50+'1-SETUP'!$V99,IF('1-SETUP'!$Q99="WEEKLY",CZ50+'1-SETUP'!$V99*7,IF('1-SETUP'!$Q99="MONTHLY",EDATE(CZ50,'1-SETUP'!$V99),IF('1-SETUP'!$Q99="YEARLY",EDATE(CZ50,12*'1-SETUP'!$V99),""))))</f>
        <v>46839</v>
      </c>
      <c r="DB50" s="10">
        <f>IF('1-SETUP'!$Q99="DAILY",DA50+'1-SETUP'!$V99,IF('1-SETUP'!$Q99="WEEKLY",DA50+'1-SETUP'!$V99*7,IF('1-SETUP'!$Q99="MONTHLY",EDATE(DA50,'1-SETUP'!$V99),IF('1-SETUP'!$Q99="YEARLY",EDATE(DA50,12*'1-SETUP'!$V99),""))))</f>
        <v>46870</v>
      </c>
      <c r="DC50" s="10">
        <f>IF('1-SETUP'!$Q99="DAILY",DB50+'1-SETUP'!$V99,IF('1-SETUP'!$Q99="WEEKLY",DB50+'1-SETUP'!$V99*7,IF('1-SETUP'!$Q99="MONTHLY",EDATE(DB50,'1-SETUP'!$V99),IF('1-SETUP'!$Q99="YEARLY",EDATE(DB50,12*'1-SETUP'!$V99),""))))</f>
        <v>46900</v>
      </c>
      <c r="DD50" s="10">
        <f>IF('1-SETUP'!$Q99="DAILY",DC50+'1-SETUP'!$V99,IF('1-SETUP'!$Q99="WEEKLY",DC50+'1-SETUP'!$V99*7,IF('1-SETUP'!$Q99="MONTHLY",EDATE(DC50,'1-SETUP'!$V99),IF('1-SETUP'!$Q99="YEARLY",EDATE(DC50,12*'1-SETUP'!$V99),""))))</f>
        <v>46931</v>
      </c>
      <c r="DE50" s="10">
        <f>IF('1-SETUP'!$Q99="DAILY",DD50+'1-SETUP'!$V99,IF('1-SETUP'!$Q99="WEEKLY",DD50+'1-SETUP'!$V99*7,IF('1-SETUP'!$Q99="MONTHLY",EDATE(DD50,'1-SETUP'!$V99),IF('1-SETUP'!$Q99="YEARLY",EDATE(DD50,12*'1-SETUP'!$V99),""))))</f>
        <v>46961</v>
      </c>
      <c r="DF50" s="10">
        <f>IF('1-SETUP'!$Q99="DAILY",DE50+'1-SETUP'!$V99,IF('1-SETUP'!$Q99="WEEKLY",DE50+'1-SETUP'!$V99*7,IF('1-SETUP'!$Q99="MONTHLY",EDATE(DE50,'1-SETUP'!$V99),IF('1-SETUP'!$Q99="YEARLY",EDATE(DE50,12*'1-SETUP'!$V99),""))))</f>
        <v>46992</v>
      </c>
      <c r="DG50" s="10">
        <f>IF('1-SETUP'!$Q99="DAILY",DF50+'1-SETUP'!$V99,IF('1-SETUP'!$Q99="WEEKLY",DF50+'1-SETUP'!$V99*7,IF('1-SETUP'!$Q99="MONTHLY",EDATE(DF50,'1-SETUP'!$V99),IF('1-SETUP'!$Q99="YEARLY",EDATE(DF50,12*'1-SETUP'!$V99),""))))</f>
        <v>47023</v>
      </c>
      <c r="DH50" s="10">
        <f>IF('1-SETUP'!$Q99="DAILY",DG50+'1-SETUP'!$V99,IF('1-SETUP'!$Q99="WEEKLY",DG50+'1-SETUP'!$V99*7,IF('1-SETUP'!$Q99="MONTHLY",EDATE(DG50,'1-SETUP'!$V99),IF('1-SETUP'!$Q99="YEARLY",EDATE(DG50,12*'1-SETUP'!$V99),""))))</f>
        <v>47053</v>
      </c>
      <c r="DI50" s="10">
        <f>IF('1-SETUP'!$Q99="DAILY",DH50+'1-SETUP'!$V99,IF('1-SETUP'!$Q99="WEEKLY",DH50+'1-SETUP'!$V99*7,IF('1-SETUP'!$Q99="MONTHLY",EDATE(DH50,'1-SETUP'!$V99),IF('1-SETUP'!$Q99="YEARLY",EDATE(DH50,12*'1-SETUP'!$V99),""))))</f>
        <v>47084</v>
      </c>
      <c r="DJ50" s="10">
        <f>IF('1-SETUP'!$Q99="DAILY",DI50+'1-SETUP'!$V99,IF('1-SETUP'!$Q99="WEEKLY",DI50+'1-SETUP'!$V99*7,IF('1-SETUP'!$Q99="MONTHLY",EDATE(DI50,'1-SETUP'!$V99),IF('1-SETUP'!$Q99="YEARLY",EDATE(DI50,12*'1-SETUP'!$V99),""))))</f>
        <v>47114</v>
      </c>
      <c r="DK50" s="10">
        <f>IF('1-SETUP'!$Q99="DAILY",DJ50+'1-SETUP'!$V99,IF('1-SETUP'!$Q99="WEEKLY",DJ50+'1-SETUP'!$V99*7,IF('1-SETUP'!$Q99="MONTHLY",EDATE(DJ50,'1-SETUP'!$V99),IF('1-SETUP'!$Q99="YEARLY",EDATE(DJ50,12*'1-SETUP'!$V99),""))))</f>
        <v>47145</v>
      </c>
      <c r="DL50" s="10">
        <f>IF('1-SETUP'!$Q99="DAILY",DK50+'1-SETUP'!$V99,IF('1-SETUP'!$Q99="WEEKLY",DK50+'1-SETUP'!$V99*7,IF('1-SETUP'!$Q99="MONTHLY",EDATE(DK50,'1-SETUP'!$V99),IF('1-SETUP'!$Q99="YEARLY",EDATE(DK50,12*'1-SETUP'!$V99),""))))</f>
        <v>47176</v>
      </c>
      <c r="DM50" s="10">
        <f>IF('1-SETUP'!$Q99="DAILY",DL50+'1-SETUP'!$V99,IF('1-SETUP'!$Q99="WEEKLY",DL50+'1-SETUP'!$V99*7,IF('1-SETUP'!$Q99="MONTHLY",EDATE(DL50,'1-SETUP'!$V99),IF('1-SETUP'!$Q99="YEARLY",EDATE(DL50,12*'1-SETUP'!$V99),""))))</f>
        <v>47204</v>
      </c>
      <c r="DN50" s="10">
        <f>IF('1-SETUP'!$Q99="DAILY",DM50+'1-SETUP'!$V99,IF('1-SETUP'!$Q99="WEEKLY",DM50+'1-SETUP'!$V99*7,IF('1-SETUP'!$Q99="MONTHLY",EDATE(DM50,'1-SETUP'!$V99),IF('1-SETUP'!$Q99="YEARLY",EDATE(DM50,12*'1-SETUP'!$V99),""))))</f>
        <v>47235</v>
      </c>
      <c r="DO50" s="10">
        <f>IF('1-SETUP'!$Q99="DAILY",DN50+'1-SETUP'!$V99,IF('1-SETUP'!$Q99="WEEKLY",DN50+'1-SETUP'!$V99*7,IF('1-SETUP'!$Q99="MONTHLY",EDATE(DN50,'1-SETUP'!$V99),IF('1-SETUP'!$Q99="YEARLY",EDATE(DN50,12*'1-SETUP'!$V99),""))))</f>
        <v>47265</v>
      </c>
      <c r="DP50" s="10">
        <f>IF('1-SETUP'!$Q99="DAILY",DO50+'1-SETUP'!$V99,IF('1-SETUP'!$Q99="WEEKLY",DO50+'1-SETUP'!$V99*7,IF('1-SETUP'!$Q99="MONTHLY",EDATE(DO50,'1-SETUP'!$V99),IF('1-SETUP'!$Q99="YEARLY",EDATE(DO50,12*'1-SETUP'!$V99),""))))</f>
        <v>47296</v>
      </c>
      <c r="DQ50" s="10">
        <f>IF('1-SETUP'!$Q99="DAILY",DP50+'1-SETUP'!$V99,IF('1-SETUP'!$Q99="WEEKLY",DP50+'1-SETUP'!$V99*7,IF('1-SETUP'!$Q99="MONTHLY",EDATE(DP50,'1-SETUP'!$V99),IF('1-SETUP'!$Q99="YEARLY",EDATE(DP50,12*'1-SETUP'!$V99),""))))</f>
        <v>47326</v>
      </c>
      <c r="DR50" s="10">
        <f>IF('1-SETUP'!$Q99="DAILY",DQ50+'1-SETUP'!$V99,IF('1-SETUP'!$Q99="WEEKLY",DQ50+'1-SETUP'!$V99*7,IF('1-SETUP'!$Q99="MONTHLY",EDATE(DQ50,'1-SETUP'!$V99),IF('1-SETUP'!$Q99="YEARLY",EDATE(DQ50,12*'1-SETUP'!$V99),""))))</f>
        <v>47357</v>
      </c>
      <c r="DS50" s="10">
        <f>IF('1-SETUP'!$Q99="DAILY",DR50+'1-SETUP'!$V99,IF('1-SETUP'!$Q99="WEEKLY",DR50+'1-SETUP'!$V99*7,IF('1-SETUP'!$Q99="MONTHLY",EDATE(DR50,'1-SETUP'!$V99),IF('1-SETUP'!$Q99="YEARLY",EDATE(DR50,12*'1-SETUP'!$V99),""))))</f>
        <v>47388</v>
      </c>
      <c r="DT50" s="10">
        <f>IF('1-SETUP'!$Q99="DAILY",DS50+'1-SETUP'!$V99,IF('1-SETUP'!$Q99="WEEKLY",DS50+'1-SETUP'!$V99*7,IF('1-SETUP'!$Q99="MONTHLY",EDATE(DS50,'1-SETUP'!$V99),IF('1-SETUP'!$Q99="YEARLY",EDATE(DS50,12*'1-SETUP'!$V99),""))))</f>
        <v>47418</v>
      </c>
      <c r="DU50" s="10">
        <f>IF('1-SETUP'!$Q99="DAILY",DT50+'1-SETUP'!$V99,IF('1-SETUP'!$Q99="WEEKLY",DT50+'1-SETUP'!$V99*7,IF('1-SETUP'!$Q99="MONTHLY",EDATE(DT50,'1-SETUP'!$V99),IF('1-SETUP'!$Q99="YEARLY",EDATE(DT50,12*'1-SETUP'!$V99),""))))</f>
        <v>47449</v>
      </c>
      <c r="DV50" s="10">
        <f>IF('1-SETUP'!$Q99="DAILY",DU50+'1-SETUP'!$V99,IF('1-SETUP'!$Q99="WEEKLY",DU50+'1-SETUP'!$V99*7,IF('1-SETUP'!$Q99="MONTHLY",EDATE(DU50,'1-SETUP'!$V99),IF('1-SETUP'!$Q99="YEARLY",EDATE(DU50,12*'1-SETUP'!$V99),""))))</f>
        <v>47479</v>
      </c>
      <c r="DW50" s="10">
        <f>IF('1-SETUP'!$Q99="DAILY",DV50+'1-SETUP'!$V99,IF('1-SETUP'!$Q99="WEEKLY",DV50+'1-SETUP'!$V99*7,IF('1-SETUP'!$Q99="MONTHLY",EDATE(DV50,'1-SETUP'!$V99),IF('1-SETUP'!$Q99="YEARLY",EDATE(DV50,12*'1-SETUP'!$V99),""))))</f>
        <v>47510</v>
      </c>
      <c r="DX50" s="10">
        <f>IF('1-SETUP'!$Q99="DAILY",DW50+'1-SETUP'!$V99,IF('1-SETUP'!$Q99="WEEKLY",DW50+'1-SETUP'!$V99*7,IF('1-SETUP'!$Q99="MONTHLY",EDATE(DW50,'1-SETUP'!$V99),IF('1-SETUP'!$Q99="YEARLY",EDATE(DW50,12*'1-SETUP'!$V99),""))))</f>
        <v>47541</v>
      </c>
      <c r="DY50" s="10">
        <f>IF('1-SETUP'!$Q99="DAILY",DX50+'1-SETUP'!$V99,IF('1-SETUP'!$Q99="WEEKLY",DX50+'1-SETUP'!$V99*7,IF('1-SETUP'!$Q99="MONTHLY",EDATE(DX50,'1-SETUP'!$V99),IF('1-SETUP'!$Q99="YEARLY",EDATE(DX50,12*'1-SETUP'!$V99),""))))</f>
        <v>47569</v>
      </c>
      <c r="DZ50" s="10">
        <f>IF('1-SETUP'!$Q99="DAILY",DY50+'1-SETUP'!$V99,IF('1-SETUP'!$Q99="WEEKLY",DY50+'1-SETUP'!$V99*7,IF('1-SETUP'!$Q99="MONTHLY",EDATE(DY50,'1-SETUP'!$V99),IF('1-SETUP'!$Q99="YEARLY",EDATE(DY50,12*'1-SETUP'!$V99),""))))</f>
        <v>47600</v>
      </c>
      <c r="EA50" s="10">
        <f>IF('1-SETUP'!$Q99="DAILY",DZ50+'1-SETUP'!$V99,IF('1-SETUP'!$Q99="WEEKLY",DZ50+'1-SETUP'!$V99*7,IF('1-SETUP'!$Q99="MONTHLY",EDATE(DZ50,'1-SETUP'!$V99),IF('1-SETUP'!$Q99="YEARLY",EDATE(DZ50,12*'1-SETUP'!$V99),""))))</f>
        <v>47630</v>
      </c>
      <c r="EB50" s="10">
        <f>IF('1-SETUP'!$Q99="DAILY",EA50+'1-SETUP'!$V99,IF('1-SETUP'!$Q99="WEEKLY",EA50+'1-SETUP'!$V99*7,IF('1-SETUP'!$Q99="MONTHLY",EDATE(EA50,'1-SETUP'!$V99),IF('1-SETUP'!$Q99="YEARLY",EDATE(EA50,12*'1-SETUP'!$V99),""))))</f>
        <v>47661</v>
      </c>
      <c r="EC50" s="10">
        <f>IF('1-SETUP'!$Q99="DAILY",EB50+'1-SETUP'!$V99,IF('1-SETUP'!$Q99="WEEKLY",EB50+'1-SETUP'!$V99*7,IF('1-SETUP'!$Q99="MONTHLY",EDATE(EB50,'1-SETUP'!$V99),IF('1-SETUP'!$Q99="YEARLY",EDATE(EB50,12*'1-SETUP'!$V99),""))))</f>
        <v>47691</v>
      </c>
      <c r="ED50" s="10">
        <f>IF('1-SETUP'!$Q99="DAILY",EC50+'1-SETUP'!$V99,IF('1-SETUP'!$Q99="WEEKLY",EC50+'1-SETUP'!$V99*7,IF('1-SETUP'!$Q99="MONTHLY",EDATE(EC50,'1-SETUP'!$V99),IF('1-SETUP'!$Q99="YEARLY",EDATE(EC50,12*'1-SETUP'!$V99),""))))</f>
        <v>47722</v>
      </c>
      <c r="EE50" s="10">
        <f>IF('1-SETUP'!$Q99="DAILY",ED50+'1-SETUP'!$V99,IF('1-SETUP'!$Q99="WEEKLY",ED50+'1-SETUP'!$V99*7,IF('1-SETUP'!$Q99="MONTHLY",EDATE(ED50,'1-SETUP'!$V99),IF('1-SETUP'!$Q99="YEARLY",EDATE(ED50,12*'1-SETUP'!$V99),""))))</f>
        <v>47753</v>
      </c>
      <c r="EF50" s="10">
        <f>IF('1-SETUP'!$Q99="DAILY",EE50+'1-SETUP'!$V99,IF('1-SETUP'!$Q99="WEEKLY",EE50+'1-SETUP'!$V99*7,IF('1-SETUP'!$Q99="MONTHLY",EDATE(EE50,'1-SETUP'!$V99),IF('1-SETUP'!$Q99="YEARLY",EDATE(EE50,12*'1-SETUP'!$V99),""))))</f>
        <v>47783</v>
      </c>
      <c r="EG50" s="10">
        <f>IF('1-SETUP'!$Q99="DAILY",EF50+'1-SETUP'!$V99,IF('1-SETUP'!$Q99="WEEKLY",EF50+'1-SETUP'!$V99*7,IF('1-SETUP'!$Q99="MONTHLY",EDATE(EF50,'1-SETUP'!$V99),IF('1-SETUP'!$Q99="YEARLY",EDATE(EF50,12*'1-SETUP'!$V99),""))))</f>
        <v>47814</v>
      </c>
      <c r="EH50" s="10">
        <f>IF('1-SETUP'!$Q99="DAILY",EG50+'1-SETUP'!$V99,IF('1-SETUP'!$Q99="WEEKLY",EG50+'1-SETUP'!$V99*7,IF('1-SETUP'!$Q99="MONTHLY",EDATE(EG50,'1-SETUP'!$V99),IF('1-SETUP'!$Q99="YEARLY",EDATE(EG50,12*'1-SETUP'!$V99),""))))</f>
        <v>47844</v>
      </c>
      <c r="EI50" s="10">
        <f>IF('1-SETUP'!$Q99="DAILY",EH50+'1-SETUP'!$V99,IF('1-SETUP'!$Q99="WEEKLY",EH50+'1-SETUP'!$V99*7,IF('1-SETUP'!$Q99="MONTHLY",EDATE(EH50,'1-SETUP'!$V99),IF('1-SETUP'!$Q99="YEARLY",EDATE(EH50,12*'1-SETUP'!$V99),""))))</f>
        <v>47875</v>
      </c>
      <c r="EJ50" s="10">
        <f>IF('1-SETUP'!$Q99="DAILY",EI50+'1-SETUP'!$V99,IF('1-SETUP'!$Q99="WEEKLY",EI50+'1-SETUP'!$V99*7,IF('1-SETUP'!$Q99="MONTHLY",EDATE(EI50,'1-SETUP'!$V99),IF('1-SETUP'!$Q99="YEARLY",EDATE(EI50,12*'1-SETUP'!$V99),""))))</f>
        <v>47906</v>
      </c>
      <c r="EK50" s="10">
        <f>IF('1-SETUP'!$Q99="DAILY",EJ50+'1-SETUP'!$V99,IF('1-SETUP'!$Q99="WEEKLY",EJ50+'1-SETUP'!$V99*7,IF('1-SETUP'!$Q99="MONTHLY",EDATE(EJ50,'1-SETUP'!$V99),IF('1-SETUP'!$Q99="YEARLY",EDATE(EJ50,12*'1-SETUP'!$V99),""))))</f>
        <v>47934</v>
      </c>
      <c r="EL50" s="10">
        <f>IF('1-SETUP'!$Q99="DAILY",EK50+'1-SETUP'!$V99,IF('1-SETUP'!$Q99="WEEKLY",EK50+'1-SETUP'!$V99*7,IF('1-SETUP'!$Q99="MONTHLY",EDATE(EK50,'1-SETUP'!$V99),IF('1-SETUP'!$Q99="YEARLY",EDATE(EK50,12*'1-SETUP'!$V99),""))))</f>
        <v>47965</v>
      </c>
      <c r="EM50" s="10">
        <f>IF('1-SETUP'!$Q99="DAILY",EL50+'1-SETUP'!$V99,IF('1-SETUP'!$Q99="WEEKLY",EL50+'1-SETUP'!$V99*7,IF('1-SETUP'!$Q99="MONTHLY",EDATE(EL50,'1-SETUP'!$V99),IF('1-SETUP'!$Q99="YEARLY",EDATE(EL50,12*'1-SETUP'!$V99),""))))</f>
        <v>47995</v>
      </c>
      <c r="EN50" s="10">
        <f>IF('1-SETUP'!$Q99="DAILY",EM50+'1-SETUP'!$V99,IF('1-SETUP'!$Q99="WEEKLY",EM50+'1-SETUP'!$V99*7,IF('1-SETUP'!$Q99="MONTHLY",EDATE(EM50,'1-SETUP'!$V99),IF('1-SETUP'!$Q99="YEARLY",EDATE(EM50,12*'1-SETUP'!$V99),""))))</f>
        <v>48026</v>
      </c>
      <c r="EO50" s="10">
        <f>IF('1-SETUP'!$Q99="DAILY",EN50+'1-SETUP'!$V99,IF('1-SETUP'!$Q99="WEEKLY",EN50+'1-SETUP'!$V99*7,IF('1-SETUP'!$Q99="MONTHLY",EDATE(EN50,'1-SETUP'!$V99),IF('1-SETUP'!$Q99="YEARLY",EDATE(EN50,12*'1-SETUP'!$V99),""))))</f>
        <v>48056</v>
      </c>
      <c r="EP50" s="10">
        <f>IF('1-SETUP'!$Q99="DAILY",EO50+'1-SETUP'!$V99,IF('1-SETUP'!$Q99="WEEKLY",EO50+'1-SETUP'!$V99*7,IF('1-SETUP'!$Q99="MONTHLY",EDATE(EO50,'1-SETUP'!$V99),IF('1-SETUP'!$Q99="YEARLY",EDATE(EO50,12*'1-SETUP'!$V99),""))))</f>
        <v>48087</v>
      </c>
      <c r="EQ50" s="10">
        <f>IF('1-SETUP'!$Q99="DAILY",EP50+'1-SETUP'!$V99,IF('1-SETUP'!$Q99="WEEKLY",EP50+'1-SETUP'!$V99*7,IF('1-SETUP'!$Q99="MONTHLY",EDATE(EP50,'1-SETUP'!$V99),IF('1-SETUP'!$Q99="YEARLY",EDATE(EP50,12*'1-SETUP'!$V99),""))))</f>
        <v>48118</v>
      </c>
      <c r="ER50" s="10">
        <f>IF('1-SETUP'!$Q99="DAILY",EQ50+'1-SETUP'!$V99,IF('1-SETUP'!$Q99="WEEKLY",EQ50+'1-SETUP'!$V99*7,IF('1-SETUP'!$Q99="MONTHLY",EDATE(EQ50,'1-SETUP'!$V99),IF('1-SETUP'!$Q99="YEARLY",EDATE(EQ50,12*'1-SETUP'!$V99),""))))</f>
        <v>48148</v>
      </c>
      <c r="ES50" s="10">
        <f>IF('1-SETUP'!$Q99="DAILY",ER50+'1-SETUP'!$V99,IF('1-SETUP'!$Q99="WEEKLY",ER50+'1-SETUP'!$V99*7,IF('1-SETUP'!$Q99="MONTHLY",EDATE(ER50,'1-SETUP'!$V99),IF('1-SETUP'!$Q99="YEARLY",EDATE(ER50,12*'1-SETUP'!$V99),""))))</f>
        <v>48179</v>
      </c>
      <c r="ET50" s="10">
        <f>IF('1-SETUP'!$Q99="DAILY",ES50+'1-SETUP'!$V99,IF('1-SETUP'!$Q99="WEEKLY",ES50+'1-SETUP'!$V99*7,IF('1-SETUP'!$Q99="MONTHLY",EDATE(ES50,'1-SETUP'!$V99),IF('1-SETUP'!$Q99="YEARLY",EDATE(ES50,12*'1-SETUP'!$V99),""))))</f>
        <v>48209</v>
      </c>
      <c r="EU50" s="10">
        <f>IF('1-SETUP'!$Q99="DAILY",ET50+'1-SETUP'!$V99,IF('1-SETUP'!$Q99="WEEKLY",ET50+'1-SETUP'!$V99*7,IF('1-SETUP'!$Q99="MONTHLY",EDATE(ET50,'1-SETUP'!$V99),IF('1-SETUP'!$Q99="YEARLY",EDATE(ET50,12*'1-SETUP'!$V99),""))))</f>
        <v>48240</v>
      </c>
      <c r="EV50" s="10">
        <f>IF('1-SETUP'!$Q99="DAILY",EU50+'1-SETUP'!$V99,IF('1-SETUP'!$Q99="WEEKLY",EU50+'1-SETUP'!$V99*7,IF('1-SETUP'!$Q99="MONTHLY",EDATE(EU50,'1-SETUP'!$V99),IF('1-SETUP'!$Q99="YEARLY",EDATE(EU50,12*'1-SETUP'!$V99),""))))</f>
        <v>48271</v>
      </c>
      <c r="EW50" s="10">
        <f>IF('1-SETUP'!$Q99="DAILY",EV50+'1-SETUP'!$V99,IF('1-SETUP'!$Q99="WEEKLY",EV50+'1-SETUP'!$V99*7,IF('1-SETUP'!$Q99="MONTHLY",EDATE(EV50,'1-SETUP'!$V99),IF('1-SETUP'!$Q99="YEARLY",EDATE(EV50,12*'1-SETUP'!$V99),""))))</f>
        <v>48300</v>
      </c>
      <c r="EX50" s="10">
        <f>IF('1-SETUP'!$Q99="DAILY",EW50+'1-SETUP'!$V99,IF('1-SETUP'!$Q99="WEEKLY",EW50+'1-SETUP'!$V99*7,IF('1-SETUP'!$Q99="MONTHLY",EDATE(EW50,'1-SETUP'!$V99),IF('1-SETUP'!$Q99="YEARLY",EDATE(EW50,12*'1-SETUP'!$V99),""))))</f>
        <v>48331</v>
      </c>
      <c r="EY50" s="10">
        <f>IF('1-SETUP'!$Q99="DAILY",EX50+'1-SETUP'!$V99,IF('1-SETUP'!$Q99="WEEKLY",EX50+'1-SETUP'!$V99*7,IF('1-SETUP'!$Q99="MONTHLY",EDATE(EX50,'1-SETUP'!$V99),IF('1-SETUP'!$Q99="YEARLY",EDATE(EX50,12*'1-SETUP'!$V99),""))))</f>
        <v>48361</v>
      </c>
      <c r="EZ50" s="10">
        <f>IF('1-SETUP'!$Q99="DAILY",EY50+'1-SETUP'!$V99,IF('1-SETUP'!$Q99="WEEKLY",EY50+'1-SETUP'!$V99*7,IF('1-SETUP'!$Q99="MONTHLY",EDATE(EY50,'1-SETUP'!$V99),IF('1-SETUP'!$Q99="YEARLY",EDATE(EY50,12*'1-SETUP'!$V99),""))))</f>
        <v>48392</v>
      </c>
      <c r="FA50" s="10">
        <f>IF('1-SETUP'!$Q99="DAILY",EZ50+'1-SETUP'!$V99,IF('1-SETUP'!$Q99="WEEKLY",EZ50+'1-SETUP'!$V99*7,IF('1-SETUP'!$Q99="MONTHLY",EDATE(EZ50,'1-SETUP'!$V99),IF('1-SETUP'!$Q99="YEARLY",EDATE(EZ50,12*'1-SETUP'!$V99),""))))</f>
        <v>48422</v>
      </c>
      <c r="FB50" s="10">
        <f>IF('1-SETUP'!$Q99="DAILY",FA50+'1-SETUP'!$V99,IF('1-SETUP'!$Q99="WEEKLY",FA50+'1-SETUP'!$V99*7,IF('1-SETUP'!$Q99="MONTHLY",EDATE(FA50,'1-SETUP'!$V99),IF('1-SETUP'!$Q99="YEARLY",EDATE(FA50,12*'1-SETUP'!$V99),""))))</f>
        <v>48453</v>
      </c>
      <c r="FC50" s="10">
        <f>IF('1-SETUP'!$Q99="DAILY",FB50+'1-SETUP'!$V99,IF('1-SETUP'!$Q99="WEEKLY",FB50+'1-SETUP'!$V99*7,IF('1-SETUP'!$Q99="MONTHLY",EDATE(FB50,'1-SETUP'!$V99),IF('1-SETUP'!$Q99="YEARLY",EDATE(FB50,12*'1-SETUP'!$V99),""))))</f>
        <v>48484</v>
      </c>
      <c r="FD50" s="10">
        <f>IF('1-SETUP'!$Q99="DAILY",FC50+'1-SETUP'!$V99,IF('1-SETUP'!$Q99="WEEKLY",FC50+'1-SETUP'!$V99*7,IF('1-SETUP'!$Q99="MONTHLY",EDATE(FC50,'1-SETUP'!$V99),IF('1-SETUP'!$Q99="YEARLY",EDATE(FC50,12*'1-SETUP'!$V99),""))))</f>
        <v>48514</v>
      </c>
      <c r="FE50" s="10">
        <f>IF('1-SETUP'!$Q99="DAILY",FD50+'1-SETUP'!$V99,IF('1-SETUP'!$Q99="WEEKLY",FD50+'1-SETUP'!$V99*7,IF('1-SETUP'!$Q99="MONTHLY",EDATE(FD50,'1-SETUP'!$V99),IF('1-SETUP'!$Q99="YEARLY",EDATE(FD50,12*'1-SETUP'!$V99),""))))</f>
        <v>48545</v>
      </c>
      <c r="FF50" s="10">
        <f>IF('1-SETUP'!$Q99="DAILY",FE50+'1-SETUP'!$V99,IF('1-SETUP'!$Q99="WEEKLY",FE50+'1-SETUP'!$V99*7,IF('1-SETUP'!$Q99="MONTHLY",EDATE(FE50,'1-SETUP'!$V99),IF('1-SETUP'!$Q99="YEARLY",EDATE(FE50,12*'1-SETUP'!$V99),""))))</f>
        <v>48575</v>
      </c>
      <c r="FG50" s="10">
        <f>IF('1-SETUP'!$Q99="DAILY",FF50+'1-SETUP'!$V99,IF('1-SETUP'!$Q99="WEEKLY",FF50+'1-SETUP'!$V99*7,IF('1-SETUP'!$Q99="MONTHLY",EDATE(FF50,'1-SETUP'!$V99),IF('1-SETUP'!$Q99="YEARLY",EDATE(FF50,12*'1-SETUP'!$V99),""))))</f>
        <v>48606</v>
      </c>
      <c r="FH50" s="10">
        <f>IF('1-SETUP'!$Q99="DAILY",FG50+'1-SETUP'!$V99,IF('1-SETUP'!$Q99="WEEKLY",FG50+'1-SETUP'!$V99*7,IF('1-SETUP'!$Q99="MONTHLY",EDATE(FG50,'1-SETUP'!$V99),IF('1-SETUP'!$Q99="YEARLY",EDATE(FG50,12*'1-SETUP'!$V99),""))))</f>
        <v>48637</v>
      </c>
      <c r="FI50" s="10">
        <f>IF('1-SETUP'!$Q99="DAILY",FH50+'1-SETUP'!$V99,IF('1-SETUP'!$Q99="WEEKLY",FH50+'1-SETUP'!$V99*7,IF('1-SETUP'!$Q99="MONTHLY",EDATE(FH50,'1-SETUP'!$V99),IF('1-SETUP'!$Q99="YEARLY",EDATE(FH50,12*'1-SETUP'!$V99),""))))</f>
        <v>48665</v>
      </c>
      <c r="FJ50" s="10">
        <f>IF('1-SETUP'!$Q99="DAILY",FI50+'1-SETUP'!$V99,IF('1-SETUP'!$Q99="WEEKLY",FI50+'1-SETUP'!$V99*7,IF('1-SETUP'!$Q99="MONTHLY",EDATE(FI50,'1-SETUP'!$V99),IF('1-SETUP'!$Q99="YEARLY",EDATE(FI50,12*'1-SETUP'!$V99),""))))</f>
        <v>48696</v>
      </c>
      <c r="FK50" s="10">
        <f>IF('1-SETUP'!$Q99="DAILY",FJ50+'1-SETUP'!$V99,IF('1-SETUP'!$Q99="WEEKLY",FJ50+'1-SETUP'!$V99*7,IF('1-SETUP'!$Q99="MONTHLY",EDATE(FJ50,'1-SETUP'!$V99),IF('1-SETUP'!$Q99="YEARLY",EDATE(FJ50,12*'1-SETUP'!$V99),""))))</f>
        <v>48726</v>
      </c>
      <c r="FL50" s="10">
        <f>IF('1-SETUP'!$Q99="DAILY",FK50+'1-SETUP'!$V99,IF('1-SETUP'!$Q99="WEEKLY",FK50+'1-SETUP'!$V99*7,IF('1-SETUP'!$Q99="MONTHLY",EDATE(FK50,'1-SETUP'!$V99),IF('1-SETUP'!$Q99="YEARLY",EDATE(FK50,12*'1-SETUP'!$V99),""))))</f>
        <v>48757</v>
      </c>
      <c r="FM50" s="10">
        <f>IF('1-SETUP'!$Q99="DAILY",FL50+'1-SETUP'!$V99,IF('1-SETUP'!$Q99="WEEKLY",FL50+'1-SETUP'!$V99*7,IF('1-SETUP'!$Q99="MONTHLY",EDATE(FL50,'1-SETUP'!$V99),IF('1-SETUP'!$Q99="YEARLY",EDATE(FL50,12*'1-SETUP'!$V99),""))))</f>
        <v>48787</v>
      </c>
      <c r="FN50" s="10">
        <f>IF('1-SETUP'!$Q99="DAILY",FM50+'1-SETUP'!$V99,IF('1-SETUP'!$Q99="WEEKLY",FM50+'1-SETUP'!$V99*7,IF('1-SETUP'!$Q99="MONTHLY",EDATE(FM50,'1-SETUP'!$V99),IF('1-SETUP'!$Q99="YEARLY",EDATE(FM50,12*'1-SETUP'!$V99),""))))</f>
        <v>48818</v>
      </c>
      <c r="FO50" s="10">
        <f>IF('1-SETUP'!$Q99="DAILY",FN50+'1-SETUP'!$V99,IF('1-SETUP'!$Q99="WEEKLY",FN50+'1-SETUP'!$V99*7,IF('1-SETUP'!$Q99="MONTHLY",EDATE(FN50,'1-SETUP'!$V99),IF('1-SETUP'!$Q99="YEARLY",EDATE(FN50,12*'1-SETUP'!$V99),""))))</f>
        <v>48849</v>
      </c>
      <c r="FP50" s="10">
        <f>IF('1-SETUP'!$Q99="DAILY",FO50+'1-SETUP'!$V99,IF('1-SETUP'!$Q99="WEEKLY",FO50+'1-SETUP'!$V99*7,IF('1-SETUP'!$Q99="MONTHLY",EDATE(FO50,'1-SETUP'!$V99),IF('1-SETUP'!$Q99="YEARLY",EDATE(FO50,12*'1-SETUP'!$V99),""))))</f>
        <v>48879</v>
      </c>
      <c r="FQ50" s="10">
        <f>IF('1-SETUP'!$Q99="DAILY",FP50+'1-SETUP'!$V99,IF('1-SETUP'!$Q99="WEEKLY",FP50+'1-SETUP'!$V99*7,IF('1-SETUP'!$Q99="MONTHLY",EDATE(FP50,'1-SETUP'!$V99),IF('1-SETUP'!$Q99="YEARLY",EDATE(FP50,12*'1-SETUP'!$V99),""))))</f>
        <v>48910</v>
      </c>
      <c r="FR50" s="10">
        <f>IF('1-SETUP'!$Q99="DAILY",FQ50+'1-SETUP'!$V99,IF('1-SETUP'!$Q99="WEEKLY",FQ50+'1-SETUP'!$V99*7,IF('1-SETUP'!$Q99="MONTHLY",EDATE(FQ50,'1-SETUP'!$V99),IF('1-SETUP'!$Q99="YEARLY",EDATE(FQ50,12*'1-SETUP'!$V99),""))))</f>
        <v>48940</v>
      </c>
      <c r="FS50" s="10">
        <f>IF('1-SETUP'!$Q99="DAILY",FR50+'1-SETUP'!$V99,IF('1-SETUP'!$Q99="WEEKLY",FR50+'1-SETUP'!$V99*7,IF('1-SETUP'!$Q99="MONTHLY",EDATE(FR50,'1-SETUP'!$V99),IF('1-SETUP'!$Q99="YEARLY",EDATE(FR50,12*'1-SETUP'!$V99),""))))</f>
        <v>48971</v>
      </c>
      <c r="FT50" s="10">
        <f>IF('1-SETUP'!$Q99="DAILY",FS50+'1-SETUP'!$V99,IF('1-SETUP'!$Q99="WEEKLY",FS50+'1-SETUP'!$V99*7,IF('1-SETUP'!$Q99="MONTHLY",EDATE(FS50,'1-SETUP'!$V99),IF('1-SETUP'!$Q99="YEARLY",EDATE(FS50,12*'1-SETUP'!$V99),""))))</f>
        <v>49002</v>
      </c>
      <c r="FU50" s="10">
        <f>IF('1-SETUP'!$Q99="DAILY",FT50+'1-SETUP'!$V99,IF('1-SETUP'!$Q99="WEEKLY",FT50+'1-SETUP'!$V99*7,IF('1-SETUP'!$Q99="MONTHLY",EDATE(FT50,'1-SETUP'!$V99),IF('1-SETUP'!$Q99="YEARLY",EDATE(FT50,12*'1-SETUP'!$V99),""))))</f>
        <v>49030</v>
      </c>
      <c r="FV50" s="10">
        <f>IF('1-SETUP'!$Q99="DAILY",FU50+'1-SETUP'!$V99,IF('1-SETUP'!$Q99="WEEKLY",FU50+'1-SETUP'!$V99*7,IF('1-SETUP'!$Q99="MONTHLY",EDATE(FU50,'1-SETUP'!$V99),IF('1-SETUP'!$Q99="YEARLY",EDATE(FU50,12*'1-SETUP'!$V99),""))))</f>
        <v>49061</v>
      </c>
      <c r="FW50" s="10">
        <f>IF('1-SETUP'!$Q99="DAILY",FV50+'1-SETUP'!$V99,IF('1-SETUP'!$Q99="WEEKLY",FV50+'1-SETUP'!$V99*7,IF('1-SETUP'!$Q99="MONTHLY",EDATE(FV50,'1-SETUP'!$V99),IF('1-SETUP'!$Q99="YEARLY",EDATE(FV50,12*'1-SETUP'!$V99),""))))</f>
        <v>49091</v>
      </c>
      <c r="FX50" s="10">
        <f>IF('1-SETUP'!$Q99="DAILY",FW50+'1-SETUP'!$V99,IF('1-SETUP'!$Q99="WEEKLY",FW50+'1-SETUP'!$V99*7,IF('1-SETUP'!$Q99="MONTHLY",EDATE(FW50,'1-SETUP'!$V99),IF('1-SETUP'!$Q99="YEARLY",EDATE(FW50,12*'1-SETUP'!$V99),""))))</f>
        <v>49122</v>
      </c>
      <c r="FY50" s="10">
        <f>IF('1-SETUP'!$Q99="DAILY",FX50+'1-SETUP'!$V99,IF('1-SETUP'!$Q99="WEEKLY",FX50+'1-SETUP'!$V99*7,IF('1-SETUP'!$Q99="MONTHLY",EDATE(FX50,'1-SETUP'!$V99),IF('1-SETUP'!$Q99="YEARLY",EDATE(FX50,12*'1-SETUP'!$V99),""))))</f>
        <v>49152</v>
      </c>
      <c r="FZ50" s="10">
        <f>IF('1-SETUP'!$Q99="DAILY",FY50+'1-SETUP'!$V99,IF('1-SETUP'!$Q99="WEEKLY",FY50+'1-SETUP'!$V99*7,IF('1-SETUP'!$Q99="MONTHLY",EDATE(FY50,'1-SETUP'!$V99),IF('1-SETUP'!$Q99="YEARLY",EDATE(FY50,12*'1-SETUP'!$V99),""))))</f>
        <v>49183</v>
      </c>
      <c r="GA50" s="10">
        <f>IF('1-SETUP'!$Q99="DAILY",FZ50+'1-SETUP'!$V99,IF('1-SETUP'!$Q99="WEEKLY",FZ50+'1-SETUP'!$V99*7,IF('1-SETUP'!$Q99="MONTHLY",EDATE(FZ50,'1-SETUP'!$V99),IF('1-SETUP'!$Q99="YEARLY",EDATE(FZ50,12*'1-SETUP'!$V99),""))))</f>
        <v>49214</v>
      </c>
      <c r="GB50" s="10">
        <f>IF('1-SETUP'!$Q99="DAILY",GA50+'1-SETUP'!$V99,IF('1-SETUP'!$Q99="WEEKLY",GA50+'1-SETUP'!$V99*7,IF('1-SETUP'!$Q99="MONTHLY",EDATE(GA50,'1-SETUP'!$V99),IF('1-SETUP'!$Q99="YEARLY",EDATE(GA50,12*'1-SETUP'!$V99),""))))</f>
        <v>49244</v>
      </c>
      <c r="GC50" s="10">
        <f>IF('1-SETUP'!$Q99="DAILY",GB50+'1-SETUP'!$V99,IF('1-SETUP'!$Q99="WEEKLY",GB50+'1-SETUP'!$V99*7,IF('1-SETUP'!$Q99="MONTHLY",EDATE(GB50,'1-SETUP'!$V99),IF('1-SETUP'!$Q99="YEARLY",EDATE(GB50,12*'1-SETUP'!$V99),""))))</f>
        <v>49275</v>
      </c>
      <c r="GD50" s="10">
        <f>IF('1-SETUP'!$Q99="DAILY",GC50+'1-SETUP'!$V99,IF('1-SETUP'!$Q99="WEEKLY",GC50+'1-SETUP'!$V99*7,IF('1-SETUP'!$Q99="MONTHLY",EDATE(GC50,'1-SETUP'!$V99),IF('1-SETUP'!$Q99="YEARLY",EDATE(GC50,12*'1-SETUP'!$V99),""))))</f>
        <v>49305</v>
      </c>
      <c r="GE50" s="10">
        <f>IF('1-SETUP'!$Q99="DAILY",GD50+'1-SETUP'!$V99,IF('1-SETUP'!$Q99="WEEKLY",GD50+'1-SETUP'!$V99*7,IF('1-SETUP'!$Q99="MONTHLY",EDATE(GD50,'1-SETUP'!$V99),IF('1-SETUP'!$Q99="YEARLY",EDATE(GD50,12*'1-SETUP'!$V99),""))))</f>
        <v>49336</v>
      </c>
      <c r="GF50" s="10">
        <f>IF('1-SETUP'!$Q99="DAILY",GE50+'1-SETUP'!$V99,IF('1-SETUP'!$Q99="WEEKLY",GE50+'1-SETUP'!$V99*7,IF('1-SETUP'!$Q99="MONTHLY",EDATE(GE50,'1-SETUP'!$V99),IF('1-SETUP'!$Q99="YEARLY",EDATE(GE50,12*'1-SETUP'!$V99),""))))</f>
        <v>49367</v>
      </c>
      <c r="GG50" s="10">
        <f>IF('1-SETUP'!$Q99="DAILY",GF50+'1-SETUP'!$V99,IF('1-SETUP'!$Q99="WEEKLY",GF50+'1-SETUP'!$V99*7,IF('1-SETUP'!$Q99="MONTHLY",EDATE(GF50,'1-SETUP'!$V99),IF('1-SETUP'!$Q99="YEARLY",EDATE(GF50,12*'1-SETUP'!$V99),""))))</f>
        <v>49395</v>
      </c>
      <c r="GH50" s="10">
        <f>IF('1-SETUP'!$Q99="DAILY",GG50+'1-SETUP'!$V99,IF('1-SETUP'!$Q99="WEEKLY",GG50+'1-SETUP'!$V99*7,IF('1-SETUP'!$Q99="MONTHLY",EDATE(GG50,'1-SETUP'!$V99),IF('1-SETUP'!$Q99="YEARLY",EDATE(GG50,12*'1-SETUP'!$V99),""))))</f>
        <v>49426</v>
      </c>
      <c r="GI50" s="10">
        <f>IF('1-SETUP'!$Q99="DAILY",GH50+'1-SETUP'!$V99,IF('1-SETUP'!$Q99="WEEKLY",GH50+'1-SETUP'!$V99*7,IF('1-SETUP'!$Q99="MONTHLY",EDATE(GH50,'1-SETUP'!$V99),IF('1-SETUP'!$Q99="YEARLY",EDATE(GH50,12*'1-SETUP'!$V99),""))))</f>
        <v>49456</v>
      </c>
      <c r="GJ50" s="10">
        <f>IF('1-SETUP'!$Q99="DAILY",GI50+'1-SETUP'!$V99,IF('1-SETUP'!$Q99="WEEKLY",GI50+'1-SETUP'!$V99*7,IF('1-SETUP'!$Q99="MONTHLY",EDATE(GI50,'1-SETUP'!$V99),IF('1-SETUP'!$Q99="YEARLY",EDATE(GI50,12*'1-SETUP'!$V99),""))))</f>
        <v>49487</v>
      </c>
      <c r="GK50" s="10">
        <f>IF('1-SETUP'!$Q99="DAILY",GJ50+'1-SETUP'!$V99,IF('1-SETUP'!$Q99="WEEKLY",GJ50+'1-SETUP'!$V99*7,IF('1-SETUP'!$Q99="MONTHLY",EDATE(GJ50,'1-SETUP'!$V99),IF('1-SETUP'!$Q99="YEARLY",EDATE(GJ50,12*'1-SETUP'!$V99),""))))</f>
        <v>49517</v>
      </c>
      <c r="GL50" s="10">
        <f>IF('1-SETUP'!$Q99="DAILY",GK50+'1-SETUP'!$V99,IF('1-SETUP'!$Q99="WEEKLY",GK50+'1-SETUP'!$V99*7,IF('1-SETUP'!$Q99="MONTHLY",EDATE(GK50,'1-SETUP'!$V99),IF('1-SETUP'!$Q99="YEARLY",EDATE(GK50,12*'1-SETUP'!$V99),""))))</f>
        <v>49548</v>
      </c>
      <c r="GM50" s="10">
        <f>IF('1-SETUP'!$Q99="DAILY",GL50+'1-SETUP'!$V99,IF('1-SETUP'!$Q99="WEEKLY",GL50+'1-SETUP'!$V99*7,IF('1-SETUP'!$Q99="MONTHLY",EDATE(GL50,'1-SETUP'!$V99),IF('1-SETUP'!$Q99="YEARLY",EDATE(GL50,12*'1-SETUP'!$V99),""))))</f>
        <v>49579</v>
      </c>
      <c r="GN50" s="10">
        <f>IF('1-SETUP'!$Q99="DAILY",GM50+'1-SETUP'!$V99,IF('1-SETUP'!$Q99="WEEKLY",GM50+'1-SETUP'!$V99*7,IF('1-SETUP'!$Q99="MONTHLY",EDATE(GM50,'1-SETUP'!$V99),IF('1-SETUP'!$Q99="YEARLY",EDATE(GM50,12*'1-SETUP'!$V99),""))))</f>
        <v>49609</v>
      </c>
      <c r="GO50" s="10">
        <f>IF('1-SETUP'!$Q99="DAILY",GN50+'1-SETUP'!$V99,IF('1-SETUP'!$Q99="WEEKLY",GN50+'1-SETUP'!$V99*7,IF('1-SETUP'!$Q99="MONTHLY",EDATE(GN50,'1-SETUP'!$V99),IF('1-SETUP'!$Q99="YEARLY",EDATE(GN50,12*'1-SETUP'!$V99),""))))</f>
        <v>49640</v>
      </c>
      <c r="GP50" s="10">
        <f>IF('1-SETUP'!$Q99="DAILY",GO50+'1-SETUP'!$V99,IF('1-SETUP'!$Q99="WEEKLY",GO50+'1-SETUP'!$V99*7,IF('1-SETUP'!$Q99="MONTHLY",EDATE(GO50,'1-SETUP'!$V99),IF('1-SETUP'!$Q99="YEARLY",EDATE(GO50,12*'1-SETUP'!$V99),""))))</f>
        <v>49670</v>
      </c>
      <c r="GQ50" s="10">
        <f>IF('1-SETUP'!$Q99="DAILY",GP50+'1-SETUP'!$V99,IF('1-SETUP'!$Q99="WEEKLY",GP50+'1-SETUP'!$V99*7,IF('1-SETUP'!$Q99="MONTHLY",EDATE(GP50,'1-SETUP'!$V99),IF('1-SETUP'!$Q99="YEARLY",EDATE(GP50,12*'1-SETUP'!$V99),""))))</f>
        <v>49701</v>
      </c>
      <c r="GR50" s="10">
        <f>IF('1-SETUP'!$Q99="DAILY",GQ50+'1-SETUP'!$V99,IF('1-SETUP'!$Q99="WEEKLY",GQ50+'1-SETUP'!$V99*7,IF('1-SETUP'!$Q99="MONTHLY",EDATE(GQ50,'1-SETUP'!$V99),IF('1-SETUP'!$Q99="YEARLY",EDATE(GQ50,12*'1-SETUP'!$V99),""))))</f>
        <v>49732</v>
      </c>
      <c r="GS50" s="10">
        <f>IF('1-SETUP'!$Q99="DAILY",GR50+'1-SETUP'!$V99,IF('1-SETUP'!$Q99="WEEKLY",GR50+'1-SETUP'!$V99*7,IF('1-SETUP'!$Q99="MONTHLY",EDATE(GR50,'1-SETUP'!$V99),IF('1-SETUP'!$Q99="YEARLY",EDATE(GR50,12*'1-SETUP'!$V99),""))))</f>
        <v>49761</v>
      </c>
      <c r="GT50" s="10">
        <f>IF('1-SETUP'!$Q99="DAILY",GS50+'1-SETUP'!$V99,IF('1-SETUP'!$Q99="WEEKLY",GS50+'1-SETUP'!$V99*7,IF('1-SETUP'!$Q99="MONTHLY",EDATE(GS50,'1-SETUP'!$V99),IF('1-SETUP'!$Q99="YEARLY",EDATE(GS50,12*'1-SETUP'!$V99),""))))</f>
        <v>49792</v>
      </c>
      <c r="GU50" s="10">
        <f>IF('1-SETUP'!$Q99="DAILY",GT50+'1-SETUP'!$V99,IF('1-SETUP'!$Q99="WEEKLY",GT50+'1-SETUP'!$V99*7,IF('1-SETUP'!$Q99="MONTHLY",EDATE(GT50,'1-SETUP'!$V99),IF('1-SETUP'!$Q99="YEARLY",EDATE(GT50,12*'1-SETUP'!$V99),""))))</f>
        <v>49822</v>
      </c>
      <c r="GV50" s="10">
        <f>IF('1-SETUP'!$Q99="DAILY",GU50+'1-SETUP'!$V99,IF('1-SETUP'!$Q99="WEEKLY",GU50+'1-SETUP'!$V99*7,IF('1-SETUP'!$Q99="MONTHLY",EDATE(GU50,'1-SETUP'!$V99),IF('1-SETUP'!$Q99="YEARLY",EDATE(GU50,12*'1-SETUP'!$V99),""))))</f>
        <v>49853</v>
      </c>
      <c r="GW50" s="10">
        <f>IF('1-SETUP'!$Q99="DAILY",GV50+'1-SETUP'!$V99,IF('1-SETUP'!$Q99="WEEKLY",GV50+'1-SETUP'!$V99*7,IF('1-SETUP'!$Q99="MONTHLY",EDATE(GV50,'1-SETUP'!$V99),IF('1-SETUP'!$Q99="YEARLY",EDATE(GV50,12*'1-SETUP'!$V99),""))))</f>
        <v>49883</v>
      </c>
      <c r="GX50" s="10">
        <f>IF('1-SETUP'!$Q99="DAILY",GW50+'1-SETUP'!$V99,IF('1-SETUP'!$Q99="WEEKLY",GW50+'1-SETUP'!$V99*7,IF('1-SETUP'!$Q99="MONTHLY",EDATE(GW50,'1-SETUP'!$V99),IF('1-SETUP'!$Q99="YEARLY",EDATE(GW50,12*'1-SETUP'!$V99),""))))</f>
        <v>49914</v>
      </c>
      <c r="GY50" s="10">
        <f>IF('1-SETUP'!$Q99="DAILY",GX50+'1-SETUP'!$V99,IF('1-SETUP'!$Q99="WEEKLY",GX50+'1-SETUP'!$V99*7,IF('1-SETUP'!$Q99="MONTHLY",EDATE(GX50,'1-SETUP'!$V99),IF('1-SETUP'!$Q99="YEARLY",EDATE(GX50,12*'1-SETUP'!$V99),""))))</f>
        <v>49945</v>
      </c>
      <c r="GZ50" s="10">
        <f>IF('1-SETUP'!$Q99="DAILY",GY50+'1-SETUP'!$V99,IF('1-SETUP'!$Q99="WEEKLY",GY50+'1-SETUP'!$V99*7,IF('1-SETUP'!$Q99="MONTHLY",EDATE(GY50,'1-SETUP'!$V99),IF('1-SETUP'!$Q99="YEARLY",EDATE(GY50,12*'1-SETUP'!$V99),""))))</f>
        <v>49975</v>
      </c>
      <c r="HA50" s="10">
        <f>IF('1-SETUP'!$Q99="DAILY",GZ50+'1-SETUP'!$V99,IF('1-SETUP'!$Q99="WEEKLY",GZ50+'1-SETUP'!$V99*7,IF('1-SETUP'!$Q99="MONTHLY",EDATE(GZ50,'1-SETUP'!$V99),IF('1-SETUP'!$Q99="YEARLY",EDATE(GZ50,12*'1-SETUP'!$V99),""))))</f>
        <v>50006</v>
      </c>
      <c r="HB50" s="10">
        <f>IF('1-SETUP'!$Q99="DAILY",HA50+'1-SETUP'!$V99,IF('1-SETUP'!$Q99="WEEKLY",HA50+'1-SETUP'!$V99*7,IF('1-SETUP'!$Q99="MONTHLY",EDATE(HA50,'1-SETUP'!$V99),IF('1-SETUP'!$Q99="YEARLY",EDATE(HA50,12*'1-SETUP'!$V99),""))))</f>
        <v>50036</v>
      </c>
      <c r="HC50" s="10">
        <f>IF('1-SETUP'!$Q99="DAILY",HB50+'1-SETUP'!$V99,IF('1-SETUP'!$Q99="WEEKLY",HB50+'1-SETUP'!$V99*7,IF('1-SETUP'!$Q99="MONTHLY",EDATE(HB50,'1-SETUP'!$V99),IF('1-SETUP'!$Q99="YEARLY",EDATE(HB50,12*'1-SETUP'!$V99),""))))</f>
        <v>50067</v>
      </c>
      <c r="HD50" s="10">
        <f>IF('1-SETUP'!$Q99="DAILY",HC50+'1-SETUP'!$V99,IF('1-SETUP'!$Q99="WEEKLY",HC50+'1-SETUP'!$V99*7,IF('1-SETUP'!$Q99="MONTHLY",EDATE(HC50,'1-SETUP'!$V99),IF('1-SETUP'!$Q99="YEARLY",EDATE(HC50,12*'1-SETUP'!$V99),""))))</f>
        <v>50098</v>
      </c>
      <c r="HE50" s="10">
        <f>IF('1-SETUP'!$Q99="DAILY",HD50+'1-SETUP'!$V99,IF('1-SETUP'!$Q99="WEEKLY",HD50+'1-SETUP'!$V99*7,IF('1-SETUP'!$Q99="MONTHLY",EDATE(HD50,'1-SETUP'!$V99),IF('1-SETUP'!$Q99="YEARLY",EDATE(HD50,12*'1-SETUP'!$V99),""))))</f>
        <v>50126</v>
      </c>
      <c r="HF50" s="10">
        <f>IF('1-SETUP'!$Q99="DAILY",HE50+'1-SETUP'!$V99,IF('1-SETUP'!$Q99="WEEKLY",HE50+'1-SETUP'!$V99*7,IF('1-SETUP'!$Q99="MONTHLY",EDATE(HE50,'1-SETUP'!$V99),IF('1-SETUP'!$Q99="YEARLY",EDATE(HE50,12*'1-SETUP'!$V99),""))))</f>
        <v>50157</v>
      </c>
      <c r="HG50" s="10">
        <f>IF('1-SETUP'!$Q99="DAILY",HF50+'1-SETUP'!$V99,IF('1-SETUP'!$Q99="WEEKLY",HF50+'1-SETUP'!$V99*7,IF('1-SETUP'!$Q99="MONTHLY",EDATE(HF50,'1-SETUP'!$V99),IF('1-SETUP'!$Q99="YEARLY",EDATE(HF50,12*'1-SETUP'!$V99),""))))</f>
        <v>50187</v>
      </c>
      <c r="HH50" s="10">
        <f>IF('1-SETUP'!$Q99="DAILY",HG50+'1-SETUP'!$V99,IF('1-SETUP'!$Q99="WEEKLY",HG50+'1-SETUP'!$V99*7,IF('1-SETUP'!$Q99="MONTHLY",EDATE(HG50,'1-SETUP'!$V99),IF('1-SETUP'!$Q99="YEARLY",EDATE(HG50,12*'1-SETUP'!$V99),""))))</f>
        <v>50218</v>
      </c>
      <c r="HI50" s="10">
        <f>IF('1-SETUP'!$Q99="DAILY",HH50+'1-SETUP'!$V99,IF('1-SETUP'!$Q99="WEEKLY",HH50+'1-SETUP'!$V99*7,IF('1-SETUP'!$Q99="MONTHLY",EDATE(HH50,'1-SETUP'!$V99),IF('1-SETUP'!$Q99="YEARLY",EDATE(HH50,12*'1-SETUP'!$V99),""))))</f>
        <v>50248</v>
      </c>
      <c r="HJ50" s="10">
        <f>IF('1-SETUP'!$Q99="DAILY",HI50+'1-SETUP'!$V99,IF('1-SETUP'!$Q99="WEEKLY",HI50+'1-SETUP'!$V99*7,IF('1-SETUP'!$Q99="MONTHLY",EDATE(HI50,'1-SETUP'!$V99),IF('1-SETUP'!$Q99="YEARLY",EDATE(HI50,12*'1-SETUP'!$V99),""))))</f>
        <v>50279</v>
      </c>
      <c r="HK50" s="10">
        <f>IF('1-SETUP'!$Q99="DAILY",HJ50+'1-SETUP'!$V99,IF('1-SETUP'!$Q99="WEEKLY",HJ50+'1-SETUP'!$V99*7,IF('1-SETUP'!$Q99="MONTHLY",EDATE(HJ50,'1-SETUP'!$V99),IF('1-SETUP'!$Q99="YEARLY",EDATE(HJ50,12*'1-SETUP'!$V99),""))))</f>
        <v>50310</v>
      </c>
      <c r="HL50" s="10">
        <f>IF('1-SETUP'!$Q99="DAILY",HK50+'1-SETUP'!$V99,IF('1-SETUP'!$Q99="WEEKLY",HK50+'1-SETUP'!$V99*7,IF('1-SETUP'!$Q99="MONTHLY",EDATE(HK50,'1-SETUP'!$V99),IF('1-SETUP'!$Q99="YEARLY",EDATE(HK50,12*'1-SETUP'!$V99),""))))</f>
        <v>50340</v>
      </c>
      <c r="HM50" s="10">
        <f>IF('1-SETUP'!$Q99="DAILY",HL50+'1-SETUP'!$V99,IF('1-SETUP'!$Q99="WEEKLY",HL50+'1-SETUP'!$V99*7,IF('1-SETUP'!$Q99="MONTHLY",EDATE(HL50,'1-SETUP'!$V99),IF('1-SETUP'!$Q99="YEARLY",EDATE(HL50,12*'1-SETUP'!$V99),""))))</f>
        <v>50371</v>
      </c>
      <c r="HN50" s="10">
        <f>IF('1-SETUP'!$Q99="DAILY",HM50+'1-SETUP'!$V99,IF('1-SETUP'!$Q99="WEEKLY",HM50+'1-SETUP'!$V99*7,IF('1-SETUP'!$Q99="MONTHLY",EDATE(HM50,'1-SETUP'!$V99),IF('1-SETUP'!$Q99="YEARLY",EDATE(HM50,12*'1-SETUP'!$V99),""))))</f>
        <v>50401</v>
      </c>
      <c r="HO50" s="10">
        <f>IF('1-SETUP'!$Q99="DAILY",HN50+'1-SETUP'!$V99,IF('1-SETUP'!$Q99="WEEKLY",HN50+'1-SETUP'!$V99*7,IF('1-SETUP'!$Q99="MONTHLY",EDATE(HN50,'1-SETUP'!$V99),IF('1-SETUP'!$Q99="YEARLY",EDATE(HN50,12*'1-SETUP'!$V99),""))))</f>
        <v>50432</v>
      </c>
      <c r="HP50" s="10">
        <f>IF('1-SETUP'!$Q99="DAILY",HO50+'1-SETUP'!$V99,IF('1-SETUP'!$Q99="WEEKLY",HO50+'1-SETUP'!$V99*7,IF('1-SETUP'!$Q99="MONTHLY",EDATE(HO50,'1-SETUP'!$V99),IF('1-SETUP'!$Q99="YEARLY",EDATE(HO50,12*'1-SETUP'!$V99),""))))</f>
        <v>50463</v>
      </c>
      <c r="HQ50" s="10">
        <f>IF('1-SETUP'!$Q99="DAILY",HP50+'1-SETUP'!$V99,IF('1-SETUP'!$Q99="WEEKLY",HP50+'1-SETUP'!$V99*7,IF('1-SETUP'!$Q99="MONTHLY",EDATE(HP50,'1-SETUP'!$V99),IF('1-SETUP'!$Q99="YEARLY",EDATE(HP50,12*'1-SETUP'!$V99),""))))</f>
        <v>50491</v>
      </c>
      <c r="HR50" s="10">
        <f>IF('1-SETUP'!$Q99="DAILY",HQ50+'1-SETUP'!$V99,IF('1-SETUP'!$Q99="WEEKLY",HQ50+'1-SETUP'!$V99*7,IF('1-SETUP'!$Q99="MONTHLY",EDATE(HQ50,'1-SETUP'!$V99),IF('1-SETUP'!$Q99="YEARLY",EDATE(HQ50,12*'1-SETUP'!$V99),""))))</f>
        <v>50522</v>
      </c>
      <c r="HS50" s="10">
        <f>IF('1-SETUP'!$Q99="DAILY",HR50+'1-SETUP'!$V99,IF('1-SETUP'!$Q99="WEEKLY",HR50+'1-SETUP'!$V99*7,IF('1-SETUP'!$Q99="MONTHLY",EDATE(HR50,'1-SETUP'!$V99),IF('1-SETUP'!$Q99="YEARLY",EDATE(HR50,12*'1-SETUP'!$V99),""))))</f>
        <v>50552</v>
      </c>
      <c r="HT50" s="10">
        <f>IF('1-SETUP'!$Q99="DAILY",HS50+'1-SETUP'!$V99,IF('1-SETUP'!$Q99="WEEKLY",HS50+'1-SETUP'!$V99*7,IF('1-SETUP'!$Q99="MONTHLY",EDATE(HS50,'1-SETUP'!$V99),IF('1-SETUP'!$Q99="YEARLY",EDATE(HS50,12*'1-SETUP'!$V99),""))))</f>
        <v>50583</v>
      </c>
      <c r="HU50" s="10">
        <f>IF('1-SETUP'!$Q99="DAILY",HT50+'1-SETUP'!$V99,IF('1-SETUP'!$Q99="WEEKLY",HT50+'1-SETUP'!$V99*7,IF('1-SETUP'!$Q99="MONTHLY",EDATE(HT50,'1-SETUP'!$V99),IF('1-SETUP'!$Q99="YEARLY",EDATE(HT50,12*'1-SETUP'!$V99),""))))</f>
        <v>50613</v>
      </c>
      <c r="HV50" s="10">
        <f>IF('1-SETUP'!$Q99="DAILY",HU50+'1-SETUP'!$V99,IF('1-SETUP'!$Q99="WEEKLY",HU50+'1-SETUP'!$V99*7,IF('1-SETUP'!$Q99="MONTHLY",EDATE(HU50,'1-SETUP'!$V99),IF('1-SETUP'!$Q99="YEARLY",EDATE(HU50,12*'1-SETUP'!$V99),""))))</f>
        <v>50644</v>
      </c>
      <c r="HW50" s="10">
        <f>IF('1-SETUP'!$Q99="DAILY",HV50+'1-SETUP'!$V99,IF('1-SETUP'!$Q99="WEEKLY",HV50+'1-SETUP'!$V99*7,IF('1-SETUP'!$Q99="MONTHLY",EDATE(HV50,'1-SETUP'!$V99),IF('1-SETUP'!$Q99="YEARLY",EDATE(HV50,12*'1-SETUP'!$V99),""))))</f>
        <v>50675</v>
      </c>
      <c r="HX50" s="10">
        <f>IF('1-SETUP'!$Q99="DAILY",HW50+'1-SETUP'!$V99,IF('1-SETUP'!$Q99="WEEKLY",HW50+'1-SETUP'!$V99*7,IF('1-SETUP'!$Q99="MONTHLY",EDATE(HW50,'1-SETUP'!$V99),IF('1-SETUP'!$Q99="YEARLY",EDATE(HW50,12*'1-SETUP'!$V99),""))))</f>
        <v>50705</v>
      </c>
      <c r="HY50" s="10">
        <f>IF('1-SETUP'!$Q99="DAILY",HX50+'1-SETUP'!$V99,IF('1-SETUP'!$Q99="WEEKLY",HX50+'1-SETUP'!$V99*7,IF('1-SETUP'!$Q99="MONTHLY",EDATE(HX50,'1-SETUP'!$V99),IF('1-SETUP'!$Q99="YEARLY",EDATE(HX50,12*'1-SETUP'!$V99),""))))</f>
        <v>50736</v>
      </c>
      <c r="HZ50" s="10">
        <f>IF('1-SETUP'!$Q99="DAILY",HY50+'1-SETUP'!$V99,IF('1-SETUP'!$Q99="WEEKLY",HY50+'1-SETUP'!$V99*7,IF('1-SETUP'!$Q99="MONTHLY",EDATE(HY50,'1-SETUP'!$V99),IF('1-SETUP'!$Q99="YEARLY",EDATE(HY50,12*'1-SETUP'!$V99),""))))</f>
        <v>50766</v>
      </c>
      <c r="IA50" s="10">
        <f>IF('1-SETUP'!$Q99="DAILY",HZ50+'1-SETUP'!$V99,IF('1-SETUP'!$Q99="WEEKLY",HZ50+'1-SETUP'!$V99*7,IF('1-SETUP'!$Q99="MONTHLY",EDATE(HZ50,'1-SETUP'!$V99),IF('1-SETUP'!$Q99="YEARLY",EDATE(HZ50,12*'1-SETUP'!$V99),""))))</f>
        <v>50797</v>
      </c>
      <c r="IB50" s="10">
        <f>IF('1-SETUP'!$Q99="DAILY",IA50+'1-SETUP'!$V99,IF('1-SETUP'!$Q99="WEEKLY",IA50+'1-SETUP'!$V99*7,IF('1-SETUP'!$Q99="MONTHLY",EDATE(IA50,'1-SETUP'!$V99),IF('1-SETUP'!$Q99="YEARLY",EDATE(IA50,12*'1-SETUP'!$V99),""))))</f>
        <v>50828</v>
      </c>
      <c r="IC50" s="10">
        <f>IF('1-SETUP'!$Q99="DAILY",IB50+'1-SETUP'!$V99,IF('1-SETUP'!$Q99="WEEKLY",IB50+'1-SETUP'!$V99*7,IF('1-SETUP'!$Q99="MONTHLY",EDATE(IB50,'1-SETUP'!$V99),IF('1-SETUP'!$Q99="YEARLY",EDATE(IB50,12*'1-SETUP'!$V99),""))))</f>
        <v>50856</v>
      </c>
      <c r="ID50" s="10">
        <f>IF('1-SETUP'!$Q99="DAILY",IC50+'1-SETUP'!$V99,IF('1-SETUP'!$Q99="WEEKLY",IC50+'1-SETUP'!$V99*7,IF('1-SETUP'!$Q99="MONTHLY",EDATE(IC50,'1-SETUP'!$V99),IF('1-SETUP'!$Q99="YEARLY",EDATE(IC50,12*'1-SETUP'!$V99),""))))</f>
        <v>50887</v>
      </c>
      <c r="IE50" s="10">
        <f>IF('1-SETUP'!$Q99="DAILY",ID50+'1-SETUP'!$V99,IF('1-SETUP'!$Q99="WEEKLY",ID50+'1-SETUP'!$V99*7,IF('1-SETUP'!$Q99="MONTHLY",EDATE(ID50,'1-SETUP'!$V99),IF('1-SETUP'!$Q99="YEARLY",EDATE(ID50,12*'1-SETUP'!$V99),""))))</f>
        <v>50917</v>
      </c>
      <c r="IF50" s="10">
        <f>IF('1-SETUP'!$Q99="DAILY",IE50+'1-SETUP'!$V99,IF('1-SETUP'!$Q99="WEEKLY",IE50+'1-SETUP'!$V99*7,IF('1-SETUP'!$Q99="MONTHLY",EDATE(IE50,'1-SETUP'!$V99),IF('1-SETUP'!$Q99="YEARLY",EDATE(IE50,12*'1-SETUP'!$V99),""))))</f>
        <v>50948</v>
      </c>
      <c r="IG50" s="10">
        <f>IF('1-SETUP'!$Q99="DAILY",IF50+'1-SETUP'!$V99,IF('1-SETUP'!$Q99="WEEKLY",IF50+'1-SETUP'!$V99*7,IF('1-SETUP'!$Q99="MONTHLY",EDATE(IF50,'1-SETUP'!$V99),IF('1-SETUP'!$Q99="YEARLY",EDATE(IF50,12*'1-SETUP'!$V99),""))))</f>
        <v>50978</v>
      </c>
      <c r="IH50" s="10">
        <f>IF('1-SETUP'!$Q99="DAILY",IG50+'1-SETUP'!$V99,IF('1-SETUP'!$Q99="WEEKLY",IG50+'1-SETUP'!$V99*7,IF('1-SETUP'!$Q99="MONTHLY",EDATE(IG50,'1-SETUP'!$V99),IF('1-SETUP'!$Q99="YEARLY",EDATE(IG50,12*'1-SETUP'!$V99),""))))</f>
        <v>51009</v>
      </c>
      <c r="II50" s="10">
        <f>IF('1-SETUP'!$Q99="DAILY",IH50+'1-SETUP'!$V99,IF('1-SETUP'!$Q99="WEEKLY",IH50+'1-SETUP'!$V99*7,IF('1-SETUP'!$Q99="MONTHLY",EDATE(IH50,'1-SETUP'!$V99),IF('1-SETUP'!$Q99="YEARLY",EDATE(IH50,12*'1-SETUP'!$V99),""))))</f>
        <v>51040</v>
      </c>
      <c r="IJ50" s="10">
        <f>IF('1-SETUP'!$Q99="DAILY",II50+'1-SETUP'!$V99,IF('1-SETUP'!$Q99="WEEKLY",II50+'1-SETUP'!$V99*7,IF('1-SETUP'!$Q99="MONTHLY",EDATE(II50,'1-SETUP'!$V99),IF('1-SETUP'!$Q99="YEARLY",EDATE(II50,12*'1-SETUP'!$V99),""))))</f>
        <v>51070</v>
      </c>
      <c r="IK50" s="10">
        <f>IF('1-SETUP'!$Q99="DAILY",IJ50+'1-SETUP'!$V99,IF('1-SETUP'!$Q99="WEEKLY",IJ50+'1-SETUP'!$V99*7,IF('1-SETUP'!$Q99="MONTHLY",EDATE(IJ50,'1-SETUP'!$V99),IF('1-SETUP'!$Q99="YEARLY",EDATE(IJ50,12*'1-SETUP'!$V99),""))))</f>
        <v>51101</v>
      </c>
      <c r="IL50" s="10">
        <f>IF('1-SETUP'!$Q99="DAILY",IK50+'1-SETUP'!$V99,IF('1-SETUP'!$Q99="WEEKLY",IK50+'1-SETUP'!$V99*7,IF('1-SETUP'!$Q99="MONTHLY",EDATE(IK50,'1-SETUP'!$V99),IF('1-SETUP'!$Q99="YEARLY",EDATE(IK50,12*'1-SETUP'!$V99),""))))</f>
        <v>51131</v>
      </c>
      <c r="IM50" s="10">
        <f>IF('1-SETUP'!$Q99="DAILY",IL50+'1-SETUP'!$V99,IF('1-SETUP'!$Q99="WEEKLY",IL50+'1-SETUP'!$V99*7,IF('1-SETUP'!$Q99="MONTHLY",EDATE(IL50,'1-SETUP'!$V99),IF('1-SETUP'!$Q99="YEARLY",EDATE(IL50,12*'1-SETUP'!$V99),""))))</f>
        <v>51162</v>
      </c>
      <c r="IN50" s="10">
        <f>IF('1-SETUP'!$Q99="DAILY",IM50+'1-SETUP'!$V99,IF('1-SETUP'!$Q99="WEEKLY",IM50+'1-SETUP'!$V99*7,IF('1-SETUP'!$Q99="MONTHLY",EDATE(IM50,'1-SETUP'!$V99),IF('1-SETUP'!$Q99="YEARLY",EDATE(IM50,12*'1-SETUP'!$V99),""))))</f>
        <v>51193</v>
      </c>
      <c r="IO50" s="10">
        <f>IF('1-SETUP'!$Q99="DAILY",IN50+'1-SETUP'!$V99,IF('1-SETUP'!$Q99="WEEKLY",IN50+'1-SETUP'!$V99*7,IF('1-SETUP'!$Q99="MONTHLY",EDATE(IN50,'1-SETUP'!$V99),IF('1-SETUP'!$Q99="YEARLY",EDATE(IN50,12*'1-SETUP'!$V99),""))))</f>
        <v>51222</v>
      </c>
      <c r="IP50" s="10">
        <f>IF('1-SETUP'!$Q99="DAILY",IO50+'1-SETUP'!$V99,IF('1-SETUP'!$Q99="WEEKLY",IO50+'1-SETUP'!$V99*7,IF('1-SETUP'!$Q99="MONTHLY",EDATE(IO50,'1-SETUP'!$V99),IF('1-SETUP'!$Q99="YEARLY",EDATE(IO50,12*'1-SETUP'!$V99),""))))</f>
        <v>51253</v>
      </c>
      <c r="IQ50" s="10">
        <f>IF('1-SETUP'!$Q99="DAILY",IP50+'1-SETUP'!$V99,IF('1-SETUP'!$Q99="WEEKLY",IP50+'1-SETUP'!$V99*7,IF('1-SETUP'!$Q99="MONTHLY",EDATE(IP50,'1-SETUP'!$V99),IF('1-SETUP'!$Q99="YEARLY",EDATE(IP50,12*'1-SETUP'!$V99),""))))</f>
        <v>51283</v>
      </c>
      <c r="IR50" s="10">
        <f>IF('1-SETUP'!$Q99="DAILY",IQ50+'1-SETUP'!$V99,IF('1-SETUP'!$Q99="WEEKLY",IQ50+'1-SETUP'!$V99*7,IF('1-SETUP'!$Q99="MONTHLY",EDATE(IQ50,'1-SETUP'!$V99),IF('1-SETUP'!$Q99="YEARLY",EDATE(IQ50,12*'1-SETUP'!$V99),""))))</f>
        <v>51314</v>
      </c>
      <c r="IS50" s="10">
        <f>IF('1-SETUP'!$Q99="DAILY",IR50+'1-SETUP'!$V99,IF('1-SETUP'!$Q99="WEEKLY",IR50+'1-SETUP'!$V99*7,IF('1-SETUP'!$Q99="MONTHLY",EDATE(IR50,'1-SETUP'!$V99),IF('1-SETUP'!$Q99="YEARLY",EDATE(IR50,12*'1-SETUP'!$V99),""))))</f>
        <v>51344</v>
      </c>
      <c r="IT50" s="10">
        <f>IF('1-SETUP'!$Q99="DAILY",IS50+'1-SETUP'!$V99,IF('1-SETUP'!$Q99="WEEKLY",IS50+'1-SETUP'!$V99*7,IF('1-SETUP'!$Q99="MONTHLY",EDATE(IS50,'1-SETUP'!$V99),IF('1-SETUP'!$Q99="YEARLY",EDATE(IS50,12*'1-SETUP'!$V99),""))))</f>
        <v>51375</v>
      </c>
      <c r="IU50" s="10">
        <f>IF('1-SETUP'!$Q99="DAILY",IT50+'1-SETUP'!$V99,IF('1-SETUP'!$Q99="WEEKLY",IT50+'1-SETUP'!$V99*7,IF('1-SETUP'!$Q99="MONTHLY",EDATE(IT50,'1-SETUP'!$V99),IF('1-SETUP'!$Q99="YEARLY",EDATE(IT50,12*'1-SETUP'!$V99),""))))</f>
        <v>51406</v>
      </c>
      <c r="IV50" s="10">
        <f>IF('1-SETUP'!$Q99="DAILY",IU50+'1-SETUP'!$V99,IF('1-SETUP'!$Q99="WEEKLY",IU50+'1-SETUP'!$V99*7,IF('1-SETUP'!$Q99="MONTHLY",EDATE(IU50,'1-SETUP'!$V99),IF('1-SETUP'!$Q99="YEARLY",EDATE(IU50,12*'1-SETUP'!$V99),""))))</f>
        <v>51436</v>
      </c>
      <c r="IW50" s="10">
        <f>IF('1-SETUP'!$Q99="DAILY",IV50+'1-SETUP'!$V99,IF('1-SETUP'!$Q99="WEEKLY",IV50+'1-SETUP'!$V99*7,IF('1-SETUP'!$Q99="MONTHLY",EDATE(IV50,'1-SETUP'!$V99),IF('1-SETUP'!$Q99="YEARLY",EDATE(IV50,12*'1-SETUP'!$V99),""))))</f>
        <v>51467</v>
      </c>
      <c r="IX50" s="10">
        <f>IF('1-SETUP'!$Q99="DAILY",IW50+'1-SETUP'!$V99,IF('1-SETUP'!$Q99="WEEKLY",IW50+'1-SETUP'!$V99*7,IF('1-SETUP'!$Q99="MONTHLY",EDATE(IW50,'1-SETUP'!$V99),IF('1-SETUP'!$Q99="YEARLY",EDATE(IW50,12*'1-SETUP'!$V99),""))))</f>
        <v>51497</v>
      </c>
      <c r="IY50" s="10">
        <f>IF('1-SETUP'!$Q99="DAILY",IX50+'1-SETUP'!$V99,IF('1-SETUP'!$Q99="WEEKLY",IX50+'1-SETUP'!$V99*7,IF('1-SETUP'!$Q99="MONTHLY",EDATE(IX50,'1-SETUP'!$V99),IF('1-SETUP'!$Q99="YEARLY",EDATE(IX50,12*'1-SETUP'!$V99),""))))</f>
        <v>51528</v>
      </c>
      <c r="IZ50" s="10">
        <f>IF('1-SETUP'!$Q99="DAILY",IY50+'1-SETUP'!$V99,IF('1-SETUP'!$Q99="WEEKLY",IY50+'1-SETUP'!$V99*7,IF('1-SETUP'!$Q99="MONTHLY",EDATE(IY50,'1-SETUP'!$V99),IF('1-SETUP'!$Q99="YEARLY",EDATE(IY50,12*'1-SETUP'!$V99),""))))</f>
        <v>51559</v>
      </c>
      <c r="JA50" s="10">
        <f>IF('1-SETUP'!$Q99="DAILY",IZ50+'1-SETUP'!$V99,IF('1-SETUP'!$Q99="WEEKLY",IZ50+'1-SETUP'!$V99*7,IF('1-SETUP'!$Q99="MONTHLY",EDATE(IZ50,'1-SETUP'!$V99),IF('1-SETUP'!$Q99="YEARLY",EDATE(IZ50,12*'1-SETUP'!$V99),""))))</f>
        <v>51587</v>
      </c>
      <c r="JB50" s="10">
        <f>IF('1-SETUP'!$Q99="DAILY",JA50+'1-SETUP'!$V99,IF('1-SETUP'!$Q99="WEEKLY",JA50+'1-SETUP'!$V99*7,IF('1-SETUP'!$Q99="MONTHLY",EDATE(JA50,'1-SETUP'!$V99),IF('1-SETUP'!$Q99="YEARLY",EDATE(JA50,12*'1-SETUP'!$V99),""))))</f>
        <v>51618</v>
      </c>
      <c r="JC50" s="10">
        <f>IF('1-SETUP'!$Q99="DAILY",JB50+'1-SETUP'!$V99,IF('1-SETUP'!$Q99="WEEKLY",JB50+'1-SETUP'!$V99*7,IF('1-SETUP'!$Q99="MONTHLY",EDATE(JB50,'1-SETUP'!$V99),IF('1-SETUP'!$Q99="YEARLY",EDATE(JB50,12*'1-SETUP'!$V99),""))))</f>
        <v>51648</v>
      </c>
      <c r="JD50" s="10">
        <f>IF('1-SETUP'!$Q99="DAILY",JC50+'1-SETUP'!$V99,IF('1-SETUP'!$Q99="WEEKLY",JC50+'1-SETUP'!$V99*7,IF('1-SETUP'!$Q99="MONTHLY",EDATE(JC50,'1-SETUP'!$V99),IF('1-SETUP'!$Q99="YEARLY",EDATE(JC50,12*'1-SETUP'!$V99),""))))</f>
        <v>51679</v>
      </c>
      <c r="JE50" s="10">
        <f>IF('1-SETUP'!$Q99="DAILY",JD50+'1-SETUP'!$V99,IF('1-SETUP'!$Q99="WEEKLY",JD50+'1-SETUP'!$V99*7,IF('1-SETUP'!$Q99="MONTHLY",EDATE(JD50,'1-SETUP'!$V99),IF('1-SETUP'!$Q99="YEARLY",EDATE(JD50,12*'1-SETUP'!$V99),""))))</f>
        <v>51709</v>
      </c>
      <c r="JF50" s="10">
        <f>IF('1-SETUP'!$Q99="DAILY",JE50+'1-SETUP'!$V99,IF('1-SETUP'!$Q99="WEEKLY",JE50+'1-SETUP'!$V99*7,IF('1-SETUP'!$Q99="MONTHLY",EDATE(JE50,'1-SETUP'!$V99),IF('1-SETUP'!$Q99="YEARLY",EDATE(JE50,12*'1-SETUP'!$V99),""))))</f>
        <v>51740</v>
      </c>
      <c r="JG50" s="10">
        <f>IF('1-SETUP'!$Q99="DAILY",JF50+'1-SETUP'!$V99,IF('1-SETUP'!$Q99="WEEKLY",JF50+'1-SETUP'!$V99*7,IF('1-SETUP'!$Q99="MONTHLY",EDATE(JF50,'1-SETUP'!$V99),IF('1-SETUP'!$Q99="YEARLY",EDATE(JF50,12*'1-SETUP'!$V99),""))))</f>
        <v>51771</v>
      </c>
      <c r="JH50" s="10">
        <f>IF('1-SETUP'!$Q99="DAILY",JG50+'1-SETUP'!$V99,IF('1-SETUP'!$Q99="WEEKLY",JG50+'1-SETUP'!$V99*7,IF('1-SETUP'!$Q99="MONTHLY",EDATE(JG50,'1-SETUP'!$V99),IF('1-SETUP'!$Q99="YEARLY",EDATE(JG50,12*'1-SETUP'!$V99),""))))</f>
        <v>51801</v>
      </c>
      <c r="JI50" s="10">
        <f>IF('1-SETUP'!$Q99="DAILY",JH50+'1-SETUP'!$V99,IF('1-SETUP'!$Q99="WEEKLY",JH50+'1-SETUP'!$V99*7,IF('1-SETUP'!$Q99="MONTHLY",EDATE(JH50,'1-SETUP'!$V99),IF('1-SETUP'!$Q99="YEARLY",EDATE(JH50,12*'1-SETUP'!$V99),""))))</f>
        <v>51832</v>
      </c>
      <c r="JJ50" s="10">
        <f>IF('1-SETUP'!$Q99="DAILY",JI50+'1-SETUP'!$V99,IF('1-SETUP'!$Q99="WEEKLY",JI50+'1-SETUP'!$V99*7,IF('1-SETUP'!$Q99="MONTHLY",EDATE(JI50,'1-SETUP'!$V99),IF('1-SETUP'!$Q99="YEARLY",EDATE(JI50,12*'1-SETUP'!$V99),""))))</f>
        <v>51862</v>
      </c>
      <c r="JK50" s="10">
        <f>IF('1-SETUP'!$Q99="DAILY",JJ50+'1-SETUP'!$V99,IF('1-SETUP'!$Q99="WEEKLY",JJ50+'1-SETUP'!$V99*7,IF('1-SETUP'!$Q99="MONTHLY",EDATE(JJ50,'1-SETUP'!$V99),IF('1-SETUP'!$Q99="YEARLY",EDATE(JJ50,12*'1-SETUP'!$V99),""))))</f>
        <v>51893</v>
      </c>
      <c r="JL50" s="10">
        <f>IF('1-SETUP'!$Q99="DAILY",JK50+'1-SETUP'!$V99,IF('1-SETUP'!$Q99="WEEKLY",JK50+'1-SETUP'!$V99*7,IF('1-SETUP'!$Q99="MONTHLY",EDATE(JK50,'1-SETUP'!$V99),IF('1-SETUP'!$Q99="YEARLY",EDATE(JK50,12*'1-SETUP'!$V99),""))))</f>
        <v>51924</v>
      </c>
      <c r="JM50" s="10">
        <f>IF('1-SETUP'!$Q99="DAILY",JL50+'1-SETUP'!$V99,IF('1-SETUP'!$Q99="WEEKLY",JL50+'1-SETUP'!$V99*7,IF('1-SETUP'!$Q99="MONTHLY",EDATE(JL50,'1-SETUP'!$V99),IF('1-SETUP'!$Q99="YEARLY",EDATE(JL50,12*'1-SETUP'!$V99),""))))</f>
        <v>51952</v>
      </c>
      <c r="JN50" s="10">
        <f>IF('1-SETUP'!$Q99="DAILY",JM50+'1-SETUP'!$V99,IF('1-SETUP'!$Q99="WEEKLY",JM50+'1-SETUP'!$V99*7,IF('1-SETUP'!$Q99="MONTHLY",EDATE(JM50,'1-SETUP'!$V99),IF('1-SETUP'!$Q99="YEARLY",EDATE(JM50,12*'1-SETUP'!$V99),""))))</f>
        <v>51983</v>
      </c>
      <c r="JO50" s="10">
        <f>IF('1-SETUP'!$Q99="DAILY",JN50+'1-SETUP'!$V99,IF('1-SETUP'!$Q99="WEEKLY",JN50+'1-SETUP'!$V99*7,IF('1-SETUP'!$Q99="MONTHLY",EDATE(JN50,'1-SETUP'!$V99),IF('1-SETUP'!$Q99="YEARLY",EDATE(JN50,12*'1-SETUP'!$V99),""))))</f>
        <v>52013</v>
      </c>
      <c r="JP50" s="10">
        <f>IF('1-SETUP'!$Q99="DAILY",JO50+'1-SETUP'!$V99,IF('1-SETUP'!$Q99="WEEKLY",JO50+'1-SETUP'!$V99*7,IF('1-SETUP'!$Q99="MONTHLY",EDATE(JO50,'1-SETUP'!$V99),IF('1-SETUP'!$Q99="YEARLY",EDATE(JO50,12*'1-SETUP'!$V99),""))))</f>
        <v>52044</v>
      </c>
      <c r="JQ50" s="10">
        <f>IF('1-SETUP'!$Q99="DAILY",JP50+'1-SETUP'!$V99,IF('1-SETUP'!$Q99="WEEKLY",JP50+'1-SETUP'!$V99*7,IF('1-SETUP'!$Q99="MONTHLY",EDATE(JP50,'1-SETUP'!$V99),IF('1-SETUP'!$Q99="YEARLY",EDATE(JP50,12*'1-SETUP'!$V99),""))))</f>
        <v>52074</v>
      </c>
      <c r="JR50" s="10">
        <f>IF('1-SETUP'!$Q99="DAILY",JQ50+'1-SETUP'!$V99,IF('1-SETUP'!$Q99="WEEKLY",JQ50+'1-SETUP'!$V99*7,IF('1-SETUP'!$Q99="MONTHLY",EDATE(JQ50,'1-SETUP'!$V99),IF('1-SETUP'!$Q99="YEARLY",EDATE(JQ50,12*'1-SETUP'!$V99),""))))</f>
        <v>52105</v>
      </c>
      <c r="JS50" s="10">
        <f>IF('1-SETUP'!$Q99="DAILY",JR50+'1-SETUP'!$V99,IF('1-SETUP'!$Q99="WEEKLY",JR50+'1-SETUP'!$V99*7,IF('1-SETUP'!$Q99="MONTHLY",EDATE(JR50,'1-SETUP'!$V99),IF('1-SETUP'!$Q99="YEARLY",EDATE(JR50,12*'1-SETUP'!$V99),""))))</f>
        <v>52136</v>
      </c>
      <c r="JT50" s="10">
        <f>IF('1-SETUP'!$Q99="DAILY",JS50+'1-SETUP'!$V99,IF('1-SETUP'!$Q99="WEEKLY",JS50+'1-SETUP'!$V99*7,IF('1-SETUP'!$Q99="MONTHLY",EDATE(JS50,'1-SETUP'!$V99),IF('1-SETUP'!$Q99="YEARLY",EDATE(JS50,12*'1-SETUP'!$V99),""))))</f>
        <v>52166</v>
      </c>
      <c r="JU50" s="10">
        <f>IF('1-SETUP'!$Q99="DAILY",JT50+'1-SETUP'!$V99,IF('1-SETUP'!$Q99="WEEKLY",JT50+'1-SETUP'!$V99*7,IF('1-SETUP'!$Q99="MONTHLY",EDATE(JT50,'1-SETUP'!$V99),IF('1-SETUP'!$Q99="YEARLY",EDATE(JT50,12*'1-SETUP'!$V99),""))))</f>
        <v>52197</v>
      </c>
      <c r="JV50" s="10">
        <f>IF('1-SETUP'!$Q99="DAILY",JU50+'1-SETUP'!$V99,IF('1-SETUP'!$Q99="WEEKLY",JU50+'1-SETUP'!$V99*7,IF('1-SETUP'!$Q99="MONTHLY",EDATE(JU50,'1-SETUP'!$V99),IF('1-SETUP'!$Q99="YEARLY",EDATE(JU50,12*'1-SETUP'!$V99),""))))</f>
        <v>52227</v>
      </c>
      <c r="JW50" s="10">
        <f>IF('1-SETUP'!$Q99="DAILY",JV50+'1-SETUP'!$V99,IF('1-SETUP'!$Q99="WEEKLY",JV50+'1-SETUP'!$V99*7,IF('1-SETUP'!$Q99="MONTHLY",EDATE(JV50,'1-SETUP'!$V99),IF('1-SETUP'!$Q99="YEARLY",EDATE(JV50,12*'1-SETUP'!$V99),""))))</f>
        <v>52258</v>
      </c>
      <c r="JX50" s="10">
        <f>IF('1-SETUP'!$Q99="DAILY",JW50+'1-SETUP'!$V99,IF('1-SETUP'!$Q99="WEEKLY",JW50+'1-SETUP'!$V99*7,IF('1-SETUP'!$Q99="MONTHLY",EDATE(JW50,'1-SETUP'!$V99),IF('1-SETUP'!$Q99="YEARLY",EDATE(JW50,12*'1-SETUP'!$V99),""))))</f>
        <v>52289</v>
      </c>
      <c r="JY50" s="10">
        <f>IF('1-SETUP'!$Q99="DAILY",JX50+'1-SETUP'!$V99,IF('1-SETUP'!$Q99="WEEKLY",JX50+'1-SETUP'!$V99*7,IF('1-SETUP'!$Q99="MONTHLY",EDATE(JX50,'1-SETUP'!$V99),IF('1-SETUP'!$Q99="YEARLY",EDATE(JX50,12*'1-SETUP'!$V99),""))))</f>
        <v>52317</v>
      </c>
      <c r="JZ50" s="10">
        <f>IF('1-SETUP'!$Q99="DAILY",JY50+'1-SETUP'!$V99,IF('1-SETUP'!$Q99="WEEKLY",JY50+'1-SETUP'!$V99*7,IF('1-SETUP'!$Q99="MONTHLY",EDATE(JY50,'1-SETUP'!$V99),IF('1-SETUP'!$Q99="YEARLY",EDATE(JY50,12*'1-SETUP'!$V99),""))))</f>
        <v>52348</v>
      </c>
      <c r="KA50" s="10">
        <f>IF('1-SETUP'!$Q99="DAILY",JZ50+'1-SETUP'!$V99,IF('1-SETUP'!$Q99="WEEKLY",JZ50+'1-SETUP'!$V99*7,IF('1-SETUP'!$Q99="MONTHLY",EDATE(JZ50,'1-SETUP'!$V99),IF('1-SETUP'!$Q99="YEARLY",EDATE(JZ50,12*'1-SETUP'!$V99),""))))</f>
        <v>52378</v>
      </c>
      <c r="KB50" s="10">
        <f>IF('1-SETUP'!$Q99="DAILY",KA50+'1-SETUP'!$V99,IF('1-SETUP'!$Q99="WEEKLY",KA50+'1-SETUP'!$V99*7,IF('1-SETUP'!$Q99="MONTHLY",EDATE(KA50,'1-SETUP'!$V99),IF('1-SETUP'!$Q99="YEARLY",EDATE(KA50,12*'1-SETUP'!$V99),""))))</f>
        <v>52409</v>
      </c>
      <c r="KC50" s="10">
        <f>IF('1-SETUP'!$Q99="DAILY",KB50+'1-SETUP'!$V99,IF('1-SETUP'!$Q99="WEEKLY",KB50+'1-SETUP'!$V99*7,IF('1-SETUP'!$Q99="MONTHLY",EDATE(KB50,'1-SETUP'!$V99),IF('1-SETUP'!$Q99="YEARLY",EDATE(KB50,12*'1-SETUP'!$V99),""))))</f>
        <v>52439</v>
      </c>
      <c r="KD50" s="10">
        <f>IF('1-SETUP'!$Q99="DAILY",KC50+'1-SETUP'!$V99,IF('1-SETUP'!$Q99="WEEKLY",KC50+'1-SETUP'!$V99*7,IF('1-SETUP'!$Q99="MONTHLY",EDATE(KC50,'1-SETUP'!$V99),IF('1-SETUP'!$Q99="YEARLY",EDATE(KC50,12*'1-SETUP'!$V99),""))))</f>
        <v>52470</v>
      </c>
      <c r="KE50" s="10">
        <f>IF('1-SETUP'!$Q99="DAILY",KD50+'1-SETUP'!$V99,IF('1-SETUP'!$Q99="WEEKLY",KD50+'1-SETUP'!$V99*7,IF('1-SETUP'!$Q99="MONTHLY",EDATE(KD50,'1-SETUP'!$V99),IF('1-SETUP'!$Q99="YEARLY",EDATE(KD50,12*'1-SETUP'!$V99),""))))</f>
        <v>52501</v>
      </c>
      <c r="KF50" s="10">
        <f>IF('1-SETUP'!$Q99="DAILY",KE50+'1-SETUP'!$V99,IF('1-SETUP'!$Q99="WEEKLY",KE50+'1-SETUP'!$V99*7,IF('1-SETUP'!$Q99="MONTHLY",EDATE(KE50,'1-SETUP'!$V99),IF('1-SETUP'!$Q99="YEARLY",EDATE(KE50,12*'1-SETUP'!$V99),""))))</f>
        <v>52531</v>
      </c>
      <c r="KG50" s="10">
        <f>IF('1-SETUP'!$Q99="DAILY",KF50+'1-SETUP'!$V99,IF('1-SETUP'!$Q99="WEEKLY",KF50+'1-SETUP'!$V99*7,IF('1-SETUP'!$Q99="MONTHLY",EDATE(KF50,'1-SETUP'!$V99),IF('1-SETUP'!$Q99="YEARLY",EDATE(KF50,12*'1-SETUP'!$V99),""))))</f>
        <v>52562</v>
      </c>
      <c r="KH50" s="10">
        <f>IF('1-SETUP'!$Q99="DAILY",KG50+'1-SETUP'!$V99,IF('1-SETUP'!$Q99="WEEKLY",KG50+'1-SETUP'!$V99*7,IF('1-SETUP'!$Q99="MONTHLY",EDATE(KG50,'1-SETUP'!$V99),IF('1-SETUP'!$Q99="YEARLY",EDATE(KG50,12*'1-SETUP'!$V99),""))))</f>
        <v>52592</v>
      </c>
      <c r="KI50" s="10">
        <f>IF('1-SETUP'!$Q99="DAILY",KH50+'1-SETUP'!$V99,IF('1-SETUP'!$Q99="WEEKLY",KH50+'1-SETUP'!$V99*7,IF('1-SETUP'!$Q99="MONTHLY",EDATE(KH50,'1-SETUP'!$V99),IF('1-SETUP'!$Q99="YEARLY",EDATE(KH50,12*'1-SETUP'!$V99),""))))</f>
        <v>52623</v>
      </c>
      <c r="KJ50" s="10">
        <f>IF('1-SETUP'!$Q99="DAILY",KI50+'1-SETUP'!$V99,IF('1-SETUP'!$Q99="WEEKLY",KI50+'1-SETUP'!$V99*7,IF('1-SETUP'!$Q99="MONTHLY",EDATE(KI50,'1-SETUP'!$V99),IF('1-SETUP'!$Q99="YEARLY",EDATE(KI50,12*'1-SETUP'!$V99),""))))</f>
        <v>52654</v>
      </c>
      <c r="KK50" s="10">
        <f>IF('1-SETUP'!$Q99="DAILY",KJ50+'1-SETUP'!$V99,IF('1-SETUP'!$Q99="WEEKLY",KJ50+'1-SETUP'!$V99*7,IF('1-SETUP'!$Q99="MONTHLY",EDATE(KJ50,'1-SETUP'!$V99),IF('1-SETUP'!$Q99="YEARLY",EDATE(KJ50,12*'1-SETUP'!$V99),""))))</f>
        <v>52683</v>
      </c>
      <c r="KL50" s="10">
        <f>IF('1-SETUP'!$Q99="DAILY",KK50+'1-SETUP'!$V99,IF('1-SETUP'!$Q99="WEEKLY",KK50+'1-SETUP'!$V99*7,IF('1-SETUP'!$Q99="MONTHLY",EDATE(KK50,'1-SETUP'!$V99),IF('1-SETUP'!$Q99="YEARLY",EDATE(KK50,12*'1-SETUP'!$V99),""))))</f>
        <v>52714</v>
      </c>
      <c r="KM50" s="10">
        <f>IF('1-SETUP'!$Q99="DAILY",KL50+'1-SETUP'!$V99,IF('1-SETUP'!$Q99="WEEKLY",KL50+'1-SETUP'!$V99*7,IF('1-SETUP'!$Q99="MONTHLY",EDATE(KL50,'1-SETUP'!$V99),IF('1-SETUP'!$Q99="YEARLY",EDATE(KL50,12*'1-SETUP'!$V99),""))))</f>
        <v>52744</v>
      </c>
      <c r="KN50" s="10">
        <f>IF('1-SETUP'!$Q99="DAILY",KM50+'1-SETUP'!$V99,IF('1-SETUP'!$Q99="WEEKLY",KM50+'1-SETUP'!$V99*7,IF('1-SETUP'!$Q99="MONTHLY",EDATE(KM50,'1-SETUP'!$V99),IF('1-SETUP'!$Q99="YEARLY",EDATE(KM50,12*'1-SETUP'!$V99),""))))</f>
        <v>52775</v>
      </c>
      <c r="KO50" s="10">
        <f>IF('1-SETUP'!$Q99="DAILY",KN50+'1-SETUP'!$V99,IF('1-SETUP'!$Q99="WEEKLY",KN50+'1-SETUP'!$V99*7,IF('1-SETUP'!$Q99="MONTHLY",EDATE(KN50,'1-SETUP'!$V99),IF('1-SETUP'!$Q99="YEARLY",EDATE(KN50,12*'1-SETUP'!$V99),""))))</f>
        <v>52805</v>
      </c>
      <c r="KP50" s="10">
        <f>IF('1-SETUP'!$Q99="DAILY",KO50+'1-SETUP'!$V99,IF('1-SETUP'!$Q99="WEEKLY",KO50+'1-SETUP'!$V99*7,IF('1-SETUP'!$Q99="MONTHLY",EDATE(KO50,'1-SETUP'!$V99),IF('1-SETUP'!$Q99="YEARLY",EDATE(KO50,12*'1-SETUP'!$V99),""))))</f>
        <v>52836</v>
      </c>
      <c r="KQ50" s="10">
        <f>IF('1-SETUP'!$Q99="DAILY",KP50+'1-SETUP'!$V99,IF('1-SETUP'!$Q99="WEEKLY",KP50+'1-SETUP'!$V99*7,IF('1-SETUP'!$Q99="MONTHLY",EDATE(KP50,'1-SETUP'!$V99),IF('1-SETUP'!$Q99="YEARLY",EDATE(KP50,12*'1-SETUP'!$V99),""))))</f>
        <v>52867</v>
      </c>
      <c r="KR50" s="10">
        <f>IF('1-SETUP'!$Q99="DAILY",KQ50+'1-SETUP'!$V99,IF('1-SETUP'!$Q99="WEEKLY",KQ50+'1-SETUP'!$V99*7,IF('1-SETUP'!$Q99="MONTHLY",EDATE(KQ50,'1-SETUP'!$V99),IF('1-SETUP'!$Q99="YEARLY",EDATE(KQ50,12*'1-SETUP'!$V99),""))))</f>
        <v>52897</v>
      </c>
      <c r="KS50" s="10">
        <f>IF('1-SETUP'!$Q99="DAILY",KR50+'1-SETUP'!$V99,IF('1-SETUP'!$Q99="WEEKLY",KR50+'1-SETUP'!$V99*7,IF('1-SETUP'!$Q99="MONTHLY",EDATE(KR50,'1-SETUP'!$V99),IF('1-SETUP'!$Q99="YEARLY",EDATE(KR50,12*'1-SETUP'!$V99),""))))</f>
        <v>52928</v>
      </c>
      <c r="KT50" s="10">
        <f>IF('1-SETUP'!$Q99="DAILY",KS50+'1-SETUP'!$V99,IF('1-SETUP'!$Q99="WEEKLY",KS50+'1-SETUP'!$V99*7,IF('1-SETUP'!$Q99="MONTHLY",EDATE(KS50,'1-SETUP'!$V99),IF('1-SETUP'!$Q99="YEARLY",EDATE(KS50,12*'1-SETUP'!$V99),""))))</f>
        <v>52958</v>
      </c>
      <c r="KU50" s="10">
        <f>IF('1-SETUP'!$Q99="DAILY",KT50+'1-SETUP'!$V99,IF('1-SETUP'!$Q99="WEEKLY",KT50+'1-SETUP'!$V99*7,IF('1-SETUP'!$Q99="MONTHLY",EDATE(KT50,'1-SETUP'!$V99),IF('1-SETUP'!$Q99="YEARLY",EDATE(KT50,12*'1-SETUP'!$V99),""))))</f>
        <v>52989</v>
      </c>
      <c r="KV50" s="10">
        <f>IF('1-SETUP'!$Q99="DAILY",KU50+'1-SETUP'!$V99,IF('1-SETUP'!$Q99="WEEKLY",KU50+'1-SETUP'!$V99*7,IF('1-SETUP'!$Q99="MONTHLY",EDATE(KU50,'1-SETUP'!$V99),IF('1-SETUP'!$Q99="YEARLY",EDATE(KU50,12*'1-SETUP'!$V99),""))))</f>
        <v>53020</v>
      </c>
      <c r="KW50" s="10">
        <f>IF('1-SETUP'!$Q99="DAILY",KV50+'1-SETUP'!$V99,IF('1-SETUP'!$Q99="WEEKLY",KV50+'1-SETUP'!$V99*7,IF('1-SETUP'!$Q99="MONTHLY",EDATE(KV50,'1-SETUP'!$V99),IF('1-SETUP'!$Q99="YEARLY",EDATE(KV50,12*'1-SETUP'!$V99),""))))</f>
        <v>53048</v>
      </c>
      <c r="KX50" s="10">
        <f>IF('1-SETUP'!$Q99="DAILY",KW50+'1-SETUP'!$V99,IF('1-SETUP'!$Q99="WEEKLY",KW50+'1-SETUP'!$V99*7,IF('1-SETUP'!$Q99="MONTHLY",EDATE(KW50,'1-SETUP'!$V99),IF('1-SETUP'!$Q99="YEARLY",EDATE(KW50,12*'1-SETUP'!$V99),""))))</f>
        <v>53079</v>
      </c>
      <c r="KY50" s="10">
        <f>IF('1-SETUP'!$Q99="DAILY",KX50+'1-SETUP'!$V99,IF('1-SETUP'!$Q99="WEEKLY",KX50+'1-SETUP'!$V99*7,IF('1-SETUP'!$Q99="MONTHLY",EDATE(KX50,'1-SETUP'!$V99),IF('1-SETUP'!$Q99="YEARLY",EDATE(KX50,12*'1-SETUP'!$V99),""))))</f>
        <v>53109</v>
      </c>
      <c r="KZ50" s="10">
        <f>IF('1-SETUP'!$Q99="DAILY",KY50+'1-SETUP'!$V99,IF('1-SETUP'!$Q99="WEEKLY",KY50+'1-SETUP'!$V99*7,IF('1-SETUP'!$Q99="MONTHLY",EDATE(KY50,'1-SETUP'!$V99),IF('1-SETUP'!$Q99="YEARLY",EDATE(KY50,12*'1-SETUP'!$V99),""))))</f>
        <v>53140</v>
      </c>
      <c r="LA50" s="10">
        <f>IF('1-SETUP'!$Q99="DAILY",KZ50+'1-SETUP'!$V99,IF('1-SETUP'!$Q99="WEEKLY",KZ50+'1-SETUP'!$V99*7,IF('1-SETUP'!$Q99="MONTHLY",EDATE(KZ50,'1-SETUP'!$V99),IF('1-SETUP'!$Q99="YEARLY",EDATE(KZ50,12*'1-SETUP'!$V99),""))))</f>
        <v>53170</v>
      </c>
      <c r="LB50" s="10">
        <f>IF('1-SETUP'!$Q99="DAILY",LA50+'1-SETUP'!$V99,IF('1-SETUP'!$Q99="WEEKLY",LA50+'1-SETUP'!$V99*7,IF('1-SETUP'!$Q99="MONTHLY",EDATE(LA50,'1-SETUP'!$V99),IF('1-SETUP'!$Q99="YEARLY",EDATE(LA50,12*'1-SETUP'!$V99),""))))</f>
        <v>53201</v>
      </c>
      <c r="LC50" s="10">
        <f>IF('1-SETUP'!$Q99="DAILY",LB50+'1-SETUP'!$V99,IF('1-SETUP'!$Q99="WEEKLY",LB50+'1-SETUP'!$V99*7,IF('1-SETUP'!$Q99="MONTHLY",EDATE(LB50,'1-SETUP'!$V99),IF('1-SETUP'!$Q99="YEARLY",EDATE(LB50,12*'1-SETUP'!$V99),""))))</f>
        <v>53232</v>
      </c>
      <c r="LD50" s="10">
        <f>IF('1-SETUP'!$Q99="DAILY",LC50+'1-SETUP'!$V99,IF('1-SETUP'!$Q99="WEEKLY",LC50+'1-SETUP'!$V99*7,IF('1-SETUP'!$Q99="MONTHLY",EDATE(LC50,'1-SETUP'!$V99),IF('1-SETUP'!$Q99="YEARLY",EDATE(LC50,12*'1-SETUP'!$V99),""))))</f>
        <v>53262</v>
      </c>
      <c r="LE50" s="10">
        <f>IF('1-SETUP'!$Q99="DAILY",LD50+'1-SETUP'!$V99,IF('1-SETUP'!$Q99="WEEKLY",LD50+'1-SETUP'!$V99*7,IF('1-SETUP'!$Q99="MONTHLY",EDATE(LD50,'1-SETUP'!$V99),IF('1-SETUP'!$Q99="YEARLY",EDATE(LD50,12*'1-SETUP'!$V99),""))))</f>
        <v>53293</v>
      </c>
      <c r="LF50" s="10">
        <f>IF('1-SETUP'!$Q99="DAILY",LE50+'1-SETUP'!$V99,IF('1-SETUP'!$Q99="WEEKLY",LE50+'1-SETUP'!$V99*7,IF('1-SETUP'!$Q99="MONTHLY",EDATE(LE50,'1-SETUP'!$V99),IF('1-SETUP'!$Q99="YEARLY",EDATE(LE50,12*'1-SETUP'!$V99),""))))</f>
        <v>53323</v>
      </c>
      <c r="LG50" s="10">
        <f>IF('1-SETUP'!$Q99="DAILY",LF50+'1-SETUP'!$V99,IF('1-SETUP'!$Q99="WEEKLY",LF50+'1-SETUP'!$V99*7,IF('1-SETUP'!$Q99="MONTHLY",EDATE(LF50,'1-SETUP'!$V99),IF('1-SETUP'!$Q99="YEARLY",EDATE(LF50,12*'1-SETUP'!$V99),""))))</f>
        <v>53354</v>
      </c>
      <c r="LH50" s="10">
        <f>IF('1-SETUP'!$Q99="DAILY",LG50+'1-SETUP'!$V99,IF('1-SETUP'!$Q99="WEEKLY",LG50+'1-SETUP'!$V99*7,IF('1-SETUP'!$Q99="MONTHLY",EDATE(LG50,'1-SETUP'!$V99),IF('1-SETUP'!$Q99="YEARLY",EDATE(LG50,12*'1-SETUP'!$V99),""))))</f>
        <v>53385</v>
      </c>
      <c r="LI50" s="10">
        <f>IF('1-SETUP'!$Q99="DAILY",LH50+'1-SETUP'!$V99,IF('1-SETUP'!$Q99="WEEKLY",LH50+'1-SETUP'!$V99*7,IF('1-SETUP'!$Q99="MONTHLY",EDATE(LH50,'1-SETUP'!$V99),IF('1-SETUP'!$Q99="YEARLY",EDATE(LH50,12*'1-SETUP'!$V99),""))))</f>
        <v>53413</v>
      </c>
      <c r="LJ50" s="10">
        <f>IF('1-SETUP'!$Q99="DAILY",LI50+'1-SETUP'!$V99,IF('1-SETUP'!$Q99="WEEKLY",LI50+'1-SETUP'!$V99*7,IF('1-SETUP'!$Q99="MONTHLY",EDATE(LI50,'1-SETUP'!$V99),IF('1-SETUP'!$Q99="YEARLY",EDATE(LI50,12*'1-SETUP'!$V99),""))))</f>
        <v>53444</v>
      </c>
      <c r="LK50" s="10">
        <f>IF('1-SETUP'!$Q99="DAILY",LJ50+'1-SETUP'!$V99,IF('1-SETUP'!$Q99="WEEKLY",LJ50+'1-SETUP'!$V99*7,IF('1-SETUP'!$Q99="MONTHLY",EDATE(LJ50,'1-SETUP'!$V99),IF('1-SETUP'!$Q99="YEARLY",EDATE(LJ50,12*'1-SETUP'!$V99),""))))</f>
        <v>53474</v>
      </c>
      <c r="LL50" s="10">
        <f>IF('1-SETUP'!$Q99="DAILY",LK50+'1-SETUP'!$V99,IF('1-SETUP'!$Q99="WEEKLY",LK50+'1-SETUP'!$V99*7,IF('1-SETUP'!$Q99="MONTHLY",EDATE(LK50,'1-SETUP'!$V99),IF('1-SETUP'!$Q99="YEARLY",EDATE(LK50,12*'1-SETUP'!$V99),""))))</f>
        <v>53505</v>
      </c>
      <c r="LM50" s="10">
        <f>IF('1-SETUP'!$Q99="DAILY",LL50+'1-SETUP'!$V99,IF('1-SETUP'!$Q99="WEEKLY",LL50+'1-SETUP'!$V99*7,IF('1-SETUP'!$Q99="MONTHLY",EDATE(LL50,'1-SETUP'!$V99),IF('1-SETUP'!$Q99="YEARLY",EDATE(LL50,12*'1-SETUP'!$V99),""))))</f>
        <v>53535</v>
      </c>
      <c r="LN50" s="10">
        <f>IF('1-SETUP'!$Q99="DAILY",LM50+'1-SETUP'!$V99,IF('1-SETUP'!$Q99="WEEKLY",LM50+'1-SETUP'!$V99*7,IF('1-SETUP'!$Q99="MONTHLY",EDATE(LM50,'1-SETUP'!$V99),IF('1-SETUP'!$Q99="YEARLY",EDATE(LM50,12*'1-SETUP'!$V99),""))))</f>
        <v>53566</v>
      </c>
      <c r="LO50" s="10">
        <f>IF('1-SETUP'!$Q99="DAILY",LN50+'1-SETUP'!$V99,IF('1-SETUP'!$Q99="WEEKLY",LN50+'1-SETUP'!$V99*7,IF('1-SETUP'!$Q99="MONTHLY",EDATE(LN50,'1-SETUP'!$V99),IF('1-SETUP'!$Q99="YEARLY",EDATE(LN50,12*'1-SETUP'!$V99),""))))</f>
        <v>53597</v>
      </c>
      <c r="LP50" s="10">
        <f>IF('1-SETUP'!$Q99="DAILY",LO50+'1-SETUP'!$V99,IF('1-SETUP'!$Q99="WEEKLY",LO50+'1-SETUP'!$V99*7,IF('1-SETUP'!$Q99="MONTHLY",EDATE(LO50,'1-SETUP'!$V99),IF('1-SETUP'!$Q99="YEARLY",EDATE(LO50,12*'1-SETUP'!$V99),""))))</f>
        <v>53627</v>
      </c>
      <c r="LQ50" s="10">
        <f>IF('1-SETUP'!$Q99="DAILY",LP50+'1-SETUP'!$V99,IF('1-SETUP'!$Q99="WEEKLY",LP50+'1-SETUP'!$V99*7,IF('1-SETUP'!$Q99="MONTHLY",EDATE(LP50,'1-SETUP'!$V99),IF('1-SETUP'!$Q99="YEARLY",EDATE(LP50,12*'1-SETUP'!$V99),""))))</f>
        <v>53658</v>
      </c>
      <c r="LR50" s="10">
        <f>IF('1-SETUP'!$Q99="DAILY",LQ50+'1-SETUP'!$V99,IF('1-SETUP'!$Q99="WEEKLY",LQ50+'1-SETUP'!$V99*7,IF('1-SETUP'!$Q99="MONTHLY",EDATE(LQ50,'1-SETUP'!$V99),IF('1-SETUP'!$Q99="YEARLY",EDATE(LQ50,12*'1-SETUP'!$V99),""))))</f>
        <v>53688</v>
      </c>
      <c r="LS50" s="10">
        <f>IF('1-SETUP'!$Q99="DAILY",LR50+'1-SETUP'!$V99,IF('1-SETUP'!$Q99="WEEKLY",LR50+'1-SETUP'!$V99*7,IF('1-SETUP'!$Q99="MONTHLY",EDATE(LR50,'1-SETUP'!$V99),IF('1-SETUP'!$Q99="YEARLY",EDATE(LR50,12*'1-SETUP'!$V99),""))))</f>
        <v>53719</v>
      </c>
      <c r="LT50" s="10">
        <f>IF('1-SETUP'!$Q99="DAILY",LS50+'1-SETUP'!$V99,IF('1-SETUP'!$Q99="WEEKLY",LS50+'1-SETUP'!$V99*7,IF('1-SETUP'!$Q99="MONTHLY",EDATE(LS50,'1-SETUP'!$V99),IF('1-SETUP'!$Q99="YEARLY",EDATE(LS50,12*'1-SETUP'!$V99),""))))</f>
        <v>53750</v>
      </c>
      <c r="LU50" s="10">
        <f>IF('1-SETUP'!$Q99="DAILY",LT50+'1-SETUP'!$V99,IF('1-SETUP'!$Q99="WEEKLY",LT50+'1-SETUP'!$V99*7,IF('1-SETUP'!$Q99="MONTHLY",EDATE(LT50,'1-SETUP'!$V99),IF('1-SETUP'!$Q99="YEARLY",EDATE(LT50,12*'1-SETUP'!$V99),""))))</f>
        <v>53778</v>
      </c>
      <c r="LV50" s="10">
        <f>IF('1-SETUP'!$Q99="DAILY",LU50+'1-SETUP'!$V99,IF('1-SETUP'!$Q99="WEEKLY",LU50+'1-SETUP'!$V99*7,IF('1-SETUP'!$Q99="MONTHLY",EDATE(LU50,'1-SETUP'!$V99),IF('1-SETUP'!$Q99="YEARLY",EDATE(LU50,12*'1-SETUP'!$V99),""))))</f>
        <v>53809</v>
      </c>
      <c r="LW50" s="10">
        <f>IF('1-SETUP'!$Q99="DAILY",LV50+'1-SETUP'!$V99,IF('1-SETUP'!$Q99="WEEKLY",LV50+'1-SETUP'!$V99*7,IF('1-SETUP'!$Q99="MONTHLY",EDATE(LV50,'1-SETUP'!$V99),IF('1-SETUP'!$Q99="YEARLY",EDATE(LV50,12*'1-SETUP'!$V99),""))))</f>
        <v>53839</v>
      </c>
      <c r="LX50" s="10">
        <f>IF('1-SETUP'!$Q99="DAILY",LW50+'1-SETUP'!$V99,IF('1-SETUP'!$Q99="WEEKLY",LW50+'1-SETUP'!$V99*7,IF('1-SETUP'!$Q99="MONTHLY",EDATE(LW50,'1-SETUP'!$V99),IF('1-SETUP'!$Q99="YEARLY",EDATE(LW50,12*'1-SETUP'!$V99),""))))</f>
        <v>53870</v>
      </c>
      <c r="LY50" s="10">
        <f>IF('1-SETUP'!$Q99="DAILY",LX50+'1-SETUP'!$V99,IF('1-SETUP'!$Q99="WEEKLY",LX50+'1-SETUP'!$V99*7,IF('1-SETUP'!$Q99="MONTHLY",EDATE(LX50,'1-SETUP'!$V99),IF('1-SETUP'!$Q99="YEARLY",EDATE(LX50,12*'1-SETUP'!$V99),""))))</f>
        <v>53900</v>
      </c>
      <c r="LZ50" s="10">
        <f>IF('1-SETUP'!$Q99="DAILY",LY50+'1-SETUP'!$V99,IF('1-SETUP'!$Q99="WEEKLY",LY50+'1-SETUP'!$V99*7,IF('1-SETUP'!$Q99="MONTHLY",EDATE(LY50,'1-SETUP'!$V99),IF('1-SETUP'!$Q99="YEARLY",EDATE(LY50,12*'1-SETUP'!$V99),""))))</f>
        <v>53931</v>
      </c>
      <c r="MA50" s="10">
        <f>IF('1-SETUP'!$Q99="DAILY",LZ50+'1-SETUP'!$V99,IF('1-SETUP'!$Q99="WEEKLY",LZ50+'1-SETUP'!$V99*7,IF('1-SETUP'!$Q99="MONTHLY",EDATE(LZ50,'1-SETUP'!$V99),IF('1-SETUP'!$Q99="YEARLY",EDATE(LZ50,12*'1-SETUP'!$V99),""))))</f>
        <v>53962</v>
      </c>
      <c r="MB50" s="10">
        <f>IF('1-SETUP'!$Q99="DAILY",MA50+'1-SETUP'!$V99,IF('1-SETUP'!$Q99="WEEKLY",MA50+'1-SETUP'!$V99*7,IF('1-SETUP'!$Q99="MONTHLY",EDATE(MA50,'1-SETUP'!$V99),IF('1-SETUP'!$Q99="YEARLY",EDATE(MA50,12*'1-SETUP'!$V99),""))))</f>
        <v>53992</v>
      </c>
      <c r="MC50" s="10">
        <f>IF('1-SETUP'!$Q99="DAILY",MB50+'1-SETUP'!$V99,IF('1-SETUP'!$Q99="WEEKLY",MB50+'1-SETUP'!$V99*7,IF('1-SETUP'!$Q99="MONTHLY",EDATE(MB50,'1-SETUP'!$V99),IF('1-SETUP'!$Q99="YEARLY",EDATE(MB50,12*'1-SETUP'!$V99),""))))</f>
        <v>54023</v>
      </c>
      <c r="MD50" s="10">
        <f>IF('1-SETUP'!$Q99="DAILY",MC50+'1-SETUP'!$V99,IF('1-SETUP'!$Q99="WEEKLY",MC50+'1-SETUP'!$V99*7,IF('1-SETUP'!$Q99="MONTHLY",EDATE(MC50,'1-SETUP'!$V99),IF('1-SETUP'!$Q99="YEARLY",EDATE(MC50,12*'1-SETUP'!$V99),""))))</f>
        <v>54053</v>
      </c>
      <c r="ME50" s="10">
        <f>IF('1-SETUP'!$Q99="DAILY",MD50+'1-SETUP'!$V99,IF('1-SETUP'!$Q99="WEEKLY",MD50+'1-SETUP'!$V99*7,IF('1-SETUP'!$Q99="MONTHLY",EDATE(MD50,'1-SETUP'!$V99),IF('1-SETUP'!$Q99="YEARLY",EDATE(MD50,12*'1-SETUP'!$V99),""))))</f>
        <v>54084</v>
      </c>
      <c r="MF50" s="10">
        <f>IF('1-SETUP'!$Q99="DAILY",ME50+'1-SETUP'!$V99,IF('1-SETUP'!$Q99="WEEKLY",ME50+'1-SETUP'!$V99*7,IF('1-SETUP'!$Q99="MONTHLY",EDATE(ME50,'1-SETUP'!$V99),IF('1-SETUP'!$Q99="YEARLY",EDATE(ME50,12*'1-SETUP'!$V99),""))))</f>
        <v>54115</v>
      </c>
      <c r="MG50" s="10">
        <f>IF('1-SETUP'!$Q99="DAILY",MF50+'1-SETUP'!$V99,IF('1-SETUP'!$Q99="WEEKLY",MF50+'1-SETUP'!$V99*7,IF('1-SETUP'!$Q99="MONTHLY",EDATE(MF50,'1-SETUP'!$V99),IF('1-SETUP'!$Q99="YEARLY",EDATE(MF50,12*'1-SETUP'!$V99),""))))</f>
        <v>54144</v>
      </c>
      <c r="MH50" s="10">
        <f>IF('1-SETUP'!$Q99="DAILY",MG50+'1-SETUP'!$V99,IF('1-SETUP'!$Q99="WEEKLY",MG50+'1-SETUP'!$V99*7,IF('1-SETUP'!$Q99="MONTHLY",EDATE(MG50,'1-SETUP'!$V99),IF('1-SETUP'!$Q99="YEARLY",EDATE(MG50,12*'1-SETUP'!$V99),""))))</f>
        <v>54175</v>
      </c>
      <c r="MI50" s="10">
        <f>IF('1-SETUP'!$Q99="DAILY",MH50+'1-SETUP'!$V99,IF('1-SETUP'!$Q99="WEEKLY",MH50+'1-SETUP'!$V99*7,IF('1-SETUP'!$Q99="MONTHLY",EDATE(MH50,'1-SETUP'!$V99),IF('1-SETUP'!$Q99="YEARLY",EDATE(MH50,12*'1-SETUP'!$V99),""))))</f>
        <v>54205</v>
      </c>
      <c r="MJ50" s="10">
        <f>IF('1-SETUP'!$Q99="DAILY",MI50+'1-SETUP'!$V99,IF('1-SETUP'!$Q99="WEEKLY",MI50+'1-SETUP'!$V99*7,IF('1-SETUP'!$Q99="MONTHLY",EDATE(MI50,'1-SETUP'!$V99),IF('1-SETUP'!$Q99="YEARLY",EDATE(MI50,12*'1-SETUP'!$V99),""))))</f>
        <v>54236</v>
      </c>
      <c r="MK50" s="10">
        <f>IF('1-SETUP'!$Q99="DAILY",MJ50+'1-SETUP'!$V99,IF('1-SETUP'!$Q99="WEEKLY",MJ50+'1-SETUP'!$V99*7,IF('1-SETUP'!$Q99="MONTHLY",EDATE(MJ50,'1-SETUP'!$V99),IF('1-SETUP'!$Q99="YEARLY",EDATE(MJ50,12*'1-SETUP'!$V99),""))))</f>
        <v>54266</v>
      </c>
      <c r="ML50" s="10">
        <f>IF('1-SETUP'!$Q99="DAILY",MK50+'1-SETUP'!$V99,IF('1-SETUP'!$Q99="WEEKLY",MK50+'1-SETUP'!$V99*7,IF('1-SETUP'!$Q99="MONTHLY",EDATE(MK50,'1-SETUP'!$V99),IF('1-SETUP'!$Q99="YEARLY",EDATE(MK50,12*'1-SETUP'!$V99),""))))</f>
        <v>54297</v>
      </c>
      <c r="MM50" s="10">
        <f>IF('1-SETUP'!$Q99="DAILY",ML50+'1-SETUP'!$V99,IF('1-SETUP'!$Q99="WEEKLY",ML50+'1-SETUP'!$V99*7,IF('1-SETUP'!$Q99="MONTHLY",EDATE(ML50,'1-SETUP'!$V99),IF('1-SETUP'!$Q99="YEARLY",EDATE(ML50,12*'1-SETUP'!$V99),""))))</f>
        <v>54328</v>
      </c>
      <c r="MN50" s="10">
        <f>IF('1-SETUP'!$Q99="DAILY",MM50+'1-SETUP'!$V99,IF('1-SETUP'!$Q99="WEEKLY",MM50+'1-SETUP'!$V99*7,IF('1-SETUP'!$Q99="MONTHLY",EDATE(MM50,'1-SETUP'!$V99),IF('1-SETUP'!$Q99="YEARLY",EDATE(MM50,12*'1-SETUP'!$V99),""))))</f>
        <v>54358</v>
      </c>
      <c r="MO50" s="10">
        <f>IF('1-SETUP'!$Q99="DAILY",MN50+'1-SETUP'!$V99,IF('1-SETUP'!$Q99="WEEKLY",MN50+'1-SETUP'!$V99*7,IF('1-SETUP'!$Q99="MONTHLY",EDATE(MN50,'1-SETUP'!$V99),IF('1-SETUP'!$Q99="YEARLY",EDATE(MN50,12*'1-SETUP'!$V99),""))))</f>
        <v>54389</v>
      </c>
      <c r="MP50" s="10">
        <f>IF('1-SETUP'!$Q99="DAILY",MO50+'1-SETUP'!$V99,IF('1-SETUP'!$Q99="WEEKLY",MO50+'1-SETUP'!$V99*7,IF('1-SETUP'!$Q99="MONTHLY",EDATE(MO50,'1-SETUP'!$V99),IF('1-SETUP'!$Q99="YEARLY",EDATE(MO50,12*'1-SETUP'!$V99),""))))</f>
        <v>54419</v>
      </c>
      <c r="MQ50" s="10">
        <f>IF('1-SETUP'!$Q99="DAILY",MP50+'1-SETUP'!$V99,IF('1-SETUP'!$Q99="WEEKLY",MP50+'1-SETUP'!$V99*7,IF('1-SETUP'!$Q99="MONTHLY",EDATE(MP50,'1-SETUP'!$V99),IF('1-SETUP'!$Q99="YEARLY",EDATE(MP50,12*'1-SETUP'!$V99),""))))</f>
        <v>54450</v>
      </c>
      <c r="MR50" s="10">
        <f>IF('1-SETUP'!$Q99="DAILY",MQ50+'1-SETUP'!$V99,IF('1-SETUP'!$Q99="WEEKLY",MQ50+'1-SETUP'!$V99*7,IF('1-SETUP'!$Q99="MONTHLY",EDATE(MQ50,'1-SETUP'!$V99),IF('1-SETUP'!$Q99="YEARLY",EDATE(MQ50,12*'1-SETUP'!$V99),""))))</f>
        <v>54481</v>
      </c>
      <c r="MS50" s="10">
        <f>IF('1-SETUP'!$Q99="DAILY",MR50+'1-SETUP'!$V99,IF('1-SETUP'!$Q99="WEEKLY",MR50+'1-SETUP'!$V99*7,IF('1-SETUP'!$Q99="MONTHLY",EDATE(MR50,'1-SETUP'!$V99),IF('1-SETUP'!$Q99="YEARLY",EDATE(MR50,12*'1-SETUP'!$V99),""))))</f>
        <v>54509</v>
      </c>
      <c r="MT50" s="10">
        <f>IF('1-SETUP'!$Q99="DAILY",MS50+'1-SETUP'!$V99,IF('1-SETUP'!$Q99="WEEKLY",MS50+'1-SETUP'!$V99*7,IF('1-SETUP'!$Q99="MONTHLY",EDATE(MS50,'1-SETUP'!$V99),IF('1-SETUP'!$Q99="YEARLY",EDATE(MS50,12*'1-SETUP'!$V99),""))))</f>
        <v>54540</v>
      </c>
      <c r="MU50" s="10">
        <f>IF('1-SETUP'!$Q99="DAILY",MT50+'1-SETUP'!$V99,IF('1-SETUP'!$Q99="WEEKLY",MT50+'1-SETUP'!$V99*7,IF('1-SETUP'!$Q99="MONTHLY",EDATE(MT50,'1-SETUP'!$V99),IF('1-SETUP'!$Q99="YEARLY",EDATE(MT50,12*'1-SETUP'!$V99),""))))</f>
        <v>54570</v>
      </c>
      <c r="MV50" s="10">
        <f>IF('1-SETUP'!$Q99="DAILY",MU50+'1-SETUP'!$V99,IF('1-SETUP'!$Q99="WEEKLY",MU50+'1-SETUP'!$V99*7,IF('1-SETUP'!$Q99="MONTHLY",EDATE(MU50,'1-SETUP'!$V99),IF('1-SETUP'!$Q99="YEARLY",EDATE(MU50,12*'1-SETUP'!$V99),""))))</f>
        <v>54601</v>
      </c>
      <c r="MW50" s="10">
        <f>IF('1-SETUP'!$Q99="DAILY",MV50+'1-SETUP'!$V99,IF('1-SETUP'!$Q99="WEEKLY",MV50+'1-SETUP'!$V99*7,IF('1-SETUP'!$Q99="MONTHLY",EDATE(MV50,'1-SETUP'!$V99),IF('1-SETUP'!$Q99="YEARLY",EDATE(MV50,12*'1-SETUP'!$V99),""))))</f>
        <v>54631</v>
      </c>
      <c r="MX50" s="10">
        <f>IF('1-SETUP'!$Q99="DAILY",MW50+'1-SETUP'!$V99,IF('1-SETUP'!$Q99="WEEKLY",MW50+'1-SETUP'!$V99*7,IF('1-SETUP'!$Q99="MONTHLY",EDATE(MW50,'1-SETUP'!$V99),IF('1-SETUP'!$Q99="YEARLY",EDATE(MW50,12*'1-SETUP'!$V99),""))))</f>
        <v>54662</v>
      </c>
      <c r="MY50" s="10">
        <f>IF('1-SETUP'!$Q99="DAILY",MX50+'1-SETUP'!$V99,IF('1-SETUP'!$Q99="WEEKLY",MX50+'1-SETUP'!$V99*7,IF('1-SETUP'!$Q99="MONTHLY",EDATE(MX50,'1-SETUP'!$V99),IF('1-SETUP'!$Q99="YEARLY",EDATE(MX50,12*'1-SETUP'!$V99),""))))</f>
        <v>54693</v>
      </c>
      <c r="MZ50" s="10">
        <f>IF('1-SETUP'!$Q99="DAILY",MY50+'1-SETUP'!$V99,IF('1-SETUP'!$Q99="WEEKLY",MY50+'1-SETUP'!$V99*7,IF('1-SETUP'!$Q99="MONTHLY",EDATE(MY50,'1-SETUP'!$V99),IF('1-SETUP'!$Q99="YEARLY",EDATE(MY50,12*'1-SETUP'!$V99),""))))</f>
        <v>54723</v>
      </c>
      <c r="NA50" s="10">
        <f>IF('1-SETUP'!$Q99="DAILY",MZ50+'1-SETUP'!$V99,IF('1-SETUP'!$Q99="WEEKLY",MZ50+'1-SETUP'!$V99*7,IF('1-SETUP'!$Q99="MONTHLY",EDATE(MZ50,'1-SETUP'!$V99),IF('1-SETUP'!$Q99="YEARLY",EDATE(MZ50,12*'1-SETUP'!$V99),""))))</f>
        <v>54754</v>
      </c>
      <c r="NB50" s="10">
        <f>IF('1-SETUP'!$Q99="DAILY",NA50+'1-SETUP'!$V99,IF('1-SETUP'!$Q99="WEEKLY",NA50+'1-SETUP'!$V99*7,IF('1-SETUP'!$Q99="MONTHLY",EDATE(NA50,'1-SETUP'!$V99),IF('1-SETUP'!$Q99="YEARLY",EDATE(NA50,12*'1-SETUP'!$V99),""))))</f>
        <v>54784</v>
      </c>
      <c r="NC50" s="10">
        <f>IF('1-SETUP'!$Q99="DAILY",NB50+'1-SETUP'!$V99,IF('1-SETUP'!$Q99="WEEKLY",NB50+'1-SETUP'!$V99*7,IF('1-SETUP'!$Q99="MONTHLY",EDATE(NB50,'1-SETUP'!$V99),IF('1-SETUP'!$Q99="YEARLY",EDATE(NB50,12*'1-SETUP'!$V99),""))))</f>
        <v>54815</v>
      </c>
    </row>
    <row r="51" spans="1:367" x14ac:dyDescent="0.45">
      <c r="A51" t="str">
        <f>'1-SETUP'!A100</f>
        <v>Savings - Recreation</v>
      </c>
      <c r="B51" t="str">
        <f>_xlfn.CONCAT('1-SETUP'!$O100," ",'1-SETUP'!$Q100," ",'1-SETUP'!$T100," ",'1-SETUP'!$V100," ",'1-SETUP'!$W100," ",'1-SETUP'!$Z100," ",TEXT('1-SETUP'!$AC100,"mm/dd/yyyy"))</f>
        <v>Repeat MONTHLY every 1 MONTH(S) starting on 09/20/2019</v>
      </c>
      <c r="C51" s="10">
        <f>'1-SETUP'!$AC100</f>
        <v>43728</v>
      </c>
      <c r="D51" s="10">
        <f>IF('1-SETUP'!$Q100="DAILY",C51+'1-SETUP'!$V100,IF('1-SETUP'!$Q100="WEEKLY",C51+'1-SETUP'!$V100*7,IF('1-SETUP'!$Q100="MONTHLY",EDATE(C51,'1-SETUP'!$V100),IF('1-SETUP'!$Q100="YEARLY",EDATE(C51,12*'1-SETUP'!$V100),""))))</f>
        <v>43758</v>
      </c>
      <c r="E51" s="10">
        <f>IF('1-SETUP'!$Q100="DAILY",D51+'1-SETUP'!$V100,IF('1-SETUP'!$Q100="WEEKLY",D51+'1-SETUP'!$V100*7,IF('1-SETUP'!$Q100="MONTHLY",EDATE(D51,'1-SETUP'!$V100),IF('1-SETUP'!$Q100="YEARLY",EDATE(D51,12*'1-SETUP'!$V100),""))))</f>
        <v>43789</v>
      </c>
      <c r="F51" s="10">
        <f>IF('1-SETUP'!$Q100="DAILY",E51+'1-SETUP'!$V100,IF('1-SETUP'!$Q100="WEEKLY",E51+'1-SETUP'!$V100*7,IF('1-SETUP'!$Q100="MONTHLY",EDATE(E51,'1-SETUP'!$V100),IF('1-SETUP'!$Q100="YEARLY",EDATE(E51,12*'1-SETUP'!$V100),""))))</f>
        <v>43819</v>
      </c>
      <c r="G51" s="10">
        <f>IF('1-SETUP'!$Q100="DAILY",F51+'1-SETUP'!$V100,IF('1-SETUP'!$Q100="WEEKLY",F51+'1-SETUP'!$V100*7,IF('1-SETUP'!$Q100="MONTHLY",EDATE(F51,'1-SETUP'!$V100),IF('1-SETUP'!$Q100="YEARLY",EDATE(F51,12*'1-SETUP'!$V100),""))))</f>
        <v>43850</v>
      </c>
      <c r="H51" s="10">
        <f>IF('1-SETUP'!$Q100="DAILY",G51+'1-SETUP'!$V100,IF('1-SETUP'!$Q100="WEEKLY",G51+'1-SETUP'!$V100*7,IF('1-SETUP'!$Q100="MONTHLY",EDATE(G51,'1-SETUP'!$V100),IF('1-SETUP'!$Q100="YEARLY",EDATE(G51,12*'1-SETUP'!$V100),""))))</f>
        <v>43881</v>
      </c>
      <c r="I51" s="10">
        <f>IF('1-SETUP'!$Q100="DAILY",H51+'1-SETUP'!$V100,IF('1-SETUP'!$Q100="WEEKLY",H51+'1-SETUP'!$V100*7,IF('1-SETUP'!$Q100="MONTHLY",EDATE(H51,'1-SETUP'!$V100),IF('1-SETUP'!$Q100="YEARLY",EDATE(H51,12*'1-SETUP'!$V100),""))))</f>
        <v>43910</v>
      </c>
      <c r="J51" s="10">
        <f>IF('1-SETUP'!$Q100="DAILY",I51+'1-SETUP'!$V100,IF('1-SETUP'!$Q100="WEEKLY",I51+'1-SETUP'!$V100*7,IF('1-SETUP'!$Q100="MONTHLY",EDATE(I51,'1-SETUP'!$V100),IF('1-SETUP'!$Q100="YEARLY",EDATE(I51,12*'1-SETUP'!$V100),""))))</f>
        <v>43941</v>
      </c>
      <c r="K51" s="10">
        <f>IF('1-SETUP'!$Q100="DAILY",J51+'1-SETUP'!$V100,IF('1-SETUP'!$Q100="WEEKLY",J51+'1-SETUP'!$V100*7,IF('1-SETUP'!$Q100="MONTHLY",EDATE(J51,'1-SETUP'!$V100),IF('1-SETUP'!$Q100="YEARLY",EDATE(J51,12*'1-SETUP'!$V100),""))))</f>
        <v>43971</v>
      </c>
      <c r="L51" s="10">
        <f>IF('1-SETUP'!$Q100="DAILY",K51+'1-SETUP'!$V100,IF('1-SETUP'!$Q100="WEEKLY",K51+'1-SETUP'!$V100*7,IF('1-SETUP'!$Q100="MONTHLY",EDATE(K51,'1-SETUP'!$V100),IF('1-SETUP'!$Q100="YEARLY",EDATE(K51,12*'1-SETUP'!$V100),""))))</f>
        <v>44002</v>
      </c>
      <c r="M51" s="10">
        <f>IF('1-SETUP'!$Q100="DAILY",L51+'1-SETUP'!$V100,IF('1-SETUP'!$Q100="WEEKLY",L51+'1-SETUP'!$V100*7,IF('1-SETUP'!$Q100="MONTHLY",EDATE(L51,'1-SETUP'!$V100),IF('1-SETUP'!$Q100="YEARLY",EDATE(L51,12*'1-SETUP'!$V100),""))))</f>
        <v>44032</v>
      </c>
      <c r="N51" s="10">
        <f>IF('1-SETUP'!$Q100="DAILY",M51+'1-SETUP'!$V100,IF('1-SETUP'!$Q100="WEEKLY",M51+'1-SETUP'!$V100*7,IF('1-SETUP'!$Q100="MONTHLY",EDATE(M51,'1-SETUP'!$V100),IF('1-SETUP'!$Q100="YEARLY",EDATE(M51,12*'1-SETUP'!$V100),""))))</f>
        <v>44063</v>
      </c>
      <c r="O51" s="10">
        <f>IF('1-SETUP'!$Q100="DAILY",N51+'1-SETUP'!$V100,IF('1-SETUP'!$Q100="WEEKLY",N51+'1-SETUP'!$V100*7,IF('1-SETUP'!$Q100="MONTHLY",EDATE(N51,'1-SETUP'!$V100),IF('1-SETUP'!$Q100="YEARLY",EDATE(N51,12*'1-SETUP'!$V100),""))))</f>
        <v>44094</v>
      </c>
      <c r="P51" s="10">
        <f>IF('1-SETUP'!$Q100="DAILY",O51+'1-SETUP'!$V100,IF('1-SETUP'!$Q100="WEEKLY",O51+'1-SETUP'!$V100*7,IF('1-SETUP'!$Q100="MONTHLY",EDATE(O51,'1-SETUP'!$V100),IF('1-SETUP'!$Q100="YEARLY",EDATE(O51,12*'1-SETUP'!$V100),""))))</f>
        <v>44124</v>
      </c>
      <c r="Q51" s="10">
        <f>IF('1-SETUP'!$Q100="DAILY",P51+'1-SETUP'!$V100,IF('1-SETUP'!$Q100="WEEKLY",P51+'1-SETUP'!$V100*7,IF('1-SETUP'!$Q100="MONTHLY",EDATE(P51,'1-SETUP'!$V100),IF('1-SETUP'!$Q100="YEARLY",EDATE(P51,12*'1-SETUP'!$V100),""))))</f>
        <v>44155</v>
      </c>
      <c r="R51" s="10">
        <f>IF('1-SETUP'!$Q100="DAILY",Q51+'1-SETUP'!$V100,IF('1-SETUP'!$Q100="WEEKLY",Q51+'1-SETUP'!$V100*7,IF('1-SETUP'!$Q100="MONTHLY",EDATE(Q51,'1-SETUP'!$V100),IF('1-SETUP'!$Q100="YEARLY",EDATE(Q51,12*'1-SETUP'!$V100),""))))</f>
        <v>44185</v>
      </c>
      <c r="S51" s="10">
        <f>IF('1-SETUP'!$Q100="DAILY",R51+'1-SETUP'!$V100,IF('1-SETUP'!$Q100="WEEKLY",R51+'1-SETUP'!$V100*7,IF('1-SETUP'!$Q100="MONTHLY",EDATE(R51,'1-SETUP'!$V100),IF('1-SETUP'!$Q100="YEARLY",EDATE(R51,12*'1-SETUP'!$V100),""))))</f>
        <v>44216</v>
      </c>
      <c r="T51" s="10">
        <f>IF('1-SETUP'!$Q100="DAILY",S51+'1-SETUP'!$V100,IF('1-SETUP'!$Q100="WEEKLY",S51+'1-SETUP'!$V100*7,IF('1-SETUP'!$Q100="MONTHLY",EDATE(S51,'1-SETUP'!$V100),IF('1-SETUP'!$Q100="YEARLY",EDATE(S51,12*'1-SETUP'!$V100),""))))</f>
        <v>44247</v>
      </c>
      <c r="U51" s="10">
        <f>IF('1-SETUP'!$Q100="DAILY",T51+'1-SETUP'!$V100,IF('1-SETUP'!$Q100="WEEKLY",T51+'1-SETUP'!$V100*7,IF('1-SETUP'!$Q100="MONTHLY",EDATE(T51,'1-SETUP'!$V100),IF('1-SETUP'!$Q100="YEARLY",EDATE(T51,12*'1-SETUP'!$V100),""))))</f>
        <v>44275</v>
      </c>
      <c r="V51" s="10">
        <f>IF('1-SETUP'!$Q100="DAILY",U51+'1-SETUP'!$V100,IF('1-SETUP'!$Q100="WEEKLY",U51+'1-SETUP'!$V100*7,IF('1-SETUP'!$Q100="MONTHLY",EDATE(U51,'1-SETUP'!$V100),IF('1-SETUP'!$Q100="YEARLY",EDATE(U51,12*'1-SETUP'!$V100),""))))</f>
        <v>44306</v>
      </c>
      <c r="W51" s="10">
        <f>IF('1-SETUP'!$Q100="DAILY",V51+'1-SETUP'!$V100,IF('1-SETUP'!$Q100="WEEKLY",V51+'1-SETUP'!$V100*7,IF('1-SETUP'!$Q100="MONTHLY",EDATE(V51,'1-SETUP'!$V100),IF('1-SETUP'!$Q100="YEARLY",EDATE(V51,12*'1-SETUP'!$V100),""))))</f>
        <v>44336</v>
      </c>
      <c r="X51" s="10">
        <f>IF('1-SETUP'!$Q100="DAILY",W51+'1-SETUP'!$V100,IF('1-SETUP'!$Q100="WEEKLY",W51+'1-SETUP'!$V100*7,IF('1-SETUP'!$Q100="MONTHLY",EDATE(W51,'1-SETUP'!$V100),IF('1-SETUP'!$Q100="YEARLY",EDATE(W51,12*'1-SETUP'!$V100),""))))</f>
        <v>44367</v>
      </c>
      <c r="Y51" s="10">
        <f>IF('1-SETUP'!$Q100="DAILY",X51+'1-SETUP'!$V100,IF('1-SETUP'!$Q100="WEEKLY",X51+'1-SETUP'!$V100*7,IF('1-SETUP'!$Q100="MONTHLY",EDATE(X51,'1-SETUP'!$V100),IF('1-SETUP'!$Q100="YEARLY",EDATE(X51,12*'1-SETUP'!$V100),""))))</f>
        <v>44397</v>
      </c>
      <c r="Z51" s="10">
        <f>IF('1-SETUP'!$Q100="DAILY",Y51+'1-SETUP'!$V100,IF('1-SETUP'!$Q100="WEEKLY",Y51+'1-SETUP'!$V100*7,IF('1-SETUP'!$Q100="MONTHLY",EDATE(Y51,'1-SETUP'!$V100),IF('1-SETUP'!$Q100="YEARLY",EDATE(Y51,12*'1-SETUP'!$V100),""))))</f>
        <v>44428</v>
      </c>
      <c r="AA51" s="10">
        <f>IF('1-SETUP'!$Q100="DAILY",Z51+'1-SETUP'!$V100,IF('1-SETUP'!$Q100="WEEKLY",Z51+'1-SETUP'!$V100*7,IF('1-SETUP'!$Q100="MONTHLY",EDATE(Z51,'1-SETUP'!$V100),IF('1-SETUP'!$Q100="YEARLY",EDATE(Z51,12*'1-SETUP'!$V100),""))))</f>
        <v>44459</v>
      </c>
      <c r="AB51" s="10">
        <f>IF('1-SETUP'!$Q100="DAILY",AA51+'1-SETUP'!$V100,IF('1-SETUP'!$Q100="WEEKLY",AA51+'1-SETUP'!$V100*7,IF('1-SETUP'!$Q100="MONTHLY",EDATE(AA51,'1-SETUP'!$V100),IF('1-SETUP'!$Q100="YEARLY",EDATE(AA51,12*'1-SETUP'!$V100),""))))</f>
        <v>44489</v>
      </c>
      <c r="AC51" s="10">
        <f>IF('1-SETUP'!$Q100="DAILY",AB51+'1-SETUP'!$V100,IF('1-SETUP'!$Q100="WEEKLY",AB51+'1-SETUP'!$V100*7,IF('1-SETUP'!$Q100="MONTHLY",EDATE(AB51,'1-SETUP'!$V100),IF('1-SETUP'!$Q100="YEARLY",EDATE(AB51,12*'1-SETUP'!$V100),""))))</f>
        <v>44520</v>
      </c>
      <c r="AD51" s="10">
        <f>IF('1-SETUP'!$Q100="DAILY",AC51+'1-SETUP'!$V100,IF('1-SETUP'!$Q100="WEEKLY",AC51+'1-SETUP'!$V100*7,IF('1-SETUP'!$Q100="MONTHLY",EDATE(AC51,'1-SETUP'!$V100),IF('1-SETUP'!$Q100="YEARLY",EDATE(AC51,12*'1-SETUP'!$V100),""))))</f>
        <v>44550</v>
      </c>
      <c r="AE51" s="10">
        <f>IF('1-SETUP'!$Q100="DAILY",AD51+'1-SETUP'!$V100,IF('1-SETUP'!$Q100="WEEKLY",AD51+'1-SETUP'!$V100*7,IF('1-SETUP'!$Q100="MONTHLY",EDATE(AD51,'1-SETUP'!$V100),IF('1-SETUP'!$Q100="YEARLY",EDATE(AD51,12*'1-SETUP'!$V100),""))))</f>
        <v>44581</v>
      </c>
      <c r="AF51" s="10">
        <f>IF('1-SETUP'!$Q100="DAILY",AE51+'1-SETUP'!$V100,IF('1-SETUP'!$Q100="WEEKLY",AE51+'1-SETUP'!$V100*7,IF('1-SETUP'!$Q100="MONTHLY",EDATE(AE51,'1-SETUP'!$V100),IF('1-SETUP'!$Q100="YEARLY",EDATE(AE51,12*'1-SETUP'!$V100),""))))</f>
        <v>44612</v>
      </c>
      <c r="AG51" s="10">
        <f>IF('1-SETUP'!$Q100="DAILY",AF51+'1-SETUP'!$V100,IF('1-SETUP'!$Q100="WEEKLY",AF51+'1-SETUP'!$V100*7,IF('1-SETUP'!$Q100="MONTHLY",EDATE(AF51,'1-SETUP'!$V100),IF('1-SETUP'!$Q100="YEARLY",EDATE(AF51,12*'1-SETUP'!$V100),""))))</f>
        <v>44640</v>
      </c>
      <c r="AH51" s="10">
        <f>IF('1-SETUP'!$Q100="DAILY",AG51+'1-SETUP'!$V100,IF('1-SETUP'!$Q100="WEEKLY",AG51+'1-SETUP'!$V100*7,IF('1-SETUP'!$Q100="MONTHLY",EDATE(AG51,'1-SETUP'!$V100),IF('1-SETUP'!$Q100="YEARLY",EDATE(AG51,12*'1-SETUP'!$V100),""))))</f>
        <v>44671</v>
      </c>
      <c r="AI51" s="10">
        <f>IF('1-SETUP'!$Q100="DAILY",AH51+'1-SETUP'!$V100,IF('1-SETUP'!$Q100="WEEKLY",AH51+'1-SETUP'!$V100*7,IF('1-SETUP'!$Q100="MONTHLY",EDATE(AH51,'1-SETUP'!$V100),IF('1-SETUP'!$Q100="YEARLY",EDATE(AH51,12*'1-SETUP'!$V100),""))))</f>
        <v>44701</v>
      </c>
      <c r="AJ51" s="10">
        <f>IF('1-SETUP'!$Q100="DAILY",AI51+'1-SETUP'!$V100,IF('1-SETUP'!$Q100="WEEKLY",AI51+'1-SETUP'!$V100*7,IF('1-SETUP'!$Q100="MONTHLY",EDATE(AI51,'1-SETUP'!$V100),IF('1-SETUP'!$Q100="YEARLY",EDATE(AI51,12*'1-SETUP'!$V100),""))))</f>
        <v>44732</v>
      </c>
      <c r="AK51" s="10">
        <f>IF('1-SETUP'!$Q100="DAILY",AJ51+'1-SETUP'!$V100,IF('1-SETUP'!$Q100="WEEKLY",AJ51+'1-SETUP'!$V100*7,IF('1-SETUP'!$Q100="MONTHLY",EDATE(AJ51,'1-SETUP'!$V100),IF('1-SETUP'!$Q100="YEARLY",EDATE(AJ51,12*'1-SETUP'!$V100),""))))</f>
        <v>44762</v>
      </c>
      <c r="AL51" s="10">
        <f>IF('1-SETUP'!$Q100="DAILY",AK51+'1-SETUP'!$V100,IF('1-SETUP'!$Q100="WEEKLY",AK51+'1-SETUP'!$V100*7,IF('1-SETUP'!$Q100="MONTHLY",EDATE(AK51,'1-SETUP'!$V100),IF('1-SETUP'!$Q100="YEARLY",EDATE(AK51,12*'1-SETUP'!$V100),""))))</f>
        <v>44793</v>
      </c>
      <c r="AM51" s="10">
        <f>IF('1-SETUP'!$Q100="DAILY",AL51+'1-SETUP'!$V100,IF('1-SETUP'!$Q100="WEEKLY",AL51+'1-SETUP'!$V100*7,IF('1-SETUP'!$Q100="MONTHLY",EDATE(AL51,'1-SETUP'!$V100),IF('1-SETUP'!$Q100="YEARLY",EDATE(AL51,12*'1-SETUP'!$V100),""))))</f>
        <v>44824</v>
      </c>
      <c r="AN51" s="10">
        <f>IF('1-SETUP'!$Q100="DAILY",AM51+'1-SETUP'!$V100,IF('1-SETUP'!$Q100="WEEKLY",AM51+'1-SETUP'!$V100*7,IF('1-SETUP'!$Q100="MONTHLY",EDATE(AM51,'1-SETUP'!$V100),IF('1-SETUP'!$Q100="YEARLY",EDATE(AM51,12*'1-SETUP'!$V100),""))))</f>
        <v>44854</v>
      </c>
      <c r="AO51" s="10">
        <f>IF('1-SETUP'!$Q100="DAILY",AN51+'1-SETUP'!$V100,IF('1-SETUP'!$Q100="WEEKLY",AN51+'1-SETUP'!$V100*7,IF('1-SETUP'!$Q100="MONTHLY",EDATE(AN51,'1-SETUP'!$V100),IF('1-SETUP'!$Q100="YEARLY",EDATE(AN51,12*'1-SETUP'!$V100),""))))</f>
        <v>44885</v>
      </c>
      <c r="AP51" s="10">
        <f>IF('1-SETUP'!$Q100="DAILY",AO51+'1-SETUP'!$V100,IF('1-SETUP'!$Q100="WEEKLY",AO51+'1-SETUP'!$V100*7,IF('1-SETUP'!$Q100="MONTHLY",EDATE(AO51,'1-SETUP'!$V100),IF('1-SETUP'!$Q100="YEARLY",EDATE(AO51,12*'1-SETUP'!$V100),""))))</f>
        <v>44915</v>
      </c>
      <c r="AQ51" s="10">
        <f>IF('1-SETUP'!$Q100="DAILY",AP51+'1-SETUP'!$V100,IF('1-SETUP'!$Q100="WEEKLY",AP51+'1-SETUP'!$V100*7,IF('1-SETUP'!$Q100="MONTHLY",EDATE(AP51,'1-SETUP'!$V100),IF('1-SETUP'!$Q100="YEARLY",EDATE(AP51,12*'1-SETUP'!$V100),""))))</f>
        <v>44946</v>
      </c>
      <c r="AR51" s="10">
        <f>IF('1-SETUP'!$Q100="DAILY",AQ51+'1-SETUP'!$V100,IF('1-SETUP'!$Q100="WEEKLY",AQ51+'1-SETUP'!$V100*7,IF('1-SETUP'!$Q100="MONTHLY",EDATE(AQ51,'1-SETUP'!$V100),IF('1-SETUP'!$Q100="YEARLY",EDATE(AQ51,12*'1-SETUP'!$V100),""))))</f>
        <v>44977</v>
      </c>
      <c r="AS51" s="10">
        <f>IF('1-SETUP'!$Q100="DAILY",AR51+'1-SETUP'!$V100,IF('1-SETUP'!$Q100="WEEKLY",AR51+'1-SETUP'!$V100*7,IF('1-SETUP'!$Q100="MONTHLY",EDATE(AR51,'1-SETUP'!$V100),IF('1-SETUP'!$Q100="YEARLY",EDATE(AR51,12*'1-SETUP'!$V100),""))))</f>
        <v>45005</v>
      </c>
      <c r="AT51" s="10">
        <f>IF('1-SETUP'!$Q100="DAILY",AS51+'1-SETUP'!$V100,IF('1-SETUP'!$Q100="WEEKLY",AS51+'1-SETUP'!$V100*7,IF('1-SETUP'!$Q100="MONTHLY",EDATE(AS51,'1-SETUP'!$V100),IF('1-SETUP'!$Q100="YEARLY",EDATE(AS51,12*'1-SETUP'!$V100),""))))</f>
        <v>45036</v>
      </c>
      <c r="AU51" s="10">
        <f>IF('1-SETUP'!$Q100="DAILY",AT51+'1-SETUP'!$V100,IF('1-SETUP'!$Q100="WEEKLY",AT51+'1-SETUP'!$V100*7,IF('1-SETUP'!$Q100="MONTHLY",EDATE(AT51,'1-SETUP'!$V100),IF('1-SETUP'!$Q100="YEARLY",EDATE(AT51,12*'1-SETUP'!$V100),""))))</f>
        <v>45066</v>
      </c>
      <c r="AV51" s="10">
        <f>IF('1-SETUP'!$Q100="DAILY",AU51+'1-SETUP'!$V100,IF('1-SETUP'!$Q100="WEEKLY",AU51+'1-SETUP'!$V100*7,IF('1-SETUP'!$Q100="MONTHLY",EDATE(AU51,'1-SETUP'!$V100),IF('1-SETUP'!$Q100="YEARLY",EDATE(AU51,12*'1-SETUP'!$V100),""))))</f>
        <v>45097</v>
      </c>
      <c r="AW51" s="10">
        <f>IF('1-SETUP'!$Q100="DAILY",AV51+'1-SETUP'!$V100,IF('1-SETUP'!$Q100="WEEKLY",AV51+'1-SETUP'!$V100*7,IF('1-SETUP'!$Q100="MONTHLY",EDATE(AV51,'1-SETUP'!$V100),IF('1-SETUP'!$Q100="YEARLY",EDATE(AV51,12*'1-SETUP'!$V100),""))))</f>
        <v>45127</v>
      </c>
      <c r="AX51" s="10">
        <f>IF('1-SETUP'!$Q100="DAILY",AW51+'1-SETUP'!$V100,IF('1-SETUP'!$Q100="WEEKLY",AW51+'1-SETUP'!$V100*7,IF('1-SETUP'!$Q100="MONTHLY",EDATE(AW51,'1-SETUP'!$V100),IF('1-SETUP'!$Q100="YEARLY",EDATE(AW51,12*'1-SETUP'!$V100),""))))</f>
        <v>45158</v>
      </c>
      <c r="AY51" s="10">
        <f>IF('1-SETUP'!$Q100="DAILY",AX51+'1-SETUP'!$V100,IF('1-SETUP'!$Q100="WEEKLY",AX51+'1-SETUP'!$V100*7,IF('1-SETUP'!$Q100="MONTHLY",EDATE(AX51,'1-SETUP'!$V100),IF('1-SETUP'!$Q100="YEARLY",EDATE(AX51,12*'1-SETUP'!$V100),""))))</f>
        <v>45189</v>
      </c>
      <c r="AZ51" s="10">
        <f>IF('1-SETUP'!$Q100="DAILY",AY51+'1-SETUP'!$V100,IF('1-SETUP'!$Q100="WEEKLY",AY51+'1-SETUP'!$V100*7,IF('1-SETUP'!$Q100="MONTHLY",EDATE(AY51,'1-SETUP'!$V100),IF('1-SETUP'!$Q100="YEARLY",EDATE(AY51,12*'1-SETUP'!$V100),""))))</f>
        <v>45219</v>
      </c>
      <c r="BA51" s="10">
        <f>IF('1-SETUP'!$Q100="DAILY",AZ51+'1-SETUP'!$V100,IF('1-SETUP'!$Q100="WEEKLY",AZ51+'1-SETUP'!$V100*7,IF('1-SETUP'!$Q100="MONTHLY",EDATE(AZ51,'1-SETUP'!$V100),IF('1-SETUP'!$Q100="YEARLY",EDATE(AZ51,12*'1-SETUP'!$V100),""))))</f>
        <v>45250</v>
      </c>
      <c r="BB51" s="10">
        <f>IF('1-SETUP'!$Q100="DAILY",BA51+'1-SETUP'!$V100,IF('1-SETUP'!$Q100="WEEKLY",BA51+'1-SETUP'!$V100*7,IF('1-SETUP'!$Q100="MONTHLY",EDATE(BA51,'1-SETUP'!$V100),IF('1-SETUP'!$Q100="YEARLY",EDATE(BA51,12*'1-SETUP'!$V100),""))))</f>
        <v>45280</v>
      </c>
      <c r="BC51" s="10">
        <f>IF('1-SETUP'!$Q100="DAILY",BB51+'1-SETUP'!$V100,IF('1-SETUP'!$Q100="WEEKLY",BB51+'1-SETUP'!$V100*7,IF('1-SETUP'!$Q100="MONTHLY",EDATE(BB51,'1-SETUP'!$V100),IF('1-SETUP'!$Q100="YEARLY",EDATE(BB51,12*'1-SETUP'!$V100),""))))</f>
        <v>45311</v>
      </c>
      <c r="BD51" s="10">
        <f>IF('1-SETUP'!$Q100="DAILY",BC51+'1-SETUP'!$V100,IF('1-SETUP'!$Q100="WEEKLY",BC51+'1-SETUP'!$V100*7,IF('1-SETUP'!$Q100="MONTHLY",EDATE(BC51,'1-SETUP'!$V100),IF('1-SETUP'!$Q100="YEARLY",EDATE(BC51,12*'1-SETUP'!$V100),""))))</f>
        <v>45342</v>
      </c>
      <c r="BE51" s="10">
        <f>IF('1-SETUP'!$Q100="DAILY",BD51+'1-SETUP'!$V100,IF('1-SETUP'!$Q100="WEEKLY",BD51+'1-SETUP'!$V100*7,IF('1-SETUP'!$Q100="MONTHLY",EDATE(BD51,'1-SETUP'!$V100),IF('1-SETUP'!$Q100="YEARLY",EDATE(BD51,12*'1-SETUP'!$V100),""))))</f>
        <v>45371</v>
      </c>
      <c r="BF51" s="10">
        <f>IF('1-SETUP'!$Q100="DAILY",BE51+'1-SETUP'!$V100,IF('1-SETUP'!$Q100="WEEKLY",BE51+'1-SETUP'!$V100*7,IF('1-SETUP'!$Q100="MONTHLY",EDATE(BE51,'1-SETUP'!$V100),IF('1-SETUP'!$Q100="YEARLY",EDATE(BE51,12*'1-SETUP'!$V100),""))))</f>
        <v>45402</v>
      </c>
      <c r="BG51" s="10">
        <f>IF('1-SETUP'!$Q100="DAILY",BF51+'1-SETUP'!$V100,IF('1-SETUP'!$Q100="WEEKLY",BF51+'1-SETUP'!$V100*7,IF('1-SETUP'!$Q100="MONTHLY",EDATE(BF51,'1-SETUP'!$V100),IF('1-SETUP'!$Q100="YEARLY",EDATE(BF51,12*'1-SETUP'!$V100),""))))</f>
        <v>45432</v>
      </c>
      <c r="BH51" s="10">
        <f>IF('1-SETUP'!$Q100="DAILY",BG51+'1-SETUP'!$V100,IF('1-SETUP'!$Q100="WEEKLY",BG51+'1-SETUP'!$V100*7,IF('1-SETUP'!$Q100="MONTHLY",EDATE(BG51,'1-SETUP'!$V100),IF('1-SETUP'!$Q100="YEARLY",EDATE(BG51,12*'1-SETUP'!$V100),""))))</f>
        <v>45463</v>
      </c>
      <c r="BI51" s="10">
        <f>IF('1-SETUP'!$Q100="DAILY",BH51+'1-SETUP'!$V100,IF('1-SETUP'!$Q100="WEEKLY",BH51+'1-SETUP'!$V100*7,IF('1-SETUP'!$Q100="MONTHLY",EDATE(BH51,'1-SETUP'!$V100),IF('1-SETUP'!$Q100="YEARLY",EDATE(BH51,12*'1-SETUP'!$V100),""))))</f>
        <v>45493</v>
      </c>
      <c r="BJ51" s="10">
        <f>IF('1-SETUP'!$Q100="DAILY",BI51+'1-SETUP'!$V100,IF('1-SETUP'!$Q100="WEEKLY",BI51+'1-SETUP'!$V100*7,IF('1-SETUP'!$Q100="MONTHLY",EDATE(BI51,'1-SETUP'!$V100),IF('1-SETUP'!$Q100="YEARLY",EDATE(BI51,12*'1-SETUP'!$V100),""))))</f>
        <v>45524</v>
      </c>
      <c r="BK51" s="10">
        <f>IF('1-SETUP'!$Q100="DAILY",BJ51+'1-SETUP'!$V100,IF('1-SETUP'!$Q100="WEEKLY",BJ51+'1-SETUP'!$V100*7,IF('1-SETUP'!$Q100="MONTHLY",EDATE(BJ51,'1-SETUP'!$V100),IF('1-SETUP'!$Q100="YEARLY",EDATE(BJ51,12*'1-SETUP'!$V100),""))))</f>
        <v>45555</v>
      </c>
      <c r="BL51" s="10">
        <f>IF('1-SETUP'!$Q100="DAILY",BK51+'1-SETUP'!$V100,IF('1-SETUP'!$Q100="WEEKLY",BK51+'1-SETUP'!$V100*7,IF('1-SETUP'!$Q100="MONTHLY",EDATE(BK51,'1-SETUP'!$V100),IF('1-SETUP'!$Q100="YEARLY",EDATE(BK51,12*'1-SETUP'!$V100),""))))</f>
        <v>45585</v>
      </c>
      <c r="BM51" s="10">
        <f>IF('1-SETUP'!$Q100="DAILY",BL51+'1-SETUP'!$V100,IF('1-SETUP'!$Q100="WEEKLY",BL51+'1-SETUP'!$V100*7,IF('1-SETUP'!$Q100="MONTHLY",EDATE(BL51,'1-SETUP'!$V100),IF('1-SETUP'!$Q100="YEARLY",EDATE(BL51,12*'1-SETUP'!$V100),""))))</f>
        <v>45616</v>
      </c>
      <c r="BN51" s="10">
        <f>IF('1-SETUP'!$Q100="DAILY",BM51+'1-SETUP'!$V100,IF('1-SETUP'!$Q100="WEEKLY",BM51+'1-SETUP'!$V100*7,IF('1-SETUP'!$Q100="MONTHLY",EDATE(BM51,'1-SETUP'!$V100),IF('1-SETUP'!$Q100="YEARLY",EDATE(BM51,12*'1-SETUP'!$V100),""))))</f>
        <v>45646</v>
      </c>
      <c r="BO51" s="10">
        <f>IF('1-SETUP'!$Q100="DAILY",BN51+'1-SETUP'!$V100,IF('1-SETUP'!$Q100="WEEKLY",BN51+'1-SETUP'!$V100*7,IF('1-SETUP'!$Q100="MONTHLY",EDATE(BN51,'1-SETUP'!$V100),IF('1-SETUP'!$Q100="YEARLY",EDATE(BN51,12*'1-SETUP'!$V100),""))))</f>
        <v>45677</v>
      </c>
      <c r="BP51" s="10">
        <f>IF('1-SETUP'!$Q100="DAILY",BO51+'1-SETUP'!$V100,IF('1-SETUP'!$Q100="WEEKLY",BO51+'1-SETUP'!$V100*7,IF('1-SETUP'!$Q100="MONTHLY",EDATE(BO51,'1-SETUP'!$V100),IF('1-SETUP'!$Q100="YEARLY",EDATE(BO51,12*'1-SETUP'!$V100),""))))</f>
        <v>45708</v>
      </c>
      <c r="BQ51" s="10">
        <f>IF('1-SETUP'!$Q100="DAILY",BP51+'1-SETUP'!$V100,IF('1-SETUP'!$Q100="WEEKLY",BP51+'1-SETUP'!$V100*7,IF('1-SETUP'!$Q100="MONTHLY",EDATE(BP51,'1-SETUP'!$V100),IF('1-SETUP'!$Q100="YEARLY",EDATE(BP51,12*'1-SETUP'!$V100),""))))</f>
        <v>45736</v>
      </c>
      <c r="BR51" s="10">
        <f>IF('1-SETUP'!$Q100="DAILY",BQ51+'1-SETUP'!$V100,IF('1-SETUP'!$Q100="WEEKLY",BQ51+'1-SETUP'!$V100*7,IF('1-SETUP'!$Q100="MONTHLY",EDATE(BQ51,'1-SETUP'!$V100),IF('1-SETUP'!$Q100="YEARLY",EDATE(BQ51,12*'1-SETUP'!$V100),""))))</f>
        <v>45767</v>
      </c>
      <c r="BS51" s="10">
        <f>IF('1-SETUP'!$Q100="DAILY",BR51+'1-SETUP'!$V100,IF('1-SETUP'!$Q100="WEEKLY",BR51+'1-SETUP'!$V100*7,IF('1-SETUP'!$Q100="MONTHLY",EDATE(BR51,'1-SETUP'!$V100),IF('1-SETUP'!$Q100="YEARLY",EDATE(BR51,12*'1-SETUP'!$V100),""))))</f>
        <v>45797</v>
      </c>
      <c r="BT51" s="10">
        <f>IF('1-SETUP'!$Q100="DAILY",BS51+'1-SETUP'!$V100,IF('1-SETUP'!$Q100="WEEKLY",BS51+'1-SETUP'!$V100*7,IF('1-SETUP'!$Q100="MONTHLY",EDATE(BS51,'1-SETUP'!$V100),IF('1-SETUP'!$Q100="YEARLY",EDATE(BS51,12*'1-SETUP'!$V100),""))))</f>
        <v>45828</v>
      </c>
      <c r="BU51" s="10">
        <f>IF('1-SETUP'!$Q100="DAILY",BT51+'1-SETUP'!$V100,IF('1-SETUP'!$Q100="WEEKLY",BT51+'1-SETUP'!$V100*7,IF('1-SETUP'!$Q100="MONTHLY",EDATE(BT51,'1-SETUP'!$V100),IF('1-SETUP'!$Q100="YEARLY",EDATE(BT51,12*'1-SETUP'!$V100),""))))</f>
        <v>45858</v>
      </c>
      <c r="BV51" s="10">
        <f>IF('1-SETUP'!$Q100="DAILY",BU51+'1-SETUP'!$V100,IF('1-SETUP'!$Q100="WEEKLY",BU51+'1-SETUP'!$V100*7,IF('1-SETUP'!$Q100="MONTHLY",EDATE(BU51,'1-SETUP'!$V100),IF('1-SETUP'!$Q100="YEARLY",EDATE(BU51,12*'1-SETUP'!$V100),""))))</f>
        <v>45889</v>
      </c>
      <c r="BW51" s="10">
        <f>IF('1-SETUP'!$Q100="DAILY",BV51+'1-SETUP'!$V100,IF('1-SETUP'!$Q100="WEEKLY",BV51+'1-SETUP'!$V100*7,IF('1-SETUP'!$Q100="MONTHLY",EDATE(BV51,'1-SETUP'!$V100),IF('1-SETUP'!$Q100="YEARLY",EDATE(BV51,12*'1-SETUP'!$V100),""))))</f>
        <v>45920</v>
      </c>
      <c r="BX51" s="10">
        <f>IF('1-SETUP'!$Q100="DAILY",BW51+'1-SETUP'!$V100,IF('1-SETUP'!$Q100="WEEKLY",BW51+'1-SETUP'!$V100*7,IF('1-SETUP'!$Q100="MONTHLY",EDATE(BW51,'1-SETUP'!$V100),IF('1-SETUP'!$Q100="YEARLY",EDATE(BW51,12*'1-SETUP'!$V100),""))))</f>
        <v>45950</v>
      </c>
      <c r="BY51" s="10">
        <f>IF('1-SETUP'!$Q100="DAILY",BX51+'1-SETUP'!$V100,IF('1-SETUP'!$Q100="WEEKLY",BX51+'1-SETUP'!$V100*7,IF('1-SETUP'!$Q100="MONTHLY",EDATE(BX51,'1-SETUP'!$V100),IF('1-SETUP'!$Q100="YEARLY",EDATE(BX51,12*'1-SETUP'!$V100),""))))</f>
        <v>45981</v>
      </c>
      <c r="BZ51" s="10">
        <f>IF('1-SETUP'!$Q100="DAILY",BY51+'1-SETUP'!$V100,IF('1-SETUP'!$Q100="WEEKLY",BY51+'1-SETUP'!$V100*7,IF('1-SETUP'!$Q100="MONTHLY",EDATE(BY51,'1-SETUP'!$V100),IF('1-SETUP'!$Q100="YEARLY",EDATE(BY51,12*'1-SETUP'!$V100),""))))</f>
        <v>46011</v>
      </c>
      <c r="CA51" s="10">
        <f>IF('1-SETUP'!$Q100="DAILY",BZ51+'1-SETUP'!$V100,IF('1-SETUP'!$Q100="WEEKLY",BZ51+'1-SETUP'!$V100*7,IF('1-SETUP'!$Q100="MONTHLY",EDATE(BZ51,'1-SETUP'!$V100),IF('1-SETUP'!$Q100="YEARLY",EDATE(BZ51,12*'1-SETUP'!$V100),""))))</f>
        <v>46042</v>
      </c>
      <c r="CB51" s="10">
        <f>IF('1-SETUP'!$Q100="DAILY",CA51+'1-SETUP'!$V100,IF('1-SETUP'!$Q100="WEEKLY",CA51+'1-SETUP'!$V100*7,IF('1-SETUP'!$Q100="MONTHLY",EDATE(CA51,'1-SETUP'!$V100),IF('1-SETUP'!$Q100="YEARLY",EDATE(CA51,12*'1-SETUP'!$V100),""))))</f>
        <v>46073</v>
      </c>
      <c r="CC51" s="10">
        <f>IF('1-SETUP'!$Q100="DAILY",CB51+'1-SETUP'!$V100,IF('1-SETUP'!$Q100="WEEKLY",CB51+'1-SETUP'!$V100*7,IF('1-SETUP'!$Q100="MONTHLY",EDATE(CB51,'1-SETUP'!$V100),IF('1-SETUP'!$Q100="YEARLY",EDATE(CB51,12*'1-SETUP'!$V100),""))))</f>
        <v>46101</v>
      </c>
      <c r="CD51" s="10">
        <f>IF('1-SETUP'!$Q100="DAILY",CC51+'1-SETUP'!$V100,IF('1-SETUP'!$Q100="WEEKLY",CC51+'1-SETUP'!$V100*7,IF('1-SETUP'!$Q100="MONTHLY",EDATE(CC51,'1-SETUP'!$V100),IF('1-SETUP'!$Q100="YEARLY",EDATE(CC51,12*'1-SETUP'!$V100),""))))</f>
        <v>46132</v>
      </c>
      <c r="CE51" s="10">
        <f>IF('1-SETUP'!$Q100="DAILY",CD51+'1-SETUP'!$V100,IF('1-SETUP'!$Q100="WEEKLY",CD51+'1-SETUP'!$V100*7,IF('1-SETUP'!$Q100="MONTHLY",EDATE(CD51,'1-SETUP'!$V100),IF('1-SETUP'!$Q100="YEARLY",EDATE(CD51,12*'1-SETUP'!$V100),""))))</f>
        <v>46162</v>
      </c>
      <c r="CF51" s="10">
        <f>IF('1-SETUP'!$Q100="DAILY",CE51+'1-SETUP'!$V100,IF('1-SETUP'!$Q100="WEEKLY",CE51+'1-SETUP'!$V100*7,IF('1-SETUP'!$Q100="MONTHLY",EDATE(CE51,'1-SETUP'!$V100),IF('1-SETUP'!$Q100="YEARLY",EDATE(CE51,12*'1-SETUP'!$V100),""))))</f>
        <v>46193</v>
      </c>
      <c r="CG51" s="10">
        <f>IF('1-SETUP'!$Q100="DAILY",CF51+'1-SETUP'!$V100,IF('1-SETUP'!$Q100="WEEKLY",CF51+'1-SETUP'!$V100*7,IF('1-SETUP'!$Q100="MONTHLY",EDATE(CF51,'1-SETUP'!$V100),IF('1-SETUP'!$Q100="YEARLY",EDATE(CF51,12*'1-SETUP'!$V100),""))))</f>
        <v>46223</v>
      </c>
      <c r="CH51" s="10">
        <f>IF('1-SETUP'!$Q100="DAILY",CG51+'1-SETUP'!$V100,IF('1-SETUP'!$Q100="WEEKLY",CG51+'1-SETUP'!$V100*7,IF('1-SETUP'!$Q100="MONTHLY",EDATE(CG51,'1-SETUP'!$V100),IF('1-SETUP'!$Q100="YEARLY",EDATE(CG51,12*'1-SETUP'!$V100),""))))</f>
        <v>46254</v>
      </c>
      <c r="CI51" s="10">
        <f>IF('1-SETUP'!$Q100="DAILY",CH51+'1-SETUP'!$V100,IF('1-SETUP'!$Q100="WEEKLY",CH51+'1-SETUP'!$V100*7,IF('1-SETUP'!$Q100="MONTHLY",EDATE(CH51,'1-SETUP'!$V100),IF('1-SETUP'!$Q100="YEARLY",EDATE(CH51,12*'1-SETUP'!$V100),""))))</f>
        <v>46285</v>
      </c>
      <c r="CJ51" s="10">
        <f>IF('1-SETUP'!$Q100="DAILY",CI51+'1-SETUP'!$V100,IF('1-SETUP'!$Q100="WEEKLY",CI51+'1-SETUP'!$V100*7,IF('1-SETUP'!$Q100="MONTHLY",EDATE(CI51,'1-SETUP'!$V100),IF('1-SETUP'!$Q100="YEARLY",EDATE(CI51,12*'1-SETUP'!$V100),""))))</f>
        <v>46315</v>
      </c>
      <c r="CK51" s="10">
        <f>IF('1-SETUP'!$Q100="DAILY",CJ51+'1-SETUP'!$V100,IF('1-SETUP'!$Q100="WEEKLY",CJ51+'1-SETUP'!$V100*7,IF('1-SETUP'!$Q100="MONTHLY",EDATE(CJ51,'1-SETUP'!$V100),IF('1-SETUP'!$Q100="YEARLY",EDATE(CJ51,12*'1-SETUP'!$V100),""))))</f>
        <v>46346</v>
      </c>
      <c r="CL51" s="10">
        <f>IF('1-SETUP'!$Q100="DAILY",CK51+'1-SETUP'!$V100,IF('1-SETUP'!$Q100="WEEKLY",CK51+'1-SETUP'!$V100*7,IF('1-SETUP'!$Q100="MONTHLY",EDATE(CK51,'1-SETUP'!$V100),IF('1-SETUP'!$Q100="YEARLY",EDATE(CK51,12*'1-SETUP'!$V100),""))))</f>
        <v>46376</v>
      </c>
      <c r="CM51" s="10">
        <f>IF('1-SETUP'!$Q100="DAILY",CL51+'1-SETUP'!$V100,IF('1-SETUP'!$Q100="WEEKLY",CL51+'1-SETUP'!$V100*7,IF('1-SETUP'!$Q100="MONTHLY",EDATE(CL51,'1-SETUP'!$V100),IF('1-SETUP'!$Q100="YEARLY",EDATE(CL51,12*'1-SETUP'!$V100),""))))</f>
        <v>46407</v>
      </c>
      <c r="CN51" s="10">
        <f>IF('1-SETUP'!$Q100="DAILY",CM51+'1-SETUP'!$V100,IF('1-SETUP'!$Q100="WEEKLY",CM51+'1-SETUP'!$V100*7,IF('1-SETUP'!$Q100="MONTHLY",EDATE(CM51,'1-SETUP'!$V100),IF('1-SETUP'!$Q100="YEARLY",EDATE(CM51,12*'1-SETUP'!$V100),""))))</f>
        <v>46438</v>
      </c>
      <c r="CO51" s="10">
        <f>IF('1-SETUP'!$Q100="DAILY",CN51+'1-SETUP'!$V100,IF('1-SETUP'!$Q100="WEEKLY",CN51+'1-SETUP'!$V100*7,IF('1-SETUP'!$Q100="MONTHLY",EDATE(CN51,'1-SETUP'!$V100),IF('1-SETUP'!$Q100="YEARLY",EDATE(CN51,12*'1-SETUP'!$V100),""))))</f>
        <v>46466</v>
      </c>
      <c r="CP51" s="10">
        <f>IF('1-SETUP'!$Q100="DAILY",CO51+'1-SETUP'!$V100,IF('1-SETUP'!$Q100="WEEKLY",CO51+'1-SETUP'!$V100*7,IF('1-SETUP'!$Q100="MONTHLY",EDATE(CO51,'1-SETUP'!$V100),IF('1-SETUP'!$Q100="YEARLY",EDATE(CO51,12*'1-SETUP'!$V100),""))))</f>
        <v>46497</v>
      </c>
      <c r="CQ51" s="10">
        <f>IF('1-SETUP'!$Q100="DAILY",CP51+'1-SETUP'!$V100,IF('1-SETUP'!$Q100="WEEKLY",CP51+'1-SETUP'!$V100*7,IF('1-SETUP'!$Q100="MONTHLY",EDATE(CP51,'1-SETUP'!$V100),IF('1-SETUP'!$Q100="YEARLY",EDATE(CP51,12*'1-SETUP'!$V100),""))))</f>
        <v>46527</v>
      </c>
      <c r="CR51" s="10">
        <f>IF('1-SETUP'!$Q100="DAILY",CQ51+'1-SETUP'!$V100,IF('1-SETUP'!$Q100="WEEKLY",CQ51+'1-SETUP'!$V100*7,IF('1-SETUP'!$Q100="MONTHLY",EDATE(CQ51,'1-SETUP'!$V100),IF('1-SETUP'!$Q100="YEARLY",EDATE(CQ51,12*'1-SETUP'!$V100),""))))</f>
        <v>46558</v>
      </c>
      <c r="CS51" s="10">
        <f>IF('1-SETUP'!$Q100="DAILY",CR51+'1-SETUP'!$V100,IF('1-SETUP'!$Q100="WEEKLY",CR51+'1-SETUP'!$V100*7,IF('1-SETUP'!$Q100="MONTHLY",EDATE(CR51,'1-SETUP'!$V100),IF('1-SETUP'!$Q100="YEARLY",EDATE(CR51,12*'1-SETUP'!$V100),""))))</f>
        <v>46588</v>
      </c>
      <c r="CT51" s="10">
        <f>IF('1-SETUP'!$Q100="DAILY",CS51+'1-SETUP'!$V100,IF('1-SETUP'!$Q100="WEEKLY",CS51+'1-SETUP'!$V100*7,IF('1-SETUP'!$Q100="MONTHLY",EDATE(CS51,'1-SETUP'!$V100),IF('1-SETUP'!$Q100="YEARLY",EDATE(CS51,12*'1-SETUP'!$V100),""))))</f>
        <v>46619</v>
      </c>
      <c r="CU51" s="10">
        <f>IF('1-SETUP'!$Q100="DAILY",CT51+'1-SETUP'!$V100,IF('1-SETUP'!$Q100="WEEKLY",CT51+'1-SETUP'!$V100*7,IF('1-SETUP'!$Q100="MONTHLY",EDATE(CT51,'1-SETUP'!$V100),IF('1-SETUP'!$Q100="YEARLY",EDATE(CT51,12*'1-SETUP'!$V100),""))))</f>
        <v>46650</v>
      </c>
      <c r="CV51" s="10">
        <f>IF('1-SETUP'!$Q100="DAILY",CU51+'1-SETUP'!$V100,IF('1-SETUP'!$Q100="WEEKLY",CU51+'1-SETUP'!$V100*7,IF('1-SETUP'!$Q100="MONTHLY",EDATE(CU51,'1-SETUP'!$V100),IF('1-SETUP'!$Q100="YEARLY",EDATE(CU51,12*'1-SETUP'!$V100),""))))</f>
        <v>46680</v>
      </c>
      <c r="CW51" s="10">
        <f>IF('1-SETUP'!$Q100="DAILY",CV51+'1-SETUP'!$V100,IF('1-SETUP'!$Q100="WEEKLY",CV51+'1-SETUP'!$V100*7,IF('1-SETUP'!$Q100="MONTHLY",EDATE(CV51,'1-SETUP'!$V100),IF('1-SETUP'!$Q100="YEARLY",EDATE(CV51,12*'1-SETUP'!$V100),""))))</f>
        <v>46711</v>
      </c>
      <c r="CX51" s="10">
        <f>IF('1-SETUP'!$Q100="DAILY",CW51+'1-SETUP'!$V100,IF('1-SETUP'!$Q100="WEEKLY",CW51+'1-SETUP'!$V100*7,IF('1-SETUP'!$Q100="MONTHLY",EDATE(CW51,'1-SETUP'!$V100),IF('1-SETUP'!$Q100="YEARLY",EDATE(CW51,12*'1-SETUP'!$V100),""))))</f>
        <v>46741</v>
      </c>
      <c r="CY51" s="10">
        <f>IF('1-SETUP'!$Q100="DAILY",CX51+'1-SETUP'!$V100,IF('1-SETUP'!$Q100="WEEKLY",CX51+'1-SETUP'!$V100*7,IF('1-SETUP'!$Q100="MONTHLY",EDATE(CX51,'1-SETUP'!$V100),IF('1-SETUP'!$Q100="YEARLY",EDATE(CX51,12*'1-SETUP'!$V100),""))))</f>
        <v>46772</v>
      </c>
      <c r="CZ51" s="10">
        <f>IF('1-SETUP'!$Q100="DAILY",CY51+'1-SETUP'!$V100,IF('1-SETUP'!$Q100="WEEKLY",CY51+'1-SETUP'!$V100*7,IF('1-SETUP'!$Q100="MONTHLY",EDATE(CY51,'1-SETUP'!$V100),IF('1-SETUP'!$Q100="YEARLY",EDATE(CY51,12*'1-SETUP'!$V100),""))))</f>
        <v>46803</v>
      </c>
      <c r="DA51" s="10">
        <f>IF('1-SETUP'!$Q100="DAILY",CZ51+'1-SETUP'!$V100,IF('1-SETUP'!$Q100="WEEKLY",CZ51+'1-SETUP'!$V100*7,IF('1-SETUP'!$Q100="MONTHLY",EDATE(CZ51,'1-SETUP'!$V100),IF('1-SETUP'!$Q100="YEARLY",EDATE(CZ51,12*'1-SETUP'!$V100),""))))</f>
        <v>46832</v>
      </c>
      <c r="DB51" s="10">
        <f>IF('1-SETUP'!$Q100="DAILY",DA51+'1-SETUP'!$V100,IF('1-SETUP'!$Q100="WEEKLY",DA51+'1-SETUP'!$V100*7,IF('1-SETUP'!$Q100="MONTHLY",EDATE(DA51,'1-SETUP'!$V100),IF('1-SETUP'!$Q100="YEARLY",EDATE(DA51,12*'1-SETUP'!$V100),""))))</f>
        <v>46863</v>
      </c>
      <c r="DC51" s="10">
        <f>IF('1-SETUP'!$Q100="DAILY",DB51+'1-SETUP'!$V100,IF('1-SETUP'!$Q100="WEEKLY",DB51+'1-SETUP'!$V100*7,IF('1-SETUP'!$Q100="MONTHLY",EDATE(DB51,'1-SETUP'!$V100),IF('1-SETUP'!$Q100="YEARLY",EDATE(DB51,12*'1-SETUP'!$V100),""))))</f>
        <v>46893</v>
      </c>
      <c r="DD51" s="10">
        <f>IF('1-SETUP'!$Q100="DAILY",DC51+'1-SETUP'!$V100,IF('1-SETUP'!$Q100="WEEKLY",DC51+'1-SETUP'!$V100*7,IF('1-SETUP'!$Q100="MONTHLY",EDATE(DC51,'1-SETUP'!$V100),IF('1-SETUP'!$Q100="YEARLY",EDATE(DC51,12*'1-SETUP'!$V100),""))))</f>
        <v>46924</v>
      </c>
      <c r="DE51" s="10">
        <f>IF('1-SETUP'!$Q100="DAILY",DD51+'1-SETUP'!$V100,IF('1-SETUP'!$Q100="WEEKLY",DD51+'1-SETUP'!$V100*7,IF('1-SETUP'!$Q100="MONTHLY",EDATE(DD51,'1-SETUP'!$V100),IF('1-SETUP'!$Q100="YEARLY",EDATE(DD51,12*'1-SETUP'!$V100),""))))</f>
        <v>46954</v>
      </c>
      <c r="DF51" s="10">
        <f>IF('1-SETUP'!$Q100="DAILY",DE51+'1-SETUP'!$V100,IF('1-SETUP'!$Q100="WEEKLY",DE51+'1-SETUP'!$V100*7,IF('1-SETUP'!$Q100="MONTHLY",EDATE(DE51,'1-SETUP'!$V100),IF('1-SETUP'!$Q100="YEARLY",EDATE(DE51,12*'1-SETUP'!$V100),""))))</f>
        <v>46985</v>
      </c>
      <c r="DG51" s="10">
        <f>IF('1-SETUP'!$Q100="DAILY",DF51+'1-SETUP'!$V100,IF('1-SETUP'!$Q100="WEEKLY",DF51+'1-SETUP'!$V100*7,IF('1-SETUP'!$Q100="MONTHLY",EDATE(DF51,'1-SETUP'!$V100),IF('1-SETUP'!$Q100="YEARLY",EDATE(DF51,12*'1-SETUP'!$V100),""))))</f>
        <v>47016</v>
      </c>
      <c r="DH51" s="10">
        <f>IF('1-SETUP'!$Q100="DAILY",DG51+'1-SETUP'!$V100,IF('1-SETUP'!$Q100="WEEKLY",DG51+'1-SETUP'!$V100*7,IF('1-SETUP'!$Q100="MONTHLY",EDATE(DG51,'1-SETUP'!$V100),IF('1-SETUP'!$Q100="YEARLY",EDATE(DG51,12*'1-SETUP'!$V100),""))))</f>
        <v>47046</v>
      </c>
      <c r="DI51" s="10">
        <f>IF('1-SETUP'!$Q100="DAILY",DH51+'1-SETUP'!$V100,IF('1-SETUP'!$Q100="WEEKLY",DH51+'1-SETUP'!$V100*7,IF('1-SETUP'!$Q100="MONTHLY",EDATE(DH51,'1-SETUP'!$V100),IF('1-SETUP'!$Q100="YEARLY",EDATE(DH51,12*'1-SETUP'!$V100),""))))</f>
        <v>47077</v>
      </c>
      <c r="DJ51" s="10">
        <f>IF('1-SETUP'!$Q100="DAILY",DI51+'1-SETUP'!$V100,IF('1-SETUP'!$Q100="WEEKLY",DI51+'1-SETUP'!$V100*7,IF('1-SETUP'!$Q100="MONTHLY",EDATE(DI51,'1-SETUP'!$V100),IF('1-SETUP'!$Q100="YEARLY",EDATE(DI51,12*'1-SETUP'!$V100),""))))</f>
        <v>47107</v>
      </c>
      <c r="DK51" s="10">
        <f>IF('1-SETUP'!$Q100="DAILY",DJ51+'1-SETUP'!$V100,IF('1-SETUP'!$Q100="WEEKLY",DJ51+'1-SETUP'!$V100*7,IF('1-SETUP'!$Q100="MONTHLY",EDATE(DJ51,'1-SETUP'!$V100),IF('1-SETUP'!$Q100="YEARLY",EDATE(DJ51,12*'1-SETUP'!$V100),""))))</f>
        <v>47138</v>
      </c>
      <c r="DL51" s="10">
        <f>IF('1-SETUP'!$Q100="DAILY",DK51+'1-SETUP'!$V100,IF('1-SETUP'!$Q100="WEEKLY",DK51+'1-SETUP'!$V100*7,IF('1-SETUP'!$Q100="MONTHLY",EDATE(DK51,'1-SETUP'!$V100),IF('1-SETUP'!$Q100="YEARLY",EDATE(DK51,12*'1-SETUP'!$V100),""))))</f>
        <v>47169</v>
      </c>
      <c r="DM51" s="10">
        <f>IF('1-SETUP'!$Q100="DAILY",DL51+'1-SETUP'!$V100,IF('1-SETUP'!$Q100="WEEKLY",DL51+'1-SETUP'!$V100*7,IF('1-SETUP'!$Q100="MONTHLY",EDATE(DL51,'1-SETUP'!$V100),IF('1-SETUP'!$Q100="YEARLY",EDATE(DL51,12*'1-SETUP'!$V100),""))))</f>
        <v>47197</v>
      </c>
      <c r="DN51" s="10">
        <f>IF('1-SETUP'!$Q100="DAILY",DM51+'1-SETUP'!$V100,IF('1-SETUP'!$Q100="WEEKLY",DM51+'1-SETUP'!$V100*7,IF('1-SETUP'!$Q100="MONTHLY",EDATE(DM51,'1-SETUP'!$V100),IF('1-SETUP'!$Q100="YEARLY",EDATE(DM51,12*'1-SETUP'!$V100),""))))</f>
        <v>47228</v>
      </c>
      <c r="DO51" s="10">
        <f>IF('1-SETUP'!$Q100="DAILY",DN51+'1-SETUP'!$V100,IF('1-SETUP'!$Q100="WEEKLY",DN51+'1-SETUP'!$V100*7,IF('1-SETUP'!$Q100="MONTHLY",EDATE(DN51,'1-SETUP'!$V100),IF('1-SETUP'!$Q100="YEARLY",EDATE(DN51,12*'1-SETUP'!$V100),""))))</f>
        <v>47258</v>
      </c>
      <c r="DP51" s="10">
        <f>IF('1-SETUP'!$Q100="DAILY",DO51+'1-SETUP'!$V100,IF('1-SETUP'!$Q100="WEEKLY",DO51+'1-SETUP'!$V100*7,IF('1-SETUP'!$Q100="MONTHLY",EDATE(DO51,'1-SETUP'!$V100),IF('1-SETUP'!$Q100="YEARLY",EDATE(DO51,12*'1-SETUP'!$V100),""))))</f>
        <v>47289</v>
      </c>
      <c r="DQ51" s="10">
        <f>IF('1-SETUP'!$Q100="DAILY",DP51+'1-SETUP'!$V100,IF('1-SETUP'!$Q100="WEEKLY",DP51+'1-SETUP'!$V100*7,IF('1-SETUP'!$Q100="MONTHLY",EDATE(DP51,'1-SETUP'!$V100),IF('1-SETUP'!$Q100="YEARLY",EDATE(DP51,12*'1-SETUP'!$V100),""))))</f>
        <v>47319</v>
      </c>
      <c r="DR51" s="10">
        <f>IF('1-SETUP'!$Q100="DAILY",DQ51+'1-SETUP'!$V100,IF('1-SETUP'!$Q100="WEEKLY",DQ51+'1-SETUP'!$V100*7,IF('1-SETUP'!$Q100="MONTHLY",EDATE(DQ51,'1-SETUP'!$V100),IF('1-SETUP'!$Q100="YEARLY",EDATE(DQ51,12*'1-SETUP'!$V100),""))))</f>
        <v>47350</v>
      </c>
      <c r="DS51" s="10">
        <f>IF('1-SETUP'!$Q100="DAILY",DR51+'1-SETUP'!$V100,IF('1-SETUP'!$Q100="WEEKLY",DR51+'1-SETUP'!$V100*7,IF('1-SETUP'!$Q100="MONTHLY",EDATE(DR51,'1-SETUP'!$V100),IF('1-SETUP'!$Q100="YEARLY",EDATE(DR51,12*'1-SETUP'!$V100),""))))</f>
        <v>47381</v>
      </c>
      <c r="DT51" s="10">
        <f>IF('1-SETUP'!$Q100="DAILY",DS51+'1-SETUP'!$V100,IF('1-SETUP'!$Q100="WEEKLY",DS51+'1-SETUP'!$V100*7,IF('1-SETUP'!$Q100="MONTHLY",EDATE(DS51,'1-SETUP'!$V100),IF('1-SETUP'!$Q100="YEARLY",EDATE(DS51,12*'1-SETUP'!$V100),""))))</f>
        <v>47411</v>
      </c>
      <c r="DU51" s="10">
        <f>IF('1-SETUP'!$Q100="DAILY",DT51+'1-SETUP'!$V100,IF('1-SETUP'!$Q100="WEEKLY",DT51+'1-SETUP'!$V100*7,IF('1-SETUP'!$Q100="MONTHLY",EDATE(DT51,'1-SETUP'!$V100),IF('1-SETUP'!$Q100="YEARLY",EDATE(DT51,12*'1-SETUP'!$V100),""))))</f>
        <v>47442</v>
      </c>
      <c r="DV51" s="10">
        <f>IF('1-SETUP'!$Q100="DAILY",DU51+'1-SETUP'!$V100,IF('1-SETUP'!$Q100="WEEKLY",DU51+'1-SETUP'!$V100*7,IF('1-SETUP'!$Q100="MONTHLY",EDATE(DU51,'1-SETUP'!$V100),IF('1-SETUP'!$Q100="YEARLY",EDATE(DU51,12*'1-SETUP'!$V100),""))))</f>
        <v>47472</v>
      </c>
      <c r="DW51" s="10">
        <f>IF('1-SETUP'!$Q100="DAILY",DV51+'1-SETUP'!$V100,IF('1-SETUP'!$Q100="WEEKLY",DV51+'1-SETUP'!$V100*7,IF('1-SETUP'!$Q100="MONTHLY",EDATE(DV51,'1-SETUP'!$V100),IF('1-SETUP'!$Q100="YEARLY",EDATE(DV51,12*'1-SETUP'!$V100),""))))</f>
        <v>47503</v>
      </c>
      <c r="DX51" s="10">
        <f>IF('1-SETUP'!$Q100="DAILY",DW51+'1-SETUP'!$V100,IF('1-SETUP'!$Q100="WEEKLY",DW51+'1-SETUP'!$V100*7,IF('1-SETUP'!$Q100="MONTHLY",EDATE(DW51,'1-SETUP'!$V100),IF('1-SETUP'!$Q100="YEARLY",EDATE(DW51,12*'1-SETUP'!$V100),""))))</f>
        <v>47534</v>
      </c>
      <c r="DY51" s="10">
        <f>IF('1-SETUP'!$Q100="DAILY",DX51+'1-SETUP'!$V100,IF('1-SETUP'!$Q100="WEEKLY",DX51+'1-SETUP'!$V100*7,IF('1-SETUP'!$Q100="MONTHLY",EDATE(DX51,'1-SETUP'!$V100),IF('1-SETUP'!$Q100="YEARLY",EDATE(DX51,12*'1-SETUP'!$V100),""))))</f>
        <v>47562</v>
      </c>
      <c r="DZ51" s="10">
        <f>IF('1-SETUP'!$Q100="DAILY",DY51+'1-SETUP'!$V100,IF('1-SETUP'!$Q100="WEEKLY",DY51+'1-SETUP'!$V100*7,IF('1-SETUP'!$Q100="MONTHLY",EDATE(DY51,'1-SETUP'!$V100),IF('1-SETUP'!$Q100="YEARLY",EDATE(DY51,12*'1-SETUP'!$V100),""))))</f>
        <v>47593</v>
      </c>
      <c r="EA51" s="10">
        <f>IF('1-SETUP'!$Q100="DAILY",DZ51+'1-SETUP'!$V100,IF('1-SETUP'!$Q100="WEEKLY",DZ51+'1-SETUP'!$V100*7,IF('1-SETUP'!$Q100="MONTHLY",EDATE(DZ51,'1-SETUP'!$V100),IF('1-SETUP'!$Q100="YEARLY",EDATE(DZ51,12*'1-SETUP'!$V100),""))))</f>
        <v>47623</v>
      </c>
      <c r="EB51" s="10">
        <f>IF('1-SETUP'!$Q100="DAILY",EA51+'1-SETUP'!$V100,IF('1-SETUP'!$Q100="WEEKLY",EA51+'1-SETUP'!$V100*7,IF('1-SETUP'!$Q100="MONTHLY",EDATE(EA51,'1-SETUP'!$V100),IF('1-SETUP'!$Q100="YEARLY",EDATE(EA51,12*'1-SETUP'!$V100),""))))</f>
        <v>47654</v>
      </c>
      <c r="EC51" s="10">
        <f>IF('1-SETUP'!$Q100="DAILY",EB51+'1-SETUP'!$V100,IF('1-SETUP'!$Q100="WEEKLY",EB51+'1-SETUP'!$V100*7,IF('1-SETUP'!$Q100="MONTHLY",EDATE(EB51,'1-SETUP'!$V100),IF('1-SETUP'!$Q100="YEARLY",EDATE(EB51,12*'1-SETUP'!$V100),""))))</f>
        <v>47684</v>
      </c>
      <c r="ED51" s="10">
        <f>IF('1-SETUP'!$Q100="DAILY",EC51+'1-SETUP'!$V100,IF('1-SETUP'!$Q100="WEEKLY",EC51+'1-SETUP'!$V100*7,IF('1-SETUP'!$Q100="MONTHLY",EDATE(EC51,'1-SETUP'!$V100),IF('1-SETUP'!$Q100="YEARLY",EDATE(EC51,12*'1-SETUP'!$V100),""))))</f>
        <v>47715</v>
      </c>
      <c r="EE51" s="10">
        <f>IF('1-SETUP'!$Q100="DAILY",ED51+'1-SETUP'!$V100,IF('1-SETUP'!$Q100="WEEKLY",ED51+'1-SETUP'!$V100*7,IF('1-SETUP'!$Q100="MONTHLY",EDATE(ED51,'1-SETUP'!$V100),IF('1-SETUP'!$Q100="YEARLY",EDATE(ED51,12*'1-SETUP'!$V100),""))))</f>
        <v>47746</v>
      </c>
      <c r="EF51" s="10">
        <f>IF('1-SETUP'!$Q100="DAILY",EE51+'1-SETUP'!$V100,IF('1-SETUP'!$Q100="WEEKLY",EE51+'1-SETUP'!$V100*7,IF('1-SETUP'!$Q100="MONTHLY",EDATE(EE51,'1-SETUP'!$V100),IF('1-SETUP'!$Q100="YEARLY",EDATE(EE51,12*'1-SETUP'!$V100),""))))</f>
        <v>47776</v>
      </c>
      <c r="EG51" s="10">
        <f>IF('1-SETUP'!$Q100="DAILY",EF51+'1-SETUP'!$V100,IF('1-SETUP'!$Q100="WEEKLY",EF51+'1-SETUP'!$V100*7,IF('1-SETUP'!$Q100="MONTHLY",EDATE(EF51,'1-SETUP'!$V100),IF('1-SETUP'!$Q100="YEARLY",EDATE(EF51,12*'1-SETUP'!$V100),""))))</f>
        <v>47807</v>
      </c>
      <c r="EH51" s="10">
        <f>IF('1-SETUP'!$Q100="DAILY",EG51+'1-SETUP'!$V100,IF('1-SETUP'!$Q100="WEEKLY",EG51+'1-SETUP'!$V100*7,IF('1-SETUP'!$Q100="MONTHLY",EDATE(EG51,'1-SETUP'!$V100),IF('1-SETUP'!$Q100="YEARLY",EDATE(EG51,12*'1-SETUP'!$V100),""))))</f>
        <v>47837</v>
      </c>
      <c r="EI51" s="10">
        <f>IF('1-SETUP'!$Q100="DAILY",EH51+'1-SETUP'!$V100,IF('1-SETUP'!$Q100="WEEKLY",EH51+'1-SETUP'!$V100*7,IF('1-SETUP'!$Q100="MONTHLY",EDATE(EH51,'1-SETUP'!$V100),IF('1-SETUP'!$Q100="YEARLY",EDATE(EH51,12*'1-SETUP'!$V100),""))))</f>
        <v>47868</v>
      </c>
      <c r="EJ51" s="10">
        <f>IF('1-SETUP'!$Q100="DAILY",EI51+'1-SETUP'!$V100,IF('1-SETUP'!$Q100="WEEKLY",EI51+'1-SETUP'!$V100*7,IF('1-SETUP'!$Q100="MONTHLY",EDATE(EI51,'1-SETUP'!$V100),IF('1-SETUP'!$Q100="YEARLY",EDATE(EI51,12*'1-SETUP'!$V100),""))))</f>
        <v>47899</v>
      </c>
      <c r="EK51" s="10">
        <f>IF('1-SETUP'!$Q100="DAILY",EJ51+'1-SETUP'!$V100,IF('1-SETUP'!$Q100="WEEKLY",EJ51+'1-SETUP'!$V100*7,IF('1-SETUP'!$Q100="MONTHLY",EDATE(EJ51,'1-SETUP'!$V100),IF('1-SETUP'!$Q100="YEARLY",EDATE(EJ51,12*'1-SETUP'!$V100),""))))</f>
        <v>47927</v>
      </c>
      <c r="EL51" s="10">
        <f>IF('1-SETUP'!$Q100="DAILY",EK51+'1-SETUP'!$V100,IF('1-SETUP'!$Q100="WEEKLY",EK51+'1-SETUP'!$V100*7,IF('1-SETUP'!$Q100="MONTHLY",EDATE(EK51,'1-SETUP'!$V100),IF('1-SETUP'!$Q100="YEARLY",EDATE(EK51,12*'1-SETUP'!$V100),""))))</f>
        <v>47958</v>
      </c>
      <c r="EM51" s="10">
        <f>IF('1-SETUP'!$Q100="DAILY",EL51+'1-SETUP'!$V100,IF('1-SETUP'!$Q100="WEEKLY",EL51+'1-SETUP'!$V100*7,IF('1-SETUP'!$Q100="MONTHLY",EDATE(EL51,'1-SETUP'!$V100),IF('1-SETUP'!$Q100="YEARLY",EDATE(EL51,12*'1-SETUP'!$V100),""))))</f>
        <v>47988</v>
      </c>
      <c r="EN51" s="10">
        <f>IF('1-SETUP'!$Q100="DAILY",EM51+'1-SETUP'!$V100,IF('1-SETUP'!$Q100="WEEKLY",EM51+'1-SETUP'!$V100*7,IF('1-SETUP'!$Q100="MONTHLY",EDATE(EM51,'1-SETUP'!$V100),IF('1-SETUP'!$Q100="YEARLY",EDATE(EM51,12*'1-SETUP'!$V100),""))))</f>
        <v>48019</v>
      </c>
      <c r="EO51" s="10">
        <f>IF('1-SETUP'!$Q100="DAILY",EN51+'1-SETUP'!$V100,IF('1-SETUP'!$Q100="WEEKLY",EN51+'1-SETUP'!$V100*7,IF('1-SETUP'!$Q100="MONTHLY",EDATE(EN51,'1-SETUP'!$V100),IF('1-SETUP'!$Q100="YEARLY",EDATE(EN51,12*'1-SETUP'!$V100),""))))</f>
        <v>48049</v>
      </c>
      <c r="EP51" s="10">
        <f>IF('1-SETUP'!$Q100="DAILY",EO51+'1-SETUP'!$V100,IF('1-SETUP'!$Q100="WEEKLY",EO51+'1-SETUP'!$V100*7,IF('1-SETUP'!$Q100="MONTHLY",EDATE(EO51,'1-SETUP'!$V100),IF('1-SETUP'!$Q100="YEARLY",EDATE(EO51,12*'1-SETUP'!$V100),""))))</f>
        <v>48080</v>
      </c>
      <c r="EQ51" s="10">
        <f>IF('1-SETUP'!$Q100="DAILY",EP51+'1-SETUP'!$V100,IF('1-SETUP'!$Q100="WEEKLY",EP51+'1-SETUP'!$V100*7,IF('1-SETUP'!$Q100="MONTHLY",EDATE(EP51,'1-SETUP'!$V100),IF('1-SETUP'!$Q100="YEARLY",EDATE(EP51,12*'1-SETUP'!$V100),""))))</f>
        <v>48111</v>
      </c>
      <c r="ER51" s="10">
        <f>IF('1-SETUP'!$Q100="DAILY",EQ51+'1-SETUP'!$V100,IF('1-SETUP'!$Q100="WEEKLY",EQ51+'1-SETUP'!$V100*7,IF('1-SETUP'!$Q100="MONTHLY",EDATE(EQ51,'1-SETUP'!$V100),IF('1-SETUP'!$Q100="YEARLY",EDATE(EQ51,12*'1-SETUP'!$V100),""))))</f>
        <v>48141</v>
      </c>
      <c r="ES51" s="10">
        <f>IF('1-SETUP'!$Q100="DAILY",ER51+'1-SETUP'!$V100,IF('1-SETUP'!$Q100="WEEKLY",ER51+'1-SETUP'!$V100*7,IF('1-SETUP'!$Q100="MONTHLY",EDATE(ER51,'1-SETUP'!$V100),IF('1-SETUP'!$Q100="YEARLY",EDATE(ER51,12*'1-SETUP'!$V100),""))))</f>
        <v>48172</v>
      </c>
      <c r="ET51" s="10">
        <f>IF('1-SETUP'!$Q100="DAILY",ES51+'1-SETUP'!$V100,IF('1-SETUP'!$Q100="WEEKLY",ES51+'1-SETUP'!$V100*7,IF('1-SETUP'!$Q100="MONTHLY",EDATE(ES51,'1-SETUP'!$V100),IF('1-SETUP'!$Q100="YEARLY",EDATE(ES51,12*'1-SETUP'!$V100),""))))</f>
        <v>48202</v>
      </c>
      <c r="EU51" s="10">
        <f>IF('1-SETUP'!$Q100="DAILY",ET51+'1-SETUP'!$V100,IF('1-SETUP'!$Q100="WEEKLY",ET51+'1-SETUP'!$V100*7,IF('1-SETUP'!$Q100="MONTHLY",EDATE(ET51,'1-SETUP'!$V100),IF('1-SETUP'!$Q100="YEARLY",EDATE(ET51,12*'1-SETUP'!$V100),""))))</f>
        <v>48233</v>
      </c>
      <c r="EV51" s="10">
        <f>IF('1-SETUP'!$Q100="DAILY",EU51+'1-SETUP'!$V100,IF('1-SETUP'!$Q100="WEEKLY",EU51+'1-SETUP'!$V100*7,IF('1-SETUP'!$Q100="MONTHLY",EDATE(EU51,'1-SETUP'!$V100),IF('1-SETUP'!$Q100="YEARLY",EDATE(EU51,12*'1-SETUP'!$V100),""))))</f>
        <v>48264</v>
      </c>
      <c r="EW51" s="10">
        <f>IF('1-SETUP'!$Q100="DAILY",EV51+'1-SETUP'!$V100,IF('1-SETUP'!$Q100="WEEKLY",EV51+'1-SETUP'!$V100*7,IF('1-SETUP'!$Q100="MONTHLY",EDATE(EV51,'1-SETUP'!$V100),IF('1-SETUP'!$Q100="YEARLY",EDATE(EV51,12*'1-SETUP'!$V100),""))))</f>
        <v>48293</v>
      </c>
      <c r="EX51" s="10">
        <f>IF('1-SETUP'!$Q100="DAILY",EW51+'1-SETUP'!$V100,IF('1-SETUP'!$Q100="WEEKLY",EW51+'1-SETUP'!$V100*7,IF('1-SETUP'!$Q100="MONTHLY",EDATE(EW51,'1-SETUP'!$V100),IF('1-SETUP'!$Q100="YEARLY",EDATE(EW51,12*'1-SETUP'!$V100),""))))</f>
        <v>48324</v>
      </c>
      <c r="EY51" s="10">
        <f>IF('1-SETUP'!$Q100="DAILY",EX51+'1-SETUP'!$V100,IF('1-SETUP'!$Q100="WEEKLY",EX51+'1-SETUP'!$V100*7,IF('1-SETUP'!$Q100="MONTHLY",EDATE(EX51,'1-SETUP'!$V100),IF('1-SETUP'!$Q100="YEARLY",EDATE(EX51,12*'1-SETUP'!$V100),""))))</f>
        <v>48354</v>
      </c>
      <c r="EZ51" s="10">
        <f>IF('1-SETUP'!$Q100="DAILY",EY51+'1-SETUP'!$V100,IF('1-SETUP'!$Q100="WEEKLY",EY51+'1-SETUP'!$V100*7,IF('1-SETUP'!$Q100="MONTHLY",EDATE(EY51,'1-SETUP'!$V100),IF('1-SETUP'!$Q100="YEARLY",EDATE(EY51,12*'1-SETUP'!$V100),""))))</f>
        <v>48385</v>
      </c>
      <c r="FA51" s="10">
        <f>IF('1-SETUP'!$Q100="DAILY",EZ51+'1-SETUP'!$V100,IF('1-SETUP'!$Q100="WEEKLY",EZ51+'1-SETUP'!$V100*7,IF('1-SETUP'!$Q100="MONTHLY",EDATE(EZ51,'1-SETUP'!$V100),IF('1-SETUP'!$Q100="YEARLY",EDATE(EZ51,12*'1-SETUP'!$V100),""))))</f>
        <v>48415</v>
      </c>
      <c r="FB51" s="10">
        <f>IF('1-SETUP'!$Q100="DAILY",FA51+'1-SETUP'!$V100,IF('1-SETUP'!$Q100="WEEKLY",FA51+'1-SETUP'!$V100*7,IF('1-SETUP'!$Q100="MONTHLY",EDATE(FA51,'1-SETUP'!$V100),IF('1-SETUP'!$Q100="YEARLY",EDATE(FA51,12*'1-SETUP'!$V100),""))))</f>
        <v>48446</v>
      </c>
      <c r="FC51" s="10">
        <f>IF('1-SETUP'!$Q100="DAILY",FB51+'1-SETUP'!$V100,IF('1-SETUP'!$Q100="WEEKLY",FB51+'1-SETUP'!$V100*7,IF('1-SETUP'!$Q100="MONTHLY",EDATE(FB51,'1-SETUP'!$V100),IF('1-SETUP'!$Q100="YEARLY",EDATE(FB51,12*'1-SETUP'!$V100),""))))</f>
        <v>48477</v>
      </c>
      <c r="FD51" s="10">
        <f>IF('1-SETUP'!$Q100="DAILY",FC51+'1-SETUP'!$V100,IF('1-SETUP'!$Q100="WEEKLY",FC51+'1-SETUP'!$V100*7,IF('1-SETUP'!$Q100="MONTHLY",EDATE(FC51,'1-SETUP'!$V100),IF('1-SETUP'!$Q100="YEARLY",EDATE(FC51,12*'1-SETUP'!$V100),""))))</f>
        <v>48507</v>
      </c>
      <c r="FE51" s="10">
        <f>IF('1-SETUP'!$Q100="DAILY",FD51+'1-SETUP'!$V100,IF('1-SETUP'!$Q100="WEEKLY",FD51+'1-SETUP'!$V100*7,IF('1-SETUP'!$Q100="MONTHLY",EDATE(FD51,'1-SETUP'!$V100),IF('1-SETUP'!$Q100="YEARLY",EDATE(FD51,12*'1-SETUP'!$V100),""))))</f>
        <v>48538</v>
      </c>
      <c r="FF51" s="10">
        <f>IF('1-SETUP'!$Q100="DAILY",FE51+'1-SETUP'!$V100,IF('1-SETUP'!$Q100="WEEKLY",FE51+'1-SETUP'!$V100*7,IF('1-SETUP'!$Q100="MONTHLY",EDATE(FE51,'1-SETUP'!$V100),IF('1-SETUP'!$Q100="YEARLY",EDATE(FE51,12*'1-SETUP'!$V100),""))))</f>
        <v>48568</v>
      </c>
      <c r="FG51" s="10">
        <f>IF('1-SETUP'!$Q100="DAILY",FF51+'1-SETUP'!$V100,IF('1-SETUP'!$Q100="WEEKLY",FF51+'1-SETUP'!$V100*7,IF('1-SETUP'!$Q100="MONTHLY",EDATE(FF51,'1-SETUP'!$V100),IF('1-SETUP'!$Q100="YEARLY",EDATE(FF51,12*'1-SETUP'!$V100),""))))</f>
        <v>48599</v>
      </c>
      <c r="FH51" s="10">
        <f>IF('1-SETUP'!$Q100="DAILY",FG51+'1-SETUP'!$V100,IF('1-SETUP'!$Q100="WEEKLY",FG51+'1-SETUP'!$V100*7,IF('1-SETUP'!$Q100="MONTHLY",EDATE(FG51,'1-SETUP'!$V100),IF('1-SETUP'!$Q100="YEARLY",EDATE(FG51,12*'1-SETUP'!$V100),""))))</f>
        <v>48630</v>
      </c>
      <c r="FI51" s="10">
        <f>IF('1-SETUP'!$Q100="DAILY",FH51+'1-SETUP'!$V100,IF('1-SETUP'!$Q100="WEEKLY",FH51+'1-SETUP'!$V100*7,IF('1-SETUP'!$Q100="MONTHLY",EDATE(FH51,'1-SETUP'!$V100),IF('1-SETUP'!$Q100="YEARLY",EDATE(FH51,12*'1-SETUP'!$V100),""))))</f>
        <v>48658</v>
      </c>
      <c r="FJ51" s="10">
        <f>IF('1-SETUP'!$Q100="DAILY",FI51+'1-SETUP'!$V100,IF('1-SETUP'!$Q100="WEEKLY",FI51+'1-SETUP'!$V100*7,IF('1-SETUP'!$Q100="MONTHLY",EDATE(FI51,'1-SETUP'!$V100),IF('1-SETUP'!$Q100="YEARLY",EDATE(FI51,12*'1-SETUP'!$V100),""))))</f>
        <v>48689</v>
      </c>
      <c r="FK51" s="10">
        <f>IF('1-SETUP'!$Q100="DAILY",FJ51+'1-SETUP'!$V100,IF('1-SETUP'!$Q100="WEEKLY",FJ51+'1-SETUP'!$V100*7,IF('1-SETUP'!$Q100="MONTHLY",EDATE(FJ51,'1-SETUP'!$V100),IF('1-SETUP'!$Q100="YEARLY",EDATE(FJ51,12*'1-SETUP'!$V100),""))))</f>
        <v>48719</v>
      </c>
      <c r="FL51" s="10">
        <f>IF('1-SETUP'!$Q100="DAILY",FK51+'1-SETUP'!$V100,IF('1-SETUP'!$Q100="WEEKLY",FK51+'1-SETUP'!$V100*7,IF('1-SETUP'!$Q100="MONTHLY",EDATE(FK51,'1-SETUP'!$V100),IF('1-SETUP'!$Q100="YEARLY",EDATE(FK51,12*'1-SETUP'!$V100),""))))</f>
        <v>48750</v>
      </c>
      <c r="FM51" s="10">
        <f>IF('1-SETUP'!$Q100="DAILY",FL51+'1-SETUP'!$V100,IF('1-SETUP'!$Q100="WEEKLY",FL51+'1-SETUP'!$V100*7,IF('1-SETUP'!$Q100="MONTHLY",EDATE(FL51,'1-SETUP'!$V100),IF('1-SETUP'!$Q100="YEARLY",EDATE(FL51,12*'1-SETUP'!$V100),""))))</f>
        <v>48780</v>
      </c>
      <c r="FN51" s="10">
        <f>IF('1-SETUP'!$Q100="DAILY",FM51+'1-SETUP'!$V100,IF('1-SETUP'!$Q100="WEEKLY",FM51+'1-SETUP'!$V100*7,IF('1-SETUP'!$Q100="MONTHLY",EDATE(FM51,'1-SETUP'!$V100),IF('1-SETUP'!$Q100="YEARLY",EDATE(FM51,12*'1-SETUP'!$V100),""))))</f>
        <v>48811</v>
      </c>
      <c r="FO51" s="10">
        <f>IF('1-SETUP'!$Q100="DAILY",FN51+'1-SETUP'!$V100,IF('1-SETUP'!$Q100="WEEKLY",FN51+'1-SETUP'!$V100*7,IF('1-SETUP'!$Q100="MONTHLY",EDATE(FN51,'1-SETUP'!$V100),IF('1-SETUP'!$Q100="YEARLY",EDATE(FN51,12*'1-SETUP'!$V100),""))))</f>
        <v>48842</v>
      </c>
      <c r="FP51" s="10">
        <f>IF('1-SETUP'!$Q100="DAILY",FO51+'1-SETUP'!$V100,IF('1-SETUP'!$Q100="WEEKLY",FO51+'1-SETUP'!$V100*7,IF('1-SETUP'!$Q100="MONTHLY",EDATE(FO51,'1-SETUP'!$V100),IF('1-SETUP'!$Q100="YEARLY",EDATE(FO51,12*'1-SETUP'!$V100),""))))</f>
        <v>48872</v>
      </c>
      <c r="FQ51" s="10">
        <f>IF('1-SETUP'!$Q100="DAILY",FP51+'1-SETUP'!$V100,IF('1-SETUP'!$Q100="WEEKLY",FP51+'1-SETUP'!$V100*7,IF('1-SETUP'!$Q100="MONTHLY",EDATE(FP51,'1-SETUP'!$V100),IF('1-SETUP'!$Q100="YEARLY",EDATE(FP51,12*'1-SETUP'!$V100),""))))</f>
        <v>48903</v>
      </c>
      <c r="FR51" s="10">
        <f>IF('1-SETUP'!$Q100="DAILY",FQ51+'1-SETUP'!$V100,IF('1-SETUP'!$Q100="WEEKLY",FQ51+'1-SETUP'!$V100*7,IF('1-SETUP'!$Q100="MONTHLY",EDATE(FQ51,'1-SETUP'!$V100),IF('1-SETUP'!$Q100="YEARLY",EDATE(FQ51,12*'1-SETUP'!$V100),""))))</f>
        <v>48933</v>
      </c>
      <c r="FS51" s="10">
        <f>IF('1-SETUP'!$Q100="DAILY",FR51+'1-SETUP'!$V100,IF('1-SETUP'!$Q100="WEEKLY",FR51+'1-SETUP'!$V100*7,IF('1-SETUP'!$Q100="MONTHLY",EDATE(FR51,'1-SETUP'!$V100),IF('1-SETUP'!$Q100="YEARLY",EDATE(FR51,12*'1-SETUP'!$V100),""))))</f>
        <v>48964</v>
      </c>
      <c r="FT51" s="10">
        <f>IF('1-SETUP'!$Q100="DAILY",FS51+'1-SETUP'!$V100,IF('1-SETUP'!$Q100="WEEKLY",FS51+'1-SETUP'!$V100*7,IF('1-SETUP'!$Q100="MONTHLY",EDATE(FS51,'1-SETUP'!$V100),IF('1-SETUP'!$Q100="YEARLY",EDATE(FS51,12*'1-SETUP'!$V100),""))))</f>
        <v>48995</v>
      </c>
      <c r="FU51" s="10">
        <f>IF('1-SETUP'!$Q100="DAILY",FT51+'1-SETUP'!$V100,IF('1-SETUP'!$Q100="WEEKLY",FT51+'1-SETUP'!$V100*7,IF('1-SETUP'!$Q100="MONTHLY",EDATE(FT51,'1-SETUP'!$V100),IF('1-SETUP'!$Q100="YEARLY",EDATE(FT51,12*'1-SETUP'!$V100),""))))</f>
        <v>49023</v>
      </c>
      <c r="FV51" s="10">
        <f>IF('1-SETUP'!$Q100="DAILY",FU51+'1-SETUP'!$V100,IF('1-SETUP'!$Q100="WEEKLY",FU51+'1-SETUP'!$V100*7,IF('1-SETUP'!$Q100="MONTHLY",EDATE(FU51,'1-SETUP'!$V100),IF('1-SETUP'!$Q100="YEARLY",EDATE(FU51,12*'1-SETUP'!$V100),""))))</f>
        <v>49054</v>
      </c>
      <c r="FW51" s="10">
        <f>IF('1-SETUP'!$Q100="DAILY",FV51+'1-SETUP'!$V100,IF('1-SETUP'!$Q100="WEEKLY",FV51+'1-SETUP'!$V100*7,IF('1-SETUP'!$Q100="MONTHLY",EDATE(FV51,'1-SETUP'!$V100),IF('1-SETUP'!$Q100="YEARLY",EDATE(FV51,12*'1-SETUP'!$V100),""))))</f>
        <v>49084</v>
      </c>
      <c r="FX51" s="10">
        <f>IF('1-SETUP'!$Q100="DAILY",FW51+'1-SETUP'!$V100,IF('1-SETUP'!$Q100="WEEKLY",FW51+'1-SETUP'!$V100*7,IF('1-SETUP'!$Q100="MONTHLY",EDATE(FW51,'1-SETUP'!$V100),IF('1-SETUP'!$Q100="YEARLY",EDATE(FW51,12*'1-SETUP'!$V100),""))))</f>
        <v>49115</v>
      </c>
      <c r="FY51" s="10">
        <f>IF('1-SETUP'!$Q100="DAILY",FX51+'1-SETUP'!$V100,IF('1-SETUP'!$Q100="WEEKLY",FX51+'1-SETUP'!$V100*7,IF('1-SETUP'!$Q100="MONTHLY",EDATE(FX51,'1-SETUP'!$V100),IF('1-SETUP'!$Q100="YEARLY",EDATE(FX51,12*'1-SETUP'!$V100),""))))</f>
        <v>49145</v>
      </c>
      <c r="FZ51" s="10">
        <f>IF('1-SETUP'!$Q100="DAILY",FY51+'1-SETUP'!$V100,IF('1-SETUP'!$Q100="WEEKLY",FY51+'1-SETUP'!$V100*7,IF('1-SETUP'!$Q100="MONTHLY",EDATE(FY51,'1-SETUP'!$V100),IF('1-SETUP'!$Q100="YEARLY",EDATE(FY51,12*'1-SETUP'!$V100),""))))</f>
        <v>49176</v>
      </c>
      <c r="GA51" s="10">
        <f>IF('1-SETUP'!$Q100="DAILY",FZ51+'1-SETUP'!$V100,IF('1-SETUP'!$Q100="WEEKLY",FZ51+'1-SETUP'!$V100*7,IF('1-SETUP'!$Q100="MONTHLY",EDATE(FZ51,'1-SETUP'!$V100),IF('1-SETUP'!$Q100="YEARLY",EDATE(FZ51,12*'1-SETUP'!$V100),""))))</f>
        <v>49207</v>
      </c>
      <c r="GB51" s="10">
        <f>IF('1-SETUP'!$Q100="DAILY",GA51+'1-SETUP'!$V100,IF('1-SETUP'!$Q100="WEEKLY",GA51+'1-SETUP'!$V100*7,IF('1-SETUP'!$Q100="MONTHLY",EDATE(GA51,'1-SETUP'!$V100),IF('1-SETUP'!$Q100="YEARLY",EDATE(GA51,12*'1-SETUP'!$V100),""))))</f>
        <v>49237</v>
      </c>
      <c r="GC51" s="10">
        <f>IF('1-SETUP'!$Q100="DAILY",GB51+'1-SETUP'!$V100,IF('1-SETUP'!$Q100="WEEKLY",GB51+'1-SETUP'!$V100*7,IF('1-SETUP'!$Q100="MONTHLY",EDATE(GB51,'1-SETUP'!$V100),IF('1-SETUP'!$Q100="YEARLY",EDATE(GB51,12*'1-SETUP'!$V100),""))))</f>
        <v>49268</v>
      </c>
      <c r="GD51" s="10">
        <f>IF('1-SETUP'!$Q100="DAILY",GC51+'1-SETUP'!$V100,IF('1-SETUP'!$Q100="WEEKLY",GC51+'1-SETUP'!$V100*7,IF('1-SETUP'!$Q100="MONTHLY",EDATE(GC51,'1-SETUP'!$V100),IF('1-SETUP'!$Q100="YEARLY",EDATE(GC51,12*'1-SETUP'!$V100),""))))</f>
        <v>49298</v>
      </c>
      <c r="GE51" s="10">
        <f>IF('1-SETUP'!$Q100="DAILY",GD51+'1-SETUP'!$V100,IF('1-SETUP'!$Q100="WEEKLY",GD51+'1-SETUP'!$V100*7,IF('1-SETUP'!$Q100="MONTHLY",EDATE(GD51,'1-SETUP'!$V100),IF('1-SETUP'!$Q100="YEARLY",EDATE(GD51,12*'1-SETUP'!$V100),""))))</f>
        <v>49329</v>
      </c>
      <c r="GF51" s="10">
        <f>IF('1-SETUP'!$Q100="DAILY",GE51+'1-SETUP'!$V100,IF('1-SETUP'!$Q100="WEEKLY",GE51+'1-SETUP'!$V100*7,IF('1-SETUP'!$Q100="MONTHLY",EDATE(GE51,'1-SETUP'!$V100),IF('1-SETUP'!$Q100="YEARLY",EDATE(GE51,12*'1-SETUP'!$V100),""))))</f>
        <v>49360</v>
      </c>
      <c r="GG51" s="10">
        <f>IF('1-SETUP'!$Q100="DAILY",GF51+'1-SETUP'!$V100,IF('1-SETUP'!$Q100="WEEKLY",GF51+'1-SETUP'!$V100*7,IF('1-SETUP'!$Q100="MONTHLY",EDATE(GF51,'1-SETUP'!$V100),IF('1-SETUP'!$Q100="YEARLY",EDATE(GF51,12*'1-SETUP'!$V100),""))))</f>
        <v>49388</v>
      </c>
      <c r="GH51" s="10">
        <f>IF('1-SETUP'!$Q100="DAILY",GG51+'1-SETUP'!$V100,IF('1-SETUP'!$Q100="WEEKLY",GG51+'1-SETUP'!$V100*7,IF('1-SETUP'!$Q100="MONTHLY",EDATE(GG51,'1-SETUP'!$V100),IF('1-SETUP'!$Q100="YEARLY",EDATE(GG51,12*'1-SETUP'!$V100),""))))</f>
        <v>49419</v>
      </c>
      <c r="GI51" s="10">
        <f>IF('1-SETUP'!$Q100="DAILY",GH51+'1-SETUP'!$V100,IF('1-SETUP'!$Q100="WEEKLY",GH51+'1-SETUP'!$V100*7,IF('1-SETUP'!$Q100="MONTHLY",EDATE(GH51,'1-SETUP'!$V100),IF('1-SETUP'!$Q100="YEARLY",EDATE(GH51,12*'1-SETUP'!$V100),""))))</f>
        <v>49449</v>
      </c>
      <c r="GJ51" s="10">
        <f>IF('1-SETUP'!$Q100="DAILY",GI51+'1-SETUP'!$V100,IF('1-SETUP'!$Q100="WEEKLY",GI51+'1-SETUP'!$V100*7,IF('1-SETUP'!$Q100="MONTHLY",EDATE(GI51,'1-SETUP'!$V100),IF('1-SETUP'!$Q100="YEARLY",EDATE(GI51,12*'1-SETUP'!$V100),""))))</f>
        <v>49480</v>
      </c>
      <c r="GK51" s="10">
        <f>IF('1-SETUP'!$Q100="DAILY",GJ51+'1-SETUP'!$V100,IF('1-SETUP'!$Q100="WEEKLY",GJ51+'1-SETUP'!$V100*7,IF('1-SETUP'!$Q100="MONTHLY",EDATE(GJ51,'1-SETUP'!$V100),IF('1-SETUP'!$Q100="YEARLY",EDATE(GJ51,12*'1-SETUP'!$V100),""))))</f>
        <v>49510</v>
      </c>
      <c r="GL51" s="10">
        <f>IF('1-SETUP'!$Q100="DAILY",GK51+'1-SETUP'!$V100,IF('1-SETUP'!$Q100="WEEKLY",GK51+'1-SETUP'!$V100*7,IF('1-SETUP'!$Q100="MONTHLY",EDATE(GK51,'1-SETUP'!$V100),IF('1-SETUP'!$Q100="YEARLY",EDATE(GK51,12*'1-SETUP'!$V100),""))))</f>
        <v>49541</v>
      </c>
      <c r="GM51" s="10">
        <f>IF('1-SETUP'!$Q100="DAILY",GL51+'1-SETUP'!$V100,IF('1-SETUP'!$Q100="WEEKLY",GL51+'1-SETUP'!$V100*7,IF('1-SETUP'!$Q100="MONTHLY",EDATE(GL51,'1-SETUP'!$V100),IF('1-SETUP'!$Q100="YEARLY",EDATE(GL51,12*'1-SETUP'!$V100),""))))</f>
        <v>49572</v>
      </c>
      <c r="GN51" s="10">
        <f>IF('1-SETUP'!$Q100="DAILY",GM51+'1-SETUP'!$V100,IF('1-SETUP'!$Q100="WEEKLY",GM51+'1-SETUP'!$V100*7,IF('1-SETUP'!$Q100="MONTHLY",EDATE(GM51,'1-SETUP'!$V100),IF('1-SETUP'!$Q100="YEARLY",EDATE(GM51,12*'1-SETUP'!$V100),""))))</f>
        <v>49602</v>
      </c>
      <c r="GO51" s="10">
        <f>IF('1-SETUP'!$Q100="DAILY",GN51+'1-SETUP'!$V100,IF('1-SETUP'!$Q100="WEEKLY",GN51+'1-SETUP'!$V100*7,IF('1-SETUP'!$Q100="MONTHLY",EDATE(GN51,'1-SETUP'!$V100),IF('1-SETUP'!$Q100="YEARLY",EDATE(GN51,12*'1-SETUP'!$V100),""))))</f>
        <v>49633</v>
      </c>
      <c r="GP51" s="10">
        <f>IF('1-SETUP'!$Q100="DAILY",GO51+'1-SETUP'!$V100,IF('1-SETUP'!$Q100="WEEKLY",GO51+'1-SETUP'!$V100*7,IF('1-SETUP'!$Q100="MONTHLY",EDATE(GO51,'1-SETUP'!$V100),IF('1-SETUP'!$Q100="YEARLY",EDATE(GO51,12*'1-SETUP'!$V100),""))))</f>
        <v>49663</v>
      </c>
      <c r="GQ51" s="10">
        <f>IF('1-SETUP'!$Q100="DAILY",GP51+'1-SETUP'!$V100,IF('1-SETUP'!$Q100="WEEKLY",GP51+'1-SETUP'!$V100*7,IF('1-SETUP'!$Q100="MONTHLY",EDATE(GP51,'1-SETUP'!$V100),IF('1-SETUP'!$Q100="YEARLY",EDATE(GP51,12*'1-SETUP'!$V100),""))))</f>
        <v>49694</v>
      </c>
      <c r="GR51" s="10">
        <f>IF('1-SETUP'!$Q100="DAILY",GQ51+'1-SETUP'!$V100,IF('1-SETUP'!$Q100="WEEKLY",GQ51+'1-SETUP'!$V100*7,IF('1-SETUP'!$Q100="MONTHLY",EDATE(GQ51,'1-SETUP'!$V100),IF('1-SETUP'!$Q100="YEARLY",EDATE(GQ51,12*'1-SETUP'!$V100),""))))</f>
        <v>49725</v>
      </c>
      <c r="GS51" s="10">
        <f>IF('1-SETUP'!$Q100="DAILY",GR51+'1-SETUP'!$V100,IF('1-SETUP'!$Q100="WEEKLY",GR51+'1-SETUP'!$V100*7,IF('1-SETUP'!$Q100="MONTHLY",EDATE(GR51,'1-SETUP'!$V100),IF('1-SETUP'!$Q100="YEARLY",EDATE(GR51,12*'1-SETUP'!$V100),""))))</f>
        <v>49754</v>
      </c>
      <c r="GT51" s="10">
        <f>IF('1-SETUP'!$Q100="DAILY",GS51+'1-SETUP'!$V100,IF('1-SETUP'!$Q100="WEEKLY",GS51+'1-SETUP'!$V100*7,IF('1-SETUP'!$Q100="MONTHLY",EDATE(GS51,'1-SETUP'!$V100),IF('1-SETUP'!$Q100="YEARLY",EDATE(GS51,12*'1-SETUP'!$V100),""))))</f>
        <v>49785</v>
      </c>
      <c r="GU51" s="10">
        <f>IF('1-SETUP'!$Q100="DAILY",GT51+'1-SETUP'!$V100,IF('1-SETUP'!$Q100="WEEKLY",GT51+'1-SETUP'!$V100*7,IF('1-SETUP'!$Q100="MONTHLY",EDATE(GT51,'1-SETUP'!$V100),IF('1-SETUP'!$Q100="YEARLY",EDATE(GT51,12*'1-SETUP'!$V100),""))))</f>
        <v>49815</v>
      </c>
      <c r="GV51" s="10">
        <f>IF('1-SETUP'!$Q100="DAILY",GU51+'1-SETUP'!$V100,IF('1-SETUP'!$Q100="WEEKLY",GU51+'1-SETUP'!$V100*7,IF('1-SETUP'!$Q100="MONTHLY",EDATE(GU51,'1-SETUP'!$V100),IF('1-SETUP'!$Q100="YEARLY",EDATE(GU51,12*'1-SETUP'!$V100),""))))</f>
        <v>49846</v>
      </c>
      <c r="GW51" s="10">
        <f>IF('1-SETUP'!$Q100="DAILY",GV51+'1-SETUP'!$V100,IF('1-SETUP'!$Q100="WEEKLY",GV51+'1-SETUP'!$V100*7,IF('1-SETUP'!$Q100="MONTHLY",EDATE(GV51,'1-SETUP'!$V100),IF('1-SETUP'!$Q100="YEARLY",EDATE(GV51,12*'1-SETUP'!$V100),""))))</f>
        <v>49876</v>
      </c>
      <c r="GX51" s="10">
        <f>IF('1-SETUP'!$Q100="DAILY",GW51+'1-SETUP'!$V100,IF('1-SETUP'!$Q100="WEEKLY",GW51+'1-SETUP'!$V100*7,IF('1-SETUP'!$Q100="MONTHLY",EDATE(GW51,'1-SETUP'!$V100),IF('1-SETUP'!$Q100="YEARLY",EDATE(GW51,12*'1-SETUP'!$V100),""))))</f>
        <v>49907</v>
      </c>
      <c r="GY51" s="10">
        <f>IF('1-SETUP'!$Q100="DAILY",GX51+'1-SETUP'!$V100,IF('1-SETUP'!$Q100="WEEKLY",GX51+'1-SETUP'!$V100*7,IF('1-SETUP'!$Q100="MONTHLY",EDATE(GX51,'1-SETUP'!$V100),IF('1-SETUP'!$Q100="YEARLY",EDATE(GX51,12*'1-SETUP'!$V100),""))))</f>
        <v>49938</v>
      </c>
      <c r="GZ51" s="10">
        <f>IF('1-SETUP'!$Q100="DAILY",GY51+'1-SETUP'!$V100,IF('1-SETUP'!$Q100="WEEKLY",GY51+'1-SETUP'!$V100*7,IF('1-SETUP'!$Q100="MONTHLY",EDATE(GY51,'1-SETUP'!$V100),IF('1-SETUP'!$Q100="YEARLY",EDATE(GY51,12*'1-SETUP'!$V100),""))))</f>
        <v>49968</v>
      </c>
      <c r="HA51" s="10">
        <f>IF('1-SETUP'!$Q100="DAILY",GZ51+'1-SETUP'!$V100,IF('1-SETUP'!$Q100="WEEKLY",GZ51+'1-SETUP'!$V100*7,IF('1-SETUP'!$Q100="MONTHLY",EDATE(GZ51,'1-SETUP'!$V100),IF('1-SETUP'!$Q100="YEARLY",EDATE(GZ51,12*'1-SETUP'!$V100),""))))</f>
        <v>49999</v>
      </c>
      <c r="HB51" s="10">
        <f>IF('1-SETUP'!$Q100="DAILY",HA51+'1-SETUP'!$V100,IF('1-SETUP'!$Q100="WEEKLY",HA51+'1-SETUP'!$V100*7,IF('1-SETUP'!$Q100="MONTHLY",EDATE(HA51,'1-SETUP'!$V100),IF('1-SETUP'!$Q100="YEARLY",EDATE(HA51,12*'1-SETUP'!$V100),""))))</f>
        <v>50029</v>
      </c>
      <c r="HC51" s="10">
        <f>IF('1-SETUP'!$Q100="DAILY",HB51+'1-SETUP'!$V100,IF('1-SETUP'!$Q100="WEEKLY",HB51+'1-SETUP'!$V100*7,IF('1-SETUP'!$Q100="MONTHLY",EDATE(HB51,'1-SETUP'!$V100),IF('1-SETUP'!$Q100="YEARLY",EDATE(HB51,12*'1-SETUP'!$V100),""))))</f>
        <v>50060</v>
      </c>
      <c r="HD51" s="10">
        <f>IF('1-SETUP'!$Q100="DAILY",HC51+'1-SETUP'!$V100,IF('1-SETUP'!$Q100="WEEKLY",HC51+'1-SETUP'!$V100*7,IF('1-SETUP'!$Q100="MONTHLY",EDATE(HC51,'1-SETUP'!$V100),IF('1-SETUP'!$Q100="YEARLY",EDATE(HC51,12*'1-SETUP'!$V100),""))))</f>
        <v>50091</v>
      </c>
      <c r="HE51" s="10">
        <f>IF('1-SETUP'!$Q100="DAILY",HD51+'1-SETUP'!$V100,IF('1-SETUP'!$Q100="WEEKLY",HD51+'1-SETUP'!$V100*7,IF('1-SETUP'!$Q100="MONTHLY",EDATE(HD51,'1-SETUP'!$V100),IF('1-SETUP'!$Q100="YEARLY",EDATE(HD51,12*'1-SETUP'!$V100),""))))</f>
        <v>50119</v>
      </c>
      <c r="HF51" s="10">
        <f>IF('1-SETUP'!$Q100="DAILY",HE51+'1-SETUP'!$V100,IF('1-SETUP'!$Q100="WEEKLY",HE51+'1-SETUP'!$V100*7,IF('1-SETUP'!$Q100="MONTHLY",EDATE(HE51,'1-SETUP'!$V100),IF('1-SETUP'!$Q100="YEARLY",EDATE(HE51,12*'1-SETUP'!$V100),""))))</f>
        <v>50150</v>
      </c>
      <c r="HG51" s="10">
        <f>IF('1-SETUP'!$Q100="DAILY",HF51+'1-SETUP'!$V100,IF('1-SETUP'!$Q100="WEEKLY",HF51+'1-SETUP'!$V100*7,IF('1-SETUP'!$Q100="MONTHLY",EDATE(HF51,'1-SETUP'!$V100),IF('1-SETUP'!$Q100="YEARLY",EDATE(HF51,12*'1-SETUP'!$V100),""))))</f>
        <v>50180</v>
      </c>
      <c r="HH51" s="10">
        <f>IF('1-SETUP'!$Q100="DAILY",HG51+'1-SETUP'!$V100,IF('1-SETUP'!$Q100="WEEKLY",HG51+'1-SETUP'!$V100*7,IF('1-SETUP'!$Q100="MONTHLY",EDATE(HG51,'1-SETUP'!$V100),IF('1-SETUP'!$Q100="YEARLY",EDATE(HG51,12*'1-SETUP'!$V100),""))))</f>
        <v>50211</v>
      </c>
      <c r="HI51" s="10">
        <f>IF('1-SETUP'!$Q100="DAILY",HH51+'1-SETUP'!$V100,IF('1-SETUP'!$Q100="WEEKLY",HH51+'1-SETUP'!$V100*7,IF('1-SETUP'!$Q100="MONTHLY",EDATE(HH51,'1-SETUP'!$V100),IF('1-SETUP'!$Q100="YEARLY",EDATE(HH51,12*'1-SETUP'!$V100),""))))</f>
        <v>50241</v>
      </c>
      <c r="HJ51" s="10">
        <f>IF('1-SETUP'!$Q100="DAILY",HI51+'1-SETUP'!$V100,IF('1-SETUP'!$Q100="WEEKLY",HI51+'1-SETUP'!$V100*7,IF('1-SETUP'!$Q100="MONTHLY",EDATE(HI51,'1-SETUP'!$V100),IF('1-SETUP'!$Q100="YEARLY",EDATE(HI51,12*'1-SETUP'!$V100),""))))</f>
        <v>50272</v>
      </c>
      <c r="HK51" s="10">
        <f>IF('1-SETUP'!$Q100="DAILY",HJ51+'1-SETUP'!$V100,IF('1-SETUP'!$Q100="WEEKLY",HJ51+'1-SETUP'!$V100*7,IF('1-SETUP'!$Q100="MONTHLY",EDATE(HJ51,'1-SETUP'!$V100),IF('1-SETUP'!$Q100="YEARLY",EDATE(HJ51,12*'1-SETUP'!$V100),""))))</f>
        <v>50303</v>
      </c>
      <c r="HL51" s="10">
        <f>IF('1-SETUP'!$Q100="DAILY",HK51+'1-SETUP'!$V100,IF('1-SETUP'!$Q100="WEEKLY",HK51+'1-SETUP'!$V100*7,IF('1-SETUP'!$Q100="MONTHLY",EDATE(HK51,'1-SETUP'!$V100),IF('1-SETUP'!$Q100="YEARLY",EDATE(HK51,12*'1-SETUP'!$V100),""))))</f>
        <v>50333</v>
      </c>
      <c r="HM51" s="10">
        <f>IF('1-SETUP'!$Q100="DAILY",HL51+'1-SETUP'!$V100,IF('1-SETUP'!$Q100="WEEKLY",HL51+'1-SETUP'!$V100*7,IF('1-SETUP'!$Q100="MONTHLY",EDATE(HL51,'1-SETUP'!$V100),IF('1-SETUP'!$Q100="YEARLY",EDATE(HL51,12*'1-SETUP'!$V100),""))))</f>
        <v>50364</v>
      </c>
      <c r="HN51" s="10">
        <f>IF('1-SETUP'!$Q100="DAILY",HM51+'1-SETUP'!$V100,IF('1-SETUP'!$Q100="WEEKLY",HM51+'1-SETUP'!$V100*7,IF('1-SETUP'!$Q100="MONTHLY",EDATE(HM51,'1-SETUP'!$V100),IF('1-SETUP'!$Q100="YEARLY",EDATE(HM51,12*'1-SETUP'!$V100),""))))</f>
        <v>50394</v>
      </c>
      <c r="HO51" s="10">
        <f>IF('1-SETUP'!$Q100="DAILY",HN51+'1-SETUP'!$V100,IF('1-SETUP'!$Q100="WEEKLY",HN51+'1-SETUP'!$V100*7,IF('1-SETUP'!$Q100="MONTHLY",EDATE(HN51,'1-SETUP'!$V100),IF('1-SETUP'!$Q100="YEARLY",EDATE(HN51,12*'1-SETUP'!$V100),""))))</f>
        <v>50425</v>
      </c>
      <c r="HP51" s="10">
        <f>IF('1-SETUP'!$Q100="DAILY",HO51+'1-SETUP'!$V100,IF('1-SETUP'!$Q100="WEEKLY",HO51+'1-SETUP'!$V100*7,IF('1-SETUP'!$Q100="MONTHLY",EDATE(HO51,'1-SETUP'!$V100),IF('1-SETUP'!$Q100="YEARLY",EDATE(HO51,12*'1-SETUP'!$V100),""))))</f>
        <v>50456</v>
      </c>
      <c r="HQ51" s="10">
        <f>IF('1-SETUP'!$Q100="DAILY",HP51+'1-SETUP'!$V100,IF('1-SETUP'!$Q100="WEEKLY",HP51+'1-SETUP'!$V100*7,IF('1-SETUP'!$Q100="MONTHLY",EDATE(HP51,'1-SETUP'!$V100),IF('1-SETUP'!$Q100="YEARLY",EDATE(HP51,12*'1-SETUP'!$V100),""))))</f>
        <v>50484</v>
      </c>
      <c r="HR51" s="10">
        <f>IF('1-SETUP'!$Q100="DAILY",HQ51+'1-SETUP'!$V100,IF('1-SETUP'!$Q100="WEEKLY",HQ51+'1-SETUP'!$V100*7,IF('1-SETUP'!$Q100="MONTHLY",EDATE(HQ51,'1-SETUP'!$V100),IF('1-SETUP'!$Q100="YEARLY",EDATE(HQ51,12*'1-SETUP'!$V100),""))))</f>
        <v>50515</v>
      </c>
      <c r="HS51" s="10">
        <f>IF('1-SETUP'!$Q100="DAILY",HR51+'1-SETUP'!$V100,IF('1-SETUP'!$Q100="WEEKLY",HR51+'1-SETUP'!$V100*7,IF('1-SETUP'!$Q100="MONTHLY",EDATE(HR51,'1-SETUP'!$V100),IF('1-SETUP'!$Q100="YEARLY",EDATE(HR51,12*'1-SETUP'!$V100),""))))</f>
        <v>50545</v>
      </c>
      <c r="HT51" s="10">
        <f>IF('1-SETUP'!$Q100="DAILY",HS51+'1-SETUP'!$V100,IF('1-SETUP'!$Q100="WEEKLY",HS51+'1-SETUP'!$V100*7,IF('1-SETUP'!$Q100="MONTHLY",EDATE(HS51,'1-SETUP'!$V100),IF('1-SETUP'!$Q100="YEARLY",EDATE(HS51,12*'1-SETUP'!$V100),""))))</f>
        <v>50576</v>
      </c>
      <c r="HU51" s="10">
        <f>IF('1-SETUP'!$Q100="DAILY",HT51+'1-SETUP'!$V100,IF('1-SETUP'!$Q100="WEEKLY",HT51+'1-SETUP'!$V100*7,IF('1-SETUP'!$Q100="MONTHLY",EDATE(HT51,'1-SETUP'!$V100),IF('1-SETUP'!$Q100="YEARLY",EDATE(HT51,12*'1-SETUP'!$V100),""))))</f>
        <v>50606</v>
      </c>
      <c r="HV51" s="10">
        <f>IF('1-SETUP'!$Q100="DAILY",HU51+'1-SETUP'!$V100,IF('1-SETUP'!$Q100="WEEKLY",HU51+'1-SETUP'!$V100*7,IF('1-SETUP'!$Q100="MONTHLY",EDATE(HU51,'1-SETUP'!$V100),IF('1-SETUP'!$Q100="YEARLY",EDATE(HU51,12*'1-SETUP'!$V100),""))))</f>
        <v>50637</v>
      </c>
      <c r="HW51" s="10">
        <f>IF('1-SETUP'!$Q100="DAILY",HV51+'1-SETUP'!$V100,IF('1-SETUP'!$Q100="WEEKLY",HV51+'1-SETUP'!$V100*7,IF('1-SETUP'!$Q100="MONTHLY",EDATE(HV51,'1-SETUP'!$V100),IF('1-SETUP'!$Q100="YEARLY",EDATE(HV51,12*'1-SETUP'!$V100),""))))</f>
        <v>50668</v>
      </c>
      <c r="HX51" s="10">
        <f>IF('1-SETUP'!$Q100="DAILY",HW51+'1-SETUP'!$V100,IF('1-SETUP'!$Q100="WEEKLY",HW51+'1-SETUP'!$V100*7,IF('1-SETUP'!$Q100="MONTHLY",EDATE(HW51,'1-SETUP'!$V100),IF('1-SETUP'!$Q100="YEARLY",EDATE(HW51,12*'1-SETUP'!$V100),""))))</f>
        <v>50698</v>
      </c>
      <c r="HY51" s="10">
        <f>IF('1-SETUP'!$Q100="DAILY",HX51+'1-SETUP'!$V100,IF('1-SETUP'!$Q100="WEEKLY",HX51+'1-SETUP'!$V100*7,IF('1-SETUP'!$Q100="MONTHLY",EDATE(HX51,'1-SETUP'!$V100),IF('1-SETUP'!$Q100="YEARLY",EDATE(HX51,12*'1-SETUP'!$V100),""))))</f>
        <v>50729</v>
      </c>
      <c r="HZ51" s="10">
        <f>IF('1-SETUP'!$Q100="DAILY",HY51+'1-SETUP'!$V100,IF('1-SETUP'!$Q100="WEEKLY",HY51+'1-SETUP'!$V100*7,IF('1-SETUP'!$Q100="MONTHLY",EDATE(HY51,'1-SETUP'!$V100),IF('1-SETUP'!$Q100="YEARLY",EDATE(HY51,12*'1-SETUP'!$V100),""))))</f>
        <v>50759</v>
      </c>
      <c r="IA51" s="10">
        <f>IF('1-SETUP'!$Q100="DAILY",HZ51+'1-SETUP'!$V100,IF('1-SETUP'!$Q100="WEEKLY",HZ51+'1-SETUP'!$V100*7,IF('1-SETUP'!$Q100="MONTHLY",EDATE(HZ51,'1-SETUP'!$V100),IF('1-SETUP'!$Q100="YEARLY",EDATE(HZ51,12*'1-SETUP'!$V100),""))))</f>
        <v>50790</v>
      </c>
      <c r="IB51" s="10">
        <f>IF('1-SETUP'!$Q100="DAILY",IA51+'1-SETUP'!$V100,IF('1-SETUP'!$Q100="WEEKLY",IA51+'1-SETUP'!$V100*7,IF('1-SETUP'!$Q100="MONTHLY",EDATE(IA51,'1-SETUP'!$V100),IF('1-SETUP'!$Q100="YEARLY",EDATE(IA51,12*'1-SETUP'!$V100),""))))</f>
        <v>50821</v>
      </c>
      <c r="IC51" s="10">
        <f>IF('1-SETUP'!$Q100="DAILY",IB51+'1-SETUP'!$V100,IF('1-SETUP'!$Q100="WEEKLY",IB51+'1-SETUP'!$V100*7,IF('1-SETUP'!$Q100="MONTHLY",EDATE(IB51,'1-SETUP'!$V100),IF('1-SETUP'!$Q100="YEARLY",EDATE(IB51,12*'1-SETUP'!$V100),""))))</f>
        <v>50849</v>
      </c>
      <c r="ID51" s="10">
        <f>IF('1-SETUP'!$Q100="DAILY",IC51+'1-SETUP'!$V100,IF('1-SETUP'!$Q100="WEEKLY",IC51+'1-SETUP'!$V100*7,IF('1-SETUP'!$Q100="MONTHLY",EDATE(IC51,'1-SETUP'!$V100),IF('1-SETUP'!$Q100="YEARLY",EDATE(IC51,12*'1-SETUP'!$V100),""))))</f>
        <v>50880</v>
      </c>
      <c r="IE51" s="10">
        <f>IF('1-SETUP'!$Q100="DAILY",ID51+'1-SETUP'!$V100,IF('1-SETUP'!$Q100="WEEKLY",ID51+'1-SETUP'!$V100*7,IF('1-SETUP'!$Q100="MONTHLY",EDATE(ID51,'1-SETUP'!$V100),IF('1-SETUP'!$Q100="YEARLY",EDATE(ID51,12*'1-SETUP'!$V100),""))))</f>
        <v>50910</v>
      </c>
      <c r="IF51" s="10">
        <f>IF('1-SETUP'!$Q100="DAILY",IE51+'1-SETUP'!$V100,IF('1-SETUP'!$Q100="WEEKLY",IE51+'1-SETUP'!$V100*7,IF('1-SETUP'!$Q100="MONTHLY",EDATE(IE51,'1-SETUP'!$V100),IF('1-SETUP'!$Q100="YEARLY",EDATE(IE51,12*'1-SETUP'!$V100),""))))</f>
        <v>50941</v>
      </c>
      <c r="IG51" s="10">
        <f>IF('1-SETUP'!$Q100="DAILY",IF51+'1-SETUP'!$V100,IF('1-SETUP'!$Q100="WEEKLY",IF51+'1-SETUP'!$V100*7,IF('1-SETUP'!$Q100="MONTHLY",EDATE(IF51,'1-SETUP'!$V100),IF('1-SETUP'!$Q100="YEARLY",EDATE(IF51,12*'1-SETUP'!$V100),""))))</f>
        <v>50971</v>
      </c>
      <c r="IH51" s="10">
        <f>IF('1-SETUP'!$Q100="DAILY",IG51+'1-SETUP'!$V100,IF('1-SETUP'!$Q100="WEEKLY",IG51+'1-SETUP'!$V100*7,IF('1-SETUP'!$Q100="MONTHLY",EDATE(IG51,'1-SETUP'!$V100),IF('1-SETUP'!$Q100="YEARLY",EDATE(IG51,12*'1-SETUP'!$V100),""))))</f>
        <v>51002</v>
      </c>
      <c r="II51" s="10">
        <f>IF('1-SETUP'!$Q100="DAILY",IH51+'1-SETUP'!$V100,IF('1-SETUP'!$Q100="WEEKLY",IH51+'1-SETUP'!$V100*7,IF('1-SETUP'!$Q100="MONTHLY",EDATE(IH51,'1-SETUP'!$V100),IF('1-SETUP'!$Q100="YEARLY",EDATE(IH51,12*'1-SETUP'!$V100),""))))</f>
        <v>51033</v>
      </c>
      <c r="IJ51" s="10">
        <f>IF('1-SETUP'!$Q100="DAILY",II51+'1-SETUP'!$V100,IF('1-SETUP'!$Q100="WEEKLY",II51+'1-SETUP'!$V100*7,IF('1-SETUP'!$Q100="MONTHLY",EDATE(II51,'1-SETUP'!$V100),IF('1-SETUP'!$Q100="YEARLY",EDATE(II51,12*'1-SETUP'!$V100),""))))</f>
        <v>51063</v>
      </c>
      <c r="IK51" s="10">
        <f>IF('1-SETUP'!$Q100="DAILY",IJ51+'1-SETUP'!$V100,IF('1-SETUP'!$Q100="WEEKLY",IJ51+'1-SETUP'!$V100*7,IF('1-SETUP'!$Q100="MONTHLY",EDATE(IJ51,'1-SETUP'!$V100),IF('1-SETUP'!$Q100="YEARLY",EDATE(IJ51,12*'1-SETUP'!$V100),""))))</f>
        <v>51094</v>
      </c>
      <c r="IL51" s="10">
        <f>IF('1-SETUP'!$Q100="DAILY",IK51+'1-SETUP'!$V100,IF('1-SETUP'!$Q100="WEEKLY",IK51+'1-SETUP'!$V100*7,IF('1-SETUP'!$Q100="MONTHLY",EDATE(IK51,'1-SETUP'!$V100),IF('1-SETUP'!$Q100="YEARLY",EDATE(IK51,12*'1-SETUP'!$V100),""))))</f>
        <v>51124</v>
      </c>
      <c r="IM51" s="10">
        <f>IF('1-SETUP'!$Q100="DAILY",IL51+'1-SETUP'!$V100,IF('1-SETUP'!$Q100="WEEKLY",IL51+'1-SETUP'!$V100*7,IF('1-SETUP'!$Q100="MONTHLY",EDATE(IL51,'1-SETUP'!$V100),IF('1-SETUP'!$Q100="YEARLY",EDATE(IL51,12*'1-SETUP'!$V100),""))))</f>
        <v>51155</v>
      </c>
      <c r="IN51" s="10">
        <f>IF('1-SETUP'!$Q100="DAILY",IM51+'1-SETUP'!$V100,IF('1-SETUP'!$Q100="WEEKLY",IM51+'1-SETUP'!$V100*7,IF('1-SETUP'!$Q100="MONTHLY",EDATE(IM51,'1-SETUP'!$V100),IF('1-SETUP'!$Q100="YEARLY",EDATE(IM51,12*'1-SETUP'!$V100),""))))</f>
        <v>51186</v>
      </c>
      <c r="IO51" s="10">
        <f>IF('1-SETUP'!$Q100="DAILY",IN51+'1-SETUP'!$V100,IF('1-SETUP'!$Q100="WEEKLY",IN51+'1-SETUP'!$V100*7,IF('1-SETUP'!$Q100="MONTHLY",EDATE(IN51,'1-SETUP'!$V100),IF('1-SETUP'!$Q100="YEARLY",EDATE(IN51,12*'1-SETUP'!$V100),""))))</f>
        <v>51215</v>
      </c>
      <c r="IP51" s="10">
        <f>IF('1-SETUP'!$Q100="DAILY",IO51+'1-SETUP'!$V100,IF('1-SETUP'!$Q100="WEEKLY",IO51+'1-SETUP'!$V100*7,IF('1-SETUP'!$Q100="MONTHLY",EDATE(IO51,'1-SETUP'!$V100),IF('1-SETUP'!$Q100="YEARLY",EDATE(IO51,12*'1-SETUP'!$V100),""))))</f>
        <v>51246</v>
      </c>
      <c r="IQ51" s="10">
        <f>IF('1-SETUP'!$Q100="DAILY",IP51+'1-SETUP'!$V100,IF('1-SETUP'!$Q100="WEEKLY",IP51+'1-SETUP'!$V100*7,IF('1-SETUP'!$Q100="MONTHLY",EDATE(IP51,'1-SETUP'!$V100),IF('1-SETUP'!$Q100="YEARLY",EDATE(IP51,12*'1-SETUP'!$V100),""))))</f>
        <v>51276</v>
      </c>
      <c r="IR51" s="10">
        <f>IF('1-SETUP'!$Q100="DAILY",IQ51+'1-SETUP'!$V100,IF('1-SETUP'!$Q100="WEEKLY",IQ51+'1-SETUP'!$V100*7,IF('1-SETUP'!$Q100="MONTHLY",EDATE(IQ51,'1-SETUP'!$V100),IF('1-SETUP'!$Q100="YEARLY",EDATE(IQ51,12*'1-SETUP'!$V100),""))))</f>
        <v>51307</v>
      </c>
      <c r="IS51" s="10">
        <f>IF('1-SETUP'!$Q100="DAILY",IR51+'1-SETUP'!$V100,IF('1-SETUP'!$Q100="WEEKLY",IR51+'1-SETUP'!$V100*7,IF('1-SETUP'!$Q100="MONTHLY",EDATE(IR51,'1-SETUP'!$V100),IF('1-SETUP'!$Q100="YEARLY",EDATE(IR51,12*'1-SETUP'!$V100),""))))</f>
        <v>51337</v>
      </c>
      <c r="IT51" s="10">
        <f>IF('1-SETUP'!$Q100="DAILY",IS51+'1-SETUP'!$V100,IF('1-SETUP'!$Q100="WEEKLY",IS51+'1-SETUP'!$V100*7,IF('1-SETUP'!$Q100="MONTHLY",EDATE(IS51,'1-SETUP'!$V100),IF('1-SETUP'!$Q100="YEARLY",EDATE(IS51,12*'1-SETUP'!$V100),""))))</f>
        <v>51368</v>
      </c>
      <c r="IU51" s="10">
        <f>IF('1-SETUP'!$Q100="DAILY",IT51+'1-SETUP'!$V100,IF('1-SETUP'!$Q100="WEEKLY",IT51+'1-SETUP'!$V100*7,IF('1-SETUP'!$Q100="MONTHLY",EDATE(IT51,'1-SETUP'!$V100),IF('1-SETUP'!$Q100="YEARLY",EDATE(IT51,12*'1-SETUP'!$V100),""))))</f>
        <v>51399</v>
      </c>
      <c r="IV51" s="10">
        <f>IF('1-SETUP'!$Q100="DAILY",IU51+'1-SETUP'!$V100,IF('1-SETUP'!$Q100="WEEKLY",IU51+'1-SETUP'!$V100*7,IF('1-SETUP'!$Q100="MONTHLY",EDATE(IU51,'1-SETUP'!$V100),IF('1-SETUP'!$Q100="YEARLY",EDATE(IU51,12*'1-SETUP'!$V100),""))))</f>
        <v>51429</v>
      </c>
      <c r="IW51" s="10">
        <f>IF('1-SETUP'!$Q100="DAILY",IV51+'1-SETUP'!$V100,IF('1-SETUP'!$Q100="WEEKLY",IV51+'1-SETUP'!$V100*7,IF('1-SETUP'!$Q100="MONTHLY",EDATE(IV51,'1-SETUP'!$V100),IF('1-SETUP'!$Q100="YEARLY",EDATE(IV51,12*'1-SETUP'!$V100),""))))</f>
        <v>51460</v>
      </c>
      <c r="IX51" s="10">
        <f>IF('1-SETUP'!$Q100="DAILY",IW51+'1-SETUP'!$V100,IF('1-SETUP'!$Q100="WEEKLY",IW51+'1-SETUP'!$V100*7,IF('1-SETUP'!$Q100="MONTHLY",EDATE(IW51,'1-SETUP'!$V100),IF('1-SETUP'!$Q100="YEARLY",EDATE(IW51,12*'1-SETUP'!$V100),""))))</f>
        <v>51490</v>
      </c>
      <c r="IY51" s="10">
        <f>IF('1-SETUP'!$Q100="DAILY",IX51+'1-SETUP'!$V100,IF('1-SETUP'!$Q100="WEEKLY",IX51+'1-SETUP'!$V100*7,IF('1-SETUP'!$Q100="MONTHLY",EDATE(IX51,'1-SETUP'!$V100),IF('1-SETUP'!$Q100="YEARLY",EDATE(IX51,12*'1-SETUP'!$V100),""))))</f>
        <v>51521</v>
      </c>
      <c r="IZ51" s="10">
        <f>IF('1-SETUP'!$Q100="DAILY",IY51+'1-SETUP'!$V100,IF('1-SETUP'!$Q100="WEEKLY",IY51+'1-SETUP'!$V100*7,IF('1-SETUP'!$Q100="MONTHLY",EDATE(IY51,'1-SETUP'!$V100),IF('1-SETUP'!$Q100="YEARLY",EDATE(IY51,12*'1-SETUP'!$V100),""))))</f>
        <v>51552</v>
      </c>
      <c r="JA51" s="10">
        <f>IF('1-SETUP'!$Q100="DAILY",IZ51+'1-SETUP'!$V100,IF('1-SETUP'!$Q100="WEEKLY",IZ51+'1-SETUP'!$V100*7,IF('1-SETUP'!$Q100="MONTHLY",EDATE(IZ51,'1-SETUP'!$V100),IF('1-SETUP'!$Q100="YEARLY",EDATE(IZ51,12*'1-SETUP'!$V100),""))))</f>
        <v>51580</v>
      </c>
      <c r="JB51" s="10">
        <f>IF('1-SETUP'!$Q100="DAILY",JA51+'1-SETUP'!$V100,IF('1-SETUP'!$Q100="WEEKLY",JA51+'1-SETUP'!$V100*7,IF('1-SETUP'!$Q100="MONTHLY",EDATE(JA51,'1-SETUP'!$V100),IF('1-SETUP'!$Q100="YEARLY",EDATE(JA51,12*'1-SETUP'!$V100),""))))</f>
        <v>51611</v>
      </c>
      <c r="JC51" s="10">
        <f>IF('1-SETUP'!$Q100="DAILY",JB51+'1-SETUP'!$V100,IF('1-SETUP'!$Q100="WEEKLY",JB51+'1-SETUP'!$V100*7,IF('1-SETUP'!$Q100="MONTHLY",EDATE(JB51,'1-SETUP'!$V100),IF('1-SETUP'!$Q100="YEARLY",EDATE(JB51,12*'1-SETUP'!$V100),""))))</f>
        <v>51641</v>
      </c>
      <c r="JD51" s="10">
        <f>IF('1-SETUP'!$Q100="DAILY",JC51+'1-SETUP'!$V100,IF('1-SETUP'!$Q100="WEEKLY",JC51+'1-SETUP'!$V100*7,IF('1-SETUP'!$Q100="MONTHLY",EDATE(JC51,'1-SETUP'!$V100),IF('1-SETUP'!$Q100="YEARLY",EDATE(JC51,12*'1-SETUP'!$V100),""))))</f>
        <v>51672</v>
      </c>
      <c r="JE51" s="10">
        <f>IF('1-SETUP'!$Q100="DAILY",JD51+'1-SETUP'!$V100,IF('1-SETUP'!$Q100="WEEKLY",JD51+'1-SETUP'!$V100*7,IF('1-SETUP'!$Q100="MONTHLY",EDATE(JD51,'1-SETUP'!$V100),IF('1-SETUP'!$Q100="YEARLY",EDATE(JD51,12*'1-SETUP'!$V100),""))))</f>
        <v>51702</v>
      </c>
      <c r="JF51" s="10">
        <f>IF('1-SETUP'!$Q100="DAILY",JE51+'1-SETUP'!$V100,IF('1-SETUP'!$Q100="WEEKLY",JE51+'1-SETUP'!$V100*7,IF('1-SETUP'!$Q100="MONTHLY",EDATE(JE51,'1-SETUP'!$V100),IF('1-SETUP'!$Q100="YEARLY",EDATE(JE51,12*'1-SETUP'!$V100),""))))</f>
        <v>51733</v>
      </c>
      <c r="JG51" s="10">
        <f>IF('1-SETUP'!$Q100="DAILY",JF51+'1-SETUP'!$V100,IF('1-SETUP'!$Q100="WEEKLY",JF51+'1-SETUP'!$V100*7,IF('1-SETUP'!$Q100="MONTHLY",EDATE(JF51,'1-SETUP'!$V100),IF('1-SETUP'!$Q100="YEARLY",EDATE(JF51,12*'1-SETUP'!$V100),""))))</f>
        <v>51764</v>
      </c>
      <c r="JH51" s="10">
        <f>IF('1-SETUP'!$Q100="DAILY",JG51+'1-SETUP'!$V100,IF('1-SETUP'!$Q100="WEEKLY",JG51+'1-SETUP'!$V100*7,IF('1-SETUP'!$Q100="MONTHLY",EDATE(JG51,'1-SETUP'!$V100),IF('1-SETUP'!$Q100="YEARLY",EDATE(JG51,12*'1-SETUP'!$V100),""))))</f>
        <v>51794</v>
      </c>
      <c r="JI51" s="10">
        <f>IF('1-SETUP'!$Q100="DAILY",JH51+'1-SETUP'!$V100,IF('1-SETUP'!$Q100="WEEKLY",JH51+'1-SETUP'!$V100*7,IF('1-SETUP'!$Q100="MONTHLY",EDATE(JH51,'1-SETUP'!$V100),IF('1-SETUP'!$Q100="YEARLY",EDATE(JH51,12*'1-SETUP'!$V100),""))))</f>
        <v>51825</v>
      </c>
      <c r="JJ51" s="10">
        <f>IF('1-SETUP'!$Q100="DAILY",JI51+'1-SETUP'!$V100,IF('1-SETUP'!$Q100="WEEKLY",JI51+'1-SETUP'!$V100*7,IF('1-SETUP'!$Q100="MONTHLY",EDATE(JI51,'1-SETUP'!$V100),IF('1-SETUP'!$Q100="YEARLY",EDATE(JI51,12*'1-SETUP'!$V100),""))))</f>
        <v>51855</v>
      </c>
      <c r="JK51" s="10">
        <f>IF('1-SETUP'!$Q100="DAILY",JJ51+'1-SETUP'!$V100,IF('1-SETUP'!$Q100="WEEKLY",JJ51+'1-SETUP'!$V100*7,IF('1-SETUP'!$Q100="MONTHLY",EDATE(JJ51,'1-SETUP'!$V100),IF('1-SETUP'!$Q100="YEARLY",EDATE(JJ51,12*'1-SETUP'!$V100),""))))</f>
        <v>51886</v>
      </c>
      <c r="JL51" s="10">
        <f>IF('1-SETUP'!$Q100="DAILY",JK51+'1-SETUP'!$V100,IF('1-SETUP'!$Q100="WEEKLY",JK51+'1-SETUP'!$V100*7,IF('1-SETUP'!$Q100="MONTHLY",EDATE(JK51,'1-SETUP'!$V100),IF('1-SETUP'!$Q100="YEARLY",EDATE(JK51,12*'1-SETUP'!$V100),""))))</f>
        <v>51917</v>
      </c>
      <c r="JM51" s="10">
        <f>IF('1-SETUP'!$Q100="DAILY",JL51+'1-SETUP'!$V100,IF('1-SETUP'!$Q100="WEEKLY",JL51+'1-SETUP'!$V100*7,IF('1-SETUP'!$Q100="MONTHLY",EDATE(JL51,'1-SETUP'!$V100),IF('1-SETUP'!$Q100="YEARLY",EDATE(JL51,12*'1-SETUP'!$V100),""))))</f>
        <v>51945</v>
      </c>
      <c r="JN51" s="10">
        <f>IF('1-SETUP'!$Q100="DAILY",JM51+'1-SETUP'!$V100,IF('1-SETUP'!$Q100="WEEKLY",JM51+'1-SETUP'!$V100*7,IF('1-SETUP'!$Q100="MONTHLY",EDATE(JM51,'1-SETUP'!$V100),IF('1-SETUP'!$Q100="YEARLY",EDATE(JM51,12*'1-SETUP'!$V100),""))))</f>
        <v>51976</v>
      </c>
      <c r="JO51" s="10">
        <f>IF('1-SETUP'!$Q100="DAILY",JN51+'1-SETUP'!$V100,IF('1-SETUP'!$Q100="WEEKLY",JN51+'1-SETUP'!$V100*7,IF('1-SETUP'!$Q100="MONTHLY",EDATE(JN51,'1-SETUP'!$V100),IF('1-SETUP'!$Q100="YEARLY",EDATE(JN51,12*'1-SETUP'!$V100),""))))</f>
        <v>52006</v>
      </c>
      <c r="JP51" s="10">
        <f>IF('1-SETUP'!$Q100="DAILY",JO51+'1-SETUP'!$V100,IF('1-SETUP'!$Q100="WEEKLY",JO51+'1-SETUP'!$V100*7,IF('1-SETUP'!$Q100="MONTHLY",EDATE(JO51,'1-SETUP'!$V100),IF('1-SETUP'!$Q100="YEARLY",EDATE(JO51,12*'1-SETUP'!$V100),""))))</f>
        <v>52037</v>
      </c>
      <c r="JQ51" s="10">
        <f>IF('1-SETUP'!$Q100="DAILY",JP51+'1-SETUP'!$V100,IF('1-SETUP'!$Q100="WEEKLY",JP51+'1-SETUP'!$V100*7,IF('1-SETUP'!$Q100="MONTHLY",EDATE(JP51,'1-SETUP'!$V100),IF('1-SETUP'!$Q100="YEARLY",EDATE(JP51,12*'1-SETUP'!$V100),""))))</f>
        <v>52067</v>
      </c>
      <c r="JR51" s="10">
        <f>IF('1-SETUP'!$Q100="DAILY",JQ51+'1-SETUP'!$V100,IF('1-SETUP'!$Q100="WEEKLY",JQ51+'1-SETUP'!$V100*7,IF('1-SETUP'!$Q100="MONTHLY",EDATE(JQ51,'1-SETUP'!$V100),IF('1-SETUP'!$Q100="YEARLY",EDATE(JQ51,12*'1-SETUP'!$V100),""))))</f>
        <v>52098</v>
      </c>
      <c r="JS51" s="10">
        <f>IF('1-SETUP'!$Q100="DAILY",JR51+'1-SETUP'!$V100,IF('1-SETUP'!$Q100="WEEKLY",JR51+'1-SETUP'!$V100*7,IF('1-SETUP'!$Q100="MONTHLY",EDATE(JR51,'1-SETUP'!$V100),IF('1-SETUP'!$Q100="YEARLY",EDATE(JR51,12*'1-SETUP'!$V100),""))))</f>
        <v>52129</v>
      </c>
      <c r="JT51" s="10">
        <f>IF('1-SETUP'!$Q100="DAILY",JS51+'1-SETUP'!$V100,IF('1-SETUP'!$Q100="WEEKLY",JS51+'1-SETUP'!$V100*7,IF('1-SETUP'!$Q100="MONTHLY",EDATE(JS51,'1-SETUP'!$V100),IF('1-SETUP'!$Q100="YEARLY",EDATE(JS51,12*'1-SETUP'!$V100),""))))</f>
        <v>52159</v>
      </c>
      <c r="JU51" s="10">
        <f>IF('1-SETUP'!$Q100="DAILY",JT51+'1-SETUP'!$V100,IF('1-SETUP'!$Q100="WEEKLY",JT51+'1-SETUP'!$V100*7,IF('1-SETUP'!$Q100="MONTHLY",EDATE(JT51,'1-SETUP'!$V100),IF('1-SETUP'!$Q100="YEARLY",EDATE(JT51,12*'1-SETUP'!$V100),""))))</f>
        <v>52190</v>
      </c>
      <c r="JV51" s="10">
        <f>IF('1-SETUP'!$Q100="DAILY",JU51+'1-SETUP'!$V100,IF('1-SETUP'!$Q100="WEEKLY",JU51+'1-SETUP'!$V100*7,IF('1-SETUP'!$Q100="MONTHLY",EDATE(JU51,'1-SETUP'!$V100),IF('1-SETUP'!$Q100="YEARLY",EDATE(JU51,12*'1-SETUP'!$V100),""))))</f>
        <v>52220</v>
      </c>
      <c r="JW51" s="10">
        <f>IF('1-SETUP'!$Q100="DAILY",JV51+'1-SETUP'!$V100,IF('1-SETUP'!$Q100="WEEKLY",JV51+'1-SETUP'!$V100*7,IF('1-SETUP'!$Q100="MONTHLY",EDATE(JV51,'1-SETUP'!$V100),IF('1-SETUP'!$Q100="YEARLY",EDATE(JV51,12*'1-SETUP'!$V100),""))))</f>
        <v>52251</v>
      </c>
      <c r="JX51" s="10">
        <f>IF('1-SETUP'!$Q100="DAILY",JW51+'1-SETUP'!$V100,IF('1-SETUP'!$Q100="WEEKLY",JW51+'1-SETUP'!$V100*7,IF('1-SETUP'!$Q100="MONTHLY",EDATE(JW51,'1-SETUP'!$V100),IF('1-SETUP'!$Q100="YEARLY",EDATE(JW51,12*'1-SETUP'!$V100),""))))</f>
        <v>52282</v>
      </c>
      <c r="JY51" s="10">
        <f>IF('1-SETUP'!$Q100="DAILY",JX51+'1-SETUP'!$V100,IF('1-SETUP'!$Q100="WEEKLY",JX51+'1-SETUP'!$V100*7,IF('1-SETUP'!$Q100="MONTHLY",EDATE(JX51,'1-SETUP'!$V100),IF('1-SETUP'!$Q100="YEARLY",EDATE(JX51,12*'1-SETUP'!$V100),""))))</f>
        <v>52310</v>
      </c>
      <c r="JZ51" s="10">
        <f>IF('1-SETUP'!$Q100="DAILY",JY51+'1-SETUP'!$V100,IF('1-SETUP'!$Q100="WEEKLY",JY51+'1-SETUP'!$V100*7,IF('1-SETUP'!$Q100="MONTHLY",EDATE(JY51,'1-SETUP'!$V100),IF('1-SETUP'!$Q100="YEARLY",EDATE(JY51,12*'1-SETUP'!$V100),""))))</f>
        <v>52341</v>
      </c>
      <c r="KA51" s="10">
        <f>IF('1-SETUP'!$Q100="DAILY",JZ51+'1-SETUP'!$V100,IF('1-SETUP'!$Q100="WEEKLY",JZ51+'1-SETUP'!$V100*7,IF('1-SETUP'!$Q100="MONTHLY",EDATE(JZ51,'1-SETUP'!$V100),IF('1-SETUP'!$Q100="YEARLY",EDATE(JZ51,12*'1-SETUP'!$V100),""))))</f>
        <v>52371</v>
      </c>
      <c r="KB51" s="10">
        <f>IF('1-SETUP'!$Q100="DAILY",KA51+'1-SETUP'!$V100,IF('1-SETUP'!$Q100="WEEKLY",KA51+'1-SETUP'!$V100*7,IF('1-SETUP'!$Q100="MONTHLY",EDATE(KA51,'1-SETUP'!$V100),IF('1-SETUP'!$Q100="YEARLY",EDATE(KA51,12*'1-SETUP'!$V100),""))))</f>
        <v>52402</v>
      </c>
      <c r="KC51" s="10">
        <f>IF('1-SETUP'!$Q100="DAILY",KB51+'1-SETUP'!$V100,IF('1-SETUP'!$Q100="WEEKLY",KB51+'1-SETUP'!$V100*7,IF('1-SETUP'!$Q100="MONTHLY",EDATE(KB51,'1-SETUP'!$V100),IF('1-SETUP'!$Q100="YEARLY",EDATE(KB51,12*'1-SETUP'!$V100),""))))</f>
        <v>52432</v>
      </c>
      <c r="KD51" s="10">
        <f>IF('1-SETUP'!$Q100="DAILY",KC51+'1-SETUP'!$V100,IF('1-SETUP'!$Q100="WEEKLY",KC51+'1-SETUP'!$V100*7,IF('1-SETUP'!$Q100="MONTHLY",EDATE(KC51,'1-SETUP'!$V100),IF('1-SETUP'!$Q100="YEARLY",EDATE(KC51,12*'1-SETUP'!$V100),""))))</f>
        <v>52463</v>
      </c>
      <c r="KE51" s="10">
        <f>IF('1-SETUP'!$Q100="DAILY",KD51+'1-SETUP'!$V100,IF('1-SETUP'!$Q100="WEEKLY",KD51+'1-SETUP'!$V100*7,IF('1-SETUP'!$Q100="MONTHLY",EDATE(KD51,'1-SETUP'!$V100),IF('1-SETUP'!$Q100="YEARLY",EDATE(KD51,12*'1-SETUP'!$V100),""))))</f>
        <v>52494</v>
      </c>
      <c r="KF51" s="10">
        <f>IF('1-SETUP'!$Q100="DAILY",KE51+'1-SETUP'!$V100,IF('1-SETUP'!$Q100="WEEKLY",KE51+'1-SETUP'!$V100*7,IF('1-SETUP'!$Q100="MONTHLY",EDATE(KE51,'1-SETUP'!$V100),IF('1-SETUP'!$Q100="YEARLY",EDATE(KE51,12*'1-SETUP'!$V100),""))))</f>
        <v>52524</v>
      </c>
      <c r="KG51" s="10">
        <f>IF('1-SETUP'!$Q100="DAILY",KF51+'1-SETUP'!$V100,IF('1-SETUP'!$Q100="WEEKLY",KF51+'1-SETUP'!$V100*7,IF('1-SETUP'!$Q100="MONTHLY",EDATE(KF51,'1-SETUP'!$V100),IF('1-SETUP'!$Q100="YEARLY",EDATE(KF51,12*'1-SETUP'!$V100),""))))</f>
        <v>52555</v>
      </c>
      <c r="KH51" s="10">
        <f>IF('1-SETUP'!$Q100="DAILY",KG51+'1-SETUP'!$V100,IF('1-SETUP'!$Q100="WEEKLY",KG51+'1-SETUP'!$V100*7,IF('1-SETUP'!$Q100="MONTHLY",EDATE(KG51,'1-SETUP'!$V100),IF('1-SETUP'!$Q100="YEARLY",EDATE(KG51,12*'1-SETUP'!$V100),""))))</f>
        <v>52585</v>
      </c>
      <c r="KI51" s="10">
        <f>IF('1-SETUP'!$Q100="DAILY",KH51+'1-SETUP'!$V100,IF('1-SETUP'!$Q100="WEEKLY",KH51+'1-SETUP'!$V100*7,IF('1-SETUP'!$Q100="MONTHLY",EDATE(KH51,'1-SETUP'!$V100),IF('1-SETUP'!$Q100="YEARLY",EDATE(KH51,12*'1-SETUP'!$V100),""))))</f>
        <v>52616</v>
      </c>
      <c r="KJ51" s="10">
        <f>IF('1-SETUP'!$Q100="DAILY",KI51+'1-SETUP'!$V100,IF('1-SETUP'!$Q100="WEEKLY",KI51+'1-SETUP'!$V100*7,IF('1-SETUP'!$Q100="MONTHLY",EDATE(KI51,'1-SETUP'!$V100),IF('1-SETUP'!$Q100="YEARLY",EDATE(KI51,12*'1-SETUP'!$V100),""))))</f>
        <v>52647</v>
      </c>
      <c r="KK51" s="10">
        <f>IF('1-SETUP'!$Q100="DAILY",KJ51+'1-SETUP'!$V100,IF('1-SETUP'!$Q100="WEEKLY",KJ51+'1-SETUP'!$V100*7,IF('1-SETUP'!$Q100="MONTHLY",EDATE(KJ51,'1-SETUP'!$V100),IF('1-SETUP'!$Q100="YEARLY",EDATE(KJ51,12*'1-SETUP'!$V100),""))))</f>
        <v>52676</v>
      </c>
      <c r="KL51" s="10">
        <f>IF('1-SETUP'!$Q100="DAILY",KK51+'1-SETUP'!$V100,IF('1-SETUP'!$Q100="WEEKLY",KK51+'1-SETUP'!$V100*7,IF('1-SETUP'!$Q100="MONTHLY",EDATE(KK51,'1-SETUP'!$V100),IF('1-SETUP'!$Q100="YEARLY",EDATE(KK51,12*'1-SETUP'!$V100),""))))</f>
        <v>52707</v>
      </c>
      <c r="KM51" s="10">
        <f>IF('1-SETUP'!$Q100="DAILY",KL51+'1-SETUP'!$V100,IF('1-SETUP'!$Q100="WEEKLY",KL51+'1-SETUP'!$V100*7,IF('1-SETUP'!$Q100="MONTHLY",EDATE(KL51,'1-SETUP'!$V100),IF('1-SETUP'!$Q100="YEARLY",EDATE(KL51,12*'1-SETUP'!$V100),""))))</f>
        <v>52737</v>
      </c>
      <c r="KN51" s="10">
        <f>IF('1-SETUP'!$Q100="DAILY",KM51+'1-SETUP'!$V100,IF('1-SETUP'!$Q100="WEEKLY",KM51+'1-SETUP'!$V100*7,IF('1-SETUP'!$Q100="MONTHLY",EDATE(KM51,'1-SETUP'!$V100),IF('1-SETUP'!$Q100="YEARLY",EDATE(KM51,12*'1-SETUP'!$V100),""))))</f>
        <v>52768</v>
      </c>
      <c r="KO51" s="10">
        <f>IF('1-SETUP'!$Q100="DAILY",KN51+'1-SETUP'!$V100,IF('1-SETUP'!$Q100="WEEKLY",KN51+'1-SETUP'!$V100*7,IF('1-SETUP'!$Q100="MONTHLY",EDATE(KN51,'1-SETUP'!$V100),IF('1-SETUP'!$Q100="YEARLY",EDATE(KN51,12*'1-SETUP'!$V100),""))))</f>
        <v>52798</v>
      </c>
      <c r="KP51" s="10">
        <f>IF('1-SETUP'!$Q100="DAILY",KO51+'1-SETUP'!$V100,IF('1-SETUP'!$Q100="WEEKLY",KO51+'1-SETUP'!$V100*7,IF('1-SETUP'!$Q100="MONTHLY",EDATE(KO51,'1-SETUP'!$V100),IF('1-SETUP'!$Q100="YEARLY",EDATE(KO51,12*'1-SETUP'!$V100),""))))</f>
        <v>52829</v>
      </c>
      <c r="KQ51" s="10">
        <f>IF('1-SETUP'!$Q100="DAILY",KP51+'1-SETUP'!$V100,IF('1-SETUP'!$Q100="WEEKLY",KP51+'1-SETUP'!$V100*7,IF('1-SETUP'!$Q100="MONTHLY",EDATE(KP51,'1-SETUP'!$V100),IF('1-SETUP'!$Q100="YEARLY",EDATE(KP51,12*'1-SETUP'!$V100),""))))</f>
        <v>52860</v>
      </c>
      <c r="KR51" s="10">
        <f>IF('1-SETUP'!$Q100="DAILY",KQ51+'1-SETUP'!$V100,IF('1-SETUP'!$Q100="WEEKLY",KQ51+'1-SETUP'!$V100*7,IF('1-SETUP'!$Q100="MONTHLY",EDATE(KQ51,'1-SETUP'!$V100),IF('1-SETUP'!$Q100="YEARLY",EDATE(KQ51,12*'1-SETUP'!$V100),""))))</f>
        <v>52890</v>
      </c>
      <c r="KS51" s="10">
        <f>IF('1-SETUP'!$Q100="DAILY",KR51+'1-SETUP'!$V100,IF('1-SETUP'!$Q100="WEEKLY",KR51+'1-SETUP'!$V100*7,IF('1-SETUP'!$Q100="MONTHLY",EDATE(KR51,'1-SETUP'!$V100),IF('1-SETUP'!$Q100="YEARLY",EDATE(KR51,12*'1-SETUP'!$V100),""))))</f>
        <v>52921</v>
      </c>
      <c r="KT51" s="10">
        <f>IF('1-SETUP'!$Q100="DAILY",KS51+'1-SETUP'!$V100,IF('1-SETUP'!$Q100="WEEKLY",KS51+'1-SETUP'!$V100*7,IF('1-SETUP'!$Q100="MONTHLY",EDATE(KS51,'1-SETUP'!$V100),IF('1-SETUP'!$Q100="YEARLY",EDATE(KS51,12*'1-SETUP'!$V100),""))))</f>
        <v>52951</v>
      </c>
      <c r="KU51" s="10">
        <f>IF('1-SETUP'!$Q100="DAILY",KT51+'1-SETUP'!$V100,IF('1-SETUP'!$Q100="WEEKLY",KT51+'1-SETUP'!$V100*7,IF('1-SETUP'!$Q100="MONTHLY",EDATE(KT51,'1-SETUP'!$V100),IF('1-SETUP'!$Q100="YEARLY",EDATE(KT51,12*'1-SETUP'!$V100),""))))</f>
        <v>52982</v>
      </c>
      <c r="KV51" s="10">
        <f>IF('1-SETUP'!$Q100="DAILY",KU51+'1-SETUP'!$V100,IF('1-SETUP'!$Q100="WEEKLY",KU51+'1-SETUP'!$V100*7,IF('1-SETUP'!$Q100="MONTHLY",EDATE(KU51,'1-SETUP'!$V100),IF('1-SETUP'!$Q100="YEARLY",EDATE(KU51,12*'1-SETUP'!$V100),""))))</f>
        <v>53013</v>
      </c>
      <c r="KW51" s="10">
        <f>IF('1-SETUP'!$Q100="DAILY",KV51+'1-SETUP'!$V100,IF('1-SETUP'!$Q100="WEEKLY",KV51+'1-SETUP'!$V100*7,IF('1-SETUP'!$Q100="MONTHLY",EDATE(KV51,'1-SETUP'!$V100),IF('1-SETUP'!$Q100="YEARLY",EDATE(KV51,12*'1-SETUP'!$V100),""))))</f>
        <v>53041</v>
      </c>
      <c r="KX51" s="10">
        <f>IF('1-SETUP'!$Q100="DAILY",KW51+'1-SETUP'!$V100,IF('1-SETUP'!$Q100="WEEKLY",KW51+'1-SETUP'!$V100*7,IF('1-SETUP'!$Q100="MONTHLY",EDATE(KW51,'1-SETUP'!$V100),IF('1-SETUP'!$Q100="YEARLY",EDATE(KW51,12*'1-SETUP'!$V100),""))))</f>
        <v>53072</v>
      </c>
      <c r="KY51" s="10">
        <f>IF('1-SETUP'!$Q100="DAILY",KX51+'1-SETUP'!$V100,IF('1-SETUP'!$Q100="WEEKLY",KX51+'1-SETUP'!$V100*7,IF('1-SETUP'!$Q100="MONTHLY",EDATE(KX51,'1-SETUP'!$V100),IF('1-SETUP'!$Q100="YEARLY",EDATE(KX51,12*'1-SETUP'!$V100),""))))</f>
        <v>53102</v>
      </c>
      <c r="KZ51" s="10">
        <f>IF('1-SETUP'!$Q100="DAILY",KY51+'1-SETUP'!$V100,IF('1-SETUP'!$Q100="WEEKLY",KY51+'1-SETUP'!$V100*7,IF('1-SETUP'!$Q100="MONTHLY",EDATE(KY51,'1-SETUP'!$V100),IF('1-SETUP'!$Q100="YEARLY",EDATE(KY51,12*'1-SETUP'!$V100),""))))</f>
        <v>53133</v>
      </c>
      <c r="LA51" s="10">
        <f>IF('1-SETUP'!$Q100="DAILY",KZ51+'1-SETUP'!$V100,IF('1-SETUP'!$Q100="WEEKLY",KZ51+'1-SETUP'!$V100*7,IF('1-SETUP'!$Q100="MONTHLY",EDATE(KZ51,'1-SETUP'!$V100),IF('1-SETUP'!$Q100="YEARLY",EDATE(KZ51,12*'1-SETUP'!$V100),""))))</f>
        <v>53163</v>
      </c>
      <c r="LB51" s="10">
        <f>IF('1-SETUP'!$Q100="DAILY",LA51+'1-SETUP'!$V100,IF('1-SETUP'!$Q100="WEEKLY",LA51+'1-SETUP'!$V100*7,IF('1-SETUP'!$Q100="MONTHLY",EDATE(LA51,'1-SETUP'!$V100),IF('1-SETUP'!$Q100="YEARLY",EDATE(LA51,12*'1-SETUP'!$V100),""))))</f>
        <v>53194</v>
      </c>
      <c r="LC51" s="10">
        <f>IF('1-SETUP'!$Q100="DAILY",LB51+'1-SETUP'!$V100,IF('1-SETUP'!$Q100="WEEKLY",LB51+'1-SETUP'!$V100*7,IF('1-SETUP'!$Q100="MONTHLY",EDATE(LB51,'1-SETUP'!$V100),IF('1-SETUP'!$Q100="YEARLY",EDATE(LB51,12*'1-SETUP'!$V100),""))))</f>
        <v>53225</v>
      </c>
      <c r="LD51" s="10">
        <f>IF('1-SETUP'!$Q100="DAILY",LC51+'1-SETUP'!$V100,IF('1-SETUP'!$Q100="WEEKLY",LC51+'1-SETUP'!$V100*7,IF('1-SETUP'!$Q100="MONTHLY",EDATE(LC51,'1-SETUP'!$V100),IF('1-SETUP'!$Q100="YEARLY",EDATE(LC51,12*'1-SETUP'!$V100),""))))</f>
        <v>53255</v>
      </c>
      <c r="LE51" s="10">
        <f>IF('1-SETUP'!$Q100="DAILY",LD51+'1-SETUP'!$V100,IF('1-SETUP'!$Q100="WEEKLY",LD51+'1-SETUP'!$V100*7,IF('1-SETUP'!$Q100="MONTHLY",EDATE(LD51,'1-SETUP'!$V100),IF('1-SETUP'!$Q100="YEARLY",EDATE(LD51,12*'1-SETUP'!$V100),""))))</f>
        <v>53286</v>
      </c>
      <c r="LF51" s="10">
        <f>IF('1-SETUP'!$Q100="DAILY",LE51+'1-SETUP'!$V100,IF('1-SETUP'!$Q100="WEEKLY",LE51+'1-SETUP'!$V100*7,IF('1-SETUP'!$Q100="MONTHLY",EDATE(LE51,'1-SETUP'!$V100),IF('1-SETUP'!$Q100="YEARLY",EDATE(LE51,12*'1-SETUP'!$V100),""))))</f>
        <v>53316</v>
      </c>
      <c r="LG51" s="10">
        <f>IF('1-SETUP'!$Q100="DAILY",LF51+'1-SETUP'!$V100,IF('1-SETUP'!$Q100="WEEKLY",LF51+'1-SETUP'!$V100*7,IF('1-SETUP'!$Q100="MONTHLY",EDATE(LF51,'1-SETUP'!$V100),IF('1-SETUP'!$Q100="YEARLY",EDATE(LF51,12*'1-SETUP'!$V100),""))))</f>
        <v>53347</v>
      </c>
      <c r="LH51" s="10">
        <f>IF('1-SETUP'!$Q100="DAILY",LG51+'1-SETUP'!$V100,IF('1-SETUP'!$Q100="WEEKLY",LG51+'1-SETUP'!$V100*7,IF('1-SETUP'!$Q100="MONTHLY",EDATE(LG51,'1-SETUP'!$V100),IF('1-SETUP'!$Q100="YEARLY",EDATE(LG51,12*'1-SETUP'!$V100),""))))</f>
        <v>53378</v>
      </c>
      <c r="LI51" s="10">
        <f>IF('1-SETUP'!$Q100="DAILY",LH51+'1-SETUP'!$V100,IF('1-SETUP'!$Q100="WEEKLY",LH51+'1-SETUP'!$V100*7,IF('1-SETUP'!$Q100="MONTHLY",EDATE(LH51,'1-SETUP'!$V100),IF('1-SETUP'!$Q100="YEARLY",EDATE(LH51,12*'1-SETUP'!$V100),""))))</f>
        <v>53406</v>
      </c>
      <c r="LJ51" s="10">
        <f>IF('1-SETUP'!$Q100="DAILY",LI51+'1-SETUP'!$V100,IF('1-SETUP'!$Q100="WEEKLY",LI51+'1-SETUP'!$V100*7,IF('1-SETUP'!$Q100="MONTHLY",EDATE(LI51,'1-SETUP'!$V100),IF('1-SETUP'!$Q100="YEARLY",EDATE(LI51,12*'1-SETUP'!$V100),""))))</f>
        <v>53437</v>
      </c>
      <c r="LK51" s="10">
        <f>IF('1-SETUP'!$Q100="DAILY",LJ51+'1-SETUP'!$V100,IF('1-SETUP'!$Q100="WEEKLY",LJ51+'1-SETUP'!$V100*7,IF('1-SETUP'!$Q100="MONTHLY",EDATE(LJ51,'1-SETUP'!$V100),IF('1-SETUP'!$Q100="YEARLY",EDATE(LJ51,12*'1-SETUP'!$V100),""))))</f>
        <v>53467</v>
      </c>
      <c r="LL51" s="10">
        <f>IF('1-SETUP'!$Q100="DAILY",LK51+'1-SETUP'!$V100,IF('1-SETUP'!$Q100="WEEKLY",LK51+'1-SETUP'!$V100*7,IF('1-SETUP'!$Q100="MONTHLY",EDATE(LK51,'1-SETUP'!$V100),IF('1-SETUP'!$Q100="YEARLY",EDATE(LK51,12*'1-SETUP'!$V100),""))))</f>
        <v>53498</v>
      </c>
      <c r="LM51" s="10">
        <f>IF('1-SETUP'!$Q100="DAILY",LL51+'1-SETUP'!$V100,IF('1-SETUP'!$Q100="WEEKLY",LL51+'1-SETUP'!$V100*7,IF('1-SETUP'!$Q100="MONTHLY",EDATE(LL51,'1-SETUP'!$V100),IF('1-SETUP'!$Q100="YEARLY",EDATE(LL51,12*'1-SETUP'!$V100),""))))</f>
        <v>53528</v>
      </c>
      <c r="LN51" s="10">
        <f>IF('1-SETUP'!$Q100="DAILY",LM51+'1-SETUP'!$V100,IF('1-SETUP'!$Q100="WEEKLY",LM51+'1-SETUP'!$V100*7,IF('1-SETUP'!$Q100="MONTHLY",EDATE(LM51,'1-SETUP'!$V100),IF('1-SETUP'!$Q100="YEARLY",EDATE(LM51,12*'1-SETUP'!$V100),""))))</f>
        <v>53559</v>
      </c>
      <c r="LO51" s="10">
        <f>IF('1-SETUP'!$Q100="DAILY",LN51+'1-SETUP'!$V100,IF('1-SETUP'!$Q100="WEEKLY",LN51+'1-SETUP'!$V100*7,IF('1-SETUP'!$Q100="MONTHLY",EDATE(LN51,'1-SETUP'!$V100),IF('1-SETUP'!$Q100="YEARLY",EDATE(LN51,12*'1-SETUP'!$V100),""))))</f>
        <v>53590</v>
      </c>
      <c r="LP51" s="10">
        <f>IF('1-SETUP'!$Q100="DAILY",LO51+'1-SETUP'!$V100,IF('1-SETUP'!$Q100="WEEKLY",LO51+'1-SETUP'!$V100*7,IF('1-SETUP'!$Q100="MONTHLY",EDATE(LO51,'1-SETUP'!$V100),IF('1-SETUP'!$Q100="YEARLY",EDATE(LO51,12*'1-SETUP'!$V100),""))))</f>
        <v>53620</v>
      </c>
      <c r="LQ51" s="10">
        <f>IF('1-SETUP'!$Q100="DAILY",LP51+'1-SETUP'!$V100,IF('1-SETUP'!$Q100="WEEKLY",LP51+'1-SETUP'!$V100*7,IF('1-SETUP'!$Q100="MONTHLY",EDATE(LP51,'1-SETUP'!$V100),IF('1-SETUP'!$Q100="YEARLY",EDATE(LP51,12*'1-SETUP'!$V100),""))))</f>
        <v>53651</v>
      </c>
      <c r="LR51" s="10">
        <f>IF('1-SETUP'!$Q100="DAILY",LQ51+'1-SETUP'!$V100,IF('1-SETUP'!$Q100="WEEKLY",LQ51+'1-SETUP'!$V100*7,IF('1-SETUP'!$Q100="MONTHLY",EDATE(LQ51,'1-SETUP'!$V100),IF('1-SETUP'!$Q100="YEARLY",EDATE(LQ51,12*'1-SETUP'!$V100),""))))</f>
        <v>53681</v>
      </c>
      <c r="LS51" s="10">
        <f>IF('1-SETUP'!$Q100="DAILY",LR51+'1-SETUP'!$V100,IF('1-SETUP'!$Q100="WEEKLY",LR51+'1-SETUP'!$V100*7,IF('1-SETUP'!$Q100="MONTHLY",EDATE(LR51,'1-SETUP'!$V100),IF('1-SETUP'!$Q100="YEARLY",EDATE(LR51,12*'1-SETUP'!$V100),""))))</f>
        <v>53712</v>
      </c>
      <c r="LT51" s="10">
        <f>IF('1-SETUP'!$Q100="DAILY",LS51+'1-SETUP'!$V100,IF('1-SETUP'!$Q100="WEEKLY",LS51+'1-SETUP'!$V100*7,IF('1-SETUP'!$Q100="MONTHLY",EDATE(LS51,'1-SETUP'!$V100),IF('1-SETUP'!$Q100="YEARLY",EDATE(LS51,12*'1-SETUP'!$V100),""))))</f>
        <v>53743</v>
      </c>
      <c r="LU51" s="10">
        <f>IF('1-SETUP'!$Q100="DAILY",LT51+'1-SETUP'!$V100,IF('1-SETUP'!$Q100="WEEKLY",LT51+'1-SETUP'!$V100*7,IF('1-SETUP'!$Q100="MONTHLY",EDATE(LT51,'1-SETUP'!$V100),IF('1-SETUP'!$Q100="YEARLY",EDATE(LT51,12*'1-SETUP'!$V100),""))))</f>
        <v>53771</v>
      </c>
      <c r="LV51" s="10">
        <f>IF('1-SETUP'!$Q100="DAILY",LU51+'1-SETUP'!$V100,IF('1-SETUP'!$Q100="WEEKLY",LU51+'1-SETUP'!$V100*7,IF('1-SETUP'!$Q100="MONTHLY",EDATE(LU51,'1-SETUP'!$V100),IF('1-SETUP'!$Q100="YEARLY",EDATE(LU51,12*'1-SETUP'!$V100),""))))</f>
        <v>53802</v>
      </c>
      <c r="LW51" s="10">
        <f>IF('1-SETUP'!$Q100="DAILY",LV51+'1-SETUP'!$V100,IF('1-SETUP'!$Q100="WEEKLY",LV51+'1-SETUP'!$V100*7,IF('1-SETUP'!$Q100="MONTHLY",EDATE(LV51,'1-SETUP'!$V100),IF('1-SETUP'!$Q100="YEARLY",EDATE(LV51,12*'1-SETUP'!$V100),""))))</f>
        <v>53832</v>
      </c>
      <c r="LX51" s="10">
        <f>IF('1-SETUP'!$Q100="DAILY",LW51+'1-SETUP'!$V100,IF('1-SETUP'!$Q100="WEEKLY",LW51+'1-SETUP'!$V100*7,IF('1-SETUP'!$Q100="MONTHLY",EDATE(LW51,'1-SETUP'!$V100),IF('1-SETUP'!$Q100="YEARLY",EDATE(LW51,12*'1-SETUP'!$V100),""))))</f>
        <v>53863</v>
      </c>
      <c r="LY51" s="10">
        <f>IF('1-SETUP'!$Q100="DAILY",LX51+'1-SETUP'!$V100,IF('1-SETUP'!$Q100="WEEKLY",LX51+'1-SETUP'!$V100*7,IF('1-SETUP'!$Q100="MONTHLY",EDATE(LX51,'1-SETUP'!$V100),IF('1-SETUP'!$Q100="YEARLY",EDATE(LX51,12*'1-SETUP'!$V100),""))))</f>
        <v>53893</v>
      </c>
      <c r="LZ51" s="10">
        <f>IF('1-SETUP'!$Q100="DAILY",LY51+'1-SETUP'!$V100,IF('1-SETUP'!$Q100="WEEKLY",LY51+'1-SETUP'!$V100*7,IF('1-SETUP'!$Q100="MONTHLY",EDATE(LY51,'1-SETUP'!$V100),IF('1-SETUP'!$Q100="YEARLY",EDATE(LY51,12*'1-SETUP'!$V100),""))))</f>
        <v>53924</v>
      </c>
      <c r="MA51" s="10">
        <f>IF('1-SETUP'!$Q100="DAILY",LZ51+'1-SETUP'!$V100,IF('1-SETUP'!$Q100="WEEKLY",LZ51+'1-SETUP'!$V100*7,IF('1-SETUP'!$Q100="MONTHLY",EDATE(LZ51,'1-SETUP'!$V100),IF('1-SETUP'!$Q100="YEARLY",EDATE(LZ51,12*'1-SETUP'!$V100),""))))</f>
        <v>53955</v>
      </c>
      <c r="MB51" s="10">
        <f>IF('1-SETUP'!$Q100="DAILY",MA51+'1-SETUP'!$V100,IF('1-SETUP'!$Q100="WEEKLY",MA51+'1-SETUP'!$V100*7,IF('1-SETUP'!$Q100="MONTHLY",EDATE(MA51,'1-SETUP'!$V100),IF('1-SETUP'!$Q100="YEARLY",EDATE(MA51,12*'1-SETUP'!$V100),""))))</f>
        <v>53985</v>
      </c>
      <c r="MC51" s="10">
        <f>IF('1-SETUP'!$Q100="DAILY",MB51+'1-SETUP'!$V100,IF('1-SETUP'!$Q100="WEEKLY",MB51+'1-SETUP'!$V100*7,IF('1-SETUP'!$Q100="MONTHLY",EDATE(MB51,'1-SETUP'!$V100),IF('1-SETUP'!$Q100="YEARLY",EDATE(MB51,12*'1-SETUP'!$V100),""))))</f>
        <v>54016</v>
      </c>
      <c r="MD51" s="10">
        <f>IF('1-SETUP'!$Q100="DAILY",MC51+'1-SETUP'!$V100,IF('1-SETUP'!$Q100="WEEKLY",MC51+'1-SETUP'!$V100*7,IF('1-SETUP'!$Q100="MONTHLY",EDATE(MC51,'1-SETUP'!$V100),IF('1-SETUP'!$Q100="YEARLY",EDATE(MC51,12*'1-SETUP'!$V100),""))))</f>
        <v>54046</v>
      </c>
      <c r="ME51" s="10">
        <f>IF('1-SETUP'!$Q100="DAILY",MD51+'1-SETUP'!$V100,IF('1-SETUP'!$Q100="WEEKLY",MD51+'1-SETUP'!$V100*7,IF('1-SETUP'!$Q100="MONTHLY",EDATE(MD51,'1-SETUP'!$V100),IF('1-SETUP'!$Q100="YEARLY",EDATE(MD51,12*'1-SETUP'!$V100),""))))</f>
        <v>54077</v>
      </c>
      <c r="MF51" s="10">
        <f>IF('1-SETUP'!$Q100="DAILY",ME51+'1-SETUP'!$V100,IF('1-SETUP'!$Q100="WEEKLY",ME51+'1-SETUP'!$V100*7,IF('1-SETUP'!$Q100="MONTHLY",EDATE(ME51,'1-SETUP'!$V100),IF('1-SETUP'!$Q100="YEARLY",EDATE(ME51,12*'1-SETUP'!$V100),""))))</f>
        <v>54108</v>
      </c>
      <c r="MG51" s="10">
        <f>IF('1-SETUP'!$Q100="DAILY",MF51+'1-SETUP'!$V100,IF('1-SETUP'!$Q100="WEEKLY",MF51+'1-SETUP'!$V100*7,IF('1-SETUP'!$Q100="MONTHLY",EDATE(MF51,'1-SETUP'!$V100),IF('1-SETUP'!$Q100="YEARLY",EDATE(MF51,12*'1-SETUP'!$V100),""))))</f>
        <v>54137</v>
      </c>
      <c r="MH51" s="10">
        <f>IF('1-SETUP'!$Q100="DAILY",MG51+'1-SETUP'!$V100,IF('1-SETUP'!$Q100="WEEKLY",MG51+'1-SETUP'!$V100*7,IF('1-SETUP'!$Q100="MONTHLY",EDATE(MG51,'1-SETUP'!$V100),IF('1-SETUP'!$Q100="YEARLY",EDATE(MG51,12*'1-SETUP'!$V100),""))))</f>
        <v>54168</v>
      </c>
      <c r="MI51" s="10">
        <f>IF('1-SETUP'!$Q100="DAILY",MH51+'1-SETUP'!$V100,IF('1-SETUP'!$Q100="WEEKLY",MH51+'1-SETUP'!$V100*7,IF('1-SETUP'!$Q100="MONTHLY",EDATE(MH51,'1-SETUP'!$V100),IF('1-SETUP'!$Q100="YEARLY",EDATE(MH51,12*'1-SETUP'!$V100),""))))</f>
        <v>54198</v>
      </c>
      <c r="MJ51" s="10">
        <f>IF('1-SETUP'!$Q100="DAILY",MI51+'1-SETUP'!$V100,IF('1-SETUP'!$Q100="WEEKLY",MI51+'1-SETUP'!$V100*7,IF('1-SETUP'!$Q100="MONTHLY",EDATE(MI51,'1-SETUP'!$V100),IF('1-SETUP'!$Q100="YEARLY",EDATE(MI51,12*'1-SETUP'!$V100),""))))</f>
        <v>54229</v>
      </c>
      <c r="MK51" s="10">
        <f>IF('1-SETUP'!$Q100="DAILY",MJ51+'1-SETUP'!$V100,IF('1-SETUP'!$Q100="WEEKLY",MJ51+'1-SETUP'!$V100*7,IF('1-SETUP'!$Q100="MONTHLY",EDATE(MJ51,'1-SETUP'!$V100),IF('1-SETUP'!$Q100="YEARLY",EDATE(MJ51,12*'1-SETUP'!$V100),""))))</f>
        <v>54259</v>
      </c>
      <c r="ML51" s="10">
        <f>IF('1-SETUP'!$Q100="DAILY",MK51+'1-SETUP'!$V100,IF('1-SETUP'!$Q100="WEEKLY",MK51+'1-SETUP'!$V100*7,IF('1-SETUP'!$Q100="MONTHLY",EDATE(MK51,'1-SETUP'!$V100),IF('1-SETUP'!$Q100="YEARLY",EDATE(MK51,12*'1-SETUP'!$V100),""))))</f>
        <v>54290</v>
      </c>
      <c r="MM51" s="10">
        <f>IF('1-SETUP'!$Q100="DAILY",ML51+'1-SETUP'!$V100,IF('1-SETUP'!$Q100="WEEKLY",ML51+'1-SETUP'!$V100*7,IF('1-SETUP'!$Q100="MONTHLY",EDATE(ML51,'1-SETUP'!$V100),IF('1-SETUP'!$Q100="YEARLY",EDATE(ML51,12*'1-SETUP'!$V100),""))))</f>
        <v>54321</v>
      </c>
      <c r="MN51" s="10">
        <f>IF('1-SETUP'!$Q100="DAILY",MM51+'1-SETUP'!$V100,IF('1-SETUP'!$Q100="WEEKLY",MM51+'1-SETUP'!$V100*7,IF('1-SETUP'!$Q100="MONTHLY",EDATE(MM51,'1-SETUP'!$V100),IF('1-SETUP'!$Q100="YEARLY",EDATE(MM51,12*'1-SETUP'!$V100),""))))</f>
        <v>54351</v>
      </c>
      <c r="MO51" s="10">
        <f>IF('1-SETUP'!$Q100="DAILY",MN51+'1-SETUP'!$V100,IF('1-SETUP'!$Q100="WEEKLY",MN51+'1-SETUP'!$V100*7,IF('1-SETUP'!$Q100="MONTHLY",EDATE(MN51,'1-SETUP'!$V100),IF('1-SETUP'!$Q100="YEARLY",EDATE(MN51,12*'1-SETUP'!$V100),""))))</f>
        <v>54382</v>
      </c>
      <c r="MP51" s="10">
        <f>IF('1-SETUP'!$Q100="DAILY",MO51+'1-SETUP'!$V100,IF('1-SETUP'!$Q100="WEEKLY",MO51+'1-SETUP'!$V100*7,IF('1-SETUP'!$Q100="MONTHLY",EDATE(MO51,'1-SETUP'!$V100),IF('1-SETUP'!$Q100="YEARLY",EDATE(MO51,12*'1-SETUP'!$V100),""))))</f>
        <v>54412</v>
      </c>
      <c r="MQ51" s="10">
        <f>IF('1-SETUP'!$Q100="DAILY",MP51+'1-SETUP'!$V100,IF('1-SETUP'!$Q100="WEEKLY",MP51+'1-SETUP'!$V100*7,IF('1-SETUP'!$Q100="MONTHLY",EDATE(MP51,'1-SETUP'!$V100),IF('1-SETUP'!$Q100="YEARLY",EDATE(MP51,12*'1-SETUP'!$V100),""))))</f>
        <v>54443</v>
      </c>
      <c r="MR51" s="10">
        <f>IF('1-SETUP'!$Q100="DAILY",MQ51+'1-SETUP'!$V100,IF('1-SETUP'!$Q100="WEEKLY",MQ51+'1-SETUP'!$V100*7,IF('1-SETUP'!$Q100="MONTHLY",EDATE(MQ51,'1-SETUP'!$V100),IF('1-SETUP'!$Q100="YEARLY",EDATE(MQ51,12*'1-SETUP'!$V100),""))))</f>
        <v>54474</v>
      </c>
      <c r="MS51" s="10">
        <f>IF('1-SETUP'!$Q100="DAILY",MR51+'1-SETUP'!$V100,IF('1-SETUP'!$Q100="WEEKLY",MR51+'1-SETUP'!$V100*7,IF('1-SETUP'!$Q100="MONTHLY",EDATE(MR51,'1-SETUP'!$V100),IF('1-SETUP'!$Q100="YEARLY",EDATE(MR51,12*'1-SETUP'!$V100),""))))</f>
        <v>54502</v>
      </c>
      <c r="MT51" s="10">
        <f>IF('1-SETUP'!$Q100="DAILY",MS51+'1-SETUP'!$V100,IF('1-SETUP'!$Q100="WEEKLY",MS51+'1-SETUP'!$V100*7,IF('1-SETUP'!$Q100="MONTHLY",EDATE(MS51,'1-SETUP'!$V100),IF('1-SETUP'!$Q100="YEARLY",EDATE(MS51,12*'1-SETUP'!$V100),""))))</f>
        <v>54533</v>
      </c>
      <c r="MU51" s="10">
        <f>IF('1-SETUP'!$Q100="DAILY",MT51+'1-SETUP'!$V100,IF('1-SETUP'!$Q100="WEEKLY",MT51+'1-SETUP'!$V100*7,IF('1-SETUP'!$Q100="MONTHLY",EDATE(MT51,'1-SETUP'!$V100),IF('1-SETUP'!$Q100="YEARLY",EDATE(MT51,12*'1-SETUP'!$V100),""))))</f>
        <v>54563</v>
      </c>
      <c r="MV51" s="10">
        <f>IF('1-SETUP'!$Q100="DAILY",MU51+'1-SETUP'!$V100,IF('1-SETUP'!$Q100="WEEKLY",MU51+'1-SETUP'!$V100*7,IF('1-SETUP'!$Q100="MONTHLY",EDATE(MU51,'1-SETUP'!$V100),IF('1-SETUP'!$Q100="YEARLY",EDATE(MU51,12*'1-SETUP'!$V100),""))))</f>
        <v>54594</v>
      </c>
      <c r="MW51" s="10">
        <f>IF('1-SETUP'!$Q100="DAILY",MV51+'1-SETUP'!$V100,IF('1-SETUP'!$Q100="WEEKLY",MV51+'1-SETUP'!$V100*7,IF('1-SETUP'!$Q100="MONTHLY",EDATE(MV51,'1-SETUP'!$V100),IF('1-SETUP'!$Q100="YEARLY",EDATE(MV51,12*'1-SETUP'!$V100),""))))</f>
        <v>54624</v>
      </c>
      <c r="MX51" s="10">
        <f>IF('1-SETUP'!$Q100="DAILY",MW51+'1-SETUP'!$V100,IF('1-SETUP'!$Q100="WEEKLY",MW51+'1-SETUP'!$V100*7,IF('1-SETUP'!$Q100="MONTHLY",EDATE(MW51,'1-SETUP'!$V100),IF('1-SETUP'!$Q100="YEARLY",EDATE(MW51,12*'1-SETUP'!$V100),""))))</f>
        <v>54655</v>
      </c>
      <c r="MY51" s="10">
        <f>IF('1-SETUP'!$Q100="DAILY",MX51+'1-SETUP'!$V100,IF('1-SETUP'!$Q100="WEEKLY",MX51+'1-SETUP'!$V100*7,IF('1-SETUP'!$Q100="MONTHLY",EDATE(MX51,'1-SETUP'!$V100),IF('1-SETUP'!$Q100="YEARLY",EDATE(MX51,12*'1-SETUP'!$V100),""))))</f>
        <v>54686</v>
      </c>
      <c r="MZ51" s="10">
        <f>IF('1-SETUP'!$Q100="DAILY",MY51+'1-SETUP'!$V100,IF('1-SETUP'!$Q100="WEEKLY",MY51+'1-SETUP'!$V100*7,IF('1-SETUP'!$Q100="MONTHLY",EDATE(MY51,'1-SETUP'!$V100),IF('1-SETUP'!$Q100="YEARLY",EDATE(MY51,12*'1-SETUP'!$V100),""))))</f>
        <v>54716</v>
      </c>
      <c r="NA51" s="10">
        <f>IF('1-SETUP'!$Q100="DAILY",MZ51+'1-SETUP'!$V100,IF('1-SETUP'!$Q100="WEEKLY",MZ51+'1-SETUP'!$V100*7,IF('1-SETUP'!$Q100="MONTHLY",EDATE(MZ51,'1-SETUP'!$V100),IF('1-SETUP'!$Q100="YEARLY",EDATE(MZ51,12*'1-SETUP'!$V100),""))))</f>
        <v>54747</v>
      </c>
      <c r="NB51" s="10">
        <f>IF('1-SETUP'!$Q100="DAILY",NA51+'1-SETUP'!$V100,IF('1-SETUP'!$Q100="WEEKLY",NA51+'1-SETUP'!$V100*7,IF('1-SETUP'!$Q100="MONTHLY",EDATE(NA51,'1-SETUP'!$V100),IF('1-SETUP'!$Q100="YEARLY",EDATE(NA51,12*'1-SETUP'!$V100),""))))</f>
        <v>54777</v>
      </c>
      <c r="NC51" s="10">
        <f>IF('1-SETUP'!$Q100="DAILY",NB51+'1-SETUP'!$V100,IF('1-SETUP'!$Q100="WEEKLY",NB51+'1-SETUP'!$V100*7,IF('1-SETUP'!$Q100="MONTHLY",EDATE(NB51,'1-SETUP'!$V100),IF('1-SETUP'!$Q100="YEARLY",EDATE(NB51,12*'1-SETUP'!$V100),""))))</f>
        <v>54808</v>
      </c>
    </row>
    <row r="52" spans="1:367" x14ac:dyDescent="0.45">
      <c r="A52" t="str">
        <f>'1-SETUP'!A101</f>
        <v>Savings - Emergency Fund</v>
      </c>
      <c r="B52" t="str">
        <f>_xlfn.CONCAT('1-SETUP'!$O101," ",'1-SETUP'!$Q101," ",'1-SETUP'!$T101," ",'1-SETUP'!$V101," ",'1-SETUP'!$W101," ",'1-SETUP'!$Z101," ",TEXT('1-SETUP'!$AC101,"mm/dd/yyyy"))</f>
        <v>Repeat MONTHLY every 1 MONTH(S) starting on 09/20/2019</v>
      </c>
      <c r="C52" s="10">
        <f>'1-SETUP'!$AC101</f>
        <v>43728</v>
      </c>
      <c r="D52" s="10">
        <f>IF('1-SETUP'!$Q101="DAILY",C52+'1-SETUP'!$V101,IF('1-SETUP'!$Q101="WEEKLY",C52+'1-SETUP'!$V101*7,IF('1-SETUP'!$Q101="MONTHLY",EDATE(C52,'1-SETUP'!$V101),IF('1-SETUP'!$Q101="YEARLY",EDATE(C52,12*'1-SETUP'!$V101),""))))</f>
        <v>43758</v>
      </c>
      <c r="E52" s="10">
        <f>IF('1-SETUP'!$Q101="DAILY",D52+'1-SETUP'!$V101,IF('1-SETUP'!$Q101="WEEKLY",D52+'1-SETUP'!$V101*7,IF('1-SETUP'!$Q101="MONTHLY",EDATE(D52,'1-SETUP'!$V101),IF('1-SETUP'!$Q101="YEARLY",EDATE(D52,12*'1-SETUP'!$V101),""))))</f>
        <v>43789</v>
      </c>
      <c r="F52" s="10">
        <f>IF('1-SETUP'!$Q101="DAILY",E52+'1-SETUP'!$V101,IF('1-SETUP'!$Q101="WEEKLY",E52+'1-SETUP'!$V101*7,IF('1-SETUP'!$Q101="MONTHLY",EDATE(E52,'1-SETUP'!$V101),IF('1-SETUP'!$Q101="YEARLY",EDATE(E52,12*'1-SETUP'!$V101),""))))</f>
        <v>43819</v>
      </c>
      <c r="G52" s="10">
        <f>IF('1-SETUP'!$Q101="DAILY",F52+'1-SETUP'!$V101,IF('1-SETUP'!$Q101="WEEKLY",F52+'1-SETUP'!$V101*7,IF('1-SETUP'!$Q101="MONTHLY",EDATE(F52,'1-SETUP'!$V101),IF('1-SETUP'!$Q101="YEARLY",EDATE(F52,12*'1-SETUP'!$V101),""))))</f>
        <v>43850</v>
      </c>
      <c r="H52" s="10">
        <f>IF('1-SETUP'!$Q101="DAILY",G52+'1-SETUP'!$V101,IF('1-SETUP'!$Q101="WEEKLY",G52+'1-SETUP'!$V101*7,IF('1-SETUP'!$Q101="MONTHLY",EDATE(G52,'1-SETUP'!$V101),IF('1-SETUP'!$Q101="YEARLY",EDATE(G52,12*'1-SETUP'!$V101),""))))</f>
        <v>43881</v>
      </c>
      <c r="I52" s="10">
        <f>IF('1-SETUP'!$Q101="DAILY",H52+'1-SETUP'!$V101,IF('1-SETUP'!$Q101="WEEKLY",H52+'1-SETUP'!$V101*7,IF('1-SETUP'!$Q101="MONTHLY",EDATE(H52,'1-SETUP'!$V101),IF('1-SETUP'!$Q101="YEARLY",EDATE(H52,12*'1-SETUP'!$V101),""))))</f>
        <v>43910</v>
      </c>
      <c r="J52" s="10">
        <f>IF('1-SETUP'!$Q101="DAILY",I52+'1-SETUP'!$V101,IF('1-SETUP'!$Q101="WEEKLY",I52+'1-SETUP'!$V101*7,IF('1-SETUP'!$Q101="MONTHLY",EDATE(I52,'1-SETUP'!$V101),IF('1-SETUP'!$Q101="YEARLY",EDATE(I52,12*'1-SETUP'!$V101),""))))</f>
        <v>43941</v>
      </c>
      <c r="K52" s="10">
        <f>IF('1-SETUP'!$Q101="DAILY",J52+'1-SETUP'!$V101,IF('1-SETUP'!$Q101="WEEKLY",J52+'1-SETUP'!$V101*7,IF('1-SETUP'!$Q101="MONTHLY",EDATE(J52,'1-SETUP'!$V101),IF('1-SETUP'!$Q101="YEARLY",EDATE(J52,12*'1-SETUP'!$V101),""))))</f>
        <v>43971</v>
      </c>
      <c r="L52" s="10">
        <f>IF('1-SETUP'!$Q101="DAILY",K52+'1-SETUP'!$V101,IF('1-SETUP'!$Q101="WEEKLY",K52+'1-SETUP'!$V101*7,IF('1-SETUP'!$Q101="MONTHLY",EDATE(K52,'1-SETUP'!$V101),IF('1-SETUP'!$Q101="YEARLY",EDATE(K52,12*'1-SETUP'!$V101),""))))</f>
        <v>44002</v>
      </c>
      <c r="M52" s="10">
        <f>IF('1-SETUP'!$Q101="DAILY",L52+'1-SETUP'!$V101,IF('1-SETUP'!$Q101="WEEKLY",L52+'1-SETUP'!$V101*7,IF('1-SETUP'!$Q101="MONTHLY",EDATE(L52,'1-SETUP'!$V101),IF('1-SETUP'!$Q101="YEARLY",EDATE(L52,12*'1-SETUP'!$V101),""))))</f>
        <v>44032</v>
      </c>
      <c r="N52" s="10">
        <f>IF('1-SETUP'!$Q101="DAILY",M52+'1-SETUP'!$V101,IF('1-SETUP'!$Q101="WEEKLY",M52+'1-SETUP'!$V101*7,IF('1-SETUP'!$Q101="MONTHLY",EDATE(M52,'1-SETUP'!$V101),IF('1-SETUP'!$Q101="YEARLY",EDATE(M52,12*'1-SETUP'!$V101),""))))</f>
        <v>44063</v>
      </c>
      <c r="O52" s="10">
        <f>IF('1-SETUP'!$Q101="DAILY",N52+'1-SETUP'!$V101,IF('1-SETUP'!$Q101="WEEKLY",N52+'1-SETUP'!$V101*7,IF('1-SETUP'!$Q101="MONTHLY",EDATE(N52,'1-SETUP'!$V101),IF('1-SETUP'!$Q101="YEARLY",EDATE(N52,12*'1-SETUP'!$V101),""))))</f>
        <v>44094</v>
      </c>
      <c r="P52" s="10">
        <f>IF('1-SETUP'!$Q101="DAILY",O52+'1-SETUP'!$V101,IF('1-SETUP'!$Q101="WEEKLY",O52+'1-SETUP'!$V101*7,IF('1-SETUP'!$Q101="MONTHLY",EDATE(O52,'1-SETUP'!$V101),IF('1-SETUP'!$Q101="YEARLY",EDATE(O52,12*'1-SETUP'!$V101),""))))</f>
        <v>44124</v>
      </c>
      <c r="Q52" s="10">
        <f>IF('1-SETUP'!$Q101="DAILY",P52+'1-SETUP'!$V101,IF('1-SETUP'!$Q101="WEEKLY",P52+'1-SETUP'!$V101*7,IF('1-SETUP'!$Q101="MONTHLY",EDATE(P52,'1-SETUP'!$V101),IF('1-SETUP'!$Q101="YEARLY",EDATE(P52,12*'1-SETUP'!$V101),""))))</f>
        <v>44155</v>
      </c>
      <c r="R52" s="10">
        <f>IF('1-SETUP'!$Q101="DAILY",Q52+'1-SETUP'!$V101,IF('1-SETUP'!$Q101="WEEKLY",Q52+'1-SETUP'!$V101*7,IF('1-SETUP'!$Q101="MONTHLY",EDATE(Q52,'1-SETUP'!$V101),IF('1-SETUP'!$Q101="YEARLY",EDATE(Q52,12*'1-SETUP'!$V101),""))))</f>
        <v>44185</v>
      </c>
      <c r="S52" s="10">
        <f>IF('1-SETUP'!$Q101="DAILY",R52+'1-SETUP'!$V101,IF('1-SETUP'!$Q101="WEEKLY",R52+'1-SETUP'!$V101*7,IF('1-SETUP'!$Q101="MONTHLY",EDATE(R52,'1-SETUP'!$V101),IF('1-SETUP'!$Q101="YEARLY",EDATE(R52,12*'1-SETUP'!$V101),""))))</f>
        <v>44216</v>
      </c>
      <c r="T52" s="10">
        <f>IF('1-SETUP'!$Q101="DAILY",S52+'1-SETUP'!$V101,IF('1-SETUP'!$Q101="WEEKLY",S52+'1-SETUP'!$V101*7,IF('1-SETUP'!$Q101="MONTHLY",EDATE(S52,'1-SETUP'!$V101),IF('1-SETUP'!$Q101="YEARLY",EDATE(S52,12*'1-SETUP'!$V101),""))))</f>
        <v>44247</v>
      </c>
      <c r="U52" s="10">
        <f>IF('1-SETUP'!$Q101="DAILY",T52+'1-SETUP'!$V101,IF('1-SETUP'!$Q101="WEEKLY",T52+'1-SETUP'!$V101*7,IF('1-SETUP'!$Q101="MONTHLY",EDATE(T52,'1-SETUP'!$V101),IF('1-SETUP'!$Q101="YEARLY",EDATE(T52,12*'1-SETUP'!$V101),""))))</f>
        <v>44275</v>
      </c>
      <c r="V52" s="10">
        <f>IF('1-SETUP'!$Q101="DAILY",U52+'1-SETUP'!$V101,IF('1-SETUP'!$Q101="WEEKLY",U52+'1-SETUP'!$V101*7,IF('1-SETUP'!$Q101="MONTHLY",EDATE(U52,'1-SETUP'!$V101),IF('1-SETUP'!$Q101="YEARLY",EDATE(U52,12*'1-SETUP'!$V101),""))))</f>
        <v>44306</v>
      </c>
      <c r="W52" s="10">
        <f>IF('1-SETUP'!$Q101="DAILY",V52+'1-SETUP'!$V101,IF('1-SETUP'!$Q101="WEEKLY",V52+'1-SETUP'!$V101*7,IF('1-SETUP'!$Q101="MONTHLY",EDATE(V52,'1-SETUP'!$V101),IF('1-SETUP'!$Q101="YEARLY",EDATE(V52,12*'1-SETUP'!$V101),""))))</f>
        <v>44336</v>
      </c>
      <c r="X52" s="10">
        <f>IF('1-SETUP'!$Q101="DAILY",W52+'1-SETUP'!$V101,IF('1-SETUP'!$Q101="WEEKLY",W52+'1-SETUP'!$V101*7,IF('1-SETUP'!$Q101="MONTHLY",EDATE(W52,'1-SETUP'!$V101),IF('1-SETUP'!$Q101="YEARLY",EDATE(W52,12*'1-SETUP'!$V101),""))))</f>
        <v>44367</v>
      </c>
      <c r="Y52" s="10">
        <f>IF('1-SETUP'!$Q101="DAILY",X52+'1-SETUP'!$V101,IF('1-SETUP'!$Q101="WEEKLY",X52+'1-SETUP'!$V101*7,IF('1-SETUP'!$Q101="MONTHLY",EDATE(X52,'1-SETUP'!$V101),IF('1-SETUP'!$Q101="YEARLY",EDATE(X52,12*'1-SETUP'!$V101),""))))</f>
        <v>44397</v>
      </c>
      <c r="Z52" s="10">
        <f>IF('1-SETUP'!$Q101="DAILY",Y52+'1-SETUP'!$V101,IF('1-SETUP'!$Q101="WEEKLY",Y52+'1-SETUP'!$V101*7,IF('1-SETUP'!$Q101="MONTHLY",EDATE(Y52,'1-SETUP'!$V101),IF('1-SETUP'!$Q101="YEARLY",EDATE(Y52,12*'1-SETUP'!$V101),""))))</f>
        <v>44428</v>
      </c>
      <c r="AA52" s="10">
        <f>IF('1-SETUP'!$Q101="DAILY",Z52+'1-SETUP'!$V101,IF('1-SETUP'!$Q101="WEEKLY",Z52+'1-SETUP'!$V101*7,IF('1-SETUP'!$Q101="MONTHLY",EDATE(Z52,'1-SETUP'!$V101),IF('1-SETUP'!$Q101="YEARLY",EDATE(Z52,12*'1-SETUP'!$V101),""))))</f>
        <v>44459</v>
      </c>
      <c r="AB52" s="10">
        <f>IF('1-SETUP'!$Q101="DAILY",AA52+'1-SETUP'!$V101,IF('1-SETUP'!$Q101="WEEKLY",AA52+'1-SETUP'!$V101*7,IF('1-SETUP'!$Q101="MONTHLY",EDATE(AA52,'1-SETUP'!$V101),IF('1-SETUP'!$Q101="YEARLY",EDATE(AA52,12*'1-SETUP'!$V101),""))))</f>
        <v>44489</v>
      </c>
      <c r="AC52" s="10">
        <f>IF('1-SETUP'!$Q101="DAILY",AB52+'1-SETUP'!$V101,IF('1-SETUP'!$Q101="WEEKLY",AB52+'1-SETUP'!$V101*7,IF('1-SETUP'!$Q101="MONTHLY",EDATE(AB52,'1-SETUP'!$V101),IF('1-SETUP'!$Q101="YEARLY",EDATE(AB52,12*'1-SETUP'!$V101),""))))</f>
        <v>44520</v>
      </c>
      <c r="AD52" s="10">
        <f>IF('1-SETUP'!$Q101="DAILY",AC52+'1-SETUP'!$V101,IF('1-SETUP'!$Q101="WEEKLY",AC52+'1-SETUP'!$V101*7,IF('1-SETUP'!$Q101="MONTHLY",EDATE(AC52,'1-SETUP'!$V101),IF('1-SETUP'!$Q101="YEARLY",EDATE(AC52,12*'1-SETUP'!$V101),""))))</f>
        <v>44550</v>
      </c>
      <c r="AE52" s="10">
        <f>IF('1-SETUP'!$Q101="DAILY",AD52+'1-SETUP'!$V101,IF('1-SETUP'!$Q101="WEEKLY",AD52+'1-SETUP'!$V101*7,IF('1-SETUP'!$Q101="MONTHLY",EDATE(AD52,'1-SETUP'!$V101),IF('1-SETUP'!$Q101="YEARLY",EDATE(AD52,12*'1-SETUP'!$V101),""))))</f>
        <v>44581</v>
      </c>
      <c r="AF52" s="10">
        <f>IF('1-SETUP'!$Q101="DAILY",AE52+'1-SETUP'!$V101,IF('1-SETUP'!$Q101="WEEKLY",AE52+'1-SETUP'!$V101*7,IF('1-SETUP'!$Q101="MONTHLY",EDATE(AE52,'1-SETUP'!$V101),IF('1-SETUP'!$Q101="YEARLY",EDATE(AE52,12*'1-SETUP'!$V101),""))))</f>
        <v>44612</v>
      </c>
      <c r="AG52" s="10">
        <f>IF('1-SETUP'!$Q101="DAILY",AF52+'1-SETUP'!$V101,IF('1-SETUP'!$Q101="WEEKLY",AF52+'1-SETUP'!$V101*7,IF('1-SETUP'!$Q101="MONTHLY",EDATE(AF52,'1-SETUP'!$V101),IF('1-SETUP'!$Q101="YEARLY",EDATE(AF52,12*'1-SETUP'!$V101),""))))</f>
        <v>44640</v>
      </c>
      <c r="AH52" s="10">
        <f>IF('1-SETUP'!$Q101="DAILY",AG52+'1-SETUP'!$V101,IF('1-SETUP'!$Q101="WEEKLY",AG52+'1-SETUP'!$V101*7,IF('1-SETUP'!$Q101="MONTHLY",EDATE(AG52,'1-SETUP'!$V101),IF('1-SETUP'!$Q101="YEARLY",EDATE(AG52,12*'1-SETUP'!$V101),""))))</f>
        <v>44671</v>
      </c>
      <c r="AI52" s="10">
        <f>IF('1-SETUP'!$Q101="DAILY",AH52+'1-SETUP'!$V101,IF('1-SETUP'!$Q101="WEEKLY",AH52+'1-SETUP'!$V101*7,IF('1-SETUP'!$Q101="MONTHLY",EDATE(AH52,'1-SETUP'!$V101),IF('1-SETUP'!$Q101="YEARLY",EDATE(AH52,12*'1-SETUP'!$V101),""))))</f>
        <v>44701</v>
      </c>
      <c r="AJ52" s="10">
        <f>IF('1-SETUP'!$Q101="DAILY",AI52+'1-SETUP'!$V101,IF('1-SETUP'!$Q101="WEEKLY",AI52+'1-SETUP'!$V101*7,IF('1-SETUP'!$Q101="MONTHLY",EDATE(AI52,'1-SETUP'!$V101),IF('1-SETUP'!$Q101="YEARLY",EDATE(AI52,12*'1-SETUP'!$V101),""))))</f>
        <v>44732</v>
      </c>
      <c r="AK52" s="10">
        <f>IF('1-SETUP'!$Q101="DAILY",AJ52+'1-SETUP'!$V101,IF('1-SETUP'!$Q101="WEEKLY",AJ52+'1-SETUP'!$V101*7,IF('1-SETUP'!$Q101="MONTHLY",EDATE(AJ52,'1-SETUP'!$V101),IF('1-SETUP'!$Q101="YEARLY",EDATE(AJ52,12*'1-SETUP'!$V101),""))))</f>
        <v>44762</v>
      </c>
      <c r="AL52" s="10">
        <f>IF('1-SETUP'!$Q101="DAILY",AK52+'1-SETUP'!$V101,IF('1-SETUP'!$Q101="WEEKLY",AK52+'1-SETUP'!$V101*7,IF('1-SETUP'!$Q101="MONTHLY",EDATE(AK52,'1-SETUP'!$V101),IF('1-SETUP'!$Q101="YEARLY",EDATE(AK52,12*'1-SETUP'!$V101),""))))</f>
        <v>44793</v>
      </c>
      <c r="AM52" s="10">
        <f>IF('1-SETUP'!$Q101="DAILY",AL52+'1-SETUP'!$V101,IF('1-SETUP'!$Q101="WEEKLY",AL52+'1-SETUP'!$V101*7,IF('1-SETUP'!$Q101="MONTHLY",EDATE(AL52,'1-SETUP'!$V101),IF('1-SETUP'!$Q101="YEARLY",EDATE(AL52,12*'1-SETUP'!$V101),""))))</f>
        <v>44824</v>
      </c>
      <c r="AN52" s="10">
        <f>IF('1-SETUP'!$Q101="DAILY",AM52+'1-SETUP'!$V101,IF('1-SETUP'!$Q101="WEEKLY",AM52+'1-SETUP'!$V101*7,IF('1-SETUP'!$Q101="MONTHLY",EDATE(AM52,'1-SETUP'!$V101),IF('1-SETUP'!$Q101="YEARLY",EDATE(AM52,12*'1-SETUP'!$V101),""))))</f>
        <v>44854</v>
      </c>
      <c r="AO52" s="10">
        <f>IF('1-SETUP'!$Q101="DAILY",AN52+'1-SETUP'!$V101,IF('1-SETUP'!$Q101="WEEKLY",AN52+'1-SETUP'!$V101*7,IF('1-SETUP'!$Q101="MONTHLY",EDATE(AN52,'1-SETUP'!$V101),IF('1-SETUP'!$Q101="YEARLY",EDATE(AN52,12*'1-SETUP'!$V101),""))))</f>
        <v>44885</v>
      </c>
      <c r="AP52" s="10">
        <f>IF('1-SETUP'!$Q101="DAILY",AO52+'1-SETUP'!$V101,IF('1-SETUP'!$Q101="WEEKLY",AO52+'1-SETUP'!$V101*7,IF('1-SETUP'!$Q101="MONTHLY",EDATE(AO52,'1-SETUP'!$V101),IF('1-SETUP'!$Q101="YEARLY",EDATE(AO52,12*'1-SETUP'!$V101),""))))</f>
        <v>44915</v>
      </c>
      <c r="AQ52" s="10">
        <f>IF('1-SETUP'!$Q101="DAILY",AP52+'1-SETUP'!$V101,IF('1-SETUP'!$Q101="WEEKLY",AP52+'1-SETUP'!$V101*7,IF('1-SETUP'!$Q101="MONTHLY",EDATE(AP52,'1-SETUP'!$V101),IF('1-SETUP'!$Q101="YEARLY",EDATE(AP52,12*'1-SETUP'!$V101),""))))</f>
        <v>44946</v>
      </c>
      <c r="AR52" s="10">
        <f>IF('1-SETUP'!$Q101="DAILY",AQ52+'1-SETUP'!$V101,IF('1-SETUP'!$Q101="WEEKLY",AQ52+'1-SETUP'!$V101*7,IF('1-SETUP'!$Q101="MONTHLY",EDATE(AQ52,'1-SETUP'!$V101),IF('1-SETUP'!$Q101="YEARLY",EDATE(AQ52,12*'1-SETUP'!$V101),""))))</f>
        <v>44977</v>
      </c>
      <c r="AS52" s="10">
        <f>IF('1-SETUP'!$Q101="DAILY",AR52+'1-SETUP'!$V101,IF('1-SETUP'!$Q101="WEEKLY",AR52+'1-SETUP'!$V101*7,IF('1-SETUP'!$Q101="MONTHLY",EDATE(AR52,'1-SETUP'!$V101),IF('1-SETUP'!$Q101="YEARLY",EDATE(AR52,12*'1-SETUP'!$V101),""))))</f>
        <v>45005</v>
      </c>
      <c r="AT52" s="10">
        <f>IF('1-SETUP'!$Q101="DAILY",AS52+'1-SETUP'!$V101,IF('1-SETUP'!$Q101="WEEKLY",AS52+'1-SETUP'!$V101*7,IF('1-SETUP'!$Q101="MONTHLY",EDATE(AS52,'1-SETUP'!$V101),IF('1-SETUP'!$Q101="YEARLY",EDATE(AS52,12*'1-SETUP'!$V101),""))))</f>
        <v>45036</v>
      </c>
      <c r="AU52" s="10">
        <f>IF('1-SETUP'!$Q101="DAILY",AT52+'1-SETUP'!$V101,IF('1-SETUP'!$Q101="WEEKLY",AT52+'1-SETUP'!$V101*7,IF('1-SETUP'!$Q101="MONTHLY",EDATE(AT52,'1-SETUP'!$V101),IF('1-SETUP'!$Q101="YEARLY",EDATE(AT52,12*'1-SETUP'!$V101),""))))</f>
        <v>45066</v>
      </c>
      <c r="AV52" s="10">
        <f>IF('1-SETUP'!$Q101="DAILY",AU52+'1-SETUP'!$V101,IF('1-SETUP'!$Q101="WEEKLY",AU52+'1-SETUP'!$V101*7,IF('1-SETUP'!$Q101="MONTHLY",EDATE(AU52,'1-SETUP'!$V101),IF('1-SETUP'!$Q101="YEARLY",EDATE(AU52,12*'1-SETUP'!$V101),""))))</f>
        <v>45097</v>
      </c>
      <c r="AW52" s="10">
        <f>IF('1-SETUP'!$Q101="DAILY",AV52+'1-SETUP'!$V101,IF('1-SETUP'!$Q101="WEEKLY",AV52+'1-SETUP'!$V101*7,IF('1-SETUP'!$Q101="MONTHLY",EDATE(AV52,'1-SETUP'!$V101),IF('1-SETUP'!$Q101="YEARLY",EDATE(AV52,12*'1-SETUP'!$V101),""))))</f>
        <v>45127</v>
      </c>
      <c r="AX52" s="10">
        <f>IF('1-SETUP'!$Q101="DAILY",AW52+'1-SETUP'!$V101,IF('1-SETUP'!$Q101="WEEKLY",AW52+'1-SETUP'!$V101*7,IF('1-SETUP'!$Q101="MONTHLY",EDATE(AW52,'1-SETUP'!$V101),IF('1-SETUP'!$Q101="YEARLY",EDATE(AW52,12*'1-SETUP'!$V101),""))))</f>
        <v>45158</v>
      </c>
      <c r="AY52" s="10">
        <f>IF('1-SETUP'!$Q101="DAILY",AX52+'1-SETUP'!$V101,IF('1-SETUP'!$Q101="WEEKLY",AX52+'1-SETUP'!$V101*7,IF('1-SETUP'!$Q101="MONTHLY",EDATE(AX52,'1-SETUP'!$V101),IF('1-SETUP'!$Q101="YEARLY",EDATE(AX52,12*'1-SETUP'!$V101),""))))</f>
        <v>45189</v>
      </c>
      <c r="AZ52" s="10">
        <f>IF('1-SETUP'!$Q101="DAILY",AY52+'1-SETUP'!$V101,IF('1-SETUP'!$Q101="WEEKLY",AY52+'1-SETUP'!$V101*7,IF('1-SETUP'!$Q101="MONTHLY",EDATE(AY52,'1-SETUP'!$V101),IF('1-SETUP'!$Q101="YEARLY",EDATE(AY52,12*'1-SETUP'!$V101),""))))</f>
        <v>45219</v>
      </c>
      <c r="BA52" s="10">
        <f>IF('1-SETUP'!$Q101="DAILY",AZ52+'1-SETUP'!$V101,IF('1-SETUP'!$Q101="WEEKLY",AZ52+'1-SETUP'!$V101*7,IF('1-SETUP'!$Q101="MONTHLY",EDATE(AZ52,'1-SETUP'!$V101),IF('1-SETUP'!$Q101="YEARLY",EDATE(AZ52,12*'1-SETUP'!$V101),""))))</f>
        <v>45250</v>
      </c>
      <c r="BB52" s="10">
        <f>IF('1-SETUP'!$Q101="DAILY",BA52+'1-SETUP'!$V101,IF('1-SETUP'!$Q101="WEEKLY",BA52+'1-SETUP'!$V101*7,IF('1-SETUP'!$Q101="MONTHLY",EDATE(BA52,'1-SETUP'!$V101),IF('1-SETUP'!$Q101="YEARLY",EDATE(BA52,12*'1-SETUP'!$V101),""))))</f>
        <v>45280</v>
      </c>
      <c r="BC52" s="10">
        <f>IF('1-SETUP'!$Q101="DAILY",BB52+'1-SETUP'!$V101,IF('1-SETUP'!$Q101="WEEKLY",BB52+'1-SETUP'!$V101*7,IF('1-SETUP'!$Q101="MONTHLY",EDATE(BB52,'1-SETUP'!$V101),IF('1-SETUP'!$Q101="YEARLY",EDATE(BB52,12*'1-SETUP'!$V101),""))))</f>
        <v>45311</v>
      </c>
      <c r="BD52" s="10">
        <f>IF('1-SETUP'!$Q101="DAILY",BC52+'1-SETUP'!$V101,IF('1-SETUP'!$Q101="WEEKLY",BC52+'1-SETUP'!$V101*7,IF('1-SETUP'!$Q101="MONTHLY",EDATE(BC52,'1-SETUP'!$V101),IF('1-SETUP'!$Q101="YEARLY",EDATE(BC52,12*'1-SETUP'!$V101),""))))</f>
        <v>45342</v>
      </c>
      <c r="BE52" s="10">
        <f>IF('1-SETUP'!$Q101="DAILY",BD52+'1-SETUP'!$V101,IF('1-SETUP'!$Q101="WEEKLY",BD52+'1-SETUP'!$V101*7,IF('1-SETUP'!$Q101="MONTHLY",EDATE(BD52,'1-SETUP'!$V101),IF('1-SETUP'!$Q101="YEARLY",EDATE(BD52,12*'1-SETUP'!$V101),""))))</f>
        <v>45371</v>
      </c>
      <c r="BF52" s="10">
        <f>IF('1-SETUP'!$Q101="DAILY",BE52+'1-SETUP'!$V101,IF('1-SETUP'!$Q101="WEEKLY",BE52+'1-SETUP'!$V101*7,IF('1-SETUP'!$Q101="MONTHLY",EDATE(BE52,'1-SETUP'!$V101),IF('1-SETUP'!$Q101="YEARLY",EDATE(BE52,12*'1-SETUP'!$V101),""))))</f>
        <v>45402</v>
      </c>
      <c r="BG52" s="10">
        <f>IF('1-SETUP'!$Q101="DAILY",BF52+'1-SETUP'!$V101,IF('1-SETUP'!$Q101="WEEKLY",BF52+'1-SETUP'!$V101*7,IF('1-SETUP'!$Q101="MONTHLY",EDATE(BF52,'1-SETUP'!$V101),IF('1-SETUP'!$Q101="YEARLY",EDATE(BF52,12*'1-SETUP'!$V101),""))))</f>
        <v>45432</v>
      </c>
      <c r="BH52" s="10">
        <f>IF('1-SETUP'!$Q101="DAILY",BG52+'1-SETUP'!$V101,IF('1-SETUP'!$Q101="WEEKLY",BG52+'1-SETUP'!$V101*7,IF('1-SETUP'!$Q101="MONTHLY",EDATE(BG52,'1-SETUP'!$V101),IF('1-SETUP'!$Q101="YEARLY",EDATE(BG52,12*'1-SETUP'!$V101),""))))</f>
        <v>45463</v>
      </c>
      <c r="BI52" s="10">
        <f>IF('1-SETUP'!$Q101="DAILY",BH52+'1-SETUP'!$V101,IF('1-SETUP'!$Q101="WEEKLY",BH52+'1-SETUP'!$V101*7,IF('1-SETUP'!$Q101="MONTHLY",EDATE(BH52,'1-SETUP'!$V101),IF('1-SETUP'!$Q101="YEARLY",EDATE(BH52,12*'1-SETUP'!$V101),""))))</f>
        <v>45493</v>
      </c>
      <c r="BJ52" s="10">
        <f>IF('1-SETUP'!$Q101="DAILY",BI52+'1-SETUP'!$V101,IF('1-SETUP'!$Q101="WEEKLY",BI52+'1-SETUP'!$V101*7,IF('1-SETUP'!$Q101="MONTHLY",EDATE(BI52,'1-SETUP'!$V101),IF('1-SETUP'!$Q101="YEARLY",EDATE(BI52,12*'1-SETUP'!$V101),""))))</f>
        <v>45524</v>
      </c>
      <c r="BK52" s="10">
        <f>IF('1-SETUP'!$Q101="DAILY",BJ52+'1-SETUP'!$V101,IF('1-SETUP'!$Q101="WEEKLY",BJ52+'1-SETUP'!$V101*7,IF('1-SETUP'!$Q101="MONTHLY",EDATE(BJ52,'1-SETUP'!$V101),IF('1-SETUP'!$Q101="YEARLY",EDATE(BJ52,12*'1-SETUP'!$V101),""))))</f>
        <v>45555</v>
      </c>
      <c r="BL52" s="10">
        <f>IF('1-SETUP'!$Q101="DAILY",BK52+'1-SETUP'!$V101,IF('1-SETUP'!$Q101="WEEKLY",BK52+'1-SETUP'!$V101*7,IF('1-SETUP'!$Q101="MONTHLY",EDATE(BK52,'1-SETUP'!$V101),IF('1-SETUP'!$Q101="YEARLY",EDATE(BK52,12*'1-SETUP'!$V101),""))))</f>
        <v>45585</v>
      </c>
      <c r="BM52" s="10">
        <f>IF('1-SETUP'!$Q101="DAILY",BL52+'1-SETUP'!$V101,IF('1-SETUP'!$Q101="WEEKLY",BL52+'1-SETUP'!$V101*7,IF('1-SETUP'!$Q101="MONTHLY",EDATE(BL52,'1-SETUP'!$V101),IF('1-SETUP'!$Q101="YEARLY",EDATE(BL52,12*'1-SETUP'!$V101),""))))</f>
        <v>45616</v>
      </c>
      <c r="BN52" s="10">
        <f>IF('1-SETUP'!$Q101="DAILY",BM52+'1-SETUP'!$V101,IF('1-SETUP'!$Q101="WEEKLY",BM52+'1-SETUP'!$V101*7,IF('1-SETUP'!$Q101="MONTHLY",EDATE(BM52,'1-SETUP'!$V101),IF('1-SETUP'!$Q101="YEARLY",EDATE(BM52,12*'1-SETUP'!$V101),""))))</f>
        <v>45646</v>
      </c>
      <c r="BO52" s="10">
        <f>IF('1-SETUP'!$Q101="DAILY",BN52+'1-SETUP'!$V101,IF('1-SETUP'!$Q101="WEEKLY",BN52+'1-SETUP'!$V101*7,IF('1-SETUP'!$Q101="MONTHLY",EDATE(BN52,'1-SETUP'!$V101),IF('1-SETUP'!$Q101="YEARLY",EDATE(BN52,12*'1-SETUP'!$V101),""))))</f>
        <v>45677</v>
      </c>
      <c r="BP52" s="10">
        <f>IF('1-SETUP'!$Q101="DAILY",BO52+'1-SETUP'!$V101,IF('1-SETUP'!$Q101="WEEKLY",BO52+'1-SETUP'!$V101*7,IF('1-SETUP'!$Q101="MONTHLY",EDATE(BO52,'1-SETUP'!$V101),IF('1-SETUP'!$Q101="YEARLY",EDATE(BO52,12*'1-SETUP'!$V101),""))))</f>
        <v>45708</v>
      </c>
      <c r="BQ52" s="10">
        <f>IF('1-SETUP'!$Q101="DAILY",BP52+'1-SETUP'!$V101,IF('1-SETUP'!$Q101="WEEKLY",BP52+'1-SETUP'!$V101*7,IF('1-SETUP'!$Q101="MONTHLY",EDATE(BP52,'1-SETUP'!$V101),IF('1-SETUP'!$Q101="YEARLY",EDATE(BP52,12*'1-SETUP'!$V101),""))))</f>
        <v>45736</v>
      </c>
      <c r="BR52" s="10">
        <f>IF('1-SETUP'!$Q101="DAILY",BQ52+'1-SETUP'!$V101,IF('1-SETUP'!$Q101="WEEKLY",BQ52+'1-SETUP'!$V101*7,IF('1-SETUP'!$Q101="MONTHLY",EDATE(BQ52,'1-SETUP'!$V101),IF('1-SETUP'!$Q101="YEARLY",EDATE(BQ52,12*'1-SETUP'!$V101),""))))</f>
        <v>45767</v>
      </c>
      <c r="BS52" s="10">
        <f>IF('1-SETUP'!$Q101="DAILY",BR52+'1-SETUP'!$V101,IF('1-SETUP'!$Q101="WEEKLY",BR52+'1-SETUP'!$V101*7,IF('1-SETUP'!$Q101="MONTHLY",EDATE(BR52,'1-SETUP'!$V101),IF('1-SETUP'!$Q101="YEARLY",EDATE(BR52,12*'1-SETUP'!$V101),""))))</f>
        <v>45797</v>
      </c>
      <c r="BT52" s="10">
        <f>IF('1-SETUP'!$Q101="DAILY",BS52+'1-SETUP'!$V101,IF('1-SETUP'!$Q101="WEEKLY",BS52+'1-SETUP'!$V101*7,IF('1-SETUP'!$Q101="MONTHLY",EDATE(BS52,'1-SETUP'!$V101),IF('1-SETUP'!$Q101="YEARLY",EDATE(BS52,12*'1-SETUP'!$V101),""))))</f>
        <v>45828</v>
      </c>
      <c r="BU52" s="10">
        <f>IF('1-SETUP'!$Q101="DAILY",BT52+'1-SETUP'!$V101,IF('1-SETUP'!$Q101="WEEKLY",BT52+'1-SETUP'!$V101*7,IF('1-SETUP'!$Q101="MONTHLY",EDATE(BT52,'1-SETUP'!$V101),IF('1-SETUP'!$Q101="YEARLY",EDATE(BT52,12*'1-SETUP'!$V101),""))))</f>
        <v>45858</v>
      </c>
      <c r="BV52" s="10">
        <f>IF('1-SETUP'!$Q101="DAILY",BU52+'1-SETUP'!$V101,IF('1-SETUP'!$Q101="WEEKLY",BU52+'1-SETUP'!$V101*7,IF('1-SETUP'!$Q101="MONTHLY",EDATE(BU52,'1-SETUP'!$V101),IF('1-SETUP'!$Q101="YEARLY",EDATE(BU52,12*'1-SETUP'!$V101),""))))</f>
        <v>45889</v>
      </c>
      <c r="BW52" s="10">
        <f>IF('1-SETUP'!$Q101="DAILY",BV52+'1-SETUP'!$V101,IF('1-SETUP'!$Q101="WEEKLY",BV52+'1-SETUP'!$V101*7,IF('1-SETUP'!$Q101="MONTHLY",EDATE(BV52,'1-SETUP'!$V101),IF('1-SETUP'!$Q101="YEARLY",EDATE(BV52,12*'1-SETUP'!$V101),""))))</f>
        <v>45920</v>
      </c>
      <c r="BX52" s="10">
        <f>IF('1-SETUP'!$Q101="DAILY",BW52+'1-SETUP'!$V101,IF('1-SETUP'!$Q101="WEEKLY",BW52+'1-SETUP'!$V101*7,IF('1-SETUP'!$Q101="MONTHLY",EDATE(BW52,'1-SETUP'!$V101),IF('1-SETUP'!$Q101="YEARLY",EDATE(BW52,12*'1-SETUP'!$V101),""))))</f>
        <v>45950</v>
      </c>
      <c r="BY52" s="10">
        <f>IF('1-SETUP'!$Q101="DAILY",BX52+'1-SETUP'!$V101,IF('1-SETUP'!$Q101="WEEKLY",BX52+'1-SETUP'!$V101*7,IF('1-SETUP'!$Q101="MONTHLY",EDATE(BX52,'1-SETUP'!$V101),IF('1-SETUP'!$Q101="YEARLY",EDATE(BX52,12*'1-SETUP'!$V101),""))))</f>
        <v>45981</v>
      </c>
      <c r="BZ52" s="10">
        <f>IF('1-SETUP'!$Q101="DAILY",BY52+'1-SETUP'!$V101,IF('1-SETUP'!$Q101="WEEKLY",BY52+'1-SETUP'!$V101*7,IF('1-SETUP'!$Q101="MONTHLY",EDATE(BY52,'1-SETUP'!$V101),IF('1-SETUP'!$Q101="YEARLY",EDATE(BY52,12*'1-SETUP'!$V101),""))))</f>
        <v>46011</v>
      </c>
      <c r="CA52" s="10">
        <f>IF('1-SETUP'!$Q101="DAILY",BZ52+'1-SETUP'!$V101,IF('1-SETUP'!$Q101="WEEKLY",BZ52+'1-SETUP'!$V101*7,IF('1-SETUP'!$Q101="MONTHLY",EDATE(BZ52,'1-SETUP'!$V101),IF('1-SETUP'!$Q101="YEARLY",EDATE(BZ52,12*'1-SETUP'!$V101),""))))</f>
        <v>46042</v>
      </c>
      <c r="CB52" s="10">
        <f>IF('1-SETUP'!$Q101="DAILY",CA52+'1-SETUP'!$V101,IF('1-SETUP'!$Q101="WEEKLY",CA52+'1-SETUP'!$V101*7,IF('1-SETUP'!$Q101="MONTHLY",EDATE(CA52,'1-SETUP'!$V101),IF('1-SETUP'!$Q101="YEARLY",EDATE(CA52,12*'1-SETUP'!$V101),""))))</f>
        <v>46073</v>
      </c>
      <c r="CC52" s="10">
        <f>IF('1-SETUP'!$Q101="DAILY",CB52+'1-SETUP'!$V101,IF('1-SETUP'!$Q101="WEEKLY",CB52+'1-SETUP'!$V101*7,IF('1-SETUP'!$Q101="MONTHLY",EDATE(CB52,'1-SETUP'!$V101),IF('1-SETUP'!$Q101="YEARLY",EDATE(CB52,12*'1-SETUP'!$V101),""))))</f>
        <v>46101</v>
      </c>
      <c r="CD52" s="10">
        <f>IF('1-SETUP'!$Q101="DAILY",CC52+'1-SETUP'!$V101,IF('1-SETUP'!$Q101="WEEKLY",CC52+'1-SETUP'!$V101*7,IF('1-SETUP'!$Q101="MONTHLY",EDATE(CC52,'1-SETUP'!$V101),IF('1-SETUP'!$Q101="YEARLY",EDATE(CC52,12*'1-SETUP'!$V101),""))))</f>
        <v>46132</v>
      </c>
      <c r="CE52" s="10">
        <f>IF('1-SETUP'!$Q101="DAILY",CD52+'1-SETUP'!$V101,IF('1-SETUP'!$Q101="WEEKLY",CD52+'1-SETUP'!$V101*7,IF('1-SETUP'!$Q101="MONTHLY",EDATE(CD52,'1-SETUP'!$V101),IF('1-SETUP'!$Q101="YEARLY",EDATE(CD52,12*'1-SETUP'!$V101),""))))</f>
        <v>46162</v>
      </c>
      <c r="CF52" s="10">
        <f>IF('1-SETUP'!$Q101="DAILY",CE52+'1-SETUP'!$V101,IF('1-SETUP'!$Q101="WEEKLY",CE52+'1-SETUP'!$V101*7,IF('1-SETUP'!$Q101="MONTHLY",EDATE(CE52,'1-SETUP'!$V101),IF('1-SETUP'!$Q101="YEARLY",EDATE(CE52,12*'1-SETUP'!$V101),""))))</f>
        <v>46193</v>
      </c>
      <c r="CG52" s="10">
        <f>IF('1-SETUP'!$Q101="DAILY",CF52+'1-SETUP'!$V101,IF('1-SETUP'!$Q101="WEEKLY",CF52+'1-SETUP'!$V101*7,IF('1-SETUP'!$Q101="MONTHLY",EDATE(CF52,'1-SETUP'!$V101),IF('1-SETUP'!$Q101="YEARLY",EDATE(CF52,12*'1-SETUP'!$V101),""))))</f>
        <v>46223</v>
      </c>
      <c r="CH52" s="10">
        <f>IF('1-SETUP'!$Q101="DAILY",CG52+'1-SETUP'!$V101,IF('1-SETUP'!$Q101="WEEKLY",CG52+'1-SETUP'!$V101*7,IF('1-SETUP'!$Q101="MONTHLY",EDATE(CG52,'1-SETUP'!$V101),IF('1-SETUP'!$Q101="YEARLY",EDATE(CG52,12*'1-SETUP'!$V101),""))))</f>
        <v>46254</v>
      </c>
      <c r="CI52" s="10">
        <f>IF('1-SETUP'!$Q101="DAILY",CH52+'1-SETUP'!$V101,IF('1-SETUP'!$Q101="WEEKLY",CH52+'1-SETUP'!$V101*7,IF('1-SETUP'!$Q101="MONTHLY",EDATE(CH52,'1-SETUP'!$V101),IF('1-SETUP'!$Q101="YEARLY",EDATE(CH52,12*'1-SETUP'!$V101),""))))</f>
        <v>46285</v>
      </c>
      <c r="CJ52" s="10">
        <f>IF('1-SETUP'!$Q101="DAILY",CI52+'1-SETUP'!$V101,IF('1-SETUP'!$Q101="WEEKLY",CI52+'1-SETUP'!$V101*7,IF('1-SETUP'!$Q101="MONTHLY",EDATE(CI52,'1-SETUP'!$V101),IF('1-SETUP'!$Q101="YEARLY",EDATE(CI52,12*'1-SETUP'!$V101),""))))</f>
        <v>46315</v>
      </c>
      <c r="CK52" s="10">
        <f>IF('1-SETUP'!$Q101="DAILY",CJ52+'1-SETUP'!$V101,IF('1-SETUP'!$Q101="WEEKLY",CJ52+'1-SETUP'!$V101*7,IF('1-SETUP'!$Q101="MONTHLY",EDATE(CJ52,'1-SETUP'!$V101),IF('1-SETUP'!$Q101="YEARLY",EDATE(CJ52,12*'1-SETUP'!$V101),""))))</f>
        <v>46346</v>
      </c>
      <c r="CL52" s="10">
        <f>IF('1-SETUP'!$Q101="DAILY",CK52+'1-SETUP'!$V101,IF('1-SETUP'!$Q101="WEEKLY",CK52+'1-SETUP'!$V101*7,IF('1-SETUP'!$Q101="MONTHLY",EDATE(CK52,'1-SETUP'!$V101),IF('1-SETUP'!$Q101="YEARLY",EDATE(CK52,12*'1-SETUP'!$V101),""))))</f>
        <v>46376</v>
      </c>
      <c r="CM52" s="10">
        <f>IF('1-SETUP'!$Q101="DAILY",CL52+'1-SETUP'!$V101,IF('1-SETUP'!$Q101="WEEKLY",CL52+'1-SETUP'!$V101*7,IF('1-SETUP'!$Q101="MONTHLY",EDATE(CL52,'1-SETUP'!$V101),IF('1-SETUP'!$Q101="YEARLY",EDATE(CL52,12*'1-SETUP'!$V101),""))))</f>
        <v>46407</v>
      </c>
      <c r="CN52" s="10">
        <f>IF('1-SETUP'!$Q101="DAILY",CM52+'1-SETUP'!$V101,IF('1-SETUP'!$Q101="WEEKLY",CM52+'1-SETUP'!$V101*7,IF('1-SETUP'!$Q101="MONTHLY",EDATE(CM52,'1-SETUP'!$V101),IF('1-SETUP'!$Q101="YEARLY",EDATE(CM52,12*'1-SETUP'!$V101),""))))</f>
        <v>46438</v>
      </c>
      <c r="CO52" s="10">
        <f>IF('1-SETUP'!$Q101="DAILY",CN52+'1-SETUP'!$V101,IF('1-SETUP'!$Q101="WEEKLY",CN52+'1-SETUP'!$V101*7,IF('1-SETUP'!$Q101="MONTHLY",EDATE(CN52,'1-SETUP'!$V101),IF('1-SETUP'!$Q101="YEARLY",EDATE(CN52,12*'1-SETUP'!$V101),""))))</f>
        <v>46466</v>
      </c>
      <c r="CP52" s="10">
        <f>IF('1-SETUP'!$Q101="DAILY",CO52+'1-SETUP'!$V101,IF('1-SETUP'!$Q101="WEEKLY",CO52+'1-SETUP'!$V101*7,IF('1-SETUP'!$Q101="MONTHLY",EDATE(CO52,'1-SETUP'!$V101),IF('1-SETUP'!$Q101="YEARLY",EDATE(CO52,12*'1-SETUP'!$V101),""))))</f>
        <v>46497</v>
      </c>
      <c r="CQ52" s="10">
        <f>IF('1-SETUP'!$Q101="DAILY",CP52+'1-SETUP'!$V101,IF('1-SETUP'!$Q101="WEEKLY",CP52+'1-SETUP'!$V101*7,IF('1-SETUP'!$Q101="MONTHLY",EDATE(CP52,'1-SETUP'!$V101),IF('1-SETUP'!$Q101="YEARLY",EDATE(CP52,12*'1-SETUP'!$V101),""))))</f>
        <v>46527</v>
      </c>
      <c r="CR52" s="10">
        <f>IF('1-SETUP'!$Q101="DAILY",CQ52+'1-SETUP'!$V101,IF('1-SETUP'!$Q101="WEEKLY",CQ52+'1-SETUP'!$V101*7,IF('1-SETUP'!$Q101="MONTHLY",EDATE(CQ52,'1-SETUP'!$V101),IF('1-SETUP'!$Q101="YEARLY",EDATE(CQ52,12*'1-SETUP'!$V101),""))))</f>
        <v>46558</v>
      </c>
      <c r="CS52" s="10">
        <f>IF('1-SETUP'!$Q101="DAILY",CR52+'1-SETUP'!$V101,IF('1-SETUP'!$Q101="WEEKLY",CR52+'1-SETUP'!$V101*7,IF('1-SETUP'!$Q101="MONTHLY",EDATE(CR52,'1-SETUP'!$V101),IF('1-SETUP'!$Q101="YEARLY",EDATE(CR52,12*'1-SETUP'!$V101),""))))</f>
        <v>46588</v>
      </c>
      <c r="CT52" s="10">
        <f>IF('1-SETUP'!$Q101="DAILY",CS52+'1-SETUP'!$V101,IF('1-SETUP'!$Q101="WEEKLY",CS52+'1-SETUP'!$V101*7,IF('1-SETUP'!$Q101="MONTHLY",EDATE(CS52,'1-SETUP'!$V101),IF('1-SETUP'!$Q101="YEARLY",EDATE(CS52,12*'1-SETUP'!$V101),""))))</f>
        <v>46619</v>
      </c>
      <c r="CU52" s="10">
        <f>IF('1-SETUP'!$Q101="DAILY",CT52+'1-SETUP'!$V101,IF('1-SETUP'!$Q101="WEEKLY",CT52+'1-SETUP'!$V101*7,IF('1-SETUP'!$Q101="MONTHLY",EDATE(CT52,'1-SETUP'!$V101),IF('1-SETUP'!$Q101="YEARLY",EDATE(CT52,12*'1-SETUP'!$V101),""))))</f>
        <v>46650</v>
      </c>
      <c r="CV52" s="10">
        <f>IF('1-SETUP'!$Q101="DAILY",CU52+'1-SETUP'!$V101,IF('1-SETUP'!$Q101="WEEKLY",CU52+'1-SETUP'!$V101*7,IF('1-SETUP'!$Q101="MONTHLY",EDATE(CU52,'1-SETUP'!$V101),IF('1-SETUP'!$Q101="YEARLY",EDATE(CU52,12*'1-SETUP'!$V101),""))))</f>
        <v>46680</v>
      </c>
      <c r="CW52" s="10">
        <f>IF('1-SETUP'!$Q101="DAILY",CV52+'1-SETUP'!$V101,IF('1-SETUP'!$Q101="WEEKLY",CV52+'1-SETUP'!$V101*7,IF('1-SETUP'!$Q101="MONTHLY",EDATE(CV52,'1-SETUP'!$V101),IF('1-SETUP'!$Q101="YEARLY",EDATE(CV52,12*'1-SETUP'!$V101),""))))</f>
        <v>46711</v>
      </c>
      <c r="CX52" s="10">
        <f>IF('1-SETUP'!$Q101="DAILY",CW52+'1-SETUP'!$V101,IF('1-SETUP'!$Q101="WEEKLY",CW52+'1-SETUP'!$V101*7,IF('1-SETUP'!$Q101="MONTHLY",EDATE(CW52,'1-SETUP'!$V101),IF('1-SETUP'!$Q101="YEARLY",EDATE(CW52,12*'1-SETUP'!$V101),""))))</f>
        <v>46741</v>
      </c>
      <c r="CY52" s="10">
        <f>IF('1-SETUP'!$Q101="DAILY",CX52+'1-SETUP'!$V101,IF('1-SETUP'!$Q101="WEEKLY",CX52+'1-SETUP'!$V101*7,IF('1-SETUP'!$Q101="MONTHLY",EDATE(CX52,'1-SETUP'!$V101),IF('1-SETUP'!$Q101="YEARLY",EDATE(CX52,12*'1-SETUP'!$V101),""))))</f>
        <v>46772</v>
      </c>
      <c r="CZ52" s="10">
        <f>IF('1-SETUP'!$Q101="DAILY",CY52+'1-SETUP'!$V101,IF('1-SETUP'!$Q101="WEEKLY",CY52+'1-SETUP'!$V101*7,IF('1-SETUP'!$Q101="MONTHLY",EDATE(CY52,'1-SETUP'!$V101),IF('1-SETUP'!$Q101="YEARLY",EDATE(CY52,12*'1-SETUP'!$V101),""))))</f>
        <v>46803</v>
      </c>
      <c r="DA52" s="10">
        <f>IF('1-SETUP'!$Q101="DAILY",CZ52+'1-SETUP'!$V101,IF('1-SETUP'!$Q101="WEEKLY",CZ52+'1-SETUP'!$V101*7,IF('1-SETUP'!$Q101="MONTHLY",EDATE(CZ52,'1-SETUP'!$V101),IF('1-SETUP'!$Q101="YEARLY",EDATE(CZ52,12*'1-SETUP'!$V101),""))))</f>
        <v>46832</v>
      </c>
      <c r="DB52" s="10">
        <f>IF('1-SETUP'!$Q101="DAILY",DA52+'1-SETUP'!$V101,IF('1-SETUP'!$Q101="WEEKLY",DA52+'1-SETUP'!$V101*7,IF('1-SETUP'!$Q101="MONTHLY",EDATE(DA52,'1-SETUP'!$V101),IF('1-SETUP'!$Q101="YEARLY",EDATE(DA52,12*'1-SETUP'!$V101),""))))</f>
        <v>46863</v>
      </c>
      <c r="DC52" s="10">
        <f>IF('1-SETUP'!$Q101="DAILY",DB52+'1-SETUP'!$V101,IF('1-SETUP'!$Q101="WEEKLY",DB52+'1-SETUP'!$V101*7,IF('1-SETUP'!$Q101="MONTHLY",EDATE(DB52,'1-SETUP'!$V101),IF('1-SETUP'!$Q101="YEARLY",EDATE(DB52,12*'1-SETUP'!$V101),""))))</f>
        <v>46893</v>
      </c>
      <c r="DD52" s="10">
        <f>IF('1-SETUP'!$Q101="DAILY",DC52+'1-SETUP'!$V101,IF('1-SETUP'!$Q101="WEEKLY",DC52+'1-SETUP'!$V101*7,IF('1-SETUP'!$Q101="MONTHLY",EDATE(DC52,'1-SETUP'!$V101),IF('1-SETUP'!$Q101="YEARLY",EDATE(DC52,12*'1-SETUP'!$V101),""))))</f>
        <v>46924</v>
      </c>
      <c r="DE52" s="10">
        <f>IF('1-SETUP'!$Q101="DAILY",DD52+'1-SETUP'!$V101,IF('1-SETUP'!$Q101="WEEKLY",DD52+'1-SETUP'!$V101*7,IF('1-SETUP'!$Q101="MONTHLY",EDATE(DD52,'1-SETUP'!$V101),IF('1-SETUP'!$Q101="YEARLY",EDATE(DD52,12*'1-SETUP'!$V101),""))))</f>
        <v>46954</v>
      </c>
      <c r="DF52" s="10">
        <f>IF('1-SETUP'!$Q101="DAILY",DE52+'1-SETUP'!$V101,IF('1-SETUP'!$Q101="WEEKLY",DE52+'1-SETUP'!$V101*7,IF('1-SETUP'!$Q101="MONTHLY",EDATE(DE52,'1-SETUP'!$V101),IF('1-SETUP'!$Q101="YEARLY",EDATE(DE52,12*'1-SETUP'!$V101),""))))</f>
        <v>46985</v>
      </c>
      <c r="DG52" s="10">
        <f>IF('1-SETUP'!$Q101="DAILY",DF52+'1-SETUP'!$V101,IF('1-SETUP'!$Q101="WEEKLY",DF52+'1-SETUP'!$V101*7,IF('1-SETUP'!$Q101="MONTHLY",EDATE(DF52,'1-SETUP'!$V101),IF('1-SETUP'!$Q101="YEARLY",EDATE(DF52,12*'1-SETUP'!$V101),""))))</f>
        <v>47016</v>
      </c>
      <c r="DH52" s="10">
        <f>IF('1-SETUP'!$Q101="DAILY",DG52+'1-SETUP'!$V101,IF('1-SETUP'!$Q101="WEEKLY",DG52+'1-SETUP'!$V101*7,IF('1-SETUP'!$Q101="MONTHLY",EDATE(DG52,'1-SETUP'!$V101),IF('1-SETUP'!$Q101="YEARLY",EDATE(DG52,12*'1-SETUP'!$V101),""))))</f>
        <v>47046</v>
      </c>
      <c r="DI52" s="10">
        <f>IF('1-SETUP'!$Q101="DAILY",DH52+'1-SETUP'!$V101,IF('1-SETUP'!$Q101="WEEKLY",DH52+'1-SETUP'!$V101*7,IF('1-SETUP'!$Q101="MONTHLY",EDATE(DH52,'1-SETUP'!$V101),IF('1-SETUP'!$Q101="YEARLY",EDATE(DH52,12*'1-SETUP'!$V101),""))))</f>
        <v>47077</v>
      </c>
      <c r="DJ52" s="10">
        <f>IF('1-SETUP'!$Q101="DAILY",DI52+'1-SETUP'!$V101,IF('1-SETUP'!$Q101="WEEKLY",DI52+'1-SETUP'!$V101*7,IF('1-SETUP'!$Q101="MONTHLY",EDATE(DI52,'1-SETUP'!$V101),IF('1-SETUP'!$Q101="YEARLY",EDATE(DI52,12*'1-SETUP'!$V101),""))))</f>
        <v>47107</v>
      </c>
      <c r="DK52" s="10">
        <f>IF('1-SETUP'!$Q101="DAILY",DJ52+'1-SETUP'!$V101,IF('1-SETUP'!$Q101="WEEKLY",DJ52+'1-SETUP'!$V101*7,IF('1-SETUP'!$Q101="MONTHLY",EDATE(DJ52,'1-SETUP'!$V101),IF('1-SETUP'!$Q101="YEARLY",EDATE(DJ52,12*'1-SETUP'!$V101),""))))</f>
        <v>47138</v>
      </c>
      <c r="DL52" s="10">
        <f>IF('1-SETUP'!$Q101="DAILY",DK52+'1-SETUP'!$V101,IF('1-SETUP'!$Q101="WEEKLY",DK52+'1-SETUP'!$V101*7,IF('1-SETUP'!$Q101="MONTHLY",EDATE(DK52,'1-SETUP'!$V101),IF('1-SETUP'!$Q101="YEARLY",EDATE(DK52,12*'1-SETUP'!$V101),""))))</f>
        <v>47169</v>
      </c>
      <c r="DM52" s="10">
        <f>IF('1-SETUP'!$Q101="DAILY",DL52+'1-SETUP'!$V101,IF('1-SETUP'!$Q101="WEEKLY",DL52+'1-SETUP'!$V101*7,IF('1-SETUP'!$Q101="MONTHLY",EDATE(DL52,'1-SETUP'!$V101),IF('1-SETUP'!$Q101="YEARLY",EDATE(DL52,12*'1-SETUP'!$V101),""))))</f>
        <v>47197</v>
      </c>
      <c r="DN52" s="10">
        <f>IF('1-SETUP'!$Q101="DAILY",DM52+'1-SETUP'!$V101,IF('1-SETUP'!$Q101="WEEKLY",DM52+'1-SETUP'!$V101*7,IF('1-SETUP'!$Q101="MONTHLY",EDATE(DM52,'1-SETUP'!$V101),IF('1-SETUP'!$Q101="YEARLY",EDATE(DM52,12*'1-SETUP'!$V101),""))))</f>
        <v>47228</v>
      </c>
      <c r="DO52" s="10">
        <f>IF('1-SETUP'!$Q101="DAILY",DN52+'1-SETUP'!$V101,IF('1-SETUP'!$Q101="WEEKLY",DN52+'1-SETUP'!$V101*7,IF('1-SETUP'!$Q101="MONTHLY",EDATE(DN52,'1-SETUP'!$V101),IF('1-SETUP'!$Q101="YEARLY",EDATE(DN52,12*'1-SETUP'!$V101),""))))</f>
        <v>47258</v>
      </c>
      <c r="DP52" s="10">
        <f>IF('1-SETUP'!$Q101="DAILY",DO52+'1-SETUP'!$V101,IF('1-SETUP'!$Q101="WEEKLY",DO52+'1-SETUP'!$V101*7,IF('1-SETUP'!$Q101="MONTHLY",EDATE(DO52,'1-SETUP'!$V101),IF('1-SETUP'!$Q101="YEARLY",EDATE(DO52,12*'1-SETUP'!$V101),""))))</f>
        <v>47289</v>
      </c>
      <c r="DQ52" s="10">
        <f>IF('1-SETUP'!$Q101="DAILY",DP52+'1-SETUP'!$V101,IF('1-SETUP'!$Q101="WEEKLY",DP52+'1-SETUP'!$V101*7,IF('1-SETUP'!$Q101="MONTHLY",EDATE(DP52,'1-SETUP'!$V101),IF('1-SETUP'!$Q101="YEARLY",EDATE(DP52,12*'1-SETUP'!$V101),""))))</f>
        <v>47319</v>
      </c>
      <c r="DR52" s="10">
        <f>IF('1-SETUP'!$Q101="DAILY",DQ52+'1-SETUP'!$V101,IF('1-SETUP'!$Q101="WEEKLY",DQ52+'1-SETUP'!$V101*7,IF('1-SETUP'!$Q101="MONTHLY",EDATE(DQ52,'1-SETUP'!$V101),IF('1-SETUP'!$Q101="YEARLY",EDATE(DQ52,12*'1-SETUP'!$V101),""))))</f>
        <v>47350</v>
      </c>
      <c r="DS52" s="10">
        <f>IF('1-SETUP'!$Q101="DAILY",DR52+'1-SETUP'!$V101,IF('1-SETUP'!$Q101="WEEKLY",DR52+'1-SETUP'!$V101*7,IF('1-SETUP'!$Q101="MONTHLY",EDATE(DR52,'1-SETUP'!$V101),IF('1-SETUP'!$Q101="YEARLY",EDATE(DR52,12*'1-SETUP'!$V101),""))))</f>
        <v>47381</v>
      </c>
      <c r="DT52" s="10">
        <f>IF('1-SETUP'!$Q101="DAILY",DS52+'1-SETUP'!$V101,IF('1-SETUP'!$Q101="WEEKLY",DS52+'1-SETUP'!$V101*7,IF('1-SETUP'!$Q101="MONTHLY",EDATE(DS52,'1-SETUP'!$V101),IF('1-SETUP'!$Q101="YEARLY",EDATE(DS52,12*'1-SETUP'!$V101),""))))</f>
        <v>47411</v>
      </c>
      <c r="DU52" s="10">
        <f>IF('1-SETUP'!$Q101="DAILY",DT52+'1-SETUP'!$V101,IF('1-SETUP'!$Q101="WEEKLY",DT52+'1-SETUP'!$V101*7,IF('1-SETUP'!$Q101="MONTHLY",EDATE(DT52,'1-SETUP'!$V101),IF('1-SETUP'!$Q101="YEARLY",EDATE(DT52,12*'1-SETUP'!$V101),""))))</f>
        <v>47442</v>
      </c>
      <c r="DV52" s="10">
        <f>IF('1-SETUP'!$Q101="DAILY",DU52+'1-SETUP'!$V101,IF('1-SETUP'!$Q101="WEEKLY",DU52+'1-SETUP'!$V101*7,IF('1-SETUP'!$Q101="MONTHLY",EDATE(DU52,'1-SETUP'!$V101),IF('1-SETUP'!$Q101="YEARLY",EDATE(DU52,12*'1-SETUP'!$V101),""))))</f>
        <v>47472</v>
      </c>
      <c r="DW52" s="10">
        <f>IF('1-SETUP'!$Q101="DAILY",DV52+'1-SETUP'!$V101,IF('1-SETUP'!$Q101="WEEKLY",DV52+'1-SETUP'!$V101*7,IF('1-SETUP'!$Q101="MONTHLY",EDATE(DV52,'1-SETUP'!$V101),IF('1-SETUP'!$Q101="YEARLY",EDATE(DV52,12*'1-SETUP'!$V101),""))))</f>
        <v>47503</v>
      </c>
      <c r="DX52" s="10">
        <f>IF('1-SETUP'!$Q101="DAILY",DW52+'1-SETUP'!$V101,IF('1-SETUP'!$Q101="WEEKLY",DW52+'1-SETUP'!$V101*7,IF('1-SETUP'!$Q101="MONTHLY",EDATE(DW52,'1-SETUP'!$V101),IF('1-SETUP'!$Q101="YEARLY",EDATE(DW52,12*'1-SETUP'!$V101),""))))</f>
        <v>47534</v>
      </c>
      <c r="DY52" s="10">
        <f>IF('1-SETUP'!$Q101="DAILY",DX52+'1-SETUP'!$V101,IF('1-SETUP'!$Q101="WEEKLY",DX52+'1-SETUP'!$V101*7,IF('1-SETUP'!$Q101="MONTHLY",EDATE(DX52,'1-SETUP'!$V101),IF('1-SETUP'!$Q101="YEARLY",EDATE(DX52,12*'1-SETUP'!$V101),""))))</f>
        <v>47562</v>
      </c>
      <c r="DZ52" s="10">
        <f>IF('1-SETUP'!$Q101="DAILY",DY52+'1-SETUP'!$V101,IF('1-SETUP'!$Q101="WEEKLY",DY52+'1-SETUP'!$V101*7,IF('1-SETUP'!$Q101="MONTHLY",EDATE(DY52,'1-SETUP'!$V101),IF('1-SETUP'!$Q101="YEARLY",EDATE(DY52,12*'1-SETUP'!$V101),""))))</f>
        <v>47593</v>
      </c>
      <c r="EA52" s="10">
        <f>IF('1-SETUP'!$Q101="DAILY",DZ52+'1-SETUP'!$V101,IF('1-SETUP'!$Q101="WEEKLY",DZ52+'1-SETUP'!$V101*7,IF('1-SETUP'!$Q101="MONTHLY",EDATE(DZ52,'1-SETUP'!$V101),IF('1-SETUP'!$Q101="YEARLY",EDATE(DZ52,12*'1-SETUP'!$V101),""))))</f>
        <v>47623</v>
      </c>
      <c r="EB52" s="10">
        <f>IF('1-SETUP'!$Q101="DAILY",EA52+'1-SETUP'!$V101,IF('1-SETUP'!$Q101="WEEKLY",EA52+'1-SETUP'!$V101*7,IF('1-SETUP'!$Q101="MONTHLY",EDATE(EA52,'1-SETUP'!$V101),IF('1-SETUP'!$Q101="YEARLY",EDATE(EA52,12*'1-SETUP'!$V101),""))))</f>
        <v>47654</v>
      </c>
      <c r="EC52" s="10">
        <f>IF('1-SETUP'!$Q101="DAILY",EB52+'1-SETUP'!$V101,IF('1-SETUP'!$Q101="WEEKLY",EB52+'1-SETUP'!$V101*7,IF('1-SETUP'!$Q101="MONTHLY",EDATE(EB52,'1-SETUP'!$V101),IF('1-SETUP'!$Q101="YEARLY",EDATE(EB52,12*'1-SETUP'!$V101),""))))</f>
        <v>47684</v>
      </c>
      <c r="ED52" s="10">
        <f>IF('1-SETUP'!$Q101="DAILY",EC52+'1-SETUP'!$V101,IF('1-SETUP'!$Q101="WEEKLY",EC52+'1-SETUP'!$V101*7,IF('1-SETUP'!$Q101="MONTHLY",EDATE(EC52,'1-SETUP'!$V101),IF('1-SETUP'!$Q101="YEARLY",EDATE(EC52,12*'1-SETUP'!$V101),""))))</f>
        <v>47715</v>
      </c>
      <c r="EE52" s="10">
        <f>IF('1-SETUP'!$Q101="DAILY",ED52+'1-SETUP'!$V101,IF('1-SETUP'!$Q101="WEEKLY",ED52+'1-SETUP'!$V101*7,IF('1-SETUP'!$Q101="MONTHLY",EDATE(ED52,'1-SETUP'!$V101),IF('1-SETUP'!$Q101="YEARLY",EDATE(ED52,12*'1-SETUP'!$V101),""))))</f>
        <v>47746</v>
      </c>
      <c r="EF52" s="10">
        <f>IF('1-SETUP'!$Q101="DAILY",EE52+'1-SETUP'!$V101,IF('1-SETUP'!$Q101="WEEKLY",EE52+'1-SETUP'!$V101*7,IF('1-SETUP'!$Q101="MONTHLY",EDATE(EE52,'1-SETUP'!$V101),IF('1-SETUP'!$Q101="YEARLY",EDATE(EE52,12*'1-SETUP'!$V101),""))))</f>
        <v>47776</v>
      </c>
      <c r="EG52" s="10">
        <f>IF('1-SETUP'!$Q101="DAILY",EF52+'1-SETUP'!$V101,IF('1-SETUP'!$Q101="WEEKLY",EF52+'1-SETUP'!$V101*7,IF('1-SETUP'!$Q101="MONTHLY",EDATE(EF52,'1-SETUP'!$V101),IF('1-SETUP'!$Q101="YEARLY",EDATE(EF52,12*'1-SETUP'!$V101),""))))</f>
        <v>47807</v>
      </c>
      <c r="EH52" s="10">
        <f>IF('1-SETUP'!$Q101="DAILY",EG52+'1-SETUP'!$V101,IF('1-SETUP'!$Q101="WEEKLY",EG52+'1-SETUP'!$V101*7,IF('1-SETUP'!$Q101="MONTHLY",EDATE(EG52,'1-SETUP'!$V101),IF('1-SETUP'!$Q101="YEARLY",EDATE(EG52,12*'1-SETUP'!$V101),""))))</f>
        <v>47837</v>
      </c>
      <c r="EI52" s="10">
        <f>IF('1-SETUP'!$Q101="DAILY",EH52+'1-SETUP'!$V101,IF('1-SETUP'!$Q101="WEEKLY",EH52+'1-SETUP'!$V101*7,IF('1-SETUP'!$Q101="MONTHLY",EDATE(EH52,'1-SETUP'!$V101),IF('1-SETUP'!$Q101="YEARLY",EDATE(EH52,12*'1-SETUP'!$V101),""))))</f>
        <v>47868</v>
      </c>
      <c r="EJ52" s="10">
        <f>IF('1-SETUP'!$Q101="DAILY",EI52+'1-SETUP'!$V101,IF('1-SETUP'!$Q101="WEEKLY",EI52+'1-SETUP'!$V101*7,IF('1-SETUP'!$Q101="MONTHLY",EDATE(EI52,'1-SETUP'!$V101),IF('1-SETUP'!$Q101="YEARLY",EDATE(EI52,12*'1-SETUP'!$V101),""))))</f>
        <v>47899</v>
      </c>
      <c r="EK52" s="10">
        <f>IF('1-SETUP'!$Q101="DAILY",EJ52+'1-SETUP'!$V101,IF('1-SETUP'!$Q101="WEEKLY",EJ52+'1-SETUP'!$V101*7,IF('1-SETUP'!$Q101="MONTHLY",EDATE(EJ52,'1-SETUP'!$V101),IF('1-SETUP'!$Q101="YEARLY",EDATE(EJ52,12*'1-SETUP'!$V101),""))))</f>
        <v>47927</v>
      </c>
      <c r="EL52" s="10">
        <f>IF('1-SETUP'!$Q101="DAILY",EK52+'1-SETUP'!$V101,IF('1-SETUP'!$Q101="WEEKLY",EK52+'1-SETUP'!$V101*7,IF('1-SETUP'!$Q101="MONTHLY",EDATE(EK52,'1-SETUP'!$V101),IF('1-SETUP'!$Q101="YEARLY",EDATE(EK52,12*'1-SETUP'!$V101),""))))</f>
        <v>47958</v>
      </c>
      <c r="EM52" s="10">
        <f>IF('1-SETUP'!$Q101="DAILY",EL52+'1-SETUP'!$V101,IF('1-SETUP'!$Q101="WEEKLY",EL52+'1-SETUP'!$V101*7,IF('1-SETUP'!$Q101="MONTHLY",EDATE(EL52,'1-SETUP'!$V101),IF('1-SETUP'!$Q101="YEARLY",EDATE(EL52,12*'1-SETUP'!$V101),""))))</f>
        <v>47988</v>
      </c>
      <c r="EN52" s="10">
        <f>IF('1-SETUP'!$Q101="DAILY",EM52+'1-SETUP'!$V101,IF('1-SETUP'!$Q101="WEEKLY",EM52+'1-SETUP'!$V101*7,IF('1-SETUP'!$Q101="MONTHLY",EDATE(EM52,'1-SETUP'!$V101),IF('1-SETUP'!$Q101="YEARLY",EDATE(EM52,12*'1-SETUP'!$V101),""))))</f>
        <v>48019</v>
      </c>
      <c r="EO52" s="10">
        <f>IF('1-SETUP'!$Q101="DAILY",EN52+'1-SETUP'!$V101,IF('1-SETUP'!$Q101="WEEKLY",EN52+'1-SETUP'!$V101*7,IF('1-SETUP'!$Q101="MONTHLY",EDATE(EN52,'1-SETUP'!$V101),IF('1-SETUP'!$Q101="YEARLY",EDATE(EN52,12*'1-SETUP'!$V101),""))))</f>
        <v>48049</v>
      </c>
      <c r="EP52" s="10">
        <f>IF('1-SETUP'!$Q101="DAILY",EO52+'1-SETUP'!$V101,IF('1-SETUP'!$Q101="WEEKLY",EO52+'1-SETUP'!$V101*7,IF('1-SETUP'!$Q101="MONTHLY",EDATE(EO52,'1-SETUP'!$V101),IF('1-SETUP'!$Q101="YEARLY",EDATE(EO52,12*'1-SETUP'!$V101),""))))</f>
        <v>48080</v>
      </c>
      <c r="EQ52" s="10">
        <f>IF('1-SETUP'!$Q101="DAILY",EP52+'1-SETUP'!$V101,IF('1-SETUP'!$Q101="WEEKLY",EP52+'1-SETUP'!$V101*7,IF('1-SETUP'!$Q101="MONTHLY",EDATE(EP52,'1-SETUP'!$V101),IF('1-SETUP'!$Q101="YEARLY",EDATE(EP52,12*'1-SETUP'!$V101),""))))</f>
        <v>48111</v>
      </c>
      <c r="ER52" s="10">
        <f>IF('1-SETUP'!$Q101="DAILY",EQ52+'1-SETUP'!$V101,IF('1-SETUP'!$Q101="WEEKLY",EQ52+'1-SETUP'!$V101*7,IF('1-SETUP'!$Q101="MONTHLY",EDATE(EQ52,'1-SETUP'!$V101),IF('1-SETUP'!$Q101="YEARLY",EDATE(EQ52,12*'1-SETUP'!$V101),""))))</f>
        <v>48141</v>
      </c>
      <c r="ES52" s="10">
        <f>IF('1-SETUP'!$Q101="DAILY",ER52+'1-SETUP'!$V101,IF('1-SETUP'!$Q101="WEEKLY",ER52+'1-SETUP'!$V101*7,IF('1-SETUP'!$Q101="MONTHLY",EDATE(ER52,'1-SETUP'!$V101),IF('1-SETUP'!$Q101="YEARLY",EDATE(ER52,12*'1-SETUP'!$V101),""))))</f>
        <v>48172</v>
      </c>
      <c r="ET52" s="10">
        <f>IF('1-SETUP'!$Q101="DAILY",ES52+'1-SETUP'!$V101,IF('1-SETUP'!$Q101="WEEKLY",ES52+'1-SETUP'!$V101*7,IF('1-SETUP'!$Q101="MONTHLY",EDATE(ES52,'1-SETUP'!$V101),IF('1-SETUP'!$Q101="YEARLY",EDATE(ES52,12*'1-SETUP'!$V101),""))))</f>
        <v>48202</v>
      </c>
      <c r="EU52" s="10">
        <f>IF('1-SETUP'!$Q101="DAILY",ET52+'1-SETUP'!$V101,IF('1-SETUP'!$Q101="WEEKLY",ET52+'1-SETUP'!$V101*7,IF('1-SETUP'!$Q101="MONTHLY",EDATE(ET52,'1-SETUP'!$V101),IF('1-SETUP'!$Q101="YEARLY",EDATE(ET52,12*'1-SETUP'!$V101),""))))</f>
        <v>48233</v>
      </c>
      <c r="EV52" s="10">
        <f>IF('1-SETUP'!$Q101="DAILY",EU52+'1-SETUP'!$V101,IF('1-SETUP'!$Q101="WEEKLY",EU52+'1-SETUP'!$V101*7,IF('1-SETUP'!$Q101="MONTHLY",EDATE(EU52,'1-SETUP'!$V101),IF('1-SETUP'!$Q101="YEARLY",EDATE(EU52,12*'1-SETUP'!$V101),""))))</f>
        <v>48264</v>
      </c>
      <c r="EW52" s="10">
        <f>IF('1-SETUP'!$Q101="DAILY",EV52+'1-SETUP'!$V101,IF('1-SETUP'!$Q101="WEEKLY",EV52+'1-SETUP'!$V101*7,IF('1-SETUP'!$Q101="MONTHLY",EDATE(EV52,'1-SETUP'!$V101),IF('1-SETUP'!$Q101="YEARLY",EDATE(EV52,12*'1-SETUP'!$V101),""))))</f>
        <v>48293</v>
      </c>
      <c r="EX52" s="10">
        <f>IF('1-SETUP'!$Q101="DAILY",EW52+'1-SETUP'!$V101,IF('1-SETUP'!$Q101="WEEKLY",EW52+'1-SETUP'!$V101*7,IF('1-SETUP'!$Q101="MONTHLY",EDATE(EW52,'1-SETUP'!$V101),IF('1-SETUP'!$Q101="YEARLY",EDATE(EW52,12*'1-SETUP'!$V101),""))))</f>
        <v>48324</v>
      </c>
      <c r="EY52" s="10">
        <f>IF('1-SETUP'!$Q101="DAILY",EX52+'1-SETUP'!$V101,IF('1-SETUP'!$Q101="WEEKLY",EX52+'1-SETUP'!$V101*7,IF('1-SETUP'!$Q101="MONTHLY",EDATE(EX52,'1-SETUP'!$V101),IF('1-SETUP'!$Q101="YEARLY",EDATE(EX52,12*'1-SETUP'!$V101),""))))</f>
        <v>48354</v>
      </c>
      <c r="EZ52" s="10">
        <f>IF('1-SETUP'!$Q101="DAILY",EY52+'1-SETUP'!$V101,IF('1-SETUP'!$Q101="WEEKLY",EY52+'1-SETUP'!$V101*7,IF('1-SETUP'!$Q101="MONTHLY",EDATE(EY52,'1-SETUP'!$V101),IF('1-SETUP'!$Q101="YEARLY",EDATE(EY52,12*'1-SETUP'!$V101),""))))</f>
        <v>48385</v>
      </c>
      <c r="FA52" s="10">
        <f>IF('1-SETUP'!$Q101="DAILY",EZ52+'1-SETUP'!$V101,IF('1-SETUP'!$Q101="WEEKLY",EZ52+'1-SETUP'!$V101*7,IF('1-SETUP'!$Q101="MONTHLY",EDATE(EZ52,'1-SETUP'!$V101),IF('1-SETUP'!$Q101="YEARLY",EDATE(EZ52,12*'1-SETUP'!$V101),""))))</f>
        <v>48415</v>
      </c>
      <c r="FB52" s="10">
        <f>IF('1-SETUP'!$Q101="DAILY",FA52+'1-SETUP'!$V101,IF('1-SETUP'!$Q101="WEEKLY",FA52+'1-SETUP'!$V101*7,IF('1-SETUP'!$Q101="MONTHLY",EDATE(FA52,'1-SETUP'!$V101),IF('1-SETUP'!$Q101="YEARLY",EDATE(FA52,12*'1-SETUP'!$V101),""))))</f>
        <v>48446</v>
      </c>
      <c r="FC52" s="10">
        <f>IF('1-SETUP'!$Q101="DAILY",FB52+'1-SETUP'!$V101,IF('1-SETUP'!$Q101="WEEKLY",FB52+'1-SETUP'!$V101*7,IF('1-SETUP'!$Q101="MONTHLY",EDATE(FB52,'1-SETUP'!$V101),IF('1-SETUP'!$Q101="YEARLY",EDATE(FB52,12*'1-SETUP'!$V101),""))))</f>
        <v>48477</v>
      </c>
      <c r="FD52" s="10">
        <f>IF('1-SETUP'!$Q101="DAILY",FC52+'1-SETUP'!$V101,IF('1-SETUP'!$Q101="WEEKLY",FC52+'1-SETUP'!$V101*7,IF('1-SETUP'!$Q101="MONTHLY",EDATE(FC52,'1-SETUP'!$V101),IF('1-SETUP'!$Q101="YEARLY",EDATE(FC52,12*'1-SETUP'!$V101),""))))</f>
        <v>48507</v>
      </c>
      <c r="FE52" s="10">
        <f>IF('1-SETUP'!$Q101="DAILY",FD52+'1-SETUP'!$V101,IF('1-SETUP'!$Q101="WEEKLY",FD52+'1-SETUP'!$V101*7,IF('1-SETUP'!$Q101="MONTHLY",EDATE(FD52,'1-SETUP'!$V101),IF('1-SETUP'!$Q101="YEARLY",EDATE(FD52,12*'1-SETUP'!$V101),""))))</f>
        <v>48538</v>
      </c>
      <c r="FF52" s="10">
        <f>IF('1-SETUP'!$Q101="DAILY",FE52+'1-SETUP'!$V101,IF('1-SETUP'!$Q101="WEEKLY",FE52+'1-SETUP'!$V101*7,IF('1-SETUP'!$Q101="MONTHLY",EDATE(FE52,'1-SETUP'!$V101),IF('1-SETUP'!$Q101="YEARLY",EDATE(FE52,12*'1-SETUP'!$V101),""))))</f>
        <v>48568</v>
      </c>
      <c r="FG52" s="10">
        <f>IF('1-SETUP'!$Q101="DAILY",FF52+'1-SETUP'!$V101,IF('1-SETUP'!$Q101="WEEKLY",FF52+'1-SETUP'!$V101*7,IF('1-SETUP'!$Q101="MONTHLY",EDATE(FF52,'1-SETUP'!$V101),IF('1-SETUP'!$Q101="YEARLY",EDATE(FF52,12*'1-SETUP'!$V101),""))))</f>
        <v>48599</v>
      </c>
      <c r="FH52" s="10">
        <f>IF('1-SETUP'!$Q101="DAILY",FG52+'1-SETUP'!$V101,IF('1-SETUP'!$Q101="WEEKLY",FG52+'1-SETUP'!$V101*7,IF('1-SETUP'!$Q101="MONTHLY",EDATE(FG52,'1-SETUP'!$V101),IF('1-SETUP'!$Q101="YEARLY",EDATE(FG52,12*'1-SETUP'!$V101),""))))</f>
        <v>48630</v>
      </c>
      <c r="FI52" s="10">
        <f>IF('1-SETUP'!$Q101="DAILY",FH52+'1-SETUP'!$V101,IF('1-SETUP'!$Q101="WEEKLY",FH52+'1-SETUP'!$V101*7,IF('1-SETUP'!$Q101="MONTHLY",EDATE(FH52,'1-SETUP'!$V101),IF('1-SETUP'!$Q101="YEARLY",EDATE(FH52,12*'1-SETUP'!$V101),""))))</f>
        <v>48658</v>
      </c>
      <c r="FJ52" s="10">
        <f>IF('1-SETUP'!$Q101="DAILY",FI52+'1-SETUP'!$V101,IF('1-SETUP'!$Q101="WEEKLY",FI52+'1-SETUP'!$V101*7,IF('1-SETUP'!$Q101="MONTHLY",EDATE(FI52,'1-SETUP'!$V101),IF('1-SETUP'!$Q101="YEARLY",EDATE(FI52,12*'1-SETUP'!$V101),""))))</f>
        <v>48689</v>
      </c>
      <c r="FK52" s="10">
        <f>IF('1-SETUP'!$Q101="DAILY",FJ52+'1-SETUP'!$V101,IF('1-SETUP'!$Q101="WEEKLY",FJ52+'1-SETUP'!$V101*7,IF('1-SETUP'!$Q101="MONTHLY",EDATE(FJ52,'1-SETUP'!$V101),IF('1-SETUP'!$Q101="YEARLY",EDATE(FJ52,12*'1-SETUP'!$V101),""))))</f>
        <v>48719</v>
      </c>
      <c r="FL52" s="10">
        <f>IF('1-SETUP'!$Q101="DAILY",FK52+'1-SETUP'!$V101,IF('1-SETUP'!$Q101="WEEKLY",FK52+'1-SETUP'!$V101*7,IF('1-SETUP'!$Q101="MONTHLY",EDATE(FK52,'1-SETUP'!$V101),IF('1-SETUP'!$Q101="YEARLY",EDATE(FK52,12*'1-SETUP'!$V101),""))))</f>
        <v>48750</v>
      </c>
      <c r="FM52" s="10">
        <f>IF('1-SETUP'!$Q101="DAILY",FL52+'1-SETUP'!$V101,IF('1-SETUP'!$Q101="WEEKLY",FL52+'1-SETUP'!$V101*7,IF('1-SETUP'!$Q101="MONTHLY",EDATE(FL52,'1-SETUP'!$V101),IF('1-SETUP'!$Q101="YEARLY",EDATE(FL52,12*'1-SETUP'!$V101),""))))</f>
        <v>48780</v>
      </c>
      <c r="FN52" s="10">
        <f>IF('1-SETUP'!$Q101="DAILY",FM52+'1-SETUP'!$V101,IF('1-SETUP'!$Q101="WEEKLY",FM52+'1-SETUP'!$V101*7,IF('1-SETUP'!$Q101="MONTHLY",EDATE(FM52,'1-SETUP'!$V101),IF('1-SETUP'!$Q101="YEARLY",EDATE(FM52,12*'1-SETUP'!$V101),""))))</f>
        <v>48811</v>
      </c>
      <c r="FO52" s="10">
        <f>IF('1-SETUP'!$Q101="DAILY",FN52+'1-SETUP'!$V101,IF('1-SETUP'!$Q101="WEEKLY",FN52+'1-SETUP'!$V101*7,IF('1-SETUP'!$Q101="MONTHLY",EDATE(FN52,'1-SETUP'!$V101),IF('1-SETUP'!$Q101="YEARLY",EDATE(FN52,12*'1-SETUP'!$V101),""))))</f>
        <v>48842</v>
      </c>
      <c r="FP52" s="10">
        <f>IF('1-SETUP'!$Q101="DAILY",FO52+'1-SETUP'!$V101,IF('1-SETUP'!$Q101="WEEKLY",FO52+'1-SETUP'!$V101*7,IF('1-SETUP'!$Q101="MONTHLY",EDATE(FO52,'1-SETUP'!$V101),IF('1-SETUP'!$Q101="YEARLY",EDATE(FO52,12*'1-SETUP'!$V101),""))))</f>
        <v>48872</v>
      </c>
      <c r="FQ52" s="10">
        <f>IF('1-SETUP'!$Q101="DAILY",FP52+'1-SETUP'!$V101,IF('1-SETUP'!$Q101="WEEKLY",FP52+'1-SETUP'!$V101*7,IF('1-SETUP'!$Q101="MONTHLY",EDATE(FP52,'1-SETUP'!$V101),IF('1-SETUP'!$Q101="YEARLY",EDATE(FP52,12*'1-SETUP'!$V101),""))))</f>
        <v>48903</v>
      </c>
      <c r="FR52" s="10">
        <f>IF('1-SETUP'!$Q101="DAILY",FQ52+'1-SETUP'!$V101,IF('1-SETUP'!$Q101="WEEKLY",FQ52+'1-SETUP'!$V101*7,IF('1-SETUP'!$Q101="MONTHLY",EDATE(FQ52,'1-SETUP'!$V101),IF('1-SETUP'!$Q101="YEARLY",EDATE(FQ52,12*'1-SETUP'!$V101),""))))</f>
        <v>48933</v>
      </c>
      <c r="FS52" s="10">
        <f>IF('1-SETUP'!$Q101="DAILY",FR52+'1-SETUP'!$V101,IF('1-SETUP'!$Q101="WEEKLY",FR52+'1-SETUP'!$V101*7,IF('1-SETUP'!$Q101="MONTHLY",EDATE(FR52,'1-SETUP'!$V101),IF('1-SETUP'!$Q101="YEARLY",EDATE(FR52,12*'1-SETUP'!$V101),""))))</f>
        <v>48964</v>
      </c>
      <c r="FT52" s="10">
        <f>IF('1-SETUP'!$Q101="DAILY",FS52+'1-SETUP'!$V101,IF('1-SETUP'!$Q101="WEEKLY",FS52+'1-SETUP'!$V101*7,IF('1-SETUP'!$Q101="MONTHLY",EDATE(FS52,'1-SETUP'!$V101),IF('1-SETUP'!$Q101="YEARLY",EDATE(FS52,12*'1-SETUP'!$V101),""))))</f>
        <v>48995</v>
      </c>
      <c r="FU52" s="10">
        <f>IF('1-SETUP'!$Q101="DAILY",FT52+'1-SETUP'!$V101,IF('1-SETUP'!$Q101="WEEKLY",FT52+'1-SETUP'!$V101*7,IF('1-SETUP'!$Q101="MONTHLY",EDATE(FT52,'1-SETUP'!$V101),IF('1-SETUP'!$Q101="YEARLY",EDATE(FT52,12*'1-SETUP'!$V101),""))))</f>
        <v>49023</v>
      </c>
      <c r="FV52" s="10">
        <f>IF('1-SETUP'!$Q101="DAILY",FU52+'1-SETUP'!$V101,IF('1-SETUP'!$Q101="WEEKLY",FU52+'1-SETUP'!$V101*7,IF('1-SETUP'!$Q101="MONTHLY",EDATE(FU52,'1-SETUP'!$V101),IF('1-SETUP'!$Q101="YEARLY",EDATE(FU52,12*'1-SETUP'!$V101),""))))</f>
        <v>49054</v>
      </c>
      <c r="FW52" s="10">
        <f>IF('1-SETUP'!$Q101="DAILY",FV52+'1-SETUP'!$V101,IF('1-SETUP'!$Q101="WEEKLY",FV52+'1-SETUP'!$V101*7,IF('1-SETUP'!$Q101="MONTHLY",EDATE(FV52,'1-SETUP'!$V101),IF('1-SETUP'!$Q101="YEARLY",EDATE(FV52,12*'1-SETUP'!$V101),""))))</f>
        <v>49084</v>
      </c>
      <c r="FX52" s="10">
        <f>IF('1-SETUP'!$Q101="DAILY",FW52+'1-SETUP'!$V101,IF('1-SETUP'!$Q101="WEEKLY",FW52+'1-SETUP'!$V101*7,IF('1-SETUP'!$Q101="MONTHLY",EDATE(FW52,'1-SETUP'!$V101),IF('1-SETUP'!$Q101="YEARLY",EDATE(FW52,12*'1-SETUP'!$V101),""))))</f>
        <v>49115</v>
      </c>
      <c r="FY52" s="10">
        <f>IF('1-SETUP'!$Q101="DAILY",FX52+'1-SETUP'!$V101,IF('1-SETUP'!$Q101="WEEKLY",FX52+'1-SETUP'!$V101*7,IF('1-SETUP'!$Q101="MONTHLY",EDATE(FX52,'1-SETUP'!$V101),IF('1-SETUP'!$Q101="YEARLY",EDATE(FX52,12*'1-SETUP'!$V101),""))))</f>
        <v>49145</v>
      </c>
      <c r="FZ52" s="10">
        <f>IF('1-SETUP'!$Q101="DAILY",FY52+'1-SETUP'!$V101,IF('1-SETUP'!$Q101="WEEKLY",FY52+'1-SETUP'!$V101*7,IF('1-SETUP'!$Q101="MONTHLY",EDATE(FY52,'1-SETUP'!$V101),IF('1-SETUP'!$Q101="YEARLY",EDATE(FY52,12*'1-SETUP'!$V101),""))))</f>
        <v>49176</v>
      </c>
      <c r="GA52" s="10">
        <f>IF('1-SETUP'!$Q101="DAILY",FZ52+'1-SETUP'!$V101,IF('1-SETUP'!$Q101="WEEKLY",FZ52+'1-SETUP'!$V101*7,IF('1-SETUP'!$Q101="MONTHLY",EDATE(FZ52,'1-SETUP'!$V101),IF('1-SETUP'!$Q101="YEARLY",EDATE(FZ52,12*'1-SETUP'!$V101),""))))</f>
        <v>49207</v>
      </c>
      <c r="GB52" s="10">
        <f>IF('1-SETUP'!$Q101="DAILY",GA52+'1-SETUP'!$V101,IF('1-SETUP'!$Q101="WEEKLY",GA52+'1-SETUP'!$V101*7,IF('1-SETUP'!$Q101="MONTHLY",EDATE(GA52,'1-SETUP'!$V101),IF('1-SETUP'!$Q101="YEARLY",EDATE(GA52,12*'1-SETUP'!$V101),""))))</f>
        <v>49237</v>
      </c>
      <c r="GC52" s="10">
        <f>IF('1-SETUP'!$Q101="DAILY",GB52+'1-SETUP'!$V101,IF('1-SETUP'!$Q101="WEEKLY",GB52+'1-SETUP'!$V101*7,IF('1-SETUP'!$Q101="MONTHLY",EDATE(GB52,'1-SETUP'!$V101),IF('1-SETUP'!$Q101="YEARLY",EDATE(GB52,12*'1-SETUP'!$V101),""))))</f>
        <v>49268</v>
      </c>
      <c r="GD52" s="10">
        <f>IF('1-SETUP'!$Q101="DAILY",GC52+'1-SETUP'!$V101,IF('1-SETUP'!$Q101="WEEKLY",GC52+'1-SETUP'!$V101*7,IF('1-SETUP'!$Q101="MONTHLY",EDATE(GC52,'1-SETUP'!$V101),IF('1-SETUP'!$Q101="YEARLY",EDATE(GC52,12*'1-SETUP'!$V101),""))))</f>
        <v>49298</v>
      </c>
      <c r="GE52" s="10">
        <f>IF('1-SETUP'!$Q101="DAILY",GD52+'1-SETUP'!$V101,IF('1-SETUP'!$Q101="WEEKLY",GD52+'1-SETUP'!$V101*7,IF('1-SETUP'!$Q101="MONTHLY",EDATE(GD52,'1-SETUP'!$V101),IF('1-SETUP'!$Q101="YEARLY",EDATE(GD52,12*'1-SETUP'!$V101),""))))</f>
        <v>49329</v>
      </c>
      <c r="GF52" s="10">
        <f>IF('1-SETUP'!$Q101="DAILY",GE52+'1-SETUP'!$V101,IF('1-SETUP'!$Q101="WEEKLY",GE52+'1-SETUP'!$V101*7,IF('1-SETUP'!$Q101="MONTHLY",EDATE(GE52,'1-SETUP'!$V101),IF('1-SETUP'!$Q101="YEARLY",EDATE(GE52,12*'1-SETUP'!$V101),""))))</f>
        <v>49360</v>
      </c>
      <c r="GG52" s="10">
        <f>IF('1-SETUP'!$Q101="DAILY",GF52+'1-SETUP'!$V101,IF('1-SETUP'!$Q101="WEEKLY",GF52+'1-SETUP'!$V101*7,IF('1-SETUP'!$Q101="MONTHLY",EDATE(GF52,'1-SETUP'!$V101),IF('1-SETUP'!$Q101="YEARLY",EDATE(GF52,12*'1-SETUP'!$V101),""))))</f>
        <v>49388</v>
      </c>
      <c r="GH52" s="10">
        <f>IF('1-SETUP'!$Q101="DAILY",GG52+'1-SETUP'!$V101,IF('1-SETUP'!$Q101="WEEKLY",GG52+'1-SETUP'!$V101*7,IF('1-SETUP'!$Q101="MONTHLY",EDATE(GG52,'1-SETUP'!$V101),IF('1-SETUP'!$Q101="YEARLY",EDATE(GG52,12*'1-SETUP'!$V101),""))))</f>
        <v>49419</v>
      </c>
      <c r="GI52" s="10">
        <f>IF('1-SETUP'!$Q101="DAILY",GH52+'1-SETUP'!$V101,IF('1-SETUP'!$Q101="WEEKLY",GH52+'1-SETUP'!$V101*7,IF('1-SETUP'!$Q101="MONTHLY",EDATE(GH52,'1-SETUP'!$V101),IF('1-SETUP'!$Q101="YEARLY",EDATE(GH52,12*'1-SETUP'!$V101),""))))</f>
        <v>49449</v>
      </c>
      <c r="GJ52" s="10">
        <f>IF('1-SETUP'!$Q101="DAILY",GI52+'1-SETUP'!$V101,IF('1-SETUP'!$Q101="WEEKLY",GI52+'1-SETUP'!$V101*7,IF('1-SETUP'!$Q101="MONTHLY",EDATE(GI52,'1-SETUP'!$V101),IF('1-SETUP'!$Q101="YEARLY",EDATE(GI52,12*'1-SETUP'!$V101),""))))</f>
        <v>49480</v>
      </c>
      <c r="GK52" s="10">
        <f>IF('1-SETUP'!$Q101="DAILY",GJ52+'1-SETUP'!$V101,IF('1-SETUP'!$Q101="WEEKLY",GJ52+'1-SETUP'!$V101*7,IF('1-SETUP'!$Q101="MONTHLY",EDATE(GJ52,'1-SETUP'!$V101),IF('1-SETUP'!$Q101="YEARLY",EDATE(GJ52,12*'1-SETUP'!$V101),""))))</f>
        <v>49510</v>
      </c>
      <c r="GL52" s="10">
        <f>IF('1-SETUP'!$Q101="DAILY",GK52+'1-SETUP'!$V101,IF('1-SETUP'!$Q101="WEEKLY",GK52+'1-SETUP'!$V101*7,IF('1-SETUP'!$Q101="MONTHLY",EDATE(GK52,'1-SETUP'!$V101),IF('1-SETUP'!$Q101="YEARLY",EDATE(GK52,12*'1-SETUP'!$V101),""))))</f>
        <v>49541</v>
      </c>
      <c r="GM52" s="10">
        <f>IF('1-SETUP'!$Q101="DAILY",GL52+'1-SETUP'!$V101,IF('1-SETUP'!$Q101="WEEKLY",GL52+'1-SETUP'!$V101*7,IF('1-SETUP'!$Q101="MONTHLY",EDATE(GL52,'1-SETUP'!$V101),IF('1-SETUP'!$Q101="YEARLY",EDATE(GL52,12*'1-SETUP'!$V101),""))))</f>
        <v>49572</v>
      </c>
      <c r="GN52" s="10">
        <f>IF('1-SETUP'!$Q101="DAILY",GM52+'1-SETUP'!$V101,IF('1-SETUP'!$Q101="WEEKLY",GM52+'1-SETUP'!$V101*7,IF('1-SETUP'!$Q101="MONTHLY",EDATE(GM52,'1-SETUP'!$V101),IF('1-SETUP'!$Q101="YEARLY",EDATE(GM52,12*'1-SETUP'!$V101),""))))</f>
        <v>49602</v>
      </c>
      <c r="GO52" s="10">
        <f>IF('1-SETUP'!$Q101="DAILY",GN52+'1-SETUP'!$V101,IF('1-SETUP'!$Q101="WEEKLY",GN52+'1-SETUP'!$V101*7,IF('1-SETUP'!$Q101="MONTHLY",EDATE(GN52,'1-SETUP'!$V101),IF('1-SETUP'!$Q101="YEARLY",EDATE(GN52,12*'1-SETUP'!$V101),""))))</f>
        <v>49633</v>
      </c>
      <c r="GP52" s="10">
        <f>IF('1-SETUP'!$Q101="DAILY",GO52+'1-SETUP'!$V101,IF('1-SETUP'!$Q101="WEEKLY",GO52+'1-SETUP'!$V101*7,IF('1-SETUP'!$Q101="MONTHLY",EDATE(GO52,'1-SETUP'!$V101),IF('1-SETUP'!$Q101="YEARLY",EDATE(GO52,12*'1-SETUP'!$V101),""))))</f>
        <v>49663</v>
      </c>
      <c r="GQ52" s="10">
        <f>IF('1-SETUP'!$Q101="DAILY",GP52+'1-SETUP'!$V101,IF('1-SETUP'!$Q101="WEEKLY",GP52+'1-SETUP'!$V101*7,IF('1-SETUP'!$Q101="MONTHLY",EDATE(GP52,'1-SETUP'!$V101),IF('1-SETUP'!$Q101="YEARLY",EDATE(GP52,12*'1-SETUP'!$V101),""))))</f>
        <v>49694</v>
      </c>
      <c r="GR52" s="10">
        <f>IF('1-SETUP'!$Q101="DAILY",GQ52+'1-SETUP'!$V101,IF('1-SETUP'!$Q101="WEEKLY",GQ52+'1-SETUP'!$V101*7,IF('1-SETUP'!$Q101="MONTHLY",EDATE(GQ52,'1-SETUP'!$V101),IF('1-SETUP'!$Q101="YEARLY",EDATE(GQ52,12*'1-SETUP'!$V101),""))))</f>
        <v>49725</v>
      </c>
      <c r="GS52" s="10">
        <f>IF('1-SETUP'!$Q101="DAILY",GR52+'1-SETUP'!$V101,IF('1-SETUP'!$Q101="WEEKLY",GR52+'1-SETUP'!$V101*7,IF('1-SETUP'!$Q101="MONTHLY",EDATE(GR52,'1-SETUP'!$V101),IF('1-SETUP'!$Q101="YEARLY",EDATE(GR52,12*'1-SETUP'!$V101),""))))</f>
        <v>49754</v>
      </c>
      <c r="GT52" s="10">
        <f>IF('1-SETUP'!$Q101="DAILY",GS52+'1-SETUP'!$V101,IF('1-SETUP'!$Q101="WEEKLY",GS52+'1-SETUP'!$V101*7,IF('1-SETUP'!$Q101="MONTHLY",EDATE(GS52,'1-SETUP'!$V101),IF('1-SETUP'!$Q101="YEARLY",EDATE(GS52,12*'1-SETUP'!$V101),""))))</f>
        <v>49785</v>
      </c>
      <c r="GU52" s="10">
        <f>IF('1-SETUP'!$Q101="DAILY",GT52+'1-SETUP'!$V101,IF('1-SETUP'!$Q101="WEEKLY",GT52+'1-SETUP'!$V101*7,IF('1-SETUP'!$Q101="MONTHLY",EDATE(GT52,'1-SETUP'!$V101),IF('1-SETUP'!$Q101="YEARLY",EDATE(GT52,12*'1-SETUP'!$V101),""))))</f>
        <v>49815</v>
      </c>
      <c r="GV52" s="10">
        <f>IF('1-SETUP'!$Q101="DAILY",GU52+'1-SETUP'!$V101,IF('1-SETUP'!$Q101="WEEKLY",GU52+'1-SETUP'!$V101*7,IF('1-SETUP'!$Q101="MONTHLY",EDATE(GU52,'1-SETUP'!$V101),IF('1-SETUP'!$Q101="YEARLY",EDATE(GU52,12*'1-SETUP'!$V101),""))))</f>
        <v>49846</v>
      </c>
      <c r="GW52" s="10">
        <f>IF('1-SETUP'!$Q101="DAILY",GV52+'1-SETUP'!$V101,IF('1-SETUP'!$Q101="WEEKLY",GV52+'1-SETUP'!$V101*7,IF('1-SETUP'!$Q101="MONTHLY",EDATE(GV52,'1-SETUP'!$V101),IF('1-SETUP'!$Q101="YEARLY",EDATE(GV52,12*'1-SETUP'!$V101),""))))</f>
        <v>49876</v>
      </c>
      <c r="GX52" s="10">
        <f>IF('1-SETUP'!$Q101="DAILY",GW52+'1-SETUP'!$V101,IF('1-SETUP'!$Q101="WEEKLY",GW52+'1-SETUP'!$V101*7,IF('1-SETUP'!$Q101="MONTHLY",EDATE(GW52,'1-SETUP'!$V101),IF('1-SETUP'!$Q101="YEARLY",EDATE(GW52,12*'1-SETUP'!$V101),""))))</f>
        <v>49907</v>
      </c>
      <c r="GY52" s="10">
        <f>IF('1-SETUP'!$Q101="DAILY",GX52+'1-SETUP'!$V101,IF('1-SETUP'!$Q101="WEEKLY",GX52+'1-SETUP'!$V101*7,IF('1-SETUP'!$Q101="MONTHLY",EDATE(GX52,'1-SETUP'!$V101),IF('1-SETUP'!$Q101="YEARLY",EDATE(GX52,12*'1-SETUP'!$V101),""))))</f>
        <v>49938</v>
      </c>
      <c r="GZ52" s="10">
        <f>IF('1-SETUP'!$Q101="DAILY",GY52+'1-SETUP'!$V101,IF('1-SETUP'!$Q101="WEEKLY",GY52+'1-SETUP'!$V101*7,IF('1-SETUP'!$Q101="MONTHLY",EDATE(GY52,'1-SETUP'!$V101),IF('1-SETUP'!$Q101="YEARLY",EDATE(GY52,12*'1-SETUP'!$V101),""))))</f>
        <v>49968</v>
      </c>
      <c r="HA52" s="10">
        <f>IF('1-SETUP'!$Q101="DAILY",GZ52+'1-SETUP'!$V101,IF('1-SETUP'!$Q101="WEEKLY",GZ52+'1-SETUP'!$V101*7,IF('1-SETUP'!$Q101="MONTHLY",EDATE(GZ52,'1-SETUP'!$V101),IF('1-SETUP'!$Q101="YEARLY",EDATE(GZ52,12*'1-SETUP'!$V101),""))))</f>
        <v>49999</v>
      </c>
      <c r="HB52" s="10">
        <f>IF('1-SETUP'!$Q101="DAILY",HA52+'1-SETUP'!$V101,IF('1-SETUP'!$Q101="WEEKLY",HA52+'1-SETUP'!$V101*7,IF('1-SETUP'!$Q101="MONTHLY",EDATE(HA52,'1-SETUP'!$V101),IF('1-SETUP'!$Q101="YEARLY",EDATE(HA52,12*'1-SETUP'!$V101),""))))</f>
        <v>50029</v>
      </c>
      <c r="HC52" s="10">
        <f>IF('1-SETUP'!$Q101="DAILY",HB52+'1-SETUP'!$V101,IF('1-SETUP'!$Q101="WEEKLY",HB52+'1-SETUP'!$V101*7,IF('1-SETUP'!$Q101="MONTHLY",EDATE(HB52,'1-SETUP'!$V101),IF('1-SETUP'!$Q101="YEARLY",EDATE(HB52,12*'1-SETUP'!$V101),""))))</f>
        <v>50060</v>
      </c>
      <c r="HD52" s="10">
        <f>IF('1-SETUP'!$Q101="DAILY",HC52+'1-SETUP'!$V101,IF('1-SETUP'!$Q101="WEEKLY",HC52+'1-SETUP'!$V101*7,IF('1-SETUP'!$Q101="MONTHLY",EDATE(HC52,'1-SETUP'!$V101),IF('1-SETUP'!$Q101="YEARLY",EDATE(HC52,12*'1-SETUP'!$V101),""))))</f>
        <v>50091</v>
      </c>
      <c r="HE52" s="10">
        <f>IF('1-SETUP'!$Q101="DAILY",HD52+'1-SETUP'!$V101,IF('1-SETUP'!$Q101="WEEKLY",HD52+'1-SETUP'!$V101*7,IF('1-SETUP'!$Q101="MONTHLY",EDATE(HD52,'1-SETUP'!$V101),IF('1-SETUP'!$Q101="YEARLY",EDATE(HD52,12*'1-SETUP'!$V101),""))))</f>
        <v>50119</v>
      </c>
      <c r="HF52" s="10">
        <f>IF('1-SETUP'!$Q101="DAILY",HE52+'1-SETUP'!$V101,IF('1-SETUP'!$Q101="WEEKLY",HE52+'1-SETUP'!$V101*7,IF('1-SETUP'!$Q101="MONTHLY",EDATE(HE52,'1-SETUP'!$V101),IF('1-SETUP'!$Q101="YEARLY",EDATE(HE52,12*'1-SETUP'!$V101),""))))</f>
        <v>50150</v>
      </c>
      <c r="HG52" s="10">
        <f>IF('1-SETUP'!$Q101="DAILY",HF52+'1-SETUP'!$V101,IF('1-SETUP'!$Q101="WEEKLY",HF52+'1-SETUP'!$V101*7,IF('1-SETUP'!$Q101="MONTHLY",EDATE(HF52,'1-SETUP'!$V101),IF('1-SETUP'!$Q101="YEARLY",EDATE(HF52,12*'1-SETUP'!$V101),""))))</f>
        <v>50180</v>
      </c>
      <c r="HH52" s="10">
        <f>IF('1-SETUP'!$Q101="DAILY",HG52+'1-SETUP'!$V101,IF('1-SETUP'!$Q101="WEEKLY",HG52+'1-SETUP'!$V101*7,IF('1-SETUP'!$Q101="MONTHLY",EDATE(HG52,'1-SETUP'!$V101),IF('1-SETUP'!$Q101="YEARLY",EDATE(HG52,12*'1-SETUP'!$V101),""))))</f>
        <v>50211</v>
      </c>
      <c r="HI52" s="10">
        <f>IF('1-SETUP'!$Q101="DAILY",HH52+'1-SETUP'!$V101,IF('1-SETUP'!$Q101="WEEKLY",HH52+'1-SETUP'!$V101*7,IF('1-SETUP'!$Q101="MONTHLY",EDATE(HH52,'1-SETUP'!$V101),IF('1-SETUP'!$Q101="YEARLY",EDATE(HH52,12*'1-SETUP'!$V101),""))))</f>
        <v>50241</v>
      </c>
      <c r="HJ52" s="10">
        <f>IF('1-SETUP'!$Q101="DAILY",HI52+'1-SETUP'!$V101,IF('1-SETUP'!$Q101="WEEKLY",HI52+'1-SETUP'!$V101*7,IF('1-SETUP'!$Q101="MONTHLY",EDATE(HI52,'1-SETUP'!$V101),IF('1-SETUP'!$Q101="YEARLY",EDATE(HI52,12*'1-SETUP'!$V101),""))))</f>
        <v>50272</v>
      </c>
      <c r="HK52" s="10">
        <f>IF('1-SETUP'!$Q101="DAILY",HJ52+'1-SETUP'!$V101,IF('1-SETUP'!$Q101="WEEKLY",HJ52+'1-SETUP'!$V101*7,IF('1-SETUP'!$Q101="MONTHLY",EDATE(HJ52,'1-SETUP'!$V101),IF('1-SETUP'!$Q101="YEARLY",EDATE(HJ52,12*'1-SETUP'!$V101),""))))</f>
        <v>50303</v>
      </c>
      <c r="HL52" s="10">
        <f>IF('1-SETUP'!$Q101="DAILY",HK52+'1-SETUP'!$V101,IF('1-SETUP'!$Q101="WEEKLY",HK52+'1-SETUP'!$V101*7,IF('1-SETUP'!$Q101="MONTHLY",EDATE(HK52,'1-SETUP'!$V101),IF('1-SETUP'!$Q101="YEARLY",EDATE(HK52,12*'1-SETUP'!$V101),""))))</f>
        <v>50333</v>
      </c>
      <c r="HM52" s="10">
        <f>IF('1-SETUP'!$Q101="DAILY",HL52+'1-SETUP'!$V101,IF('1-SETUP'!$Q101="WEEKLY",HL52+'1-SETUP'!$V101*7,IF('1-SETUP'!$Q101="MONTHLY",EDATE(HL52,'1-SETUP'!$V101),IF('1-SETUP'!$Q101="YEARLY",EDATE(HL52,12*'1-SETUP'!$V101),""))))</f>
        <v>50364</v>
      </c>
      <c r="HN52" s="10">
        <f>IF('1-SETUP'!$Q101="DAILY",HM52+'1-SETUP'!$V101,IF('1-SETUP'!$Q101="WEEKLY",HM52+'1-SETUP'!$V101*7,IF('1-SETUP'!$Q101="MONTHLY",EDATE(HM52,'1-SETUP'!$V101),IF('1-SETUP'!$Q101="YEARLY",EDATE(HM52,12*'1-SETUP'!$V101),""))))</f>
        <v>50394</v>
      </c>
      <c r="HO52" s="10">
        <f>IF('1-SETUP'!$Q101="DAILY",HN52+'1-SETUP'!$V101,IF('1-SETUP'!$Q101="WEEKLY",HN52+'1-SETUP'!$V101*7,IF('1-SETUP'!$Q101="MONTHLY",EDATE(HN52,'1-SETUP'!$V101),IF('1-SETUP'!$Q101="YEARLY",EDATE(HN52,12*'1-SETUP'!$V101),""))))</f>
        <v>50425</v>
      </c>
      <c r="HP52" s="10">
        <f>IF('1-SETUP'!$Q101="DAILY",HO52+'1-SETUP'!$V101,IF('1-SETUP'!$Q101="WEEKLY",HO52+'1-SETUP'!$V101*7,IF('1-SETUP'!$Q101="MONTHLY",EDATE(HO52,'1-SETUP'!$V101),IF('1-SETUP'!$Q101="YEARLY",EDATE(HO52,12*'1-SETUP'!$V101),""))))</f>
        <v>50456</v>
      </c>
      <c r="HQ52" s="10">
        <f>IF('1-SETUP'!$Q101="DAILY",HP52+'1-SETUP'!$V101,IF('1-SETUP'!$Q101="WEEKLY",HP52+'1-SETUP'!$V101*7,IF('1-SETUP'!$Q101="MONTHLY",EDATE(HP52,'1-SETUP'!$V101),IF('1-SETUP'!$Q101="YEARLY",EDATE(HP52,12*'1-SETUP'!$V101),""))))</f>
        <v>50484</v>
      </c>
      <c r="HR52" s="10">
        <f>IF('1-SETUP'!$Q101="DAILY",HQ52+'1-SETUP'!$V101,IF('1-SETUP'!$Q101="WEEKLY",HQ52+'1-SETUP'!$V101*7,IF('1-SETUP'!$Q101="MONTHLY",EDATE(HQ52,'1-SETUP'!$V101),IF('1-SETUP'!$Q101="YEARLY",EDATE(HQ52,12*'1-SETUP'!$V101),""))))</f>
        <v>50515</v>
      </c>
      <c r="HS52" s="10">
        <f>IF('1-SETUP'!$Q101="DAILY",HR52+'1-SETUP'!$V101,IF('1-SETUP'!$Q101="WEEKLY",HR52+'1-SETUP'!$V101*7,IF('1-SETUP'!$Q101="MONTHLY",EDATE(HR52,'1-SETUP'!$V101),IF('1-SETUP'!$Q101="YEARLY",EDATE(HR52,12*'1-SETUP'!$V101),""))))</f>
        <v>50545</v>
      </c>
      <c r="HT52" s="10">
        <f>IF('1-SETUP'!$Q101="DAILY",HS52+'1-SETUP'!$V101,IF('1-SETUP'!$Q101="WEEKLY",HS52+'1-SETUP'!$V101*7,IF('1-SETUP'!$Q101="MONTHLY",EDATE(HS52,'1-SETUP'!$V101),IF('1-SETUP'!$Q101="YEARLY",EDATE(HS52,12*'1-SETUP'!$V101),""))))</f>
        <v>50576</v>
      </c>
      <c r="HU52" s="10">
        <f>IF('1-SETUP'!$Q101="DAILY",HT52+'1-SETUP'!$V101,IF('1-SETUP'!$Q101="WEEKLY",HT52+'1-SETUP'!$V101*7,IF('1-SETUP'!$Q101="MONTHLY",EDATE(HT52,'1-SETUP'!$V101),IF('1-SETUP'!$Q101="YEARLY",EDATE(HT52,12*'1-SETUP'!$V101),""))))</f>
        <v>50606</v>
      </c>
      <c r="HV52" s="10">
        <f>IF('1-SETUP'!$Q101="DAILY",HU52+'1-SETUP'!$V101,IF('1-SETUP'!$Q101="WEEKLY",HU52+'1-SETUP'!$V101*7,IF('1-SETUP'!$Q101="MONTHLY",EDATE(HU52,'1-SETUP'!$V101),IF('1-SETUP'!$Q101="YEARLY",EDATE(HU52,12*'1-SETUP'!$V101),""))))</f>
        <v>50637</v>
      </c>
      <c r="HW52" s="10">
        <f>IF('1-SETUP'!$Q101="DAILY",HV52+'1-SETUP'!$V101,IF('1-SETUP'!$Q101="WEEKLY",HV52+'1-SETUP'!$V101*7,IF('1-SETUP'!$Q101="MONTHLY",EDATE(HV52,'1-SETUP'!$V101),IF('1-SETUP'!$Q101="YEARLY",EDATE(HV52,12*'1-SETUP'!$V101),""))))</f>
        <v>50668</v>
      </c>
      <c r="HX52" s="10">
        <f>IF('1-SETUP'!$Q101="DAILY",HW52+'1-SETUP'!$V101,IF('1-SETUP'!$Q101="WEEKLY",HW52+'1-SETUP'!$V101*7,IF('1-SETUP'!$Q101="MONTHLY",EDATE(HW52,'1-SETUP'!$V101),IF('1-SETUP'!$Q101="YEARLY",EDATE(HW52,12*'1-SETUP'!$V101),""))))</f>
        <v>50698</v>
      </c>
      <c r="HY52" s="10">
        <f>IF('1-SETUP'!$Q101="DAILY",HX52+'1-SETUP'!$V101,IF('1-SETUP'!$Q101="WEEKLY",HX52+'1-SETUP'!$V101*7,IF('1-SETUP'!$Q101="MONTHLY",EDATE(HX52,'1-SETUP'!$V101),IF('1-SETUP'!$Q101="YEARLY",EDATE(HX52,12*'1-SETUP'!$V101),""))))</f>
        <v>50729</v>
      </c>
      <c r="HZ52" s="10">
        <f>IF('1-SETUP'!$Q101="DAILY",HY52+'1-SETUP'!$V101,IF('1-SETUP'!$Q101="WEEKLY",HY52+'1-SETUP'!$V101*7,IF('1-SETUP'!$Q101="MONTHLY",EDATE(HY52,'1-SETUP'!$V101),IF('1-SETUP'!$Q101="YEARLY",EDATE(HY52,12*'1-SETUP'!$V101),""))))</f>
        <v>50759</v>
      </c>
      <c r="IA52" s="10">
        <f>IF('1-SETUP'!$Q101="DAILY",HZ52+'1-SETUP'!$V101,IF('1-SETUP'!$Q101="WEEKLY",HZ52+'1-SETUP'!$V101*7,IF('1-SETUP'!$Q101="MONTHLY",EDATE(HZ52,'1-SETUP'!$V101),IF('1-SETUP'!$Q101="YEARLY",EDATE(HZ52,12*'1-SETUP'!$V101),""))))</f>
        <v>50790</v>
      </c>
      <c r="IB52" s="10">
        <f>IF('1-SETUP'!$Q101="DAILY",IA52+'1-SETUP'!$V101,IF('1-SETUP'!$Q101="WEEKLY",IA52+'1-SETUP'!$V101*7,IF('1-SETUP'!$Q101="MONTHLY",EDATE(IA52,'1-SETUP'!$V101),IF('1-SETUP'!$Q101="YEARLY",EDATE(IA52,12*'1-SETUP'!$V101),""))))</f>
        <v>50821</v>
      </c>
      <c r="IC52" s="10">
        <f>IF('1-SETUP'!$Q101="DAILY",IB52+'1-SETUP'!$V101,IF('1-SETUP'!$Q101="WEEKLY",IB52+'1-SETUP'!$V101*7,IF('1-SETUP'!$Q101="MONTHLY",EDATE(IB52,'1-SETUP'!$V101),IF('1-SETUP'!$Q101="YEARLY",EDATE(IB52,12*'1-SETUP'!$V101),""))))</f>
        <v>50849</v>
      </c>
      <c r="ID52" s="10">
        <f>IF('1-SETUP'!$Q101="DAILY",IC52+'1-SETUP'!$V101,IF('1-SETUP'!$Q101="WEEKLY",IC52+'1-SETUP'!$V101*7,IF('1-SETUP'!$Q101="MONTHLY",EDATE(IC52,'1-SETUP'!$V101),IF('1-SETUP'!$Q101="YEARLY",EDATE(IC52,12*'1-SETUP'!$V101),""))))</f>
        <v>50880</v>
      </c>
      <c r="IE52" s="10">
        <f>IF('1-SETUP'!$Q101="DAILY",ID52+'1-SETUP'!$V101,IF('1-SETUP'!$Q101="WEEKLY",ID52+'1-SETUP'!$V101*7,IF('1-SETUP'!$Q101="MONTHLY",EDATE(ID52,'1-SETUP'!$V101),IF('1-SETUP'!$Q101="YEARLY",EDATE(ID52,12*'1-SETUP'!$V101),""))))</f>
        <v>50910</v>
      </c>
      <c r="IF52" s="10">
        <f>IF('1-SETUP'!$Q101="DAILY",IE52+'1-SETUP'!$V101,IF('1-SETUP'!$Q101="WEEKLY",IE52+'1-SETUP'!$V101*7,IF('1-SETUP'!$Q101="MONTHLY",EDATE(IE52,'1-SETUP'!$V101),IF('1-SETUP'!$Q101="YEARLY",EDATE(IE52,12*'1-SETUP'!$V101),""))))</f>
        <v>50941</v>
      </c>
      <c r="IG52" s="10">
        <f>IF('1-SETUP'!$Q101="DAILY",IF52+'1-SETUP'!$V101,IF('1-SETUP'!$Q101="WEEKLY",IF52+'1-SETUP'!$V101*7,IF('1-SETUP'!$Q101="MONTHLY",EDATE(IF52,'1-SETUP'!$V101),IF('1-SETUP'!$Q101="YEARLY",EDATE(IF52,12*'1-SETUP'!$V101),""))))</f>
        <v>50971</v>
      </c>
      <c r="IH52" s="10">
        <f>IF('1-SETUP'!$Q101="DAILY",IG52+'1-SETUP'!$V101,IF('1-SETUP'!$Q101="WEEKLY",IG52+'1-SETUP'!$V101*7,IF('1-SETUP'!$Q101="MONTHLY",EDATE(IG52,'1-SETUP'!$V101),IF('1-SETUP'!$Q101="YEARLY",EDATE(IG52,12*'1-SETUP'!$V101),""))))</f>
        <v>51002</v>
      </c>
      <c r="II52" s="10">
        <f>IF('1-SETUP'!$Q101="DAILY",IH52+'1-SETUP'!$V101,IF('1-SETUP'!$Q101="WEEKLY",IH52+'1-SETUP'!$V101*7,IF('1-SETUP'!$Q101="MONTHLY",EDATE(IH52,'1-SETUP'!$V101),IF('1-SETUP'!$Q101="YEARLY",EDATE(IH52,12*'1-SETUP'!$V101),""))))</f>
        <v>51033</v>
      </c>
      <c r="IJ52" s="10">
        <f>IF('1-SETUP'!$Q101="DAILY",II52+'1-SETUP'!$V101,IF('1-SETUP'!$Q101="WEEKLY",II52+'1-SETUP'!$V101*7,IF('1-SETUP'!$Q101="MONTHLY",EDATE(II52,'1-SETUP'!$V101),IF('1-SETUP'!$Q101="YEARLY",EDATE(II52,12*'1-SETUP'!$V101),""))))</f>
        <v>51063</v>
      </c>
      <c r="IK52" s="10">
        <f>IF('1-SETUP'!$Q101="DAILY",IJ52+'1-SETUP'!$V101,IF('1-SETUP'!$Q101="WEEKLY",IJ52+'1-SETUP'!$V101*7,IF('1-SETUP'!$Q101="MONTHLY",EDATE(IJ52,'1-SETUP'!$V101),IF('1-SETUP'!$Q101="YEARLY",EDATE(IJ52,12*'1-SETUP'!$V101),""))))</f>
        <v>51094</v>
      </c>
      <c r="IL52" s="10">
        <f>IF('1-SETUP'!$Q101="DAILY",IK52+'1-SETUP'!$V101,IF('1-SETUP'!$Q101="WEEKLY",IK52+'1-SETUP'!$V101*7,IF('1-SETUP'!$Q101="MONTHLY",EDATE(IK52,'1-SETUP'!$V101),IF('1-SETUP'!$Q101="YEARLY",EDATE(IK52,12*'1-SETUP'!$V101),""))))</f>
        <v>51124</v>
      </c>
      <c r="IM52" s="10">
        <f>IF('1-SETUP'!$Q101="DAILY",IL52+'1-SETUP'!$V101,IF('1-SETUP'!$Q101="WEEKLY",IL52+'1-SETUP'!$V101*7,IF('1-SETUP'!$Q101="MONTHLY",EDATE(IL52,'1-SETUP'!$V101),IF('1-SETUP'!$Q101="YEARLY",EDATE(IL52,12*'1-SETUP'!$V101),""))))</f>
        <v>51155</v>
      </c>
      <c r="IN52" s="10">
        <f>IF('1-SETUP'!$Q101="DAILY",IM52+'1-SETUP'!$V101,IF('1-SETUP'!$Q101="WEEKLY",IM52+'1-SETUP'!$V101*7,IF('1-SETUP'!$Q101="MONTHLY",EDATE(IM52,'1-SETUP'!$V101),IF('1-SETUP'!$Q101="YEARLY",EDATE(IM52,12*'1-SETUP'!$V101),""))))</f>
        <v>51186</v>
      </c>
      <c r="IO52" s="10">
        <f>IF('1-SETUP'!$Q101="DAILY",IN52+'1-SETUP'!$V101,IF('1-SETUP'!$Q101="WEEKLY",IN52+'1-SETUP'!$V101*7,IF('1-SETUP'!$Q101="MONTHLY",EDATE(IN52,'1-SETUP'!$V101),IF('1-SETUP'!$Q101="YEARLY",EDATE(IN52,12*'1-SETUP'!$V101),""))))</f>
        <v>51215</v>
      </c>
      <c r="IP52" s="10">
        <f>IF('1-SETUP'!$Q101="DAILY",IO52+'1-SETUP'!$V101,IF('1-SETUP'!$Q101="WEEKLY",IO52+'1-SETUP'!$V101*7,IF('1-SETUP'!$Q101="MONTHLY",EDATE(IO52,'1-SETUP'!$V101),IF('1-SETUP'!$Q101="YEARLY",EDATE(IO52,12*'1-SETUP'!$V101),""))))</f>
        <v>51246</v>
      </c>
      <c r="IQ52" s="10">
        <f>IF('1-SETUP'!$Q101="DAILY",IP52+'1-SETUP'!$V101,IF('1-SETUP'!$Q101="WEEKLY",IP52+'1-SETUP'!$V101*7,IF('1-SETUP'!$Q101="MONTHLY",EDATE(IP52,'1-SETUP'!$V101),IF('1-SETUP'!$Q101="YEARLY",EDATE(IP52,12*'1-SETUP'!$V101),""))))</f>
        <v>51276</v>
      </c>
      <c r="IR52" s="10">
        <f>IF('1-SETUP'!$Q101="DAILY",IQ52+'1-SETUP'!$V101,IF('1-SETUP'!$Q101="WEEKLY",IQ52+'1-SETUP'!$V101*7,IF('1-SETUP'!$Q101="MONTHLY",EDATE(IQ52,'1-SETUP'!$V101),IF('1-SETUP'!$Q101="YEARLY",EDATE(IQ52,12*'1-SETUP'!$V101),""))))</f>
        <v>51307</v>
      </c>
      <c r="IS52" s="10">
        <f>IF('1-SETUP'!$Q101="DAILY",IR52+'1-SETUP'!$V101,IF('1-SETUP'!$Q101="WEEKLY",IR52+'1-SETUP'!$V101*7,IF('1-SETUP'!$Q101="MONTHLY",EDATE(IR52,'1-SETUP'!$V101),IF('1-SETUP'!$Q101="YEARLY",EDATE(IR52,12*'1-SETUP'!$V101),""))))</f>
        <v>51337</v>
      </c>
      <c r="IT52" s="10">
        <f>IF('1-SETUP'!$Q101="DAILY",IS52+'1-SETUP'!$V101,IF('1-SETUP'!$Q101="WEEKLY",IS52+'1-SETUP'!$V101*7,IF('1-SETUP'!$Q101="MONTHLY",EDATE(IS52,'1-SETUP'!$V101),IF('1-SETUP'!$Q101="YEARLY",EDATE(IS52,12*'1-SETUP'!$V101),""))))</f>
        <v>51368</v>
      </c>
      <c r="IU52" s="10">
        <f>IF('1-SETUP'!$Q101="DAILY",IT52+'1-SETUP'!$V101,IF('1-SETUP'!$Q101="WEEKLY",IT52+'1-SETUP'!$V101*7,IF('1-SETUP'!$Q101="MONTHLY",EDATE(IT52,'1-SETUP'!$V101),IF('1-SETUP'!$Q101="YEARLY",EDATE(IT52,12*'1-SETUP'!$V101),""))))</f>
        <v>51399</v>
      </c>
      <c r="IV52" s="10">
        <f>IF('1-SETUP'!$Q101="DAILY",IU52+'1-SETUP'!$V101,IF('1-SETUP'!$Q101="WEEKLY",IU52+'1-SETUP'!$V101*7,IF('1-SETUP'!$Q101="MONTHLY",EDATE(IU52,'1-SETUP'!$V101),IF('1-SETUP'!$Q101="YEARLY",EDATE(IU52,12*'1-SETUP'!$V101),""))))</f>
        <v>51429</v>
      </c>
      <c r="IW52" s="10">
        <f>IF('1-SETUP'!$Q101="DAILY",IV52+'1-SETUP'!$V101,IF('1-SETUP'!$Q101="WEEKLY",IV52+'1-SETUP'!$V101*7,IF('1-SETUP'!$Q101="MONTHLY",EDATE(IV52,'1-SETUP'!$V101),IF('1-SETUP'!$Q101="YEARLY",EDATE(IV52,12*'1-SETUP'!$V101),""))))</f>
        <v>51460</v>
      </c>
      <c r="IX52" s="10">
        <f>IF('1-SETUP'!$Q101="DAILY",IW52+'1-SETUP'!$V101,IF('1-SETUP'!$Q101="WEEKLY",IW52+'1-SETUP'!$V101*7,IF('1-SETUP'!$Q101="MONTHLY",EDATE(IW52,'1-SETUP'!$V101),IF('1-SETUP'!$Q101="YEARLY",EDATE(IW52,12*'1-SETUP'!$V101),""))))</f>
        <v>51490</v>
      </c>
      <c r="IY52" s="10">
        <f>IF('1-SETUP'!$Q101="DAILY",IX52+'1-SETUP'!$V101,IF('1-SETUP'!$Q101="WEEKLY",IX52+'1-SETUP'!$V101*7,IF('1-SETUP'!$Q101="MONTHLY",EDATE(IX52,'1-SETUP'!$V101),IF('1-SETUP'!$Q101="YEARLY",EDATE(IX52,12*'1-SETUP'!$V101),""))))</f>
        <v>51521</v>
      </c>
      <c r="IZ52" s="10">
        <f>IF('1-SETUP'!$Q101="DAILY",IY52+'1-SETUP'!$V101,IF('1-SETUP'!$Q101="WEEKLY",IY52+'1-SETUP'!$V101*7,IF('1-SETUP'!$Q101="MONTHLY",EDATE(IY52,'1-SETUP'!$V101),IF('1-SETUP'!$Q101="YEARLY",EDATE(IY52,12*'1-SETUP'!$V101),""))))</f>
        <v>51552</v>
      </c>
      <c r="JA52" s="10">
        <f>IF('1-SETUP'!$Q101="DAILY",IZ52+'1-SETUP'!$V101,IF('1-SETUP'!$Q101="WEEKLY",IZ52+'1-SETUP'!$V101*7,IF('1-SETUP'!$Q101="MONTHLY",EDATE(IZ52,'1-SETUP'!$V101),IF('1-SETUP'!$Q101="YEARLY",EDATE(IZ52,12*'1-SETUP'!$V101),""))))</f>
        <v>51580</v>
      </c>
      <c r="JB52" s="10">
        <f>IF('1-SETUP'!$Q101="DAILY",JA52+'1-SETUP'!$V101,IF('1-SETUP'!$Q101="WEEKLY",JA52+'1-SETUP'!$V101*7,IF('1-SETUP'!$Q101="MONTHLY",EDATE(JA52,'1-SETUP'!$V101),IF('1-SETUP'!$Q101="YEARLY",EDATE(JA52,12*'1-SETUP'!$V101),""))))</f>
        <v>51611</v>
      </c>
      <c r="JC52" s="10">
        <f>IF('1-SETUP'!$Q101="DAILY",JB52+'1-SETUP'!$V101,IF('1-SETUP'!$Q101="WEEKLY",JB52+'1-SETUP'!$V101*7,IF('1-SETUP'!$Q101="MONTHLY",EDATE(JB52,'1-SETUP'!$V101),IF('1-SETUP'!$Q101="YEARLY",EDATE(JB52,12*'1-SETUP'!$V101),""))))</f>
        <v>51641</v>
      </c>
      <c r="JD52" s="10">
        <f>IF('1-SETUP'!$Q101="DAILY",JC52+'1-SETUP'!$V101,IF('1-SETUP'!$Q101="WEEKLY",JC52+'1-SETUP'!$V101*7,IF('1-SETUP'!$Q101="MONTHLY",EDATE(JC52,'1-SETUP'!$V101),IF('1-SETUP'!$Q101="YEARLY",EDATE(JC52,12*'1-SETUP'!$V101),""))))</f>
        <v>51672</v>
      </c>
      <c r="JE52" s="10">
        <f>IF('1-SETUP'!$Q101="DAILY",JD52+'1-SETUP'!$V101,IF('1-SETUP'!$Q101="WEEKLY",JD52+'1-SETUP'!$V101*7,IF('1-SETUP'!$Q101="MONTHLY",EDATE(JD52,'1-SETUP'!$V101),IF('1-SETUP'!$Q101="YEARLY",EDATE(JD52,12*'1-SETUP'!$V101),""))))</f>
        <v>51702</v>
      </c>
      <c r="JF52" s="10">
        <f>IF('1-SETUP'!$Q101="DAILY",JE52+'1-SETUP'!$V101,IF('1-SETUP'!$Q101="WEEKLY",JE52+'1-SETUP'!$V101*7,IF('1-SETUP'!$Q101="MONTHLY",EDATE(JE52,'1-SETUP'!$V101),IF('1-SETUP'!$Q101="YEARLY",EDATE(JE52,12*'1-SETUP'!$V101),""))))</f>
        <v>51733</v>
      </c>
      <c r="JG52" s="10">
        <f>IF('1-SETUP'!$Q101="DAILY",JF52+'1-SETUP'!$V101,IF('1-SETUP'!$Q101="WEEKLY",JF52+'1-SETUP'!$V101*7,IF('1-SETUP'!$Q101="MONTHLY",EDATE(JF52,'1-SETUP'!$V101),IF('1-SETUP'!$Q101="YEARLY",EDATE(JF52,12*'1-SETUP'!$V101),""))))</f>
        <v>51764</v>
      </c>
      <c r="JH52" s="10">
        <f>IF('1-SETUP'!$Q101="DAILY",JG52+'1-SETUP'!$V101,IF('1-SETUP'!$Q101="WEEKLY",JG52+'1-SETUP'!$V101*7,IF('1-SETUP'!$Q101="MONTHLY",EDATE(JG52,'1-SETUP'!$V101),IF('1-SETUP'!$Q101="YEARLY",EDATE(JG52,12*'1-SETUP'!$V101),""))))</f>
        <v>51794</v>
      </c>
      <c r="JI52" s="10">
        <f>IF('1-SETUP'!$Q101="DAILY",JH52+'1-SETUP'!$V101,IF('1-SETUP'!$Q101="WEEKLY",JH52+'1-SETUP'!$V101*7,IF('1-SETUP'!$Q101="MONTHLY",EDATE(JH52,'1-SETUP'!$V101),IF('1-SETUP'!$Q101="YEARLY",EDATE(JH52,12*'1-SETUP'!$V101),""))))</f>
        <v>51825</v>
      </c>
      <c r="JJ52" s="10">
        <f>IF('1-SETUP'!$Q101="DAILY",JI52+'1-SETUP'!$V101,IF('1-SETUP'!$Q101="WEEKLY",JI52+'1-SETUP'!$V101*7,IF('1-SETUP'!$Q101="MONTHLY",EDATE(JI52,'1-SETUP'!$V101),IF('1-SETUP'!$Q101="YEARLY",EDATE(JI52,12*'1-SETUP'!$V101),""))))</f>
        <v>51855</v>
      </c>
      <c r="JK52" s="10">
        <f>IF('1-SETUP'!$Q101="DAILY",JJ52+'1-SETUP'!$V101,IF('1-SETUP'!$Q101="WEEKLY",JJ52+'1-SETUP'!$V101*7,IF('1-SETUP'!$Q101="MONTHLY",EDATE(JJ52,'1-SETUP'!$V101),IF('1-SETUP'!$Q101="YEARLY",EDATE(JJ52,12*'1-SETUP'!$V101),""))))</f>
        <v>51886</v>
      </c>
      <c r="JL52" s="10">
        <f>IF('1-SETUP'!$Q101="DAILY",JK52+'1-SETUP'!$V101,IF('1-SETUP'!$Q101="WEEKLY",JK52+'1-SETUP'!$V101*7,IF('1-SETUP'!$Q101="MONTHLY",EDATE(JK52,'1-SETUP'!$V101),IF('1-SETUP'!$Q101="YEARLY",EDATE(JK52,12*'1-SETUP'!$V101),""))))</f>
        <v>51917</v>
      </c>
      <c r="JM52" s="10">
        <f>IF('1-SETUP'!$Q101="DAILY",JL52+'1-SETUP'!$V101,IF('1-SETUP'!$Q101="WEEKLY",JL52+'1-SETUP'!$V101*7,IF('1-SETUP'!$Q101="MONTHLY",EDATE(JL52,'1-SETUP'!$V101),IF('1-SETUP'!$Q101="YEARLY",EDATE(JL52,12*'1-SETUP'!$V101),""))))</f>
        <v>51945</v>
      </c>
      <c r="JN52" s="10">
        <f>IF('1-SETUP'!$Q101="DAILY",JM52+'1-SETUP'!$V101,IF('1-SETUP'!$Q101="WEEKLY",JM52+'1-SETUP'!$V101*7,IF('1-SETUP'!$Q101="MONTHLY",EDATE(JM52,'1-SETUP'!$V101),IF('1-SETUP'!$Q101="YEARLY",EDATE(JM52,12*'1-SETUP'!$V101),""))))</f>
        <v>51976</v>
      </c>
      <c r="JO52" s="10">
        <f>IF('1-SETUP'!$Q101="DAILY",JN52+'1-SETUP'!$V101,IF('1-SETUP'!$Q101="WEEKLY",JN52+'1-SETUP'!$V101*7,IF('1-SETUP'!$Q101="MONTHLY",EDATE(JN52,'1-SETUP'!$V101),IF('1-SETUP'!$Q101="YEARLY",EDATE(JN52,12*'1-SETUP'!$V101),""))))</f>
        <v>52006</v>
      </c>
      <c r="JP52" s="10">
        <f>IF('1-SETUP'!$Q101="DAILY",JO52+'1-SETUP'!$V101,IF('1-SETUP'!$Q101="WEEKLY",JO52+'1-SETUP'!$V101*7,IF('1-SETUP'!$Q101="MONTHLY",EDATE(JO52,'1-SETUP'!$V101),IF('1-SETUP'!$Q101="YEARLY",EDATE(JO52,12*'1-SETUP'!$V101),""))))</f>
        <v>52037</v>
      </c>
      <c r="JQ52" s="10">
        <f>IF('1-SETUP'!$Q101="DAILY",JP52+'1-SETUP'!$V101,IF('1-SETUP'!$Q101="WEEKLY",JP52+'1-SETUP'!$V101*7,IF('1-SETUP'!$Q101="MONTHLY",EDATE(JP52,'1-SETUP'!$V101),IF('1-SETUP'!$Q101="YEARLY",EDATE(JP52,12*'1-SETUP'!$V101),""))))</f>
        <v>52067</v>
      </c>
      <c r="JR52" s="10">
        <f>IF('1-SETUP'!$Q101="DAILY",JQ52+'1-SETUP'!$V101,IF('1-SETUP'!$Q101="WEEKLY",JQ52+'1-SETUP'!$V101*7,IF('1-SETUP'!$Q101="MONTHLY",EDATE(JQ52,'1-SETUP'!$V101),IF('1-SETUP'!$Q101="YEARLY",EDATE(JQ52,12*'1-SETUP'!$V101),""))))</f>
        <v>52098</v>
      </c>
      <c r="JS52" s="10">
        <f>IF('1-SETUP'!$Q101="DAILY",JR52+'1-SETUP'!$V101,IF('1-SETUP'!$Q101="WEEKLY",JR52+'1-SETUP'!$V101*7,IF('1-SETUP'!$Q101="MONTHLY",EDATE(JR52,'1-SETUP'!$V101),IF('1-SETUP'!$Q101="YEARLY",EDATE(JR52,12*'1-SETUP'!$V101),""))))</f>
        <v>52129</v>
      </c>
      <c r="JT52" s="10">
        <f>IF('1-SETUP'!$Q101="DAILY",JS52+'1-SETUP'!$V101,IF('1-SETUP'!$Q101="WEEKLY",JS52+'1-SETUP'!$V101*7,IF('1-SETUP'!$Q101="MONTHLY",EDATE(JS52,'1-SETUP'!$V101),IF('1-SETUP'!$Q101="YEARLY",EDATE(JS52,12*'1-SETUP'!$V101),""))))</f>
        <v>52159</v>
      </c>
      <c r="JU52" s="10">
        <f>IF('1-SETUP'!$Q101="DAILY",JT52+'1-SETUP'!$V101,IF('1-SETUP'!$Q101="WEEKLY",JT52+'1-SETUP'!$V101*7,IF('1-SETUP'!$Q101="MONTHLY",EDATE(JT52,'1-SETUP'!$V101),IF('1-SETUP'!$Q101="YEARLY",EDATE(JT52,12*'1-SETUP'!$V101),""))))</f>
        <v>52190</v>
      </c>
      <c r="JV52" s="10">
        <f>IF('1-SETUP'!$Q101="DAILY",JU52+'1-SETUP'!$V101,IF('1-SETUP'!$Q101="WEEKLY",JU52+'1-SETUP'!$V101*7,IF('1-SETUP'!$Q101="MONTHLY",EDATE(JU52,'1-SETUP'!$V101),IF('1-SETUP'!$Q101="YEARLY",EDATE(JU52,12*'1-SETUP'!$V101),""))))</f>
        <v>52220</v>
      </c>
      <c r="JW52" s="10">
        <f>IF('1-SETUP'!$Q101="DAILY",JV52+'1-SETUP'!$V101,IF('1-SETUP'!$Q101="WEEKLY",JV52+'1-SETUP'!$V101*7,IF('1-SETUP'!$Q101="MONTHLY",EDATE(JV52,'1-SETUP'!$V101),IF('1-SETUP'!$Q101="YEARLY",EDATE(JV52,12*'1-SETUP'!$V101),""))))</f>
        <v>52251</v>
      </c>
      <c r="JX52" s="10">
        <f>IF('1-SETUP'!$Q101="DAILY",JW52+'1-SETUP'!$V101,IF('1-SETUP'!$Q101="WEEKLY",JW52+'1-SETUP'!$V101*7,IF('1-SETUP'!$Q101="MONTHLY",EDATE(JW52,'1-SETUP'!$V101),IF('1-SETUP'!$Q101="YEARLY",EDATE(JW52,12*'1-SETUP'!$V101),""))))</f>
        <v>52282</v>
      </c>
      <c r="JY52" s="10">
        <f>IF('1-SETUP'!$Q101="DAILY",JX52+'1-SETUP'!$V101,IF('1-SETUP'!$Q101="WEEKLY",JX52+'1-SETUP'!$V101*7,IF('1-SETUP'!$Q101="MONTHLY",EDATE(JX52,'1-SETUP'!$V101),IF('1-SETUP'!$Q101="YEARLY",EDATE(JX52,12*'1-SETUP'!$V101),""))))</f>
        <v>52310</v>
      </c>
      <c r="JZ52" s="10">
        <f>IF('1-SETUP'!$Q101="DAILY",JY52+'1-SETUP'!$V101,IF('1-SETUP'!$Q101="WEEKLY",JY52+'1-SETUP'!$V101*7,IF('1-SETUP'!$Q101="MONTHLY",EDATE(JY52,'1-SETUP'!$V101),IF('1-SETUP'!$Q101="YEARLY",EDATE(JY52,12*'1-SETUP'!$V101),""))))</f>
        <v>52341</v>
      </c>
      <c r="KA52" s="10">
        <f>IF('1-SETUP'!$Q101="DAILY",JZ52+'1-SETUP'!$V101,IF('1-SETUP'!$Q101="WEEKLY",JZ52+'1-SETUP'!$V101*7,IF('1-SETUP'!$Q101="MONTHLY",EDATE(JZ52,'1-SETUP'!$V101),IF('1-SETUP'!$Q101="YEARLY",EDATE(JZ52,12*'1-SETUP'!$V101),""))))</f>
        <v>52371</v>
      </c>
      <c r="KB52" s="10">
        <f>IF('1-SETUP'!$Q101="DAILY",KA52+'1-SETUP'!$V101,IF('1-SETUP'!$Q101="WEEKLY",KA52+'1-SETUP'!$V101*7,IF('1-SETUP'!$Q101="MONTHLY",EDATE(KA52,'1-SETUP'!$V101),IF('1-SETUP'!$Q101="YEARLY",EDATE(KA52,12*'1-SETUP'!$V101),""))))</f>
        <v>52402</v>
      </c>
      <c r="KC52" s="10">
        <f>IF('1-SETUP'!$Q101="DAILY",KB52+'1-SETUP'!$V101,IF('1-SETUP'!$Q101="WEEKLY",KB52+'1-SETUP'!$V101*7,IF('1-SETUP'!$Q101="MONTHLY",EDATE(KB52,'1-SETUP'!$V101),IF('1-SETUP'!$Q101="YEARLY",EDATE(KB52,12*'1-SETUP'!$V101),""))))</f>
        <v>52432</v>
      </c>
      <c r="KD52" s="10">
        <f>IF('1-SETUP'!$Q101="DAILY",KC52+'1-SETUP'!$V101,IF('1-SETUP'!$Q101="WEEKLY",KC52+'1-SETUP'!$V101*7,IF('1-SETUP'!$Q101="MONTHLY",EDATE(KC52,'1-SETUP'!$V101),IF('1-SETUP'!$Q101="YEARLY",EDATE(KC52,12*'1-SETUP'!$V101),""))))</f>
        <v>52463</v>
      </c>
      <c r="KE52" s="10">
        <f>IF('1-SETUP'!$Q101="DAILY",KD52+'1-SETUP'!$V101,IF('1-SETUP'!$Q101="WEEKLY",KD52+'1-SETUP'!$V101*7,IF('1-SETUP'!$Q101="MONTHLY",EDATE(KD52,'1-SETUP'!$V101),IF('1-SETUP'!$Q101="YEARLY",EDATE(KD52,12*'1-SETUP'!$V101),""))))</f>
        <v>52494</v>
      </c>
      <c r="KF52" s="10">
        <f>IF('1-SETUP'!$Q101="DAILY",KE52+'1-SETUP'!$V101,IF('1-SETUP'!$Q101="WEEKLY",KE52+'1-SETUP'!$V101*7,IF('1-SETUP'!$Q101="MONTHLY",EDATE(KE52,'1-SETUP'!$V101),IF('1-SETUP'!$Q101="YEARLY",EDATE(KE52,12*'1-SETUP'!$V101),""))))</f>
        <v>52524</v>
      </c>
      <c r="KG52" s="10">
        <f>IF('1-SETUP'!$Q101="DAILY",KF52+'1-SETUP'!$V101,IF('1-SETUP'!$Q101="WEEKLY",KF52+'1-SETUP'!$V101*7,IF('1-SETUP'!$Q101="MONTHLY",EDATE(KF52,'1-SETUP'!$V101),IF('1-SETUP'!$Q101="YEARLY",EDATE(KF52,12*'1-SETUP'!$V101),""))))</f>
        <v>52555</v>
      </c>
      <c r="KH52" s="10">
        <f>IF('1-SETUP'!$Q101="DAILY",KG52+'1-SETUP'!$V101,IF('1-SETUP'!$Q101="WEEKLY",KG52+'1-SETUP'!$V101*7,IF('1-SETUP'!$Q101="MONTHLY",EDATE(KG52,'1-SETUP'!$V101),IF('1-SETUP'!$Q101="YEARLY",EDATE(KG52,12*'1-SETUP'!$V101),""))))</f>
        <v>52585</v>
      </c>
      <c r="KI52" s="10">
        <f>IF('1-SETUP'!$Q101="DAILY",KH52+'1-SETUP'!$V101,IF('1-SETUP'!$Q101="WEEKLY",KH52+'1-SETUP'!$V101*7,IF('1-SETUP'!$Q101="MONTHLY",EDATE(KH52,'1-SETUP'!$V101),IF('1-SETUP'!$Q101="YEARLY",EDATE(KH52,12*'1-SETUP'!$V101),""))))</f>
        <v>52616</v>
      </c>
      <c r="KJ52" s="10">
        <f>IF('1-SETUP'!$Q101="DAILY",KI52+'1-SETUP'!$V101,IF('1-SETUP'!$Q101="WEEKLY",KI52+'1-SETUP'!$V101*7,IF('1-SETUP'!$Q101="MONTHLY",EDATE(KI52,'1-SETUP'!$V101),IF('1-SETUP'!$Q101="YEARLY",EDATE(KI52,12*'1-SETUP'!$V101),""))))</f>
        <v>52647</v>
      </c>
      <c r="KK52" s="10">
        <f>IF('1-SETUP'!$Q101="DAILY",KJ52+'1-SETUP'!$V101,IF('1-SETUP'!$Q101="WEEKLY",KJ52+'1-SETUP'!$V101*7,IF('1-SETUP'!$Q101="MONTHLY",EDATE(KJ52,'1-SETUP'!$V101),IF('1-SETUP'!$Q101="YEARLY",EDATE(KJ52,12*'1-SETUP'!$V101),""))))</f>
        <v>52676</v>
      </c>
      <c r="KL52" s="10">
        <f>IF('1-SETUP'!$Q101="DAILY",KK52+'1-SETUP'!$V101,IF('1-SETUP'!$Q101="WEEKLY",KK52+'1-SETUP'!$V101*7,IF('1-SETUP'!$Q101="MONTHLY",EDATE(KK52,'1-SETUP'!$V101),IF('1-SETUP'!$Q101="YEARLY",EDATE(KK52,12*'1-SETUP'!$V101),""))))</f>
        <v>52707</v>
      </c>
      <c r="KM52" s="10">
        <f>IF('1-SETUP'!$Q101="DAILY",KL52+'1-SETUP'!$V101,IF('1-SETUP'!$Q101="WEEKLY",KL52+'1-SETUP'!$V101*7,IF('1-SETUP'!$Q101="MONTHLY",EDATE(KL52,'1-SETUP'!$V101),IF('1-SETUP'!$Q101="YEARLY",EDATE(KL52,12*'1-SETUP'!$V101),""))))</f>
        <v>52737</v>
      </c>
      <c r="KN52" s="10">
        <f>IF('1-SETUP'!$Q101="DAILY",KM52+'1-SETUP'!$V101,IF('1-SETUP'!$Q101="WEEKLY",KM52+'1-SETUP'!$V101*7,IF('1-SETUP'!$Q101="MONTHLY",EDATE(KM52,'1-SETUP'!$V101),IF('1-SETUP'!$Q101="YEARLY",EDATE(KM52,12*'1-SETUP'!$V101),""))))</f>
        <v>52768</v>
      </c>
      <c r="KO52" s="10">
        <f>IF('1-SETUP'!$Q101="DAILY",KN52+'1-SETUP'!$V101,IF('1-SETUP'!$Q101="WEEKLY",KN52+'1-SETUP'!$V101*7,IF('1-SETUP'!$Q101="MONTHLY",EDATE(KN52,'1-SETUP'!$V101),IF('1-SETUP'!$Q101="YEARLY",EDATE(KN52,12*'1-SETUP'!$V101),""))))</f>
        <v>52798</v>
      </c>
      <c r="KP52" s="10">
        <f>IF('1-SETUP'!$Q101="DAILY",KO52+'1-SETUP'!$V101,IF('1-SETUP'!$Q101="WEEKLY",KO52+'1-SETUP'!$V101*7,IF('1-SETUP'!$Q101="MONTHLY",EDATE(KO52,'1-SETUP'!$V101),IF('1-SETUP'!$Q101="YEARLY",EDATE(KO52,12*'1-SETUP'!$V101),""))))</f>
        <v>52829</v>
      </c>
      <c r="KQ52" s="10">
        <f>IF('1-SETUP'!$Q101="DAILY",KP52+'1-SETUP'!$V101,IF('1-SETUP'!$Q101="WEEKLY",KP52+'1-SETUP'!$V101*7,IF('1-SETUP'!$Q101="MONTHLY",EDATE(KP52,'1-SETUP'!$V101),IF('1-SETUP'!$Q101="YEARLY",EDATE(KP52,12*'1-SETUP'!$V101),""))))</f>
        <v>52860</v>
      </c>
      <c r="KR52" s="10">
        <f>IF('1-SETUP'!$Q101="DAILY",KQ52+'1-SETUP'!$V101,IF('1-SETUP'!$Q101="WEEKLY",KQ52+'1-SETUP'!$V101*7,IF('1-SETUP'!$Q101="MONTHLY",EDATE(KQ52,'1-SETUP'!$V101),IF('1-SETUP'!$Q101="YEARLY",EDATE(KQ52,12*'1-SETUP'!$V101),""))))</f>
        <v>52890</v>
      </c>
      <c r="KS52" s="10">
        <f>IF('1-SETUP'!$Q101="DAILY",KR52+'1-SETUP'!$V101,IF('1-SETUP'!$Q101="WEEKLY",KR52+'1-SETUP'!$V101*7,IF('1-SETUP'!$Q101="MONTHLY",EDATE(KR52,'1-SETUP'!$V101),IF('1-SETUP'!$Q101="YEARLY",EDATE(KR52,12*'1-SETUP'!$V101),""))))</f>
        <v>52921</v>
      </c>
      <c r="KT52" s="10">
        <f>IF('1-SETUP'!$Q101="DAILY",KS52+'1-SETUP'!$V101,IF('1-SETUP'!$Q101="WEEKLY",KS52+'1-SETUP'!$V101*7,IF('1-SETUP'!$Q101="MONTHLY",EDATE(KS52,'1-SETUP'!$V101),IF('1-SETUP'!$Q101="YEARLY",EDATE(KS52,12*'1-SETUP'!$V101),""))))</f>
        <v>52951</v>
      </c>
      <c r="KU52" s="10">
        <f>IF('1-SETUP'!$Q101="DAILY",KT52+'1-SETUP'!$V101,IF('1-SETUP'!$Q101="WEEKLY",KT52+'1-SETUP'!$V101*7,IF('1-SETUP'!$Q101="MONTHLY",EDATE(KT52,'1-SETUP'!$V101),IF('1-SETUP'!$Q101="YEARLY",EDATE(KT52,12*'1-SETUP'!$V101),""))))</f>
        <v>52982</v>
      </c>
      <c r="KV52" s="10">
        <f>IF('1-SETUP'!$Q101="DAILY",KU52+'1-SETUP'!$V101,IF('1-SETUP'!$Q101="WEEKLY",KU52+'1-SETUP'!$V101*7,IF('1-SETUP'!$Q101="MONTHLY",EDATE(KU52,'1-SETUP'!$V101),IF('1-SETUP'!$Q101="YEARLY",EDATE(KU52,12*'1-SETUP'!$V101),""))))</f>
        <v>53013</v>
      </c>
      <c r="KW52" s="10">
        <f>IF('1-SETUP'!$Q101="DAILY",KV52+'1-SETUP'!$V101,IF('1-SETUP'!$Q101="WEEKLY",KV52+'1-SETUP'!$V101*7,IF('1-SETUP'!$Q101="MONTHLY",EDATE(KV52,'1-SETUP'!$V101),IF('1-SETUP'!$Q101="YEARLY",EDATE(KV52,12*'1-SETUP'!$V101),""))))</f>
        <v>53041</v>
      </c>
      <c r="KX52" s="10">
        <f>IF('1-SETUP'!$Q101="DAILY",KW52+'1-SETUP'!$V101,IF('1-SETUP'!$Q101="WEEKLY",KW52+'1-SETUP'!$V101*7,IF('1-SETUP'!$Q101="MONTHLY",EDATE(KW52,'1-SETUP'!$V101),IF('1-SETUP'!$Q101="YEARLY",EDATE(KW52,12*'1-SETUP'!$V101),""))))</f>
        <v>53072</v>
      </c>
      <c r="KY52" s="10">
        <f>IF('1-SETUP'!$Q101="DAILY",KX52+'1-SETUP'!$V101,IF('1-SETUP'!$Q101="WEEKLY",KX52+'1-SETUP'!$V101*7,IF('1-SETUP'!$Q101="MONTHLY",EDATE(KX52,'1-SETUP'!$V101),IF('1-SETUP'!$Q101="YEARLY",EDATE(KX52,12*'1-SETUP'!$V101),""))))</f>
        <v>53102</v>
      </c>
      <c r="KZ52" s="10">
        <f>IF('1-SETUP'!$Q101="DAILY",KY52+'1-SETUP'!$V101,IF('1-SETUP'!$Q101="WEEKLY",KY52+'1-SETUP'!$V101*7,IF('1-SETUP'!$Q101="MONTHLY",EDATE(KY52,'1-SETUP'!$V101),IF('1-SETUP'!$Q101="YEARLY",EDATE(KY52,12*'1-SETUP'!$V101),""))))</f>
        <v>53133</v>
      </c>
      <c r="LA52" s="10">
        <f>IF('1-SETUP'!$Q101="DAILY",KZ52+'1-SETUP'!$V101,IF('1-SETUP'!$Q101="WEEKLY",KZ52+'1-SETUP'!$V101*7,IF('1-SETUP'!$Q101="MONTHLY",EDATE(KZ52,'1-SETUP'!$V101),IF('1-SETUP'!$Q101="YEARLY",EDATE(KZ52,12*'1-SETUP'!$V101),""))))</f>
        <v>53163</v>
      </c>
      <c r="LB52" s="10">
        <f>IF('1-SETUP'!$Q101="DAILY",LA52+'1-SETUP'!$V101,IF('1-SETUP'!$Q101="WEEKLY",LA52+'1-SETUP'!$V101*7,IF('1-SETUP'!$Q101="MONTHLY",EDATE(LA52,'1-SETUP'!$V101),IF('1-SETUP'!$Q101="YEARLY",EDATE(LA52,12*'1-SETUP'!$V101),""))))</f>
        <v>53194</v>
      </c>
      <c r="LC52" s="10">
        <f>IF('1-SETUP'!$Q101="DAILY",LB52+'1-SETUP'!$V101,IF('1-SETUP'!$Q101="WEEKLY",LB52+'1-SETUP'!$V101*7,IF('1-SETUP'!$Q101="MONTHLY",EDATE(LB52,'1-SETUP'!$V101),IF('1-SETUP'!$Q101="YEARLY",EDATE(LB52,12*'1-SETUP'!$V101),""))))</f>
        <v>53225</v>
      </c>
      <c r="LD52" s="10">
        <f>IF('1-SETUP'!$Q101="DAILY",LC52+'1-SETUP'!$V101,IF('1-SETUP'!$Q101="WEEKLY",LC52+'1-SETUP'!$V101*7,IF('1-SETUP'!$Q101="MONTHLY",EDATE(LC52,'1-SETUP'!$V101),IF('1-SETUP'!$Q101="YEARLY",EDATE(LC52,12*'1-SETUP'!$V101),""))))</f>
        <v>53255</v>
      </c>
      <c r="LE52" s="10">
        <f>IF('1-SETUP'!$Q101="DAILY",LD52+'1-SETUP'!$V101,IF('1-SETUP'!$Q101="WEEKLY",LD52+'1-SETUP'!$V101*7,IF('1-SETUP'!$Q101="MONTHLY",EDATE(LD52,'1-SETUP'!$V101),IF('1-SETUP'!$Q101="YEARLY",EDATE(LD52,12*'1-SETUP'!$V101),""))))</f>
        <v>53286</v>
      </c>
      <c r="LF52" s="10">
        <f>IF('1-SETUP'!$Q101="DAILY",LE52+'1-SETUP'!$V101,IF('1-SETUP'!$Q101="WEEKLY",LE52+'1-SETUP'!$V101*7,IF('1-SETUP'!$Q101="MONTHLY",EDATE(LE52,'1-SETUP'!$V101),IF('1-SETUP'!$Q101="YEARLY",EDATE(LE52,12*'1-SETUP'!$V101),""))))</f>
        <v>53316</v>
      </c>
      <c r="LG52" s="10">
        <f>IF('1-SETUP'!$Q101="DAILY",LF52+'1-SETUP'!$V101,IF('1-SETUP'!$Q101="WEEKLY",LF52+'1-SETUP'!$V101*7,IF('1-SETUP'!$Q101="MONTHLY",EDATE(LF52,'1-SETUP'!$V101),IF('1-SETUP'!$Q101="YEARLY",EDATE(LF52,12*'1-SETUP'!$V101),""))))</f>
        <v>53347</v>
      </c>
      <c r="LH52" s="10">
        <f>IF('1-SETUP'!$Q101="DAILY",LG52+'1-SETUP'!$V101,IF('1-SETUP'!$Q101="WEEKLY",LG52+'1-SETUP'!$V101*7,IF('1-SETUP'!$Q101="MONTHLY",EDATE(LG52,'1-SETUP'!$V101),IF('1-SETUP'!$Q101="YEARLY",EDATE(LG52,12*'1-SETUP'!$V101),""))))</f>
        <v>53378</v>
      </c>
      <c r="LI52" s="10">
        <f>IF('1-SETUP'!$Q101="DAILY",LH52+'1-SETUP'!$V101,IF('1-SETUP'!$Q101="WEEKLY",LH52+'1-SETUP'!$V101*7,IF('1-SETUP'!$Q101="MONTHLY",EDATE(LH52,'1-SETUP'!$V101),IF('1-SETUP'!$Q101="YEARLY",EDATE(LH52,12*'1-SETUP'!$V101),""))))</f>
        <v>53406</v>
      </c>
      <c r="LJ52" s="10">
        <f>IF('1-SETUP'!$Q101="DAILY",LI52+'1-SETUP'!$V101,IF('1-SETUP'!$Q101="WEEKLY",LI52+'1-SETUP'!$V101*7,IF('1-SETUP'!$Q101="MONTHLY",EDATE(LI52,'1-SETUP'!$V101),IF('1-SETUP'!$Q101="YEARLY",EDATE(LI52,12*'1-SETUP'!$V101),""))))</f>
        <v>53437</v>
      </c>
      <c r="LK52" s="10">
        <f>IF('1-SETUP'!$Q101="DAILY",LJ52+'1-SETUP'!$V101,IF('1-SETUP'!$Q101="WEEKLY",LJ52+'1-SETUP'!$V101*7,IF('1-SETUP'!$Q101="MONTHLY",EDATE(LJ52,'1-SETUP'!$V101),IF('1-SETUP'!$Q101="YEARLY",EDATE(LJ52,12*'1-SETUP'!$V101),""))))</f>
        <v>53467</v>
      </c>
      <c r="LL52" s="10">
        <f>IF('1-SETUP'!$Q101="DAILY",LK52+'1-SETUP'!$V101,IF('1-SETUP'!$Q101="WEEKLY",LK52+'1-SETUP'!$V101*7,IF('1-SETUP'!$Q101="MONTHLY",EDATE(LK52,'1-SETUP'!$V101),IF('1-SETUP'!$Q101="YEARLY",EDATE(LK52,12*'1-SETUP'!$V101),""))))</f>
        <v>53498</v>
      </c>
      <c r="LM52" s="10">
        <f>IF('1-SETUP'!$Q101="DAILY",LL52+'1-SETUP'!$V101,IF('1-SETUP'!$Q101="WEEKLY",LL52+'1-SETUP'!$V101*7,IF('1-SETUP'!$Q101="MONTHLY",EDATE(LL52,'1-SETUP'!$V101),IF('1-SETUP'!$Q101="YEARLY",EDATE(LL52,12*'1-SETUP'!$V101),""))))</f>
        <v>53528</v>
      </c>
      <c r="LN52" s="10">
        <f>IF('1-SETUP'!$Q101="DAILY",LM52+'1-SETUP'!$V101,IF('1-SETUP'!$Q101="WEEKLY",LM52+'1-SETUP'!$V101*7,IF('1-SETUP'!$Q101="MONTHLY",EDATE(LM52,'1-SETUP'!$V101),IF('1-SETUP'!$Q101="YEARLY",EDATE(LM52,12*'1-SETUP'!$V101),""))))</f>
        <v>53559</v>
      </c>
      <c r="LO52" s="10">
        <f>IF('1-SETUP'!$Q101="DAILY",LN52+'1-SETUP'!$V101,IF('1-SETUP'!$Q101="WEEKLY",LN52+'1-SETUP'!$V101*7,IF('1-SETUP'!$Q101="MONTHLY",EDATE(LN52,'1-SETUP'!$V101),IF('1-SETUP'!$Q101="YEARLY",EDATE(LN52,12*'1-SETUP'!$V101),""))))</f>
        <v>53590</v>
      </c>
      <c r="LP52" s="10">
        <f>IF('1-SETUP'!$Q101="DAILY",LO52+'1-SETUP'!$V101,IF('1-SETUP'!$Q101="WEEKLY",LO52+'1-SETUP'!$V101*7,IF('1-SETUP'!$Q101="MONTHLY",EDATE(LO52,'1-SETUP'!$V101),IF('1-SETUP'!$Q101="YEARLY",EDATE(LO52,12*'1-SETUP'!$V101),""))))</f>
        <v>53620</v>
      </c>
      <c r="LQ52" s="10">
        <f>IF('1-SETUP'!$Q101="DAILY",LP52+'1-SETUP'!$V101,IF('1-SETUP'!$Q101="WEEKLY",LP52+'1-SETUP'!$V101*7,IF('1-SETUP'!$Q101="MONTHLY",EDATE(LP52,'1-SETUP'!$V101),IF('1-SETUP'!$Q101="YEARLY",EDATE(LP52,12*'1-SETUP'!$V101),""))))</f>
        <v>53651</v>
      </c>
      <c r="LR52" s="10">
        <f>IF('1-SETUP'!$Q101="DAILY",LQ52+'1-SETUP'!$V101,IF('1-SETUP'!$Q101="WEEKLY",LQ52+'1-SETUP'!$V101*7,IF('1-SETUP'!$Q101="MONTHLY",EDATE(LQ52,'1-SETUP'!$V101),IF('1-SETUP'!$Q101="YEARLY",EDATE(LQ52,12*'1-SETUP'!$V101),""))))</f>
        <v>53681</v>
      </c>
      <c r="LS52" s="10">
        <f>IF('1-SETUP'!$Q101="DAILY",LR52+'1-SETUP'!$V101,IF('1-SETUP'!$Q101="WEEKLY",LR52+'1-SETUP'!$V101*7,IF('1-SETUP'!$Q101="MONTHLY",EDATE(LR52,'1-SETUP'!$V101),IF('1-SETUP'!$Q101="YEARLY",EDATE(LR52,12*'1-SETUP'!$V101),""))))</f>
        <v>53712</v>
      </c>
      <c r="LT52" s="10">
        <f>IF('1-SETUP'!$Q101="DAILY",LS52+'1-SETUP'!$V101,IF('1-SETUP'!$Q101="WEEKLY",LS52+'1-SETUP'!$V101*7,IF('1-SETUP'!$Q101="MONTHLY",EDATE(LS52,'1-SETUP'!$V101),IF('1-SETUP'!$Q101="YEARLY",EDATE(LS52,12*'1-SETUP'!$V101),""))))</f>
        <v>53743</v>
      </c>
      <c r="LU52" s="10">
        <f>IF('1-SETUP'!$Q101="DAILY",LT52+'1-SETUP'!$V101,IF('1-SETUP'!$Q101="WEEKLY",LT52+'1-SETUP'!$V101*7,IF('1-SETUP'!$Q101="MONTHLY",EDATE(LT52,'1-SETUP'!$V101),IF('1-SETUP'!$Q101="YEARLY",EDATE(LT52,12*'1-SETUP'!$V101),""))))</f>
        <v>53771</v>
      </c>
      <c r="LV52" s="10">
        <f>IF('1-SETUP'!$Q101="DAILY",LU52+'1-SETUP'!$V101,IF('1-SETUP'!$Q101="WEEKLY",LU52+'1-SETUP'!$V101*7,IF('1-SETUP'!$Q101="MONTHLY",EDATE(LU52,'1-SETUP'!$V101),IF('1-SETUP'!$Q101="YEARLY",EDATE(LU52,12*'1-SETUP'!$V101),""))))</f>
        <v>53802</v>
      </c>
      <c r="LW52" s="10">
        <f>IF('1-SETUP'!$Q101="DAILY",LV52+'1-SETUP'!$V101,IF('1-SETUP'!$Q101="WEEKLY",LV52+'1-SETUP'!$V101*7,IF('1-SETUP'!$Q101="MONTHLY",EDATE(LV52,'1-SETUP'!$V101),IF('1-SETUP'!$Q101="YEARLY",EDATE(LV52,12*'1-SETUP'!$V101),""))))</f>
        <v>53832</v>
      </c>
      <c r="LX52" s="10">
        <f>IF('1-SETUP'!$Q101="DAILY",LW52+'1-SETUP'!$V101,IF('1-SETUP'!$Q101="WEEKLY",LW52+'1-SETUP'!$V101*7,IF('1-SETUP'!$Q101="MONTHLY",EDATE(LW52,'1-SETUP'!$V101),IF('1-SETUP'!$Q101="YEARLY",EDATE(LW52,12*'1-SETUP'!$V101),""))))</f>
        <v>53863</v>
      </c>
      <c r="LY52" s="10">
        <f>IF('1-SETUP'!$Q101="DAILY",LX52+'1-SETUP'!$V101,IF('1-SETUP'!$Q101="WEEKLY",LX52+'1-SETUP'!$V101*7,IF('1-SETUP'!$Q101="MONTHLY",EDATE(LX52,'1-SETUP'!$V101),IF('1-SETUP'!$Q101="YEARLY",EDATE(LX52,12*'1-SETUP'!$V101),""))))</f>
        <v>53893</v>
      </c>
      <c r="LZ52" s="10">
        <f>IF('1-SETUP'!$Q101="DAILY",LY52+'1-SETUP'!$V101,IF('1-SETUP'!$Q101="WEEKLY",LY52+'1-SETUP'!$V101*7,IF('1-SETUP'!$Q101="MONTHLY",EDATE(LY52,'1-SETUP'!$V101),IF('1-SETUP'!$Q101="YEARLY",EDATE(LY52,12*'1-SETUP'!$V101),""))))</f>
        <v>53924</v>
      </c>
      <c r="MA52" s="10">
        <f>IF('1-SETUP'!$Q101="DAILY",LZ52+'1-SETUP'!$V101,IF('1-SETUP'!$Q101="WEEKLY",LZ52+'1-SETUP'!$V101*7,IF('1-SETUP'!$Q101="MONTHLY",EDATE(LZ52,'1-SETUP'!$V101),IF('1-SETUP'!$Q101="YEARLY",EDATE(LZ52,12*'1-SETUP'!$V101),""))))</f>
        <v>53955</v>
      </c>
      <c r="MB52" s="10">
        <f>IF('1-SETUP'!$Q101="DAILY",MA52+'1-SETUP'!$V101,IF('1-SETUP'!$Q101="WEEKLY",MA52+'1-SETUP'!$V101*7,IF('1-SETUP'!$Q101="MONTHLY",EDATE(MA52,'1-SETUP'!$V101),IF('1-SETUP'!$Q101="YEARLY",EDATE(MA52,12*'1-SETUP'!$V101),""))))</f>
        <v>53985</v>
      </c>
      <c r="MC52" s="10">
        <f>IF('1-SETUP'!$Q101="DAILY",MB52+'1-SETUP'!$V101,IF('1-SETUP'!$Q101="WEEKLY",MB52+'1-SETUP'!$V101*7,IF('1-SETUP'!$Q101="MONTHLY",EDATE(MB52,'1-SETUP'!$V101),IF('1-SETUP'!$Q101="YEARLY",EDATE(MB52,12*'1-SETUP'!$V101),""))))</f>
        <v>54016</v>
      </c>
      <c r="MD52" s="10">
        <f>IF('1-SETUP'!$Q101="DAILY",MC52+'1-SETUP'!$V101,IF('1-SETUP'!$Q101="WEEKLY",MC52+'1-SETUP'!$V101*7,IF('1-SETUP'!$Q101="MONTHLY",EDATE(MC52,'1-SETUP'!$V101),IF('1-SETUP'!$Q101="YEARLY",EDATE(MC52,12*'1-SETUP'!$V101),""))))</f>
        <v>54046</v>
      </c>
      <c r="ME52" s="10">
        <f>IF('1-SETUP'!$Q101="DAILY",MD52+'1-SETUP'!$V101,IF('1-SETUP'!$Q101="WEEKLY",MD52+'1-SETUP'!$V101*7,IF('1-SETUP'!$Q101="MONTHLY",EDATE(MD52,'1-SETUP'!$V101),IF('1-SETUP'!$Q101="YEARLY",EDATE(MD52,12*'1-SETUP'!$V101),""))))</f>
        <v>54077</v>
      </c>
      <c r="MF52" s="10">
        <f>IF('1-SETUP'!$Q101="DAILY",ME52+'1-SETUP'!$V101,IF('1-SETUP'!$Q101="WEEKLY",ME52+'1-SETUP'!$V101*7,IF('1-SETUP'!$Q101="MONTHLY",EDATE(ME52,'1-SETUP'!$V101),IF('1-SETUP'!$Q101="YEARLY",EDATE(ME52,12*'1-SETUP'!$V101),""))))</f>
        <v>54108</v>
      </c>
      <c r="MG52" s="10">
        <f>IF('1-SETUP'!$Q101="DAILY",MF52+'1-SETUP'!$V101,IF('1-SETUP'!$Q101="WEEKLY",MF52+'1-SETUP'!$V101*7,IF('1-SETUP'!$Q101="MONTHLY",EDATE(MF52,'1-SETUP'!$V101),IF('1-SETUP'!$Q101="YEARLY",EDATE(MF52,12*'1-SETUP'!$V101),""))))</f>
        <v>54137</v>
      </c>
      <c r="MH52" s="10">
        <f>IF('1-SETUP'!$Q101="DAILY",MG52+'1-SETUP'!$V101,IF('1-SETUP'!$Q101="WEEKLY",MG52+'1-SETUP'!$V101*7,IF('1-SETUP'!$Q101="MONTHLY",EDATE(MG52,'1-SETUP'!$V101),IF('1-SETUP'!$Q101="YEARLY",EDATE(MG52,12*'1-SETUP'!$V101),""))))</f>
        <v>54168</v>
      </c>
      <c r="MI52" s="10">
        <f>IF('1-SETUP'!$Q101="DAILY",MH52+'1-SETUP'!$V101,IF('1-SETUP'!$Q101="WEEKLY",MH52+'1-SETUP'!$V101*7,IF('1-SETUP'!$Q101="MONTHLY",EDATE(MH52,'1-SETUP'!$V101),IF('1-SETUP'!$Q101="YEARLY",EDATE(MH52,12*'1-SETUP'!$V101),""))))</f>
        <v>54198</v>
      </c>
      <c r="MJ52" s="10">
        <f>IF('1-SETUP'!$Q101="DAILY",MI52+'1-SETUP'!$V101,IF('1-SETUP'!$Q101="WEEKLY",MI52+'1-SETUP'!$V101*7,IF('1-SETUP'!$Q101="MONTHLY",EDATE(MI52,'1-SETUP'!$V101),IF('1-SETUP'!$Q101="YEARLY",EDATE(MI52,12*'1-SETUP'!$V101),""))))</f>
        <v>54229</v>
      </c>
      <c r="MK52" s="10">
        <f>IF('1-SETUP'!$Q101="DAILY",MJ52+'1-SETUP'!$V101,IF('1-SETUP'!$Q101="WEEKLY",MJ52+'1-SETUP'!$V101*7,IF('1-SETUP'!$Q101="MONTHLY",EDATE(MJ52,'1-SETUP'!$V101),IF('1-SETUP'!$Q101="YEARLY",EDATE(MJ52,12*'1-SETUP'!$V101),""))))</f>
        <v>54259</v>
      </c>
      <c r="ML52" s="10">
        <f>IF('1-SETUP'!$Q101="DAILY",MK52+'1-SETUP'!$V101,IF('1-SETUP'!$Q101="WEEKLY",MK52+'1-SETUP'!$V101*7,IF('1-SETUP'!$Q101="MONTHLY",EDATE(MK52,'1-SETUP'!$V101),IF('1-SETUP'!$Q101="YEARLY",EDATE(MK52,12*'1-SETUP'!$V101),""))))</f>
        <v>54290</v>
      </c>
      <c r="MM52" s="10">
        <f>IF('1-SETUP'!$Q101="DAILY",ML52+'1-SETUP'!$V101,IF('1-SETUP'!$Q101="WEEKLY",ML52+'1-SETUP'!$V101*7,IF('1-SETUP'!$Q101="MONTHLY",EDATE(ML52,'1-SETUP'!$V101),IF('1-SETUP'!$Q101="YEARLY",EDATE(ML52,12*'1-SETUP'!$V101),""))))</f>
        <v>54321</v>
      </c>
      <c r="MN52" s="10">
        <f>IF('1-SETUP'!$Q101="DAILY",MM52+'1-SETUP'!$V101,IF('1-SETUP'!$Q101="WEEKLY",MM52+'1-SETUP'!$V101*7,IF('1-SETUP'!$Q101="MONTHLY",EDATE(MM52,'1-SETUP'!$V101),IF('1-SETUP'!$Q101="YEARLY",EDATE(MM52,12*'1-SETUP'!$V101),""))))</f>
        <v>54351</v>
      </c>
      <c r="MO52" s="10">
        <f>IF('1-SETUP'!$Q101="DAILY",MN52+'1-SETUP'!$V101,IF('1-SETUP'!$Q101="WEEKLY",MN52+'1-SETUP'!$V101*7,IF('1-SETUP'!$Q101="MONTHLY",EDATE(MN52,'1-SETUP'!$V101),IF('1-SETUP'!$Q101="YEARLY",EDATE(MN52,12*'1-SETUP'!$V101),""))))</f>
        <v>54382</v>
      </c>
      <c r="MP52" s="10">
        <f>IF('1-SETUP'!$Q101="DAILY",MO52+'1-SETUP'!$V101,IF('1-SETUP'!$Q101="WEEKLY",MO52+'1-SETUP'!$V101*7,IF('1-SETUP'!$Q101="MONTHLY",EDATE(MO52,'1-SETUP'!$V101),IF('1-SETUP'!$Q101="YEARLY",EDATE(MO52,12*'1-SETUP'!$V101),""))))</f>
        <v>54412</v>
      </c>
      <c r="MQ52" s="10">
        <f>IF('1-SETUP'!$Q101="DAILY",MP52+'1-SETUP'!$V101,IF('1-SETUP'!$Q101="WEEKLY",MP52+'1-SETUP'!$V101*7,IF('1-SETUP'!$Q101="MONTHLY",EDATE(MP52,'1-SETUP'!$V101),IF('1-SETUP'!$Q101="YEARLY",EDATE(MP52,12*'1-SETUP'!$V101),""))))</f>
        <v>54443</v>
      </c>
      <c r="MR52" s="10">
        <f>IF('1-SETUP'!$Q101="DAILY",MQ52+'1-SETUP'!$V101,IF('1-SETUP'!$Q101="WEEKLY",MQ52+'1-SETUP'!$V101*7,IF('1-SETUP'!$Q101="MONTHLY",EDATE(MQ52,'1-SETUP'!$V101),IF('1-SETUP'!$Q101="YEARLY",EDATE(MQ52,12*'1-SETUP'!$V101),""))))</f>
        <v>54474</v>
      </c>
      <c r="MS52" s="10">
        <f>IF('1-SETUP'!$Q101="DAILY",MR52+'1-SETUP'!$V101,IF('1-SETUP'!$Q101="WEEKLY",MR52+'1-SETUP'!$V101*7,IF('1-SETUP'!$Q101="MONTHLY",EDATE(MR52,'1-SETUP'!$V101),IF('1-SETUP'!$Q101="YEARLY",EDATE(MR52,12*'1-SETUP'!$V101),""))))</f>
        <v>54502</v>
      </c>
      <c r="MT52" s="10">
        <f>IF('1-SETUP'!$Q101="DAILY",MS52+'1-SETUP'!$V101,IF('1-SETUP'!$Q101="WEEKLY",MS52+'1-SETUP'!$V101*7,IF('1-SETUP'!$Q101="MONTHLY",EDATE(MS52,'1-SETUP'!$V101),IF('1-SETUP'!$Q101="YEARLY",EDATE(MS52,12*'1-SETUP'!$V101),""))))</f>
        <v>54533</v>
      </c>
      <c r="MU52" s="10">
        <f>IF('1-SETUP'!$Q101="DAILY",MT52+'1-SETUP'!$V101,IF('1-SETUP'!$Q101="WEEKLY",MT52+'1-SETUP'!$V101*7,IF('1-SETUP'!$Q101="MONTHLY",EDATE(MT52,'1-SETUP'!$V101),IF('1-SETUP'!$Q101="YEARLY",EDATE(MT52,12*'1-SETUP'!$V101),""))))</f>
        <v>54563</v>
      </c>
      <c r="MV52" s="10">
        <f>IF('1-SETUP'!$Q101="DAILY",MU52+'1-SETUP'!$V101,IF('1-SETUP'!$Q101="WEEKLY",MU52+'1-SETUP'!$V101*7,IF('1-SETUP'!$Q101="MONTHLY",EDATE(MU52,'1-SETUP'!$V101),IF('1-SETUP'!$Q101="YEARLY",EDATE(MU52,12*'1-SETUP'!$V101),""))))</f>
        <v>54594</v>
      </c>
      <c r="MW52" s="10">
        <f>IF('1-SETUP'!$Q101="DAILY",MV52+'1-SETUP'!$V101,IF('1-SETUP'!$Q101="WEEKLY",MV52+'1-SETUP'!$V101*7,IF('1-SETUP'!$Q101="MONTHLY",EDATE(MV52,'1-SETUP'!$V101),IF('1-SETUP'!$Q101="YEARLY",EDATE(MV52,12*'1-SETUP'!$V101),""))))</f>
        <v>54624</v>
      </c>
      <c r="MX52" s="10">
        <f>IF('1-SETUP'!$Q101="DAILY",MW52+'1-SETUP'!$V101,IF('1-SETUP'!$Q101="WEEKLY",MW52+'1-SETUP'!$V101*7,IF('1-SETUP'!$Q101="MONTHLY",EDATE(MW52,'1-SETUP'!$V101),IF('1-SETUP'!$Q101="YEARLY",EDATE(MW52,12*'1-SETUP'!$V101),""))))</f>
        <v>54655</v>
      </c>
      <c r="MY52" s="10">
        <f>IF('1-SETUP'!$Q101="DAILY",MX52+'1-SETUP'!$V101,IF('1-SETUP'!$Q101="WEEKLY",MX52+'1-SETUP'!$V101*7,IF('1-SETUP'!$Q101="MONTHLY",EDATE(MX52,'1-SETUP'!$V101),IF('1-SETUP'!$Q101="YEARLY",EDATE(MX52,12*'1-SETUP'!$V101),""))))</f>
        <v>54686</v>
      </c>
      <c r="MZ52" s="10">
        <f>IF('1-SETUP'!$Q101="DAILY",MY52+'1-SETUP'!$V101,IF('1-SETUP'!$Q101="WEEKLY",MY52+'1-SETUP'!$V101*7,IF('1-SETUP'!$Q101="MONTHLY",EDATE(MY52,'1-SETUP'!$V101),IF('1-SETUP'!$Q101="YEARLY",EDATE(MY52,12*'1-SETUP'!$V101),""))))</f>
        <v>54716</v>
      </c>
      <c r="NA52" s="10">
        <f>IF('1-SETUP'!$Q101="DAILY",MZ52+'1-SETUP'!$V101,IF('1-SETUP'!$Q101="WEEKLY",MZ52+'1-SETUP'!$V101*7,IF('1-SETUP'!$Q101="MONTHLY",EDATE(MZ52,'1-SETUP'!$V101),IF('1-SETUP'!$Q101="YEARLY",EDATE(MZ52,12*'1-SETUP'!$V101),""))))</f>
        <v>54747</v>
      </c>
      <c r="NB52" s="10">
        <f>IF('1-SETUP'!$Q101="DAILY",NA52+'1-SETUP'!$V101,IF('1-SETUP'!$Q101="WEEKLY",NA52+'1-SETUP'!$V101*7,IF('1-SETUP'!$Q101="MONTHLY",EDATE(NA52,'1-SETUP'!$V101),IF('1-SETUP'!$Q101="YEARLY",EDATE(NA52,12*'1-SETUP'!$V101),""))))</f>
        <v>54777</v>
      </c>
      <c r="NC52" s="10">
        <f>IF('1-SETUP'!$Q101="DAILY",NB52+'1-SETUP'!$V101,IF('1-SETUP'!$Q101="WEEKLY",NB52+'1-SETUP'!$V101*7,IF('1-SETUP'!$Q101="MONTHLY",EDATE(NB52,'1-SETUP'!$V101),IF('1-SETUP'!$Q101="YEARLY",EDATE(NB52,12*'1-SETUP'!$V101),""))))</f>
        <v>54808</v>
      </c>
    </row>
    <row r="53" spans="1:367" x14ac:dyDescent="0.45">
      <c r="A53" t="str">
        <f>'1-SETUP'!A102</f>
        <v>Savings - Vacation</v>
      </c>
      <c r="B53" t="str">
        <f>_xlfn.CONCAT('1-SETUP'!$O102," ",'1-SETUP'!$Q102," ",'1-SETUP'!$T102," ",'1-SETUP'!$V102," ",'1-SETUP'!$W102," ",'1-SETUP'!$Z102," ",TEXT('1-SETUP'!$AC102,"mm/dd/yyyy"))</f>
        <v xml:space="preserve">      01/00/1900</v>
      </c>
      <c r="C53" s="10">
        <f>'1-SETUP'!$AC102</f>
        <v>0</v>
      </c>
      <c r="D53" s="10" t="str">
        <f>IF('1-SETUP'!$Q102="DAILY",C53+'1-SETUP'!$V102,IF('1-SETUP'!$Q102="WEEKLY",C53+'1-SETUP'!$V102*7,IF('1-SETUP'!$Q102="MONTHLY",EDATE(C53,'1-SETUP'!$V102),IF('1-SETUP'!$Q102="YEARLY",EDATE(C53,12*'1-SETUP'!$V102),""))))</f>
        <v/>
      </c>
      <c r="E53" s="10" t="str">
        <f>IF('1-SETUP'!$Q102="DAILY",D53+'1-SETUP'!$V102,IF('1-SETUP'!$Q102="WEEKLY",D53+'1-SETUP'!$V102*7,IF('1-SETUP'!$Q102="MONTHLY",EDATE(D53,'1-SETUP'!$V102),IF('1-SETUP'!$Q102="YEARLY",EDATE(D53,12*'1-SETUP'!$V102),""))))</f>
        <v/>
      </c>
      <c r="F53" s="10" t="str">
        <f>IF('1-SETUP'!$Q102="DAILY",E53+'1-SETUP'!$V102,IF('1-SETUP'!$Q102="WEEKLY",E53+'1-SETUP'!$V102*7,IF('1-SETUP'!$Q102="MONTHLY",EDATE(E53,'1-SETUP'!$V102),IF('1-SETUP'!$Q102="YEARLY",EDATE(E53,12*'1-SETUP'!$V102),""))))</f>
        <v/>
      </c>
      <c r="G53" s="10" t="str">
        <f>IF('1-SETUP'!$Q102="DAILY",F53+'1-SETUP'!$V102,IF('1-SETUP'!$Q102="WEEKLY",F53+'1-SETUP'!$V102*7,IF('1-SETUP'!$Q102="MONTHLY",EDATE(F53,'1-SETUP'!$V102),IF('1-SETUP'!$Q102="YEARLY",EDATE(F53,12*'1-SETUP'!$V102),""))))</f>
        <v/>
      </c>
      <c r="H53" s="10" t="str">
        <f>IF('1-SETUP'!$Q102="DAILY",G53+'1-SETUP'!$V102,IF('1-SETUP'!$Q102="WEEKLY",G53+'1-SETUP'!$V102*7,IF('1-SETUP'!$Q102="MONTHLY",EDATE(G53,'1-SETUP'!$V102),IF('1-SETUP'!$Q102="YEARLY",EDATE(G53,12*'1-SETUP'!$V102),""))))</f>
        <v/>
      </c>
      <c r="I53" s="10" t="str">
        <f>IF('1-SETUP'!$Q102="DAILY",H53+'1-SETUP'!$V102,IF('1-SETUP'!$Q102="WEEKLY",H53+'1-SETUP'!$V102*7,IF('1-SETUP'!$Q102="MONTHLY",EDATE(H53,'1-SETUP'!$V102),IF('1-SETUP'!$Q102="YEARLY",EDATE(H53,12*'1-SETUP'!$V102),""))))</f>
        <v/>
      </c>
      <c r="J53" s="10" t="str">
        <f>IF('1-SETUP'!$Q102="DAILY",I53+'1-SETUP'!$V102,IF('1-SETUP'!$Q102="WEEKLY",I53+'1-SETUP'!$V102*7,IF('1-SETUP'!$Q102="MONTHLY",EDATE(I53,'1-SETUP'!$V102),IF('1-SETUP'!$Q102="YEARLY",EDATE(I53,12*'1-SETUP'!$V102),""))))</f>
        <v/>
      </c>
      <c r="K53" s="10" t="str">
        <f>IF('1-SETUP'!$Q102="DAILY",J53+'1-SETUP'!$V102,IF('1-SETUP'!$Q102="WEEKLY",J53+'1-SETUP'!$V102*7,IF('1-SETUP'!$Q102="MONTHLY",EDATE(J53,'1-SETUP'!$V102),IF('1-SETUP'!$Q102="YEARLY",EDATE(J53,12*'1-SETUP'!$V102),""))))</f>
        <v/>
      </c>
      <c r="L53" s="10" t="str">
        <f>IF('1-SETUP'!$Q102="DAILY",K53+'1-SETUP'!$V102,IF('1-SETUP'!$Q102="WEEKLY",K53+'1-SETUP'!$V102*7,IF('1-SETUP'!$Q102="MONTHLY",EDATE(K53,'1-SETUP'!$V102),IF('1-SETUP'!$Q102="YEARLY",EDATE(K53,12*'1-SETUP'!$V102),""))))</f>
        <v/>
      </c>
      <c r="M53" s="10" t="str">
        <f>IF('1-SETUP'!$Q102="DAILY",L53+'1-SETUP'!$V102,IF('1-SETUP'!$Q102="WEEKLY",L53+'1-SETUP'!$V102*7,IF('1-SETUP'!$Q102="MONTHLY",EDATE(L53,'1-SETUP'!$V102),IF('1-SETUP'!$Q102="YEARLY",EDATE(L53,12*'1-SETUP'!$V102),""))))</f>
        <v/>
      </c>
      <c r="N53" s="10" t="str">
        <f>IF('1-SETUP'!$Q102="DAILY",M53+'1-SETUP'!$V102,IF('1-SETUP'!$Q102="WEEKLY",M53+'1-SETUP'!$V102*7,IF('1-SETUP'!$Q102="MONTHLY",EDATE(M53,'1-SETUP'!$V102),IF('1-SETUP'!$Q102="YEARLY",EDATE(M53,12*'1-SETUP'!$V102),""))))</f>
        <v/>
      </c>
      <c r="O53" s="10" t="str">
        <f>IF('1-SETUP'!$Q102="DAILY",N53+'1-SETUP'!$V102,IF('1-SETUP'!$Q102="WEEKLY",N53+'1-SETUP'!$V102*7,IF('1-SETUP'!$Q102="MONTHLY",EDATE(N53,'1-SETUP'!$V102),IF('1-SETUP'!$Q102="YEARLY",EDATE(N53,12*'1-SETUP'!$V102),""))))</f>
        <v/>
      </c>
      <c r="P53" s="10" t="str">
        <f>IF('1-SETUP'!$Q102="DAILY",O53+'1-SETUP'!$V102,IF('1-SETUP'!$Q102="WEEKLY",O53+'1-SETUP'!$V102*7,IF('1-SETUP'!$Q102="MONTHLY",EDATE(O53,'1-SETUP'!$V102),IF('1-SETUP'!$Q102="YEARLY",EDATE(O53,12*'1-SETUP'!$V102),""))))</f>
        <v/>
      </c>
      <c r="Q53" s="10" t="str">
        <f>IF('1-SETUP'!$Q102="DAILY",P53+'1-SETUP'!$V102,IF('1-SETUP'!$Q102="WEEKLY",P53+'1-SETUP'!$V102*7,IF('1-SETUP'!$Q102="MONTHLY",EDATE(P53,'1-SETUP'!$V102),IF('1-SETUP'!$Q102="YEARLY",EDATE(P53,12*'1-SETUP'!$V102),""))))</f>
        <v/>
      </c>
      <c r="R53" s="10" t="str">
        <f>IF('1-SETUP'!$Q102="DAILY",Q53+'1-SETUP'!$V102,IF('1-SETUP'!$Q102="WEEKLY",Q53+'1-SETUP'!$V102*7,IF('1-SETUP'!$Q102="MONTHLY",EDATE(Q53,'1-SETUP'!$V102),IF('1-SETUP'!$Q102="YEARLY",EDATE(Q53,12*'1-SETUP'!$V102),""))))</f>
        <v/>
      </c>
      <c r="S53" s="10" t="str">
        <f>IF('1-SETUP'!$Q102="DAILY",R53+'1-SETUP'!$V102,IF('1-SETUP'!$Q102="WEEKLY",R53+'1-SETUP'!$V102*7,IF('1-SETUP'!$Q102="MONTHLY",EDATE(R53,'1-SETUP'!$V102),IF('1-SETUP'!$Q102="YEARLY",EDATE(R53,12*'1-SETUP'!$V102),""))))</f>
        <v/>
      </c>
      <c r="T53" s="10" t="str">
        <f>IF('1-SETUP'!$Q102="DAILY",S53+'1-SETUP'!$V102,IF('1-SETUP'!$Q102="WEEKLY",S53+'1-SETUP'!$V102*7,IF('1-SETUP'!$Q102="MONTHLY",EDATE(S53,'1-SETUP'!$V102),IF('1-SETUP'!$Q102="YEARLY",EDATE(S53,12*'1-SETUP'!$V102),""))))</f>
        <v/>
      </c>
      <c r="U53" s="10" t="str">
        <f>IF('1-SETUP'!$Q102="DAILY",T53+'1-SETUP'!$V102,IF('1-SETUP'!$Q102="WEEKLY",T53+'1-SETUP'!$V102*7,IF('1-SETUP'!$Q102="MONTHLY",EDATE(T53,'1-SETUP'!$V102),IF('1-SETUP'!$Q102="YEARLY",EDATE(T53,12*'1-SETUP'!$V102),""))))</f>
        <v/>
      </c>
      <c r="V53" s="10" t="str">
        <f>IF('1-SETUP'!$Q102="DAILY",U53+'1-SETUP'!$V102,IF('1-SETUP'!$Q102="WEEKLY",U53+'1-SETUP'!$V102*7,IF('1-SETUP'!$Q102="MONTHLY",EDATE(U53,'1-SETUP'!$V102),IF('1-SETUP'!$Q102="YEARLY",EDATE(U53,12*'1-SETUP'!$V102),""))))</f>
        <v/>
      </c>
      <c r="W53" s="10" t="str">
        <f>IF('1-SETUP'!$Q102="DAILY",V53+'1-SETUP'!$V102,IF('1-SETUP'!$Q102="WEEKLY",V53+'1-SETUP'!$V102*7,IF('1-SETUP'!$Q102="MONTHLY",EDATE(V53,'1-SETUP'!$V102),IF('1-SETUP'!$Q102="YEARLY",EDATE(V53,12*'1-SETUP'!$V102),""))))</f>
        <v/>
      </c>
      <c r="X53" s="10" t="str">
        <f>IF('1-SETUP'!$Q102="DAILY",W53+'1-SETUP'!$V102,IF('1-SETUP'!$Q102="WEEKLY",W53+'1-SETUP'!$V102*7,IF('1-SETUP'!$Q102="MONTHLY",EDATE(W53,'1-SETUP'!$V102),IF('1-SETUP'!$Q102="YEARLY",EDATE(W53,12*'1-SETUP'!$V102),""))))</f>
        <v/>
      </c>
      <c r="Y53" s="10" t="str">
        <f>IF('1-SETUP'!$Q102="DAILY",X53+'1-SETUP'!$V102,IF('1-SETUP'!$Q102="WEEKLY",X53+'1-SETUP'!$V102*7,IF('1-SETUP'!$Q102="MONTHLY",EDATE(X53,'1-SETUP'!$V102),IF('1-SETUP'!$Q102="YEARLY",EDATE(X53,12*'1-SETUP'!$V102),""))))</f>
        <v/>
      </c>
      <c r="Z53" s="10" t="str">
        <f>IF('1-SETUP'!$Q102="DAILY",Y53+'1-SETUP'!$V102,IF('1-SETUP'!$Q102="WEEKLY",Y53+'1-SETUP'!$V102*7,IF('1-SETUP'!$Q102="MONTHLY",EDATE(Y53,'1-SETUP'!$V102),IF('1-SETUP'!$Q102="YEARLY",EDATE(Y53,12*'1-SETUP'!$V102),""))))</f>
        <v/>
      </c>
      <c r="AA53" s="10" t="str">
        <f>IF('1-SETUP'!$Q102="DAILY",Z53+'1-SETUP'!$V102,IF('1-SETUP'!$Q102="WEEKLY",Z53+'1-SETUP'!$V102*7,IF('1-SETUP'!$Q102="MONTHLY",EDATE(Z53,'1-SETUP'!$V102),IF('1-SETUP'!$Q102="YEARLY",EDATE(Z53,12*'1-SETUP'!$V102),""))))</f>
        <v/>
      </c>
      <c r="AB53" s="10" t="str">
        <f>IF('1-SETUP'!$Q102="DAILY",AA53+'1-SETUP'!$V102,IF('1-SETUP'!$Q102="WEEKLY",AA53+'1-SETUP'!$V102*7,IF('1-SETUP'!$Q102="MONTHLY",EDATE(AA53,'1-SETUP'!$V102),IF('1-SETUP'!$Q102="YEARLY",EDATE(AA53,12*'1-SETUP'!$V102),""))))</f>
        <v/>
      </c>
      <c r="AC53" s="10" t="str">
        <f>IF('1-SETUP'!$Q102="DAILY",AB53+'1-SETUP'!$V102,IF('1-SETUP'!$Q102="WEEKLY",AB53+'1-SETUP'!$V102*7,IF('1-SETUP'!$Q102="MONTHLY",EDATE(AB53,'1-SETUP'!$V102),IF('1-SETUP'!$Q102="YEARLY",EDATE(AB53,12*'1-SETUP'!$V102),""))))</f>
        <v/>
      </c>
      <c r="AD53" s="10" t="str">
        <f>IF('1-SETUP'!$Q102="DAILY",AC53+'1-SETUP'!$V102,IF('1-SETUP'!$Q102="WEEKLY",AC53+'1-SETUP'!$V102*7,IF('1-SETUP'!$Q102="MONTHLY",EDATE(AC53,'1-SETUP'!$V102),IF('1-SETUP'!$Q102="YEARLY",EDATE(AC53,12*'1-SETUP'!$V102),""))))</f>
        <v/>
      </c>
      <c r="AE53" s="10" t="str">
        <f>IF('1-SETUP'!$Q102="DAILY",AD53+'1-SETUP'!$V102,IF('1-SETUP'!$Q102="WEEKLY",AD53+'1-SETUP'!$V102*7,IF('1-SETUP'!$Q102="MONTHLY",EDATE(AD53,'1-SETUP'!$V102),IF('1-SETUP'!$Q102="YEARLY",EDATE(AD53,12*'1-SETUP'!$V102),""))))</f>
        <v/>
      </c>
      <c r="AF53" s="10" t="str">
        <f>IF('1-SETUP'!$Q102="DAILY",AE53+'1-SETUP'!$V102,IF('1-SETUP'!$Q102="WEEKLY",AE53+'1-SETUP'!$V102*7,IF('1-SETUP'!$Q102="MONTHLY",EDATE(AE53,'1-SETUP'!$V102),IF('1-SETUP'!$Q102="YEARLY",EDATE(AE53,12*'1-SETUP'!$V102),""))))</f>
        <v/>
      </c>
      <c r="AG53" s="10" t="str">
        <f>IF('1-SETUP'!$Q102="DAILY",AF53+'1-SETUP'!$V102,IF('1-SETUP'!$Q102="WEEKLY",AF53+'1-SETUP'!$V102*7,IF('1-SETUP'!$Q102="MONTHLY",EDATE(AF53,'1-SETUP'!$V102),IF('1-SETUP'!$Q102="YEARLY",EDATE(AF53,12*'1-SETUP'!$V102),""))))</f>
        <v/>
      </c>
      <c r="AH53" s="10" t="str">
        <f>IF('1-SETUP'!$Q102="DAILY",AG53+'1-SETUP'!$V102,IF('1-SETUP'!$Q102="WEEKLY",AG53+'1-SETUP'!$V102*7,IF('1-SETUP'!$Q102="MONTHLY",EDATE(AG53,'1-SETUP'!$V102),IF('1-SETUP'!$Q102="YEARLY",EDATE(AG53,12*'1-SETUP'!$V102),""))))</f>
        <v/>
      </c>
      <c r="AI53" s="10" t="str">
        <f>IF('1-SETUP'!$Q102="DAILY",AH53+'1-SETUP'!$V102,IF('1-SETUP'!$Q102="WEEKLY",AH53+'1-SETUP'!$V102*7,IF('1-SETUP'!$Q102="MONTHLY",EDATE(AH53,'1-SETUP'!$V102),IF('1-SETUP'!$Q102="YEARLY",EDATE(AH53,12*'1-SETUP'!$V102),""))))</f>
        <v/>
      </c>
      <c r="AJ53" s="10" t="str">
        <f>IF('1-SETUP'!$Q102="DAILY",AI53+'1-SETUP'!$V102,IF('1-SETUP'!$Q102="WEEKLY",AI53+'1-SETUP'!$V102*7,IF('1-SETUP'!$Q102="MONTHLY",EDATE(AI53,'1-SETUP'!$V102),IF('1-SETUP'!$Q102="YEARLY",EDATE(AI53,12*'1-SETUP'!$V102),""))))</f>
        <v/>
      </c>
      <c r="AK53" s="10" t="str">
        <f>IF('1-SETUP'!$Q102="DAILY",AJ53+'1-SETUP'!$V102,IF('1-SETUP'!$Q102="WEEKLY",AJ53+'1-SETUP'!$V102*7,IF('1-SETUP'!$Q102="MONTHLY",EDATE(AJ53,'1-SETUP'!$V102),IF('1-SETUP'!$Q102="YEARLY",EDATE(AJ53,12*'1-SETUP'!$V102),""))))</f>
        <v/>
      </c>
      <c r="AL53" s="10" t="str">
        <f>IF('1-SETUP'!$Q102="DAILY",AK53+'1-SETUP'!$V102,IF('1-SETUP'!$Q102="WEEKLY",AK53+'1-SETUP'!$V102*7,IF('1-SETUP'!$Q102="MONTHLY",EDATE(AK53,'1-SETUP'!$V102),IF('1-SETUP'!$Q102="YEARLY",EDATE(AK53,12*'1-SETUP'!$V102),""))))</f>
        <v/>
      </c>
      <c r="AM53" s="10" t="str">
        <f>IF('1-SETUP'!$Q102="DAILY",AL53+'1-SETUP'!$V102,IF('1-SETUP'!$Q102="WEEKLY",AL53+'1-SETUP'!$V102*7,IF('1-SETUP'!$Q102="MONTHLY",EDATE(AL53,'1-SETUP'!$V102),IF('1-SETUP'!$Q102="YEARLY",EDATE(AL53,12*'1-SETUP'!$V102),""))))</f>
        <v/>
      </c>
      <c r="AN53" s="10" t="str">
        <f>IF('1-SETUP'!$Q102="DAILY",AM53+'1-SETUP'!$V102,IF('1-SETUP'!$Q102="WEEKLY",AM53+'1-SETUP'!$V102*7,IF('1-SETUP'!$Q102="MONTHLY",EDATE(AM53,'1-SETUP'!$V102),IF('1-SETUP'!$Q102="YEARLY",EDATE(AM53,12*'1-SETUP'!$V102),""))))</f>
        <v/>
      </c>
      <c r="AO53" s="10" t="str">
        <f>IF('1-SETUP'!$Q102="DAILY",AN53+'1-SETUP'!$V102,IF('1-SETUP'!$Q102="WEEKLY",AN53+'1-SETUP'!$V102*7,IF('1-SETUP'!$Q102="MONTHLY",EDATE(AN53,'1-SETUP'!$V102),IF('1-SETUP'!$Q102="YEARLY",EDATE(AN53,12*'1-SETUP'!$V102),""))))</f>
        <v/>
      </c>
      <c r="AP53" s="10" t="str">
        <f>IF('1-SETUP'!$Q102="DAILY",AO53+'1-SETUP'!$V102,IF('1-SETUP'!$Q102="WEEKLY",AO53+'1-SETUP'!$V102*7,IF('1-SETUP'!$Q102="MONTHLY",EDATE(AO53,'1-SETUP'!$V102),IF('1-SETUP'!$Q102="YEARLY",EDATE(AO53,12*'1-SETUP'!$V102),""))))</f>
        <v/>
      </c>
      <c r="AQ53" s="10" t="str">
        <f>IF('1-SETUP'!$Q102="DAILY",AP53+'1-SETUP'!$V102,IF('1-SETUP'!$Q102="WEEKLY",AP53+'1-SETUP'!$V102*7,IF('1-SETUP'!$Q102="MONTHLY",EDATE(AP53,'1-SETUP'!$V102),IF('1-SETUP'!$Q102="YEARLY",EDATE(AP53,12*'1-SETUP'!$V102),""))))</f>
        <v/>
      </c>
      <c r="AR53" s="10" t="str">
        <f>IF('1-SETUP'!$Q102="DAILY",AQ53+'1-SETUP'!$V102,IF('1-SETUP'!$Q102="WEEKLY",AQ53+'1-SETUP'!$V102*7,IF('1-SETUP'!$Q102="MONTHLY",EDATE(AQ53,'1-SETUP'!$V102),IF('1-SETUP'!$Q102="YEARLY",EDATE(AQ53,12*'1-SETUP'!$V102),""))))</f>
        <v/>
      </c>
      <c r="AS53" s="10" t="str">
        <f>IF('1-SETUP'!$Q102="DAILY",AR53+'1-SETUP'!$V102,IF('1-SETUP'!$Q102="WEEKLY",AR53+'1-SETUP'!$V102*7,IF('1-SETUP'!$Q102="MONTHLY",EDATE(AR53,'1-SETUP'!$V102),IF('1-SETUP'!$Q102="YEARLY",EDATE(AR53,12*'1-SETUP'!$V102),""))))</f>
        <v/>
      </c>
      <c r="AT53" s="10" t="str">
        <f>IF('1-SETUP'!$Q102="DAILY",AS53+'1-SETUP'!$V102,IF('1-SETUP'!$Q102="WEEKLY",AS53+'1-SETUP'!$V102*7,IF('1-SETUP'!$Q102="MONTHLY",EDATE(AS53,'1-SETUP'!$V102),IF('1-SETUP'!$Q102="YEARLY",EDATE(AS53,12*'1-SETUP'!$V102),""))))</f>
        <v/>
      </c>
      <c r="AU53" s="10" t="str">
        <f>IF('1-SETUP'!$Q102="DAILY",AT53+'1-SETUP'!$V102,IF('1-SETUP'!$Q102="WEEKLY",AT53+'1-SETUP'!$V102*7,IF('1-SETUP'!$Q102="MONTHLY",EDATE(AT53,'1-SETUP'!$V102),IF('1-SETUP'!$Q102="YEARLY",EDATE(AT53,12*'1-SETUP'!$V102),""))))</f>
        <v/>
      </c>
      <c r="AV53" s="10" t="str">
        <f>IF('1-SETUP'!$Q102="DAILY",AU53+'1-SETUP'!$V102,IF('1-SETUP'!$Q102="WEEKLY",AU53+'1-SETUP'!$V102*7,IF('1-SETUP'!$Q102="MONTHLY",EDATE(AU53,'1-SETUP'!$V102),IF('1-SETUP'!$Q102="YEARLY",EDATE(AU53,12*'1-SETUP'!$V102),""))))</f>
        <v/>
      </c>
      <c r="AW53" s="10" t="str">
        <f>IF('1-SETUP'!$Q102="DAILY",AV53+'1-SETUP'!$V102,IF('1-SETUP'!$Q102="WEEKLY",AV53+'1-SETUP'!$V102*7,IF('1-SETUP'!$Q102="MONTHLY",EDATE(AV53,'1-SETUP'!$V102),IF('1-SETUP'!$Q102="YEARLY",EDATE(AV53,12*'1-SETUP'!$V102),""))))</f>
        <v/>
      </c>
      <c r="AX53" s="10" t="str">
        <f>IF('1-SETUP'!$Q102="DAILY",AW53+'1-SETUP'!$V102,IF('1-SETUP'!$Q102="WEEKLY",AW53+'1-SETUP'!$V102*7,IF('1-SETUP'!$Q102="MONTHLY",EDATE(AW53,'1-SETUP'!$V102),IF('1-SETUP'!$Q102="YEARLY",EDATE(AW53,12*'1-SETUP'!$V102),""))))</f>
        <v/>
      </c>
      <c r="AY53" s="10" t="str">
        <f>IF('1-SETUP'!$Q102="DAILY",AX53+'1-SETUP'!$V102,IF('1-SETUP'!$Q102="WEEKLY",AX53+'1-SETUP'!$V102*7,IF('1-SETUP'!$Q102="MONTHLY",EDATE(AX53,'1-SETUP'!$V102),IF('1-SETUP'!$Q102="YEARLY",EDATE(AX53,12*'1-SETUP'!$V102),""))))</f>
        <v/>
      </c>
      <c r="AZ53" s="10" t="str">
        <f>IF('1-SETUP'!$Q102="DAILY",AY53+'1-SETUP'!$V102,IF('1-SETUP'!$Q102="WEEKLY",AY53+'1-SETUP'!$V102*7,IF('1-SETUP'!$Q102="MONTHLY",EDATE(AY53,'1-SETUP'!$V102),IF('1-SETUP'!$Q102="YEARLY",EDATE(AY53,12*'1-SETUP'!$V102),""))))</f>
        <v/>
      </c>
      <c r="BA53" s="10" t="str">
        <f>IF('1-SETUP'!$Q102="DAILY",AZ53+'1-SETUP'!$V102,IF('1-SETUP'!$Q102="WEEKLY",AZ53+'1-SETUP'!$V102*7,IF('1-SETUP'!$Q102="MONTHLY",EDATE(AZ53,'1-SETUP'!$V102),IF('1-SETUP'!$Q102="YEARLY",EDATE(AZ53,12*'1-SETUP'!$V102),""))))</f>
        <v/>
      </c>
      <c r="BB53" s="10" t="str">
        <f>IF('1-SETUP'!$Q102="DAILY",BA53+'1-SETUP'!$V102,IF('1-SETUP'!$Q102="WEEKLY",BA53+'1-SETUP'!$V102*7,IF('1-SETUP'!$Q102="MONTHLY",EDATE(BA53,'1-SETUP'!$V102),IF('1-SETUP'!$Q102="YEARLY",EDATE(BA53,12*'1-SETUP'!$V102),""))))</f>
        <v/>
      </c>
      <c r="BC53" s="10" t="str">
        <f>IF('1-SETUP'!$Q102="DAILY",BB53+'1-SETUP'!$V102,IF('1-SETUP'!$Q102="WEEKLY",BB53+'1-SETUP'!$V102*7,IF('1-SETUP'!$Q102="MONTHLY",EDATE(BB53,'1-SETUP'!$V102),IF('1-SETUP'!$Q102="YEARLY",EDATE(BB53,12*'1-SETUP'!$V102),""))))</f>
        <v/>
      </c>
      <c r="BD53" s="10" t="str">
        <f>IF('1-SETUP'!$Q102="DAILY",BC53+'1-SETUP'!$V102,IF('1-SETUP'!$Q102="WEEKLY",BC53+'1-SETUP'!$V102*7,IF('1-SETUP'!$Q102="MONTHLY",EDATE(BC53,'1-SETUP'!$V102),IF('1-SETUP'!$Q102="YEARLY",EDATE(BC53,12*'1-SETUP'!$V102),""))))</f>
        <v/>
      </c>
      <c r="BE53" s="10" t="str">
        <f>IF('1-SETUP'!$Q102="DAILY",BD53+'1-SETUP'!$V102,IF('1-SETUP'!$Q102="WEEKLY",BD53+'1-SETUP'!$V102*7,IF('1-SETUP'!$Q102="MONTHLY",EDATE(BD53,'1-SETUP'!$V102),IF('1-SETUP'!$Q102="YEARLY",EDATE(BD53,12*'1-SETUP'!$V102),""))))</f>
        <v/>
      </c>
      <c r="BF53" s="10" t="str">
        <f>IF('1-SETUP'!$Q102="DAILY",BE53+'1-SETUP'!$V102,IF('1-SETUP'!$Q102="WEEKLY",BE53+'1-SETUP'!$V102*7,IF('1-SETUP'!$Q102="MONTHLY",EDATE(BE53,'1-SETUP'!$V102),IF('1-SETUP'!$Q102="YEARLY",EDATE(BE53,12*'1-SETUP'!$V102),""))))</f>
        <v/>
      </c>
      <c r="BG53" s="10" t="str">
        <f>IF('1-SETUP'!$Q102="DAILY",BF53+'1-SETUP'!$V102,IF('1-SETUP'!$Q102="WEEKLY",BF53+'1-SETUP'!$V102*7,IF('1-SETUP'!$Q102="MONTHLY",EDATE(BF53,'1-SETUP'!$V102),IF('1-SETUP'!$Q102="YEARLY",EDATE(BF53,12*'1-SETUP'!$V102),""))))</f>
        <v/>
      </c>
      <c r="BH53" s="10" t="str">
        <f>IF('1-SETUP'!$Q102="DAILY",BG53+'1-SETUP'!$V102,IF('1-SETUP'!$Q102="WEEKLY",BG53+'1-SETUP'!$V102*7,IF('1-SETUP'!$Q102="MONTHLY",EDATE(BG53,'1-SETUP'!$V102),IF('1-SETUP'!$Q102="YEARLY",EDATE(BG53,12*'1-SETUP'!$V102),""))))</f>
        <v/>
      </c>
      <c r="BI53" s="10" t="str">
        <f>IF('1-SETUP'!$Q102="DAILY",BH53+'1-SETUP'!$V102,IF('1-SETUP'!$Q102="WEEKLY",BH53+'1-SETUP'!$V102*7,IF('1-SETUP'!$Q102="MONTHLY",EDATE(BH53,'1-SETUP'!$V102),IF('1-SETUP'!$Q102="YEARLY",EDATE(BH53,12*'1-SETUP'!$V102),""))))</f>
        <v/>
      </c>
      <c r="BJ53" s="10" t="str">
        <f>IF('1-SETUP'!$Q102="DAILY",BI53+'1-SETUP'!$V102,IF('1-SETUP'!$Q102="WEEKLY",BI53+'1-SETUP'!$V102*7,IF('1-SETUP'!$Q102="MONTHLY",EDATE(BI53,'1-SETUP'!$V102),IF('1-SETUP'!$Q102="YEARLY",EDATE(BI53,12*'1-SETUP'!$V102),""))))</f>
        <v/>
      </c>
      <c r="BK53" s="10" t="str">
        <f>IF('1-SETUP'!$Q102="DAILY",BJ53+'1-SETUP'!$V102,IF('1-SETUP'!$Q102="WEEKLY",BJ53+'1-SETUP'!$V102*7,IF('1-SETUP'!$Q102="MONTHLY",EDATE(BJ53,'1-SETUP'!$V102),IF('1-SETUP'!$Q102="YEARLY",EDATE(BJ53,12*'1-SETUP'!$V102),""))))</f>
        <v/>
      </c>
      <c r="BL53" s="10" t="str">
        <f>IF('1-SETUP'!$Q102="DAILY",BK53+'1-SETUP'!$V102,IF('1-SETUP'!$Q102="WEEKLY",BK53+'1-SETUP'!$V102*7,IF('1-SETUP'!$Q102="MONTHLY",EDATE(BK53,'1-SETUP'!$V102),IF('1-SETUP'!$Q102="YEARLY",EDATE(BK53,12*'1-SETUP'!$V102),""))))</f>
        <v/>
      </c>
      <c r="BM53" s="10" t="str">
        <f>IF('1-SETUP'!$Q102="DAILY",BL53+'1-SETUP'!$V102,IF('1-SETUP'!$Q102="WEEKLY",BL53+'1-SETUP'!$V102*7,IF('1-SETUP'!$Q102="MONTHLY",EDATE(BL53,'1-SETUP'!$V102),IF('1-SETUP'!$Q102="YEARLY",EDATE(BL53,12*'1-SETUP'!$V102),""))))</f>
        <v/>
      </c>
      <c r="BN53" s="10" t="str">
        <f>IF('1-SETUP'!$Q102="DAILY",BM53+'1-SETUP'!$V102,IF('1-SETUP'!$Q102="WEEKLY",BM53+'1-SETUP'!$V102*7,IF('1-SETUP'!$Q102="MONTHLY",EDATE(BM53,'1-SETUP'!$V102),IF('1-SETUP'!$Q102="YEARLY",EDATE(BM53,12*'1-SETUP'!$V102),""))))</f>
        <v/>
      </c>
      <c r="BO53" s="10" t="str">
        <f>IF('1-SETUP'!$Q102="DAILY",BN53+'1-SETUP'!$V102,IF('1-SETUP'!$Q102="WEEKLY",BN53+'1-SETUP'!$V102*7,IF('1-SETUP'!$Q102="MONTHLY",EDATE(BN53,'1-SETUP'!$V102),IF('1-SETUP'!$Q102="YEARLY",EDATE(BN53,12*'1-SETUP'!$V102),""))))</f>
        <v/>
      </c>
      <c r="BP53" s="10" t="str">
        <f>IF('1-SETUP'!$Q102="DAILY",BO53+'1-SETUP'!$V102,IF('1-SETUP'!$Q102="WEEKLY",BO53+'1-SETUP'!$V102*7,IF('1-SETUP'!$Q102="MONTHLY",EDATE(BO53,'1-SETUP'!$V102),IF('1-SETUP'!$Q102="YEARLY",EDATE(BO53,12*'1-SETUP'!$V102),""))))</f>
        <v/>
      </c>
      <c r="BQ53" s="10" t="str">
        <f>IF('1-SETUP'!$Q102="DAILY",BP53+'1-SETUP'!$V102,IF('1-SETUP'!$Q102="WEEKLY",BP53+'1-SETUP'!$V102*7,IF('1-SETUP'!$Q102="MONTHLY",EDATE(BP53,'1-SETUP'!$V102),IF('1-SETUP'!$Q102="YEARLY",EDATE(BP53,12*'1-SETUP'!$V102),""))))</f>
        <v/>
      </c>
      <c r="BR53" s="10" t="str">
        <f>IF('1-SETUP'!$Q102="DAILY",BQ53+'1-SETUP'!$V102,IF('1-SETUP'!$Q102="WEEKLY",BQ53+'1-SETUP'!$V102*7,IF('1-SETUP'!$Q102="MONTHLY",EDATE(BQ53,'1-SETUP'!$V102),IF('1-SETUP'!$Q102="YEARLY",EDATE(BQ53,12*'1-SETUP'!$V102),""))))</f>
        <v/>
      </c>
      <c r="BS53" s="10" t="str">
        <f>IF('1-SETUP'!$Q102="DAILY",BR53+'1-SETUP'!$V102,IF('1-SETUP'!$Q102="WEEKLY",BR53+'1-SETUP'!$V102*7,IF('1-SETUP'!$Q102="MONTHLY",EDATE(BR53,'1-SETUP'!$V102),IF('1-SETUP'!$Q102="YEARLY",EDATE(BR53,12*'1-SETUP'!$V102),""))))</f>
        <v/>
      </c>
      <c r="BT53" s="10" t="str">
        <f>IF('1-SETUP'!$Q102="DAILY",BS53+'1-SETUP'!$V102,IF('1-SETUP'!$Q102="WEEKLY",BS53+'1-SETUP'!$V102*7,IF('1-SETUP'!$Q102="MONTHLY",EDATE(BS53,'1-SETUP'!$V102),IF('1-SETUP'!$Q102="YEARLY",EDATE(BS53,12*'1-SETUP'!$V102),""))))</f>
        <v/>
      </c>
      <c r="BU53" s="10" t="str">
        <f>IF('1-SETUP'!$Q102="DAILY",BT53+'1-SETUP'!$V102,IF('1-SETUP'!$Q102="WEEKLY",BT53+'1-SETUP'!$V102*7,IF('1-SETUP'!$Q102="MONTHLY",EDATE(BT53,'1-SETUP'!$V102),IF('1-SETUP'!$Q102="YEARLY",EDATE(BT53,12*'1-SETUP'!$V102),""))))</f>
        <v/>
      </c>
      <c r="BV53" s="10" t="str">
        <f>IF('1-SETUP'!$Q102="DAILY",BU53+'1-SETUP'!$V102,IF('1-SETUP'!$Q102="WEEKLY",BU53+'1-SETUP'!$V102*7,IF('1-SETUP'!$Q102="MONTHLY",EDATE(BU53,'1-SETUP'!$V102),IF('1-SETUP'!$Q102="YEARLY",EDATE(BU53,12*'1-SETUP'!$V102),""))))</f>
        <v/>
      </c>
      <c r="BW53" s="10" t="str">
        <f>IF('1-SETUP'!$Q102="DAILY",BV53+'1-SETUP'!$V102,IF('1-SETUP'!$Q102="WEEKLY",BV53+'1-SETUP'!$V102*7,IF('1-SETUP'!$Q102="MONTHLY",EDATE(BV53,'1-SETUP'!$V102),IF('1-SETUP'!$Q102="YEARLY",EDATE(BV53,12*'1-SETUP'!$V102),""))))</f>
        <v/>
      </c>
      <c r="BX53" s="10" t="str">
        <f>IF('1-SETUP'!$Q102="DAILY",BW53+'1-SETUP'!$V102,IF('1-SETUP'!$Q102="WEEKLY",BW53+'1-SETUP'!$V102*7,IF('1-SETUP'!$Q102="MONTHLY",EDATE(BW53,'1-SETUP'!$V102),IF('1-SETUP'!$Q102="YEARLY",EDATE(BW53,12*'1-SETUP'!$V102),""))))</f>
        <v/>
      </c>
      <c r="BY53" s="10" t="str">
        <f>IF('1-SETUP'!$Q102="DAILY",BX53+'1-SETUP'!$V102,IF('1-SETUP'!$Q102="WEEKLY",BX53+'1-SETUP'!$V102*7,IF('1-SETUP'!$Q102="MONTHLY",EDATE(BX53,'1-SETUP'!$V102),IF('1-SETUP'!$Q102="YEARLY",EDATE(BX53,12*'1-SETUP'!$V102),""))))</f>
        <v/>
      </c>
      <c r="BZ53" s="10" t="str">
        <f>IF('1-SETUP'!$Q102="DAILY",BY53+'1-SETUP'!$V102,IF('1-SETUP'!$Q102="WEEKLY",BY53+'1-SETUP'!$V102*7,IF('1-SETUP'!$Q102="MONTHLY",EDATE(BY53,'1-SETUP'!$V102),IF('1-SETUP'!$Q102="YEARLY",EDATE(BY53,12*'1-SETUP'!$V102),""))))</f>
        <v/>
      </c>
      <c r="CA53" s="10" t="str">
        <f>IF('1-SETUP'!$Q102="DAILY",BZ53+'1-SETUP'!$V102,IF('1-SETUP'!$Q102="WEEKLY",BZ53+'1-SETUP'!$V102*7,IF('1-SETUP'!$Q102="MONTHLY",EDATE(BZ53,'1-SETUP'!$V102),IF('1-SETUP'!$Q102="YEARLY",EDATE(BZ53,12*'1-SETUP'!$V102),""))))</f>
        <v/>
      </c>
      <c r="CB53" s="10" t="str">
        <f>IF('1-SETUP'!$Q102="DAILY",CA53+'1-SETUP'!$V102,IF('1-SETUP'!$Q102="WEEKLY",CA53+'1-SETUP'!$V102*7,IF('1-SETUP'!$Q102="MONTHLY",EDATE(CA53,'1-SETUP'!$V102),IF('1-SETUP'!$Q102="YEARLY",EDATE(CA53,12*'1-SETUP'!$V102),""))))</f>
        <v/>
      </c>
      <c r="CC53" s="10" t="str">
        <f>IF('1-SETUP'!$Q102="DAILY",CB53+'1-SETUP'!$V102,IF('1-SETUP'!$Q102="WEEKLY",CB53+'1-SETUP'!$V102*7,IF('1-SETUP'!$Q102="MONTHLY",EDATE(CB53,'1-SETUP'!$V102),IF('1-SETUP'!$Q102="YEARLY",EDATE(CB53,12*'1-SETUP'!$V102),""))))</f>
        <v/>
      </c>
      <c r="CD53" s="10" t="str">
        <f>IF('1-SETUP'!$Q102="DAILY",CC53+'1-SETUP'!$V102,IF('1-SETUP'!$Q102="WEEKLY",CC53+'1-SETUP'!$V102*7,IF('1-SETUP'!$Q102="MONTHLY",EDATE(CC53,'1-SETUP'!$V102),IF('1-SETUP'!$Q102="YEARLY",EDATE(CC53,12*'1-SETUP'!$V102),""))))</f>
        <v/>
      </c>
      <c r="CE53" s="10" t="str">
        <f>IF('1-SETUP'!$Q102="DAILY",CD53+'1-SETUP'!$V102,IF('1-SETUP'!$Q102="WEEKLY",CD53+'1-SETUP'!$V102*7,IF('1-SETUP'!$Q102="MONTHLY",EDATE(CD53,'1-SETUP'!$V102),IF('1-SETUP'!$Q102="YEARLY",EDATE(CD53,12*'1-SETUP'!$V102),""))))</f>
        <v/>
      </c>
      <c r="CF53" s="10" t="str">
        <f>IF('1-SETUP'!$Q102="DAILY",CE53+'1-SETUP'!$V102,IF('1-SETUP'!$Q102="WEEKLY",CE53+'1-SETUP'!$V102*7,IF('1-SETUP'!$Q102="MONTHLY",EDATE(CE53,'1-SETUP'!$V102),IF('1-SETUP'!$Q102="YEARLY",EDATE(CE53,12*'1-SETUP'!$V102),""))))</f>
        <v/>
      </c>
      <c r="CG53" s="10" t="str">
        <f>IF('1-SETUP'!$Q102="DAILY",CF53+'1-SETUP'!$V102,IF('1-SETUP'!$Q102="WEEKLY",CF53+'1-SETUP'!$V102*7,IF('1-SETUP'!$Q102="MONTHLY",EDATE(CF53,'1-SETUP'!$V102),IF('1-SETUP'!$Q102="YEARLY",EDATE(CF53,12*'1-SETUP'!$V102),""))))</f>
        <v/>
      </c>
      <c r="CH53" s="10" t="str">
        <f>IF('1-SETUP'!$Q102="DAILY",CG53+'1-SETUP'!$V102,IF('1-SETUP'!$Q102="WEEKLY",CG53+'1-SETUP'!$V102*7,IF('1-SETUP'!$Q102="MONTHLY",EDATE(CG53,'1-SETUP'!$V102),IF('1-SETUP'!$Q102="YEARLY",EDATE(CG53,12*'1-SETUP'!$V102),""))))</f>
        <v/>
      </c>
      <c r="CI53" s="10" t="str">
        <f>IF('1-SETUP'!$Q102="DAILY",CH53+'1-SETUP'!$V102,IF('1-SETUP'!$Q102="WEEKLY",CH53+'1-SETUP'!$V102*7,IF('1-SETUP'!$Q102="MONTHLY",EDATE(CH53,'1-SETUP'!$V102),IF('1-SETUP'!$Q102="YEARLY",EDATE(CH53,12*'1-SETUP'!$V102),""))))</f>
        <v/>
      </c>
      <c r="CJ53" s="10" t="str">
        <f>IF('1-SETUP'!$Q102="DAILY",CI53+'1-SETUP'!$V102,IF('1-SETUP'!$Q102="WEEKLY",CI53+'1-SETUP'!$V102*7,IF('1-SETUP'!$Q102="MONTHLY",EDATE(CI53,'1-SETUP'!$V102),IF('1-SETUP'!$Q102="YEARLY",EDATE(CI53,12*'1-SETUP'!$V102),""))))</f>
        <v/>
      </c>
      <c r="CK53" s="10" t="str">
        <f>IF('1-SETUP'!$Q102="DAILY",CJ53+'1-SETUP'!$V102,IF('1-SETUP'!$Q102="WEEKLY",CJ53+'1-SETUP'!$V102*7,IF('1-SETUP'!$Q102="MONTHLY",EDATE(CJ53,'1-SETUP'!$V102),IF('1-SETUP'!$Q102="YEARLY",EDATE(CJ53,12*'1-SETUP'!$V102),""))))</f>
        <v/>
      </c>
      <c r="CL53" s="10" t="str">
        <f>IF('1-SETUP'!$Q102="DAILY",CK53+'1-SETUP'!$V102,IF('1-SETUP'!$Q102="WEEKLY",CK53+'1-SETUP'!$V102*7,IF('1-SETUP'!$Q102="MONTHLY",EDATE(CK53,'1-SETUP'!$V102),IF('1-SETUP'!$Q102="YEARLY",EDATE(CK53,12*'1-SETUP'!$V102),""))))</f>
        <v/>
      </c>
      <c r="CM53" s="10" t="str">
        <f>IF('1-SETUP'!$Q102="DAILY",CL53+'1-SETUP'!$V102,IF('1-SETUP'!$Q102="WEEKLY",CL53+'1-SETUP'!$V102*7,IF('1-SETUP'!$Q102="MONTHLY",EDATE(CL53,'1-SETUP'!$V102),IF('1-SETUP'!$Q102="YEARLY",EDATE(CL53,12*'1-SETUP'!$V102),""))))</f>
        <v/>
      </c>
      <c r="CN53" s="10" t="str">
        <f>IF('1-SETUP'!$Q102="DAILY",CM53+'1-SETUP'!$V102,IF('1-SETUP'!$Q102="WEEKLY",CM53+'1-SETUP'!$V102*7,IF('1-SETUP'!$Q102="MONTHLY",EDATE(CM53,'1-SETUP'!$V102),IF('1-SETUP'!$Q102="YEARLY",EDATE(CM53,12*'1-SETUP'!$V102),""))))</f>
        <v/>
      </c>
      <c r="CO53" s="10" t="str">
        <f>IF('1-SETUP'!$Q102="DAILY",CN53+'1-SETUP'!$V102,IF('1-SETUP'!$Q102="WEEKLY",CN53+'1-SETUP'!$V102*7,IF('1-SETUP'!$Q102="MONTHLY",EDATE(CN53,'1-SETUP'!$V102),IF('1-SETUP'!$Q102="YEARLY",EDATE(CN53,12*'1-SETUP'!$V102),""))))</f>
        <v/>
      </c>
      <c r="CP53" s="10" t="str">
        <f>IF('1-SETUP'!$Q102="DAILY",CO53+'1-SETUP'!$V102,IF('1-SETUP'!$Q102="WEEKLY",CO53+'1-SETUP'!$V102*7,IF('1-SETUP'!$Q102="MONTHLY",EDATE(CO53,'1-SETUP'!$V102),IF('1-SETUP'!$Q102="YEARLY",EDATE(CO53,12*'1-SETUP'!$V102),""))))</f>
        <v/>
      </c>
      <c r="CQ53" s="10" t="str">
        <f>IF('1-SETUP'!$Q102="DAILY",CP53+'1-SETUP'!$V102,IF('1-SETUP'!$Q102="WEEKLY",CP53+'1-SETUP'!$V102*7,IF('1-SETUP'!$Q102="MONTHLY",EDATE(CP53,'1-SETUP'!$V102),IF('1-SETUP'!$Q102="YEARLY",EDATE(CP53,12*'1-SETUP'!$V102),""))))</f>
        <v/>
      </c>
      <c r="CR53" s="10" t="str">
        <f>IF('1-SETUP'!$Q102="DAILY",CQ53+'1-SETUP'!$V102,IF('1-SETUP'!$Q102="WEEKLY",CQ53+'1-SETUP'!$V102*7,IF('1-SETUP'!$Q102="MONTHLY",EDATE(CQ53,'1-SETUP'!$V102),IF('1-SETUP'!$Q102="YEARLY",EDATE(CQ53,12*'1-SETUP'!$V102),""))))</f>
        <v/>
      </c>
      <c r="CS53" s="10" t="str">
        <f>IF('1-SETUP'!$Q102="DAILY",CR53+'1-SETUP'!$V102,IF('1-SETUP'!$Q102="WEEKLY",CR53+'1-SETUP'!$V102*7,IF('1-SETUP'!$Q102="MONTHLY",EDATE(CR53,'1-SETUP'!$V102),IF('1-SETUP'!$Q102="YEARLY",EDATE(CR53,12*'1-SETUP'!$V102),""))))</f>
        <v/>
      </c>
      <c r="CT53" s="10" t="str">
        <f>IF('1-SETUP'!$Q102="DAILY",CS53+'1-SETUP'!$V102,IF('1-SETUP'!$Q102="WEEKLY",CS53+'1-SETUP'!$V102*7,IF('1-SETUP'!$Q102="MONTHLY",EDATE(CS53,'1-SETUP'!$V102),IF('1-SETUP'!$Q102="YEARLY",EDATE(CS53,12*'1-SETUP'!$V102),""))))</f>
        <v/>
      </c>
      <c r="CU53" s="10" t="str">
        <f>IF('1-SETUP'!$Q102="DAILY",CT53+'1-SETUP'!$V102,IF('1-SETUP'!$Q102="WEEKLY",CT53+'1-SETUP'!$V102*7,IF('1-SETUP'!$Q102="MONTHLY",EDATE(CT53,'1-SETUP'!$V102),IF('1-SETUP'!$Q102="YEARLY",EDATE(CT53,12*'1-SETUP'!$V102),""))))</f>
        <v/>
      </c>
      <c r="CV53" s="10" t="str">
        <f>IF('1-SETUP'!$Q102="DAILY",CU53+'1-SETUP'!$V102,IF('1-SETUP'!$Q102="WEEKLY",CU53+'1-SETUP'!$V102*7,IF('1-SETUP'!$Q102="MONTHLY",EDATE(CU53,'1-SETUP'!$V102),IF('1-SETUP'!$Q102="YEARLY",EDATE(CU53,12*'1-SETUP'!$V102),""))))</f>
        <v/>
      </c>
      <c r="CW53" s="10" t="str">
        <f>IF('1-SETUP'!$Q102="DAILY",CV53+'1-SETUP'!$V102,IF('1-SETUP'!$Q102="WEEKLY",CV53+'1-SETUP'!$V102*7,IF('1-SETUP'!$Q102="MONTHLY",EDATE(CV53,'1-SETUP'!$V102),IF('1-SETUP'!$Q102="YEARLY",EDATE(CV53,12*'1-SETUP'!$V102),""))))</f>
        <v/>
      </c>
      <c r="CX53" s="10" t="str">
        <f>IF('1-SETUP'!$Q102="DAILY",CW53+'1-SETUP'!$V102,IF('1-SETUP'!$Q102="WEEKLY",CW53+'1-SETUP'!$V102*7,IF('1-SETUP'!$Q102="MONTHLY",EDATE(CW53,'1-SETUP'!$V102),IF('1-SETUP'!$Q102="YEARLY",EDATE(CW53,12*'1-SETUP'!$V102),""))))</f>
        <v/>
      </c>
      <c r="CY53" s="10" t="str">
        <f>IF('1-SETUP'!$Q102="DAILY",CX53+'1-SETUP'!$V102,IF('1-SETUP'!$Q102="WEEKLY",CX53+'1-SETUP'!$V102*7,IF('1-SETUP'!$Q102="MONTHLY",EDATE(CX53,'1-SETUP'!$V102),IF('1-SETUP'!$Q102="YEARLY",EDATE(CX53,12*'1-SETUP'!$V102),""))))</f>
        <v/>
      </c>
      <c r="CZ53" s="10" t="str">
        <f>IF('1-SETUP'!$Q102="DAILY",CY53+'1-SETUP'!$V102,IF('1-SETUP'!$Q102="WEEKLY",CY53+'1-SETUP'!$V102*7,IF('1-SETUP'!$Q102="MONTHLY",EDATE(CY53,'1-SETUP'!$V102),IF('1-SETUP'!$Q102="YEARLY",EDATE(CY53,12*'1-SETUP'!$V102),""))))</f>
        <v/>
      </c>
      <c r="DA53" s="10" t="str">
        <f>IF('1-SETUP'!$Q102="DAILY",CZ53+'1-SETUP'!$V102,IF('1-SETUP'!$Q102="WEEKLY",CZ53+'1-SETUP'!$V102*7,IF('1-SETUP'!$Q102="MONTHLY",EDATE(CZ53,'1-SETUP'!$V102),IF('1-SETUP'!$Q102="YEARLY",EDATE(CZ53,12*'1-SETUP'!$V102),""))))</f>
        <v/>
      </c>
      <c r="DB53" s="10" t="str">
        <f>IF('1-SETUP'!$Q102="DAILY",DA53+'1-SETUP'!$V102,IF('1-SETUP'!$Q102="WEEKLY",DA53+'1-SETUP'!$V102*7,IF('1-SETUP'!$Q102="MONTHLY",EDATE(DA53,'1-SETUP'!$V102),IF('1-SETUP'!$Q102="YEARLY",EDATE(DA53,12*'1-SETUP'!$V102),""))))</f>
        <v/>
      </c>
      <c r="DC53" s="10" t="str">
        <f>IF('1-SETUP'!$Q102="DAILY",DB53+'1-SETUP'!$V102,IF('1-SETUP'!$Q102="WEEKLY",DB53+'1-SETUP'!$V102*7,IF('1-SETUP'!$Q102="MONTHLY",EDATE(DB53,'1-SETUP'!$V102),IF('1-SETUP'!$Q102="YEARLY",EDATE(DB53,12*'1-SETUP'!$V102),""))))</f>
        <v/>
      </c>
      <c r="DD53" s="10" t="str">
        <f>IF('1-SETUP'!$Q102="DAILY",DC53+'1-SETUP'!$V102,IF('1-SETUP'!$Q102="WEEKLY",DC53+'1-SETUP'!$V102*7,IF('1-SETUP'!$Q102="MONTHLY",EDATE(DC53,'1-SETUP'!$V102),IF('1-SETUP'!$Q102="YEARLY",EDATE(DC53,12*'1-SETUP'!$V102),""))))</f>
        <v/>
      </c>
      <c r="DE53" s="10" t="str">
        <f>IF('1-SETUP'!$Q102="DAILY",DD53+'1-SETUP'!$V102,IF('1-SETUP'!$Q102="WEEKLY",DD53+'1-SETUP'!$V102*7,IF('1-SETUP'!$Q102="MONTHLY",EDATE(DD53,'1-SETUP'!$V102),IF('1-SETUP'!$Q102="YEARLY",EDATE(DD53,12*'1-SETUP'!$V102),""))))</f>
        <v/>
      </c>
      <c r="DF53" s="10" t="str">
        <f>IF('1-SETUP'!$Q102="DAILY",DE53+'1-SETUP'!$V102,IF('1-SETUP'!$Q102="WEEKLY",DE53+'1-SETUP'!$V102*7,IF('1-SETUP'!$Q102="MONTHLY",EDATE(DE53,'1-SETUP'!$V102),IF('1-SETUP'!$Q102="YEARLY",EDATE(DE53,12*'1-SETUP'!$V102),""))))</f>
        <v/>
      </c>
      <c r="DG53" s="10" t="str">
        <f>IF('1-SETUP'!$Q102="DAILY",DF53+'1-SETUP'!$V102,IF('1-SETUP'!$Q102="WEEKLY",DF53+'1-SETUP'!$V102*7,IF('1-SETUP'!$Q102="MONTHLY",EDATE(DF53,'1-SETUP'!$V102),IF('1-SETUP'!$Q102="YEARLY",EDATE(DF53,12*'1-SETUP'!$V102),""))))</f>
        <v/>
      </c>
      <c r="DH53" s="10" t="str">
        <f>IF('1-SETUP'!$Q102="DAILY",DG53+'1-SETUP'!$V102,IF('1-SETUP'!$Q102="WEEKLY",DG53+'1-SETUP'!$V102*7,IF('1-SETUP'!$Q102="MONTHLY",EDATE(DG53,'1-SETUP'!$V102),IF('1-SETUP'!$Q102="YEARLY",EDATE(DG53,12*'1-SETUP'!$V102),""))))</f>
        <v/>
      </c>
      <c r="DI53" s="10" t="str">
        <f>IF('1-SETUP'!$Q102="DAILY",DH53+'1-SETUP'!$V102,IF('1-SETUP'!$Q102="WEEKLY",DH53+'1-SETUP'!$V102*7,IF('1-SETUP'!$Q102="MONTHLY",EDATE(DH53,'1-SETUP'!$V102),IF('1-SETUP'!$Q102="YEARLY",EDATE(DH53,12*'1-SETUP'!$V102),""))))</f>
        <v/>
      </c>
      <c r="DJ53" s="10" t="str">
        <f>IF('1-SETUP'!$Q102="DAILY",DI53+'1-SETUP'!$V102,IF('1-SETUP'!$Q102="WEEKLY",DI53+'1-SETUP'!$V102*7,IF('1-SETUP'!$Q102="MONTHLY",EDATE(DI53,'1-SETUP'!$V102),IF('1-SETUP'!$Q102="YEARLY",EDATE(DI53,12*'1-SETUP'!$V102),""))))</f>
        <v/>
      </c>
      <c r="DK53" s="10" t="str">
        <f>IF('1-SETUP'!$Q102="DAILY",DJ53+'1-SETUP'!$V102,IF('1-SETUP'!$Q102="WEEKLY",DJ53+'1-SETUP'!$V102*7,IF('1-SETUP'!$Q102="MONTHLY",EDATE(DJ53,'1-SETUP'!$V102),IF('1-SETUP'!$Q102="YEARLY",EDATE(DJ53,12*'1-SETUP'!$V102),""))))</f>
        <v/>
      </c>
      <c r="DL53" s="10" t="str">
        <f>IF('1-SETUP'!$Q102="DAILY",DK53+'1-SETUP'!$V102,IF('1-SETUP'!$Q102="WEEKLY",DK53+'1-SETUP'!$V102*7,IF('1-SETUP'!$Q102="MONTHLY",EDATE(DK53,'1-SETUP'!$V102),IF('1-SETUP'!$Q102="YEARLY",EDATE(DK53,12*'1-SETUP'!$V102),""))))</f>
        <v/>
      </c>
      <c r="DM53" s="10" t="str">
        <f>IF('1-SETUP'!$Q102="DAILY",DL53+'1-SETUP'!$V102,IF('1-SETUP'!$Q102="WEEKLY",DL53+'1-SETUP'!$V102*7,IF('1-SETUP'!$Q102="MONTHLY",EDATE(DL53,'1-SETUP'!$V102),IF('1-SETUP'!$Q102="YEARLY",EDATE(DL53,12*'1-SETUP'!$V102),""))))</f>
        <v/>
      </c>
      <c r="DN53" s="10" t="str">
        <f>IF('1-SETUP'!$Q102="DAILY",DM53+'1-SETUP'!$V102,IF('1-SETUP'!$Q102="WEEKLY",DM53+'1-SETUP'!$V102*7,IF('1-SETUP'!$Q102="MONTHLY",EDATE(DM53,'1-SETUP'!$V102),IF('1-SETUP'!$Q102="YEARLY",EDATE(DM53,12*'1-SETUP'!$V102),""))))</f>
        <v/>
      </c>
      <c r="DO53" s="10" t="str">
        <f>IF('1-SETUP'!$Q102="DAILY",DN53+'1-SETUP'!$V102,IF('1-SETUP'!$Q102="WEEKLY",DN53+'1-SETUP'!$V102*7,IF('1-SETUP'!$Q102="MONTHLY",EDATE(DN53,'1-SETUP'!$V102),IF('1-SETUP'!$Q102="YEARLY",EDATE(DN53,12*'1-SETUP'!$V102),""))))</f>
        <v/>
      </c>
      <c r="DP53" s="10" t="str">
        <f>IF('1-SETUP'!$Q102="DAILY",DO53+'1-SETUP'!$V102,IF('1-SETUP'!$Q102="WEEKLY",DO53+'1-SETUP'!$V102*7,IF('1-SETUP'!$Q102="MONTHLY",EDATE(DO53,'1-SETUP'!$V102),IF('1-SETUP'!$Q102="YEARLY",EDATE(DO53,12*'1-SETUP'!$V102),""))))</f>
        <v/>
      </c>
      <c r="DQ53" s="10" t="str">
        <f>IF('1-SETUP'!$Q102="DAILY",DP53+'1-SETUP'!$V102,IF('1-SETUP'!$Q102="WEEKLY",DP53+'1-SETUP'!$V102*7,IF('1-SETUP'!$Q102="MONTHLY",EDATE(DP53,'1-SETUP'!$V102),IF('1-SETUP'!$Q102="YEARLY",EDATE(DP53,12*'1-SETUP'!$V102),""))))</f>
        <v/>
      </c>
      <c r="DR53" s="10" t="str">
        <f>IF('1-SETUP'!$Q102="DAILY",DQ53+'1-SETUP'!$V102,IF('1-SETUP'!$Q102="WEEKLY",DQ53+'1-SETUP'!$V102*7,IF('1-SETUP'!$Q102="MONTHLY",EDATE(DQ53,'1-SETUP'!$V102),IF('1-SETUP'!$Q102="YEARLY",EDATE(DQ53,12*'1-SETUP'!$V102),""))))</f>
        <v/>
      </c>
      <c r="DS53" s="10" t="str">
        <f>IF('1-SETUP'!$Q102="DAILY",DR53+'1-SETUP'!$V102,IF('1-SETUP'!$Q102="WEEKLY",DR53+'1-SETUP'!$V102*7,IF('1-SETUP'!$Q102="MONTHLY",EDATE(DR53,'1-SETUP'!$V102),IF('1-SETUP'!$Q102="YEARLY",EDATE(DR53,12*'1-SETUP'!$V102),""))))</f>
        <v/>
      </c>
      <c r="DT53" s="10" t="str">
        <f>IF('1-SETUP'!$Q102="DAILY",DS53+'1-SETUP'!$V102,IF('1-SETUP'!$Q102="WEEKLY",DS53+'1-SETUP'!$V102*7,IF('1-SETUP'!$Q102="MONTHLY",EDATE(DS53,'1-SETUP'!$V102),IF('1-SETUP'!$Q102="YEARLY",EDATE(DS53,12*'1-SETUP'!$V102),""))))</f>
        <v/>
      </c>
      <c r="DU53" s="10" t="str">
        <f>IF('1-SETUP'!$Q102="DAILY",DT53+'1-SETUP'!$V102,IF('1-SETUP'!$Q102="WEEKLY",DT53+'1-SETUP'!$V102*7,IF('1-SETUP'!$Q102="MONTHLY",EDATE(DT53,'1-SETUP'!$V102),IF('1-SETUP'!$Q102="YEARLY",EDATE(DT53,12*'1-SETUP'!$V102),""))))</f>
        <v/>
      </c>
      <c r="DV53" s="10" t="str">
        <f>IF('1-SETUP'!$Q102="DAILY",DU53+'1-SETUP'!$V102,IF('1-SETUP'!$Q102="WEEKLY",DU53+'1-SETUP'!$V102*7,IF('1-SETUP'!$Q102="MONTHLY",EDATE(DU53,'1-SETUP'!$V102),IF('1-SETUP'!$Q102="YEARLY",EDATE(DU53,12*'1-SETUP'!$V102),""))))</f>
        <v/>
      </c>
      <c r="DW53" s="10" t="str">
        <f>IF('1-SETUP'!$Q102="DAILY",DV53+'1-SETUP'!$V102,IF('1-SETUP'!$Q102="WEEKLY",DV53+'1-SETUP'!$V102*7,IF('1-SETUP'!$Q102="MONTHLY",EDATE(DV53,'1-SETUP'!$V102),IF('1-SETUP'!$Q102="YEARLY",EDATE(DV53,12*'1-SETUP'!$V102),""))))</f>
        <v/>
      </c>
      <c r="DX53" s="10" t="str">
        <f>IF('1-SETUP'!$Q102="DAILY",DW53+'1-SETUP'!$V102,IF('1-SETUP'!$Q102="WEEKLY",DW53+'1-SETUP'!$V102*7,IF('1-SETUP'!$Q102="MONTHLY",EDATE(DW53,'1-SETUP'!$V102),IF('1-SETUP'!$Q102="YEARLY",EDATE(DW53,12*'1-SETUP'!$V102),""))))</f>
        <v/>
      </c>
      <c r="DY53" s="10" t="str">
        <f>IF('1-SETUP'!$Q102="DAILY",DX53+'1-SETUP'!$V102,IF('1-SETUP'!$Q102="WEEKLY",DX53+'1-SETUP'!$V102*7,IF('1-SETUP'!$Q102="MONTHLY",EDATE(DX53,'1-SETUP'!$V102),IF('1-SETUP'!$Q102="YEARLY",EDATE(DX53,12*'1-SETUP'!$V102),""))))</f>
        <v/>
      </c>
      <c r="DZ53" s="10" t="str">
        <f>IF('1-SETUP'!$Q102="DAILY",DY53+'1-SETUP'!$V102,IF('1-SETUP'!$Q102="WEEKLY",DY53+'1-SETUP'!$V102*7,IF('1-SETUP'!$Q102="MONTHLY",EDATE(DY53,'1-SETUP'!$V102),IF('1-SETUP'!$Q102="YEARLY",EDATE(DY53,12*'1-SETUP'!$V102),""))))</f>
        <v/>
      </c>
      <c r="EA53" s="10" t="str">
        <f>IF('1-SETUP'!$Q102="DAILY",DZ53+'1-SETUP'!$V102,IF('1-SETUP'!$Q102="WEEKLY",DZ53+'1-SETUP'!$V102*7,IF('1-SETUP'!$Q102="MONTHLY",EDATE(DZ53,'1-SETUP'!$V102),IF('1-SETUP'!$Q102="YEARLY",EDATE(DZ53,12*'1-SETUP'!$V102),""))))</f>
        <v/>
      </c>
      <c r="EB53" s="10" t="str">
        <f>IF('1-SETUP'!$Q102="DAILY",EA53+'1-SETUP'!$V102,IF('1-SETUP'!$Q102="WEEKLY",EA53+'1-SETUP'!$V102*7,IF('1-SETUP'!$Q102="MONTHLY",EDATE(EA53,'1-SETUP'!$V102),IF('1-SETUP'!$Q102="YEARLY",EDATE(EA53,12*'1-SETUP'!$V102),""))))</f>
        <v/>
      </c>
      <c r="EC53" s="10" t="str">
        <f>IF('1-SETUP'!$Q102="DAILY",EB53+'1-SETUP'!$V102,IF('1-SETUP'!$Q102="WEEKLY",EB53+'1-SETUP'!$V102*7,IF('1-SETUP'!$Q102="MONTHLY",EDATE(EB53,'1-SETUP'!$V102),IF('1-SETUP'!$Q102="YEARLY",EDATE(EB53,12*'1-SETUP'!$V102),""))))</f>
        <v/>
      </c>
      <c r="ED53" s="10" t="str">
        <f>IF('1-SETUP'!$Q102="DAILY",EC53+'1-SETUP'!$V102,IF('1-SETUP'!$Q102="WEEKLY",EC53+'1-SETUP'!$V102*7,IF('1-SETUP'!$Q102="MONTHLY",EDATE(EC53,'1-SETUP'!$V102),IF('1-SETUP'!$Q102="YEARLY",EDATE(EC53,12*'1-SETUP'!$V102),""))))</f>
        <v/>
      </c>
      <c r="EE53" s="10" t="str">
        <f>IF('1-SETUP'!$Q102="DAILY",ED53+'1-SETUP'!$V102,IF('1-SETUP'!$Q102="WEEKLY",ED53+'1-SETUP'!$V102*7,IF('1-SETUP'!$Q102="MONTHLY",EDATE(ED53,'1-SETUP'!$V102),IF('1-SETUP'!$Q102="YEARLY",EDATE(ED53,12*'1-SETUP'!$V102),""))))</f>
        <v/>
      </c>
      <c r="EF53" s="10" t="str">
        <f>IF('1-SETUP'!$Q102="DAILY",EE53+'1-SETUP'!$V102,IF('1-SETUP'!$Q102="WEEKLY",EE53+'1-SETUP'!$V102*7,IF('1-SETUP'!$Q102="MONTHLY",EDATE(EE53,'1-SETUP'!$V102),IF('1-SETUP'!$Q102="YEARLY",EDATE(EE53,12*'1-SETUP'!$V102),""))))</f>
        <v/>
      </c>
      <c r="EG53" s="10" t="str">
        <f>IF('1-SETUP'!$Q102="DAILY",EF53+'1-SETUP'!$V102,IF('1-SETUP'!$Q102="WEEKLY",EF53+'1-SETUP'!$V102*7,IF('1-SETUP'!$Q102="MONTHLY",EDATE(EF53,'1-SETUP'!$V102),IF('1-SETUP'!$Q102="YEARLY",EDATE(EF53,12*'1-SETUP'!$V102),""))))</f>
        <v/>
      </c>
      <c r="EH53" s="10" t="str">
        <f>IF('1-SETUP'!$Q102="DAILY",EG53+'1-SETUP'!$V102,IF('1-SETUP'!$Q102="WEEKLY",EG53+'1-SETUP'!$V102*7,IF('1-SETUP'!$Q102="MONTHLY",EDATE(EG53,'1-SETUP'!$V102),IF('1-SETUP'!$Q102="YEARLY",EDATE(EG53,12*'1-SETUP'!$V102),""))))</f>
        <v/>
      </c>
      <c r="EI53" s="10" t="str">
        <f>IF('1-SETUP'!$Q102="DAILY",EH53+'1-SETUP'!$V102,IF('1-SETUP'!$Q102="WEEKLY",EH53+'1-SETUP'!$V102*7,IF('1-SETUP'!$Q102="MONTHLY",EDATE(EH53,'1-SETUP'!$V102),IF('1-SETUP'!$Q102="YEARLY",EDATE(EH53,12*'1-SETUP'!$V102),""))))</f>
        <v/>
      </c>
      <c r="EJ53" s="10" t="str">
        <f>IF('1-SETUP'!$Q102="DAILY",EI53+'1-SETUP'!$V102,IF('1-SETUP'!$Q102="WEEKLY",EI53+'1-SETUP'!$V102*7,IF('1-SETUP'!$Q102="MONTHLY",EDATE(EI53,'1-SETUP'!$V102),IF('1-SETUP'!$Q102="YEARLY",EDATE(EI53,12*'1-SETUP'!$V102),""))))</f>
        <v/>
      </c>
      <c r="EK53" s="10" t="str">
        <f>IF('1-SETUP'!$Q102="DAILY",EJ53+'1-SETUP'!$V102,IF('1-SETUP'!$Q102="WEEKLY",EJ53+'1-SETUP'!$V102*7,IF('1-SETUP'!$Q102="MONTHLY",EDATE(EJ53,'1-SETUP'!$V102),IF('1-SETUP'!$Q102="YEARLY",EDATE(EJ53,12*'1-SETUP'!$V102),""))))</f>
        <v/>
      </c>
      <c r="EL53" s="10" t="str">
        <f>IF('1-SETUP'!$Q102="DAILY",EK53+'1-SETUP'!$V102,IF('1-SETUP'!$Q102="WEEKLY",EK53+'1-SETUP'!$V102*7,IF('1-SETUP'!$Q102="MONTHLY",EDATE(EK53,'1-SETUP'!$V102),IF('1-SETUP'!$Q102="YEARLY",EDATE(EK53,12*'1-SETUP'!$V102),""))))</f>
        <v/>
      </c>
      <c r="EM53" s="10" t="str">
        <f>IF('1-SETUP'!$Q102="DAILY",EL53+'1-SETUP'!$V102,IF('1-SETUP'!$Q102="WEEKLY",EL53+'1-SETUP'!$V102*7,IF('1-SETUP'!$Q102="MONTHLY",EDATE(EL53,'1-SETUP'!$V102),IF('1-SETUP'!$Q102="YEARLY",EDATE(EL53,12*'1-SETUP'!$V102),""))))</f>
        <v/>
      </c>
      <c r="EN53" s="10" t="str">
        <f>IF('1-SETUP'!$Q102="DAILY",EM53+'1-SETUP'!$V102,IF('1-SETUP'!$Q102="WEEKLY",EM53+'1-SETUP'!$V102*7,IF('1-SETUP'!$Q102="MONTHLY",EDATE(EM53,'1-SETUP'!$V102),IF('1-SETUP'!$Q102="YEARLY",EDATE(EM53,12*'1-SETUP'!$V102),""))))</f>
        <v/>
      </c>
      <c r="EO53" s="10" t="str">
        <f>IF('1-SETUP'!$Q102="DAILY",EN53+'1-SETUP'!$V102,IF('1-SETUP'!$Q102="WEEKLY",EN53+'1-SETUP'!$V102*7,IF('1-SETUP'!$Q102="MONTHLY",EDATE(EN53,'1-SETUP'!$V102),IF('1-SETUP'!$Q102="YEARLY",EDATE(EN53,12*'1-SETUP'!$V102),""))))</f>
        <v/>
      </c>
      <c r="EP53" s="10" t="str">
        <f>IF('1-SETUP'!$Q102="DAILY",EO53+'1-SETUP'!$V102,IF('1-SETUP'!$Q102="WEEKLY",EO53+'1-SETUP'!$V102*7,IF('1-SETUP'!$Q102="MONTHLY",EDATE(EO53,'1-SETUP'!$V102),IF('1-SETUP'!$Q102="YEARLY",EDATE(EO53,12*'1-SETUP'!$V102),""))))</f>
        <v/>
      </c>
      <c r="EQ53" s="10" t="str">
        <f>IF('1-SETUP'!$Q102="DAILY",EP53+'1-SETUP'!$V102,IF('1-SETUP'!$Q102="WEEKLY",EP53+'1-SETUP'!$V102*7,IF('1-SETUP'!$Q102="MONTHLY",EDATE(EP53,'1-SETUP'!$V102),IF('1-SETUP'!$Q102="YEARLY",EDATE(EP53,12*'1-SETUP'!$V102),""))))</f>
        <v/>
      </c>
      <c r="ER53" s="10" t="str">
        <f>IF('1-SETUP'!$Q102="DAILY",EQ53+'1-SETUP'!$V102,IF('1-SETUP'!$Q102="WEEKLY",EQ53+'1-SETUP'!$V102*7,IF('1-SETUP'!$Q102="MONTHLY",EDATE(EQ53,'1-SETUP'!$V102),IF('1-SETUP'!$Q102="YEARLY",EDATE(EQ53,12*'1-SETUP'!$V102),""))))</f>
        <v/>
      </c>
      <c r="ES53" s="10" t="str">
        <f>IF('1-SETUP'!$Q102="DAILY",ER53+'1-SETUP'!$V102,IF('1-SETUP'!$Q102="WEEKLY",ER53+'1-SETUP'!$V102*7,IF('1-SETUP'!$Q102="MONTHLY",EDATE(ER53,'1-SETUP'!$V102),IF('1-SETUP'!$Q102="YEARLY",EDATE(ER53,12*'1-SETUP'!$V102),""))))</f>
        <v/>
      </c>
      <c r="ET53" s="10" t="str">
        <f>IF('1-SETUP'!$Q102="DAILY",ES53+'1-SETUP'!$V102,IF('1-SETUP'!$Q102="WEEKLY",ES53+'1-SETUP'!$V102*7,IF('1-SETUP'!$Q102="MONTHLY",EDATE(ES53,'1-SETUP'!$V102),IF('1-SETUP'!$Q102="YEARLY",EDATE(ES53,12*'1-SETUP'!$V102),""))))</f>
        <v/>
      </c>
      <c r="EU53" s="10" t="str">
        <f>IF('1-SETUP'!$Q102="DAILY",ET53+'1-SETUP'!$V102,IF('1-SETUP'!$Q102="WEEKLY",ET53+'1-SETUP'!$V102*7,IF('1-SETUP'!$Q102="MONTHLY",EDATE(ET53,'1-SETUP'!$V102),IF('1-SETUP'!$Q102="YEARLY",EDATE(ET53,12*'1-SETUP'!$V102),""))))</f>
        <v/>
      </c>
      <c r="EV53" s="10" t="str">
        <f>IF('1-SETUP'!$Q102="DAILY",EU53+'1-SETUP'!$V102,IF('1-SETUP'!$Q102="WEEKLY",EU53+'1-SETUP'!$V102*7,IF('1-SETUP'!$Q102="MONTHLY",EDATE(EU53,'1-SETUP'!$V102),IF('1-SETUP'!$Q102="YEARLY",EDATE(EU53,12*'1-SETUP'!$V102),""))))</f>
        <v/>
      </c>
      <c r="EW53" s="10" t="str">
        <f>IF('1-SETUP'!$Q102="DAILY",EV53+'1-SETUP'!$V102,IF('1-SETUP'!$Q102="WEEKLY",EV53+'1-SETUP'!$V102*7,IF('1-SETUP'!$Q102="MONTHLY",EDATE(EV53,'1-SETUP'!$V102),IF('1-SETUP'!$Q102="YEARLY",EDATE(EV53,12*'1-SETUP'!$V102),""))))</f>
        <v/>
      </c>
      <c r="EX53" s="10" t="str">
        <f>IF('1-SETUP'!$Q102="DAILY",EW53+'1-SETUP'!$V102,IF('1-SETUP'!$Q102="WEEKLY",EW53+'1-SETUP'!$V102*7,IF('1-SETUP'!$Q102="MONTHLY",EDATE(EW53,'1-SETUP'!$V102),IF('1-SETUP'!$Q102="YEARLY",EDATE(EW53,12*'1-SETUP'!$V102),""))))</f>
        <v/>
      </c>
      <c r="EY53" s="10" t="str">
        <f>IF('1-SETUP'!$Q102="DAILY",EX53+'1-SETUP'!$V102,IF('1-SETUP'!$Q102="WEEKLY",EX53+'1-SETUP'!$V102*7,IF('1-SETUP'!$Q102="MONTHLY",EDATE(EX53,'1-SETUP'!$V102),IF('1-SETUP'!$Q102="YEARLY",EDATE(EX53,12*'1-SETUP'!$V102),""))))</f>
        <v/>
      </c>
      <c r="EZ53" s="10" t="str">
        <f>IF('1-SETUP'!$Q102="DAILY",EY53+'1-SETUP'!$V102,IF('1-SETUP'!$Q102="WEEKLY",EY53+'1-SETUP'!$V102*7,IF('1-SETUP'!$Q102="MONTHLY",EDATE(EY53,'1-SETUP'!$V102),IF('1-SETUP'!$Q102="YEARLY",EDATE(EY53,12*'1-SETUP'!$V102),""))))</f>
        <v/>
      </c>
      <c r="FA53" s="10" t="str">
        <f>IF('1-SETUP'!$Q102="DAILY",EZ53+'1-SETUP'!$V102,IF('1-SETUP'!$Q102="WEEKLY",EZ53+'1-SETUP'!$V102*7,IF('1-SETUP'!$Q102="MONTHLY",EDATE(EZ53,'1-SETUP'!$V102),IF('1-SETUP'!$Q102="YEARLY",EDATE(EZ53,12*'1-SETUP'!$V102),""))))</f>
        <v/>
      </c>
      <c r="FB53" s="10" t="str">
        <f>IF('1-SETUP'!$Q102="DAILY",FA53+'1-SETUP'!$V102,IF('1-SETUP'!$Q102="WEEKLY",FA53+'1-SETUP'!$V102*7,IF('1-SETUP'!$Q102="MONTHLY",EDATE(FA53,'1-SETUP'!$V102),IF('1-SETUP'!$Q102="YEARLY",EDATE(FA53,12*'1-SETUP'!$V102),""))))</f>
        <v/>
      </c>
      <c r="FC53" s="10" t="str">
        <f>IF('1-SETUP'!$Q102="DAILY",FB53+'1-SETUP'!$V102,IF('1-SETUP'!$Q102="WEEKLY",FB53+'1-SETUP'!$V102*7,IF('1-SETUP'!$Q102="MONTHLY",EDATE(FB53,'1-SETUP'!$V102),IF('1-SETUP'!$Q102="YEARLY",EDATE(FB53,12*'1-SETUP'!$V102),""))))</f>
        <v/>
      </c>
      <c r="FD53" s="10" t="str">
        <f>IF('1-SETUP'!$Q102="DAILY",FC53+'1-SETUP'!$V102,IF('1-SETUP'!$Q102="WEEKLY",FC53+'1-SETUP'!$V102*7,IF('1-SETUP'!$Q102="MONTHLY",EDATE(FC53,'1-SETUP'!$V102),IF('1-SETUP'!$Q102="YEARLY",EDATE(FC53,12*'1-SETUP'!$V102),""))))</f>
        <v/>
      </c>
      <c r="FE53" s="10" t="str">
        <f>IF('1-SETUP'!$Q102="DAILY",FD53+'1-SETUP'!$V102,IF('1-SETUP'!$Q102="WEEKLY",FD53+'1-SETUP'!$V102*7,IF('1-SETUP'!$Q102="MONTHLY",EDATE(FD53,'1-SETUP'!$V102),IF('1-SETUP'!$Q102="YEARLY",EDATE(FD53,12*'1-SETUP'!$V102),""))))</f>
        <v/>
      </c>
      <c r="FF53" s="10" t="str">
        <f>IF('1-SETUP'!$Q102="DAILY",FE53+'1-SETUP'!$V102,IF('1-SETUP'!$Q102="WEEKLY",FE53+'1-SETUP'!$V102*7,IF('1-SETUP'!$Q102="MONTHLY",EDATE(FE53,'1-SETUP'!$V102),IF('1-SETUP'!$Q102="YEARLY",EDATE(FE53,12*'1-SETUP'!$V102),""))))</f>
        <v/>
      </c>
      <c r="FG53" s="10" t="str">
        <f>IF('1-SETUP'!$Q102="DAILY",FF53+'1-SETUP'!$V102,IF('1-SETUP'!$Q102="WEEKLY",FF53+'1-SETUP'!$V102*7,IF('1-SETUP'!$Q102="MONTHLY",EDATE(FF53,'1-SETUP'!$V102),IF('1-SETUP'!$Q102="YEARLY",EDATE(FF53,12*'1-SETUP'!$V102),""))))</f>
        <v/>
      </c>
      <c r="FH53" s="10" t="str">
        <f>IF('1-SETUP'!$Q102="DAILY",FG53+'1-SETUP'!$V102,IF('1-SETUP'!$Q102="WEEKLY",FG53+'1-SETUP'!$V102*7,IF('1-SETUP'!$Q102="MONTHLY",EDATE(FG53,'1-SETUP'!$V102),IF('1-SETUP'!$Q102="YEARLY",EDATE(FG53,12*'1-SETUP'!$V102),""))))</f>
        <v/>
      </c>
      <c r="FI53" s="10" t="str">
        <f>IF('1-SETUP'!$Q102="DAILY",FH53+'1-SETUP'!$V102,IF('1-SETUP'!$Q102="WEEKLY",FH53+'1-SETUP'!$V102*7,IF('1-SETUP'!$Q102="MONTHLY",EDATE(FH53,'1-SETUP'!$V102),IF('1-SETUP'!$Q102="YEARLY",EDATE(FH53,12*'1-SETUP'!$V102),""))))</f>
        <v/>
      </c>
      <c r="FJ53" s="10" t="str">
        <f>IF('1-SETUP'!$Q102="DAILY",FI53+'1-SETUP'!$V102,IF('1-SETUP'!$Q102="WEEKLY",FI53+'1-SETUP'!$V102*7,IF('1-SETUP'!$Q102="MONTHLY",EDATE(FI53,'1-SETUP'!$V102),IF('1-SETUP'!$Q102="YEARLY",EDATE(FI53,12*'1-SETUP'!$V102),""))))</f>
        <v/>
      </c>
      <c r="FK53" s="10" t="str">
        <f>IF('1-SETUP'!$Q102="DAILY",FJ53+'1-SETUP'!$V102,IF('1-SETUP'!$Q102="WEEKLY",FJ53+'1-SETUP'!$V102*7,IF('1-SETUP'!$Q102="MONTHLY",EDATE(FJ53,'1-SETUP'!$V102),IF('1-SETUP'!$Q102="YEARLY",EDATE(FJ53,12*'1-SETUP'!$V102),""))))</f>
        <v/>
      </c>
      <c r="FL53" s="10" t="str">
        <f>IF('1-SETUP'!$Q102="DAILY",FK53+'1-SETUP'!$V102,IF('1-SETUP'!$Q102="WEEKLY",FK53+'1-SETUP'!$V102*7,IF('1-SETUP'!$Q102="MONTHLY",EDATE(FK53,'1-SETUP'!$V102),IF('1-SETUP'!$Q102="YEARLY",EDATE(FK53,12*'1-SETUP'!$V102),""))))</f>
        <v/>
      </c>
      <c r="FM53" s="10" t="str">
        <f>IF('1-SETUP'!$Q102="DAILY",FL53+'1-SETUP'!$V102,IF('1-SETUP'!$Q102="WEEKLY",FL53+'1-SETUP'!$V102*7,IF('1-SETUP'!$Q102="MONTHLY",EDATE(FL53,'1-SETUP'!$V102),IF('1-SETUP'!$Q102="YEARLY",EDATE(FL53,12*'1-SETUP'!$V102),""))))</f>
        <v/>
      </c>
      <c r="FN53" s="10" t="str">
        <f>IF('1-SETUP'!$Q102="DAILY",FM53+'1-SETUP'!$V102,IF('1-SETUP'!$Q102="WEEKLY",FM53+'1-SETUP'!$V102*7,IF('1-SETUP'!$Q102="MONTHLY",EDATE(FM53,'1-SETUP'!$V102),IF('1-SETUP'!$Q102="YEARLY",EDATE(FM53,12*'1-SETUP'!$V102),""))))</f>
        <v/>
      </c>
      <c r="FO53" s="10" t="str">
        <f>IF('1-SETUP'!$Q102="DAILY",FN53+'1-SETUP'!$V102,IF('1-SETUP'!$Q102="WEEKLY",FN53+'1-SETUP'!$V102*7,IF('1-SETUP'!$Q102="MONTHLY",EDATE(FN53,'1-SETUP'!$V102),IF('1-SETUP'!$Q102="YEARLY",EDATE(FN53,12*'1-SETUP'!$V102),""))))</f>
        <v/>
      </c>
      <c r="FP53" s="10" t="str">
        <f>IF('1-SETUP'!$Q102="DAILY",FO53+'1-SETUP'!$V102,IF('1-SETUP'!$Q102="WEEKLY",FO53+'1-SETUP'!$V102*7,IF('1-SETUP'!$Q102="MONTHLY",EDATE(FO53,'1-SETUP'!$V102),IF('1-SETUP'!$Q102="YEARLY",EDATE(FO53,12*'1-SETUP'!$V102),""))))</f>
        <v/>
      </c>
      <c r="FQ53" s="10" t="str">
        <f>IF('1-SETUP'!$Q102="DAILY",FP53+'1-SETUP'!$V102,IF('1-SETUP'!$Q102="WEEKLY",FP53+'1-SETUP'!$V102*7,IF('1-SETUP'!$Q102="MONTHLY",EDATE(FP53,'1-SETUP'!$V102),IF('1-SETUP'!$Q102="YEARLY",EDATE(FP53,12*'1-SETUP'!$V102),""))))</f>
        <v/>
      </c>
      <c r="FR53" s="10" t="str">
        <f>IF('1-SETUP'!$Q102="DAILY",FQ53+'1-SETUP'!$V102,IF('1-SETUP'!$Q102="WEEKLY",FQ53+'1-SETUP'!$V102*7,IF('1-SETUP'!$Q102="MONTHLY",EDATE(FQ53,'1-SETUP'!$V102),IF('1-SETUP'!$Q102="YEARLY",EDATE(FQ53,12*'1-SETUP'!$V102),""))))</f>
        <v/>
      </c>
      <c r="FS53" s="10" t="str">
        <f>IF('1-SETUP'!$Q102="DAILY",FR53+'1-SETUP'!$V102,IF('1-SETUP'!$Q102="WEEKLY",FR53+'1-SETUP'!$V102*7,IF('1-SETUP'!$Q102="MONTHLY",EDATE(FR53,'1-SETUP'!$V102),IF('1-SETUP'!$Q102="YEARLY",EDATE(FR53,12*'1-SETUP'!$V102),""))))</f>
        <v/>
      </c>
      <c r="FT53" s="10" t="str">
        <f>IF('1-SETUP'!$Q102="DAILY",FS53+'1-SETUP'!$V102,IF('1-SETUP'!$Q102="WEEKLY",FS53+'1-SETUP'!$V102*7,IF('1-SETUP'!$Q102="MONTHLY",EDATE(FS53,'1-SETUP'!$V102),IF('1-SETUP'!$Q102="YEARLY",EDATE(FS53,12*'1-SETUP'!$V102),""))))</f>
        <v/>
      </c>
      <c r="FU53" s="10" t="str">
        <f>IF('1-SETUP'!$Q102="DAILY",FT53+'1-SETUP'!$V102,IF('1-SETUP'!$Q102="WEEKLY",FT53+'1-SETUP'!$V102*7,IF('1-SETUP'!$Q102="MONTHLY",EDATE(FT53,'1-SETUP'!$V102),IF('1-SETUP'!$Q102="YEARLY",EDATE(FT53,12*'1-SETUP'!$V102),""))))</f>
        <v/>
      </c>
      <c r="FV53" s="10" t="str">
        <f>IF('1-SETUP'!$Q102="DAILY",FU53+'1-SETUP'!$V102,IF('1-SETUP'!$Q102="WEEKLY",FU53+'1-SETUP'!$V102*7,IF('1-SETUP'!$Q102="MONTHLY",EDATE(FU53,'1-SETUP'!$V102),IF('1-SETUP'!$Q102="YEARLY",EDATE(FU53,12*'1-SETUP'!$V102),""))))</f>
        <v/>
      </c>
      <c r="FW53" s="10" t="str">
        <f>IF('1-SETUP'!$Q102="DAILY",FV53+'1-SETUP'!$V102,IF('1-SETUP'!$Q102="WEEKLY",FV53+'1-SETUP'!$V102*7,IF('1-SETUP'!$Q102="MONTHLY",EDATE(FV53,'1-SETUP'!$V102),IF('1-SETUP'!$Q102="YEARLY",EDATE(FV53,12*'1-SETUP'!$V102),""))))</f>
        <v/>
      </c>
      <c r="FX53" s="10" t="str">
        <f>IF('1-SETUP'!$Q102="DAILY",FW53+'1-SETUP'!$V102,IF('1-SETUP'!$Q102="WEEKLY",FW53+'1-SETUP'!$V102*7,IF('1-SETUP'!$Q102="MONTHLY",EDATE(FW53,'1-SETUP'!$V102),IF('1-SETUP'!$Q102="YEARLY",EDATE(FW53,12*'1-SETUP'!$V102),""))))</f>
        <v/>
      </c>
      <c r="FY53" s="10" t="str">
        <f>IF('1-SETUP'!$Q102="DAILY",FX53+'1-SETUP'!$V102,IF('1-SETUP'!$Q102="WEEKLY",FX53+'1-SETUP'!$V102*7,IF('1-SETUP'!$Q102="MONTHLY",EDATE(FX53,'1-SETUP'!$V102),IF('1-SETUP'!$Q102="YEARLY",EDATE(FX53,12*'1-SETUP'!$V102),""))))</f>
        <v/>
      </c>
      <c r="FZ53" s="10" t="str">
        <f>IF('1-SETUP'!$Q102="DAILY",FY53+'1-SETUP'!$V102,IF('1-SETUP'!$Q102="WEEKLY",FY53+'1-SETUP'!$V102*7,IF('1-SETUP'!$Q102="MONTHLY",EDATE(FY53,'1-SETUP'!$V102),IF('1-SETUP'!$Q102="YEARLY",EDATE(FY53,12*'1-SETUP'!$V102),""))))</f>
        <v/>
      </c>
      <c r="GA53" s="10" t="str">
        <f>IF('1-SETUP'!$Q102="DAILY",FZ53+'1-SETUP'!$V102,IF('1-SETUP'!$Q102="WEEKLY",FZ53+'1-SETUP'!$V102*7,IF('1-SETUP'!$Q102="MONTHLY",EDATE(FZ53,'1-SETUP'!$V102),IF('1-SETUP'!$Q102="YEARLY",EDATE(FZ53,12*'1-SETUP'!$V102),""))))</f>
        <v/>
      </c>
      <c r="GB53" s="10" t="str">
        <f>IF('1-SETUP'!$Q102="DAILY",GA53+'1-SETUP'!$V102,IF('1-SETUP'!$Q102="WEEKLY",GA53+'1-SETUP'!$V102*7,IF('1-SETUP'!$Q102="MONTHLY",EDATE(GA53,'1-SETUP'!$V102),IF('1-SETUP'!$Q102="YEARLY",EDATE(GA53,12*'1-SETUP'!$V102),""))))</f>
        <v/>
      </c>
      <c r="GC53" s="10" t="str">
        <f>IF('1-SETUP'!$Q102="DAILY",GB53+'1-SETUP'!$V102,IF('1-SETUP'!$Q102="WEEKLY",GB53+'1-SETUP'!$V102*7,IF('1-SETUP'!$Q102="MONTHLY",EDATE(GB53,'1-SETUP'!$V102),IF('1-SETUP'!$Q102="YEARLY",EDATE(GB53,12*'1-SETUP'!$V102),""))))</f>
        <v/>
      </c>
      <c r="GD53" s="10" t="str">
        <f>IF('1-SETUP'!$Q102="DAILY",GC53+'1-SETUP'!$V102,IF('1-SETUP'!$Q102="WEEKLY",GC53+'1-SETUP'!$V102*7,IF('1-SETUP'!$Q102="MONTHLY",EDATE(GC53,'1-SETUP'!$V102),IF('1-SETUP'!$Q102="YEARLY",EDATE(GC53,12*'1-SETUP'!$V102),""))))</f>
        <v/>
      </c>
      <c r="GE53" s="10" t="str">
        <f>IF('1-SETUP'!$Q102="DAILY",GD53+'1-SETUP'!$V102,IF('1-SETUP'!$Q102="WEEKLY",GD53+'1-SETUP'!$V102*7,IF('1-SETUP'!$Q102="MONTHLY",EDATE(GD53,'1-SETUP'!$V102),IF('1-SETUP'!$Q102="YEARLY",EDATE(GD53,12*'1-SETUP'!$V102),""))))</f>
        <v/>
      </c>
      <c r="GF53" s="10" t="str">
        <f>IF('1-SETUP'!$Q102="DAILY",GE53+'1-SETUP'!$V102,IF('1-SETUP'!$Q102="WEEKLY",GE53+'1-SETUP'!$V102*7,IF('1-SETUP'!$Q102="MONTHLY",EDATE(GE53,'1-SETUP'!$V102),IF('1-SETUP'!$Q102="YEARLY",EDATE(GE53,12*'1-SETUP'!$V102),""))))</f>
        <v/>
      </c>
      <c r="GG53" s="10" t="str">
        <f>IF('1-SETUP'!$Q102="DAILY",GF53+'1-SETUP'!$V102,IF('1-SETUP'!$Q102="WEEKLY",GF53+'1-SETUP'!$V102*7,IF('1-SETUP'!$Q102="MONTHLY",EDATE(GF53,'1-SETUP'!$V102),IF('1-SETUP'!$Q102="YEARLY",EDATE(GF53,12*'1-SETUP'!$V102),""))))</f>
        <v/>
      </c>
      <c r="GH53" s="10" t="str">
        <f>IF('1-SETUP'!$Q102="DAILY",GG53+'1-SETUP'!$V102,IF('1-SETUP'!$Q102="WEEKLY",GG53+'1-SETUP'!$V102*7,IF('1-SETUP'!$Q102="MONTHLY",EDATE(GG53,'1-SETUP'!$V102),IF('1-SETUP'!$Q102="YEARLY",EDATE(GG53,12*'1-SETUP'!$V102),""))))</f>
        <v/>
      </c>
      <c r="GI53" s="10" t="str">
        <f>IF('1-SETUP'!$Q102="DAILY",GH53+'1-SETUP'!$V102,IF('1-SETUP'!$Q102="WEEKLY",GH53+'1-SETUP'!$V102*7,IF('1-SETUP'!$Q102="MONTHLY",EDATE(GH53,'1-SETUP'!$V102),IF('1-SETUP'!$Q102="YEARLY",EDATE(GH53,12*'1-SETUP'!$V102),""))))</f>
        <v/>
      </c>
      <c r="GJ53" s="10" t="str">
        <f>IF('1-SETUP'!$Q102="DAILY",GI53+'1-SETUP'!$V102,IF('1-SETUP'!$Q102="WEEKLY",GI53+'1-SETUP'!$V102*7,IF('1-SETUP'!$Q102="MONTHLY",EDATE(GI53,'1-SETUP'!$V102),IF('1-SETUP'!$Q102="YEARLY",EDATE(GI53,12*'1-SETUP'!$V102),""))))</f>
        <v/>
      </c>
      <c r="GK53" s="10" t="str">
        <f>IF('1-SETUP'!$Q102="DAILY",GJ53+'1-SETUP'!$V102,IF('1-SETUP'!$Q102="WEEKLY",GJ53+'1-SETUP'!$V102*7,IF('1-SETUP'!$Q102="MONTHLY",EDATE(GJ53,'1-SETUP'!$V102),IF('1-SETUP'!$Q102="YEARLY",EDATE(GJ53,12*'1-SETUP'!$V102),""))))</f>
        <v/>
      </c>
      <c r="GL53" s="10" t="str">
        <f>IF('1-SETUP'!$Q102="DAILY",GK53+'1-SETUP'!$V102,IF('1-SETUP'!$Q102="WEEKLY",GK53+'1-SETUP'!$V102*7,IF('1-SETUP'!$Q102="MONTHLY",EDATE(GK53,'1-SETUP'!$V102),IF('1-SETUP'!$Q102="YEARLY",EDATE(GK53,12*'1-SETUP'!$V102),""))))</f>
        <v/>
      </c>
      <c r="GM53" s="10" t="str">
        <f>IF('1-SETUP'!$Q102="DAILY",GL53+'1-SETUP'!$V102,IF('1-SETUP'!$Q102="WEEKLY",GL53+'1-SETUP'!$V102*7,IF('1-SETUP'!$Q102="MONTHLY",EDATE(GL53,'1-SETUP'!$V102),IF('1-SETUP'!$Q102="YEARLY",EDATE(GL53,12*'1-SETUP'!$V102),""))))</f>
        <v/>
      </c>
      <c r="GN53" s="10" t="str">
        <f>IF('1-SETUP'!$Q102="DAILY",GM53+'1-SETUP'!$V102,IF('1-SETUP'!$Q102="WEEKLY",GM53+'1-SETUP'!$V102*7,IF('1-SETUP'!$Q102="MONTHLY",EDATE(GM53,'1-SETUP'!$V102),IF('1-SETUP'!$Q102="YEARLY",EDATE(GM53,12*'1-SETUP'!$V102),""))))</f>
        <v/>
      </c>
      <c r="GO53" s="10" t="str">
        <f>IF('1-SETUP'!$Q102="DAILY",GN53+'1-SETUP'!$V102,IF('1-SETUP'!$Q102="WEEKLY",GN53+'1-SETUP'!$V102*7,IF('1-SETUP'!$Q102="MONTHLY",EDATE(GN53,'1-SETUP'!$V102),IF('1-SETUP'!$Q102="YEARLY",EDATE(GN53,12*'1-SETUP'!$V102),""))))</f>
        <v/>
      </c>
      <c r="GP53" s="10" t="str">
        <f>IF('1-SETUP'!$Q102="DAILY",GO53+'1-SETUP'!$V102,IF('1-SETUP'!$Q102="WEEKLY",GO53+'1-SETUP'!$V102*7,IF('1-SETUP'!$Q102="MONTHLY",EDATE(GO53,'1-SETUP'!$V102),IF('1-SETUP'!$Q102="YEARLY",EDATE(GO53,12*'1-SETUP'!$V102),""))))</f>
        <v/>
      </c>
      <c r="GQ53" s="10" t="str">
        <f>IF('1-SETUP'!$Q102="DAILY",GP53+'1-SETUP'!$V102,IF('1-SETUP'!$Q102="WEEKLY",GP53+'1-SETUP'!$V102*7,IF('1-SETUP'!$Q102="MONTHLY",EDATE(GP53,'1-SETUP'!$V102),IF('1-SETUP'!$Q102="YEARLY",EDATE(GP53,12*'1-SETUP'!$V102),""))))</f>
        <v/>
      </c>
      <c r="GR53" s="10" t="str">
        <f>IF('1-SETUP'!$Q102="DAILY",GQ53+'1-SETUP'!$V102,IF('1-SETUP'!$Q102="WEEKLY",GQ53+'1-SETUP'!$V102*7,IF('1-SETUP'!$Q102="MONTHLY",EDATE(GQ53,'1-SETUP'!$V102),IF('1-SETUP'!$Q102="YEARLY",EDATE(GQ53,12*'1-SETUP'!$V102),""))))</f>
        <v/>
      </c>
      <c r="GS53" s="10" t="str">
        <f>IF('1-SETUP'!$Q102="DAILY",GR53+'1-SETUP'!$V102,IF('1-SETUP'!$Q102="WEEKLY",GR53+'1-SETUP'!$V102*7,IF('1-SETUP'!$Q102="MONTHLY",EDATE(GR53,'1-SETUP'!$V102),IF('1-SETUP'!$Q102="YEARLY",EDATE(GR53,12*'1-SETUP'!$V102),""))))</f>
        <v/>
      </c>
      <c r="GT53" s="10" t="str">
        <f>IF('1-SETUP'!$Q102="DAILY",GS53+'1-SETUP'!$V102,IF('1-SETUP'!$Q102="WEEKLY",GS53+'1-SETUP'!$V102*7,IF('1-SETUP'!$Q102="MONTHLY",EDATE(GS53,'1-SETUP'!$V102),IF('1-SETUP'!$Q102="YEARLY",EDATE(GS53,12*'1-SETUP'!$V102),""))))</f>
        <v/>
      </c>
      <c r="GU53" s="10" t="str">
        <f>IF('1-SETUP'!$Q102="DAILY",GT53+'1-SETUP'!$V102,IF('1-SETUP'!$Q102="WEEKLY",GT53+'1-SETUP'!$V102*7,IF('1-SETUP'!$Q102="MONTHLY",EDATE(GT53,'1-SETUP'!$V102),IF('1-SETUP'!$Q102="YEARLY",EDATE(GT53,12*'1-SETUP'!$V102),""))))</f>
        <v/>
      </c>
      <c r="GV53" s="10" t="str">
        <f>IF('1-SETUP'!$Q102="DAILY",GU53+'1-SETUP'!$V102,IF('1-SETUP'!$Q102="WEEKLY",GU53+'1-SETUP'!$V102*7,IF('1-SETUP'!$Q102="MONTHLY",EDATE(GU53,'1-SETUP'!$V102),IF('1-SETUP'!$Q102="YEARLY",EDATE(GU53,12*'1-SETUP'!$V102),""))))</f>
        <v/>
      </c>
      <c r="GW53" s="10" t="str">
        <f>IF('1-SETUP'!$Q102="DAILY",GV53+'1-SETUP'!$V102,IF('1-SETUP'!$Q102="WEEKLY",GV53+'1-SETUP'!$V102*7,IF('1-SETUP'!$Q102="MONTHLY",EDATE(GV53,'1-SETUP'!$V102),IF('1-SETUP'!$Q102="YEARLY",EDATE(GV53,12*'1-SETUP'!$V102),""))))</f>
        <v/>
      </c>
      <c r="GX53" s="10" t="str">
        <f>IF('1-SETUP'!$Q102="DAILY",GW53+'1-SETUP'!$V102,IF('1-SETUP'!$Q102="WEEKLY",GW53+'1-SETUP'!$V102*7,IF('1-SETUP'!$Q102="MONTHLY",EDATE(GW53,'1-SETUP'!$V102),IF('1-SETUP'!$Q102="YEARLY",EDATE(GW53,12*'1-SETUP'!$V102),""))))</f>
        <v/>
      </c>
      <c r="GY53" s="10" t="str">
        <f>IF('1-SETUP'!$Q102="DAILY",GX53+'1-SETUP'!$V102,IF('1-SETUP'!$Q102="WEEKLY",GX53+'1-SETUP'!$V102*7,IF('1-SETUP'!$Q102="MONTHLY",EDATE(GX53,'1-SETUP'!$V102),IF('1-SETUP'!$Q102="YEARLY",EDATE(GX53,12*'1-SETUP'!$V102),""))))</f>
        <v/>
      </c>
      <c r="GZ53" s="10" t="str">
        <f>IF('1-SETUP'!$Q102="DAILY",GY53+'1-SETUP'!$V102,IF('1-SETUP'!$Q102="WEEKLY",GY53+'1-SETUP'!$V102*7,IF('1-SETUP'!$Q102="MONTHLY",EDATE(GY53,'1-SETUP'!$V102),IF('1-SETUP'!$Q102="YEARLY",EDATE(GY53,12*'1-SETUP'!$V102),""))))</f>
        <v/>
      </c>
      <c r="HA53" s="10" t="str">
        <f>IF('1-SETUP'!$Q102="DAILY",GZ53+'1-SETUP'!$V102,IF('1-SETUP'!$Q102="WEEKLY",GZ53+'1-SETUP'!$V102*7,IF('1-SETUP'!$Q102="MONTHLY",EDATE(GZ53,'1-SETUP'!$V102),IF('1-SETUP'!$Q102="YEARLY",EDATE(GZ53,12*'1-SETUP'!$V102),""))))</f>
        <v/>
      </c>
      <c r="HB53" s="10" t="str">
        <f>IF('1-SETUP'!$Q102="DAILY",HA53+'1-SETUP'!$V102,IF('1-SETUP'!$Q102="WEEKLY",HA53+'1-SETUP'!$V102*7,IF('1-SETUP'!$Q102="MONTHLY",EDATE(HA53,'1-SETUP'!$V102),IF('1-SETUP'!$Q102="YEARLY",EDATE(HA53,12*'1-SETUP'!$V102),""))))</f>
        <v/>
      </c>
      <c r="HC53" s="10" t="str">
        <f>IF('1-SETUP'!$Q102="DAILY",HB53+'1-SETUP'!$V102,IF('1-SETUP'!$Q102="WEEKLY",HB53+'1-SETUP'!$V102*7,IF('1-SETUP'!$Q102="MONTHLY",EDATE(HB53,'1-SETUP'!$V102),IF('1-SETUP'!$Q102="YEARLY",EDATE(HB53,12*'1-SETUP'!$V102),""))))</f>
        <v/>
      </c>
      <c r="HD53" s="10" t="str">
        <f>IF('1-SETUP'!$Q102="DAILY",HC53+'1-SETUP'!$V102,IF('1-SETUP'!$Q102="WEEKLY",HC53+'1-SETUP'!$V102*7,IF('1-SETUP'!$Q102="MONTHLY",EDATE(HC53,'1-SETUP'!$V102),IF('1-SETUP'!$Q102="YEARLY",EDATE(HC53,12*'1-SETUP'!$V102),""))))</f>
        <v/>
      </c>
      <c r="HE53" s="10" t="str">
        <f>IF('1-SETUP'!$Q102="DAILY",HD53+'1-SETUP'!$V102,IF('1-SETUP'!$Q102="WEEKLY",HD53+'1-SETUP'!$V102*7,IF('1-SETUP'!$Q102="MONTHLY",EDATE(HD53,'1-SETUP'!$V102),IF('1-SETUP'!$Q102="YEARLY",EDATE(HD53,12*'1-SETUP'!$V102),""))))</f>
        <v/>
      </c>
      <c r="HF53" s="10" t="str">
        <f>IF('1-SETUP'!$Q102="DAILY",HE53+'1-SETUP'!$V102,IF('1-SETUP'!$Q102="WEEKLY",HE53+'1-SETUP'!$V102*7,IF('1-SETUP'!$Q102="MONTHLY",EDATE(HE53,'1-SETUP'!$V102),IF('1-SETUP'!$Q102="YEARLY",EDATE(HE53,12*'1-SETUP'!$V102),""))))</f>
        <v/>
      </c>
      <c r="HG53" s="10" t="str">
        <f>IF('1-SETUP'!$Q102="DAILY",HF53+'1-SETUP'!$V102,IF('1-SETUP'!$Q102="WEEKLY",HF53+'1-SETUP'!$V102*7,IF('1-SETUP'!$Q102="MONTHLY",EDATE(HF53,'1-SETUP'!$V102),IF('1-SETUP'!$Q102="YEARLY",EDATE(HF53,12*'1-SETUP'!$V102),""))))</f>
        <v/>
      </c>
      <c r="HH53" s="10" t="str">
        <f>IF('1-SETUP'!$Q102="DAILY",HG53+'1-SETUP'!$V102,IF('1-SETUP'!$Q102="WEEKLY",HG53+'1-SETUP'!$V102*7,IF('1-SETUP'!$Q102="MONTHLY",EDATE(HG53,'1-SETUP'!$V102),IF('1-SETUP'!$Q102="YEARLY",EDATE(HG53,12*'1-SETUP'!$V102),""))))</f>
        <v/>
      </c>
      <c r="HI53" s="10" t="str">
        <f>IF('1-SETUP'!$Q102="DAILY",HH53+'1-SETUP'!$V102,IF('1-SETUP'!$Q102="WEEKLY",HH53+'1-SETUP'!$V102*7,IF('1-SETUP'!$Q102="MONTHLY",EDATE(HH53,'1-SETUP'!$V102),IF('1-SETUP'!$Q102="YEARLY",EDATE(HH53,12*'1-SETUP'!$V102),""))))</f>
        <v/>
      </c>
      <c r="HJ53" s="10" t="str">
        <f>IF('1-SETUP'!$Q102="DAILY",HI53+'1-SETUP'!$V102,IF('1-SETUP'!$Q102="WEEKLY",HI53+'1-SETUP'!$V102*7,IF('1-SETUP'!$Q102="MONTHLY",EDATE(HI53,'1-SETUP'!$V102),IF('1-SETUP'!$Q102="YEARLY",EDATE(HI53,12*'1-SETUP'!$V102),""))))</f>
        <v/>
      </c>
      <c r="HK53" s="10" t="str">
        <f>IF('1-SETUP'!$Q102="DAILY",HJ53+'1-SETUP'!$V102,IF('1-SETUP'!$Q102="WEEKLY",HJ53+'1-SETUP'!$V102*7,IF('1-SETUP'!$Q102="MONTHLY",EDATE(HJ53,'1-SETUP'!$V102),IF('1-SETUP'!$Q102="YEARLY",EDATE(HJ53,12*'1-SETUP'!$V102),""))))</f>
        <v/>
      </c>
      <c r="HL53" s="10" t="str">
        <f>IF('1-SETUP'!$Q102="DAILY",HK53+'1-SETUP'!$V102,IF('1-SETUP'!$Q102="WEEKLY",HK53+'1-SETUP'!$V102*7,IF('1-SETUP'!$Q102="MONTHLY",EDATE(HK53,'1-SETUP'!$V102),IF('1-SETUP'!$Q102="YEARLY",EDATE(HK53,12*'1-SETUP'!$V102),""))))</f>
        <v/>
      </c>
      <c r="HM53" s="10" t="str">
        <f>IF('1-SETUP'!$Q102="DAILY",HL53+'1-SETUP'!$V102,IF('1-SETUP'!$Q102="WEEKLY",HL53+'1-SETUP'!$V102*7,IF('1-SETUP'!$Q102="MONTHLY",EDATE(HL53,'1-SETUP'!$V102),IF('1-SETUP'!$Q102="YEARLY",EDATE(HL53,12*'1-SETUP'!$V102),""))))</f>
        <v/>
      </c>
      <c r="HN53" s="10" t="str">
        <f>IF('1-SETUP'!$Q102="DAILY",HM53+'1-SETUP'!$V102,IF('1-SETUP'!$Q102="WEEKLY",HM53+'1-SETUP'!$V102*7,IF('1-SETUP'!$Q102="MONTHLY",EDATE(HM53,'1-SETUP'!$V102),IF('1-SETUP'!$Q102="YEARLY",EDATE(HM53,12*'1-SETUP'!$V102),""))))</f>
        <v/>
      </c>
      <c r="HO53" s="10" t="str">
        <f>IF('1-SETUP'!$Q102="DAILY",HN53+'1-SETUP'!$V102,IF('1-SETUP'!$Q102="WEEKLY",HN53+'1-SETUP'!$V102*7,IF('1-SETUP'!$Q102="MONTHLY",EDATE(HN53,'1-SETUP'!$V102),IF('1-SETUP'!$Q102="YEARLY",EDATE(HN53,12*'1-SETUP'!$V102),""))))</f>
        <v/>
      </c>
      <c r="HP53" s="10" t="str">
        <f>IF('1-SETUP'!$Q102="DAILY",HO53+'1-SETUP'!$V102,IF('1-SETUP'!$Q102="WEEKLY",HO53+'1-SETUP'!$V102*7,IF('1-SETUP'!$Q102="MONTHLY",EDATE(HO53,'1-SETUP'!$V102),IF('1-SETUP'!$Q102="YEARLY",EDATE(HO53,12*'1-SETUP'!$V102),""))))</f>
        <v/>
      </c>
      <c r="HQ53" s="10" t="str">
        <f>IF('1-SETUP'!$Q102="DAILY",HP53+'1-SETUP'!$V102,IF('1-SETUP'!$Q102="WEEKLY",HP53+'1-SETUP'!$V102*7,IF('1-SETUP'!$Q102="MONTHLY",EDATE(HP53,'1-SETUP'!$V102),IF('1-SETUP'!$Q102="YEARLY",EDATE(HP53,12*'1-SETUP'!$V102),""))))</f>
        <v/>
      </c>
      <c r="HR53" s="10" t="str">
        <f>IF('1-SETUP'!$Q102="DAILY",HQ53+'1-SETUP'!$V102,IF('1-SETUP'!$Q102="WEEKLY",HQ53+'1-SETUP'!$V102*7,IF('1-SETUP'!$Q102="MONTHLY",EDATE(HQ53,'1-SETUP'!$V102),IF('1-SETUP'!$Q102="YEARLY",EDATE(HQ53,12*'1-SETUP'!$V102),""))))</f>
        <v/>
      </c>
      <c r="HS53" s="10" t="str">
        <f>IF('1-SETUP'!$Q102="DAILY",HR53+'1-SETUP'!$V102,IF('1-SETUP'!$Q102="WEEKLY",HR53+'1-SETUP'!$V102*7,IF('1-SETUP'!$Q102="MONTHLY",EDATE(HR53,'1-SETUP'!$V102),IF('1-SETUP'!$Q102="YEARLY",EDATE(HR53,12*'1-SETUP'!$V102),""))))</f>
        <v/>
      </c>
      <c r="HT53" s="10" t="str">
        <f>IF('1-SETUP'!$Q102="DAILY",HS53+'1-SETUP'!$V102,IF('1-SETUP'!$Q102="WEEKLY",HS53+'1-SETUP'!$V102*7,IF('1-SETUP'!$Q102="MONTHLY",EDATE(HS53,'1-SETUP'!$V102),IF('1-SETUP'!$Q102="YEARLY",EDATE(HS53,12*'1-SETUP'!$V102),""))))</f>
        <v/>
      </c>
      <c r="HU53" s="10" t="str">
        <f>IF('1-SETUP'!$Q102="DAILY",HT53+'1-SETUP'!$V102,IF('1-SETUP'!$Q102="WEEKLY",HT53+'1-SETUP'!$V102*7,IF('1-SETUP'!$Q102="MONTHLY",EDATE(HT53,'1-SETUP'!$V102),IF('1-SETUP'!$Q102="YEARLY",EDATE(HT53,12*'1-SETUP'!$V102),""))))</f>
        <v/>
      </c>
      <c r="HV53" s="10" t="str">
        <f>IF('1-SETUP'!$Q102="DAILY",HU53+'1-SETUP'!$V102,IF('1-SETUP'!$Q102="WEEKLY",HU53+'1-SETUP'!$V102*7,IF('1-SETUP'!$Q102="MONTHLY",EDATE(HU53,'1-SETUP'!$V102),IF('1-SETUP'!$Q102="YEARLY",EDATE(HU53,12*'1-SETUP'!$V102),""))))</f>
        <v/>
      </c>
      <c r="HW53" s="10" t="str">
        <f>IF('1-SETUP'!$Q102="DAILY",HV53+'1-SETUP'!$V102,IF('1-SETUP'!$Q102="WEEKLY",HV53+'1-SETUP'!$V102*7,IF('1-SETUP'!$Q102="MONTHLY",EDATE(HV53,'1-SETUP'!$V102),IF('1-SETUP'!$Q102="YEARLY",EDATE(HV53,12*'1-SETUP'!$V102),""))))</f>
        <v/>
      </c>
      <c r="HX53" s="10" t="str">
        <f>IF('1-SETUP'!$Q102="DAILY",HW53+'1-SETUP'!$V102,IF('1-SETUP'!$Q102="WEEKLY",HW53+'1-SETUP'!$V102*7,IF('1-SETUP'!$Q102="MONTHLY",EDATE(HW53,'1-SETUP'!$V102),IF('1-SETUP'!$Q102="YEARLY",EDATE(HW53,12*'1-SETUP'!$V102),""))))</f>
        <v/>
      </c>
      <c r="HY53" s="10" t="str">
        <f>IF('1-SETUP'!$Q102="DAILY",HX53+'1-SETUP'!$V102,IF('1-SETUP'!$Q102="WEEKLY",HX53+'1-SETUP'!$V102*7,IF('1-SETUP'!$Q102="MONTHLY",EDATE(HX53,'1-SETUP'!$V102),IF('1-SETUP'!$Q102="YEARLY",EDATE(HX53,12*'1-SETUP'!$V102),""))))</f>
        <v/>
      </c>
      <c r="HZ53" s="10" t="str">
        <f>IF('1-SETUP'!$Q102="DAILY",HY53+'1-SETUP'!$V102,IF('1-SETUP'!$Q102="WEEKLY",HY53+'1-SETUP'!$V102*7,IF('1-SETUP'!$Q102="MONTHLY",EDATE(HY53,'1-SETUP'!$V102),IF('1-SETUP'!$Q102="YEARLY",EDATE(HY53,12*'1-SETUP'!$V102),""))))</f>
        <v/>
      </c>
      <c r="IA53" s="10" t="str">
        <f>IF('1-SETUP'!$Q102="DAILY",HZ53+'1-SETUP'!$V102,IF('1-SETUP'!$Q102="WEEKLY",HZ53+'1-SETUP'!$V102*7,IF('1-SETUP'!$Q102="MONTHLY",EDATE(HZ53,'1-SETUP'!$V102),IF('1-SETUP'!$Q102="YEARLY",EDATE(HZ53,12*'1-SETUP'!$V102),""))))</f>
        <v/>
      </c>
      <c r="IB53" s="10" t="str">
        <f>IF('1-SETUP'!$Q102="DAILY",IA53+'1-SETUP'!$V102,IF('1-SETUP'!$Q102="WEEKLY",IA53+'1-SETUP'!$V102*7,IF('1-SETUP'!$Q102="MONTHLY",EDATE(IA53,'1-SETUP'!$V102),IF('1-SETUP'!$Q102="YEARLY",EDATE(IA53,12*'1-SETUP'!$V102),""))))</f>
        <v/>
      </c>
      <c r="IC53" s="10" t="str">
        <f>IF('1-SETUP'!$Q102="DAILY",IB53+'1-SETUP'!$V102,IF('1-SETUP'!$Q102="WEEKLY",IB53+'1-SETUP'!$V102*7,IF('1-SETUP'!$Q102="MONTHLY",EDATE(IB53,'1-SETUP'!$V102),IF('1-SETUP'!$Q102="YEARLY",EDATE(IB53,12*'1-SETUP'!$V102),""))))</f>
        <v/>
      </c>
      <c r="ID53" s="10" t="str">
        <f>IF('1-SETUP'!$Q102="DAILY",IC53+'1-SETUP'!$V102,IF('1-SETUP'!$Q102="WEEKLY",IC53+'1-SETUP'!$V102*7,IF('1-SETUP'!$Q102="MONTHLY",EDATE(IC53,'1-SETUP'!$V102),IF('1-SETUP'!$Q102="YEARLY",EDATE(IC53,12*'1-SETUP'!$V102),""))))</f>
        <v/>
      </c>
      <c r="IE53" s="10" t="str">
        <f>IF('1-SETUP'!$Q102="DAILY",ID53+'1-SETUP'!$V102,IF('1-SETUP'!$Q102="WEEKLY",ID53+'1-SETUP'!$V102*7,IF('1-SETUP'!$Q102="MONTHLY",EDATE(ID53,'1-SETUP'!$V102),IF('1-SETUP'!$Q102="YEARLY",EDATE(ID53,12*'1-SETUP'!$V102),""))))</f>
        <v/>
      </c>
      <c r="IF53" s="10" t="str">
        <f>IF('1-SETUP'!$Q102="DAILY",IE53+'1-SETUP'!$V102,IF('1-SETUP'!$Q102="WEEKLY",IE53+'1-SETUP'!$V102*7,IF('1-SETUP'!$Q102="MONTHLY",EDATE(IE53,'1-SETUP'!$V102),IF('1-SETUP'!$Q102="YEARLY",EDATE(IE53,12*'1-SETUP'!$V102),""))))</f>
        <v/>
      </c>
      <c r="IG53" s="10" t="str">
        <f>IF('1-SETUP'!$Q102="DAILY",IF53+'1-SETUP'!$V102,IF('1-SETUP'!$Q102="WEEKLY",IF53+'1-SETUP'!$V102*7,IF('1-SETUP'!$Q102="MONTHLY",EDATE(IF53,'1-SETUP'!$V102),IF('1-SETUP'!$Q102="YEARLY",EDATE(IF53,12*'1-SETUP'!$V102),""))))</f>
        <v/>
      </c>
      <c r="IH53" s="10" t="str">
        <f>IF('1-SETUP'!$Q102="DAILY",IG53+'1-SETUP'!$V102,IF('1-SETUP'!$Q102="WEEKLY",IG53+'1-SETUP'!$V102*7,IF('1-SETUP'!$Q102="MONTHLY",EDATE(IG53,'1-SETUP'!$V102),IF('1-SETUP'!$Q102="YEARLY",EDATE(IG53,12*'1-SETUP'!$V102),""))))</f>
        <v/>
      </c>
      <c r="II53" s="10" t="str">
        <f>IF('1-SETUP'!$Q102="DAILY",IH53+'1-SETUP'!$V102,IF('1-SETUP'!$Q102="WEEKLY",IH53+'1-SETUP'!$V102*7,IF('1-SETUP'!$Q102="MONTHLY",EDATE(IH53,'1-SETUP'!$V102),IF('1-SETUP'!$Q102="YEARLY",EDATE(IH53,12*'1-SETUP'!$V102),""))))</f>
        <v/>
      </c>
      <c r="IJ53" s="10" t="str">
        <f>IF('1-SETUP'!$Q102="DAILY",II53+'1-SETUP'!$V102,IF('1-SETUP'!$Q102="WEEKLY",II53+'1-SETUP'!$V102*7,IF('1-SETUP'!$Q102="MONTHLY",EDATE(II53,'1-SETUP'!$V102),IF('1-SETUP'!$Q102="YEARLY",EDATE(II53,12*'1-SETUP'!$V102),""))))</f>
        <v/>
      </c>
      <c r="IK53" s="10" t="str">
        <f>IF('1-SETUP'!$Q102="DAILY",IJ53+'1-SETUP'!$V102,IF('1-SETUP'!$Q102="WEEKLY",IJ53+'1-SETUP'!$V102*7,IF('1-SETUP'!$Q102="MONTHLY",EDATE(IJ53,'1-SETUP'!$V102),IF('1-SETUP'!$Q102="YEARLY",EDATE(IJ53,12*'1-SETUP'!$V102),""))))</f>
        <v/>
      </c>
      <c r="IL53" s="10" t="str">
        <f>IF('1-SETUP'!$Q102="DAILY",IK53+'1-SETUP'!$V102,IF('1-SETUP'!$Q102="WEEKLY",IK53+'1-SETUP'!$V102*7,IF('1-SETUP'!$Q102="MONTHLY",EDATE(IK53,'1-SETUP'!$V102),IF('1-SETUP'!$Q102="YEARLY",EDATE(IK53,12*'1-SETUP'!$V102),""))))</f>
        <v/>
      </c>
      <c r="IM53" s="10" t="str">
        <f>IF('1-SETUP'!$Q102="DAILY",IL53+'1-SETUP'!$V102,IF('1-SETUP'!$Q102="WEEKLY",IL53+'1-SETUP'!$V102*7,IF('1-SETUP'!$Q102="MONTHLY",EDATE(IL53,'1-SETUP'!$V102),IF('1-SETUP'!$Q102="YEARLY",EDATE(IL53,12*'1-SETUP'!$V102),""))))</f>
        <v/>
      </c>
      <c r="IN53" s="10" t="str">
        <f>IF('1-SETUP'!$Q102="DAILY",IM53+'1-SETUP'!$V102,IF('1-SETUP'!$Q102="WEEKLY",IM53+'1-SETUP'!$V102*7,IF('1-SETUP'!$Q102="MONTHLY",EDATE(IM53,'1-SETUP'!$V102),IF('1-SETUP'!$Q102="YEARLY",EDATE(IM53,12*'1-SETUP'!$V102),""))))</f>
        <v/>
      </c>
      <c r="IO53" s="10" t="str">
        <f>IF('1-SETUP'!$Q102="DAILY",IN53+'1-SETUP'!$V102,IF('1-SETUP'!$Q102="WEEKLY",IN53+'1-SETUP'!$V102*7,IF('1-SETUP'!$Q102="MONTHLY",EDATE(IN53,'1-SETUP'!$V102),IF('1-SETUP'!$Q102="YEARLY",EDATE(IN53,12*'1-SETUP'!$V102),""))))</f>
        <v/>
      </c>
      <c r="IP53" s="10" t="str">
        <f>IF('1-SETUP'!$Q102="DAILY",IO53+'1-SETUP'!$V102,IF('1-SETUP'!$Q102="WEEKLY",IO53+'1-SETUP'!$V102*7,IF('1-SETUP'!$Q102="MONTHLY",EDATE(IO53,'1-SETUP'!$V102),IF('1-SETUP'!$Q102="YEARLY",EDATE(IO53,12*'1-SETUP'!$V102),""))))</f>
        <v/>
      </c>
      <c r="IQ53" s="10" t="str">
        <f>IF('1-SETUP'!$Q102="DAILY",IP53+'1-SETUP'!$V102,IF('1-SETUP'!$Q102="WEEKLY",IP53+'1-SETUP'!$V102*7,IF('1-SETUP'!$Q102="MONTHLY",EDATE(IP53,'1-SETUP'!$V102),IF('1-SETUP'!$Q102="YEARLY",EDATE(IP53,12*'1-SETUP'!$V102),""))))</f>
        <v/>
      </c>
      <c r="IR53" s="10" t="str">
        <f>IF('1-SETUP'!$Q102="DAILY",IQ53+'1-SETUP'!$V102,IF('1-SETUP'!$Q102="WEEKLY",IQ53+'1-SETUP'!$V102*7,IF('1-SETUP'!$Q102="MONTHLY",EDATE(IQ53,'1-SETUP'!$V102),IF('1-SETUP'!$Q102="YEARLY",EDATE(IQ53,12*'1-SETUP'!$V102),""))))</f>
        <v/>
      </c>
      <c r="IS53" s="10" t="str">
        <f>IF('1-SETUP'!$Q102="DAILY",IR53+'1-SETUP'!$V102,IF('1-SETUP'!$Q102="WEEKLY",IR53+'1-SETUP'!$V102*7,IF('1-SETUP'!$Q102="MONTHLY",EDATE(IR53,'1-SETUP'!$V102),IF('1-SETUP'!$Q102="YEARLY",EDATE(IR53,12*'1-SETUP'!$V102),""))))</f>
        <v/>
      </c>
      <c r="IT53" s="10" t="str">
        <f>IF('1-SETUP'!$Q102="DAILY",IS53+'1-SETUP'!$V102,IF('1-SETUP'!$Q102="WEEKLY",IS53+'1-SETUP'!$V102*7,IF('1-SETUP'!$Q102="MONTHLY",EDATE(IS53,'1-SETUP'!$V102),IF('1-SETUP'!$Q102="YEARLY",EDATE(IS53,12*'1-SETUP'!$V102),""))))</f>
        <v/>
      </c>
      <c r="IU53" s="10" t="str">
        <f>IF('1-SETUP'!$Q102="DAILY",IT53+'1-SETUP'!$V102,IF('1-SETUP'!$Q102="WEEKLY",IT53+'1-SETUP'!$V102*7,IF('1-SETUP'!$Q102="MONTHLY",EDATE(IT53,'1-SETUP'!$V102),IF('1-SETUP'!$Q102="YEARLY",EDATE(IT53,12*'1-SETUP'!$V102),""))))</f>
        <v/>
      </c>
      <c r="IV53" s="10" t="str">
        <f>IF('1-SETUP'!$Q102="DAILY",IU53+'1-SETUP'!$V102,IF('1-SETUP'!$Q102="WEEKLY",IU53+'1-SETUP'!$V102*7,IF('1-SETUP'!$Q102="MONTHLY",EDATE(IU53,'1-SETUP'!$V102),IF('1-SETUP'!$Q102="YEARLY",EDATE(IU53,12*'1-SETUP'!$V102),""))))</f>
        <v/>
      </c>
      <c r="IW53" s="10" t="str">
        <f>IF('1-SETUP'!$Q102="DAILY",IV53+'1-SETUP'!$V102,IF('1-SETUP'!$Q102="WEEKLY",IV53+'1-SETUP'!$V102*7,IF('1-SETUP'!$Q102="MONTHLY",EDATE(IV53,'1-SETUP'!$V102),IF('1-SETUP'!$Q102="YEARLY",EDATE(IV53,12*'1-SETUP'!$V102),""))))</f>
        <v/>
      </c>
      <c r="IX53" s="10" t="str">
        <f>IF('1-SETUP'!$Q102="DAILY",IW53+'1-SETUP'!$V102,IF('1-SETUP'!$Q102="WEEKLY",IW53+'1-SETUP'!$V102*7,IF('1-SETUP'!$Q102="MONTHLY",EDATE(IW53,'1-SETUP'!$V102),IF('1-SETUP'!$Q102="YEARLY",EDATE(IW53,12*'1-SETUP'!$V102),""))))</f>
        <v/>
      </c>
      <c r="IY53" s="10" t="str">
        <f>IF('1-SETUP'!$Q102="DAILY",IX53+'1-SETUP'!$V102,IF('1-SETUP'!$Q102="WEEKLY",IX53+'1-SETUP'!$V102*7,IF('1-SETUP'!$Q102="MONTHLY",EDATE(IX53,'1-SETUP'!$V102),IF('1-SETUP'!$Q102="YEARLY",EDATE(IX53,12*'1-SETUP'!$V102),""))))</f>
        <v/>
      </c>
      <c r="IZ53" s="10" t="str">
        <f>IF('1-SETUP'!$Q102="DAILY",IY53+'1-SETUP'!$V102,IF('1-SETUP'!$Q102="WEEKLY",IY53+'1-SETUP'!$V102*7,IF('1-SETUP'!$Q102="MONTHLY",EDATE(IY53,'1-SETUP'!$V102),IF('1-SETUP'!$Q102="YEARLY",EDATE(IY53,12*'1-SETUP'!$V102),""))))</f>
        <v/>
      </c>
      <c r="JA53" s="10" t="str">
        <f>IF('1-SETUP'!$Q102="DAILY",IZ53+'1-SETUP'!$V102,IF('1-SETUP'!$Q102="WEEKLY",IZ53+'1-SETUP'!$V102*7,IF('1-SETUP'!$Q102="MONTHLY",EDATE(IZ53,'1-SETUP'!$V102),IF('1-SETUP'!$Q102="YEARLY",EDATE(IZ53,12*'1-SETUP'!$V102),""))))</f>
        <v/>
      </c>
      <c r="JB53" s="10" t="str">
        <f>IF('1-SETUP'!$Q102="DAILY",JA53+'1-SETUP'!$V102,IF('1-SETUP'!$Q102="WEEKLY",JA53+'1-SETUP'!$V102*7,IF('1-SETUP'!$Q102="MONTHLY",EDATE(JA53,'1-SETUP'!$V102),IF('1-SETUP'!$Q102="YEARLY",EDATE(JA53,12*'1-SETUP'!$V102),""))))</f>
        <v/>
      </c>
      <c r="JC53" s="10" t="str">
        <f>IF('1-SETUP'!$Q102="DAILY",JB53+'1-SETUP'!$V102,IF('1-SETUP'!$Q102="WEEKLY",JB53+'1-SETUP'!$V102*7,IF('1-SETUP'!$Q102="MONTHLY",EDATE(JB53,'1-SETUP'!$V102),IF('1-SETUP'!$Q102="YEARLY",EDATE(JB53,12*'1-SETUP'!$V102),""))))</f>
        <v/>
      </c>
      <c r="JD53" s="10" t="str">
        <f>IF('1-SETUP'!$Q102="DAILY",JC53+'1-SETUP'!$V102,IF('1-SETUP'!$Q102="WEEKLY",JC53+'1-SETUP'!$V102*7,IF('1-SETUP'!$Q102="MONTHLY",EDATE(JC53,'1-SETUP'!$V102),IF('1-SETUP'!$Q102="YEARLY",EDATE(JC53,12*'1-SETUP'!$V102),""))))</f>
        <v/>
      </c>
      <c r="JE53" s="10" t="str">
        <f>IF('1-SETUP'!$Q102="DAILY",JD53+'1-SETUP'!$V102,IF('1-SETUP'!$Q102="WEEKLY",JD53+'1-SETUP'!$V102*7,IF('1-SETUP'!$Q102="MONTHLY",EDATE(JD53,'1-SETUP'!$V102),IF('1-SETUP'!$Q102="YEARLY",EDATE(JD53,12*'1-SETUP'!$V102),""))))</f>
        <v/>
      </c>
      <c r="JF53" s="10" t="str">
        <f>IF('1-SETUP'!$Q102="DAILY",JE53+'1-SETUP'!$V102,IF('1-SETUP'!$Q102="WEEKLY",JE53+'1-SETUP'!$V102*7,IF('1-SETUP'!$Q102="MONTHLY",EDATE(JE53,'1-SETUP'!$V102),IF('1-SETUP'!$Q102="YEARLY",EDATE(JE53,12*'1-SETUP'!$V102),""))))</f>
        <v/>
      </c>
      <c r="JG53" s="10" t="str">
        <f>IF('1-SETUP'!$Q102="DAILY",JF53+'1-SETUP'!$V102,IF('1-SETUP'!$Q102="WEEKLY",JF53+'1-SETUP'!$V102*7,IF('1-SETUP'!$Q102="MONTHLY",EDATE(JF53,'1-SETUP'!$V102),IF('1-SETUP'!$Q102="YEARLY",EDATE(JF53,12*'1-SETUP'!$V102),""))))</f>
        <v/>
      </c>
      <c r="JH53" s="10" t="str">
        <f>IF('1-SETUP'!$Q102="DAILY",JG53+'1-SETUP'!$V102,IF('1-SETUP'!$Q102="WEEKLY",JG53+'1-SETUP'!$V102*7,IF('1-SETUP'!$Q102="MONTHLY",EDATE(JG53,'1-SETUP'!$V102),IF('1-SETUP'!$Q102="YEARLY",EDATE(JG53,12*'1-SETUP'!$V102),""))))</f>
        <v/>
      </c>
      <c r="JI53" s="10" t="str">
        <f>IF('1-SETUP'!$Q102="DAILY",JH53+'1-SETUP'!$V102,IF('1-SETUP'!$Q102="WEEKLY",JH53+'1-SETUP'!$V102*7,IF('1-SETUP'!$Q102="MONTHLY",EDATE(JH53,'1-SETUP'!$V102),IF('1-SETUP'!$Q102="YEARLY",EDATE(JH53,12*'1-SETUP'!$V102),""))))</f>
        <v/>
      </c>
      <c r="JJ53" s="10" t="str">
        <f>IF('1-SETUP'!$Q102="DAILY",JI53+'1-SETUP'!$V102,IF('1-SETUP'!$Q102="WEEKLY",JI53+'1-SETUP'!$V102*7,IF('1-SETUP'!$Q102="MONTHLY",EDATE(JI53,'1-SETUP'!$V102),IF('1-SETUP'!$Q102="YEARLY",EDATE(JI53,12*'1-SETUP'!$V102),""))))</f>
        <v/>
      </c>
      <c r="JK53" s="10" t="str">
        <f>IF('1-SETUP'!$Q102="DAILY",JJ53+'1-SETUP'!$V102,IF('1-SETUP'!$Q102="WEEKLY",JJ53+'1-SETUP'!$V102*7,IF('1-SETUP'!$Q102="MONTHLY",EDATE(JJ53,'1-SETUP'!$V102),IF('1-SETUP'!$Q102="YEARLY",EDATE(JJ53,12*'1-SETUP'!$V102),""))))</f>
        <v/>
      </c>
      <c r="JL53" s="10" t="str">
        <f>IF('1-SETUP'!$Q102="DAILY",JK53+'1-SETUP'!$V102,IF('1-SETUP'!$Q102="WEEKLY",JK53+'1-SETUP'!$V102*7,IF('1-SETUP'!$Q102="MONTHLY",EDATE(JK53,'1-SETUP'!$V102),IF('1-SETUP'!$Q102="YEARLY",EDATE(JK53,12*'1-SETUP'!$V102),""))))</f>
        <v/>
      </c>
      <c r="JM53" s="10" t="str">
        <f>IF('1-SETUP'!$Q102="DAILY",JL53+'1-SETUP'!$V102,IF('1-SETUP'!$Q102="WEEKLY",JL53+'1-SETUP'!$V102*7,IF('1-SETUP'!$Q102="MONTHLY",EDATE(JL53,'1-SETUP'!$V102),IF('1-SETUP'!$Q102="YEARLY",EDATE(JL53,12*'1-SETUP'!$V102),""))))</f>
        <v/>
      </c>
      <c r="JN53" s="10" t="str">
        <f>IF('1-SETUP'!$Q102="DAILY",JM53+'1-SETUP'!$V102,IF('1-SETUP'!$Q102="WEEKLY",JM53+'1-SETUP'!$V102*7,IF('1-SETUP'!$Q102="MONTHLY",EDATE(JM53,'1-SETUP'!$V102),IF('1-SETUP'!$Q102="YEARLY",EDATE(JM53,12*'1-SETUP'!$V102),""))))</f>
        <v/>
      </c>
      <c r="JO53" s="10" t="str">
        <f>IF('1-SETUP'!$Q102="DAILY",JN53+'1-SETUP'!$V102,IF('1-SETUP'!$Q102="WEEKLY",JN53+'1-SETUP'!$V102*7,IF('1-SETUP'!$Q102="MONTHLY",EDATE(JN53,'1-SETUP'!$V102),IF('1-SETUP'!$Q102="YEARLY",EDATE(JN53,12*'1-SETUP'!$V102),""))))</f>
        <v/>
      </c>
      <c r="JP53" s="10" t="str">
        <f>IF('1-SETUP'!$Q102="DAILY",JO53+'1-SETUP'!$V102,IF('1-SETUP'!$Q102="WEEKLY",JO53+'1-SETUP'!$V102*7,IF('1-SETUP'!$Q102="MONTHLY",EDATE(JO53,'1-SETUP'!$V102),IF('1-SETUP'!$Q102="YEARLY",EDATE(JO53,12*'1-SETUP'!$V102),""))))</f>
        <v/>
      </c>
      <c r="JQ53" s="10" t="str">
        <f>IF('1-SETUP'!$Q102="DAILY",JP53+'1-SETUP'!$V102,IF('1-SETUP'!$Q102="WEEKLY",JP53+'1-SETUP'!$V102*7,IF('1-SETUP'!$Q102="MONTHLY",EDATE(JP53,'1-SETUP'!$V102),IF('1-SETUP'!$Q102="YEARLY",EDATE(JP53,12*'1-SETUP'!$V102),""))))</f>
        <v/>
      </c>
      <c r="JR53" s="10" t="str">
        <f>IF('1-SETUP'!$Q102="DAILY",JQ53+'1-SETUP'!$V102,IF('1-SETUP'!$Q102="WEEKLY",JQ53+'1-SETUP'!$V102*7,IF('1-SETUP'!$Q102="MONTHLY",EDATE(JQ53,'1-SETUP'!$V102),IF('1-SETUP'!$Q102="YEARLY",EDATE(JQ53,12*'1-SETUP'!$V102),""))))</f>
        <v/>
      </c>
      <c r="JS53" s="10" t="str">
        <f>IF('1-SETUP'!$Q102="DAILY",JR53+'1-SETUP'!$V102,IF('1-SETUP'!$Q102="WEEKLY",JR53+'1-SETUP'!$V102*7,IF('1-SETUP'!$Q102="MONTHLY",EDATE(JR53,'1-SETUP'!$V102),IF('1-SETUP'!$Q102="YEARLY",EDATE(JR53,12*'1-SETUP'!$V102),""))))</f>
        <v/>
      </c>
      <c r="JT53" s="10" t="str">
        <f>IF('1-SETUP'!$Q102="DAILY",JS53+'1-SETUP'!$V102,IF('1-SETUP'!$Q102="WEEKLY",JS53+'1-SETUP'!$V102*7,IF('1-SETUP'!$Q102="MONTHLY",EDATE(JS53,'1-SETUP'!$V102),IF('1-SETUP'!$Q102="YEARLY",EDATE(JS53,12*'1-SETUP'!$V102),""))))</f>
        <v/>
      </c>
      <c r="JU53" s="10" t="str">
        <f>IF('1-SETUP'!$Q102="DAILY",JT53+'1-SETUP'!$V102,IF('1-SETUP'!$Q102="WEEKLY",JT53+'1-SETUP'!$V102*7,IF('1-SETUP'!$Q102="MONTHLY",EDATE(JT53,'1-SETUP'!$V102),IF('1-SETUP'!$Q102="YEARLY",EDATE(JT53,12*'1-SETUP'!$V102),""))))</f>
        <v/>
      </c>
      <c r="JV53" s="10" t="str">
        <f>IF('1-SETUP'!$Q102="DAILY",JU53+'1-SETUP'!$V102,IF('1-SETUP'!$Q102="WEEKLY",JU53+'1-SETUP'!$V102*7,IF('1-SETUP'!$Q102="MONTHLY",EDATE(JU53,'1-SETUP'!$V102),IF('1-SETUP'!$Q102="YEARLY",EDATE(JU53,12*'1-SETUP'!$V102),""))))</f>
        <v/>
      </c>
      <c r="JW53" s="10" t="str">
        <f>IF('1-SETUP'!$Q102="DAILY",JV53+'1-SETUP'!$V102,IF('1-SETUP'!$Q102="WEEKLY",JV53+'1-SETUP'!$V102*7,IF('1-SETUP'!$Q102="MONTHLY",EDATE(JV53,'1-SETUP'!$V102),IF('1-SETUP'!$Q102="YEARLY",EDATE(JV53,12*'1-SETUP'!$V102),""))))</f>
        <v/>
      </c>
      <c r="JX53" s="10" t="str">
        <f>IF('1-SETUP'!$Q102="DAILY",JW53+'1-SETUP'!$V102,IF('1-SETUP'!$Q102="WEEKLY",JW53+'1-SETUP'!$V102*7,IF('1-SETUP'!$Q102="MONTHLY",EDATE(JW53,'1-SETUP'!$V102),IF('1-SETUP'!$Q102="YEARLY",EDATE(JW53,12*'1-SETUP'!$V102),""))))</f>
        <v/>
      </c>
      <c r="JY53" s="10" t="str">
        <f>IF('1-SETUP'!$Q102="DAILY",JX53+'1-SETUP'!$V102,IF('1-SETUP'!$Q102="WEEKLY",JX53+'1-SETUP'!$V102*7,IF('1-SETUP'!$Q102="MONTHLY",EDATE(JX53,'1-SETUP'!$V102),IF('1-SETUP'!$Q102="YEARLY",EDATE(JX53,12*'1-SETUP'!$V102),""))))</f>
        <v/>
      </c>
      <c r="JZ53" s="10" t="str">
        <f>IF('1-SETUP'!$Q102="DAILY",JY53+'1-SETUP'!$V102,IF('1-SETUP'!$Q102="WEEKLY",JY53+'1-SETUP'!$V102*7,IF('1-SETUP'!$Q102="MONTHLY",EDATE(JY53,'1-SETUP'!$V102),IF('1-SETUP'!$Q102="YEARLY",EDATE(JY53,12*'1-SETUP'!$V102),""))))</f>
        <v/>
      </c>
      <c r="KA53" s="10" t="str">
        <f>IF('1-SETUP'!$Q102="DAILY",JZ53+'1-SETUP'!$V102,IF('1-SETUP'!$Q102="WEEKLY",JZ53+'1-SETUP'!$V102*7,IF('1-SETUP'!$Q102="MONTHLY",EDATE(JZ53,'1-SETUP'!$V102),IF('1-SETUP'!$Q102="YEARLY",EDATE(JZ53,12*'1-SETUP'!$V102),""))))</f>
        <v/>
      </c>
      <c r="KB53" s="10" t="str">
        <f>IF('1-SETUP'!$Q102="DAILY",KA53+'1-SETUP'!$V102,IF('1-SETUP'!$Q102="WEEKLY",KA53+'1-SETUP'!$V102*7,IF('1-SETUP'!$Q102="MONTHLY",EDATE(KA53,'1-SETUP'!$V102),IF('1-SETUP'!$Q102="YEARLY",EDATE(KA53,12*'1-SETUP'!$V102),""))))</f>
        <v/>
      </c>
      <c r="KC53" s="10" t="str">
        <f>IF('1-SETUP'!$Q102="DAILY",KB53+'1-SETUP'!$V102,IF('1-SETUP'!$Q102="WEEKLY",KB53+'1-SETUP'!$V102*7,IF('1-SETUP'!$Q102="MONTHLY",EDATE(KB53,'1-SETUP'!$V102),IF('1-SETUP'!$Q102="YEARLY",EDATE(KB53,12*'1-SETUP'!$V102),""))))</f>
        <v/>
      </c>
      <c r="KD53" s="10" t="str">
        <f>IF('1-SETUP'!$Q102="DAILY",KC53+'1-SETUP'!$V102,IF('1-SETUP'!$Q102="WEEKLY",KC53+'1-SETUP'!$V102*7,IF('1-SETUP'!$Q102="MONTHLY",EDATE(KC53,'1-SETUP'!$V102),IF('1-SETUP'!$Q102="YEARLY",EDATE(KC53,12*'1-SETUP'!$V102),""))))</f>
        <v/>
      </c>
      <c r="KE53" s="10" t="str">
        <f>IF('1-SETUP'!$Q102="DAILY",KD53+'1-SETUP'!$V102,IF('1-SETUP'!$Q102="WEEKLY",KD53+'1-SETUP'!$V102*7,IF('1-SETUP'!$Q102="MONTHLY",EDATE(KD53,'1-SETUP'!$V102),IF('1-SETUP'!$Q102="YEARLY",EDATE(KD53,12*'1-SETUP'!$V102),""))))</f>
        <v/>
      </c>
      <c r="KF53" s="10" t="str">
        <f>IF('1-SETUP'!$Q102="DAILY",KE53+'1-SETUP'!$V102,IF('1-SETUP'!$Q102="WEEKLY",KE53+'1-SETUP'!$V102*7,IF('1-SETUP'!$Q102="MONTHLY",EDATE(KE53,'1-SETUP'!$V102),IF('1-SETUP'!$Q102="YEARLY",EDATE(KE53,12*'1-SETUP'!$V102),""))))</f>
        <v/>
      </c>
      <c r="KG53" s="10" t="str">
        <f>IF('1-SETUP'!$Q102="DAILY",KF53+'1-SETUP'!$V102,IF('1-SETUP'!$Q102="WEEKLY",KF53+'1-SETUP'!$V102*7,IF('1-SETUP'!$Q102="MONTHLY",EDATE(KF53,'1-SETUP'!$V102),IF('1-SETUP'!$Q102="YEARLY",EDATE(KF53,12*'1-SETUP'!$V102),""))))</f>
        <v/>
      </c>
      <c r="KH53" s="10" t="str">
        <f>IF('1-SETUP'!$Q102="DAILY",KG53+'1-SETUP'!$V102,IF('1-SETUP'!$Q102="WEEKLY",KG53+'1-SETUP'!$V102*7,IF('1-SETUP'!$Q102="MONTHLY",EDATE(KG53,'1-SETUP'!$V102),IF('1-SETUP'!$Q102="YEARLY",EDATE(KG53,12*'1-SETUP'!$V102),""))))</f>
        <v/>
      </c>
      <c r="KI53" s="10" t="str">
        <f>IF('1-SETUP'!$Q102="DAILY",KH53+'1-SETUP'!$V102,IF('1-SETUP'!$Q102="WEEKLY",KH53+'1-SETUP'!$V102*7,IF('1-SETUP'!$Q102="MONTHLY",EDATE(KH53,'1-SETUP'!$V102),IF('1-SETUP'!$Q102="YEARLY",EDATE(KH53,12*'1-SETUP'!$V102),""))))</f>
        <v/>
      </c>
      <c r="KJ53" s="10" t="str">
        <f>IF('1-SETUP'!$Q102="DAILY",KI53+'1-SETUP'!$V102,IF('1-SETUP'!$Q102="WEEKLY",KI53+'1-SETUP'!$V102*7,IF('1-SETUP'!$Q102="MONTHLY",EDATE(KI53,'1-SETUP'!$V102),IF('1-SETUP'!$Q102="YEARLY",EDATE(KI53,12*'1-SETUP'!$V102),""))))</f>
        <v/>
      </c>
      <c r="KK53" s="10" t="str">
        <f>IF('1-SETUP'!$Q102="DAILY",KJ53+'1-SETUP'!$V102,IF('1-SETUP'!$Q102="WEEKLY",KJ53+'1-SETUP'!$V102*7,IF('1-SETUP'!$Q102="MONTHLY",EDATE(KJ53,'1-SETUP'!$V102),IF('1-SETUP'!$Q102="YEARLY",EDATE(KJ53,12*'1-SETUP'!$V102),""))))</f>
        <v/>
      </c>
      <c r="KL53" s="10" t="str">
        <f>IF('1-SETUP'!$Q102="DAILY",KK53+'1-SETUP'!$V102,IF('1-SETUP'!$Q102="WEEKLY",KK53+'1-SETUP'!$V102*7,IF('1-SETUP'!$Q102="MONTHLY",EDATE(KK53,'1-SETUP'!$V102),IF('1-SETUP'!$Q102="YEARLY",EDATE(KK53,12*'1-SETUP'!$V102),""))))</f>
        <v/>
      </c>
      <c r="KM53" s="10" t="str">
        <f>IF('1-SETUP'!$Q102="DAILY",KL53+'1-SETUP'!$V102,IF('1-SETUP'!$Q102="WEEKLY",KL53+'1-SETUP'!$V102*7,IF('1-SETUP'!$Q102="MONTHLY",EDATE(KL53,'1-SETUP'!$V102),IF('1-SETUP'!$Q102="YEARLY",EDATE(KL53,12*'1-SETUP'!$V102),""))))</f>
        <v/>
      </c>
      <c r="KN53" s="10" t="str">
        <f>IF('1-SETUP'!$Q102="DAILY",KM53+'1-SETUP'!$V102,IF('1-SETUP'!$Q102="WEEKLY",KM53+'1-SETUP'!$V102*7,IF('1-SETUP'!$Q102="MONTHLY",EDATE(KM53,'1-SETUP'!$V102),IF('1-SETUP'!$Q102="YEARLY",EDATE(KM53,12*'1-SETUP'!$V102),""))))</f>
        <v/>
      </c>
      <c r="KO53" s="10" t="str">
        <f>IF('1-SETUP'!$Q102="DAILY",KN53+'1-SETUP'!$V102,IF('1-SETUP'!$Q102="WEEKLY",KN53+'1-SETUP'!$V102*7,IF('1-SETUP'!$Q102="MONTHLY",EDATE(KN53,'1-SETUP'!$V102),IF('1-SETUP'!$Q102="YEARLY",EDATE(KN53,12*'1-SETUP'!$V102),""))))</f>
        <v/>
      </c>
      <c r="KP53" s="10" t="str">
        <f>IF('1-SETUP'!$Q102="DAILY",KO53+'1-SETUP'!$V102,IF('1-SETUP'!$Q102="WEEKLY",KO53+'1-SETUP'!$V102*7,IF('1-SETUP'!$Q102="MONTHLY",EDATE(KO53,'1-SETUP'!$V102),IF('1-SETUP'!$Q102="YEARLY",EDATE(KO53,12*'1-SETUP'!$V102),""))))</f>
        <v/>
      </c>
      <c r="KQ53" s="10" t="str">
        <f>IF('1-SETUP'!$Q102="DAILY",KP53+'1-SETUP'!$V102,IF('1-SETUP'!$Q102="WEEKLY",KP53+'1-SETUP'!$V102*7,IF('1-SETUP'!$Q102="MONTHLY",EDATE(KP53,'1-SETUP'!$V102),IF('1-SETUP'!$Q102="YEARLY",EDATE(KP53,12*'1-SETUP'!$V102),""))))</f>
        <v/>
      </c>
      <c r="KR53" s="10" t="str">
        <f>IF('1-SETUP'!$Q102="DAILY",KQ53+'1-SETUP'!$V102,IF('1-SETUP'!$Q102="WEEKLY",KQ53+'1-SETUP'!$V102*7,IF('1-SETUP'!$Q102="MONTHLY",EDATE(KQ53,'1-SETUP'!$V102),IF('1-SETUP'!$Q102="YEARLY",EDATE(KQ53,12*'1-SETUP'!$V102),""))))</f>
        <v/>
      </c>
      <c r="KS53" s="10" t="str">
        <f>IF('1-SETUP'!$Q102="DAILY",KR53+'1-SETUP'!$V102,IF('1-SETUP'!$Q102="WEEKLY",KR53+'1-SETUP'!$V102*7,IF('1-SETUP'!$Q102="MONTHLY",EDATE(KR53,'1-SETUP'!$V102),IF('1-SETUP'!$Q102="YEARLY",EDATE(KR53,12*'1-SETUP'!$V102),""))))</f>
        <v/>
      </c>
      <c r="KT53" s="10" t="str">
        <f>IF('1-SETUP'!$Q102="DAILY",KS53+'1-SETUP'!$V102,IF('1-SETUP'!$Q102="WEEKLY",KS53+'1-SETUP'!$V102*7,IF('1-SETUP'!$Q102="MONTHLY",EDATE(KS53,'1-SETUP'!$V102),IF('1-SETUP'!$Q102="YEARLY",EDATE(KS53,12*'1-SETUP'!$V102),""))))</f>
        <v/>
      </c>
      <c r="KU53" s="10" t="str">
        <f>IF('1-SETUP'!$Q102="DAILY",KT53+'1-SETUP'!$V102,IF('1-SETUP'!$Q102="WEEKLY",KT53+'1-SETUP'!$V102*7,IF('1-SETUP'!$Q102="MONTHLY",EDATE(KT53,'1-SETUP'!$V102),IF('1-SETUP'!$Q102="YEARLY",EDATE(KT53,12*'1-SETUP'!$V102),""))))</f>
        <v/>
      </c>
      <c r="KV53" s="10" t="str">
        <f>IF('1-SETUP'!$Q102="DAILY",KU53+'1-SETUP'!$V102,IF('1-SETUP'!$Q102="WEEKLY",KU53+'1-SETUP'!$V102*7,IF('1-SETUP'!$Q102="MONTHLY",EDATE(KU53,'1-SETUP'!$V102),IF('1-SETUP'!$Q102="YEARLY",EDATE(KU53,12*'1-SETUP'!$V102),""))))</f>
        <v/>
      </c>
      <c r="KW53" s="10" t="str">
        <f>IF('1-SETUP'!$Q102="DAILY",KV53+'1-SETUP'!$V102,IF('1-SETUP'!$Q102="WEEKLY",KV53+'1-SETUP'!$V102*7,IF('1-SETUP'!$Q102="MONTHLY",EDATE(KV53,'1-SETUP'!$V102),IF('1-SETUP'!$Q102="YEARLY",EDATE(KV53,12*'1-SETUP'!$V102),""))))</f>
        <v/>
      </c>
      <c r="KX53" s="10" t="str">
        <f>IF('1-SETUP'!$Q102="DAILY",KW53+'1-SETUP'!$V102,IF('1-SETUP'!$Q102="WEEKLY",KW53+'1-SETUP'!$V102*7,IF('1-SETUP'!$Q102="MONTHLY",EDATE(KW53,'1-SETUP'!$V102),IF('1-SETUP'!$Q102="YEARLY",EDATE(KW53,12*'1-SETUP'!$V102),""))))</f>
        <v/>
      </c>
      <c r="KY53" s="10" t="str">
        <f>IF('1-SETUP'!$Q102="DAILY",KX53+'1-SETUP'!$V102,IF('1-SETUP'!$Q102="WEEKLY",KX53+'1-SETUP'!$V102*7,IF('1-SETUP'!$Q102="MONTHLY",EDATE(KX53,'1-SETUP'!$V102),IF('1-SETUP'!$Q102="YEARLY",EDATE(KX53,12*'1-SETUP'!$V102),""))))</f>
        <v/>
      </c>
      <c r="KZ53" s="10" t="str">
        <f>IF('1-SETUP'!$Q102="DAILY",KY53+'1-SETUP'!$V102,IF('1-SETUP'!$Q102="WEEKLY",KY53+'1-SETUP'!$V102*7,IF('1-SETUP'!$Q102="MONTHLY",EDATE(KY53,'1-SETUP'!$V102),IF('1-SETUP'!$Q102="YEARLY",EDATE(KY53,12*'1-SETUP'!$V102),""))))</f>
        <v/>
      </c>
      <c r="LA53" s="10" t="str">
        <f>IF('1-SETUP'!$Q102="DAILY",KZ53+'1-SETUP'!$V102,IF('1-SETUP'!$Q102="WEEKLY",KZ53+'1-SETUP'!$V102*7,IF('1-SETUP'!$Q102="MONTHLY",EDATE(KZ53,'1-SETUP'!$V102),IF('1-SETUP'!$Q102="YEARLY",EDATE(KZ53,12*'1-SETUP'!$V102),""))))</f>
        <v/>
      </c>
      <c r="LB53" s="10" t="str">
        <f>IF('1-SETUP'!$Q102="DAILY",LA53+'1-SETUP'!$V102,IF('1-SETUP'!$Q102="WEEKLY",LA53+'1-SETUP'!$V102*7,IF('1-SETUP'!$Q102="MONTHLY",EDATE(LA53,'1-SETUP'!$V102),IF('1-SETUP'!$Q102="YEARLY",EDATE(LA53,12*'1-SETUP'!$V102),""))))</f>
        <v/>
      </c>
      <c r="LC53" s="10" t="str">
        <f>IF('1-SETUP'!$Q102="DAILY",LB53+'1-SETUP'!$V102,IF('1-SETUP'!$Q102="WEEKLY",LB53+'1-SETUP'!$V102*7,IF('1-SETUP'!$Q102="MONTHLY",EDATE(LB53,'1-SETUP'!$V102),IF('1-SETUP'!$Q102="YEARLY",EDATE(LB53,12*'1-SETUP'!$V102),""))))</f>
        <v/>
      </c>
      <c r="LD53" s="10" t="str">
        <f>IF('1-SETUP'!$Q102="DAILY",LC53+'1-SETUP'!$V102,IF('1-SETUP'!$Q102="WEEKLY",LC53+'1-SETUP'!$V102*7,IF('1-SETUP'!$Q102="MONTHLY",EDATE(LC53,'1-SETUP'!$V102),IF('1-SETUP'!$Q102="YEARLY",EDATE(LC53,12*'1-SETUP'!$V102),""))))</f>
        <v/>
      </c>
      <c r="LE53" s="10" t="str">
        <f>IF('1-SETUP'!$Q102="DAILY",LD53+'1-SETUP'!$V102,IF('1-SETUP'!$Q102="WEEKLY",LD53+'1-SETUP'!$V102*7,IF('1-SETUP'!$Q102="MONTHLY",EDATE(LD53,'1-SETUP'!$V102),IF('1-SETUP'!$Q102="YEARLY",EDATE(LD53,12*'1-SETUP'!$V102),""))))</f>
        <v/>
      </c>
      <c r="LF53" s="10" t="str">
        <f>IF('1-SETUP'!$Q102="DAILY",LE53+'1-SETUP'!$V102,IF('1-SETUP'!$Q102="WEEKLY",LE53+'1-SETUP'!$V102*7,IF('1-SETUP'!$Q102="MONTHLY",EDATE(LE53,'1-SETUP'!$V102),IF('1-SETUP'!$Q102="YEARLY",EDATE(LE53,12*'1-SETUP'!$V102),""))))</f>
        <v/>
      </c>
      <c r="LG53" s="10" t="str">
        <f>IF('1-SETUP'!$Q102="DAILY",LF53+'1-SETUP'!$V102,IF('1-SETUP'!$Q102="WEEKLY",LF53+'1-SETUP'!$V102*7,IF('1-SETUP'!$Q102="MONTHLY",EDATE(LF53,'1-SETUP'!$V102),IF('1-SETUP'!$Q102="YEARLY",EDATE(LF53,12*'1-SETUP'!$V102),""))))</f>
        <v/>
      </c>
      <c r="LH53" s="10" t="str">
        <f>IF('1-SETUP'!$Q102="DAILY",LG53+'1-SETUP'!$V102,IF('1-SETUP'!$Q102="WEEKLY",LG53+'1-SETUP'!$V102*7,IF('1-SETUP'!$Q102="MONTHLY",EDATE(LG53,'1-SETUP'!$V102),IF('1-SETUP'!$Q102="YEARLY",EDATE(LG53,12*'1-SETUP'!$V102),""))))</f>
        <v/>
      </c>
      <c r="LI53" s="10" t="str">
        <f>IF('1-SETUP'!$Q102="DAILY",LH53+'1-SETUP'!$V102,IF('1-SETUP'!$Q102="WEEKLY",LH53+'1-SETUP'!$V102*7,IF('1-SETUP'!$Q102="MONTHLY",EDATE(LH53,'1-SETUP'!$V102),IF('1-SETUP'!$Q102="YEARLY",EDATE(LH53,12*'1-SETUP'!$V102),""))))</f>
        <v/>
      </c>
      <c r="LJ53" s="10" t="str">
        <f>IF('1-SETUP'!$Q102="DAILY",LI53+'1-SETUP'!$V102,IF('1-SETUP'!$Q102="WEEKLY",LI53+'1-SETUP'!$V102*7,IF('1-SETUP'!$Q102="MONTHLY",EDATE(LI53,'1-SETUP'!$V102),IF('1-SETUP'!$Q102="YEARLY",EDATE(LI53,12*'1-SETUP'!$V102),""))))</f>
        <v/>
      </c>
      <c r="LK53" s="10" t="str">
        <f>IF('1-SETUP'!$Q102="DAILY",LJ53+'1-SETUP'!$V102,IF('1-SETUP'!$Q102="WEEKLY",LJ53+'1-SETUP'!$V102*7,IF('1-SETUP'!$Q102="MONTHLY",EDATE(LJ53,'1-SETUP'!$V102),IF('1-SETUP'!$Q102="YEARLY",EDATE(LJ53,12*'1-SETUP'!$V102),""))))</f>
        <v/>
      </c>
      <c r="LL53" s="10" t="str">
        <f>IF('1-SETUP'!$Q102="DAILY",LK53+'1-SETUP'!$V102,IF('1-SETUP'!$Q102="WEEKLY",LK53+'1-SETUP'!$V102*7,IF('1-SETUP'!$Q102="MONTHLY",EDATE(LK53,'1-SETUP'!$V102),IF('1-SETUP'!$Q102="YEARLY",EDATE(LK53,12*'1-SETUP'!$V102),""))))</f>
        <v/>
      </c>
      <c r="LM53" s="10" t="str">
        <f>IF('1-SETUP'!$Q102="DAILY",LL53+'1-SETUP'!$V102,IF('1-SETUP'!$Q102="WEEKLY",LL53+'1-SETUP'!$V102*7,IF('1-SETUP'!$Q102="MONTHLY",EDATE(LL53,'1-SETUP'!$V102),IF('1-SETUP'!$Q102="YEARLY",EDATE(LL53,12*'1-SETUP'!$V102),""))))</f>
        <v/>
      </c>
      <c r="LN53" s="10" t="str">
        <f>IF('1-SETUP'!$Q102="DAILY",LM53+'1-SETUP'!$V102,IF('1-SETUP'!$Q102="WEEKLY",LM53+'1-SETUP'!$V102*7,IF('1-SETUP'!$Q102="MONTHLY",EDATE(LM53,'1-SETUP'!$V102),IF('1-SETUP'!$Q102="YEARLY",EDATE(LM53,12*'1-SETUP'!$V102),""))))</f>
        <v/>
      </c>
      <c r="LO53" s="10" t="str">
        <f>IF('1-SETUP'!$Q102="DAILY",LN53+'1-SETUP'!$V102,IF('1-SETUP'!$Q102="WEEKLY",LN53+'1-SETUP'!$V102*7,IF('1-SETUP'!$Q102="MONTHLY",EDATE(LN53,'1-SETUP'!$V102),IF('1-SETUP'!$Q102="YEARLY",EDATE(LN53,12*'1-SETUP'!$V102),""))))</f>
        <v/>
      </c>
      <c r="LP53" s="10" t="str">
        <f>IF('1-SETUP'!$Q102="DAILY",LO53+'1-SETUP'!$V102,IF('1-SETUP'!$Q102="WEEKLY",LO53+'1-SETUP'!$V102*7,IF('1-SETUP'!$Q102="MONTHLY",EDATE(LO53,'1-SETUP'!$V102),IF('1-SETUP'!$Q102="YEARLY",EDATE(LO53,12*'1-SETUP'!$V102),""))))</f>
        <v/>
      </c>
      <c r="LQ53" s="10" t="str">
        <f>IF('1-SETUP'!$Q102="DAILY",LP53+'1-SETUP'!$V102,IF('1-SETUP'!$Q102="WEEKLY",LP53+'1-SETUP'!$V102*7,IF('1-SETUP'!$Q102="MONTHLY",EDATE(LP53,'1-SETUP'!$V102),IF('1-SETUP'!$Q102="YEARLY",EDATE(LP53,12*'1-SETUP'!$V102),""))))</f>
        <v/>
      </c>
      <c r="LR53" s="10" t="str">
        <f>IF('1-SETUP'!$Q102="DAILY",LQ53+'1-SETUP'!$V102,IF('1-SETUP'!$Q102="WEEKLY",LQ53+'1-SETUP'!$V102*7,IF('1-SETUP'!$Q102="MONTHLY",EDATE(LQ53,'1-SETUP'!$V102),IF('1-SETUP'!$Q102="YEARLY",EDATE(LQ53,12*'1-SETUP'!$V102),""))))</f>
        <v/>
      </c>
      <c r="LS53" s="10" t="str">
        <f>IF('1-SETUP'!$Q102="DAILY",LR53+'1-SETUP'!$V102,IF('1-SETUP'!$Q102="WEEKLY",LR53+'1-SETUP'!$V102*7,IF('1-SETUP'!$Q102="MONTHLY",EDATE(LR53,'1-SETUP'!$V102),IF('1-SETUP'!$Q102="YEARLY",EDATE(LR53,12*'1-SETUP'!$V102),""))))</f>
        <v/>
      </c>
      <c r="LT53" s="10" t="str">
        <f>IF('1-SETUP'!$Q102="DAILY",LS53+'1-SETUP'!$V102,IF('1-SETUP'!$Q102="WEEKLY",LS53+'1-SETUP'!$V102*7,IF('1-SETUP'!$Q102="MONTHLY",EDATE(LS53,'1-SETUP'!$V102),IF('1-SETUP'!$Q102="YEARLY",EDATE(LS53,12*'1-SETUP'!$V102),""))))</f>
        <v/>
      </c>
      <c r="LU53" s="10" t="str">
        <f>IF('1-SETUP'!$Q102="DAILY",LT53+'1-SETUP'!$V102,IF('1-SETUP'!$Q102="WEEKLY",LT53+'1-SETUP'!$V102*7,IF('1-SETUP'!$Q102="MONTHLY",EDATE(LT53,'1-SETUP'!$V102),IF('1-SETUP'!$Q102="YEARLY",EDATE(LT53,12*'1-SETUP'!$V102),""))))</f>
        <v/>
      </c>
      <c r="LV53" s="10" t="str">
        <f>IF('1-SETUP'!$Q102="DAILY",LU53+'1-SETUP'!$V102,IF('1-SETUP'!$Q102="WEEKLY",LU53+'1-SETUP'!$V102*7,IF('1-SETUP'!$Q102="MONTHLY",EDATE(LU53,'1-SETUP'!$V102),IF('1-SETUP'!$Q102="YEARLY",EDATE(LU53,12*'1-SETUP'!$V102),""))))</f>
        <v/>
      </c>
      <c r="LW53" s="10" t="str">
        <f>IF('1-SETUP'!$Q102="DAILY",LV53+'1-SETUP'!$V102,IF('1-SETUP'!$Q102="WEEKLY",LV53+'1-SETUP'!$V102*7,IF('1-SETUP'!$Q102="MONTHLY",EDATE(LV53,'1-SETUP'!$V102),IF('1-SETUP'!$Q102="YEARLY",EDATE(LV53,12*'1-SETUP'!$V102),""))))</f>
        <v/>
      </c>
      <c r="LX53" s="10" t="str">
        <f>IF('1-SETUP'!$Q102="DAILY",LW53+'1-SETUP'!$V102,IF('1-SETUP'!$Q102="WEEKLY",LW53+'1-SETUP'!$V102*7,IF('1-SETUP'!$Q102="MONTHLY",EDATE(LW53,'1-SETUP'!$V102),IF('1-SETUP'!$Q102="YEARLY",EDATE(LW53,12*'1-SETUP'!$V102),""))))</f>
        <v/>
      </c>
      <c r="LY53" s="10" t="str">
        <f>IF('1-SETUP'!$Q102="DAILY",LX53+'1-SETUP'!$V102,IF('1-SETUP'!$Q102="WEEKLY",LX53+'1-SETUP'!$V102*7,IF('1-SETUP'!$Q102="MONTHLY",EDATE(LX53,'1-SETUP'!$V102),IF('1-SETUP'!$Q102="YEARLY",EDATE(LX53,12*'1-SETUP'!$V102),""))))</f>
        <v/>
      </c>
      <c r="LZ53" s="10" t="str">
        <f>IF('1-SETUP'!$Q102="DAILY",LY53+'1-SETUP'!$V102,IF('1-SETUP'!$Q102="WEEKLY",LY53+'1-SETUP'!$V102*7,IF('1-SETUP'!$Q102="MONTHLY",EDATE(LY53,'1-SETUP'!$V102),IF('1-SETUP'!$Q102="YEARLY",EDATE(LY53,12*'1-SETUP'!$V102),""))))</f>
        <v/>
      </c>
      <c r="MA53" s="10" t="str">
        <f>IF('1-SETUP'!$Q102="DAILY",LZ53+'1-SETUP'!$V102,IF('1-SETUP'!$Q102="WEEKLY",LZ53+'1-SETUP'!$V102*7,IF('1-SETUP'!$Q102="MONTHLY",EDATE(LZ53,'1-SETUP'!$V102),IF('1-SETUP'!$Q102="YEARLY",EDATE(LZ53,12*'1-SETUP'!$V102),""))))</f>
        <v/>
      </c>
      <c r="MB53" s="10" t="str">
        <f>IF('1-SETUP'!$Q102="DAILY",MA53+'1-SETUP'!$V102,IF('1-SETUP'!$Q102="WEEKLY",MA53+'1-SETUP'!$V102*7,IF('1-SETUP'!$Q102="MONTHLY",EDATE(MA53,'1-SETUP'!$V102),IF('1-SETUP'!$Q102="YEARLY",EDATE(MA53,12*'1-SETUP'!$V102),""))))</f>
        <v/>
      </c>
      <c r="MC53" s="10" t="str">
        <f>IF('1-SETUP'!$Q102="DAILY",MB53+'1-SETUP'!$V102,IF('1-SETUP'!$Q102="WEEKLY",MB53+'1-SETUP'!$V102*7,IF('1-SETUP'!$Q102="MONTHLY",EDATE(MB53,'1-SETUP'!$V102),IF('1-SETUP'!$Q102="YEARLY",EDATE(MB53,12*'1-SETUP'!$V102),""))))</f>
        <v/>
      </c>
      <c r="MD53" s="10" t="str">
        <f>IF('1-SETUP'!$Q102="DAILY",MC53+'1-SETUP'!$V102,IF('1-SETUP'!$Q102="WEEKLY",MC53+'1-SETUP'!$V102*7,IF('1-SETUP'!$Q102="MONTHLY",EDATE(MC53,'1-SETUP'!$V102),IF('1-SETUP'!$Q102="YEARLY",EDATE(MC53,12*'1-SETUP'!$V102),""))))</f>
        <v/>
      </c>
      <c r="ME53" s="10" t="str">
        <f>IF('1-SETUP'!$Q102="DAILY",MD53+'1-SETUP'!$V102,IF('1-SETUP'!$Q102="WEEKLY",MD53+'1-SETUP'!$V102*7,IF('1-SETUP'!$Q102="MONTHLY",EDATE(MD53,'1-SETUP'!$V102),IF('1-SETUP'!$Q102="YEARLY",EDATE(MD53,12*'1-SETUP'!$V102),""))))</f>
        <v/>
      </c>
      <c r="MF53" s="10" t="str">
        <f>IF('1-SETUP'!$Q102="DAILY",ME53+'1-SETUP'!$V102,IF('1-SETUP'!$Q102="WEEKLY",ME53+'1-SETUP'!$V102*7,IF('1-SETUP'!$Q102="MONTHLY",EDATE(ME53,'1-SETUP'!$V102),IF('1-SETUP'!$Q102="YEARLY",EDATE(ME53,12*'1-SETUP'!$V102),""))))</f>
        <v/>
      </c>
      <c r="MG53" s="10" t="str">
        <f>IF('1-SETUP'!$Q102="DAILY",MF53+'1-SETUP'!$V102,IF('1-SETUP'!$Q102="WEEKLY",MF53+'1-SETUP'!$V102*7,IF('1-SETUP'!$Q102="MONTHLY",EDATE(MF53,'1-SETUP'!$V102),IF('1-SETUP'!$Q102="YEARLY",EDATE(MF53,12*'1-SETUP'!$V102),""))))</f>
        <v/>
      </c>
      <c r="MH53" s="10" t="str">
        <f>IF('1-SETUP'!$Q102="DAILY",MG53+'1-SETUP'!$V102,IF('1-SETUP'!$Q102="WEEKLY",MG53+'1-SETUP'!$V102*7,IF('1-SETUP'!$Q102="MONTHLY",EDATE(MG53,'1-SETUP'!$V102),IF('1-SETUP'!$Q102="YEARLY",EDATE(MG53,12*'1-SETUP'!$V102),""))))</f>
        <v/>
      </c>
      <c r="MI53" s="10" t="str">
        <f>IF('1-SETUP'!$Q102="DAILY",MH53+'1-SETUP'!$V102,IF('1-SETUP'!$Q102="WEEKLY",MH53+'1-SETUP'!$V102*7,IF('1-SETUP'!$Q102="MONTHLY",EDATE(MH53,'1-SETUP'!$V102),IF('1-SETUP'!$Q102="YEARLY",EDATE(MH53,12*'1-SETUP'!$V102),""))))</f>
        <v/>
      </c>
      <c r="MJ53" s="10" t="str">
        <f>IF('1-SETUP'!$Q102="DAILY",MI53+'1-SETUP'!$V102,IF('1-SETUP'!$Q102="WEEKLY",MI53+'1-SETUP'!$V102*7,IF('1-SETUP'!$Q102="MONTHLY",EDATE(MI53,'1-SETUP'!$V102),IF('1-SETUP'!$Q102="YEARLY",EDATE(MI53,12*'1-SETUP'!$V102),""))))</f>
        <v/>
      </c>
      <c r="MK53" s="10" t="str">
        <f>IF('1-SETUP'!$Q102="DAILY",MJ53+'1-SETUP'!$V102,IF('1-SETUP'!$Q102="WEEKLY",MJ53+'1-SETUP'!$V102*7,IF('1-SETUP'!$Q102="MONTHLY",EDATE(MJ53,'1-SETUP'!$V102),IF('1-SETUP'!$Q102="YEARLY",EDATE(MJ53,12*'1-SETUP'!$V102),""))))</f>
        <v/>
      </c>
      <c r="ML53" s="10" t="str">
        <f>IF('1-SETUP'!$Q102="DAILY",MK53+'1-SETUP'!$V102,IF('1-SETUP'!$Q102="WEEKLY",MK53+'1-SETUP'!$V102*7,IF('1-SETUP'!$Q102="MONTHLY",EDATE(MK53,'1-SETUP'!$V102),IF('1-SETUP'!$Q102="YEARLY",EDATE(MK53,12*'1-SETUP'!$V102),""))))</f>
        <v/>
      </c>
      <c r="MM53" s="10" t="str">
        <f>IF('1-SETUP'!$Q102="DAILY",ML53+'1-SETUP'!$V102,IF('1-SETUP'!$Q102="WEEKLY",ML53+'1-SETUP'!$V102*7,IF('1-SETUP'!$Q102="MONTHLY",EDATE(ML53,'1-SETUP'!$V102),IF('1-SETUP'!$Q102="YEARLY",EDATE(ML53,12*'1-SETUP'!$V102),""))))</f>
        <v/>
      </c>
      <c r="MN53" s="10" t="str">
        <f>IF('1-SETUP'!$Q102="DAILY",MM53+'1-SETUP'!$V102,IF('1-SETUP'!$Q102="WEEKLY",MM53+'1-SETUP'!$V102*7,IF('1-SETUP'!$Q102="MONTHLY",EDATE(MM53,'1-SETUP'!$V102),IF('1-SETUP'!$Q102="YEARLY",EDATE(MM53,12*'1-SETUP'!$V102),""))))</f>
        <v/>
      </c>
      <c r="MO53" s="10" t="str">
        <f>IF('1-SETUP'!$Q102="DAILY",MN53+'1-SETUP'!$V102,IF('1-SETUP'!$Q102="WEEKLY",MN53+'1-SETUP'!$V102*7,IF('1-SETUP'!$Q102="MONTHLY",EDATE(MN53,'1-SETUP'!$V102),IF('1-SETUP'!$Q102="YEARLY",EDATE(MN53,12*'1-SETUP'!$V102),""))))</f>
        <v/>
      </c>
      <c r="MP53" s="10" t="str">
        <f>IF('1-SETUP'!$Q102="DAILY",MO53+'1-SETUP'!$V102,IF('1-SETUP'!$Q102="WEEKLY",MO53+'1-SETUP'!$V102*7,IF('1-SETUP'!$Q102="MONTHLY",EDATE(MO53,'1-SETUP'!$V102),IF('1-SETUP'!$Q102="YEARLY",EDATE(MO53,12*'1-SETUP'!$V102),""))))</f>
        <v/>
      </c>
      <c r="MQ53" s="10" t="str">
        <f>IF('1-SETUP'!$Q102="DAILY",MP53+'1-SETUP'!$V102,IF('1-SETUP'!$Q102="WEEKLY",MP53+'1-SETUP'!$V102*7,IF('1-SETUP'!$Q102="MONTHLY",EDATE(MP53,'1-SETUP'!$V102),IF('1-SETUP'!$Q102="YEARLY",EDATE(MP53,12*'1-SETUP'!$V102),""))))</f>
        <v/>
      </c>
      <c r="MR53" s="10" t="str">
        <f>IF('1-SETUP'!$Q102="DAILY",MQ53+'1-SETUP'!$V102,IF('1-SETUP'!$Q102="WEEKLY",MQ53+'1-SETUP'!$V102*7,IF('1-SETUP'!$Q102="MONTHLY",EDATE(MQ53,'1-SETUP'!$V102),IF('1-SETUP'!$Q102="YEARLY",EDATE(MQ53,12*'1-SETUP'!$V102),""))))</f>
        <v/>
      </c>
      <c r="MS53" s="10" t="str">
        <f>IF('1-SETUP'!$Q102="DAILY",MR53+'1-SETUP'!$V102,IF('1-SETUP'!$Q102="WEEKLY",MR53+'1-SETUP'!$V102*7,IF('1-SETUP'!$Q102="MONTHLY",EDATE(MR53,'1-SETUP'!$V102),IF('1-SETUP'!$Q102="YEARLY",EDATE(MR53,12*'1-SETUP'!$V102),""))))</f>
        <v/>
      </c>
      <c r="MT53" s="10" t="str">
        <f>IF('1-SETUP'!$Q102="DAILY",MS53+'1-SETUP'!$V102,IF('1-SETUP'!$Q102="WEEKLY",MS53+'1-SETUP'!$V102*7,IF('1-SETUP'!$Q102="MONTHLY",EDATE(MS53,'1-SETUP'!$V102),IF('1-SETUP'!$Q102="YEARLY",EDATE(MS53,12*'1-SETUP'!$V102),""))))</f>
        <v/>
      </c>
      <c r="MU53" s="10" t="str">
        <f>IF('1-SETUP'!$Q102="DAILY",MT53+'1-SETUP'!$V102,IF('1-SETUP'!$Q102="WEEKLY",MT53+'1-SETUP'!$V102*7,IF('1-SETUP'!$Q102="MONTHLY",EDATE(MT53,'1-SETUP'!$V102),IF('1-SETUP'!$Q102="YEARLY",EDATE(MT53,12*'1-SETUP'!$V102),""))))</f>
        <v/>
      </c>
      <c r="MV53" s="10" t="str">
        <f>IF('1-SETUP'!$Q102="DAILY",MU53+'1-SETUP'!$V102,IF('1-SETUP'!$Q102="WEEKLY",MU53+'1-SETUP'!$V102*7,IF('1-SETUP'!$Q102="MONTHLY",EDATE(MU53,'1-SETUP'!$V102),IF('1-SETUP'!$Q102="YEARLY",EDATE(MU53,12*'1-SETUP'!$V102),""))))</f>
        <v/>
      </c>
      <c r="MW53" s="10" t="str">
        <f>IF('1-SETUP'!$Q102="DAILY",MV53+'1-SETUP'!$V102,IF('1-SETUP'!$Q102="WEEKLY",MV53+'1-SETUP'!$V102*7,IF('1-SETUP'!$Q102="MONTHLY",EDATE(MV53,'1-SETUP'!$V102),IF('1-SETUP'!$Q102="YEARLY",EDATE(MV53,12*'1-SETUP'!$V102),""))))</f>
        <v/>
      </c>
      <c r="MX53" s="10" t="str">
        <f>IF('1-SETUP'!$Q102="DAILY",MW53+'1-SETUP'!$V102,IF('1-SETUP'!$Q102="WEEKLY",MW53+'1-SETUP'!$V102*7,IF('1-SETUP'!$Q102="MONTHLY",EDATE(MW53,'1-SETUP'!$V102),IF('1-SETUP'!$Q102="YEARLY",EDATE(MW53,12*'1-SETUP'!$V102),""))))</f>
        <v/>
      </c>
      <c r="MY53" s="10" t="str">
        <f>IF('1-SETUP'!$Q102="DAILY",MX53+'1-SETUP'!$V102,IF('1-SETUP'!$Q102="WEEKLY",MX53+'1-SETUP'!$V102*7,IF('1-SETUP'!$Q102="MONTHLY",EDATE(MX53,'1-SETUP'!$V102),IF('1-SETUP'!$Q102="YEARLY",EDATE(MX53,12*'1-SETUP'!$V102),""))))</f>
        <v/>
      </c>
      <c r="MZ53" s="10" t="str">
        <f>IF('1-SETUP'!$Q102="DAILY",MY53+'1-SETUP'!$V102,IF('1-SETUP'!$Q102="WEEKLY",MY53+'1-SETUP'!$V102*7,IF('1-SETUP'!$Q102="MONTHLY",EDATE(MY53,'1-SETUP'!$V102),IF('1-SETUP'!$Q102="YEARLY",EDATE(MY53,12*'1-SETUP'!$V102),""))))</f>
        <v/>
      </c>
      <c r="NA53" s="10" t="str">
        <f>IF('1-SETUP'!$Q102="DAILY",MZ53+'1-SETUP'!$V102,IF('1-SETUP'!$Q102="WEEKLY",MZ53+'1-SETUP'!$V102*7,IF('1-SETUP'!$Q102="MONTHLY",EDATE(MZ53,'1-SETUP'!$V102),IF('1-SETUP'!$Q102="YEARLY",EDATE(MZ53,12*'1-SETUP'!$V102),""))))</f>
        <v/>
      </c>
      <c r="NB53" s="10" t="str">
        <f>IF('1-SETUP'!$Q102="DAILY",NA53+'1-SETUP'!$V102,IF('1-SETUP'!$Q102="WEEKLY",NA53+'1-SETUP'!$V102*7,IF('1-SETUP'!$Q102="MONTHLY",EDATE(NA53,'1-SETUP'!$V102),IF('1-SETUP'!$Q102="YEARLY",EDATE(NA53,12*'1-SETUP'!$V102),""))))</f>
        <v/>
      </c>
      <c r="NC53" s="10" t="str">
        <f>IF('1-SETUP'!$Q102="DAILY",NB53+'1-SETUP'!$V102,IF('1-SETUP'!$Q102="WEEKLY",NB53+'1-SETUP'!$V102*7,IF('1-SETUP'!$Q102="MONTHLY",EDATE(NB53,'1-SETUP'!$V102),IF('1-SETUP'!$Q102="YEARLY",EDATE(NB53,12*'1-SETUP'!$V102),""))))</f>
        <v/>
      </c>
    </row>
    <row r="54" spans="1:367" x14ac:dyDescent="0.45">
      <c r="A54" t="str">
        <f>'1-SETUP'!A103</f>
        <v>Savings - School Fund</v>
      </c>
      <c r="B54" t="str">
        <f>_xlfn.CONCAT('1-SETUP'!$O103," ",'1-SETUP'!$Q103," ",'1-SETUP'!$T103," ",'1-SETUP'!$V103," ",'1-SETUP'!$W103," ",'1-SETUP'!$Z103," ",TEXT('1-SETUP'!$AC103,"mm/dd/yyyy"))</f>
        <v xml:space="preserve">      01/00/1900</v>
      </c>
      <c r="C54" s="10">
        <f>'1-SETUP'!$AC103</f>
        <v>0</v>
      </c>
      <c r="D54" s="10" t="str">
        <f>IF('1-SETUP'!$Q103="DAILY",C54+'1-SETUP'!$V103,IF('1-SETUP'!$Q103="WEEKLY",C54+'1-SETUP'!$V103*7,IF('1-SETUP'!$Q103="MONTHLY",EDATE(C54,'1-SETUP'!$V103),IF('1-SETUP'!$Q103="YEARLY",EDATE(C54,12*'1-SETUP'!$V103),""))))</f>
        <v/>
      </c>
      <c r="E54" s="10" t="str">
        <f>IF('1-SETUP'!$Q103="DAILY",D54+'1-SETUP'!$V103,IF('1-SETUP'!$Q103="WEEKLY",D54+'1-SETUP'!$V103*7,IF('1-SETUP'!$Q103="MONTHLY",EDATE(D54,'1-SETUP'!$V103),IF('1-SETUP'!$Q103="YEARLY",EDATE(D54,12*'1-SETUP'!$V103),""))))</f>
        <v/>
      </c>
      <c r="F54" s="10" t="str">
        <f>IF('1-SETUP'!$Q103="DAILY",E54+'1-SETUP'!$V103,IF('1-SETUP'!$Q103="WEEKLY",E54+'1-SETUP'!$V103*7,IF('1-SETUP'!$Q103="MONTHLY",EDATE(E54,'1-SETUP'!$V103),IF('1-SETUP'!$Q103="YEARLY",EDATE(E54,12*'1-SETUP'!$V103),""))))</f>
        <v/>
      </c>
      <c r="G54" s="10" t="str">
        <f>IF('1-SETUP'!$Q103="DAILY",F54+'1-SETUP'!$V103,IF('1-SETUP'!$Q103="WEEKLY",F54+'1-SETUP'!$V103*7,IF('1-SETUP'!$Q103="MONTHLY",EDATE(F54,'1-SETUP'!$V103),IF('1-SETUP'!$Q103="YEARLY",EDATE(F54,12*'1-SETUP'!$V103),""))))</f>
        <v/>
      </c>
      <c r="H54" s="10" t="str">
        <f>IF('1-SETUP'!$Q103="DAILY",G54+'1-SETUP'!$V103,IF('1-SETUP'!$Q103="WEEKLY",G54+'1-SETUP'!$V103*7,IF('1-SETUP'!$Q103="MONTHLY",EDATE(G54,'1-SETUP'!$V103),IF('1-SETUP'!$Q103="YEARLY",EDATE(G54,12*'1-SETUP'!$V103),""))))</f>
        <v/>
      </c>
      <c r="I54" s="10" t="str">
        <f>IF('1-SETUP'!$Q103="DAILY",H54+'1-SETUP'!$V103,IF('1-SETUP'!$Q103="WEEKLY",H54+'1-SETUP'!$V103*7,IF('1-SETUP'!$Q103="MONTHLY",EDATE(H54,'1-SETUP'!$V103),IF('1-SETUP'!$Q103="YEARLY",EDATE(H54,12*'1-SETUP'!$V103),""))))</f>
        <v/>
      </c>
      <c r="J54" s="10" t="str">
        <f>IF('1-SETUP'!$Q103="DAILY",I54+'1-SETUP'!$V103,IF('1-SETUP'!$Q103="WEEKLY",I54+'1-SETUP'!$V103*7,IF('1-SETUP'!$Q103="MONTHLY",EDATE(I54,'1-SETUP'!$V103),IF('1-SETUP'!$Q103="YEARLY",EDATE(I54,12*'1-SETUP'!$V103),""))))</f>
        <v/>
      </c>
      <c r="K54" s="10" t="str">
        <f>IF('1-SETUP'!$Q103="DAILY",J54+'1-SETUP'!$V103,IF('1-SETUP'!$Q103="WEEKLY",J54+'1-SETUP'!$V103*7,IF('1-SETUP'!$Q103="MONTHLY",EDATE(J54,'1-SETUP'!$V103),IF('1-SETUP'!$Q103="YEARLY",EDATE(J54,12*'1-SETUP'!$V103),""))))</f>
        <v/>
      </c>
      <c r="L54" s="10" t="str">
        <f>IF('1-SETUP'!$Q103="DAILY",K54+'1-SETUP'!$V103,IF('1-SETUP'!$Q103="WEEKLY",K54+'1-SETUP'!$V103*7,IF('1-SETUP'!$Q103="MONTHLY",EDATE(K54,'1-SETUP'!$V103),IF('1-SETUP'!$Q103="YEARLY",EDATE(K54,12*'1-SETUP'!$V103),""))))</f>
        <v/>
      </c>
      <c r="M54" s="10" t="str">
        <f>IF('1-SETUP'!$Q103="DAILY",L54+'1-SETUP'!$V103,IF('1-SETUP'!$Q103="WEEKLY",L54+'1-SETUP'!$V103*7,IF('1-SETUP'!$Q103="MONTHLY",EDATE(L54,'1-SETUP'!$V103),IF('1-SETUP'!$Q103="YEARLY",EDATE(L54,12*'1-SETUP'!$V103),""))))</f>
        <v/>
      </c>
      <c r="N54" s="10" t="str">
        <f>IF('1-SETUP'!$Q103="DAILY",M54+'1-SETUP'!$V103,IF('1-SETUP'!$Q103="WEEKLY",M54+'1-SETUP'!$V103*7,IF('1-SETUP'!$Q103="MONTHLY",EDATE(M54,'1-SETUP'!$V103),IF('1-SETUP'!$Q103="YEARLY",EDATE(M54,12*'1-SETUP'!$V103),""))))</f>
        <v/>
      </c>
      <c r="O54" s="10" t="str">
        <f>IF('1-SETUP'!$Q103="DAILY",N54+'1-SETUP'!$V103,IF('1-SETUP'!$Q103="WEEKLY",N54+'1-SETUP'!$V103*7,IF('1-SETUP'!$Q103="MONTHLY",EDATE(N54,'1-SETUP'!$V103),IF('1-SETUP'!$Q103="YEARLY",EDATE(N54,12*'1-SETUP'!$V103),""))))</f>
        <v/>
      </c>
      <c r="P54" s="10" t="str">
        <f>IF('1-SETUP'!$Q103="DAILY",O54+'1-SETUP'!$V103,IF('1-SETUP'!$Q103="WEEKLY",O54+'1-SETUP'!$V103*7,IF('1-SETUP'!$Q103="MONTHLY",EDATE(O54,'1-SETUP'!$V103),IF('1-SETUP'!$Q103="YEARLY",EDATE(O54,12*'1-SETUP'!$V103),""))))</f>
        <v/>
      </c>
      <c r="Q54" s="10" t="str">
        <f>IF('1-SETUP'!$Q103="DAILY",P54+'1-SETUP'!$V103,IF('1-SETUP'!$Q103="WEEKLY",P54+'1-SETUP'!$V103*7,IF('1-SETUP'!$Q103="MONTHLY",EDATE(P54,'1-SETUP'!$V103),IF('1-SETUP'!$Q103="YEARLY",EDATE(P54,12*'1-SETUP'!$V103),""))))</f>
        <v/>
      </c>
      <c r="R54" s="10" t="str">
        <f>IF('1-SETUP'!$Q103="DAILY",Q54+'1-SETUP'!$V103,IF('1-SETUP'!$Q103="WEEKLY",Q54+'1-SETUP'!$V103*7,IF('1-SETUP'!$Q103="MONTHLY",EDATE(Q54,'1-SETUP'!$V103),IF('1-SETUP'!$Q103="YEARLY",EDATE(Q54,12*'1-SETUP'!$V103),""))))</f>
        <v/>
      </c>
      <c r="S54" s="10" t="str">
        <f>IF('1-SETUP'!$Q103="DAILY",R54+'1-SETUP'!$V103,IF('1-SETUP'!$Q103="WEEKLY",R54+'1-SETUP'!$V103*7,IF('1-SETUP'!$Q103="MONTHLY",EDATE(R54,'1-SETUP'!$V103),IF('1-SETUP'!$Q103="YEARLY",EDATE(R54,12*'1-SETUP'!$V103),""))))</f>
        <v/>
      </c>
      <c r="T54" s="10" t="str">
        <f>IF('1-SETUP'!$Q103="DAILY",S54+'1-SETUP'!$V103,IF('1-SETUP'!$Q103="WEEKLY",S54+'1-SETUP'!$V103*7,IF('1-SETUP'!$Q103="MONTHLY",EDATE(S54,'1-SETUP'!$V103),IF('1-SETUP'!$Q103="YEARLY",EDATE(S54,12*'1-SETUP'!$V103),""))))</f>
        <v/>
      </c>
      <c r="U54" s="10" t="str">
        <f>IF('1-SETUP'!$Q103="DAILY",T54+'1-SETUP'!$V103,IF('1-SETUP'!$Q103="WEEKLY",T54+'1-SETUP'!$V103*7,IF('1-SETUP'!$Q103="MONTHLY",EDATE(T54,'1-SETUP'!$V103),IF('1-SETUP'!$Q103="YEARLY",EDATE(T54,12*'1-SETUP'!$V103),""))))</f>
        <v/>
      </c>
      <c r="V54" s="10" t="str">
        <f>IF('1-SETUP'!$Q103="DAILY",U54+'1-SETUP'!$V103,IF('1-SETUP'!$Q103="WEEKLY",U54+'1-SETUP'!$V103*7,IF('1-SETUP'!$Q103="MONTHLY",EDATE(U54,'1-SETUP'!$V103),IF('1-SETUP'!$Q103="YEARLY",EDATE(U54,12*'1-SETUP'!$V103),""))))</f>
        <v/>
      </c>
      <c r="W54" s="10" t="str">
        <f>IF('1-SETUP'!$Q103="DAILY",V54+'1-SETUP'!$V103,IF('1-SETUP'!$Q103="WEEKLY",V54+'1-SETUP'!$V103*7,IF('1-SETUP'!$Q103="MONTHLY",EDATE(V54,'1-SETUP'!$V103),IF('1-SETUP'!$Q103="YEARLY",EDATE(V54,12*'1-SETUP'!$V103),""))))</f>
        <v/>
      </c>
      <c r="X54" s="10" t="str">
        <f>IF('1-SETUP'!$Q103="DAILY",W54+'1-SETUP'!$V103,IF('1-SETUP'!$Q103="WEEKLY",W54+'1-SETUP'!$V103*7,IF('1-SETUP'!$Q103="MONTHLY",EDATE(W54,'1-SETUP'!$V103),IF('1-SETUP'!$Q103="YEARLY",EDATE(W54,12*'1-SETUP'!$V103),""))))</f>
        <v/>
      </c>
      <c r="Y54" s="10" t="str">
        <f>IF('1-SETUP'!$Q103="DAILY",X54+'1-SETUP'!$V103,IF('1-SETUP'!$Q103="WEEKLY",X54+'1-SETUP'!$V103*7,IF('1-SETUP'!$Q103="MONTHLY",EDATE(X54,'1-SETUP'!$V103),IF('1-SETUP'!$Q103="YEARLY",EDATE(X54,12*'1-SETUP'!$V103),""))))</f>
        <v/>
      </c>
      <c r="Z54" s="10" t="str">
        <f>IF('1-SETUP'!$Q103="DAILY",Y54+'1-SETUP'!$V103,IF('1-SETUP'!$Q103="WEEKLY",Y54+'1-SETUP'!$V103*7,IF('1-SETUP'!$Q103="MONTHLY",EDATE(Y54,'1-SETUP'!$V103),IF('1-SETUP'!$Q103="YEARLY",EDATE(Y54,12*'1-SETUP'!$V103),""))))</f>
        <v/>
      </c>
      <c r="AA54" s="10" t="str">
        <f>IF('1-SETUP'!$Q103="DAILY",Z54+'1-SETUP'!$V103,IF('1-SETUP'!$Q103="WEEKLY",Z54+'1-SETUP'!$V103*7,IF('1-SETUP'!$Q103="MONTHLY",EDATE(Z54,'1-SETUP'!$V103),IF('1-SETUP'!$Q103="YEARLY",EDATE(Z54,12*'1-SETUP'!$V103),""))))</f>
        <v/>
      </c>
      <c r="AB54" s="10" t="str">
        <f>IF('1-SETUP'!$Q103="DAILY",AA54+'1-SETUP'!$V103,IF('1-SETUP'!$Q103="WEEKLY",AA54+'1-SETUP'!$V103*7,IF('1-SETUP'!$Q103="MONTHLY",EDATE(AA54,'1-SETUP'!$V103),IF('1-SETUP'!$Q103="YEARLY",EDATE(AA54,12*'1-SETUP'!$V103),""))))</f>
        <v/>
      </c>
      <c r="AC54" s="10" t="str">
        <f>IF('1-SETUP'!$Q103="DAILY",AB54+'1-SETUP'!$V103,IF('1-SETUP'!$Q103="WEEKLY",AB54+'1-SETUP'!$V103*7,IF('1-SETUP'!$Q103="MONTHLY",EDATE(AB54,'1-SETUP'!$V103),IF('1-SETUP'!$Q103="YEARLY",EDATE(AB54,12*'1-SETUP'!$V103),""))))</f>
        <v/>
      </c>
      <c r="AD54" s="10" t="str">
        <f>IF('1-SETUP'!$Q103="DAILY",AC54+'1-SETUP'!$V103,IF('1-SETUP'!$Q103="WEEKLY",AC54+'1-SETUP'!$V103*7,IF('1-SETUP'!$Q103="MONTHLY",EDATE(AC54,'1-SETUP'!$V103),IF('1-SETUP'!$Q103="YEARLY",EDATE(AC54,12*'1-SETUP'!$V103),""))))</f>
        <v/>
      </c>
      <c r="AE54" s="10" t="str">
        <f>IF('1-SETUP'!$Q103="DAILY",AD54+'1-SETUP'!$V103,IF('1-SETUP'!$Q103="WEEKLY",AD54+'1-SETUP'!$V103*7,IF('1-SETUP'!$Q103="MONTHLY",EDATE(AD54,'1-SETUP'!$V103),IF('1-SETUP'!$Q103="YEARLY",EDATE(AD54,12*'1-SETUP'!$V103),""))))</f>
        <v/>
      </c>
      <c r="AF54" s="10" t="str">
        <f>IF('1-SETUP'!$Q103="DAILY",AE54+'1-SETUP'!$V103,IF('1-SETUP'!$Q103="WEEKLY",AE54+'1-SETUP'!$V103*7,IF('1-SETUP'!$Q103="MONTHLY",EDATE(AE54,'1-SETUP'!$V103),IF('1-SETUP'!$Q103="YEARLY",EDATE(AE54,12*'1-SETUP'!$V103),""))))</f>
        <v/>
      </c>
      <c r="AG54" s="10" t="str">
        <f>IF('1-SETUP'!$Q103="DAILY",AF54+'1-SETUP'!$V103,IF('1-SETUP'!$Q103="WEEKLY",AF54+'1-SETUP'!$V103*7,IF('1-SETUP'!$Q103="MONTHLY",EDATE(AF54,'1-SETUP'!$V103),IF('1-SETUP'!$Q103="YEARLY",EDATE(AF54,12*'1-SETUP'!$V103),""))))</f>
        <v/>
      </c>
      <c r="AH54" s="10" t="str">
        <f>IF('1-SETUP'!$Q103="DAILY",AG54+'1-SETUP'!$V103,IF('1-SETUP'!$Q103="WEEKLY",AG54+'1-SETUP'!$V103*7,IF('1-SETUP'!$Q103="MONTHLY",EDATE(AG54,'1-SETUP'!$V103),IF('1-SETUP'!$Q103="YEARLY",EDATE(AG54,12*'1-SETUP'!$V103),""))))</f>
        <v/>
      </c>
      <c r="AI54" s="10" t="str">
        <f>IF('1-SETUP'!$Q103="DAILY",AH54+'1-SETUP'!$V103,IF('1-SETUP'!$Q103="WEEKLY",AH54+'1-SETUP'!$V103*7,IF('1-SETUP'!$Q103="MONTHLY",EDATE(AH54,'1-SETUP'!$V103),IF('1-SETUP'!$Q103="YEARLY",EDATE(AH54,12*'1-SETUP'!$V103),""))))</f>
        <v/>
      </c>
      <c r="AJ54" s="10" t="str">
        <f>IF('1-SETUP'!$Q103="DAILY",AI54+'1-SETUP'!$V103,IF('1-SETUP'!$Q103="WEEKLY",AI54+'1-SETUP'!$V103*7,IF('1-SETUP'!$Q103="MONTHLY",EDATE(AI54,'1-SETUP'!$V103),IF('1-SETUP'!$Q103="YEARLY",EDATE(AI54,12*'1-SETUP'!$V103),""))))</f>
        <v/>
      </c>
      <c r="AK54" s="10" t="str">
        <f>IF('1-SETUP'!$Q103="DAILY",AJ54+'1-SETUP'!$V103,IF('1-SETUP'!$Q103="WEEKLY",AJ54+'1-SETUP'!$V103*7,IF('1-SETUP'!$Q103="MONTHLY",EDATE(AJ54,'1-SETUP'!$V103),IF('1-SETUP'!$Q103="YEARLY",EDATE(AJ54,12*'1-SETUP'!$V103),""))))</f>
        <v/>
      </c>
      <c r="AL54" s="10" t="str">
        <f>IF('1-SETUP'!$Q103="DAILY",AK54+'1-SETUP'!$V103,IF('1-SETUP'!$Q103="WEEKLY",AK54+'1-SETUP'!$V103*7,IF('1-SETUP'!$Q103="MONTHLY",EDATE(AK54,'1-SETUP'!$V103),IF('1-SETUP'!$Q103="YEARLY",EDATE(AK54,12*'1-SETUP'!$V103),""))))</f>
        <v/>
      </c>
      <c r="AM54" s="10" t="str">
        <f>IF('1-SETUP'!$Q103="DAILY",AL54+'1-SETUP'!$V103,IF('1-SETUP'!$Q103="WEEKLY",AL54+'1-SETUP'!$V103*7,IF('1-SETUP'!$Q103="MONTHLY",EDATE(AL54,'1-SETUP'!$V103),IF('1-SETUP'!$Q103="YEARLY",EDATE(AL54,12*'1-SETUP'!$V103),""))))</f>
        <v/>
      </c>
      <c r="AN54" s="10" t="str">
        <f>IF('1-SETUP'!$Q103="DAILY",AM54+'1-SETUP'!$V103,IF('1-SETUP'!$Q103="WEEKLY",AM54+'1-SETUP'!$V103*7,IF('1-SETUP'!$Q103="MONTHLY",EDATE(AM54,'1-SETUP'!$V103),IF('1-SETUP'!$Q103="YEARLY",EDATE(AM54,12*'1-SETUP'!$V103),""))))</f>
        <v/>
      </c>
      <c r="AO54" s="10" t="str">
        <f>IF('1-SETUP'!$Q103="DAILY",AN54+'1-SETUP'!$V103,IF('1-SETUP'!$Q103="WEEKLY",AN54+'1-SETUP'!$V103*7,IF('1-SETUP'!$Q103="MONTHLY",EDATE(AN54,'1-SETUP'!$V103),IF('1-SETUP'!$Q103="YEARLY",EDATE(AN54,12*'1-SETUP'!$V103),""))))</f>
        <v/>
      </c>
      <c r="AP54" s="10" t="str">
        <f>IF('1-SETUP'!$Q103="DAILY",AO54+'1-SETUP'!$V103,IF('1-SETUP'!$Q103="WEEKLY",AO54+'1-SETUP'!$V103*7,IF('1-SETUP'!$Q103="MONTHLY",EDATE(AO54,'1-SETUP'!$V103),IF('1-SETUP'!$Q103="YEARLY",EDATE(AO54,12*'1-SETUP'!$V103),""))))</f>
        <v/>
      </c>
      <c r="AQ54" s="10" t="str">
        <f>IF('1-SETUP'!$Q103="DAILY",AP54+'1-SETUP'!$V103,IF('1-SETUP'!$Q103="WEEKLY",AP54+'1-SETUP'!$V103*7,IF('1-SETUP'!$Q103="MONTHLY",EDATE(AP54,'1-SETUP'!$V103),IF('1-SETUP'!$Q103="YEARLY",EDATE(AP54,12*'1-SETUP'!$V103),""))))</f>
        <v/>
      </c>
      <c r="AR54" s="10" t="str">
        <f>IF('1-SETUP'!$Q103="DAILY",AQ54+'1-SETUP'!$V103,IF('1-SETUP'!$Q103="WEEKLY",AQ54+'1-SETUP'!$V103*7,IF('1-SETUP'!$Q103="MONTHLY",EDATE(AQ54,'1-SETUP'!$V103),IF('1-SETUP'!$Q103="YEARLY",EDATE(AQ54,12*'1-SETUP'!$V103),""))))</f>
        <v/>
      </c>
      <c r="AS54" s="10" t="str">
        <f>IF('1-SETUP'!$Q103="DAILY",AR54+'1-SETUP'!$V103,IF('1-SETUP'!$Q103="WEEKLY",AR54+'1-SETUP'!$V103*7,IF('1-SETUP'!$Q103="MONTHLY",EDATE(AR54,'1-SETUP'!$V103),IF('1-SETUP'!$Q103="YEARLY",EDATE(AR54,12*'1-SETUP'!$V103),""))))</f>
        <v/>
      </c>
      <c r="AT54" s="10" t="str">
        <f>IF('1-SETUP'!$Q103="DAILY",AS54+'1-SETUP'!$V103,IF('1-SETUP'!$Q103="WEEKLY",AS54+'1-SETUP'!$V103*7,IF('1-SETUP'!$Q103="MONTHLY",EDATE(AS54,'1-SETUP'!$V103),IF('1-SETUP'!$Q103="YEARLY",EDATE(AS54,12*'1-SETUP'!$V103),""))))</f>
        <v/>
      </c>
      <c r="AU54" s="10" t="str">
        <f>IF('1-SETUP'!$Q103="DAILY",AT54+'1-SETUP'!$V103,IF('1-SETUP'!$Q103="WEEKLY",AT54+'1-SETUP'!$V103*7,IF('1-SETUP'!$Q103="MONTHLY",EDATE(AT54,'1-SETUP'!$V103),IF('1-SETUP'!$Q103="YEARLY",EDATE(AT54,12*'1-SETUP'!$V103),""))))</f>
        <v/>
      </c>
      <c r="AV54" s="10" t="str">
        <f>IF('1-SETUP'!$Q103="DAILY",AU54+'1-SETUP'!$V103,IF('1-SETUP'!$Q103="WEEKLY",AU54+'1-SETUP'!$V103*7,IF('1-SETUP'!$Q103="MONTHLY",EDATE(AU54,'1-SETUP'!$V103),IF('1-SETUP'!$Q103="YEARLY",EDATE(AU54,12*'1-SETUP'!$V103),""))))</f>
        <v/>
      </c>
      <c r="AW54" s="10" t="str">
        <f>IF('1-SETUP'!$Q103="DAILY",AV54+'1-SETUP'!$V103,IF('1-SETUP'!$Q103="WEEKLY",AV54+'1-SETUP'!$V103*7,IF('1-SETUP'!$Q103="MONTHLY",EDATE(AV54,'1-SETUP'!$V103),IF('1-SETUP'!$Q103="YEARLY",EDATE(AV54,12*'1-SETUP'!$V103),""))))</f>
        <v/>
      </c>
      <c r="AX54" s="10" t="str">
        <f>IF('1-SETUP'!$Q103="DAILY",AW54+'1-SETUP'!$V103,IF('1-SETUP'!$Q103="WEEKLY",AW54+'1-SETUP'!$V103*7,IF('1-SETUP'!$Q103="MONTHLY",EDATE(AW54,'1-SETUP'!$V103),IF('1-SETUP'!$Q103="YEARLY",EDATE(AW54,12*'1-SETUP'!$V103),""))))</f>
        <v/>
      </c>
      <c r="AY54" s="10" t="str">
        <f>IF('1-SETUP'!$Q103="DAILY",AX54+'1-SETUP'!$V103,IF('1-SETUP'!$Q103="WEEKLY",AX54+'1-SETUP'!$V103*7,IF('1-SETUP'!$Q103="MONTHLY",EDATE(AX54,'1-SETUP'!$V103),IF('1-SETUP'!$Q103="YEARLY",EDATE(AX54,12*'1-SETUP'!$V103),""))))</f>
        <v/>
      </c>
      <c r="AZ54" s="10" t="str">
        <f>IF('1-SETUP'!$Q103="DAILY",AY54+'1-SETUP'!$V103,IF('1-SETUP'!$Q103="WEEKLY",AY54+'1-SETUP'!$V103*7,IF('1-SETUP'!$Q103="MONTHLY",EDATE(AY54,'1-SETUP'!$V103),IF('1-SETUP'!$Q103="YEARLY",EDATE(AY54,12*'1-SETUP'!$V103),""))))</f>
        <v/>
      </c>
      <c r="BA54" s="10" t="str">
        <f>IF('1-SETUP'!$Q103="DAILY",AZ54+'1-SETUP'!$V103,IF('1-SETUP'!$Q103="WEEKLY",AZ54+'1-SETUP'!$V103*7,IF('1-SETUP'!$Q103="MONTHLY",EDATE(AZ54,'1-SETUP'!$V103),IF('1-SETUP'!$Q103="YEARLY",EDATE(AZ54,12*'1-SETUP'!$V103),""))))</f>
        <v/>
      </c>
      <c r="BB54" s="10" t="str">
        <f>IF('1-SETUP'!$Q103="DAILY",BA54+'1-SETUP'!$V103,IF('1-SETUP'!$Q103="WEEKLY",BA54+'1-SETUP'!$V103*7,IF('1-SETUP'!$Q103="MONTHLY",EDATE(BA54,'1-SETUP'!$V103),IF('1-SETUP'!$Q103="YEARLY",EDATE(BA54,12*'1-SETUP'!$V103),""))))</f>
        <v/>
      </c>
      <c r="BC54" s="10" t="str">
        <f>IF('1-SETUP'!$Q103="DAILY",BB54+'1-SETUP'!$V103,IF('1-SETUP'!$Q103="WEEKLY",BB54+'1-SETUP'!$V103*7,IF('1-SETUP'!$Q103="MONTHLY",EDATE(BB54,'1-SETUP'!$V103),IF('1-SETUP'!$Q103="YEARLY",EDATE(BB54,12*'1-SETUP'!$V103),""))))</f>
        <v/>
      </c>
      <c r="BD54" s="10" t="str">
        <f>IF('1-SETUP'!$Q103="DAILY",BC54+'1-SETUP'!$V103,IF('1-SETUP'!$Q103="WEEKLY",BC54+'1-SETUP'!$V103*7,IF('1-SETUP'!$Q103="MONTHLY",EDATE(BC54,'1-SETUP'!$V103),IF('1-SETUP'!$Q103="YEARLY",EDATE(BC54,12*'1-SETUP'!$V103),""))))</f>
        <v/>
      </c>
      <c r="BE54" s="10" t="str">
        <f>IF('1-SETUP'!$Q103="DAILY",BD54+'1-SETUP'!$V103,IF('1-SETUP'!$Q103="WEEKLY",BD54+'1-SETUP'!$V103*7,IF('1-SETUP'!$Q103="MONTHLY",EDATE(BD54,'1-SETUP'!$V103),IF('1-SETUP'!$Q103="YEARLY",EDATE(BD54,12*'1-SETUP'!$V103),""))))</f>
        <v/>
      </c>
      <c r="BF54" s="10" t="str">
        <f>IF('1-SETUP'!$Q103="DAILY",BE54+'1-SETUP'!$V103,IF('1-SETUP'!$Q103="WEEKLY",BE54+'1-SETUP'!$V103*7,IF('1-SETUP'!$Q103="MONTHLY",EDATE(BE54,'1-SETUP'!$V103),IF('1-SETUP'!$Q103="YEARLY",EDATE(BE54,12*'1-SETUP'!$V103),""))))</f>
        <v/>
      </c>
      <c r="BG54" s="10" t="str">
        <f>IF('1-SETUP'!$Q103="DAILY",BF54+'1-SETUP'!$V103,IF('1-SETUP'!$Q103="WEEKLY",BF54+'1-SETUP'!$V103*7,IF('1-SETUP'!$Q103="MONTHLY",EDATE(BF54,'1-SETUP'!$V103),IF('1-SETUP'!$Q103="YEARLY",EDATE(BF54,12*'1-SETUP'!$V103),""))))</f>
        <v/>
      </c>
      <c r="BH54" s="10" t="str">
        <f>IF('1-SETUP'!$Q103="DAILY",BG54+'1-SETUP'!$V103,IF('1-SETUP'!$Q103="WEEKLY",BG54+'1-SETUP'!$V103*7,IF('1-SETUP'!$Q103="MONTHLY",EDATE(BG54,'1-SETUP'!$V103),IF('1-SETUP'!$Q103="YEARLY",EDATE(BG54,12*'1-SETUP'!$V103),""))))</f>
        <v/>
      </c>
      <c r="BI54" s="10" t="str">
        <f>IF('1-SETUP'!$Q103="DAILY",BH54+'1-SETUP'!$V103,IF('1-SETUP'!$Q103="WEEKLY",BH54+'1-SETUP'!$V103*7,IF('1-SETUP'!$Q103="MONTHLY",EDATE(BH54,'1-SETUP'!$V103),IF('1-SETUP'!$Q103="YEARLY",EDATE(BH54,12*'1-SETUP'!$V103),""))))</f>
        <v/>
      </c>
      <c r="BJ54" s="10" t="str">
        <f>IF('1-SETUP'!$Q103="DAILY",BI54+'1-SETUP'!$V103,IF('1-SETUP'!$Q103="WEEKLY",BI54+'1-SETUP'!$V103*7,IF('1-SETUP'!$Q103="MONTHLY",EDATE(BI54,'1-SETUP'!$V103),IF('1-SETUP'!$Q103="YEARLY",EDATE(BI54,12*'1-SETUP'!$V103),""))))</f>
        <v/>
      </c>
      <c r="BK54" s="10" t="str">
        <f>IF('1-SETUP'!$Q103="DAILY",BJ54+'1-SETUP'!$V103,IF('1-SETUP'!$Q103="WEEKLY",BJ54+'1-SETUP'!$V103*7,IF('1-SETUP'!$Q103="MONTHLY",EDATE(BJ54,'1-SETUP'!$V103),IF('1-SETUP'!$Q103="YEARLY",EDATE(BJ54,12*'1-SETUP'!$V103),""))))</f>
        <v/>
      </c>
      <c r="BL54" s="10" t="str">
        <f>IF('1-SETUP'!$Q103="DAILY",BK54+'1-SETUP'!$V103,IF('1-SETUP'!$Q103="WEEKLY",BK54+'1-SETUP'!$V103*7,IF('1-SETUP'!$Q103="MONTHLY",EDATE(BK54,'1-SETUP'!$V103),IF('1-SETUP'!$Q103="YEARLY",EDATE(BK54,12*'1-SETUP'!$V103),""))))</f>
        <v/>
      </c>
      <c r="BM54" s="10" t="str">
        <f>IF('1-SETUP'!$Q103="DAILY",BL54+'1-SETUP'!$V103,IF('1-SETUP'!$Q103="WEEKLY",BL54+'1-SETUP'!$V103*7,IF('1-SETUP'!$Q103="MONTHLY",EDATE(BL54,'1-SETUP'!$V103),IF('1-SETUP'!$Q103="YEARLY",EDATE(BL54,12*'1-SETUP'!$V103),""))))</f>
        <v/>
      </c>
      <c r="BN54" s="10" t="str">
        <f>IF('1-SETUP'!$Q103="DAILY",BM54+'1-SETUP'!$V103,IF('1-SETUP'!$Q103="WEEKLY",BM54+'1-SETUP'!$V103*7,IF('1-SETUP'!$Q103="MONTHLY",EDATE(BM54,'1-SETUP'!$V103),IF('1-SETUP'!$Q103="YEARLY",EDATE(BM54,12*'1-SETUP'!$V103),""))))</f>
        <v/>
      </c>
      <c r="BO54" s="10" t="str">
        <f>IF('1-SETUP'!$Q103="DAILY",BN54+'1-SETUP'!$V103,IF('1-SETUP'!$Q103="WEEKLY",BN54+'1-SETUP'!$V103*7,IF('1-SETUP'!$Q103="MONTHLY",EDATE(BN54,'1-SETUP'!$V103),IF('1-SETUP'!$Q103="YEARLY",EDATE(BN54,12*'1-SETUP'!$V103),""))))</f>
        <v/>
      </c>
      <c r="BP54" s="10" t="str">
        <f>IF('1-SETUP'!$Q103="DAILY",BO54+'1-SETUP'!$V103,IF('1-SETUP'!$Q103="WEEKLY",BO54+'1-SETUP'!$V103*7,IF('1-SETUP'!$Q103="MONTHLY",EDATE(BO54,'1-SETUP'!$V103),IF('1-SETUP'!$Q103="YEARLY",EDATE(BO54,12*'1-SETUP'!$V103),""))))</f>
        <v/>
      </c>
      <c r="BQ54" s="10" t="str">
        <f>IF('1-SETUP'!$Q103="DAILY",BP54+'1-SETUP'!$V103,IF('1-SETUP'!$Q103="WEEKLY",BP54+'1-SETUP'!$V103*7,IF('1-SETUP'!$Q103="MONTHLY",EDATE(BP54,'1-SETUP'!$V103),IF('1-SETUP'!$Q103="YEARLY",EDATE(BP54,12*'1-SETUP'!$V103),""))))</f>
        <v/>
      </c>
      <c r="BR54" s="10" t="str">
        <f>IF('1-SETUP'!$Q103="DAILY",BQ54+'1-SETUP'!$V103,IF('1-SETUP'!$Q103="WEEKLY",BQ54+'1-SETUP'!$V103*7,IF('1-SETUP'!$Q103="MONTHLY",EDATE(BQ54,'1-SETUP'!$V103),IF('1-SETUP'!$Q103="YEARLY",EDATE(BQ54,12*'1-SETUP'!$V103),""))))</f>
        <v/>
      </c>
      <c r="BS54" s="10" t="str">
        <f>IF('1-SETUP'!$Q103="DAILY",BR54+'1-SETUP'!$V103,IF('1-SETUP'!$Q103="WEEKLY",BR54+'1-SETUP'!$V103*7,IF('1-SETUP'!$Q103="MONTHLY",EDATE(BR54,'1-SETUP'!$V103),IF('1-SETUP'!$Q103="YEARLY",EDATE(BR54,12*'1-SETUP'!$V103),""))))</f>
        <v/>
      </c>
      <c r="BT54" s="10" t="str">
        <f>IF('1-SETUP'!$Q103="DAILY",BS54+'1-SETUP'!$V103,IF('1-SETUP'!$Q103="WEEKLY",BS54+'1-SETUP'!$V103*7,IF('1-SETUP'!$Q103="MONTHLY",EDATE(BS54,'1-SETUP'!$V103),IF('1-SETUP'!$Q103="YEARLY",EDATE(BS54,12*'1-SETUP'!$V103),""))))</f>
        <v/>
      </c>
      <c r="BU54" s="10" t="str">
        <f>IF('1-SETUP'!$Q103="DAILY",BT54+'1-SETUP'!$V103,IF('1-SETUP'!$Q103="WEEKLY",BT54+'1-SETUP'!$V103*7,IF('1-SETUP'!$Q103="MONTHLY",EDATE(BT54,'1-SETUP'!$V103),IF('1-SETUP'!$Q103="YEARLY",EDATE(BT54,12*'1-SETUP'!$V103),""))))</f>
        <v/>
      </c>
      <c r="BV54" s="10" t="str">
        <f>IF('1-SETUP'!$Q103="DAILY",BU54+'1-SETUP'!$V103,IF('1-SETUP'!$Q103="WEEKLY",BU54+'1-SETUP'!$V103*7,IF('1-SETUP'!$Q103="MONTHLY",EDATE(BU54,'1-SETUP'!$V103),IF('1-SETUP'!$Q103="YEARLY",EDATE(BU54,12*'1-SETUP'!$V103),""))))</f>
        <v/>
      </c>
      <c r="BW54" s="10" t="str">
        <f>IF('1-SETUP'!$Q103="DAILY",BV54+'1-SETUP'!$V103,IF('1-SETUP'!$Q103="WEEKLY",BV54+'1-SETUP'!$V103*7,IF('1-SETUP'!$Q103="MONTHLY",EDATE(BV54,'1-SETUP'!$V103),IF('1-SETUP'!$Q103="YEARLY",EDATE(BV54,12*'1-SETUP'!$V103),""))))</f>
        <v/>
      </c>
      <c r="BX54" s="10" t="str">
        <f>IF('1-SETUP'!$Q103="DAILY",BW54+'1-SETUP'!$V103,IF('1-SETUP'!$Q103="WEEKLY",BW54+'1-SETUP'!$V103*7,IF('1-SETUP'!$Q103="MONTHLY",EDATE(BW54,'1-SETUP'!$V103),IF('1-SETUP'!$Q103="YEARLY",EDATE(BW54,12*'1-SETUP'!$V103),""))))</f>
        <v/>
      </c>
      <c r="BY54" s="10" t="str">
        <f>IF('1-SETUP'!$Q103="DAILY",BX54+'1-SETUP'!$V103,IF('1-SETUP'!$Q103="WEEKLY",BX54+'1-SETUP'!$V103*7,IF('1-SETUP'!$Q103="MONTHLY",EDATE(BX54,'1-SETUP'!$V103),IF('1-SETUP'!$Q103="YEARLY",EDATE(BX54,12*'1-SETUP'!$V103),""))))</f>
        <v/>
      </c>
      <c r="BZ54" s="10" t="str">
        <f>IF('1-SETUP'!$Q103="DAILY",BY54+'1-SETUP'!$V103,IF('1-SETUP'!$Q103="WEEKLY",BY54+'1-SETUP'!$V103*7,IF('1-SETUP'!$Q103="MONTHLY",EDATE(BY54,'1-SETUP'!$V103),IF('1-SETUP'!$Q103="YEARLY",EDATE(BY54,12*'1-SETUP'!$V103),""))))</f>
        <v/>
      </c>
      <c r="CA54" s="10" t="str">
        <f>IF('1-SETUP'!$Q103="DAILY",BZ54+'1-SETUP'!$V103,IF('1-SETUP'!$Q103="WEEKLY",BZ54+'1-SETUP'!$V103*7,IF('1-SETUP'!$Q103="MONTHLY",EDATE(BZ54,'1-SETUP'!$V103),IF('1-SETUP'!$Q103="YEARLY",EDATE(BZ54,12*'1-SETUP'!$V103),""))))</f>
        <v/>
      </c>
      <c r="CB54" s="10" t="str">
        <f>IF('1-SETUP'!$Q103="DAILY",CA54+'1-SETUP'!$V103,IF('1-SETUP'!$Q103="WEEKLY",CA54+'1-SETUP'!$V103*7,IF('1-SETUP'!$Q103="MONTHLY",EDATE(CA54,'1-SETUP'!$V103),IF('1-SETUP'!$Q103="YEARLY",EDATE(CA54,12*'1-SETUP'!$V103),""))))</f>
        <v/>
      </c>
      <c r="CC54" s="10" t="str">
        <f>IF('1-SETUP'!$Q103="DAILY",CB54+'1-SETUP'!$V103,IF('1-SETUP'!$Q103="WEEKLY",CB54+'1-SETUP'!$V103*7,IF('1-SETUP'!$Q103="MONTHLY",EDATE(CB54,'1-SETUP'!$V103),IF('1-SETUP'!$Q103="YEARLY",EDATE(CB54,12*'1-SETUP'!$V103),""))))</f>
        <v/>
      </c>
      <c r="CD54" s="10" t="str">
        <f>IF('1-SETUP'!$Q103="DAILY",CC54+'1-SETUP'!$V103,IF('1-SETUP'!$Q103="WEEKLY",CC54+'1-SETUP'!$V103*7,IF('1-SETUP'!$Q103="MONTHLY",EDATE(CC54,'1-SETUP'!$V103),IF('1-SETUP'!$Q103="YEARLY",EDATE(CC54,12*'1-SETUP'!$V103),""))))</f>
        <v/>
      </c>
      <c r="CE54" s="10" t="str">
        <f>IF('1-SETUP'!$Q103="DAILY",CD54+'1-SETUP'!$V103,IF('1-SETUP'!$Q103="WEEKLY",CD54+'1-SETUP'!$V103*7,IF('1-SETUP'!$Q103="MONTHLY",EDATE(CD54,'1-SETUP'!$V103),IF('1-SETUP'!$Q103="YEARLY",EDATE(CD54,12*'1-SETUP'!$V103),""))))</f>
        <v/>
      </c>
      <c r="CF54" s="10" t="str">
        <f>IF('1-SETUP'!$Q103="DAILY",CE54+'1-SETUP'!$V103,IF('1-SETUP'!$Q103="WEEKLY",CE54+'1-SETUP'!$V103*7,IF('1-SETUP'!$Q103="MONTHLY",EDATE(CE54,'1-SETUP'!$V103),IF('1-SETUP'!$Q103="YEARLY",EDATE(CE54,12*'1-SETUP'!$V103),""))))</f>
        <v/>
      </c>
      <c r="CG54" s="10" t="str">
        <f>IF('1-SETUP'!$Q103="DAILY",CF54+'1-SETUP'!$V103,IF('1-SETUP'!$Q103="WEEKLY",CF54+'1-SETUP'!$V103*7,IF('1-SETUP'!$Q103="MONTHLY",EDATE(CF54,'1-SETUP'!$V103),IF('1-SETUP'!$Q103="YEARLY",EDATE(CF54,12*'1-SETUP'!$V103),""))))</f>
        <v/>
      </c>
      <c r="CH54" s="10" t="str">
        <f>IF('1-SETUP'!$Q103="DAILY",CG54+'1-SETUP'!$V103,IF('1-SETUP'!$Q103="WEEKLY",CG54+'1-SETUP'!$V103*7,IF('1-SETUP'!$Q103="MONTHLY",EDATE(CG54,'1-SETUP'!$V103),IF('1-SETUP'!$Q103="YEARLY",EDATE(CG54,12*'1-SETUP'!$V103),""))))</f>
        <v/>
      </c>
      <c r="CI54" s="10" t="str">
        <f>IF('1-SETUP'!$Q103="DAILY",CH54+'1-SETUP'!$V103,IF('1-SETUP'!$Q103="WEEKLY",CH54+'1-SETUP'!$V103*7,IF('1-SETUP'!$Q103="MONTHLY",EDATE(CH54,'1-SETUP'!$V103),IF('1-SETUP'!$Q103="YEARLY",EDATE(CH54,12*'1-SETUP'!$V103),""))))</f>
        <v/>
      </c>
      <c r="CJ54" s="10" t="str">
        <f>IF('1-SETUP'!$Q103="DAILY",CI54+'1-SETUP'!$V103,IF('1-SETUP'!$Q103="WEEKLY",CI54+'1-SETUP'!$V103*7,IF('1-SETUP'!$Q103="MONTHLY",EDATE(CI54,'1-SETUP'!$V103),IF('1-SETUP'!$Q103="YEARLY",EDATE(CI54,12*'1-SETUP'!$V103),""))))</f>
        <v/>
      </c>
      <c r="CK54" s="10" t="str">
        <f>IF('1-SETUP'!$Q103="DAILY",CJ54+'1-SETUP'!$V103,IF('1-SETUP'!$Q103="WEEKLY",CJ54+'1-SETUP'!$V103*7,IF('1-SETUP'!$Q103="MONTHLY",EDATE(CJ54,'1-SETUP'!$V103),IF('1-SETUP'!$Q103="YEARLY",EDATE(CJ54,12*'1-SETUP'!$V103),""))))</f>
        <v/>
      </c>
      <c r="CL54" s="10" t="str">
        <f>IF('1-SETUP'!$Q103="DAILY",CK54+'1-SETUP'!$V103,IF('1-SETUP'!$Q103="WEEKLY",CK54+'1-SETUP'!$V103*7,IF('1-SETUP'!$Q103="MONTHLY",EDATE(CK54,'1-SETUP'!$V103),IF('1-SETUP'!$Q103="YEARLY",EDATE(CK54,12*'1-SETUP'!$V103),""))))</f>
        <v/>
      </c>
      <c r="CM54" s="10" t="str">
        <f>IF('1-SETUP'!$Q103="DAILY",CL54+'1-SETUP'!$V103,IF('1-SETUP'!$Q103="WEEKLY",CL54+'1-SETUP'!$V103*7,IF('1-SETUP'!$Q103="MONTHLY",EDATE(CL54,'1-SETUP'!$V103),IF('1-SETUP'!$Q103="YEARLY",EDATE(CL54,12*'1-SETUP'!$V103),""))))</f>
        <v/>
      </c>
      <c r="CN54" s="10" t="str">
        <f>IF('1-SETUP'!$Q103="DAILY",CM54+'1-SETUP'!$V103,IF('1-SETUP'!$Q103="WEEKLY",CM54+'1-SETUP'!$V103*7,IF('1-SETUP'!$Q103="MONTHLY",EDATE(CM54,'1-SETUP'!$V103),IF('1-SETUP'!$Q103="YEARLY",EDATE(CM54,12*'1-SETUP'!$V103),""))))</f>
        <v/>
      </c>
      <c r="CO54" s="10" t="str">
        <f>IF('1-SETUP'!$Q103="DAILY",CN54+'1-SETUP'!$V103,IF('1-SETUP'!$Q103="WEEKLY",CN54+'1-SETUP'!$V103*7,IF('1-SETUP'!$Q103="MONTHLY",EDATE(CN54,'1-SETUP'!$V103),IF('1-SETUP'!$Q103="YEARLY",EDATE(CN54,12*'1-SETUP'!$V103),""))))</f>
        <v/>
      </c>
      <c r="CP54" s="10" t="str">
        <f>IF('1-SETUP'!$Q103="DAILY",CO54+'1-SETUP'!$V103,IF('1-SETUP'!$Q103="WEEKLY",CO54+'1-SETUP'!$V103*7,IF('1-SETUP'!$Q103="MONTHLY",EDATE(CO54,'1-SETUP'!$V103),IF('1-SETUP'!$Q103="YEARLY",EDATE(CO54,12*'1-SETUP'!$V103),""))))</f>
        <v/>
      </c>
      <c r="CQ54" s="10" t="str">
        <f>IF('1-SETUP'!$Q103="DAILY",CP54+'1-SETUP'!$V103,IF('1-SETUP'!$Q103="WEEKLY",CP54+'1-SETUP'!$V103*7,IF('1-SETUP'!$Q103="MONTHLY",EDATE(CP54,'1-SETUP'!$V103),IF('1-SETUP'!$Q103="YEARLY",EDATE(CP54,12*'1-SETUP'!$V103),""))))</f>
        <v/>
      </c>
      <c r="CR54" s="10" t="str">
        <f>IF('1-SETUP'!$Q103="DAILY",CQ54+'1-SETUP'!$V103,IF('1-SETUP'!$Q103="WEEKLY",CQ54+'1-SETUP'!$V103*7,IF('1-SETUP'!$Q103="MONTHLY",EDATE(CQ54,'1-SETUP'!$V103),IF('1-SETUP'!$Q103="YEARLY",EDATE(CQ54,12*'1-SETUP'!$V103),""))))</f>
        <v/>
      </c>
      <c r="CS54" s="10" t="str">
        <f>IF('1-SETUP'!$Q103="DAILY",CR54+'1-SETUP'!$V103,IF('1-SETUP'!$Q103="WEEKLY",CR54+'1-SETUP'!$V103*7,IF('1-SETUP'!$Q103="MONTHLY",EDATE(CR54,'1-SETUP'!$V103),IF('1-SETUP'!$Q103="YEARLY",EDATE(CR54,12*'1-SETUP'!$V103),""))))</f>
        <v/>
      </c>
      <c r="CT54" s="10" t="str">
        <f>IF('1-SETUP'!$Q103="DAILY",CS54+'1-SETUP'!$V103,IF('1-SETUP'!$Q103="WEEKLY",CS54+'1-SETUP'!$V103*7,IF('1-SETUP'!$Q103="MONTHLY",EDATE(CS54,'1-SETUP'!$V103),IF('1-SETUP'!$Q103="YEARLY",EDATE(CS54,12*'1-SETUP'!$V103),""))))</f>
        <v/>
      </c>
      <c r="CU54" s="10" t="str">
        <f>IF('1-SETUP'!$Q103="DAILY",CT54+'1-SETUP'!$V103,IF('1-SETUP'!$Q103="WEEKLY",CT54+'1-SETUP'!$V103*7,IF('1-SETUP'!$Q103="MONTHLY",EDATE(CT54,'1-SETUP'!$V103),IF('1-SETUP'!$Q103="YEARLY",EDATE(CT54,12*'1-SETUP'!$V103),""))))</f>
        <v/>
      </c>
      <c r="CV54" s="10" t="str">
        <f>IF('1-SETUP'!$Q103="DAILY",CU54+'1-SETUP'!$V103,IF('1-SETUP'!$Q103="WEEKLY",CU54+'1-SETUP'!$V103*7,IF('1-SETUP'!$Q103="MONTHLY",EDATE(CU54,'1-SETUP'!$V103),IF('1-SETUP'!$Q103="YEARLY",EDATE(CU54,12*'1-SETUP'!$V103),""))))</f>
        <v/>
      </c>
      <c r="CW54" s="10" t="str">
        <f>IF('1-SETUP'!$Q103="DAILY",CV54+'1-SETUP'!$V103,IF('1-SETUP'!$Q103="WEEKLY",CV54+'1-SETUP'!$V103*7,IF('1-SETUP'!$Q103="MONTHLY",EDATE(CV54,'1-SETUP'!$V103),IF('1-SETUP'!$Q103="YEARLY",EDATE(CV54,12*'1-SETUP'!$V103),""))))</f>
        <v/>
      </c>
      <c r="CX54" s="10" t="str">
        <f>IF('1-SETUP'!$Q103="DAILY",CW54+'1-SETUP'!$V103,IF('1-SETUP'!$Q103="WEEKLY",CW54+'1-SETUP'!$V103*7,IF('1-SETUP'!$Q103="MONTHLY",EDATE(CW54,'1-SETUP'!$V103),IF('1-SETUP'!$Q103="YEARLY",EDATE(CW54,12*'1-SETUP'!$V103),""))))</f>
        <v/>
      </c>
      <c r="CY54" s="10" t="str">
        <f>IF('1-SETUP'!$Q103="DAILY",CX54+'1-SETUP'!$V103,IF('1-SETUP'!$Q103="WEEKLY",CX54+'1-SETUP'!$V103*7,IF('1-SETUP'!$Q103="MONTHLY",EDATE(CX54,'1-SETUP'!$V103),IF('1-SETUP'!$Q103="YEARLY",EDATE(CX54,12*'1-SETUP'!$V103),""))))</f>
        <v/>
      </c>
      <c r="CZ54" s="10" t="str">
        <f>IF('1-SETUP'!$Q103="DAILY",CY54+'1-SETUP'!$V103,IF('1-SETUP'!$Q103="WEEKLY",CY54+'1-SETUP'!$V103*7,IF('1-SETUP'!$Q103="MONTHLY",EDATE(CY54,'1-SETUP'!$V103),IF('1-SETUP'!$Q103="YEARLY",EDATE(CY54,12*'1-SETUP'!$V103),""))))</f>
        <v/>
      </c>
      <c r="DA54" s="10" t="str">
        <f>IF('1-SETUP'!$Q103="DAILY",CZ54+'1-SETUP'!$V103,IF('1-SETUP'!$Q103="WEEKLY",CZ54+'1-SETUP'!$V103*7,IF('1-SETUP'!$Q103="MONTHLY",EDATE(CZ54,'1-SETUP'!$V103),IF('1-SETUP'!$Q103="YEARLY",EDATE(CZ54,12*'1-SETUP'!$V103),""))))</f>
        <v/>
      </c>
      <c r="DB54" s="10" t="str">
        <f>IF('1-SETUP'!$Q103="DAILY",DA54+'1-SETUP'!$V103,IF('1-SETUP'!$Q103="WEEKLY",DA54+'1-SETUP'!$V103*7,IF('1-SETUP'!$Q103="MONTHLY",EDATE(DA54,'1-SETUP'!$V103),IF('1-SETUP'!$Q103="YEARLY",EDATE(DA54,12*'1-SETUP'!$V103),""))))</f>
        <v/>
      </c>
      <c r="DC54" s="10" t="str">
        <f>IF('1-SETUP'!$Q103="DAILY",DB54+'1-SETUP'!$V103,IF('1-SETUP'!$Q103="WEEKLY",DB54+'1-SETUP'!$V103*7,IF('1-SETUP'!$Q103="MONTHLY",EDATE(DB54,'1-SETUP'!$V103),IF('1-SETUP'!$Q103="YEARLY",EDATE(DB54,12*'1-SETUP'!$V103),""))))</f>
        <v/>
      </c>
      <c r="DD54" s="10" t="str">
        <f>IF('1-SETUP'!$Q103="DAILY",DC54+'1-SETUP'!$V103,IF('1-SETUP'!$Q103="WEEKLY",DC54+'1-SETUP'!$V103*7,IF('1-SETUP'!$Q103="MONTHLY",EDATE(DC54,'1-SETUP'!$V103),IF('1-SETUP'!$Q103="YEARLY",EDATE(DC54,12*'1-SETUP'!$V103),""))))</f>
        <v/>
      </c>
      <c r="DE54" s="10" t="str">
        <f>IF('1-SETUP'!$Q103="DAILY",DD54+'1-SETUP'!$V103,IF('1-SETUP'!$Q103="WEEKLY",DD54+'1-SETUP'!$V103*7,IF('1-SETUP'!$Q103="MONTHLY",EDATE(DD54,'1-SETUP'!$V103),IF('1-SETUP'!$Q103="YEARLY",EDATE(DD54,12*'1-SETUP'!$V103),""))))</f>
        <v/>
      </c>
      <c r="DF54" s="10" t="str">
        <f>IF('1-SETUP'!$Q103="DAILY",DE54+'1-SETUP'!$V103,IF('1-SETUP'!$Q103="WEEKLY",DE54+'1-SETUP'!$V103*7,IF('1-SETUP'!$Q103="MONTHLY",EDATE(DE54,'1-SETUP'!$V103),IF('1-SETUP'!$Q103="YEARLY",EDATE(DE54,12*'1-SETUP'!$V103),""))))</f>
        <v/>
      </c>
      <c r="DG54" s="10" t="str">
        <f>IF('1-SETUP'!$Q103="DAILY",DF54+'1-SETUP'!$V103,IF('1-SETUP'!$Q103="WEEKLY",DF54+'1-SETUP'!$V103*7,IF('1-SETUP'!$Q103="MONTHLY",EDATE(DF54,'1-SETUP'!$V103),IF('1-SETUP'!$Q103="YEARLY",EDATE(DF54,12*'1-SETUP'!$V103),""))))</f>
        <v/>
      </c>
      <c r="DH54" s="10" t="str">
        <f>IF('1-SETUP'!$Q103="DAILY",DG54+'1-SETUP'!$V103,IF('1-SETUP'!$Q103="WEEKLY",DG54+'1-SETUP'!$V103*7,IF('1-SETUP'!$Q103="MONTHLY",EDATE(DG54,'1-SETUP'!$V103),IF('1-SETUP'!$Q103="YEARLY",EDATE(DG54,12*'1-SETUP'!$V103),""))))</f>
        <v/>
      </c>
      <c r="DI54" s="10" t="str">
        <f>IF('1-SETUP'!$Q103="DAILY",DH54+'1-SETUP'!$V103,IF('1-SETUP'!$Q103="WEEKLY",DH54+'1-SETUP'!$V103*7,IF('1-SETUP'!$Q103="MONTHLY",EDATE(DH54,'1-SETUP'!$V103),IF('1-SETUP'!$Q103="YEARLY",EDATE(DH54,12*'1-SETUP'!$V103),""))))</f>
        <v/>
      </c>
      <c r="DJ54" s="10" t="str">
        <f>IF('1-SETUP'!$Q103="DAILY",DI54+'1-SETUP'!$V103,IF('1-SETUP'!$Q103="WEEKLY",DI54+'1-SETUP'!$V103*7,IF('1-SETUP'!$Q103="MONTHLY",EDATE(DI54,'1-SETUP'!$V103),IF('1-SETUP'!$Q103="YEARLY",EDATE(DI54,12*'1-SETUP'!$V103),""))))</f>
        <v/>
      </c>
      <c r="DK54" s="10" t="str">
        <f>IF('1-SETUP'!$Q103="DAILY",DJ54+'1-SETUP'!$V103,IF('1-SETUP'!$Q103="WEEKLY",DJ54+'1-SETUP'!$V103*7,IF('1-SETUP'!$Q103="MONTHLY",EDATE(DJ54,'1-SETUP'!$V103),IF('1-SETUP'!$Q103="YEARLY",EDATE(DJ54,12*'1-SETUP'!$V103),""))))</f>
        <v/>
      </c>
      <c r="DL54" s="10" t="str">
        <f>IF('1-SETUP'!$Q103="DAILY",DK54+'1-SETUP'!$V103,IF('1-SETUP'!$Q103="WEEKLY",DK54+'1-SETUP'!$V103*7,IF('1-SETUP'!$Q103="MONTHLY",EDATE(DK54,'1-SETUP'!$V103),IF('1-SETUP'!$Q103="YEARLY",EDATE(DK54,12*'1-SETUP'!$V103),""))))</f>
        <v/>
      </c>
      <c r="DM54" s="10" t="str">
        <f>IF('1-SETUP'!$Q103="DAILY",DL54+'1-SETUP'!$V103,IF('1-SETUP'!$Q103="WEEKLY",DL54+'1-SETUP'!$V103*7,IF('1-SETUP'!$Q103="MONTHLY",EDATE(DL54,'1-SETUP'!$V103),IF('1-SETUP'!$Q103="YEARLY",EDATE(DL54,12*'1-SETUP'!$V103),""))))</f>
        <v/>
      </c>
      <c r="DN54" s="10" t="str">
        <f>IF('1-SETUP'!$Q103="DAILY",DM54+'1-SETUP'!$V103,IF('1-SETUP'!$Q103="WEEKLY",DM54+'1-SETUP'!$V103*7,IF('1-SETUP'!$Q103="MONTHLY",EDATE(DM54,'1-SETUP'!$V103),IF('1-SETUP'!$Q103="YEARLY",EDATE(DM54,12*'1-SETUP'!$V103),""))))</f>
        <v/>
      </c>
      <c r="DO54" s="10" t="str">
        <f>IF('1-SETUP'!$Q103="DAILY",DN54+'1-SETUP'!$V103,IF('1-SETUP'!$Q103="WEEKLY",DN54+'1-SETUP'!$V103*7,IF('1-SETUP'!$Q103="MONTHLY",EDATE(DN54,'1-SETUP'!$V103),IF('1-SETUP'!$Q103="YEARLY",EDATE(DN54,12*'1-SETUP'!$V103),""))))</f>
        <v/>
      </c>
      <c r="DP54" s="10" t="str">
        <f>IF('1-SETUP'!$Q103="DAILY",DO54+'1-SETUP'!$V103,IF('1-SETUP'!$Q103="WEEKLY",DO54+'1-SETUP'!$V103*7,IF('1-SETUP'!$Q103="MONTHLY",EDATE(DO54,'1-SETUP'!$V103),IF('1-SETUP'!$Q103="YEARLY",EDATE(DO54,12*'1-SETUP'!$V103),""))))</f>
        <v/>
      </c>
      <c r="DQ54" s="10" t="str">
        <f>IF('1-SETUP'!$Q103="DAILY",DP54+'1-SETUP'!$V103,IF('1-SETUP'!$Q103="WEEKLY",DP54+'1-SETUP'!$V103*7,IF('1-SETUP'!$Q103="MONTHLY",EDATE(DP54,'1-SETUP'!$V103),IF('1-SETUP'!$Q103="YEARLY",EDATE(DP54,12*'1-SETUP'!$V103),""))))</f>
        <v/>
      </c>
      <c r="DR54" s="10" t="str">
        <f>IF('1-SETUP'!$Q103="DAILY",DQ54+'1-SETUP'!$V103,IF('1-SETUP'!$Q103="WEEKLY",DQ54+'1-SETUP'!$V103*7,IF('1-SETUP'!$Q103="MONTHLY",EDATE(DQ54,'1-SETUP'!$V103),IF('1-SETUP'!$Q103="YEARLY",EDATE(DQ54,12*'1-SETUP'!$V103),""))))</f>
        <v/>
      </c>
      <c r="DS54" s="10" t="str">
        <f>IF('1-SETUP'!$Q103="DAILY",DR54+'1-SETUP'!$V103,IF('1-SETUP'!$Q103="WEEKLY",DR54+'1-SETUP'!$V103*7,IF('1-SETUP'!$Q103="MONTHLY",EDATE(DR54,'1-SETUP'!$V103),IF('1-SETUP'!$Q103="YEARLY",EDATE(DR54,12*'1-SETUP'!$V103),""))))</f>
        <v/>
      </c>
      <c r="DT54" s="10" t="str">
        <f>IF('1-SETUP'!$Q103="DAILY",DS54+'1-SETUP'!$V103,IF('1-SETUP'!$Q103="WEEKLY",DS54+'1-SETUP'!$V103*7,IF('1-SETUP'!$Q103="MONTHLY",EDATE(DS54,'1-SETUP'!$V103),IF('1-SETUP'!$Q103="YEARLY",EDATE(DS54,12*'1-SETUP'!$V103),""))))</f>
        <v/>
      </c>
      <c r="DU54" s="10" t="str">
        <f>IF('1-SETUP'!$Q103="DAILY",DT54+'1-SETUP'!$V103,IF('1-SETUP'!$Q103="WEEKLY",DT54+'1-SETUP'!$V103*7,IF('1-SETUP'!$Q103="MONTHLY",EDATE(DT54,'1-SETUP'!$V103),IF('1-SETUP'!$Q103="YEARLY",EDATE(DT54,12*'1-SETUP'!$V103),""))))</f>
        <v/>
      </c>
      <c r="DV54" s="10" t="str">
        <f>IF('1-SETUP'!$Q103="DAILY",DU54+'1-SETUP'!$V103,IF('1-SETUP'!$Q103="WEEKLY",DU54+'1-SETUP'!$V103*7,IF('1-SETUP'!$Q103="MONTHLY",EDATE(DU54,'1-SETUP'!$V103),IF('1-SETUP'!$Q103="YEARLY",EDATE(DU54,12*'1-SETUP'!$V103),""))))</f>
        <v/>
      </c>
      <c r="DW54" s="10" t="str">
        <f>IF('1-SETUP'!$Q103="DAILY",DV54+'1-SETUP'!$V103,IF('1-SETUP'!$Q103="WEEKLY",DV54+'1-SETUP'!$V103*7,IF('1-SETUP'!$Q103="MONTHLY",EDATE(DV54,'1-SETUP'!$V103),IF('1-SETUP'!$Q103="YEARLY",EDATE(DV54,12*'1-SETUP'!$V103),""))))</f>
        <v/>
      </c>
      <c r="DX54" s="10" t="str">
        <f>IF('1-SETUP'!$Q103="DAILY",DW54+'1-SETUP'!$V103,IF('1-SETUP'!$Q103="WEEKLY",DW54+'1-SETUP'!$V103*7,IF('1-SETUP'!$Q103="MONTHLY",EDATE(DW54,'1-SETUP'!$V103),IF('1-SETUP'!$Q103="YEARLY",EDATE(DW54,12*'1-SETUP'!$V103),""))))</f>
        <v/>
      </c>
      <c r="DY54" s="10" t="str">
        <f>IF('1-SETUP'!$Q103="DAILY",DX54+'1-SETUP'!$V103,IF('1-SETUP'!$Q103="WEEKLY",DX54+'1-SETUP'!$V103*7,IF('1-SETUP'!$Q103="MONTHLY",EDATE(DX54,'1-SETUP'!$V103),IF('1-SETUP'!$Q103="YEARLY",EDATE(DX54,12*'1-SETUP'!$V103),""))))</f>
        <v/>
      </c>
      <c r="DZ54" s="10" t="str">
        <f>IF('1-SETUP'!$Q103="DAILY",DY54+'1-SETUP'!$V103,IF('1-SETUP'!$Q103="WEEKLY",DY54+'1-SETUP'!$V103*7,IF('1-SETUP'!$Q103="MONTHLY",EDATE(DY54,'1-SETUP'!$V103),IF('1-SETUP'!$Q103="YEARLY",EDATE(DY54,12*'1-SETUP'!$V103),""))))</f>
        <v/>
      </c>
      <c r="EA54" s="10" t="str">
        <f>IF('1-SETUP'!$Q103="DAILY",DZ54+'1-SETUP'!$V103,IF('1-SETUP'!$Q103="WEEKLY",DZ54+'1-SETUP'!$V103*7,IF('1-SETUP'!$Q103="MONTHLY",EDATE(DZ54,'1-SETUP'!$V103),IF('1-SETUP'!$Q103="YEARLY",EDATE(DZ54,12*'1-SETUP'!$V103),""))))</f>
        <v/>
      </c>
      <c r="EB54" s="10" t="str">
        <f>IF('1-SETUP'!$Q103="DAILY",EA54+'1-SETUP'!$V103,IF('1-SETUP'!$Q103="WEEKLY",EA54+'1-SETUP'!$V103*7,IF('1-SETUP'!$Q103="MONTHLY",EDATE(EA54,'1-SETUP'!$V103),IF('1-SETUP'!$Q103="YEARLY",EDATE(EA54,12*'1-SETUP'!$V103),""))))</f>
        <v/>
      </c>
      <c r="EC54" s="10" t="str">
        <f>IF('1-SETUP'!$Q103="DAILY",EB54+'1-SETUP'!$V103,IF('1-SETUP'!$Q103="WEEKLY",EB54+'1-SETUP'!$V103*7,IF('1-SETUP'!$Q103="MONTHLY",EDATE(EB54,'1-SETUP'!$V103),IF('1-SETUP'!$Q103="YEARLY",EDATE(EB54,12*'1-SETUP'!$V103),""))))</f>
        <v/>
      </c>
      <c r="ED54" s="10" t="str">
        <f>IF('1-SETUP'!$Q103="DAILY",EC54+'1-SETUP'!$V103,IF('1-SETUP'!$Q103="WEEKLY",EC54+'1-SETUP'!$V103*7,IF('1-SETUP'!$Q103="MONTHLY",EDATE(EC54,'1-SETUP'!$V103),IF('1-SETUP'!$Q103="YEARLY",EDATE(EC54,12*'1-SETUP'!$V103),""))))</f>
        <v/>
      </c>
      <c r="EE54" s="10" t="str">
        <f>IF('1-SETUP'!$Q103="DAILY",ED54+'1-SETUP'!$V103,IF('1-SETUP'!$Q103="WEEKLY",ED54+'1-SETUP'!$V103*7,IF('1-SETUP'!$Q103="MONTHLY",EDATE(ED54,'1-SETUP'!$V103),IF('1-SETUP'!$Q103="YEARLY",EDATE(ED54,12*'1-SETUP'!$V103),""))))</f>
        <v/>
      </c>
      <c r="EF54" s="10" t="str">
        <f>IF('1-SETUP'!$Q103="DAILY",EE54+'1-SETUP'!$V103,IF('1-SETUP'!$Q103="WEEKLY",EE54+'1-SETUP'!$V103*7,IF('1-SETUP'!$Q103="MONTHLY",EDATE(EE54,'1-SETUP'!$V103),IF('1-SETUP'!$Q103="YEARLY",EDATE(EE54,12*'1-SETUP'!$V103),""))))</f>
        <v/>
      </c>
      <c r="EG54" s="10" t="str">
        <f>IF('1-SETUP'!$Q103="DAILY",EF54+'1-SETUP'!$V103,IF('1-SETUP'!$Q103="WEEKLY",EF54+'1-SETUP'!$V103*7,IF('1-SETUP'!$Q103="MONTHLY",EDATE(EF54,'1-SETUP'!$V103),IF('1-SETUP'!$Q103="YEARLY",EDATE(EF54,12*'1-SETUP'!$V103),""))))</f>
        <v/>
      </c>
      <c r="EH54" s="10" t="str">
        <f>IF('1-SETUP'!$Q103="DAILY",EG54+'1-SETUP'!$V103,IF('1-SETUP'!$Q103="WEEKLY",EG54+'1-SETUP'!$V103*7,IF('1-SETUP'!$Q103="MONTHLY",EDATE(EG54,'1-SETUP'!$V103),IF('1-SETUP'!$Q103="YEARLY",EDATE(EG54,12*'1-SETUP'!$V103),""))))</f>
        <v/>
      </c>
      <c r="EI54" s="10" t="str">
        <f>IF('1-SETUP'!$Q103="DAILY",EH54+'1-SETUP'!$V103,IF('1-SETUP'!$Q103="WEEKLY",EH54+'1-SETUP'!$V103*7,IF('1-SETUP'!$Q103="MONTHLY",EDATE(EH54,'1-SETUP'!$V103),IF('1-SETUP'!$Q103="YEARLY",EDATE(EH54,12*'1-SETUP'!$V103),""))))</f>
        <v/>
      </c>
      <c r="EJ54" s="10" t="str">
        <f>IF('1-SETUP'!$Q103="DAILY",EI54+'1-SETUP'!$V103,IF('1-SETUP'!$Q103="WEEKLY",EI54+'1-SETUP'!$V103*7,IF('1-SETUP'!$Q103="MONTHLY",EDATE(EI54,'1-SETUP'!$V103),IF('1-SETUP'!$Q103="YEARLY",EDATE(EI54,12*'1-SETUP'!$V103),""))))</f>
        <v/>
      </c>
      <c r="EK54" s="10" t="str">
        <f>IF('1-SETUP'!$Q103="DAILY",EJ54+'1-SETUP'!$V103,IF('1-SETUP'!$Q103="WEEKLY",EJ54+'1-SETUP'!$V103*7,IF('1-SETUP'!$Q103="MONTHLY",EDATE(EJ54,'1-SETUP'!$V103),IF('1-SETUP'!$Q103="YEARLY",EDATE(EJ54,12*'1-SETUP'!$V103),""))))</f>
        <v/>
      </c>
      <c r="EL54" s="10" t="str">
        <f>IF('1-SETUP'!$Q103="DAILY",EK54+'1-SETUP'!$V103,IF('1-SETUP'!$Q103="WEEKLY",EK54+'1-SETUP'!$V103*7,IF('1-SETUP'!$Q103="MONTHLY",EDATE(EK54,'1-SETUP'!$V103),IF('1-SETUP'!$Q103="YEARLY",EDATE(EK54,12*'1-SETUP'!$V103),""))))</f>
        <v/>
      </c>
      <c r="EM54" s="10" t="str">
        <f>IF('1-SETUP'!$Q103="DAILY",EL54+'1-SETUP'!$V103,IF('1-SETUP'!$Q103="WEEKLY",EL54+'1-SETUP'!$V103*7,IF('1-SETUP'!$Q103="MONTHLY",EDATE(EL54,'1-SETUP'!$V103),IF('1-SETUP'!$Q103="YEARLY",EDATE(EL54,12*'1-SETUP'!$V103),""))))</f>
        <v/>
      </c>
      <c r="EN54" s="10" t="str">
        <f>IF('1-SETUP'!$Q103="DAILY",EM54+'1-SETUP'!$V103,IF('1-SETUP'!$Q103="WEEKLY",EM54+'1-SETUP'!$V103*7,IF('1-SETUP'!$Q103="MONTHLY",EDATE(EM54,'1-SETUP'!$V103),IF('1-SETUP'!$Q103="YEARLY",EDATE(EM54,12*'1-SETUP'!$V103),""))))</f>
        <v/>
      </c>
      <c r="EO54" s="10" t="str">
        <f>IF('1-SETUP'!$Q103="DAILY",EN54+'1-SETUP'!$V103,IF('1-SETUP'!$Q103="WEEKLY",EN54+'1-SETUP'!$V103*7,IF('1-SETUP'!$Q103="MONTHLY",EDATE(EN54,'1-SETUP'!$V103),IF('1-SETUP'!$Q103="YEARLY",EDATE(EN54,12*'1-SETUP'!$V103),""))))</f>
        <v/>
      </c>
      <c r="EP54" s="10" t="str">
        <f>IF('1-SETUP'!$Q103="DAILY",EO54+'1-SETUP'!$V103,IF('1-SETUP'!$Q103="WEEKLY",EO54+'1-SETUP'!$V103*7,IF('1-SETUP'!$Q103="MONTHLY",EDATE(EO54,'1-SETUP'!$V103),IF('1-SETUP'!$Q103="YEARLY",EDATE(EO54,12*'1-SETUP'!$V103),""))))</f>
        <v/>
      </c>
      <c r="EQ54" s="10" t="str">
        <f>IF('1-SETUP'!$Q103="DAILY",EP54+'1-SETUP'!$V103,IF('1-SETUP'!$Q103="WEEKLY",EP54+'1-SETUP'!$V103*7,IF('1-SETUP'!$Q103="MONTHLY",EDATE(EP54,'1-SETUP'!$V103),IF('1-SETUP'!$Q103="YEARLY",EDATE(EP54,12*'1-SETUP'!$V103),""))))</f>
        <v/>
      </c>
      <c r="ER54" s="10" t="str">
        <f>IF('1-SETUP'!$Q103="DAILY",EQ54+'1-SETUP'!$V103,IF('1-SETUP'!$Q103="WEEKLY",EQ54+'1-SETUP'!$V103*7,IF('1-SETUP'!$Q103="MONTHLY",EDATE(EQ54,'1-SETUP'!$V103),IF('1-SETUP'!$Q103="YEARLY",EDATE(EQ54,12*'1-SETUP'!$V103),""))))</f>
        <v/>
      </c>
      <c r="ES54" s="10" t="str">
        <f>IF('1-SETUP'!$Q103="DAILY",ER54+'1-SETUP'!$V103,IF('1-SETUP'!$Q103="WEEKLY",ER54+'1-SETUP'!$V103*7,IF('1-SETUP'!$Q103="MONTHLY",EDATE(ER54,'1-SETUP'!$V103),IF('1-SETUP'!$Q103="YEARLY",EDATE(ER54,12*'1-SETUP'!$V103),""))))</f>
        <v/>
      </c>
      <c r="ET54" s="10" t="str">
        <f>IF('1-SETUP'!$Q103="DAILY",ES54+'1-SETUP'!$V103,IF('1-SETUP'!$Q103="WEEKLY",ES54+'1-SETUP'!$V103*7,IF('1-SETUP'!$Q103="MONTHLY",EDATE(ES54,'1-SETUP'!$V103),IF('1-SETUP'!$Q103="YEARLY",EDATE(ES54,12*'1-SETUP'!$V103),""))))</f>
        <v/>
      </c>
      <c r="EU54" s="10" t="str">
        <f>IF('1-SETUP'!$Q103="DAILY",ET54+'1-SETUP'!$V103,IF('1-SETUP'!$Q103="WEEKLY",ET54+'1-SETUP'!$V103*7,IF('1-SETUP'!$Q103="MONTHLY",EDATE(ET54,'1-SETUP'!$V103),IF('1-SETUP'!$Q103="YEARLY",EDATE(ET54,12*'1-SETUP'!$V103),""))))</f>
        <v/>
      </c>
      <c r="EV54" s="10" t="str">
        <f>IF('1-SETUP'!$Q103="DAILY",EU54+'1-SETUP'!$V103,IF('1-SETUP'!$Q103="WEEKLY",EU54+'1-SETUP'!$V103*7,IF('1-SETUP'!$Q103="MONTHLY",EDATE(EU54,'1-SETUP'!$V103),IF('1-SETUP'!$Q103="YEARLY",EDATE(EU54,12*'1-SETUP'!$V103),""))))</f>
        <v/>
      </c>
      <c r="EW54" s="10" t="str">
        <f>IF('1-SETUP'!$Q103="DAILY",EV54+'1-SETUP'!$V103,IF('1-SETUP'!$Q103="WEEKLY",EV54+'1-SETUP'!$V103*7,IF('1-SETUP'!$Q103="MONTHLY",EDATE(EV54,'1-SETUP'!$V103),IF('1-SETUP'!$Q103="YEARLY",EDATE(EV54,12*'1-SETUP'!$V103),""))))</f>
        <v/>
      </c>
      <c r="EX54" s="10" t="str">
        <f>IF('1-SETUP'!$Q103="DAILY",EW54+'1-SETUP'!$V103,IF('1-SETUP'!$Q103="WEEKLY",EW54+'1-SETUP'!$V103*7,IF('1-SETUP'!$Q103="MONTHLY",EDATE(EW54,'1-SETUP'!$V103),IF('1-SETUP'!$Q103="YEARLY",EDATE(EW54,12*'1-SETUP'!$V103),""))))</f>
        <v/>
      </c>
      <c r="EY54" s="10" t="str">
        <f>IF('1-SETUP'!$Q103="DAILY",EX54+'1-SETUP'!$V103,IF('1-SETUP'!$Q103="WEEKLY",EX54+'1-SETUP'!$V103*7,IF('1-SETUP'!$Q103="MONTHLY",EDATE(EX54,'1-SETUP'!$V103),IF('1-SETUP'!$Q103="YEARLY",EDATE(EX54,12*'1-SETUP'!$V103),""))))</f>
        <v/>
      </c>
      <c r="EZ54" s="10" t="str">
        <f>IF('1-SETUP'!$Q103="DAILY",EY54+'1-SETUP'!$V103,IF('1-SETUP'!$Q103="WEEKLY",EY54+'1-SETUP'!$V103*7,IF('1-SETUP'!$Q103="MONTHLY",EDATE(EY54,'1-SETUP'!$V103),IF('1-SETUP'!$Q103="YEARLY",EDATE(EY54,12*'1-SETUP'!$V103),""))))</f>
        <v/>
      </c>
      <c r="FA54" s="10" t="str">
        <f>IF('1-SETUP'!$Q103="DAILY",EZ54+'1-SETUP'!$V103,IF('1-SETUP'!$Q103="WEEKLY",EZ54+'1-SETUP'!$V103*7,IF('1-SETUP'!$Q103="MONTHLY",EDATE(EZ54,'1-SETUP'!$V103),IF('1-SETUP'!$Q103="YEARLY",EDATE(EZ54,12*'1-SETUP'!$V103),""))))</f>
        <v/>
      </c>
      <c r="FB54" s="10" t="str">
        <f>IF('1-SETUP'!$Q103="DAILY",FA54+'1-SETUP'!$V103,IF('1-SETUP'!$Q103="WEEKLY",FA54+'1-SETUP'!$V103*7,IF('1-SETUP'!$Q103="MONTHLY",EDATE(FA54,'1-SETUP'!$V103),IF('1-SETUP'!$Q103="YEARLY",EDATE(FA54,12*'1-SETUP'!$V103),""))))</f>
        <v/>
      </c>
      <c r="FC54" s="10" t="str">
        <f>IF('1-SETUP'!$Q103="DAILY",FB54+'1-SETUP'!$V103,IF('1-SETUP'!$Q103="WEEKLY",FB54+'1-SETUP'!$V103*7,IF('1-SETUP'!$Q103="MONTHLY",EDATE(FB54,'1-SETUP'!$V103),IF('1-SETUP'!$Q103="YEARLY",EDATE(FB54,12*'1-SETUP'!$V103),""))))</f>
        <v/>
      </c>
      <c r="FD54" s="10" t="str">
        <f>IF('1-SETUP'!$Q103="DAILY",FC54+'1-SETUP'!$V103,IF('1-SETUP'!$Q103="WEEKLY",FC54+'1-SETUP'!$V103*7,IF('1-SETUP'!$Q103="MONTHLY",EDATE(FC54,'1-SETUP'!$V103),IF('1-SETUP'!$Q103="YEARLY",EDATE(FC54,12*'1-SETUP'!$V103),""))))</f>
        <v/>
      </c>
      <c r="FE54" s="10" t="str">
        <f>IF('1-SETUP'!$Q103="DAILY",FD54+'1-SETUP'!$V103,IF('1-SETUP'!$Q103="WEEKLY",FD54+'1-SETUP'!$V103*7,IF('1-SETUP'!$Q103="MONTHLY",EDATE(FD54,'1-SETUP'!$V103),IF('1-SETUP'!$Q103="YEARLY",EDATE(FD54,12*'1-SETUP'!$V103),""))))</f>
        <v/>
      </c>
      <c r="FF54" s="10" t="str">
        <f>IF('1-SETUP'!$Q103="DAILY",FE54+'1-SETUP'!$V103,IF('1-SETUP'!$Q103="WEEKLY",FE54+'1-SETUP'!$V103*7,IF('1-SETUP'!$Q103="MONTHLY",EDATE(FE54,'1-SETUP'!$V103),IF('1-SETUP'!$Q103="YEARLY",EDATE(FE54,12*'1-SETUP'!$V103),""))))</f>
        <v/>
      </c>
      <c r="FG54" s="10" t="str">
        <f>IF('1-SETUP'!$Q103="DAILY",FF54+'1-SETUP'!$V103,IF('1-SETUP'!$Q103="WEEKLY",FF54+'1-SETUP'!$V103*7,IF('1-SETUP'!$Q103="MONTHLY",EDATE(FF54,'1-SETUP'!$V103),IF('1-SETUP'!$Q103="YEARLY",EDATE(FF54,12*'1-SETUP'!$V103),""))))</f>
        <v/>
      </c>
      <c r="FH54" s="10" t="str">
        <f>IF('1-SETUP'!$Q103="DAILY",FG54+'1-SETUP'!$V103,IF('1-SETUP'!$Q103="WEEKLY",FG54+'1-SETUP'!$V103*7,IF('1-SETUP'!$Q103="MONTHLY",EDATE(FG54,'1-SETUP'!$V103),IF('1-SETUP'!$Q103="YEARLY",EDATE(FG54,12*'1-SETUP'!$V103),""))))</f>
        <v/>
      </c>
      <c r="FI54" s="10" t="str">
        <f>IF('1-SETUP'!$Q103="DAILY",FH54+'1-SETUP'!$V103,IF('1-SETUP'!$Q103="WEEKLY",FH54+'1-SETUP'!$V103*7,IF('1-SETUP'!$Q103="MONTHLY",EDATE(FH54,'1-SETUP'!$V103),IF('1-SETUP'!$Q103="YEARLY",EDATE(FH54,12*'1-SETUP'!$V103),""))))</f>
        <v/>
      </c>
      <c r="FJ54" s="10" t="str">
        <f>IF('1-SETUP'!$Q103="DAILY",FI54+'1-SETUP'!$V103,IF('1-SETUP'!$Q103="WEEKLY",FI54+'1-SETUP'!$V103*7,IF('1-SETUP'!$Q103="MONTHLY",EDATE(FI54,'1-SETUP'!$V103),IF('1-SETUP'!$Q103="YEARLY",EDATE(FI54,12*'1-SETUP'!$V103),""))))</f>
        <v/>
      </c>
      <c r="FK54" s="10" t="str">
        <f>IF('1-SETUP'!$Q103="DAILY",FJ54+'1-SETUP'!$V103,IF('1-SETUP'!$Q103="WEEKLY",FJ54+'1-SETUP'!$V103*7,IF('1-SETUP'!$Q103="MONTHLY",EDATE(FJ54,'1-SETUP'!$V103),IF('1-SETUP'!$Q103="YEARLY",EDATE(FJ54,12*'1-SETUP'!$V103),""))))</f>
        <v/>
      </c>
      <c r="FL54" s="10" t="str">
        <f>IF('1-SETUP'!$Q103="DAILY",FK54+'1-SETUP'!$V103,IF('1-SETUP'!$Q103="WEEKLY",FK54+'1-SETUP'!$V103*7,IF('1-SETUP'!$Q103="MONTHLY",EDATE(FK54,'1-SETUP'!$V103),IF('1-SETUP'!$Q103="YEARLY",EDATE(FK54,12*'1-SETUP'!$V103),""))))</f>
        <v/>
      </c>
      <c r="FM54" s="10" t="str">
        <f>IF('1-SETUP'!$Q103="DAILY",FL54+'1-SETUP'!$V103,IF('1-SETUP'!$Q103="WEEKLY",FL54+'1-SETUP'!$V103*7,IF('1-SETUP'!$Q103="MONTHLY",EDATE(FL54,'1-SETUP'!$V103),IF('1-SETUP'!$Q103="YEARLY",EDATE(FL54,12*'1-SETUP'!$V103),""))))</f>
        <v/>
      </c>
      <c r="FN54" s="10" t="str">
        <f>IF('1-SETUP'!$Q103="DAILY",FM54+'1-SETUP'!$V103,IF('1-SETUP'!$Q103="WEEKLY",FM54+'1-SETUP'!$V103*7,IF('1-SETUP'!$Q103="MONTHLY",EDATE(FM54,'1-SETUP'!$V103),IF('1-SETUP'!$Q103="YEARLY",EDATE(FM54,12*'1-SETUP'!$V103),""))))</f>
        <v/>
      </c>
      <c r="FO54" s="10" t="str">
        <f>IF('1-SETUP'!$Q103="DAILY",FN54+'1-SETUP'!$V103,IF('1-SETUP'!$Q103="WEEKLY",FN54+'1-SETUP'!$V103*7,IF('1-SETUP'!$Q103="MONTHLY",EDATE(FN54,'1-SETUP'!$V103),IF('1-SETUP'!$Q103="YEARLY",EDATE(FN54,12*'1-SETUP'!$V103),""))))</f>
        <v/>
      </c>
      <c r="FP54" s="10" t="str">
        <f>IF('1-SETUP'!$Q103="DAILY",FO54+'1-SETUP'!$V103,IF('1-SETUP'!$Q103="WEEKLY",FO54+'1-SETUP'!$V103*7,IF('1-SETUP'!$Q103="MONTHLY",EDATE(FO54,'1-SETUP'!$V103),IF('1-SETUP'!$Q103="YEARLY",EDATE(FO54,12*'1-SETUP'!$V103),""))))</f>
        <v/>
      </c>
      <c r="FQ54" s="10" t="str">
        <f>IF('1-SETUP'!$Q103="DAILY",FP54+'1-SETUP'!$V103,IF('1-SETUP'!$Q103="WEEKLY",FP54+'1-SETUP'!$V103*7,IF('1-SETUP'!$Q103="MONTHLY",EDATE(FP54,'1-SETUP'!$V103),IF('1-SETUP'!$Q103="YEARLY",EDATE(FP54,12*'1-SETUP'!$V103),""))))</f>
        <v/>
      </c>
      <c r="FR54" s="10" t="str">
        <f>IF('1-SETUP'!$Q103="DAILY",FQ54+'1-SETUP'!$V103,IF('1-SETUP'!$Q103="WEEKLY",FQ54+'1-SETUP'!$V103*7,IF('1-SETUP'!$Q103="MONTHLY",EDATE(FQ54,'1-SETUP'!$V103),IF('1-SETUP'!$Q103="YEARLY",EDATE(FQ54,12*'1-SETUP'!$V103),""))))</f>
        <v/>
      </c>
      <c r="FS54" s="10" t="str">
        <f>IF('1-SETUP'!$Q103="DAILY",FR54+'1-SETUP'!$V103,IF('1-SETUP'!$Q103="WEEKLY",FR54+'1-SETUP'!$V103*7,IF('1-SETUP'!$Q103="MONTHLY",EDATE(FR54,'1-SETUP'!$V103),IF('1-SETUP'!$Q103="YEARLY",EDATE(FR54,12*'1-SETUP'!$V103),""))))</f>
        <v/>
      </c>
      <c r="FT54" s="10" t="str">
        <f>IF('1-SETUP'!$Q103="DAILY",FS54+'1-SETUP'!$V103,IF('1-SETUP'!$Q103="WEEKLY",FS54+'1-SETUP'!$V103*7,IF('1-SETUP'!$Q103="MONTHLY",EDATE(FS54,'1-SETUP'!$V103),IF('1-SETUP'!$Q103="YEARLY",EDATE(FS54,12*'1-SETUP'!$V103),""))))</f>
        <v/>
      </c>
      <c r="FU54" s="10" t="str">
        <f>IF('1-SETUP'!$Q103="DAILY",FT54+'1-SETUP'!$V103,IF('1-SETUP'!$Q103="WEEKLY",FT54+'1-SETUP'!$V103*7,IF('1-SETUP'!$Q103="MONTHLY",EDATE(FT54,'1-SETUP'!$V103),IF('1-SETUP'!$Q103="YEARLY",EDATE(FT54,12*'1-SETUP'!$V103),""))))</f>
        <v/>
      </c>
      <c r="FV54" s="10" t="str">
        <f>IF('1-SETUP'!$Q103="DAILY",FU54+'1-SETUP'!$V103,IF('1-SETUP'!$Q103="WEEKLY",FU54+'1-SETUP'!$V103*7,IF('1-SETUP'!$Q103="MONTHLY",EDATE(FU54,'1-SETUP'!$V103),IF('1-SETUP'!$Q103="YEARLY",EDATE(FU54,12*'1-SETUP'!$V103),""))))</f>
        <v/>
      </c>
      <c r="FW54" s="10" t="str">
        <f>IF('1-SETUP'!$Q103="DAILY",FV54+'1-SETUP'!$V103,IF('1-SETUP'!$Q103="WEEKLY",FV54+'1-SETUP'!$V103*7,IF('1-SETUP'!$Q103="MONTHLY",EDATE(FV54,'1-SETUP'!$V103),IF('1-SETUP'!$Q103="YEARLY",EDATE(FV54,12*'1-SETUP'!$V103),""))))</f>
        <v/>
      </c>
      <c r="FX54" s="10" t="str">
        <f>IF('1-SETUP'!$Q103="DAILY",FW54+'1-SETUP'!$V103,IF('1-SETUP'!$Q103="WEEKLY",FW54+'1-SETUP'!$V103*7,IF('1-SETUP'!$Q103="MONTHLY",EDATE(FW54,'1-SETUP'!$V103),IF('1-SETUP'!$Q103="YEARLY",EDATE(FW54,12*'1-SETUP'!$V103),""))))</f>
        <v/>
      </c>
      <c r="FY54" s="10" t="str">
        <f>IF('1-SETUP'!$Q103="DAILY",FX54+'1-SETUP'!$V103,IF('1-SETUP'!$Q103="WEEKLY",FX54+'1-SETUP'!$V103*7,IF('1-SETUP'!$Q103="MONTHLY",EDATE(FX54,'1-SETUP'!$V103),IF('1-SETUP'!$Q103="YEARLY",EDATE(FX54,12*'1-SETUP'!$V103),""))))</f>
        <v/>
      </c>
      <c r="FZ54" s="10" t="str">
        <f>IF('1-SETUP'!$Q103="DAILY",FY54+'1-SETUP'!$V103,IF('1-SETUP'!$Q103="WEEKLY",FY54+'1-SETUP'!$V103*7,IF('1-SETUP'!$Q103="MONTHLY",EDATE(FY54,'1-SETUP'!$V103),IF('1-SETUP'!$Q103="YEARLY",EDATE(FY54,12*'1-SETUP'!$V103),""))))</f>
        <v/>
      </c>
      <c r="GA54" s="10" t="str">
        <f>IF('1-SETUP'!$Q103="DAILY",FZ54+'1-SETUP'!$V103,IF('1-SETUP'!$Q103="WEEKLY",FZ54+'1-SETUP'!$V103*7,IF('1-SETUP'!$Q103="MONTHLY",EDATE(FZ54,'1-SETUP'!$V103),IF('1-SETUP'!$Q103="YEARLY",EDATE(FZ54,12*'1-SETUP'!$V103),""))))</f>
        <v/>
      </c>
      <c r="GB54" s="10" t="str">
        <f>IF('1-SETUP'!$Q103="DAILY",GA54+'1-SETUP'!$V103,IF('1-SETUP'!$Q103="WEEKLY",GA54+'1-SETUP'!$V103*7,IF('1-SETUP'!$Q103="MONTHLY",EDATE(GA54,'1-SETUP'!$V103),IF('1-SETUP'!$Q103="YEARLY",EDATE(GA54,12*'1-SETUP'!$V103),""))))</f>
        <v/>
      </c>
      <c r="GC54" s="10" t="str">
        <f>IF('1-SETUP'!$Q103="DAILY",GB54+'1-SETUP'!$V103,IF('1-SETUP'!$Q103="WEEKLY",GB54+'1-SETUP'!$V103*7,IF('1-SETUP'!$Q103="MONTHLY",EDATE(GB54,'1-SETUP'!$V103),IF('1-SETUP'!$Q103="YEARLY",EDATE(GB54,12*'1-SETUP'!$V103),""))))</f>
        <v/>
      </c>
      <c r="GD54" s="10" t="str">
        <f>IF('1-SETUP'!$Q103="DAILY",GC54+'1-SETUP'!$V103,IF('1-SETUP'!$Q103="WEEKLY",GC54+'1-SETUP'!$V103*7,IF('1-SETUP'!$Q103="MONTHLY",EDATE(GC54,'1-SETUP'!$V103),IF('1-SETUP'!$Q103="YEARLY",EDATE(GC54,12*'1-SETUP'!$V103),""))))</f>
        <v/>
      </c>
      <c r="GE54" s="10" t="str">
        <f>IF('1-SETUP'!$Q103="DAILY",GD54+'1-SETUP'!$V103,IF('1-SETUP'!$Q103="WEEKLY",GD54+'1-SETUP'!$V103*7,IF('1-SETUP'!$Q103="MONTHLY",EDATE(GD54,'1-SETUP'!$V103),IF('1-SETUP'!$Q103="YEARLY",EDATE(GD54,12*'1-SETUP'!$V103),""))))</f>
        <v/>
      </c>
      <c r="GF54" s="10" t="str">
        <f>IF('1-SETUP'!$Q103="DAILY",GE54+'1-SETUP'!$V103,IF('1-SETUP'!$Q103="WEEKLY",GE54+'1-SETUP'!$V103*7,IF('1-SETUP'!$Q103="MONTHLY",EDATE(GE54,'1-SETUP'!$V103),IF('1-SETUP'!$Q103="YEARLY",EDATE(GE54,12*'1-SETUP'!$V103),""))))</f>
        <v/>
      </c>
      <c r="GG54" s="10" t="str">
        <f>IF('1-SETUP'!$Q103="DAILY",GF54+'1-SETUP'!$V103,IF('1-SETUP'!$Q103="WEEKLY",GF54+'1-SETUP'!$V103*7,IF('1-SETUP'!$Q103="MONTHLY",EDATE(GF54,'1-SETUP'!$V103),IF('1-SETUP'!$Q103="YEARLY",EDATE(GF54,12*'1-SETUP'!$V103),""))))</f>
        <v/>
      </c>
      <c r="GH54" s="10" t="str">
        <f>IF('1-SETUP'!$Q103="DAILY",GG54+'1-SETUP'!$V103,IF('1-SETUP'!$Q103="WEEKLY",GG54+'1-SETUP'!$V103*7,IF('1-SETUP'!$Q103="MONTHLY",EDATE(GG54,'1-SETUP'!$V103),IF('1-SETUP'!$Q103="YEARLY",EDATE(GG54,12*'1-SETUP'!$V103),""))))</f>
        <v/>
      </c>
      <c r="GI54" s="10" t="str">
        <f>IF('1-SETUP'!$Q103="DAILY",GH54+'1-SETUP'!$V103,IF('1-SETUP'!$Q103="WEEKLY",GH54+'1-SETUP'!$V103*7,IF('1-SETUP'!$Q103="MONTHLY",EDATE(GH54,'1-SETUP'!$V103),IF('1-SETUP'!$Q103="YEARLY",EDATE(GH54,12*'1-SETUP'!$V103),""))))</f>
        <v/>
      </c>
      <c r="GJ54" s="10" t="str">
        <f>IF('1-SETUP'!$Q103="DAILY",GI54+'1-SETUP'!$V103,IF('1-SETUP'!$Q103="WEEKLY",GI54+'1-SETUP'!$V103*7,IF('1-SETUP'!$Q103="MONTHLY",EDATE(GI54,'1-SETUP'!$V103),IF('1-SETUP'!$Q103="YEARLY",EDATE(GI54,12*'1-SETUP'!$V103),""))))</f>
        <v/>
      </c>
      <c r="GK54" s="10" t="str">
        <f>IF('1-SETUP'!$Q103="DAILY",GJ54+'1-SETUP'!$V103,IF('1-SETUP'!$Q103="WEEKLY",GJ54+'1-SETUP'!$V103*7,IF('1-SETUP'!$Q103="MONTHLY",EDATE(GJ54,'1-SETUP'!$V103),IF('1-SETUP'!$Q103="YEARLY",EDATE(GJ54,12*'1-SETUP'!$V103),""))))</f>
        <v/>
      </c>
      <c r="GL54" s="10" t="str">
        <f>IF('1-SETUP'!$Q103="DAILY",GK54+'1-SETUP'!$V103,IF('1-SETUP'!$Q103="WEEKLY",GK54+'1-SETUP'!$V103*7,IF('1-SETUP'!$Q103="MONTHLY",EDATE(GK54,'1-SETUP'!$V103),IF('1-SETUP'!$Q103="YEARLY",EDATE(GK54,12*'1-SETUP'!$V103),""))))</f>
        <v/>
      </c>
      <c r="GM54" s="10" t="str">
        <f>IF('1-SETUP'!$Q103="DAILY",GL54+'1-SETUP'!$V103,IF('1-SETUP'!$Q103="WEEKLY",GL54+'1-SETUP'!$V103*7,IF('1-SETUP'!$Q103="MONTHLY",EDATE(GL54,'1-SETUP'!$V103),IF('1-SETUP'!$Q103="YEARLY",EDATE(GL54,12*'1-SETUP'!$V103),""))))</f>
        <v/>
      </c>
      <c r="GN54" s="10" t="str">
        <f>IF('1-SETUP'!$Q103="DAILY",GM54+'1-SETUP'!$V103,IF('1-SETUP'!$Q103="WEEKLY",GM54+'1-SETUP'!$V103*7,IF('1-SETUP'!$Q103="MONTHLY",EDATE(GM54,'1-SETUP'!$V103),IF('1-SETUP'!$Q103="YEARLY",EDATE(GM54,12*'1-SETUP'!$V103),""))))</f>
        <v/>
      </c>
      <c r="GO54" s="10" t="str">
        <f>IF('1-SETUP'!$Q103="DAILY",GN54+'1-SETUP'!$V103,IF('1-SETUP'!$Q103="WEEKLY",GN54+'1-SETUP'!$V103*7,IF('1-SETUP'!$Q103="MONTHLY",EDATE(GN54,'1-SETUP'!$V103),IF('1-SETUP'!$Q103="YEARLY",EDATE(GN54,12*'1-SETUP'!$V103),""))))</f>
        <v/>
      </c>
      <c r="GP54" s="10" t="str">
        <f>IF('1-SETUP'!$Q103="DAILY",GO54+'1-SETUP'!$V103,IF('1-SETUP'!$Q103="WEEKLY",GO54+'1-SETUP'!$V103*7,IF('1-SETUP'!$Q103="MONTHLY",EDATE(GO54,'1-SETUP'!$V103),IF('1-SETUP'!$Q103="YEARLY",EDATE(GO54,12*'1-SETUP'!$V103),""))))</f>
        <v/>
      </c>
      <c r="GQ54" s="10" t="str">
        <f>IF('1-SETUP'!$Q103="DAILY",GP54+'1-SETUP'!$V103,IF('1-SETUP'!$Q103="WEEKLY",GP54+'1-SETUP'!$V103*7,IF('1-SETUP'!$Q103="MONTHLY",EDATE(GP54,'1-SETUP'!$V103),IF('1-SETUP'!$Q103="YEARLY",EDATE(GP54,12*'1-SETUP'!$V103),""))))</f>
        <v/>
      </c>
      <c r="GR54" s="10" t="str">
        <f>IF('1-SETUP'!$Q103="DAILY",GQ54+'1-SETUP'!$V103,IF('1-SETUP'!$Q103="WEEKLY",GQ54+'1-SETUP'!$V103*7,IF('1-SETUP'!$Q103="MONTHLY",EDATE(GQ54,'1-SETUP'!$V103),IF('1-SETUP'!$Q103="YEARLY",EDATE(GQ54,12*'1-SETUP'!$V103),""))))</f>
        <v/>
      </c>
      <c r="GS54" s="10" t="str">
        <f>IF('1-SETUP'!$Q103="DAILY",GR54+'1-SETUP'!$V103,IF('1-SETUP'!$Q103="WEEKLY",GR54+'1-SETUP'!$V103*7,IF('1-SETUP'!$Q103="MONTHLY",EDATE(GR54,'1-SETUP'!$V103),IF('1-SETUP'!$Q103="YEARLY",EDATE(GR54,12*'1-SETUP'!$V103),""))))</f>
        <v/>
      </c>
      <c r="GT54" s="10" t="str">
        <f>IF('1-SETUP'!$Q103="DAILY",GS54+'1-SETUP'!$V103,IF('1-SETUP'!$Q103="WEEKLY",GS54+'1-SETUP'!$V103*7,IF('1-SETUP'!$Q103="MONTHLY",EDATE(GS54,'1-SETUP'!$V103),IF('1-SETUP'!$Q103="YEARLY",EDATE(GS54,12*'1-SETUP'!$V103),""))))</f>
        <v/>
      </c>
      <c r="GU54" s="10" t="str">
        <f>IF('1-SETUP'!$Q103="DAILY",GT54+'1-SETUP'!$V103,IF('1-SETUP'!$Q103="WEEKLY",GT54+'1-SETUP'!$V103*7,IF('1-SETUP'!$Q103="MONTHLY",EDATE(GT54,'1-SETUP'!$V103),IF('1-SETUP'!$Q103="YEARLY",EDATE(GT54,12*'1-SETUP'!$V103),""))))</f>
        <v/>
      </c>
      <c r="GV54" s="10" t="str">
        <f>IF('1-SETUP'!$Q103="DAILY",GU54+'1-SETUP'!$V103,IF('1-SETUP'!$Q103="WEEKLY",GU54+'1-SETUP'!$V103*7,IF('1-SETUP'!$Q103="MONTHLY",EDATE(GU54,'1-SETUP'!$V103),IF('1-SETUP'!$Q103="YEARLY",EDATE(GU54,12*'1-SETUP'!$V103),""))))</f>
        <v/>
      </c>
      <c r="GW54" s="10" t="str">
        <f>IF('1-SETUP'!$Q103="DAILY",GV54+'1-SETUP'!$V103,IF('1-SETUP'!$Q103="WEEKLY",GV54+'1-SETUP'!$V103*7,IF('1-SETUP'!$Q103="MONTHLY",EDATE(GV54,'1-SETUP'!$V103),IF('1-SETUP'!$Q103="YEARLY",EDATE(GV54,12*'1-SETUP'!$V103),""))))</f>
        <v/>
      </c>
      <c r="GX54" s="10" t="str">
        <f>IF('1-SETUP'!$Q103="DAILY",GW54+'1-SETUP'!$V103,IF('1-SETUP'!$Q103="WEEKLY",GW54+'1-SETUP'!$V103*7,IF('1-SETUP'!$Q103="MONTHLY",EDATE(GW54,'1-SETUP'!$V103),IF('1-SETUP'!$Q103="YEARLY",EDATE(GW54,12*'1-SETUP'!$V103),""))))</f>
        <v/>
      </c>
      <c r="GY54" s="10" t="str">
        <f>IF('1-SETUP'!$Q103="DAILY",GX54+'1-SETUP'!$V103,IF('1-SETUP'!$Q103="WEEKLY",GX54+'1-SETUP'!$V103*7,IF('1-SETUP'!$Q103="MONTHLY",EDATE(GX54,'1-SETUP'!$V103),IF('1-SETUP'!$Q103="YEARLY",EDATE(GX54,12*'1-SETUP'!$V103),""))))</f>
        <v/>
      </c>
      <c r="GZ54" s="10" t="str">
        <f>IF('1-SETUP'!$Q103="DAILY",GY54+'1-SETUP'!$V103,IF('1-SETUP'!$Q103="WEEKLY",GY54+'1-SETUP'!$V103*7,IF('1-SETUP'!$Q103="MONTHLY",EDATE(GY54,'1-SETUP'!$V103),IF('1-SETUP'!$Q103="YEARLY",EDATE(GY54,12*'1-SETUP'!$V103),""))))</f>
        <v/>
      </c>
      <c r="HA54" s="10" t="str">
        <f>IF('1-SETUP'!$Q103="DAILY",GZ54+'1-SETUP'!$V103,IF('1-SETUP'!$Q103="WEEKLY",GZ54+'1-SETUP'!$V103*7,IF('1-SETUP'!$Q103="MONTHLY",EDATE(GZ54,'1-SETUP'!$V103),IF('1-SETUP'!$Q103="YEARLY",EDATE(GZ54,12*'1-SETUP'!$V103),""))))</f>
        <v/>
      </c>
      <c r="HB54" s="10" t="str">
        <f>IF('1-SETUP'!$Q103="DAILY",HA54+'1-SETUP'!$V103,IF('1-SETUP'!$Q103="WEEKLY",HA54+'1-SETUP'!$V103*7,IF('1-SETUP'!$Q103="MONTHLY",EDATE(HA54,'1-SETUP'!$V103),IF('1-SETUP'!$Q103="YEARLY",EDATE(HA54,12*'1-SETUP'!$V103),""))))</f>
        <v/>
      </c>
      <c r="HC54" s="10" t="str">
        <f>IF('1-SETUP'!$Q103="DAILY",HB54+'1-SETUP'!$V103,IF('1-SETUP'!$Q103="WEEKLY",HB54+'1-SETUP'!$V103*7,IF('1-SETUP'!$Q103="MONTHLY",EDATE(HB54,'1-SETUP'!$V103),IF('1-SETUP'!$Q103="YEARLY",EDATE(HB54,12*'1-SETUP'!$V103),""))))</f>
        <v/>
      </c>
      <c r="HD54" s="10" t="str">
        <f>IF('1-SETUP'!$Q103="DAILY",HC54+'1-SETUP'!$V103,IF('1-SETUP'!$Q103="WEEKLY",HC54+'1-SETUP'!$V103*7,IF('1-SETUP'!$Q103="MONTHLY",EDATE(HC54,'1-SETUP'!$V103),IF('1-SETUP'!$Q103="YEARLY",EDATE(HC54,12*'1-SETUP'!$V103),""))))</f>
        <v/>
      </c>
      <c r="HE54" s="10" t="str">
        <f>IF('1-SETUP'!$Q103="DAILY",HD54+'1-SETUP'!$V103,IF('1-SETUP'!$Q103="WEEKLY",HD54+'1-SETUP'!$V103*7,IF('1-SETUP'!$Q103="MONTHLY",EDATE(HD54,'1-SETUP'!$V103),IF('1-SETUP'!$Q103="YEARLY",EDATE(HD54,12*'1-SETUP'!$V103),""))))</f>
        <v/>
      </c>
      <c r="HF54" s="10" t="str">
        <f>IF('1-SETUP'!$Q103="DAILY",HE54+'1-SETUP'!$V103,IF('1-SETUP'!$Q103="WEEKLY",HE54+'1-SETUP'!$V103*7,IF('1-SETUP'!$Q103="MONTHLY",EDATE(HE54,'1-SETUP'!$V103),IF('1-SETUP'!$Q103="YEARLY",EDATE(HE54,12*'1-SETUP'!$V103),""))))</f>
        <v/>
      </c>
      <c r="HG54" s="10" t="str">
        <f>IF('1-SETUP'!$Q103="DAILY",HF54+'1-SETUP'!$V103,IF('1-SETUP'!$Q103="WEEKLY",HF54+'1-SETUP'!$V103*7,IF('1-SETUP'!$Q103="MONTHLY",EDATE(HF54,'1-SETUP'!$V103),IF('1-SETUP'!$Q103="YEARLY",EDATE(HF54,12*'1-SETUP'!$V103),""))))</f>
        <v/>
      </c>
      <c r="HH54" s="10" t="str">
        <f>IF('1-SETUP'!$Q103="DAILY",HG54+'1-SETUP'!$V103,IF('1-SETUP'!$Q103="WEEKLY",HG54+'1-SETUP'!$V103*7,IF('1-SETUP'!$Q103="MONTHLY",EDATE(HG54,'1-SETUP'!$V103),IF('1-SETUP'!$Q103="YEARLY",EDATE(HG54,12*'1-SETUP'!$V103),""))))</f>
        <v/>
      </c>
      <c r="HI54" s="10" t="str">
        <f>IF('1-SETUP'!$Q103="DAILY",HH54+'1-SETUP'!$V103,IF('1-SETUP'!$Q103="WEEKLY",HH54+'1-SETUP'!$V103*7,IF('1-SETUP'!$Q103="MONTHLY",EDATE(HH54,'1-SETUP'!$V103),IF('1-SETUP'!$Q103="YEARLY",EDATE(HH54,12*'1-SETUP'!$V103),""))))</f>
        <v/>
      </c>
      <c r="HJ54" s="10" t="str">
        <f>IF('1-SETUP'!$Q103="DAILY",HI54+'1-SETUP'!$V103,IF('1-SETUP'!$Q103="WEEKLY",HI54+'1-SETUP'!$V103*7,IF('1-SETUP'!$Q103="MONTHLY",EDATE(HI54,'1-SETUP'!$V103),IF('1-SETUP'!$Q103="YEARLY",EDATE(HI54,12*'1-SETUP'!$V103),""))))</f>
        <v/>
      </c>
      <c r="HK54" s="10" t="str">
        <f>IF('1-SETUP'!$Q103="DAILY",HJ54+'1-SETUP'!$V103,IF('1-SETUP'!$Q103="WEEKLY",HJ54+'1-SETUP'!$V103*7,IF('1-SETUP'!$Q103="MONTHLY",EDATE(HJ54,'1-SETUP'!$V103),IF('1-SETUP'!$Q103="YEARLY",EDATE(HJ54,12*'1-SETUP'!$V103),""))))</f>
        <v/>
      </c>
      <c r="HL54" s="10" t="str">
        <f>IF('1-SETUP'!$Q103="DAILY",HK54+'1-SETUP'!$V103,IF('1-SETUP'!$Q103="WEEKLY",HK54+'1-SETUP'!$V103*7,IF('1-SETUP'!$Q103="MONTHLY",EDATE(HK54,'1-SETUP'!$V103),IF('1-SETUP'!$Q103="YEARLY",EDATE(HK54,12*'1-SETUP'!$V103),""))))</f>
        <v/>
      </c>
      <c r="HM54" s="10" t="str">
        <f>IF('1-SETUP'!$Q103="DAILY",HL54+'1-SETUP'!$V103,IF('1-SETUP'!$Q103="WEEKLY",HL54+'1-SETUP'!$V103*7,IF('1-SETUP'!$Q103="MONTHLY",EDATE(HL54,'1-SETUP'!$V103),IF('1-SETUP'!$Q103="YEARLY",EDATE(HL54,12*'1-SETUP'!$V103),""))))</f>
        <v/>
      </c>
      <c r="HN54" s="10" t="str">
        <f>IF('1-SETUP'!$Q103="DAILY",HM54+'1-SETUP'!$V103,IF('1-SETUP'!$Q103="WEEKLY",HM54+'1-SETUP'!$V103*7,IF('1-SETUP'!$Q103="MONTHLY",EDATE(HM54,'1-SETUP'!$V103),IF('1-SETUP'!$Q103="YEARLY",EDATE(HM54,12*'1-SETUP'!$V103),""))))</f>
        <v/>
      </c>
      <c r="HO54" s="10" t="str">
        <f>IF('1-SETUP'!$Q103="DAILY",HN54+'1-SETUP'!$V103,IF('1-SETUP'!$Q103="WEEKLY",HN54+'1-SETUP'!$V103*7,IF('1-SETUP'!$Q103="MONTHLY",EDATE(HN54,'1-SETUP'!$V103),IF('1-SETUP'!$Q103="YEARLY",EDATE(HN54,12*'1-SETUP'!$V103),""))))</f>
        <v/>
      </c>
      <c r="HP54" s="10" t="str">
        <f>IF('1-SETUP'!$Q103="DAILY",HO54+'1-SETUP'!$V103,IF('1-SETUP'!$Q103="WEEKLY",HO54+'1-SETUP'!$V103*7,IF('1-SETUP'!$Q103="MONTHLY",EDATE(HO54,'1-SETUP'!$V103),IF('1-SETUP'!$Q103="YEARLY",EDATE(HO54,12*'1-SETUP'!$V103),""))))</f>
        <v/>
      </c>
      <c r="HQ54" s="10" t="str">
        <f>IF('1-SETUP'!$Q103="DAILY",HP54+'1-SETUP'!$V103,IF('1-SETUP'!$Q103="WEEKLY",HP54+'1-SETUP'!$V103*7,IF('1-SETUP'!$Q103="MONTHLY",EDATE(HP54,'1-SETUP'!$V103),IF('1-SETUP'!$Q103="YEARLY",EDATE(HP54,12*'1-SETUP'!$V103),""))))</f>
        <v/>
      </c>
      <c r="HR54" s="10" t="str">
        <f>IF('1-SETUP'!$Q103="DAILY",HQ54+'1-SETUP'!$V103,IF('1-SETUP'!$Q103="WEEKLY",HQ54+'1-SETUP'!$V103*7,IF('1-SETUP'!$Q103="MONTHLY",EDATE(HQ54,'1-SETUP'!$V103),IF('1-SETUP'!$Q103="YEARLY",EDATE(HQ54,12*'1-SETUP'!$V103),""))))</f>
        <v/>
      </c>
      <c r="HS54" s="10" t="str">
        <f>IF('1-SETUP'!$Q103="DAILY",HR54+'1-SETUP'!$V103,IF('1-SETUP'!$Q103="WEEKLY",HR54+'1-SETUP'!$V103*7,IF('1-SETUP'!$Q103="MONTHLY",EDATE(HR54,'1-SETUP'!$V103),IF('1-SETUP'!$Q103="YEARLY",EDATE(HR54,12*'1-SETUP'!$V103),""))))</f>
        <v/>
      </c>
      <c r="HT54" s="10" t="str">
        <f>IF('1-SETUP'!$Q103="DAILY",HS54+'1-SETUP'!$V103,IF('1-SETUP'!$Q103="WEEKLY",HS54+'1-SETUP'!$V103*7,IF('1-SETUP'!$Q103="MONTHLY",EDATE(HS54,'1-SETUP'!$V103),IF('1-SETUP'!$Q103="YEARLY",EDATE(HS54,12*'1-SETUP'!$V103),""))))</f>
        <v/>
      </c>
      <c r="HU54" s="10" t="str">
        <f>IF('1-SETUP'!$Q103="DAILY",HT54+'1-SETUP'!$V103,IF('1-SETUP'!$Q103="WEEKLY",HT54+'1-SETUP'!$V103*7,IF('1-SETUP'!$Q103="MONTHLY",EDATE(HT54,'1-SETUP'!$V103),IF('1-SETUP'!$Q103="YEARLY",EDATE(HT54,12*'1-SETUP'!$V103),""))))</f>
        <v/>
      </c>
      <c r="HV54" s="10" t="str">
        <f>IF('1-SETUP'!$Q103="DAILY",HU54+'1-SETUP'!$V103,IF('1-SETUP'!$Q103="WEEKLY",HU54+'1-SETUP'!$V103*7,IF('1-SETUP'!$Q103="MONTHLY",EDATE(HU54,'1-SETUP'!$V103),IF('1-SETUP'!$Q103="YEARLY",EDATE(HU54,12*'1-SETUP'!$V103),""))))</f>
        <v/>
      </c>
      <c r="HW54" s="10" t="str">
        <f>IF('1-SETUP'!$Q103="DAILY",HV54+'1-SETUP'!$V103,IF('1-SETUP'!$Q103="WEEKLY",HV54+'1-SETUP'!$V103*7,IF('1-SETUP'!$Q103="MONTHLY",EDATE(HV54,'1-SETUP'!$V103),IF('1-SETUP'!$Q103="YEARLY",EDATE(HV54,12*'1-SETUP'!$V103),""))))</f>
        <v/>
      </c>
      <c r="HX54" s="10" t="str">
        <f>IF('1-SETUP'!$Q103="DAILY",HW54+'1-SETUP'!$V103,IF('1-SETUP'!$Q103="WEEKLY",HW54+'1-SETUP'!$V103*7,IF('1-SETUP'!$Q103="MONTHLY",EDATE(HW54,'1-SETUP'!$V103),IF('1-SETUP'!$Q103="YEARLY",EDATE(HW54,12*'1-SETUP'!$V103),""))))</f>
        <v/>
      </c>
      <c r="HY54" s="10" t="str">
        <f>IF('1-SETUP'!$Q103="DAILY",HX54+'1-SETUP'!$V103,IF('1-SETUP'!$Q103="WEEKLY",HX54+'1-SETUP'!$V103*7,IF('1-SETUP'!$Q103="MONTHLY",EDATE(HX54,'1-SETUP'!$V103),IF('1-SETUP'!$Q103="YEARLY",EDATE(HX54,12*'1-SETUP'!$V103),""))))</f>
        <v/>
      </c>
      <c r="HZ54" s="10" t="str">
        <f>IF('1-SETUP'!$Q103="DAILY",HY54+'1-SETUP'!$V103,IF('1-SETUP'!$Q103="WEEKLY",HY54+'1-SETUP'!$V103*7,IF('1-SETUP'!$Q103="MONTHLY",EDATE(HY54,'1-SETUP'!$V103),IF('1-SETUP'!$Q103="YEARLY",EDATE(HY54,12*'1-SETUP'!$V103),""))))</f>
        <v/>
      </c>
      <c r="IA54" s="10" t="str">
        <f>IF('1-SETUP'!$Q103="DAILY",HZ54+'1-SETUP'!$V103,IF('1-SETUP'!$Q103="WEEKLY",HZ54+'1-SETUP'!$V103*7,IF('1-SETUP'!$Q103="MONTHLY",EDATE(HZ54,'1-SETUP'!$V103),IF('1-SETUP'!$Q103="YEARLY",EDATE(HZ54,12*'1-SETUP'!$V103),""))))</f>
        <v/>
      </c>
      <c r="IB54" s="10" t="str">
        <f>IF('1-SETUP'!$Q103="DAILY",IA54+'1-SETUP'!$V103,IF('1-SETUP'!$Q103="WEEKLY",IA54+'1-SETUP'!$V103*7,IF('1-SETUP'!$Q103="MONTHLY",EDATE(IA54,'1-SETUP'!$V103),IF('1-SETUP'!$Q103="YEARLY",EDATE(IA54,12*'1-SETUP'!$V103),""))))</f>
        <v/>
      </c>
      <c r="IC54" s="10" t="str">
        <f>IF('1-SETUP'!$Q103="DAILY",IB54+'1-SETUP'!$V103,IF('1-SETUP'!$Q103="WEEKLY",IB54+'1-SETUP'!$V103*7,IF('1-SETUP'!$Q103="MONTHLY",EDATE(IB54,'1-SETUP'!$V103),IF('1-SETUP'!$Q103="YEARLY",EDATE(IB54,12*'1-SETUP'!$V103),""))))</f>
        <v/>
      </c>
      <c r="ID54" s="10" t="str">
        <f>IF('1-SETUP'!$Q103="DAILY",IC54+'1-SETUP'!$V103,IF('1-SETUP'!$Q103="WEEKLY",IC54+'1-SETUP'!$V103*7,IF('1-SETUP'!$Q103="MONTHLY",EDATE(IC54,'1-SETUP'!$V103),IF('1-SETUP'!$Q103="YEARLY",EDATE(IC54,12*'1-SETUP'!$V103),""))))</f>
        <v/>
      </c>
      <c r="IE54" s="10" t="str">
        <f>IF('1-SETUP'!$Q103="DAILY",ID54+'1-SETUP'!$V103,IF('1-SETUP'!$Q103="WEEKLY",ID54+'1-SETUP'!$V103*7,IF('1-SETUP'!$Q103="MONTHLY",EDATE(ID54,'1-SETUP'!$V103),IF('1-SETUP'!$Q103="YEARLY",EDATE(ID54,12*'1-SETUP'!$V103),""))))</f>
        <v/>
      </c>
      <c r="IF54" s="10" t="str">
        <f>IF('1-SETUP'!$Q103="DAILY",IE54+'1-SETUP'!$V103,IF('1-SETUP'!$Q103="WEEKLY",IE54+'1-SETUP'!$V103*7,IF('1-SETUP'!$Q103="MONTHLY",EDATE(IE54,'1-SETUP'!$V103),IF('1-SETUP'!$Q103="YEARLY",EDATE(IE54,12*'1-SETUP'!$V103),""))))</f>
        <v/>
      </c>
      <c r="IG54" s="10" t="str">
        <f>IF('1-SETUP'!$Q103="DAILY",IF54+'1-SETUP'!$V103,IF('1-SETUP'!$Q103="WEEKLY",IF54+'1-SETUP'!$V103*7,IF('1-SETUP'!$Q103="MONTHLY",EDATE(IF54,'1-SETUP'!$V103),IF('1-SETUP'!$Q103="YEARLY",EDATE(IF54,12*'1-SETUP'!$V103),""))))</f>
        <v/>
      </c>
      <c r="IH54" s="10" t="str">
        <f>IF('1-SETUP'!$Q103="DAILY",IG54+'1-SETUP'!$V103,IF('1-SETUP'!$Q103="WEEKLY",IG54+'1-SETUP'!$V103*7,IF('1-SETUP'!$Q103="MONTHLY",EDATE(IG54,'1-SETUP'!$V103),IF('1-SETUP'!$Q103="YEARLY",EDATE(IG54,12*'1-SETUP'!$V103),""))))</f>
        <v/>
      </c>
      <c r="II54" s="10" t="str">
        <f>IF('1-SETUP'!$Q103="DAILY",IH54+'1-SETUP'!$V103,IF('1-SETUP'!$Q103="WEEKLY",IH54+'1-SETUP'!$V103*7,IF('1-SETUP'!$Q103="MONTHLY",EDATE(IH54,'1-SETUP'!$V103),IF('1-SETUP'!$Q103="YEARLY",EDATE(IH54,12*'1-SETUP'!$V103),""))))</f>
        <v/>
      </c>
      <c r="IJ54" s="10" t="str">
        <f>IF('1-SETUP'!$Q103="DAILY",II54+'1-SETUP'!$V103,IF('1-SETUP'!$Q103="WEEKLY",II54+'1-SETUP'!$V103*7,IF('1-SETUP'!$Q103="MONTHLY",EDATE(II54,'1-SETUP'!$V103),IF('1-SETUP'!$Q103="YEARLY",EDATE(II54,12*'1-SETUP'!$V103),""))))</f>
        <v/>
      </c>
      <c r="IK54" s="10" t="str">
        <f>IF('1-SETUP'!$Q103="DAILY",IJ54+'1-SETUP'!$V103,IF('1-SETUP'!$Q103="WEEKLY",IJ54+'1-SETUP'!$V103*7,IF('1-SETUP'!$Q103="MONTHLY",EDATE(IJ54,'1-SETUP'!$V103),IF('1-SETUP'!$Q103="YEARLY",EDATE(IJ54,12*'1-SETUP'!$V103),""))))</f>
        <v/>
      </c>
      <c r="IL54" s="10" t="str">
        <f>IF('1-SETUP'!$Q103="DAILY",IK54+'1-SETUP'!$V103,IF('1-SETUP'!$Q103="WEEKLY",IK54+'1-SETUP'!$V103*7,IF('1-SETUP'!$Q103="MONTHLY",EDATE(IK54,'1-SETUP'!$V103),IF('1-SETUP'!$Q103="YEARLY",EDATE(IK54,12*'1-SETUP'!$V103),""))))</f>
        <v/>
      </c>
      <c r="IM54" s="10" t="str">
        <f>IF('1-SETUP'!$Q103="DAILY",IL54+'1-SETUP'!$V103,IF('1-SETUP'!$Q103="WEEKLY",IL54+'1-SETUP'!$V103*7,IF('1-SETUP'!$Q103="MONTHLY",EDATE(IL54,'1-SETUP'!$V103),IF('1-SETUP'!$Q103="YEARLY",EDATE(IL54,12*'1-SETUP'!$V103),""))))</f>
        <v/>
      </c>
      <c r="IN54" s="10" t="str">
        <f>IF('1-SETUP'!$Q103="DAILY",IM54+'1-SETUP'!$V103,IF('1-SETUP'!$Q103="WEEKLY",IM54+'1-SETUP'!$V103*7,IF('1-SETUP'!$Q103="MONTHLY",EDATE(IM54,'1-SETUP'!$V103),IF('1-SETUP'!$Q103="YEARLY",EDATE(IM54,12*'1-SETUP'!$V103),""))))</f>
        <v/>
      </c>
      <c r="IO54" s="10" t="str">
        <f>IF('1-SETUP'!$Q103="DAILY",IN54+'1-SETUP'!$V103,IF('1-SETUP'!$Q103="WEEKLY",IN54+'1-SETUP'!$V103*7,IF('1-SETUP'!$Q103="MONTHLY",EDATE(IN54,'1-SETUP'!$V103),IF('1-SETUP'!$Q103="YEARLY",EDATE(IN54,12*'1-SETUP'!$V103),""))))</f>
        <v/>
      </c>
      <c r="IP54" s="10" t="str">
        <f>IF('1-SETUP'!$Q103="DAILY",IO54+'1-SETUP'!$V103,IF('1-SETUP'!$Q103="WEEKLY",IO54+'1-SETUP'!$V103*7,IF('1-SETUP'!$Q103="MONTHLY",EDATE(IO54,'1-SETUP'!$V103),IF('1-SETUP'!$Q103="YEARLY",EDATE(IO54,12*'1-SETUP'!$V103),""))))</f>
        <v/>
      </c>
      <c r="IQ54" s="10" t="str">
        <f>IF('1-SETUP'!$Q103="DAILY",IP54+'1-SETUP'!$V103,IF('1-SETUP'!$Q103="WEEKLY",IP54+'1-SETUP'!$V103*7,IF('1-SETUP'!$Q103="MONTHLY",EDATE(IP54,'1-SETUP'!$V103),IF('1-SETUP'!$Q103="YEARLY",EDATE(IP54,12*'1-SETUP'!$V103),""))))</f>
        <v/>
      </c>
      <c r="IR54" s="10" t="str">
        <f>IF('1-SETUP'!$Q103="DAILY",IQ54+'1-SETUP'!$V103,IF('1-SETUP'!$Q103="WEEKLY",IQ54+'1-SETUP'!$V103*7,IF('1-SETUP'!$Q103="MONTHLY",EDATE(IQ54,'1-SETUP'!$V103),IF('1-SETUP'!$Q103="YEARLY",EDATE(IQ54,12*'1-SETUP'!$V103),""))))</f>
        <v/>
      </c>
      <c r="IS54" s="10" t="str">
        <f>IF('1-SETUP'!$Q103="DAILY",IR54+'1-SETUP'!$V103,IF('1-SETUP'!$Q103="WEEKLY",IR54+'1-SETUP'!$V103*7,IF('1-SETUP'!$Q103="MONTHLY",EDATE(IR54,'1-SETUP'!$V103),IF('1-SETUP'!$Q103="YEARLY",EDATE(IR54,12*'1-SETUP'!$V103),""))))</f>
        <v/>
      </c>
      <c r="IT54" s="10" t="str">
        <f>IF('1-SETUP'!$Q103="DAILY",IS54+'1-SETUP'!$V103,IF('1-SETUP'!$Q103="WEEKLY",IS54+'1-SETUP'!$V103*7,IF('1-SETUP'!$Q103="MONTHLY",EDATE(IS54,'1-SETUP'!$V103),IF('1-SETUP'!$Q103="YEARLY",EDATE(IS54,12*'1-SETUP'!$V103),""))))</f>
        <v/>
      </c>
      <c r="IU54" s="10" t="str">
        <f>IF('1-SETUP'!$Q103="DAILY",IT54+'1-SETUP'!$V103,IF('1-SETUP'!$Q103="WEEKLY",IT54+'1-SETUP'!$V103*7,IF('1-SETUP'!$Q103="MONTHLY",EDATE(IT54,'1-SETUP'!$V103),IF('1-SETUP'!$Q103="YEARLY",EDATE(IT54,12*'1-SETUP'!$V103),""))))</f>
        <v/>
      </c>
      <c r="IV54" s="10" t="str">
        <f>IF('1-SETUP'!$Q103="DAILY",IU54+'1-SETUP'!$V103,IF('1-SETUP'!$Q103="WEEKLY",IU54+'1-SETUP'!$V103*7,IF('1-SETUP'!$Q103="MONTHLY",EDATE(IU54,'1-SETUP'!$V103),IF('1-SETUP'!$Q103="YEARLY",EDATE(IU54,12*'1-SETUP'!$V103),""))))</f>
        <v/>
      </c>
      <c r="IW54" s="10" t="str">
        <f>IF('1-SETUP'!$Q103="DAILY",IV54+'1-SETUP'!$V103,IF('1-SETUP'!$Q103="WEEKLY",IV54+'1-SETUP'!$V103*7,IF('1-SETUP'!$Q103="MONTHLY",EDATE(IV54,'1-SETUP'!$V103),IF('1-SETUP'!$Q103="YEARLY",EDATE(IV54,12*'1-SETUP'!$V103),""))))</f>
        <v/>
      </c>
      <c r="IX54" s="10" t="str">
        <f>IF('1-SETUP'!$Q103="DAILY",IW54+'1-SETUP'!$V103,IF('1-SETUP'!$Q103="WEEKLY",IW54+'1-SETUP'!$V103*7,IF('1-SETUP'!$Q103="MONTHLY",EDATE(IW54,'1-SETUP'!$V103),IF('1-SETUP'!$Q103="YEARLY",EDATE(IW54,12*'1-SETUP'!$V103),""))))</f>
        <v/>
      </c>
      <c r="IY54" s="10" t="str">
        <f>IF('1-SETUP'!$Q103="DAILY",IX54+'1-SETUP'!$V103,IF('1-SETUP'!$Q103="WEEKLY",IX54+'1-SETUP'!$V103*7,IF('1-SETUP'!$Q103="MONTHLY",EDATE(IX54,'1-SETUP'!$V103),IF('1-SETUP'!$Q103="YEARLY",EDATE(IX54,12*'1-SETUP'!$V103),""))))</f>
        <v/>
      </c>
      <c r="IZ54" s="10" t="str">
        <f>IF('1-SETUP'!$Q103="DAILY",IY54+'1-SETUP'!$V103,IF('1-SETUP'!$Q103="WEEKLY",IY54+'1-SETUP'!$V103*7,IF('1-SETUP'!$Q103="MONTHLY",EDATE(IY54,'1-SETUP'!$V103),IF('1-SETUP'!$Q103="YEARLY",EDATE(IY54,12*'1-SETUP'!$V103),""))))</f>
        <v/>
      </c>
      <c r="JA54" s="10" t="str">
        <f>IF('1-SETUP'!$Q103="DAILY",IZ54+'1-SETUP'!$V103,IF('1-SETUP'!$Q103="WEEKLY",IZ54+'1-SETUP'!$V103*7,IF('1-SETUP'!$Q103="MONTHLY",EDATE(IZ54,'1-SETUP'!$V103),IF('1-SETUP'!$Q103="YEARLY",EDATE(IZ54,12*'1-SETUP'!$V103),""))))</f>
        <v/>
      </c>
      <c r="JB54" s="10" t="str">
        <f>IF('1-SETUP'!$Q103="DAILY",JA54+'1-SETUP'!$V103,IF('1-SETUP'!$Q103="WEEKLY",JA54+'1-SETUP'!$V103*7,IF('1-SETUP'!$Q103="MONTHLY",EDATE(JA54,'1-SETUP'!$V103),IF('1-SETUP'!$Q103="YEARLY",EDATE(JA54,12*'1-SETUP'!$V103),""))))</f>
        <v/>
      </c>
      <c r="JC54" s="10" t="str">
        <f>IF('1-SETUP'!$Q103="DAILY",JB54+'1-SETUP'!$V103,IF('1-SETUP'!$Q103="WEEKLY",JB54+'1-SETUP'!$V103*7,IF('1-SETUP'!$Q103="MONTHLY",EDATE(JB54,'1-SETUP'!$V103),IF('1-SETUP'!$Q103="YEARLY",EDATE(JB54,12*'1-SETUP'!$V103),""))))</f>
        <v/>
      </c>
      <c r="JD54" s="10" t="str">
        <f>IF('1-SETUP'!$Q103="DAILY",JC54+'1-SETUP'!$V103,IF('1-SETUP'!$Q103="WEEKLY",JC54+'1-SETUP'!$V103*7,IF('1-SETUP'!$Q103="MONTHLY",EDATE(JC54,'1-SETUP'!$V103),IF('1-SETUP'!$Q103="YEARLY",EDATE(JC54,12*'1-SETUP'!$V103),""))))</f>
        <v/>
      </c>
      <c r="JE54" s="10" t="str">
        <f>IF('1-SETUP'!$Q103="DAILY",JD54+'1-SETUP'!$V103,IF('1-SETUP'!$Q103="WEEKLY",JD54+'1-SETUP'!$V103*7,IF('1-SETUP'!$Q103="MONTHLY",EDATE(JD54,'1-SETUP'!$V103),IF('1-SETUP'!$Q103="YEARLY",EDATE(JD54,12*'1-SETUP'!$V103),""))))</f>
        <v/>
      </c>
      <c r="JF54" s="10" t="str">
        <f>IF('1-SETUP'!$Q103="DAILY",JE54+'1-SETUP'!$V103,IF('1-SETUP'!$Q103="WEEKLY",JE54+'1-SETUP'!$V103*7,IF('1-SETUP'!$Q103="MONTHLY",EDATE(JE54,'1-SETUP'!$V103),IF('1-SETUP'!$Q103="YEARLY",EDATE(JE54,12*'1-SETUP'!$V103),""))))</f>
        <v/>
      </c>
      <c r="JG54" s="10" t="str">
        <f>IF('1-SETUP'!$Q103="DAILY",JF54+'1-SETUP'!$V103,IF('1-SETUP'!$Q103="WEEKLY",JF54+'1-SETUP'!$V103*7,IF('1-SETUP'!$Q103="MONTHLY",EDATE(JF54,'1-SETUP'!$V103),IF('1-SETUP'!$Q103="YEARLY",EDATE(JF54,12*'1-SETUP'!$V103),""))))</f>
        <v/>
      </c>
      <c r="JH54" s="10" t="str">
        <f>IF('1-SETUP'!$Q103="DAILY",JG54+'1-SETUP'!$V103,IF('1-SETUP'!$Q103="WEEKLY",JG54+'1-SETUP'!$V103*7,IF('1-SETUP'!$Q103="MONTHLY",EDATE(JG54,'1-SETUP'!$V103),IF('1-SETUP'!$Q103="YEARLY",EDATE(JG54,12*'1-SETUP'!$V103),""))))</f>
        <v/>
      </c>
      <c r="JI54" s="10" t="str">
        <f>IF('1-SETUP'!$Q103="DAILY",JH54+'1-SETUP'!$V103,IF('1-SETUP'!$Q103="WEEKLY",JH54+'1-SETUP'!$V103*7,IF('1-SETUP'!$Q103="MONTHLY",EDATE(JH54,'1-SETUP'!$V103),IF('1-SETUP'!$Q103="YEARLY",EDATE(JH54,12*'1-SETUP'!$V103),""))))</f>
        <v/>
      </c>
      <c r="JJ54" s="10" t="str">
        <f>IF('1-SETUP'!$Q103="DAILY",JI54+'1-SETUP'!$V103,IF('1-SETUP'!$Q103="WEEKLY",JI54+'1-SETUP'!$V103*7,IF('1-SETUP'!$Q103="MONTHLY",EDATE(JI54,'1-SETUP'!$V103),IF('1-SETUP'!$Q103="YEARLY",EDATE(JI54,12*'1-SETUP'!$V103),""))))</f>
        <v/>
      </c>
      <c r="JK54" s="10" t="str">
        <f>IF('1-SETUP'!$Q103="DAILY",JJ54+'1-SETUP'!$V103,IF('1-SETUP'!$Q103="WEEKLY",JJ54+'1-SETUP'!$V103*7,IF('1-SETUP'!$Q103="MONTHLY",EDATE(JJ54,'1-SETUP'!$V103),IF('1-SETUP'!$Q103="YEARLY",EDATE(JJ54,12*'1-SETUP'!$V103),""))))</f>
        <v/>
      </c>
      <c r="JL54" s="10" t="str">
        <f>IF('1-SETUP'!$Q103="DAILY",JK54+'1-SETUP'!$V103,IF('1-SETUP'!$Q103="WEEKLY",JK54+'1-SETUP'!$V103*7,IF('1-SETUP'!$Q103="MONTHLY",EDATE(JK54,'1-SETUP'!$V103),IF('1-SETUP'!$Q103="YEARLY",EDATE(JK54,12*'1-SETUP'!$V103),""))))</f>
        <v/>
      </c>
      <c r="JM54" s="10" t="str">
        <f>IF('1-SETUP'!$Q103="DAILY",JL54+'1-SETUP'!$V103,IF('1-SETUP'!$Q103="WEEKLY",JL54+'1-SETUP'!$V103*7,IF('1-SETUP'!$Q103="MONTHLY",EDATE(JL54,'1-SETUP'!$V103),IF('1-SETUP'!$Q103="YEARLY",EDATE(JL54,12*'1-SETUP'!$V103),""))))</f>
        <v/>
      </c>
      <c r="JN54" s="10" t="str">
        <f>IF('1-SETUP'!$Q103="DAILY",JM54+'1-SETUP'!$V103,IF('1-SETUP'!$Q103="WEEKLY",JM54+'1-SETUP'!$V103*7,IF('1-SETUP'!$Q103="MONTHLY",EDATE(JM54,'1-SETUP'!$V103),IF('1-SETUP'!$Q103="YEARLY",EDATE(JM54,12*'1-SETUP'!$V103),""))))</f>
        <v/>
      </c>
      <c r="JO54" s="10" t="str">
        <f>IF('1-SETUP'!$Q103="DAILY",JN54+'1-SETUP'!$V103,IF('1-SETUP'!$Q103="WEEKLY",JN54+'1-SETUP'!$V103*7,IF('1-SETUP'!$Q103="MONTHLY",EDATE(JN54,'1-SETUP'!$V103),IF('1-SETUP'!$Q103="YEARLY",EDATE(JN54,12*'1-SETUP'!$V103),""))))</f>
        <v/>
      </c>
      <c r="JP54" s="10" t="str">
        <f>IF('1-SETUP'!$Q103="DAILY",JO54+'1-SETUP'!$V103,IF('1-SETUP'!$Q103="WEEKLY",JO54+'1-SETUP'!$V103*7,IF('1-SETUP'!$Q103="MONTHLY",EDATE(JO54,'1-SETUP'!$V103),IF('1-SETUP'!$Q103="YEARLY",EDATE(JO54,12*'1-SETUP'!$V103),""))))</f>
        <v/>
      </c>
      <c r="JQ54" s="10" t="str">
        <f>IF('1-SETUP'!$Q103="DAILY",JP54+'1-SETUP'!$V103,IF('1-SETUP'!$Q103="WEEKLY",JP54+'1-SETUP'!$V103*7,IF('1-SETUP'!$Q103="MONTHLY",EDATE(JP54,'1-SETUP'!$V103),IF('1-SETUP'!$Q103="YEARLY",EDATE(JP54,12*'1-SETUP'!$V103),""))))</f>
        <v/>
      </c>
      <c r="JR54" s="10" t="str">
        <f>IF('1-SETUP'!$Q103="DAILY",JQ54+'1-SETUP'!$V103,IF('1-SETUP'!$Q103="WEEKLY",JQ54+'1-SETUP'!$V103*7,IF('1-SETUP'!$Q103="MONTHLY",EDATE(JQ54,'1-SETUP'!$V103),IF('1-SETUP'!$Q103="YEARLY",EDATE(JQ54,12*'1-SETUP'!$V103),""))))</f>
        <v/>
      </c>
      <c r="JS54" s="10" t="str">
        <f>IF('1-SETUP'!$Q103="DAILY",JR54+'1-SETUP'!$V103,IF('1-SETUP'!$Q103="WEEKLY",JR54+'1-SETUP'!$V103*7,IF('1-SETUP'!$Q103="MONTHLY",EDATE(JR54,'1-SETUP'!$V103),IF('1-SETUP'!$Q103="YEARLY",EDATE(JR54,12*'1-SETUP'!$V103),""))))</f>
        <v/>
      </c>
      <c r="JT54" s="10" t="str">
        <f>IF('1-SETUP'!$Q103="DAILY",JS54+'1-SETUP'!$V103,IF('1-SETUP'!$Q103="WEEKLY",JS54+'1-SETUP'!$V103*7,IF('1-SETUP'!$Q103="MONTHLY",EDATE(JS54,'1-SETUP'!$V103),IF('1-SETUP'!$Q103="YEARLY",EDATE(JS54,12*'1-SETUP'!$V103),""))))</f>
        <v/>
      </c>
      <c r="JU54" s="10" t="str">
        <f>IF('1-SETUP'!$Q103="DAILY",JT54+'1-SETUP'!$V103,IF('1-SETUP'!$Q103="WEEKLY",JT54+'1-SETUP'!$V103*7,IF('1-SETUP'!$Q103="MONTHLY",EDATE(JT54,'1-SETUP'!$V103),IF('1-SETUP'!$Q103="YEARLY",EDATE(JT54,12*'1-SETUP'!$V103),""))))</f>
        <v/>
      </c>
      <c r="JV54" s="10" t="str">
        <f>IF('1-SETUP'!$Q103="DAILY",JU54+'1-SETUP'!$V103,IF('1-SETUP'!$Q103="WEEKLY",JU54+'1-SETUP'!$V103*7,IF('1-SETUP'!$Q103="MONTHLY",EDATE(JU54,'1-SETUP'!$V103),IF('1-SETUP'!$Q103="YEARLY",EDATE(JU54,12*'1-SETUP'!$V103),""))))</f>
        <v/>
      </c>
      <c r="JW54" s="10" t="str">
        <f>IF('1-SETUP'!$Q103="DAILY",JV54+'1-SETUP'!$V103,IF('1-SETUP'!$Q103="WEEKLY",JV54+'1-SETUP'!$V103*7,IF('1-SETUP'!$Q103="MONTHLY",EDATE(JV54,'1-SETUP'!$V103),IF('1-SETUP'!$Q103="YEARLY",EDATE(JV54,12*'1-SETUP'!$V103),""))))</f>
        <v/>
      </c>
      <c r="JX54" s="10" t="str">
        <f>IF('1-SETUP'!$Q103="DAILY",JW54+'1-SETUP'!$V103,IF('1-SETUP'!$Q103="WEEKLY",JW54+'1-SETUP'!$V103*7,IF('1-SETUP'!$Q103="MONTHLY",EDATE(JW54,'1-SETUP'!$V103),IF('1-SETUP'!$Q103="YEARLY",EDATE(JW54,12*'1-SETUP'!$V103),""))))</f>
        <v/>
      </c>
      <c r="JY54" s="10" t="str">
        <f>IF('1-SETUP'!$Q103="DAILY",JX54+'1-SETUP'!$V103,IF('1-SETUP'!$Q103="WEEKLY",JX54+'1-SETUP'!$V103*7,IF('1-SETUP'!$Q103="MONTHLY",EDATE(JX54,'1-SETUP'!$V103),IF('1-SETUP'!$Q103="YEARLY",EDATE(JX54,12*'1-SETUP'!$V103),""))))</f>
        <v/>
      </c>
      <c r="JZ54" s="10" t="str">
        <f>IF('1-SETUP'!$Q103="DAILY",JY54+'1-SETUP'!$V103,IF('1-SETUP'!$Q103="WEEKLY",JY54+'1-SETUP'!$V103*7,IF('1-SETUP'!$Q103="MONTHLY",EDATE(JY54,'1-SETUP'!$V103),IF('1-SETUP'!$Q103="YEARLY",EDATE(JY54,12*'1-SETUP'!$V103),""))))</f>
        <v/>
      </c>
      <c r="KA54" s="10" t="str">
        <f>IF('1-SETUP'!$Q103="DAILY",JZ54+'1-SETUP'!$V103,IF('1-SETUP'!$Q103="WEEKLY",JZ54+'1-SETUP'!$V103*7,IF('1-SETUP'!$Q103="MONTHLY",EDATE(JZ54,'1-SETUP'!$V103),IF('1-SETUP'!$Q103="YEARLY",EDATE(JZ54,12*'1-SETUP'!$V103),""))))</f>
        <v/>
      </c>
      <c r="KB54" s="10" t="str">
        <f>IF('1-SETUP'!$Q103="DAILY",KA54+'1-SETUP'!$V103,IF('1-SETUP'!$Q103="WEEKLY",KA54+'1-SETUP'!$V103*7,IF('1-SETUP'!$Q103="MONTHLY",EDATE(KA54,'1-SETUP'!$V103),IF('1-SETUP'!$Q103="YEARLY",EDATE(KA54,12*'1-SETUP'!$V103),""))))</f>
        <v/>
      </c>
      <c r="KC54" s="10" t="str">
        <f>IF('1-SETUP'!$Q103="DAILY",KB54+'1-SETUP'!$V103,IF('1-SETUP'!$Q103="WEEKLY",KB54+'1-SETUP'!$V103*7,IF('1-SETUP'!$Q103="MONTHLY",EDATE(KB54,'1-SETUP'!$V103),IF('1-SETUP'!$Q103="YEARLY",EDATE(KB54,12*'1-SETUP'!$V103),""))))</f>
        <v/>
      </c>
      <c r="KD54" s="10" t="str">
        <f>IF('1-SETUP'!$Q103="DAILY",KC54+'1-SETUP'!$V103,IF('1-SETUP'!$Q103="WEEKLY",KC54+'1-SETUP'!$V103*7,IF('1-SETUP'!$Q103="MONTHLY",EDATE(KC54,'1-SETUP'!$V103),IF('1-SETUP'!$Q103="YEARLY",EDATE(KC54,12*'1-SETUP'!$V103),""))))</f>
        <v/>
      </c>
      <c r="KE54" s="10" t="str">
        <f>IF('1-SETUP'!$Q103="DAILY",KD54+'1-SETUP'!$V103,IF('1-SETUP'!$Q103="WEEKLY",KD54+'1-SETUP'!$V103*7,IF('1-SETUP'!$Q103="MONTHLY",EDATE(KD54,'1-SETUP'!$V103),IF('1-SETUP'!$Q103="YEARLY",EDATE(KD54,12*'1-SETUP'!$V103),""))))</f>
        <v/>
      </c>
      <c r="KF54" s="10" t="str">
        <f>IF('1-SETUP'!$Q103="DAILY",KE54+'1-SETUP'!$V103,IF('1-SETUP'!$Q103="WEEKLY",KE54+'1-SETUP'!$V103*7,IF('1-SETUP'!$Q103="MONTHLY",EDATE(KE54,'1-SETUP'!$V103),IF('1-SETUP'!$Q103="YEARLY",EDATE(KE54,12*'1-SETUP'!$V103),""))))</f>
        <v/>
      </c>
      <c r="KG54" s="10" t="str">
        <f>IF('1-SETUP'!$Q103="DAILY",KF54+'1-SETUP'!$V103,IF('1-SETUP'!$Q103="WEEKLY",KF54+'1-SETUP'!$V103*7,IF('1-SETUP'!$Q103="MONTHLY",EDATE(KF54,'1-SETUP'!$V103),IF('1-SETUP'!$Q103="YEARLY",EDATE(KF54,12*'1-SETUP'!$V103),""))))</f>
        <v/>
      </c>
      <c r="KH54" s="10" t="str">
        <f>IF('1-SETUP'!$Q103="DAILY",KG54+'1-SETUP'!$V103,IF('1-SETUP'!$Q103="WEEKLY",KG54+'1-SETUP'!$V103*7,IF('1-SETUP'!$Q103="MONTHLY",EDATE(KG54,'1-SETUP'!$V103),IF('1-SETUP'!$Q103="YEARLY",EDATE(KG54,12*'1-SETUP'!$V103),""))))</f>
        <v/>
      </c>
      <c r="KI54" s="10" t="str">
        <f>IF('1-SETUP'!$Q103="DAILY",KH54+'1-SETUP'!$V103,IF('1-SETUP'!$Q103="WEEKLY",KH54+'1-SETUP'!$V103*7,IF('1-SETUP'!$Q103="MONTHLY",EDATE(KH54,'1-SETUP'!$V103),IF('1-SETUP'!$Q103="YEARLY",EDATE(KH54,12*'1-SETUP'!$V103),""))))</f>
        <v/>
      </c>
      <c r="KJ54" s="10" t="str">
        <f>IF('1-SETUP'!$Q103="DAILY",KI54+'1-SETUP'!$V103,IF('1-SETUP'!$Q103="WEEKLY",KI54+'1-SETUP'!$V103*7,IF('1-SETUP'!$Q103="MONTHLY",EDATE(KI54,'1-SETUP'!$V103),IF('1-SETUP'!$Q103="YEARLY",EDATE(KI54,12*'1-SETUP'!$V103),""))))</f>
        <v/>
      </c>
      <c r="KK54" s="10" t="str">
        <f>IF('1-SETUP'!$Q103="DAILY",KJ54+'1-SETUP'!$V103,IF('1-SETUP'!$Q103="WEEKLY",KJ54+'1-SETUP'!$V103*7,IF('1-SETUP'!$Q103="MONTHLY",EDATE(KJ54,'1-SETUP'!$V103),IF('1-SETUP'!$Q103="YEARLY",EDATE(KJ54,12*'1-SETUP'!$V103),""))))</f>
        <v/>
      </c>
      <c r="KL54" s="10" t="str">
        <f>IF('1-SETUP'!$Q103="DAILY",KK54+'1-SETUP'!$V103,IF('1-SETUP'!$Q103="WEEKLY",KK54+'1-SETUP'!$V103*7,IF('1-SETUP'!$Q103="MONTHLY",EDATE(KK54,'1-SETUP'!$V103),IF('1-SETUP'!$Q103="YEARLY",EDATE(KK54,12*'1-SETUP'!$V103),""))))</f>
        <v/>
      </c>
      <c r="KM54" s="10" t="str">
        <f>IF('1-SETUP'!$Q103="DAILY",KL54+'1-SETUP'!$V103,IF('1-SETUP'!$Q103="WEEKLY",KL54+'1-SETUP'!$V103*7,IF('1-SETUP'!$Q103="MONTHLY",EDATE(KL54,'1-SETUP'!$V103),IF('1-SETUP'!$Q103="YEARLY",EDATE(KL54,12*'1-SETUP'!$V103),""))))</f>
        <v/>
      </c>
      <c r="KN54" s="10" t="str">
        <f>IF('1-SETUP'!$Q103="DAILY",KM54+'1-SETUP'!$V103,IF('1-SETUP'!$Q103="WEEKLY",KM54+'1-SETUP'!$V103*7,IF('1-SETUP'!$Q103="MONTHLY",EDATE(KM54,'1-SETUP'!$V103),IF('1-SETUP'!$Q103="YEARLY",EDATE(KM54,12*'1-SETUP'!$V103),""))))</f>
        <v/>
      </c>
      <c r="KO54" s="10" t="str">
        <f>IF('1-SETUP'!$Q103="DAILY",KN54+'1-SETUP'!$V103,IF('1-SETUP'!$Q103="WEEKLY",KN54+'1-SETUP'!$V103*7,IF('1-SETUP'!$Q103="MONTHLY",EDATE(KN54,'1-SETUP'!$V103),IF('1-SETUP'!$Q103="YEARLY",EDATE(KN54,12*'1-SETUP'!$V103),""))))</f>
        <v/>
      </c>
      <c r="KP54" s="10" t="str">
        <f>IF('1-SETUP'!$Q103="DAILY",KO54+'1-SETUP'!$V103,IF('1-SETUP'!$Q103="WEEKLY",KO54+'1-SETUP'!$V103*7,IF('1-SETUP'!$Q103="MONTHLY",EDATE(KO54,'1-SETUP'!$V103),IF('1-SETUP'!$Q103="YEARLY",EDATE(KO54,12*'1-SETUP'!$V103),""))))</f>
        <v/>
      </c>
      <c r="KQ54" s="10" t="str">
        <f>IF('1-SETUP'!$Q103="DAILY",KP54+'1-SETUP'!$V103,IF('1-SETUP'!$Q103="WEEKLY",KP54+'1-SETUP'!$V103*7,IF('1-SETUP'!$Q103="MONTHLY",EDATE(KP54,'1-SETUP'!$V103),IF('1-SETUP'!$Q103="YEARLY",EDATE(KP54,12*'1-SETUP'!$V103),""))))</f>
        <v/>
      </c>
      <c r="KR54" s="10" t="str">
        <f>IF('1-SETUP'!$Q103="DAILY",KQ54+'1-SETUP'!$V103,IF('1-SETUP'!$Q103="WEEKLY",KQ54+'1-SETUP'!$V103*7,IF('1-SETUP'!$Q103="MONTHLY",EDATE(KQ54,'1-SETUP'!$V103),IF('1-SETUP'!$Q103="YEARLY",EDATE(KQ54,12*'1-SETUP'!$V103),""))))</f>
        <v/>
      </c>
      <c r="KS54" s="10" t="str">
        <f>IF('1-SETUP'!$Q103="DAILY",KR54+'1-SETUP'!$V103,IF('1-SETUP'!$Q103="WEEKLY",KR54+'1-SETUP'!$V103*7,IF('1-SETUP'!$Q103="MONTHLY",EDATE(KR54,'1-SETUP'!$V103),IF('1-SETUP'!$Q103="YEARLY",EDATE(KR54,12*'1-SETUP'!$V103),""))))</f>
        <v/>
      </c>
      <c r="KT54" s="10" t="str">
        <f>IF('1-SETUP'!$Q103="DAILY",KS54+'1-SETUP'!$V103,IF('1-SETUP'!$Q103="WEEKLY",KS54+'1-SETUP'!$V103*7,IF('1-SETUP'!$Q103="MONTHLY",EDATE(KS54,'1-SETUP'!$V103),IF('1-SETUP'!$Q103="YEARLY",EDATE(KS54,12*'1-SETUP'!$V103),""))))</f>
        <v/>
      </c>
      <c r="KU54" s="10" t="str">
        <f>IF('1-SETUP'!$Q103="DAILY",KT54+'1-SETUP'!$V103,IF('1-SETUP'!$Q103="WEEKLY",KT54+'1-SETUP'!$V103*7,IF('1-SETUP'!$Q103="MONTHLY",EDATE(KT54,'1-SETUP'!$V103),IF('1-SETUP'!$Q103="YEARLY",EDATE(KT54,12*'1-SETUP'!$V103),""))))</f>
        <v/>
      </c>
      <c r="KV54" s="10" t="str">
        <f>IF('1-SETUP'!$Q103="DAILY",KU54+'1-SETUP'!$V103,IF('1-SETUP'!$Q103="WEEKLY",KU54+'1-SETUP'!$V103*7,IF('1-SETUP'!$Q103="MONTHLY",EDATE(KU54,'1-SETUP'!$V103),IF('1-SETUP'!$Q103="YEARLY",EDATE(KU54,12*'1-SETUP'!$V103),""))))</f>
        <v/>
      </c>
      <c r="KW54" s="10" t="str">
        <f>IF('1-SETUP'!$Q103="DAILY",KV54+'1-SETUP'!$V103,IF('1-SETUP'!$Q103="WEEKLY",KV54+'1-SETUP'!$V103*7,IF('1-SETUP'!$Q103="MONTHLY",EDATE(KV54,'1-SETUP'!$V103),IF('1-SETUP'!$Q103="YEARLY",EDATE(KV54,12*'1-SETUP'!$V103),""))))</f>
        <v/>
      </c>
      <c r="KX54" s="10" t="str">
        <f>IF('1-SETUP'!$Q103="DAILY",KW54+'1-SETUP'!$V103,IF('1-SETUP'!$Q103="WEEKLY",KW54+'1-SETUP'!$V103*7,IF('1-SETUP'!$Q103="MONTHLY",EDATE(KW54,'1-SETUP'!$V103),IF('1-SETUP'!$Q103="YEARLY",EDATE(KW54,12*'1-SETUP'!$V103),""))))</f>
        <v/>
      </c>
      <c r="KY54" s="10" t="str">
        <f>IF('1-SETUP'!$Q103="DAILY",KX54+'1-SETUP'!$V103,IF('1-SETUP'!$Q103="WEEKLY",KX54+'1-SETUP'!$V103*7,IF('1-SETUP'!$Q103="MONTHLY",EDATE(KX54,'1-SETUP'!$V103),IF('1-SETUP'!$Q103="YEARLY",EDATE(KX54,12*'1-SETUP'!$V103),""))))</f>
        <v/>
      </c>
      <c r="KZ54" s="10" t="str">
        <f>IF('1-SETUP'!$Q103="DAILY",KY54+'1-SETUP'!$V103,IF('1-SETUP'!$Q103="WEEKLY",KY54+'1-SETUP'!$V103*7,IF('1-SETUP'!$Q103="MONTHLY",EDATE(KY54,'1-SETUP'!$V103),IF('1-SETUP'!$Q103="YEARLY",EDATE(KY54,12*'1-SETUP'!$V103),""))))</f>
        <v/>
      </c>
      <c r="LA54" s="10" t="str">
        <f>IF('1-SETUP'!$Q103="DAILY",KZ54+'1-SETUP'!$V103,IF('1-SETUP'!$Q103="WEEKLY",KZ54+'1-SETUP'!$V103*7,IF('1-SETUP'!$Q103="MONTHLY",EDATE(KZ54,'1-SETUP'!$V103),IF('1-SETUP'!$Q103="YEARLY",EDATE(KZ54,12*'1-SETUP'!$V103),""))))</f>
        <v/>
      </c>
      <c r="LB54" s="10" t="str">
        <f>IF('1-SETUP'!$Q103="DAILY",LA54+'1-SETUP'!$V103,IF('1-SETUP'!$Q103="WEEKLY",LA54+'1-SETUP'!$V103*7,IF('1-SETUP'!$Q103="MONTHLY",EDATE(LA54,'1-SETUP'!$V103),IF('1-SETUP'!$Q103="YEARLY",EDATE(LA54,12*'1-SETUP'!$V103),""))))</f>
        <v/>
      </c>
      <c r="LC54" s="10" t="str">
        <f>IF('1-SETUP'!$Q103="DAILY",LB54+'1-SETUP'!$V103,IF('1-SETUP'!$Q103="WEEKLY",LB54+'1-SETUP'!$V103*7,IF('1-SETUP'!$Q103="MONTHLY",EDATE(LB54,'1-SETUP'!$V103),IF('1-SETUP'!$Q103="YEARLY",EDATE(LB54,12*'1-SETUP'!$V103),""))))</f>
        <v/>
      </c>
      <c r="LD54" s="10" t="str">
        <f>IF('1-SETUP'!$Q103="DAILY",LC54+'1-SETUP'!$V103,IF('1-SETUP'!$Q103="WEEKLY",LC54+'1-SETUP'!$V103*7,IF('1-SETUP'!$Q103="MONTHLY",EDATE(LC54,'1-SETUP'!$V103),IF('1-SETUP'!$Q103="YEARLY",EDATE(LC54,12*'1-SETUP'!$V103),""))))</f>
        <v/>
      </c>
      <c r="LE54" s="10" t="str">
        <f>IF('1-SETUP'!$Q103="DAILY",LD54+'1-SETUP'!$V103,IF('1-SETUP'!$Q103="WEEKLY",LD54+'1-SETUP'!$V103*7,IF('1-SETUP'!$Q103="MONTHLY",EDATE(LD54,'1-SETUP'!$V103),IF('1-SETUP'!$Q103="YEARLY",EDATE(LD54,12*'1-SETUP'!$V103),""))))</f>
        <v/>
      </c>
      <c r="LF54" s="10" t="str">
        <f>IF('1-SETUP'!$Q103="DAILY",LE54+'1-SETUP'!$V103,IF('1-SETUP'!$Q103="WEEKLY",LE54+'1-SETUP'!$V103*7,IF('1-SETUP'!$Q103="MONTHLY",EDATE(LE54,'1-SETUP'!$V103),IF('1-SETUP'!$Q103="YEARLY",EDATE(LE54,12*'1-SETUP'!$V103),""))))</f>
        <v/>
      </c>
      <c r="LG54" s="10" t="str">
        <f>IF('1-SETUP'!$Q103="DAILY",LF54+'1-SETUP'!$V103,IF('1-SETUP'!$Q103="WEEKLY",LF54+'1-SETUP'!$V103*7,IF('1-SETUP'!$Q103="MONTHLY",EDATE(LF54,'1-SETUP'!$V103),IF('1-SETUP'!$Q103="YEARLY",EDATE(LF54,12*'1-SETUP'!$V103),""))))</f>
        <v/>
      </c>
      <c r="LH54" s="10" t="str">
        <f>IF('1-SETUP'!$Q103="DAILY",LG54+'1-SETUP'!$V103,IF('1-SETUP'!$Q103="WEEKLY",LG54+'1-SETUP'!$V103*7,IF('1-SETUP'!$Q103="MONTHLY",EDATE(LG54,'1-SETUP'!$V103),IF('1-SETUP'!$Q103="YEARLY",EDATE(LG54,12*'1-SETUP'!$V103),""))))</f>
        <v/>
      </c>
      <c r="LI54" s="10" t="str">
        <f>IF('1-SETUP'!$Q103="DAILY",LH54+'1-SETUP'!$V103,IF('1-SETUP'!$Q103="WEEKLY",LH54+'1-SETUP'!$V103*7,IF('1-SETUP'!$Q103="MONTHLY",EDATE(LH54,'1-SETUP'!$V103),IF('1-SETUP'!$Q103="YEARLY",EDATE(LH54,12*'1-SETUP'!$V103),""))))</f>
        <v/>
      </c>
      <c r="LJ54" s="10" t="str">
        <f>IF('1-SETUP'!$Q103="DAILY",LI54+'1-SETUP'!$V103,IF('1-SETUP'!$Q103="WEEKLY",LI54+'1-SETUP'!$V103*7,IF('1-SETUP'!$Q103="MONTHLY",EDATE(LI54,'1-SETUP'!$V103),IF('1-SETUP'!$Q103="YEARLY",EDATE(LI54,12*'1-SETUP'!$V103),""))))</f>
        <v/>
      </c>
      <c r="LK54" s="10" t="str">
        <f>IF('1-SETUP'!$Q103="DAILY",LJ54+'1-SETUP'!$V103,IF('1-SETUP'!$Q103="WEEKLY",LJ54+'1-SETUP'!$V103*7,IF('1-SETUP'!$Q103="MONTHLY",EDATE(LJ54,'1-SETUP'!$V103),IF('1-SETUP'!$Q103="YEARLY",EDATE(LJ54,12*'1-SETUP'!$V103),""))))</f>
        <v/>
      </c>
      <c r="LL54" s="10" t="str">
        <f>IF('1-SETUP'!$Q103="DAILY",LK54+'1-SETUP'!$V103,IF('1-SETUP'!$Q103="WEEKLY",LK54+'1-SETUP'!$V103*7,IF('1-SETUP'!$Q103="MONTHLY",EDATE(LK54,'1-SETUP'!$V103),IF('1-SETUP'!$Q103="YEARLY",EDATE(LK54,12*'1-SETUP'!$V103),""))))</f>
        <v/>
      </c>
      <c r="LM54" s="10" t="str">
        <f>IF('1-SETUP'!$Q103="DAILY",LL54+'1-SETUP'!$V103,IF('1-SETUP'!$Q103="WEEKLY",LL54+'1-SETUP'!$V103*7,IF('1-SETUP'!$Q103="MONTHLY",EDATE(LL54,'1-SETUP'!$V103),IF('1-SETUP'!$Q103="YEARLY",EDATE(LL54,12*'1-SETUP'!$V103),""))))</f>
        <v/>
      </c>
      <c r="LN54" s="10" t="str">
        <f>IF('1-SETUP'!$Q103="DAILY",LM54+'1-SETUP'!$V103,IF('1-SETUP'!$Q103="WEEKLY",LM54+'1-SETUP'!$V103*7,IF('1-SETUP'!$Q103="MONTHLY",EDATE(LM54,'1-SETUP'!$V103),IF('1-SETUP'!$Q103="YEARLY",EDATE(LM54,12*'1-SETUP'!$V103),""))))</f>
        <v/>
      </c>
      <c r="LO54" s="10" t="str">
        <f>IF('1-SETUP'!$Q103="DAILY",LN54+'1-SETUP'!$V103,IF('1-SETUP'!$Q103="WEEKLY",LN54+'1-SETUP'!$V103*7,IF('1-SETUP'!$Q103="MONTHLY",EDATE(LN54,'1-SETUP'!$V103),IF('1-SETUP'!$Q103="YEARLY",EDATE(LN54,12*'1-SETUP'!$V103),""))))</f>
        <v/>
      </c>
      <c r="LP54" s="10" t="str">
        <f>IF('1-SETUP'!$Q103="DAILY",LO54+'1-SETUP'!$V103,IF('1-SETUP'!$Q103="WEEKLY",LO54+'1-SETUP'!$V103*7,IF('1-SETUP'!$Q103="MONTHLY",EDATE(LO54,'1-SETUP'!$V103),IF('1-SETUP'!$Q103="YEARLY",EDATE(LO54,12*'1-SETUP'!$V103),""))))</f>
        <v/>
      </c>
      <c r="LQ54" s="10" t="str">
        <f>IF('1-SETUP'!$Q103="DAILY",LP54+'1-SETUP'!$V103,IF('1-SETUP'!$Q103="WEEKLY",LP54+'1-SETUP'!$V103*7,IF('1-SETUP'!$Q103="MONTHLY",EDATE(LP54,'1-SETUP'!$V103),IF('1-SETUP'!$Q103="YEARLY",EDATE(LP54,12*'1-SETUP'!$V103),""))))</f>
        <v/>
      </c>
      <c r="LR54" s="10" t="str">
        <f>IF('1-SETUP'!$Q103="DAILY",LQ54+'1-SETUP'!$V103,IF('1-SETUP'!$Q103="WEEKLY",LQ54+'1-SETUP'!$V103*7,IF('1-SETUP'!$Q103="MONTHLY",EDATE(LQ54,'1-SETUP'!$V103),IF('1-SETUP'!$Q103="YEARLY",EDATE(LQ54,12*'1-SETUP'!$V103),""))))</f>
        <v/>
      </c>
      <c r="LS54" s="10" t="str">
        <f>IF('1-SETUP'!$Q103="DAILY",LR54+'1-SETUP'!$V103,IF('1-SETUP'!$Q103="WEEKLY",LR54+'1-SETUP'!$V103*7,IF('1-SETUP'!$Q103="MONTHLY",EDATE(LR54,'1-SETUP'!$V103),IF('1-SETUP'!$Q103="YEARLY",EDATE(LR54,12*'1-SETUP'!$V103),""))))</f>
        <v/>
      </c>
      <c r="LT54" s="10" t="str">
        <f>IF('1-SETUP'!$Q103="DAILY",LS54+'1-SETUP'!$V103,IF('1-SETUP'!$Q103="WEEKLY",LS54+'1-SETUP'!$V103*7,IF('1-SETUP'!$Q103="MONTHLY",EDATE(LS54,'1-SETUP'!$V103),IF('1-SETUP'!$Q103="YEARLY",EDATE(LS54,12*'1-SETUP'!$V103),""))))</f>
        <v/>
      </c>
      <c r="LU54" s="10" t="str">
        <f>IF('1-SETUP'!$Q103="DAILY",LT54+'1-SETUP'!$V103,IF('1-SETUP'!$Q103="WEEKLY",LT54+'1-SETUP'!$V103*7,IF('1-SETUP'!$Q103="MONTHLY",EDATE(LT54,'1-SETUP'!$V103),IF('1-SETUP'!$Q103="YEARLY",EDATE(LT54,12*'1-SETUP'!$V103),""))))</f>
        <v/>
      </c>
      <c r="LV54" s="10" t="str">
        <f>IF('1-SETUP'!$Q103="DAILY",LU54+'1-SETUP'!$V103,IF('1-SETUP'!$Q103="WEEKLY",LU54+'1-SETUP'!$V103*7,IF('1-SETUP'!$Q103="MONTHLY",EDATE(LU54,'1-SETUP'!$V103),IF('1-SETUP'!$Q103="YEARLY",EDATE(LU54,12*'1-SETUP'!$V103),""))))</f>
        <v/>
      </c>
      <c r="LW54" s="10" t="str">
        <f>IF('1-SETUP'!$Q103="DAILY",LV54+'1-SETUP'!$V103,IF('1-SETUP'!$Q103="WEEKLY",LV54+'1-SETUP'!$V103*7,IF('1-SETUP'!$Q103="MONTHLY",EDATE(LV54,'1-SETUP'!$V103),IF('1-SETUP'!$Q103="YEARLY",EDATE(LV54,12*'1-SETUP'!$V103),""))))</f>
        <v/>
      </c>
      <c r="LX54" s="10" t="str">
        <f>IF('1-SETUP'!$Q103="DAILY",LW54+'1-SETUP'!$V103,IF('1-SETUP'!$Q103="WEEKLY",LW54+'1-SETUP'!$V103*7,IF('1-SETUP'!$Q103="MONTHLY",EDATE(LW54,'1-SETUP'!$V103),IF('1-SETUP'!$Q103="YEARLY",EDATE(LW54,12*'1-SETUP'!$V103),""))))</f>
        <v/>
      </c>
      <c r="LY54" s="10" t="str">
        <f>IF('1-SETUP'!$Q103="DAILY",LX54+'1-SETUP'!$V103,IF('1-SETUP'!$Q103="WEEKLY",LX54+'1-SETUP'!$V103*7,IF('1-SETUP'!$Q103="MONTHLY",EDATE(LX54,'1-SETUP'!$V103),IF('1-SETUP'!$Q103="YEARLY",EDATE(LX54,12*'1-SETUP'!$V103),""))))</f>
        <v/>
      </c>
      <c r="LZ54" s="10" t="str">
        <f>IF('1-SETUP'!$Q103="DAILY",LY54+'1-SETUP'!$V103,IF('1-SETUP'!$Q103="WEEKLY",LY54+'1-SETUP'!$V103*7,IF('1-SETUP'!$Q103="MONTHLY",EDATE(LY54,'1-SETUP'!$V103),IF('1-SETUP'!$Q103="YEARLY",EDATE(LY54,12*'1-SETUP'!$V103),""))))</f>
        <v/>
      </c>
      <c r="MA54" s="10" t="str">
        <f>IF('1-SETUP'!$Q103="DAILY",LZ54+'1-SETUP'!$V103,IF('1-SETUP'!$Q103="WEEKLY",LZ54+'1-SETUP'!$V103*7,IF('1-SETUP'!$Q103="MONTHLY",EDATE(LZ54,'1-SETUP'!$V103),IF('1-SETUP'!$Q103="YEARLY",EDATE(LZ54,12*'1-SETUP'!$V103),""))))</f>
        <v/>
      </c>
      <c r="MB54" s="10" t="str">
        <f>IF('1-SETUP'!$Q103="DAILY",MA54+'1-SETUP'!$V103,IF('1-SETUP'!$Q103="WEEKLY",MA54+'1-SETUP'!$V103*7,IF('1-SETUP'!$Q103="MONTHLY",EDATE(MA54,'1-SETUP'!$V103),IF('1-SETUP'!$Q103="YEARLY",EDATE(MA54,12*'1-SETUP'!$V103),""))))</f>
        <v/>
      </c>
      <c r="MC54" s="10" t="str">
        <f>IF('1-SETUP'!$Q103="DAILY",MB54+'1-SETUP'!$V103,IF('1-SETUP'!$Q103="WEEKLY",MB54+'1-SETUP'!$V103*7,IF('1-SETUP'!$Q103="MONTHLY",EDATE(MB54,'1-SETUP'!$V103),IF('1-SETUP'!$Q103="YEARLY",EDATE(MB54,12*'1-SETUP'!$V103),""))))</f>
        <v/>
      </c>
      <c r="MD54" s="10" t="str">
        <f>IF('1-SETUP'!$Q103="DAILY",MC54+'1-SETUP'!$V103,IF('1-SETUP'!$Q103="WEEKLY",MC54+'1-SETUP'!$V103*7,IF('1-SETUP'!$Q103="MONTHLY",EDATE(MC54,'1-SETUP'!$V103),IF('1-SETUP'!$Q103="YEARLY",EDATE(MC54,12*'1-SETUP'!$V103),""))))</f>
        <v/>
      </c>
      <c r="ME54" s="10" t="str">
        <f>IF('1-SETUP'!$Q103="DAILY",MD54+'1-SETUP'!$V103,IF('1-SETUP'!$Q103="WEEKLY",MD54+'1-SETUP'!$V103*7,IF('1-SETUP'!$Q103="MONTHLY",EDATE(MD54,'1-SETUP'!$V103),IF('1-SETUP'!$Q103="YEARLY",EDATE(MD54,12*'1-SETUP'!$V103),""))))</f>
        <v/>
      </c>
      <c r="MF54" s="10" t="str">
        <f>IF('1-SETUP'!$Q103="DAILY",ME54+'1-SETUP'!$V103,IF('1-SETUP'!$Q103="WEEKLY",ME54+'1-SETUP'!$V103*7,IF('1-SETUP'!$Q103="MONTHLY",EDATE(ME54,'1-SETUP'!$V103),IF('1-SETUP'!$Q103="YEARLY",EDATE(ME54,12*'1-SETUP'!$V103),""))))</f>
        <v/>
      </c>
      <c r="MG54" s="10" t="str">
        <f>IF('1-SETUP'!$Q103="DAILY",MF54+'1-SETUP'!$V103,IF('1-SETUP'!$Q103="WEEKLY",MF54+'1-SETUP'!$V103*7,IF('1-SETUP'!$Q103="MONTHLY",EDATE(MF54,'1-SETUP'!$V103),IF('1-SETUP'!$Q103="YEARLY",EDATE(MF54,12*'1-SETUP'!$V103),""))))</f>
        <v/>
      </c>
      <c r="MH54" s="10" t="str">
        <f>IF('1-SETUP'!$Q103="DAILY",MG54+'1-SETUP'!$V103,IF('1-SETUP'!$Q103="WEEKLY",MG54+'1-SETUP'!$V103*7,IF('1-SETUP'!$Q103="MONTHLY",EDATE(MG54,'1-SETUP'!$V103),IF('1-SETUP'!$Q103="YEARLY",EDATE(MG54,12*'1-SETUP'!$V103),""))))</f>
        <v/>
      </c>
      <c r="MI54" s="10" t="str">
        <f>IF('1-SETUP'!$Q103="DAILY",MH54+'1-SETUP'!$V103,IF('1-SETUP'!$Q103="WEEKLY",MH54+'1-SETUP'!$V103*7,IF('1-SETUP'!$Q103="MONTHLY",EDATE(MH54,'1-SETUP'!$V103),IF('1-SETUP'!$Q103="YEARLY",EDATE(MH54,12*'1-SETUP'!$V103),""))))</f>
        <v/>
      </c>
      <c r="MJ54" s="10" t="str">
        <f>IF('1-SETUP'!$Q103="DAILY",MI54+'1-SETUP'!$V103,IF('1-SETUP'!$Q103="WEEKLY",MI54+'1-SETUP'!$V103*7,IF('1-SETUP'!$Q103="MONTHLY",EDATE(MI54,'1-SETUP'!$V103),IF('1-SETUP'!$Q103="YEARLY",EDATE(MI54,12*'1-SETUP'!$V103),""))))</f>
        <v/>
      </c>
      <c r="MK54" s="10" t="str">
        <f>IF('1-SETUP'!$Q103="DAILY",MJ54+'1-SETUP'!$V103,IF('1-SETUP'!$Q103="WEEKLY",MJ54+'1-SETUP'!$V103*7,IF('1-SETUP'!$Q103="MONTHLY",EDATE(MJ54,'1-SETUP'!$V103),IF('1-SETUP'!$Q103="YEARLY",EDATE(MJ54,12*'1-SETUP'!$V103),""))))</f>
        <v/>
      </c>
      <c r="ML54" s="10" t="str">
        <f>IF('1-SETUP'!$Q103="DAILY",MK54+'1-SETUP'!$V103,IF('1-SETUP'!$Q103="WEEKLY",MK54+'1-SETUP'!$V103*7,IF('1-SETUP'!$Q103="MONTHLY",EDATE(MK54,'1-SETUP'!$V103),IF('1-SETUP'!$Q103="YEARLY",EDATE(MK54,12*'1-SETUP'!$V103),""))))</f>
        <v/>
      </c>
      <c r="MM54" s="10" t="str">
        <f>IF('1-SETUP'!$Q103="DAILY",ML54+'1-SETUP'!$V103,IF('1-SETUP'!$Q103="WEEKLY",ML54+'1-SETUP'!$V103*7,IF('1-SETUP'!$Q103="MONTHLY",EDATE(ML54,'1-SETUP'!$V103),IF('1-SETUP'!$Q103="YEARLY",EDATE(ML54,12*'1-SETUP'!$V103),""))))</f>
        <v/>
      </c>
      <c r="MN54" s="10" t="str">
        <f>IF('1-SETUP'!$Q103="DAILY",MM54+'1-SETUP'!$V103,IF('1-SETUP'!$Q103="WEEKLY",MM54+'1-SETUP'!$V103*7,IF('1-SETUP'!$Q103="MONTHLY",EDATE(MM54,'1-SETUP'!$V103),IF('1-SETUP'!$Q103="YEARLY",EDATE(MM54,12*'1-SETUP'!$V103),""))))</f>
        <v/>
      </c>
      <c r="MO54" s="10" t="str">
        <f>IF('1-SETUP'!$Q103="DAILY",MN54+'1-SETUP'!$V103,IF('1-SETUP'!$Q103="WEEKLY",MN54+'1-SETUP'!$V103*7,IF('1-SETUP'!$Q103="MONTHLY",EDATE(MN54,'1-SETUP'!$V103),IF('1-SETUP'!$Q103="YEARLY",EDATE(MN54,12*'1-SETUP'!$V103),""))))</f>
        <v/>
      </c>
      <c r="MP54" s="10" t="str">
        <f>IF('1-SETUP'!$Q103="DAILY",MO54+'1-SETUP'!$V103,IF('1-SETUP'!$Q103="WEEKLY",MO54+'1-SETUP'!$V103*7,IF('1-SETUP'!$Q103="MONTHLY",EDATE(MO54,'1-SETUP'!$V103),IF('1-SETUP'!$Q103="YEARLY",EDATE(MO54,12*'1-SETUP'!$V103),""))))</f>
        <v/>
      </c>
      <c r="MQ54" s="10" t="str">
        <f>IF('1-SETUP'!$Q103="DAILY",MP54+'1-SETUP'!$V103,IF('1-SETUP'!$Q103="WEEKLY",MP54+'1-SETUP'!$V103*7,IF('1-SETUP'!$Q103="MONTHLY",EDATE(MP54,'1-SETUP'!$V103),IF('1-SETUP'!$Q103="YEARLY",EDATE(MP54,12*'1-SETUP'!$V103),""))))</f>
        <v/>
      </c>
      <c r="MR54" s="10" t="str">
        <f>IF('1-SETUP'!$Q103="DAILY",MQ54+'1-SETUP'!$V103,IF('1-SETUP'!$Q103="WEEKLY",MQ54+'1-SETUP'!$V103*7,IF('1-SETUP'!$Q103="MONTHLY",EDATE(MQ54,'1-SETUP'!$V103),IF('1-SETUP'!$Q103="YEARLY",EDATE(MQ54,12*'1-SETUP'!$V103),""))))</f>
        <v/>
      </c>
      <c r="MS54" s="10" t="str">
        <f>IF('1-SETUP'!$Q103="DAILY",MR54+'1-SETUP'!$V103,IF('1-SETUP'!$Q103="WEEKLY",MR54+'1-SETUP'!$V103*7,IF('1-SETUP'!$Q103="MONTHLY",EDATE(MR54,'1-SETUP'!$V103),IF('1-SETUP'!$Q103="YEARLY",EDATE(MR54,12*'1-SETUP'!$V103),""))))</f>
        <v/>
      </c>
      <c r="MT54" s="10" t="str">
        <f>IF('1-SETUP'!$Q103="DAILY",MS54+'1-SETUP'!$V103,IF('1-SETUP'!$Q103="WEEKLY",MS54+'1-SETUP'!$V103*7,IF('1-SETUP'!$Q103="MONTHLY",EDATE(MS54,'1-SETUP'!$V103),IF('1-SETUP'!$Q103="YEARLY",EDATE(MS54,12*'1-SETUP'!$V103),""))))</f>
        <v/>
      </c>
      <c r="MU54" s="10" t="str">
        <f>IF('1-SETUP'!$Q103="DAILY",MT54+'1-SETUP'!$V103,IF('1-SETUP'!$Q103="WEEKLY",MT54+'1-SETUP'!$V103*7,IF('1-SETUP'!$Q103="MONTHLY",EDATE(MT54,'1-SETUP'!$V103),IF('1-SETUP'!$Q103="YEARLY",EDATE(MT54,12*'1-SETUP'!$V103),""))))</f>
        <v/>
      </c>
      <c r="MV54" s="10" t="str">
        <f>IF('1-SETUP'!$Q103="DAILY",MU54+'1-SETUP'!$V103,IF('1-SETUP'!$Q103="WEEKLY",MU54+'1-SETUP'!$V103*7,IF('1-SETUP'!$Q103="MONTHLY",EDATE(MU54,'1-SETUP'!$V103),IF('1-SETUP'!$Q103="YEARLY",EDATE(MU54,12*'1-SETUP'!$V103),""))))</f>
        <v/>
      </c>
      <c r="MW54" s="10" t="str">
        <f>IF('1-SETUP'!$Q103="DAILY",MV54+'1-SETUP'!$V103,IF('1-SETUP'!$Q103="WEEKLY",MV54+'1-SETUP'!$V103*7,IF('1-SETUP'!$Q103="MONTHLY",EDATE(MV54,'1-SETUP'!$V103),IF('1-SETUP'!$Q103="YEARLY",EDATE(MV54,12*'1-SETUP'!$V103),""))))</f>
        <v/>
      </c>
      <c r="MX54" s="10" t="str">
        <f>IF('1-SETUP'!$Q103="DAILY",MW54+'1-SETUP'!$V103,IF('1-SETUP'!$Q103="WEEKLY",MW54+'1-SETUP'!$V103*7,IF('1-SETUP'!$Q103="MONTHLY",EDATE(MW54,'1-SETUP'!$V103),IF('1-SETUP'!$Q103="YEARLY",EDATE(MW54,12*'1-SETUP'!$V103),""))))</f>
        <v/>
      </c>
      <c r="MY54" s="10" t="str">
        <f>IF('1-SETUP'!$Q103="DAILY",MX54+'1-SETUP'!$V103,IF('1-SETUP'!$Q103="WEEKLY",MX54+'1-SETUP'!$V103*7,IF('1-SETUP'!$Q103="MONTHLY",EDATE(MX54,'1-SETUP'!$V103),IF('1-SETUP'!$Q103="YEARLY",EDATE(MX54,12*'1-SETUP'!$V103),""))))</f>
        <v/>
      </c>
      <c r="MZ54" s="10" t="str">
        <f>IF('1-SETUP'!$Q103="DAILY",MY54+'1-SETUP'!$V103,IF('1-SETUP'!$Q103="WEEKLY",MY54+'1-SETUP'!$V103*7,IF('1-SETUP'!$Q103="MONTHLY",EDATE(MY54,'1-SETUP'!$V103),IF('1-SETUP'!$Q103="YEARLY",EDATE(MY54,12*'1-SETUP'!$V103),""))))</f>
        <v/>
      </c>
      <c r="NA54" s="10" t="str">
        <f>IF('1-SETUP'!$Q103="DAILY",MZ54+'1-SETUP'!$V103,IF('1-SETUP'!$Q103="WEEKLY",MZ54+'1-SETUP'!$V103*7,IF('1-SETUP'!$Q103="MONTHLY",EDATE(MZ54,'1-SETUP'!$V103),IF('1-SETUP'!$Q103="YEARLY",EDATE(MZ54,12*'1-SETUP'!$V103),""))))</f>
        <v/>
      </c>
      <c r="NB54" s="10" t="str">
        <f>IF('1-SETUP'!$Q103="DAILY",NA54+'1-SETUP'!$V103,IF('1-SETUP'!$Q103="WEEKLY",NA54+'1-SETUP'!$V103*7,IF('1-SETUP'!$Q103="MONTHLY",EDATE(NA54,'1-SETUP'!$V103),IF('1-SETUP'!$Q103="YEARLY",EDATE(NA54,12*'1-SETUP'!$V103),""))))</f>
        <v/>
      </c>
      <c r="NC54" s="10" t="str">
        <f>IF('1-SETUP'!$Q103="DAILY",NB54+'1-SETUP'!$V103,IF('1-SETUP'!$Q103="WEEKLY",NB54+'1-SETUP'!$V103*7,IF('1-SETUP'!$Q103="MONTHLY",EDATE(NB54,'1-SETUP'!$V103),IF('1-SETUP'!$Q103="YEARLY",EDATE(NB54,12*'1-SETUP'!$V103),""))))</f>
        <v/>
      </c>
    </row>
    <row r="55" spans="1:367" x14ac:dyDescent="0.45">
      <c r="A55">
        <f>'1-SETUP'!A104</f>
        <v>0</v>
      </c>
      <c r="B55" t="str">
        <f>_xlfn.CONCAT('1-SETUP'!$O104," ",'1-SETUP'!$Q104," ",'1-SETUP'!$T104," ",'1-SETUP'!$V104," ",'1-SETUP'!$W104," ",'1-SETUP'!$Z104," ",TEXT('1-SETUP'!$AC104,"mm/dd/yyyy"))</f>
        <v xml:space="preserve">      01/00/1900</v>
      </c>
      <c r="C55" s="10">
        <f>'1-SETUP'!$AC104</f>
        <v>0</v>
      </c>
      <c r="D55" s="10" t="str">
        <f>IF('1-SETUP'!$Q104="DAILY",C55+'1-SETUP'!$V104,IF('1-SETUP'!$Q104="WEEKLY",C55+'1-SETUP'!$V104*7,IF('1-SETUP'!$Q104="MONTHLY",EDATE(C55,'1-SETUP'!$V104),IF('1-SETUP'!$Q104="YEARLY",EDATE(C55,12*'1-SETUP'!$V104),""))))</f>
        <v/>
      </c>
      <c r="E55" s="10" t="str">
        <f>IF('1-SETUP'!$Q104="DAILY",D55+'1-SETUP'!$V104,IF('1-SETUP'!$Q104="WEEKLY",D55+'1-SETUP'!$V104*7,IF('1-SETUP'!$Q104="MONTHLY",EDATE(D55,'1-SETUP'!$V104),IF('1-SETUP'!$Q104="YEARLY",EDATE(D55,12*'1-SETUP'!$V104),""))))</f>
        <v/>
      </c>
      <c r="F55" s="10" t="str">
        <f>IF('1-SETUP'!$Q104="DAILY",E55+'1-SETUP'!$V104,IF('1-SETUP'!$Q104="WEEKLY",E55+'1-SETUP'!$V104*7,IF('1-SETUP'!$Q104="MONTHLY",EDATE(E55,'1-SETUP'!$V104),IF('1-SETUP'!$Q104="YEARLY",EDATE(E55,12*'1-SETUP'!$V104),""))))</f>
        <v/>
      </c>
      <c r="G55" s="10" t="str">
        <f>IF('1-SETUP'!$Q104="DAILY",F55+'1-SETUP'!$V104,IF('1-SETUP'!$Q104="WEEKLY",F55+'1-SETUP'!$V104*7,IF('1-SETUP'!$Q104="MONTHLY",EDATE(F55,'1-SETUP'!$V104),IF('1-SETUP'!$Q104="YEARLY",EDATE(F55,12*'1-SETUP'!$V104),""))))</f>
        <v/>
      </c>
      <c r="H55" s="10" t="str">
        <f>IF('1-SETUP'!$Q104="DAILY",G55+'1-SETUP'!$V104,IF('1-SETUP'!$Q104="WEEKLY",G55+'1-SETUP'!$V104*7,IF('1-SETUP'!$Q104="MONTHLY",EDATE(G55,'1-SETUP'!$V104),IF('1-SETUP'!$Q104="YEARLY",EDATE(G55,12*'1-SETUP'!$V104),""))))</f>
        <v/>
      </c>
      <c r="I55" s="10" t="str">
        <f>IF('1-SETUP'!$Q104="DAILY",H55+'1-SETUP'!$V104,IF('1-SETUP'!$Q104="WEEKLY",H55+'1-SETUP'!$V104*7,IF('1-SETUP'!$Q104="MONTHLY",EDATE(H55,'1-SETUP'!$V104),IF('1-SETUP'!$Q104="YEARLY",EDATE(H55,12*'1-SETUP'!$V104),""))))</f>
        <v/>
      </c>
      <c r="J55" s="10" t="str">
        <f>IF('1-SETUP'!$Q104="DAILY",I55+'1-SETUP'!$V104,IF('1-SETUP'!$Q104="WEEKLY",I55+'1-SETUP'!$V104*7,IF('1-SETUP'!$Q104="MONTHLY",EDATE(I55,'1-SETUP'!$V104),IF('1-SETUP'!$Q104="YEARLY",EDATE(I55,12*'1-SETUP'!$V104),""))))</f>
        <v/>
      </c>
      <c r="K55" s="10" t="str">
        <f>IF('1-SETUP'!$Q104="DAILY",J55+'1-SETUP'!$V104,IF('1-SETUP'!$Q104="WEEKLY",J55+'1-SETUP'!$V104*7,IF('1-SETUP'!$Q104="MONTHLY",EDATE(J55,'1-SETUP'!$V104),IF('1-SETUP'!$Q104="YEARLY",EDATE(J55,12*'1-SETUP'!$V104),""))))</f>
        <v/>
      </c>
      <c r="L55" s="10" t="str">
        <f>IF('1-SETUP'!$Q104="DAILY",K55+'1-SETUP'!$V104,IF('1-SETUP'!$Q104="WEEKLY",K55+'1-SETUP'!$V104*7,IF('1-SETUP'!$Q104="MONTHLY",EDATE(K55,'1-SETUP'!$V104),IF('1-SETUP'!$Q104="YEARLY",EDATE(K55,12*'1-SETUP'!$V104),""))))</f>
        <v/>
      </c>
      <c r="M55" s="10" t="str">
        <f>IF('1-SETUP'!$Q104="DAILY",L55+'1-SETUP'!$V104,IF('1-SETUP'!$Q104="WEEKLY",L55+'1-SETUP'!$V104*7,IF('1-SETUP'!$Q104="MONTHLY",EDATE(L55,'1-SETUP'!$V104),IF('1-SETUP'!$Q104="YEARLY",EDATE(L55,12*'1-SETUP'!$V104),""))))</f>
        <v/>
      </c>
      <c r="N55" s="10" t="str">
        <f>IF('1-SETUP'!$Q104="DAILY",M55+'1-SETUP'!$V104,IF('1-SETUP'!$Q104="WEEKLY",M55+'1-SETUP'!$V104*7,IF('1-SETUP'!$Q104="MONTHLY",EDATE(M55,'1-SETUP'!$V104),IF('1-SETUP'!$Q104="YEARLY",EDATE(M55,12*'1-SETUP'!$V104),""))))</f>
        <v/>
      </c>
      <c r="O55" s="10" t="str">
        <f>IF('1-SETUP'!$Q104="DAILY",N55+'1-SETUP'!$V104,IF('1-SETUP'!$Q104="WEEKLY",N55+'1-SETUP'!$V104*7,IF('1-SETUP'!$Q104="MONTHLY",EDATE(N55,'1-SETUP'!$V104),IF('1-SETUP'!$Q104="YEARLY",EDATE(N55,12*'1-SETUP'!$V104),""))))</f>
        <v/>
      </c>
      <c r="P55" s="10" t="str">
        <f>IF('1-SETUP'!$Q104="DAILY",O55+'1-SETUP'!$V104,IF('1-SETUP'!$Q104="WEEKLY",O55+'1-SETUP'!$V104*7,IF('1-SETUP'!$Q104="MONTHLY",EDATE(O55,'1-SETUP'!$V104),IF('1-SETUP'!$Q104="YEARLY",EDATE(O55,12*'1-SETUP'!$V104),""))))</f>
        <v/>
      </c>
      <c r="Q55" s="10" t="str">
        <f>IF('1-SETUP'!$Q104="DAILY",P55+'1-SETUP'!$V104,IF('1-SETUP'!$Q104="WEEKLY",P55+'1-SETUP'!$V104*7,IF('1-SETUP'!$Q104="MONTHLY",EDATE(P55,'1-SETUP'!$V104),IF('1-SETUP'!$Q104="YEARLY",EDATE(P55,12*'1-SETUP'!$V104),""))))</f>
        <v/>
      </c>
      <c r="R55" s="10" t="str">
        <f>IF('1-SETUP'!$Q104="DAILY",Q55+'1-SETUP'!$V104,IF('1-SETUP'!$Q104="WEEKLY",Q55+'1-SETUP'!$V104*7,IF('1-SETUP'!$Q104="MONTHLY",EDATE(Q55,'1-SETUP'!$V104),IF('1-SETUP'!$Q104="YEARLY",EDATE(Q55,12*'1-SETUP'!$V104),""))))</f>
        <v/>
      </c>
      <c r="S55" s="10" t="str">
        <f>IF('1-SETUP'!$Q104="DAILY",R55+'1-SETUP'!$V104,IF('1-SETUP'!$Q104="WEEKLY",R55+'1-SETUP'!$V104*7,IF('1-SETUP'!$Q104="MONTHLY",EDATE(R55,'1-SETUP'!$V104),IF('1-SETUP'!$Q104="YEARLY",EDATE(R55,12*'1-SETUP'!$V104),""))))</f>
        <v/>
      </c>
      <c r="T55" s="10" t="str">
        <f>IF('1-SETUP'!$Q104="DAILY",S55+'1-SETUP'!$V104,IF('1-SETUP'!$Q104="WEEKLY",S55+'1-SETUP'!$V104*7,IF('1-SETUP'!$Q104="MONTHLY",EDATE(S55,'1-SETUP'!$V104),IF('1-SETUP'!$Q104="YEARLY",EDATE(S55,12*'1-SETUP'!$V104),""))))</f>
        <v/>
      </c>
      <c r="U55" s="10" t="str">
        <f>IF('1-SETUP'!$Q104="DAILY",T55+'1-SETUP'!$V104,IF('1-SETUP'!$Q104="WEEKLY",T55+'1-SETUP'!$V104*7,IF('1-SETUP'!$Q104="MONTHLY",EDATE(T55,'1-SETUP'!$V104),IF('1-SETUP'!$Q104="YEARLY",EDATE(T55,12*'1-SETUP'!$V104),""))))</f>
        <v/>
      </c>
      <c r="V55" s="10" t="str">
        <f>IF('1-SETUP'!$Q104="DAILY",U55+'1-SETUP'!$V104,IF('1-SETUP'!$Q104="WEEKLY",U55+'1-SETUP'!$V104*7,IF('1-SETUP'!$Q104="MONTHLY",EDATE(U55,'1-SETUP'!$V104),IF('1-SETUP'!$Q104="YEARLY",EDATE(U55,12*'1-SETUP'!$V104),""))))</f>
        <v/>
      </c>
      <c r="W55" s="10" t="str">
        <f>IF('1-SETUP'!$Q104="DAILY",V55+'1-SETUP'!$V104,IF('1-SETUP'!$Q104="WEEKLY",V55+'1-SETUP'!$V104*7,IF('1-SETUP'!$Q104="MONTHLY",EDATE(V55,'1-SETUP'!$V104),IF('1-SETUP'!$Q104="YEARLY",EDATE(V55,12*'1-SETUP'!$V104),""))))</f>
        <v/>
      </c>
      <c r="X55" s="10" t="str">
        <f>IF('1-SETUP'!$Q104="DAILY",W55+'1-SETUP'!$V104,IF('1-SETUP'!$Q104="WEEKLY",W55+'1-SETUP'!$V104*7,IF('1-SETUP'!$Q104="MONTHLY",EDATE(W55,'1-SETUP'!$V104),IF('1-SETUP'!$Q104="YEARLY",EDATE(W55,12*'1-SETUP'!$V104),""))))</f>
        <v/>
      </c>
      <c r="Y55" s="10" t="str">
        <f>IF('1-SETUP'!$Q104="DAILY",X55+'1-SETUP'!$V104,IF('1-SETUP'!$Q104="WEEKLY",X55+'1-SETUP'!$V104*7,IF('1-SETUP'!$Q104="MONTHLY",EDATE(X55,'1-SETUP'!$V104),IF('1-SETUP'!$Q104="YEARLY",EDATE(X55,12*'1-SETUP'!$V104),""))))</f>
        <v/>
      </c>
      <c r="Z55" s="10" t="str">
        <f>IF('1-SETUP'!$Q104="DAILY",Y55+'1-SETUP'!$V104,IF('1-SETUP'!$Q104="WEEKLY",Y55+'1-SETUP'!$V104*7,IF('1-SETUP'!$Q104="MONTHLY",EDATE(Y55,'1-SETUP'!$V104),IF('1-SETUP'!$Q104="YEARLY",EDATE(Y55,12*'1-SETUP'!$V104),""))))</f>
        <v/>
      </c>
      <c r="AA55" s="10" t="str">
        <f>IF('1-SETUP'!$Q104="DAILY",Z55+'1-SETUP'!$V104,IF('1-SETUP'!$Q104="WEEKLY",Z55+'1-SETUP'!$V104*7,IF('1-SETUP'!$Q104="MONTHLY",EDATE(Z55,'1-SETUP'!$V104),IF('1-SETUP'!$Q104="YEARLY",EDATE(Z55,12*'1-SETUP'!$V104),""))))</f>
        <v/>
      </c>
      <c r="AB55" s="10" t="str">
        <f>IF('1-SETUP'!$Q104="DAILY",AA55+'1-SETUP'!$V104,IF('1-SETUP'!$Q104="WEEKLY",AA55+'1-SETUP'!$V104*7,IF('1-SETUP'!$Q104="MONTHLY",EDATE(AA55,'1-SETUP'!$V104),IF('1-SETUP'!$Q104="YEARLY",EDATE(AA55,12*'1-SETUP'!$V104),""))))</f>
        <v/>
      </c>
      <c r="AC55" s="10" t="str">
        <f>IF('1-SETUP'!$Q104="DAILY",AB55+'1-SETUP'!$V104,IF('1-SETUP'!$Q104="WEEKLY",AB55+'1-SETUP'!$V104*7,IF('1-SETUP'!$Q104="MONTHLY",EDATE(AB55,'1-SETUP'!$V104),IF('1-SETUP'!$Q104="YEARLY",EDATE(AB55,12*'1-SETUP'!$V104),""))))</f>
        <v/>
      </c>
      <c r="AD55" s="10" t="str">
        <f>IF('1-SETUP'!$Q104="DAILY",AC55+'1-SETUP'!$V104,IF('1-SETUP'!$Q104="WEEKLY",AC55+'1-SETUP'!$V104*7,IF('1-SETUP'!$Q104="MONTHLY",EDATE(AC55,'1-SETUP'!$V104),IF('1-SETUP'!$Q104="YEARLY",EDATE(AC55,12*'1-SETUP'!$V104),""))))</f>
        <v/>
      </c>
      <c r="AE55" s="10" t="str">
        <f>IF('1-SETUP'!$Q104="DAILY",AD55+'1-SETUP'!$V104,IF('1-SETUP'!$Q104="WEEKLY",AD55+'1-SETUP'!$V104*7,IF('1-SETUP'!$Q104="MONTHLY",EDATE(AD55,'1-SETUP'!$V104),IF('1-SETUP'!$Q104="YEARLY",EDATE(AD55,12*'1-SETUP'!$V104),""))))</f>
        <v/>
      </c>
      <c r="AF55" s="10" t="str">
        <f>IF('1-SETUP'!$Q104="DAILY",AE55+'1-SETUP'!$V104,IF('1-SETUP'!$Q104="WEEKLY",AE55+'1-SETUP'!$V104*7,IF('1-SETUP'!$Q104="MONTHLY",EDATE(AE55,'1-SETUP'!$V104),IF('1-SETUP'!$Q104="YEARLY",EDATE(AE55,12*'1-SETUP'!$V104),""))))</f>
        <v/>
      </c>
      <c r="AG55" s="10" t="str">
        <f>IF('1-SETUP'!$Q104="DAILY",AF55+'1-SETUP'!$V104,IF('1-SETUP'!$Q104="WEEKLY",AF55+'1-SETUP'!$V104*7,IF('1-SETUP'!$Q104="MONTHLY",EDATE(AF55,'1-SETUP'!$V104),IF('1-SETUP'!$Q104="YEARLY",EDATE(AF55,12*'1-SETUP'!$V104),""))))</f>
        <v/>
      </c>
      <c r="AH55" s="10" t="str">
        <f>IF('1-SETUP'!$Q104="DAILY",AG55+'1-SETUP'!$V104,IF('1-SETUP'!$Q104="WEEKLY",AG55+'1-SETUP'!$V104*7,IF('1-SETUP'!$Q104="MONTHLY",EDATE(AG55,'1-SETUP'!$V104),IF('1-SETUP'!$Q104="YEARLY",EDATE(AG55,12*'1-SETUP'!$V104),""))))</f>
        <v/>
      </c>
      <c r="AI55" s="10" t="str">
        <f>IF('1-SETUP'!$Q104="DAILY",AH55+'1-SETUP'!$V104,IF('1-SETUP'!$Q104="WEEKLY",AH55+'1-SETUP'!$V104*7,IF('1-SETUP'!$Q104="MONTHLY",EDATE(AH55,'1-SETUP'!$V104),IF('1-SETUP'!$Q104="YEARLY",EDATE(AH55,12*'1-SETUP'!$V104),""))))</f>
        <v/>
      </c>
      <c r="AJ55" s="10" t="str">
        <f>IF('1-SETUP'!$Q104="DAILY",AI55+'1-SETUP'!$V104,IF('1-SETUP'!$Q104="WEEKLY",AI55+'1-SETUP'!$V104*7,IF('1-SETUP'!$Q104="MONTHLY",EDATE(AI55,'1-SETUP'!$V104),IF('1-SETUP'!$Q104="YEARLY",EDATE(AI55,12*'1-SETUP'!$V104),""))))</f>
        <v/>
      </c>
      <c r="AK55" s="10" t="str">
        <f>IF('1-SETUP'!$Q104="DAILY",AJ55+'1-SETUP'!$V104,IF('1-SETUP'!$Q104="WEEKLY",AJ55+'1-SETUP'!$V104*7,IF('1-SETUP'!$Q104="MONTHLY",EDATE(AJ55,'1-SETUP'!$V104),IF('1-SETUP'!$Q104="YEARLY",EDATE(AJ55,12*'1-SETUP'!$V104),""))))</f>
        <v/>
      </c>
      <c r="AL55" s="10" t="str">
        <f>IF('1-SETUP'!$Q104="DAILY",AK55+'1-SETUP'!$V104,IF('1-SETUP'!$Q104="WEEKLY",AK55+'1-SETUP'!$V104*7,IF('1-SETUP'!$Q104="MONTHLY",EDATE(AK55,'1-SETUP'!$V104),IF('1-SETUP'!$Q104="YEARLY",EDATE(AK55,12*'1-SETUP'!$V104),""))))</f>
        <v/>
      </c>
      <c r="AM55" s="10" t="str">
        <f>IF('1-SETUP'!$Q104="DAILY",AL55+'1-SETUP'!$V104,IF('1-SETUP'!$Q104="WEEKLY",AL55+'1-SETUP'!$V104*7,IF('1-SETUP'!$Q104="MONTHLY",EDATE(AL55,'1-SETUP'!$V104),IF('1-SETUP'!$Q104="YEARLY",EDATE(AL55,12*'1-SETUP'!$V104),""))))</f>
        <v/>
      </c>
      <c r="AN55" s="10" t="str">
        <f>IF('1-SETUP'!$Q104="DAILY",AM55+'1-SETUP'!$V104,IF('1-SETUP'!$Q104="WEEKLY",AM55+'1-SETUP'!$V104*7,IF('1-SETUP'!$Q104="MONTHLY",EDATE(AM55,'1-SETUP'!$V104),IF('1-SETUP'!$Q104="YEARLY",EDATE(AM55,12*'1-SETUP'!$V104),""))))</f>
        <v/>
      </c>
      <c r="AO55" s="10" t="str">
        <f>IF('1-SETUP'!$Q104="DAILY",AN55+'1-SETUP'!$V104,IF('1-SETUP'!$Q104="WEEKLY",AN55+'1-SETUP'!$V104*7,IF('1-SETUP'!$Q104="MONTHLY",EDATE(AN55,'1-SETUP'!$V104),IF('1-SETUP'!$Q104="YEARLY",EDATE(AN55,12*'1-SETUP'!$V104),""))))</f>
        <v/>
      </c>
      <c r="AP55" s="10" t="str">
        <f>IF('1-SETUP'!$Q104="DAILY",AO55+'1-SETUP'!$V104,IF('1-SETUP'!$Q104="WEEKLY",AO55+'1-SETUP'!$V104*7,IF('1-SETUP'!$Q104="MONTHLY",EDATE(AO55,'1-SETUP'!$V104),IF('1-SETUP'!$Q104="YEARLY",EDATE(AO55,12*'1-SETUP'!$V104),""))))</f>
        <v/>
      </c>
      <c r="AQ55" s="10" t="str">
        <f>IF('1-SETUP'!$Q104="DAILY",AP55+'1-SETUP'!$V104,IF('1-SETUP'!$Q104="WEEKLY",AP55+'1-SETUP'!$V104*7,IF('1-SETUP'!$Q104="MONTHLY",EDATE(AP55,'1-SETUP'!$V104),IF('1-SETUP'!$Q104="YEARLY",EDATE(AP55,12*'1-SETUP'!$V104),""))))</f>
        <v/>
      </c>
      <c r="AR55" s="10" t="str">
        <f>IF('1-SETUP'!$Q104="DAILY",AQ55+'1-SETUP'!$V104,IF('1-SETUP'!$Q104="WEEKLY",AQ55+'1-SETUP'!$V104*7,IF('1-SETUP'!$Q104="MONTHLY",EDATE(AQ55,'1-SETUP'!$V104),IF('1-SETUP'!$Q104="YEARLY",EDATE(AQ55,12*'1-SETUP'!$V104),""))))</f>
        <v/>
      </c>
      <c r="AS55" s="10" t="str">
        <f>IF('1-SETUP'!$Q104="DAILY",AR55+'1-SETUP'!$V104,IF('1-SETUP'!$Q104="WEEKLY",AR55+'1-SETUP'!$V104*7,IF('1-SETUP'!$Q104="MONTHLY",EDATE(AR55,'1-SETUP'!$V104),IF('1-SETUP'!$Q104="YEARLY",EDATE(AR55,12*'1-SETUP'!$V104),""))))</f>
        <v/>
      </c>
      <c r="AT55" s="10" t="str">
        <f>IF('1-SETUP'!$Q104="DAILY",AS55+'1-SETUP'!$V104,IF('1-SETUP'!$Q104="WEEKLY",AS55+'1-SETUP'!$V104*7,IF('1-SETUP'!$Q104="MONTHLY",EDATE(AS55,'1-SETUP'!$V104),IF('1-SETUP'!$Q104="YEARLY",EDATE(AS55,12*'1-SETUP'!$V104),""))))</f>
        <v/>
      </c>
      <c r="AU55" s="10" t="str">
        <f>IF('1-SETUP'!$Q104="DAILY",AT55+'1-SETUP'!$V104,IF('1-SETUP'!$Q104="WEEKLY",AT55+'1-SETUP'!$V104*7,IF('1-SETUP'!$Q104="MONTHLY",EDATE(AT55,'1-SETUP'!$V104),IF('1-SETUP'!$Q104="YEARLY",EDATE(AT55,12*'1-SETUP'!$V104),""))))</f>
        <v/>
      </c>
      <c r="AV55" s="10" t="str">
        <f>IF('1-SETUP'!$Q104="DAILY",AU55+'1-SETUP'!$V104,IF('1-SETUP'!$Q104="WEEKLY",AU55+'1-SETUP'!$V104*7,IF('1-SETUP'!$Q104="MONTHLY",EDATE(AU55,'1-SETUP'!$V104),IF('1-SETUP'!$Q104="YEARLY",EDATE(AU55,12*'1-SETUP'!$V104),""))))</f>
        <v/>
      </c>
      <c r="AW55" s="10" t="str">
        <f>IF('1-SETUP'!$Q104="DAILY",AV55+'1-SETUP'!$V104,IF('1-SETUP'!$Q104="WEEKLY",AV55+'1-SETUP'!$V104*7,IF('1-SETUP'!$Q104="MONTHLY",EDATE(AV55,'1-SETUP'!$V104),IF('1-SETUP'!$Q104="YEARLY",EDATE(AV55,12*'1-SETUP'!$V104),""))))</f>
        <v/>
      </c>
      <c r="AX55" s="10" t="str">
        <f>IF('1-SETUP'!$Q104="DAILY",AW55+'1-SETUP'!$V104,IF('1-SETUP'!$Q104="WEEKLY",AW55+'1-SETUP'!$V104*7,IF('1-SETUP'!$Q104="MONTHLY",EDATE(AW55,'1-SETUP'!$V104),IF('1-SETUP'!$Q104="YEARLY",EDATE(AW55,12*'1-SETUP'!$V104),""))))</f>
        <v/>
      </c>
      <c r="AY55" s="10" t="str">
        <f>IF('1-SETUP'!$Q104="DAILY",AX55+'1-SETUP'!$V104,IF('1-SETUP'!$Q104="WEEKLY",AX55+'1-SETUP'!$V104*7,IF('1-SETUP'!$Q104="MONTHLY",EDATE(AX55,'1-SETUP'!$V104),IF('1-SETUP'!$Q104="YEARLY",EDATE(AX55,12*'1-SETUP'!$V104),""))))</f>
        <v/>
      </c>
      <c r="AZ55" s="10" t="str">
        <f>IF('1-SETUP'!$Q104="DAILY",AY55+'1-SETUP'!$V104,IF('1-SETUP'!$Q104="WEEKLY",AY55+'1-SETUP'!$V104*7,IF('1-SETUP'!$Q104="MONTHLY",EDATE(AY55,'1-SETUP'!$V104),IF('1-SETUP'!$Q104="YEARLY",EDATE(AY55,12*'1-SETUP'!$V104),""))))</f>
        <v/>
      </c>
      <c r="BA55" s="10" t="str">
        <f>IF('1-SETUP'!$Q104="DAILY",AZ55+'1-SETUP'!$V104,IF('1-SETUP'!$Q104="WEEKLY",AZ55+'1-SETUP'!$V104*7,IF('1-SETUP'!$Q104="MONTHLY",EDATE(AZ55,'1-SETUP'!$V104),IF('1-SETUP'!$Q104="YEARLY",EDATE(AZ55,12*'1-SETUP'!$V104),""))))</f>
        <v/>
      </c>
      <c r="BB55" s="10" t="str">
        <f>IF('1-SETUP'!$Q104="DAILY",BA55+'1-SETUP'!$V104,IF('1-SETUP'!$Q104="WEEKLY",BA55+'1-SETUP'!$V104*7,IF('1-SETUP'!$Q104="MONTHLY",EDATE(BA55,'1-SETUP'!$V104),IF('1-SETUP'!$Q104="YEARLY",EDATE(BA55,12*'1-SETUP'!$V104),""))))</f>
        <v/>
      </c>
      <c r="BC55" s="10" t="str">
        <f>IF('1-SETUP'!$Q104="DAILY",BB55+'1-SETUP'!$V104,IF('1-SETUP'!$Q104="WEEKLY",BB55+'1-SETUP'!$V104*7,IF('1-SETUP'!$Q104="MONTHLY",EDATE(BB55,'1-SETUP'!$V104),IF('1-SETUP'!$Q104="YEARLY",EDATE(BB55,12*'1-SETUP'!$V104),""))))</f>
        <v/>
      </c>
      <c r="BD55" s="10" t="str">
        <f>IF('1-SETUP'!$Q104="DAILY",BC55+'1-SETUP'!$V104,IF('1-SETUP'!$Q104="WEEKLY",BC55+'1-SETUP'!$V104*7,IF('1-SETUP'!$Q104="MONTHLY",EDATE(BC55,'1-SETUP'!$V104),IF('1-SETUP'!$Q104="YEARLY",EDATE(BC55,12*'1-SETUP'!$V104),""))))</f>
        <v/>
      </c>
      <c r="BE55" s="10" t="str">
        <f>IF('1-SETUP'!$Q104="DAILY",BD55+'1-SETUP'!$V104,IF('1-SETUP'!$Q104="WEEKLY",BD55+'1-SETUP'!$V104*7,IF('1-SETUP'!$Q104="MONTHLY",EDATE(BD55,'1-SETUP'!$V104),IF('1-SETUP'!$Q104="YEARLY",EDATE(BD55,12*'1-SETUP'!$V104),""))))</f>
        <v/>
      </c>
      <c r="BF55" s="10" t="str">
        <f>IF('1-SETUP'!$Q104="DAILY",BE55+'1-SETUP'!$V104,IF('1-SETUP'!$Q104="WEEKLY",BE55+'1-SETUP'!$V104*7,IF('1-SETUP'!$Q104="MONTHLY",EDATE(BE55,'1-SETUP'!$V104),IF('1-SETUP'!$Q104="YEARLY",EDATE(BE55,12*'1-SETUP'!$V104),""))))</f>
        <v/>
      </c>
      <c r="BG55" s="10" t="str">
        <f>IF('1-SETUP'!$Q104="DAILY",BF55+'1-SETUP'!$V104,IF('1-SETUP'!$Q104="WEEKLY",BF55+'1-SETUP'!$V104*7,IF('1-SETUP'!$Q104="MONTHLY",EDATE(BF55,'1-SETUP'!$V104),IF('1-SETUP'!$Q104="YEARLY",EDATE(BF55,12*'1-SETUP'!$V104),""))))</f>
        <v/>
      </c>
      <c r="BH55" s="10" t="str">
        <f>IF('1-SETUP'!$Q104="DAILY",BG55+'1-SETUP'!$V104,IF('1-SETUP'!$Q104="WEEKLY",BG55+'1-SETUP'!$V104*7,IF('1-SETUP'!$Q104="MONTHLY",EDATE(BG55,'1-SETUP'!$V104),IF('1-SETUP'!$Q104="YEARLY",EDATE(BG55,12*'1-SETUP'!$V104),""))))</f>
        <v/>
      </c>
      <c r="BI55" s="10" t="str">
        <f>IF('1-SETUP'!$Q104="DAILY",BH55+'1-SETUP'!$V104,IF('1-SETUP'!$Q104="WEEKLY",BH55+'1-SETUP'!$V104*7,IF('1-SETUP'!$Q104="MONTHLY",EDATE(BH55,'1-SETUP'!$V104),IF('1-SETUP'!$Q104="YEARLY",EDATE(BH55,12*'1-SETUP'!$V104),""))))</f>
        <v/>
      </c>
      <c r="BJ55" s="10" t="str">
        <f>IF('1-SETUP'!$Q104="DAILY",BI55+'1-SETUP'!$V104,IF('1-SETUP'!$Q104="WEEKLY",BI55+'1-SETUP'!$V104*7,IF('1-SETUP'!$Q104="MONTHLY",EDATE(BI55,'1-SETUP'!$V104),IF('1-SETUP'!$Q104="YEARLY",EDATE(BI55,12*'1-SETUP'!$V104),""))))</f>
        <v/>
      </c>
      <c r="BK55" s="10" t="str">
        <f>IF('1-SETUP'!$Q104="DAILY",BJ55+'1-SETUP'!$V104,IF('1-SETUP'!$Q104="WEEKLY",BJ55+'1-SETUP'!$V104*7,IF('1-SETUP'!$Q104="MONTHLY",EDATE(BJ55,'1-SETUP'!$V104),IF('1-SETUP'!$Q104="YEARLY",EDATE(BJ55,12*'1-SETUP'!$V104),""))))</f>
        <v/>
      </c>
      <c r="BL55" s="10" t="str">
        <f>IF('1-SETUP'!$Q104="DAILY",BK55+'1-SETUP'!$V104,IF('1-SETUP'!$Q104="WEEKLY",BK55+'1-SETUP'!$V104*7,IF('1-SETUP'!$Q104="MONTHLY",EDATE(BK55,'1-SETUP'!$V104),IF('1-SETUP'!$Q104="YEARLY",EDATE(BK55,12*'1-SETUP'!$V104),""))))</f>
        <v/>
      </c>
      <c r="BM55" s="10" t="str">
        <f>IF('1-SETUP'!$Q104="DAILY",BL55+'1-SETUP'!$V104,IF('1-SETUP'!$Q104="WEEKLY",BL55+'1-SETUP'!$V104*7,IF('1-SETUP'!$Q104="MONTHLY",EDATE(BL55,'1-SETUP'!$V104),IF('1-SETUP'!$Q104="YEARLY",EDATE(BL55,12*'1-SETUP'!$V104),""))))</f>
        <v/>
      </c>
      <c r="BN55" s="10" t="str">
        <f>IF('1-SETUP'!$Q104="DAILY",BM55+'1-SETUP'!$V104,IF('1-SETUP'!$Q104="WEEKLY",BM55+'1-SETUP'!$V104*7,IF('1-SETUP'!$Q104="MONTHLY",EDATE(BM55,'1-SETUP'!$V104),IF('1-SETUP'!$Q104="YEARLY",EDATE(BM55,12*'1-SETUP'!$V104),""))))</f>
        <v/>
      </c>
      <c r="BO55" s="10" t="str">
        <f>IF('1-SETUP'!$Q104="DAILY",BN55+'1-SETUP'!$V104,IF('1-SETUP'!$Q104="WEEKLY",BN55+'1-SETUP'!$V104*7,IF('1-SETUP'!$Q104="MONTHLY",EDATE(BN55,'1-SETUP'!$V104),IF('1-SETUP'!$Q104="YEARLY",EDATE(BN55,12*'1-SETUP'!$V104),""))))</f>
        <v/>
      </c>
      <c r="BP55" s="10" t="str">
        <f>IF('1-SETUP'!$Q104="DAILY",BO55+'1-SETUP'!$V104,IF('1-SETUP'!$Q104="WEEKLY",BO55+'1-SETUP'!$V104*7,IF('1-SETUP'!$Q104="MONTHLY",EDATE(BO55,'1-SETUP'!$V104),IF('1-SETUP'!$Q104="YEARLY",EDATE(BO55,12*'1-SETUP'!$V104),""))))</f>
        <v/>
      </c>
      <c r="BQ55" s="10" t="str">
        <f>IF('1-SETUP'!$Q104="DAILY",BP55+'1-SETUP'!$V104,IF('1-SETUP'!$Q104="WEEKLY",BP55+'1-SETUP'!$V104*7,IF('1-SETUP'!$Q104="MONTHLY",EDATE(BP55,'1-SETUP'!$V104),IF('1-SETUP'!$Q104="YEARLY",EDATE(BP55,12*'1-SETUP'!$V104),""))))</f>
        <v/>
      </c>
      <c r="BR55" s="10" t="str">
        <f>IF('1-SETUP'!$Q104="DAILY",BQ55+'1-SETUP'!$V104,IF('1-SETUP'!$Q104="WEEKLY",BQ55+'1-SETUP'!$V104*7,IF('1-SETUP'!$Q104="MONTHLY",EDATE(BQ55,'1-SETUP'!$V104),IF('1-SETUP'!$Q104="YEARLY",EDATE(BQ55,12*'1-SETUP'!$V104),""))))</f>
        <v/>
      </c>
      <c r="BS55" s="10" t="str">
        <f>IF('1-SETUP'!$Q104="DAILY",BR55+'1-SETUP'!$V104,IF('1-SETUP'!$Q104="WEEKLY",BR55+'1-SETUP'!$V104*7,IF('1-SETUP'!$Q104="MONTHLY",EDATE(BR55,'1-SETUP'!$V104),IF('1-SETUP'!$Q104="YEARLY",EDATE(BR55,12*'1-SETUP'!$V104),""))))</f>
        <v/>
      </c>
      <c r="BT55" s="10" t="str">
        <f>IF('1-SETUP'!$Q104="DAILY",BS55+'1-SETUP'!$V104,IF('1-SETUP'!$Q104="WEEKLY",BS55+'1-SETUP'!$V104*7,IF('1-SETUP'!$Q104="MONTHLY",EDATE(BS55,'1-SETUP'!$V104),IF('1-SETUP'!$Q104="YEARLY",EDATE(BS55,12*'1-SETUP'!$V104),""))))</f>
        <v/>
      </c>
      <c r="BU55" s="10" t="str">
        <f>IF('1-SETUP'!$Q104="DAILY",BT55+'1-SETUP'!$V104,IF('1-SETUP'!$Q104="WEEKLY",BT55+'1-SETUP'!$V104*7,IF('1-SETUP'!$Q104="MONTHLY",EDATE(BT55,'1-SETUP'!$V104),IF('1-SETUP'!$Q104="YEARLY",EDATE(BT55,12*'1-SETUP'!$V104),""))))</f>
        <v/>
      </c>
      <c r="BV55" s="10" t="str">
        <f>IF('1-SETUP'!$Q104="DAILY",BU55+'1-SETUP'!$V104,IF('1-SETUP'!$Q104="WEEKLY",BU55+'1-SETUP'!$V104*7,IF('1-SETUP'!$Q104="MONTHLY",EDATE(BU55,'1-SETUP'!$V104),IF('1-SETUP'!$Q104="YEARLY",EDATE(BU55,12*'1-SETUP'!$V104),""))))</f>
        <v/>
      </c>
      <c r="BW55" s="10" t="str">
        <f>IF('1-SETUP'!$Q104="DAILY",BV55+'1-SETUP'!$V104,IF('1-SETUP'!$Q104="WEEKLY",BV55+'1-SETUP'!$V104*7,IF('1-SETUP'!$Q104="MONTHLY",EDATE(BV55,'1-SETUP'!$V104),IF('1-SETUP'!$Q104="YEARLY",EDATE(BV55,12*'1-SETUP'!$V104),""))))</f>
        <v/>
      </c>
      <c r="BX55" s="10" t="str">
        <f>IF('1-SETUP'!$Q104="DAILY",BW55+'1-SETUP'!$V104,IF('1-SETUP'!$Q104="WEEKLY",BW55+'1-SETUP'!$V104*7,IF('1-SETUP'!$Q104="MONTHLY",EDATE(BW55,'1-SETUP'!$V104),IF('1-SETUP'!$Q104="YEARLY",EDATE(BW55,12*'1-SETUP'!$V104),""))))</f>
        <v/>
      </c>
      <c r="BY55" s="10" t="str">
        <f>IF('1-SETUP'!$Q104="DAILY",BX55+'1-SETUP'!$V104,IF('1-SETUP'!$Q104="WEEKLY",BX55+'1-SETUP'!$V104*7,IF('1-SETUP'!$Q104="MONTHLY",EDATE(BX55,'1-SETUP'!$V104),IF('1-SETUP'!$Q104="YEARLY",EDATE(BX55,12*'1-SETUP'!$V104),""))))</f>
        <v/>
      </c>
      <c r="BZ55" s="10" t="str">
        <f>IF('1-SETUP'!$Q104="DAILY",BY55+'1-SETUP'!$V104,IF('1-SETUP'!$Q104="WEEKLY",BY55+'1-SETUP'!$V104*7,IF('1-SETUP'!$Q104="MONTHLY",EDATE(BY55,'1-SETUP'!$V104),IF('1-SETUP'!$Q104="YEARLY",EDATE(BY55,12*'1-SETUP'!$V104),""))))</f>
        <v/>
      </c>
      <c r="CA55" s="10" t="str">
        <f>IF('1-SETUP'!$Q104="DAILY",BZ55+'1-SETUP'!$V104,IF('1-SETUP'!$Q104="WEEKLY",BZ55+'1-SETUP'!$V104*7,IF('1-SETUP'!$Q104="MONTHLY",EDATE(BZ55,'1-SETUP'!$V104),IF('1-SETUP'!$Q104="YEARLY",EDATE(BZ55,12*'1-SETUP'!$V104),""))))</f>
        <v/>
      </c>
      <c r="CB55" s="10" t="str">
        <f>IF('1-SETUP'!$Q104="DAILY",CA55+'1-SETUP'!$V104,IF('1-SETUP'!$Q104="WEEKLY",CA55+'1-SETUP'!$V104*7,IF('1-SETUP'!$Q104="MONTHLY",EDATE(CA55,'1-SETUP'!$V104),IF('1-SETUP'!$Q104="YEARLY",EDATE(CA55,12*'1-SETUP'!$V104),""))))</f>
        <v/>
      </c>
      <c r="CC55" s="10" t="str">
        <f>IF('1-SETUP'!$Q104="DAILY",CB55+'1-SETUP'!$V104,IF('1-SETUP'!$Q104="WEEKLY",CB55+'1-SETUP'!$V104*7,IF('1-SETUP'!$Q104="MONTHLY",EDATE(CB55,'1-SETUP'!$V104),IF('1-SETUP'!$Q104="YEARLY",EDATE(CB55,12*'1-SETUP'!$V104),""))))</f>
        <v/>
      </c>
      <c r="CD55" s="10" t="str">
        <f>IF('1-SETUP'!$Q104="DAILY",CC55+'1-SETUP'!$V104,IF('1-SETUP'!$Q104="WEEKLY",CC55+'1-SETUP'!$V104*7,IF('1-SETUP'!$Q104="MONTHLY",EDATE(CC55,'1-SETUP'!$V104),IF('1-SETUP'!$Q104="YEARLY",EDATE(CC55,12*'1-SETUP'!$V104),""))))</f>
        <v/>
      </c>
      <c r="CE55" s="10" t="str">
        <f>IF('1-SETUP'!$Q104="DAILY",CD55+'1-SETUP'!$V104,IF('1-SETUP'!$Q104="WEEKLY",CD55+'1-SETUP'!$V104*7,IF('1-SETUP'!$Q104="MONTHLY",EDATE(CD55,'1-SETUP'!$V104),IF('1-SETUP'!$Q104="YEARLY",EDATE(CD55,12*'1-SETUP'!$V104),""))))</f>
        <v/>
      </c>
      <c r="CF55" s="10" t="str">
        <f>IF('1-SETUP'!$Q104="DAILY",CE55+'1-SETUP'!$V104,IF('1-SETUP'!$Q104="WEEKLY",CE55+'1-SETUP'!$V104*7,IF('1-SETUP'!$Q104="MONTHLY",EDATE(CE55,'1-SETUP'!$V104),IF('1-SETUP'!$Q104="YEARLY",EDATE(CE55,12*'1-SETUP'!$V104),""))))</f>
        <v/>
      </c>
      <c r="CG55" s="10" t="str">
        <f>IF('1-SETUP'!$Q104="DAILY",CF55+'1-SETUP'!$V104,IF('1-SETUP'!$Q104="WEEKLY",CF55+'1-SETUP'!$V104*7,IF('1-SETUP'!$Q104="MONTHLY",EDATE(CF55,'1-SETUP'!$V104),IF('1-SETUP'!$Q104="YEARLY",EDATE(CF55,12*'1-SETUP'!$V104),""))))</f>
        <v/>
      </c>
      <c r="CH55" s="10" t="str">
        <f>IF('1-SETUP'!$Q104="DAILY",CG55+'1-SETUP'!$V104,IF('1-SETUP'!$Q104="WEEKLY",CG55+'1-SETUP'!$V104*7,IF('1-SETUP'!$Q104="MONTHLY",EDATE(CG55,'1-SETUP'!$V104),IF('1-SETUP'!$Q104="YEARLY",EDATE(CG55,12*'1-SETUP'!$V104),""))))</f>
        <v/>
      </c>
      <c r="CI55" s="10" t="str">
        <f>IF('1-SETUP'!$Q104="DAILY",CH55+'1-SETUP'!$V104,IF('1-SETUP'!$Q104="WEEKLY",CH55+'1-SETUP'!$V104*7,IF('1-SETUP'!$Q104="MONTHLY",EDATE(CH55,'1-SETUP'!$V104),IF('1-SETUP'!$Q104="YEARLY",EDATE(CH55,12*'1-SETUP'!$V104),""))))</f>
        <v/>
      </c>
      <c r="CJ55" s="10" t="str">
        <f>IF('1-SETUP'!$Q104="DAILY",CI55+'1-SETUP'!$V104,IF('1-SETUP'!$Q104="WEEKLY",CI55+'1-SETUP'!$V104*7,IF('1-SETUP'!$Q104="MONTHLY",EDATE(CI55,'1-SETUP'!$V104),IF('1-SETUP'!$Q104="YEARLY",EDATE(CI55,12*'1-SETUP'!$V104),""))))</f>
        <v/>
      </c>
      <c r="CK55" s="10" t="str">
        <f>IF('1-SETUP'!$Q104="DAILY",CJ55+'1-SETUP'!$V104,IF('1-SETUP'!$Q104="WEEKLY",CJ55+'1-SETUP'!$V104*7,IF('1-SETUP'!$Q104="MONTHLY",EDATE(CJ55,'1-SETUP'!$V104),IF('1-SETUP'!$Q104="YEARLY",EDATE(CJ55,12*'1-SETUP'!$V104),""))))</f>
        <v/>
      </c>
      <c r="CL55" s="10" t="str">
        <f>IF('1-SETUP'!$Q104="DAILY",CK55+'1-SETUP'!$V104,IF('1-SETUP'!$Q104="WEEKLY",CK55+'1-SETUP'!$V104*7,IF('1-SETUP'!$Q104="MONTHLY",EDATE(CK55,'1-SETUP'!$V104),IF('1-SETUP'!$Q104="YEARLY",EDATE(CK55,12*'1-SETUP'!$V104),""))))</f>
        <v/>
      </c>
      <c r="CM55" s="10" t="str">
        <f>IF('1-SETUP'!$Q104="DAILY",CL55+'1-SETUP'!$V104,IF('1-SETUP'!$Q104="WEEKLY",CL55+'1-SETUP'!$V104*7,IF('1-SETUP'!$Q104="MONTHLY",EDATE(CL55,'1-SETUP'!$V104),IF('1-SETUP'!$Q104="YEARLY",EDATE(CL55,12*'1-SETUP'!$V104),""))))</f>
        <v/>
      </c>
      <c r="CN55" s="10" t="str">
        <f>IF('1-SETUP'!$Q104="DAILY",CM55+'1-SETUP'!$V104,IF('1-SETUP'!$Q104="WEEKLY",CM55+'1-SETUP'!$V104*7,IF('1-SETUP'!$Q104="MONTHLY",EDATE(CM55,'1-SETUP'!$V104),IF('1-SETUP'!$Q104="YEARLY",EDATE(CM55,12*'1-SETUP'!$V104),""))))</f>
        <v/>
      </c>
      <c r="CO55" s="10" t="str">
        <f>IF('1-SETUP'!$Q104="DAILY",CN55+'1-SETUP'!$V104,IF('1-SETUP'!$Q104="WEEKLY",CN55+'1-SETUP'!$V104*7,IF('1-SETUP'!$Q104="MONTHLY",EDATE(CN55,'1-SETUP'!$V104),IF('1-SETUP'!$Q104="YEARLY",EDATE(CN55,12*'1-SETUP'!$V104),""))))</f>
        <v/>
      </c>
      <c r="CP55" s="10" t="str">
        <f>IF('1-SETUP'!$Q104="DAILY",CO55+'1-SETUP'!$V104,IF('1-SETUP'!$Q104="WEEKLY",CO55+'1-SETUP'!$V104*7,IF('1-SETUP'!$Q104="MONTHLY",EDATE(CO55,'1-SETUP'!$V104),IF('1-SETUP'!$Q104="YEARLY",EDATE(CO55,12*'1-SETUP'!$V104),""))))</f>
        <v/>
      </c>
      <c r="CQ55" s="10" t="str">
        <f>IF('1-SETUP'!$Q104="DAILY",CP55+'1-SETUP'!$V104,IF('1-SETUP'!$Q104="WEEKLY",CP55+'1-SETUP'!$V104*7,IF('1-SETUP'!$Q104="MONTHLY",EDATE(CP55,'1-SETUP'!$V104),IF('1-SETUP'!$Q104="YEARLY",EDATE(CP55,12*'1-SETUP'!$V104),""))))</f>
        <v/>
      </c>
      <c r="CR55" s="10" t="str">
        <f>IF('1-SETUP'!$Q104="DAILY",CQ55+'1-SETUP'!$V104,IF('1-SETUP'!$Q104="WEEKLY",CQ55+'1-SETUP'!$V104*7,IF('1-SETUP'!$Q104="MONTHLY",EDATE(CQ55,'1-SETUP'!$V104),IF('1-SETUP'!$Q104="YEARLY",EDATE(CQ55,12*'1-SETUP'!$V104),""))))</f>
        <v/>
      </c>
      <c r="CS55" s="10" t="str">
        <f>IF('1-SETUP'!$Q104="DAILY",CR55+'1-SETUP'!$V104,IF('1-SETUP'!$Q104="WEEKLY",CR55+'1-SETUP'!$V104*7,IF('1-SETUP'!$Q104="MONTHLY",EDATE(CR55,'1-SETUP'!$V104),IF('1-SETUP'!$Q104="YEARLY",EDATE(CR55,12*'1-SETUP'!$V104),""))))</f>
        <v/>
      </c>
      <c r="CT55" s="10" t="str">
        <f>IF('1-SETUP'!$Q104="DAILY",CS55+'1-SETUP'!$V104,IF('1-SETUP'!$Q104="WEEKLY",CS55+'1-SETUP'!$V104*7,IF('1-SETUP'!$Q104="MONTHLY",EDATE(CS55,'1-SETUP'!$V104),IF('1-SETUP'!$Q104="YEARLY",EDATE(CS55,12*'1-SETUP'!$V104),""))))</f>
        <v/>
      </c>
      <c r="CU55" s="10" t="str">
        <f>IF('1-SETUP'!$Q104="DAILY",CT55+'1-SETUP'!$V104,IF('1-SETUP'!$Q104="WEEKLY",CT55+'1-SETUP'!$V104*7,IF('1-SETUP'!$Q104="MONTHLY",EDATE(CT55,'1-SETUP'!$V104),IF('1-SETUP'!$Q104="YEARLY",EDATE(CT55,12*'1-SETUP'!$V104),""))))</f>
        <v/>
      </c>
      <c r="CV55" s="10" t="str">
        <f>IF('1-SETUP'!$Q104="DAILY",CU55+'1-SETUP'!$V104,IF('1-SETUP'!$Q104="WEEKLY",CU55+'1-SETUP'!$V104*7,IF('1-SETUP'!$Q104="MONTHLY",EDATE(CU55,'1-SETUP'!$V104),IF('1-SETUP'!$Q104="YEARLY",EDATE(CU55,12*'1-SETUP'!$V104),""))))</f>
        <v/>
      </c>
      <c r="CW55" s="10" t="str">
        <f>IF('1-SETUP'!$Q104="DAILY",CV55+'1-SETUP'!$V104,IF('1-SETUP'!$Q104="WEEKLY",CV55+'1-SETUP'!$V104*7,IF('1-SETUP'!$Q104="MONTHLY",EDATE(CV55,'1-SETUP'!$V104),IF('1-SETUP'!$Q104="YEARLY",EDATE(CV55,12*'1-SETUP'!$V104),""))))</f>
        <v/>
      </c>
      <c r="CX55" s="10" t="str">
        <f>IF('1-SETUP'!$Q104="DAILY",CW55+'1-SETUP'!$V104,IF('1-SETUP'!$Q104="WEEKLY",CW55+'1-SETUP'!$V104*7,IF('1-SETUP'!$Q104="MONTHLY",EDATE(CW55,'1-SETUP'!$V104),IF('1-SETUP'!$Q104="YEARLY",EDATE(CW55,12*'1-SETUP'!$V104),""))))</f>
        <v/>
      </c>
      <c r="CY55" s="10" t="str">
        <f>IF('1-SETUP'!$Q104="DAILY",CX55+'1-SETUP'!$V104,IF('1-SETUP'!$Q104="WEEKLY",CX55+'1-SETUP'!$V104*7,IF('1-SETUP'!$Q104="MONTHLY",EDATE(CX55,'1-SETUP'!$V104),IF('1-SETUP'!$Q104="YEARLY",EDATE(CX55,12*'1-SETUP'!$V104),""))))</f>
        <v/>
      </c>
      <c r="CZ55" s="10" t="str">
        <f>IF('1-SETUP'!$Q104="DAILY",CY55+'1-SETUP'!$V104,IF('1-SETUP'!$Q104="WEEKLY",CY55+'1-SETUP'!$V104*7,IF('1-SETUP'!$Q104="MONTHLY",EDATE(CY55,'1-SETUP'!$V104),IF('1-SETUP'!$Q104="YEARLY",EDATE(CY55,12*'1-SETUP'!$V104),""))))</f>
        <v/>
      </c>
      <c r="DA55" s="10" t="str">
        <f>IF('1-SETUP'!$Q104="DAILY",CZ55+'1-SETUP'!$V104,IF('1-SETUP'!$Q104="WEEKLY",CZ55+'1-SETUP'!$V104*7,IF('1-SETUP'!$Q104="MONTHLY",EDATE(CZ55,'1-SETUP'!$V104),IF('1-SETUP'!$Q104="YEARLY",EDATE(CZ55,12*'1-SETUP'!$V104),""))))</f>
        <v/>
      </c>
      <c r="DB55" s="10" t="str">
        <f>IF('1-SETUP'!$Q104="DAILY",DA55+'1-SETUP'!$V104,IF('1-SETUP'!$Q104="WEEKLY",DA55+'1-SETUP'!$V104*7,IF('1-SETUP'!$Q104="MONTHLY",EDATE(DA55,'1-SETUP'!$V104),IF('1-SETUP'!$Q104="YEARLY",EDATE(DA55,12*'1-SETUP'!$V104),""))))</f>
        <v/>
      </c>
      <c r="DC55" s="10" t="str">
        <f>IF('1-SETUP'!$Q104="DAILY",DB55+'1-SETUP'!$V104,IF('1-SETUP'!$Q104="WEEKLY",DB55+'1-SETUP'!$V104*7,IF('1-SETUP'!$Q104="MONTHLY",EDATE(DB55,'1-SETUP'!$V104),IF('1-SETUP'!$Q104="YEARLY",EDATE(DB55,12*'1-SETUP'!$V104),""))))</f>
        <v/>
      </c>
      <c r="DD55" s="10" t="str">
        <f>IF('1-SETUP'!$Q104="DAILY",DC55+'1-SETUP'!$V104,IF('1-SETUP'!$Q104="WEEKLY",DC55+'1-SETUP'!$V104*7,IF('1-SETUP'!$Q104="MONTHLY",EDATE(DC55,'1-SETUP'!$V104),IF('1-SETUP'!$Q104="YEARLY",EDATE(DC55,12*'1-SETUP'!$V104),""))))</f>
        <v/>
      </c>
      <c r="DE55" s="10" t="str">
        <f>IF('1-SETUP'!$Q104="DAILY",DD55+'1-SETUP'!$V104,IF('1-SETUP'!$Q104="WEEKLY",DD55+'1-SETUP'!$V104*7,IF('1-SETUP'!$Q104="MONTHLY",EDATE(DD55,'1-SETUP'!$V104),IF('1-SETUP'!$Q104="YEARLY",EDATE(DD55,12*'1-SETUP'!$V104),""))))</f>
        <v/>
      </c>
      <c r="DF55" s="10" t="str">
        <f>IF('1-SETUP'!$Q104="DAILY",DE55+'1-SETUP'!$V104,IF('1-SETUP'!$Q104="WEEKLY",DE55+'1-SETUP'!$V104*7,IF('1-SETUP'!$Q104="MONTHLY",EDATE(DE55,'1-SETUP'!$V104),IF('1-SETUP'!$Q104="YEARLY",EDATE(DE55,12*'1-SETUP'!$V104),""))))</f>
        <v/>
      </c>
      <c r="DG55" s="10" t="str">
        <f>IF('1-SETUP'!$Q104="DAILY",DF55+'1-SETUP'!$V104,IF('1-SETUP'!$Q104="WEEKLY",DF55+'1-SETUP'!$V104*7,IF('1-SETUP'!$Q104="MONTHLY",EDATE(DF55,'1-SETUP'!$V104),IF('1-SETUP'!$Q104="YEARLY",EDATE(DF55,12*'1-SETUP'!$V104),""))))</f>
        <v/>
      </c>
      <c r="DH55" s="10" t="str">
        <f>IF('1-SETUP'!$Q104="DAILY",DG55+'1-SETUP'!$V104,IF('1-SETUP'!$Q104="WEEKLY",DG55+'1-SETUP'!$V104*7,IF('1-SETUP'!$Q104="MONTHLY",EDATE(DG55,'1-SETUP'!$V104),IF('1-SETUP'!$Q104="YEARLY",EDATE(DG55,12*'1-SETUP'!$V104),""))))</f>
        <v/>
      </c>
      <c r="DI55" s="10" t="str">
        <f>IF('1-SETUP'!$Q104="DAILY",DH55+'1-SETUP'!$V104,IF('1-SETUP'!$Q104="WEEKLY",DH55+'1-SETUP'!$V104*7,IF('1-SETUP'!$Q104="MONTHLY",EDATE(DH55,'1-SETUP'!$V104),IF('1-SETUP'!$Q104="YEARLY",EDATE(DH55,12*'1-SETUP'!$V104),""))))</f>
        <v/>
      </c>
      <c r="DJ55" s="10" t="str">
        <f>IF('1-SETUP'!$Q104="DAILY",DI55+'1-SETUP'!$V104,IF('1-SETUP'!$Q104="WEEKLY",DI55+'1-SETUP'!$V104*7,IF('1-SETUP'!$Q104="MONTHLY",EDATE(DI55,'1-SETUP'!$V104),IF('1-SETUP'!$Q104="YEARLY",EDATE(DI55,12*'1-SETUP'!$V104),""))))</f>
        <v/>
      </c>
      <c r="DK55" s="10" t="str">
        <f>IF('1-SETUP'!$Q104="DAILY",DJ55+'1-SETUP'!$V104,IF('1-SETUP'!$Q104="WEEKLY",DJ55+'1-SETUP'!$V104*7,IF('1-SETUP'!$Q104="MONTHLY",EDATE(DJ55,'1-SETUP'!$V104),IF('1-SETUP'!$Q104="YEARLY",EDATE(DJ55,12*'1-SETUP'!$V104),""))))</f>
        <v/>
      </c>
      <c r="DL55" s="10" t="str">
        <f>IF('1-SETUP'!$Q104="DAILY",DK55+'1-SETUP'!$V104,IF('1-SETUP'!$Q104="WEEKLY",DK55+'1-SETUP'!$V104*7,IF('1-SETUP'!$Q104="MONTHLY",EDATE(DK55,'1-SETUP'!$V104),IF('1-SETUP'!$Q104="YEARLY",EDATE(DK55,12*'1-SETUP'!$V104),""))))</f>
        <v/>
      </c>
      <c r="DM55" s="10" t="str">
        <f>IF('1-SETUP'!$Q104="DAILY",DL55+'1-SETUP'!$V104,IF('1-SETUP'!$Q104="WEEKLY",DL55+'1-SETUP'!$V104*7,IF('1-SETUP'!$Q104="MONTHLY",EDATE(DL55,'1-SETUP'!$V104),IF('1-SETUP'!$Q104="YEARLY",EDATE(DL55,12*'1-SETUP'!$V104),""))))</f>
        <v/>
      </c>
      <c r="DN55" s="10" t="str">
        <f>IF('1-SETUP'!$Q104="DAILY",DM55+'1-SETUP'!$V104,IF('1-SETUP'!$Q104="WEEKLY",DM55+'1-SETUP'!$V104*7,IF('1-SETUP'!$Q104="MONTHLY",EDATE(DM55,'1-SETUP'!$V104),IF('1-SETUP'!$Q104="YEARLY",EDATE(DM55,12*'1-SETUP'!$V104),""))))</f>
        <v/>
      </c>
      <c r="DO55" s="10" t="str">
        <f>IF('1-SETUP'!$Q104="DAILY",DN55+'1-SETUP'!$V104,IF('1-SETUP'!$Q104="WEEKLY",DN55+'1-SETUP'!$V104*7,IF('1-SETUP'!$Q104="MONTHLY",EDATE(DN55,'1-SETUP'!$V104),IF('1-SETUP'!$Q104="YEARLY",EDATE(DN55,12*'1-SETUP'!$V104),""))))</f>
        <v/>
      </c>
      <c r="DP55" s="10" t="str">
        <f>IF('1-SETUP'!$Q104="DAILY",DO55+'1-SETUP'!$V104,IF('1-SETUP'!$Q104="WEEKLY",DO55+'1-SETUP'!$V104*7,IF('1-SETUP'!$Q104="MONTHLY",EDATE(DO55,'1-SETUP'!$V104),IF('1-SETUP'!$Q104="YEARLY",EDATE(DO55,12*'1-SETUP'!$V104),""))))</f>
        <v/>
      </c>
      <c r="DQ55" s="10" t="str">
        <f>IF('1-SETUP'!$Q104="DAILY",DP55+'1-SETUP'!$V104,IF('1-SETUP'!$Q104="WEEKLY",DP55+'1-SETUP'!$V104*7,IF('1-SETUP'!$Q104="MONTHLY",EDATE(DP55,'1-SETUP'!$V104),IF('1-SETUP'!$Q104="YEARLY",EDATE(DP55,12*'1-SETUP'!$V104),""))))</f>
        <v/>
      </c>
      <c r="DR55" s="10" t="str">
        <f>IF('1-SETUP'!$Q104="DAILY",DQ55+'1-SETUP'!$V104,IF('1-SETUP'!$Q104="WEEKLY",DQ55+'1-SETUP'!$V104*7,IF('1-SETUP'!$Q104="MONTHLY",EDATE(DQ55,'1-SETUP'!$V104),IF('1-SETUP'!$Q104="YEARLY",EDATE(DQ55,12*'1-SETUP'!$V104),""))))</f>
        <v/>
      </c>
      <c r="DS55" s="10" t="str">
        <f>IF('1-SETUP'!$Q104="DAILY",DR55+'1-SETUP'!$V104,IF('1-SETUP'!$Q104="WEEKLY",DR55+'1-SETUP'!$V104*7,IF('1-SETUP'!$Q104="MONTHLY",EDATE(DR55,'1-SETUP'!$V104),IF('1-SETUP'!$Q104="YEARLY",EDATE(DR55,12*'1-SETUP'!$V104),""))))</f>
        <v/>
      </c>
      <c r="DT55" s="10" t="str">
        <f>IF('1-SETUP'!$Q104="DAILY",DS55+'1-SETUP'!$V104,IF('1-SETUP'!$Q104="WEEKLY",DS55+'1-SETUP'!$V104*7,IF('1-SETUP'!$Q104="MONTHLY",EDATE(DS55,'1-SETUP'!$V104),IF('1-SETUP'!$Q104="YEARLY",EDATE(DS55,12*'1-SETUP'!$V104),""))))</f>
        <v/>
      </c>
      <c r="DU55" s="10" t="str">
        <f>IF('1-SETUP'!$Q104="DAILY",DT55+'1-SETUP'!$V104,IF('1-SETUP'!$Q104="WEEKLY",DT55+'1-SETUP'!$V104*7,IF('1-SETUP'!$Q104="MONTHLY",EDATE(DT55,'1-SETUP'!$V104),IF('1-SETUP'!$Q104="YEARLY",EDATE(DT55,12*'1-SETUP'!$V104),""))))</f>
        <v/>
      </c>
      <c r="DV55" s="10" t="str">
        <f>IF('1-SETUP'!$Q104="DAILY",DU55+'1-SETUP'!$V104,IF('1-SETUP'!$Q104="WEEKLY",DU55+'1-SETUP'!$V104*7,IF('1-SETUP'!$Q104="MONTHLY",EDATE(DU55,'1-SETUP'!$V104),IF('1-SETUP'!$Q104="YEARLY",EDATE(DU55,12*'1-SETUP'!$V104),""))))</f>
        <v/>
      </c>
      <c r="DW55" s="10" t="str">
        <f>IF('1-SETUP'!$Q104="DAILY",DV55+'1-SETUP'!$V104,IF('1-SETUP'!$Q104="WEEKLY",DV55+'1-SETUP'!$V104*7,IF('1-SETUP'!$Q104="MONTHLY",EDATE(DV55,'1-SETUP'!$V104),IF('1-SETUP'!$Q104="YEARLY",EDATE(DV55,12*'1-SETUP'!$V104),""))))</f>
        <v/>
      </c>
      <c r="DX55" s="10" t="str">
        <f>IF('1-SETUP'!$Q104="DAILY",DW55+'1-SETUP'!$V104,IF('1-SETUP'!$Q104="WEEKLY",DW55+'1-SETUP'!$V104*7,IF('1-SETUP'!$Q104="MONTHLY",EDATE(DW55,'1-SETUP'!$V104),IF('1-SETUP'!$Q104="YEARLY",EDATE(DW55,12*'1-SETUP'!$V104),""))))</f>
        <v/>
      </c>
      <c r="DY55" s="10" t="str">
        <f>IF('1-SETUP'!$Q104="DAILY",DX55+'1-SETUP'!$V104,IF('1-SETUP'!$Q104="WEEKLY",DX55+'1-SETUP'!$V104*7,IF('1-SETUP'!$Q104="MONTHLY",EDATE(DX55,'1-SETUP'!$V104),IF('1-SETUP'!$Q104="YEARLY",EDATE(DX55,12*'1-SETUP'!$V104),""))))</f>
        <v/>
      </c>
      <c r="DZ55" s="10" t="str">
        <f>IF('1-SETUP'!$Q104="DAILY",DY55+'1-SETUP'!$V104,IF('1-SETUP'!$Q104="WEEKLY",DY55+'1-SETUP'!$V104*7,IF('1-SETUP'!$Q104="MONTHLY",EDATE(DY55,'1-SETUP'!$V104),IF('1-SETUP'!$Q104="YEARLY",EDATE(DY55,12*'1-SETUP'!$V104),""))))</f>
        <v/>
      </c>
      <c r="EA55" s="10" t="str">
        <f>IF('1-SETUP'!$Q104="DAILY",DZ55+'1-SETUP'!$V104,IF('1-SETUP'!$Q104="WEEKLY",DZ55+'1-SETUP'!$V104*7,IF('1-SETUP'!$Q104="MONTHLY",EDATE(DZ55,'1-SETUP'!$V104),IF('1-SETUP'!$Q104="YEARLY",EDATE(DZ55,12*'1-SETUP'!$V104),""))))</f>
        <v/>
      </c>
      <c r="EB55" s="10" t="str">
        <f>IF('1-SETUP'!$Q104="DAILY",EA55+'1-SETUP'!$V104,IF('1-SETUP'!$Q104="WEEKLY",EA55+'1-SETUP'!$V104*7,IF('1-SETUP'!$Q104="MONTHLY",EDATE(EA55,'1-SETUP'!$V104),IF('1-SETUP'!$Q104="YEARLY",EDATE(EA55,12*'1-SETUP'!$V104),""))))</f>
        <v/>
      </c>
      <c r="EC55" s="10" t="str">
        <f>IF('1-SETUP'!$Q104="DAILY",EB55+'1-SETUP'!$V104,IF('1-SETUP'!$Q104="WEEKLY",EB55+'1-SETUP'!$V104*7,IF('1-SETUP'!$Q104="MONTHLY",EDATE(EB55,'1-SETUP'!$V104),IF('1-SETUP'!$Q104="YEARLY",EDATE(EB55,12*'1-SETUP'!$V104),""))))</f>
        <v/>
      </c>
      <c r="ED55" s="10" t="str">
        <f>IF('1-SETUP'!$Q104="DAILY",EC55+'1-SETUP'!$V104,IF('1-SETUP'!$Q104="WEEKLY",EC55+'1-SETUP'!$V104*7,IF('1-SETUP'!$Q104="MONTHLY",EDATE(EC55,'1-SETUP'!$V104),IF('1-SETUP'!$Q104="YEARLY",EDATE(EC55,12*'1-SETUP'!$V104),""))))</f>
        <v/>
      </c>
      <c r="EE55" s="10" t="str">
        <f>IF('1-SETUP'!$Q104="DAILY",ED55+'1-SETUP'!$V104,IF('1-SETUP'!$Q104="WEEKLY",ED55+'1-SETUP'!$V104*7,IF('1-SETUP'!$Q104="MONTHLY",EDATE(ED55,'1-SETUP'!$V104),IF('1-SETUP'!$Q104="YEARLY",EDATE(ED55,12*'1-SETUP'!$V104),""))))</f>
        <v/>
      </c>
      <c r="EF55" s="10" t="str">
        <f>IF('1-SETUP'!$Q104="DAILY",EE55+'1-SETUP'!$V104,IF('1-SETUP'!$Q104="WEEKLY",EE55+'1-SETUP'!$V104*7,IF('1-SETUP'!$Q104="MONTHLY",EDATE(EE55,'1-SETUP'!$V104),IF('1-SETUP'!$Q104="YEARLY",EDATE(EE55,12*'1-SETUP'!$V104),""))))</f>
        <v/>
      </c>
      <c r="EG55" s="10" t="str">
        <f>IF('1-SETUP'!$Q104="DAILY",EF55+'1-SETUP'!$V104,IF('1-SETUP'!$Q104="WEEKLY",EF55+'1-SETUP'!$V104*7,IF('1-SETUP'!$Q104="MONTHLY",EDATE(EF55,'1-SETUP'!$V104),IF('1-SETUP'!$Q104="YEARLY",EDATE(EF55,12*'1-SETUP'!$V104),""))))</f>
        <v/>
      </c>
      <c r="EH55" s="10" t="str">
        <f>IF('1-SETUP'!$Q104="DAILY",EG55+'1-SETUP'!$V104,IF('1-SETUP'!$Q104="WEEKLY",EG55+'1-SETUP'!$V104*7,IF('1-SETUP'!$Q104="MONTHLY",EDATE(EG55,'1-SETUP'!$V104),IF('1-SETUP'!$Q104="YEARLY",EDATE(EG55,12*'1-SETUP'!$V104),""))))</f>
        <v/>
      </c>
      <c r="EI55" s="10" t="str">
        <f>IF('1-SETUP'!$Q104="DAILY",EH55+'1-SETUP'!$V104,IF('1-SETUP'!$Q104="WEEKLY",EH55+'1-SETUP'!$V104*7,IF('1-SETUP'!$Q104="MONTHLY",EDATE(EH55,'1-SETUP'!$V104),IF('1-SETUP'!$Q104="YEARLY",EDATE(EH55,12*'1-SETUP'!$V104),""))))</f>
        <v/>
      </c>
      <c r="EJ55" s="10" t="str">
        <f>IF('1-SETUP'!$Q104="DAILY",EI55+'1-SETUP'!$V104,IF('1-SETUP'!$Q104="WEEKLY",EI55+'1-SETUP'!$V104*7,IF('1-SETUP'!$Q104="MONTHLY",EDATE(EI55,'1-SETUP'!$V104),IF('1-SETUP'!$Q104="YEARLY",EDATE(EI55,12*'1-SETUP'!$V104),""))))</f>
        <v/>
      </c>
      <c r="EK55" s="10" t="str">
        <f>IF('1-SETUP'!$Q104="DAILY",EJ55+'1-SETUP'!$V104,IF('1-SETUP'!$Q104="WEEKLY",EJ55+'1-SETUP'!$V104*7,IF('1-SETUP'!$Q104="MONTHLY",EDATE(EJ55,'1-SETUP'!$V104),IF('1-SETUP'!$Q104="YEARLY",EDATE(EJ55,12*'1-SETUP'!$V104),""))))</f>
        <v/>
      </c>
      <c r="EL55" s="10" t="str">
        <f>IF('1-SETUP'!$Q104="DAILY",EK55+'1-SETUP'!$V104,IF('1-SETUP'!$Q104="WEEKLY",EK55+'1-SETUP'!$V104*7,IF('1-SETUP'!$Q104="MONTHLY",EDATE(EK55,'1-SETUP'!$V104),IF('1-SETUP'!$Q104="YEARLY",EDATE(EK55,12*'1-SETUP'!$V104),""))))</f>
        <v/>
      </c>
      <c r="EM55" s="10" t="str">
        <f>IF('1-SETUP'!$Q104="DAILY",EL55+'1-SETUP'!$V104,IF('1-SETUP'!$Q104="WEEKLY",EL55+'1-SETUP'!$V104*7,IF('1-SETUP'!$Q104="MONTHLY",EDATE(EL55,'1-SETUP'!$V104),IF('1-SETUP'!$Q104="YEARLY",EDATE(EL55,12*'1-SETUP'!$V104),""))))</f>
        <v/>
      </c>
      <c r="EN55" s="10" t="str">
        <f>IF('1-SETUP'!$Q104="DAILY",EM55+'1-SETUP'!$V104,IF('1-SETUP'!$Q104="WEEKLY",EM55+'1-SETUP'!$V104*7,IF('1-SETUP'!$Q104="MONTHLY",EDATE(EM55,'1-SETUP'!$V104),IF('1-SETUP'!$Q104="YEARLY",EDATE(EM55,12*'1-SETUP'!$V104),""))))</f>
        <v/>
      </c>
      <c r="EO55" s="10" t="str">
        <f>IF('1-SETUP'!$Q104="DAILY",EN55+'1-SETUP'!$V104,IF('1-SETUP'!$Q104="WEEKLY",EN55+'1-SETUP'!$V104*7,IF('1-SETUP'!$Q104="MONTHLY",EDATE(EN55,'1-SETUP'!$V104),IF('1-SETUP'!$Q104="YEARLY",EDATE(EN55,12*'1-SETUP'!$V104),""))))</f>
        <v/>
      </c>
      <c r="EP55" s="10" t="str">
        <f>IF('1-SETUP'!$Q104="DAILY",EO55+'1-SETUP'!$V104,IF('1-SETUP'!$Q104="WEEKLY",EO55+'1-SETUP'!$V104*7,IF('1-SETUP'!$Q104="MONTHLY",EDATE(EO55,'1-SETUP'!$V104),IF('1-SETUP'!$Q104="YEARLY",EDATE(EO55,12*'1-SETUP'!$V104),""))))</f>
        <v/>
      </c>
      <c r="EQ55" s="10" t="str">
        <f>IF('1-SETUP'!$Q104="DAILY",EP55+'1-SETUP'!$V104,IF('1-SETUP'!$Q104="WEEKLY",EP55+'1-SETUP'!$V104*7,IF('1-SETUP'!$Q104="MONTHLY",EDATE(EP55,'1-SETUP'!$V104),IF('1-SETUP'!$Q104="YEARLY",EDATE(EP55,12*'1-SETUP'!$V104),""))))</f>
        <v/>
      </c>
      <c r="ER55" s="10" t="str">
        <f>IF('1-SETUP'!$Q104="DAILY",EQ55+'1-SETUP'!$V104,IF('1-SETUP'!$Q104="WEEKLY",EQ55+'1-SETUP'!$V104*7,IF('1-SETUP'!$Q104="MONTHLY",EDATE(EQ55,'1-SETUP'!$V104),IF('1-SETUP'!$Q104="YEARLY",EDATE(EQ55,12*'1-SETUP'!$V104),""))))</f>
        <v/>
      </c>
      <c r="ES55" s="10" t="str">
        <f>IF('1-SETUP'!$Q104="DAILY",ER55+'1-SETUP'!$V104,IF('1-SETUP'!$Q104="WEEKLY",ER55+'1-SETUP'!$V104*7,IF('1-SETUP'!$Q104="MONTHLY",EDATE(ER55,'1-SETUP'!$V104),IF('1-SETUP'!$Q104="YEARLY",EDATE(ER55,12*'1-SETUP'!$V104),""))))</f>
        <v/>
      </c>
      <c r="ET55" s="10" t="str">
        <f>IF('1-SETUP'!$Q104="DAILY",ES55+'1-SETUP'!$V104,IF('1-SETUP'!$Q104="WEEKLY",ES55+'1-SETUP'!$V104*7,IF('1-SETUP'!$Q104="MONTHLY",EDATE(ES55,'1-SETUP'!$V104),IF('1-SETUP'!$Q104="YEARLY",EDATE(ES55,12*'1-SETUP'!$V104),""))))</f>
        <v/>
      </c>
      <c r="EU55" s="10" t="str">
        <f>IF('1-SETUP'!$Q104="DAILY",ET55+'1-SETUP'!$V104,IF('1-SETUP'!$Q104="WEEKLY",ET55+'1-SETUP'!$V104*7,IF('1-SETUP'!$Q104="MONTHLY",EDATE(ET55,'1-SETUP'!$V104),IF('1-SETUP'!$Q104="YEARLY",EDATE(ET55,12*'1-SETUP'!$V104),""))))</f>
        <v/>
      </c>
      <c r="EV55" s="10" t="str">
        <f>IF('1-SETUP'!$Q104="DAILY",EU55+'1-SETUP'!$V104,IF('1-SETUP'!$Q104="WEEKLY",EU55+'1-SETUP'!$V104*7,IF('1-SETUP'!$Q104="MONTHLY",EDATE(EU55,'1-SETUP'!$V104),IF('1-SETUP'!$Q104="YEARLY",EDATE(EU55,12*'1-SETUP'!$V104),""))))</f>
        <v/>
      </c>
      <c r="EW55" s="10" t="str">
        <f>IF('1-SETUP'!$Q104="DAILY",EV55+'1-SETUP'!$V104,IF('1-SETUP'!$Q104="WEEKLY",EV55+'1-SETUP'!$V104*7,IF('1-SETUP'!$Q104="MONTHLY",EDATE(EV55,'1-SETUP'!$V104),IF('1-SETUP'!$Q104="YEARLY",EDATE(EV55,12*'1-SETUP'!$V104),""))))</f>
        <v/>
      </c>
      <c r="EX55" s="10" t="str">
        <f>IF('1-SETUP'!$Q104="DAILY",EW55+'1-SETUP'!$V104,IF('1-SETUP'!$Q104="WEEKLY",EW55+'1-SETUP'!$V104*7,IF('1-SETUP'!$Q104="MONTHLY",EDATE(EW55,'1-SETUP'!$V104),IF('1-SETUP'!$Q104="YEARLY",EDATE(EW55,12*'1-SETUP'!$V104),""))))</f>
        <v/>
      </c>
      <c r="EY55" s="10" t="str">
        <f>IF('1-SETUP'!$Q104="DAILY",EX55+'1-SETUP'!$V104,IF('1-SETUP'!$Q104="WEEKLY",EX55+'1-SETUP'!$V104*7,IF('1-SETUP'!$Q104="MONTHLY",EDATE(EX55,'1-SETUP'!$V104),IF('1-SETUP'!$Q104="YEARLY",EDATE(EX55,12*'1-SETUP'!$V104),""))))</f>
        <v/>
      </c>
      <c r="EZ55" s="10" t="str">
        <f>IF('1-SETUP'!$Q104="DAILY",EY55+'1-SETUP'!$V104,IF('1-SETUP'!$Q104="WEEKLY",EY55+'1-SETUP'!$V104*7,IF('1-SETUP'!$Q104="MONTHLY",EDATE(EY55,'1-SETUP'!$V104),IF('1-SETUP'!$Q104="YEARLY",EDATE(EY55,12*'1-SETUP'!$V104),""))))</f>
        <v/>
      </c>
      <c r="FA55" s="10" t="str">
        <f>IF('1-SETUP'!$Q104="DAILY",EZ55+'1-SETUP'!$V104,IF('1-SETUP'!$Q104="WEEKLY",EZ55+'1-SETUP'!$V104*7,IF('1-SETUP'!$Q104="MONTHLY",EDATE(EZ55,'1-SETUP'!$V104),IF('1-SETUP'!$Q104="YEARLY",EDATE(EZ55,12*'1-SETUP'!$V104),""))))</f>
        <v/>
      </c>
      <c r="FB55" s="10" t="str">
        <f>IF('1-SETUP'!$Q104="DAILY",FA55+'1-SETUP'!$V104,IF('1-SETUP'!$Q104="WEEKLY",FA55+'1-SETUP'!$V104*7,IF('1-SETUP'!$Q104="MONTHLY",EDATE(FA55,'1-SETUP'!$V104),IF('1-SETUP'!$Q104="YEARLY",EDATE(FA55,12*'1-SETUP'!$V104),""))))</f>
        <v/>
      </c>
      <c r="FC55" s="10" t="str">
        <f>IF('1-SETUP'!$Q104="DAILY",FB55+'1-SETUP'!$V104,IF('1-SETUP'!$Q104="WEEKLY",FB55+'1-SETUP'!$V104*7,IF('1-SETUP'!$Q104="MONTHLY",EDATE(FB55,'1-SETUP'!$V104),IF('1-SETUP'!$Q104="YEARLY",EDATE(FB55,12*'1-SETUP'!$V104),""))))</f>
        <v/>
      </c>
      <c r="FD55" s="10" t="str">
        <f>IF('1-SETUP'!$Q104="DAILY",FC55+'1-SETUP'!$V104,IF('1-SETUP'!$Q104="WEEKLY",FC55+'1-SETUP'!$V104*7,IF('1-SETUP'!$Q104="MONTHLY",EDATE(FC55,'1-SETUP'!$V104),IF('1-SETUP'!$Q104="YEARLY",EDATE(FC55,12*'1-SETUP'!$V104),""))))</f>
        <v/>
      </c>
      <c r="FE55" s="10" t="str">
        <f>IF('1-SETUP'!$Q104="DAILY",FD55+'1-SETUP'!$V104,IF('1-SETUP'!$Q104="WEEKLY",FD55+'1-SETUP'!$V104*7,IF('1-SETUP'!$Q104="MONTHLY",EDATE(FD55,'1-SETUP'!$V104),IF('1-SETUP'!$Q104="YEARLY",EDATE(FD55,12*'1-SETUP'!$V104),""))))</f>
        <v/>
      </c>
      <c r="FF55" s="10" t="str">
        <f>IF('1-SETUP'!$Q104="DAILY",FE55+'1-SETUP'!$V104,IF('1-SETUP'!$Q104="WEEKLY",FE55+'1-SETUP'!$V104*7,IF('1-SETUP'!$Q104="MONTHLY",EDATE(FE55,'1-SETUP'!$V104),IF('1-SETUP'!$Q104="YEARLY",EDATE(FE55,12*'1-SETUP'!$V104),""))))</f>
        <v/>
      </c>
      <c r="FG55" s="10" t="str">
        <f>IF('1-SETUP'!$Q104="DAILY",FF55+'1-SETUP'!$V104,IF('1-SETUP'!$Q104="WEEKLY",FF55+'1-SETUP'!$V104*7,IF('1-SETUP'!$Q104="MONTHLY",EDATE(FF55,'1-SETUP'!$V104),IF('1-SETUP'!$Q104="YEARLY",EDATE(FF55,12*'1-SETUP'!$V104),""))))</f>
        <v/>
      </c>
      <c r="FH55" s="10" t="str">
        <f>IF('1-SETUP'!$Q104="DAILY",FG55+'1-SETUP'!$V104,IF('1-SETUP'!$Q104="WEEKLY",FG55+'1-SETUP'!$V104*7,IF('1-SETUP'!$Q104="MONTHLY",EDATE(FG55,'1-SETUP'!$V104),IF('1-SETUP'!$Q104="YEARLY",EDATE(FG55,12*'1-SETUP'!$V104),""))))</f>
        <v/>
      </c>
      <c r="FI55" s="10" t="str">
        <f>IF('1-SETUP'!$Q104="DAILY",FH55+'1-SETUP'!$V104,IF('1-SETUP'!$Q104="WEEKLY",FH55+'1-SETUP'!$V104*7,IF('1-SETUP'!$Q104="MONTHLY",EDATE(FH55,'1-SETUP'!$V104),IF('1-SETUP'!$Q104="YEARLY",EDATE(FH55,12*'1-SETUP'!$V104),""))))</f>
        <v/>
      </c>
      <c r="FJ55" s="10" t="str">
        <f>IF('1-SETUP'!$Q104="DAILY",FI55+'1-SETUP'!$V104,IF('1-SETUP'!$Q104="WEEKLY",FI55+'1-SETUP'!$V104*7,IF('1-SETUP'!$Q104="MONTHLY",EDATE(FI55,'1-SETUP'!$V104),IF('1-SETUP'!$Q104="YEARLY",EDATE(FI55,12*'1-SETUP'!$V104),""))))</f>
        <v/>
      </c>
      <c r="FK55" s="10" t="str">
        <f>IF('1-SETUP'!$Q104="DAILY",FJ55+'1-SETUP'!$V104,IF('1-SETUP'!$Q104="WEEKLY",FJ55+'1-SETUP'!$V104*7,IF('1-SETUP'!$Q104="MONTHLY",EDATE(FJ55,'1-SETUP'!$V104),IF('1-SETUP'!$Q104="YEARLY",EDATE(FJ55,12*'1-SETUP'!$V104),""))))</f>
        <v/>
      </c>
      <c r="FL55" s="10" t="str">
        <f>IF('1-SETUP'!$Q104="DAILY",FK55+'1-SETUP'!$V104,IF('1-SETUP'!$Q104="WEEKLY",FK55+'1-SETUP'!$V104*7,IF('1-SETUP'!$Q104="MONTHLY",EDATE(FK55,'1-SETUP'!$V104),IF('1-SETUP'!$Q104="YEARLY",EDATE(FK55,12*'1-SETUP'!$V104),""))))</f>
        <v/>
      </c>
      <c r="FM55" s="10" t="str">
        <f>IF('1-SETUP'!$Q104="DAILY",FL55+'1-SETUP'!$V104,IF('1-SETUP'!$Q104="WEEKLY",FL55+'1-SETUP'!$V104*7,IF('1-SETUP'!$Q104="MONTHLY",EDATE(FL55,'1-SETUP'!$V104),IF('1-SETUP'!$Q104="YEARLY",EDATE(FL55,12*'1-SETUP'!$V104),""))))</f>
        <v/>
      </c>
      <c r="FN55" s="10" t="str">
        <f>IF('1-SETUP'!$Q104="DAILY",FM55+'1-SETUP'!$V104,IF('1-SETUP'!$Q104="WEEKLY",FM55+'1-SETUP'!$V104*7,IF('1-SETUP'!$Q104="MONTHLY",EDATE(FM55,'1-SETUP'!$V104),IF('1-SETUP'!$Q104="YEARLY",EDATE(FM55,12*'1-SETUP'!$V104),""))))</f>
        <v/>
      </c>
      <c r="FO55" s="10" t="str">
        <f>IF('1-SETUP'!$Q104="DAILY",FN55+'1-SETUP'!$V104,IF('1-SETUP'!$Q104="WEEKLY",FN55+'1-SETUP'!$V104*7,IF('1-SETUP'!$Q104="MONTHLY",EDATE(FN55,'1-SETUP'!$V104),IF('1-SETUP'!$Q104="YEARLY",EDATE(FN55,12*'1-SETUP'!$V104),""))))</f>
        <v/>
      </c>
      <c r="FP55" s="10" t="str">
        <f>IF('1-SETUP'!$Q104="DAILY",FO55+'1-SETUP'!$V104,IF('1-SETUP'!$Q104="WEEKLY",FO55+'1-SETUP'!$V104*7,IF('1-SETUP'!$Q104="MONTHLY",EDATE(FO55,'1-SETUP'!$V104),IF('1-SETUP'!$Q104="YEARLY",EDATE(FO55,12*'1-SETUP'!$V104),""))))</f>
        <v/>
      </c>
      <c r="FQ55" s="10" t="str">
        <f>IF('1-SETUP'!$Q104="DAILY",FP55+'1-SETUP'!$V104,IF('1-SETUP'!$Q104="WEEKLY",FP55+'1-SETUP'!$V104*7,IF('1-SETUP'!$Q104="MONTHLY",EDATE(FP55,'1-SETUP'!$V104),IF('1-SETUP'!$Q104="YEARLY",EDATE(FP55,12*'1-SETUP'!$V104),""))))</f>
        <v/>
      </c>
      <c r="FR55" s="10" t="str">
        <f>IF('1-SETUP'!$Q104="DAILY",FQ55+'1-SETUP'!$V104,IF('1-SETUP'!$Q104="WEEKLY",FQ55+'1-SETUP'!$V104*7,IF('1-SETUP'!$Q104="MONTHLY",EDATE(FQ55,'1-SETUP'!$V104),IF('1-SETUP'!$Q104="YEARLY",EDATE(FQ55,12*'1-SETUP'!$V104),""))))</f>
        <v/>
      </c>
      <c r="FS55" s="10" t="str">
        <f>IF('1-SETUP'!$Q104="DAILY",FR55+'1-SETUP'!$V104,IF('1-SETUP'!$Q104="WEEKLY",FR55+'1-SETUP'!$V104*7,IF('1-SETUP'!$Q104="MONTHLY",EDATE(FR55,'1-SETUP'!$V104),IF('1-SETUP'!$Q104="YEARLY",EDATE(FR55,12*'1-SETUP'!$V104),""))))</f>
        <v/>
      </c>
      <c r="FT55" s="10" t="str">
        <f>IF('1-SETUP'!$Q104="DAILY",FS55+'1-SETUP'!$V104,IF('1-SETUP'!$Q104="WEEKLY",FS55+'1-SETUP'!$V104*7,IF('1-SETUP'!$Q104="MONTHLY",EDATE(FS55,'1-SETUP'!$V104),IF('1-SETUP'!$Q104="YEARLY",EDATE(FS55,12*'1-SETUP'!$V104),""))))</f>
        <v/>
      </c>
      <c r="FU55" s="10" t="str">
        <f>IF('1-SETUP'!$Q104="DAILY",FT55+'1-SETUP'!$V104,IF('1-SETUP'!$Q104="WEEKLY",FT55+'1-SETUP'!$V104*7,IF('1-SETUP'!$Q104="MONTHLY",EDATE(FT55,'1-SETUP'!$V104),IF('1-SETUP'!$Q104="YEARLY",EDATE(FT55,12*'1-SETUP'!$V104),""))))</f>
        <v/>
      </c>
      <c r="FV55" s="10" t="str">
        <f>IF('1-SETUP'!$Q104="DAILY",FU55+'1-SETUP'!$V104,IF('1-SETUP'!$Q104="WEEKLY",FU55+'1-SETUP'!$V104*7,IF('1-SETUP'!$Q104="MONTHLY",EDATE(FU55,'1-SETUP'!$V104),IF('1-SETUP'!$Q104="YEARLY",EDATE(FU55,12*'1-SETUP'!$V104),""))))</f>
        <v/>
      </c>
      <c r="FW55" s="10" t="str">
        <f>IF('1-SETUP'!$Q104="DAILY",FV55+'1-SETUP'!$V104,IF('1-SETUP'!$Q104="WEEKLY",FV55+'1-SETUP'!$V104*7,IF('1-SETUP'!$Q104="MONTHLY",EDATE(FV55,'1-SETUP'!$V104),IF('1-SETUP'!$Q104="YEARLY",EDATE(FV55,12*'1-SETUP'!$V104),""))))</f>
        <v/>
      </c>
      <c r="FX55" s="10" t="str">
        <f>IF('1-SETUP'!$Q104="DAILY",FW55+'1-SETUP'!$V104,IF('1-SETUP'!$Q104="WEEKLY",FW55+'1-SETUP'!$V104*7,IF('1-SETUP'!$Q104="MONTHLY",EDATE(FW55,'1-SETUP'!$V104),IF('1-SETUP'!$Q104="YEARLY",EDATE(FW55,12*'1-SETUP'!$V104),""))))</f>
        <v/>
      </c>
      <c r="FY55" s="10" t="str">
        <f>IF('1-SETUP'!$Q104="DAILY",FX55+'1-SETUP'!$V104,IF('1-SETUP'!$Q104="WEEKLY",FX55+'1-SETUP'!$V104*7,IF('1-SETUP'!$Q104="MONTHLY",EDATE(FX55,'1-SETUP'!$V104),IF('1-SETUP'!$Q104="YEARLY",EDATE(FX55,12*'1-SETUP'!$V104),""))))</f>
        <v/>
      </c>
      <c r="FZ55" s="10" t="str">
        <f>IF('1-SETUP'!$Q104="DAILY",FY55+'1-SETUP'!$V104,IF('1-SETUP'!$Q104="WEEKLY",FY55+'1-SETUP'!$V104*7,IF('1-SETUP'!$Q104="MONTHLY",EDATE(FY55,'1-SETUP'!$V104),IF('1-SETUP'!$Q104="YEARLY",EDATE(FY55,12*'1-SETUP'!$V104),""))))</f>
        <v/>
      </c>
      <c r="GA55" s="10" t="str">
        <f>IF('1-SETUP'!$Q104="DAILY",FZ55+'1-SETUP'!$V104,IF('1-SETUP'!$Q104="WEEKLY",FZ55+'1-SETUP'!$V104*7,IF('1-SETUP'!$Q104="MONTHLY",EDATE(FZ55,'1-SETUP'!$V104),IF('1-SETUP'!$Q104="YEARLY",EDATE(FZ55,12*'1-SETUP'!$V104),""))))</f>
        <v/>
      </c>
      <c r="GB55" s="10" t="str">
        <f>IF('1-SETUP'!$Q104="DAILY",GA55+'1-SETUP'!$V104,IF('1-SETUP'!$Q104="WEEKLY",GA55+'1-SETUP'!$V104*7,IF('1-SETUP'!$Q104="MONTHLY",EDATE(GA55,'1-SETUP'!$V104),IF('1-SETUP'!$Q104="YEARLY",EDATE(GA55,12*'1-SETUP'!$V104),""))))</f>
        <v/>
      </c>
      <c r="GC55" s="10" t="str">
        <f>IF('1-SETUP'!$Q104="DAILY",GB55+'1-SETUP'!$V104,IF('1-SETUP'!$Q104="WEEKLY",GB55+'1-SETUP'!$V104*7,IF('1-SETUP'!$Q104="MONTHLY",EDATE(GB55,'1-SETUP'!$V104),IF('1-SETUP'!$Q104="YEARLY",EDATE(GB55,12*'1-SETUP'!$V104),""))))</f>
        <v/>
      </c>
      <c r="GD55" s="10" t="str">
        <f>IF('1-SETUP'!$Q104="DAILY",GC55+'1-SETUP'!$V104,IF('1-SETUP'!$Q104="WEEKLY",GC55+'1-SETUP'!$V104*7,IF('1-SETUP'!$Q104="MONTHLY",EDATE(GC55,'1-SETUP'!$V104),IF('1-SETUP'!$Q104="YEARLY",EDATE(GC55,12*'1-SETUP'!$V104),""))))</f>
        <v/>
      </c>
      <c r="GE55" s="10" t="str">
        <f>IF('1-SETUP'!$Q104="DAILY",GD55+'1-SETUP'!$V104,IF('1-SETUP'!$Q104="WEEKLY",GD55+'1-SETUP'!$V104*7,IF('1-SETUP'!$Q104="MONTHLY",EDATE(GD55,'1-SETUP'!$V104),IF('1-SETUP'!$Q104="YEARLY",EDATE(GD55,12*'1-SETUP'!$V104),""))))</f>
        <v/>
      </c>
      <c r="GF55" s="10" t="str">
        <f>IF('1-SETUP'!$Q104="DAILY",GE55+'1-SETUP'!$V104,IF('1-SETUP'!$Q104="WEEKLY",GE55+'1-SETUP'!$V104*7,IF('1-SETUP'!$Q104="MONTHLY",EDATE(GE55,'1-SETUP'!$V104),IF('1-SETUP'!$Q104="YEARLY",EDATE(GE55,12*'1-SETUP'!$V104),""))))</f>
        <v/>
      </c>
      <c r="GG55" s="10" t="str">
        <f>IF('1-SETUP'!$Q104="DAILY",GF55+'1-SETUP'!$V104,IF('1-SETUP'!$Q104="WEEKLY",GF55+'1-SETUP'!$V104*7,IF('1-SETUP'!$Q104="MONTHLY",EDATE(GF55,'1-SETUP'!$V104),IF('1-SETUP'!$Q104="YEARLY",EDATE(GF55,12*'1-SETUP'!$V104),""))))</f>
        <v/>
      </c>
      <c r="GH55" s="10" t="str">
        <f>IF('1-SETUP'!$Q104="DAILY",GG55+'1-SETUP'!$V104,IF('1-SETUP'!$Q104="WEEKLY",GG55+'1-SETUP'!$V104*7,IF('1-SETUP'!$Q104="MONTHLY",EDATE(GG55,'1-SETUP'!$V104),IF('1-SETUP'!$Q104="YEARLY",EDATE(GG55,12*'1-SETUP'!$V104),""))))</f>
        <v/>
      </c>
      <c r="GI55" s="10" t="str">
        <f>IF('1-SETUP'!$Q104="DAILY",GH55+'1-SETUP'!$V104,IF('1-SETUP'!$Q104="WEEKLY",GH55+'1-SETUP'!$V104*7,IF('1-SETUP'!$Q104="MONTHLY",EDATE(GH55,'1-SETUP'!$V104),IF('1-SETUP'!$Q104="YEARLY",EDATE(GH55,12*'1-SETUP'!$V104),""))))</f>
        <v/>
      </c>
      <c r="GJ55" s="10" t="str">
        <f>IF('1-SETUP'!$Q104="DAILY",GI55+'1-SETUP'!$V104,IF('1-SETUP'!$Q104="WEEKLY",GI55+'1-SETUP'!$V104*7,IF('1-SETUP'!$Q104="MONTHLY",EDATE(GI55,'1-SETUP'!$V104),IF('1-SETUP'!$Q104="YEARLY",EDATE(GI55,12*'1-SETUP'!$V104),""))))</f>
        <v/>
      </c>
      <c r="GK55" s="10" t="str">
        <f>IF('1-SETUP'!$Q104="DAILY",GJ55+'1-SETUP'!$V104,IF('1-SETUP'!$Q104="WEEKLY",GJ55+'1-SETUP'!$V104*7,IF('1-SETUP'!$Q104="MONTHLY",EDATE(GJ55,'1-SETUP'!$V104),IF('1-SETUP'!$Q104="YEARLY",EDATE(GJ55,12*'1-SETUP'!$V104),""))))</f>
        <v/>
      </c>
      <c r="GL55" s="10" t="str">
        <f>IF('1-SETUP'!$Q104="DAILY",GK55+'1-SETUP'!$V104,IF('1-SETUP'!$Q104="WEEKLY",GK55+'1-SETUP'!$V104*7,IF('1-SETUP'!$Q104="MONTHLY",EDATE(GK55,'1-SETUP'!$V104),IF('1-SETUP'!$Q104="YEARLY",EDATE(GK55,12*'1-SETUP'!$V104),""))))</f>
        <v/>
      </c>
      <c r="GM55" s="10" t="str">
        <f>IF('1-SETUP'!$Q104="DAILY",GL55+'1-SETUP'!$V104,IF('1-SETUP'!$Q104="WEEKLY",GL55+'1-SETUP'!$V104*7,IF('1-SETUP'!$Q104="MONTHLY",EDATE(GL55,'1-SETUP'!$V104),IF('1-SETUP'!$Q104="YEARLY",EDATE(GL55,12*'1-SETUP'!$V104),""))))</f>
        <v/>
      </c>
      <c r="GN55" s="10" t="str">
        <f>IF('1-SETUP'!$Q104="DAILY",GM55+'1-SETUP'!$V104,IF('1-SETUP'!$Q104="WEEKLY",GM55+'1-SETUP'!$V104*7,IF('1-SETUP'!$Q104="MONTHLY",EDATE(GM55,'1-SETUP'!$V104),IF('1-SETUP'!$Q104="YEARLY",EDATE(GM55,12*'1-SETUP'!$V104),""))))</f>
        <v/>
      </c>
      <c r="GO55" s="10" t="str">
        <f>IF('1-SETUP'!$Q104="DAILY",GN55+'1-SETUP'!$V104,IF('1-SETUP'!$Q104="WEEKLY",GN55+'1-SETUP'!$V104*7,IF('1-SETUP'!$Q104="MONTHLY",EDATE(GN55,'1-SETUP'!$V104),IF('1-SETUP'!$Q104="YEARLY",EDATE(GN55,12*'1-SETUP'!$V104),""))))</f>
        <v/>
      </c>
      <c r="GP55" s="10" t="str">
        <f>IF('1-SETUP'!$Q104="DAILY",GO55+'1-SETUP'!$V104,IF('1-SETUP'!$Q104="WEEKLY",GO55+'1-SETUP'!$V104*7,IF('1-SETUP'!$Q104="MONTHLY",EDATE(GO55,'1-SETUP'!$V104),IF('1-SETUP'!$Q104="YEARLY",EDATE(GO55,12*'1-SETUP'!$V104),""))))</f>
        <v/>
      </c>
      <c r="GQ55" s="10" t="str">
        <f>IF('1-SETUP'!$Q104="DAILY",GP55+'1-SETUP'!$V104,IF('1-SETUP'!$Q104="WEEKLY",GP55+'1-SETUP'!$V104*7,IF('1-SETUP'!$Q104="MONTHLY",EDATE(GP55,'1-SETUP'!$V104),IF('1-SETUP'!$Q104="YEARLY",EDATE(GP55,12*'1-SETUP'!$V104),""))))</f>
        <v/>
      </c>
      <c r="GR55" s="10" t="str">
        <f>IF('1-SETUP'!$Q104="DAILY",GQ55+'1-SETUP'!$V104,IF('1-SETUP'!$Q104="WEEKLY",GQ55+'1-SETUP'!$V104*7,IF('1-SETUP'!$Q104="MONTHLY",EDATE(GQ55,'1-SETUP'!$V104),IF('1-SETUP'!$Q104="YEARLY",EDATE(GQ55,12*'1-SETUP'!$V104),""))))</f>
        <v/>
      </c>
      <c r="GS55" s="10" t="str">
        <f>IF('1-SETUP'!$Q104="DAILY",GR55+'1-SETUP'!$V104,IF('1-SETUP'!$Q104="WEEKLY",GR55+'1-SETUP'!$V104*7,IF('1-SETUP'!$Q104="MONTHLY",EDATE(GR55,'1-SETUP'!$V104),IF('1-SETUP'!$Q104="YEARLY",EDATE(GR55,12*'1-SETUP'!$V104),""))))</f>
        <v/>
      </c>
      <c r="GT55" s="10" t="str">
        <f>IF('1-SETUP'!$Q104="DAILY",GS55+'1-SETUP'!$V104,IF('1-SETUP'!$Q104="WEEKLY",GS55+'1-SETUP'!$V104*7,IF('1-SETUP'!$Q104="MONTHLY",EDATE(GS55,'1-SETUP'!$V104),IF('1-SETUP'!$Q104="YEARLY",EDATE(GS55,12*'1-SETUP'!$V104),""))))</f>
        <v/>
      </c>
      <c r="GU55" s="10" t="str">
        <f>IF('1-SETUP'!$Q104="DAILY",GT55+'1-SETUP'!$V104,IF('1-SETUP'!$Q104="WEEKLY",GT55+'1-SETUP'!$V104*7,IF('1-SETUP'!$Q104="MONTHLY",EDATE(GT55,'1-SETUP'!$V104),IF('1-SETUP'!$Q104="YEARLY",EDATE(GT55,12*'1-SETUP'!$V104),""))))</f>
        <v/>
      </c>
      <c r="GV55" s="10" t="str">
        <f>IF('1-SETUP'!$Q104="DAILY",GU55+'1-SETUP'!$V104,IF('1-SETUP'!$Q104="WEEKLY",GU55+'1-SETUP'!$V104*7,IF('1-SETUP'!$Q104="MONTHLY",EDATE(GU55,'1-SETUP'!$V104),IF('1-SETUP'!$Q104="YEARLY",EDATE(GU55,12*'1-SETUP'!$V104),""))))</f>
        <v/>
      </c>
      <c r="GW55" s="10" t="str">
        <f>IF('1-SETUP'!$Q104="DAILY",GV55+'1-SETUP'!$V104,IF('1-SETUP'!$Q104="WEEKLY",GV55+'1-SETUP'!$V104*7,IF('1-SETUP'!$Q104="MONTHLY",EDATE(GV55,'1-SETUP'!$V104),IF('1-SETUP'!$Q104="YEARLY",EDATE(GV55,12*'1-SETUP'!$V104),""))))</f>
        <v/>
      </c>
      <c r="GX55" s="10" t="str">
        <f>IF('1-SETUP'!$Q104="DAILY",GW55+'1-SETUP'!$V104,IF('1-SETUP'!$Q104="WEEKLY",GW55+'1-SETUP'!$V104*7,IF('1-SETUP'!$Q104="MONTHLY",EDATE(GW55,'1-SETUP'!$V104),IF('1-SETUP'!$Q104="YEARLY",EDATE(GW55,12*'1-SETUP'!$V104),""))))</f>
        <v/>
      </c>
      <c r="GY55" s="10" t="str">
        <f>IF('1-SETUP'!$Q104="DAILY",GX55+'1-SETUP'!$V104,IF('1-SETUP'!$Q104="WEEKLY",GX55+'1-SETUP'!$V104*7,IF('1-SETUP'!$Q104="MONTHLY",EDATE(GX55,'1-SETUP'!$V104),IF('1-SETUP'!$Q104="YEARLY",EDATE(GX55,12*'1-SETUP'!$V104),""))))</f>
        <v/>
      </c>
      <c r="GZ55" s="10" t="str">
        <f>IF('1-SETUP'!$Q104="DAILY",GY55+'1-SETUP'!$V104,IF('1-SETUP'!$Q104="WEEKLY",GY55+'1-SETUP'!$V104*7,IF('1-SETUP'!$Q104="MONTHLY",EDATE(GY55,'1-SETUP'!$V104),IF('1-SETUP'!$Q104="YEARLY",EDATE(GY55,12*'1-SETUP'!$V104),""))))</f>
        <v/>
      </c>
      <c r="HA55" s="10" t="str">
        <f>IF('1-SETUP'!$Q104="DAILY",GZ55+'1-SETUP'!$V104,IF('1-SETUP'!$Q104="WEEKLY",GZ55+'1-SETUP'!$V104*7,IF('1-SETUP'!$Q104="MONTHLY",EDATE(GZ55,'1-SETUP'!$V104),IF('1-SETUP'!$Q104="YEARLY",EDATE(GZ55,12*'1-SETUP'!$V104),""))))</f>
        <v/>
      </c>
      <c r="HB55" s="10" t="str">
        <f>IF('1-SETUP'!$Q104="DAILY",HA55+'1-SETUP'!$V104,IF('1-SETUP'!$Q104="WEEKLY",HA55+'1-SETUP'!$V104*7,IF('1-SETUP'!$Q104="MONTHLY",EDATE(HA55,'1-SETUP'!$V104),IF('1-SETUP'!$Q104="YEARLY",EDATE(HA55,12*'1-SETUP'!$V104),""))))</f>
        <v/>
      </c>
      <c r="HC55" s="10" t="str">
        <f>IF('1-SETUP'!$Q104="DAILY",HB55+'1-SETUP'!$V104,IF('1-SETUP'!$Q104="WEEKLY",HB55+'1-SETUP'!$V104*7,IF('1-SETUP'!$Q104="MONTHLY",EDATE(HB55,'1-SETUP'!$V104),IF('1-SETUP'!$Q104="YEARLY",EDATE(HB55,12*'1-SETUP'!$V104),""))))</f>
        <v/>
      </c>
      <c r="HD55" s="10" t="str">
        <f>IF('1-SETUP'!$Q104="DAILY",HC55+'1-SETUP'!$V104,IF('1-SETUP'!$Q104="WEEKLY",HC55+'1-SETUP'!$V104*7,IF('1-SETUP'!$Q104="MONTHLY",EDATE(HC55,'1-SETUP'!$V104),IF('1-SETUP'!$Q104="YEARLY",EDATE(HC55,12*'1-SETUP'!$V104),""))))</f>
        <v/>
      </c>
      <c r="HE55" s="10" t="str">
        <f>IF('1-SETUP'!$Q104="DAILY",HD55+'1-SETUP'!$V104,IF('1-SETUP'!$Q104="WEEKLY",HD55+'1-SETUP'!$V104*7,IF('1-SETUP'!$Q104="MONTHLY",EDATE(HD55,'1-SETUP'!$V104),IF('1-SETUP'!$Q104="YEARLY",EDATE(HD55,12*'1-SETUP'!$V104),""))))</f>
        <v/>
      </c>
      <c r="HF55" s="10" t="str">
        <f>IF('1-SETUP'!$Q104="DAILY",HE55+'1-SETUP'!$V104,IF('1-SETUP'!$Q104="WEEKLY",HE55+'1-SETUP'!$V104*7,IF('1-SETUP'!$Q104="MONTHLY",EDATE(HE55,'1-SETUP'!$V104),IF('1-SETUP'!$Q104="YEARLY",EDATE(HE55,12*'1-SETUP'!$V104),""))))</f>
        <v/>
      </c>
      <c r="HG55" s="10" t="str">
        <f>IF('1-SETUP'!$Q104="DAILY",HF55+'1-SETUP'!$V104,IF('1-SETUP'!$Q104="WEEKLY",HF55+'1-SETUP'!$V104*7,IF('1-SETUP'!$Q104="MONTHLY",EDATE(HF55,'1-SETUP'!$V104),IF('1-SETUP'!$Q104="YEARLY",EDATE(HF55,12*'1-SETUP'!$V104),""))))</f>
        <v/>
      </c>
      <c r="HH55" s="10" t="str">
        <f>IF('1-SETUP'!$Q104="DAILY",HG55+'1-SETUP'!$V104,IF('1-SETUP'!$Q104="WEEKLY",HG55+'1-SETUP'!$V104*7,IF('1-SETUP'!$Q104="MONTHLY",EDATE(HG55,'1-SETUP'!$V104),IF('1-SETUP'!$Q104="YEARLY",EDATE(HG55,12*'1-SETUP'!$V104),""))))</f>
        <v/>
      </c>
      <c r="HI55" s="10" t="str">
        <f>IF('1-SETUP'!$Q104="DAILY",HH55+'1-SETUP'!$V104,IF('1-SETUP'!$Q104="WEEKLY",HH55+'1-SETUP'!$V104*7,IF('1-SETUP'!$Q104="MONTHLY",EDATE(HH55,'1-SETUP'!$V104),IF('1-SETUP'!$Q104="YEARLY",EDATE(HH55,12*'1-SETUP'!$V104),""))))</f>
        <v/>
      </c>
      <c r="HJ55" s="10" t="str">
        <f>IF('1-SETUP'!$Q104="DAILY",HI55+'1-SETUP'!$V104,IF('1-SETUP'!$Q104="WEEKLY",HI55+'1-SETUP'!$V104*7,IF('1-SETUP'!$Q104="MONTHLY",EDATE(HI55,'1-SETUP'!$V104),IF('1-SETUP'!$Q104="YEARLY",EDATE(HI55,12*'1-SETUP'!$V104),""))))</f>
        <v/>
      </c>
      <c r="HK55" s="10" t="str">
        <f>IF('1-SETUP'!$Q104="DAILY",HJ55+'1-SETUP'!$V104,IF('1-SETUP'!$Q104="WEEKLY",HJ55+'1-SETUP'!$V104*7,IF('1-SETUP'!$Q104="MONTHLY",EDATE(HJ55,'1-SETUP'!$V104),IF('1-SETUP'!$Q104="YEARLY",EDATE(HJ55,12*'1-SETUP'!$V104),""))))</f>
        <v/>
      </c>
      <c r="HL55" s="10" t="str">
        <f>IF('1-SETUP'!$Q104="DAILY",HK55+'1-SETUP'!$V104,IF('1-SETUP'!$Q104="WEEKLY",HK55+'1-SETUP'!$V104*7,IF('1-SETUP'!$Q104="MONTHLY",EDATE(HK55,'1-SETUP'!$V104),IF('1-SETUP'!$Q104="YEARLY",EDATE(HK55,12*'1-SETUP'!$V104),""))))</f>
        <v/>
      </c>
      <c r="HM55" s="10" t="str">
        <f>IF('1-SETUP'!$Q104="DAILY",HL55+'1-SETUP'!$V104,IF('1-SETUP'!$Q104="WEEKLY",HL55+'1-SETUP'!$V104*7,IF('1-SETUP'!$Q104="MONTHLY",EDATE(HL55,'1-SETUP'!$V104),IF('1-SETUP'!$Q104="YEARLY",EDATE(HL55,12*'1-SETUP'!$V104),""))))</f>
        <v/>
      </c>
      <c r="HN55" s="10" t="str">
        <f>IF('1-SETUP'!$Q104="DAILY",HM55+'1-SETUP'!$V104,IF('1-SETUP'!$Q104="WEEKLY",HM55+'1-SETUP'!$V104*7,IF('1-SETUP'!$Q104="MONTHLY",EDATE(HM55,'1-SETUP'!$V104),IF('1-SETUP'!$Q104="YEARLY",EDATE(HM55,12*'1-SETUP'!$V104),""))))</f>
        <v/>
      </c>
      <c r="HO55" s="10" t="str">
        <f>IF('1-SETUP'!$Q104="DAILY",HN55+'1-SETUP'!$V104,IF('1-SETUP'!$Q104="WEEKLY",HN55+'1-SETUP'!$V104*7,IF('1-SETUP'!$Q104="MONTHLY",EDATE(HN55,'1-SETUP'!$V104),IF('1-SETUP'!$Q104="YEARLY",EDATE(HN55,12*'1-SETUP'!$V104),""))))</f>
        <v/>
      </c>
      <c r="HP55" s="10" t="str">
        <f>IF('1-SETUP'!$Q104="DAILY",HO55+'1-SETUP'!$V104,IF('1-SETUP'!$Q104="WEEKLY",HO55+'1-SETUP'!$V104*7,IF('1-SETUP'!$Q104="MONTHLY",EDATE(HO55,'1-SETUP'!$V104),IF('1-SETUP'!$Q104="YEARLY",EDATE(HO55,12*'1-SETUP'!$V104),""))))</f>
        <v/>
      </c>
      <c r="HQ55" s="10" t="str">
        <f>IF('1-SETUP'!$Q104="DAILY",HP55+'1-SETUP'!$V104,IF('1-SETUP'!$Q104="WEEKLY",HP55+'1-SETUP'!$V104*7,IF('1-SETUP'!$Q104="MONTHLY",EDATE(HP55,'1-SETUP'!$V104),IF('1-SETUP'!$Q104="YEARLY",EDATE(HP55,12*'1-SETUP'!$V104),""))))</f>
        <v/>
      </c>
      <c r="HR55" s="10" t="str">
        <f>IF('1-SETUP'!$Q104="DAILY",HQ55+'1-SETUP'!$V104,IF('1-SETUP'!$Q104="WEEKLY",HQ55+'1-SETUP'!$V104*7,IF('1-SETUP'!$Q104="MONTHLY",EDATE(HQ55,'1-SETUP'!$V104),IF('1-SETUP'!$Q104="YEARLY",EDATE(HQ55,12*'1-SETUP'!$V104),""))))</f>
        <v/>
      </c>
      <c r="HS55" s="10" t="str">
        <f>IF('1-SETUP'!$Q104="DAILY",HR55+'1-SETUP'!$V104,IF('1-SETUP'!$Q104="WEEKLY",HR55+'1-SETUP'!$V104*7,IF('1-SETUP'!$Q104="MONTHLY",EDATE(HR55,'1-SETUP'!$V104),IF('1-SETUP'!$Q104="YEARLY",EDATE(HR55,12*'1-SETUP'!$V104),""))))</f>
        <v/>
      </c>
      <c r="HT55" s="10" t="str">
        <f>IF('1-SETUP'!$Q104="DAILY",HS55+'1-SETUP'!$V104,IF('1-SETUP'!$Q104="WEEKLY",HS55+'1-SETUP'!$V104*7,IF('1-SETUP'!$Q104="MONTHLY",EDATE(HS55,'1-SETUP'!$V104),IF('1-SETUP'!$Q104="YEARLY",EDATE(HS55,12*'1-SETUP'!$V104),""))))</f>
        <v/>
      </c>
      <c r="HU55" s="10" t="str">
        <f>IF('1-SETUP'!$Q104="DAILY",HT55+'1-SETUP'!$V104,IF('1-SETUP'!$Q104="WEEKLY",HT55+'1-SETUP'!$V104*7,IF('1-SETUP'!$Q104="MONTHLY",EDATE(HT55,'1-SETUP'!$V104),IF('1-SETUP'!$Q104="YEARLY",EDATE(HT55,12*'1-SETUP'!$V104),""))))</f>
        <v/>
      </c>
      <c r="HV55" s="10" t="str">
        <f>IF('1-SETUP'!$Q104="DAILY",HU55+'1-SETUP'!$V104,IF('1-SETUP'!$Q104="WEEKLY",HU55+'1-SETUP'!$V104*7,IF('1-SETUP'!$Q104="MONTHLY",EDATE(HU55,'1-SETUP'!$V104),IF('1-SETUP'!$Q104="YEARLY",EDATE(HU55,12*'1-SETUP'!$V104),""))))</f>
        <v/>
      </c>
      <c r="HW55" s="10" t="str">
        <f>IF('1-SETUP'!$Q104="DAILY",HV55+'1-SETUP'!$V104,IF('1-SETUP'!$Q104="WEEKLY",HV55+'1-SETUP'!$V104*7,IF('1-SETUP'!$Q104="MONTHLY",EDATE(HV55,'1-SETUP'!$V104),IF('1-SETUP'!$Q104="YEARLY",EDATE(HV55,12*'1-SETUP'!$V104),""))))</f>
        <v/>
      </c>
      <c r="HX55" s="10" t="str">
        <f>IF('1-SETUP'!$Q104="DAILY",HW55+'1-SETUP'!$V104,IF('1-SETUP'!$Q104="WEEKLY",HW55+'1-SETUP'!$V104*7,IF('1-SETUP'!$Q104="MONTHLY",EDATE(HW55,'1-SETUP'!$V104),IF('1-SETUP'!$Q104="YEARLY",EDATE(HW55,12*'1-SETUP'!$V104),""))))</f>
        <v/>
      </c>
      <c r="HY55" s="10" t="str">
        <f>IF('1-SETUP'!$Q104="DAILY",HX55+'1-SETUP'!$V104,IF('1-SETUP'!$Q104="WEEKLY",HX55+'1-SETUP'!$V104*7,IF('1-SETUP'!$Q104="MONTHLY",EDATE(HX55,'1-SETUP'!$V104),IF('1-SETUP'!$Q104="YEARLY",EDATE(HX55,12*'1-SETUP'!$V104),""))))</f>
        <v/>
      </c>
      <c r="HZ55" s="10" t="str">
        <f>IF('1-SETUP'!$Q104="DAILY",HY55+'1-SETUP'!$V104,IF('1-SETUP'!$Q104="WEEKLY",HY55+'1-SETUP'!$V104*7,IF('1-SETUP'!$Q104="MONTHLY",EDATE(HY55,'1-SETUP'!$V104),IF('1-SETUP'!$Q104="YEARLY",EDATE(HY55,12*'1-SETUP'!$V104),""))))</f>
        <v/>
      </c>
      <c r="IA55" s="10" t="str">
        <f>IF('1-SETUP'!$Q104="DAILY",HZ55+'1-SETUP'!$V104,IF('1-SETUP'!$Q104="WEEKLY",HZ55+'1-SETUP'!$V104*7,IF('1-SETUP'!$Q104="MONTHLY",EDATE(HZ55,'1-SETUP'!$V104),IF('1-SETUP'!$Q104="YEARLY",EDATE(HZ55,12*'1-SETUP'!$V104),""))))</f>
        <v/>
      </c>
      <c r="IB55" s="10" t="str">
        <f>IF('1-SETUP'!$Q104="DAILY",IA55+'1-SETUP'!$V104,IF('1-SETUP'!$Q104="WEEKLY",IA55+'1-SETUP'!$V104*7,IF('1-SETUP'!$Q104="MONTHLY",EDATE(IA55,'1-SETUP'!$V104),IF('1-SETUP'!$Q104="YEARLY",EDATE(IA55,12*'1-SETUP'!$V104),""))))</f>
        <v/>
      </c>
      <c r="IC55" s="10" t="str">
        <f>IF('1-SETUP'!$Q104="DAILY",IB55+'1-SETUP'!$V104,IF('1-SETUP'!$Q104="WEEKLY",IB55+'1-SETUP'!$V104*7,IF('1-SETUP'!$Q104="MONTHLY",EDATE(IB55,'1-SETUP'!$V104),IF('1-SETUP'!$Q104="YEARLY",EDATE(IB55,12*'1-SETUP'!$V104),""))))</f>
        <v/>
      </c>
      <c r="ID55" s="10" t="str">
        <f>IF('1-SETUP'!$Q104="DAILY",IC55+'1-SETUP'!$V104,IF('1-SETUP'!$Q104="WEEKLY",IC55+'1-SETUP'!$V104*7,IF('1-SETUP'!$Q104="MONTHLY",EDATE(IC55,'1-SETUP'!$V104),IF('1-SETUP'!$Q104="YEARLY",EDATE(IC55,12*'1-SETUP'!$V104),""))))</f>
        <v/>
      </c>
      <c r="IE55" s="10" t="str">
        <f>IF('1-SETUP'!$Q104="DAILY",ID55+'1-SETUP'!$V104,IF('1-SETUP'!$Q104="WEEKLY",ID55+'1-SETUP'!$V104*7,IF('1-SETUP'!$Q104="MONTHLY",EDATE(ID55,'1-SETUP'!$V104),IF('1-SETUP'!$Q104="YEARLY",EDATE(ID55,12*'1-SETUP'!$V104),""))))</f>
        <v/>
      </c>
      <c r="IF55" s="10" t="str">
        <f>IF('1-SETUP'!$Q104="DAILY",IE55+'1-SETUP'!$V104,IF('1-SETUP'!$Q104="WEEKLY",IE55+'1-SETUP'!$V104*7,IF('1-SETUP'!$Q104="MONTHLY",EDATE(IE55,'1-SETUP'!$V104),IF('1-SETUP'!$Q104="YEARLY",EDATE(IE55,12*'1-SETUP'!$V104),""))))</f>
        <v/>
      </c>
      <c r="IG55" s="10" t="str">
        <f>IF('1-SETUP'!$Q104="DAILY",IF55+'1-SETUP'!$V104,IF('1-SETUP'!$Q104="WEEKLY",IF55+'1-SETUP'!$V104*7,IF('1-SETUP'!$Q104="MONTHLY",EDATE(IF55,'1-SETUP'!$V104),IF('1-SETUP'!$Q104="YEARLY",EDATE(IF55,12*'1-SETUP'!$V104),""))))</f>
        <v/>
      </c>
      <c r="IH55" s="10" t="str">
        <f>IF('1-SETUP'!$Q104="DAILY",IG55+'1-SETUP'!$V104,IF('1-SETUP'!$Q104="WEEKLY",IG55+'1-SETUP'!$V104*7,IF('1-SETUP'!$Q104="MONTHLY",EDATE(IG55,'1-SETUP'!$V104),IF('1-SETUP'!$Q104="YEARLY",EDATE(IG55,12*'1-SETUP'!$V104),""))))</f>
        <v/>
      </c>
      <c r="II55" s="10" t="str">
        <f>IF('1-SETUP'!$Q104="DAILY",IH55+'1-SETUP'!$V104,IF('1-SETUP'!$Q104="WEEKLY",IH55+'1-SETUP'!$V104*7,IF('1-SETUP'!$Q104="MONTHLY",EDATE(IH55,'1-SETUP'!$V104),IF('1-SETUP'!$Q104="YEARLY",EDATE(IH55,12*'1-SETUP'!$V104),""))))</f>
        <v/>
      </c>
      <c r="IJ55" s="10" t="str">
        <f>IF('1-SETUP'!$Q104="DAILY",II55+'1-SETUP'!$V104,IF('1-SETUP'!$Q104="WEEKLY",II55+'1-SETUP'!$V104*7,IF('1-SETUP'!$Q104="MONTHLY",EDATE(II55,'1-SETUP'!$V104),IF('1-SETUP'!$Q104="YEARLY",EDATE(II55,12*'1-SETUP'!$V104),""))))</f>
        <v/>
      </c>
      <c r="IK55" s="10" t="str">
        <f>IF('1-SETUP'!$Q104="DAILY",IJ55+'1-SETUP'!$V104,IF('1-SETUP'!$Q104="WEEKLY",IJ55+'1-SETUP'!$V104*7,IF('1-SETUP'!$Q104="MONTHLY",EDATE(IJ55,'1-SETUP'!$V104),IF('1-SETUP'!$Q104="YEARLY",EDATE(IJ55,12*'1-SETUP'!$V104),""))))</f>
        <v/>
      </c>
      <c r="IL55" s="10" t="str">
        <f>IF('1-SETUP'!$Q104="DAILY",IK55+'1-SETUP'!$V104,IF('1-SETUP'!$Q104="WEEKLY",IK55+'1-SETUP'!$V104*7,IF('1-SETUP'!$Q104="MONTHLY",EDATE(IK55,'1-SETUP'!$V104),IF('1-SETUP'!$Q104="YEARLY",EDATE(IK55,12*'1-SETUP'!$V104),""))))</f>
        <v/>
      </c>
      <c r="IM55" s="10" t="str">
        <f>IF('1-SETUP'!$Q104="DAILY",IL55+'1-SETUP'!$V104,IF('1-SETUP'!$Q104="WEEKLY",IL55+'1-SETUP'!$V104*7,IF('1-SETUP'!$Q104="MONTHLY",EDATE(IL55,'1-SETUP'!$V104),IF('1-SETUP'!$Q104="YEARLY",EDATE(IL55,12*'1-SETUP'!$V104),""))))</f>
        <v/>
      </c>
      <c r="IN55" s="10" t="str">
        <f>IF('1-SETUP'!$Q104="DAILY",IM55+'1-SETUP'!$V104,IF('1-SETUP'!$Q104="WEEKLY",IM55+'1-SETUP'!$V104*7,IF('1-SETUP'!$Q104="MONTHLY",EDATE(IM55,'1-SETUP'!$V104),IF('1-SETUP'!$Q104="YEARLY",EDATE(IM55,12*'1-SETUP'!$V104),""))))</f>
        <v/>
      </c>
      <c r="IO55" s="10" t="str">
        <f>IF('1-SETUP'!$Q104="DAILY",IN55+'1-SETUP'!$V104,IF('1-SETUP'!$Q104="WEEKLY",IN55+'1-SETUP'!$V104*7,IF('1-SETUP'!$Q104="MONTHLY",EDATE(IN55,'1-SETUP'!$V104),IF('1-SETUP'!$Q104="YEARLY",EDATE(IN55,12*'1-SETUP'!$V104),""))))</f>
        <v/>
      </c>
      <c r="IP55" s="10" t="str">
        <f>IF('1-SETUP'!$Q104="DAILY",IO55+'1-SETUP'!$V104,IF('1-SETUP'!$Q104="WEEKLY",IO55+'1-SETUP'!$V104*7,IF('1-SETUP'!$Q104="MONTHLY",EDATE(IO55,'1-SETUP'!$V104),IF('1-SETUP'!$Q104="YEARLY",EDATE(IO55,12*'1-SETUP'!$V104),""))))</f>
        <v/>
      </c>
      <c r="IQ55" s="10" t="str">
        <f>IF('1-SETUP'!$Q104="DAILY",IP55+'1-SETUP'!$V104,IF('1-SETUP'!$Q104="WEEKLY",IP55+'1-SETUP'!$V104*7,IF('1-SETUP'!$Q104="MONTHLY",EDATE(IP55,'1-SETUP'!$V104),IF('1-SETUP'!$Q104="YEARLY",EDATE(IP55,12*'1-SETUP'!$V104),""))))</f>
        <v/>
      </c>
      <c r="IR55" s="10" t="str">
        <f>IF('1-SETUP'!$Q104="DAILY",IQ55+'1-SETUP'!$V104,IF('1-SETUP'!$Q104="WEEKLY",IQ55+'1-SETUP'!$V104*7,IF('1-SETUP'!$Q104="MONTHLY",EDATE(IQ55,'1-SETUP'!$V104),IF('1-SETUP'!$Q104="YEARLY",EDATE(IQ55,12*'1-SETUP'!$V104),""))))</f>
        <v/>
      </c>
      <c r="IS55" s="10" t="str">
        <f>IF('1-SETUP'!$Q104="DAILY",IR55+'1-SETUP'!$V104,IF('1-SETUP'!$Q104="WEEKLY",IR55+'1-SETUP'!$V104*7,IF('1-SETUP'!$Q104="MONTHLY",EDATE(IR55,'1-SETUP'!$V104),IF('1-SETUP'!$Q104="YEARLY",EDATE(IR55,12*'1-SETUP'!$V104),""))))</f>
        <v/>
      </c>
      <c r="IT55" s="10" t="str">
        <f>IF('1-SETUP'!$Q104="DAILY",IS55+'1-SETUP'!$V104,IF('1-SETUP'!$Q104="WEEKLY",IS55+'1-SETUP'!$V104*7,IF('1-SETUP'!$Q104="MONTHLY",EDATE(IS55,'1-SETUP'!$V104),IF('1-SETUP'!$Q104="YEARLY",EDATE(IS55,12*'1-SETUP'!$V104),""))))</f>
        <v/>
      </c>
      <c r="IU55" s="10" t="str">
        <f>IF('1-SETUP'!$Q104="DAILY",IT55+'1-SETUP'!$V104,IF('1-SETUP'!$Q104="WEEKLY",IT55+'1-SETUP'!$V104*7,IF('1-SETUP'!$Q104="MONTHLY",EDATE(IT55,'1-SETUP'!$V104),IF('1-SETUP'!$Q104="YEARLY",EDATE(IT55,12*'1-SETUP'!$V104),""))))</f>
        <v/>
      </c>
      <c r="IV55" s="10" t="str">
        <f>IF('1-SETUP'!$Q104="DAILY",IU55+'1-SETUP'!$V104,IF('1-SETUP'!$Q104="WEEKLY",IU55+'1-SETUP'!$V104*7,IF('1-SETUP'!$Q104="MONTHLY",EDATE(IU55,'1-SETUP'!$V104),IF('1-SETUP'!$Q104="YEARLY",EDATE(IU55,12*'1-SETUP'!$V104),""))))</f>
        <v/>
      </c>
      <c r="IW55" s="10" t="str">
        <f>IF('1-SETUP'!$Q104="DAILY",IV55+'1-SETUP'!$V104,IF('1-SETUP'!$Q104="WEEKLY",IV55+'1-SETUP'!$V104*7,IF('1-SETUP'!$Q104="MONTHLY",EDATE(IV55,'1-SETUP'!$V104),IF('1-SETUP'!$Q104="YEARLY",EDATE(IV55,12*'1-SETUP'!$V104),""))))</f>
        <v/>
      </c>
      <c r="IX55" s="10" t="str">
        <f>IF('1-SETUP'!$Q104="DAILY",IW55+'1-SETUP'!$V104,IF('1-SETUP'!$Q104="WEEKLY",IW55+'1-SETUP'!$V104*7,IF('1-SETUP'!$Q104="MONTHLY",EDATE(IW55,'1-SETUP'!$V104),IF('1-SETUP'!$Q104="YEARLY",EDATE(IW55,12*'1-SETUP'!$V104),""))))</f>
        <v/>
      </c>
      <c r="IY55" s="10" t="str">
        <f>IF('1-SETUP'!$Q104="DAILY",IX55+'1-SETUP'!$V104,IF('1-SETUP'!$Q104="WEEKLY",IX55+'1-SETUP'!$V104*7,IF('1-SETUP'!$Q104="MONTHLY",EDATE(IX55,'1-SETUP'!$V104),IF('1-SETUP'!$Q104="YEARLY",EDATE(IX55,12*'1-SETUP'!$V104),""))))</f>
        <v/>
      </c>
      <c r="IZ55" s="10" t="str">
        <f>IF('1-SETUP'!$Q104="DAILY",IY55+'1-SETUP'!$V104,IF('1-SETUP'!$Q104="WEEKLY",IY55+'1-SETUP'!$V104*7,IF('1-SETUP'!$Q104="MONTHLY",EDATE(IY55,'1-SETUP'!$V104),IF('1-SETUP'!$Q104="YEARLY",EDATE(IY55,12*'1-SETUP'!$V104),""))))</f>
        <v/>
      </c>
      <c r="JA55" s="10" t="str">
        <f>IF('1-SETUP'!$Q104="DAILY",IZ55+'1-SETUP'!$V104,IF('1-SETUP'!$Q104="WEEKLY",IZ55+'1-SETUP'!$V104*7,IF('1-SETUP'!$Q104="MONTHLY",EDATE(IZ55,'1-SETUP'!$V104),IF('1-SETUP'!$Q104="YEARLY",EDATE(IZ55,12*'1-SETUP'!$V104),""))))</f>
        <v/>
      </c>
      <c r="JB55" s="10" t="str">
        <f>IF('1-SETUP'!$Q104="DAILY",JA55+'1-SETUP'!$V104,IF('1-SETUP'!$Q104="WEEKLY",JA55+'1-SETUP'!$V104*7,IF('1-SETUP'!$Q104="MONTHLY",EDATE(JA55,'1-SETUP'!$V104),IF('1-SETUP'!$Q104="YEARLY",EDATE(JA55,12*'1-SETUP'!$V104),""))))</f>
        <v/>
      </c>
      <c r="JC55" s="10" t="str">
        <f>IF('1-SETUP'!$Q104="DAILY",JB55+'1-SETUP'!$V104,IF('1-SETUP'!$Q104="WEEKLY",JB55+'1-SETUP'!$V104*7,IF('1-SETUP'!$Q104="MONTHLY",EDATE(JB55,'1-SETUP'!$V104),IF('1-SETUP'!$Q104="YEARLY",EDATE(JB55,12*'1-SETUP'!$V104),""))))</f>
        <v/>
      </c>
      <c r="JD55" s="10" t="str">
        <f>IF('1-SETUP'!$Q104="DAILY",JC55+'1-SETUP'!$V104,IF('1-SETUP'!$Q104="WEEKLY",JC55+'1-SETUP'!$V104*7,IF('1-SETUP'!$Q104="MONTHLY",EDATE(JC55,'1-SETUP'!$V104),IF('1-SETUP'!$Q104="YEARLY",EDATE(JC55,12*'1-SETUP'!$V104),""))))</f>
        <v/>
      </c>
      <c r="JE55" s="10" t="str">
        <f>IF('1-SETUP'!$Q104="DAILY",JD55+'1-SETUP'!$V104,IF('1-SETUP'!$Q104="WEEKLY",JD55+'1-SETUP'!$V104*7,IF('1-SETUP'!$Q104="MONTHLY",EDATE(JD55,'1-SETUP'!$V104),IF('1-SETUP'!$Q104="YEARLY",EDATE(JD55,12*'1-SETUP'!$V104),""))))</f>
        <v/>
      </c>
      <c r="JF55" s="10" t="str">
        <f>IF('1-SETUP'!$Q104="DAILY",JE55+'1-SETUP'!$V104,IF('1-SETUP'!$Q104="WEEKLY",JE55+'1-SETUP'!$V104*7,IF('1-SETUP'!$Q104="MONTHLY",EDATE(JE55,'1-SETUP'!$V104),IF('1-SETUP'!$Q104="YEARLY",EDATE(JE55,12*'1-SETUP'!$V104),""))))</f>
        <v/>
      </c>
      <c r="JG55" s="10" t="str">
        <f>IF('1-SETUP'!$Q104="DAILY",JF55+'1-SETUP'!$V104,IF('1-SETUP'!$Q104="WEEKLY",JF55+'1-SETUP'!$V104*7,IF('1-SETUP'!$Q104="MONTHLY",EDATE(JF55,'1-SETUP'!$V104),IF('1-SETUP'!$Q104="YEARLY",EDATE(JF55,12*'1-SETUP'!$V104),""))))</f>
        <v/>
      </c>
      <c r="JH55" s="10" t="str">
        <f>IF('1-SETUP'!$Q104="DAILY",JG55+'1-SETUP'!$V104,IF('1-SETUP'!$Q104="WEEKLY",JG55+'1-SETUP'!$V104*7,IF('1-SETUP'!$Q104="MONTHLY",EDATE(JG55,'1-SETUP'!$V104),IF('1-SETUP'!$Q104="YEARLY",EDATE(JG55,12*'1-SETUP'!$V104),""))))</f>
        <v/>
      </c>
      <c r="JI55" s="10" t="str">
        <f>IF('1-SETUP'!$Q104="DAILY",JH55+'1-SETUP'!$V104,IF('1-SETUP'!$Q104="WEEKLY",JH55+'1-SETUP'!$V104*7,IF('1-SETUP'!$Q104="MONTHLY",EDATE(JH55,'1-SETUP'!$V104),IF('1-SETUP'!$Q104="YEARLY",EDATE(JH55,12*'1-SETUP'!$V104),""))))</f>
        <v/>
      </c>
      <c r="JJ55" s="10" t="str">
        <f>IF('1-SETUP'!$Q104="DAILY",JI55+'1-SETUP'!$V104,IF('1-SETUP'!$Q104="WEEKLY",JI55+'1-SETUP'!$V104*7,IF('1-SETUP'!$Q104="MONTHLY",EDATE(JI55,'1-SETUP'!$V104),IF('1-SETUP'!$Q104="YEARLY",EDATE(JI55,12*'1-SETUP'!$V104),""))))</f>
        <v/>
      </c>
      <c r="JK55" s="10" t="str">
        <f>IF('1-SETUP'!$Q104="DAILY",JJ55+'1-SETUP'!$V104,IF('1-SETUP'!$Q104="WEEKLY",JJ55+'1-SETUP'!$V104*7,IF('1-SETUP'!$Q104="MONTHLY",EDATE(JJ55,'1-SETUP'!$V104),IF('1-SETUP'!$Q104="YEARLY",EDATE(JJ55,12*'1-SETUP'!$V104),""))))</f>
        <v/>
      </c>
      <c r="JL55" s="10" t="str">
        <f>IF('1-SETUP'!$Q104="DAILY",JK55+'1-SETUP'!$V104,IF('1-SETUP'!$Q104="WEEKLY",JK55+'1-SETUP'!$V104*7,IF('1-SETUP'!$Q104="MONTHLY",EDATE(JK55,'1-SETUP'!$V104),IF('1-SETUP'!$Q104="YEARLY",EDATE(JK55,12*'1-SETUP'!$V104),""))))</f>
        <v/>
      </c>
      <c r="JM55" s="10" t="str">
        <f>IF('1-SETUP'!$Q104="DAILY",JL55+'1-SETUP'!$V104,IF('1-SETUP'!$Q104="WEEKLY",JL55+'1-SETUP'!$V104*7,IF('1-SETUP'!$Q104="MONTHLY",EDATE(JL55,'1-SETUP'!$V104),IF('1-SETUP'!$Q104="YEARLY",EDATE(JL55,12*'1-SETUP'!$V104),""))))</f>
        <v/>
      </c>
      <c r="JN55" s="10" t="str">
        <f>IF('1-SETUP'!$Q104="DAILY",JM55+'1-SETUP'!$V104,IF('1-SETUP'!$Q104="WEEKLY",JM55+'1-SETUP'!$V104*7,IF('1-SETUP'!$Q104="MONTHLY",EDATE(JM55,'1-SETUP'!$V104),IF('1-SETUP'!$Q104="YEARLY",EDATE(JM55,12*'1-SETUP'!$V104),""))))</f>
        <v/>
      </c>
      <c r="JO55" s="10" t="str">
        <f>IF('1-SETUP'!$Q104="DAILY",JN55+'1-SETUP'!$V104,IF('1-SETUP'!$Q104="WEEKLY",JN55+'1-SETUP'!$V104*7,IF('1-SETUP'!$Q104="MONTHLY",EDATE(JN55,'1-SETUP'!$V104),IF('1-SETUP'!$Q104="YEARLY",EDATE(JN55,12*'1-SETUP'!$V104),""))))</f>
        <v/>
      </c>
      <c r="JP55" s="10" t="str">
        <f>IF('1-SETUP'!$Q104="DAILY",JO55+'1-SETUP'!$V104,IF('1-SETUP'!$Q104="WEEKLY",JO55+'1-SETUP'!$V104*7,IF('1-SETUP'!$Q104="MONTHLY",EDATE(JO55,'1-SETUP'!$V104),IF('1-SETUP'!$Q104="YEARLY",EDATE(JO55,12*'1-SETUP'!$V104),""))))</f>
        <v/>
      </c>
      <c r="JQ55" s="10" t="str">
        <f>IF('1-SETUP'!$Q104="DAILY",JP55+'1-SETUP'!$V104,IF('1-SETUP'!$Q104="WEEKLY",JP55+'1-SETUP'!$V104*7,IF('1-SETUP'!$Q104="MONTHLY",EDATE(JP55,'1-SETUP'!$V104),IF('1-SETUP'!$Q104="YEARLY",EDATE(JP55,12*'1-SETUP'!$V104),""))))</f>
        <v/>
      </c>
      <c r="JR55" s="10" t="str">
        <f>IF('1-SETUP'!$Q104="DAILY",JQ55+'1-SETUP'!$V104,IF('1-SETUP'!$Q104="WEEKLY",JQ55+'1-SETUP'!$V104*7,IF('1-SETUP'!$Q104="MONTHLY",EDATE(JQ55,'1-SETUP'!$V104),IF('1-SETUP'!$Q104="YEARLY",EDATE(JQ55,12*'1-SETUP'!$V104),""))))</f>
        <v/>
      </c>
      <c r="JS55" s="10" t="str">
        <f>IF('1-SETUP'!$Q104="DAILY",JR55+'1-SETUP'!$V104,IF('1-SETUP'!$Q104="WEEKLY",JR55+'1-SETUP'!$V104*7,IF('1-SETUP'!$Q104="MONTHLY",EDATE(JR55,'1-SETUP'!$V104),IF('1-SETUP'!$Q104="YEARLY",EDATE(JR55,12*'1-SETUP'!$V104),""))))</f>
        <v/>
      </c>
      <c r="JT55" s="10" t="str">
        <f>IF('1-SETUP'!$Q104="DAILY",JS55+'1-SETUP'!$V104,IF('1-SETUP'!$Q104="WEEKLY",JS55+'1-SETUP'!$V104*7,IF('1-SETUP'!$Q104="MONTHLY",EDATE(JS55,'1-SETUP'!$V104),IF('1-SETUP'!$Q104="YEARLY",EDATE(JS55,12*'1-SETUP'!$V104),""))))</f>
        <v/>
      </c>
      <c r="JU55" s="10" t="str">
        <f>IF('1-SETUP'!$Q104="DAILY",JT55+'1-SETUP'!$V104,IF('1-SETUP'!$Q104="WEEKLY",JT55+'1-SETUP'!$V104*7,IF('1-SETUP'!$Q104="MONTHLY",EDATE(JT55,'1-SETUP'!$V104),IF('1-SETUP'!$Q104="YEARLY",EDATE(JT55,12*'1-SETUP'!$V104),""))))</f>
        <v/>
      </c>
      <c r="JV55" s="10" t="str">
        <f>IF('1-SETUP'!$Q104="DAILY",JU55+'1-SETUP'!$V104,IF('1-SETUP'!$Q104="WEEKLY",JU55+'1-SETUP'!$V104*7,IF('1-SETUP'!$Q104="MONTHLY",EDATE(JU55,'1-SETUP'!$V104),IF('1-SETUP'!$Q104="YEARLY",EDATE(JU55,12*'1-SETUP'!$V104),""))))</f>
        <v/>
      </c>
      <c r="JW55" s="10" t="str">
        <f>IF('1-SETUP'!$Q104="DAILY",JV55+'1-SETUP'!$V104,IF('1-SETUP'!$Q104="WEEKLY",JV55+'1-SETUP'!$V104*7,IF('1-SETUP'!$Q104="MONTHLY",EDATE(JV55,'1-SETUP'!$V104),IF('1-SETUP'!$Q104="YEARLY",EDATE(JV55,12*'1-SETUP'!$V104),""))))</f>
        <v/>
      </c>
      <c r="JX55" s="10" t="str">
        <f>IF('1-SETUP'!$Q104="DAILY",JW55+'1-SETUP'!$V104,IF('1-SETUP'!$Q104="WEEKLY",JW55+'1-SETUP'!$V104*7,IF('1-SETUP'!$Q104="MONTHLY",EDATE(JW55,'1-SETUP'!$V104),IF('1-SETUP'!$Q104="YEARLY",EDATE(JW55,12*'1-SETUP'!$V104),""))))</f>
        <v/>
      </c>
      <c r="JY55" s="10" t="str">
        <f>IF('1-SETUP'!$Q104="DAILY",JX55+'1-SETUP'!$V104,IF('1-SETUP'!$Q104="WEEKLY",JX55+'1-SETUP'!$V104*7,IF('1-SETUP'!$Q104="MONTHLY",EDATE(JX55,'1-SETUP'!$V104),IF('1-SETUP'!$Q104="YEARLY",EDATE(JX55,12*'1-SETUP'!$V104),""))))</f>
        <v/>
      </c>
      <c r="JZ55" s="10" t="str">
        <f>IF('1-SETUP'!$Q104="DAILY",JY55+'1-SETUP'!$V104,IF('1-SETUP'!$Q104="WEEKLY",JY55+'1-SETUP'!$V104*7,IF('1-SETUP'!$Q104="MONTHLY",EDATE(JY55,'1-SETUP'!$V104),IF('1-SETUP'!$Q104="YEARLY",EDATE(JY55,12*'1-SETUP'!$V104),""))))</f>
        <v/>
      </c>
      <c r="KA55" s="10" t="str">
        <f>IF('1-SETUP'!$Q104="DAILY",JZ55+'1-SETUP'!$V104,IF('1-SETUP'!$Q104="WEEKLY",JZ55+'1-SETUP'!$V104*7,IF('1-SETUP'!$Q104="MONTHLY",EDATE(JZ55,'1-SETUP'!$V104),IF('1-SETUP'!$Q104="YEARLY",EDATE(JZ55,12*'1-SETUP'!$V104),""))))</f>
        <v/>
      </c>
      <c r="KB55" s="10" t="str">
        <f>IF('1-SETUP'!$Q104="DAILY",KA55+'1-SETUP'!$V104,IF('1-SETUP'!$Q104="WEEKLY",KA55+'1-SETUP'!$V104*7,IF('1-SETUP'!$Q104="MONTHLY",EDATE(KA55,'1-SETUP'!$V104),IF('1-SETUP'!$Q104="YEARLY",EDATE(KA55,12*'1-SETUP'!$V104),""))))</f>
        <v/>
      </c>
      <c r="KC55" s="10" t="str">
        <f>IF('1-SETUP'!$Q104="DAILY",KB55+'1-SETUP'!$V104,IF('1-SETUP'!$Q104="WEEKLY",KB55+'1-SETUP'!$V104*7,IF('1-SETUP'!$Q104="MONTHLY",EDATE(KB55,'1-SETUP'!$V104),IF('1-SETUP'!$Q104="YEARLY",EDATE(KB55,12*'1-SETUP'!$V104),""))))</f>
        <v/>
      </c>
      <c r="KD55" s="10" t="str">
        <f>IF('1-SETUP'!$Q104="DAILY",KC55+'1-SETUP'!$V104,IF('1-SETUP'!$Q104="WEEKLY",KC55+'1-SETUP'!$V104*7,IF('1-SETUP'!$Q104="MONTHLY",EDATE(KC55,'1-SETUP'!$V104),IF('1-SETUP'!$Q104="YEARLY",EDATE(KC55,12*'1-SETUP'!$V104),""))))</f>
        <v/>
      </c>
      <c r="KE55" s="10" t="str">
        <f>IF('1-SETUP'!$Q104="DAILY",KD55+'1-SETUP'!$V104,IF('1-SETUP'!$Q104="WEEKLY",KD55+'1-SETUP'!$V104*7,IF('1-SETUP'!$Q104="MONTHLY",EDATE(KD55,'1-SETUP'!$V104),IF('1-SETUP'!$Q104="YEARLY",EDATE(KD55,12*'1-SETUP'!$V104),""))))</f>
        <v/>
      </c>
      <c r="KF55" s="10" t="str">
        <f>IF('1-SETUP'!$Q104="DAILY",KE55+'1-SETUP'!$V104,IF('1-SETUP'!$Q104="WEEKLY",KE55+'1-SETUP'!$V104*7,IF('1-SETUP'!$Q104="MONTHLY",EDATE(KE55,'1-SETUP'!$V104),IF('1-SETUP'!$Q104="YEARLY",EDATE(KE55,12*'1-SETUP'!$V104),""))))</f>
        <v/>
      </c>
      <c r="KG55" s="10" t="str">
        <f>IF('1-SETUP'!$Q104="DAILY",KF55+'1-SETUP'!$V104,IF('1-SETUP'!$Q104="WEEKLY",KF55+'1-SETUP'!$V104*7,IF('1-SETUP'!$Q104="MONTHLY",EDATE(KF55,'1-SETUP'!$V104),IF('1-SETUP'!$Q104="YEARLY",EDATE(KF55,12*'1-SETUP'!$V104),""))))</f>
        <v/>
      </c>
      <c r="KH55" s="10" t="str">
        <f>IF('1-SETUP'!$Q104="DAILY",KG55+'1-SETUP'!$V104,IF('1-SETUP'!$Q104="WEEKLY",KG55+'1-SETUP'!$V104*7,IF('1-SETUP'!$Q104="MONTHLY",EDATE(KG55,'1-SETUP'!$V104),IF('1-SETUP'!$Q104="YEARLY",EDATE(KG55,12*'1-SETUP'!$V104),""))))</f>
        <v/>
      </c>
      <c r="KI55" s="10" t="str">
        <f>IF('1-SETUP'!$Q104="DAILY",KH55+'1-SETUP'!$V104,IF('1-SETUP'!$Q104="WEEKLY",KH55+'1-SETUP'!$V104*7,IF('1-SETUP'!$Q104="MONTHLY",EDATE(KH55,'1-SETUP'!$V104),IF('1-SETUP'!$Q104="YEARLY",EDATE(KH55,12*'1-SETUP'!$V104),""))))</f>
        <v/>
      </c>
      <c r="KJ55" s="10" t="str">
        <f>IF('1-SETUP'!$Q104="DAILY",KI55+'1-SETUP'!$V104,IF('1-SETUP'!$Q104="WEEKLY",KI55+'1-SETUP'!$V104*7,IF('1-SETUP'!$Q104="MONTHLY",EDATE(KI55,'1-SETUP'!$V104),IF('1-SETUP'!$Q104="YEARLY",EDATE(KI55,12*'1-SETUP'!$V104),""))))</f>
        <v/>
      </c>
      <c r="KK55" s="10" t="str">
        <f>IF('1-SETUP'!$Q104="DAILY",KJ55+'1-SETUP'!$V104,IF('1-SETUP'!$Q104="WEEKLY",KJ55+'1-SETUP'!$V104*7,IF('1-SETUP'!$Q104="MONTHLY",EDATE(KJ55,'1-SETUP'!$V104),IF('1-SETUP'!$Q104="YEARLY",EDATE(KJ55,12*'1-SETUP'!$V104),""))))</f>
        <v/>
      </c>
      <c r="KL55" s="10" t="str">
        <f>IF('1-SETUP'!$Q104="DAILY",KK55+'1-SETUP'!$V104,IF('1-SETUP'!$Q104="WEEKLY",KK55+'1-SETUP'!$V104*7,IF('1-SETUP'!$Q104="MONTHLY",EDATE(KK55,'1-SETUP'!$V104),IF('1-SETUP'!$Q104="YEARLY",EDATE(KK55,12*'1-SETUP'!$V104),""))))</f>
        <v/>
      </c>
      <c r="KM55" s="10" t="str">
        <f>IF('1-SETUP'!$Q104="DAILY",KL55+'1-SETUP'!$V104,IF('1-SETUP'!$Q104="WEEKLY",KL55+'1-SETUP'!$V104*7,IF('1-SETUP'!$Q104="MONTHLY",EDATE(KL55,'1-SETUP'!$V104),IF('1-SETUP'!$Q104="YEARLY",EDATE(KL55,12*'1-SETUP'!$V104),""))))</f>
        <v/>
      </c>
      <c r="KN55" s="10" t="str">
        <f>IF('1-SETUP'!$Q104="DAILY",KM55+'1-SETUP'!$V104,IF('1-SETUP'!$Q104="WEEKLY",KM55+'1-SETUP'!$V104*7,IF('1-SETUP'!$Q104="MONTHLY",EDATE(KM55,'1-SETUP'!$V104),IF('1-SETUP'!$Q104="YEARLY",EDATE(KM55,12*'1-SETUP'!$V104),""))))</f>
        <v/>
      </c>
      <c r="KO55" s="10" t="str">
        <f>IF('1-SETUP'!$Q104="DAILY",KN55+'1-SETUP'!$V104,IF('1-SETUP'!$Q104="WEEKLY",KN55+'1-SETUP'!$V104*7,IF('1-SETUP'!$Q104="MONTHLY",EDATE(KN55,'1-SETUP'!$V104),IF('1-SETUP'!$Q104="YEARLY",EDATE(KN55,12*'1-SETUP'!$V104),""))))</f>
        <v/>
      </c>
      <c r="KP55" s="10" t="str">
        <f>IF('1-SETUP'!$Q104="DAILY",KO55+'1-SETUP'!$V104,IF('1-SETUP'!$Q104="WEEKLY",KO55+'1-SETUP'!$V104*7,IF('1-SETUP'!$Q104="MONTHLY",EDATE(KO55,'1-SETUP'!$V104),IF('1-SETUP'!$Q104="YEARLY",EDATE(KO55,12*'1-SETUP'!$V104),""))))</f>
        <v/>
      </c>
      <c r="KQ55" s="10" t="str">
        <f>IF('1-SETUP'!$Q104="DAILY",KP55+'1-SETUP'!$V104,IF('1-SETUP'!$Q104="WEEKLY",KP55+'1-SETUP'!$V104*7,IF('1-SETUP'!$Q104="MONTHLY",EDATE(KP55,'1-SETUP'!$V104),IF('1-SETUP'!$Q104="YEARLY",EDATE(KP55,12*'1-SETUP'!$V104),""))))</f>
        <v/>
      </c>
      <c r="KR55" s="10" t="str">
        <f>IF('1-SETUP'!$Q104="DAILY",KQ55+'1-SETUP'!$V104,IF('1-SETUP'!$Q104="WEEKLY",KQ55+'1-SETUP'!$V104*7,IF('1-SETUP'!$Q104="MONTHLY",EDATE(KQ55,'1-SETUP'!$V104),IF('1-SETUP'!$Q104="YEARLY",EDATE(KQ55,12*'1-SETUP'!$V104),""))))</f>
        <v/>
      </c>
      <c r="KS55" s="10" t="str">
        <f>IF('1-SETUP'!$Q104="DAILY",KR55+'1-SETUP'!$V104,IF('1-SETUP'!$Q104="WEEKLY",KR55+'1-SETUP'!$V104*7,IF('1-SETUP'!$Q104="MONTHLY",EDATE(KR55,'1-SETUP'!$V104),IF('1-SETUP'!$Q104="YEARLY",EDATE(KR55,12*'1-SETUP'!$V104),""))))</f>
        <v/>
      </c>
      <c r="KT55" s="10" t="str">
        <f>IF('1-SETUP'!$Q104="DAILY",KS55+'1-SETUP'!$V104,IF('1-SETUP'!$Q104="WEEKLY",KS55+'1-SETUP'!$V104*7,IF('1-SETUP'!$Q104="MONTHLY",EDATE(KS55,'1-SETUP'!$V104),IF('1-SETUP'!$Q104="YEARLY",EDATE(KS55,12*'1-SETUP'!$V104),""))))</f>
        <v/>
      </c>
      <c r="KU55" s="10" t="str">
        <f>IF('1-SETUP'!$Q104="DAILY",KT55+'1-SETUP'!$V104,IF('1-SETUP'!$Q104="WEEKLY",KT55+'1-SETUP'!$V104*7,IF('1-SETUP'!$Q104="MONTHLY",EDATE(KT55,'1-SETUP'!$V104),IF('1-SETUP'!$Q104="YEARLY",EDATE(KT55,12*'1-SETUP'!$V104),""))))</f>
        <v/>
      </c>
      <c r="KV55" s="10" t="str">
        <f>IF('1-SETUP'!$Q104="DAILY",KU55+'1-SETUP'!$V104,IF('1-SETUP'!$Q104="WEEKLY",KU55+'1-SETUP'!$V104*7,IF('1-SETUP'!$Q104="MONTHLY",EDATE(KU55,'1-SETUP'!$V104),IF('1-SETUP'!$Q104="YEARLY",EDATE(KU55,12*'1-SETUP'!$V104),""))))</f>
        <v/>
      </c>
      <c r="KW55" s="10" t="str">
        <f>IF('1-SETUP'!$Q104="DAILY",KV55+'1-SETUP'!$V104,IF('1-SETUP'!$Q104="WEEKLY",KV55+'1-SETUP'!$V104*7,IF('1-SETUP'!$Q104="MONTHLY",EDATE(KV55,'1-SETUP'!$V104),IF('1-SETUP'!$Q104="YEARLY",EDATE(KV55,12*'1-SETUP'!$V104),""))))</f>
        <v/>
      </c>
      <c r="KX55" s="10" t="str">
        <f>IF('1-SETUP'!$Q104="DAILY",KW55+'1-SETUP'!$V104,IF('1-SETUP'!$Q104="WEEKLY",KW55+'1-SETUP'!$V104*7,IF('1-SETUP'!$Q104="MONTHLY",EDATE(KW55,'1-SETUP'!$V104),IF('1-SETUP'!$Q104="YEARLY",EDATE(KW55,12*'1-SETUP'!$V104),""))))</f>
        <v/>
      </c>
      <c r="KY55" s="10" t="str">
        <f>IF('1-SETUP'!$Q104="DAILY",KX55+'1-SETUP'!$V104,IF('1-SETUP'!$Q104="WEEKLY",KX55+'1-SETUP'!$V104*7,IF('1-SETUP'!$Q104="MONTHLY",EDATE(KX55,'1-SETUP'!$V104),IF('1-SETUP'!$Q104="YEARLY",EDATE(KX55,12*'1-SETUP'!$V104),""))))</f>
        <v/>
      </c>
      <c r="KZ55" s="10" t="str">
        <f>IF('1-SETUP'!$Q104="DAILY",KY55+'1-SETUP'!$V104,IF('1-SETUP'!$Q104="WEEKLY",KY55+'1-SETUP'!$V104*7,IF('1-SETUP'!$Q104="MONTHLY",EDATE(KY55,'1-SETUP'!$V104),IF('1-SETUP'!$Q104="YEARLY",EDATE(KY55,12*'1-SETUP'!$V104),""))))</f>
        <v/>
      </c>
      <c r="LA55" s="10" t="str">
        <f>IF('1-SETUP'!$Q104="DAILY",KZ55+'1-SETUP'!$V104,IF('1-SETUP'!$Q104="WEEKLY",KZ55+'1-SETUP'!$V104*7,IF('1-SETUP'!$Q104="MONTHLY",EDATE(KZ55,'1-SETUP'!$V104),IF('1-SETUP'!$Q104="YEARLY",EDATE(KZ55,12*'1-SETUP'!$V104),""))))</f>
        <v/>
      </c>
      <c r="LB55" s="10" t="str">
        <f>IF('1-SETUP'!$Q104="DAILY",LA55+'1-SETUP'!$V104,IF('1-SETUP'!$Q104="WEEKLY",LA55+'1-SETUP'!$V104*7,IF('1-SETUP'!$Q104="MONTHLY",EDATE(LA55,'1-SETUP'!$V104),IF('1-SETUP'!$Q104="YEARLY",EDATE(LA55,12*'1-SETUP'!$V104),""))))</f>
        <v/>
      </c>
      <c r="LC55" s="10" t="str">
        <f>IF('1-SETUP'!$Q104="DAILY",LB55+'1-SETUP'!$V104,IF('1-SETUP'!$Q104="WEEKLY",LB55+'1-SETUP'!$V104*7,IF('1-SETUP'!$Q104="MONTHLY",EDATE(LB55,'1-SETUP'!$V104),IF('1-SETUP'!$Q104="YEARLY",EDATE(LB55,12*'1-SETUP'!$V104),""))))</f>
        <v/>
      </c>
      <c r="LD55" s="10" t="str">
        <f>IF('1-SETUP'!$Q104="DAILY",LC55+'1-SETUP'!$V104,IF('1-SETUP'!$Q104="WEEKLY",LC55+'1-SETUP'!$V104*7,IF('1-SETUP'!$Q104="MONTHLY",EDATE(LC55,'1-SETUP'!$V104),IF('1-SETUP'!$Q104="YEARLY",EDATE(LC55,12*'1-SETUP'!$V104),""))))</f>
        <v/>
      </c>
      <c r="LE55" s="10" t="str">
        <f>IF('1-SETUP'!$Q104="DAILY",LD55+'1-SETUP'!$V104,IF('1-SETUP'!$Q104="WEEKLY",LD55+'1-SETUP'!$V104*7,IF('1-SETUP'!$Q104="MONTHLY",EDATE(LD55,'1-SETUP'!$V104),IF('1-SETUP'!$Q104="YEARLY",EDATE(LD55,12*'1-SETUP'!$V104),""))))</f>
        <v/>
      </c>
      <c r="LF55" s="10" t="str">
        <f>IF('1-SETUP'!$Q104="DAILY",LE55+'1-SETUP'!$V104,IF('1-SETUP'!$Q104="WEEKLY",LE55+'1-SETUP'!$V104*7,IF('1-SETUP'!$Q104="MONTHLY",EDATE(LE55,'1-SETUP'!$V104),IF('1-SETUP'!$Q104="YEARLY",EDATE(LE55,12*'1-SETUP'!$V104),""))))</f>
        <v/>
      </c>
      <c r="LG55" s="10" t="str">
        <f>IF('1-SETUP'!$Q104="DAILY",LF55+'1-SETUP'!$V104,IF('1-SETUP'!$Q104="WEEKLY",LF55+'1-SETUP'!$V104*7,IF('1-SETUP'!$Q104="MONTHLY",EDATE(LF55,'1-SETUP'!$V104),IF('1-SETUP'!$Q104="YEARLY",EDATE(LF55,12*'1-SETUP'!$V104),""))))</f>
        <v/>
      </c>
      <c r="LH55" s="10" t="str">
        <f>IF('1-SETUP'!$Q104="DAILY",LG55+'1-SETUP'!$V104,IF('1-SETUP'!$Q104="WEEKLY",LG55+'1-SETUP'!$V104*7,IF('1-SETUP'!$Q104="MONTHLY",EDATE(LG55,'1-SETUP'!$V104),IF('1-SETUP'!$Q104="YEARLY",EDATE(LG55,12*'1-SETUP'!$V104),""))))</f>
        <v/>
      </c>
      <c r="LI55" s="10" t="str">
        <f>IF('1-SETUP'!$Q104="DAILY",LH55+'1-SETUP'!$V104,IF('1-SETUP'!$Q104="WEEKLY",LH55+'1-SETUP'!$V104*7,IF('1-SETUP'!$Q104="MONTHLY",EDATE(LH55,'1-SETUP'!$V104),IF('1-SETUP'!$Q104="YEARLY",EDATE(LH55,12*'1-SETUP'!$V104),""))))</f>
        <v/>
      </c>
      <c r="LJ55" s="10" t="str">
        <f>IF('1-SETUP'!$Q104="DAILY",LI55+'1-SETUP'!$V104,IF('1-SETUP'!$Q104="WEEKLY",LI55+'1-SETUP'!$V104*7,IF('1-SETUP'!$Q104="MONTHLY",EDATE(LI55,'1-SETUP'!$V104),IF('1-SETUP'!$Q104="YEARLY",EDATE(LI55,12*'1-SETUP'!$V104),""))))</f>
        <v/>
      </c>
      <c r="LK55" s="10" t="str">
        <f>IF('1-SETUP'!$Q104="DAILY",LJ55+'1-SETUP'!$V104,IF('1-SETUP'!$Q104="WEEKLY",LJ55+'1-SETUP'!$V104*7,IF('1-SETUP'!$Q104="MONTHLY",EDATE(LJ55,'1-SETUP'!$V104),IF('1-SETUP'!$Q104="YEARLY",EDATE(LJ55,12*'1-SETUP'!$V104),""))))</f>
        <v/>
      </c>
      <c r="LL55" s="10" t="str">
        <f>IF('1-SETUP'!$Q104="DAILY",LK55+'1-SETUP'!$V104,IF('1-SETUP'!$Q104="WEEKLY",LK55+'1-SETUP'!$V104*7,IF('1-SETUP'!$Q104="MONTHLY",EDATE(LK55,'1-SETUP'!$V104),IF('1-SETUP'!$Q104="YEARLY",EDATE(LK55,12*'1-SETUP'!$V104),""))))</f>
        <v/>
      </c>
      <c r="LM55" s="10" t="str">
        <f>IF('1-SETUP'!$Q104="DAILY",LL55+'1-SETUP'!$V104,IF('1-SETUP'!$Q104="WEEKLY",LL55+'1-SETUP'!$V104*7,IF('1-SETUP'!$Q104="MONTHLY",EDATE(LL55,'1-SETUP'!$V104),IF('1-SETUP'!$Q104="YEARLY",EDATE(LL55,12*'1-SETUP'!$V104),""))))</f>
        <v/>
      </c>
      <c r="LN55" s="10" t="str">
        <f>IF('1-SETUP'!$Q104="DAILY",LM55+'1-SETUP'!$V104,IF('1-SETUP'!$Q104="WEEKLY",LM55+'1-SETUP'!$V104*7,IF('1-SETUP'!$Q104="MONTHLY",EDATE(LM55,'1-SETUP'!$V104),IF('1-SETUP'!$Q104="YEARLY",EDATE(LM55,12*'1-SETUP'!$V104),""))))</f>
        <v/>
      </c>
      <c r="LO55" s="10" t="str">
        <f>IF('1-SETUP'!$Q104="DAILY",LN55+'1-SETUP'!$V104,IF('1-SETUP'!$Q104="WEEKLY",LN55+'1-SETUP'!$V104*7,IF('1-SETUP'!$Q104="MONTHLY",EDATE(LN55,'1-SETUP'!$V104),IF('1-SETUP'!$Q104="YEARLY",EDATE(LN55,12*'1-SETUP'!$V104),""))))</f>
        <v/>
      </c>
      <c r="LP55" s="10" t="str">
        <f>IF('1-SETUP'!$Q104="DAILY",LO55+'1-SETUP'!$V104,IF('1-SETUP'!$Q104="WEEKLY",LO55+'1-SETUP'!$V104*7,IF('1-SETUP'!$Q104="MONTHLY",EDATE(LO55,'1-SETUP'!$V104),IF('1-SETUP'!$Q104="YEARLY",EDATE(LO55,12*'1-SETUP'!$V104),""))))</f>
        <v/>
      </c>
      <c r="LQ55" s="10" t="str">
        <f>IF('1-SETUP'!$Q104="DAILY",LP55+'1-SETUP'!$V104,IF('1-SETUP'!$Q104="WEEKLY",LP55+'1-SETUP'!$V104*7,IF('1-SETUP'!$Q104="MONTHLY",EDATE(LP55,'1-SETUP'!$V104),IF('1-SETUP'!$Q104="YEARLY",EDATE(LP55,12*'1-SETUP'!$V104),""))))</f>
        <v/>
      </c>
      <c r="LR55" s="10" t="str">
        <f>IF('1-SETUP'!$Q104="DAILY",LQ55+'1-SETUP'!$V104,IF('1-SETUP'!$Q104="WEEKLY",LQ55+'1-SETUP'!$V104*7,IF('1-SETUP'!$Q104="MONTHLY",EDATE(LQ55,'1-SETUP'!$V104),IF('1-SETUP'!$Q104="YEARLY",EDATE(LQ55,12*'1-SETUP'!$V104),""))))</f>
        <v/>
      </c>
      <c r="LS55" s="10" t="str">
        <f>IF('1-SETUP'!$Q104="DAILY",LR55+'1-SETUP'!$V104,IF('1-SETUP'!$Q104="WEEKLY",LR55+'1-SETUP'!$V104*7,IF('1-SETUP'!$Q104="MONTHLY",EDATE(LR55,'1-SETUP'!$V104),IF('1-SETUP'!$Q104="YEARLY",EDATE(LR55,12*'1-SETUP'!$V104),""))))</f>
        <v/>
      </c>
      <c r="LT55" s="10" t="str">
        <f>IF('1-SETUP'!$Q104="DAILY",LS55+'1-SETUP'!$V104,IF('1-SETUP'!$Q104="WEEKLY",LS55+'1-SETUP'!$V104*7,IF('1-SETUP'!$Q104="MONTHLY",EDATE(LS55,'1-SETUP'!$V104),IF('1-SETUP'!$Q104="YEARLY",EDATE(LS55,12*'1-SETUP'!$V104),""))))</f>
        <v/>
      </c>
      <c r="LU55" s="10" t="str">
        <f>IF('1-SETUP'!$Q104="DAILY",LT55+'1-SETUP'!$V104,IF('1-SETUP'!$Q104="WEEKLY",LT55+'1-SETUP'!$V104*7,IF('1-SETUP'!$Q104="MONTHLY",EDATE(LT55,'1-SETUP'!$V104),IF('1-SETUP'!$Q104="YEARLY",EDATE(LT55,12*'1-SETUP'!$V104),""))))</f>
        <v/>
      </c>
      <c r="LV55" s="10" t="str">
        <f>IF('1-SETUP'!$Q104="DAILY",LU55+'1-SETUP'!$V104,IF('1-SETUP'!$Q104="WEEKLY",LU55+'1-SETUP'!$V104*7,IF('1-SETUP'!$Q104="MONTHLY",EDATE(LU55,'1-SETUP'!$V104),IF('1-SETUP'!$Q104="YEARLY",EDATE(LU55,12*'1-SETUP'!$V104),""))))</f>
        <v/>
      </c>
      <c r="LW55" s="10" t="str">
        <f>IF('1-SETUP'!$Q104="DAILY",LV55+'1-SETUP'!$V104,IF('1-SETUP'!$Q104="WEEKLY",LV55+'1-SETUP'!$V104*7,IF('1-SETUP'!$Q104="MONTHLY",EDATE(LV55,'1-SETUP'!$V104),IF('1-SETUP'!$Q104="YEARLY",EDATE(LV55,12*'1-SETUP'!$V104),""))))</f>
        <v/>
      </c>
      <c r="LX55" s="10" t="str">
        <f>IF('1-SETUP'!$Q104="DAILY",LW55+'1-SETUP'!$V104,IF('1-SETUP'!$Q104="WEEKLY",LW55+'1-SETUP'!$V104*7,IF('1-SETUP'!$Q104="MONTHLY",EDATE(LW55,'1-SETUP'!$V104),IF('1-SETUP'!$Q104="YEARLY",EDATE(LW55,12*'1-SETUP'!$V104),""))))</f>
        <v/>
      </c>
      <c r="LY55" s="10" t="str">
        <f>IF('1-SETUP'!$Q104="DAILY",LX55+'1-SETUP'!$V104,IF('1-SETUP'!$Q104="WEEKLY",LX55+'1-SETUP'!$V104*7,IF('1-SETUP'!$Q104="MONTHLY",EDATE(LX55,'1-SETUP'!$V104),IF('1-SETUP'!$Q104="YEARLY",EDATE(LX55,12*'1-SETUP'!$V104),""))))</f>
        <v/>
      </c>
      <c r="LZ55" s="10" t="str">
        <f>IF('1-SETUP'!$Q104="DAILY",LY55+'1-SETUP'!$V104,IF('1-SETUP'!$Q104="WEEKLY",LY55+'1-SETUP'!$V104*7,IF('1-SETUP'!$Q104="MONTHLY",EDATE(LY55,'1-SETUP'!$V104),IF('1-SETUP'!$Q104="YEARLY",EDATE(LY55,12*'1-SETUP'!$V104),""))))</f>
        <v/>
      </c>
      <c r="MA55" s="10" t="str">
        <f>IF('1-SETUP'!$Q104="DAILY",LZ55+'1-SETUP'!$V104,IF('1-SETUP'!$Q104="WEEKLY",LZ55+'1-SETUP'!$V104*7,IF('1-SETUP'!$Q104="MONTHLY",EDATE(LZ55,'1-SETUP'!$V104),IF('1-SETUP'!$Q104="YEARLY",EDATE(LZ55,12*'1-SETUP'!$V104),""))))</f>
        <v/>
      </c>
      <c r="MB55" s="10" t="str">
        <f>IF('1-SETUP'!$Q104="DAILY",MA55+'1-SETUP'!$V104,IF('1-SETUP'!$Q104="WEEKLY",MA55+'1-SETUP'!$V104*7,IF('1-SETUP'!$Q104="MONTHLY",EDATE(MA55,'1-SETUP'!$V104),IF('1-SETUP'!$Q104="YEARLY",EDATE(MA55,12*'1-SETUP'!$V104),""))))</f>
        <v/>
      </c>
      <c r="MC55" s="10" t="str">
        <f>IF('1-SETUP'!$Q104="DAILY",MB55+'1-SETUP'!$V104,IF('1-SETUP'!$Q104="WEEKLY",MB55+'1-SETUP'!$V104*7,IF('1-SETUP'!$Q104="MONTHLY",EDATE(MB55,'1-SETUP'!$V104),IF('1-SETUP'!$Q104="YEARLY",EDATE(MB55,12*'1-SETUP'!$V104),""))))</f>
        <v/>
      </c>
      <c r="MD55" s="10" t="str">
        <f>IF('1-SETUP'!$Q104="DAILY",MC55+'1-SETUP'!$V104,IF('1-SETUP'!$Q104="WEEKLY",MC55+'1-SETUP'!$V104*7,IF('1-SETUP'!$Q104="MONTHLY",EDATE(MC55,'1-SETUP'!$V104),IF('1-SETUP'!$Q104="YEARLY",EDATE(MC55,12*'1-SETUP'!$V104),""))))</f>
        <v/>
      </c>
      <c r="ME55" s="10" t="str">
        <f>IF('1-SETUP'!$Q104="DAILY",MD55+'1-SETUP'!$V104,IF('1-SETUP'!$Q104="WEEKLY",MD55+'1-SETUP'!$V104*7,IF('1-SETUP'!$Q104="MONTHLY",EDATE(MD55,'1-SETUP'!$V104),IF('1-SETUP'!$Q104="YEARLY",EDATE(MD55,12*'1-SETUP'!$V104),""))))</f>
        <v/>
      </c>
      <c r="MF55" s="10" t="str">
        <f>IF('1-SETUP'!$Q104="DAILY",ME55+'1-SETUP'!$V104,IF('1-SETUP'!$Q104="WEEKLY",ME55+'1-SETUP'!$V104*7,IF('1-SETUP'!$Q104="MONTHLY",EDATE(ME55,'1-SETUP'!$V104),IF('1-SETUP'!$Q104="YEARLY",EDATE(ME55,12*'1-SETUP'!$V104),""))))</f>
        <v/>
      </c>
      <c r="MG55" s="10" t="str">
        <f>IF('1-SETUP'!$Q104="DAILY",MF55+'1-SETUP'!$V104,IF('1-SETUP'!$Q104="WEEKLY",MF55+'1-SETUP'!$V104*7,IF('1-SETUP'!$Q104="MONTHLY",EDATE(MF55,'1-SETUP'!$V104),IF('1-SETUP'!$Q104="YEARLY",EDATE(MF55,12*'1-SETUP'!$V104),""))))</f>
        <v/>
      </c>
      <c r="MH55" s="10" t="str">
        <f>IF('1-SETUP'!$Q104="DAILY",MG55+'1-SETUP'!$V104,IF('1-SETUP'!$Q104="WEEKLY",MG55+'1-SETUP'!$V104*7,IF('1-SETUP'!$Q104="MONTHLY",EDATE(MG55,'1-SETUP'!$V104),IF('1-SETUP'!$Q104="YEARLY",EDATE(MG55,12*'1-SETUP'!$V104),""))))</f>
        <v/>
      </c>
      <c r="MI55" s="10" t="str">
        <f>IF('1-SETUP'!$Q104="DAILY",MH55+'1-SETUP'!$V104,IF('1-SETUP'!$Q104="WEEKLY",MH55+'1-SETUP'!$V104*7,IF('1-SETUP'!$Q104="MONTHLY",EDATE(MH55,'1-SETUP'!$V104),IF('1-SETUP'!$Q104="YEARLY",EDATE(MH55,12*'1-SETUP'!$V104),""))))</f>
        <v/>
      </c>
      <c r="MJ55" s="10" t="str">
        <f>IF('1-SETUP'!$Q104="DAILY",MI55+'1-SETUP'!$V104,IF('1-SETUP'!$Q104="WEEKLY",MI55+'1-SETUP'!$V104*7,IF('1-SETUP'!$Q104="MONTHLY",EDATE(MI55,'1-SETUP'!$V104),IF('1-SETUP'!$Q104="YEARLY",EDATE(MI55,12*'1-SETUP'!$V104),""))))</f>
        <v/>
      </c>
      <c r="MK55" s="10" t="str">
        <f>IF('1-SETUP'!$Q104="DAILY",MJ55+'1-SETUP'!$V104,IF('1-SETUP'!$Q104="WEEKLY",MJ55+'1-SETUP'!$V104*7,IF('1-SETUP'!$Q104="MONTHLY",EDATE(MJ55,'1-SETUP'!$V104),IF('1-SETUP'!$Q104="YEARLY",EDATE(MJ55,12*'1-SETUP'!$V104),""))))</f>
        <v/>
      </c>
      <c r="ML55" s="10" t="str">
        <f>IF('1-SETUP'!$Q104="DAILY",MK55+'1-SETUP'!$V104,IF('1-SETUP'!$Q104="WEEKLY",MK55+'1-SETUP'!$V104*7,IF('1-SETUP'!$Q104="MONTHLY",EDATE(MK55,'1-SETUP'!$V104),IF('1-SETUP'!$Q104="YEARLY",EDATE(MK55,12*'1-SETUP'!$V104),""))))</f>
        <v/>
      </c>
      <c r="MM55" s="10" t="str">
        <f>IF('1-SETUP'!$Q104="DAILY",ML55+'1-SETUP'!$V104,IF('1-SETUP'!$Q104="WEEKLY",ML55+'1-SETUP'!$V104*7,IF('1-SETUP'!$Q104="MONTHLY",EDATE(ML55,'1-SETUP'!$V104),IF('1-SETUP'!$Q104="YEARLY",EDATE(ML55,12*'1-SETUP'!$V104),""))))</f>
        <v/>
      </c>
      <c r="MN55" s="10" t="str">
        <f>IF('1-SETUP'!$Q104="DAILY",MM55+'1-SETUP'!$V104,IF('1-SETUP'!$Q104="WEEKLY",MM55+'1-SETUP'!$V104*7,IF('1-SETUP'!$Q104="MONTHLY",EDATE(MM55,'1-SETUP'!$V104),IF('1-SETUP'!$Q104="YEARLY",EDATE(MM55,12*'1-SETUP'!$V104),""))))</f>
        <v/>
      </c>
      <c r="MO55" s="10" t="str">
        <f>IF('1-SETUP'!$Q104="DAILY",MN55+'1-SETUP'!$V104,IF('1-SETUP'!$Q104="WEEKLY",MN55+'1-SETUP'!$V104*7,IF('1-SETUP'!$Q104="MONTHLY",EDATE(MN55,'1-SETUP'!$V104),IF('1-SETUP'!$Q104="YEARLY",EDATE(MN55,12*'1-SETUP'!$V104),""))))</f>
        <v/>
      </c>
      <c r="MP55" s="10" t="str">
        <f>IF('1-SETUP'!$Q104="DAILY",MO55+'1-SETUP'!$V104,IF('1-SETUP'!$Q104="WEEKLY",MO55+'1-SETUP'!$V104*7,IF('1-SETUP'!$Q104="MONTHLY",EDATE(MO55,'1-SETUP'!$V104),IF('1-SETUP'!$Q104="YEARLY",EDATE(MO55,12*'1-SETUP'!$V104),""))))</f>
        <v/>
      </c>
      <c r="MQ55" s="10" t="str">
        <f>IF('1-SETUP'!$Q104="DAILY",MP55+'1-SETUP'!$V104,IF('1-SETUP'!$Q104="WEEKLY",MP55+'1-SETUP'!$V104*7,IF('1-SETUP'!$Q104="MONTHLY",EDATE(MP55,'1-SETUP'!$V104),IF('1-SETUP'!$Q104="YEARLY",EDATE(MP55,12*'1-SETUP'!$V104),""))))</f>
        <v/>
      </c>
      <c r="MR55" s="10" t="str">
        <f>IF('1-SETUP'!$Q104="DAILY",MQ55+'1-SETUP'!$V104,IF('1-SETUP'!$Q104="WEEKLY",MQ55+'1-SETUP'!$V104*7,IF('1-SETUP'!$Q104="MONTHLY",EDATE(MQ55,'1-SETUP'!$V104),IF('1-SETUP'!$Q104="YEARLY",EDATE(MQ55,12*'1-SETUP'!$V104),""))))</f>
        <v/>
      </c>
      <c r="MS55" s="10" t="str">
        <f>IF('1-SETUP'!$Q104="DAILY",MR55+'1-SETUP'!$V104,IF('1-SETUP'!$Q104="WEEKLY",MR55+'1-SETUP'!$V104*7,IF('1-SETUP'!$Q104="MONTHLY",EDATE(MR55,'1-SETUP'!$V104),IF('1-SETUP'!$Q104="YEARLY",EDATE(MR55,12*'1-SETUP'!$V104),""))))</f>
        <v/>
      </c>
      <c r="MT55" s="10" t="str">
        <f>IF('1-SETUP'!$Q104="DAILY",MS55+'1-SETUP'!$V104,IF('1-SETUP'!$Q104="WEEKLY",MS55+'1-SETUP'!$V104*7,IF('1-SETUP'!$Q104="MONTHLY",EDATE(MS55,'1-SETUP'!$V104),IF('1-SETUP'!$Q104="YEARLY",EDATE(MS55,12*'1-SETUP'!$V104),""))))</f>
        <v/>
      </c>
      <c r="MU55" s="10" t="str">
        <f>IF('1-SETUP'!$Q104="DAILY",MT55+'1-SETUP'!$V104,IF('1-SETUP'!$Q104="WEEKLY",MT55+'1-SETUP'!$V104*7,IF('1-SETUP'!$Q104="MONTHLY",EDATE(MT55,'1-SETUP'!$V104),IF('1-SETUP'!$Q104="YEARLY",EDATE(MT55,12*'1-SETUP'!$V104),""))))</f>
        <v/>
      </c>
      <c r="MV55" s="10" t="str">
        <f>IF('1-SETUP'!$Q104="DAILY",MU55+'1-SETUP'!$V104,IF('1-SETUP'!$Q104="WEEKLY",MU55+'1-SETUP'!$V104*7,IF('1-SETUP'!$Q104="MONTHLY",EDATE(MU55,'1-SETUP'!$V104),IF('1-SETUP'!$Q104="YEARLY",EDATE(MU55,12*'1-SETUP'!$V104),""))))</f>
        <v/>
      </c>
      <c r="MW55" s="10" t="str">
        <f>IF('1-SETUP'!$Q104="DAILY",MV55+'1-SETUP'!$V104,IF('1-SETUP'!$Q104="WEEKLY",MV55+'1-SETUP'!$V104*7,IF('1-SETUP'!$Q104="MONTHLY",EDATE(MV55,'1-SETUP'!$V104),IF('1-SETUP'!$Q104="YEARLY",EDATE(MV55,12*'1-SETUP'!$V104),""))))</f>
        <v/>
      </c>
      <c r="MX55" s="10" t="str">
        <f>IF('1-SETUP'!$Q104="DAILY",MW55+'1-SETUP'!$V104,IF('1-SETUP'!$Q104="WEEKLY",MW55+'1-SETUP'!$V104*7,IF('1-SETUP'!$Q104="MONTHLY",EDATE(MW55,'1-SETUP'!$V104),IF('1-SETUP'!$Q104="YEARLY",EDATE(MW55,12*'1-SETUP'!$V104),""))))</f>
        <v/>
      </c>
      <c r="MY55" s="10" t="str">
        <f>IF('1-SETUP'!$Q104="DAILY",MX55+'1-SETUP'!$V104,IF('1-SETUP'!$Q104="WEEKLY",MX55+'1-SETUP'!$V104*7,IF('1-SETUP'!$Q104="MONTHLY",EDATE(MX55,'1-SETUP'!$V104),IF('1-SETUP'!$Q104="YEARLY",EDATE(MX55,12*'1-SETUP'!$V104),""))))</f>
        <v/>
      </c>
      <c r="MZ55" s="10" t="str">
        <f>IF('1-SETUP'!$Q104="DAILY",MY55+'1-SETUP'!$V104,IF('1-SETUP'!$Q104="WEEKLY",MY55+'1-SETUP'!$V104*7,IF('1-SETUP'!$Q104="MONTHLY",EDATE(MY55,'1-SETUP'!$V104),IF('1-SETUP'!$Q104="YEARLY",EDATE(MY55,12*'1-SETUP'!$V104),""))))</f>
        <v/>
      </c>
      <c r="NA55" s="10" t="str">
        <f>IF('1-SETUP'!$Q104="DAILY",MZ55+'1-SETUP'!$V104,IF('1-SETUP'!$Q104="WEEKLY",MZ55+'1-SETUP'!$V104*7,IF('1-SETUP'!$Q104="MONTHLY",EDATE(MZ55,'1-SETUP'!$V104),IF('1-SETUP'!$Q104="YEARLY",EDATE(MZ55,12*'1-SETUP'!$V104),""))))</f>
        <v/>
      </c>
      <c r="NB55" s="10" t="str">
        <f>IF('1-SETUP'!$Q104="DAILY",NA55+'1-SETUP'!$V104,IF('1-SETUP'!$Q104="WEEKLY",NA55+'1-SETUP'!$V104*7,IF('1-SETUP'!$Q104="MONTHLY",EDATE(NA55,'1-SETUP'!$V104),IF('1-SETUP'!$Q104="YEARLY",EDATE(NA55,12*'1-SETUP'!$V104),""))))</f>
        <v/>
      </c>
      <c r="NC55" s="10" t="str">
        <f>IF('1-SETUP'!$Q104="DAILY",NB55+'1-SETUP'!$V104,IF('1-SETUP'!$Q104="WEEKLY",NB55+'1-SETUP'!$V104*7,IF('1-SETUP'!$Q104="MONTHLY",EDATE(NB55,'1-SETUP'!$V104),IF('1-SETUP'!$Q104="YEARLY",EDATE(NB55,12*'1-SETUP'!$V104),""))))</f>
        <v/>
      </c>
    </row>
    <row r="56" spans="1:367" x14ac:dyDescent="0.45">
      <c r="A56">
        <f>'1-SETUP'!A105</f>
        <v>0</v>
      </c>
      <c r="B56" t="str">
        <f>_xlfn.CONCAT('1-SETUP'!$O105," ",'1-SETUP'!$Q105," ",'1-SETUP'!$T105," ",'1-SETUP'!$V105," ",'1-SETUP'!$W105," ",'1-SETUP'!$Z105," ",TEXT('1-SETUP'!$AC105,"mm/dd/yyyy"))</f>
        <v xml:space="preserve">      01/00/1900</v>
      </c>
      <c r="C56" s="10">
        <f>'1-SETUP'!$AC105</f>
        <v>0</v>
      </c>
      <c r="D56" s="10" t="str">
        <f>IF('1-SETUP'!$Q105="DAILY",C56+'1-SETUP'!$V105,IF('1-SETUP'!$Q105="WEEKLY",C56+'1-SETUP'!$V105*7,IF('1-SETUP'!$Q105="MONTHLY",EDATE(C56,'1-SETUP'!$V105),IF('1-SETUP'!$Q105="YEARLY",EDATE(C56,12*'1-SETUP'!$V105),""))))</f>
        <v/>
      </c>
      <c r="E56" s="10" t="str">
        <f>IF('1-SETUP'!$Q105="DAILY",D56+'1-SETUP'!$V105,IF('1-SETUP'!$Q105="WEEKLY",D56+'1-SETUP'!$V105*7,IF('1-SETUP'!$Q105="MONTHLY",EDATE(D56,'1-SETUP'!$V105),IF('1-SETUP'!$Q105="YEARLY",EDATE(D56,12*'1-SETUP'!$V105),""))))</f>
        <v/>
      </c>
      <c r="F56" s="10" t="str">
        <f>IF('1-SETUP'!$Q105="DAILY",E56+'1-SETUP'!$V105,IF('1-SETUP'!$Q105="WEEKLY",E56+'1-SETUP'!$V105*7,IF('1-SETUP'!$Q105="MONTHLY",EDATE(E56,'1-SETUP'!$V105),IF('1-SETUP'!$Q105="YEARLY",EDATE(E56,12*'1-SETUP'!$V105),""))))</f>
        <v/>
      </c>
      <c r="G56" s="10" t="str">
        <f>IF('1-SETUP'!$Q105="DAILY",F56+'1-SETUP'!$V105,IF('1-SETUP'!$Q105="WEEKLY",F56+'1-SETUP'!$V105*7,IF('1-SETUP'!$Q105="MONTHLY",EDATE(F56,'1-SETUP'!$V105),IF('1-SETUP'!$Q105="YEARLY",EDATE(F56,12*'1-SETUP'!$V105),""))))</f>
        <v/>
      </c>
      <c r="H56" s="10" t="str">
        <f>IF('1-SETUP'!$Q105="DAILY",G56+'1-SETUP'!$V105,IF('1-SETUP'!$Q105="WEEKLY",G56+'1-SETUP'!$V105*7,IF('1-SETUP'!$Q105="MONTHLY",EDATE(G56,'1-SETUP'!$V105),IF('1-SETUP'!$Q105="YEARLY",EDATE(G56,12*'1-SETUP'!$V105),""))))</f>
        <v/>
      </c>
      <c r="I56" s="10" t="str">
        <f>IF('1-SETUP'!$Q105="DAILY",H56+'1-SETUP'!$V105,IF('1-SETUP'!$Q105="WEEKLY",H56+'1-SETUP'!$V105*7,IF('1-SETUP'!$Q105="MONTHLY",EDATE(H56,'1-SETUP'!$V105),IF('1-SETUP'!$Q105="YEARLY",EDATE(H56,12*'1-SETUP'!$V105),""))))</f>
        <v/>
      </c>
      <c r="J56" s="10" t="str">
        <f>IF('1-SETUP'!$Q105="DAILY",I56+'1-SETUP'!$V105,IF('1-SETUP'!$Q105="WEEKLY",I56+'1-SETUP'!$V105*7,IF('1-SETUP'!$Q105="MONTHLY",EDATE(I56,'1-SETUP'!$V105),IF('1-SETUP'!$Q105="YEARLY",EDATE(I56,12*'1-SETUP'!$V105),""))))</f>
        <v/>
      </c>
      <c r="K56" s="10" t="str">
        <f>IF('1-SETUP'!$Q105="DAILY",J56+'1-SETUP'!$V105,IF('1-SETUP'!$Q105="WEEKLY",J56+'1-SETUP'!$V105*7,IF('1-SETUP'!$Q105="MONTHLY",EDATE(J56,'1-SETUP'!$V105),IF('1-SETUP'!$Q105="YEARLY",EDATE(J56,12*'1-SETUP'!$V105),""))))</f>
        <v/>
      </c>
      <c r="L56" s="10" t="str">
        <f>IF('1-SETUP'!$Q105="DAILY",K56+'1-SETUP'!$V105,IF('1-SETUP'!$Q105="WEEKLY",K56+'1-SETUP'!$V105*7,IF('1-SETUP'!$Q105="MONTHLY",EDATE(K56,'1-SETUP'!$V105),IF('1-SETUP'!$Q105="YEARLY",EDATE(K56,12*'1-SETUP'!$V105),""))))</f>
        <v/>
      </c>
      <c r="M56" s="10" t="str">
        <f>IF('1-SETUP'!$Q105="DAILY",L56+'1-SETUP'!$V105,IF('1-SETUP'!$Q105="WEEKLY",L56+'1-SETUP'!$V105*7,IF('1-SETUP'!$Q105="MONTHLY",EDATE(L56,'1-SETUP'!$V105),IF('1-SETUP'!$Q105="YEARLY",EDATE(L56,12*'1-SETUP'!$V105),""))))</f>
        <v/>
      </c>
      <c r="N56" s="10" t="str">
        <f>IF('1-SETUP'!$Q105="DAILY",M56+'1-SETUP'!$V105,IF('1-SETUP'!$Q105="WEEKLY",M56+'1-SETUP'!$V105*7,IF('1-SETUP'!$Q105="MONTHLY",EDATE(M56,'1-SETUP'!$V105),IF('1-SETUP'!$Q105="YEARLY",EDATE(M56,12*'1-SETUP'!$V105),""))))</f>
        <v/>
      </c>
      <c r="O56" s="10" t="str">
        <f>IF('1-SETUP'!$Q105="DAILY",N56+'1-SETUP'!$V105,IF('1-SETUP'!$Q105="WEEKLY",N56+'1-SETUP'!$V105*7,IF('1-SETUP'!$Q105="MONTHLY",EDATE(N56,'1-SETUP'!$V105),IF('1-SETUP'!$Q105="YEARLY",EDATE(N56,12*'1-SETUP'!$V105),""))))</f>
        <v/>
      </c>
      <c r="P56" s="10" t="str">
        <f>IF('1-SETUP'!$Q105="DAILY",O56+'1-SETUP'!$V105,IF('1-SETUP'!$Q105="WEEKLY",O56+'1-SETUP'!$V105*7,IF('1-SETUP'!$Q105="MONTHLY",EDATE(O56,'1-SETUP'!$V105),IF('1-SETUP'!$Q105="YEARLY",EDATE(O56,12*'1-SETUP'!$V105),""))))</f>
        <v/>
      </c>
      <c r="Q56" s="10" t="str">
        <f>IF('1-SETUP'!$Q105="DAILY",P56+'1-SETUP'!$V105,IF('1-SETUP'!$Q105="WEEKLY",P56+'1-SETUP'!$V105*7,IF('1-SETUP'!$Q105="MONTHLY",EDATE(P56,'1-SETUP'!$V105),IF('1-SETUP'!$Q105="YEARLY",EDATE(P56,12*'1-SETUP'!$V105),""))))</f>
        <v/>
      </c>
      <c r="R56" s="10" t="str">
        <f>IF('1-SETUP'!$Q105="DAILY",Q56+'1-SETUP'!$V105,IF('1-SETUP'!$Q105="WEEKLY",Q56+'1-SETUP'!$V105*7,IF('1-SETUP'!$Q105="MONTHLY",EDATE(Q56,'1-SETUP'!$V105),IF('1-SETUP'!$Q105="YEARLY",EDATE(Q56,12*'1-SETUP'!$V105),""))))</f>
        <v/>
      </c>
      <c r="S56" s="10" t="str">
        <f>IF('1-SETUP'!$Q105="DAILY",R56+'1-SETUP'!$V105,IF('1-SETUP'!$Q105="WEEKLY",R56+'1-SETUP'!$V105*7,IF('1-SETUP'!$Q105="MONTHLY",EDATE(R56,'1-SETUP'!$V105),IF('1-SETUP'!$Q105="YEARLY",EDATE(R56,12*'1-SETUP'!$V105),""))))</f>
        <v/>
      </c>
      <c r="T56" s="10" t="str">
        <f>IF('1-SETUP'!$Q105="DAILY",S56+'1-SETUP'!$V105,IF('1-SETUP'!$Q105="WEEKLY",S56+'1-SETUP'!$V105*7,IF('1-SETUP'!$Q105="MONTHLY",EDATE(S56,'1-SETUP'!$V105),IF('1-SETUP'!$Q105="YEARLY",EDATE(S56,12*'1-SETUP'!$V105),""))))</f>
        <v/>
      </c>
      <c r="U56" s="10" t="str">
        <f>IF('1-SETUP'!$Q105="DAILY",T56+'1-SETUP'!$V105,IF('1-SETUP'!$Q105="WEEKLY",T56+'1-SETUP'!$V105*7,IF('1-SETUP'!$Q105="MONTHLY",EDATE(T56,'1-SETUP'!$V105),IF('1-SETUP'!$Q105="YEARLY",EDATE(T56,12*'1-SETUP'!$V105),""))))</f>
        <v/>
      </c>
      <c r="V56" s="10" t="str">
        <f>IF('1-SETUP'!$Q105="DAILY",U56+'1-SETUP'!$V105,IF('1-SETUP'!$Q105="WEEKLY",U56+'1-SETUP'!$V105*7,IF('1-SETUP'!$Q105="MONTHLY",EDATE(U56,'1-SETUP'!$V105),IF('1-SETUP'!$Q105="YEARLY",EDATE(U56,12*'1-SETUP'!$V105),""))))</f>
        <v/>
      </c>
      <c r="W56" s="10" t="str">
        <f>IF('1-SETUP'!$Q105="DAILY",V56+'1-SETUP'!$V105,IF('1-SETUP'!$Q105="WEEKLY",V56+'1-SETUP'!$V105*7,IF('1-SETUP'!$Q105="MONTHLY",EDATE(V56,'1-SETUP'!$V105),IF('1-SETUP'!$Q105="YEARLY",EDATE(V56,12*'1-SETUP'!$V105),""))))</f>
        <v/>
      </c>
      <c r="X56" s="10" t="str">
        <f>IF('1-SETUP'!$Q105="DAILY",W56+'1-SETUP'!$V105,IF('1-SETUP'!$Q105="WEEKLY",W56+'1-SETUP'!$V105*7,IF('1-SETUP'!$Q105="MONTHLY",EDATE(W56,'1-SETUP'!$V105),IF('1-SETUP'!$Q105="YEARLY",EDATE(W56,12*'1-SETUP'!$V105),""))))</f>
        <v/>
      </c>
      <c r="Y56" s="10" t="str">
        <f>IF('1-SETUP'!$Q105="DAILY",X56+'1-SETUP'!$V105,IF('1-SETUP'!$Q105="WEEKLY",X56+'1-SETUP'!$V105*7,IF('1-SETUP'!$Q105="MONTHLY",EDATE(X56,'1-SETUP'!$V105),IF('1-SETUP'!$Q105="YEARLY",EDATE(X56,12*'1-SETUP'!$V105),""))))</f>
        <v/>
      </c>
      <c r="Z56" s="10" t="str">
        <f>IF('1-SETUP'!$Q105="DAILY",Y56+'1-SETUP'!$V105,IF('1-SETUP'!$Q105="WEEKLY",Y56+'1-SETUP'!$V105*7,IF('1-SETUP'!$Q105="MONTHLY",EDATE(Y56,'1-SETUP'!$V105),IF('1-SETUP'!$Q105="YEARLY",EDATE(Y56,12*'1-SETUP'!$V105),""))))</f>
        <v/>
      </c>
      <c r="AA56" s="10" t="str">
        <f>IF('1-SETUP'!$Q105="DAILY",Z56+'1-SETUP'!$V105,IF('1-SETUP'!$Q105="WEEKLY",Z56+'1-SETUP'!$V105*7,IF('1-SETUP'!$Q105="MONTHLY",EDATE(Z56,'1-SETUP'!$V105),IF('1-SETUP'!$Q105="YEARLY",EDATE(Z56,12*'1-SETUP'!$V105),""))))</f>
        <v/>
      </c>
      <c r="AB56" s="10" t="str">
        <f>IF('1-SETUP'!$Q105="DAILY",AA56+'1-SETUP'!$V105,IF('1-SETUP'!$Q105="WEEKLY",AA56+'1-SETUP'!$V105*7,IF('1-SETUP'!$Q105="MONTHLY",EDATE(AA56,'1-SETUP'!$V105),IF('1-SETUP'!$Q105="YEARLY",EDATE(AA56,12*'1-SETUP'!$V105),""))))</f>
        <v/>
      </c>
      <c r="AC56" s="10" t="str">
        <f>IF('1-SETUP'!$Q105="DAILY",AB56+'1-SETUP'!$V105,IF('1-SETUP'!$Q105="WEEKLY",AB56+'1-SETUP'!$V105*7,IF('1-SETUP'!$Q105="MONTHLY",EDATE(AB56,'1-SETUP'!$V105),IF('1-SETUP'!$Q105="YEARLY",EDATE(AB56,12*'1-SETUP'!$V105),""))))</f>
        <v/>
      </c>
      <c r="AD56" s="10" t="str">
        <f>IF('1-SETUP'!$Q105="DAILY",AC56+'1-SETUP'!$V105,IF('1-SETUP'!$Q105="WEEKLY",AC56+'1-SETUP'!$V105*7,IF('1-SETUP'!$Q105="MONTHLY",EDATE(AC56,'1-SETUP'!$V105),IF('1-SETUP'!$Q105="YEARLY",EDATE(AC56,12*'1-SETUP'!$V105),""))))</f>
        <v/>
      </c>
      <c r="AE56" s="10" t="str">
        <f>IF('1-SETUP'!$Q105="DAILY",AD56+'1-SETUP'!$V105,IF('1-SETUP'!$Q105="WEEKLY",AD56+'1-SETUP'!$V105*7,IF('1-SETUP'!$Q105="MONTHLY",EDATE(AD56,'1-SETUP'!$V105),IF('1-SETUP'!$Q105="YEARLY",EDATE(AD56,12*'1-SETUP'!$V105),""))))</f>
        <v/>
      </c>
      <c r="AF56" s="10" t="str">
        <f>IF('1-SETUP'!$Q105="DAILY",AE56+'1-SETUP'!$V105,IF('1-SETUP'!$Q105="WEEKLY",AE56+'1-SETUP'!$V105*7,IF('1-SETUP'!$Q105="MONTHLY",EDATE(AE56,'1-SETUP'!$V105),IF('1-SETUP'!$Q105="YEARLY",EDATE(AE56,12*'1-SETUP'!$V105),""))))</f>
        <v/>
      </c>
      <c r="AG56" s="10" t="str">
        <f>IF('1-SETUP'!$Q105="DAILY",AF56+'1-SETUP'!$V105,IF('1-SETUP'!$Q105="WEEKLY",AF56+'1-SETUP'!$V105*7,IF('1-SETUP'!$Q105="MONTHLY",EDATE(AF56,'1-SETUP'!$V105),IF('1-SETUP'!$Q105="YEARLY",EDATE(AF56,12*'1-SETUP'!$V105),""))))</f>
        <v/>
      </c>
      <c r="AH56" s="10" t="str">
        <f>IF('1-SETUP'!$Q105="DAILY",AG56+'1-SETUP'!$V105,IF('1-SETUP'!$Q105="WEEKLY",AG56+'1-SETUP'!$V105*7,IF('1-SETUP'!$Q105="MONTHLY",EDATE(AG56,'1-SETUP'!$V105),IF('1-SETUP'!$Q105="YEARLY",EDATE(AG56,12*'1-SETUP'!$V105),""))))</f>
        <v/>
      </c>
      <c r="AI56" s="10" t="str">
        <f>IF('1-SETUP'!$Q105="DAILY",AH56+'1-SETUP'!$V105,IF('1-SETUP'!$Q105="WEEKLY",AH56+'1-SETUP'!$V105*7,IF('1-SETUP'!$Q105="MONTHLY",EDATE(AH56,'1-SETUP'!$V105),IF('1-SETUP'!$Q105="YEARLY",EDATE(AH56,12*'1-SETUP'!$V105),""))))</f>
        <v/>
      </c>
      <c r="AJ56" s="10" t="str">
        <f>IF('1-SETUP'!$Q105="DAILY",AI56+'1-SETUP'!$V105,IF('1-SETUP'!$Q105="WEEKLY",AI56+'1-SETUP'!$V105*7,IF('1-SETUP'!$Q105="MONTHLY",EDATE(AI56,'1-SETUP'!$V105),IF('1-SETUP'!$Q105="YEARLY",EDATE(AI56,12*'1-SETUP'!$V105),""))))</f>
        <v/>
      </c>
      <c r="AK56" s="10" t="str">
        <f>IF('1-SETUP'!$Q105="DAILY",AJ56+'1-SETUP'!$V105,IF('1-SETUP'!$Q105="WEEKLY",AJ56+'1-SETUP'!$V105*7,IF('1-SETUP'!$Q105="MONTHLY",EDATE(AJ56,'1-SETUP'!$V105),IF('1-SETUP'!$Q105="YEARLY",EDATE(AJ56,12*'1-SETUP'!$V105),""))))</f>
        <v/>
      </c>
      <c r="AL56" s="10" t="str">
        <f>IF('1-SETUP'!$Q105="DAILY",AK56+'1-SETUP'!$V105,IF('1-SETUP'!$Q105="WEEKLY",AK56+'1-SETUP'!$V105*7,IF('1-SETUP'!$Q105="MONTHLY",EDATE(AK56,'1-SETUP'!$V105),IF('1-SETUP'!$Q105="YEARLY",EDATE(AK56,12*'1-SETUP'!$V105),""))))</f>
        <v/>
      </c>
      <c r="AM56" s="10" t="str">
        <f>IF('1-SETUP'!$Q105="DAILY",AL56+'1-SETUP'!$V105,IF('1-SETUP'!$Q105="WEEKLY",AL56+'1-SETUP'!$V105*7,IF('1-SETUP'!$Q105="MONTHLY",EDATE(AL56,'1-SETUP'!$V105),IF('1-SETUP'!$Q105="YEARLY",EDATE(AL56,12*'1-SETUP'!$V105),""))))</f>
        <v/>
      </c>
      <c r="AN56" s="10" t="str">
        <f>IF('1-SETUP'!$Q105="DAILY",AM56+'1-SETUP'!$V105,IF('1-SETUP'!$Q105="WEEKLY",AM56+'1-SETUP'!$V105*7,IF('1-SETUP'!$Q105="MONTHLY",EDATE(AM56,'1-SETUP'!$V105),IF('1-SETUP'!$Q105="YEARLY",EDATE(AM56,12*'1-SETUP'!$V105),""))))</f>
        <v/>
      </c>
      <c r="AO56" s="10" t="str">
        <f>IF('1-SETUP'!$Q105="DAILY",AN56+'1-SETUP'!$V105,IF('1-SETUP'!$Q105="WEEKLY",AN56+'1-SETUP'!$V105*7,IF('1-SETUP'!$Q105="MONTHLY",EDATE(AN56,'1-SETUP'!$V105),IF('1-SETUP'!$Q105="YEARLY",EDATE(AN56,12*'1-SETUP'!$V105),""))))</f>
        <v/>
      </c>
      <c r="AP56" s="10" t="str">
        <f>IF('1-SETUP'!$Q105="DAILY",AO56+'1-SETUP'!$V105,IF('1-SETUP'!$Q105="WEEKLY",AO56+'1-SETUP'!$V105*7,IF('1-SETUP'!$Q105="MONTHLY",EDATE(AO56,'1-SETUP'!$V105),IF('1-SETUP'!$Q105="YEARLY",EDATE(AO56,12*'1-SETUP'!$V105),""))))</f>
        <v/>
      </c>
      <c r="AQ56" s="10" t="str">
        <f>IF('1-SETUP'!$Q105="DAILY",AP56+'1-SETUP'!$V105,IF('1-SETUP'!$Q105="WEEKLY",AP56+'1-SETUP'!$V105*7,IF('1-SETUP'!$Q105="MONTHLY",EDATE(AP56,'1-SETUP'!$V105),IF('1-SETUP'!$Q105="YEARLY",EDATE(AP56,12*'1-SETUP'!$V105),""))))</f>
        <v/>
      </c>
      <c r="AR56" s="10" t="str">
        <f>IF('1-SETUP'!$Q105="DAILY",AQ56+'1-SETUP'!$V105,IF('1-SETUP'!$Q105="WEEKLY",AQ56+'1-SETUP'!$V105*7,IF('1-SETUP'!$Q105="MONTHLY",EDATE(AQ56,'1-SETUP'!$V105),IF('1-SETUP'!$Q105="YEARLY",EDATE(AQ56,12*'1-SETUP'!$V105),""))))</f>
        <v/>
      </c>
      <c r="AS56" s="10" t="str">
        <f>IF('1-SETUP'!$Q105="DAILY",AR56+'1-SETUP'!$V105,IF('1-SETUP'!$Q105="WEEKLY",AR56+'1-SETUP'!$V105*7,IF('1-SETUP'!$Q105="MONTHLY",EDATE(AR56,'1-SETUP'!$V105),IF('1-SETUP'!$Q105="YEARLY",EDATE(AR56,12*'1-SETUP'!$V105),""))))</f>
        <v/>
      </c>
      <c r="AT56" s="10" t="str">
        <f>IF('1-SETUP'!$Q105="DAILY",AS56+'1-SETUP'!$V105,IF('1-SETUP'!$Q105="WEEKLY",AS56+'1-SETUP'!$V105*7,IF('1-SETUP'!$Q105="MONTHLY",EDATE(AS56,'1-SETUP'!$V105),IF('1-SETUP'!$Q105="YEARLY",EDATE(AS56,12*'1-SETUP'!$V105),""))))</f>
        <v/>
      </c>
      <c r="AU56" s="10" t="str">
        <f>IF('1-SETUP'!$Q105="DAILY",AT56+'1-SETUP'!$V105,IF('1-SETUP'!$Q105="WEEKLY",AT56+'1-SETUP'!$V105*7,IF('1-SETUP'!$Q105="MONTHLY",EDATE(AT56,'1-SETUP'!$V105),IF('1-SETUP'!$Q105="YEARLY",EDATE(AT56,12*'1-SETUP'!$V105),""))))</f>
        <v/>
      </c>
      <c r="AV56" s="10" t="str">
        <f>IF('1-SETUP'!$Q105="DAILY",AU56+'1-SETUP'!$V105,IF('1-SETUP'!$Q105="WEEKLY",AU56+'1-SETUP'!$V105*7,IF('1-SETUP'!$Q105="MONTHLY",EDATE(AU56,'1-SETUP'!$V105),IF('1-SETUP'!$Q105="YEARLY",EDATE(AU56,12*'1-SETUP'!$V105),""))))</f>
        <v/>
      </c>
      <c r="AW56" s="10" t="str">
        <f>IF('1-SETUP'!$Q105="DAILY",AV56+'1-SETUP'!$V105,IF('1-SETUP'!$Q105="WEEKLY",AV56+'1-SETUP'!$V105*7,IF('1-SETUP'!$Q105="MONTHLY",EDATE(AV56,'1-SETUP'!$V105),IF('1-SETUP'!$Q105="YEARLY",EDATE(AV56,12*'1-SETUP'!$V105),""))))</f>
        <v/>
      </c>
      <c r="AX56" s="10" t="str">
        <f>IF('1-SETUP'!$Q105="DAILY",AW56+'1-SETUP'!$V105,IF('1-SETUP'!$Q105="WEEKLY",AW56+'1-SETUP'!$V105*7,IF('1-SETUP'!$Q105="MONTHLY",EDATE(AW56,'1-SETUP'!$V105),IF('1-SETUP'!$Q105="YEARLY",EDATE(AW56,12*'1-SETUP'!$V105),""))))</f>
        <v/>
      </c>
      <c r="AY56" s="10" t="str">
        <f>IF('1-SETUP'!$Q105="DAILY",AX56+'1-SETUP'!$V105,IF('1-SETUP'!$Q105="WEEKLY",AX56+'1-SETUP'!$V105*7,IF('1-SETUP'!$Q105="MONTHLY",EDATE(AX56,'1-SETUP'!$V105),IF('1-SETUP'!$Q105="YEARLY",EDATE(AX56,12*'1-SETUP'!$V105),""))))</f>
        <v/>
      </c>
      <c r="AZ56" s="10" t="str">
        <f>IF('1-SETUP'!$Q105="DAILY",AY56+'1-SETUP'!$V105,IF('1-SETUP'!$Q105="WEEKLY",AY56+'1-SETUP'!$V105*7,IF('1-SETUP'!$Q105="MONTHLY",EDATE(AY56,'1-SETUP'!$V105),IF('1-SETUP'!$Q105="YEARLY",EDATE(AY56,12*'1-SETUP'!$V105),""))))</f>
        <v/>
      </c>
      <c r="BA56" s="10" t="str">
        <f>IF('1-SETUP'!$Q105="DAILY",AZ56+'1-SETUP'!$V105,IF('1-SETUP'!$Q105="WEEKLY",AZ56+'1-SETUP'!$V105*7,IF('1-SETUP'!$Q105="MONTHLY",EDATE(AZ56,'1-SETUP'!$V105),IF('1-SETUP'!$Q105="YEARLY",EDATE(AZ56,12*'1-SETUP'!$V105),""))))</f>
        <v/>
      </c>
      <c r="BB56" s="10" t="str">
        <f>IF('1-SETUP'!$Q105="DAILY",BA56+'1-SETUP'!$V105,IF('1-SETUP'!$Q105="WEEKLY",BA56+'1-SETUP'!$V105*7,IF('1-SETUP'!$Q105="MONTHLY",EDATE(BA56,'1-SETUP'!$V105),IF('1-SETUP'!$Q105="YEARLY",EDATE(BA56,12*'1-SETUP'!$V105),""))))</f>
        <v/>
      </c>
      <c r="BC56" s="10" t="str">
        <f>IF('1-SETUP'!$Q105="DAILY",BB56+'1-SETUP'!$V105,IF('1-SETUP'!$Q105="WEEKLY",BB56+'1-SETUP'!$V105*7,IF('1-SETUP'!$Q105="MONTHLY",EDATE(BB56,'1-SETUP'!$V105),IF('1-SETUP'!$Q105="YEARLY",EDATE(BB56,12*'1-SETUP'!$V105),""))))</f>
        <v/>
      </c>
      <c r="BD56" s="10" t="str">
        <f>IF('1-SETUP'!$Q105="DAILY",BC56+'1-SETUP'!$V105,IF('1-SETUP'!$Q105="WEEKLY",BC56+'1-SETUP'!$V105*7,IF('1-SETUP'!$Q105="MONTHLY",EDATE(BC56,'1-SETUP'!$V105),IF('1-SETUP'!$Q105="YEARLY",EDATE(BC56,12*'1-SETUP'!$V105),""))))</f>
        <v/>
      </c>
      <c r="BE56" s="10" t="str">
        <f>IF('1-SETUP'!$Q105="DAILY",BD56+'1-SETUP'!$V105,IF('1-SETUP'!$Q105="WEEKLY",BD56+'1-SETUP'!$V105*7,IF('1-SETUP'!$Q105="MONTHLY",EDATE(BD56,'1-SETUP'!$V105),IF('1-SETUP'!$Q105="YEARLY",EDATE(BD56,12*'1-SETUP'!$V105),""))))</f>
        <v/>
      </c>
      <c r="BF56" s="10" t="str">
        <f>IF('1-SETUP'!$Q105="DAILY",BE56+'1-SETUP'!$V105,IF('1-SETUP'!$Q105="WEEKLY",BE56+'1-SETUP'!$V105*7,IF('1-SETUP'!$Q105="MONTHLY",EDATE(BE56,'1-SETUP'!$V105),IF('1-SETUP'!$Q105="YEARLY",EDATE(BE56,12*'1-SETUP'!$V105),""))))</f>
        <v/>
      </c>
      <c r="BG56" s="10" t="str">
        <f>IF('1-SETUP'!$Q105="DAILY",BF56+'1-SETUP'!$V105,IF('1-SETUP'!$Q105="WEEKLY",BF56+'1-SETUP'!$V105*7,IF('1-SETUP'!$Q105="MONTHLY",EDATE(BF56,'1-SETUP'!$V105),IF('1-SETUP'!$Q105="YEARLY",EDATE(BF56,12*'1-SETUP'!$V105),""))))</f>
        <v/>
      </c>
      <c r="BH56" s="10" t="str">
        <f>IF('1-SETUP'!$Q105="DAILY",BG56+'1-SETUP'!$V105,IF('1-SETUP'!$Q105="WEEKLY",BG56+'1-SETUP'!$V105*7,IF('1-SETUP'!$Q105="MONTHLY",EDATE(BG56,'1-SETUP'!$V105),IF('1-SETUP'!$Q105="YEARLY",EDATE(BG56,12*'1-SETUP'!$V105),""))))</f>
        <v/>
      </c>
      <c r="BI56" s="10" t="str">
        <f>IF('1-SETUP'!$Q105="DAILY",BH56+'1-SETUP'!$V105,IF('1-SETUP'!$Q105="WEEKLY",BH56+'1-SETUP'!$V105*7,IF('1-SETUP'!$Q105="MONTHLY",EDATE(BH56,'1-SETUP'!$V105),IF('1-SETUP'!$Q105="YEARLY",EDATE(BH56,12*'1-SETUP'!$V105),""))))</f>
        <v/>
      </c>
      <c r="BJ56" s="10" t="str">
        <f>IF('1-SETUP'!$Q105="DAILY",BI56+'1-SETUP'!$V105,IF('1-SETUP'!$Q105="WEEKLY",BI56+'1-SETUP'!$V105*7,IF('1-SETUP'!$Q105="MONTHLY",EDATE(BI56,'1-SETUP'!$V105),IF('1-SETUP'!$Q105="YEARLY",EDATE(BI56,12*'1-SETUP'!$V105),""))))</f>
        <v/>
      </c>
      <c r="BK56" s="10" t="str">
        <f>IF('1-SETUP'!$Q105="DAILY",BJ56+'1-SETUP'!$V105,IF('1-SETUP'!$Q105="WEEKLY",BJ56+'1-SETUP'!$V105*7,IF('1-SETUP'!$Q105="MONTHLY",EDATE(BJ56,'1-SETUP'!$V105),IF('1-SETUP'!$Q105="YEARLY",EDATE(BJ56,12*'1-SETUP'!$V105),""))))</f>
        <v/>
      </c>
      <c r="BL56" s="10" t="str">
        <f>IF('1-SETUP'!$Q105="DAILY",BK56+'1-SETUP'!$V105,IF('1-SETUP'!$Q105="WEEKLY",BK56+'1-SETUP'!$V105*7,IF('1-SETUP'!$Q105="MONTHLY",EDATE(BK56,'1-SETUP'!$V105),IF('1-SETUP'!$Q105="YEARLY",EDATE(BK56,12*'1-SETUP'!$V105),""))))</f>
        <v/>
      </c>
      <c r="BM56" s="10" t="str">
        <f>IF('1-SETUP'!$Q105="DAILY",BL56+'1-SETUP'!$V105,IF('1-SETUP'!$Q105="WEEKLY",BL56+'1-SETUP'!$V105*7,IF('1-SETUP'!$Q105="MONTHLY",EDATE(BL56,'1-SETUP'!$V105),IF('1-SETUP'!$Q105="YEARLY",EDATE(BL56,12*'1-SETUP'!$V105),""))))</f>
        <v/>
      </c>
      <c r="BN56" s="10" t="str">
        <f>IF('1-SETUP'!$Q105="DAILY",BM56+'1-SETUP'!$V105,IF('1-SETUP'!$Q105="WEEKLY",BM56+'1-SETUP'!$V105*7,IF('1-SETUP'!$Q105="MONTHLY",EDATE(BM56,'1-SETUP'!$V105),IF('1-SETUP'!$Q105="YEARLY",EDATE(BM56,12*'1-SETUP'!$V105),""))))</f>
        <v/>
      </c>
      <c r="BO56" s="10" t="str">
        <f>IF('1-SETUP'!$Q105="DAILY",BN56+'1-SETUP'!$V105,IF('1-SETUP'!$Q105="WEEKLY",BN56+'1-SETUP'!$V105*7,IF('1-SETUP'!$Q105="MONTHLY",EDATE(BN56,'1-SETUP'!$V105),IF('1-SETUP'!$Q105="YEARLY",EDATE(BN56,12*'1-SETUP'!$V105),""))))</f>
        <v/>
      </c>
      <c r="BP56" s="10" t="str">
        <f>IF('1-SETUP'!$Q105="DAILY",BO56+'1-SETUP'!$V105,IF('1-SETUP'!$Q105="WEEKLY",BO56+'1-SETUP'!$V105*7,IF('1-SETUP'!$Q105="MONTHLY",EDATE(BO56,'1-SETUP'!$V105),IF('1-SETUP'!$Q105="YEARLY",EDATE(BO56,12*'1-SETUP'!$V105),""))))</f>
        <v/>
      </c>
      <c r="BQ56" s="10" t="str">
        <f>IF('1-SETUP'!$Q105="DAILY",BP56+'1-SETUP'!$V105,IF('1-SETUP'!$Q105="WEEKLY",BP56+'1-SETUP'!$V105*7,IF('1-SETUP'!$Q105="MONTHLY",EDATE(BP56,'1-SETUP'!$V105),IF('1-SETUP'!$Q105="YEARLY",EDATE(BP56,12*'1-SETUP'!$V105),""))))</f>
        <v/>
      </c>
      <c r="BR56" s="10" t="str">
        <f>IF('1-SETUP'!$Q105="DAILY",BQ56+'1-SETUP'!$V105,IF('1-SETUP'!$Q105="WEEKLY",BQ56+'1-SETUP'!$V105*7,IF('1-SETUP'!$Q105="MONTHLY",EDATE(BQ56,'1-SETUP'!$V105),IF('1-SETUP'!$Q105="YEARLY",EDATE(BQ56,12*'1-SETUP'!$V105),""))))</f>
        <v/>
      </c>
      <c r="BS56" s="10" t="str">
        <f>IF('1-SETUP'!$Q105="DAILY",BR56+'1-SETUP'!$V105,IF('1-SETUP'!$Q105="WEEKLY",BR56+'1-SETUP'!$V105*7,IF('1-SETUP'!$Q105="MONTHLY",EDATE(BR56,'1-SETUP'!$V105),IF('1-SETUP'!$Q105="YEARLY",EDATE(BR56,12*'1-SETUP'!$V105),""))))</f>
        <v/>
      </c>
      <c r="BT56" s="10" t="str">
        <f>IF('1-SETUP'!$Q105="DAILY",BS56+'1-SETUP'!$V105,IF('1-SETUP'!$Q105="WEEKLY",BS56+'1-SETUP'!$V105*7,IF('1-SETUP'!$Q105="MONTHLY",EDATE(BS56,'1-SETUP'!$V105),IF('1-SETUP'!$Q105="YEARLY",EDATE(BS56,12*'1-SETUP'!$V105),""))))</f>
        <v/>
      </c>
      <c r="BU56" s="10" t="str">
        <f>IF('1-SETUP'!$Q105="DAILY",BT56+'1-SETUP'!$V105,IF('1-SETUP'!$Q105="WEEKLY",BT56+'1-SETUP'!$V105*7,IF('1-SETUP'!$Q105="MONTHLY",EDATE(BT56,'1-SETUP'!$V105),IF('1-SETUP'!$Q105="YEARLY",EDATE(BT56,12*'1-SETUP'!$V105),""))))</f>
        <v/>
      </c>
      <c r="BV56" s="10" t="str">
        <f>IF('1-SETUP'!$Q105="DAILY",BU56+'1-SETUP'!$V105,IF('1-SETUP'!$Q105="WEEKLY",BU56+'1-SETUP'!$V105*7,IF('1-SETUP'!$Q105="MONTHLY",EDATE(BU56,'1-SETUP'!$V105),IF('1-SETUP'!$Q105="YEARLY",EDATE(BU56,12*'1-SETUP'!$V105),""))))</f>
        <v/>
      </c>
      <c r="BW56" s="10" t="str">
        <f>IF('1-SETUP'!$Q105="DAILY",BV56+'1-SETUP'!$V105,IF('1-SETUP'!$Q105="WEEKLY",BV56+'1-SETUP'!$V105*7,IF('1-SETUP'!$Q105="MONTHLY",EDATE(BV56,'1-SETUP'!$V105),IF('1-SETUP'!$Q105="YEARLY",EDATE(BV56,12*'1-SETUP'!$V105),""))))</f>
        <v/>
      </c>
      <c r="BX56" s="10" t="str">
        <f>IF('1-SETUP'!$Q105="DAILY",BW56+'1-SETUP'!$V105,IF('1-SETUP'!$Q105="WEEKLY",BW56+'1-SETUP'!$V105*7,IF('1-SETUP'!$Q105="MONTHLY",EDATE(BW56,'1-SETUP'!$V105),IF('1-SETUP'!$Q105="YEARLY",EDATE(BW56,12*'1-SETUP'!$V105),""))))</f>
        <v/>
      </c>
      <c r="BY56" s="10" t="str">
        <f>IF('1-SETUP'!$Q105="DAILY",BX56+'1-SETUP'!$V105,IF('1-SETUP'!$Q105="WEEKLY",BX56+'1-SETUP'!$V105*7,IF('1-SETUP'!$Q105="MONTHLY",EDATE(BX56,'1-SETUP'!$V105),IF('1-SETUP'!$Q105="YEARLY",EDATE(BX56,12*'1-SETUP'!$V105),""))))</f>
        <v/>
      </c>
      <c r="BZ56" s="10" t="str">
        <f>IF('1-SETUP'!$Q105="DAILY",BY56+'1-SETUP'!$V105,IF('1-SETUP'!$Q105="WEEKLY",BY56+'1-SETUP'!$V105*7,IF('1-SETUP'!$Q105="MONTHLY",EDATE(BY56,'1-SETUP'!$V105),IF('1-SETUP'!$Q105="YEARLY",EDATE(BY56,12*'1-SETUP'!$V105),""))))</f>
        <v/>
      </c>
      <c r="CA56" s="10" t="str">
        <f>IF('1-SETUP'!$Q105="DAILY",BZ56+'1-SETUP'!$V105,IF('1-SETUP'!$Q105="WEEKLY",BZ56+'1-SETUP'!$V105*7,IF('1-SETUP'!$Q105="MONTHLY",EDATE(BZ56,'1-SETUP'!$V105),IF('1-SETUP'!$Q105="YEARLY",EDATE(BZ56,12*'1-SETUP'!$V105),""))))</f>
        <v/>
      </c>
      <c r="CB56" s="10" t="str">
        <f>IF('1-SETUP'!$Q105="DAILY",CA56+'1-SETUP'!$V105,IF('1-SETUP'!$Q105="WEEKLY",CA56+'1-SETUP'!$V105*7,IF('1-SETUP'!$Q105="MONTHLY",EDATE(CA56,'1-SETUP'!$V105),IF('1-SETUP'!$Q105="YEARLY",EDATE(CA56,12*'1-SETUP'!$V105),""))))</f>
        <v/>
      </c>
      <c r="CC56" s="10" t="str">
        <f>IF('1-SETUP'!$Q105="DAILY",CB56+'1-SETUP'!$V105,IF('1-SETUP'!$Q105="WEEKLY",CB56+'1-SETUP'!$V105*7,IF('1-SETUP'!$Q105="MONTHLY",EDATE(CB56,'1-SETUP'!$V105),IF('1-SETUP'!$Q105="YEARLY",EDATE(CB56,12*'1-SETUP'!$V105),""))))</f>
        <v/>
      </c>
      <c r="CD56" s="10" t="str">
        <f>IF('1-SETUP'!$Q105="DAILY",CC56+'1-SETUP'!$V105,IF('1-SETUP'!$Q105="WEEKLY",CC56+'1-SETUP'!$V105*7,IF('1-SETUP'!$Q105="MONTHLY",EDATE(CC56,'1-SETUP'!$V105),IF('1-SETUP'!$Q105="YEARLY",EDATE(CC56,12*'1-SETUP'!$V105),""))))</f>
        <v/>
      </c>
      <c r="CE56" s="10" t="str">
        <f>IF('1-SETUP'!$Q105="DAILY",CD56+'1-SETUP'!$V105,IF('1-SETUP'!$Q105="WEEKLY",CD56+'1-SETUP'!$V105*7,IF('1-SETUP'!$Q105="MONTHLY",EDATE(CD56,'1-SETUP'!$V105),IF('1-SETUP'!$Q105="YEARLY",EDATE(CD56,12*'1-SETUP'!$V105),""))))</f>
        <v/>
      </c>
      <c r="CF56" s="10" t="str">
        <f>IF('1-SETUP'!$Q105="DAILY",CE56+'1-SETUP'!$V105,IF('1-SETUP'!$Q105="WEEKLY",CE56+'1-SETUP'!$V105*7,IF('1-SETUP'!$Q105="MONTHLY",EDATE(CE56,'1-SETUP'!$V105),IF('1-SETUP'!$Q105="YEARLY",EDATE(CE56,12*'1-SETUP'!$V105),""))))</f>
        <v/>
      </c>
      <c r="CG56" s="10" t="str">
        <f>IF('1-SETUP'!$Q105="DAILY",CF56+'1-SETUP'!$V105,IF('1-SETUP'!$Q105="WEEKLY",CF56+'1-SETUP'!$V105*7,IF('1-SETUP'!$Q105="MONTHLY",EDATE(CF56,'1-SETUP'!$V105),IF('1-SETUP'!$Q105="YEARLY",EDATE(CF56,12*'1-SETUP'!$V105),""))))</f>
        <v/>
      </c>
      <c r="CH56" s="10" t="str">
        <f>IF('1-SETUP'!$Q105="DAILY",CG56+'1-SETUP'!$V105,IF('1-SETUP'!$Q105="WEEKLY",CG56+'1-SETUP'!$V105*7,IF('1-SETUP'!$Q105="MONTHLY",EDATE(CG56,'1-SETUP'!$V105),IF('1-SETUP'!$Q105="YEARLY",EDATE(CG56,12*'1-SETUP'!$V105),""))))</f>
        <v/>
      </c>
      <c r="CI56" s="10" t="str">
        <f>IF('1-SETUP'!$Q105="DAILY",CH56+'1-SETUP'!$V105,IF('1-SETUP'!$Q105="WEEKLY",CH56+'1-SETUP'!$V105*7,IF('1-SETUP'!$Q105="MONTHLY",EDATE(CH56,'1-SETUP'!$V105),IF('1-SETUP'!$Q105="YEARLY",EDATE(CH56,12*'1-SETUP'!$V105),""))))</f>
        <v/>
      </c>
      <c r="CJ56" s="10" t="str">
        <f>IF('1-SETUP'!$Q105="DAILY",CI56+'1-SETUP'!$V105,IF('1-SETUP'!$Q105="WEEKLY",CI56+'1-SETUP'!$V105*7,IF('1-SETUP'!$Q105="MONTHLY",EDATE(CI56,'1-SETUP'!$V105),IF('1-SETUP'!$Q105="YEARLY",EDATE(CI56,12*'1-SETUP'!$V105),""))))</f>
        <v/>
      </c>
      <c r="CK56" s="10" t="str">
        <f>IF('1-SETUP'!$Q105="DAILY",CJ56+'1-SETUP'!$V105,IF('1-SETUP'!$Q105="WEEKLY",CJ56+'1-SETUP'!$V105*7,IF('1-SETUP'!$Q105="MONTHLY",EDATE(CJ56,'1-SETUP'!$V105),IF('1-SETUP'!$Q105="YEARLY",EDATE(CJ56,12*'1-SETUP'!$V105),""))))</f>
        <v/>
      </c>
      <c r="CL56" s="10" t="str">
        <f>IF('1-SETUP'!$Q105="DAILY",CK56+'1-SETUP'!$V105,IF('1-SETUP'!$Q105="WEEKLY",CK56+'1-SETUP'!$V105*7,IF('1-SETUP'!$Q105="MONTHLY",EDATE(CK56,'1-SETUP'!$V105),IF('1-SETUP'!$Q105="YEARLY",EDATE(CK56,12*'1-SETUP'!$V105),""))))</f>
        <v/>
      </c>
      <c r="CM56" s="10" t="str">
        <f>IF('1-SETUP'!$Q105="DAILY",CL56+'1-SETUP'!$V105,IF('1-SETUP'!$Q105="WEEKLY",CL56+'1-SETUP'!$V105*7,IF('1-SETUP'!$Q105="MONTHLY",EDATE(CL56,'1-SETUP'!$V105),IF('1-SETUP'!$Q105="YEARLY",EDATE(CL56,12*'1-SETUP'!$V105),""))))</f>
        <v/>
      </c>
      <c r="CN56" s="10" t="str">
        <f>IF('1-SETUP'!$Q105="DAILY",CM56+'1-SETUP'!$V105,IF('1-SETUP'!$Q105="WEEKLY",CM56+'1-SETUP'!$V105*7,IF('1-SETUP'!$Q105="MONTHLY",EDATE(CM56,'1-SETUP'!$V105),IF('1-SETUP'!$Q105="YEARLY",EDATE(CM56,12*'1-SETUP'!$V105),""))))</f>
        <v/>
      </c>
      <c r="CO56" s="10" t="str">
        <f>IF('1-SETUP'!$Q105="DAILY",CN56+'1-SETUP'!$V105,IF('1-SETUP'!$Q105="WEEKLY",CN56+'1-SETUP'!$V105*7,IF('1-SETUP'!$Q105="MONTHLY",EDATE(CN56,'1-SETUP'!$V105),IF('1-SETUP'!$Q105="YEARLY",EDATE(CN56,12*'1-SETUP'!$V105),""))))</f>
        <v/>
      </c>
      <c r="CP56" s="10" t="str">
        <f>IF('1-SETUP'!$Q105="DAILY",CO56+'1-SETUP'!$V105,IF('1-SETUP'!$Q105="WEEKLY",CO56+'1-SETUP'!$V105*7,IF('1-SETUP'!$Q105="MONTHLY",EDATE(CO56,'1-SETUP'!$V105),IF('1-SETUP'!$Q105="YEARLY",EDATE(CO56,12*'1-SETUP'!$V105),""))))</f>
        <v/>
      </c>
      <c r="CQ56" s="10" t="str">
        <f>IF('1-SETUP'!$Q105="DAILY",CP56+'1-SETUP'!$V105,IF('1-SETUP'!$Q105="WEEKLY",CP56+'1-SETUP'!$V105*7,IF('1-SETUP'!$Q105="MONTHLY",EDATE(CP56,'1-SETUP'!$V105),IF('1-SETUP'!$Q105="YEARLY",EDATE(CP56,12*'1-SETUP'!$V105),""))))</f>
        <v/>
      </c>
      <c r="CR56" s="10" t="str">
        <f>IF('1-SETUP'!$Q105="DAILY",CQ56+'1-SETUP'!$V105,IF('1-SETUP'!$Q105="WEEKLY",CQ56+'1-SETUP'!$V105*7,IF('1-SETUP'!$Q105="MONTHLY",EDATE(CQ56,'1-SETUP'!$V105),IF('1-SETUP'!$Q105="YEARLY",EDATE(CQ56,12*'1-SETUP'!$V105),""))))</f>
        <v/>
      </c>
      <c r="CS56" s="10" t="str">
        <f>IF('1-SETUP'!$Q105="DAILY",CR56+'1-SETUP'!$V105,IF('1-SETUP'!$Q105="WEEKLY",CR56+'1-SETUP'!$V105*7,IF('1-SETUP'!$Q105="MONTHLY",EDATE(CR56,'1-SETUP'!$V105),IF('1-SETUP'!$Q105="YEARLY",EDATE(CR56,12*'1-SETUP'!$V105),""))))</f>
        <v/>
      </c>
      <c r="CT56" s="10" t="str">
        <f>IF('1-SETUP'!$Q105="DAILY",CS56+'1-SETUP'!$V105,IF('1-SETUP'!$Q105="WEEKLY",CS56+'1-SETUP'!$V105*7,IF('1-SETUP'!$Q105="MONTHLY",EDATE(CS56,'1-SETUP'!$V105),IF('1-SETUP'!$Q105="YEARLY",EDATE(CS56,12*'1-SETUP'!$V105),""))))</f>
        <v/>
      </c>
      <c r="CU56" s="10" t="str">
        <f>IF('1-SETUP'!$Q105="DAILY",CT56+'1-SETUP'!$V105,IF('1-SETUP'!$Q105="WEEKLY",CT56+'1-SETUP'!$V105*7,IF('1-SETUP'!$Q105="MONTHLY",EDATE(CT56,'1-SETUP'!$V105),IF('1-SETUP'!$Q105="YEARLY",EDATE(CT56,12*'1-SETUP'!$V105),""))))</f>
        <v/>
      </c>
      <c r="CV56" s="10" t="str">
        <f>IF('1-SETUP'!$Q105="DAILY",CU56+'1-SETUP'!$V105,IF('1-SETUP'!$Q105="WEEKLY",CU56+'1-SETUP'!$V105*7,IF('1-SETUP'!$Q105="MONTHLY",EDATE(CU56,'1-SETUP'!$V105),IF('1-SETUP'!$Q105="YEARLY",EDATE(CU56,12*'1-SETUP'!$V105),""))))</f>
        <v/>
      </c>
      <c r="CW56" s="10" t="str">
        <f>IF('1-SETUP'!$Q105="DAILY",CV56+'1-SETUP'!$V105,IF('1-SETUP'!$Q105="WEEKLY",CV56+'1-SETUP'!$V105*7,IF('1-SETUP'!$Q105="MONTHLY",EDATE(CV56,'1-SETUP'!$V105),IF('1-SETUP'!$Q105="YEARLY",EDATE(CV56,12*'1-SETUP'!$V105),""))))</f>
        <v/>
      </c>
      <c r="CX56" s="10" t="str">
        <f>IF('1-SETUP'!$Q105="DAILY",CW56+'1-SETUP'!$V105,IF('1-SETUP'!$Q105="WEEKLY",CW56+'1-SETUP'!$V105*7,IF('1-SETUP'!$Q105="MONTHLY",EDATE(CW56,'1-SETUP'!$V105),IF('1-SETUP'!$Q105="YEARLY",EDATE(CW56,12*'1-SETUP'!$V105),""))))</f>
        <v/>
      </c>
      <c r="CY56" s="10" t="str">
        <f>IF('1-SETUP'!$Q105="DAILY",CX56+'1-SETUP'!$V105,IF('1-SETUP'!$Q105="WEEKLY",CX56+'1-SETUP'!$V105*7,IF('1-SETUP'!$Q105="MONTHLY",EDATE(CX56,'1-SETUP'!$V105),IF('1-SETUP'!$Q105="YEARLY",EDATE(CX56,12*'1-SETUP'!$V105),""))))</f>
        <v/>
      </c>
      <c r="CZ56" s="10" t="str">
        <f>IF('1-SETUP'!$Q105="DAILY",CY56+'1-SETUP'!$V105,IF('1-SETUP'!$Q105="WEEKLY",CY56+'1-SETUP'!$V105*7,IF('1-SETUP'!$Q105="MONTHLY",EDATE(CY56,'1-SETUP'!$V105),IF('1-SETUP'!$Q105="YEARLY",EDATE(CY56,12*'1-SETUP'!$V105),""))))</f>
        <v/>
      </c>
      <c r="DA56" s="10" t="str">
        <f>IF('1-SETUP'!$Q105="DAILY",CZ56+'1-SETUP'!$V105,IF('1-SETUP'!$Q105="WEEKLY",CZ56+'1-SETUP'!$V105*7,IF('1-SETUP'!$Q105="MONTHLY",EDATE(CZ56,'1-SETUP'!$V105),IF('1-SETUP'!$Q105="YEARLY",EDATE(CZ56,12*'1-SETUP'!$V105),""))))</f>
        <v/>
      </c>
      <c r="DB56" s="10" t="str">
        <f>IF('1-SETUP'!$Q105="DAILY",DA56+'1-SETUP'!$V105,IF('1-SETUP'!$Q105="WEEKLY",DA56+'1-SETUP'!$V105*7,IF('1-SETUP'!$Q105="MONTHLY",EDATE(DA56,'1-SETUP'!$V105),IF('1-SETUP'!$Q105="YEARLY",EDATE(DA56,12*'1-SETUP'!$V105),""))))</f>
        <v/>
      </c>
      <c r="DC56" s="10" t="str">
        <f>IF('1-SETUP'!$Q105="DAILY",DB56+'1-SETUP'!$V105,IF('1-SETUP'!$Q105="WEEKLY",DB56+'1-SETUP'!$V105*7,IF('1-SETUP'!$Q105="MONTHLY",EDATE(DB56,'1-SETUP'!$V105),IF('1-SETUP'!$Q105="YEARLY",EDATE(DB56,12*'1-SETUP'!$V105),""))))</f>
        <v/>
      </c>
      <c r="DD56" s="10" t="str">
        <f>IF('1-SETUP'!$Q105="DAILY",DC56+'1-SETUP'!$V105,IF('1-SETUP'!$Q105="WEEKLY",DC56+'1-SETUP'!$V105*7,IF('1-SETUP'!$Q105="MONTHLY",EDATE(DC56,'1-SETUP'!$V105),IF('1-SETUP'!$Q105="YEARLY",EDATE(DC56,12*'1-SETUP'!$V105),""))))</f>
        <v/>
      </c>
      <c r="DE56" s="10" t="str">
        <f>IF('1-SETUP'!$Q105="DAILY",DD56+'1-SETUP'!$V105,IF('1-SETUP'!$Q105="WEEKLY",DD56+'1-SETUP'!$V105*7,IF('1-SETUP'!$Q105="MONTHLY",EDATE(DD56,'1-SETUP'!$V105),IF('1-SETUP'!$Q105="YEARLY",EDATE(DD56,12*'1-SETUP'!$V105),""))))</f>
        <v/>
      </c>
      <c r="DF56" s="10" t="str">
        <f>IF('1-SETUP'!$Q105="DAILY",DE56+'1-SETUP'!$V105,IF('1-SETUP'!$Q105="WEEKLY",DE56+'1-SETUP'!$V105*7,IF('1-SETUP'!$Q105="MONTHLY",EDATE(DE56,'1-SETUP'!$V105),IF('1-SETUP'!$Q105="YEARLY",EDATE(DE56,12*'1-SETUP'!$V105),""))))</f>
        <v/>
      </c>
      <c r="DG56" s="10" t="str">
        <f>IF('1-SETUP'!$Q105="DAILY",DF56+'1-SETUP'!$V105,IF('1-SETUP'!$Q105="WEEKLY",DF56+'1-SETUP'!$V105*7,IF('1-SETUP'!$Q105="MONTHLY",EDATE(DF56,'1-SETUP'!$V105),IF('1-SETUP'!$Q105="YEARLY",EDATE(DF56,12*'1-SETUP'!$V105),""))))</f>
        <v/>
      </c>
      <c r="DH56" s="10" t="str">
        <f>IF('1-SETUP'!$Q105="DAILY",DG56+'1-SETUP'!$V105,IF('1-SETUP'!$Q105="WEEKLY",DG56+'1-SETUP'!$V105*7,IF('1-SETUP'!$Q105="MONTHLY",EDATE(DG56,'1-SETUP'!$V105),IF('1-SETUP'!$Q105="YEARLY",EDATE(DG56,12*'1-SETUP'!$V105),""))))</f>
        <v/>
      </c>
      <c r="DI56" s="10" t="str">
        <f>IF('1-SETUP'!$Q105="DAILY",DH56+'1-SETUP'!$V105,IF('1-SETUP'!$Q105="WEEKLY",DH56+'1-SETUP'!$V105*7,IF('1-SETUP'!$Q105="MONTHLY",EDATE(DH56,'1-SETUP'!$V105),IF('1-SETUP'!$Q105="YEARLY",EDATE(DH56,12*'1-SETUP'!$V105),""))))</f>
        <v/>
      </c>
      <c r="DJ56" s="10" t="str">
        <f>IF('1-SETUP'!$Q105="DAILY",DI56+'1-SETUP'!$V105,IF('1-SETUP'!$Q105="WEEKLY",DI56+'1-SETUP'!$V105*7,IF('1-SETUP'!$Q105="MONTHLY",EDATE(DI56,'1-SETUP'!$V105),IF('1-SETUP'!$Q105="YEARLY",EDATE(DI56,12*'1-SETUP'!$V105),""))))</f>
        <v/>
      </c>
      <c r="DK56" s="10" t="str">
        <f>IF('1-SETUP'!$Q105="DAILY",DJ56+'1-SETUP'!$V105,IF('1-SETUP'!$Q105="WEEKLY",DJ56+'1-SETUP'!$V105*7,IF('1-SETUP'!$Q105="MONTHLY",EDATE(DJ56,'1-SETUP'!$V105),IF('1-SETUP'!$Q105="YEARLY",EDATE(DJ56,12*'1-SETUP'!$V105),""))))</f>
        <v/>
      </c>
      <c r="DL56" s="10" t="str">
        <f>IF('1-SETUP'!$Q105="DAILY",DK56+'1-SETUP'!$V105,IF('1-SETUP'!$Q105="WEEKLY",DK56+'1-SETUP'!$V105*7,IF('1-SETUP'!$Q105="MONTHLY",EDATE(DK56,'1-SETUP'!$V105),IF('1-SETUP'!$Q105="YEARLY",EDATE(DK56,12*'1-SETUP'!$V105),""))))</f>
        <v/>
      </c>
      <c r="DM56" s="10" t="str">
        <f>IF('1-SETUP'!$Q105="DAILY",DL56+'1-SETUP'!$V105,IF('1-SETUP'!$Q105="WEEKLY",DL56+'1-SETUP'!$V105*7,IF('1-SETUP'!$Q105="MONTHLY",EDATE(DL56,'1-SETUP'!$V105),IF('1-SETUP'!$Q105="YEARLY",EDATE(DL56,12*'1-SETUP'!$V105),""))))</f>
        <v/>
      </c>
      <c r="DN56" s="10" t="str">
        <f>IF('1-SETUP'!$Q105="DAILY",DM56+'1-SETUP'!$V105,IF('1-SETUP'!$Q105="WEEKLY",DM56+'1-SETUP'!$V105*7,IF('1-SETUP'!$Q105="MONTHLY",EDATE(DM56,'1-SETUP'!$V105),IF('1-SETUP'!$Q105="YEARLY",EDATE(DM56,12*'1-SETUP'!$V105),""))))</f>
        <v/>
      </c>
      <c r="DO56" s="10" t="str">
        <f>IF('1-SETUP'!$Q105="DAILY",DN56+'1-SETUP'!$V105,IF('1-SETUP'!$Q105="WEEKLY",DN56+'1-SETUP'!$V105*7,IF('1-SETUP'!$Q105="MONTHLY",EDATE(DN56,'1-SETUP'!$V105),IF('1-SETUP'!$Q105="YEARLY",EDATE(DN56,12*'1-SETUP'!$V105),""))))</f>
        <v/>
      </c>
      <c r="DP56" s="10" t="str">
        <f>IF('1-SETUP'!$Q105="DAILY",DO56+'1-SETUP'!$V105,IF('1-SETUP'!$Q105="WEEKLY",DO56+'1-SETUP'!$V105*7,IF('1-SETUP'!$Q105="MONTHLY",EDATE(DO56,'1-SETUP'!$V105),IF('1-SETUP'!$Q105="YEARLY",EDATE(DO56,12*'1-SETUP'!$V105),""))))</f>
        <v/>
      </c>
      <c r="DQ56" s="10" t="str">
        <f>IF('1-SETUP'!$Q105="DAILY",DP56+'1-SETUP'!$V105,IF('1-SETUP'!$Q105="WEEKLY",DP56+'1-SETUP'!$V105*7,IF('1-SETUP'!$Q105="MONTHLY",EDATE(DP56,'1-SETUP'!$V105),IF('1-SETUP'!$Q105="YEARLY",EDATE(DP56,12*'1-SETUP'!$V105),""))))</f>
        <v/>
      </c>
      <c r="DR56" s="10" t="str">
        <f>IF('1-SETUP'!$Q105="DAILY",DQ56+'1-SETUP'!$V105,IF('1-SETUP'!$Q105="WEEKLY",DQ56+'1-SETUP'!$V105*7,IF('1-SETUP'!$Q105="MONTHLY",EDATE(DQ56,'1-SETUP'!$V105),IF('1-SETUP'!$Q105="YEARLY",EDATE(DQ56,12*'1-SETUP'!$V105),""))))</f>
        <v/>
      </c>
      <c r="DS56" s="10" t="str">
        <f>IF('1-SETUP'!$Q105="DAILY",DR56+'1-SETUP'!$V105,IF('1-SETUP'!$Q105="WEEKLY",DR56+'1-SETUP'!$V105*7,IF('1-SETUP'!$Q105="MONTHLY",EDATE(DR56,'1-SETUP'!$V105),IF('1-SETUP'!$Q105="YEARLY",EDATE(DR56,12*'1-SETUP'!$V105),""))))</f>
        <v/>
      </c>
      <c r="DT56" s="10" t="str">
        <f>IF('1-SETUP'!$Q105="DAILY",DS56+'1-SETUP'!$V105,IF('1-SETUP'!$Q105="WEEKLY",DS56+'1-SETUP'!$V105*7,IF('1-SETUP'!$Q105="MONTHLY",EDATE(DS56,'1-SETUP'!$V105),IF('1-SETUP'!$Q105="YEARLY",EDATE(DS56,12*'1-SETUP'!$V105),""))))</f>
        <v/>
      </c>
      <c r="DU56" s="10" t="str">
        <f>IF('1-SETUP'!$Q105="DAILY",DT56+'1-SETUP'!$V105,IF('1-SETUP'!$Q105="WEEKLY",DT56+'1-SETUP'!$V105*7,IF('1-SETUP'!$Q105="MONTHLY",EDATE(DT56,'1-SETUP'!$V105),IF('1-SETUP'!$Q105="YEARLY",EDATE(DT56,12*'1-SETUP'!$V105),""))))</f>
        <v/>
      </c>
      <c r="DV56" s="10" t="str">
        <f>IF('1-SETUP'!$Q105="DAILY",DU56+'1-SETUP'!$V105,IF('1-SETUP'!$Q105="WEEKLY",DU56+'1-SETUP'!$V105*7,IF('1-SETUP'!$Q105="MONTHLY",EDATE(DU56,'1-SETUP'!$V105),IF('1-SETUP'!$Q105="YEARLY",EDATE(DU56,12*'1-SETUP'!$V105),""))))</f>
        <v/>
      </c>
      <c r="DW56" s="10" t="str">
        <f>IF('1-SETUP'!$Q105="DAILY",DV56+'1-SETUP'!$V105,IF('1-SETUP'!$Q105="WEEKLY",DV56+'1-SETUP'!$V105*7,IF('1-SETUP'!$Q105="MONTHLY",EDATE(DV56,'1-SETUP'!$V105),IF('1-SETUP'!$Q105="YEARLY",EDATE(DV56,12*'1-SETUP'!$V105),""))))</f>
        <v/>
      </c>
      <c r="DX56" s="10" t="str">
        <f>IF('1-SETUP'!$Q105="DAILY",DW56+'1-SETUP'!$V105,IF('1-SETUP'!$Q105="WEEKLY",DW56+'1-SETUP'!$V105*7,IF('1-SETUP'!$Q105="MONTHLY",EDATE(DW56,'1-SETUP'!$V105),IF('1-SETUP'!$Q105="YEARLY",EDATE(DW56,12*'1-SETUP'!$V105),""))))</f>
        <v/>
      </c>
      <c r="DY56" s="10" t="str">
        <f>IF('1-SETUP'!$Q105="DAILY",DX56+'1-SETUP'!$V105,IF('1-SETUP'!$Q105="WEEKLY",DX56+'1-SETUP'!$V105*7,IF('1-SETUP'!$Q105="MONTHLY",EDATE(DX56,'1-SETUP'!$V105),IF('1-SETUP'!$Q105="YEARLY",EDATE(DX56,12*'1-SETUP'!$V105),""))))</f>
        <v/>
      </c>
      <c r="DZ56" s="10" t="str">
        <f>IF('1-SETUP'!$Q105="DAILY",DY56+'1-SETUP'!$V105,IF('1-SETUP'!$Q105="WEEKLY",DY56+'1-SETUP'!$V105*7,IF('1-SETUP'!$Q105="MONTHLY",EDATE(DY56,'1-SETUP'!$V105),IF('1-SETUP'!$Q105="YEARLY",EDATE(DY56,12*'1-SETUP'!$V105),""))))</f>
        <v/>
      </c>
      <c r="EA56" s="10" t="str">
        <f>IF('1-SETUP'!$Q105="DAILY",DZ56+'1-SETUP'!$V105,IF('1-SETUP'!$Q105="WEEKLY",DZ56+'1-SETUP'!$V105*7,IF('1-SETUP'!$Q105="MONTHLY",EDATE(DZ56,'1-SETUP'!$V105),IF('1-SETUP'!$Q105="YEARLY",EDATE(DZ56,12*'1-SETUP'!$V105),""))))</f>
        <v/>
      </c>
      <c r="EB56" s="10" t="str">
        <f>IF('1-SETUP'!$Q105="DAILY",EA56+'1-SETUP'!$V105,IF('1-SETUP'!$Q105="WEEKLY",EA56+'1-SETUP'!$V105*7,IF('1-SETUP'!$Q105="MONTHLY",EDATE(EA56,'1-SETUP'!$V105),IF('1-SETUP'!$Q105="YEARLY",EDATE(EA56,12*'1-SETUP'!$V105),""))))</f>
        <v/>
      </c>
      <c r="EC56" s="10" t="str">
        <f>IF('1-SETUP'!$Q105="DAILY",EB56+'1-SETUP'!$V105,IF('1-SETUP'!$Q105="WEEKLY",EB56+'1-SETUP'!$V105*7,IF('1-SETUP'!$Q105="MONTHLY",EDATE(EB56,'1-SETUP'!$V105),IF('1-SETUP'!$Q105="YEARLY",EDATE(EB56,12*'1-SETUP'!$V105),""))))</f>
        <v/>
      </c>
      <c r="ED56" s="10" t="str">
        <f>IF('1-SETUP'!$Q105="DAILY",EC56+'1-SETUP'!$V105,IF('1-SETUP'!$Q105="WEEKLY",EC56+'1-SETUP'!$V105*7,IF('1-SETUP'!$Q105="MONTHLY",EDATE(EC56,'1-SETUP'!$V105),IF('1-SETUP'!$Q105="YEARLY",EDATE(EC56,12*'1-SETUP'!$V105),""))))</f>
        <v/>
      </c>
      <c r="EE56" s="10" t="str">
        <f>IF('1-SETUP'!$Q105="DAILY",ED56+'1-SETUP'!$V105,IF('1-SETUP'!$Q105="WEEKLY",ED56+'1-SETUP'!$V105*7,IF('1-SETUP'!$Q105="MONTHLY",EDATE(ED56,'1-SETUP'!$V105),IF('1-SETUP'!$Q105="YEARLY",EDATE(ED56,12*'1-SETUP'!$V105),""))))</f>
        <v/>
      </c>
      <c r="EF56" s="10" t="str">
        <f>IF('1-SETUP'!$Q105="DAILY",EE56+'1-SETUP'!$V105,IF('1-SETUP'!$Q105="WEEKLY",EE56+'1-SETUP'!$V105*7,IF('1-SETUP'!$Q105="MONTHLY",EDATE(EE56,'1-SETUP'!$V105),IF('1-SETUP'!$Q105="YEARLY",EDATE(EE56,12*'1-SETUP'!$V105),""))))</f>
        <v/>
      </c>
      <c r="EG56" s="10" t="str">
        <f>IF('1-SETUP'!$Q105="DAILY",EF56+'1-SETUP'!$V105,IF('1-SETUP'!$Q105="WEEKLY",EF56+'1-SETUP'!$V105*7,IF('1-SETUP'!$Q105="MONTHLY",EDATE(EF56,'1-SETUP'!$V105),IF('1-SETUP'!$Q105="YEARLY",EDATE(EF56,12*'1-SETUP'!$V105),""))))</f>
        <v/>
      </c>
      <c r="EH56" s="10" t="str">
        <f>IF('1-SETUP'!$Q105="DAILY",EG56+'1-SETUP'!$V105,IF('1-SETUP'!$Q105="WEEKLY",EG56+'1-SETUP'!$V105*7,IF('1-SETUP'!$Q105="MONTHLY",EDATE(EG56,'1-SETUP'!$V105),IF('1-SETUP'!$Q105="YEARLY",EDATE(EG56,12*'1-SETUP'!$V105),""))))</f>
        <v/>
      </c>
      <c r="EI56" s="10" t="str">
        <f>IF('1-SETUP'!$Q105="DAILY",EH56+'1-SETUP'!$V105,IF('1-SETUP'!$Q105="WEEKLY",EH56+'1-SETUP'!$V105*7,IF('1-SETUP'!$Q105="MONTHLY",EDATE(EH56,'1-SETUP'!$V105),IF('1-SETUP'!$Q105="YEARLY",EDATE(EH56,12*'1-SETUP'!$V105),""))))</f>
        <v/>
      </c>
      <c r="EJ56" s="10" t="str">
        <f>IF('1-SETUP'!$Q105="DAILY",EI56+'1-SETUP'!$V105,IF('1-SETUP'!$Q105="WEEKLY",EI56+'1-SETUP'!$V105*7,IF('1-SETUP'!$Q105="MONTHLY",EDATE(EI56,'1-SETUP'!$V105),IF('1-SETUP'!$Q105="YEARLY",EDATE(EI56,12*'1-SETUP'!$V105),""))))</f>
        <v/>
      </c>
      <c r="EK56" s="10" t="str">
        <f>IF('1-SETUP'!$Q105="DAILY",EJ56+'1-SETUP'!$V105,IF('1-SETUP'!$Q105="WEEKLY",EJ56+'1-SETUP'!$V105*7,IF('1-SETUP'!$Q105="MONTHLY",EDATE(EJ56,'1-SETUP'!$V105),IF('1-SETUP'!$Q105="YEARLY",EDATE(EJ56,12*'1-SETUP'!$V105),""))))</f>
        <v/>
      </c>
      <c r="EL56" s="10" t="str">
        <f>IF('1-SETUP'!$Q105="DAILY",EK56+'1-SETUP'!$V105,IF('1-SETUP'!$Q105="WEEKLY",EK56+'1-SETUP'!$V105*7,IF('1-SETUP'!$Q105="MONTHLY",EDATE(EK56,'1-SETUP'!$V105),IF('1-SETUP'!$Q105="YEARLY",EDATE(EK56,12*'1-SETUP'!$V105),""))))</f>
        <v/>
      </c>
      <c r="EM56" s="10" t="str">
        <f>IF('1-SETUP'!$Q105="DAILY",EL56+'1-SETUP'!$V105,IF('1-SETUP'!$Q105="WEEKLY",EL56+'1-SETUP'!$V105*7,IF('1-SETUP'!$Q105="MONTHLY",EDATE(EL56,'1-SETUP'!$V105),IF('1-SETUP'!$Q105="YEARLY",EDATE(EL56,12*'1-SETUP'!$V105),""))))</f>
        <v/>
      </c>
      <c r="EN56" s="10" t="str">
        <f>IF('1-SETUP'!$Q105="DAILY",EM56+'1-SETUP'!$V105,IF('1-SETUP'!$Q105="WEEKLY",EM56+'1-SETUP'!$V105*7,IF('1-SETUP'!$Q105="MONTHLY",EDATE(EM56,'1-SETUP'!$V105),IF('1-SETUP'!$Q105="YEARLY",EDATE(EM56,12*'1-SETUP'!$V105),""))))</f>
        <v/>
      </c>
      <c r="EO56" s="10" t="str">
        <f>IF('1-SETUP'!$Q105="DAILY",EN56+'1-SETUP'!$V105,IF('1-SETUP'!$Q105="WEEKLY",EN56+'1-SETUP'!$V105*7,IF('1-SETUP'!$Q105="MONTHLY",EDATE(EN56,'1-SETUP'!$V105),IF('1-SETUP'!$Q105="YEARLY",EDATE(EN56,12*'1-SETUP'!$V105),""))))</f>
        <v/>
      </c>
      <c r="EP56" s="10" t="str">
        <f>IF('1-SETUP'!$Q105="DAILY",EO56+'1-SETUP'!$V105,IF('1-SETUP'!$Q105="WEEKLY",EO56+'1-SETUP'!$V105*7,IF('1-SETUP'!$Q105="MONTHLY",EDATE(EO56,'1-SETUP'!$V105),IF('1-SETUP'!$Q105="YEARLY",EDATE(EO56,12*'1-SETUP'!$V105),""))))</f>
        <v/>
      </c>
      <c r="EQ56" s="10" t="str">
        <f>IF('1-SETUP'!$Q105="DAILY",EP56+'1-SETUP'!$V105,IF('1-SETUP'!$Q105="WEEKLY",EP56+'1-SETUP'!$V105*7,IF('1-SETUP'!$Q105="MONTHLY",EDATE(EP56,'1-SETUP'!$V105),IF('1-SETUP'!$Q105="YEARLY",EDATE(EP56,12*'1-SETUP'!$V105),""))))</f>
        <v/>
      </c>
      <c r="ER56" s="10" t="str">
        <f>IF('1-SETUP'!$Q105="DAILY",EQ56+'1-SETUP'!$V105,IF('1-SETUP'!$Q105="WEEKLY",EQ56+'1-SETUP'!$V105*7,IF('1-SETUP'!$Q105="MONTHLY",EDATE(EQ56,'1-SETUP'!$V105),IF('1-SETUP'!$Q105="YEARLY",EDATE(EQ56,12*'1-SETUP'!$V105),""))))</f>
        <v/>
      </c>
      <c r="ES56" s="10" t="str">
        <f>IF('1-SETUP'!$Q105="DAILY",ER56+'1-SETUP'!$V105,IF('1-SETUP'!$Q105="WEEKLY",ER56+'1-SETUP'!$V105*7,IF('1-SETUP'!$Q105="MONTHLY",EDATE(ER56,'1-SETUP'!$V105),IF('1-SETUP'!$Q105="YEARLY",EDATE(ER56,12*'1-SETUP'!$V105),""))))</f>
        <v/>
      </c>
      <c r="ET56" s="10" t="str">
        <f>IF('1-SETUP'!$Q105="DAILY",ES56+'1-SETUP'!$V105,IF('1-SETUP'!$Q105="WEEKLY",ES56+'1-SETUP'!$V105*7,IF('1-SETUP'!$Q105="MONTHLY",EDATE(ES56,'1-SETUP'!$V105),IF('1-SETUP'!$Q105="YEARLY",EDATE(ES56,12*'1-SETUP'!$V105),""))))</f>
        <v/>
      </c>
      <c r="EU56" s="10" t="str">
        <f>IF('1-SETUP'!$Q105="DAILY",ET56+'1-SETUP'!$V105,IF('1-SETUP'!$Q105="WEEKLY",ET56+'1-SETUP'!$V105*7,IF('1-SETUP'!$Q105="MONTHLY",EDATE(ET56,'1-SETUP'!$V105),IF('1-SETUP'!$Q105="YEARLY",EDATE(ET56,12*'1-SETUP'!$V105),""))))</f>
        <v/>
      </c>
      <c r="EV56" s="10" t="str">
        <f>IF('1-SETUP'!$Q105="DAILY",EU56+'1-SETUP'!$V105,IF('1-SETUP'!$Q105="WEEKLY",EU56+'1-SETUP'!$V105*7,IF('1-SETUP'!$Q105="MONTHLY",EDATE(EU56,'1-SETUP'!$V105),IF('1-SETUP'!$Q105="YEARLY",EDATE(EU56,12*'1-SETUP'!$V105),""))))</f>
        <v/>
      </c>
      <c r="EW56" s="10" t="str">
        <f>IF('1-SETUP'!$Q105="DAILY",EV56+'1-SETUP'!$V105,IF('1-SETUP'!$Q105="WEEKLY",EV56+'1-SETUP'!$V105*7,IF('1-SETUP'!$Q105="MONTHLY",EDATE(EV56,'1-SETUP'!$V105),IF('1-SETUP'!$Q105="YEARLY",EDATE(EV56,12*'1-SETUP'!$V105),""))))</f>
        <v/>
      </c>
      <c r="EX56" s="10" t="str">
        <f>IF('1-SETUP'!$Q105="DAILY",EW56+'1-SETUP'!$V105,IF('1-SETUP'!$Q105="WEEKLY",EW56+'1-SETUP'!$V105*7,IF('1-SETUP'!$Q105="MONTHLY",EDATE(EW56,'1-SETUP'!$V105),IF('1-SETUP'!$Q105="YEARLY",EDATE(EW56,12*'1-SETUP'!$V105),""))))</f>
        <v/>
      </c>
      <c r="EY56" s="10" t="str">
        <f>IF('1-SETUP'!$Q105="DAILY",EX56+'1-SETUP'!$V105,IF('1-SETUP'!$Q105="WEEKLY",EX56+'1-SETUP'!$V105*7,IF('1-SETUP'!$Q105="MONTHLY",EDATE(EX56,'1-SETUP'!$V105),IF('1-SETUP'!$Q105="YEARLY",EDATE(EX56,12*'1-SETUP'!$V105),""))))</f>
        <v/>
      </c>
      <c r="EZ56" s="10" t="str">
        <f>IF('1-SETUP'!$Q105="DAILY",EY56+'1-SETUP'!$V105,IF('1-SETUP'!$Q105="WEEKLY",EY56+'1-SETUP'!$V105*7,IF('1-SETUP'!$Q105="MONTHLY",EDATE(EY56,'1-SETUP'!$V105),IF('1-SETUP'!$Q105="YEARLY",EDATE(EY56,12*'1-SETUP'!$V105),""))))</f>
        <v/>
      </c>
      <c r="FA56" s="10" t="str">
        <f>IF('1-SETUP'!$Q105="DAILY",EZ56+'1-SETUP'!$V105,IF('1-SETUP'!$Q105="WEEKLY",EZ56+'1-SETUP'!$V105*7,IF('1-SETUP'!$Q105="MONTHLY",EDATE(EZ56,'1-SETUP'!$V105),IF('1-SETUP'!$Q105="YEARLY",EDATE(EZ56,12*'1-SETUP'!$V105),""))))</f>
        <v/>
      </c>
      <c r="FB56" s="10" t="str">
        <f>IF('1-SETUP'!$Q105="DAILY",FA56+'1-SETUP'!$V105,IF('1-SETUP'!$Q105="WEEKLY",FA56+'1-SETUP'!$V105*7,IF('1-SETUP'!$Q105="MONTHLY",EDATE(FA56,'1-SETUP'!$V105),IF('1-SETUP'!$Q105="YEARLY",EDATE(FA56,12*'1-SETUP'!$V105),""))))</f>
        <v/>
      </c>
      <c r="FC56" s="10" t="str">
        <f>IF('1-SETUP'!$Q105="DAILY",FB56+'1-SETUP'!$V105,IF('1-SETUP'!$Q105="WEEKLY",FB56+'1-SETUP'!$V105*7,IF('1-SETUP'!$Q105="MONTHLY",EDATE(FB56,'1-SETUP'!$V105),IF('1-SETUP'!$Q105="YEARLY",EDATE(FB56,12*'1-SETUP'!$V105),""))))</f>
        <v/>
      </c>
      <c r="FD56" s="10" t="str">
        <f>IF('1-SETUP'!$Q105="DAILY",FC56+'1-SETUP'!$V105,IF('1-SETUP'!$Q105="WEEKLY",FC56+'1-SETUP'!$V105*7,IF('1-SETUP'!$Q105="MONTHLY",EDATE(FC56,'1-SETUP'!$V105),IF('1-SETUP'!$Q105="YEARLY",EDATE(FC56,12*'1-SETUP'!$V105),""))))</f>
        <v/>
      </c>
      <c r="FE56" s="10" t="str">
        <f>IF('1-SETUP'!$Q105="DAILY",FD56+'1-SETUP'!$V105,IF('1-SETUP'!$Q105="WEEKLY",FD56+'1-SETUP'!$V105*7,IF('1-SETUP'!$Q105="MONTHLY",EDATE(FD56,'1-SETUP'!$V105),IF('1-SETUP'!$Q105="YEARLY",EDATE(FD56,12*'1-SETUP'!$V105),""))))</f>
        <v/>
      </c>
      <c r="FF56" s="10" t="str">
        <f>IF('1-SETUP'!$Q105="DAILY",FE56+'1-SETUP'!$V105,IF('1-SETUP'!$Q105="WEEKLY",FE56+'1-SETUP'!$V105*7,IF('1-SETUP'!$Q105="MONTHLY",EDATE(FE56,'1-SETUP'!$V105),IF('1-SETUP'!$Q105="YEARLY",EDATE(FE56,12*'1-SETUP'!$V105),""))))</f>
        <v/>
      </c>
      <c r="FG56" s="10" t="str">
        <f>IF('1-SETUP'!$Q105="DAILY",FF56+'1-SETUP'!$V105,IF('1-SETUP'!$Q105="WEEKLY",FF56+'1-SETUP'!$V105*7,IF('1-SETUP'!$Q105="MONTHLY",EDATE(FF56,'1-SETUP'!$V105),IF('1-SETUP'!$Q105="YEARLY",EDATE(FF56,12*'1-SETUP'!$V105),""))))</f>
        <v/>
      </c>
      <c r="FH56" s="10" t="str">
        <f>IF('1-SETUP'!$Q105="DAILY",FG56+'1-SETUP'!$V105,IF('1-SETUP'!$Q105="WEEKLY",FG56+'1-SETUP'!$V105*7,IF('1-SETUP'!$Q105="MONTHLY",EDATE(FG56,'1-SETUP'!$V105),IF('1-SETUP'!$Q105="YEARLY",EDATE(FG56,12*'1-SETUP'!$V105),""))))</f>
        <v/>
      </c>
      <c r="FI56" s="10" t="str">
        <f>IF('1-SETUP'!$Q105="DAILY",FH56+'1-SETUP'!$V105,IF('1-SETUP'!$Q105="WEEKLY",FH56+'1-SETUP'!$V105*7,IF('1-SETUP'!$Q105="MONTHLY",EDATE(FH56,'1-SETUP'!$V105),IF('1-SETUP'!$Q105="YEARLY",EDATE(FH56,12*'1-SETUP'!$V105),""))))</f>
        <v/>
      </c>
      <c r="FJ56" s="10" t="str">
        <f>IF('1-SETUP'!$Q105="DAILY",FI56+'1-SETUP'!$V105,IF('1-SETUP'!$Q105="WEEKLY",FI56+'1-SETUP'!$V105*7,IF('1-SETUP'!$Q105="MONTHLY",EDATE(FI56,'1-SETUP'!$V105),IF('1-SETUP'!$Q105="YEARLY",EDATE(FI56,12*'1-SETUP'!$V105),""))))</f>
        <v/>
      </c>
      <c r="FK56" s="10" t="str">
        <f>IF('1-SETUP'!$Q105="DAILY",FJ56+'1-SETUP'!$V105,IF('1-SETUP'!$Q105="WEEKLY",FJ56+'1-SETUP'!$V105*7,IF('1-SETUP'!$Q105="MONTHLY",EDATE(FJ56,'1-SETUP'!$V105),IF('1-SETUP'!$Q105="YEARLY",EDATE(FJ56,12*'1-SETUP'!$V105),""))))</f>
        <v/>
      </c>
      <c r="FL56" s="10" t="str">
        <f>IF('1-SETUP'!$Q105="DAILY",FK56+'1-SETUP'!$V105,IF('1-SETUP'!$Q105="WEEKLY",FK56+'1-SETUP'!$V105*7,IF('1-SETUP'!$Q105="MONTHLY",EDATE(FK56,'1-SETUP'!$V105),IF('1-SETUP'!$Q105="YEARLY",EDATE(FK56,12*'1-SETUP'!$V105),""))))</f>
        <v/>
      </c>
      <c r="FM56" s="10" t="str">
        <f>IF('1-SETUP'!$Q105="DAILY",FL56+'1-SETUP'!$V105,IF('1-SETUP'!$Q105="WEEKLY",FL56+'1-SETUP'!$V105*7,IF('1-SETUP'!$Q105="MONTHLY",EDATE(FL56,'1-SETUP'!$V105),IF('1-SETUP'!$Q105="YEARLY",EDATE(FL56,12*'1-SETUP'!$V105),""))))</f>
        <v/>
      </c>
      <c r="FN56" s="10" t="str">
        <f>IF('1-SETUP'!$Q105="DAILY",FM56+'1-SETUP'!$V105,IF('1-SETUP'!$Q105="WEEKLY",FM56+'1-SETUP'!$V105*7,IF('1-SETUP'!$Q105="MONTHLY",EDATE(FM56,'1-SETUP'!$V105),IF('1-SETUP'!$Q105="YEARLY",EDATE(FM56,12*'1-SETUP'!$V105),""))))</f>
        <v/>
      </c>
      <c r="FO56" s="10" t="str">
        <f>IF('1-SETUP'!$Q105="DAILY",FN56+'1-SETUP'!$V105,IF('1-SETUP'!$Q105="WEEKLY",FN56+'1-SETUP'!$V105*7,IF('1-SETUP'!$Q105="MONTHLY",EDATE(FN56,'1-SETUP'!$V105),IF('1-SETUP'!$Q105="YEARLY",EDATE(FN56,12*'1-SETUP'!$V105),""))))</f>
        <v/>
      </c>
      <c r="FP56" s="10" t="str">
        <f>IF('1-SETUP'!$Q105="DAILY",FO56+'1-SETUP'!$V105,IF('1-SETUP'!$Q105="WEEKLY",FO56+'1-SETUP'!$V105*7,IF('1-SETUP'!$Q105="MONTHLY",EDATE(FO56,'1-SETUP'!$V105),IF('1-SETUP'!$Q105="YEARLY",EDATE(FO56,12*'1-SETUP'!$V105),""))))</f>
        <v/>
      </c>
      <c r="FQ56" s="10" t="str">
        <f>IF('1-SETUP'!$Q105="DAILY",FP56+'1-SETUP'!$V105,IF('1-SETUP'!$Q105="WEEKLY",FP56+'1-SETUP'!$V105*7,IF('1-SETUP'!$Q105="MONTHLY",EDATE(FP56,'1-SETUP'!$V105),IF('1-SETUP'!$Q105="YEARLY",EDATE(FP56,12*'1-SETUP'!$V105),""))))</f>
        <v/>
      </c>
      <c r="FR56" s="10" t="str">
        <f>IF('1-SETUP'!$Q105="DAILY",FQ56+'1-SETUP'!$V105,IF('1-SETUP'!$Q105="WEEKLY",FQ56+'1-SETUP'!$V105*7,IF('1-SETUP'!$Q105="MONTHLY",EDATE(FQ56,'1-SETUP'!$V105),IF('1-SETUP'!$Q105="YEARLY",EDATE(FQ56,12*'1-SETUP'!$V105),""))))</f>
        <v/>
      </c>
      <c r="FS56" s="10" t="str">
        <f>IF('1-SETUP'!$Q105="DAILY",FR56+'1-SETUP'!$V105,IF('1-SETUP'!$Q105="WEEKLY",FR56+'1-SETUP'!$V105*7,IF('1-SETUP'!$Q105="MONTHLY",EDATE(FR56,'1-SETUP'!$V105),IF('1-SETUP'!$Q105="YEARLY",EDATE(FR56,12*'1-SETUP'!$V105),""))))</f>
        <v/>
      </c>
      <c r="FT56" s="10" t="str">
        <f>IF('1-SETUP'!$Q105="DAILY",FS56+'1-SETUP'!$V105,IF('1-SETUP'!$Q105="WEEKLY",FS56+'1-SETUP'!$V105*7,IF('1-SETUP'!$Q105="MONTHLY",EDATE(FS56,'1-SETUP'!$V105),IF('1-SETUP'!$Q105="YEARLY",EDATE(FS56,12*'1-SETUP'!$V105),""))))</f>
        <v/>
      </c>
      <c r="FU56" s="10" t="str">
        <f>IF('1-SETUP'!$Q105="DAILY",FT56+'1-SETUP'!$V105,IF('1-SETUP'!$Q105="WEEKLY",FT56+'1-SETUP'!$V105*7,IF('1-SETUP'!$Q105="MONTHLY",EDATE(FT56,'1-SETUP'!$V105),IF('1-SETUP'!$Q105="YEARLY",EDATE(FT56,12*'1-SETUP'!$V105),""))))</f>
        <v/>
      </c>
      <c r="FV56" s="10" t="str">
        <f>IF('1-SETUP'!$Q105="DAILY",FU56+'1-SETUP'!$V105,IF('1-SETUP'!$Q105="WEEKLY",FU56+'1-SETUP'!$V105*7,IF('1-SETUP'!$Q105="MONTHLY",EDATE(FU56,'1-SETUP'!$V105),IF('1-SETUP'!$Q105="YEARLY",EDATE(FU56,12*'1-SETUP'!$V105),""))))</f>
        <v/>
      </c>
      <c r="FW56" s="10" t="str">
        <f>IF('1-SETUP'!$Q105="DAILY",FV56+'1-SETUP'!$V105,IF('1-SETUP'!$Q105="WEEKLY",FV56+'1-SETUP'!$V105*7,IF('1-SETUP'!$Q105="MONTHLY",EDATE(FV56,'1-SETUP'!$V105),IF('1-SETUP'!$Q105="YEARLY",EDATE(FV56,12*'1-SETUP'!$V105),""))))</f>
        <v/>
      </c>
      <c r="FX56" s="10" t="str">
        <f>IF('1-SETUP'!$Q105="DAILY",FW56+'1-SETUP'!$V105,IF('1-SETUP'!$Q105="WEEKLY",FW56+'1-SETUP'!$V105*7,IF('1-SETUP'!$Q105="MONTHLY",EDATE(FW56,'1-SETUP'!$V105),IF('1-SETUP'!$Q105="YEARLY",EDATE(FW56,12*'1-SETUP'!$V105),""))))</f>
        <v/>
      </c>
      <c r="FY56" s="10" t="str">
        <f>IF('1-SETUP'!$Q105="DAILY",FX56+'1-SETUP'!$V105,IF('1-SETUP'!$Q105="WEEKLY",FX56+'1-SETUP'!$V105*7,IF('1-SETUP'!$Q105="MONTHLY",EDATE(FX56,'1-SETUP'!$V105),IF('1-SETUP'!$Q105="YEARLY",EDATE(FX56,12*'1-SETUP'!$V105),""))))</f>
        <v/>
      </c>
      <c r="FZ56" s="10" t="str">
        <f>IF('1-SETUP'!$Q105="DAILY",FY56+'1-SETUP'!$V105,IF('1-SETUP'!$Q105="WEEKLY",FY56+'1-SETUP'!$V105*7,IF('1-SETUP'!$Q105="MONTHLY",EDATE(FY56,'1-SETUP'!$V105),IF('1-SETUP'!$Q105="YEARLY",EDATE(FY56,12*'1-SETUP'!$V105),""))))</f>
        <v/>
      </c>
      <c r="GA56" s="10" t="str">
        <f>IF('1-SETUP'!$Q105="DAILY",FZ56+'1-SETUP'!$V105,IF('1-SETUP'!$Q105="WEEKLY",FZ56+'1-SETUP'!$V105*7,IF('1-SETUP'!$Q105="MONTHLY",EDATE(FZ56,'1-SETUP'!$V105),IF('1-SETUP'!$Q105="YEARLY",EDATE(FZ56,12*'1-SETUP'!$V105),""))))</f>
        <v/>
      </c>
      <c r="GB56" s="10" t="str">
        <f>IF('1-SETUP'!$Q105="DAILY",GA56+'1-SETUP'!$V105,IF('1-SETUP'!$Q105="WEEKLY",GA56+'1-SETUP'!$V105*7,IF('1-SETUP'!$Q105="MONTHLY",EDATE(GA56,'1-SETUP'!$V105),IF('1-SETUP'!$Q105="YEARLY",EDATE(GA56,12*'1-SETUP'!$V105),""))))</f>
        <v/>
      </c>
      <c r="GC56" s="10" t="str">
        <f>IF('1-SETUP'!$Q105="DAILY",GB56+'1-SETUP'!$V105,IF('1-SETUP'!$Q105="WEEKLY",GB56+'1-SETUP'!$V105*7,IF('1-SETUP'!$Q105="MONTHLY",EDATE(GB56,'1-SETUP'!$V105),IF('1-SETUP'!$Q105="YEARLY",EDATE(GB56,12*'1-SETUP'!$V105),""))))</f>
        <v/>
      </c>
      <c r="GD56" s="10" t="str">
        <f>IF('1-SETUP'!$Q105="DAILY",GC56+'1-SETUP'!$V105,IF('1-SETUP'!$Q105="WEEKLY",GC56+'1-SETUP'!$V105*7,IF('1-SETUP'!$Q105="MONTHLY",EDATE(GC56,'1-SETUP'!$V105),IF('1-SETUP'!$Q105="YEARLY",EDATE(GC56,12*'1-SETUP'!$V105),""))))</f>
        <v/>
      </c>
      <c r="GE56" s="10" t="str">
        <f>IF('1-SETUP'!$Q105="DAILY",GD56+'1-SETUP'!$V105,IF('1-SETUP'!$Q105="WEEKLY",GD56+'1-SETUP'!$V105*7,IF('1-SETUP'!$Q105="MONTHLY",EDATE(GD56,'1-SETUP'!$V105),IF('1-SETUP'!$Q105="YEARLY",EDATE(GD56,12*'1-SETUP'!$V105),""))))</f>
        <v/>
      </c>
      <c r="GF56" s="10" t="str">
        <f>IF('1-SETUP'!$Q105="DAILY",GE56+'1-SETUP'!$V105,IF('1-SETUP'!$Q105="WEEKLY",GE56+'1-SETUP'!$V105*7,IF('1-SETUP'!$Q105="MONTHLY",EDATE(GE56,'1-SETUP'!$V105),IF('1-SETUP'!$Q105="YEARLY",EDATE(GE56,12*'1-SETUP'!$V105),""))))</f>
        <v/>
      </c>
      <c r="GG56" s="10" t="str">
        <f>IF('1-SETUP'!$Q105="DAILY",GF56+'1-SETUP'!$V105,IF('1-SETUP'!$Q105="WEEKLY",GF56+'1-SETUP'!$V105*7,IF('1-SETUP'!$Q105="MONTHLY",EDATE(GF56,'1-SETUP'!$V105),IF('1-SETUP'!$Q105="YEARLY",EDATE(GF56,12*'1-SETUP'!$V105),""))))</f>
        <v/>
      </c>
      <c r="GH56" s="10" t="str">
        <f>IF('1-SETUP'!$Q105="DAILY",GG56+'1-SETUP'!$V105,IF('1-SETUP'!$Q105="WEEKLY",GG56+'1-SETUP'!$V105*7,IF('1-SETUP'!$Q105="MONTHLY",EDATE(GG56,'1-SETUP'!$V105),IF('1-SETUP'!$Q105="YEARLY",EDATE(GG56,12*'1-SETUP'!$V105),""))))</f>
        <v/>
      </c>
      <c r="GI56" s="10" t="str">
        <f>IF('1-SETUP'!$Q105="DAILY",GH56+'1-SETUP'!$V105,IF('1-SETUP'!$Q105="WEEKLY",GH56+'1-SETUP'!$V105*7,IF('1-SETUP'!$Q105="MONTHLY",EDATE(GH56,'1-SETUP'!$V105),IF('1-SETUP'!$Q105="YEARLY",EDATE(GH56,12*'1-SETUP'!$V105),""))))</f>
        <v/>
      </c>
      <c r="GJ56" s="10" t="str">
        <f>IF('1-SETUP'!$Q105="DAILY",GI56+'1-SETUP'!$V105,IF('1-SETUP'!$Q105="WEEKLY",GI56+'1-SETUP'!$V105*7,IF('1-SETUP'!$Q105="MONTHLY",EDATE(GI56,'1-SETUP'!$V105),IF('1-SETUP'!$Q105="YEARLY",EDATE(GI56,12*'1-SETUP'!$V105),""))))</f>
        <v/>
      </c>
      <c r="GK56" s="10" t="str">
        <f>IF('1-SETUP'!$Q105="DAILY",GJ56+'1-SETUP'!$V105,IF('1-SETUP'!$Q105="WEEKLY",GJ56+'1-SETUP'!$V105*7,IF('1-SETUP'!$Q105="MONTHLY",EDATE(GJ56,'1-SETUP'!$V105),IF('1-SETUP'!$Q105="YEARLY",EDATE(GJ56,12*'1-SETUP'!$V105),""))))</f>
        <v/>
      </c>
      <c r="GL56" s="10" t="str">
        <f>IF('1-SETUP'!$Q105="DAILY",GK56+'1-SETUP'!$V105,IF('1-SETUP'!$Q105="WEEKLY",GK56+'1-SETUP'!$V105*7,IF('1-SETUP'!$Q105="MONTHLY",EDATE(GK56,'1-SETUP'!$V105),IF('1-SETUP'!$Q105="YEARLY",EDATE(GK56,12*'1-SETUP'!$V105),""))))</f>
        <v/>
      </c>
      <c r="GM56" s="10" t="str">
        <f>IF('1-SETUP'!$Q105="DAILY",GL56+'1-SETUP'!$V105,IF('1-SETUP'!$Q105="WEEKLY",GL56+'1-SETUP'!$V105*7,IF('1-SETUP'!$Q105="MONTHLY",EDATE(GL56,'1-SETUP'!$V105),IF('1-SETUP'!$Q105="YEARLY",EDATE(GL56,12*'1-SETUP'!$V105),""))))</f>
        <v/>
      </c>
      <c r="GN56" s="10" t="str">
        <f>IF('1-SETUP'!$Q105="DAILY",GM56+'1-SETUP'!$V105,IF('1-SETUP'!$Q105="WEEKLY",GM56+'1-SETUP'!$V105*7,IF('1-SETUP'!$Q105="MONTHLY",EDATE(GM56,'1-SETUP'!$V105),IF('1-SETUP'!$Q105="YEARLY",EDATE(GM56,12*'1-SETUP'!$V105),""))))</f>
        <v/>
      </c>
      <c r="GO56" s="10" t="str">
        <f>IF('1-SETUP'!$Q105="DAILY",GN56+'1-SETUP'!$V105,IF('1-SETUP'!$Q105="WEEKLY",GN56+'1-SETUP'!$V105*7,IF('1-SETUP'!$Q105="MONTHLY",EDATE(GN56,'1-SETUP'!$V105),IF('1-SETUP'!$Q105="YEARLY",EDATE(GN56,12*'1-SETUP'!$V105),""))))</f>
        <v/>
      </c>
      <c r="GP56" s="10" t="str">
        <f>IF('1-SETUP'!$Q105="DAILY",GO56+'1-SETUP'!$V105,IF('1-SETUP'!$Q105="WEEKLY",GO56+'1-SETUP'!$V105*7,IF('1-SETUP'!$Q105="MONTHLY",EDATE(GO56,'1-SETUP'!$V105),IF('1-SETUP'!$Q105="YEARLY",EDATE(GO56,12*'1-SETUP'!$V105),""))))</f>
        <v/>
      </c>
      <c r="GQ56" s="10" t="str">
        <f>IF('1-SETUP'!$Q105="DAILY",GP56+'1-SETUP'!$V105,IF('1-SETUP'!$Q105="WEEKLY",GP56+'1-SETUP'!$V105*7,IF('1-SETUP'!$Q105="MONTHLY",EDATE(GP56,'1-SETUP'!$V105),IF('1-SETUP'!$Q105="YEARLY",EDATE(GP56,12*'1-SETUP'!$V105),""))))</f>
        <v/>
      </c>
      <c r="GR56" s="10" t="str">
        <f>IF('1-SETUP'!$Q105="DAILY",GQ56+'1-SETUP'!$V105,IF('1-SETUP'!$Q105="WEEKLY",GQ56+'1-SETUP'!$V105*7,IF('1-SETUP'!$Q105="MONTHLY",EDATE(GQ56,'1-SETUP'!$V105),IF('1-SETUP'!$Q105="YEARLY",EDATE(GQ56,12*'1-SETUP'!$V105),""))))</f>
        <v/>
      </c>
      <c r="GS56" s="10" t="str">
        <f>IF('1-SETUP'!$Q105="DAILY",GR56+'1-SETUP'!$V105,IF('1-SETUP'!$Q105="WEEKLY",GR56+'1-SETUP'!$V105*7,IF('1-SETUP'!$Q105="MONTHLY",EDATE(GR56,'1-SETUP'!$V105),IF('1-SETUP'!$Q105="YEARLY",EDATE(GR56,12*'1-SETUP'!$V105),""))))</f>
        <v/>
      </c>
      <c r="GT56" s="10" t="str">
        <f>IF('1-SETUP'!$Q105="DAILY",GS56+'1-SETUP'!$V105,IF('1-SETUP'!$Q105="WEEKLY",GS56+'1-SETUP'!$V105*7,IF('1-SETUP'!$Q105="MONTHLY",EDATE(GS56,'1-SETUP'!$V105),IF('1-SETUP'!$Q105="YEARLY",EDATE(GS56,12*'1-SETUP'!$V105),""))))</f>
        <v/>
      </c>
      <c r="GU56" s="10" t="str">
        <f>IF('1-SETUP'!$Q105="DAILY",GT56+'1-SETUP'!$V105,IF('1-SETUP'!$Q105="WEEKLY",GT56+'1-SETUP'!$V105*7,IF('1-SETUP'!$Q105="MONTHLY",EDATE(GT56,'1-SETUP'!$V105),IF('1-SETUP'!$Q105="YEARLY",EDATE(GT56,12*'1-SETUP'!$V105),""))))</f>
        <v/>
      </c>
      <c r="GV56" s="10" t="str">
        <f>IF('1-SETUP'!$Q105="DAILY",GU56+'1-SETUP'!$V105,IF('1-SETUP'!$Q105="WEEKLY",GU56+'1-SETUP'!$V105*7,IF('1-SETUP'!$Q105="MONTHLY",EDATE(GU56,'1-SETUP'!$V105),IF('1-SETUP'!$Q105="YEARLY",EDATE(GU56,12*'1-SETUP'!$V105),""))))</f>
        <v/>
      </c>
      <c r="GW56" s="10" t="str">
        <f>IF('1-SETUP'!$Q105="DAILY",GV56+'1-SETUP'!$V105,IF('1-SETUP'!$Q105="WEEKLY",GV56+'1-SETUP'!$V105*7,IF('1-SETUP'!$Q105="MONTHLY",EDATE(GV56,'1-SETUP'!$V105),IF('1-SETUP'!$Q105="YEARLY",EDATE(GV56,12*'1-SETUP'!$V105),""))))</f>
        <v/>
      </c>
      <c r="GX56" s="10" t="str">
        <f>IF('1-SETUP'!$Q105="DAILY",GW56+'1-SETUP'!$V105,IF('1-SETUP'!$Q105="WEEKLY",GW56+'1-SETUP'!$V105*7,IF('1-SETUP'!$Q105="MONTHLY",EDATE(GW56,'1-SETUP'!$V105),IF('1-SETUP'!$Q105="YEARLY",EDATE(GW56,12*'1-SETUP'!$V105),""))))</f>
        <v/>
      </c>
      <c r="GY56" s="10" t="str">
        <f>IF('1-SETUP'!$Q105="DAILY",GX56+'1-SETUP'!$V105,IF('1-SETUP'!$Q105="WEEKLY",GX56+'1-SETUP'!$V105*7,IF('1-SETUP'!$Q105="MONTHLY",EDATE(GX56,'1-SETUP'!$V105),IF('1-SETUP'!$Q105="YEARLY",EDATE(GX56,12*'1-SETUP'!$V105),""))))</f>
        <v/>
      </c>
      <c r="GZ56" s="10" t="str">
        <f>IF('1-SETUP'!$Q105="DAILY",GY56+'1-SETUP'!$V105,IF('1-SETUP'!$Q105="WEEKLY",GY56+'1-SETUP'!$V105*7,IF('1-SETUP'!$Q105="MONTHLY",EDATE(GY56,'1-SETUP'!$V105),IF('1-SETUP'!$Q105="YEARLY",EDATE(GY56,12*'1-SETUP'!$V105),""))))</f>
        <v/>
      </c>
      <c r="HA56" s="10" t="str">
        <f>IF('1-SETUP'!$Q105="DAILY",GZ56+'1-SETUP'!$V105,IF('1-SETUP'!$Q105="WEEKLY",GZ56+'1-SETUP'!$V105*7,IF('1-SETUP'!$Q105="MONTHLY",EDATE(GZ56,'1-SETUP'!$V105),IF('1-SETUP'!$Q105="YEARLY",EDATE(GZ56,12*'1-SETUP'!$V105),""))))</f>
        <v/>
      </c>
      <c r="HB56" s="10" t="str">
        <f>IF('1-SETUP'!$Q105="DAILY",HA56+'1-SETUP'!$V105,IF('1-SETUP'!$Q105="WEEKLY",HA56+'1-SETUP'!$V105*7,IF('1-SETUP'!$Q105="MONTHLY",EDATE(HA56,'1-SETUP'!$V105),IF('1-SETUP'!$Q105="YEARLY",EDATE(HA56,12*'1-SETUP'!$V105),""))))</f>
        <v/>
      </c>
      <c r="HC56" s="10" t="str">
        <f>IF('1-SETUP'!$Q105="DAILY",HB56+'1-SETUP'!$V105,IF('1-SETUP'!$Q105="WEEKLY",HB56+'1-SETUP'!$V105*7,IF('1-SETUP'!$Q105="MONTHLY",EDATE(HB56,'1-SETUP'!$V105),IF('1-SETUP'!$Q105="YEARLY",EDATE(HB56,12*'1-SETUP'!$V105),""))))</f>
        <v/>
      </c>
      <c r="HD56" s="10" t="str">
        <f>IF('1-SETUP'!$Q105="DAILY",HC56+'1-SETUP'!$V105,IF('1-SETUP'!$Q105="WEEKLY",HC56+'1-SETUP'!$V105*7,IF('1-SETUP'!$Q105="MONTHLY",EDATE(HC56,'1-SETUP'!$V105),IF('1-SETUP'!$Q105="YEARLY",EDATE(HC56,12*'1-SETUP'!$V105),""))))</f>
        <v/>
      </c>
      <c r="HE56" s="10" t="str">
        <f>IF('1-SETUP'!$Q105="DAILY",HD56+'1-SETUP'!$V105,IF('1-SETUP'!$Q105="WEEKLY",HD56+'1-SETUP'!$V105*7,IF('1-SETUP'!$Q105="MONTHLY",EDATE(HD56,'1-SETUP'!$V105),IF('1-SETUP'!$Q105="YEARLY",EDATE(HD56,12*'1-SETUP'!$V105),""))))</f>
        <v/>
      </c>
      <c r="HF56" s="10" t="str">
        <f>IF('1-SETUP'!$Q105="DAILY",HE56+'1-SETUP'!$V105,IF('1-SETUP'!$Q105="WEEKLY",HE56+'1-SETUP'!$V105*7,IF('1-SETUP'!$Q105="MONTHLY",EDATE(HE56,'1-SETUP'!$V105),IF('1-SETUP'!$Q105="YEARLY",EDATE(HE56,12*'1-SETUP'!$V105),""))))</f>
        <v/>
      </c>
      <c r="HG56" s="10" t="str">
        <f>IF('1-SETUP'!$Q105="DAILY",HF56+'1-SETUP'!$V105,IF('1-SETUP'!$Q105="WEEKLY",HF56+'1-SETUP'!$V105*7,IF('1-SETUP'!$Q105="MONTHLY",EDATE(HF56,'1-SETUP'!$V105),IF('1-SETUP'!$Q105="YEARLY",EDATE(HF56,12*'1-SETUP'!$V105),""))))</f>
        <v/>
      </c>
      <c r="HH56" s="10" t="str">
        <f>IF('1-SETUP'!$Q105="DAILY",HG56+'1-SETUP'!$V105,IF('1-SETUP'!$Q105="WEEKLY",HG56+'1-SETUP'!$V105*7,IF('1-SETUP'!$Q105="MONTHLY",EDATE(HG56,'1-SETUP'!$V105),IF('1-SETUP'!$Q105="YEARLY",EDATE(HG56,12*'1-SETUP'!$V105),""))))</f>
        <v/>
      </c>
      <c r="HI56" s="10" t="str">
        <f>IF('1-SETUP'!$Q105="DAILY",HH56+'1-SETUP'!$V105,IF('1-SETUP'!$Q105="WEEKLY",HH56+'1-SETUP'!$V105*7,IF('1-SETUP'!$Q105="MONTHLY",EDATE(HH56,'1-SETUP'!$V105),IF('1-SETUP'!$Q105="YEARLY",EDATE(HH56,12*'1-SETUP'!$V105),""))))</f>
        <v/>
      </c>
      <c r="HJ56" s="10" t="str">
        <f>IF('1-SETUP'!$Q105="DAILY",HI56+'1-SETUP'!$V105,IF('1-SETUP'!$Q105="WEEKLY",HI56+'1-SETUP'!$V105*7,IF('1-SETUP'!$Q105="MONTHLY",EDATE(HI56,'1-SETUP'!$V105),IF('1-SETUP'!$Q105="YEARLY",EDATE(HI56,12*'1-SETUP'!$V105),""))))</f>
        <v/>
      </c>
      <c r="HK56" s="10" t="str">
        <f>IF('1-SETUP'!$Q105="DAILY",HJ56+'1-SETUP'!$V105,IF('1-SETUP'!$Q105="WEEKLY",HJ56+'1-SETUP'!$V105*7,IF('1-SETUP'!$Q105="MONTHLY",EDATE(HJ56,'1-SETUP'!$V105),IF('1-SETUP'!$Q105="YEARLY",EDATE(HJ56,12*'1-SETUP'!$V105),""))))</f>
        <v/>
      </c>
      <c r="HL56" s="10" t="str">
        <f>IF('1-SETUP'!$Q105="DAILY",HK56+'1-SETUP'!$V105,IF('1-SETUP'!$Q105="WEEKLY",HK56+'1-SETUP'!$V105*7,IF('1-SETUP'!$Q105="MONTHLY",EDATE(HK56,'1-SETUP'!$V105),IF('1-SETUP'!$Q105="YEARLY",EDATE(HK56,12*'1-SETUP'!$V105),""))))</f>
        <v/>
      </c>
      <c r="HM56" s="10" t="str">
        <f>IF('1-SETUP'!$Q105="DAILY",HL56+'1-SETUP'!$V105,IF('1-SETUP'!$Q105="WEEKLY",HL56+'1-SETUP'!$V105*7,IF('1-SETUP'!$Q105="MONTHLY",EDATE(HL56,'1-SETUP'!$V105),IF('1-SETUP'!$Q105="YEARLY",EDATE(HL56,12*'1-SETUP'!$V105),""))))</f>
        <v/>
      </c>
      <c r="HN56" s="10" t="str">
        <f>IF('1-SETUP'!$Q105="DAILY",HM56+'1-SETUP'!$V105,IF('1-SETUP'!$Q105="WEEKLY",HM56+'1-SETUP'!$V105*7,IF('1-SETUP'!$Q105="MONTHLY",EDATE(HM56,'1-SETUP'!$V105),IF('1-SETUP'!$Q105="YEARLY",EDATE(HM56,12*'1-SETUP'!$V105),""))))</f>
        <v/>
      </c>
      <c r="HO56" s="10" t="str">
        <f>IF('1-SETUP'!$Q105="DAILY",HN56+'1-SETUP'!$V105,IF('1-SETUP'!$Q105="WEEKLY",HN56+'1-SETUP'!$V105*7,IF('1-SETUP'!$Q105="MONTHLY",EDATE(HN56,'1-SETUP'!$V105),IF('1-SETUP'!$Q105="YEARLY",EDATE(HN56,12*'1-SETUP'!$V105),""))))</f>
        <v/>
      </c>
      <c r="HP56" s="10" t="str">
        <f>IF('1-SETUP'!$Q105="DAILY",HO56+'1-SETUP'!$V105,IF('1-SETUP'!$Q105="WEEKLY",HO56+'1-SETUP'!$V105*7,IF('1-SETUP'!$Q105="MONTHLY",EDATE(HO56,'1-SETUP'!$V105),IF('1-SETUP'!$Q105="YEARLY",EDATE(HO56,12*'1-SETUP'!$V105),""))))</f>
        <v/>
      </c>
      <c r="HQ56" s="10" t="str">
        <f>IF('1-SETUP'!$Q105="DAILY",HP56+'1-SETUP'!$V105,IF('1-SETUP'!$Q105="WEEKLY",HP56+'1-SETUP'!$V105*7,IF('1-SETUP'!$Q105="MONTHLY",EDATE(HP56,'1-SETUP'!$V105),IF('1-SETUP'!$Q105="YEARLY",EDATE(HP56,12*'1-SETUP'!$V105),""))))</f>
        <v/>
      </c>
      <c r="HR56" s="10" t="str">
        <f>IF('1-SETUP'!$Q105="DAILY",HQ56+'1-SETUP'!$V105,IF('1-SETUP'!$Q105="WEEKLY",HQ56+'1-SETUP'!$V105*7,IF('1-SETUP'!$Q105="MONTHLY",EDATE(HQ56,'1-SETUP'!$V105),IF('1-SETUP'!$Q105="YEARLY",EDATE(HQ56,12*'1-SETUP'!$V105),""))))</f>
        <v/>
      </c>
      <c r="HS56" s="10" t="str">
        <f>IF('1-SETUP'!$Q105="DAILY",HR56+'1-SETUP'!$V105,IF('1-SETUP'!$Q105="WEEKLY",HR56+'1-SETUP'!$V105*7,IF('1-SETUP'!$Q105="MONTHLY",EDATE(HR56,'1-SETUP'!$V105),IF('1-SETUP'!$Q105="YEARLY",EDATE(HR56,12*'1-SETUP'!$V105),""))))</f>
        <v/>
      </c>
      <c r="HT56" s="10" t="str">
        <f>IF('1-SETUP'!$Q105="DAILY",HS56+'1-SETUP'!$V105,IF('1-SETUP'!$Q105="WEEKLY",HS56+'1-SETUP'!$V105*7,IF('1-SETUP'!$Q105="MONTHLY",EDATE(HS56,'1-SETUP'!$V105),IF('1-SETUP'!$Q105="YEARLY",EDATE(HS56,12*'1-SETUP'!$V105),""))))</f>
        <v/>
      </c>
      <c r="HU56" s="10" t="str">
        <f>IF('1-SETUP'!$Q105="DAILY",HT56+'1-SETUP'!$V105,IF('1-SETUP'!$Q105="WEEKLY",HT56+'1-SETUP'!$V105*7,IF('1-SETUP'!$Q105="MONTHLY",EDATE(HT56,'1-SETUP'!$V105),IF('1-SETUP'!$Q105="YEARLY",EDATE(HT56,12*'1-SETUP'!$V105),""))))</f>
        <v/>
      </c>
      <c r="HV56" s="10" t="str">
        <f>IF('1-SETUP'!$Q105="DAILY",HU56+'1-SETUP'!$V105,IF('1-SETUP'!$Q105="WEEKLY",HU56+'1-SETUP'!$V105*7,IF('1-SETUP'!$Q105="MONTHLY",EDATE(HU56,'1-SETUP'!$V105),IF('1-SETUP'!$Q105="YEARLY",EDATE(HU56,12*'1-SETUP'!$V105),""))))</f>
        <v/>
      </c>
      <c r="HW56" s="10" t="str">
        <f>IF('1-SETUP'!$Q105="DAILY",HV56+'1-SETUP'!$V105,IF('1-SETUP'!$Q105="WEEKLY",HV56+'1-SETUP'!$V105*7,IF('1-SETUP'!$Q105="MONTHLY",EDATE(HV56,'1-SETUP'!$V105),IF('1-SETUP'!$Q105="YEARLY",EDATE(HV56,12*'1-SETUP'!$V105),""))))</f>
        <v/>
      </c>
      <c r="HX56" s="10" t="str">
        <f>IF('1-SETUP'!$Q105="DAILY",HW56+'1-SETUP'!$V105,IF('1-SETUP'!$Q105="WEEKLY",HW56+'1-SETUP'!$V105*7,IF('1-SETUP'!$Q105="MONTHLY",EDATE(HW56,'1-SETUP'!$V105),IF('1-SETUP'!$Q105="YEARLY",EDATE(HW56,12*'1-SETUP'!$V105),""))))</f>
        <v/>
      </c>
      <c r="HY56" s="10" t="str">
        <f>IF('1-SETUP'!$Q105="DAILY",HX56+'1-SETUP'!$V105,IF('1-SETUP'!$Q105="WEEKLY",HX56+'1-SETUP'!$V105*7,IF('1-SETUP'!$Q105="MONTHLY",EDATE(HX56,'1-SETUP'!$V105),IF('1-SETUP'!$Q105="YEARLY",EDATE(HX56,12*'1-SETUP'!$V105),""))))</f>
        <v/>
      </c>
      <c r="HZ56" s="10" t="str">
        <f>IF('1-SETUP'!$Q105="DAILY",HY56+'1-SETUP'!$V105,IF('1-SETUP'!$Q105="WEEKLY",HY56+'1-SETUP'!$V105*7,IF('1-SETUP'!$Q105="MONTHLY",EDATE(HY56,'1-SETUP'!$V105),IF('1-SETUP'!$Q105="YEARLY",EDATE(HY56,12*'1-SETUP'!$V105),""))))</f>
        <v/>
      </c>
      <c r="IA56" s="10" t="str">
        <f>IF('1-SETUP'!$Q105="DAILY",HZ56+'1-SETUP'!$V105,IF('1-SETUP'!$Q105="WEEKLY",HZ56+'1-SETUP'!$V105*7,IF('1-SETUP'!$Q105="MONTHLY",EDATE(HZ56,'1-SETUP'!$V105),IF('1-SETUP'!$Q105="YEARLY",EDATE(HZ56,12*'1-SETUP'!$V105),""))))</f>
        <v/>
      </c>
      <c r="IB56" s="10" t="str">
        <f>IF('1-SETUP'!$Q105="DAILY",IA56+'1-SETUP'!$V105,IF('1-SETUP'!$Q105="WEEKLY",IA56+'1-SETUP'!$V105*7,IF('1-SETUP'!$Q105="MONTHLY",EDATE(IA56,'1-SETUP'!$V105),IF('1-SETUP'!$Q105="YEARLY",EDATE(IA56,12*'1-SETUP'!$V105),""))))</f>
        <v/>
      </c>
      <c r="IC56" s="10" t="str">
        <f>IF('1-SETUP'!$Q105="DAILY",IB56+'1-SETUP'!$V105,IF('1-SETUP'!$Q105="WEEKLY",IB56+'1-SETUP'!$V105*7,IF('1-SETUP'!$Q105="MONTHLY",EDATE(IB56,'1-SETUP'!$V105),IF('1-SETUP'!$Q105="YEARLY",EDATE(IB56,12*'1-SETUP'!$V105),""))))</f>
        <v/>
      </c>
      <c r="ID56" s="10" t="str">
        <f>IF('1-SETUP'!$Q105="DAILY",IC56+'1-SETUP'!$V105,IF('1-SETUP'!$Q105="WEEKLY",IC56+'1-SETUP'!$V105*7,IF('1-SETUP'!$Q105="MONTHLY",EDATE(IC56,'1-SETUP'!$V105),IF('1-SETUP'!$Q105="YEARLY",EDATE(IC56,12*'1-SETUP'!$V105),""))))</f>
        <v/>
      </c>
      <c r="IE56" s="10" t="str">
        <f>IF('1-SETUP'!$Q105="DAILY",ID56+'1-SETUP'!$V105,IF('1-SETUP'!$Q105="WEEKLY",ID56+'1-SETUP'!$V105*7,IF('1-SETUP'!$Q105="MONTHLY",EDATE(ID56,'1-SETUP'!$V105),IF('1-SETUP'!$Q105="YEARLY",EDATE(ID56,12*'1-SETUP'!$V105),""))))</f>
        <v/>
      </c>
      <c r="IF56" s="10" t="str">
        <f>IF('1-SETUP'!$Q105="DAILY",IE56+'1-SETUP'!$V105,IF('1-SETUP'!$Q105="WEEKLY",IE56+'1-SETUP'!$V105*7,IF('1-SETUP'!$Q105="MONTHLY",EDATE(IE56,'1-SETUP'!$V105),IF('1-SETUP'!$Q105="YEARLY",EDATE(IE56,12*'1-SETUP'!$V105),""))))</f>
        <v/>
      </c>
      <c r="IG56" s="10" t="str">
        <f>IF('1-SETUP'!$Q105="DAILY",IF56+'1-SETUP'!$V105,IF('1-SETUP'!$Q105="WEEKLY",IF56+'1-SETUP'!$V105*7,IF('1-SETUP'!$Q105="MONTHLY",EDATE(IF56,'1-SETUP'!$V105),IF('1-SETUP'!$Q105="YEARLY",EDATE(IF56,12*'1-SETUP'!$V105),""))))</f>
        <v/>
      </c>
      <c r="IH56" s="10" t="str">
        <f>IF('1-SETUP'!$Q105="DAILY",IG56+'1-SETUP'!$V105,IF('1-SETUP'!$Q105="WEEKLY",IG56+'1-SETUP'!$V105*7,IF('1-SETUP'!$Q105="MONTHLY",EDATE(IG56,'1-SETUP'!$V105),IF('1-SETUP'!$Q105="YEARLY",EDATE(IG56,12*'1-SETUP'!$V105),""))))</f>
        <v/>
      </c>
      <c r="II56" s="10" t="str">
        <f>IF('1-SETUP'!$Q105="DAILY",IH56+'1-SETUP'!$V105,IF('1-SETUP'!$Q105="WEEKLY",IH56+'1-SETUP'!$V105*7,IF('1-SETUP'!$Q105="MONTHLY",EDATE(IH56,'1-SETUP'!$V105),IF('1-SETUP'!$Q105="YEARLY",EDATE(IH56,12*'1-SETUP'!$V105),""))))</f>
        <v/>
      </c>
      <c r="IJ56" s="10" t="str">
        <f>IF('1-SETUP'!$Q105="DAILY",II56+'1-SETUP'!$V105,IF('1-SETUP'!$Q105="WEEKLY",II56+'1-SETUP'!$V105*7,IF('1-SETUP'!$Q105="MONTHLY",EDATE(II56,'1-SETUP'!$V105),IF('1-SETUP'!$Q105="YEARLY",EDATE(II56,12*'1-SETUP'!$V105),""))))</f>
        <v/>
      </c>
      <c r="IK56" s="10" t="str">
        <f>IF('1-SETUP'!$Q105="DAILY",IJ56+'1-SETUP'!$V105,IF('1-SETUP'!$Q105="WEEKLY",IJ56+'1-SETUP'!$V105*7,IF('1-SETUP'!$Q105="MONTHLY",EDATE(IJ56,'1-SETUP'!$V105),IF('1-SETUP'!$Q105="YEARLY",EDATE(IJ56,12*'1-SETUP'!$V105),""))))</f>
        <v/>
      </c>
      <c r="IL56" s="10" t="str">
        <f>IF('1-SETUP'!$Q105="DAILY",IK56+'1-SETUP'!$V105,IF('1-SETUP'!$Q105="WEEKLY",IK56+'1-SETUP'!$V105*7,IF('1-SETUP'!$Q105="MONTHLY",EDATE(IK56,'1-SETUP'!$V105),IF('1-SETUP'!$Q105="YEARLY",EDATE(IK56,12*'1-SETUP'!$V105),""))))</f>
        <v/>
      </c>
      <c r="IM56" s="10" t="str">
        <f>IF('1-SETUP'!$Q105="DAILY",IL56+'1-SETUP'!$V105,IF('1-SETUP'!$Q105="WEEKLY",IL56+'1-SETUP'!$V105*7,IF('1-SETUP'!$Q105="MONTHLY",EDATE(IL56,'1-SETUP'!$V105),IF('1-SETUP'!$Q105="YEARLY",EDATE(IL56,12*'1-SETUP'!$V105),""))))</f>
        <v/>
      </c>
      <c r="IN56" s="10" t="str">
        <f>IF('1-SETUP'!$Q105="DAILY",IM56+'1-SETUP'!$V105,IF('1-SETUP'!$Q105="WEEKLY",IM56+'1-SETUP'!$V105*7,IF('1-SETUP'!$Q105="MONTHLY",EDATE(IM56,'1-SETUP'!$V105),IF('1-SETUP'!$Q105="YEARLY",EDATE(IM56,12*'1-SETUP'!$V105),""))))</f>
        <v/>
      </c>
      <c r="IO56" s="10" t="str">
        <f>IF('1-SETUP'!$Q105="DAILY",IN56+'1-SETUP'!$V105,IF('1-SETUP'!$Q105="WEEKLY",IN56+'1-SETUP'!$V105*7,IF('1-SETUP'!$Q105="MONTHLY",EDATE(IN56,'1-SETUP'!$V105),IF('1-SETUP'!$Q105="YEARLY",EDATE(IN56,12*'1-SETUP'!$V105),""))))</f>
        <v/>
      </c>
      <c r="IP56" s="10" t="str">
        <f>IF('1-SETUP'!$Q105="DAILY",IO56+'1-SETUP'!$V105,IF('1-SETUP'!$Q105="WEEKLY",IO56+'1-SETUP'!$V105*7,IF('1-SETUP'!$Q105="MONTHLY",EDATE(IO56,'1-SETUP'!$V105),IF('1-SETUP'!$Q105="YEARLY",EDATE(IO56,12*'1-SETUP'!$V105),""))))</f>
        <v/>
      </c>
      <c r="IQ56" s="10" t="str">
        <f>IF('1-SETUP'!$Q105="DAILY",IP56+'1-SETUP'!$V105,IF('1-SETUP'!$Q105="WEEKLY",IP56+'1-SETUP'!$V105*7,IF('1-SETUP'!$Q105="MONTHLY",EDATE(IP56,'1-SETUP'!$V105),IF('1-SETUP'!$Q105="YEARLY",EDATE(IP56,12*'1-SETUP'!$V105),""))))</f>
        <v/>
      </c>
      <c r="IR56" s="10" t="str">
        <f>IF('1-SETUP'!$Q105="DAILY",IQ56+'1-SETUP'!$V105,IF('1-SETUP'!$Q105="WEEKLY",IQ56+'1-SETUP'!$V105*7,IF('1-SETUP'!$Q105="MONTHLY",EDATE(IQ56,'1-SETUP'!$V105),IF('1-SETUP'!$Q105="YEARLY",EDATE(IQ56,12*'1-SETUP'!$V105),""))))</f>
        <v/>
      </c>
      <c r="IS56" s="10" t="str">
        <f>IF('1-SETUP'!$Q105="DAILY",IR56+'1-SETUP'!$V105,IF('1-SETUP'!$Q105="WEEKLY",IR56+'1-SETUP'!$V105*7,IF('1-SETUP'!$Q105="MONTHLY",EDATE(IR56,'1-SETUP'!$V105),IF('1-SETUP'!$Q105="YEARLY",EDATE(IR56,12*'1-SETUP'!$V105),""))))</f>
        <v/>
      </c>
      <c r="IT56" s="10" t="str">
        <f>IF('1-SETUP'!$Q105="DAILY",IS56+'1-SETUP'!$V105,IF('1-SETUP'!$Q105="WEEKLY",IS56+'1-SETUP'!$V105*7,IF('1-SETUP'!$Q105="MONTHLY",EDATE(IS56,'1-SETUP'!$V105),IF('1-SETUP'!$Q105="YEARLY",EDATE(IS56,12*'1-SETUP'!$V105),""))))</f>
        <v/>
      </c>
      <c r="IU56" s="10" t="str">
        <f>IF('1-SETUP'!$Q105="DAILY",IT56+'1-SETUP'!$V105,IF('1-SETUP'!$Q105="WEEKLY",IT56+'1-SETUP'!$V105*7,IF('1-SETUP'!$Q105="MONTHLY",EDATE(IT56,'1-SETUP'!$V105),IF('1-SETUP'!$Q105="YEARLY",EDATE(IT56,12*'1-SETUP'!$V105),""))))</f>
        <v/>
      </c>
      <c r="IV56" s="10" t="str">
        <f>IF('1-SETUP'!$Q105="DAILY",IU56+'1-SETUP'!$V105,IF('1-SETUP'!$Q105="WEEKLY",IU56+'1-SETUP'!$V105*7,IF('1-SETUP'!$Q105="MONTHLY",EDATE(IU56,'1-SETUP'!$V105),IF('1-SETUP'!$Q105="YEARLY",EDATE(IU56,12*'1-SETUP'!$V105),""))))</f>
        <v/>
      </c>
      <c r="IW56" s="10" t="str">
        <f>IF('1-SETUP'!$Q105="DAILY",IV56+'1-SETUP'!$V105,IF('1-SETUP'!$Q105="WEEKLY",IV56+'1-SETUP'!$V105*7,IF('1-SETUP'!$Q105="MONTHLY",EDATE(IV56,'1-SETUP'!$V105),IF('1-SETUP'!$Q105="YEARLY",EDATE(IV56,12*'1-SETUP'!$V105),""))))</f>
        <v/>
      </c>
      <c r="IX56" s="10" t="str">
        <f>IF('1-SETUP'!$Q105="DAILY",IW56+'1-SETUP'!$V105,IF('1-SETUP'!$Q105="WEEKLY",IW56+'1-SETUP'!$V105*7,IF('1-SETUP'!$Q105="MONTHLY",EDATE(IW56,'1-SETUP'!$V105),IF('1-SETUP'!$Q105="YEARLY",EDATE(IW56,12*'1-SETUP'!$V105),""))))</f>
        <v/>
      </c>
      <c r="IY56" s="10" t="str">
        <f>IF('1-SETUP'!$Q105="DAILY",IX56+'1-SETUP'!$V105,IF('1-SETUP'!$Q105="WEEKLY",IX56+'1-SETUP'!$V105*7,IF('1-SETUP'!$Q105="MONTHLY",EDATE(IX56,'1-SETUP'!$V105),IF('1-SETUP'!$Q105="YEARLY",EDATE(IX56,12*'1-SETUP'!$V105),""))))</f>
        <v/>
      </c>
      <c r="IZ56" s="10" t="str">
        <f>IF('1-SETUP'!$Q105="DAILY",IY56+'1-SETUP'!$V105,IF('1-SETUP'!$Q105="WEEKLY",IY56+'1-SETUP'!$V105*7,IF('1-SETUP'!$Q105="MONTHLY",EDATE(IY56,'1-SETUP'!$V105),IF('1-SETUP'!$Q105="YEARLY",EDATE(IY56,12*'1-SETUP'!$V105),""))))</f>
        <v/>
      </c>
      <c r="JA56" s="10" t="str">
        <f>IF('1-SETUP'!$Q105="DAILY",IZ56+'1-SETUP'!$V105,IF('1-SETUP'!$Q105="WEEKLY",IZ56+'1-SETUP'!$V105*7,IF('1-SETUP'!$Q105="MONTHLY",EDATE(IZ56,'1-SETUP'!$V105),IF('1-SETUP'!$Q105="YEARLY",EDATE(IZ56,12*'1-SETUP'!$V105),""))))</f>
        <v/>
      </c>
      <c r="JB56" s="10" t="str">
        <f>IF('1-SETUP'!$Q105="DAILY",JA56+'1-SETUP'!$V105,IF('1-SETUP'!$Q105="WEEKLY",JA56+'1-SETUP'!$V105*7,IF('1-SETUP'!$Q105="MONTHLY",EDATE(JA56,'1-SETUP'!$V105),IF('1-SETUP'!$Q105="YEARLY",EDATE(JA56,12*'1-SETUP'!$V105),""))))</f>
        <v/>
      </c>
      <c r="JC56" s="10" t="str">
        <f>IF('1-SETUP'!$Q105="DAILY",JB56+'1-SETUP'!$V105,IF('1-SETUP'!$Q105="WEEKLY",JB56+'1-SETUP'!$V105*7,IF('1-SETUP'!$Q105="MONTHLY",EDATE(JB56,'1-SETUP'!$V105),IF('1-SETUP'!$Q105="YEARLY",EDATE(JB56,12*'1-SETUP'!$V105),""))))</f>
        <v/>
      </c>
      <c r="JD56" s="10" t="str">
        <f>IF('1-SETUP'!$Q105="DAILY",JC56+'1-SETUP'!$V105,IF('1-SETUP'!$Q105="WEEKLY",JC56+'1-SETUP'!$V105*7,IF('1-SETUP'!$Q105="MONTHLY",EDATE(JC56,'1-SETUP'!$V105),IF('1-SETUP'!$Q105="YEARLY",EDATE(JC56,12*'1-SETUP'!$V105),""))))</f>
        <v/>
      </c>
      <c r="JE56" s="10" t="str">
        <f>IF('1-SETUP'!$Q105="DAILY",JD56+'1-SETUP'!$V105,IF('1-SETUP'!$Q105="WEEKLY",JD56+'1-SETUP'!$V105*7,IF('1-SETUP'!$Q105="MONTHLY",EDATE(JD56,'1-SETUP'!$V105),IF('1-SETUP'!$Q105="YEARLY",EDATE(JD56,12*'1-SETUP'!$V105),""))))</f>
        <v/>
      </c>
      <c r="JF56" s="10" t="str">
        <f>IF('1-SETUP'!$Q105="DAILY",JE56+'1-SETUP'!$V105,IF('1-SETUP'!$Q105="WEEKLY",JE56+'1-SETUP'!$V105*7,IF('1-SETUP'!$Q105="MONTHLY",EDATE(JE56,'1-SETUP'!$V105),IF('1-SETUP'!$Q105="YEARLY",EDATE(JE56,12*'1-SETUP'!$V105),""))))</f>
        <v/>
      </c>
      <c r="JG56" s="10" t="str">
        <f>IF('1-SETUP'!$Q105="DAILY",JF56+'1-SETUP'!$V105,IF('1-SETUP'!$Q105="WEEKLY",JF56+'1-SETUP'!$V105*7,IF('1-SETUP'!$Q105="MONTHLY",EDATE(JF56,'1-SETUP'!$V105),IF('1-SETUP'!$Q105="YEARLY",EDATE(JF56,12*'1-SETUP'!$V105),""))))</f>
        <v/>
      </c>
      <c r="JH56" s="10" t="str">
        <f>IF('1-SETUP'!$Q105="DAILY",JG56+'1-SETUP'!$V105,IF('1-SETUP'!$Q105="WEEKLY",JG56+'1-SETUP'!$V105*7,IF('1-SETUP'!$Q105="MONTHLY",EDATE(JG56,'1-SETUP'!$V105),IF('1-SETUP'!$Q105="YEARLY",EDATE(JG56,12*'1-SETUP'!$V105),""))))</f>
        <v/>
      </c>
      <c r="JI56" s="10" t="str">
        <f>IF('1-SETUP'!$Q105="DAILY",JH56+'1-SETUP'!$V105,IF('1-SETUP'!$Q105="WEEKLY",JH56+'1-SETUP'!$V105*7,IF('1-SETUP'!$Q105="MONTHLY",EDATE(JH56,'1-SETUP'!$V105),IF('1-SETUP'!$Q105="YEARLY",EDATE(JH56,12*'1-SETUP'!$V105),""))))</f>
        <v/>
      </c>
      <c r="JJ56" s="10" t="str">
        <f>IF('1-SETUP'!$Q105="DAILY",JI56+'1-SETUP'!$V105,IF('1-SETUP'!$Q105="WEEKLY",JI56+'1-SETUP'!$V105*7,IF('1-SETUP'!$Q105="MONTHLY",EDATE(JI56,'1-SETUP'!$V105),IF('1-SETUP'!$Q105="YEARLY",EDATE(JI56,12*'1-SETUP'!$V105),""))))</f>
        <v/>
      </c>
      <c r="JK56" s="10" t="str">
        <f>IF('1-SETUP'!$Q105="DAILY",JJ56+'1-SETUP'!$V105,IF('1-SETUP'!$Q105="WEEKLY",JJ56+'1-SETUP'!$V105*7,IF('1-SETUP'!$Q105="MONTHLY",EDATE(JJ56,'1-SETUP'!$V105),IF('1-SETUP'!$Q105="YEARLY",EDATE(JJ56,12*'1-SETUP'!$V105),""))))</f>
        <v/>
      </c>
      <c r="JL56" s="10" t="str">
        <f>IF('1-SETUP'!$Q105="DAILY",JK56+'1-SETUP'!$V105,IF('1-SETUP'!$Q105="WEEKLY",JK56+'1-SETUP'!$V105*7,IF('1-SETUP'!$Q105="MONTHLY",EDATE(JK56,'1-SETUP'!$V105),IF('1-SETUP'!$Q105="YEARLY",EDATE(JK56,12*'1-SETUP'!$V105),""))))</f>
        <v/>
      </c>
      <c r="JM56" s="10" t="str">
        <f>IF('1-SETUP'!$Q105="DAILY",JL56+'1-SETUP'!$V105,IF('1-SETUP'!$Q105="WEEKLY",JL56+'1-SETUP'!$V105*7,IF('1-SETUP'!$Q105="MONTHLY",EDATE(JL56,'1-SETUP'!$V105),IF('1-SETUP'!$Q105="YEARLY",EDATE(JL56,12*'1-SETUP'!$V105),""))))</f>
        <v/>
      </c>
      <c r="JN56" s="10" t="str">
        <f>IF('1-SETUP'!$Q105="DAILY",JM56+'1-SETUP'!$V105,IF('1-SETUP'!$Q105="WEEKLY",JM56+'1-SETUP'!$V105*7,IF('1-SETUP'!$Q105="MONTHLY",EDATE(JM56,'1-SETUP'!$V105),IF('1-SETUP'!$Q105="YEARLY",EDATE(JM56,12*'1-SETUP'!$V105),""))))</f>
        <v/>
      </c>
      <c r="JO56" s="10" t="str">
        <f>IF('1-SETUP'!$Q105="DAILY",JN56+'1-SETUP'!$V105,IF('1-SETUP'!$Q105="WEEKLY",JN56+'1-SETUP'!$V105*7,IF('1-SETUP'!$Q105="MONTHLY",EDATE(JN56,'1-SETUP'!$V105),IF('1-SETUP'!$Q105="YEARLY",EDATE(JN56,12*'1-SETUP'!$V105),""))))</f>
        <v/>
      </c>
      <c r="JP56" s="10" t="str">
        <f>IF('1-SETUP'!$Q105="DAILY",JO56+'1-SETUP'!$V105,IF('1-SETUP'!$Q105="WEEKLY",JO56+'1-SETUP'!$V105*7,IF('1-SETUP'!$Q105="MONTHLY",EDATE(JO56,'1-SETUP'!$V105),IF('1-SETUP'!$Q105="YEARLY",EDATE(JO56,12*'1-SETUP'!$V105),""))))</f>
        <v/>
      </c>
      <c r="JQ56" s="10" t="str">
        <f>IF('1-SETUP'!$Q105="DAILY",JP56+'1-SETUP'!$V105,IF('1-SETUP'!$Q105="WEEKLY",JP56+'1-SETUP'!$V105*7,IF('1-SETUP'!$Q105="MONTHLY",EDATE(JP56,'1-SETUP'!$V105),IF('1-SETUP'!$Q105="YEARLY",EDATE(JP56,12*'1-SETUP'!$V105),""))))</f>
        <v/>
      </c>
      <c r="JR56" s="10" t="str">
        <f>IF('1-SETUP'!$Q105="DAILY",JQ56+'1-SETUP'!$V105,IF('1-SETUP'!$Q105="WEEKLY",JQ56+'1-SETUP'!$V105*7,IF('1-SETUP'!$Q105="MONTHLY",EDATE(JQ56,'1-SETUP'!$V105),IF('1-SETUP'!$Q105="YEARLY",EDATE(JQ56,12*'1-SETUP'!$V105),""))))</f>
        <v/>
      </c>
      <c r="JS56" s="10" t="str">
        <f>IF('1-SETUP'!$Q105="DAILY",JR56+'1-SETUP'!$V105,IF('1-SETUP'!$Q105="WEEKLY",JR56+'1-SETUP'!$V105*7,IF('1-SETUP'!$Q105="MONTHLY",EDATE(JR56,'1-SETUP'!$V105),IF('1-SETUP'!$Q105="YEARLY",EDATE(JR56,12*'1-SETUP'!$V105),""))))</f>
        <v/>
      </c>
      <c r="JT56" s="10" t="str">
        <f>IF('1-SETUP'!$Q105="DAILY",JS56+'1-SETUP'!$V105,IF('1-SETUP'!$Q105="WEEKLY",JS56+'1-SETUP'!$V105*7,IF('1-SETUP'!$Q105="MONTHLY",EDATE(JS56,'1-SETUP'!$V105),IF('1-SETUP'!$Q105="YEARLY",EDATE(JS56,12*'1-SETUP'!$V105),""))))</f>
        <v/>
      </c>
      <c r="JU56" s="10" t="str">
        <f>IF('1-SETUP'!$Q105="DAILY",JT56+'1-SETUP'!$V105,IF('1-SETUP'!$Q105="WEEKLY",JT56+'1-SETUP'!$V105*7,IF('1-SETUP'!$Q105="MONTHLY",EDATE(JT56,'1-SETUP'!$V105),IF('1-SETUP'!$Q105="YEARLY",EDATE(JT56,12*'1-SETUP'!$V105),""))))</f>
        <v/>
      </c>
      <c r="JV56" s="10" t="str">
        <f>IF('1-SETUP'!$Q105="DAILY",JU56+'1-SETUP'!$V105,IF('1-SETUP'!$Q105="WEEKLY",JU56+'1-SETUP'!$V105*7,IF('1-SETUP'!$Q105="MONTHLY",EDATE(JU56,'1-SETUP'!$V105),IF('1-SETUP'!$Q105="YEARLY",EDATE(JU56,12*'1-SETUP'!$V105),""))))</f>
        <v/>
      </c>
      <c r="JW56" s="10" t="str">
        <f>IF('1-SETUP'!$Q105="DAILY",JV56+'1-SETUP'!$V105,IF('1-SETUP'!$Q105="WEEKLY",JV56+'1-SETUP'!$V105*7,IF('1-SETUP'!$Q105="MONTHLY",EDATE(JV56,'1-SETUP'!$V105),IF('1-SETUP'!$Q105="YEARLY",EDATE(JV56,12*'1-SETUP'!$V105),""))))</f>
        <v/>
      </c>
      <c r="JX56" s="10" t="str">
        <f>IF('1-SETUP'!$Q105="DAILY",JW56+'1-SETUP'!$V105,IF('1-SETUP'!$Q105="WEEKLY",JW56+'1-SETUP'!$V105*7,IF('1-SETUP'!$Q105="MONTHLY",EDATE(JW56,'1-SETUP'!$V105),IF('1-SETUP'!$Q105="YEARLY",EDATE(JW56,12*'1-SETUP'!$V105),""))))</f>
        <v/>
      </c>
      <c r="JY56" s="10" t="str">
        <f>IF('1-SETUP'!$Q105="DAILY",JX56+'1-SETUP'!$V105,IF('1-SETUP'!$Q105="WEEKLY",JX56+'1-SETUP'!$V105*7,IF('1-SETUP'!$Q105="MONTHLY",EDATE(JX56,'1-SETUP'!$V105),IF('1-SETUP'!$Q105="YEARLY",EDATE(JX56,12*'1-SETUP'!$V105),""))))</f>
        <v/>
      </c>
      <c r="JZ56" s="10" t="str">
        <f>IF('1-SETUP'!$Q105="DAILY",JY56+'1-SETUP'!$V105,IF('1-SETUP'!$Q105="WEEKLY",JY56+'1-SETUP'!$V105*7,IF('1-SETUP'!$Q105="MONTHLY",EDATE(JY56,'1-SETUP'!$V105),IF('1-SETUP'!$Q105="YEARLY",EDATE(JY56,12*'1-SETUP'!$V105),""))))</f>
        <v/>
      </c>
      <c r="KA56" s="10" t="str">
        <f>IF('1-SETUP'!$Q105="DAILY",JZ56+'1-SETUP'!$V105,IF('1-SETUP'!$Q105="WEEKLY",JZ56+'1-SETUP'!$V105*7,IF('1-SETUP'!$Q105="MONTHLY",EDATE(JZ56,'1-SETUP'!$V105),IF('1-SETUP'!$Q105="YEARLY",EDATE(JZ56,12*'1-SETUP'!$V105),""))))</f>
        <v/>
      </c>
      <c r="KB56" s="10" t="str">
        <f>IF('1-SETUP'!$Q105="DAILY",KA56+'1-SETUP'!$V105,IF('1-SETUP'!$Q105="WEEKLY",KA56+'1-SETUP'!$V105*7,IF('1-SETUP'!$Q105="MONTHLY",EDATE(KA56,'1-SETUP'!$V105),IF('1-SETUP'!$Q105="YEARLY",EDATE(KA56,12*'1-SETUP'!$V105),""))))</f>
        <v/>
      </c>
      <c r="KC56" s="10" t="str">
        <f>IF('1-SETUP'!$Q105="DAILY",KB56+'1-SETUP'!$V105,IF('1-SETUP'!$Q105="WEEKLY",KB56+'1-SETUP'!$V105*7,IF('1-SETUP'!$Q105="MONTHLY",EDATE(KB56,'1-SETUP'!$V105),IF('1-SETUP'!$Q105="YEARLY",EDATE(KB56,12*'1-SETUP'!$V105),""))))</f>
        <v/>
      </c>
      <c r="KD56" s="10" t="str">
        <f>IF('1-SETUP'!$Q105="DAILY",KC56+'1-SETUP'!$V105,IF('1-SETUP'!$Q105="WEEKLY",KC56+'1-SETUP'!$V105*7,IF('1-SETUP'!$Q105="MONTHLY",EDATE(KC56,'1-SETUP'!$V105),IF('1-SETUP'!$Q105="YEARLY",EDATE(KC56,12*'1-SETUP'!$V105),""))))</f>
        <v/>
      </c>
      <c r="KE56" s="10" t="str">
        <f>IF('1-SETUP'!$Q105="DAILY",KD56+'1-SETUP'!$V105,IF('1-SETUP'!$Q105="WEEKLY",KD56+'1-SETUP'!$V105*7,IF('1-SETUP'!$Q105="MONTHLY",EDATE(KD56,'1-SETUP'!$V105),IF('1-SETUP'!$Q105="YEARLY",EDATE(KD56,12*'1-SETUP'!$V105),""))))</f>
        <v/>
      </c>
      <c r="KF56" s="10" t="str">
        <f>IF('1-SETUP'!$Q105="DAILY",KE56+'1-SETUP'!$V105,IF('1-SETUP'!$Q105="WEEKLY",KE56+'1-SETUP'!$V105*7,IF('1-SETUP'!$Q105="MONTHLY",EDATE(KE56,'1-SETUP'!$V105),IF('1-SETUP'!$Q105="YEARLY",EDATE(KE56,12*'1-SETUP'!$V105),""))))</f>
        <v/>
      </c>
      <c r="KG56" s="10" t="str">
        <f>IF('1-SETUP'!$Q105="DAILY",KF56+'1-SETUP'!$V105,IF('1-SETUP'!$Q105="WEEKLY",KF56+'1-SETUP'!$V105*7,IF('1-SETUP'!$Q105="MONTHLY",EDATE(KF56,'1-SETUP'!$V105),IF('1-SETUP'!$Q105="YEARLY",EDATE(KF56,12*'1-SETUP'!$V105),""))))</f>
        <v/>
      </c>
      <c r="KH56" s="10" t="str">
        <f>IF('1-SETUP'!$Q105="DAILY",KG56+'1-SETUP'!$V105,IF('1-SETUP'!$Q105="WEEKLY",KG56+'1-SETUP'!$V105*7,IF('1-SETUP'!$Q105="MONTHLY",EDATE(KG56,'1-SETUP'!$V105),IF('1-SETUP'!$Q105="YEARLY",EDATE(KG56,12*'1-SETUP'!$V105),""))))</f>
        <v/>
      </c>
      <c r="KI56" s="10" t="str">
        <f>IF('1-SETUP'!$Q105="DAILY",KH56+'1-SETUP'!$V105,IF('1-SETUP'!$Q105="WEEKLY",KH56+'1-SETUP'!$V105*7,IF('1-SETUP'!$Q105="MONTHLY",EDATE(KH56,'1-SETUP'!$V105),IF('1-SETUP'!$Q105="YEARLY",EDATE(KH56,12*'1-SETUP'!$V105),""))))</f>
        <v/>
      </c>
      <c r="KJ56" s="10" t="str">
        <f>IF('1-SETUP'!$Q105="DAILY",KI56+'1-SETUP'!$V105,IF('1-SETUP'!$Q105="WEEKLY",KI56+'1-SETUP'!$V105*7,IF('1-SETUP'!$Q105="MONTHLY",EDATE(KI56,'1-SETUP'!$V105),IF('1-SETUP'!$Q105="YEARLY",EDATE(KI56,12*'1-SETUP'!$V105),""))))</f>
        <v/>
      </c>
      <c r="KK56" s="10" t="str">
        <f>IF('1-SETUP'!$Q105="DAILY",KJ56+'1-SETUP'!$V105,IF('1-SETUP'!$Q105="WEEKLY",KJ56+'1-SETUP'!$V105*7,IF('1-SETUP'!$Q105="MONTHLY",EDATE(KJ56,'1-SETUP'!$V105),IF('1-SETUP'!$Q105="YEARLY",EDATE(KJ56,12*'1-SETUP'!$V105),""))))</f>
        <v/>
      </c>
      <c r="KL56" s="10" t="str">
        <f>IF('1-SETUP'!$Q105="DAILY",KK56+'1-SETUP'!$V105,IF('1-SETUP'!$Q105="WEEKLY",KK56+'1-SETUP'!$V105*7,IF('1-SETUP'!$Q105="MONTHLY",EDATE(KK56,'1-SETUP'!$V105),IF('1-SETUP'!$Q105="YEARLY",EDATE(KK56,12*'1-SETUP'!$V105),""))))</f>
        <v/>
      </c>
      <c r="KM56" s="10" t="str">
        <f>IF('1-SETUP'!$Q105="DAILY",KL56+'1-SETUP'!$V105,IF('1-SETUP'!$Q105="WEEKLY",KL56+'1-SETUP'!$V105*7,IF('1-SETUP'!$Q105="MONTHLY",EDATE(KL56,'1-SETUP'!$V105),IF('1-SETUP'!$Q105="YEARLY",EDATE(KL56,12*'1-SETUP'!$V105),""))))</f>
        <v/>
      </c>
      <c r="KN56" s="10" t="str">
        <f>IF('1-SETUP'!$Q105="DAILY",KM56+'1-SETUP'!$V105,IF('1-SETUP'!$Q105="WEEKLY",KM56+'1-SETUP'!$V105*7,IF('1-SETUP'!$Q105="MONTHLY",EDATE(KM56,'1-SETUP'!$V105),IF('1-SETUP'!$Q105="YEARLY",EDATE(KM56,12*'1-SETUP'!$V105),""))))</f>
        <v/>
      </c>
      <c r="KO56" s="10" t="str">
        <f>IF('1-SETUP'!$Q105="DAILY",KN56+'1-SETUP'!$V105,IF('1-SETUP'!$Q105="WEEKLY",KN56+'1-SETUP'!$V105*7,IF('1-SETUP'!$Q105="MONTHLY",EDATE(KN56,'1-SETUP'!$V105),IF('1-SETUP'!$Q105="YEARLY",EDATE(KN56,12*'1-SETUP'!$V105),""))))</f>
        <v/>
      </c>
      <c r="KP56" s="10" t="str">
        <f>IF('1-SETUP'!$Q105="DAILY",KO56+'1-SETUP'!$V105,IF('1-SETUP'!$Q105="WEEKLY",KO56+'1-SETUP'!$V105*7,IF('1-SETUP'!$Q105="MONTHLY",EDATE(KO56,'1-SETUP'!$V105),IF('1-SETUP'!$Q105="YEARLY",EDATE(KO56,12*'1-SETUP'!$V105),""))))</f>
        <v/>
      </c>
      <c r="KQ56" s="10" t="str">
        <f>IF('1-SETUP'!$Q105="DAILY",KP56+'1-SETUP'!$V105,IF('1-SETUP'!$Q105="WEEKLY",KP56+'1-SETUP'!$V105*7,IF('1-SETUP'!$Q105="MONTHLY",EDATE(KP56,'1-SETUP'!$V105),IF('1-SETUP'!$Q105="YEARLY",EDATE(KP56,12*'1-SETUP'!$V105),""))))</f>
        <v/>
      </c>
      <c r="KR56" s="10" t="str">
        <f>IF('1-SETUP'!$Q105="DAILY",KQ56+'1-SETUP'!$V105,IF('1-SETUP'!$Q105="WEEKLY",KQ56+'1-SETUP'!$V105*7,IF('1-SETUP'!$Q105="MONTHLY",EDATE(KQ56,'1-SETUP'!$V105),IF('1-SETUP'!$Q105="YEARLY",EDATE(KQ56,12*'1-SETUP'!$V105),""))))</f>
        <v/>
      </c>
      <c r="KS56" s="10" t="str">
        <f>IF('1-SETUP'!$Q105="DAILY",KR56+'1-SETUP'!$V105,IF('1-SETUP'!$Q105="WEEKLY",KR56+'1-SETUP'!$V105*7,IF('1-SETUP'!$Q105="MONTHLY",EDATE(KR56,'1-SETUP'!$V105),IF('1-SETUP'!$Q105="YEARLY",EDATE(KR56,12*'1-SETUP'!$V105),""))))</f>
        <v/>
      </c>
      <c r="KT56" s="10" t="str">
        <f>IF('1-SETUP'!$Q105="DAILY",KS56+'1-SETUP'!$V105,IF('1-SETUP'!$Q105="WEEKLY",KS56+'1-SETUP'!$V105*7,IF('1-SETUP'!$Q105="MONTHLY",EDATE(KS56,'1-SETUP'!$V105),IF('1-SETUP'!$Q105="YEARLY",EDATE(KS56,12*'1-SETUP'!$V105),""))))</f>
        <v/>
      </c>
      <c r="KU56" s="10" t="str">
        <f>IF('1-SETUP'!$Q105="DAILY",KT56+'1-SETUP'!$V105,IF('1-SETUP'!$Q105="WEEKLY",KT56+'1-SETUP'!$V105*7,IF('1-SETUP'!$Q105="MONTHLY",EDATE(KT56,'1-SETUP'!$V105),IF('1-SETUP'!$Q105="YEARLY",EDATE(KT56,12*'1-SETUP'!$V105),""))))</f>
        <v/>
      </c>
      <c r="KV56" s="10" t="str">
        <f>IF('1-SETUP'!$Q105="DAILY",KU56+'1-SETUP'!$V105,IF('1-SETUP'!$Q105="WEEKLY",KU56+'1-SETUP'!$V105*7,IF('1-SETUP'!$Q105="MONTHLY",EDATE(KU56,'1-SETUP'!$V105),IF('1-SETUP'!$Q105="YEARLY",EDATE(KU56,12*'1-SETUP'!$V105),""))))</f>
        <v/>
      </c>
      <c r="KW56" s="10" t="str">
        <f>IF('1-SETUP'!$Q105="DAILY",KV56+'1-SETUP'!$V105,IF('1-SETUP'!$Q105="WEEKLY",KV56+'1-SETUP'!$V105*7,IF('1-SETUP'!$Q105="MONTHLY",EDATE(KV56,'1-SETUP'!$V105),IF('1-SETUP'!$Q105="YEARLY",EDATE(KV56,12*'1-SETUP'!$V105),""))))</f>
        <v/>
      </c>
      <c r="KX56" s="10" t="str">
        <f>IF('1-SETUP'!$Q105="DAILY",KW56+'1-SETUP'!$V105,IF('1-SETUP'!$Q105="WEEKLY",KW56+'1-SETUP'!$V105*7,IF('1-SETUP'!$Q105="MONTHLY",EDATE(KW56,'1-SETUP'!$V105),IF('1-SETUP'!$Q105="YEARLY",EDATE(KW56,12*'1-SETUP'!$V105),""))))</f>
        <v/>
      </c>
      <c r="KY56" s="10" t="str">
        <f>IF('1-SETUP'!$Q105="DAILY",KX56+'1-SETUP'!$V105,IF('1-SETUP'!$Q105="WEEKLY",KX56+'1-SETUP'!$V105*7,IF('1-SETUP'!$Q105="MONTHLY",EDATE(KX56,'1-SETUP'!$V105),IF('1-SETUP'!$Q105="YEARLY",EDATE(KX56,12*'1-SETUP'!$V105),""))))</f>
        <v/>
      </c>
      <c r="KZ56" s="10" t="str">
        <f>IF('1-SETUP'!$Q105="DAILY",KY56+'1-SETUP'!$V105,IF('1-SETUP'!$Q105="WEEKLY",KY56+'1-SETUP'!$V105*7,IF('1-SETUP'!$Q105="MONTHLY",EDATE(KY56,'1-SETUP'!$V105),IF('1-SETUP'!$Q105="YEARLY",EDATE(KY56,12*'1-SETUP'!$V105),""))))</f>
        <v/>
      </c>
      <c r="LA56" s="10" t="str">
        <f>IF('1-SETUP'!$Q105="DAILY",KZ56+'1-SETUP'!$V105,IF('1-SETUP'!$Q105="WEEKLY",KZ56+'1-SETUP'!$V105*7,IF('1-SETUP'!$Q105="MONTHLY",EDATE(KZ56,'1-SETUP'!$V105),IF('1-SETUP'!$Q105="YEARLY",EDATE(KZ56,12*'1-SETUP'!$V105),""))))</f>
        <v/>
      </c>
      <c r="LB56" s="10" t="str">
        <f>IF('1-SETUP'!$Q105="DAILY",LA56+'1-SETUP'!$V105,IF('1-SETUP'!$Q105="WEEKLY",LA56+'1-SETUP'!$V105*7,IF('1-SETUP'!$Q105="MONTHLY",EDATE(LA56,'1-SETUP'!$V105),IF('1-SETUP'!$Q105="YEARLY",EDATE(LA56,12*'1-SETUP'!$V105),""))))</f>
        <v/>
      </c>
      <c r="LC56" s="10" t="str">
        <f>IF('1-SETUP'!$Q105="DAILY",LB56+'1-SETUP'!$V105,IF('1-SETUP'!$Q105="WEEKLY",LB56+'1-SETUP'!$V105*7,IF('1-SETUP'!$Q105="MONTHLY",EDATE(LB56,'1-SETUP'!$V105),IF('1-SETUP'!$Q105="YEARLY",EDATE(LB56,12*'1-SETUP'!$V105),""))))</f>
        <v/>
      </c>
      <c r="LD56" s="10" t="str">
        <f>IF('1-SETUP'!$Q105="DAILY",LC56+'1-SETUP'!$V105,IF('1-SETUP'!$Q105="WEEKLY",LC56+'1-SETUP'!$V105*7,IF('1-SETUP'!$Q105="MONTHLY",EDATE(LC56,'1-SETUP'!$V105),IF('1-SETUP'!$Q105="YEARLY",EDATE(LC56,12*'1-SETUP'!$V105),""))))</f>
        <v/>
      </c>
      <c r="LE56" s="10" t="str">
        <f>IF('1-SETUP'!$Q105="DAILY",LD56+'1-SETUP'!$V105,IF('1-SETUP'!$Q105="WEEKLY",LD56+'1-SETUP'!$V105*7,IF('1-SETUP'!$Q105="MONTHLY",EDATE(LD56,'1-SETUP'!$V105),IF('1-SETUP'!$Q105="YEARLY",EDATE(LD56,12*'1-SETUP'!$V105),""))))</f>
        <v/>
      </c>
      <c r="LF56" s="10" t="str">
        <f>IF('1-SETUP'!$Q105="DAILY",LE56+'1-SETUP'!$V105,IF('1-SETUP'!$Q105="WEEKLY",LE56+'1-SETUP'!$V105*7,IF('1-SETUP'!$Q105="MONTHLY",EDATE(LE56,'1-SETUP'!$V105),IF('1-SETUP'!$Q105="YEARLY",EDATE(LE56,12*'1-SETUP'!$V105),""))))</f>
        <v/>
      </c>
      <c r="LG56" s="10" t="str">
        <f>IF('1-SETUP'!$Q105="DAILY",LF56+'1-SETUP'!$V105,IF('1-SETUP'!$Q105="WEEKLY",LF56+'1-SETUP'!$V105*7,IF('1-SETUP'!$Q105="MONTHLY",EDATE(LF56,'1-SETUP'!$V105),IF('1-SETUP'!$Q105="YEARLY",EDATE(LF56,12*'1-SETUP'!$V105),""))))</f>
        <v/>
      </c>
      <c r="LH56" s="10" t="str">
        <f>IF('1-SETUP'!$Q105="DAILY",LG56+'1-SETUP'!$V105,IF('1-SETUP'!$Q105="WEEKLY",LG56+'1-SETUP'!$V105*7,IF('1-SETUP'!$Q105="MONTHLY",EDATE(LG56,'1-SETUP'!$V105),IF('1-SETUP'!$Q105="YEARLY",EDATE(LG56,12*'1-SETUP'!$V105),""))))</f>
        <v/>
      </c>
      <c r="LI56" s="10" t="str">
        <f>IF('1-SETUP'!$Q105="DAILY",LH56+'1-SETUP'!$V105,IF('1-SETUP'!$Q105="WEEKLY",LH56+'1-SETUP'!$V105*7,IF('1-SETUP'!$Q105="MONTHLY",EDATE(LH56,'1-SETUP'!$V105),IF('1-SETUP'!$Q105="YEARLY",EDATE(LH56,12*'1-SETUP'!$V105),""))))</f>
        <v/>
      </c>
      <c r="LJ56" s="10" t="str">
        <f>IF('1-SETUP'!$Q105="DAILY",LI56+'1-SETUP'!$V105,IF('1-SETUP'!$Q105="WEEKLY",LI56+'1-SETUP'!$V105*7,IF('1-SETUP'!$Q105="MONTHLY",EDATE(LI56,'1-SETUP'!$V105),IF('1-SETUP'!$Q105="YEARLY",EDATE(LI56,12*'1-SETUP'!$V105),""))))</f>
        <v/>
      </c>
      <c r="LK56" s="10" t="str">
        <f>IF('1-SETUP'!$Q105="DAILY",LJ56+'1-SETUP'!$V105,IF('1-SETUP'!$Q105="WEEKLY",LJ56+'1-SETUP'!$V105*7,IF('1-SETUP'!$Q105="MONTHLY",EDATE(LJ56,'1-SETUP'!$V105),IF('1-SETUP'!$Q105="YEARLY",EDATE(LJ56,12*'1-SETUP'!$V105),""))))</f>
        <v/>
      </c>
      <c r="LL56" s="10" t="str">
        <f>IF('1-SETUP'!$Q105="DAILY",LK56+'1-SETUP'!$V105,IF('1-SETUP'!$Q105="WEEKLY",LK56+'1-SETUP'!$V105*7,IF('1-SETUP'!$Q105="MONTHLY",EDATE(LK56,'1-SETUP'!$V105),IF('1-SETUP'!$Q105="YEARLY",EDATE(LK56,12*'1-SETUP'!$V105),""))))</f>
        <v/>
      </c>
      <c r="LM56" s="10" t="str">
        <f>IF('1-SETUP'!$Q105="DAILY",LL56+'1-SETUP'!$V105,IF('1-SETUP'!$Q105="WEEKLY",LL56+'1-SETUP'!$V105*7,IF('1-SETUP'!$Q105="MONTHLY",EDATE(LL56,'1-SETUP'!$V105),IF('1-SETUP'!$Q105="YEARLY",EDATE(LL56,12*'1-SETUP'!$V105),""))))</f>
        <v/>
      </c>
      <c r="LN56" s="10" t="str">
        <f>IF('1-SETUP'!$Q105="DAILY",LM56+'1-SETUP'!$V105,IF('1-SETUP'!$Q105="WEEKLY",LM56+'1-SETUP'!$V105*7,IF('1-SETUP'!$Q105="MONTHLY",EDATE(LM56,'1-SETUP'!$V105),IF('1-SETUP'!$Q105="YEARLY",EDATE(LM56,12*'1-SETUP'!$V105),""))))</f>
        <v/>
      </c>
      <c r="LO56" s="10" t="str">
        <f>IF('1-SETUP'!$Q105="DAILY",LN56+'1-SETUP'!$V105,IF('1-SETUP'!$Q105="WEEKLY",LN56+'1-SETUP'!$V105*7,IF('1-SETUP'!$Q105="MONTHLY",EDATE(LN56,'1-SETUP'!$V105),IF('1-SETUP'!$Q105="YEARLY",EDATE(LN56,12*'1-SETUP'!$V105),""))))</f>
        <v/>
      </c>
      <c r="LP56" s="10" t="str">
        <f>IF('1-SETUP'!$Q105="DAILY",LO56+'1-SETUP'!$V105,IF('1-SETUP'!$Q105="WEEKLY",LO56+'1-SETUP'!$V105*7,IF('1-SETUP'!$Q105="MONTHLY",EDATE(LO56,'1-SETUP'!$V105),IF('1-SETUP'!$Q105="YEARLY",EDATE(LO56,12*'1-SETUP'!$V105),""))))</f>
        <v/>
      </c>
      <c r="LQ56" s="10" t="str">
        <f>IF('1-SETUP'!$Q105="DAILY",LP56+'1-SETUP'!$V105,IF('1-SETUP'!$Q105="WEEKLY",LP56+'1-SETUP'!$V105*7,IF('1-SETUP'!$Q105="MONTHLY",EDATE(LP56,'1-SETUP'!$V105),IF('1-SETUP'!$Q105="YEARLY",EDATE(LP56,12*'1-SETUP'!$V105),""))))</f>
        <v/>
      </c>
      <c r="LR56" s="10" t="str">
        <f>IF('1-SETUP'!$Q105="DAILY",LQ56+'1-SETUP'!$V105,IF('1-SETUP'!$Q105="WEEKLY",LQ56+'1-SETUP'!$V105*7,IF('1-SETUP'!$Q105="MONTHLY",EDATE(LQ56,'1-SETUP'!$V105),IF('1-SETUP'!$Q105="YEARLY",EDATE(LQ56,12*'1-SETUP'!$V105),""))))</f>
        <v/>
      </c>
      <c r="LS56" s="10" t="str">
        <f>IF('1-SETUP'!$Q105="DAILY",LR56+'1-SETUP'!$V105,IF('1-SETUP'!$Q105="WEEKLY",LR56+'1-SETUP'!$V105*7,IF('1-SETUP'!$Q105="MONTHLY",EDATE(LR56,'1-SETUP'!$V105),IF('1-SETUP'!$Q105="YEARLY",EDATE(LR56,12*'1-SETUP'!$V105),""))))</f>
        <v/>
      </c>
      <c r="LT56" s="10" t="str">
        <f>IF('1-SETUP'!$Q105="DAILY",LS56+'1-SETUP'!$V105,IF('1-SETUP'!$Q105="WEEKLY",LS56+'1-SETUP'!$V105*7,IF('1-SETUP'!$Q105="MONTHLY",EDATE(LS56,'1-SETUP'!$V105),IF('1-SETUP'!$Q105="YEARLY",EDATE(LS56,12*'1-SETUP'!$V105),""))))</f>
        <v/>
      </c>
      <c r="LU56" s="10" t="str">
        <f>IF('1-SETUP'!$Q105="DAILY",LT56+'1-SETUP'!$V105,IF('1-SETUP'!$Q105="WEEKLY",LT56+'1-SETUP'!$V105*7,IF('1-SETUP'!$Q105="MONTHLY",EDATE(LT56,'1-SETUP'!$V105),IF('1-SETUP'!$Q105="YEARLY",EDATE(LT56,12*'1-SETUP'!$V105),""))))</f>
        <v/>
      </c>
      <c r="LV56" s="10" t="str">
        <f>IF('1-SETUP'!$Q105="DAILY",LU56+'1-SETUP'!$V105,IF('1-SETUP'!$Q105="WEEKLY",LU56+'1-SETUP'!$V105*7,IF('1-SETUP'!$Q105="MONTHLY",EDATE(LU56,'1-SETUP'!$V105),IF('1-SETUP'!$Q105="YEARLY",EDATE(LU56,12*'1-SETUP'!$V105),""))))</f>
        <v/>
      </c>
      <c r="LW56" s="10" t="str">
        <f>IF('1-SETUP'!$Q105="DAILY",LV56+'1-SETUP'!$V105,IF('1-SETUP'!$Q105="WEEKLY",LV56+'1-SETUP'!$V105*7,IF('1-SETUP'!$Q105="MONTHLY",EDATE(LV56,'1-SETUP'!$V105),IF('1-SETUP'!$Q105="YEARLY",EDATE(LV56,12*'1-SETUP'!$V105),""))))</f>
        <v/>
      </c>
      <c r="LX56" s="10" t="str">
        <f>IF('1-SETUP'!$Q105="DAILY",LW56+'1-SETUP'!$V105,IF('1-SETUP'!$Q105="WEEKLY",LW56+'1-SETUP'!$V105*7,IF('1-SETUP'!$Q105="MONTHLY",EDATE(LW56,'1-SETUP'!$V105),IF('1-SETUP'!$Q105="YEARLY",EDATE(LW56,12*'1-SETUP'!$V105),""))))</f>
        <v/>
      </c>
      <c r="LY56" s="10" t="str">
        <f>IF('1-SETUP'!$Q105="DAILY",LX56+'1-SETUP'!$V105,IF('1-SETUP'!$Q105="WEEKLY",LX56+'1-SETUP'!$V105*7,IF('1-SETUP'!$Q105="MONTHLY",EDATE(LX56,'1-SETUP'!$V105),IF('1-SETUP'!$Q105="YEARLY",EDATE(LX56,12*'1-SETUP'!$V105),""))))</f>
        <v/>
      </c>
      <c r="LZ56" s="10" t="str">
        <f>IF('1-SETUP'!$Q105="DAILY",LY56+'1-SETUP'!$V105,IF('1-SETUP'!$Q105="WEEKLY",LY56+'1-SETUP'!$V105*7,IF('1-SETUP'!$Q105="MONTHLY",EDATE(LY56,'1-SETUP'!$V105),IF('1-SETUP'!$Q105="YEARLY",EDATE(LY56,12*'1-SETUP'!$V105),""))))</f>
        <v/>
      </c>
      <c r="MA56" s="10" t="str">
        <f>IF('1-SETUP'!$Q105="DAILY",LZ56+'1-SETUP'!$V105,IF('1-SETUP'!$Q105="WEEKLY",LZ56+'1-SETUP'!$V105*7,IF('1-SETUP'!$Q105="MONTHLY",EDATE(LZ56,'1-SETUP'!$V105),IF('1-SETUP'!$Q105="YEARLY",EDATE(LZ56,12*'1-SETUP'!$V105),""))))</f>
        <v/>
      </c>
      <c r="MB56" s="10" t="str">
        <f>IF('1-SETUP'!$Q105="DAILY",MA56+'1-SETUP'!$V105,IF('1-SETUP'!$Q105="WEEKLY",MA56+'1-SETUP'!$V105*7,IF('1-SETUP'!$Q105="MONTHLY",EDATE(MA56,'1-SETUP'!$V105),IF('1-SETUP'!$Q105="YEARLY",EDATE(MA56,12*'1-SETUP'!$V105),""))))</f>
        <v/>
      </c>
      <c r="MC56" s="10" t="str">
        <f>IF('1-SETUP'!$Q105="DAILY",MB56+'1-SETUP'!$V105,IF('1-SETUP'!$Q105="WEEKLY",MB56+'1-SETUP'!$V105*7,IF('1-SETUP'!$Q105="MONTHLY",EDATE(MB56,'1-SETUP'!$V105),IF('1-SETUP'!$Q105="YEARLY",EDATE(MB56,12*'1-SETUP'!$V105),""))))</f>
        <v/>
      </c>
      <c r="MD56" s="10" t="str">
        <f>IF('1-SETUP'!$Q105="DAILY",MC56+'1-SETUP'!$V105,IF('1-SETUP'!$Q105="WEEKLY",MC56+'1-SETUP'!$V105*7,IF('1-SETUP'!$Q105="MONTHLY",EDATE(MC56,'1-SETUP'!$V105),IF('1-SETUP'!$Q105="YEARLY",EDATE(MC56,12*'1-SETUP'!$V105),""))))</f>
        <v/>
      </c>
      <c r="ME56" s="10" t="str">
        <f>IF('1-SETUP'!$Q105="DAILY",MD56+'1-SETUP'!$V105,IF('1-SETUP'!$Q105="WEEKLY",MD56+'1-SETUP'!$V105*7,IF('1-SETUP'!$Q105="MONTHLY",EDATE(MD56,'1-SETUP'!$V105),IF('1-SETUP'!$Q105="YEARLY",EDATE(MD56,12*'1-SETUP'!$V105),""))))</f>
        <v/>
      </c>
      <c r="MF56" s="10" t="str">
        <f>IF('1-SETUP'!$Q105="DAILY",ME56+'1-SETUP'!$V105,IF('1-SETUP'!$Q105="WEEKLY",ME56+'1-SETUP'!$V105*7,IF('1-SETUP'!$Q105="MONTHLY",EDATE(ME56,'1-SETUP'!$V105),IF('1-SETUP'!$Q105="YEARLY",EDATE(ME56,12*'1-SETUP'!$V105),""))))</f>
        <v/>
      </c>
      <c r="MG56" s="10" t="str">
        <f>IF('1-SETUP'!$Q105="DAILY",MF56+'1-SETUP'!$V105,IF('1-SETUP'!$Q105="WEEKLY",MF56+'1-SETUP'!$V105*7,IF('1-SETUP'!$Q105="MONTHLY",EDATE(MF56,'1-SETUP'!$V105),IF('1-SETUP'!$Q105="YEARLY",EDATE(MF56,12*'1-SETUP'!$V105),""))))</f>
        <v/>
      </c>
      <c r="MH56" s="10" t="str">
        <f>IF('1-SETUP'!$Q105="DAILY",MG56+'1-SETUP'!$V105,IF('1-SETUP'!$Q105="WEEKLY",MG56+'1-SETUP'!$V105*7,IF('1-SETUP'!$Q105="MONTHLY",EDATE(MG56,'1-SETUP'!$V105),IF('1-SETUP'!$Q105="YEARLY",EDATE(MG56,12*'1-SETUP'!$V105),""))))</f>
        <v/>
      </c>
      <c r="MI56" s="10" t="str">
        <f>IF('1-SETUP'!$Q105="DAILY",MH56+'1-SETUP'!$V105,IF('1-SETUP'!$Q105="WEEKLY",MH56+'1-SETUP'!$V105*7,IF('1-SETUP'!$Q105="MONTHLY",EDATE(MH56,'1-SETUP'!$V105),IF('1-SETUP'!$Q105="YEARLY",EDATE(MH56,12*'1-SETUP'!$V105),""))))</f>
        <v/>
      </c>
      <c r="MJ56" s="10" t="str">
        <f>IF('1-SETUP'!$Q105="DAILY",MI56+'1-SETUP'!$V105,IF('1-SETUP'!$Q105="WEEKLY",MI56+'1-SETUP'!$V105*7,IF('1-SETUP'!$Q105="MONTHLY",EDATE(MI56,'1-SETUP'!$V105),IF('1-SETUP'!$Q105="YEARLY",EDATE(MI56,12*'1-SETUP'!$V105),""))))</f>
        <v/>
      </c>
      <c r="MK56" s="10" t="str">
        <f>IF('1-SETUP'!$Q105="DAILY",MJ56+'1-SETUP'!$V105,IF('1-SETUP'!$Q105="WEEKLY",MJ56+'1-SETUP'!$V105*7,IF('1-SETUP'!$Q105="MONTHLY",EDATE(MJ56,'1-SETUP'!$V105),IF('1-SETUP'!$Q105="YEARLY",EDATE(MJ56,12*'1-SETUP'!$V105),""))))</f>
        <v/>
      </c>
      <c r="ML56" s="10" t="str">
        <f>IF('1-SETUP'!$Q105="DAILY",MK56+'1-SETUP'!$V105,IF('1-SETUP'!$Q105="WEEKLY",MK56+'1-SETUP'!$V105*7,IF('1-SETUP'!$Q105="MONTHLY",EDATE(MK56,'1-SETUP'!$V105),IF('1-SETUP'!$Q105="YEARLY",EDATE(MK56,12*'1-SETUP'!$V105),""))))</f>
        <v/>
      </c>
      <c r="MM56" s="10" t="str">
        <f>IF('1-SETUP'!$Q105="DAILY",ML56+'1-SETUP'!$V105,IF('1-SETUP'!$Q105="WEEKLY",ML56+'1-SETUP'!$V105*7,IF('1-SETUP'!$Q105="MONTHLY",EDATE(ML56,'1-SETUP'!$V105),IF('1-SETUP'!$Q105="YEARLY",EDATE(ML56,12*'1-SETUP'!$V105),""))))</f>
        <v/>
      </c>
      <c r="MN56" s="10" t="str">
        <f>IF('1-SETUP'!$Q105="DAILY",MM56+'1-SETUP'!$V105,IF('1-SETUP'!$Q105="WEEKLY",MM56+'1-SETUP'!$V105*7,IF('1-SETUP'!$Q105="MONTHLY",EDATE(MM56,'1-SETUP'!$V105),IF('1-SETUP'!$Q105="YEARLY",EDATE(MM56,12*'1-SETUP'!$V105),""))))</f>
        <v/>
      </c>
      <c r="MO56" s="10" t="str">
        <f>IF('1-SETUP'!$Q105="DAILY",MN56+'1-SETUP'!$V105,IF('1-SETUP'!$Q105="WEEKLY",MN56+'1-SETUP'!$V105*7,IF('1-SETUP'!$Q105="MONTHLY",EDATE(MN56,'1-SETUP'!$V105),IF('1-SETUP'!$Q105="YEARLY",EDATE(MN56,12*'1-SETUP'!$V105),""))))</f>
        <v/>
      </c>
      <c r="MP56" s="10" t="str">
        <f>IF('1-SETUP'!$Q105="DAILY",MO56+'1-SETUP'!$V105,IF('1-SETUP'!$Q105="WEEKLY",MO56+'1-SETUP'!$V105*7,IF('1-SETUP'!$Q105="MONTHLY",EDATE(MO56,'1-SETUP'!$V105),IF('1-SETUP'!$Q105="YEARLY",EDATE(MO56,12*'1-SETUP'!$V105),""))))</f>
        <v/>
      </c>
      <c r="MQ56" s="10" t="str">
        <f>IF('1-SETUP'!$Q105="DAILY",MP56+'1-SETUP'!$V105,IF('1-SETUP'!$Q105="WEEKLY",MP56+'1-SETUP'!$V105*7,IF('1-SETUP'!$Q105="MONTHLY",EDATE(MP56,'1-SETUP'!$V105),IF('1-SETUP'!$Q105="YEARLY",EDATE(MP56,12*'1-SETUP'!$V105),""))))</f>
        <v/>
      </c>
      <c r="MR56" s="10" t="str">
        <f>IF('1-SETUP'!$Q105="DAILY",MQ56+'1-SETUP'!$V105,IF('1-SETUP'!$Q105="WEEKLY",MQ56+'1-SETUP'!$V105*7,IF('1-SETUP'!$Q105="MONTHLY",EDATE(MQ56,'1-SETUP'!$V105),IF('1-SETUP'!$Q105="YEARLY",EDATE(MQ56,12*'1-SETUP'!$V105),""))))</f>
        <v/>
      </c>
      <c r="MS56" s="10" t="str">
        <f>IF('1-SETUP'!$Q105="DAILY",MR56+'1-SETUP'!$V105,IF('1-SETUP'!$Q105="WEEKLY",MR56+'1-SETUP'!$V105*7,IF('1-SETUP'!$Q105="MONTHLY",EDATE(MR56,'1-SETUP'!$V105),IF('1-SETUP'!$Q105="YEARLY",EDATE(MR56,12*'1-SETUP'!$V105),""))))</f>
        <v/>
      </c>
      <c r="MT56" s="10" t="str">
        <f>IF('1-SETUP'!$Q105="DAILY",MS56+'1-SETUP'!$V105,IF('1-SETUP'!$Q105="WEEKLY",MS56+'1-SETUP'!$V105*7,IF('1-SETUP'!$Q105="MONTHLY",EDATE(MS56,'1-SETUP'!$V105),IF('1-SETUP'!$Q105="YEARLY",EDATE(MS56,12*'1-SETUP'!$V105),""))))</f>
        <v/>
      </c>
      <c r="MU56" s="10" t="str">
        <f>IF('1-SETUP'!$Q105="DAILY",MT56+'1-SETUP'!$V105,IF('1-SETUP'!$Q105="WEEKLY",MT56+'1-SETUP'!$V105*7,IF('1-SETUP'!$Q105="MONTHLY",EDATE(MT56,'1-SETUP'!$V105),IF('1-SETUP'!$Q105="YEARLY",EDATE(MT56,12*'1-SETUP'!$V105),""))))</f>
        <v/>
      </c>
      <c r="MV56" s="10" t="str">
        <f>IF('1-SETUP'!$Q105="DAILY",MU56+'1-SETUP'!$V105,IF('1-SETUP'!$Q105="WEEKLY",MU56+'1-SETUP'!$V105*7,IF('1-SETUP'!$Q105="MONTHLY",EDATE(MU56,'1-SETUP'!$V105),IF('1-SETUP'!$Q105="YEARLY",EDATE(MU56,12*'1-SETUP'!$V105),""))))</f>
        <v/>
      </c>
      <c r="MW56" s="10" t="str">
        <f>IF('1-SETUP'!$Q105="DAILY",MV56+'1-SETUP'!$V105,IF('1-SETUP'!$Q105="WEEKLY",MV56+'1-SETUP'!$V105*7,IF('1-SETUP'!$Q105="MONTHLY",EDATE(MV56,'1-SETUP'!$V105),IF('1-SETUP'!$Q105="YEARLY",EDATE(MV56,12*'1-SETUP'!$V105),""))))</f>
        <v/>
      </c>
      <c r="MX56" s="10" t="str">
        <f>IF('1-SETUP'!$Q105="DAILY",MW56+'1-SETUP'!$V105,IF('1-SETUP'!$Q105="WEEKLY",MW56+'1-SETUP'!$V105*7,IF('1-SETUP'!$Q105="MONTHLY",EDATE(MW56,'1-SETUP'!$V105),IF('1-SETUP'!$Q105="YEARLY",EDATE(MW56,12*'1-SETUP'!$V105),""))))</f>
        <v/>
      </c>
      <c r="MY56" s="10" t="str">
        <f>IF('1-SETUP'!$Q105="DAILY",MX56+'1-SETUP'!$V105,IF('1-SETUP'!$Q105="WEEKLY",MX56+'1-SETUP'!$V105*7,IF('1-SETUP'!$Q105="MONTHLY",EDATE(MX56,'1-SETUP'!$V105),IF('1-SETUP'!$Q105="YEARLY",EDATE(MX56,12*'1-SETUP'!$V105),""))))</f>
        <v/>
      </c>
      <c r="MZ56" s="10" t="str">
        <f>IF('1-SETUP'!$Q105="DAILY",MY56+'1-SETUP'!$V105,IF('1-SETUP'!$Q105="WEEKLY",MY56+'1-SETUP'!$V105*7,IF('1-SETUP'!$Q105="MONTHLY",EDATE(MY56,'1-SETUP'!$V105),IF('1-SETUP'!$Q105="YEARLY",EDATE(MY56,12*'1-SETUP'!$V105),""))))</f>
        <v/>
      </c>
      <c r="NA56" s="10" t="str">
        <f>IF('1-SETUP'!$Q105="DAILY",MZ56+'1-SETUP'!$V105,IF('1-SETUP'!$Q105="WEEKLY",MZ56+'1-SETUP'!$V105*7,IF('1-SETUP'!$Q105="MONTHLY",EDATE(MZ56,'1-SETUP'!$V105),IF('1-SETUP'!$Q105="YEARLY",EDATE(MZ56,12*'1-SETUP'!$V105),""))))</f>
        <v/>
      </c>
      <c r="NB56" s="10" t="str">
        <f>IF('1-SETUP'!$Q105="DAILY",NA56+'1-SETUP'!$V105,IF('1-SETUP'!$Q105="WEEKLY",NA56+'1-SETUP'!$V105*7,IF('1-SETUP'!$Q105="MONTHLY",EDATE(NA56,'1-SETUP'!$V105),IF('1-SETUP'!$Q105="YEARLY",EDATE(NA56,12*'1-SETUP'!$V105),""))))</f>
        <v/>
      </c>
      <c r="NC56" s="10" t="str">
        <f>IF('1-SETUP'!$Q105="DAILY",NB56+'1-SETUP'!$V105,IF('1-SETUP'!$Q105="WEEKLY",NB56+'1-SETUP'!$V105*7,IF('1-SETUP'!$Q105="MONTHLY",EDATE(NB56,'1-SETUP'!$V105),IF('1-SETUP'!$Q105="YEARLY",EDATE(NB56,12*'1-SETUP'!$V105),""))))</f>
        <v/>
      </c>
    </row>
    <row r="57" spans="1:367" x14ac:dyDescent="0.45">
      <c r="A57">
        <f>'1-SETUP'!A106</f>
        <v>0</v>
      </c>
      <c r="B57" t="str">
        <f>_xlfn.CONCAT('1-SETUP'!$O106," ",'1-SETUP'!$Q106," ",'1-SETUP'!$T106," ",'1-SETUP'!$V106," ",'1-SETUP'!$W106," ",'1-SETUP'!$Z106," ",TEXT('1-SETUP'!$AC106,"mm/dd/yyyy"))</f>
        <v xml:space="preserve">      01/00/1900</v>
      </c>
      <c r="C57" s="10">
        <f>'1-SETUP'!$AC106</f>
        <v>0</v>
      </c>
      <c r="D57" s="10" t="str">
        <f>IF('1-SETUP'!$Q106="DAILY",C57+'1-SETUP'!$V106,IF('1-SETUP'!$Q106="WEEKLY",C57+'1-SETUP'!$V106*7,IF('1-SETUP'!$Q106="MONTHLY",EDATE(C57,'1-SETUP'!$V106),IF('1-SETUP'!$Q106="YEARLY",EDATE(C57,12*'1-SETUP'!$V106),""))))</f>
        <v/>
      </c>
      <c r="E57" s="10" t="str">
        <f>IF('1-SETUP'!$Q106="DAILY",D57+'1-SETUP'!$V106,IF('1-SETUP'!$Q106="WEEKLY",D57+'1-SETUP'!$V106*7,IF('1-SETUP'!$Q106="MONTHLY",EDATE(D57,'1-SETUP'!$V106),IF('1-SETUP'!$Q106="YEARLY",EDATE(D57,12*'1-SETUP'!$V106),""))))</f>
        <v/>
      </c>
      <c r="F57" s="10" t="str">
        <f>IF('1-SETUP'!$Q106="DAILY",E57+'1-SETUP'!$V106,IF('1-SETUP'!$Q106="WEEKLY",E57+'1-SETUP'!$V106*7,IF('1-SETUP'!$Q106="MONTHLY",EDATE(E57,'1-SETUP'!$V106),IF('1-SETUP'!$Q106="YEARLY",EDATE(E57,12*'1-SETUP'!$V106),""))))</f>
        <v/>
      </c>
      <c r="G57" s="10" t="str">
        <f>IF('1-SETUP'!$Q106="DAILY",F57+'1-SETUP'!$V106,IF('1-SETUP'!$Q106="WEEKLY",F57+'1-SETUP'!$V106*7,IF('1-SETUP'!$Q106="MONTHLY",EDATE(F57,'1-SETUP'!$V106),IF('1-SETUP'!$Q106="YEARLY",EDATE(F57,12*'1-SETUP'!$V106),""))))</f>
        <v/>
      </c>
      <c r="H57" s="10" t="str">
        <f>IF('1-SETUP'!$Q106="DAILY",G57+'1-SETUP'!$V106,IF('1-SETUP'!$Q106="WEEKLY",G57+'1-SETUP'!$V106*7,IF('1-SETUP'!$Q106="MONTHLY",EDATE(G57,'1-SETUP'!$V106),IF('1-SETUP'!$Q106="YEARLY",EDATE(G57,12*'1-SETUP'!$V106),""))))</f>
        <v/>
      </c>
      <c r="I57" s="10" t="str">
        <f>IF('1-SETUP'!$Q106="DAILY",H57+'1-SETUP'!$V106,IF('1-SETUP'!$Q106="WEEKLY",H57+'1-SETUP'!$V106*7,IF('1-SETUP'!$Q106="MONTHLY",EDATE(H57,'1-SETUP'!$V106),IF('1-SETUP'!$Q106="YEARLY",EDATE(H57,12*'1-SETUP'!$V106),""))))</f>
        <v/>
      </c>
      <c r="J57" s="10" t="str">
        <f>IF('1-SETUP'!$Q106="DAILY",I57+'1-SETUP'!$V106,IF('1-SETUP'!$Q106="WEEKLY",I57+'1-SETUP'!$V106*7,IF('1-SETUP'!$Q106="MONTHLY",EDATE(I57,'1-SETUP'!$V106),IF('1-SETUP'!$Q106="YEARLY",EDATE(I57,12*'1-SETUP'!$V106),""))))</f>
        <v/>
      </c>
      <c r="K57" s="10" t="str">
        <f>IF('1-SETUP'!$Q106="DAILY",J57+'1-SETUP'!$V106,IF('1-SETUP'!$Q106="WEEKLY",J57+'1-SETUP'!$V106*7,IF('1-SETUP'!$Q106="MONTHLY",EDATE(J57,'1-SETUP'!$V106),IF('1-SETUP'!$Q106="YEARLY",EDATE(J57,12*'1-SETUP'!$V106),""))))</f>
        <v/>
      </c>
      <c r="L57" s="10" t="str">
        <f>IF('1-SETUP'!$Q106="DAILY",K57+'1-SETUP'!$V106,IF('1-SETUP'!$Q106="WEEKLY",K57+'1-SETUP'!$V106*7,IF('1-SETUP'!$Q106="MONTHLY",EDATE(K57,'1-SETUP'!$V106),IF('1-SETUP'!$Q106="YEARLY",EDATE(K57,12*'1-SETUP'!$V106),""))))</f>
        <v/>
      </c>
      <c r="M57" s="10" t="str">
        <f>IF('1-SETUP'!$Q106="DAILY",L57+'1-SETUP'!$V106,IF('1-SETUP'!$Q106="WEEKLY",L57+'1-SETUP'!$V106*7,IF('1-SETUP'!$Q106="MONTHLY",EDATE(L57,'1-SETUP'!$V106),IF('1-SETUP'!$Q106="YEARLY",EDATE(L57,12*'1-SETUP'!$V106),""))))</f>
        <v/>
      </c>
      <c r="N57" s="10" t="str">
        <f>IF('1-SETUP'!$Q106="DAILY",M57+'1-SETUP'!$V106,IF('1-SETUP'!$Q106="WEEKLY",M57+'1-SETUP'!$V106*7,IF('1-SETUP'!$Q106="MONTHLY",EDATE(M57,'1-SETUP'!$V106),IF('1-SETUP'!$Q106="YEARLY",EDATE(M57,12*'1-SETUP'!$V106),""))))</f>
        <v/>
      </c>
      <c r="O57" s="10" t="str">
        <f>IF('1-SETUP'!$Q106="DAILY",N57+'1-SETUP'!$V106,IF('1-SETUP'!$Q106="WEEKLY",N57+'1-SETUP'!$V106*7,IF('1-SETUP'!$Q106="MONTHLY",EDATE(N57,'1-SETUP'!$V106),IF('1-SETUP'!$Q106="YEARLY",EDATE(N57,12*'1-SETUP'!$V106),""))))</f>
        <v/>
      </c>
      <c r="P57" s="10" t="str">
        <f>IF('1-SETUP'!$Q106="DAILY",O57+'1-SETUP'!$V106,IF('1-SETUP'!$Q106="WEEKLY",O57+'1-SETUP'!$V106*7,IF('1-SETUP'!$Q106="MONTHLY",EDATE(O57,'1-SETUP'!$V106),IF('1-SETUP'!$Q106="YEARLY",EDATE(O57,12*'1-SETUP'!$V106),""))))</f>
        <v/>
      </c>
      <c r="Q57" s="10" t="str">
        <f>IF('1-SETUP'!$Q106="DAILY",P57+'1-SETUP'!$V106,IF('1-SETUP'!$Q106="WEEKLY",P57+'1-SETUP'!$V106*7,IF('1-SETUP'!$Q106="MONTHLY",EDATE(P57,'1-SETUP'!$V106),IF('1-SETUP'!$Q106="YEARLY",EDATE(P57,12*'1-SETUP'!$V106),""))))</f>
        <v/>
      </c>
      <c r="R57" s="10" t="str">
        <f>IF('1-SETUP'!$Q106="DAILY",Q57+'1-SETUP'!$V106,IF('1-SETUP'!$Q106="WEEKLY",Q57+'1-SETUP'!$V106*7,IF('1-SETUP'!$Q106="MONTHLY",EDATE(Q57,'1-SETUP'!$V106),IF('1-SETUP'!$Q106="YEARLY",EDATE(Q57,12*'1-SETUP'!$V106),""))))</f>
        <v/>
      </c>
      <c r="S57" s="10" t="str">
        <f>IF('1-SETUP'!$Q106="DAILY",R57+'1-SETUP'!$V106,IF('1-SETUP'!$Q106="WEEKLY",R57+'1-SETUP'!$V106*7,IF('1-SETUP'!$Q106="MONTHLY",EDATE(R57,'1-SETUP'!$V106),IF('1-SETUP'!$Q106="YEARLY",EDATE(R57,12*'1-SETUP'!$V106),""))))</f>
        <v/>
      </c>
      <c r="T57" s="10" t="str">
        <f>IF('1-SETUP'!$Q106="DAILY",S57+'1-SETUP'!$V106,IF('1-SETUP'!$Q106="WEEKLY",S57+'1-SETUP'!$V106*7,IF('1-SETUP'!$Q106="MONTHLY",EDATE(S57,'1-SETUP'!$V106),IF('1-SETUP'!$Q106="YEARLY",EDATE(S57,12*'1-SETUP'!$V106),""))))</f>
        <v/>
      </c>
      <c r="U57" s="10" t="str">
        <f>IF('1-SETUP'!$Q106="DAILY",T57+'1-SETUP'!$V106,IF('1-SETUP'!$Q106="WEEKLY",T57+'1-SETUP'!$V106*7,IF('1-SETUP'!$Q106="MONTHLY",EDATE(T57,'1-SETUP'!$V106),IF('1-SETUP'!$Q106="YEARLY",EDATE(T57,12*'1-SETUP'!$V106),""))))</f>
        <v/>
      </c>
      <c r="V57" s="10" t="str">
        <f>IF('1-SETUP'!$Q106="DAILY",U57+'1-SETUP'!$V106,IF('1-SETUP'!$Q106="WEEKLY",U57+'1-SETUP'!$V106*7,IF('1-SETUP'!$Q106="MONTHLY",EDATE(U57,'1-SETUP'!$V106),IF('1-SETUP'!$Q106="YEARLY",EDATE(U57,12*'1-SETUP'!$V106),""))))</f>
        <v/>
      </c>
      <c r="W57" s="10" t="str">
        <f>IF('1-SETUP'!$Q106="DAILY",V57+'1-SETUP'!$V106,IF('1-SETUP'!$Q106="WEEKLY",V57+'1-SETUP'!$V106*7,IF('1-SETUP'!$Q106="MONTHLY",EDATE(V57,'1-SETUP'!$V106),IF('1-SETUP'!$Q106="YEARLY",EDATE(V57,12*'1-SETUP'!$V106),""))))</f>
        <v/>
      </c>
      <c r="X57" s="10" t="str">
        <f>IF('1-SETUP'!$Q106="DAILY",W57+'1-SETUP'!$V106,IF('1-SETUP'!$Q106="WEEKLY",W57+'1-SETUP'!$V106*7,IF('1-SETUP'!$Q106="MONTHLY",EDATE(W57,'1-SETUP'!$V106),IF('1-SETUP'!$Q106="YEARLY",EDATE(W57,12*'1-SETUP'!$V106),""))))</f>
        <v/>
      </c>
      <c r="Y57" s="10" t="str">
        <f>IF('1-SETUP'!$Q106="DAILY",X57+'1-SETUP'!$V106,IF('1-SETUP'!$Q106="WEEKLY",X57+'1-SETUP'!$V106*7,IF('1-SETUP'!$Q106="MONTHLY",EDATE(X57,'1-SETUP'!$V106),IF('1-SETUP'!$Q106="YEARLY",EDATE(X57,12*'1-SETUP'!$V106),""))))</f>
        <v/>
      </c>
      <c r="Z57" s="10" t="str">
        <f>IF('1-SETUP'!$Q106="DAILY",Y57+'1-SETUP'!$V106,IF('1-SETUP'!$Q106="WEEKLY",Y57+'1-SETUP'!$V106*7,IF('1-SETUP'!$Q106="MONTHLY",EDATE(Y57,'1-SETUP'!$V106),IF('1-SETUP'!$Q106="YEARLY",EDATE(Y57,12*'1-SETUP'!$V106),""))))</f>
        <v/>
      </c>
      <c r="AA57" s="10" t="str">
        <f>IF('1-SETUP'!$Q106="DAILY",Z57+'1-SETUP'!$V106,IF('1-SETUP'!$Q106="WEEKLY",Z57+'1-SETUP'!$V106*7,IF('1-SETUP'!$Q106="MONTHLY",EDATE(Z57,'1-SETUP'!$V106),IF('1-SETUP'!$Q106="YEARLY",EDATE(Z57,12*'1-SETUP'!$V106),""))))</f>
        <v/>
      </c>
      <c r="AB57" s="10" t="str">
        <f>IF('1-SETUP'!$Q106="DAILY",AA57+'1-SETUP'!$V106,IF('1-SETUP'!$Q106="WEEKLY",AA57+'1-SETUP'!$V106*7,IF('1-SETUP'!$Q106="MONTHLY",EDATE(AA57,'1-SETUP'!$V106),IF('1-SETUP'!$Q106="YEARLY",EDATE(AA57,12*'1-SETUP'!$V106),""))))</f>
        <v/>
      </c>
      <c r="AC57" s="10" t="str">
        <f>IF('1-SETUP'!$Q106="DAILY",AB57+'1-SETUP'!$V106,IF('1-SETUP'!$Q106="WEEKLY",AB57+'1-SETUP'!$V106*7,IF('1-SETUP'!$Q106="MONTHLY",EDATE(AB57,'1-SETUP'!$V106),IF('1-SETUP'!$Q106="YEARLY",EDATE(AB57,12*'1-SETUP'!$V106),""))))</f>
        <v/>
      </c>
      <c r="AD57" s="10" t="str">
        <f>IF('1-SETUP'!$Q106="DAILY",AC57+'1-SETUP'!$V106,IF('1-SETUP'!$Q106="WEEKLY",AC57+'1-SETUP'!$V106*7,IF('1-SETUP'!$Q106="MONTHLY",EDATE(AC57,'1-SETUP'!$V106),IF('1-SETUP'!$Q106="YEARLY",EDATE(AC57,12*'1-SETUP'!$V106),""))))</f>
        <v/>
      </c>
      <c r="AE57" s="10" t="str">
        <f>IF('1-SETUP'!$Q106="DAILY",AD57+'1-SETUP'!$V106,IF('1-SETUP'!$Q106="WEEKLY",AD57+'1-SETUP'!$V106*7,IF('1-SETUP'!$Q106="MONTHLY",EDATE(AD57,'1-SETUP'!$V106),IF('1-SETUP'!$Q106="YEARLY",EDATE(AD57,12*'1-SETUP'!$V106),""))))</f>
        <v/>
      </c>
      <c r="AF57" s="10" t="str">
        <f>IF('1-SETUP'!$Q106="DAILY",AE57+'1-SETUP'!$V106,IF('1-SETUP'!$Q106="WEEKLY",AE57+'1-SETUP'!$V106*7,IF('1-SETUP'!$Q106="MONTHLY",EDATE(AE57,'1-SETUP'!$V106),IF('1-SETUP'!$Q106="YEARLY",EDATE(AE57,12*'1-SETUP'!$V106),""))))</f>
        <v/>
      </c>
      <c r="AG57" s="10" t="str">
        <f>IF('1-SETUP'!$Q106="DAILY",AF57+'1-SETUP'!$V106,IF('1-SETUP'!$Q106="WEEKLY",AF57+'1-SETUP'!$V106*7,IF('1-SETUP'!$Q106="MONTHLY",EDATE(AF57,'1-SETUP'!$V106),IF('1-SETUP'!$Q106="YEARLY",EDATE(AF57,12*'1-SETUP'!$V106),""))))</f>
        <v/>
      </c>
      <c r="AH57" s="10" t="str">
        <f>IF('1-SETUP'!$Q106="DAILY",AG57+'1-SETUP'!$V106,IF('1-SETUP'!$Q106="WEEKLY",AG57+'1-SETUP'!$V106*7,IF('1-SETUP'!$Q106="MONTHLY",EDATE(AG57,'1-SETUP'!$V106),IF('1-SETUP'!$Q106="YEARLY",EDATE(AG57,12*'1-SETUP'!$V106),""))))</f>
        <v/>
      </c>
      <c r="AI57" s="10" t="str">
        <f>IF('1-SETUP'!$Q106="DAILY",AH57+'1-SETUP'!$V106,IF('1-SETUP'!$Q106="WEEKLY",AH57+'1-SETUP'!$V106*7,IF('1-SETUP'!$Q106="MONTHLY",EDATE(AH57,'1-SETUP'!$V106),IF('1-SETUP'!$Q106="YEARLY",EDATE(AH57,12*'1-SETUP'!$V106),""))))</f>
        <v/>
      </c>
      <c r="AJ57" s="10" t="str">
        <f>IF('1-SETUP'!$Q106="DAILY",AI57+'1-SETUP'!$V106,IF('1-SETUP'!$Q106="WEEKLY",AI57+'1-SETUP'!$V106*7,IF('1-SETUP'!$Q106="MONTHLY",EDATE(AI57,'1-SETUP'!$V106),IF('1-SETUP'!$Q106="YEARLY",EDATE(AI57,12*'1-SETUP'!$V106),""))))</f>
        <v/>
      </c>
      <c r="AK57" s="10" t="str">
        <f>IF('1-SETUP'!$Q106="DAILY",AJ57+'1-SETUP'!$V106,IF('1-SETUP'!$Q106="WEEKLY",AJ57+'1-SETUP'!$V106*7,IF('1-SETUP'!$Q106="MONTHLY",EDATE(AJ57,'1-SETUP'!$V106),IF('1-SETUP'!$Q106="YEARLY",EDATE(AJ57,12*'1-SETUP'!$V106),""))))</f>
        <v/>
      </c>
      <c r="AL57" s="10" t="str">
        <f>IF('1-SETUP'!$Q106="DAILY",AK57+'1-SETUP'!$V106,IF('1-SETUP'!$Q106="WEEKLY",AK57+'1-SETUP'!$V106*7,IF('1-SETUP'!$Q106="MONTHLY",EDATE(AK57,'1-SETUP'!$V106),IF('1-SETUP'!$Q106="YEARLY",EDATE(AK57,12*'1-SETUP'!$V106),""))))</f>
        <v/>
      </c>
      <c r="AM57" s="10" t="str">
        <f>IF('1-SETUP'!$Q106="DAILY",AL57+'1-SETUP'!$V106,IF('1-SETUP'!$Q106="WEEKLY",AL57+'1-SETUP'!$V106*7,IF('1-SETUP'!$Q106="MONTHLY",EDATE(AL57,'1-SETUP'!$V106),IF('1-SETUP'!$Q106="YEARLY",EDATE(AL57,12*'1-SETUP'!$V106),""))))</f>
        <v/>
      </c>
      <c r="AN57" s="10" t="str">
        <f>IF('1-SETUP'!$Q106="DAILY",AM57+'1-SETUP'!$V106,IF('1-SETUP'!$Q106="WEEKLY",AM57+'1-SETUP'!$V106*7,IF('1-SETUP'!$Q106="MONTHLY",EDATE(AM57,'1-SETUP'!$V106),IF('1-SETUP'!$Q106="YEARLY",EDATE(AM57,12*'1-SETUP'!$V106),""))))</f>
        <v/>
      </c>
      <c r="AO57" s="10" t="str">
        <f>IF('1-SETUP'!$Q106="DAILY",AN57+'1-SETUP'!$V106,IF('1-SETUP'!$Q106="WEEKLY",AN57+'1-SETUP'!$V106*7,IF('1-SETUP'!$Q106="MONTHLY",EDATE(AN57,'1-SETUP'!$V106),IF('1-SETUP'!$Q106="YEARLY",EDATE(AN57,12*'1-SETUP'!$V106),""))))</f>
        <v/>
      </c>
      <c r="AP57" s="10" t="str">
        <f>IF('1-SETUP'!$Q106="DAILY",AO57+'1-SETUP'!$V106,IF('1-SETUP'!$Q106="WEEKLY",AO57+'1-SETUP'!$V106*7,IF('1-SETUP'!$Q106="MONTHLY",EDATE(AO57,'1-SETUP'!$V106),IF('1-SETUP'!$Q106="YEARLY",EDATE(AO57,12*'1-SETUP'!$V106),""))))</f>
        <v/>
      </c>
      <c r="AQ57" s="10" t="str">
        <f>IF('1-SETUP'!$Q106="DAILY",AP57+'1-SETUP'!$V106,IF('1-SETUP'!$Q106="WEEKLY",AP57+'1-SETUP'!$V106*7,IF('1-SETUP'!$Q106="MONTHLY",EDATE(AP57,'1-SETUP'!$V106),IF('1-SETUP'!$Q106="YEARLY",EDATE(AP57,12*'1-SETUP'!$V106),""))))</f>
        <v/>
      </c>
      <c r="AR57" s="10" t="str">
        <f>IF('1-SETUP'!$Q106="DAILY",AQ57+'1-SETUP'!$V106,IF('1-SETUP'!$Q106="WEEKLY",AQ57+'1-SETUP'!$V106*7,IF('1-SETUP'!$Q106="MONTHLY",EDATE(AQ57,'1-SETUP'!$V106),IF('1-SETUP'!$Q106="YEARLY",EDATE(AQ57,12*'1-SETUP'!$V106),""))))</f>
        <v/>
      </c>
      <c r="AS57" s="10" t="str">
        <f>IF('1-SETUP'!$Q106="DAILY",AR57+'1-SETUP'!$V106,IF('1-SETUP'!$Q106="WEEKLY",AR57+'1-SETUP'!$V106*7,IF('1-SETUP'!$Q106="MONTHLY",EDATE(AR57,'1-SETUP'!$V106),IF('1-SETUP'!$Q106="YEARLY",EDATE(AR57,12*'1-SETUP'!$V106),""))))</f>
        <v/>
      </c>
      <c r="AT57" s="10" t="str">
        <f>IF('1-SETUP'!$Q106="DAILY",AS57+'1-SETUP'!$V106,IF('1-SETUP'!$Q106="WEEKLY",AS57+'1-SETUP'!$V106*7,IF('1-SETUP'!$Q106="MONTHLY",EDATE(AS57,'1-SETUP'!$V106),IF('1-SETUP'!$Q106="YEARLY",EDATE(AS57,12*'1-SETUP'!$V106),""))))</f>
        <v/>
      </c>
      <c r="AU57" s="10" t="str">
        <f>IF('1-SETUP'!$Q106="DAILY",AT57+'1-SETUP'!$V106,IF('1-SETUP'!$Q106="WEEKLY",AT57+'1-SETUP'!$V106*7,IF('1-SETUP'!$Q106="MONTHLY",EDATE(AT57,'1-SETUP'!$V106),IF('1-SETUP'!$Q106="YEARLY",EDATE(AT57,12*'1-SETUP'!$V106),""))))</f>
        <v/>
      </c>
      <c r="AV57" s="10" t="str">
        <f>IF('1-SETUP'!$Q106="DAILY",AU57+'1-SETUP'!$V106,IF('1-SETUP'!$Q106="WEEKLY",AU57+'1-SETUP'!$V106*7,IF('1-SETUP'!$Q106="MONTHLY",EDATE(AU57,'1-SETUP'!$V106),IF('1-SETUP'!$Q106="YEARLY",EDATE(AU57,12*'1-SETUP'!$V106),""))))</f>
        <v/>
      </c>
      <c r="AW57" s="10" t="str">
        <f>IF('1-SETUP'!$Q106="DAILY",AV57+'1-SETUP'!$V106,IF('1-SETUP'!$Q106="WEEKLY",AV57+'1-SETUP'!$V106*7,IF('1-SETUP'!$Q106="MONTHLY",EDATE(AV57,'1-SETUP'!$V106),IF('1-SETUP'!$Q106="YEARLY",EDATE(AV57,12*'1-SETUP'!$V106),""))))</f>
        <v/>
      </c>
      <c r="AX57" s="10" t="str">
        <f>IF('1-SETUP'!$Q106="DAILY",AW57+'1-SETUP'!$V106,IF('1-SETUP'!$Q106="WEEKLY",AW57+'1-SETUP'!$V106*7,IF('1-SETUP'!$Q106="MONTHLY",EDATE(AW57,'1-SETUP'!$V106),IF('1-SETUP'!$Q106="YEARLY",EDATE(AW57,12*'1-SETUP'!$V106),""))))</f>
        <v/>
      </c>
      <c r="AY57" s="10" t="str">
        <f>IF('1-SETUP'!$Q106="DAILY",AX57+'1-SETUP'!$V106,IF('1-SETUP'!$Q106="WEEKLY",AX57+'1-SETUP'!$V106*7,IF('1-SETUP'!$Q106="MONTHLY",EDATE(AX57,'1-SETUP'!$V106),IF('1-SETUP'!$Q106="YEARLY",EDATE(AX57,12*'1-SETUP'!$V106),""))))</f>
        <v/>
      </c>
      <c r="AZ57" s="10" t="str">
        <f>IF('1-SETUP'!$Q106="DAILY",AY57+'1-SETUP'!$V106,IF('1-SETUP'!$Q106="WEEKLY",AY57+'1-SETUP'!$V106*7,IF('1-SETUP'!$Q106="MONTHLY",EDATE(AY57,'1-SETUP'!$V106),IF('1-SETUP'!$Q106="YEARLY",EDATE(AY57,12*'1-SETUP'!$V106),""))))</f>
        <v/>
      </c>
      <c r="BA57" s="10" t="str">
        <f>IF('1-SETUP'!$Q106="DAILY",AZ57+'1-SETUP'!$V106,IF('1-SETUP'!$Q106="WEEKLY",AZ57+'1-SETUP'!$V106*7,IF('1-SETUP'!$Q106="MONTHLY",EDATE(AZ57,'1-SETUP'!$V106),IF('1-SETUP'!$Q106="YEARLY",EDATE(AZ57,12*'1-SETUP'!$V106),""))))</f>
        <v/>
      </c>
      <c r="BB57" s="10" t="str">
        <f>IF('1-SETUP'!$Q106="DAILY",BA57+'1-SETUP'!$V106,IF('1-SETUP'!$Q106="WEEKLY",BA57+'1-SETUP'!$V106*7,IF('1-SETUP'!$Q106="MONTHLY",EDATE(BA57,'1-SETUP'!$V106),IF('1-SETUP'!$Q106="YEARLY",EDATE(BA57,12*'1-SETUP'!$V106),""))))</f>
        <v/>
      </c>
      <c r="BC57" s="10" t="str">
        <f>IF('1-SETUP'!$Q106="DAILY",BB57+'1-SETUP'!$V106,IF('1-SETUP'!$Q106="WEEKLY",BB57+'1-SETUP'!$V106*7,IF('1-SETUP'!$Q106="MONTHLY",EDATE(BB57,'1-SETUP'!$V106),IF('1-SETUP'!$Q106="YEARLY",EDATE(BB57,12*'1-SETUP'!$V106),""))))</f>
        <v/>
      </c>
      <c r="BD57" s="10" t="str">
        <f>IF('1-SETUP'!$Q106="DAILY",BC57+'1-SETUP'!$V106,IF('1-SETUP'!$Q106="WEEKLY",BC57+'1-SETUP'!$V106*7,IF('1-SETUP'!$Q106="MONTHLY",EDATE(BC57,'1-SETUP'!$V106),IF('1-SETUP'!$Q106="YEARLY",EDATE(BC57,12*'1-SETUP'!$V106),""))))</f>
        <v/>
      </c>
      <c r="BE57" s="10" t="str">
        <f>IF('1-SETUP'!$Q106="DAILY",BD57+'1-SETUP'!$V106,IF('1-SETUP'!$Q106="WEEKLY",BD57+'1-SETUP'!$V106*7,IF('1-SETUP'!$Q106="MONTHLY",EDATE(BD57,'1-SETUP'!$V106),IF('1-SETUP'!$Q106="YEARLY",EDATE(BD57,12*'1-SETUP'!$V106),""))))</f>
        <v/>
      </c>
      <c r="BF57" s="10" t="str">
        <f>IF('1-SETUP'!$Q106="DAILY",BE57+'1-SETUP'!$V106,IF('1-SETUP'!$Q106="WEEKLY",BE57+'1-SETUP'!$V106*7,IF('1-SETUP'!$Q106="MONTHLY",EDATE(BE57,'1-SETUP'!$V106),IF('1-SETUP'!$Q106="YEARLY",EDATE(BE57,12*'1-SETUP'!$V106),""))))</f>
        <v/>
      </c>
      <c r="BG57" s="10" t="str">
        <f>IF('1-SETUP'!$Q106="DAILY",BF57+'1-SETUP'!$V106,IF('1-SETUP'!$Q106="WEEKLY",BF57+'1-SETUP'!$V106*7,IF('1-SETUP'!$Q106="MONTHLY",EDATE(BF57,'1-SETUP'!$V106),IF('1-SETUP'!$Q106="YEARLY",EDATE(BF57,12*'1-SETUP'!$V106),""))))</f>
        <v/>
      </c>
      <c r="BH57" s="10" t="str">
        <f>IF('1-SETUP'!$Q106="DAILY",BG57+'1-SETUP'!$V106,IF('1-SETUP'!$Q106="WEEKLY",BG57+'1-SETUP'!$V106*7,IF('1-SETUP'!$Q106="MONTHLY",EDATE(BG57,'1-SETUP'!$V106),IF('1-SETUP'!$Q106="YEARLY",EDATE(BG57,12*'1-SETUP'!$V106),""))))</f>
        <v/>
      </c>
      <c r="BI57" s="10" t="str">
        <f>IF('1-SETUP'!$Q106="DAILY",BH57+'1-SETUP'!$V106,IF('1-SETUP'!$Q106="WEEKLY",BH57+'1-SETUP'!$V106*7,IF('1-SETUP'!$Q106="MONTHLY",EDATE(BH57,'1-SETUP'!$V106),IF('1-SETUP'!$Q106="YEARLY",EDATE(BH57,12*'1-SETUP'!$V106),""))))</f>
        <v/>
      </c>
      <c r="BJ57" s="10" t="str">
        <f>IF('1-SETUP'!$Q106="DAILY",BI57+'1-SETUP'!$V106,IF('1-SETUP'!$Q106="WEEKLY",BI57+'1-SETUP'!$V106*7,IF('1-SETUP'!$Q106="MONTHLY",EDATE(BI57,'1-SETUP'!$V106),IF('1-SETUP'!$Q106="YEARLY",EDATE(BI57,12*'1-SETUP'!$V106),""))))</f>
        <v/>
      </c>
      <c r="BK57" s="10" t="str">
        <f>IF('1-SETUP'!$Q106="DAILY",BJ57+'1-SETUP'!$V106,IF('1-SETUP'!$Q106="WEEKLY",BJ57+'1-SETUP'!$V106*7,IF('1-SETUP'!$Q106="MONTHLY",EDATE(BJ57,'1-SETUP'!$V106),IF('1-SETUP'!$Q106="YEARLY",EDATE(BJ57,12*'1-SETUP'!$V106),""))))</f>
        <v/>
      </c>
      <c r="BL57" s="10" t="str">
        <f>IF('1-SETUP'!$Q106="DAILY",BK57+'1-SETUP'!$V106,IF('1-SETUP'!$Q106="WEEKLY",BK57+'1-SETUP'!$V106*7,IF('1-SETUP'!$Q106="MONTHLY",EDATE(BK57,'1-SETUP'!$V106),IF('1-SETUP'!$Q106="YEARLY",EDATE(BK57,12*'1-SETUP'!$V106),""))))</f>
        <v/>
      </c>
      <c r="BM57" s="10" t="str">
        <f>IF('1-SETUP'!$Q106="DAILY",BL57+'1-SETUP'!$V106,IF('1-SETUP'!$Q106="WEEKLY",BL57+'1-SETUP'!$V106*7,IF('1-SETUP'!$Q106="MONTHLY",EDATE(BL57,'1-SETUP'!$V106),IF('1-SETUP'!$Q106="YEARLY",EDATE(BL57,12*'1-SETUP'!$V106),""))))</f>
        <v/>
      </c>
      <c r="BN57" s="10" t="str">
        <f>IF('1-SETUP'!$Q106="DAILY",BM57+'1-SETUP'!$V106,IF('1-SETUP'!$Q106="WEEKLY",BM57+'1-SETUP'!$V106*7,IF('1-SETUP'!$Q106="MONTHLY",EDATE(BM57,'1-SETUP'!$V106),IF('1-SETUP'!$Q106="YEARLY",EDATE(BM57,12*'1-SETUP'!$V106),""))))</f>
        <v/>
      </c>
      <c r="BO57" s="10" t="str">
        <f>IF('1-SETUP'!$Q106="DAILY",BN57+'1-SETUP'!$V106,IF('1-SETUP'!$Q106="WEEKLY",BN57+'1-SETUP'!$V106*7,IF('1-SETUP'!$Q106="MONTHLY",EDATE(BN57,'1-SETUP'!$V106),IF('1-SETUP'!$Q106="YEARLY",EDATE(BN57,12*'1-SETUP'!$V106),""))))</f>
        <v/>
      </c>
      <c r="BP57" s="10" t="str">
        <f>IF('1-SETUP'!$Q106="DAILY",BO57+'1-SETUP'!$V106,IF('1-SETUP'!$Q106="WEEKLY",BO57+'1-SETUP'!$V106*7,IF('1-SETUP'!$Q106="MONTHLY",EDATE(BO57,'1-SETUP'!$V106),IF('1-SETUP'!$Q106="YEARLY",EDATE(BO57,12*'1-SETUP'!$V106),""))))</f>
        <v/>
      </c>
      <c r="BQ57" s="10" t="str">
        <f>IF('1-SETUP'!$Q106="DAILY",BP57+'1-SETUP'!$V106,IF('1-SETUP'!$Q106="WEEKLY",BP57+'1-SETUP'!$V106*7,IF('1-SETUP'!$Q106="MONTHLY",EDATE(BP57,'1-SETUP'!$V106),IF('1-SETUP'!$Q106="YEARLY",EDATE(BP57,12*'1-SETUP'!$V106),""))))</f>
        <v/>
      </c>
      <c r="BR57" s="10" t="str">
        <f>IF('1-SETUP'!$Q106="DAILY",BQ57+'1-SETUP'!$V106,IF('1-SETUP'!$Q106="WEEKLY",BQ57+'1-SETUP'!$V106*7,IF('1-SETUP'!$Q106="MONTHLY",EDATE(BQ57,'1-SETUP'!$V106),IF('1-SETUP'!$Q106="YEARLY",EDATE(BQ57,12*'1-SETUP'!$V106),""))))</f>
        <v/>
      </c>
      <c r="BS57" s="10" t="str">
        <f>IF('1-SETUP'!$Q106="DAILY",BR57+'1-SETUP'!$V106,IF('1-SETUP'!$Q106="WEEKLY",BR57+'1-SETUP'!$V106*7,IF('1-SETUP'!$Q106="MONTHLY",EDATE(BR57,'1-SETUP'!$V106),IF('1-SETUP'!$Q106="YEARLY",EDATE(BR57,12*'1-SETUP'!$V106),""))))</f>
        <v/>
      </c>
      <c r="BT57" s="10" t="str">
        <f>IF('1-SETUP'!$Q106="DAILY",BS57+'1-SETUP'!$V106,IF('1-SETUP'!$Q106="WEEKLY",BS57+'1-SETUP'!$V106*7,IF('1-SETUP'!$Q106="MONTHLY",EDATE(BS57,'1-SETUP'!$V106),IF('1-SETUP'!$Q106="YEARLY",EDATE(BS57,12*'1-SETUP'!$V106),""))))</f>
        <v/>
      </c>
      <c r="BU57" s="10" t="str">
        <f>IF('1-SETUP'!$Q106="DAILY",BT57+'1-SETUP'!$V106,IF('1-SETUP'!$Q106="WEEKLY",BT57+'1-SETUP'!$V106*7,IF('1-SETUP'!$Q106="MONTHLY",EDATE(BT57,'1-SETUP'!$V106),IF('1-SETUP'!$Q106="YEARLY",EDATE(BT57,12*'1-SETUP'!$V106),""))))</f>
        <v/>
      </c>
      <c r="BV57" s="10" t="str">
        <f>IF('1-SETUP'!$Q106="DAILY",BU57+'1-SETUP'!$V106,IF('1-SETUP'!$Q106="WEEKLY",BU57+'1-SETUP'!$V106*7,IF('1-SETUP'!$Q106="MONTHLY",EDATE(BU57,'1-SETUP'!$V106),IF('1-SETUP'!$Q106="YEARLY",EDATE(BU57,12*'1-SETUP'!$V106),""))))</f>
        <v/>
      </c>
      <c r="BW57" s="10" t="str">
        <f>IF('1-SETUP'!$Q106="DAILY",BV57+'1-SETUP'!$V106,IF('1-SETUP'!$Q106="WEEKLY",BV57+'1-SETUP'!$V106*7,IF('1-SETUP'!$Q106="MONTHLY",EDATE(BV57,'1-SETUP'!$V106),IF('1-SETUP'!$Q106="YEARLY",EDATE(BV57,12*'1-SETUP'!$V106),""))))</f>
        <v/>
      </c>
      <c r="BX57" s="10" t="str">
        <f>IF('1-SETUP'!$Q106="DAILY",BW57+'1-SETUP'!$V106,IF('1-SETUP'!$Q106="WEEKLY",BW57+'1-SETUP'!$V106*7,IF('1-SETUP'!$Q106="MONTHLY",EDATE(BW57,'1-SETUP'!$V106),IF('1-SETUP'!$Q106="YEARLY",EDATE(BW57,12*'1-SETUP'!$V106),""))))</f>
        <v/>
      </c>
      <c r="BY57" s="10" t="str">
        <f>IF('1-SETUP'!$Q106="DAILY",BX57+'1-SETUP'!$V106,IF('1-SETUP'!$Q106="WEEKLY",BX57+'1-SETUP'!$V106*7,IF('1-SETUP'!$Q106="MONTHLY",EDATE(BX57,'1-SETUP'!$V106),IF('1-SETUP'!$Q106="YEARLY",EDATE(BX57,12*'1-SETUP'!$V106),""))))</f>
        <v/>
      </c>
      <c r="BZ57" s="10" t="str">
        <f>IF('1-SETUP'!$Q106="DAILY",BY57+'1-SETUP'!$V106,IF('1-SETUP'!$Q106="WEEKLY",BY57+'1-SETUP'!$V106*7,IF('1-SETUP'!$Q106="MONTHLY",EDATE(BY57,'1-SETUP'!$V106),IF('1-SETUP'!$Q106="YEARLY",EDATE(BY57,12*'1-SETUP'!$V106),""))))</f>
        <v/>
      </c>
      <c r="CA57" s="10" t="str">
        <f>IF('1-SETUP'!$Q106="DAILY",BZ57+'1-SETUP'!$V106,IF('1-SETUP'!$Q106="WEEKLY",BZ57+'1-SETUP'!$V106*7,IF('1-SETUP'!$Q106="MONTHLY",EDATE(BZ57,'1-SETUP'!$V106),IF('1-SETUP'!$Q106="YEARLY",EDATE(BZ57,12*'1-SETUP'!$V106),""))))</f>
        <v/>
      </c>
      <c r="CB57" s="10" t="str">
        <f>IF('1-SETUP'!$Q106="DAILY",CA57+'1-SETUP'!$V106,IF('1-SETUP'!$Q106="WEEKLY",CA57+'1-SETUP'!$V106*7,IF('1-SETUP'!$Q106="MONTHLY",EDATE(CA57,'1-SETUP'!$V106),IF('1-SETUP'!$Q106="YEARLY",EDATE(CA57,12*'1-SETUP'!$V106),""))))</f>
        <v/>
      </c>
      <c r="CC57" s="10" t="str">
        <f>IF('1-SETUP'!$Q106="DAILY",CB57+'1-SETUP'!$V106,IF('1-SETUP'!$Q106="WEEKLY",CB57+'1-SETUP'!$V106*7,IF('1-SETUP'!$Q106="MONTHLY",EDATE(CB57,'1-SETUP'!$V106),IF('1-SETUP'!$Q106="YEARLY",EDATE(CB57,12*'1-SETUP'!$V106),""))))</f>
        <v/>
      </c>
      <c r="CD57" s="10" t="str">
        <f>IF('1-SETUP'!$Q106="DAILY",CC57+'1-SETUP'!$V106,IF('1-SETUP'!$Q106="WEEKLY",CC57+'1-SETUP'!$V106*7,IF('1-SETUP'!$Q106="MONTHLY",EDATE(CC57,'1-SETUP'!$V106),IF('1-SETUP'!$Q106="YEARLY",EDATE(CC57,12*'1-SETUP'!$V106),""))))</f>
        <v/>
      </c>
      <c r="CE57" s="10" t="str">
        <f>IF('1-SETUP'!$Q106="DAILY",CD57+'1-SETUP'!$V106,IF('1-SETUP'!$Q106="WEEKLY",CD57+'1-SETUP'!$V106*7,IF('1-SETUP'!$Q106="MONTHLY",EDATE(CD57,'1-SETUP'!$V106),IF('1-SETUP'!$Q106="YEARLY",EDATE(CD57,12*'1-SETUP'!$V106),""))))</f>
        <v/>
      </c>
      <c r="CF57" s="10" t="str">
        <f>IF('1-SETUP'!$Q106="DAILY",CE57+'1-SETUP'!$V106,IF('1-SETUP'!$Q106="WEEKLY",CE57+'1-SETUP'!$V106*7,IF('1-SETUP'!$Q106="MONTHLY",EDATE(CE57,'1-SETUP'!$V106),IF('1-SETUP'!$Q106="YEARLY",EDATE(CE57,12*'1-SETUP'!$V106),""))))</f>
        <v/>
      </c>
      <c r="CG57" s="10" t="str">
        <f>IF('1-SETUP'!$Q106="DAILY",CF57+'1-SETUP'!$V106,IF('1-SETUP'!$Q106="WEEKLY",CF57+'1-SETUP'!$V106*7,IF('1-SETUP'!$Q106="MONTHLY",EDATE(CF57,'1-SETUP'!$V106),IF('1-SETUP'!$Q106="YEARLY",EDATE(CF57,12*'1-SETUP'!$V106),""))))</f>
        <v/>
      </c>
      <c r="CH57" s="10" t="str">
        <f>IF('1-SETUP'!$Q106="DAILY",CG57+'1-SETUP'!$V106,IF('1-SETUP'!$Q106="WEEKLY",CG57+'1-SETUP'!$V106*7,IF('1-SETUP'!$Q106="MONTHLY",EDATE(CG57,'1-SETUP'!$V106),IF('1-SETUP'!$Q106="YEARLY",EDATE(CG57,12*'1-SETUP'!$V106),""))))</f>
        <v/>
      </c>
      <c r="CI57" s="10" t="str">
        <f>IF('1-SETUP'!$Q106="DAILY",CH57+'1-SETUP'!$V106,IF('1-SETUP'!$Q106="WEEKLY",CH57+'1-SETUP'!$V106*7,IF('1-SETUP'!$Q106="MONTHLY",EDATE(CH57,'1-SETUP'!$V106),IF('1-SETUP'!$Q106="YEARLY",EDATE(CH57,12*'1-SETUP'!$V106),""))))</f>
        <v/>
      </c>
      <c r="CJ57" s="10" t="str">
        <f>IF('1-SETUP'!$Q106="DAILY",CI57+'1-SETUP'!$V106,IF('1-SETUP'!$Q106="WEEKLY",CI57+'1-SETUP'!$V106*7,IF('1-SETUP'!$Q106="MONTHLY",EDATE(CI57,'1-SETUP'!$V106),IF('1-SETUP'!$Q106="YEARLY",EDATE(CI57,12*'1-SETUP'!$V106),""))))</f>
        <v/>
      </c>
      <c r="CK57" s="10" t="str">
        <f>IF('1-SETUP'!$Q106="DAILY",CJ57+'1-SETUP'!$V106,IF('1-SETUP'!$Q106="WEEKLY",CJ57+'1-SETUP'!$V106*7,IF('1-SETUP'!$Q106="MONTHLY",EDATE(CJ57,'1-SETUP'!$V106),IF('1-SETUP'!$Q106="YEARLY",EDATE(CJ57,12*'1-SETUP'!$V106),""))))</f>
        <v/>
      </c>
      <c r="CL57" s="10" t="str">
        <f>IF('1-SETUP'!$Q106="DAILY",CK57+'1-SETUP'!$V106,IF('1-SETUP'!$Q106="WEEKLY",CK57+'1-SETUP'!$V106*7,IF('1-SETUP'!$Q106="MONTHLY",EDATE(CK57,'1-SETUP'!$V106),IF('1-SETUP'!$Q106="YEARLY",EDATE(CK57,12*'1-SETUP'!$V106),""))))</f>
        <v/>
      </c>
      <c r="CM57" s="10" t="str">
        <f>IF('1-SETUP'!$Q106="DAILY",CL57+'1-SETUP'!$V106,IF('1-SETUP'!$Q106="WEEKLY",CL57+'1-SETUP'!$V106*7,IF('1-SETUP'!$Q106="MONTHLY",EDATE(CL57,'1-SETUP'!$V106),IF('1-SETUP'!$Q106="YEARLY",EDATE(CL57,12*'1-SETUP'!$V106),""))))</f>
        <v/>
      </c>
      <c r="CN57" s="10" t="str">
        <f>IF('1-SETUP'!$Q106="DAILY",CM57+'1-SETUP'!$V106,IF('1-SETUP'!$Q106="WEEKLY",CM57+'1-SETUP'!$V106*7,IF('1-SETUP'!$Q106="MONTHLY",EDATE(CM57,'1-SETUP'!$V106),IF('1-SETUP'!$Q106="YEARLY",EDATE(CM57,12*'1-SETUP'!$V106),""))))</f>
        <v/>
      </c>
      <c r="CO57" s="10" t="str">
        <f>IF('1-SETUP'!$Q106="DAILY",CN57+'1-SETUP'!$V106,IF('1-SETUP'!$Q106="WEEKLY",CN57+'1-SETUP'!$V106*7,IF('1-SETUP'!$Q106="MONTHLY",EDATE(CN57,'1-SETUP'!$V106),IF('1-SETUP'!$Q106="YEARLY",EDATE(CN57,12*'1-SETUP'!$V106),""))))</f>
        <v/>
      </c>
      <c r="CP57" s="10" t="str">
        <f>IF('1-SETUP'!$Q106="DAILY",CO57+'1-SETUP'!$V106,IF('1-SETUP'!$Q106="WEEKLY",CO57+'1-SETUP'!$V106*7,IF('1-SETUP'!$Q106="MONTHLY",EDATE(CO57,'1-SETUP'!$V106),IF('1-SETUP'!$Q106="YEARLY",EDATE(CO57,12*'1-SETUP'!$V106),""))))</f>
        <v/>
      </c>
      <c r="CQ57" s="10" t="str">
        <f>IF('1-SETUP'!$Q106="DAILY",CP57+'1-SETUP'!$V106,IF('1-SETUP'!$Q106="WEEKLY",CP57+'1-SETUP'!$V106*7,IF('1-SETUP'!$Q106="MONTHLY",EDATE(CP57,'1-SETUP'!$V106),IF('1-SETUP'!$Q106="YEARLY",EDATE(CP57,12*'1-SETUP'!$V106),""))))</f>
        <v/>
      </c>
      <c r="CR57" s="10" t="str">
        <f>IF('1-SETUP'!$Q106="DAILY",CQ57+'1-SETUP'!$V106,IF('1-SETUP'!$Q106="WEEKLY",CQ57+'1-SETUP'!$V106*7,IF('1-SETUP'!$Q106="MONTHLY",EDATE(CQ57,'1-SETUP'!$V106),IF('1-SETUP'!$Q106="YEARLY",EDATE(CQ57,12*'1-SETUP'!$V106),""))))</f>
        <v/>
      </c>
      <c r="CS57" s="10" t="str">
        <f>IF('1-SETUP'!$Q106="DAILY",CR57+'1-SETUP'!$V106,IF('1-SETUP'!$Q106="WEEKLY",CR57+'1-SETUP'!$V106*7,IF('1-SETUP'!$Q106="MONTHLY",EDATE(CR57,'1-SETUP'!$V106),IF('1-SETUP'!$Q106="YEARLY",EDATE(CR57,12*'1-SETUP'!$V106),""))))</f>
        <v/>
      </c>
      <c r="CT57" s="10" t="str">
        <f>IF('1-SETUP'!$Q106="DAILY",CS57+'1-SETUP'!$V106,IF('1-SETUP'!$Q106="WEEKLY",CS57+'1-SETUP'!$V106*7,IF('1-SETUP'!$Q106="MONTHLY",EDATE(CS57,'1-SETUP'!$V106),IF('1-SETUP'!$Q106="YEARLY",EDATE(CS57,12*'1-SETUP'!$V106),""))))</f>
        <v/>
      </c>
      <c r="CU57" s="10" t="str">
        <f>IF('1-SETUP'!$Q106="DAILY",CT57+'1-SETUP'!$V106,IF('1-SETUP'!$Q106="WEEKLY",CT57+'1-SETUP'!$V106*7,IF('1-SETUP'!$Q106="MONTHLY",EDATE(CT57,'1-SETUP'!$V106),IF('1-SETUP'!$Q106="YEARLY",EDATE(CT57,12*'1-SETUP'!$V106),""))))</f>
        <v/>
      </c>
      <c r="CV57" s="10" t="str">
        <f>IF('1-SETUP'!$Q106="DAILY",CU57+'1-SETUP'!$V106,IF('1-SETUP'!$Q106="WEEKLY",CU57+'1-SETUP'!$V106*7,IF('1-SETUP'!$Q106="MONTHLY",EDATE(CU57,'1-SETUP'!$V106),IF('1-SETUP'!$Q106="YEARLY",EDATE(CU57,12*'1-SETUP'!$V106),""))))</f>
        <v/>
      </c>
      <c r="CW57" s="10" t="str">
        <f>IF('1-SETUP'!$Q106="DAILY",CV57+'1-SETUP'!$V106,IF('1-SETUP'!$Q106="WEEKLY",CV57+'1-SETUP'!$V106*7,IF('1-SETUP'!$Q106="MONTHLY",EDATE(CV57,'1-SETUP'!$V106),IF('1-SETUP'!$Q106="YEARLY",EDATE(CV57,12*'1-SETUP'!$V106),""))))</f>
        <v/>
      </c>
      <c r="CX57" s="10" t="str">
        <f>IF('1-SETUP'!$Q106="DAILY",CW57+'1-SETUP'!$V106,IF('1-SETUP'!$Q106="WEEKLY",CW57+'1-SETUP'!$V106*7,IF('1-SETUP'!$Q106="MONTHLY",EDATE(CW57,'1-SETUP'!$V106),IF('1-SETUP'!$Q106="YEARLY",EDATE(CW57,12*'1-SETUP'!$V106),""))))</f>
        <v/>
      </c>
      <c r="CY57" s="10" t="str">
        <f>IF('1-SETUP'!$Q106="DAILY",CX57+'1-SETUP'!$V106,IF('1-SETUP'!$Q106="WEEKLY",CX57+'1-SETUP'!$V106*7,IF('1-SETUP'!$Q106="MONTHLY",EDATE(CX57,'1-SETUP'!$V106),IF('1-SETUP'!$Q106="YEARLY",EDATE(CX57,12*'1-SETUP'!$V106),""))))</f>
        <v/>
      </c>
      <c r="CZ57" s="10" t="str">
        <f>IF('1-SETUP'!$Q106="DAILY",CY57+'1-SETUP'!$V106,IF('1-SETUP'!$Q106="WEEKLY",CY57+'1-SETUP'!$V106*7,IF('1-SETUP'!$Q106="MONTHLY",EDATE(CY57,'1-SETUP'!$V106),IF('1-SETUP'!$Q106="YEARLY",EDATE(CY57,12*'1-SETUP'!$V106),""))))</f>
        <v/>
      </c>
      <c r="DA57" s="10" t="str">
        <f>IF('1-SETUP'!$Q106="DAILY",CZ57+'1-SETUP'!$V106,IF('1-SETUP'!$Q106="WEEKLY",CZ57+'1-SETUP'!$V106*7,IF('1-SETUP'!$Q106="MONTHLY",EDATE(CZ57,'1-SETUP'!$V106),IF('1-SETUP'!$Q106="YEARLY",EDATE(CZ57,12*'1-SETUP'!$V106),""))))</f>
        <v/>
      </c>
      <c r="DB57" s="10" t="str">
        <f>IF('1-SETUP'!$Q106="DAILY",DA57+'1-SETUP'!$V106,IF('1-SETUP'!$Q106="WEEKLY",DA57+'1-SETUP'!$V106*7,IF('1-SETUP'!$Q106="MONTHLY",EDATE(DA57,'1-SETUP'!$V106),IF('1-SETUP'!$Q106="YEARLY",EDATE(DA57,12*'1-SETUP'!$V106),""))))</f>
        <v/>
      </c>
      <c r="DC57" s="10" t="str">
        <f>IF('1-SETUP'!$Q106="DAILY",DB57+'1-SETUP'!$V106,IF('1-SETUP'!$Q106="WEEKLY",DB57+'1-SETUP'!$V106*7,IF('1-SETUP'!$Q106="MONTHLY",EDATE(DB57,'1-SETUP'!$V106),IF('1-SETUP'!$Q106="YEARLY",EDATE(DB57,12*'1-SETUP'!$V106),""))))</f>
        <v/>
      </c>
      <c r="DD57" s="10" t="str">
        <f>IF('1-SETUP'!$Q106="DAILY",DC57+'1-SETUP'!$V106,IF('1-SETUP'!$Q106="WEEKLY",DC57+'1-SETUP'!$V106*7,IF('1-SETUP'!$Q106="MONTHLY",EDATE(DC57,'1-SETUP'!$V106),IF('1-SETUP'!$Q106="YEARLY",EDATE(DC57,12*'1-SETUP'!$V106),""))))</f>
        <v/>
      </c>
      <c r="DE57" s="10" t="str">
        <f>IF('1-SETUP'!$Q106="DAILY",DD57+'1-SETUP'!$V106,IF('1-SETUP'!$Q106="WEEKLY",DD57+'1-SETUP'!$V106*7,IF('1-SETUP'!$Q106="MONTHLY",EDATE(DD57,'1-SETUP'!$V106),IF('1-SETUP'!$Q106="YEARLY",EDATE(DD57,12*'1-SETUP'!$V106),""))))</f>
        <v/>
      </c>
      <c r="DF57" s="10" t="str">
        <f>IF('1-SETUP'!$Q106="DAILY",DE57+'1-SETUP'!$V106,IF('1-SETUP'!$Q106="WEEKLY",DE57+'1-SETUP'!$V106*7,IF('1-SETUP'!$Q106="MONTHLY",EDATE(DE57,'1-SETUP'!$V106),IF('1-SETUP'!$Q106="YEARLY",EDATE(DE57,12*'1-SETUP'!$V106),""))))</f>
        <v/>
      </c>
      <c r="DG57" s="10" t="str">
        <f>IF('1-SETUP'!$Q106="DAILY",DF57+'1-SETUP'!$V106,IF('1-SETUP'!$Q106="WEEKLY",DF57+'1-SETUP'!$V106*7,IF('1-SETUP'!$Q106="MONTHLY",EDATE(DF57,'1-SETUP'!$V106),IF('1-SETUP'!$Q106="YEARLY",EDATE(DF57,12*'1-SETUP'!$V106),""))))</f>
        <v/>
      </c>
      <c r="DH57" s="10" t="str">
        <f>IF('1-SETUP'!$Q106="DAILY",DG57+'1-SETUP'!$V106,IF('1-SETUP'!$Q106="WEEKLY",DG57+'1-SETUP'!$V106*7,IF('1-SETUP'!$Q106="MONTHLY",EDATE(DG57,'1-SETUP'!$V106),IF('1-SETUP'!$Q106="YEARLY",EDATE(DG57,12*'1-SETUP'!$V106),""))))</f>
        <v/>
      </c>
      <c r="DI57" s="10" t="str">
        <f>IF('1-SETUP'!$Q106="DAILY",DH57+'1-SETUP'!$V106,IF('1-SETUP'!$Q106="WEEKLY",DH57+'1-SETUP'!$V106*7,IF('1-SETUP'!$Q106="MONTHLY",EDATE(DH57,'1-SETUP'!$V106),IF('1-SETUP'!$Q106="YEARLY",EDATE(DH57,12*'1-SETUP'!$V106),""))))</f>
        <v/>
      </c>
      <c r="DJ57" s="10" t="str">
        <f>IF('1-SETUP'!$Q106="DAILY",DI57+'1-SETUP'!$V106,IF('1-SETUP'!$Q106="WEEKLY",DI57+'1-SETUP'!$V106*7,IF('1-SETUP'!$Q106="MONTHLY",EDATE(DI57,'1-SETUP'!$V106),IF('1-SETUP'!$Q106="YEARLY",EDATE(DI57,12*'1-SETUP'!$V106),""))))</f>
        <v/>
      </c>
      <c r="DK57" s="10" t="str">
        <f>IF('1-SETUP'!$Q106="DAILY",DJ57+'1-SETUP'!$V106,IF('1-SETUP'!$Q106="WEEKLY",DJ57+'1-SETUP'!$V106*7,IF('1-SETUP'!$Q106="MONTHLY",EDATE(DJ57,'1-SETUP'!$V106),IF('1-SETUP'!$Q106="YEARLY",EDATE(DJ57,12*'1-SETUP'!$V106),""))))</f>
        <v/>
      </c>
      <c r="DL57" s="10" t="str">
        <f>IF('1-SETUP'!$Q106="DAILY",DK57+'1-SETUP'!$V106,IF('1-SETUP'!$Q106="WEEKLY",DK57+'1-SETUP'!$V106*7,IF('1-SETUP'!$Q106="MONTHLY",EDATE(DK57,'1-SETUP'!$V106),IF('1-SETUP'!$Q106="YEARLY",EDATE(DK57,12*'1-SETUP'!$V106),""))))</f>
        <v/>
      </c>
      <c r="DM57" s="10" t="str">
        <f>IF('1-SETUP'!$Q106="DAILY",DL57+'1-SETUP'!$V106,IF('1-SETUP'!$Q106="WEEKLY",DL57+'1-SETUP'!$V106*7,IF('1-SETUP'!$Q106="MONTHLY",EDATE(DL57,'1-SETUP'!$V106),IF('1-SETUP'!$Q106="YEARLY",EDATE(DL57,12*'1-SETUP'!$V106),""))))</f>
        <v/>
      </c>
      <c r="DN57" s="10" t="str">
        <f>IF('1-SETUP'!$Q106="DAILY",DM57+'1-SETUP'!$V106,IF('1-SETUP'!$Q106="WEEKLY",DM57+'1-SETUP'!$V106*7,IF('1-SETUP'!$Q106="MONTHLY",EDATE(DM57,'1-SETUP'!$V106),IF('1-SETUP'!$Q106="YEARLY",EDATE(DM57,12*'1-SETUP'!$V106),""))))</f>
        <v/>
      </c>
      <c r="DO57" s="10" t="str">
        <f>IF('1-SETUP'!$Q106="DAILY",DN57+'1-SETUP'!$V106,IF('1-SETUP'!$Q106="WEEKLY",DN57+'1-SETUP'!$V106*7,IF('1-SETUP'!$Q106="MONTHLY",EDATE(DN57,'1-SETUP'!$V106),IF('1-SETUP'!$Q106="YEARLY",EDATE(DN57,12*'1-SETUP'!$V106),""))))</f>
        <v/>
      </c>
      <c r="DP57" s="10" t="str">
        <f>IF('1-SETUP'!$Q106="DAILY",DO57+'1-SETUP'!$V106,IF('1-SETUP'!$Q106="WEEKLY",DO57+'1-SETUP'!$V106*7,IF('1-SETUP'!$Q106="MONTHLY",EDATE(DO57,'1-SETUP'!$V106),IF('1-SETUP'!$Q106="YEARLY",EDATE(DO57,12*'1-SETUP'!$V106),""))))</f>
        <v/>
      </c>
      <c r="DQ57" s="10" t="str">
        <f>IF('1-SETUP'!$Q106="DAILY",DP57+'1-SETUP'!$V106,IF('1-SETUP'!$Q106="WEEKLY",DP57+'1-SETUP'!$V106*7,IF('1-SETUP'!$Q106="MONTHLY",EDATE(DP57,'1-SETUP'!$V106),IF('1-SETUP'!$Q106="YEARLY",EDATE(DP57,12*'1-SETUP'!$V106),""))))</f>
        <v/>
      </c>
      <c r="DR57" s="10" t="str">
        <f>IF('1-SETUP'!$Q106="DAILY",DQ57+'1-SETUP'!$V106,IF('1-SETUP'!$Q106="WEEKLY",DQ57+'1-SETUP'!$V106*7,IF('1-SETUP'!$Q106="MONTHLY",EDATE(DQ57,'1-SETUP'!$V106),IF('1-SETUP'!$Q106="YEARLY",EDATE(DQ57,12*'1-SETUP'!$V106),""))))</f>
        <v/>
      </c>
      <c r="DS57" s="10" t="str">
        <f>IF('1-SETUP'!$Q106="DAILY",DR57+'1-SETUP'!$V106,IF('1-SETUP'!$Q106="WEEKLY",DR57+'1-SETUP'!$V106*7,IF('1-SETUP'!$Q106="MONTHLY",EDATE(DR57,'1-SETUP'!$V106),IF('1-SETUP'!$Q106="YEARLY",EDATE(DR57,12*'1-SETUP'!$V106),""))))</f>
        <v/>
      </c>
      <c r="DT57" s="10" t="str">
        <f>IF('1-SETUP'!$Q106="DAILY",DS57+'1-SETUP'!$V106,IF('1-SETUP'!$Q106="WEEKLY",DS57+'1-SETUP'!$V106*7,IF('1-SETUP'!$Q106="MONTHLY",EDATE(DS57,'1-SETUP'!$V106),IF('1-SETUP'!$Q106="YEARLY",EDATE(DS57,12*'1-SETUP'!$V106),""))))</f>
        <v/>
      </c>
      <c r="DU57" s="10" t="str">
        <f>IF('1-SETUP'!$Q106="DAILY",DT57+'1-SETUP'!$V106,IF('1-SETUP'!$Q106="WEEKLY",DT57+'1-SETUP'!$V106*7,IF('1-SETUP'!$Q106="MONTHLY",EDATE(DT57,'1-SETUP'!$V106),IF('1-SETUP'!$Q106="YEARLY",EDATE(DT57,12*'1-SETUP'!$V106),""))))</f>
        <v/>
      </c>
      <c r="DV57" s="10" t="str">
        <f>IF('1-SETUP'!$Q106="DAILY",DU57+'1-SETUP'!$V106,IF('1-SETUP'!$Q106="WEEKLY",DU57+'1-SETUP'!$V106*7,IF('1-SETUP'!$Q106="MONTHLY",EDATE(DU57,'1-SETUP'!$V106),IF('1-SETUP'!$Q106="YEARLY",EDATE(DU57,12*'1-SETUP'!$V106),""))))</f>
        <v/>
      </c>
      <c r="DW57" s="10" t="str">
        <f>IF('1-SETUP'!$Q106="DAILY",DV57+'1-SETUP'!$V106,IF('1-SETUP'!$Q106="WEEKLY",DV57+'1-SETUP'!$V106*7,IF('1-SETUP'!$Q106="MONTHLY",EDATE(DV57,'1-SETUP'!$V106),IF('1-SETUP'!$Q106="YEARLY",EDATE(DV57,12*'1-SETUP'!$V106),""))))</f>
        <v/>
      </c>
      <c r="DX57" s="10" t="str">
        <f>IF('1-SETUP'!$Q106="DAILY",DW57+'1-SETUP'!$V106,IF('1-SETUP'!$Q106="WEEKLY",DW57+'1-SETUP'!$V106*7,IF('1-SETUP'!$Q106="MONTHLY",EDATE(DW57,'1-SETUP'!$V106),IF('1-SETUP'!$Q106="YEARLY",EDATE(DW57,12*'1-SETUP'!$V106),""))))</f>
        <v/>
      </c>
      <c r="DY57" s="10" t="str">
        <f>IF('1-SETUP'!$Q106="DAILY",DX57+'1-SETUP'!$V106,IF('1-SETUP'!$Q106="WEEKLY",DX57+'1-SETUP'!$V106*7,IF('1-SETUP'!$Q106="MONTHLY",EDATE(DX57,'1-SETUP'!$V106),IF('1-SETUP'!$Q106="YEARLY",EDATE(DX57,12*'1-SETUP'!$V106),""))))</f>
        <v/>
      </c>
      <c r="DZ57" s="10" t="str">
        <f>IF('1-SETUP'!$Q106="DAILY",DY57+'1-SETUP'!$V106,IF('1-SETUP'!$Q106="WEEKLY",DY57+'1-SETUP'!$V106*7,IF('1-SETUP'!$Q106="MONTHLY",EDATE(DY57,'1-SETUP'!$V106),IF('1-SETUP'!$Q106="YEARLY",EDATE(DY57,12*'1-SETUP'!$V106),""))))</f>
        <v/>
      </c>
      <c r="EA57" s="10" t="str">
        <f>IF('1-SETUP'!$Q106="DAILY",DZ57+'1-SETUP'!$V106,IF('1-SETUP'!$Q106="WEEKLY",DZ57+'1-SETUP'!$V106*7,IF('1-SETUP'!$Q106="MONTHLY",EDATE(DZ57,'1-SETUP'!$V106),IF('1-SETUP'!$Q106="YEARLY",EDATE(DZ57,12*'1-SETUP'!$V106),""))))</f>
        <v/>
      </c>
      <c r="EB57" s="10" t="str">
        <f>IF('1-SETUP'!$Q106="DAILY",EA57+'1-SETUP'!$V106,IF('1-SETUP'!$Q106="WEEKLY",EA57+'1-SETUP'!$V106*7,IF('1-SETUP'!$Q106="MONTHLY",EDATE(EA57,'1-SETUP'!$V106),IF('1-SETUP'!$Q106="YEARLY",EDATE(EA57,12*'1-SETUP'!$V106),""))))</f>
        <v/>
      </c>
      <c r="EC57" s="10" t="str">
        <f>IF('1-SETUP'!$Q106="DAILY",EB57+'1-SETUP'!$V106,IF('1-SETUP'!$Q106="WEEKLY",EB57+'1-SETUP'!$V106*7,IF('1-SETUP'!$Q106="MONTHLY",EDATE(EB57,'1-SETUP'!$V106),IF('1-SETUP'!$Q106="YEARLY",EDATE(EB57,12*'1-SETUP'!$V106),""))))</f>
        <v/>
      </c>
      <c r="ED57" s="10" t="str">
        <f>IF('1-SETUP'!$Q106="DAILY",EC57+'1-SETUP'!$V106,IF('1-SETUP'!$Q106="WEEKLY",EC57+'1-SETUP'!$V106*7,IF('1-SETUP'!$Q106="MONTHLY",EDATE(EC57,'1-SETUP'!$V106),IF('1-SETUP'!$Q106="YEARLY",EDATE(EC57,12*'1-SETUP'!$V106),""))))</f>
        <v/>
      </c>
      <c r="EE57" s="10" t="str">
        <f>IF('1-SETUP'!$Q106="DAILY",ED57+'1-SETUP'!$V106,IF('1-SETUP'!$Q106="WEEKLY",ED57+'1-SETUP'!$V106*7,IF('1-SETUP'!$Q106="MONTHLY",EDATE(ED57,'1-SETUP'!$V106),IF('1-SETUP'!$Q106="YEARLY",EDATE(ED57,12*'1-SETUP'!$V106),""))))</f>
        <v/>
      </c>
      <c r="EF57" s="10" t="str">
        <f>IF('1-SETUP'!$Q106="DAILY",EE57+'1-SETUP'!$V106,IF('1-SETUP'!$Q106="WEEKLY",EE57+'1-SETUP'!$V106*7,IF('1-SETUP'!$Q106="MONTHLY",EDATE(EE57,'1-SETUP'!$V106),IF('1-SETUP'!$Q106="YEARLY",EDATE(EE57,12*'1-SETUP'!$V106),""))))</f>
        <v/>
      </c>
      <c r="EG57" s="10" t="str">
        <f>IF('1-SETUP'!$Q106="DAILY",EF57+'1-SETUP'!$V106,IF('1-SETUP'!$Q106="WEEKLY",EF57+'1-SETUP'!$V106*7,IF('1-SETUP'!$Q106="MONTHLY",EDATE(EF57,'1-SETUP'!$V106),IF('1-SETUP'!$Q106="YEARLY",EDATE(EF57,12*'1-SETUP'!$V106),""))))</f>
        <v/>
      </c>
      <c r="EH57" s="10" t="str">
        <f>IF('1-SETUP'!$Q106="DAILY",EG57+'1-SETUP'!$V106,IF('1-SETUP'!$Q106="WEEKLY",EG57+'1-SETUP'!$V106*7,IF('1-SETUP'!$Q106="MONTHLY",EDATE(EG57,'1-SETUP'!$V106),IF('1-SETUP'!$Q106="YEARLY",EDATE(EG57,12*'1-SETUP'!$V106),""))))</f>
        <v/>
      </c>
      <c r="EI57" s="10" t="str">
        <f>IF('1-SETUP'!$Q106="DAILY",EH57+'1-SETUP'!$V106,IF('1-SETUP'!$Q106="WEEKLY",EH57+'1-SETUP'!$V106*7,IF('1-SETUP'!$Q106="MONTHLY",EDATE(EH57,'1-SETUP'!$V106),IF('1-SETUP'!$Q106="YEARLY",EDATE(EH57,12*'1-SETUP'!$V106),""))))</f>
        <v/>
      </c>
      <c r="EJ57" s="10" t="str">
        <f>IF('1-SETUP'!$Q106="DAILY",EI57+'1-SETUP'!$V106,IF('1-SETUP'!$Q106="WEEKLY",EI57+'1-SETUP'!$V106*7,IF('1-SETUP'!$Q106="MONTHLY",EDATE(EI57,'1-SETUP'!$V106),IF('1-SETUP'!$Q106="YEARLY",EDATE(EI57,12*'1-SETUP'!$V106),""))))</f>
        <v/>
      </c>
      <c r="EK57" s="10" t="str">
        <f>IF('1-SETUP'!$Q106="DAILY",EJ57+'1-SETUP'!$V106,IF('1-SETUP'!$Q106="WEEKLY",EJ57+'1-SETUP'!$V106*7,IF('1-SETUP'!$Q106="MONTHLY",EDATE(EJ57,'1-SETUP'!$V106),IF('1-SETUP'!$Q106="YEARLY",EDATE(EJ57,12*'1-SETUP'!$V106),""))))</f>
        <v/>
      </c>
      <c r="EL57" s="10" t="str">
        <f>IF('1-SETUP'!$Q106="DAILY",EK57+'1-SETUP'!$V106,IF('1-SETUP'!$Q106="WEEKLY",EK57+'1-SETUP'!$V106*7,IF('1-SETUP'!$Q106="MONTHLY",EDATE(EK57,'1-SETUP'!$V106),IF('1-SETUP'!$Q106="YEARLY",EDATE(EK57,12*'1-SETUP'!$V106),""))))</f>
        <v/>
      </c>
      <c r="EM57" s="10" t="str">
        <f>IF('1-SETUP'!$Q106="DAILY",EL57+'1-SETUP'!$V106,IF('1-SETUP'!$Q106="WEEKLY",EL57+'1-SETUP'!$V106*7,IF('1-SETUP'!$Q106="MONTHLY",EDATE(EL57,'1-SETUP'!$V106),IF('1-SETUP'!$Q106="YEARLY",EDATE(EL57,12*'1-SETUP'!$V106),""))))</f>
        <v/>
      </c>
      <c r="EN57" s="10" t="str">
        <f>IF('1-SETUP'!$Q106="DAILY",EM57+'1-SETUP'!$V106,IF('1-SETUP'!$Q106="WEEKLY",EM57+'1-SETUP'!$V106*7,IF('1-SETUP'!$Q106="MONTHLY",EDATE(EM57,'1-SETUP'!$V106),IF('1-SETUP'!$Q106="YEARLY",EDATE(EM57,12*'1-SETUP'!$V106),""))))</f>
        <v/>
      </c>
      <c r="EO57" s="10" t="str">
        <f>IF('1-SETUP'!$Q106="DAILY",EN57+'1-SETUP'!$V106,IF('1-SETUP'!$Q106="WEEKLY",EN57+'1-SETUP'!$V106*7,IF('1-SETUP'!$Q106="MONTHLY",EDATE(EN57,'1-SETUP'!$V106),IF('1-SETUP'!$Q106="YEARLY",EDATE(EN57,12*'1-SETUP'!$V106),""))))</f>
        <v/>
      </c>
      <c r="EP57" s="10" t="str">
        <f>IF('1-SETUP'!$Q106="DAILY",EO57+'1-SETUP'!$V106,IF('1-SETUP'!$Q106="WEEKLY",EO57+'1-SETUP'!$V106*7,IF('1-SETUP'!$Q106="MONTHLY",EDATE(EO57,'1-SETUP'!$V106),IF('1-SETUP'!$Q106="YEARLY",EDATE(EO57,12*'1-SETUP'!$V106),""))))</f>
        <v/>
      </c>
      <c r="EQ57" s="10" t="str">
        <f>IF('1-SETUP'!$Q106="DAILY",EP57+'1-SETUP'!$V106,IF('1-SETUP'!$Q106="WEEKLY",EP57+'1-SETUP'!$V106*7,IF('1-SETUP'!$Q106="MONTHLY",EDATE(EP57,'1-SETUP'!$V106),IF('1-SETUP'!$Q106="YEARLY",EDATE(EP57,12*'1-SETUP'!$V106),""))))</f>
        <v/>
      </c>
      <c r="ER57" s="10" t="str">
        <f>IF('1-SETUP'!$Q106="DAILY",EQ57+'1-SETUP'!$V106,IF('1-SETUP'!$Q106="WEEKLY",EQ57+'1-SETUP'!$V106*7,IF('1-SETUP'!$Q106="MONTHLY",EDATE(EQ57,'1-SETUP'!$V106),IF('1-SETUP'!$Q106="YEARLY",EDATE(EQ57,12*'1-SETUP'!$V106),""))))</f>
        <v/>
      </c>
      <c r="ES57" s="10" t="str">
        <f>IF('1-SETUP'!$Q106="DAILY",ER57+'1-SETUP'!$V106,IF('1-SETUP'!$Q106="WEEKLY",ER57+'1-SETUP'!$V106*7,IF('1-SETUP'!$Q106="MONTHLY",EDATE(ER57,'1-SETUP'!$V106),IF('1-SETUP'!$Q106="YEARLY",EDATE(ER57,12*'1-SETUP'!$V106),""))))</f>
        <v/>
      </c>
      <c r="ET57" s="10" t="str">
        <f>IF('1-SETUP'!$Q106="DAILY",ES57+'1-SETUP'!$V106,IF('1-SETUP'!$Q106="WEEKLY",ES57+'1-SETUP'!$V106*7,IF('1-SETUP'!$Q106="MONTHLY",EDATE(ES57,'1-SETUP'!$V106),IF('1-SETUP'!$Q106="YEARLY",EDATE(ES57,12*'1-SETUP'!$V106),""))))</f>
        <v/>
      </c>
      <c r="EU57" s="10" t="str">
        <f>IF('1-SETUP'!$Q106="DAILY",ET57+'1-SETUP'!$V106,IF('1-SETUP'!$Q106="WEEKLY",ET57+'1-SETUP'!$V106*7,IF('1-SETUP'!$Q106="MONTHLY",EDATE(ET57,'1-SETUP'!$V106),IF('1-SETUP'!$Q106="YEARLY",EDATE(ET57,12*'1-SETUP'!$V106),""))))</f>
        <v/>
      </c>
      <c r="EV57" s="10" t="str">
        <f>IF('1-SETUP'!$Q106="DAILY",EU57+'1-SETUP'!$V106,IF('1-SETUP'!$Q106="WEEKLY",EU57+'1-SETUP'!$V106*7,IF('1-SETUP'!$Q106="MONTHLY",EDATE(EU57,'1-SETUP'!$V106),IF('1-SETUP'!$Q106="YEARLY",EDATE(EU57,12*'1-SETUP'!$V106),""))))</f>
        <v/>
      </c>
      <c r="EW57" s="10" t="str">
        <f>IF('1-SETUP'!$Q106="DAILY",EV57+'1-SETUP'!$V106,IF('1-SETUP'!$Q106="WEEKLY",EV57+'1-SETUP'!$V106*7,IF('1-SETUP'!$Q106="MONTHLY",EDATE(EV57,'1-SETUP'!$V106),IF('1-SETUP'!$Q106="YEARLY",EDATE(EV57,12*'1-SETUP'!$V106),""))))</f>
        <v/>
      </c>
      <c r="EX57" s="10" t="str">
        <f>IF('1-SETUP'!$Q106="DAILY",EW57+'1-SETUP'!$V106,IF('1-SETUP'!$Q106="WEEKLY",EW57+'1-SETUP'!$V106*7,IF('1-SETUP'!$Q106="MONTHLY",EDATE(EW57,'1-SETUP'!$V106),IF('1-SETUP'!$Q106="YEARLY",EDATE(EW57,12*'1-SETUP'!$V106),""))))</f>
        <v/>
      </c>
      <c r="EY57" s="10" t="str">
        <f>IF('1-SETUP'!$Q106="DAILY",EX57+'1-SETUP'!$V106,IF('1-SETUP'!$Q106="WEEKLY",EX57+'1-SETUP'!$V106*7,IF('1-SETUP'!$Q106="MONTHLY",EDATE(EX57,'1-SETUP'!$V106),IF('1-SETUP'!$Q106="YEARLY",EDATE(EX57,12*'1-SETUP'!$V106),""))))</f>
        <v/>
      </c>
      <c r="EZ57" s="10" t="str">
        <f>IF('1-SETUP'!$Q106="DAILY",EY57+'1-SETUP'!$V106,IF('1-SETUP'!$Q106="WEEKLY",EY57+'1-SETUP'!$V106*7,IF('1-SETUP'!$Q106="MONTHLY",EDATE(EY57,'1-SETUP'!$V106),IF('1-SETUP'!$Q106="YEARLY",EDATE(EY57,12*'1-SETUP'!$V106),""))))</f>
        <v/>
      </c>
      <c r="FA57" s="10" t="str">
        <f>IF('1-SETUP'!$Q106="DAILY",EZ57+'1-SETUP'!$V106,IF('1-SETUP'!$Q106="WEEKLY",EZ57+'1-SETUP'!$V106*7,IF('1-SETUP'!$Q106="MONTHLY",EDATE(EZ57,'1-SETUP'!$V106),IF('1-SETUP'!$Q106="YEARLY",EDATE(EZ57,12*'1-SETUP'!$V106),""))))</f>
        <v/>
      </c>
      <c r="FB57" s="10" t="str">
        <f>IF('1-SETUP'!$Q106="DAILY",FA57+'1-SETUP'!$V106,IF('1-SETUP'!$Q106="WEEKLY",FA57+'1-SETUP'!$V106*7,IF('1-SETUP'!$Q106="MONTHLY",EDATE(FA57,'1-SETUP'!$V106),IF('1-SETUP'!$Q106="YEARLY",EDATE(FA57,12*'1-SETUP'!$V106),""))))</f>
        <v/>
      </c>
      <c r="FC57" s="10" t="str">
        <f>IF('1-SETUP'!$Q106="DAILY",FB57+'1-SETUP'!$V106,IF('1-SETUP'!$Q106="WEEKLY",FB57+'1-SETUP'!$V106*7,IF('1-SETUP'!$Q106="MONTHLY",EDATE(FB57,'1-SETUP'!$V106),IF('1-SETUP'!$Q106="YEARLY",EDATE(FB57,12*'1-SETUP'!$V106),""))))</f>
        <v/>
      </c>
      <c r="FD57" s="10" t="str">
        <f>IF('1-SETUP'!$Q106="DAILY",FC57+'1-SETUP'!$V106,IF('1-SETUP'!$Q106="WEEKLY",FC57+'1-SETUP'!$V106*7,IF('1-SETUP'!$Q106="MONTHLY",EDATE(FC57,'1-SETUP'!$V106),IF('1-SETUP'!$Q106="YEARLY",EDATE(FC57,12*'1-SETUP'!$V106),""))))</f>
        <v/>
      </c>
      <c r="FE57" s="10" t="str">
        <f>IF('1-SETUP'!$Q106="DAILY",FD57+'1-SETUP'!$V106,IF('1-SETUP'!$Q106="WEEKLY",FD57+'1-SETUP'!$V106*7,IF('1-SETUP'!$Q106="MONTHLY",EDATE(FD57,'1-SETUP'!$V106),IF('1-SETUP'!$Q106="YEARLY",EDATE(FD57,12*'1-SETUP'!$V106),""))))</f>
        <v/>
      </c>
      <c r="FF57" s="10" t="str">
        <f>IF('1-SETUP'!$Q106="DAILY",FE57+'1-SETUP'!$V106,IF('1-SETUP'!$Q106="WEEKLY",FE57+'1-SETUP'!$V106*7,IF('1-SETUP'!$Q106="MONTHLY",EDATE(FE57,'1-SETUP'!$V106),IF('1-SETUP'!$Q106="YEARLY",EDATE(FE57,12*'1-SETUP'!$V106),""))))</f>
        <v/>
      </c>
      <c r="FG57" s="10" t="str">
        <f>IF('1-SETUP'!$Q106="DAILY",FF57+'1-SETUP'!$V106,IF('1-SETUP'!$Q106="WEEKLY",FF57+'1-SETUP'!$V106*7,IF('1-SETUP'!$Q106="MONTHLY",EDATE(FF57,'1-SETUP'!$V106),IF('1-SETUP'!$Q106="YEARLY",EDATE(FF57,12*'1-SETUP'!$V106),""))))</f>
        <v/>
      </c>
      <c r="FH57" s="10" t="str">
        <f>IF('1-SETUP'!$Q106="DAILY",FG57+'1-SETUP'!$V106,IF('1-SETUP'!$Q106="WEEKLY",FG57+'1-SETUP'!$V106*7,IF('1-SETUP'!$Q106="MONTHLY",EDATE(FG57,'1-SETUP'!$V106),IF('1-SETUP'!$Q106="YEARLY",EDATE(FG57,12*'1-SETUP'!$V106),""))))</f>
        <v/>
      </c>
      <c r="FI57" s="10" t="str">
        <f>IF('1-SETUP'!$Q106="DAILY",FH57+'1-SETUP'!$V106,IF('1-SETUP'!$Q106="WEEKLY",FH57+'1-SETUP'!$V106*7,IF('1-SETUP'!$Q106="MONTHLY",EDATE(FH57,'1-SETUP'!$V106),IF('1-SETUP'!$Q106="YEARLY",EDATE(FH57,12*'1-SETUP'!$V106),""))))</f>
        <v/>
      </c>
      <c r="FJ57" s="10" t="str">
        <f>IF('1-SETUP'!$Q106="DAILY",FI57+'1-SETUP'!$V106,IF('1-SETUP'!$Q106="WEEKLY",FI57+'1-SETUP'!$V106*7,IF('1-SETUP'!$Q106="MONTHLY",EDATE(FI57,'1-SETUP'!$V106),IF('1-SETUP'!$Q106="YEARLY",EDATE(FI57,12*'1-SETUP'!$V106),""))))</f>
        <v/>
      </c>
      <c r="FK57" s="10" t="str">
        <f>IF('1-SETUP'!$Q106="DAILY",FJ57+'1-SETUP'!$V106,IF('1-SETUP'!$Q106="WEEKLY",FJ57+'1-SETUP'!$V106*7,IF('1-SETUP'!$Q106="MONTHLY",EDATE(FJ57,'1-SETUP'!$V106),IF('1-SETUP'!$Q106="YEARLY",EDATE(FJ57,12*'1-SETUP'!$V106),""))))</f>
        <v/>
      </c>
      <c r="FL57" s="10" t="str">
        <f>IF('1-SETUP'!$Q106="DAILY",FK57+'1-SETUP'!$V106,IF('1-SETUP'!$Q106="WEEKLY",FK57+'1-SETUP'!$V106*7,IF('1-SETUP'!$Q106="MONTHLY",EDATE(FK57,'1-SETUP'!$V106),IF('1-SETUP'!$Q106="YEARLY",EDATE(FK57,12*'1-SETUP'!$V106),""))))</f>
        <v/>
      </c>
      <c r="FM57" s="10" t="str">
        <f>IF('1-SETUP'!$Q106="DAILY",FL57+'1-SETUP'!$V106,IF('1-SETUP'!$Q106="WEEKLY",FL57+'1-SETUP'!$V106*7,IF('1-SETUP'!$Q106="MONTHLY",EDATE(FL57,'1-SETUP'!$V106),IF('1-SETUP'!$Q106="YEARLY",EDATE(FL57,12*'1-SETUP'!$V106),""))))</f>
        <v/>
      </c>
      <c r="FN57" s="10" t="str">
        <f>IF('1-SETUP'!$Q106="DAILY",FM57+'1-SETUP'!$V106,IF('1-SETUP'!$Q106="WEEKLY",FM57+'1-SETUP'!$V106*7,IF('1-SETUP'!$Q106="MONTHLY",EDATE(FM57,'1-SETUP'!$V106),IF('1-SETUP'!$Q106="YEARLY",EDATE(FM57,12*'1-SETUP'!$V106),""))))</f>
        <v/>
      </c>
      <c r="FO57" s="10" t="str">
        <f>IF('1-SETUP'!$Q106="DAILY",FN57+'1-SETUP'!$V106,IF('1-SETUP'!$Q106="WEEKLY",FN57+'1-SETUP'!$V106*7,IF('1-SETUP'!$Q106="MONTHLY",EDATE(FN57,'1-SETUP'!$V106),IF('1-SETUP'!$Q106="YEARLY",EDATE(FN57,12*'1-SETUP'!$V106),""))))</f>
        <v/>
      </c>
      <c r="FP57" s="10" t="str">
        <f>IF('1-SETUP'!$Q106="DAILY",FO57+'1-SETUP'!$V106,IF('1-SETUP'!$Q106="WEEKLY",FO57+'1-SETUP'!$V106*7,IF('1-SETUP'!$Q106="MONTHLY",EDATE(FO57,'1-SETUP'!$V106),IF('1-SETUP'!$Q106="YEARLY",EDATE(FO57,12*'1-SETUP'!$V106),""))))</f>
        <v/>
      </c>
      <c r="FQ57" s="10" t="str">
        <f>IF('1-SETUP'!$Q106="DAILY",FP57+'1-SETUP'!$V106,IF('1-SETUP'!$Q106="WEEKLY",FP57+'1-SETUP'!$V106*7,IF('1-SETUP'!$Q106="MONTHLY",EDATE(FP57,'1-SETUP'!$V106),IF('1-SETUP'!$Q106="YEARLY",EDATE(FP57,12*'1-SETUP'!$V106),""))))</f>
        <v/>
      </c>
      <c r="FR57" s="10" t="str">
        <f>IF('1-SETUP'!$Q106="DAILY",FQ57+'1-SETUP'!$V106,IF('1-SETUP'!$Q106="WEEKLY",FQ57+'1-SETUP'!$V106*7,IF('1-SETUP'!$Q106="MONTHLY",EDATE(FQ57,'1-SETUP'!$V106),IF('1-SETUP'!$Q106="YEARLY",EDATE(FQ57,12*'1-SETUP'!$V106),""))))</f>
        <v/>
      </c>
      <c r="FS57" s="10" t="str">
        <f>IF('1-SETUP'!$Q106="DAILY",FR57+'1-SETUP'!$V106,IF('1-SETUP'!$Q106="WEEKLY",FR57+'1-SETUP'!$V106*7,IF('1-SETUP'!$Q106="MONTHLY",EDATE(FR57,'1-SETUP'!$V106),IF('1-SETUP'!$Q106="YEARLY",EDATE(FR57,12*'1-SETUP'!$V106),""))))</f>
        <v/>
      </c>
      <c r="FT57" s="10" t="str">
        <f>IF('1-SETUP'!$Q106="DAILY",FS57+'1-SETUP'!$V106,IF('1-SETUP'!$Q106="WEEKLY",FS57+'1-SETUP'!$V106*7,IF('1-SETUP'!$Q106="MONTHLY",EDATE(FS57,'1-SETUP'!$V106),IF('1-SETUP'!$Q106="YEARLY",EDATE(FS57,12*'1-SETUP'!$V106),""))))</f>
        <v/>
      </c>
      <c r="FU57" s="10" t="str">
        <f>IF('1-SETUP'!$Q106="DAILY",FT57+'1-SETUP'!$V106,IF('1-SETUP'!$Q106="WEEKLY",FT57+'1-SETUP'!$V106*7,IF('1-SETUP'!$Q106="MONTHLY",EDATE(FT57,'1-SETUP'!$V106),IF('1-SETUP'!$Q106="YEARLY",EDATE(FT57,12*'1-SETUP'!$V106),""))))</f>
        <v/>
      </c>
      <c r="FV57" s="10" t="str">
        <f>IF('1-SETUP'!$Q106="DAILY",FU57+'1-SETUP'!$V106,IF('1-SETUP'!$Q106="WEEKLY",FU57+'1-SETUP'!$V106*7,IF('1-SETUP'!$Q106="MONTHLY",EDATE(FU57,'1-SETUP'!$V106),IF('1-SETUP'!$Q106="YEARLY",EDATE(FU57,12*'1-SETUP'!$V106),""))))</f>
        <v/>
      </c>
      <c r="FW57" s="10" t="str">
        <f>IF('1-SETUP'!$Q106="DAILY",FV57+'1-SETUP'!$V106,IF('1-SETUP'!$Q106="WEEKLY",FV57+'1-SETUP'!$V106*7,IF('1-SETUP'!$Q106="MONTHLY",EDATE(FV57,'1-SETUP'!$V106),IF('1-SETUP'!$Q106="YEARLY",EDATE(FV57,12*'1-SETUP'!$V106),""))))</f>
        <v/>
      </c>
      <c r="FX57" s="10" t="str">
        <f>IF('1-SETUP'!$Q106="DAILY",FW57+'1-SETUP'!$V106,IF('1-SETUP'!$Q106="WEEKLY",FW57+'1-SETUP'!$V106*7,IF('1-SETUP'!$Q106="MONTHLY",EDATE(FW57,'1-SETUP'!$V106),IF('1-SETUP'!$Q106="YEARLY",EDATE(FW57,12*'1-SETUP'!$V106),""))))</f>
        <v/>
      </c>
      <c r="FY57" s="10" t="str">
        <f>IF('1-SETUP'!$Q106="DAILY",FX57+'1-SETUP'!$V106,IF('1-SETUP'!$Q106="WEEKLY",FX57+'1-SETUP'!$V106*7,IF('1-SETUP'!$Q106="MONTHLY",EDATE(FX57,'1-SETUP'!$V106),IF('1-SETUP'!$Q106="YEARLY",EDATE(FX57,12*'1-SETUP'!$V106),""))))</f>
        <v/>
      </c>
      <c r="FZ57" s="10" t="str">
        <f>IF('1-SETUP'!$Q106="DAILY",FY57+'1-SETUP'!$V106,IF('1-SETUP'!$Q106="WEEKLY",FY57+'1-SETUP'!$V106*7,IF('1-SETUP'!$Q106="MONTHLY",EDATE(FY57,'1-SETUP'!$V106),IF('1-SETUP'!$Q106="YEARLY",EDATE(FY57,12*'1-SETUP'!$V106),""))))</f>
        <v/>
      </c>
      <c r="GA57" s="10" t="str">
        <f>IF('1-SETUP'!$Q106="DAILY",FZ57+'1-SETUP'!$V106,IF('1-SETUP'!$Q106="WEEKLY",FZ57+'1-SETUP'!$V106*7,IF('1-SETUP'!$Q106="MONTHLY",EDATE(FZ57,'1-SETUP'!$V106),IF('1-SETUP'!$Q106="YEARLY",EDATE(FZ57,12*'1-SETUP'!$V106),""))))</f>
        <v/>
      </c>
      <c r="GB57" s="10" t="str">
        <f>IF('1-SETUP'!$Q106="DAILY",GA57+'1-SETUP'!$V106,IF('1-SETUP'!$Q106="WEEKLY",GA57+'1-SETUP'!$V106*7,IF('1-SETUP'!$Q106="MONTHLY",EDATE(GA57,'1-SETUP'!$V106),IF('1-SETUP'!$Q106="YEARLY",EDATE(GA57,12*'1-SETUP'!$V106),""))))</f>
        <v/>
      </c>
      <c r="GC57" s="10" t="str">
        <f>IF('1-SETUP'!$Q106="DAILY",GB57+'1-SETUP'!$V106,IF('1-SETUP'!$Q106="WEEKLY",GB57+'1-SETUP'!$V106*7,IF('1-SETUP'!$Q106="MONTHLY",EDATE(GB57,'1-SETUP'!$V106),IF('1-SETUP'!$Q106="YEARLY",EDATE(GB57,12*'1-SETUP'!$V106),""))))</f>
        <v/>
      </c>
      <c r="GD57" s="10" t="str">
        <f>IF('1-SETUP'!$Q106="DAILY",GC57+'1-SETUP'!$V106,IF('1-SETUP'!$Q106="WEEKLY",GC57+'1-SETUP'!$V106*7,IF('1-SETUP'!$Q106="MONTHLY",EDATE(GC57,'1-SETUP'!$V106),IF('1-SETUP'!$Q106="YEARLY",EDATE(GC57,12*'1-SETUP'!$V106),""))))</f>
        <v/>
      </c>
      <c r="GE57" s="10" t="str">
        <f>IF('1-SETUP'!$Q106="DAILY",GD57+'1-SETUP'!$V106,IF('1-SETUP'!$Q106="WEEKLY",GD57+'1-SETUP'!$V106*7,IF('1-SETUP'!$Q106="MONTHLY",EDATE(GD57,'1-SETUP'!$V106),IF('1-SETUP'!$Q106="YEARLY",EDATE(GD57,12*'1-SETUP'!$V106),""))))</f>
        <v/>
      </c>
      <c r="GF57" s="10" t="str">
        <f>IF('1-SETUP'!$Q106="DAILY",GE57+'1-SETUP'!$V106,IF('1-SETUP'!$Q106="WEEKLY",GE57+'1-SETUP'!$V106*7,IF('1-SETUP'!$Q106="MONTHLY",EDATE(GE57,'1-SETUP'!$V106),IF('1-SETUP'!$Q106="YEARLY",EDATE(GE57,12*'1-SETUP'!$V106),""))))</f>
        <v/>
      </c>
      <c r="GG57" s="10" t="str">
        <f>IF('1-SETUP'!$Q106="DAILY",GF57+'1-SETUP'!$V106,IF('1-SETUP'!$Q106="WEEKLY",GF57+'1-SETUP'!$V106*7,IF('1-SETUP'!$Q106="MONTHLY",EDATE(GF57,'1-SETUP'!$V106),IF('1-SETUP'!$Q106="YEARLY",EDATE(GF57,12*'1-SETUP'!$V106),""))))</f>
        <v/>
      </c>
      <c r="GH57" s="10" t="str">
        <f>IF('1-SETUP'!$Q106="DAILY",GG57+'1-SETUP'!$V106,IF('1-SETUP'!$Q106="WEEKLY",GG57+'1-SETUP'!$V106*7,IF('1-SETUP'!$Q106="MONTHLY",EDATE(GG57,'1-SETUP'!$V106),IF('1-SETUP'!$Q106="YEARLY",EDATE(GG57,12*'1-SETUP'!$V106),""))))</f>
        <v/>
      </c>
      <c r="GI57" s="10" t="str">
        <f>IF('1-SETUP'!$Q106="DAILY",GH57+'1-SETUP'!$V106,IF('1-SETUP'!$Q106="WEEKLY",GH57+'1-SETUP'!$V106*7,IF('1-SETUP'!$Q106="MONTHLY",EDATE(GH57,'1-SETUP'!$V106),IF('1-SETUP'!$Q106="YEARLY",EDATE(GH57,12*'1-SETUP'!$V106),""))))</f>
        <v/>
      </c>
      <c r="GJ57" s="10" t="str">
        <f>IF('1-SETUP'!$Q106="DAILY",GI57+'1-SETUP'!$V106,IF('1-SETUP'!$Q106="WEEKLY",GI57+'1-SETUP'!$V106*7,IF('1-SETUP'!$Q106="MONTHLY",EDATE(GI57,'1-SETUP'!$V106),IF('1-SETUP'!$Q106="YEARLY",EDATE(GI57,12*'1-SETUP'!$V106),""))))</f>
        <v/>
      </c>
      <c r="GK57" s="10" t="str">
        <f>IF('1-SETUP'!$Q106="DAILY",GJ57+'1-SETUP'!$V106,IF('1-SETUP'!$Q106="WEEKLY",GJ57+'1-SETUP'!$V106*7,IF('1-SETUP'!$Q106="MONTHLY",EDATE(GJ57,'1-SETUP'!$V106),IF('1-SETUP'!$Q106="YEARLY",EDATE(GJ57,12*'1-SETUP'!$V106),""))))</f>
        <v/>
      </c>
      <c r="GL57" s="10" t="str">
        <f>IF('1-SETUP'!$Q106="DAILY",GK57+'1-SETUP'!$V106,IF('1-SETUP'!$Q106="WEEKLY",GK57+'1-SETUP'!$V106*7,IF('1-SETUP'!$Q106="MONTHLY",EDATE(GK57,'1-SETUP'!$V106),IF('1-SETUP'!$Q106="YEARLY",EDATE(GK57,12*'1-SETUP'!$V106),""))))</f>
        <v/>
      </c>
      <c r="GM57" s="10" t="str">
        <f>IF('1-SETUP'!$Q106="DAILY",GL57+'1-SETUP'!$V106,IF('1-SETUP'!$Q106="WEEKLY",GL57+'1-SETUP'!$V106*7,IF('1-SETUP'!$Q106="MONTHLY",EDATE(GL57,'1-SETUP'!$V106),IF('1-SETUP'!$Q106="YEARLY",EDATE(GL57,12*'1-SETUP'!$V106),""))))</f>
        <v/>
      </c>
      <c r="GN57" s="10" t="str">
        <f>IF('1-SETUP'!$Q106="DAILY",GM57+'1-SETUP'!$V106,IF('1-SETUP'!$Q106="WEEKLY",GM57+'1-SETUP'!$V106*7,IF('1-SETUP'!$Q106="MONTHLY",EDATE(GM57,'1-SETUP'!$V106),IF('1-SETUP'!$Q106="YEARLY",EDATE(GM57,12*'1-SETUP'!$V106),""))))</f>
        <v/>
      </c>
      <c r="GO57" s="10" t="str">
        <f>IF('1-SETUP'!$Q106="DAILY",GN57+'1-SETUP'!$V106,IF('1-SETUP'!$Q106="WEEKLY",GN57+'1-SETUP'!$V106*7,IF('1-SETUP'!$Q106="MONTHLY",EDATE(GN57,'1-SETUP'!$V106),IF('1-SETUP'!$Q106="YEARLY",EDATE(GN57,12*'1-SETUP'!$V106),""))))</f>
        <v/>
      </c>
      <c r="GP57" s="10" t="str">
        <f>IF('1-SETUP'!$Q106="DAILY",GO57+'1-SETUP'!$V106,IF('1-SETUP'!$Q106="WEEKLY",GO57+'1-SETUP'!$V106*7,IF('1-SETUP'!$Q106="MONTHLY",EDATE(GO57,'1-SETUP'!$V106),IF('1-SETUP'!$Q106="YEARLY",EDATE(GO57,12*'1-SETUP'!$V106),""))))</f>
        <v/>
      </c>
      <c r="GQ57" s="10" t="str">
        <f>IF('1-SETUP'!$Q106="DAILY",GP57+'1-SETUP'!$V106,IF('1-SETUP'!$Q106="WEEKLY",GP57+'1-SETUP'!$V106*7,IF('1-SETUP'!$Q106="MONTHLY",EDATE(GP57,'1-SETUP'!$V106),IF('1-SETUP'!$Q106="YEARLY",EDATE(GP57,12*'1-SETUP'!$V106),""))))</f>
        <v/>
      </c>
      <c r="GR57" s="10" t="str">
        <f>IF('1-SETUP'!$Q106="DAILY",GQ57+'1-SETUP'!$V106,IF('1-SETUP'!$Q106="WEEKLY",GQ57+'1-SETUP'!$V106*7,IF('1-SETUP'!$Q106="MONTHLY",EDATE(GQ57,'1-SETUP'!$V106),IF('1-SETUP'!$Q106="YEARLY",EDATE(GQ57,12*'1-SETUP'!$V106),""))))</f>
        <v/>
      </c>
      <c r="GS57" s="10" t="str">
        <f>IF('1-SETUP'!$Q106="DAILY",GR57+'1-SETUP'!$V106,IF('1-SETUP'!$Q106="WEEKLY",GR57+'1-SETUP'!$V106*7,IF('1-SETUP'!$Q106="MONTHLY",EDATE(GR57,'1-SETUP'!$V106),IF('1-SETUP'!$Q106="YEARLY",EDATE(GR57,12*'1-SETUP'!$V106),""))))</f>
        <v/>
      </c>
      <c r="GT57" s="10" t="str">
        <f>IF('1-SETUP'!$Q106="DAILY",GS57+'1-SETUP'!$V106,IF('1-SETUP'!$Q106="WEEKLY",GS57+'1-SETUP'!$V106*7,IF('1-SETUP'!$Q106="MONTHLY",EDATE(GS57,'1-SETUP'!$V106),IF('1-SETUP'!$Q106="YEARLY",EDATE(GS57,12*'1-SETUP'!$V106),""))))</f>
        <v/>
      </c>
      <c r="GU57" s="10" t="str">
        <f>IF('1-SETUP'!$Q106="DAILY",GT57+'1-SETUP'!$V106,IF('1-SETUP'!$Q106="WEEKLY",GT57+'1-SETUP'!$V106*7,IF('1-SETUP'!$Q106="MONTHLY",EDATE(GT57,'1-SETUP'!$V106),IF('1-SETUP'!$Q106="YEARLY",EDATE(GT57,12*'1-SETUP'!$V106),""))))</f>
        <v/>
      </c>
      <c r="GV57" s="10" t="str">
        <f>IF('1-SETUP'!$Q106="DAILY",GU57+'1-SETUP'!$V106,IF('1-SETUP'!$Q106="WEEKLY",GU57+'1-SETUP'!$V106*7,IF('1-SETUP'!$Q106="MONTHLY",EDATE(GU57,'1-SETUP'!$V106),IF('1-SETUP'!$Q106="YEARLY",EDATE(GU57,12*'1-SETUP'!$V106),""))))</f>
        <v/>
      </c>
      <c r="GW57" s="10" t="str">
        <f>IF('1-SETUP'!$Q106="DAILY",GV57+'1-SETUP'!$V106,IF('1-SETUP'!$Q106="WEEKLY",GV57+'1-SETUP'!$V106*7,IF('1-SETUP'!$Q106="MONTHLY",EDATE(GV57,'1-SETUP'!$V106),IF('1-SETUP'!$Q106="YEARLY",EDATE(GV57,12*'1-SETUP'!$V106),""))))</f>
        <v/>
      </c>
      <c r="GX57" s="10" t="str">
        <f>IF('1-SETUP'!$Q106="DAILY",GW57+'1-SETUP'!$V106,IF('1-SETUP'!$Q106="WEEKLY",GW57+'1-SETUP'!$V106*7,IF('1-SETUP'!$Q106="MONTHLY",EDATE(GW57,'1-SETUP'!$V106),IF('1-SETUP'!$Q106="YEARLY",EDATE(GW57,12*'1-SETUP'!$V106),""))))</f>
        <v/>
      </c>
      <c r="GY57" s="10" t="str">
        <f>IF('1-SETUP'!$Q106="DAILY",GX57+'1-SETUP'!$V106,IF('1-SETUP'!$Q106="WEEKLY",GX57+'1-SETUP'!$V106*7,IF('1-SETUP'!$Q106="MONTHLY",EDATE(GX57,'1-SETUP'!$V106),IF('1-SETUP'!$Q106="YEARLY",EDATE(GX57,12*'1-SETUP'!$V106),""))))</f>
        <v/>
      </c>
      <c r="GZ57" s="10" t="str">
        <f>IF('1-SETUP'!$Q106="DAILY",GY57+'1-SETUP'!$V106,IF('1-SETUP'!$Q106="WEEKLY",GY57+'1-SETUP'!$V106*7,IF('1-SETUP'!$Q106="MONTHLY",EDATE(GY57,'1-SETUP'!$V106),IF('1-SETUP'!$Q106="YEARLY",EDATE(GY57,12*'1-SETUP'!$V106),""))))</f>
        <v/>
      </c>
      <c r="HA57" s="10" t="str">
        <f>IF('1-SETUP'!$Q106="DAILY",GZ57+'1-SETUP'!$V106,IF('1-SETUP'!$Q106="WEEKLY",GZ57+'1-SETUP'!$V106*7,IF('1-SETUP'!$Q106="MONTHLY",EDATE(GZ57,'1-SETUP'!$V106),IF('1-SETUP'!$Q106="YEARLY",EDATE(GZ57,12*'1-SETUP'!$V106),""))))</f>
        <v/>
      </c>
      <c r="HB57" s="10" t="str">
        <f>IF('1-SETUP'!$Q106="DAILY",HA57+'1-SETUP'!$V106,IF('1-SETUP'!$Q106="WEEKLY",HA57+'1-SETUP'!$V106*7,IF('1-SETUP'!$Q106="MONTHLY",EDATE(HA57,'1-SETUP'!$V106),IF('1-SETUP'!$Q106="YEARLY",EDATE(HA57,12*'1-SETUP'!$V106),""))))</f>
        <v/>
      </c>
      <c r="HC57" s="10" t="str">
        <f>IF('1-SETUP'!$Q106="DAILY",HB57+'1-SETUP'!$V106,IF('1-SETUP'!$Q106="WEEKLY",HB57+'1-SETUP'!$V106*7,IF('1-SETUP'!$Q106="MONTHLY",EDATE(HB57,'1-SETUP'!$V106),IF('1-SETUP'!$Q106="YEARLY",EDATE(HB57,12*'1-SETUP'!$V106),""))))</f>
        <v/>
      </c>
      <c r="HD57" s="10" t="str">
        <f>IF('1-SETUP'!$Q106="DAILY",HC57+'1-SETUP'!$V106,IF('1-SETUP'!$Q106="WEEKLY",HC57+'1-SETUP'!$V106*7,IF('1-SETUP'!$Q106="MONTHLY",EDATE(HC57,'1-SETUP'!$V106),IF('1-SETUP'!$Q106="YEARLY",EDATE(HC57,12*'1-SETUP'!$V106),""))))</f>
        <v/>
      </c>
      <c r="HE57" s="10" t="str">
        <f>IF('1-SETUP'!$Q106="DAILY",HD57+'1-SETUP'!$V106,IF('1-SETUP'!$Q106="WEEKLY",HD57+'1-SETUP'!$V106*7,IF('1-SETUP'!$Q106="MONTHLY",EDATE(HD57,'1-SETUP'!$V106),IF('1-SETUP'!$Q106="YEARLY",EDATE(HD57,12*'1-SETUP'!$V106),""))))</f>
        <v/>
      </c>
      <c r="HF57" s="10" t="str">
        <f>IF('1-SETUP'!$Q106="DAILY",HE57+'1-SETUP'!$V106,IF('1-SETUP'!$Q106="WEEKLY",HE57+'1-SETUP'!$V106*7,IF('1-SETUP'!$Q106="MONTHLY",EDATE(HE57,'1-SETUP'!$V106),IF('1-SETUP'!$Q106="YEARLY",EDATE(HE57,12*'1-SETUP'!$V106),""))))</f>
        <v/>
      </c>
      <c r="HG57" s="10" t="str">
        <f>IF('1-SETUP'!$Q106="DAILY",HF57+'1-SETUP'!$V106,IF('1-SETUP'!$Q106="WEEKLY",HF57+'1-SETUP'!$V106*7,IF('1-SETUP'!$Q106="MONTHLY",EDATE(HF57,'1-SETUP'!$V106),IF('1-SETUP'!$Q106="YEARLY",EDATE(HF57,12*'1-SETUP'!$V106),""))))</f>
        <v/>
      </c>
      <c r="HH57" s="10" t="str">
        <f>IF('1-SETUP'!$Q106="DAILY",HG57+'1-SETUP'!$V106,IF('1-SETUP'!$Q106="WEEKLY",HG57+'1-SETUP'!$V106*7,IF('1-SETUP'!$Q106="MONTHLY",EDATE(HG57,'1-SETUP'!$V106),IF('1-SETUP'!$Q106="YEARLY",EDATE(HG57,12*'1-SETUP'!$V106),""))))</f>
        <v/>
      </c>
      <c r="HI57" s="10" t="str">
        <f>IF('1-SETUP'!$Q106="DAILY",HH57+'1-SETUP'!$V106,IF('1-SETUP'!$Q106="WEEKLY",HH57+'1-SETUP'!$V106*7,IF('1-SETUP'!$Q106="MONTHLY",EDATE(HH57,'1-SETUP'!$V106),IF('1-SETUP'!$Q106="YEARLY",EDATE(HH57,12*'1-SETUP'!$V106),""))))</f>
        <v/>
      </c>
      <c r="HJ57" s="10" t="str">
        <f>IF('1-SETUP'!$Q106="DAILY",HI57+'1-SETUP'!$V106,IF('1-SETUP'!$Q106="WEEKLY",HI57+'1-SETUP'!$V106*7,IF('1-SETUP'!$Q106="MONTHLY",EDATE(HI57,'1-SETUP'!$V106),IF('1-SETUP'!$Q106="YEARLY",EDATE(HI57,12*'1-SETUP'!$V106),""))))</f>
        <v/>
      </c>
      <c r="HK57" s="10" t="str">
        <f>IF('1-SETUP'!$Q106="DAILY",HJ57+'1-SETUP'!$V106,IF('1-SETUP'!$Q106="WEEKLY",HJ57+'1-SETUP'!$V106*7,IF('1-SETUP'!$Q106="MONTHLY",EDATE(HJ57,'1-SETUP'!$V106),IF('1-SETUP'!$Q106="YEARLY",EDATE(HJ57,12*'1-SETUP'!$V106),""))))</f>
        <v/>
      </c>
      <c r="HL57" s="10" t="str">
        <f>IF('1-SETUP'!$Q106="DAILY",HK57+'1-SETUP'!$V106,IF('1-SETUP'!$Q106="WEEKLY",HK57+'1-SETUP'!$V106*7,IF('1-SETUP'!$Q106="MONTHLY",EDATE(HK57,'1-SETUP'!$V106),IF('1-SETUP'!$Q106="YEARLY",EDATE(HK57,12*'1-SETUP'!$V106),""))))</f>
        <v/>
      </c>
      <c r="HM57" s="10" t="str">
        <f>IF('1-SETUP'!$Q106="DAILY",HL57+'1-SETUP'!$V106,IF('1-SETUP'!$Q106="WEEKLY",HL57+'1-SETUP'!$V106*7,IF('1-SETUP'!$Q106="MONTHLY",EDATE(HL57,'1-SETUP'!$V106),IF('1-SETUP'!$Q106="YEARLY",EDATE(HL57,12*'1-SETUP'!$V106),""))))</f>
        <v/>
      </c>
      <c r="HN57" s="10" t="str">
        <f>IF('1-SETUP'!$Q106="DAILY",HM57+'1-SETUP'!$V106,IF('1-SETUP'!$Q106="WEEKLY",HM57+'1-SETUP'!$V106*7,IF('1-SETUP'!$Q106="MONTHLY",EDATE(HM57,'1-SETUP'!$V106),IF('1-SETUP'!$Q106="YEARLY",EDATE(HM57,12*'1-SETUP'!$V106),""))))</f>
        <v/>
      </c>
      <c r="HO57" s="10" t="str">
        <f>IF('1-SETUP'!$Q106="DAILY",HN57+'1-SETUP'!$V106,IF('1-SETUP'!$Q106="WEEKLY",HN57+'1-SETUP'!$V106*7,IF('1-SETUP'!$Q106="MONTHLY",EDATE(HN57,'1-SETUP'!$V106),IF('1-SETUP'!$Q106="YEARLY",EDATE(HN57,12*'1-SETUP'!$V106),""))))</f>
        <v/>
      </c>
      <c r="HP57" s="10" t="str">
        <f>IF('1-SETUP'!$Q106="DAILY",HO57+'1-SETUP'!$V106,IF('1-SETUP'!$Q106="WEEKLY",HO57+'1-SETUP'!$V106*7,IF('1-SETUP'!$Q106="MONTHLY",EDATE(HO57,'1-SETUP'!$V106),IF('1-SETUP'!$Q106="YEARLY",EDATE(HO57,12*'1-SETUP'!$V106),""))))</f>
        <v/>
      </c>
      <c r="HQ57" s="10" t="str">
        <f>IF('1-SETUP'!$Q106="DAILY",HP57+'1-SETUP'!$V106,IF('1-SETUP'!$Q106="WEEKLY",HP57+'1-SETUP'!$V106*7,IF('1-SETUP'!$Q106="MONTHLY",EDATE(HP57,'1-SETUP'!$V106),IF('1-SETUP'!$Q106="YEARLY",EDATE(HP57,12*'1-SETUP'!$V106),""))))</f>
        <v/>
      </c>
      <c r="HR57" s="10" t="str">
        <f>IF('1-SETUP'!$Q106="DAILY",HQ57+'1-SETUP'!$V106,IF('1-SETUP'!$Q106="WEEKLY",HQ57+'1-SETUP'!$V106*7,IF('1-SETUP'!$Q106="MONTHLY",EDATE(HQ57,'1-SETUP'!$V106),IF('1-SETUP'!$Q106="YEARLY",EDATE(HQ57,12*'1-SETUP'!$V106),""))))</f>
        <v/>
      </c>
      <c r="HS57" s="10" t="str">
        <f>IF('1-SETUP'!$Q106="DAILY",HR57+'1-SETUP'!$V106,IF('1-SETUP'!$Q106="WEEKLY",HR57+'1-SETUP'!$V106*7,IF('1-SETUP'!$Q106="MONTHLY",EDATE(HR57,'1-SETUP'!$V106),IF('1-SETUP'!$Q106="YEARLY",EDATE(HR57,12*'1-SETUP'!$V106),""))))</f>
        <v/>
      </c>
      <c r="HT57" s="10" t="str">
        <f>IF('1-SETUP'!$Q106="DAILY",HS57+'1-SETUP'!$V106,IF('1-SETUP'!$Q106="WEEKLY",HS57+'1-SETUP'!$V106*7,IF('1-SETUP'!$Q106="MONTHLY",EDATE(HS57,'1-SETUP'!$V106),IF('1-SETUP'!$Q106="YEARLY",EDATE(HS57,12*'1-SETUP'!$V106),""))))</f>
        <v/>
      </c>
      <c r="HU57" s="10" t="str">
        <f>IF('1-SETUP'!$Q106="DAILY",HT57+'1-SETUP'!$V106,IF('1-SETUP'!$Q106="WEEKLY",HT57+'1-SETUP'!$V106*7,IF('1-SETUP'!$Q106="MONTHLY",EDATE(HT57,'1-SETUP'!$V106),IF('1-SETUP'!$Q106="YEARLY",EDATE(HT57,12*'1-SETUP'!$V106),""))))</f>
        <v/>
      </c>
      <c r="HV57" s="10" t="str">
        <f>IF('1-SETUP'!$Q106="DAILY",HU57+'1-SETUP'!$V106,IF('1-SETUP'!$Q106="WEEKLY",HU57+'1-SETUP'!$V106*7,IF('1-SETUP'!$Q106="MONTHLY",EDATE(HU57,'1-SETUP'!$V106),IF('1-SETUP'!$Q106="YEARLY",EDATE(HU57,12*'1-SETUP'!$V106),""))))</f>
        <v/>
      </c>
      <c r="HW57" s="10" t="str">
        <f>IF('1-SETUP'!$Q106="DAILY",HV57+'1-SETUP'!$V106,IF('1-SETUP'!$Q106="WEEKLY",HV57+'1-SETUP'!$V106*7,IF('1-SETUP'!$Q106="MONTHLY",EDATE(HV57,'1-SETUP'!$V106),IF('1-SETUP'!$Q106="YEARLY",EDATE(HV57,12*'1-SETUP'!$V106),""))))</f>
        <v/>
      </c>
      <c r="HX57" s="10" t="str">
        <f>IF('1-SETUP'!$Q106="DAILY",HW57+'1-SETUP'!$V106,IF('1-SETUP'!$Q106="WEEKLY",HW57+'1-SETUP'!$V106*7,IF('1-SETUP'!$Q106="MONTHLY",EDATE(HW57,'1-SETUP'!$V106),IF('1-SETUP'!$Q106="YEARLY",EDATE(HW57,12*'1-SETUP'!$V106),""))))</f>
        <v/>
      </c>
      <c r="HY57" s="10" t="str">
        <f>IF('1-SETUP'!$Q106="DAILY",HX57+'1-SETUP'!$V106,IF('1-SETUP'!$Q106="WEEKLY",HX57+'1-SETUP'!$V106*7,IF('1-SETUP'!$Q106="MONTHLY",EDATE(HX57,'1-SETUP'!$V106),IF('1-SETUP'!$Q106="YEARLY",EDATE(HX57,12*'1-SETUP'!$V106),""))))</f>
        <v/>
      </c>
      <c r="HZ57" s="10" t="str">
        <f>IF('1-SETUP'!$Q106="DAILY",HY57+'1-SETUP'!$V106,IF('1-SETUP'!$Q106="WEEKLY",HY57+'1-SETUP'!$V106*7,IF('1-SETUP'!$Q106="MONTHLY",EDATE(HY57,'1-SETUP'!$V106),IF('1-SETUP'!$Q106="YEARLY",EDATE(HY57,12*'1-SETUP'!$V106),""))))</f>
        <v/>
      </c>
      <c r="IA57" s="10" t="str">
        <f>IF('1-SETUP'!$Q106="DAILY",HZ57+'1-SETUP'!$V106,IF('1-SETUP'!$Q106="WEEKLY",HZ57+'1-SETUP'!$V106*7,IF('1-SETUP'!$Q106="MONTHLY",EDATE(HZ57,'1-SETUP'!$V106),IF('1-SETUP'!$Q106="YEARLY",EDATE(HZ57,12*'1-SETUP'!$V106),""))))</f>
        <v/>
      </c>
      <c r="IB57" s="10" t="str">
        <f>IF('1-SETUP'!$Q106="DAILY",IA57+'1-SETUP'!$V106,IF('1-SETUP'!$Q106="WEEKLY",IA57+'1-SETUP'!$V106*7,IF('1-SETUP'!$Q106="MONTHLY",EDATE(IA57,'1-SETUP'!$V106),IF('1-SETUP'!$Q106="YEARLY",EDATE(IA57,12*'1-SETUP'!$V106),""))))</f>
        <v/>
      </c>
      <c r="IC57" s="10" t="str">
        <f>IF('1-SETUP'!$Q106="DAILY",IB57+'1-SETUP'!$V106,IF('1-SETUP'!$Q106="WEEKLY",IB57+'1-SETUP'!$V106*7,IF('1-SETUP'!$Q106="MONTHLY",EDATE(IB57,'1-SETUP'!$V106),IF('1-SETUP'!$Q106="YEARLY",EDATE(IB57,12*'1-SETUP'!$V106),""))))</f>
        <v/>
      </c>
      <c r="ID57" s="10" t="str">
        <f>IF('1-SETUP'!$Q106="DAILY",IC57+'1-SETUP'!$V106,IF('1-SETUP'!$Q106="WEEKLY",IC57+'1-SETUP'!$V106*7,IF('1-SETUP'!$Q106="MONTHLY",EDATE(IC57,'1-SETUP'!$V106),IF('1-SETUP'!$Q106="YEARLY",EDATE(IC57,12*'1-SETUP'!$V106),""))))</f>
        <v/>
      </c>
      <c r="IE57" s="10" t="str">
        <f>IF('1-SETUP'!$Q106="DAILY",ID57+'1-SETUP'!$V106,IF('1-SETUP'!$Q106="WEEKLY",ID57+'1-SETUP'!$V106*7,IF('1-SETUP'!$Q106="MONTHLY",EDATE(ID57,'1-SETUP'!$V106),IF('1-SETUP'!$Q106="YEARLY",EDATE(ID57,12*'1-SETUP'!$V106),""))))</f>
        <v/>
      </c>
      <c r="IF57" s="10" t="str">
        <f>IF('1-SETUP'!$Q106="DAILY",IE57+'1-SETUP'!$V106,IF('1-SETUP'!$Q106="WEEKLY",IE57+'1-SETUP'!$V106*7,IF('1-SETUP'!$Q106="MONTHLY",EDATE(IE57,'1-SETUP'!$V106),IF('1-SETUP'!$Q106="YEARLY",EDATE(IE57,12*'1-SETUP'!$V106),""))))</f>
        <v/>
      </c>
      <c r="IG57" s="10" t="str">
        <f>IF('1-SETUP'!$Q106="DAILY",IF57+'1-SETUP'!$V106,IF('1-SETUP'!$Q106="WEEKLY",IF57+'1-SETUP'!$V106*7,IF('1-SETUP'!$Q106="MONTHLY",EDATE(IF57,'1-SETUP'!$V106),IF('1-SETUP'!$Q106="YEARLY",EDATE(IF57,12*'1-SETUP'!$V106),""))))</f>
        <v/>
      </c>
      <c r="IH57" s="10" t="str">
        <f>IF('1-SETUP'!$Q106="DAILY",IG57+'1-SETUP'!$V106,IF('1-SETUP'!$Q106="WEEKLY",IG57+'1-SETUP'!$V106*7,IF('1-SETUP'!$Q106="MONTHLY",EDATE(IG57,'1-SETUP'!$V106),IF('1-SETUP'!$Q106="YEARLY",EDATE(IG57,12*'1-SETUP'!$V106),""))))</f>
        <v/>
      </c>
      <c r="II57" s="10" t="str">
        <f>IF('1-SETUP'!$Q106="DAILY",IH57+'1-SETUP'!$V106,IF('1-SETUP'!$Q106="WEEKLY",IH57+'1-SETUP'!$V106*7,IF('1-SETUP'!$Q106="MONTHLY",EDATE(IH57,'1-SETUP'!$V106),IF('1-SETUP'!$Q106="YEARLY",EDATE(IH57,12*'1-SETUP'!$V106),""))))</f>
        <v/>
      </c>
      <c r="IJ57" s="10" t="str">
        <f>IF('1-SETUP'!$Q106="DAILY",II57+'1-SETUP'!$V106,IF('1-SETUP'!$Q106="WEEKLY",II57+'1-SETUP'!$V106*7,IF('1-SETUP'!$Q106="MONTHLY",EDATE(II57,'1-SETUP'!$V106),IF('1-SETUP'!$Q106="YEARLY",EDATE(II57,12*'1-SETUP'!$V106),""))))</f>
        <v/>
      </c>
      <c r="IK57" s="10" t="str">
        <f>IF('1-SETUP'!$Q106="DAILY",IJ57+'1-SETUP'!$V106,IF('1-SETUP'!$Q106="WEEKLY",IJ57+'1-SETUP'!$V106*7,IF('1-SETUP'!$Q106="MONTHLY",EDATE(IJ57,'1-SETUP'!$V106),IF('1-SETUP'!$Q106="YEARLY",EDATE(IJ57,12*'1-SETUP'!$V106),""))))</f>
        <v/>
      </c>
      <c r="IL57" s="10" t="str">
        <f>IF('1-SETUP'!$Q106="DAILY",IK57+'1-SETUP'!$V106,IF('1-SETUP'!$Q106="WEEKLY",IK57+'1-SETUP'!$V106*7,IF('1-SETUP'!$Q106="MONTHLY",EDATE(IK57,'1-SETUP'!$V106),IF('1-SETUP'!$Q106="YEARLY",EDATE(IK57,12*'1-SETUP'!$V106),""))))</f>
        <v/>
      </c>
      <c r="IM57" s="10" t="str">
        <f>IF('1-SETUP'!$Q106="DAILY",IL57+'1-SETUP'!$V106,IF('1-SETUP'!$Q106="WEEKLY",IL57+'1-SETUP'!$V106*7,IF('1-SETUP'!$Q106="MONTHLY",EDATE(IL57,'1-SETUP'!$V106),IF('1-SETUP'!$Q106="YEARLY",EDATE(IL57,12*'1-SETUP'!$V106),""))))</f>
        <v/>
      </c>
      <c r="IN57" s="10" t="str">
        <f>IF('1-SETUP'!$Q106="DAILY",IM57+'1-SETUP'!$V106,IF('1-SETUP'!$Q106="WEEKLY",IM57+'1-SETUP'!$V106*7,IF('1-SETUP'!$Q106="MONTHLY",EDATE(IM57,'1-SETUP'!$V106),IF('1-SETUP'!$Q106="YEARLY",EDATE(IM57,12*'1-SETUP'!$V106),""))))</f>
        <v/>
      </c>
      <c r="IO57" s="10" t="str">
        <f>IF('1-SETUP'!$Q106="DAILY",IN57+'1-SETUP'!$V106,IF('1-SETUP'!$Q106="WEEKLY",IN57+'1-SETUP'!$V106*7,IF('1-SETUP'!$Q106="MONTHLY",EDATE(IN57,'1-SETUP'!$V106),IF('1-SETUP'!$Q106="YEARLY",EDATE(IN57,12*'1-SETUP'!$V106),""))))</f>
        <v/>
      </c>
      <c r="IP57" s="10" t="str">
        <f>IF('1-SETUP'!$Q106="DAILY",IO57+'1-SETUP'!$V106,IF('1-SETUP'!$Q106="WEEKLY",IO57+'1-SETUP'!$V106*7,IF('1-SETUP'!$Q106="MONTHLY",EDATE(IO57,'1-SETUP'!$V106),IF('1-SETUP'!$Q106="YEARLY",EDATE(IO57,12*'1-SETUP'!$V106),""))))</f>
        <v/>
      </c>
      <c r="IQ57" s="10" t="str">
        <f>IF('1-SETUP'!$Q106="DAILY",IP57+'1-SETUP'!$V106,IF('1-SETUP'!$Q106="WEEKLY",IP57+'1-SETUP'!$V106*7,IF('1-SETUP'!$Q106="MONTHLY",EDATE(IP57,'1-SETUP'!$V106),IF('1-SETUP'!$Q106="YEARLY",EDATE(IP57,12*'1-SETUP'!$V106),""))))</f>
        <v/>
      </c>
      <c r="IR57" s="10" t="str">
        <f>IF('1-SETUP'!$Q106="DAILY",IQ57+'1-SETUP'!$V106,IF('1-SETUP'!$Q106="WEEKLY",IQ57+'1-SETUP'!$V106*7,IF('1-SETUP'!$Q106="MONTHLY",EDATE(IQ57,'1-SETUP'!$V106),IF('1-SETUP'!$Q106="YEARLY",EDATE(IQ57,12*'1-SETUP'!$V106),""))))</f>
        <v/>
      </c>
      <c r="IS57" s="10" t="str">
        <f>IF('1-SETUP'!$Q106="DAILY",IR57+'1-SETUP'!$V106,IF('1-SETUP'!$Q106="WEEKLY",IR57+'1-SETUP'!$V106*7,IF('1-SETUP'!$Q106="MONTHLY",EDATE(IR57,'1-SETUP'!$V106),IF('1-SETUP'!$Q106="YEARLY",EDATE(IR57,12*'1-SETUP'!$V106),""))))</f>
        <v/>
      </c>
      <c r="IT57" s="10" t="str">
        <f>IF('1-SETUP'!$Q106="DAILY",IS57+'1-SETUP'!$V106,IF('1-SETUP'!$Q106="WEEKLY",IS57+'1-SETUP'!$V106*7,IF('1-SETUP'!$Q106="MONTHLY",EDATE(IS57,'1-SETUP'!$V106),IF('1-SETUP'!$Q106="YEARLY",EDATE(IS57,12*'1-SETUP'!$V106),""))))</f>
        <v/>
      </c>
      <c r="IU57" s="10" t="str">
        <f>IF('1-SETUP'!$Q106="DAILY",IT57+'1-SETUP'!$V106,IF('1-SETUP'!$Q106="WEEKLY",IT57+'1-SETUP'!$V106*7,IF('1-SETUP'!$Q106="MONTHLY",EDATE(IT57,'1-SETUP'!$V106),IF('1-SETUP'!$Q106="YEARLY",EDATE(IT57,12*'1-SETUP'!$V106),""))))</f>
        <v/>
      </c>
      <c r="IV57" s="10" t="str">
        <f>IF('1-SETUP'!$Q106="DAILY",IU57+'1-SETUP'!$V106,IF('1-SETUP'!$Q106="WEEKLY",IU57+'1-SETUP'!$V106*7,IF('1-SETUP'!$Q106="MONTHLY",EDATE(IU57,'1-SETUP'!$V106),IF('1-SETUP'!$Q106="YEARLY",EDATE(IU57,12*'1-SETUP'!$V106),""))))</f>
        <v/>
      </c>
      <c r="IW57" s="10" t="str">
        <f>IF('1-SETUP'!$Q106="DAILY",IV57+'1-SETUP'!$V106,IF('1-SETUP'!$Q106="WEEKLY",IV57+'1-SETUP'!$V106*7,IF('1-SETUP'!$Q106="MONTHLY",EDATE(IV57,'1-SETUP'!$V106),IF('1-SETUP'!$Q106="YEARLY",EDATE(IV57,12*'1-SETUP'!$V106),""))))</f>
        <v/>
      </c>
      <c r="IX57" s="10" t="str">
        <f>IF('1-SETUP'!$Q106="DAILY",IW57+'1-SETUP'!$V106,IF('1-SETUP'!$Q106="WEEKLY",IW57+'1-SETUP'!$V106*7,IF('1-SETUP'!$Q106="MONTHLY",EDATE(IW57,'1-SETUP'!$V106),IF('1-SETUP'!$Q106="YEARLY",EDATE(IW57,12*'1-SETUP'!$V106),""))))</f>
        <v/>
      </c>
      <c r="IY57" s="10" t="str">
        <f>IF('1-SETUP'!$Q106="DAILY",IX57+'1-SETUP'!$V106,IF('1-SETUP'!$Q106="WEEKLY",IX57+'1-SETUP'!$V106*7,IF('1-SETUP'!$Q106="MONTHLY",EDATE(IX57,'1-SETUP'!$V106),IF('1-SETUP'!$Q106="YEARLY",EDATE(IX57,12*'1-SETUP'!$V106),""))))</f>
        <v/>
      </c>
      <c r="IZ57" s="10" t="str">
        <f>IF('1-SETUP'!$Q106="DAILY",IY57+'1-SETUP'!$V106,IF('1-SETUP'!$Q106="WEEKLY",IY57+'1-SETUP'!$V106*7,IF('1-SETUP'!$Q106="MONTHLY",EDATE(IY57,'1-SETUP'!$V106),IF('1-SETUP'!$Q106="YEARLY",EDATE(IY57,12*'1-SETUP'!$V106),""))))</f>
        <v/>
      </c>
      <c r="JA57" s="10" t="str">
        <f>IF('1-SETUP'!$Q106="DAILY",IZ57+'1-SETUP'!$V106,IF('1-SETUP'!$Q106="WEEKLY",IZ57+'1-SETUP'!$V106*7,IF('1-SETUP'!$Q106="MONTHLY",EDATE(IZ57,'1-SETUP'!$V106),IF('1-SETUP'!$Q106="YEARLY",EDATE(IZ57,12*'1-SETUP'!$V106),""))))</f>
        <v/>
      </c>
      <c r="JB57" s="10" t="str">
        <f>IF('1-SETUP'!$Q106="DAILY",JA57+'1-SETUP'!$V106,IF('1-SETUP'!$Q106="WEEKLY",JA57+'1-SETUP'!$V106*7,IF('1-SETUP'!$Q106="MONTHLY",EDATE(JA57,'1-SETUP'!$V106),IF('1-SETUP'!$Q106="YEARLY",EDATE(JA57,12*'1-SETUP'!$V106),""))))</f>
        <v/>
      </c>
      <c r="JC57" s="10" t="str">
        <f>IF('1-SETUP'!$Q106="DAILY",JB57+'1-SETUP'!$V106,IF('1-SETUP'!$Q106="WEEKLY",JB57+'1-SETUP'!$V106*7,IF('1-SETUP'!$Q106="MONTHLY",EDATE(JB57,'1-SETUP'!$V106),IF('1-SETUP'!$Q106="YEARLY",EDATE(JB57,12*'1-SETUP'!$V106),""))))</f>
        <v/>
      </c>
      <c r="JD57" s="10" t="str">
        <f>IF('1-SETUP'!$Q106="DAILY",JC57+'1-SETUP'!$V106,IF('1-SETUP'!$Q106="WEEKLY",JC57+'1-SETUP'!$V106*7,IF('1-SETUP'!$Q106="MONTHLY",EDATE(JC57,'1-SETUP'!$V106),IF('1-SETUP'!$Q106="YEARLY",EDATE(JC57,12*'1-SETUP'!$V106),""))))</f>
        <v/>
      </c>
      <c r="JE57" s="10" t="str">
        <f>IF('1-SETUP'!$Q106="DAILY",JD57+'1-SETUP'!$V106,IF('1-SETUP'!$Q106="WEEKLY",JD57+'1-SETUP'!$V106*7,IF('1-SETUP'!$Q106="MONTHLY",EDATE(JD57,'1-SETUP'!$V106),IF('1-SETUP'!$Q106="YEARLY",EDATE(JD57,12*'1-SETUP'!$V106),""))))</f>
        <v/>
      </c>
      <c r="JF57" s="10" t="str">
        <f>IF('1-SETUP'!$Q106="DAILY",JE57+'1-SETUP'!$V106,IF('1-SETUP'!$Q106="WEEKLY",JE57+'1-SETUP'!$V106*7,IF('1-SETUP'!$Q106="MONTHLY",EDATE(JE57,'1-SETUP'!$V106),IF('1-SETUP'!$Q106="YEARLY",EDATE(JE57,12*'1-SETUP'!$V106),""))))</f>
        <v/>
      </c>
      <c r="JG57" s="10" t="str">
        <f>IF('1-SETUP'!$Q106="DAILY",JF57+'1-SETUP'!$V106,IF('1-SETUP'!$Q106="WEEKLY",JF57+'1-SETUP'!$V106*7,IF('1-SETUP'!$Q106="MONTHLY",EDATE(JF57,'1-SETUP'!$V106),IF('1-SETUP'!$Q106="YEARLY",EDATE(JF57,12*'1-SETUP'!$V106),""))))</f>
        <v/>
      </c>
      <c r="JH57" s="10" t="str">
        <f>IF('1-SETUP'!$Q106="DAILY",JG57+'1-SETUP'!$V106,IF('1-SETUP'!$Q106="WEEKLY",JG57+'1-SETUP'!$V106*7,IF('1-SETUP'!$Q106="MONTHLY",EDATE(JG57,'1-SETUP'!$V106),IF('1-SETUP'!$Q106="YEARLY",EDATE(JG57,12*'1-SETUP'!$V106),""))))</f>
        <v/>
      </c>
      <c r="JI57" s="10" t="str">
        <f>IF('1-SETUP'!$Q106="DAILY",JH57+'1-SETUP'!$V106,IF('1-SETUP'!$Q106="WEEKLY",JH57+'1-SETUP'!$V106*7,IF('1-SETUP'!$Q106="MONTHLY",EDATE(JH57,'1-SETUP'!$V106),IF('1-SETUP'!$Q106="YEARLY",EDATE(JH57,12*'1-SETUP'!$V106),""))))</f>
        <v/>
      </c>
      <c r="JJ57" s="10" t="str">
        <f>IF('1-SETUP'!$Q106="DAILY",JI57+'1-SETUP'!$V106,IF('1-SETUP'!$Q106="WEEKLY",JI57+'1-SETUP'!$V106*7,IF('1-SETUP'!$Q106="MONTHLY",EDATE(JI57,'1-SETUP'!$V106),IF('1-SETUP'!$Q106="YEARLY",EDATE(JI57,12*'1-SETUP'!$V106),""))))</f>
        <v/>
      </c>
      <c r="JK57" s="10" t="str">
        <f>IF('1-SETUP'!$Q106="DAILY",JJ57+'1-SETUP'!$V106,IF('1-SETUP'!$Q106="WEEKLY",JJ57+'1-SETUP'!$V106*7,IF('1-SETUP'!$Q106="MONTHLY",EDATE(JJ57,'1-SETUP'!$V106),IF('1-SETUP'!$Q106="YEARLY",EDATE(JJ57,12*'1-SETUP'!$V106),""))))</f>
        <v/>
      </c>
      <c r="JL57" s="10" t="str">
        <f>IF('1-SETUP'!$Q106="DAILY",JK57+'1-SETUP'!$V106,IF('1-SETUP'!$Q106="WEEKLY",JK57+'1-SETUP'!$V106*7,IF('1-SETUP'!$Q106="MONTHLY",EDATE(JK57,'1-SETUP'!$V106),IF('1-SETUP'!$Q106="YEARLY",EDATE(JK57,12*'1-SETUP'!$V106),""))))</f>
        <v/>
      </c>
      <c r="JM57" s="10" t="str">
        <f>IF('1-SETUP'!$Q106="DAILY",JL57+'1-SETUP'!$V106,IF('1-SETUP'!$Q106="WEEKLY",JL57+'1-SETUP'!$V106*7,IF('1-SETUP'!$Q106="MONTHLY",EDATE(JL57,'1-SETUP'!$V106),IF('1-SETUP'!$Q106="YEARLY",EDATE(JL57,12*'1-SETUP'!$V106),""))))</f>
        <v/>
      </c>
      <c r="JN57" s="10" t="str">
        <f>IF('1-SETUP'!$Q106="DAILY",JM57+'1-SETUP'!$V106,IF('1-SETUP'!$Q106="WEEKLY",JM57+'1-SETUP'!$V106*7,IF('1-SETUP'!$Q106="MONTHLY",EDATE(JM57,'1-SETUP'!$V106),IF('1-SETUP'!$Q106="YEARLY",EDATE(JM57,12*'1-SETUP'!$V106),""))))</f>
        <v/>
      </c>
      <c r="JO57" s="10" t="str">
        <f>IF('1-SETUP'!$Q106="DAILY",JN57+'1-SETUP'!$V106,IF('1-SETUP'!$Q106="WEEKLY",JN57+'1-SETUP'!$V106*7,IF('1-SETUP'!$Q106="MONTHLY",EDATE(JN57,'1-SETUP'!$V106),IF('1-SETUP'!$Q106="YEARLY",EDATE(JN57,12*'1-SETUP'!$V106),""))))</f>
        <v/>
      </c>
      <c r="JP57" s="10" t="str">
        <f>IF('1-SETUP'!$Q106="DAILY",JO57+'1-SETUP'!$V106,IF('1-SETUP'!$Q106="WEEKLY",JO57+'1-SETUP'!$V106*7,IF('1-SETUP'!$Q106="MONTHLY",EDATE(JO57,'1-SETUP'!$V106),IF('1-SETUP'!$Q106="YEARLY",EDATE(JO57,12*'1-SETUP'!$V106),""))))</f>
        <v/>
      </c>
      <c r="JQ57" s="10" t="str">
        <f>IF('1-SETUP'!$Q106="DAILY",JP57+'1-SETUP'!$V106,IF('1-SETUP'!$Q106="WEEKLY",JP57+'1-SETUP'!$V106*7,IF('1-SETUP'!$Q106="MONTHLY",EDATE(JP57,'1-SETUP'!$V106),IF('1-SETUP'!$Q106="YEARLY",EDATE(JP57,12*'1-SETUP'!$V106),""))))</f>
        <v/>
      </c>
      <c r="JR57" s="10" t="str">
        <f>IF('1-SETUP'!$Q106="DAILY",JQ57+'1-SETUP'!$V106,IF('1-SETUP'!$Q106="WEEKLY",JQ57+'1-SETUP'!$V106*7,IF('1-SETUP'!$Q106="MONTHLY",EDATE(JQ57,'1-SETUP'!$V106),IF('1-SETUP'!$Q106="YEARLY",EDATE(JQ57,12*'1-SETUP'!$V106),""))))</f>
        <v/>
      </c>
      <c r="JS57" s="10" t="str">
        <f>IF('1-SETUP'!$Q106="DAILY",JR57+'1-SETUP'!$V106,IF('1-SETUP'!$Q106="WEEKLY",JR57+'1-SETUP'!$V106*7,IF('1-SETUP'!$Q106="MONTHLY",EDATE(JR57,'1-SETUP'!$V106),IF('1-SETUP'!$Q106="YEARLY",EDATE(JR57,12*'1-SETUP'!$V106),""))))</f>
        <v/>
      </c>
      <c r="JT57" s="10" t="str">
        <f>IF('1-SETUP'!$Q106="DAILY",JS57+'1-SETUP'!$V106,IF('1-SETUP'!$Q106="WEEKLY",JS57+'1-SETUP'!$V106*7,IF('1-SETUP'!$Q106="MONTHLY",EDATE(JS57,'1-SETUP'!$V106),IF('1-SETUP'!$Q106="YEARLY",EDATE(JS57,12*'1-SETUP'!$V106),""))))</f>
        <v/>
      </c>
      <c r="JU57" s="10" t="str">
        <f>IF('1-SETUP'!$Q106="DAILY",JT57+'1-SETUP'!$V106,IF('1-SETUP'!$Q106="WEEKLY",JT57+'1-SETUP'!$V106*7,IF('1-SETUP'!$Q106="MONTHLY",EDATE(JT57,'1-SETUP'!$V106),IF('1-SETUP'!$Q106="YEARLY",EDATE(JT57,12*'1-SETUP'!$V106),""))))</f>
        <v/>
      </c>
      <c r="JV57" s="10" t="str">
        <f>IF('1-SETUP'!$Q106="DAILY",JU57+'1-SETUP'!$V106,IF('1-SETUP'!$Q106="WEEKLY",JU57+'1-SETUP'!$V106*7,IF('1-SETUP'!$Q106="MONTHLY",EDATE(JU57,'1-SETUP'!$V106),IF('1-SETUP'!$Q106="YEARLY",EDATE(JU57,12*'1-SETUP'!$V106),""))))</f>
        <v/>
      </c>
      <c r="JW57" s="10" t="str">
        <f>IF('1-SETUP'!$Q106="DAILY",JV57+'1-SETUP'!$V106,IF('1-SETUP'!$Q106="WEEKLY",JV57+'1-SETUP'!$V106*7,IF('1-SETUP'!$Q106="MONTHLY",EDATE(JV57,'1-SETUP'!$V106),IF('1-SETUP'!$Q106="YEARLY",EDATE(JV57,12*'1-SETUP'!$V106),""))))</f>
        <v/>
      </c>
      <c r="JX57" s="10" t="str">
        <f>IF('1-SETUP'!$Q106="DAILY",JW57+'1-SETUP'!$V106,IF('1-SETUP'!$Q106="WEEKLY",JW57+'1-SETUP'!$V106*7,IF('1-SETUP'!$Q106="MONTHLY",EDATE(JW57,'1-SETUP'!$V106),IF('1-SETUP'!$Q106="YEARLY",EDATE(JW57,12*'1-SETUP'!$V106),""))))</f>
        <v/>
      </c>
      <c r="JY57" s="10" t="str">
        <f>IF('1-SETUP'!$Q106="DAILY",JX57+'1-SETUP'!$V106,IF('1-SETUP'!$Q106="WEEKLY",JX57+'1-SETUP'!$V106*7,IF('1-SETUP'!$Q106="MONTHLY",EDATE(JX57,'1-SETUP'!$V106),IF('1-SETUP'!$Q106="YEARLY",EDATE(JX57,12*'1-SETUP'!$V106),""))))</f>
        <v/>
      </c>
      <c r="JZ57" s="10" t="str">
        <f>IF('1-SETUP'!$Q106="DAILY",JY57+'1-SETUP'!$V106,IF('1-SETUP'!$Q106="WEEKLY",JY57+'1-SETUP'!$V106*7,IF('1-SETUP'!$Q106="MONTHLY",EDATE(JY57,'1-SETUP'!$V106),IF('1-SETUP'!$Q106="YEARLY",EDATE(JY57,12*'1-SETUP'!$V106),""))))</f>
        <v/>
      </c>
      <c r="KA57" s="10" t="str">
        <f>IF('1-SETUP'!$Q106="DAILY",JZ57+'1-SETUP'!$V106,IF('1-SETUP'!$Q106="WEEKLY",JZ57+'1-SETUP'!$V106*7,IF('1-SETUP'!$Q106="MONTHLY",EDATE(JZ57,'1-SETUP'!$V106),IF('1-SETUP'!$Q106="YEARLY",EDATE(JZ57,12*'1-SETUP'!$V106),""))))</f>
        <v/>
      </c>
      <c r="KB57" s="10" t="str">
        <f>IF('1-SETUP'!$Q106="DAILY",KA57+'1-SETUP'!$V106,IF('1-SETUP'!$Q106="WEEKLY",KA57+'1-SETUP'!$V106*7,IF('1-SETUP'!$Q106="MONTHLY",EDATE(KA57,'1-SETUP'!$V106),IF('1-SETUP'!$Q106="YEARLY",EDATE(KA57,12*'1-SETUP'!$V106),""))))</f>
        <v/>
      </c>
      <c r="KC57" s="10" t="str">
        <f>IF('1-SETUP'!$Q106="DAILY",KB57+'1-SETUP'!$V106,IF('1-SETUP'!$Q106="WEEKLY",KB57+'1-SETUP'!$V106*7,IF('1-SETUP'!$Q106="MONTHLY",EDATE(KB57,'1-SETUP'!$V106),IF('1-SETUP'!$Q106="YEARLY",EDATE(KB57,12*'1-SETUP'!$V106),""))))</f>
        <v/>
      </c>
      <c r="KD57" s="10" t="str">
        <f>IF('1-SETUP'!$Q106="DAILY",KC57+'1-SETUP'!$V106,IF('1-SETUP'!$Q106="WEEKLY",KC57+'1-SETUP'!$V106*7,IF('1-SETUP'!$Q106="MONTHLY",EDATE(KC57,'1-SETUP'!$V106),IF('1-SETUP'!$Q106="YEARLY",EDATE(KC57,12*'1-SETUP'!$V106),""))))</f>
        <v/>
      </c>
      <c r="KE57" s="10" t="str">
        <f>IF('1-SETUP'!$Q106="DAILY",KD57+'1-SETUP'!$V106,IF('1-SETUP'!$Q106="WEEKLY",KD57+'1-SETUP'!$V106*7,IF('1-SETUP'!$Q106="MONTHLY",EDATE(KD57,'1-SETUP'!$V106),IF('1-SETUP'!$Q106="YEARLY",EDATE(KD57,12*'1-SETUP'!$V106),""))))</f>
        <v/>
      </c>
      <c r="KF57" s="10" t="str">
        <f>IF('1-SETUP'!$Q106="DAILY",KE57+'1-SETUP'!$V106,IF('1-SETUP'!$Q106="WEEKLY",KE57+'1-SETUP'!$V106*7,IF('1-SETUP'!$Q106="MONTHLY",EDATE(KE57,'1-SETUP'!$V106),IF('1-SETUP'!$Q106="YEARLY",EDATE(KE57,12*'1-SETUP'!$V106),""))))</f>
        <v/>
      </c>
      <c r="KG57" s="10" t="str">
        <f>IF('1-SETUP'!$Q106="DAILY",KF57+'1-SETUP'!$V106,IF('1-SETUP'!$Q106="WEEKLY",KF57+'1-SETUP'!$V106*7,IF('1-SETUP'!$Q106="MONTHLY",EDATE(KF57,'1-SETUP'!$V106),IF('1-SETUP'!$Q106="YEARLY",EDATE(KF57,12*'1-SETUP'!$V106),""))))</f>
        <v/>
      </c>
      <c r="KH57" s="10" t="str">
        <f>IF('1-SETUP'!$Q106="DAILY",KG57+'1-SETUP'!$V106,IF('1-SETUP'!$Q106="WEEKLY",KG57+'1-SETUP'!$V106*7,IF('1-SETUP'!$Q106="MONTHLY",EDATE(KG57,'1-SETUP'!$V106),IF('1-SETUP'!$Q106="YEARLY",EDATE(KG57,12*'1-SETUP'!$V106),""))))</f>
        <v/>
      </c>
      <c r="KI57" s="10" t="str">
        <f>IF('1-SETUP'!$Q106="DAILY",KH57+'1-SETUP'!$V106,IF('1-SETUP'!$Q106="WEEKLY",KH57+'1-SETUP'!$V106*7,IF('1-SETUP'!$Q106="MONTHLY",EDATE(KH57,'1-SETUP'!$V106),IF('1-SETUP'!$Q106="YEARLY",EDATE(KH57,12*'1-SETUP'!$V106),""))))</f>
        <v/>
      </c>
      <c r="KJ57" s="10" t="str">
        <f>IF('1-SETUP'!$Q106="DAILY",KI57+'1-SETUP'!$V106,IF('1-SETUP'!$Q106="WEEKLY",KI57+'1-SETUP'!$V106*7,IF('1-SETUP'!$Q106="MONTHLY",EDATE(KI57,'1-SETUP'!$V106),IF('1-SETUP'!$Q106="YEARLY",EDATE(KI57,12*'1-SETUP'!$V106),""))))</f>
        <v/>
      </c>
      <c r="KK57" s="10" t="str">
        <f>IF('1-SETUP'!$Q106="DAILY",KJ57+'1-SETUP'!$V106,IF('1-SETUP'!$Q106="WEEKLY",KJ57+'1-SETUP'!$V106*7,IF('1-SETUP'!$Q106="MONTHLY",EDATE(KJ57,'1-SETUP'!$V106),IF('1-SETUP'!$Q106="YEARLY",EDATE(KJ57,12*'1-SETUP'!$V106),""))))</f>
        <v/>
      </c>
      <c r="KL57" s="10" t="str">
        <f>IF('1-SETUP'!$Q106="DAILY",KK57+'1-SETUP'!$V106,IF('1-SETUP'!$Q106="WEEKLY",KK57+'1-SETUP'!$V106*7,IF('1-SETUP'!$Q106="MONTHLY",EDATE(KK57,'1-SETUP'!$V106),IF('1-SETUP'!$Q106="YEARLY",EDATE(KK57,12*'1-SETUP'!$V106),""))))</f>
        <v/>
      </c>
      <c r="KM57" s="10" t="str">
        <f>IF('1-SETUP'!$Q106="DAILY",KL57+'1-SETUP'!$V106,IF('1-SETUP'!$Q106="WEEKLY",KL57+'1-SETUP'!$V106*7,IF('1-SETUP'!$Q106="MONTHLY",EDATE(KL57,'1-SETUP'!$V106),IF('1-SETUP'!$Q106="YEARLY",EDATE(KL57,12*'1-SETUP'!$V106),""))))</f>
        <v/>
      </c>
      <c r="KN57" s="10" t="str">
        <f>IF('1-SETUP'!$Q106="DAILY",KM57+'1-SETUP'!$V106,IF('1-SETUP'!$Q106="WEEKLY",KM57+'1-SETUP'!$V106*7,IF('1-SETUP'!$Q106="MONTHLY",EDATE(KM57,'1-SETUP'!$V106),IF('1-SETUP'!$Q106="YEARLY",EDATE(KM57,12*'1-SETUP'!$V106),""))))</f>
        <v/>
      </c>
      <c r="KO57" s="10" t="str">
        <f>IF('1-SETUP'!$Q106="DAILY",KN57+'1-SETUP'!$V106,IF('1-SETUP'!$Q106="WEEKLY",KN57+'1-SETUP'!$V106*7,IF('1-SETUP'!$Q106="MONTHLY",EDATE(KN57,'1-SETUP'!$V106),IF('1-SETUP'!$Q106="YEARLY",EDATE(KN57,12*'1-SETUP'!$V106),""))))</f>
        <v/>
      </c>
      <c r="KP57" s="10" t="str">
        <f>IF('1-SETUP'!$Q106="DAILY",KO57+'1-SETUP'!$V106,IF('1-SETUP'!$Q106="WEEKLY",KO57+'1-SETUP'!$V106*7,IF('1-SETUP'!$Q106="MONTHLY",EDATE(KO57,'1-SETUP'!$V106),IF('1-SETUP'!$Q106="YEARLY",EDATE(KO57,12*'1-SETUP'!$V106),""))))</f>
        <v/>
      </c>
      <c r="KQ57" s="10" t="str">
        <f>IF('1-SETUP'!$Q106="DAILY",KP57+'1-SETUP'!$V106,IF('1-SETUP'!$Q106="WEEKLY",KP57+'1-SETUP'!$V106*7,IF('1-SETUP'!$Q106="MONTHLY",EDATE(KP57,'1-SETUP'!$V106),IF('1-SETUP'!$Q106="YEARLY",EDATE(KP57,12*'1-SETUP'!$V106),""))))</f>
        <v/>
      </c>
      <c r="KR57" s="10" t="str">
        <f>IF('1-SETUP'!$Q106="DAILY",KQ57+'1-SETUP'!$V106,IF('1-SETUP'!$Q106="WEEKLY",KQ57+'1-SETUP'!$V106*7,IF('1-SETUP'!$Q106="MONTHLY",EDATE(KQ57,'1-SETUP'!$V106),IF('1-SETUP'!$Q106="YEARLY",EDATE(KQ57,12*'1-SETUP'!$V106),""))))</f>
        <v/>
      </c>
      <c r="KS57" s="10" t="str">
        <f>IF('1-SETUP'!$Q106="DAILY",KR57+'1-SETUP'!$V106,IF('1-SETUP'!$Q106="WEEKLY",KR57+'1-SETUP'!$V106*7,IF('1-SETUP'!$Q106="MONTHLY",EDATE(KR57,'1-SETUP'!$V106),IF('1-SETUP'!$Q106="YEARLY",EDATE(KR57,12*'1-SETUP'!$V106),""))))</f>
        <v/>
      </c>
      <c r="KT57" s="10" t="str">
        <f>IF('1-SETUP'!$Q106="DAILY",KS57+'1-SETUP'!$V106,IF('1-SETUP'!$Q106="WEEKLY",KS57+'1-SETUP'!$V106*7,IF('1-SETUP'!$Q106="MONTHLY",EDATE(KS57,'1-SETUP'!$V106),IF('1-SETUP'!$Q106="YEARLY",EDATE(KS57,12*'1-SETUP'!$V106),""))))</f>
        <v/>
      </c>
      <c r="KU57" s="10" t="str">
        <f>IF('1-SETUP'!$Q106="DAILY",KT57+'1-SETUP'!$V106,IF('1-SETUP'!$Q106="WEEKLY",KT57+'1-SETUP'!$V106*7,IF('1-SETUP'!$Q106="MONTHLY",EDATE(KT57,'1-SETUP'!$V106),IF('1-SETUP'!$Q106="YEARLY",EDATE(KT57,12*'1-SETUP'!$V106),""))))</f>
        <v/>
      </c>
      <c r="KV57" s="10" t="str">
        <f>IF('1-SETUP'!$Q106="DAILY",KU57+'1-SETUP'!$V106,IF('1-SETUP'!$Q106="WEEKLY",KU57+'1-SETUP'!$V106*7,IF('1-SETUP'!$Q106="MONTHLY",EDATE(KU57,'1-SETUP'!$V106),IF('1-SETUP'!$Q106="YEARLY",EDATE(KU57,12*'1-SETUP'!$V106),""))))</f>
        <v/>
      </c>
      <c r="KW57" s="10" t="str">
        <f>IF('1-SETUP'!$Q106="DAILY",KV57+'1-SETUP'!$V106,IF('1-SETUP'!$Q106="WEEKLY",KV57+'1-SETUP'!$V106*7,IF('1-SETUP'!$Q106="MONTHLY",EDATE(KV57,'1-SETUP'!$V106),IF('1-SETUP'!$Q106="YEARLY",EDATE(KV57,12*'1-SETUP'!$V106),""))))</f>
        <v/>
      </c>
      <c r="KX57" s="10" t="str">
        <f>IF('1-SETUP'!$Q106="DAILY",KW57+'1-SETUP'!$V106,IF('1-SETUP'!$Q106="WEEKLY",KW57+'1-SETUP'!$V106*7,IF('1-SETUP'!$Q106="MONTHLY",EDATE(KW57,'1-SETUP'!$V106),IF('1-SETUP'!$Q106="YEARLY",EDATE(KW57,12*'1-SETUP'!$V106),""))))</f>
        <v/>
      </c>
      <c r="KY57" s="10" t="str">
        <f>IF('1-SETUP'!$Q106="DAILY",KX57+'1-SETUP'!$V106,IF('1-SETUP'!$Q106="WEEKLY",KX57+'1-SETUP'!$V106*7,IF('1-SETUP'!$Q106="MONTHLY",EDATE(KX57,'1-SETUP'!$V106),IF('1-SETUP'!$Q106="YEARLY",EDATE(KX57,12*'1-SETUP'!$V106),""))))</f>
        <v/>
      </c>
      <c r="KZ57" s="10" t="str">
        <f>IF('1-SETUP'!$Q106="DAILY",KY57+'1-SETUP'!$V106,IF('1-SETUP'!$Q106="WEEKLY",KY57+'1-SETUP'!$V106*7,IF('1-SETUP'!$Q106="MONTHLY",EDATE(KY57,'1-SETUP'!$V106),IF('1-SETUP'!$Q106="YEARLY",EDATE(KY57,12*'1-SETUP'!$V106),""))))</f>
        <v/>
      </c>
      <c r="LA57" s="10" t="str">
        <f>IF('1-SETUP'!$Q106="DAILY",KZ57+'1-SETUP'!$V106,IF('1-SETUP'!$Q106="WEEKLY",KZ57+'1-SETUP'!$V106*7,IF('1-SETUP'!$Q106="MONTHLY",EDATE(KZ57,'1-SETUP'!$V106),IF('1-SETUP'!$Q106="YEARLY",EDATE(KZ57,12*'1-SETUP'!$V106),""))))</f>
        <v/>
      </c>
      <c r="LB57" s="10" t="str">
        <f>IF('1-SETUP'!$Q106="DAILY",LA57+'1-SETUP'!$V106,IF('1-SETUP'!$Q106="WEEKLY",LA57+'1-SETUP'!$V106*7,IF('1-SETUP'!$Q106="MONTHLY",EDATE(LA57,'1-SETUP'!$V106),IF('1-SETUP'!$Q106="YEARLY",EDATE(LA57,12*'1-SETUP'!$V106),""))))</f>
        <v/>
      </c>
      <c r="LC57" s="10" t="str">
        <f>IF('1-SETUP'!$Q106="DAILY",LB57+'1-SETUP'!$V106,IF('1-SETUP'!$Q106="WEEKLY",LB57+'1-SETUP'!$V106*7,IF('1-SETUP'!$Q106="MONTHLY",EDATE(LB57,'1-SETUP'!$V106),IF('1-SETUP'!$Q106="YEARLY",EDATE(LB57,12*'1-SETUP'!$V106),""))))</f>
        <v/>
      </c>
      <c r="LD57" s="10" t="str">
        <f>IF('1-SETUP'!$Q106="DAILY",LC57+'1-SETUP'!$V106,IF('1-SETUP'!$Q106="WEEKLY",LC57+'1-SETUP'!$V106*7,IF('1-SETUP'!$Q106="MONTHLY",EDATE(LC57,'1-SETUP'!$V106),IF('1-SETUP'!$Q106="YEARLY",EDATE(LC57,12*'1-SETUP'!$V106),""))))</f>
        <v/>
      </c>
      <c r="LE57" s="10" t="str">
        <f>IF('1-SETUP'!$Q106="DAILY",LD57+'1-SETUP'!$V106,IF('1-SETUP'!$Q106="WEEKLY",LD57+'1-SETUP'!$V106*7,IF('1-SETUP'!$Q106="MONTHLY",EDATE(LD57,'1-SETUP'!$V106),IF('1-SETUP'!$Q106="YEARLY",EDATE(LD57,12*'1-SETUP'!$V106),""))))</f>
        <v/>
      </c>
      <c r="LF57" s="10" t="str">
        <f>IF('1-SETUP'!$Q106="DAILY",LE57+'1-SETUP'!$V106,IF('1-SETUP'!$Q106="WEEKLY",LE57+'1-SETUP'!$V106*7,IF('1-SETUP'!$Q106="MONTHLY",EDATE(LE57,'1-SETUP'!$V106),IF('1-SETUP'!$Q106="YEARLY",EDATE(LE57,12*'1-SETUP'!$V106),""))))</f>
        <v/>
      </c>
      <c r="LG57" s="10" t="str">
        <f>IF('1-SETUP'!$Q106="DAILY",LF57+'1-SETUP'!$V106,IF('1-SETUP'!$Q106="WEEKLY",LF57+'1-SETUP'!$V106*7,IF('1-SETUP'!$Q106="MONTHLY",EDATE(LF57,'1-SETUP'!$V106),IF('1-SETUP'!$Q106="YEARLY",EDATE(LF57,12*'1-SETUP'!$V106),""))))</f>
        <v/>
      </c>
      <c r="LH57" s="10" t="str">
        <f>IF('1-SETUP'!$Q106="DAILY",LG57+'1-SETUP'!$V106,IF('1-SETUP'!$Q106="WEEKLY",LG57+'1-SETUP'!$V106*7,IF('1-SETUP'!$Q106="MONTHLY",EDATE(LG57,'1-SETUP'!$V106),IF('1-SETUP'!$Q106="YEARLY",EDATE(LG57,12*'1-SETUP'!$V106),""))))</f>
        <v/>
      </c>
      <c r="LI57" s="10" t="str">
        <f>IF('1-SETUP'!$Q106="DAILY",LH57+'1-SETUP'!$V106,IF('1-SETUP'!$Q106="WEEKLY",LH57+'1-SETUP'!$V106*7,IF('1-SETUP'!$Q106="MONTHLY",EDATE(LH57,'1-SETUP'!$V106),IF('1-SETUP'!$Q106="YEARLY",EDATE(LH57,12*'1-SETUP'!$V106),""))))</f>
        <v/>
      </c>
      <c r="LJ57" s="10" t="str">
        <f>IF('1-SETUP'!$Q106="DAILY",LI57+'1-SETUP'!$V106,IF('1-SETUP'!$Q106="WEEKLY",LI57+'1-SETUP'!$V106*7,IF('1-SETUP'!$Q106="MONTHLY",EDATE(LI57,'1-SETUP'!$V106),IF('1-SETUP'!$Q106="YEARLY",EDATE(LI57,12*'1-SETUP'!$V106),""))))</f>
        <v/>
      </c>
      <c r="LK57" s="10" t="str">
        <f>IF('1-SETUP'!$Q106="DAILY",LJ57+'1-SETUP'!$V106,IF('1-SETUP'!$Q106="WEEKLY",LJ57+'1-SETUP'!$V106*7,IF('1-SETUP'!$Q106="MONTHLY",EDATE(LJ57,'1-SETUP'!$V106),IF('1-SETUP'!$Q106="YEARLY",EDATE(LJ57,12*'1-SETUP'!$V106),""))))</f>
        <v/>
      </c>
      <c r="LL57" s="10" t="str">
        <f>IF('1-SETUP'!$Q106="DAILY",LK57+'1-SETUP'!$V106,IF('1-SETUP'!$Q106="WEEKLY",LK57+'1-SETUP'!$V106*7,IF('1-SETUP'!$Q106="MONTHLY",EDATE(LK57,'1-SETUP'!$V106),IF('1-SETUP'!$Q106="YEARLY",EDATE(LK57,12*'1-SETUP'!$V106),""))))</f>
        <v/>
      </c>
      <c r="LM57" s="10" t="str">
        <f>IF('1-SETUP'!$Q106="DAILY",LL57+'1-SETUP'!$V106,IF('1-SETUP'!$Q106="WEEKLY",LL57+'1-SETUP'!$V106*7,IF('1-SETUP'!$Q106="MONTHLY",EDATE(LL57,'1-SETUP'!$V106),IF('1-SETUP'!$Q106="YEARLY",EDATE(LL57,12*'1-SETUP'!$V106),""))))</f>
        <v/>
      </c>
      <c r="LN57" s="10" t="str">
        <f>IF('1-SETUP'!$Q106="DAILY",LM57+'1-SETUP'!$V106,IF('1-SETUP'!$Q106="WEEKLY",LM57+'1-SETUP'!$V106*7,IF('1-SETUP'!$Q106="MONTHLY",EDATE(LM57,'1-SETUP'!$V106),IF('1-SETUP'!$Q106="YEARLY",EDATE(LM57,12*'1-SETUP'!$V106),""))))</f>
        <v/>
      </c>
      <c r="LO57" s="10" t="str">
        <f>IF('1-SETUP'!$Q106="DAILY",LN57+'1-SETUP'!$V106,IF('1-SETUP'!$Q106="WEEKLY",LN57+'1-SETUP'!$V106*7,IF('1-SETUP'!$Q106="MONTHLY",EDATE(LN57,'1-SETUP'!$V106),IF('1-SETUP'!$Q106="YEARLY",EDATE(LN57,12*'1-SETUP'!$V106),""))))</f>
        <v/>
      </c>
      <c r="LP57" s="10" t="str">
        <f>IF('1-SETUP'!$Q106="DAILY",LO57+'1-SETUP'!$V106,IF('1-SETUP'!$Q106="WEEKLY",LO57+'1-SETUP'!$V106*7,IF('1-SETUP'!$Q106="MONTHLY",EDATE(LO57,'1-SETUP'!$V106),IF('1-SETUP'!$Q106="YEARLY",EDATE(LO57,12*'1-SETUP'!$V106),""))))</f>
        <v/>
      </c>
      <c r="LQ57" s="10" t="str">
        <f>IF('1-SETUP'!$Q106="DAILY",LP57+'1-SETUP'!$V106,IF('1-SETUP'!$Q106="WEEKLY",LP57+'1-SETUP'!$V106*7,IF('1-SETUP'!$Q106="MONTHLY",EDATE(LP57,'1-SETUP'!$V106),IF('1-SETUP'!$Q106="YEARLY",EDATE(LP57,12*'1-SETUP'!$V106),""))))</f>
        <v/>
      </c>
      <c r="LR57" s="10" t="str">
        <f>IF('1-SETUP'!$Q106="DAILY",LQ57+'1-SETUP'!$V106,IF('1-SETUP'!$Q106="WEEKLY",LQ57+'1-SETUP'!$V106*7,IF('1-SETUP'!$Q106="MONTHLY",EDATE(LQ57,'1-SETUP'!$V106),IF('1-SETUP'!$Q106="YEARLY",EDATE(LQ57,12*'1-SETUP'!$V106),""))))</f>
        <v/>
      </c>
      <c r="LS57" s="10" t="str">
        <f>IF('1-SETUP'!$Q106="DAILY",LR57+'1-SETUP'!$V106,IF('1-SETUP'!$Q106="WEEKLY",LR57+'1-SETUP'!$V106*7,IF('1-SETUP'!$Q106="MONTHLY",EDATE(LR57,'1-SETUP'!$V106),IF('1-SETUP'!$Q106="YEARLY",EDATE(LR57,12*'1-SETUP'!$V106),""))))</f>
        <v/>
      </c>
      <c r="LT57" s="10" t="str">
        <f>IF('1-SETUP'!$Q106="DAILY",LS57+'1-SETUP'!$V106,IF('1-SETUP'!$Q106="WEEKLY",LS57+'1-SETUP'!$V106*7,IF('1-SETUP'!$Q106="MONTHLY",EDATE(LS57,'1-SETUP'!$V106),IF('1-SETUP'!$Q106="YEARLY",EDATE(LS57,12*'1-SETUP'!$V106),""))))</f>
        <v/>
      </c>
      <c r="LU57" s="10" t="str">
        <f>IF('1-SETUP'!$Q106="DAILY",LT57+'1-SETUP'!$V106,IF('1-SETUP'!$Q106="WEEKLY",LT57+'1-SETUP'!$V106*7,IF('1-SETUP'!$Q106="MONTHLY",EDATE(LT57,'1-SETUP'!$V106),IF('1-SETUP'!$Q106="YEARLY",EDATE(LT57,12*'1-SETUP'!$V106),""))))</f>
        <v/>
      </c>
      <c r="LV57" s="10" t="str">
        <f>IF('1-SETUP'!$Q106="DAILY",LU57+'1-SETUP'!$V106,IF('1-SETUP'!$Q106="WEEKLY",LU57+'1-SETUP'!$V106*7,IF('1-SETUP'!$Q106="MONTHLY",EDATE(LU57,'1-SETUP'!$V106),IF('1-SETUP'!$Q106="YEARLY",EDATE(LU57,12*'1-SETUP'!$V106),""))))</f>
        <v/>
      </c>
      <c r="LW57" s="10" t="str">
        <f>IF('1-SETUP'!$Q106="DAILY",LV57+'1-SETUP'!$V106,IF('1-SETUP'!$Q106="WEEKLY",LV57+'1-SETUP'!$V106*7,IF('1-SETUP'!$Q106="MONTHLY",EDATE(LV57,'1-SETUP'!$V106),IF('1-SETUP'!$Q106="YEARLY",EDATE(LV57,12*'1-SETUP'!$V106),""))))</f>
        <v/>
      </c>
      <c r="LX57" s="10" t="str">
        <f>IF('1-SETUP'!$Q106="DAILY",LW57+'1-SETUP'!$V106,IF('1-SETUP'!$Q106="WEEKLY",LW57+'1-SETUP'!$V106*7,IF('1-SETUP'!$Q106="MONTHLY",EDATE(LW57,'1-SETUP'!$V106),IF('1-SETUP'!$Q106="YEARLY",EDATE(LW57,12*'1-SETUP'!$V106),""))))</f>
        <v/>
      </c>
      <c r="LY57" s="10" t="str">
        <f>IF('1-SETUP'!$Q106="DAILY",LX57+'1-SETUP'!$V106,IF('1-SETUP'!$Q106="WEEKLY",LX57+'1-SETUP'!$V106*7,IF('1-SETUP'!$Q106="MONTHLY",EDATE(LX57,'1-SETUP'!$V106),IF('1-SETUP'!$Q106="YEARLY",EDATE(LX57,12*'1-SETUP'!$V106),""))))</f>
        <v/>
      </c>
      <c r="LZ57" s="10" t="str">
        <f>IF('1-SETUP'!$Q106="DAILY",LY57+'1-SETUP'!$V106,IF('1-SETUP'!$Q106="WEEKLY",LY57+'1-SETUP'!$V106*7,IF('1-SETUP'!$Q106="MONTHLY",EDATE(LY57,'1-SETUP'!$V106),IF('1-SETUP'!$Q106="YEARLY",EDATE(LY57,12*'1-SETUP'!$V106),""))))</f>
        <v/>
      </c>
      <c r="MA57" s="10" t="str">
        <f>IF('1-SETUP'!$Q106="DAILY",LZ57+'1-SETUP'!$V106,IF('1-SETUP'!$Q106="WEEKLY",LZ57+'1-SETUP'!$V106*7,IF('1-SETUP'!$Q106="MONTHLY",EDATE(LZ57,'1-SETUP'!$V106),IF('1-SETUP'!$Q106="YEARLY",EDATE(LZ57,12*'1-SETUP'!$V106),""))))</f>
        <v/>
      </c>
      <c r="MB57" s="10" t="str">
        <f>IF('1-SETUP'!$Q106="DAILY",MA57+'1-SETUP'!$V106,IF('1-SETUP'!$Q106="WEEKLY",MA57+'1-SETUP'!$V106*7,IF('1-SETUP'!$Q106="MONTHLY",EDATE(MA57,'1-SETUP'!$V106),IF('1-SETUP'!$Q106="YEARLY",EDATE(MA57,12*'1-SETUP'!$V106),""))))</f>
        <v/>
      </c>
      <c r="MC57" s="10" t="str">
        <f>IF('1-SETUP'!$Q106="DAILY",MB57+'1-SETUP'!$V106,IF('1-SETUP'!$Q106="WEEKLY",MB57+'1-SETUP'!$V106*7,IF('1-SETUP'!$Q106="MONTHLY",EDATE(MB57,'1-SETUP'!$V106),IF('1-SETUP'!$Q106="YEARLY",EDATE(MB57,12*'1-SETUP'!$V106),""))))</f>
        <v/>
      </c>
      <c r="MD57" s="10" t="str">
        <f>IF('1-SETUP'!$Q106="DAILY",MC57+'1-SETUP'!$V106,IF('1-SETUP'!$Q106="WEEKLY",MC57+'1-SETUP'!$V106*7,IF('1-SETUP'!$Q106="MONTHLY",EDATE(MC57,'1-SETUP'!$V106),IF('1-SETUP'!$Q106="YEARLY",EDATE(MC57,12*'1-SETUP'!$V106),""))))</f>
        <v/>
      </c>
      <c r="ME57" s="10" t="str">
        <f>IF('1-SETUP'!$Q106="DAILY",MD57+'1-SETUP'!$V106,IF('1-SETUP'!$Q106="WEEKLY",MD57+'1-SETUP'!$V106*7,IF('1-SETUP'!$Q106="MONTHLY",EDATE(MD57,'1-SETUP'!$V106),IF('1-SETUP'!$Q106="YEARLY",EDATE(MD57,12*'1-SETUP'!$V106),""))))</f>
        <v/>
      </c>
      <c r="MF57" s="10" t="str">
        <f>IF('1-SETUP'!$Q106="DAILY",ME57+'1-SETUP'!$V106,IF('1-SETUP'!$Q106="WEEKLY",ME57+'1-SETUP'!$V106*7,IF('1-SETUP'!$Q106="MONTHLY",EDATE(ME57,'1-SETUP'!$V106),IF('1-SETUP'!$Q106="YEARLY",EDATE(ME57,12*'1-SETUP'!$V106),""))))</f>
        <v/>
      </c>
      <c r="MG57" s="10" t="str">
        <f>IF('1-SETUP'!$Q106="DAILY",MF57+'1-SETUP'!$V106,IF('1-SETUP'!$Q106="WEEKLY",MF57+'1-SETUP'!$V106*7,IF('1-SETUP'!$Q106="MONTHLY",EDATE(MF57,'1-SETUP'!$V106),IF('1-SETUP'!$Q106="YEARLY",EDATE(MF57,12*'1-SETUP'!$V106),""))))</f>
        <v/>
      </c>
      <c r="MH57" s="10" t="str">
        <f>IF('1-SETUP'!$Q106="DAILY",MG57+'1-SETUP'!$V106,IF('1-SETUP'!$Q106="WEEKLY",MG57+'1-SETUP'!$V106*7,IF('1-SETUP'!$Q106="MONTHLY",EDATE(MG57,'1-SETUP'!$V106),IF('1-SETUP'!$Q106="YEARLY",EDATE(MG57,12*'1-SETUP'!$V106),""))))</f>
        <v/>
      </c>
      <c r="MI57" s="10" t="str">
        <f>IF('1-SETUP'!$Q106="DAILY",MH57+'1-SETUP'!$V106,IF('1-SETUP'!$Q106="WEEKLY",MH57+'1-SETUP'!$V106*7,IF('1-SETUP'!$Q106="MONTHLY",EDATE(MH57,'1-SETUP'!$V106),IF('1-SETUP'!$Q106="YEARLY",EDATE(MH57,12*'1-SETUP'!$V106),""))))</f>
        <v/>
      </c>
      <c r="MJ57" s="10" t="str">
        <f>IF('1-SETUP'!$Q106="DAILY",MI57+'1-SETUP'!$V106,IF('1-SETUP'!$Q106="WEEKLY",MI57+'1-SETUP'!$V106*7,IF('1-SETUP'!$Q106="MONTHLY",EDATE(MI57,'1-SETUP'!$V106),IF('1-SETUP'!$Q106="YEARLY",EDATE(MI57,12*'1-SETUP'!$V106),""))))</f>
        <v/>
      </c>
      <c r="MK57" s="10" t="str">
        <f>IF('1-SETUP'!$Q106="DAILY",MJ57+'1-SETUP'!$V106,IF('1-SETUP'!$Q106="WEEKLY",MJ57+'1-SETUP'!$V106*7,IF('1-SETUP'!$Q106="MONTHLY",EDATE(MJ57,'1-SETUP'!$V106),IF('1-SETUP'!$Q106="YEARLY",EDATE(MJ57,12*'1-SETUP'!$V106),""))))</f>
        <v/>
      </c>
      <c r="ML57" s="10" t="str">
        <f>IF('1-SETUP'!$Q106="DAILY",MK57+'1-SETUP'!$V106,IF('1-SETUP'!$Q106="WEEKLY",MK57+'1-SETUP'!$V106*7,IF('1-SETUP'!$Q106="MONTHLY",EDATE(MK57,'1-SETUP'!$V106),IF('1-SETUP'!$Q106="YEARLY",EDATE(MK57,12*'1-SETUP'!$V106),""))))</f>
        <v/>
      </c>
      <c r="MM57" s="10" t="str">
        <f>IF('1-SETUP'!$Q106="DAILY",ML57+'1-SETUP'!$V106,IF('1-SETUP'!$Q106="WEEKLY",ML57+'1-SETUP'!$V106*7,IF('1-SETUP'!$Q106="MONTHLY",EDATE(ML57,'1-SETUP'!$V106),IF('1-SETUP'!$Q106="YEARLY",EDATE(ML57,12*'1-SETUP'!$V106),""))))</f>
        <v/>
      </c>
      <c r="MN57" s="10" t="str">
        <f>IF('1-SETUP'!$Q106="DAILY",MM57+'1-SETUP'!$V106,IF('1-SETUP'!$Q106="WEEKLY",MM57+'1-SETUP'!$V106*7,IF('1-SETUP'!$Q106="MONTHLY",EDATE(MM57,'1-SETUP'!$V106),IF('1-SETUP'!$Q106="YEARLY",EDATE(MM57,12*'1-SETUP'!$V106),""))))</f>
        <v/>
      </c>
      <c r="MO57" s="10" t="str">
        <f>IF('1-SETUP'!$Q106="DAILY",MN57+'1-SETUP'!$V106,IF('1-SETUP'!$Q106="WEEKLY",MN57+'1-SETUP'!$V106*7,IF('1-SETUP'!$Q106="MONTHLY",EDATE(MN57,'1-SETUP'!$V106),IF('1-SETUP'!$Q106="YEARLY",EDATE(MN57,12*'1-SETUP'!$V106),""))))</f>
        <v/>
      </c>
      <c r="MP57" s="10" t="str">
        <f>IF('1-SETUP'!$Q106="DAILY",MO57+'1-SETUP'!$V106,IF('1-SETUP'!$Q106="WEEKLY",MO57+'1-SETUP'!$V106*7,IF('1-SETUP'!$Q106="MONTHLY",EDATE(MO57,'1-SETUP'!$V106),IF('1-SETUP'!$Q106="YEARLY",EDATE(MO57,12*'1-SETUP'!$V106),""))))</f>
        <v/>
      </c>
      <c r="MQ57" s="10" t="str">
        <f>IF('1-SETUP'!$Q106="DAILY",MP57+'1-SETUP'!$V106,IF('1-SETUP'!$Q106="WEEKLY",MP57+'1-SETUP'!$V106*7,IF('1-SETUP'!$Q106="MONTHLY",EDATE(MP57,'1-SETUP'!$V106),IF('1-SETUP'!$Q106="YEARLY",EDATE(MP57,12*'1-SETUP'!$V106),""))))</f>
        <v/>
      </c>
      <c r="MR57" s="10" t="str">
        <f>IF('1-SETUP'!$Q106="DAILY",MQ57+'1-SETUP'!$V106,IF('1-SETUP'!$Q106="WEEKLY",MQ57+'1-SETUP'!$V106*7,IF('1-SETUP'!$Q106="MONTHLY",EDATE(MQ57,'1-SETUP'!$V106),IF('1-SETUP'!$Q106="YEARLY",EDATE(MQ57,12*'1-SETUP'!$V106),""))))</f>
        <v/>
      </c>
      <c r="MS57" s="10" t="str">
        <f>IF('1-SETUP'!$Q106="DAILY",MR57+'1-SETUP'!$V106,IF('1-SETUP'!$Q106="WEEKLY",MR57+'1-SETUP'!$V106*7,IF('1-SETUP'!$Q106="MONTHLY",EDATE(MR57,'1-SETUP'!$V106),IF('1-SETUP'!$Q106="YEARLY",EDATE(MR57,12*'1-SETUP'!$V106),""))))</f>
        <v/>
      </c>
      <c r="MT57" s="10" t="str">
        <f>IF('1-SETUP'!$Q106="DAILY",MS57+'1-SETUP'!$V106,IF('1-SETUP'!$Q106="WEEKLY",MS57+'1-SETUP'!$V106*7,IF('1-SETUP'!$Q106="MONTHLY",EDATE(MS57,'1-SETUP'!$V106),IF('1-SETUP'!$Q106="YEARLY",EDATE(MS57,12*'1-SETUP'!$V106),""))))</f>
        <v/>
      </c>
      <c r="MU57" s="10" t="str">
        <f>IF('1-SETUP'!$Q106="DAILY",MT57+'1-SETUP'!$V106,IF('1-SETUP'!$Q106="WEEKLY",MT57+'1-SETUP'!$V106*7,IF('1-SETUP'!$Q106="MONTHLY",EDATE(MT57,'1-SETUP'!$V106),IF('1-SETUP'!$Q106="YEARLY",EDATE(MT57,12*'1-SETUP'!$V106),""))))</f>
        <v/>
      </c>
      <c r="MV57" s="10" t="str">
        <f>IF('1-SETUP'!$Q106="DAILY",MU57+'1-SETUP'!$V106,IF('1-SETUP'!$Q106="WEEKLY",MU57+'1-SETUP'!$V106*7,IF('1-SETUP'!$Q106="MONTHLY",EDATE(MU57,'1-SETUP'!$V106),IF('1-SETUP'!$Q106="YEARLY",EDATE(MU57,12*'1-SETUP'!$V106),""))))</f>
        <v/>
      </c>
      <c r="MW57" s="10" t="str">
        <f>IF('1-SETUP'!$Q106="DAILY",MV57+'1-SETUP'!$V106,IF('1-SETUP'!$Q106="WEEKLY",MV57+'1-SETUP'!$V106*7,IF('1-SETUP'!$Q106="MONTHLY",EDATE(MV57,'1-SETUP'!$V106),IF('1-SETUP'!$Q106="YEARLY",EDATE(MV57,12*'1-SETUP'!$V106),""))))</f>
        <v/>
      </c>
      <c r="MX57" s="10" t="str">
        <f>IF('1-SETUP'!$Q106="DAILY",MW57+'1-SETUP'!$V106,IF('1-SETUP'!$Q106="WEEKLY",MW57+'1-SETUP'!$V106*7,IF('1-SETUP'!$Q106="MONTHLY",EDATE(MW57,'1-SETUP'!$V106),IF('1-SETUP'!$Q106="YEARLY",EDATE(MW57,12*'1-SETUP'!$V106),""))))</f>
        <v/>
      </c>
      <c r="MY57" s="10" t="str">
        <f>IF('1-SETUP'!$Q106="DAILY",MX57+'1-SETUP'!$V106,IF('1-SETUP'!$Q106="WEEKLY",MX57+'1-SETUP'!$V106*7,IF('1-SETUP'!$Q106="MONTHLY",EDATE(MX57,'1-SETUP'!$V106),IF('1-SETUP'!$Q106="YEARLY",EDATE(MX57,12*'1-SETUP'!$V106),""))))</f>
        <v/>
      </c>
      <c r="MZ57" s="10" t="str">
        <f>IF('1-SETUP'!$Q106="DAILY",MY57+'1-SETUP'!$V106,IF('1-SETUP'!$Q106="WEEKLY",MY57+'1-SETUP'!$V106*7,IF('1-SETUP'!$Q106="MONTHLY",EDATE(MY57,'1-SETUP'!$V106),IF('1-SETUP'!$Q106="YEARLY",EDATE(MY57,12*'1-SETUP'!$V106),""))))</f>
        <v/>
      </c>
      <c r="NA57" s="10" t="str">
        <f>IF('1-SETUP'!$Q106="DAILY",MZ57+'1-SETUP'!$V106,IF('1-SETUP'!$Q106="WEEKLY",MZ57+'1-SETUP'!$V106*7,IF('1-SETUP'!$Q106="MONTHLY",EDATE(MZ57,'1-SETUP'!$V106),IF('1-SETUP'!$Q106="YEARLY",EDATE(MZ57,12*'1-SETUP'!$V106),""))))</f>
        <v/>
      </c>
      <c r="NB57" s="10" t="str">
        <f>IF('1-SETUP'!$Q106="DAILY",NA57+'1-SETUP'!$V106,IF('1-SETUP'!$Q106="WEEKLY",NA57+'1-SETUP'!$V106*7,IF('1-SETUP'!$Q106="MONTHLY",EDATE(NA57,'1-SETUP'!$V106),IF('1-SETUP'!$Q106="YEARLY",EDATE(NA57,12*'1-SETUP'!$V106),""))))</f>
        <v/>
      </c>
      <c r="NC57" s="10" t="str">
        <f>IF('1-SETUP'!$Q106="DAILY",NB57+'1-SETUP'!$V106,IF('1-SETUP'!$Q106="WEEKLY",NB57+'1-SETUP'!$V106*7,IF('1-SETUP'!$Q106="MONTHLY",EDATE(NB57,'1-SETUP'!$V106),IF('1-SETUP'!$Q106="YEARLY",EDATE(NB57,12*'1-SETUP'!$V106),""))))</f>
        <v/>
      </c>
    </row>
    <row r="58" spans="1:367" x14ac:dyDescent="0.45">
      <c r="A58">
        <f>'1-SETUP'!A107</f>
        <v>0</v>
      </c>
      <c r="B58" t="str">
        <f>_xlfn.CONCAT('1-SETUP'!$O107," ",'1-SETUP'!$Q107," ",'1-SETUP'!$T107," ",'1-SETUP'!$V107," ",'1-SETUP'!$W107," ",'1-SETUP'!$Z107," ",TEXT('1-SETUP'!$AC107,"mm/dd/yyyy"))</f>
        <v xml:space="preserve">      01/00/1900</v>
      </c>
      <c r="C58" s="10">
        <f>'1-SETUP'!$AC107</f>
        <v>0</v>
      </c>
      <c r="D58" s="10" t="str">
        <f>IF('1-SETUP'!$Q107="DAILY",C58+'1-SETUP'!$V107,IF('1-SETUP'!$Q107="WEEKLY",C58+'1-SETUP'!$V107*7,IF('1-SETUP'!$Q107="MONTHLY",EDATE(C58,'1-SETUP'!$V107),IF('1-SETUP'!$Q107="YEARLY",EDATE(C58,12*'1-SETUP'!$V107),""))))</f>
        <v/>
      </c>
      <c r="E58" s="10" t="str">
        <f>IF('1-SETUP'!$Q107="DAILY",D58+'1-SETUP'!$V107,IF('1-SETUP'!$Q107="WEEKLY",D58+'1-SETUP'!$V107*7,IF('1-SETUP'!$Q107="MONTHLY",EDATE(D58,'1-SETUP'!$V107),IF('1-SETUP'!$Q107="YEARLY",EDATE(D58,12*'1-SETUP'!$V107),""))))</f>
        <v/>
      </c>
      <c r="F58" s="10" t="str">
        <f>IF('1-SETUP'!$Q107="DAILY",E58+'1-SETUP'!$V107,IF('1-SETUP'!$Q107="WEEKLY",E58+'1-SETUP'!$V107*7,IF('1-SETUP'!$Q107="MONTHLY",EDATE(E58,'1-SETUP'!$V107),IF('1-SETUP'!$Q107="YEARLY",EDATE(E58,12*'1-SETUP'!$V107),""))))</f>
        <v/>
      </c>
      <c r="G58" s="10" t="str">
        <f>IF('1-SETUP'!$Q107="DAILY",F58+'1-SETUP'!$V107,IF('1-SETUP'!$Q107="WEEKLY",F58+'1-SETUP'!$V107*7,IF('1-SETUP'!$Q107="MONTHLY",EDATE(F58,'1-SETUP'!$V107),IF('1-SETUP'!$Q107="YEARLY",EDATE(F58,12*'1-SETUP'!$V107),""))))</f>
        <v/>
      </c>
      <c r="H58" s="10" t="str">
        <f>IF('1-SETUP'!$Q107="DAILY",G58+'1-SETUP'!$V107,IF('1-SETUP'!$Q107="WEEKLY",G58+'1-SETUP'!$V107*7,IF('1-SETUP'!$Q107="MONTHLY",EDATE(G58,'1-SETUP'!$V107),IF('1-SETUP'!$Q107="YEARLY",EDATE(G58,12*'1-SETUP'!$V107),""))))</f>
        <v/>
      </c>
      <c r="I58" s="10" t="str">
        <f>IF('1-SETUP'!$Q107="DAILY",H58+'1-SETUP'!$V107,IF('1-SETUP'!$Q107="WEEKLY",H58+'1-SETUP'!$V107*7,IF('1-SETUP'!$Q107="MONTHLY",EDATE(H58,'1-SETUP'!$V107),IF('1-SETUP'!$Q107="YEARLY",EDATE(H58,12*'1-SETUP'!$V107),""))))</f>
        <v/>
      </c>
      <c r="J58" s="10" t="str">
        <f>IF('1-SETUP'!$Q107="DAILY",I58+'1-SETUP'!$V107,IF('1-SETUP'!$Q107="WEEKLY",I58+'1-SETUP'!$V107*7,IF('1-SETUP'!$Q107="MONTHLY",EDATE(I58,'1-SETUP'!$V107),IF('1-SETUP'!$Q107="YEARLY",EDATE(I58,12*'1-SETUP'!$V107),""))))</f>
        <v/>
      </c>
      <c r="K58" s="10" t="str">
        <f>IF('1-SETUP'!$Q107="DAILY",J58+'1-SETUP'!$V107,IF('1-SETUP'!$Q107="WEEKLY",J58+'1-SETUP'!$V107*7,IF('1-SETUP'!$Q107="MONTHLY",EDATE(J58,'1-SETUP'!$V107),IF('1-SETUP'!$Q107="YEARLY",EDATE(J58,12*'1-SETUP'!$V107),""))))</f>
        <v/>
      </c>
      <c r="L58" s="10" t="str">
        <f>IF('1-SETUP'!$Q107="DAILY",K58+'1-SETUP'!$V107,IF('1-SETUP'!$Q107="WEEKLY",K58+'1-SETUP'!$V107*7,IF('1-SETUP'!$Q107="MONTHLY",EDATE(K58,'1-SETUP'!$V107),IF('1-SETUP'!$Q107="YEARLY",EDATE(K58,12*'1-SETUP'!$V107),""))))</f>
        <v/>
      </c>
      <c r="M58" s="10" t="str">
        <f>IF('1-SETUP'!$Q107="DAILY",L58+'1-SETUP'!$V107,IF('1-SETUP'!$Q107="WEEKLY",L58+'1-SETUP'!$V107*7,IF('1-SETUP'!$Q107="MONTHLY",EDATE(L58,'1-SETUP'!$V107),IF('1-SETUP'!$Q107="YEARLY",EDATE(L58,12*'1-SETUP'!$V107),""))))</f>
        <v/>
      </c>
      <c r="N58" s="10" t="str">
        <f>IF('1-SETUP'!$Q107="DAILY",M58+'1-SETUP'!$V107,IF('1-SETUP'!$Q107="WEEKLY",M58+'1-SETUP'!$V107*7,IF('1-SETUP'!$Q107="MONTHLY",EDATE(M58,'1-SETUP'!$V107),IF('1-SETUP'!$Q107="YEARLY",EDATE(M58,12*'1-SETUP'!$V107),""))))</f>
        <v/>
      </c>
      <c r="O58" s="10" t="str">
        <f>IF('1-SETUP'!$Q107="DAILY",N58+'1-SETUP'!$V107,IF('1-SETUP'!$Q107="WEEKLY",N58+'1-SETUP'!$V107*7,IF('1-SETUP'!$Q107="MONTHLY",EDATE(N58,'1-SETUP'!$V107),IF('1-SETUP'!$Q107="YEARLY",EDATE(N58,12*'1-SETUP'!$V107),""))))</f>
        <v/>
      </c>
      <c r="P58" s="10" t="str">
        <f>IF('1-SETUP'!$Q107="DAILY",O58+'1-SETUP'!$V107,IF('1-SETUP'!$Q107="WEEKLY",O58+'1-SETUP'!$V107*7,IF('1-SETUP'!$Q107="MONTHLY",EDATE(O58,'1-SETUP'!$V107),IF('1-SETUP'!$Q107="YEARLY",EDATE(O58,12*'1-SETUP'!$V107),""))))</f>
        <v/>
      </c>
      <c r="Q58" s="10" t="str">
        <f>IF('1-SETUP'!$Q107="DAILY",P58+'1-SETUP'!$V107,IF('1-SETUP'!$Q107="WEEKLY",P58+'1-SETUP'!$V107*7,IF('1-SETUP'!$Q107="MONTHLY",EDATE(P58,'1-SETUP'!$V107),IF('1-SETUP'!$Q107="YEARLY",EDATE(P58,12*'1-SETUP'!$V107),""))))</f>
        <v/>
      </c>
      <c r="R58" s="10" t="str">
        <f>IF('1-SETUP'!$Q107="DAILY",Q58+'1-SETUP'!$V107,IF('1-SETUP'!$Q107="WEEKLY",Q58+'1-SETUP'!$V107*7,IF('1-SETUP'!$Q107="MONTHLY",EDATE(Q58,'1-SETUP'!$V107),IF('1-SETUP'!$Q107="YEARLY",EDATE(Q58,12*'1-SETUP'!$V107),""))))</f>
        <v/>
      </c>
      <c r="S58" s="10" t="str">
        <f>IF('1-SETUP'!$Q107="DAILY",R58+'1-SETUP'!$V107,IF('1-SETUP'!$Q107="WEEKLY",R58+'1-SETUP'!$V107*7,IF('1-SETUP'!$Q107="MONTHLY",EDATE(R58,'1-SETUP'!$V107),IF('1-SETUP'!$Q107="YEARLY",EDATE(R58,12*'1-SETUP'!$V107),""))))</f>
        <v/>
      </c>
      <c r="T58" s="10" t="str">
        <f>IF('1-SETUP'!$Q107="DAILY",S58+'1-SETUP'!$V107,IF('1-SETUP'!$Q107="WEEKLY",S58+'1-SETUP'!$V107*7,IF('1-SETUP'!$Q107="MONTHLY",EDATE(S58,'1-SETUP'!$V107),IF('1-SETUP'!$Q107="YEARLY",EDATE(S58,12*'1-SETUP'!$V107),""))))</f>
        <v/>
      </c>
      <c r="U58" s="10" t="str">
        <f>IF('1-SETUP'!$Q107="DAILY",T58+'1-SETUP'!$V107,IF('1-SETUP'!$Q107="WEEKLY",T58+'1-SETUP'!$V107*7,IF('1-SETUP'!$Q107="MONTHLY",EDATE(T58,'1-SETUP'!$V107),IF('1-SETUP'!$Q107="YEARLY",EDATE(T58,12*'1-SETUP'!$V107),""))))</f>
        <v/>
      </c>
      <c r="V58" s="10" t="str">
        <f>IF('1-SETUP'!$Q107="DAILY",U58+'1-SETUP'!$V107,IF('1-SETUP'!$Q107="WEEKLY",U58+'1-SETUP'!$V107*7,IF('1-SETUP'!$Q107="MONTHLY",EDATE(U58,'1-SETUP'!$V107),IF('1-SETUP'!$Q107="YEARLY",EDATE(U58,12*'1-SETUP'!$V107),""))))</f>
        <v/>
      </c>
      <c r="W58" s="10" t="str">
        <f>IF('1-SETUP'!$Q107="DAILY",V58+'1-SETUP'!$V107,IF('1-SETUP'!$Q107="WEEKLY",V58+'1-SETUP'!$V107*7,IF('1-SETUP'!$Q107="MONTHLY",EDATE(V58,'1-SETUP'!$V107),IF('1-SETUP'!$Q107="YEARLY",EDATE(V58,12*'1-SETUP'!$V107),""))))</f>
        <v/>
      </c>
      <c r="X58" s="10" t="str">
        <f>IF('1-SETUP'!$Q107="DAILY",W58+'1-SETUP'!$V107,IF('1-SETUP'!$Q107="WEEKLY",W58+'1-SETUP'!$V107*7,IF('1-SETUP'!$Q107="MONTHLY",EDATE(W58,'1-SETUP'!$V107),IF('1-SETUP'!$Q107="YEARLY",EDATE(W58,12*'1-SETUP'!$V107),""))))</f>
        <v/>
      </c>
      <c r="Y58" s="10" t="str">
        <f>IF('1-SETUP'!$Q107="DAILY",X58+'1-SETUP'!$V107,IF('1-SETUP'!$Q107="WEEKLY",X58+'1-SETUP'!$V107*7,IF('1-SETUP'!$Q107="MONTHLY",EDATE(X58,'1-SETUP'!$V107),IF('1-SETUP'!$Q107="YEARLY",EDATE(X58,12*'1-SETUP'!$V107),""))))</f>
        <v/>
      </c>
      <c r="Z58" s="10" t="str">
        <f>IF('1-SETUP'!$Q107="DAILY",Y58+'1-SETUP'!$V107,IF('1-SETUP'!$Q107="WEEKLY",Y58+'1-SETUP'!$V107*7,IF('1-SETUP'!$Q107="MONTHLY",EDATE(Y58,'1-SETUP'!$V107),IF('1-SETUP'!$Q107="YEARLY",EDATE(Y58,12*'1-SETUP'!$V107),""))))</f>
        <v/>
      </c>
      <c r="AA58" s="10" t="str">
        <f>IF('1-SETUP'!$Q107="DAILY",Z58+'1-SETUP'!$V107,IF('1-SETUP'!$Q107="WEEKLY",Z58+'1-SETUP'!$V107*7,IF('1-SETUP'!$Q107="MONTHLY",EDATE(Z58,'1-SETUP'!$V107),IF('1-SETUP'!$Q107="YEARLY",EDATE(Z58,12*'1-SETUP'!$V107),""))))</f>
        <v/>
      </c>
      <c r="AB58" s="10" t="str">
        <f>IF('1-SETUP'!$Q107="DAILY",AA58+'1-SETUP'!$V107,IF('1-SETUP'!$Q107="WEEKLY",AA58+'1-SETUP'!$V107*7,IF('1-SETUP'!$Q107="MONTHLY",EDATE(AA58,'1-SETUP'!$V107),IF('1-SETUP'!$Q107="YEARLY",EDATE(AA58,12*'1-SETUP'!$V107),""))))</f>
        <v/>
      </c>
      <c r="AC58" s="10" t="str">
        <f>IF('1-SETUP'!$Q107="DAILY",AB58+'1-SETUP'!$V107,IF('1-SETUP'!$Q107="WEEKLY",AB58+'1-SETUP'!$V107*7,IF('1-SETUP'!$Q107="MONTHLY",EDATE(AB58,'1-SETUP'!$V107),IF('1-SETUP'!$Q107="YEARLY",EDATE(AB58,12*'1-SETUP'!$V107),""))))</f>
        <v/>
      </c>
      <c r="AD58" s="10" t="str">
        <f>IF('1-SETUP'!$Q107="DAILY",AC58+'1-SETUP'!$V107,IF('1-SETUP'!$Q107="WEEKLY",AC58+'1-SETUP'!$V107*7,IF('1-SETUP'!$Q107="MONTHLY",EDATE(AC58,'1-SETUP'!$V107),IF('1-SETUP'!$Q107="YEARLY",EDATE(AC58,12*'1-SETUP'!$V107),""))))</f>
        <v/>
      </c>
      <c r="AE58" s="10" t="str">
        <f>IF('1-SETUP'!$Q107="DAILY",AD58+'1-SETUP'!$V107,IF('1-SETUP'!$Q107="WEEKLY",AD58+'1-SETUP'!$V107*7,IF('1-SETUP'!$Q107="MONTHLY",EDATE(AD58,'1-SETUP'!$V107),IF('1-SETUP'!$Q107="YEARLY",EDATE(AD58,12*'1-SETUP'!$V107),""))))</f>
        <v/>
      </c>
      <c r="AF58" s="10" t="str">
        <f>IF('1-SETUP'!$Q107="DAILY",AE58+'1-SETUP'!$V107,IF('1-SETUP'!$Q107="WEEKLY",AE58+'1-SETUP'!$V107*7,IF('1-SETUP'!$Q107="MONTHLY",EDATE(AE58,'1-SETUP'!$V107),IF('1-SETUP'!$Q107="YEARLY",EDATE(AE58,12*'1-SETUP'!$V107),""))))</f>
        <v/>
      </c>
      <c r="AG58" s="10" t="str">
        <f>IF('1-SETUP'!$Q107="DAILY",AF58+'1-SETUP'!$V107,IF('1-SETUP'!$Q107="WEEKLY",AF58+'1-SETUP'!$V107*7,IF('1-SETUP'!$Q107="MONTHLY",EDATE(AF58,'1-SETUP'!$V107),IF('1-SETUP'!$Q107="YEARLY",EDATE(AF58,12*'1-SETUP'!$V107),""))))</f>
        <v/>
      </c>
      <c r="AH58" s="10" t="str">
        <f>IF('1-SETUP'!$Q107="DAILY",AG58+'1-SETUP'!$V107,IF('1-SETUP'!$Q107="WEEKLY",AG58+'1-SETUP'!$V107*7,IF('1-SETUP'!$Q107="MONTHLY",EDATE(AG58,'1-SETUP'!$V107),IF('1-SETUP'!$Q107="YEARLY",EDATE(AG58,12*'1-SETUP'!$V107),""))))</f>
        <v/>
      </c>
      <c r="AI58" s="10" t="str">
        <f>IF('1-SETUP'!$Q107="DAILY",AH58+'1-SETUP'!$V107,IF('1-SETUP'!$Q107="WEEKLY",AH58+'1-SETUP'!$V107*7,IF('1-SETUP'!$Q107="MONTHLY",EDATE(AH58,'1-SETUP'!$V107),IF('1-SETUP'!$Q107="YEARLY",EDATE(AH58,12*'1-SETUP'!$V107),""))))</f>
        <v/>
      </c>
      <c r="AJ58" s="10" t="str">
        <f>IF('1-SETUP'!$Q107="DAILY",AI58+'1-SETUP'!$V107,IF('1-SETUP'!$Q107="WEEKLY",AI58+'1-SETUP'!$V107*7,IF('1-SETUP'!$Q107="MONTHLY",EDATE(AI58,'1-SETUP'!$V107),IF('1-SETUP'!$Q107="YEARLY",EDATE(AI58,12*'1-SETUP'!$V107),""))))</f>
        <v/>
      </c>
      <c r="AK58" s="10" t="str">
        <f>IF('1-SETUP'!$Q107="DAILY",AJ58+'1-SETUP'!$V107,IF('1-SETUP'!$Q107="WEEKLY",AJ58+'1-SETUP'!$V107*7,IF('1-SETUP'!$Q107="MONTHLY",EDATE(AJ58,'1-SETUP'!$V107),IF('1-SETUP'!$Q107="YEARLY",EDATE(AJ58,12*'1-SETUP'!$V107),""))))</f>
        <v/>
      </c>
      <c r="AL58" s="10" t="str">
        <f>IF('1-SETUP'!$Q107="DAILY",AK58+'1-SETUP'!$V107,IF('1-SETUP'!$Q107="WEEKLY",AK58+'1-SETUP'!$V107*7,IF('1-SETUP'!$Q107="MONTHLY",EDATE(AK58,'1-SETUP'!$V107),IF('1-SETUP'!$Q107="YEARLY",EDATE(AK58,12*'1-SETUP'!$V107),""))))</f>
        <v/>
      </c>
      <c r="AM58" s="10" t="str">
        <f>IF('1-SETUP'!$Q107="DAILY",AL58+'1-SETUP'!$V107,IF('1-SETUP'!$Q107="WEEKLY",AL58+'1-SETUP'!$V107*7,IF('1-SETUP'!$Q107="MONTHLY",EDATE(AL58,'1-SETUP'!$V107),IF('1-SETUP'!$Q107="YEARLY",EDATE(AL58,12*'1-SETUP'!$V107),""))))</f>
        <v/>
      </c>
      <c r="AN58" s="10" t="str">
        <f>IF('1-SETUP'!$Q107="DAILY",AM58+'1-SETUP'!$V107,IF('1-SETUP'!$Q107="WEEKLY",AM58+'1-SETUP'!$V107*7,IF('1-SETUP'!$Q107="MONTHLY",EDATE(AM58,'1-SETUP'!$V107),IF('1-SETUP'!$Q107="YEARLY",EDATE(AM58,12*'1-SETUP'!$V107),""))))</f>
        <v/>
      </c>
      <c r="AO58" s="10" t="str">
        <f>IF('1-SETUP'!$Q107="DAILY",AN58+'1-SETUP'!$V107,IF('1-SETUP'!$Q107="WEEKLY",AN58+'1-SETUP'!$V107*7,IF('1-SETUP'!$Q107="MONTHLY",EDATE(AN58,'1-SETUP'!$V107),IF('1-SETUP'!$Q107="YEARLY",EDATE(AN58,12*'1-SETUP'!$V107),""))))</f>
        <v/>
      </c>
      <c r="AP58" s="10" t="str">
        <f>IF('1-SETUP'!$Q107="DAILY",AO58+'1-SETUP'!$V107,IF('1-SETUP'!$Q107="WEEKLY",AO58+'1-SETUP'!$V107*7,IF('1-SETUP'!$Q107="MONTHLY",EDATE(AO58,'1-SETUP'!$V107),IF('1-SETUP'!$Q107="YEARLY",EDATE(AO58,12*'1-SETUP'!$V107),""))))</f>
        <v/>
      </c>
      <c r="AQ58" s="10" t="str">
        <f>IF('1-SETUP'!$Q107="DAILY",AP58+'1-SETUP'!$V107,IF('1-SETUP'!$Q107="WEEKLY",AP58+'1-SETUP'!$V107*7,IF('1-SETUP'!$Q107="MONTHLY",EDATE(AP58,'1-SETUP'!$V107),IF('1-SETUP'!$Q107="YEARLY",EDATE(AP58,12*'1-SETUP'!$V107),""))))</f>
        <v/>
      </c>
      <c r="AR58" s="10" t="str">
        <f>IF('1-SETUP'!$Q107="DAILY",AQ58+'1-SETUP'!$V107,IF('1-SETUP'!$Q107="WEEKLY",AQ58+'1-SETUP'!$V107*7,IF('1-SETUP'!$Q107="MONTHLY",EDATE(AQ58,'1-SETUP'!$V107),IF('1-SETUP'!$Q107="YEARLY",EDATE(AQ58,12*'1-SETUP'!$V107),""))))</f>
        <v/>
      </c>
      <c r="AS58" s="10" t="str">
        <f>IF('1-SETUP'!$Q107="DAILY",AR58+'1-SETUP'!$V107,IF('1-SETUP'!$Q107="WEEKLY",AR58+'1-SETUP'!$V107*7,IF('1-SETUP'!$Q107="MONTHLY",EDATE(AR58,'1-SETUP'!$V107),IF('1-SETUP'!$Q107="YEARLY",EDATE(AR58,12*'1-SETUP'!$V107),""))))</f>
        <v/>
      </c>
      <c r="AT58" s="10" t="str">
        <f>IF('1-SETUP'!$Q107="DAILY",AS58+'1-SETUP'!$V107,IF('1-SETUP'!$Q107="WEEKLY",AS58+'1-SETUP'!$V107*7,IF('1-SETUP'!$Q107="MONTHLY",EDATE(AS58,'1-SETUP'!$V107),IF('1-SETUP'!$Q107="YEARLY",EDATE(AS58,12*'1-SETUP'!$V107),""))))</f>
        <v/>
      </c>
      <c r="AU58" s="10" t="str">
        <f>IF('1-SETUP'!$Q107="DAILY",AT58+'1-SETUP'!$V107,IF('1-SETUP'!$Q107="WEEKLY",AT58+'1-SETUP'!$V107*7,IF('1-SETUP'!$Q107="MONTHLY",EDATE(AT58,'1-SETUP'!$V107),IF('1-SETUP'!$Q107="YEARLY",EDATE(AT58,12*'1-SETUP'!$V107),""))))</f>
        <v/>
      </c>
      <c r="AV58" s="10" t="str">
        <f>IF('1-SETUP'!$Q107="DAILY",AU58+'1-SETUP'!$V107,IF('1-SETUP'!$Q107="WEEKLY",AU58+'1-SETUP'!$V107*7,IF('1-SETUP'!$Q107="MONTHLY",EDATE(AU58,'1-SETUP'!$V107),IF('1-SETUP'!$Q107="YEARLY",EDATE(AU58,12*'1-SETUP'!$V107),""))))</f>
        <v/>
      </c>
      <c r="AW58" s="10" t="str">
        <f>IF('1-SETUP'!$Q107="DAILY",AV58+'1-SETUP'!$V107,IF('1-SETUP'!$Q107="WEEKLY",AV58+'1-SETUP'!$V107*7,IF('1-SETUP'!$Q107="MONTHLY",EDATE(AV58,'1-SETUP'!$V107),IF('1-SETUP'!$Q107="YEARLY",EDATE(AV58,12*'1-SETUP'!$V107),""))))</f>
        <v/>
      </c>
      <c r="AX58" s="10" t="str">
        <f>IF('1-SETUP'!$Q107="DAILY",AW58+'1-SETUP'!$V107,IF('1-SETUP'!$Q107="WEEKLY",AW58+'1-SETUP'!$V107*7,IF('1-SETUP'!$Q107="MONTHLY",EDATE(AW58,'1-SETUP'!$V107),IF('1-SETUP'!$Q107="YEARLY",EDATE(AW58,12*'1-SETUP'!$V107),""))))</f>
        <v/>
      </c>
      <c r="AY58" s="10" t="str">
        <f>IF('1-SETUP'!$Q107="DAILY",AX58+'1-SETUP'!$V107,IF('1-SETUP'!$Q107="WEEKLY",AX58+'1-SETUP'!$V107*7,IF('1-SETUP'!$Q107="MONTHLY",EDATE(AX58,'1-SETUP'!$V107),IF('1-SETUP'!$Q107="YEARLY",EDATE(AX58,12*'1-SETUP'!$V107),""))))</f>
        <v/>
      </c>
      <c r="AZ58" s="10" t="str">
        <f>IF('1-SETUP'!$Q107="DAILY",AY58+'1-SETUP'!$V107,IF('1-SETUP'!$Q107="WEEKLY",AY58+'1-SETUP'!$V107*7,IF('1-SETUP'!$Q107="MONTHLY",EDATE(AY58,'1-SETUP'!$V107),IF('1-SETUP'!$Q107="YEARLY",EDATE(AY58,12*'1-SETUP'!$V107),""))))</f>
        <v/>
      </c>
      <c r="BA58" s="10" t="str">
        <f>IF('1-SETUP'!$Q107="DAILY",AZ58+'1-SETUP'!$V107,IF('1-SETUP'!$Q107="WEEKLY",AZ58+'1-SETUP'!$V107*7,IF('1-SETUP'!$Q107="MONTHLY",EDATE(AZ58,'1-SETUP'!$V107),IF('1-SETUP'!$Q107="YEARLY",EDATE(AZ58,12*'1-SETUP'!$V107),""))))</f>
        <v/>
      </c>
      <c r="BB58" s="10" t="str">
        <f>IF('1-SETUP'!$Q107="DAILY",BA58+'1-SETUP'!$V107,IF('1-SETUP'!$Q107="WEEKLY",BA58+'1-SETUP'!$V107*7,IF('1-SETUP'!$Q107="MONTHLY",EDATE(BA58,'1-SETUP'!$V107),IF('1-SETUP'!$Q107="YEARLY",EDATE(BA58,12*'1-SETUP'!$V107),""))))</f>
        <v/>
      </c>
      <c r="BC58" s="10" t="str">
        <f>IF('1-SETUP'!$Q107="DAILY",BB58+'1-SETUP'!$V107,IF('1-SETUP'!$Q107="WEEKLY",BB58+'1-SETUP'!$V107*7,IF('1-SETUP'!$Q107="MONTHLY",EDATE(BB58,'1-SETUP'!$V107),IF('1-SETUP'!$Q107="YEARLY",EDATE(BB58,12*'1-SETUP'!$V107),""))))</f>
        <v/>
      </c>
      <c r="BD58" s="10" t="str">
        <f>IF('1-SETUP'!$Q107="DAILY",BC58+'1-SETUP'!$V107,IF('1-SETUP'!$Q107="WEEKLY",BC58+'1-SETUP'!$V107*7,IF('1-SETUP'!$Q107="MONTHLY",EDATE(BC58,'1-SETUP'!$V107),IF('1-SETUP'!$Q107="YEARLY",EDATE(BC58,12*'1-SETUP'!$V107),""))))</f>
        <v/>
      </c>
      <c r="BE58" s="10" t="str">
        <f>IF('1-SETUP'!$Q107="DAILY",BD58+'1-SETUP'!$V107,IF('1-SETUP'!$Q107="WEEKLY",BD58+'1-SETUP'!$V107*7,IF('1-SETUP'!$Q107="MONTHLY",EDATE(BD58,'1-SETUP'!$V107),IF('1-SETUP'!$Q107="YEARLY",EDATE(BD58,12*'1-SETUP'!$V107),""))))</f>
        <v/>
      </c>
      <c r="BF58" s="10" t="str">
        <f>IF('1-SETUP'!$Q107="DAILY",BE58+'1-SETUP'!$V107,IF('1-SETUP'!$Q107="WEEKLY",BE58+'1-SETUP'!$V107*7,IF('1-SETUP'!$Q107="MONTHLY",EDATE(BE58,'1-SETUP'!$V107),IF('1-SETUP'!$Q107="YEARLY",EDATE(BE58,12*'1-SETUP'!$V107),""))))</f>
        <v/>
      </c>
      <c r="BG58" s="10" t="str">
        <f>IF('1-SETUP'!$Q107="DAILY",BF58+'1-SETUP'!$V107,IF('1-SETUP'!$Q107="WEEKLY",BF58+'1-SETUP'!$V107*7,IF('1-SETUP'!$Q107="MONTHLY",EDATE(BF58,'1-SETUP'!$V107),IF('1-SETUP'!$Q107="YEARLY",EDATE(BF58,12*'1-SETUP'!$V107),""))))</f>
        <v/>
      </c>
      <c r="BH58" s="10" t="str">
        <f>IF('1-SETUP'!$Q107="DAILY",BG58+'1-SETUP'!$V107,IF('1-SETUP'!$Q107="WEEKLY",BG58+'1-SETUP'!$V107*7,IF('1-SETUP'!$Q107="MONTHLY",EDATE(BG58,'1-SETUP'!$V107),IF('1-SETUP'!$Q107="YEARLY",EDATE(BG58,12*'1-SETUP'!$V107),""))))</f>
        <v/>
      </c>
      <c r="BI58" s="10" t="str">
        <f>IF('1-SETUP'!$Q107="DAILY",BH58+'1-SETUP'!$V107,IF('1-SETUP'!$Q107="WEEKLY",BH58+'1-SETUP'!$V107*7,IF('1-SETUP'!$Q107="MONTHLY",EDATE(BH58,'1-SETUP'!$V107),IF('1-SETUP'!$Q107="YEARLY",EDATE(BH58,12*'1-SETUP'!$V107),""))))</f>
        <v/>
      </c>
      <c r="BJ58" s="10" t="str">
        <f>IF('1-SETUP'!$Q107="DAILY",BI58+'1-SETUP'!$V107,IF('1-SETUP'!$Q107="WEEKLY",BI58+'1-SETUP'!$V107*7,IF('1-SETUP'!$Q107="MONTHLY",EDATE(BI58,'1-SETUP'!$V107),IF('1-SETUP'!$Q107="YEARLY",EDATE(BI58,12*'1-SETUP'!$V107),""))))</f>
        <v/>
      </c>
      <c r="BK58" s="10" t="str">
        <f>IF('1-SETUP'!$Q107="DAILY",BJ58+'1-SETUP'!$V107,IF('1-SETUP'!$Q107="WEEKLY",BJ58+'1-SETUP'!$V107*7,IF('1-SETUP'!$Q107="MONTHLY",EDATE(BJ58,'1-SETUP'!$V107),IF('1-SETUP'!$Q107="YEARLY",EDATE(BJ58,12*'1-SETUP'!$V107),""))))</f>
        <v/>
      </c>
      <c r="BL58" s="10" t="str">
        <f>IF('1-SETUP'!$Q107="DAILY",BK58+'1-SETUP'!$V107,IF('1-SETUP'!$Q107="WEEKLY",BK58+'1-SETUP'!$V107*7,IF('1-SETUP'!$Q107="MONTHLY",EDATE(BK58,'1-SETUP'!$V107),IF('1-SETUP'!$Q107="YEARLY",EDATE(BK58,12*'1-SETUP'!$V107),""))))</f>
        <v/>
      </c>
      <c r="BM58" s="10" t="str">
        <f>IF('1-SETUP'!$Q107="DAILY",BL58+'1-SETUP'!$V107,IF('1-SETUP'!$Q107="WEEKLY",BL58+'1-SETUP'!$V107*7,IF('1-SETUP'!$Q107="MONTHLY",EDATE(BL58,'1-SETUP'!$V107),IF('1-SETUP'!$Q107="YEARLY",EDATE(BL58,12*'1-SETUP'!$V107),""))))</f>
        <v/>
      </c>
      <c r="BN58" s="10" t="str">
        <f>IF('1-SETUP'!$Q107="DAILY",BM58+'1-SETUP'!$V107,IF('1-SETUP'!$Q107="WEEKLY",BM58+'1-SETUP'!$V107*7,IF('1-SETUP'!$Q107="MONTHLY",EDATE(BM58,'1-SETUP'!$V107),IF('1-SETUP'!$Q107="YEARLY",EDATE(BM58,12*'1-SETUP'!$V107),""))))</f>
        <v/>
      </c>
      <c r="BO58" s="10" t="str">
        <f>IF('1-SETUP'!$Q107="DAILY",BN58+'1-SETUP'!$V107,IF('1-SETUP'!$Q107="WEEKLY",BN58+'1-SETUP'!$V107*7,IF('1-SETUP'!$Q107="MONTHLY",EDATE(BN58,'1-SETUP'!$V107),IF('1-SETUP'!$Q107="YEARLY",EDATE(BN58,12*'1-SETUP'!$V107),""))))</f>
        <v/>
      </c>
      <c r="BP58" s="10" t="str">
        <f>IF('1-SETUP'!$Q107="DAILY",BO58+'1-SETUP'!$V107,IF('1-SETUP'!$Q107="WEEKLY",BO58+'1-SETUP'!$V107*7,IF('1-SETUP'!$Q107="MONTHLY",EDATE(BO58,'1-SETUP'!$V107),IF('1-SETUP'!$Q107="YEARLY",EDATE(BO58,12*'1-SETUP'!$V107),""))))</f>
        <v/>
      </c>
      <c r="BQ58" s="10" t="str">
        <f>IF('1-SETUP'!$Q107="DAILY",BP58+'1-SETUP'!$V107,IF('1-SETUP'!$Q107="WEEKLY",BP58+'1-SETUP'!$V107*7,IF('1-SETUP'!$Q107="MONTHLY",EDATE(BP58,'1-SETUP'!$V107),IF('1-SETUP'!$Q107="YEARLY",EDATE(BP58,12*'1-SETUP'!$V107),""))))</f>
        <v/>
      </c>
      <c r="BR58" s="10" t="str">
        <f>IF('1-SETUP'!$Q107="DAILY",BQ58+'1-SETUP'!$V107,IF('1-SETUP'!$Q107="WEEKLY",BQ58+'1-SETUP'!$V107*7,IF('1-SETUP'!$Q107="MONTHLY",EDATE(BQ58,'1-SETUP'!$V107),IF('1-SETUP'!$Q107="YEARLY",EDATE(BQ58,12*'1-SETUP'!$V107),""))))</f>
        <v/>
      </c>
      <c r="BS58" s="10" t="str">
        <f>IF('1-SETUP'!$Q107="DAILY",BR58+'1-SETUP'!$V107,IF('1-SETUP'!$Q107="WEEKLY",BR58+'1-SETUP'!$V107*7,IF('1-SETUP'!$Q107="MONTHLY",EDATE(BR58,'1-SETUP'!$V107),IF('1-SETUP'!$Q107="YEARLY",EDATE(BR58,12*'1-SETUP'!$V107),""))))</f>
        <v/>
      </c>
      <c r="BT58" s="10" t="str">
        <f>IF('1-SETUP'!$Q107="DAILY",BS58+'1-SETUP'!$V107,IF('1-SETUP'!$Q107="WEEKLY",BS58+'1-SETUP'!$V107*7,IF('1-SETUP'!$Q107="MONTHLY",EDATE(BS58,'1-SETUP'!$V107),IF('1-SETUP'!$Q107="YEARLY",EDATE(BS58,12*'1-SETUP'!$V107),""))))</f>
        <v/>
      </c>
      <c r="BU58" s="10" t="str">
        <f>IF('1-SETUP'!$Q107="DAILY",BT58+'1-SETUP'!$V107,IF('1-SETUP'!$Q107="WEEKLY",BT58+'1-SETUP'!$V107*7,IF('1-SETUP'!$Q107="MONTHLY",EDATE(BT58,'1-SETUP'!$V107),IF('1-SETUP'!$Q107="YEARLY",EDATE(BT58,12*'1-SETUP'!$V107),""))))</f>
        <v/>
      </c>
      <c r="BV58" s="10" t="str">
        <f>IF('1-SETUP'!$Q107="DAILY",BU58+'1-SETUP'!$V107,IF('1-SETUP'!$Q107="WEEKLY",BU58+'1-SETUP'!$V107*7,IF('1-SETUP'!$Q107="MONTHLY",EDATE(BU58,'1-SETUP'!$V107),IF('1-SETUP'!$Q107="YEARLY",EDATE(BU58,12*'1-SETUP'!$V107),""))))</f>
        <v/>
      </c>
      <c r="BW58" s="10" t="str">
        <f>IF('1-SETUP'!$Q107="DAILY",BV58+'1-SETUP'!$V107,IF('1-SETUP'!$Q107="WEEKLY",BV58+'1-SETUP'!$V107*7,IF('1-SETUP'!$Q107="MONTHLY",EDATE(BV58,'1-SETUP'!$V107),IF('1-SETUP'!$Q107="YEARLY",EDATE(BV58,12*'1-SETUP'!$V107),""))))</f>
        <v/>
      </c>
      <c r="BX58" s="10" t="str">
        <f>IF('1-SETUP'!$Q107="DAILY",BW58+'1-SETUP'!$V107,IF('1-SETUP'!$Q107="WEEKLY",BW58+'1-SETUP'!$V107*7,IF('1-SETUP'!$Q107="MONTHLY",EDATE(BW58,'1-SETUP'!$V107),IF('1-SETUP'!$Q107="YEARLY",EDATE(BW58,12*'1-SETUP'!$V107),""))))</f>
        <v/>
      </c>
      <c r="BY58" s="10" t="str">
        <f>IF('1-SETUP'!$Q107="DAILY",BX58+'1-SETUP'!$V107,IF('1-SETUP'!$Q107="WEEKLY",BX58+'1-SETUP'!$V107*7,IF('1-SETUP'!$Q107="MONTHLY",EDATE(BX58,'1-SETUP'!$V107),IF('1-SETUP'!$Q107="YEARLY",EDATE(BX58,12*'1-SETUP'!$V107),""))))</f>
        <v/>
      </c>
      <c r="BZ58" s="10" t="str">
        <f>IF('1-SETUP'!$Q107="DAILY",BY58+'1-SETUP'!$V107,IF('1-SETUP'!$Q107="WEEKLY",BY58+'1-SETUP'!$V107*7,IF('1-SETUP'!$Q107="MONTHLY",EDATE(BY58,'1-SETUP'!$V107),IF('1-SETUP'!$Q107="YEARLY",EDATE(BY58,12*'1-SETUP'!$V107),""))))</f>
        <v/>
      </c>
      <c r="CA58" s="10" t="str">
        <f>IF('1-SETUP'!$Q107="DAILY",BZ58+'1-SETUP'!$V107,IF('1-SETUP'!$Q107="WEEKLY",BZ58+'1-SETUP'!$V107*7,IF('1-SETUP'!$Q107="MONTHLY",EDATE(BZ58,'1-SETUP'!$V107),IF('1-SETUP'!$Q107="YEARLY",EDATE(BZ58,12*'1-SETUP'!$V107),""))))</f>
        <v/>
      </c>
      <c r="CB58" s="10" t="str">
        <f>IF('1-SETUP'!$Q107="DAILY",CA58+'1-SETUP'!$V107,IF('1-SETUP'!$Q107="WEEKLY",CA58+'1-SETUP'!$V107*7,IF('1-SETUP'!$Q107="MONTHLY",EDATE(CA58,'1-SETUP'!$V107),IF('1-SETUP'!$Q107="YEARLY",EDATE(CA58,12*'1-SETUP'!$V107),""))))</f>
        <v/>
      </c>
      <c r="CC58" s="10" t="str">
        <f>IF('1-SETUP'!$Q107="DAILY",CB58+'1-SETUP'!$V107,IF('1-SETUP'!$Q107="WEEKLY",CB58+'1-SETUP'!$V107*7,IF('1-SETUP'!$Q107="MONTHLY",EDATE(CB58,'1-SETUP'!$V107),IF('1-SETUP'!$Q107="YEARLY",EDATE(CB58,12*'1-SETUP'!$V107),""))))</f>
        <v/>
      </c>
      <c r="CD58" s="10" t="str">
        <f>IF('1-SETUP'!$Q107="DAILY",CC58+'1-SETUP'!$V107,IF('1-SETUP'!$Q107="WEEKLY",CC58+'1-SETUP'!$V107*7,IF('1-SETUP'!$Q107="MONTHLY",EDATE(CC58,'1-SETUP'!$V107),IF('1-SETUP'!$Q107="YEARLY",EDATE(CC58,12*'1-SETUP'!$V107),""))))</f>
        <v/>
      </c>
      <c r="CE58" s="10" t="str">
        <f>IF('1-SETUP'!$Q107="DAILY",CD58+'1-SETUP'!$V107,IF('1-SETUP'!$Q107="WEEKLY",CD58+'1-SETUP'!$V107*7,IF('1-SETUP'!$Q107="MONTHLY",EDATE(CD58,'1-SETUP'!$V107),IF('1-SETUP'!$Q107="YEARLY",EDATE(CD58,12*'1-SETUP'!$V107),""))))</f>
        <v/>
      </c>
      <c r="CF58" s="10" t="str">
        <f>IF('1-SETUP'!$Q107="DAILY",CE58+'1-SETUP'!$V107,IF('1-SETUP'!$Q107="WEEKLY",CE58+'1-SETUP'!$V107*7,IF('1-SETUP'!$Q107="MONTHLY",EDATE(CE58,'1-SETUP'!$V107),IF('1-SETUP'!$Q107="YEARLY",EDATE(CE58,12*'1-SETUP'!$V107),""))))</f>
        <v/>
      </c>
      <c r="CG58" s="10" t="str">
        <f>IF('1-SETUP'!$Q107="DAILY",CF58+'1-SETUP'!$V107,IF('1-SETUP'!$Q107="WEEKLY",CF58+'1-SETUP'!$V107*7,IF('1-SETUP'!$Q107="MONTHLY",EDATE(CF58,'1-SETUP'!$V107),IF('1-SETUP'!$Q107="YEARLY",EDATE(CF58,12*'1-SETUP'!$V107),""))))</f>
        <v/>
      </c>
      <c r="CH58" s="10" t="str">
        <f>IF('1-SETUP'!$Q107="DAILY",CG58+'1-SETUP'!$V107,IF('1-SETUP'!$Q107="WEEKLY",CG58+'1-SETUP'!$V107*7,IF('1-SETUP'!$Q107="MONTHLY",EDATE(CG58,'1-SETUP'!$V107),IF('1-SETUP'!$Q107="YEARLY",EDATE(CG58,12*'1-SETUP'!$V107),""))))</f>
        <v/>
      </c>
      <c r="CI58" s="10" t="str">
        <f>IF('1-SETUP'!$Q107="DAILY",CH58+'1-SETUP'!$V107,IF('1-SETUP'!$Q107="WEEKLY",CH58+'1-SETUP'!$V107*7,IF('1-SETUP'!$Q107="MONTHLY",EDATE(CH58,'1-SETUP'!$V107),IF('1-SETUP'!$Q107="YEARLY",EDATE(CH58,12*'1-SETUP'!$V107),""))))</f>
        <v/>
      </c>
      <c r="CJ58" s="10" t="str">
        <f>IF('1-SETUP'!$Q107="DAILY",CI58+'1-SETUP'!$V107,IF('1-SETUP'!$Q107="WEEKLY",CI58+'1-SETUP'!$V107*7,IF('1-SETUP'!$Q107="MONTHLY",EDATE(CI58,'1-SETUP'!$V107),IF('1-SETUP'!$Q107="YEARLY",EDATE(CI58,12*'1-SETUP'!$V107),""))))</f>
        <v/>
      </c>
      <c r="CK58" s="10" t="str">
        <f>IF('1-SETUP'!$Q107="DAILY",CJ58+'1-SETUP'!$V107,IF('1-SETUP'!$Q107="WEEKLY",CJ58+'1-SETUP'!$V107*7,IF('1-SETUP'!$Q107="MONTHLY",EDATE(CJ58,'1-SETUP'!$V107),IF('1-SETUP'!$Q107="YEARLY",EDATE(CJ58,12*'1-SETUP'!$V107),""))))</f>
        <v/>
      </c>
      <c r="CL58" s="10" t="str">
        <f>IF('1-SETUP'!$Q107="DAILY",CK58+'1-SETUP'!$V107,IF('1-SETUP'!$Q107="WEEKLY",CK58+'1-SETUP'!$V107*7,IF('1-SETUP'!$Q107="MONTHLY",EDATE(CK58,'1-SETUP'!$V107),IF('1-SETUP'!$Q107="YEARLY",EDATE(CK58,12*'1-SETUP'!$V107),""))))</f>
        <v/>
      </c>
      <c r="CM58" s="10" t="str">
        <f>IF('1-SETUP'!$Q107="DAILY",CL58+'1-SETUP'!$V107,IF('1-SETUP'!$Q107="WEEKLY",CL58+'1-SETUP'!$V107*7,IF('1-SETUP'!$Q107="MONTHLY",EDATE(CL58,'1-SETUP'!$V107),IF('1-SETUP'!$Q107="YEARLY",EDATE(CL58,12*'1-SETUP'!$V107),""))))</f>
        <v/>
      </c>
      <c r="CN58" s="10" t="str">
        <f>IF('1-SETUP'!$Q107="DAILY",CM58+'1-SETUP'!$V107,IF('1-SETUP'!$Q107="WEEKLY",CM58+'1-SETUP'!$V107*7,IF('1-SETUP'!$Q107="MONTHLY",EDATE(CM58,'1-SETUP'!$V107),IF('1-SETUP'!$Q107="YEARLY",EDATE(CM58,12*'1-SETUP'!$V107),""))))</f>
        <v/>
      </c>
      <c r="CO58" s="10" t="str">
        <f>IF('1-SETUP'!$Q107="DAILY",CN58+'1-SETUP'!$V107,IF('1-SETUP'!$Q107="WEEKLY",CN58+'1-SETUP'!$V107*7,IF('1-SETUP'!$Q107="MONTHLY",EDATE(CN58,'1-SETUP'!$V107),IF('1-SETUP'!$Q107="YEARLY",EDATE(CN58,12*'1-SETUP'!$V107),""))))</f>
        <v/>
      </c>
      <c r="CP58" s="10" t="str">
        <f>IF('1-SETUP'!$Q107="DAILY",CO58+'1-SETUP'!$V107,IF('1-SETUP'!$Q107="WEEKLY",CO58+'1-SETUP'!$V107*7,IF('1-SETUP'!$Q107="MONTHLY",EDATE(CO58,'1-SETUP'!$V107),IF('1-SETUP'!$Q107="YEARLY",EDATE(CO58,12*'1-SETUP'!$V107),""))))</f>
        <v/>
      </c>
      <c r="CQ58" s="10" t="str">
        <f>IF('1-SETUP'!$Q107="DAILY",CP58+'1-SETUP'!$V107,IF('1-SETUP'!$Q107="WEEKLY",CP58+'1-SETUP'!$V107*7,IF('1-SETUP'!$Q107="MONTHLY",EDATE(CP58,'1-SETUP'!$V107),IF('1-SETUP'!$Q107="YEARLY",EDATE(CP58,12*'1-SETUP'!$V107),""))))</f>
        <v/>
      </c>
      <c r="CR58" s="10" t="str">
        <f>IF('1-SETUP'!$Q107="DAILY",CQ58+'1-SETUP'!$V107,IF('1-SETUP'!$Q107="WEEKLY",CQ58+'1-SETUP'!$V107*7,IF('1-SETUP'!$Q107="MONTHLY",EDATE(CQ58,'1-SETUP'!$V107),IF('1-SETUP'!$Q107="YEARLY",EDATE(CQ58,12*'1-SETUP'!$V107),""))))</f>
        <v/>
      </c>
      <c r="CS58" s="10" t="str">
        <f>IF('1-SETUP'!$Q107="DAILY",CR58+'1-SETUP'!$V107,IF('1-SETUP'!$Q107="WEEKLY",CR58+'1-SETUP'!$V107*7,IF('1-SETUP'!$Q107="MONTHLY",EDATE(CR58,'1-SETUP'!$V107),IF('1-SETUP'!$Q107="YEARLY",EDATE(CR58,12*'1-SETUP'!$V107),""))))</f>
        <v/>
      </c>
      <c r="CT58" s="10" t="str">
        <f>IF('1-SETUP'!$Q107="DAILY",CS58+'1-SETUP'!$V107,IF('1-SETUP'!$Q107="WEEKLY",CS58+'1-SETUP'!$V107*7,IF('1-SETUP'!$Q107="MONTHLY",EDATE(CS58,'1-SETUP'!$V107),IF('1-SETUP'!$Q107="YEARLY",EDATE(CS58,12*'1-SETUP'!$V107),""))))</f>
        <v/>
      </c>
      <c r="CU58" s="10" t="str">
        <f>IF('1-SETUP'!$Q107="DAILY",CT58+'1-SETUP'!$V107,IF('1-SETUP'!$Q107="WEEKLY",CT58+'1-SETUP'!$V107*7,IF('1-SETUP'!$Q107="MONTHLY",EDATE(CT58,'1-SETUP'!$V107),IF('1-SETUP'!$Q107="YEARLY",EDATE(CT58,12*'1-SETUP'!$V107),""))))</f>
        <v/>
      </c>
      <c r="CV58" s="10" t="str">
        <f>IF('1-SETUP'!$Q107="DAILY",CU58+'1-SETUP'!$V107,IF('1-SETUP'!$Q107="WEEKLY",CU58+'1-SETUP'!$V107*7,IF('1-SETUP'!$Q107="MONTHLY",EDATE(CU58,'1-SETUP'!$V107),IF('1-SETUP'!$Q107="YEARLY",EDATE(CU58,12*'1-SETUP'!$V107),""))))</f>
        <v/>
      </c>
      <c r="CW58" s="10" t="str">
        <f>IF('1-SETUP'!$Q107="DAILY",CV58+'1-SETUP'!$V107,IF('1-SETUP'!$Q107="WEEKLY",CV58+'1-SETUP'!$V107*7,IF('1-SETUP'!$Q107="MONTHLY",EDATE(CV58,'1-SETUP'!$V107),IF('1-SETUP'!$Q107="YEARLY",EDATE(CV58,12*'1-SETUP'!$V107),""))))</f>
        <v/>
      </c>
      <c r="CX58" s="10" t="str">
        <f>IF('1-SETUP'!$Q107="DAILY",CW58+'1-SETUP'!$V107,IF('1-SETUP'!$Q107="WEEKLY",CW58+'1-SETUP'!$V107*7,IF('1-SETUP'!$Q107="MONTHLY",EDATE(CW58,'1-SETUP'!$V107),IF('1-SETUP'!$Q107="YEARLY",EDATE(CW58,12*'1-SETUP'!$V107),""))))</f>
        <v/>
      </c>
      <c r="CY58" s="10" t="str">
        <f>IF('1-SETUP'!$Q107="DAILY",CX58+'1-SETUP'!$V107,IF('1-SETUP'!$Q107="WEEKLY",CX58+'1-SETUP'!$V107*7,IF('1-SETUP'!$Q107="MONTHLY",EDATE(CX58,'1-SETUP'!$V107),IF('1-SETUP'!$Q107="YEARLY",EDATE(CX58,12*'1-SETUP'!$V107),""))))</f>
        <v/>
      </c>
      <c r="CZ58" s="10" t="str">
        <f>IF('1-SETUP'!$Q107="DAILY",CY58+'1-SETUP'!$V107,IF('1-SETUP'!$Q107="WEEKLY",CY58+'1-SETUP'!$V107*7,IF('1-SETUP'!$Q107="MONTHLY",EDATE(CY58,'1-SETUP'!$V107),IF('1-SETUP'!$Q107="YEARLY",EDATE(CY58,12*'1-SETUP'!$V107),""))))</f>
        <v/>
      </c>
      <c r="DA58" s="10" t="str">
        <f>IF('1-SETUP'!$Q107="DAILY",CZ58+'1-SETUP'!$V107,IF('1-SETUP'!$Q107="WEEKLY",CZ58+'1-SETUP'!$V107*7,IF('1-SETUP'!$Q107="MONTHLY",EDATE(CZ58,'1-SETUP'!$V107),IF('1-SETUP'!$Q107="YEARLY",EDATE(CZ58,12*'1-SETUP'!$V107),""))))</f>
        <v/>
      </c>
      <c r="DB58" s="10" t="str">
        <f>IF('1-SETUP'!$Q107="DAILY",DA58+'1-SETUP'!$V107,IF('1-SETUP'!$Q107="WEEKLY",DA58+'1-SETUP'!$V107*7,IF('1-SETUP'!$Q107="MONTHLY",EDATE(DA58,'1-SETUP'!$V107),IF('1-SETUP'!$Q107="YEARLY",EDATE(DA58,12*'1-SETUP'!$V107),""))))</f>
        <v/>
      </c>
      <c r="DC58" s="10" t="str">
        <f>IF('1-SETUP'!$Q107="DAILY",DB58+'1-SETUP'!$V107,IF('1-SETUP'!$Q107="WEEKLY",DB58+'1-SETUP'!$V107*7,IF('1-SETUP'!$Q107="MONTHLY",EDATE(DB58,'1-SETUP'!$V107),IF('1-SETUP'!$Q107="YEARLY",EDATE(DB58,12*'1-SETUP'!$V107),""))))</f>
        <v/>
      </c>
      <c r="DD58" s="10" t="str">
        <f>IF('1-SETUP'!$Q107="DAILY",DC58+'1-SETUP'!$V107,IF('1-SETUP'!$Q107="WEEKLY",DC58+'1-SETUP'!$V107*7,IF('1-SETUP'!$Q107="MONTHLY",EDATE(DC58,'1-SETUP'!$V107),IF('1-SETUP'!$Q107="YEARLY",EDATE(DC58,12*'1-SETUP'!$V107),""))))</f>
        <v/>
      </c>
      <c r="DE58" s="10" t="str">
        <f>IF('1-SETUP'!$Q107="DAILY",DD58+'1-SETUP'!$V107,IF('1-SETUP'!$Q107="WEEKLY",DD58+'1-SETUP'!$V107*7,IF('1-SETUP'!$Q107="MONTHLY",EDATE(DD58,'1-SETUP'!$V107),IF('1-SETUP'!$Q107="YEARLY",EDATE(DD58,12*'1-SETUP'!$V107),""))))</f>
        <v/>
      </c>
      <c r="DF58" s="10" t="str">
        <f>IF('1-SETUP'!$Q107="DAILY",DE58+'1-SETUP'!$V107,IF('1-SETUP'!$Q107="WEEKLY",DE58+'1-SETUP'!$V107*7,IF('1-SETUP'!$Q107="MONTHLY",EDATE(DE58,'1-SETUP'!$V107),IF('1-SETUP'!$Q107="YEARLY",EDATE(DE58,12*'1-SETUP'!$V107),""))))</f>
        <v/>
      </c>
      <c r="DG58" s="10" t="str">
        <f>IF('1-SETUP'!$Q107="DAILY",DF58+'1-SETUP'!$V107,IF('1-SETUP'!$Q107="WEEKLY",DF58+'1-SETUP'!$V107*7,IF('1-SETUP'!$Q107="MONTHLY",EDATE(DF58,'1-SETUP'!$V107),IF('1-SETUP'!$Q107="YEARLY",EDATE(DF58,12*'1-SETUP'!$V107),""))))</f>
        <v/>
      </c>
      <c r="DH58" s="10" t="str">
        <f>IF('1-SETUP'!$Q107="DAILY",DG58+'1-SETUP'!$V107,IF('1-SETUP'!$Q107="WEEKLY",DG58+'1-SETUP'!$V107*7,IF('1-SETUP'!$Q107="MONTHLY",EDATE(DG58,'1-SETUP'!$V107),IF('1-SETUP'!$Q107="YEARLY",EDATE(DG58,12*'1-SETUP'!$V107),""))))</f>
        <v/>
      </c>
      <c r="DI58" s="10" t="str">
        <f>IF('1-SETUP'!$Q107="DAILY",DH58+'1-SETUP'!$V107,IF('1-SETUP'!$Q107="WEEKLY",DH58+'1-SETUP'!$V107*7,IF('1-SETUP'!$Q107="MONTHLY",EDATE(DH58,'1-SETUP'!$V107),IF('1-SETUP'!$Q107="YEARLY",EDATE(DH58,12*'1-SETUP'!$V107),""))))</f>
        <v/>
      </c>
      <c r="DJ58" s="10" t="str">
        <f>IF('1-SETUP'!$Q107="DAILY",DI58+'1-SETUP'!$V107,IF('1-SETUP'!$Q107="WEEKLY",DI58+'1-SETUP'!$V107*7,IF('1-SETUP'!$Q107="MONTHLY",EDATE(DI58,'1-SETUP'!$V107),IF('1-SETUP'!$Q107="YEARLY",EDATE(DI58,12*'1-SETUP'!$V107),""))))</f>
        <v/>
      </c>
      <c r="DK58" s="10" t="str">
        <f>IF('1-SETUP'!$Q107="DAILY",DJ58+'1-SETUP'!$V107,IF('1-SETUP'!$Q107="WEEKLY",DJ58+'1-SETUP'!$V107*7,IF('1-SETUP'!$Q107="MONTHLY",EDATE(DJ58,'1-SETUP'!$V107),IF('1-SETUP'!$Q107="YEARLY",EDATE(DJ58,12*'1-SETUP'!$V107),""))))</f>
        <v/>
      </c>
      <c r="DL58" s="10" t="str">
        <f>IF('1-SETUP'!$Q107="DAILY",DK58+'1-SETUP'!$V107,IF('1-SETUP'!$Q107="WEEKLY",DK58+'1-SETUP'!$V107*7,IF('1-SETUP'!$Q107="MONTHLY",EDATE(DK58,'1-SETUP'!$V107),IF('1-SETUP'!$Q107="YEARLY",EDATE(DK58,12*'1-SETUP'!$V107),""))))</f>
        <v/>
      </c>
      <c r="DM58" s="10" t="str">
        <f>IF('1-SETUP'!$Q107="DAILY",DL58+'1-SETUP'!$V107,IF('1-SETUP'!$Q107="WEEKLY",DL58+'1-SETUP'!$V107*7,IF('1-SETUP'!$Q107="MONTHLY",EDATE(DL58,'1-SETUP'!$V107),IF('1-SETUP'!$Q107="YEARLY",EDATE(DL58,12*'1-SETUP'!$V107),""))))</f>
        <v/>
      </c>
      <c r="DN58" s="10" t="str">
        <f>IF('1-SETUP'!$Q107="DAILY",DM58+'1-SETUP'!$V107,IF('1-SETUP'!$Q107="WEEKLY",DM58+'1-SETUP'!$V107*7,IF('1-SETUP'!$Q107="MONTHLY",EDATE(DM58,'1-SETUP'!$V107),IF('1-SETUP'!$Q107="YEARLY",EDATE(DM58,12*'1-SETUP'!$V107),""))))</f>
        <v/>
      </c>
      <c r="DO58" s="10" t="str">
        <f>IF('1-SETUP'!$Q107="DAILY",DN58+'1-SETUP'!$V107,IF('1-SETUP'!$Q107="WEEKLY",DN58+'1-SETUP'!$V107*7,IF('1-SETUP'!$Q107="MONTHLY",EDATE(DN58,'1-SETUP'!$V107),IF('1-SETUP'!$Q107="YEARLY",EDATE(DN58,12*'1-SETUP'!$V107),""))))</f>
        <v/>
      </c>
      <c r="DP58" s="10" t="str">
        <f>IF('1-SETUP'!$Q107="DAILY",DO58+'1-SETUP'!$V107,IF('1-SETUP'!$Q107="WEEKLY",DO58+'1-SETUP'!$V107*7,IF('1-SETUP'!$Q107="MONTHLY",EDATE(DO58,'1-SETUP'!$V107),IF('1-SETUP'!$Q107="YEARLY",EDATE(DO58,12*'1-SETUP'!$V107),""))))</f>
        <v/>
      </c>
      <c r="DQ58" s="10" t="str">
        <f>IF('1-SETUP'!$Q107="DAILY",DP58+'1-SETUP'!$V107,IF('1-SETUP'!$Q107="WEEKLY",DP58+'1-SETUP'!$V107*7,IF('1-SETUP'!$Q107="MONTHLY",EDATE(DP58,'1-SETUP'!$V107),IF('1-SETUP'!$Q107="YEARLY",EDATE(DP58,12*'1-SETUP'!$V107),""))))</f>
        <v/>
      </c>
      <c r="DR58" s="10" t="str">
        <f>IF('1-SETUP'!$Q107="DAILY",DQ58+'1-SETUP'!$V107,IF('1-SETUP'!$Q107="WEEKLY",DQ58+'1-SETUP'!$V107*7,IF('1-SETUP'!$Q107="MONTHLY",EDATE(DQ58,'1-SETUP'!$V107),IF('1-SETUP'!$Q107="YEARLY",EDATE(DQ58,12*'1-SETUP'!$V107),""))))</f>
        <v/>
      </c>
      <c r="DS58" s="10" t="str">
        <f>IF('1-SETUP'!$Q107="DAILY",DR58+'1-SETUP'!$V107,IF('1-SETUP'!$Q107="WEEKLY",DR58+'1-SETUP'!$V107*7,IF('1-SETUP'!$Q107="MONTHLY",EDATE(DR58,'1-SETUP'!$V107),IF('1-SETUP'!$Q107="YEARLY",EDATE(DR58,12*'1-SETUP'!$V107),""))))</f>
        <v/>
      </c>
      <c r="DT58" s="10" t="str">
        <f>IF('1-SETUP'!$Q107="DAILY",DS58+'1-SETUP'!$V107,IF('1-SETUP'!$Q107="WEEKLY",DS58+'1-SETUP'!$V107*7,IF('1-SETUP'!$Q107="MONTHLY",EDATE(DS58,'1-SETUP'!$V107),IF('1-SETUP'!$Q107="YEARLY",EDATE(DS58,12*'1-SETUP'!$V107),""))))</f>
        <v/>
      </c>
      <c r="DU58" s="10" t="str">
        <f>IF('1-SETUP'!$Q107="DAILY",DT58+'1-SETUP'!$V107,IF('1-SETUP'!$Q107="WEEKLY",DT58+'1-SETUP'!$V107*7,IF('1-SETUP'!$Q107="MONTHLY",EDATE(DT58,'1-SETUP'!$V107),IF('1-SETUP'!$Q107="YEARLY",EDATE(DT58,12*'1-SETUP'!$V107),""))))</f>
        <v/>
      </c>
      <c r="DV58" s="10" t="str">
        <f>IF('1-SETUP'!$Q107="DAILY",DU58+'1-SETUP'!$V107,IF('1-SETUP'!$Q107="WEEKLY",DU58+'1-SETUP'!$V107*7,IF('1-SETUP'!$Q107="MONTHLY",EDATE(DU58,'1-SETUP'!$V107),IF('1-SETUP'!$Q107="YEARLY",EDATE(DU58,12*'1-SETUP'!$V107),""))))</f>
        <v/>
      </c>
      <c r="DW58" s="10" t="str">
        <f>IF('1-SETUP'!$Q107="DAILY",DV58+'1-SETUP'!$V107,IF('1-SETUP'!$Q107="WEEKLY",DV58+'1-SETUP'!$V107*7,IF('1-SETUP'!$Q107="MONTHLY",EDATE(DV58,'1-SETUP'!$V107),IF('1-SETUP'!$Q107="YEARLY",EDATE(DV58,12*'1-SETUP'!$V107),""))))</f>
        <v/>
      </c>
      <c r="DX58" s="10" t="str">
        <f>IF('1-SETUP'!$Q107="DAILY",DW58+'1-SETUP'!$V107,IF('1-SETUP'!$Q107="WEEKLY",DW58+'1-SETUP'!$V107*7,IF('1-SETUP'!$Q107="MONTHLY",EDATE(DW58,'1-SETUP'!$V107),IF('1-SETUP'!$Q107="YEARLY",EDATE(DW58,12*'1-SETUP'!$V107),""))))</f>
        <v/>
      </c>
      <c r="DY58" s="10" t="str">
        <f>IF('1-SETUP'!$Q107="DAILY",DX58+'1-SETUP'!$V107,IF('1-SETUP'!$Q107="WEEKLY",DX58+'1-SETUP'!$V107*7,IF('1-SETUP'!$Q107="MONTHLY",EDATE(DX58,'1-SETUP'!$V107),IF('1-SETUP'!$Q107="YEARLY",EDATE(DX58,12*'1-SETUP'!$V107),""))))</f>
        <v/>
      </c>
      <c r="DZ58" s="10" t="str">
        <f>IF('1-SETUP'!$Q107="DAILY",DY58+'1-SETUP'!$V107,IF('1-SETUP'!$Q107="WEEKLY",DY58+'1-SETUP'!$V107*7,IF('1-SETUP'!$Q107="MONTHLY",EDATE(DY58,'1-SETUP'!$V107),IF('1-SETUP'!$Q107="YEARLY",EDATE(DY58,12*'1-SETUP'!$V107),""))))</f>
        <v/>
      </c>
      <c r="EA58" s="10" t="str">
        <f>IF('1-SETUP'!$Q107="DAILY",DZ58+'1-SETUP'!$V107,IF('1-SETUP'!$Q107="WEEKLY",DZ58+'1-SETUP'!$V107*7,IF('1-SETUP'!$Q107="MONTHLY",EDATE(DZ58,'1-SETUP'!$V107),IF('1-SETUP'!$Q107="YEARLY",EDATE(DZ58,12*'1-SETUP'!$V107),""))))</f>
        <v/>
      </c>
      <c r="EB58" s="10" t="str">
        <f>IF('1-SETUP'!$Q107="DAILY",EA58+'1-SETUP'!$V107,IF('1-SETUP'!$Q107="WEEKLY",EA58+'1-SETUP'!$V107*7,IF('1-SETUP'!$Q107="MONTHLY",EDATE(EA58,'1-SETUP'!$V107),IF('1-SETUP'!$Q107="YEARLY",EDATE(EA58,12*'1-SETUP'!$V107),""))))</f>
        <v/>
      </c>
      <c r="EC58" s="10" t="str">
        <f>IF('1-SETUP'!$Q107="DAILY",EB58+'1-SETUP'!$V107,IF('1-SETUP'!$Q107="WEEKLY",EB58+'1-SETUP'!$V107*7,IF('1-SETUP'!$Q107="MONTHLY",EDATE(EB58,'1-SETUP'!$V107),IF('1-SETUP'!$Q107="YEARLY",EDATE(EB58,12*'1-SETUP'!$V107),""))))</f>
        <v/>
      </c>
      <c r="ED58" s="10" t="str">
        <f>IF('1-SETUP'!$Q107="DAILY",EC58+'1-SETUP'!$V107,IF('1-SETUP'!$Q107="WEEKLY",EC58+'1-SETUP'!$V107*7,IF('1-SETUP'!$Q107="MONTHLY",EDATE(EC58,'1-SETUP'!$V107),IF('1-SETUP'!$Q107="YEARLY",EDATE(EC58,12*'1-SETUP'!$V107),""))))</f>
        <v/>
      </c>
      <c r="EE58" s="10" t="str">
        <f>IF('1-SETUP'!$Q107="DAILY",ED58+'1-SETUP'!$V107,IF('1-SETUP'!$Q107="WEEKLY",ED58+'1-SETUP'!$V107*7,IF('1-SETUP'!$Q107="MONTHLY",EDATE(ED58,'1-SETUP'!$V107),IF('1-SETUP'!$Q107="YEARLY",EDATE(ED58,12*'1-SETUP'!$V107),""))))</f>
        <v/>
      </c>
      <c r="EF58" s="10" t="str">
        <f>IF('1-SETUP'!$Q107="DAILY",EE58+'1-SETUP'!$V107,IF('1-SETUP'!$Q107="WEEKLY",EE58+'1-SETUP'!$V107*7,IF('1-SETUP'!$Q107="MONTHLY",EDATE(EE58,'1-SETUP'!$V107),IF('1-SETUP'!$Q107="YEARLY",EDATE(EE58,12*'1-SETUP'!$V107),""))))</f>
        <v/>
      </c>
      <c r="EG58" s="10" t="str">
        <f>IF('1-SETUP'!$Q107="DAILY",EF58+'1-SETUP'!$V107,IF('1-SETUP'!$Q107="WEEKLY",EF58+'1-SETUP'!$V107*7,IF('1-SETUP'!$Q107="MONTHLY",EDATE(EF58,'1-SETUP'!$V107),IF('1-SETUP'!$Q107="YEARLY",EDATE(EF58,12*'1-SETUP'!$V107),""))))</f>
        <v/>
      </c>
      <c r="EH58" s="10" t="str">
        <f>IF('1-SETUP'!$Q107="DAILY",EG58+'1-SETUP'!$V107,IF('1-SETUP'!$Q107="WEEKLY",EG58+'1-SETUP'!$V107*7,IF('1-SETUP'!$Q107="MONTHLY",EDATE(EG58,'1-SETUP'!$V107),IF('1-SETUP'!$Q107="YEARLY",EDATE(EG58,12*'1-SETUP'!$V107),""))))</f>
        <v/>
      </c>
      <c r="EI58" s="10" t="str">
        <f>IF('1-SETUP'!$Q107="DAILY",EH58+'1-SETUP'!$V107,IF('1-SETUP'!$Q107="WEEKLY",EH58+'1-SETUP'!$V107*7,IF('1-SETUP'!$Q107="MONTHLY",EDATE(EH58,'1-SETUP'!$V107),IF('1-SETUP'!$Q107="YEARLY",EDATE(EH58,12*'1-SETUP'!$V107),""))))</f>
        <v/>
      </c>
      <c r="EJ58" s="10" t="str">
        <f>IF('1-SETUP'!$Q107="DAILY",EI58+'1-SETUP'!$V107,IF('1-SETUP'!$Q107="WEEKLY",EI58+'1-SETUP'!$V107*7,IF('1-SETUP'!$Q107="MONTHLY",EDATE(EI58,'1-SETUP'!$V107),IF('1-SETUP'!$Q107="YEARLY",EDATE(EI58,12*'1-SETUP'!$V107),""))))</f>
        <v/>
      </c>
      <c r="EK58" s="10" t="str">
        <f>IF('1-SETUP'!$Q107="DAILY",EJ58+'1-SETUP'!$V107,IF('1-SETUP'!$Q107="WEEKLY",EJ58+'1-SETUP'!$V107*7,IF('1-SETUP'!$Q107="MONTHLY",EDATE(EJ58,'1-SETUP'!$V107),IF('1-SETUP'!$Q107="YEARLY",EDATE(EJ58,12*'1-SETUP'!$V107),""))))</f>
        <v/>
      </c>
      <c r="EL58" s="10" t="str">
        <f>IF('1-SETUP'!$Q107="DAILY",EK58+'1-SETUP'!$V107,IF('1-SETUP'!$Q107="WEEKLY",EK58+'1-SETUP'!$V107*7,IF('1-SETUP'!$Q107="MONTHLY",EDATE(EK58,'1-SETUP'!$V107),IF('1-SETUP'!$Q107="YEARLY",EDATE(EK58,12*'1-SETUP'!$V107),""))))</f>
        <v/>
      </c>
      <c r="EM58" s="10" t="str">
        <f>IF('1-SETUP'!$Q107="DAILY",EL58+'1-SETUP'!$V107,IF('1-SETUP'!$Q107="WEEKLY",EL58+'1-SETUP'!$V107*7,IF('1-SETUP'!$Q107="MONTHLY",EDATE(EL58,'1-SETUP'!$V107),IF('1-SETUP'!$Q107="YEARLY",EDATE(EL58,12*'1-SETUP'!$V107),""))))</f>
        <v/>
      </c>
      <c r="EN58" s="10" t="str">
        <f>IF('1-SETUP'!$Q107="DAILY",EM58+'1-SETUP'!$V107,IF('1-SETUP'!$Q107="WEEKLY",EM58+'1-SETUP'!$V107*7,IF('1-SETUP'!$Q107="MONTHLY",EDATE(EM58,'1-SETUP'!$V107),IF('1-SETUP'!$Q107="YEARLY",EDATE(EM58,12*'1-SETUP'!$V107),""))))</f>
        <v/>
      </c>
      <c r="EO58" s="10" t="str">
        <f>IF('1-SETUP'!$Q107="DAILY",EN58+'1-SETUP'!$V107,IF('1-SETUP'!$Q107="WEEKLY",EN58+'1-SETUP'!$V107*7,IF('1-SETUP'!$Q107="MONTHLY",EDATE(EN58,'1-SETUP'!$V107),IF('1-SETUP'!$Q107="YEARLY",EDATE(EN58,12*'1-SETUP'!$V107),""))))</f>
        <v/>
      </c>
      <c r="EP58" s="10" t="str">
        <f>IF('1-SETUP'!$Q107="DAILY",EO58+'1-SETUP'!$V107,IF('1-SETUP'!$Q107="WEEKLY",EO58+'1-SETUP'!$V107*7,IF('1-SETUP'!$Q107="MONTHLY",EDATE(EO58,'1-SETUP'!$V107),IF('1-SETUP'!$Q107="YEARLY",EDATE(EO58,12*'1-SETUP'!$V107),""))))</f>
        <v/>
      </c>
      <c r="EQ58" s="10" t="str">
        <f>IF('1-SETUP'!$Q107="DAILY",EP58+'1-SETUP'!$V107,IF('1-SETUP'!$Q107="WEEKLY",EP58+'1-SETUP'!$V107*7,IF('1-SETUP'!$Q107="MONTHLY",EDATE(EP58,'1-SETUP'!$V107),IF('1-SETUP'!$Q107="YEARLY",EDATE(EP58,12*'1-SETUP'!$V107),""))))</f>
        <v/>
      </c>
      <c r="ER58" s="10" t="str">
        <f>IF('1-SETUP'!$Q107="DAILY",EQ58+'1-SETUP'!$V107,IF('1-SETUP'!$Q107="WEEKLY",EQ58+'1-SETUP'!$V107*7,IF('1-SETUP'!$Q107="MONTHLY",EDATE(EQ58,'1-SETUP'!$V107),IF('1-SETUP'!$Q107="YEARLY",EDATE(EQ58,12*'1-SETUP'!$V107),""))))</f>
        <v/>
      </c>
      <c r="ES58" s="10" t="str">
        <f>IF('1-SETUP'!$Q107="DAILY",ER58+'1-SETUP'!$V107,IF('1-SETUP'!$Q107="WEEKLY",ER58+'1-SETUP'!$V107*7,IF('1-SETUP'!$Q107="MONTHLY",EDATE(ER58,'1-SETUP'!$V107),IF('1-SETUP'!$Q107="YEARLY",EDATE(ER58,12*'1-SETUP'!$V107),""))))</f>
        <v/>
      </c>
      <c r="ET58" s="10" t="str">
        <f>IF('1-SETUP'!$Q107="DAILY",ES58+'1-SETUP'!$V107,IF('1-SETUP'!$Q107="WEEKLY",ES58+'1-SETUP'!$V107*7,IF('1-SETUP'!$Q107="MONTHLY",EDATE(ES58,'1-SETUP'!$V107),IF('1-SETUP'!$Q107="YEARLY",EDATE(ES58,12*'1-SETUP'!$V107),""))))</f>
        <v/>
      </c>
      <c r="EU58" s="10" t="str">
        <f>IF('1-SETUP'!$Q107="DAILY",ET58+'1-SETUP'!$V107,IF('1-SETUP'!$Q107="WEEKLY",ET58+'1-SETUP'!$V107*7,IF('1-SETUP'!$Q107="MONTHLY",EDATE(ET58,'1-SETUP'!$V107),IF('1-SETUP'!$Q107="YEARLY",EDATE(ET58,12*'1-SETUP'!$V107),""))))</f>
        <v/>
      </c>
      <c r="EV58" s="10" t="str">
        <f>IF('1-SETUP'!$Q107="DAILY",EU58+'1-SETUP'!$V107,IF('1-SETUP'!$Q107="WEEKLY",EU58+'1-SETUP'!$V107*7,IF('1-SETUP'!$Q107="MONTHLY",EDATE(EU58,'1-SETUP'!$V107),IF('1-SETUP'!$Q107="YEARLY",EDATE(EU58,12*'1-SETUP'!$V107),""))))</f>
        <v/>
      </c>
      <c r="EW58" s="10" t="str">
        <f>IF('1-SETUP'!$Q107="DAILY",EV58+'1-SETUP'!$V107,IF('1-SETUP'!$Q107="WEEKLY",EV58+'1-SETUP'!$V107*7,IF('1-SETUP'!$Q107="MONTHLY",EDATE(EV58,'1-SETUP'!$V107),IF('1-SETUP'!$Q107="YEARLY",EDATE(EV58,12*'1-SETUP'!$V107),""))))</f>
        <v/>
      </c>
      <c r="EX58" s="10" t="str">
        <f>IF('1-SETUP'!$Q107="DAILY",EW58+'1-SETUP'!$V107,IF('1-SETUP'!$Q107="WEEKLY",EW58+'1-SETUP'!$V107*7,IF('1-SETUP'!$Q107="MONTHLY",EDATE(EW58,'1-SETUP'!$V107),IF('1-SETUP'!$Q107="YEARLY",EDATE(EW58,12*'1-SETUP'!$V107),""))))</f>
        <v/>
      </c>
      <c r="EY58" s="10" t="str">
        <f>IF('1-SETUP'!$Q107="DAILY",EX58+'1-SETUP'!$V107,IF('1-SETUP'!$Q107="WEEKLY",EX58+'1-SETUP'!$V107*7,IF('1-SETUP'!$Q107="MONTHLY",EDATE(EX58,'1-SETUP'!$V107),IF('1-SETUP'!$Q107="YEARLY",EDATE(EX58,12*'1-SETUP'!$V107),""))))</f>
        <v/>
      </c>
      <c r="EZ58" s="10" t="str">
        <f>IF('1-SETUP'!$Q107="DAILY",EY58+'1-SETUP'!$V107,IF('1-SETUP'!$Q107="WEEKLY",EY58+'1-SETUP'!$V107*7,IF('1-SETUP'!$Q107="MONTHLY",EDATE(EY58,'1-SETUP'!$V107),IF('1-SETUP'!$Q107="YEARLY",EDATE(EY58,12*'1-SETUP'!$V107),""))))</f>
        <v/>
      </c>
      <c r="FA58" s="10" t="str">
        <f>IF('1-SETUP'!$Q107="DAILY",EZ58+'1-SETUP'!$V107,IF('1-SETUP'!$Q107="WEEKLY",EZ58+'1-SETUP'!$V107*7,IF('1-SETUP'!$Q107="MONTHLY",EDATE(EZ58,'1-SETUP'!$V107),IF('1-SETUP'!$Q107="YEARLY",EDATE(EZ58,12*'1-SETUP'!$V107),""))))</f>
        <v/>
      </c>
      <c r="FB58" s="10" t="str">
        <f>IF('1-SETUP'!$Q107="DAILY",FA58+'1-SETUP'!$V107,IF('1-SETUP'!$Q107="WEEKLY",FA58+'1-SETUP'!$V107*7,IF('1-SETUP'!$Q107="MONTHLY",EDATE(FA58,'1-SETUP'!$V107),IF('1-SETUP'!$Q107="YEARLY",EDATE(FA58,12*'1-SETUP'!$V107),""))))</f>
        <v/>
      </c>
      <c r="FC58" s="10" t="str">
        <f>IF('1-SETUP'!$Q107="DAILY",FB58+'1-SETUP'!$V107,IF('1-SETUP'!$Q107="WEEKLY",FB58+'1-SETUP'!$V107*7,IF('1-SETUP'!$Q107="MONTHLY",EDATE(FB58,'1-SETUP'!$V107),IF('1-SETUP'!$Q107="YEARLY",EDATE(FB58,12*'1-SETUP'!$V107),""))))</f>
        <v/>
      </c>
      <c r="FD58" s="10" t="str">
        <f>IF('1-SETUP'!$Q107="DAILY",FC58+'1-SETUP'!$V107,IF('1-SETUP'!$Q107="WEEKLY",FC58+'1-SETUP'!$V107*7,IF('1-SETUP'!$Q107="MONTHLY",EDATE(FC58,'1-SETUP'!$V107),IF('1-SETUP'!$Q107="YEARLY",EDATE(FC58,12*'1-SETUP'!$V107),""))))</f>
        <v/>
      </c>
      <c r="FE58" s="10" t="str">
        <f>IF('1-SETUP'!$Q107="DAILY",FD58+'1-SETUP'!$V107,IF('1-SETUP'!$Q107="WEEKLY",FD58+'1-SETUP'!$V107*7,IF('1-SETUP'!$Q107="MONTHLY",EDATE(FD58,'1-SETUP'!$V107),IF('1-SETUP'!$Q107="YEARLY",EDATE(FD58,12*'1-SETUP'!$V107),""))))</f>
        <v/>
      </c>
      <c r="FF58" s="10" t="str">
        <f>IF('1-SETUP'!$Q107="DAILY",FE58+'1-SETUP'!$V107,IF('1-SETUP'!$Q107="WEEKLY",FE58+'1-SETUP'!$V107*7,IF('1-SETUP'!$Q107="MONTHLY",EDATE(FE58,'1-SETUP'!$V107),IF('1-SETUP'!$Q107="YEARLY",EDATE(FE58,12*'1-SETUP'!$V107),""))))</f>
        <v/>
      </c>
      <c r="FG58" s="10" t="str">
        <f>IF('1-SETUP'!$Q107="DAILY",FF58+'1-SETUP'!$V107,IF('1-SETUP'!$Q107="WEEKLY",FF58+'1-SETUP'!$V107*7,IF('1-SETUP'!$Q107="MONTHLY",EDATE(FF58,'1-SETUP'!$V107),IF('1-SETUP'!$Q107="YEARLY",EDATE(FF58,12*'1-SETUP'!$V107),""))))</f>
        <v/>
      </c>
      <c r="FH58" s="10" t="str">
        <f>IF('1-SETUP'!$Q107="DAILY",FG58+'1-SETUP'!$V107,IF('1-SETUP'!$Q107="WEEKLY",FG58+'1-SETUP'!$V107*7,IF('1-SETUP'!$Q107="MONTHLY",EDATE(FG58,'1-SETUP'!$V107),IF('1-SETUP'!$Q107="YEARLY",EDATE(FG58,12*'1-SETUP'!$V107),""))))</f>
        <v/>
      </c>
      <c r="FI58" s="10" t="str">
        <f>IF('1-SETUP'!$Q107="DAILY",FH58+'1-SETUP'!$V107,IF('1-SETUP'!$Q107="WEEKLY",FH58+'1-SETUP'!$V107*7,IF('1-SETUP'!$Q107="MONTHLY",EDATE(FH58,'1-SETUP'!$V107),IF('1-SETUP'!$Q107="YEARLY",EDATE(FH58,12*'1-SETUP'!$V107),""))))</f>
        <v/>
      </c>
      <c r="FJ58" s="10" t="str">
        <f>IF('1-SETUP'!$Q107="DAILY",FI58+'1-SETUP'!$V107,IF('1-SETUP'!$Q107="WEEKLY",FI58+'1-SETUP'!$V107*7,IF('1-SETUP'!$Q107="MONTHLY",EDATE(FI58,'1-SETUP'!$V107),IF('1-SETUP'!$Q107="YEARLY",EDATE(FI58,12*'1-SETUP'!$V107),""))))</f>
        <v/>
      </c>
      <c r="FK58" s="10" t="str">
        <f>IF('1-SETUP'!$Q107="DAILY",FJ58+'1-SETUP'!$V107,IF('1-SETUP'!$Q107="WEEKLY",FJ58+'1-SETUP'!$V107*7,IF('1-SETUP'!$Q107="MONTHLY",EDATE(FJ58,'1-SETUP'!$V107),IF('1-SETUP'!$Q107="YEARLY",EDATE(FJ58,12*'1-SETUP'!$V107),""))))</f>
        <v/>
      </c>
      <c r="FL58" s="10" t="str">
        <f>IF('1-SETUP'!$Q107="DAILY",FK58+'1-SETUP'!$V107,IF('1-SETUP'!$Q107="WEEKLY",FK58+'1-SETUP'!$V107*7,IF('1-SETUP'!$Q107="MONTHLY",EDATE(FK58,'1-SETUP'!$V107),IF('1-SETUP'!$Q107="YEARLY",EDATE(FK58,12*'1-SETUP'!$V107),""))))</f>
        <v/>
      </c>
      <c r="FM58" s="10" t="str">
        <f>IF('1-SETUP'!$Q107="DAILY",FL58+'1-SETUP'!$V107,IF('1-SETUP'!$Q107="WEEKLY",FL58+'1-SETUP'!$V107*7,IF('1-SETUP'!$Q107="MONTHLY",EDATE(FL58,'1-SETUP'!$V107),IF('1-SETUP'!$Q107="YEARLY",EDATE(FL58,12*'1-SETUP'!$V107),""))))</f>
        <v/>
      </c>
      <c r="FN58" s="10" t="str">
        <f>IF('1-SETUP'!$Q107="DAILY",FM58+'1-SETUP'!$V107,IF('1-SETUP'!$Q107="WEEKLY",FM58+'1-SETUP'!$V107*7,IF('1-SETUP'!$Q107="MONTHLY",EDATE(FM58,'1-SETUP'!$V107),IF('1-SETUP'!$Q107="YEARLY",EDATE(FM58,12*'1-SETUP'!$V107),""))))</f>
        <v/>
      </c>
      <c r="FO58" s="10" t="str">
        <f>IF('1-SETUP'!$Q107="DAILY",FN58+'1-SETUP'!$V107,IF('1-SETUP'!$Q107="WEEKLY",FN58+'1-SETUP'!$V107*7,IF('1-SETUP'!$Q107="MONTHLY",EDATE(FN58,'1-SETUP'!$V107),IF('1-SETUP'!$Q107="YEARLY",EDATE(FN58,12*'1-SETUP'!$V107),""))))</f>
        <v/>
      </c>
      <c r="FP58" s="10" t="str">
        <f>IF('1-SETUP'!$Q107="DAILY",FO58+'1-SETUP'!$V107,IF('1-SETUP'!$Q107="WEEKLY",FO58+'1-SETUP'!$V107*7,IF('1-SETUP'!$Q107="MONTHLY",EDATE(FO58,'1-SETUP'!$V107),IF('1-SETUP'!$Q107="YEARLY",EDATE(FO58,12*'1-SETUP'!$V107),""))))</f>
        <v/>
      </c>
      <c r="FQ58" s="10" t="str">
        <f>IF('1-SETUP'!$Q107="DAILY",FP58+'1-SETUP'!$V107,IF('1-SETUP'!$Q107="WEEKLY",FP58+'1-SETUP'!$V107*7,IF('1-SETUP'!$Q107="MONTHLY",EDATE(FP58,'1-SETUP'!$V107),IF('1-SETUP'!$Q107="YEARLY",EDATE(FP58,12*'1-SETUP'!$V107),""))))</f>
        <v/>
      </c>
      <c r="FR58" s="10" t="str">
        <f>IF('1-SETUP'!$Q107="DAILY",FQ58+'1-SETUP'!$V107,IF('1-SETUP'!$Q107="WEEKLY",FQ58+'1-SETUP'!$V107*7,IF('1-SETUP'!$Q107="MONTHLY",EDATE(FQ58,'1-SETUP'!$V107),IF('1-SETUP'!$Q107="YEARLY",EDATE(FQ58,12*'1-SETUP'!$V107),""))))</f>
        <v/>
      </c>
      <c r="FS58" s="10" t="str">
        <f>IF('1-SETUP'!$Q107="DAILY",FR58+'1-SETUP'!$V107,IF('1-SETUP'!$Q107="WEEKLY",FR58+'1-SETUP'!$V107*7,IF('1-SETUP'!$Q107="MONTHLY",EDATE(FR58,'1-SETUP'!$V107),IF('1-SETUP'!$Q107="YEARLY",EDATE(FR58,12*'1-SETUP'!$V107),""))))</f>
        <v/>
      </c>
      <c r="FT58" s="10" t="str">
        <f>IF('1-SETUP'!$Q107="DAILY",FS58+'1-SETUP'!$V107,IF('1-SETUP'!$Q107="WEEKLY",FS58+'1-SETUP'!$V107*7,IF('1-SETUP'!$Q107="MONTHLY",EDATE(FS58,'1-SETUP'!$V107),IF('1-SETUP'!$Q107="YEARLY",EDATE(FS58,12*'1-SETUP'!$V107),""))))</f>
        <v/>
      </c>
      <c r="FU58" s="10" t="str">
        <f>IF('1-SETUP'!$Q107="DAILY",FT58+'1-SETUP'!$V107,IF('1-SETUP'!$Q107="WEEKLY",FT58+'1-SETUP'!$V107*7,IF('1-SETUP'!$Q107="MONTHLY",EDATE(FT58,'1-SETUP'!$V107),IF('1-SETUP'!$Q107="YEARLY",EDATE(FT58,12*'1-SETUP'!$V107),""))))</f>
        <v/>
      </c>
      <c r="FV58" s="10" t="str">
        <f>IF('1-SETUP'!$Q107="DAILY",FU58+'1-SETUP'!$V107,IF('1-SETUP'!$Q107="WEEKLY",FU58+'1-SETUP'!$V107*7,IF('1-SETUP'!$Q107="MONTHLY",EDATE(FU58,'1-SETUP'!$V107),IF('1-SETUP'!$Q107="YEARLY",EDATE(FU58,12*'1-SETUP'!$V107),""))))</f>
        <v/>
      </c>
      <c r="FW58" s="10" t="str">
        <f>IF('1-SETUP'!$Q107="DAILY",FV58+'1-SETUP'!$V107,IF('1-SETUP'!$Q107="WEEKLY",FV58+'1-SETUP'!$V107*7,IF('1-SETUP'!$Q107="MONTHLY",EDATE(FV58,'1-SETUP'!$V107),IF('1-SETUP'!$Q107="YEARLY",EDATE(FV58,12*'1-SETUP'!$V107),""))))</f>
        <v/>
      </c>
      <c r="FX58" s="10" t="str">
        <f>IF('1-SETUP'!$Q107="DAILY",FW58+'1-SETUP'!$V107,IF('1-SETUP'!$Q107="WEEKLY",FW58+'1-SETUP'!$V107*7,IF('1-SETUP'!$Q107="MONTHLY",EDATE(FW58,'1-SETUP'!$V107),IF('1-SETUP'!$Q107="YEARLY",EDATE(FW58,12*'1-SETUP'!$V107),""))))</f>
        <v/>
      </c>
      <c r="FY58" s="10" t="str">
        <f>IF('1-SETUP'!$Q107="DAILY",FX58+'1-SETUP'!$V107,IF('1-SETUP'!$Q107="WEEKLY",FX58+'1-SETUP'!$V107*7,IF('1-SETUP'!$Q107="MONTHLY",EDATE(FX58,'1-SETUP'!$V107),IF('1-SETUP'!$Q107="YEARLY",EDATE(FX58,12*'1-SETUP'!$V107),""))))</f>
        <v/>
      </c>
      <c r="FZ58" s="10" t="str">
        <f>IF('1-SETUP'!$Q107="DAILY",FY58+'1-SETUP'!$V107,IF('1-SETUP'!$Q107="WEEKLY",FY58+'1-SETUP'!$V107*7,IF('1-SETUP'!$Q107="MONTHLY",EDATE(FY58,'1-SETUP'!$V107),IF('1-SETUP'!$Q107="YEARLY",EDATE(FY58,12*'1-SETUP'!$V107),""))))</f>
        <v/>
      </c>
      <c r="GA58" s="10" t="str">
        <f>IF('1-SETUP'!$Q107="DAILY",FZ58+'1-SETUP'!$V107,IF('1-SETUP'!$Q107="WEEKLY",FZ58+'1-SETUP'!$V107*7,IF('1-SETUP'!$Q107="MONTHLY",EDATE(FZ58,'1-SETUP'!$V107),IF('1-SETUP'!$Q107="YEARLY",EDATE(FZ58,12*'1-SETUP'!$V107),""))))</f>
        <v/>
      </c>
      <c r="GB58" s="10" t="str">
        <f>IF('1-SETUP'!$Q107="DAILY",GA58+'1-SETUP'!$V107,IF('1-SETUP'!$Q107="WEEKLY",GA58+'1-SETUP'!$V107*7,IF('1-SETUP'!$Q107="MONTHLY",EDATE(GA58,'1-SETUP'!$V107),IF('1-SETUP'!$Q107="YEARLY",EDATE(GA58,12*'1-SETUP'!$V107),""))))</f>
        <v/>
      </c>
      <c r="GC58" s="10" t="str">
        <f>IF('1-SETUP'!$Q107="DAILY",GB58+'1-SETUP'!$V107,IF('1-SETUP'!$Q107="WEEKLY",GB58+'1-SETUP'!$V107*7,IF('1-SETUP'!$Q107="MONTHLY",EDATE(GB58,'1-SETUP'!$V107),IF('1-SETUP'!$Q107="YEARLY",EDATE(GB58,12*'1-SETUP'!$V107),""))))</f>
        <v/>
      </c>
      <c r="GD58" s="10" t="str">
        <f>IF('1-SETUP'!$Q107="DAILY",GC58+'1-SETUP'!$V107,IF('1-SETUP'!$Q107="WEEKLY",GC58+'1-SETUP'!$V107*7,IF('1-SETUP'!$Q107="MONTHLY",EDATE(GC58,'1-SETUP'!$V107),IF('1-SETUP'!$Q107="YEARLY",EDATE(GC58,12*'1-SETUP'!$V107),""))))</f>
        <v/>
      </c>
      <c r="GE58" s="10" t="str">
        <f>IF('1-SETUP'!$Q107="DAILY",GD58+'1-SETUP'!$V107,IF('1-SETUP'!$Q107="WEEKLY",GD58+'1-SETUP'!$V107*7,IF('1-SETUP'!$Q107="MONTHLY",EDATE(GD58,'1-SETUP'!$V107),IF('1-SETUP'!$Q107="YEARLY",EDATE(GD58,12*'1-SETUP'!$V107),""))))</f>
        <v/>
      </c>
      <c r="GF58" s="10" t="str">
        <f>IF('1-SETUP'!$Q107="DAILY",GE58+'1-SETUP'!$V107,IF('1-SETUP'!$Q107="WEEKLY",GE58+'1-SETUP'!$V107*7,IF('1-SETUP'!$Q107="MONTHLY",EDATE(GE58,'1-SETUP'!$V107),IF('1-SETUP'!$Q107="YEARLY",EDATE(GE58,12*'1-SETUP'!$V107),""))))</f>
        <v/>
      </c>
      <c r="GG58" s="10" t="str">
        <f>IF('1-SETUP'!$Q107="DAILY",GF58+'1-SETUP'!$V107,IF('1-SETUP'!$Q107="WEEKLY",GF58+'1-SETUP'!$V107*7,IF('1-SETUP'!$Q107="MONTHLY",EDATE(GF58,'1-SETUP'!$V107),IF('1-SETUP'!$Q107="YEARLY",EDATE(GF58,12*'1-SETUP'!$V107),""))))</f>
        <v/>
      </c>
      <c r="GH58" s="10" t="str">
        <f>IF('1-SETUP'!$Q107="DAILY",GG58+'1-SETUP'!$V107,IF('1-SETUP'!$Q107="WEEKLY",GG58+'1-SETUP'!$V107*7,IF('1-SETUP'!$Q107="MONTHLY",EDATE(GG58,'1-SETUP'!$V107),IF('1-SETUP'!$Q107="YEARLY",EDATE(GG58,12*'1-SETUP'!$V107),""))))</f>
        <v/>
      </c>
      <c r="GI58" s="10" t="str">
        <f>IF('1-SETUP'!$Q107="DAILY",GH58+'1-SETUP'!$V107,IF('1-SETUP'!$Q107="WEEKLY",GH58+'1-SETUP'!$V107*7,IF('1-SETUP'!$Q107="MONTHLY",EDATE(GH58,'1-SETUP'!$V107),IF('1-SETUP'!$Q107="YEARLY",EDATE(GH58,12*'1-SETUP'!$V107),""))))</f>
        <v/>
      </c>
      <c r="GJ58" s="10" t="str">
        <f>IF('1-SETUP'!$Q107="DAILY",GI58+'1-SETUP'!$V107,IF('1-SETUP'!$Q107="WEEKLY",GI58+'1-SETUP'!$V107*7,IF('1-SETUP'!$Q107="MONTHLY",EDATE(GI58,'1-SETUP'!$V107),IF('1-SETUP'!$Q107="YEARLY",EDATE(GI58,12*'1-SETUP'!$V107),""))))</f>
        <v/>
      </c>
      <c r="GK58" s="10" t="str">
        <f>IF('1-SETUP'!$Q107="DAILY",GJ58+'1-SETUP'!$V107,IF('1-SETUP'!$Q107="WEEKLY",GJ58+'1-SETUP'!$V107*7,IF('1-SETUP'!$Q107="MONTHLY",EDATE(GJ58,'1-SETUP'!$V107),IF('1-SETUP'!$Q107="YEARLY",EDATE(GJ58,12*'1-SETUP'!$V107),""))))</f>
        <v/>
      </c>
      <c r="GL58" s="10" t="str">
        <f>IF('1-SETUP'!$Q107="DAILY",GK58+'1-SETUP'!$V107,IF('1-SETUP'!$Q107="WEEKLY",GK58+'1-SETUP'!$V107*7,IF('1-SETUP'!$Q107="MONTHLY",EDATE(GK58,'1-SETUP'!$V107),IF('1-SETUP'!$Q107="YEARLY",EDATE(GK58,12*'1-SETUP'!$V107),""))))</f>
        <v/>
      </c>
      <c r="GM58" s="10" t="str">
        <f>IF('1-SETUP'!$Q107="DAILY",GL58+'1-SETUP'!$V107,IF('1-SETUP'!$Q107="WEEKLY",GL58+'1-SETUP'!$V107*7,IF('1-SETUP'!$Q107="MONTHLY",EDATE(GL58,'1-SETUP'!$V107),IF('1-SETUP'!$Q107="YEARLY",EDATE(GL58,12*'1-SETUP'!$V107),""))))</f>
        <v/>
      </c>
      <c r="GN58" s="10" t="str">
        <f>IF('1-SETUP'!$Q107="DAILY",GM58+'1-SETUP'!$V107,IF('1-SETUP'!$Q107="WEEKLY",GM58+'1-SETUP'!$V107*7,IF('1-SETUP'!$Q107="MONTHLY",EDATE(GM58,'1-SETUP'!$V107),IF('1-SETUP'!$Q107="YEARLY",EDATE(GM58,12*'1-SETUP'!$V107),""))))</f>
        <v/>
      </c>
      <c r="GO58" s="10" t="str">
        <f>IF('1-SETUP'!$Q107="DAILY",GN58+'1-SETUP'!$V107,IF('1-SETUP'!$Q107="WEEKLY",GN58+'1-SETUP'!$V107*7,IF('1-SETUP'!$Q107="MONTHLY",EDATE(GN58,'1-SETUP'!$V107),IF('1-SETUP'!$Q107="YEARLY",EDATE(GN58,12*'1-SETUP'!$V107),""))))</f>
        <v/>
      </c>
      <c r="GP58" s="10" t="str">
        <f>IF('1-SETUP'!$Q107="DAILY",GO58+'1-SETUP'!$V107,IF('1-SETUP'!$Q107="WEEKLY",GO58+'1-SETUP'!$V107*7,IF('1-SETUP'!$Q107="MONTHLY",EDATE(GO58,'1-SETUP'!$V107),IF('1-SETUP'!$Q107="YEARLY",EDATE(GO58,12*'1-SETUP'!$V107),""))))</f>
        <v/>
      </c>
      <c r="GQ58" s="10" t="str">
        <f>IF('1-SETUP'!$Q107="DAILY",GP58+'1-SETUP'!$V107,IF('1-SETUP'!$Q107="WEEKLY",GP58+'1-SETUP'!$V107*7,IF('1-SETUP'!$Q107="MONTHLY",EDATE(GP58,'1-SETUP'!$V107),IF('1-SETUP'!$Q107="YEARLY",EDATE(GP58,12*'1-SETUP'!$V107),""))))</f>
        <v/>
      </c>
      <c r="GR58" s="10" t="str">
        <f>IF('1-SETUP'!$Q107="DAILY",GQ58+'1-SETUP'!$V107,IF('1-SETUP'!$Q107="WEEKLY",GQ58+'1-SETUP'!$V107*7,IF('1-SETUP'!$Q107="MONTHLY",EDATE(GQ58,'1-SETUP'!$V107),IF('1-SETUP'!$Q107="YEARLY",EDATE(GQ58,12*'1-SETUP'!$V107),""))))</f>
        <v/>
      </c>
      <c r="GS58" s="10" t="str">
        <f>IF('1-SETUP'!$Q107="DAILY",GR58+'1-SETUP'!$V107,IF('1-SETUP'!$Q107="WEEKLY",GR58+'1-SETUP'!$V107*7,IF('1-SETUP'!$Q107="MONTHLY",EDATE(GR58,'1-SETUP'!$V107),IF('1-SETUP'!$Q107="YEARLY",EDATE(GR58,12*'1-SETUP'!$V107),""))))</f>
        <v/>
      </c>
      <c r="GT58" s="10" t="str">
        <f>IF('1-SETUP'!$Q107="DAILY",GS58+'1-SETUP'!$V107,IF('1-SETUP'!$Q107="WEEKLY",GS58+'1-SETUP'!$V107*7,IF('1-SETUP'!$Q107="MONTHLY",EDATE(GS58,'1-SETUP'!$V107),IF('1-SETUP'!$Q107="YEARLY",EDATE(GS58,12*'1-SETUP'!$V107),""))))</f>
        <v/>
      </c>
      <c r="GU58" s="10" t="str">
        <f>IF('1-SETUP'!$Q107="DAILY",GT58+'1-SETUP'!$V107,IF('1-SETUP'!$Q107="WEEKLY",GT58+'1-SETUP'!$V107*7,IF('1-SETUP'!$Q107="MONTHLY",EDATE(GT58,'1-SETUP'!$V107),IF('1-SETUP'!$Q107="YEARLY",EDATE(GT58,12*'1-SETUP'!$V107),""))))</f>
        <v/>
      </c>
      <c r="GV58" s="10" t="str">
        <f>IF('1-SETUP'!$Q107="DAILY",GU58+'1-SETUP'!$V107,IF('1-SETUP'!$Q107="WEEKLY",GU58+'1-SETUP'!$V107*7,IF('1-SETUP'!$Q107="MONTHLY",EDATE(GU58,'1-SETUP'!$V107),IF('1-SETUP'!$Q107="YEARLY",EDATE(GU58,12*'1-SETUP'!$V107),""))))</f>
        <v/>
      </c>
      <c r="GW58" s="10" t="str">
        <f>IF('1-SETUP'!$Q107="DAILY",GV58+'1-SETUP'!$V107,IF('1-SETUP'!$Q107="WEEKLY",GV58+'1-SETUP'!$V107*7,IF('1-SETUP'!$Q107="MONTHLY",EDATE(GV58,'1-SETUP'!$V107),IF('1-SETUP'!$Q107="YEARLY",EDATE(GV58,12*'1-SETUP'!$V107),""))))</f>
        <v/>
      </c>
      <c r="GX58" s="10" t="str">
        <f>IF('1-SETUP'!$Q107="DAILY",GW58+'1-SETUP'!$V107,IF('1-SETUP'!$Q107="WEEKLY",GW58+'1-SETUP'!$V107*7,IF('1-SETUP'!$Q107="MONTHLY",EDATE(GW58,'1-SETUP'!$V107),IF('1-SETUP'!$Q107="YEARLY",EDATE(GW58,12*'1-SETUP'!$V107),""))))</f>
        <v/>
      </c>
      <c r="GY58" s="10" t="str">
        <f>IF('1-SETUP'!$Q107="DAILY",GX58+'1-SETUP'!$V107,IF('1-SETUP'!$Q107="WEEKLY",GX58+'1-SETUP'!$V107*7,IF('1-SETUP'!$Q107="MONTHLY",EDATE(GX58,'1-SETUP'!$V107),IF('1-SETUP'!$Q107="YEARLY",EDATE(GX58,12*'1-SETUP'!$V107),""))))</f>
        <v/>
      </c>
      <c r="GZ58" s="10" t="str">
        <f>IF('1-SETUP'!$Q107="DAILY",GY58+'1-SETUP'!$V107,IF('1-SETUP'!$Q107="WEEKLY",GY58+'1-SETUP'!$V107*7,IF('1-SETUP'!$Q107="MONTHLY",EDATE(GY58,'1-SETUP'!$V107),IF('1-SETUP'!$Q107="YEARLY",EDATE(GY58,12*'1-SETUP'!$V107),""))))</f>
        <v/>
      </c>
      <c r="HA58" s="10" t="str">
        <f>IF('1-SETUP'!$Q107="DAILY",GZ58+'1-SETUP'!$V107,IF('1-SETUP'!$Q107="WEEKLY",GZ58+'1-SETUP'!$V107*7,IF('1-SETUP'!$Q107="MONTHLY",EDATE(GZ58,'1-SETUP'!$V107),IF('1-SETUP'!$Q107="YEARLY",EDATE(GZ58,12*'1-SETUP'!$V107),""))))</f>
        <v/>
      </c>
      <c r="HB58" s="10" t="str">
        <f>IF('1-SETUP'!$Q107="DAILY",HA58+'1-SETUP'!$V107,IF('1-SETUP'!$Q107="WEEKLY",HA58+'1-SETUP'!$V107*7,IF('1-SETUP'!$Q107="MONTHLY",EDATE(HA58,'1-SETUP'!$V107),IF('1-SETUP'!$Q107="YEARLY",EDATE(HA58,12*'1-SETUP'!$V107),""))))</f>
        <v/>
      </c>
      <c r="HC58" s="10" t="str">
        <f>IF('1-SETUP'!$Q107="DAILY",HB58+'1-SETUP'!$V107,IF('1-SETUP'!$Q107="WEEKLY",HB58+'1-SETUP'!$V107*7,IF('1-SETUP'!$Q107="MONTHLY",EDATE(HB58,'1-SETUP'!$V107),IF('1-SETUP'!$Q107="YEARLY",EDATE(HB58,12*'1-SETUP'!$V107),""))))</f>
        <v/>
      </c>
      <c r="HD58" s="10" t="str">
        <f>IF('1-SETUP'!$Q107="DAILY",HC58+'1-SETUP'!$V107,IF('1-SETUP'!$Q107="WEEKLY",HC58+'1-SETUP'!$V107*7,IF('1-SETUP'!$Q107="MONTHLY",EDATE(HC58,'1-SETUP'!$V107),IF('1-SETUP'!$Q107="YEARLY",EDATE(HC58,12*'1-SETUP'!$V107),""))))</f>
        <v/>
      </c>
      <c r="HE58" s="10" t="str">
        <f>IF('1-SETUP'!$Q107="DAILY",HD58+'1-SETUP'!$V107,IF('1-SETUP'!$Q107="WEEKLY",HD58+'1-SETUP'!$V107*7,IF('1-SETUP'!$Q107="MONTHLY",EDATE(HD58,'1-SETUP'!$V107),IF('1-SETUP'!$Q107="YEARLY",EDATE(HD58,12*'1-SETUP'!$V107),""))))</f>
        <v/>
      </c>
      <c r="HF58" s="10" t="str">
        <f>IF('1-SETUP'!$Q107="DAILY",HE58+'1-SETUP'!$V107,IF('1-SETUP'!$Q107="WEEKLY",HE58+'1-SETUP'!$V107*7,IF('1-SETUP'!$Q107="MONTHLY",EDATE(HE58,'1-SETUP'!$V107),IF('1-SETUP'!$Q107="YEARLY",EDATE(HE58,12*'1-SETUP'!$V107),""))))</f>
        <v/>
      </c>
      <c r="HG58" s="10" t="str">
        <f>IF('1-SETUP'!$Q107="DAILY",HF58+'1-SETUP'!$V107,IF('1-SETUP'!$Q107="WEEKLY",HF58+'1-SETUP'!$V107*7,IF('1-SETUP'!$Q107="MONTHLY",EDATE(HF58,'1-SETUP'!$V107),IF('1-SETUP'!$Q107="YEARLY",EDATE(HF58,12*'1-SETUP'!$V107),""))))</f>
        <v/>
      </c>
      <c r="HH58" s="10" t="str">
        <f>IF('1-SETUP'!$Q107="DAILY",HG58+'1-SETUP'!$V107,IF('1-SETUP'!$Q107="WEEKLY",HG58+'1-SETUP'!$V107*7,IF('1-SETUP'!$Q107="MONTHLY",EDATE(HG58,'1-SETUP'!$V107),IF('1-SETUP'!$Q107="YEARLY",EDATE(HG58,12*'1-SETUP'!$V107),""))))</f>
        <v/>
      </c>
      <c r="HI58" s="10" t="str">
        <f>IF('1-SETUP'!$Q107="DAILY",HH58+'1-SETUP'!$V107,IF('1-SETUP'!$Q107="WEEKLY",HH58+'1-SETUP'!$V107*7,IF('1-SETUP'!$Q107="MONTHLY",EDATE(HH58,'1-SETUP'!$V107),IF('1-SETUP'!$Q107="YEARLY",EDATE(HH58,12*'1-SETUP'!$V107),""))))</f>
        <v/>
      </c>
      <c r="HJ58" s="10" t="str">
        <f>IF('1-SETUP'!$Q107="DAILY",HI58+'1-SETUP'!$V107,IF('1-SETUP'!$Q107="WEEKLY",HI58+'1-SETUP'!$V107*7,IF('1-SETUP'!$Q107="MONTHLY",EDATE(HI58,'1-SETUP'!$V107),IF('1-SETUP'!$Q107="YEARLY",EDATE(HI58,12*'1-SETUP'!$V107),""))))</f>
        <v/>
      </c>
      <c r="HK58" s="10" t="str">
        <f>IF('1-SETUP'!$Q107="DAILY",HJ58+'1-SETUP'!$V107,IF('1-SETUP'!$Q107="WEEKLY",HJ58+'1-SETUP'!$V107*7,IF('1-SETUP'!$Q107="MONTHLY",EDATE(HJ58,'1-SETUP'!$V107),IF('1-SETUP'!$Q107="YEARLY",EDATE(HJ58,12*'1-SETUP'!$V107),""))))</f>
        <v/>
      </c>
      <c r="HL58" s="10" t="str">
        <f>IF('1-SETUP'!$Q107="DAILY",HK58+'1-SETUP'!$V107,IF('1-SETUP'!$Q107="WEEKLY",HK58+'1-SETUP'!$V107*7,IF('1-SETUP'!$Q107="MONTHLY",EDATE(HK58,'1-SETUP'!$V107),IF('1-SETUP'!$Q107="YEARLY",EDATE(HK58,12*'1-SETUP'!$V107),""))))</f>
        <v/>
      </c>
      <c r="HM58" s="10" t="str">
        <f>IF('1-SETUP'!$Q107="DAILY",HL58+'1-SETUP'!$V107,IF('1-SETUP'!$Q107="WEEKLY",HL58+'1-SETUP'!$V107*7,IF('1-SETUP'!$Q107="MONTHLY",EDATE(HL58,'1-SETUP'!$V107),IF('1-SETUP'!$Q107="YEARLY",EDATE(HL58,12*'1-SETUP'!$V107),""))))</f>
        <v/>
      </c>
      <c r="HN58" s="10" t="str">
        <f>IF('1-SETUP'!$Q107="DAILY",HM58+'1-SETUP'!$V107,IF('1-SETUP'!$Q107="WEEKLY",HM58+'1-SETUP'!$V107*7,IF('1-SETUP'!$Q107="MONTHLY",EDATE(HM58,'1-SETUP'!$V107),IF('1-SETUP'!$Q107="YEARLY",EDATE(HM58,12*'1-SETUP'!$V107),""))))</f>
        <v/>
      </c>
      <c r="HO58" s="10" t="str">
        <f>IF('1-SETUP'!$Q107="DAILY",HN58+'1-SETUP'!$V107,IF('1-SETUP'!$Q107="WEEKLY",HN58+'1-SETUP'!$V107*7,IF('1-SETUP'!$Q107="MONTHLY",EDATE(HN58,'1-SETUP'!$V107),IF('1-SETUP'!$Q107="YEARLY",EDATE(HN58,12*'1-SETUP'!$V107),""))))</f>
        <v/>
      </c>
      <c r="HP58" s="10" t="str">
        <f>IF('1-SETUP'!$Q107="DAILY",HO58+'1-SETUP'!$V107,IF('1-SETUP'!$Q107="WEEKLY",HO58+'1-SETUP'!$V107*7,IF('1-SETUP'!$Q107="MONTHLY",EDATE(HO58,'1-SETUP'!$V107),IF('1-SETUP'!$Q107="YEARLY",EDATE(HO58,12*'1-SETUP'!$V107),""))))</f>
        <v/>
      </c>
      <c r="HQ58" s="10" t="str">
        <f>IF('1-SETUP'!$Q107="DAILY",HP58+'1-SETUP'!$V107,IF('1-SETUP'!$Q107="WEEKLY",HP58+'1-SETUP'!$V107*7,IF('1-SETUP'!$Q107="MONTHLY",EDATE(HP58,'1-SETUP'!$V107),IF('1-SETUP'!$Q107="YEARLY",EDATE(HP58,12*'1-SETUP'!$V107),""))))</f>
        <v/>
      </c>
      <c r="HR58" s="10" t="str">
        <f>IF('1-SETUP'!$Q107="DAILY",HQ58+'1-SETUP'!$V107,IF('1-SETUP'!$Q107="WEEKLY",HQ58+'1-SETUP'!$V107*7,IF('1-SETUP'!$Q107="MONTHLY",EDATE(HQ58,'1-SETUP'!$V107),IF('1-SETUP'!$Q107="YEARLY",EDATE(HQ58,12*'1-SETUP'!$V107),""))))</f>
        <v/>
      </c>
      <c r="HS58" s="10" t="str">
        <f>IF('1-SETUP'!$Q107="DAILY",HR58+'1-SETUP'!$V107,IF('1-SETUP'!$Q107="WEEKLY",HR58+'1-SETUP'!$V107*7,IF('1-SETUP'!$Q107="MONTHLY",EDATE(HR58,'1-SETUP'!$V107),IF('1-SETUP'!$Q107="YEARLY",EDATE(HR58,12*'1-SETUP'!$V107),""))))</f>
        <v/>
      </c>
      <c r="HT58" s="10" t="str">
        <f>IF('1-SETUP'!$Q107="DAILY",HS58+'1-SETUP'!$V107,IF('1-SETUP'!$Q107="WEEKLY",HS58+'1-SETUP'!$V107*7,IF('1-SETUP'!$Q107="MONTHLY",EDATE(HS58,'1-SETUP'!$V107),IF('1-SETUP'!$Q107="YEARLY",EDATE(HS58,12*'1-SETUP'!$V107),""))))</f>
        <v/>
      </c>
      <c r="HU58" s="10" t="str">
        <f>IF('1-SETUP'!$Q107="DAILY",HT58+'1-SETUP'!$V107,IF('1-SETUP'!$Q107="WEEKLY",HT58+'1-SETUP'!$V107*7,IF('1-SETUP'!$Q107="MONTHLY",EDATE(HT58,'1-SETUP'!$V107),IF('1-SETUP'!$Q107="YEARLY",EDATE(HT58,12*'1-SETUP'!$V107),""))))</f>
        <v/>
      </c>
      <c r="HV58" s="10" t="str">
        <f>IF('1-SETUP'!$Q107="DAILY",HU58+'1-SETUP'!$V107,IF('1-SETUP'!$Q107="WEEKLY",HU58+'1-SETUP'!$V107*7,IF('1-SETUP'!$Q107="MONTHLY",EDATE(HU58,'1-SETUP'!$V107),IF('1-SETUP'!$Q107="YEARLY",EDATE(HU58,12*'1-SETUP'!$V107),""))))</f>
        <v/>
      </c>
      <c r="HW58" s="10" t="str">
        <f>IF('1-SETUP'!$Q107="DAILY",HV58+'1-SETUP'!$V107,IF('1-SETUP'!$Q107="WEEKLY",HV58+'1-SETUP'!$V107*7,IF('1-SETUP'!$Q107="MONTHLY",EDATE(HV58,'1-SETUP'!$V107),IF('1-SETUP'!$Q107="YEARLY",EDATE(HV58,12*'1-SETUP'!$V107),""))))</f>
        <v/>
      </c>
      <c r="HX58" s="10" t="str">
        <f>IF('1-SETUP'!$Q107="DAILY",HW58+'1-SETUP'!$V107,IF('1-SETUP'!$Q107="WEEKLY",HW58+'1-SETUP'!$V107*7,IF('1-SETUP'!$Q107="MONTHLY",EDATE(HW58,'1-SETUP'!$V107),IF('1-SETUP'!$Q107="YEARLY",EDATE(HW58,12*'1-SETUP'!$V107),""))))</f>
        <v/>
      </c>
      <c r="HY58" s="10" t="str">
        <f>IF('1-SETUP'!$Q107="DAILY",HX58+'1-SETUP'!$V107,IF('1-SETUP'!$Q107="WEEKLY",HX58+'1-SETUP'!$V107*7,IF('1-SETUP'!$Q107="MONTHLY",EDATE(HX58,'1-SETUP'!$V107),IF('1-SETUP'!$Q107="YEARLY",EDATE(HX58,12*'1-SETUP'!$V107),""))))</f>
        <v/>
      </c>
      <c r="HZ58" s="10" t="str">
        <f>IF('1-SETUP'!$Q107="DAILY",HY58+'1-SETUP'!$V107,IF('1-SETUP'!$Q107="WEEKLY",HY58+'1-SETUP'!$V107*7,IF('1-SETUP'!$Q107="MONTHLY",EDATE(HY58,'1-SETUP'!$V107),IF('1-SETUP'!$Q107="YEARLY",EDATE(HY58,12*'1-SETUP'!$V107),""))))</f>
        <v/>
      </c>
      <c r="IA58" s="10" t="str">
        <f>IF('1-SETUP'!$Q107="DAILY",HZ58+'1-SETUP'!$V107,IF('1-SETUP'!$Q107="WEEKLY",HZ58+'1-SETUP'!$V107*7,IF('1-SETUP'!$Q107="MONTHLY",EDATE(HZ58,'1-SETUP'!$V107),IF('1-SETUP'!$Q107="YEARLY",EDATE(HZ58,12*'1-SETUP'!$V107),""))))</f>
        <v/>
      </c>
      <c r="IB58" s="10" t="str">
        <f>IF('1-SETUP'!$Q107="DAILY",IA58+'1-SETUP'!$V107,IF('1-SETUP'!$Q107="WEEKLY",IA58+'1-SETUP'!$V107*7,IF('1-SETUP'!$Q107="MONTHLY",EDATE(IA58,'1-SETUP'!$V107),IF('1-SETUP'!$Q107="YEARLY",EDATE(IA58,12*'1-SETUP'!$V107),""))))</f>
        <v/>
      </c>
      <c r="IC58" s="10" t="str">
        <f>IF('1-SETUP'!$Q107="DAILY",IB58+'1-SETUP'!$V107,IF('1-SETUP'!$Q107="WEEKLY",IB58+'1-SETUP'!$V107*7,IF('1-SETUP'!$Q107="MONTHLY",EDATE(IB58,'1-SETUP'!$V107),IF('1-SETUP'!$Q107="YEARLY",EDATE(IB58,12*'1-SETUP'!$V107),""))))</f>
        <v/>
      </c>
      <c r="ID58" s="10" t="str">
        <f>IF('1-SETUP'!$Q107="DAILY",IC58+'1-SETUP'!$V107,IF('1-SETUP'!$Q107="WEEKLY",IC58+'1-SETUP'!$V107*7,IF('1-SETUP'!$Q107="MONTHLY",EDATE(IC58,'1-SETUP'!$V107),IF('1-SETUP'!$Q107="YEARLY",EDATE(IC58,12*'1-SETUP'!$V107),""))))</f>
        <v/>
      </c>
      <c r="IE58" s="10" t="str">
        <f>IF('1-SETUP'!$Q107="DAILY",ID58+'1-SETUP'!$V107,IF('1-SETUP'!$Q107="WEEKLY",ID58+'1-SETUP'!$V107*7,IF('1-SETUP'!$Q107="MONTHLY",EDATE(ID58,'1-SETUP'!$V107),IF('1-SETUP'!$Q107="YEARLY",EDATE(ID58,12*'1-SETUP'!$V107),""))))</f>
        <v/>
      </c>
      <c r="IF58" s="10" t="str">
        <f>IF('1-SETUP'!$Q107="DAILY",IE58+'1-SETUP'!$V107,IF('1-SETUP'!$Q107="WEEKLY",IE58+'1-SETUP'!$V107*7,IF('1-SETUP'!$Q107="MONTHLY",EDATE(IE58,'1-SETUP'!$V107),IF('1-SETUP'!$Q107="YEARLY",EDATE(IE58,12*'1-SETUP'!$V107),""))))</f>
        <v/>
      </c>
      <c r="IG58" s="10" t="str">
        <f>IF('1-SETUP'!$Q107="DAILY",IF58+'1-SETUP'!$V107,IF('1-SETUP'!$Q107="WEEKLY",IF58+'1-SETUP'!$V107*7,IF('1-SETUP'!$Q107="MONTHLY",EDATE(IF58,'1-SETUP'!$V107),IF('1-SETUP'!$Q107="YEARLY",EDATE(IF58,12*'1-SETUP'!$V107),""))))</f>
        <v/>
      </c>
      <c r="IH58" s="10" t="str">
        <f>IF('1-SETUP'!$Q107="DAILY",IG58+'1-SETUP'!$V107,IF('1-SETUP'!$Q107="WEEKLY",IG58+'1-SETUP'!$V107*7,IF('1-SETUP'!$Q107="MONTHLY",EDATE(IG58,'1-SETUP'!$V107),IF('1-SETUP'!$Q107="YEARLY",EDATE(IG58,12*'1-SETUP'!$V107),""))))</f>
        <v/>
      </c>
      <c r="II58" s="10" t="str">
        <f>IF('1-SETUP'!$Q107="DAILY",IH58+'1-SETUP'!$V107,IF('1-SETUP'!$Q107="WEEKLY",IH58+'1-SETUP'!$V107*7,IF('1-SETUP'!$Q107="MONTHLY",EDATE(IH58,'1-SETUP'!$V107),IF('1-SETUP'!$Q107="YEARLY",EDATE(IH58,12*'1-SETUP'!$V107),""))))</f>
        <v/>
      </c>
      <c r="IJ58" s="10" t="str">
        <f>IF('1-SETUP'!$Q107="DAILY",II58+'1-SETUP'!$V107,IF('1-SETUP'!$Q107="WEEKLY",II58+'1-SETUP'!$V107*7,IF('1-SETUP'!$Q107="MONTHLY",EDATE(II58,'1-SETUP'!$V107),IF('1-SETUP'!$Q107="YEARLY",EDATE(II58,12*'1-SETUP'!$V107),""))))</f>
        <v/>
      </c>
      <c r="IK58" s="10" t="str">
        <f>IF('1-SETUP'!$Q107="DAILY",IJ58+'1-SETUP'!$V107,IF('1-SETUP'!$Q107="WEEKLY",IJ58+'1-SETUP'!$V107*7,IF('1-SETUP'!$Q107="MONTHLY",EDATE(IJ58,'1-SETUP'!$V107),IF('1-SETUP'!$Q107="YEARLY",EDATE(IJ58,12*'1-SETUP'!$V107),""))))</f>
        <v/>
      </c>
      <c r="IL58" s="10" t="str">
        <f>IF('1-SETUP'!$Q107="DAILY",IK58+'1-SETUP'!$V107,IF('1-SETUP'!$Q107="WEEKLY",IK58+'1-SETUP'!$V107*7,IF('1-SETUP'!$Q107="MONTHLY",EDATE(IK58,'1-SETUP'!$V107),IF('1-SETUP'!$Q107="YEARLY",EDATE(IK58,12*'1-SETUP'!$V107),""))))</f>
        <v/>
      </c>
      <c r="IM58" s="10" t="str">
        <f>IF('1-SETUP'!$Q107="DAILY",IL58+'1-SETUP'!$V107,IF('1-SETUP'!$Q107="WEEKLY",IL58+'1-SETUP'!$V107*7,IF('1-SETUP'!$Q107="MONTHLY",EDATE(IL58,'1-SETUP'!$V107),IF('1-SETUP'!$Q107="YEARLY",EDATE(IL58,12*'1-SETUP'!$V107),""))))</f>
        <v/>
      </c>
      <c r="IN58" s="10" t="str">
        <f>IF('1-SETUP'!$Q107="DAILY",IM58+'1-SETUP'!$V107,IF('1-SETUP'!$Q107="WEEKLY",IM58+'1-SETUP'!$V107*7,IF('1-SETUP'!$Q107="MONTHLY",EDATE(IM58,'1-SETUP'!$V107),IF('1-SETUP'!$Q107="YEARLY",EDATE(IM58,12*'1-SETUP'!$V107),""))))</f>
        <v/>
      </c>
      <c r="IO58" s="10" t="str">
        <f>IF('1-SETUP'!$Q107="DAILY",IN58+'1-SETUP'!$V107,IF('1-SETUP'!$Q107="WEEKLY",IN58+'1-SETUP'!$V107*7,IF('1-SETUP'!$Q107="MONTHLY",EDATE(IN58,'1-SETUP'!$V107),IF('1-SETUP'!$Q107="YEARLY",EDATE(IN58,12*'1-SETUP'!$V107),""))))</f>
        <v/>
      </c>
      <c r="IP58" s="10" t="str">
        <f>IF('1-SETUP'!$Q107="DAILY",IO58+'1-SETUP'!$V107,IF('1-SETUP'!$Q107="WEEKLY",IO58+'1-SETUP'!$V107*7,IF('1-SETUP'!$Q107="MONTHLY",EDATE(IO58,'1-SETUP'!$V107),IF('1-SETUP'!$Q107="YEARLY",EDATE(IO58,12*'1-SETUP'!$V107),""))))</f>
        <v/>
      </c>
      <c r="IQ58" s="10" t="str">
        <f>IF('1-SETUP'!$Q107="DAILY",IP58+'1-SETUP'!$V107,IF('1-SETUP'!$Q107="WEEKLY",IP58+'1-SETUP'!$V107*7,IF('1-SETUP'!$Q107="MONTHLY",EDATE(IP58,'1-SETUP'!$V107),IF('1-SETUP'!$Q107="YEARLY",EDATE(IP58,12*'1-SETUP'!$V107),""))))</f>
        <v/>
      </c>
      <c r="IR58" s="10" t="str">
        <f>IF('1-SETUP'!$Q107="DAILY",IQ58+'1-SETUP'!$V107,IF('1-SETUP'!$Q107="WEEKLY",IQ58+'1-SETUP'!$V107*7,IF('1-SETUP'!$Q107="MONTHLY",EDATE(IQ58,'1-SETUP'!$V107),IF('1-SETUP'!$Q107="YEARLY",EDATE(IQ58,12*'1-SETUP'!$V107),""))))</f>
        <v/>
      </c>
      <c r="IS58" s="10" t="str">
        <f>IF('1-SETUP'!$Q107="DAILY",IR58+'1-SETUP'!$V107,IF('1-SETUP'!$Q107="WEEKLY",IR58+'1-SETUP'!$V107*7,IF('1-SETUP'!$Q107="MONTHLY",EDATE(IR58,'1-SETUP'!$V107),IF('1-SETUP'!$Q107="YEARLY",EDATE(IR58,12*'1-SETUP'!$V107),""))))</f>
        <v/>
      </c>
      <c r="IT58" s="10" t="str">
        <f>IF('1-SETUP'!$Q107="DAILY",IS58+'1-SETUP'!$V107,IF('1-SETUP'!$Q107="WEEKLY",IS58+'1-SETUP'!$V107*7,IF('1-SETUP'!$Q107="MONTHLY",EDATE(IS58,'1-SETUP'!$V107),IF('1-SETUP'!$Q107="YEARLY",EDATE(IS58,12*'1-SETUP'!$V107),""))))</f>
        <v/>
      </c>
      <c r="IU58" s="10" t="str">
        <f>IF('1-SETUP'!$Q107="DAILY",IT58+'1-SETUP'!$V107,IF('1-SETUP'!$Q107="WEEKLY",IT58+'1-SETUP'!$V107*7,IF('1-SETUP'!$Q107="MONTHLY",EDATE(IT58,'1-SETUP'!$V107),IF('1-SETUP'!$Q107="YEARLY",EDATE(IT58,12*'1-SETUP'!$V107),""))))</f>
        <v/>
      </c>
      <c r="IV58" s="10" t="str">
        <f>IF('1-SETUP'!$Q107="DAILY",IU58+'1-SETUP'!$V107,IF('1-SETUP'!$Q107="WEEKLY",IU58+'1-SETUP'!$V107*7,IF('1-SETUP'!$Q107="MONTHLY",EDATE(IU58,'1-SETUP'!$V107),IF('1-SETUP'!$Q107="YEARLY",EDATE(IU58,12*'1-SETUP'!$V107),""))))</f>
        <v/>
      </c>
      <c r="IW58" s="10" t="str">
        <f>IF('1-SETUP'!$Q107="DAILY",IV58+'1-SETUP'!$V107,IF('1-SETUP'!$Q107="WEEKLY",IV58+'1-SETUP'!$V107*7,IF('1-SETUP'!$Q107="MONTHLY",EDATE(IV58,'1-SETUP'!$V107),IF('1-SETUP'!$Q107="YEARLY",EDATE(IV58,12*'1-SETUP'!$V107),""))))</f>
        <v/>
      </c>
      <c r="IX58" s="10" t="str">
        <f>IF('1-SETUP'!$Q107="DAILY",IW58+'1-SETUP'!$V107,IF('1-SETUP'!$Q107="WEEKLY",IW58+'1-SETUP'!$V107*7,IF('1-SETUP'!$Q107="MONTHLY",EDATE(IW58,'1-SETUP'!$V107),IF('1-SETUP'!$Q107="YEARLY",EDATE(IW58,12*'1-SETUP'!$V107),""))))</f>
        <v/>
      </c>
      <c r="IY58" s="10" t="str">
        <f>IF('1-SETUP'!$Q107="DAILY",IX58+'1-SETUP'!$V107,IF('1-SETUP'!$Q107="WEEKLY",IX58+'1-SETUP'!$V107*7,IF('1-SETUP'!$Q107="MONTHLY",EDATE(IX58,'1-SETUP'!$V107),IF('1-SETUP'!$Q107="YEARLY",EDATE(IX58,12*'1-SETUP'!$V107),""))))</f>
        <v/>
      </c>
      <c r="IZ58" s="10" t="str">
        <f>IF('1-SETUP'!$Q107="DAILY",IY58+'1-SETUP'!$V107,IF('1-SETUP'!$Q107="WEEKLY",IY58+'1-SETUP'!$V107*7,IF('1-SETUP'!$Q107="MONTHLY",EDATE(IY58,'1-SETUP'!$V107),IF('1-SETUP'!$Q107="YEARLY",EDATE(IY58,12*'1-SETUP'!$V107),""))))</f>
        <v/>
      </c>
      <c r="JA58" s="10" t="str">
        <f>IF('1-SETUP'!$Q107="DAILY",IZ58+'1-SETUP'!$V107,IF('1-SETUP'!$Q107="WEEKLY",IZ58+'1-SETUP'!$V107*7,IF('1-SETUP'!$Q107="MONTHLY",EDATE(IZ58,'1-SETUP'!$V107),IF('1-SETUP'!$Q107="YEARLY",EDATE(IZ58,12*'1-SETUP'!$V107),""))))</f>
        <v/>
      </c>
      <c r="JB58" s="10" t="str">
        <f>IF('1-SETUP'!$Q107="DAILY",JA58+'1-SETUP'!$V107,IF('1-SETUP'!$Q107="WEEKLY",JA58+'1-SETUP'!$V107*7,IF('1-SETUP'!$Q107="MONTHLY",EDATE(JA58,'1-SETUP'!$V107),IF('1-SETUP'!$Q107="YEARLY",EDATE(JA58,12*'1-SETUP'!$V107),""))))</f>
        <v/>
      </c>
      <c r="JC58" s="10" t="str">
        <f>IF('1-SETUP'!$Q107="DAILY",JB58+'1-SETUP'!$V107,IF('1-SETUP'!$Q107="WEEKLY",JB58+'1-SETUP'!$V107*7,IF('1-SETUP'!$Q107="MONTHLY",EDATE(JB58,'1-SETUP'!$V107),IF('1-SETUP'!$Q107="YEARLY",EDATE(JB58,12*'1-SETUP'!$V107),""))))</f>
        <v/>
      </c>
      <c r="JD58" s="10" t="str">
        <f>IF('1-SETUP'!$Q107="DAILY",JC58+'1-SETUP'!$V107,IF('1-SETUP'!$Q107="WEEKLY",JC58+'1-SETUP'!$V107*7,IF('1-SETUP'!$Q107="MONTHLY",EDATE(JC58,'1-SETUP'!$V107),IF('1-SETUP'!$Q107="YEARLY",EDATE(JC58,12*'1-SETUP'!$V107),""))))</f>
        <v/>
      </c>
      <c r="JE58" s="10" t="str">
        <f>IF('1-SETUP'!$Q107="DAILY",JD58+'1-SETUP'!$V107,IF('1-SETUP'!$Q107="WEEKLY",JD58+'1-SETUP'!$V107*7,IF('1-SETUP'!$Q107="MONTHLY",EDATE(JD58,'1-SETUP'!$V107),IF('1-SETUP'!$Q107="YEARLY",EDATE(JD58,12*'1-SETUP'!$V107),""))))</f>
        <v/>
      </c>
      <c r="JF58" s="10" t="str">
        <f>IF('1-SETUP'!$Q107="DAILY",JE58+'1-SETUP'!$V107,IF('1-SETUP'!$Q107="WEEKLY",JE58+'1-SETUP'!$V107*7,IF('1-SETUP'!$Q107="MONTHLY",EDATE(JE58,'1-SETUP'!$V107),IF('1-SETUP'!$Q107="YEARLY",EDATE(JE58,12*'1-SETUP'!$V107),""))))</f>
        <v/>
      </c>
      <c r="JG58" s="10" t="str">
        <f>IF('1-SETUP'!$Q107="DAILY",JF58+'1-SETUP'!$V107,IF('1-SETUP'!$Q107="WEEKLY",JF58+'1-SETUP'!$V107*7,IF('1-SETUP'!$Q107="MONTHLY",EDATE(JF58,'1-SETUP'!$V107),IF('1-SETUP'!$Q107="YEARLY",EDATE(JF58,12*'1-SETUP'!$V107),""))))</f>
        <v/>
      </c>
      <c r="JH58" s="10" t="str">
        <f>IF('1-SETUP'!$Q107="DAILY",JG58+'1-SETUP'!$V107,IF('1-SETUP'!$Q107="WEEKLY",JG58+'1-SETUP'!$V107*7,IF('1-SETUP'!$Q107="MONTHLY",EDATE(JG58,'1-SETUP'!$V107),IF('1-SETUP'!$Q107="YEARLY",EDATE(JG58,12*'1-SETUP'!$V107),""))))</f>
        <v/>
      </c>
      <c r="JI58" s="10" t="str">
        <f>IF('1-SETUP'!$Q107="DAILY",JH58+'1-SETUP'!$V107,IF('1-SETUP'!$Q107="WEEKLY",JH58+'1-SETUP'!$V107*7,IF('1-SETUP'!$Q107="MONTHLY",EDATE(JH58,'1-SETUP'!$V107),IF('1-SETUP'!$Q107="YEARLY",EDATE(JH58,12*'1-SETUP'!$V107),""))))</f>
        <v/>
      </c>
      <c r="JJ58" s="10" t="str">
        <f>IF('1-SETUP'!$Q107="DAILY",JI58+'1-SETUP'!$V107,IF('1-SETUP'!$Q107="WEEKLY",JI58+'1-SETUP'!$V107*7,IF('1-SETUP'!$Q107="MONTHLY",EDATE(JI58,'1-SETUP'!$V107),IF('1-SETUP'!$Q107="YEARLY",EDATE(JI58,12*'1-SETUP'!$V107),""))))</f>
        <v/>
      </c>
      <c r="JK58" s="10" t="str">
        <f>IF('1-SETUP'!$Q107="DAILY",JJ58+'1-SETUP'!$V107,IF('1-SETUP'!$Q107="WEEKLY",JJ58+'1-SETUP'!$V107*7,IF('1-SETUP'!$Q107="MONTHLY",EDATE(JJ58,'1-SETUP'!$V107),IF('1-SETUP'!$Q107="YEARLY",EDATE(JJ58,12*'1-SETUP'!$V107),""))))</f>
        <v/>
      </c>
      <c r="JL58" s="10" t="str">
        <f>IF('1-SETUP'!$Q107="DAILY",JK58+'1-SETUP'!$V107,IF('1-SETUP'!$Q107="WEEKLY",JK58+'1-SETUP'!$V107*7,IF('1-SETUP'!$Q107="MONTHLY",EDATE(JK58,'1-SETUP'!$V107),IF('1-SETUP'!$Q107="YEARLY",EDATE(JK58,12*'1-SETUP'!$V107),""))))</f>
        <v/>
      </c>
      <c r="JM58" s="10" t="str">
        <f>IF('1-SETUP'!$Q107="DAILY",JL58+'1-SETUP'!$V107,IF('1-SETUP'!$Q107="WEEKLY",JL58+'1-SETUP'!$V107*7,IF('1-SETUP'!$Q107="MONTHLY",EDATE(JL58,'1-SETUP'!$V107),IF('1-SETUP'!$Q107="YEARLY",EDATE(JL58,12*'1-SETUP'!$V107),""))))</f>
        <v/>
      </c>
      <c r="JN58" s="10" t="str">
        <f>IF('1-SETUP'!$Q107="DAILY",JM58+'1-SETUP'!$V107,IF('1-SETUP'!$Q107="WEEKLY",JM58+'1-SETUP'!$V107*7,IF('1-SETUP'!$Q107="MONTHLY",EDATE(JM58,'1-SETUP'!$V107),IF('1-SETUP'!$Q107="YEARLY",EDATE(JM58,12*'1-SETUP'!$V107),""))))</f>
        <v/>
      </c>
      <c r="JO58" s="10" t="str">
        <f>IF('1-SETUP'!$Q107="DAILY",JN58+'1-SETUP'!$V107,IF('1-SETUP'!$Q107="WEEKLY",JN58+'1-SETUP'!$V107*7,IF('1-SETUP'!$Q107="MONTHLY",EDATE(JN58,'1-SETUP'!$V107),IF('1-SETUP'!$Q107="YEARLY",EDATE(JN58,12*'1-SETUP'!$V107),""))))</f>
        <v/>
      </c>
      <c r="JP58" s="10" t="str">
        <f>IF('1-SETUP'!$Q107="DAILY",JO58+'1-SETUP'!$V107,IF('1-SETUP'!$Q107="WEEKLY",JO58+'1-SETUP'!$V107*7,IF('1-SETUP'!$Q107="MONTHLY",EDATE(JO58,'1-SETUP'!$V107),IF('1-SETUP'!$Q107="YEARLY",EDATE(JO58,12*'1-SETUP'!$V107),""))))</f>
        <v/>
      </c>
      <c r="JQ58" s="10" t="str">
        <f>IF('1-SETUP'!$Q107="DAILY",JP58+'1-SETUP'!$V107,IF('1-SETUP'!$Q107="WEEKLY",JP58+'1-SETUP'!$V107*7,IF('1-SETUP'!$Q107="MONTHLY",EDATE(JP58,'1-SETUP'!$V107),IF('1-SETUP'!$Q107="YEARLY",EDATE(JP58,12*'1-SETUP'!$V107),""))))</f>
        <v/>
      </c>
      <c r="JR58" s="10" t="str">
        <f>IF('1-SETUP'!$Q107="DAILY",JQ58+'1-SETUP'!$V107,IF('1-SETUP'!$Q107="WEEKLY",JQ58+'1-SETUP'!$V107*7,IF('1-SETUP'!$Q107="MONTHLY",EDATE(JQ58,'1-SETUP'!$V107),IF('1-SETUP'!$Q107="YEARLY",EDATE(JQ58,12*'1-SETUP'!$V107),""))))</f>
        <v/>
      </c>
      <c r="JS58" s="10" t="str">
        <f>IF('1-SETUP'!$Q107="DAILY",JR58+'1-SETUP'!$V107,IF('1-SETUP'!$Q107="WEEKLY",JR58+'1-SETUP'!$V107*7,IF('1-SETUP'!$Q107="MONTHLY",EDATE(JR58,'1-SETUP'!$V107),IF('1-SETUP'!$Q107="YEARLY",EDATE(JR58,12*'1-SETUP'!$V107),""))))</f>
        <v/>
      </c>
      <c r="JT58" s="10" t="str">
        <f>IF('1-SETUP'!$Q107="DAILY",JS58+'1-SETUP'!$V107,IF('1-SETUP'!$Q107="WEEKLY",JS58+'1-SETUP'!$V107*7,IF('1-SETUP'!$Q107="MONTHLY",EDATE(JS58,'1-SETUP'!$V107),IF('1-SETUP'!$Q107="YEARLY",EDATE(JS58,12*'1-SETUP'!$V107),""))))</f>
        <v/>
      </c>
      <c r="JU58" s="10" t="str">
        <f>IF('1-SETUP'!$Q107="DAILY",JT58+'1-SETUP'!$V107,IF('1-SETUP'!$Q107="WEEKLY",JT58+'1-SETUP'!$V107*7,IF('1-SETUP'!$Q107="MONTHLY",EDATE(JT58,'1-SETUP'!$V107),IF('1-SETUP'!$Q107="YEARLY",EDATE(JT58,12*'1-SETUP'!$V107),""))))</f>
        <v/>
      </c>
      <c r="JV58" s="10" t="str">
        <f>IF('1-SETUP'!$Q107="DAILY",JU58+'1-SETUP'!$V107,IF('1-SETUP'!$Q107="WEEKLY",JU58+'1-SETUP'!$V107*7,IF('1-SETUP'!$Q107="MONTHLY",EDATE(JU58,'1-SETUP'!$V107),IF('1-SETUP'!$Q107="YEARLY",EDATE(JU58,12*'1-SETUP'!$V107),""))))</f>
        <v/>
      </c>
      <c r="JW58" s="10" t="str">
        <f>IF('1-SETUP'!$Q107="DAILY",JV58+'1-SETUP'!$V107,IF('1-SETUP'!$Q107="WEEKLY",JV58+'1-SETUP'!$V107*7,IF('1-SETUP'!$Q107="MONTHLY",EDATE(JV58,'1-SETUP'!$V107),IF('1-SETUP'!$Q107="YEARLY",EDATE(JV58,12*'1-SETUP'!$V107),""))))</f>
        <v/>
      </c>
      <c r="JX58" s="10" t="str">
        <f>IF('1-SETUP'!$Q107="DAILY",JW58+'1-SETUP'!$V107,IF('1-SETUP'!$Q107="WEEKLY",JW58+'1-SETUP'!$V107*7,IF('1-SETUP'!$Q107="MONTHLY",EDATE(JW58,'1-SETUP'!$V107),IF('1-SETUP'!$Q107="YEARLY",EDATE(JW58,12*'1-SETUP'!$V107),""))))</f>
        <v/>
      </c>
      <c r="JY58" s="10" t="str">
        <f>IF('1-SETUP'!$Q107="DAILY",JX58+'1-SETUP'!$V107,IF('1-SETUP'!$Q107="WEEKLY",JX58+'1-SETUP'!$V107*7,IF('1-SETUP'!$Q107="MONTHLY",EDATE(JX58,'1-SETUP'!$V107),IF('1-SETUP'!$Q107="YEARLY",EDATE(JX58,12*'1-SETUP'!$V107),""))))</f>
        <v/>
      </c>
      <c r="JZ58" s="10" t="str">
        <f>IF('1-SETUP'!$Q107="DAILY",JY58+'1-SETUP'!$V107,IF('1-SETUP'!$Q107="WEEKLY",JY58+'1-SETUP'!$V107*7,IF('1-SETUP'!$Q107="MONTHLY",EDATE(JY58,'1-SETUP'!$V107),IF('1-SETUP'!$Q107="YEARLY",EDATE(JY58,12*'1-SETUP'!$V107),""))))</f>
        <v/>
      </c>
      <c r="KA58" s="10" t="str">
        <f>IF('1-SETUP'!$Q107="DAILY",JZ58+'1-SETUP'!$V107,IF('1-SETUP'!$Q107="WEEKLY",JZ58+'1-SETUP'!$V107*7,IF('1-SETUP'!$Q107="MONTHLY",EDATE(JZ58,'1-SETUP'!$V107),IF('1-SETUP'!$Q107="YEARLY",EDATE(JZ58,12*'1-SETUP'!$V107),""))))</f>
        <v/>
      </c>
      <c r="KB58" s="10" t="str">
        <f>IF('1-SETUP'!$Q107="DAILY",KA58+'1-SETUP'!$V107,IF('1-SETUP'!$Q107="WEEKLY",KA58+'1-SETUP'!$V107*7,IF('1-SETUP'!$Q107="MONTHLY",EDATE(KA58,'1-SETUP'!$V107),IF('1-SETUP'!$Q107="YEARLY",EDATE(KA58,12*'1-SETUP'!$V107),""))))</f>
        <v/>
      </c>
      <c r="KC58" s="10" t="str">
        <f>IF('1-SETUP'!$Q107="DAILY",KB58+'1-SETUP'!$V107,IF('1-SETUP'!$Q107="WEEKLY",KB58+'1-SETUP'!$V107*7,IF('1-SETUP'!$Q107="MONTHLY",EDATE(KB58,'1-SETUP'!$V107),IF('1-SETUP'!$Q107="YEARLY",EDATE(KB58,12*'1-SETUP'!$V107),""))))</f>
        <v/>
      </c>
      <c r="KD58" s="10" t="str">
        <f>IF('1-SETUP'!$Q107="DAILY",KC58+'1-SETUP'!$V107,IF('1-SETUP'!$Q107="WEEKLY",KC58+'1-SETUP'!$V107*7,IF('1-SETUP'!$Q107="MONTHLY",EDATE(KC58,'1-SETUP'!$V107),IF('1-SETUP'!$Q107="YEARLY",EDATE(KC58,12*'1-SETUP'!$V107),""))))</f>
        <v/>
      </c>
      <c r="KE58" s="10" t="str">
        <f>IF('1-SETUP'!$Q107="DAILY",KD58+'1-SETUP'!$V107,IF('1-SETUP'!$Q107="WEEKLY",KD58+'1-SETUP'!$V107*7,IF('1-SETUP'!$Q107="MONTHLY",EDATE(KD58,'1-SETUP'!$V107),IF('1-SETUP'!$Q107="YEARLY",EDATE(KD58,12*'1-SETUP'!$V107),""))))</f>
        <v/>
      </c>
      <c r="KF58" s="10" t="str">
        <f>IF('1-SETUP'!$Q107="DAILY",KE58+'1-SETUP'!$V107,IF('1-SETUP'!$Q107="WEEKLY",KE58+'1-SETUP'!$V107*7,IF('1-SETUP'!$Q107="MONTHLY",EDATE(KE58,'1-SETUP'!$V107),IF('1-SETUP'!$Q107="YEARLY",EDATE(KE58,12*'1-SETUP'!$V107),""))))</f>
        <v/>
      </c>
      <c r="KG58" s="10" t="str">
        <f>IF('1-SETUP'!$Q107="DAILY",KF58+'1-SETUP'!$V107,IF('1-SETUP'!$Q107="WEEKLY",KF58+'1-SETUP'!$V107*7,IF('1-SETUP'!$Q107="MONTHLY",EDATE(KF58,'1-SETUP'!$V107),IF('1-SETUP'!$Q107="YEARLY",EDATE(KF58,12*'1-SETUP'!$V107),""))))</f>
        <v/>
      </c>
      <c r="KH58" s="10" t="str">
        <f>IF('1-SETUP'!$Q107="DAILY",KG58+'1-SETUP'!$V107,IF('1-SETUP'!$Q107="WEEKLY",KG58+'1-SETUP'!$V107*7,IF('1-SETUP'!$Q107="MONTHLY",EDATE(KG58,'1-SETUP'!$V107),IF('1-SETUP'!$Q107="YEARLY",EDATE(KG58,12*'1-SETUP'!$V107),""))))</f>
        <v/>
      </c>
      <c r="KI58" s="10" t="str">
        <f>IF('1-SETUP'!$Q107="DAILY",KH58+'1-SETUP'!$V107,IF('1-SETUP'!$Q107="WEEKLY",KH58+'1-SETUP'!$V107*7,IF('1-SETUP'!$Q107="MONTHLY",EDATE(KH58,'1-SETUP'!$V107),IF('1-SETUP'!$Q107="YEARLY",EDATE(KH58,12*'1-SETUP'!$V107),""))))</f>
        <v/>
      </c>
      <c r="KJ58" s="10" t="str">
        <f>IF('1-SETUP'!$Q107="DAILY",KI58+'1-SETUP'!$V107,IF('1-SETUP'!$Q107="WEEKLY",KI58+'1-SETUP'!$V107*7,IF('1-SETUP'!$Q107="MONTHLY",EDATE(KI58,'1-SETUP'!$V107),IF('1-SETUP'!$Q107="YEARLY",EDATE(KI58,12*'1-SETUP'!$V107),""))))</f>
        <v/>
      </c>
      <c r="KK58" s="10" t="str">
        <f>IF('1-SETUP'!$Q107="DAILY",KJ58+'1-SETUP'!$V107,IF('1-SETUP'!$Q107="WEEKLY",KJ58+'1-SETUP'!$V107*7,IF('1-SETUP'!$Q107="MONTHLY",EDATE(KJ58,'1-SETUP'!$V107),IF('1-SETUP'!$Q107="YEARLY",EDATE(KJ58,12*'1-SETUP'!$V107),""))))</f>
        <v/>
      </c>
      <c r="KL58" s="10" t="str">
        <f>IF('1-SETUP'!$Q107="DAILY",KK58+'1-SETUP'!$V107,IF('1-SETUP'!$Q107="WEEKLY",KK58+'1-SETUP'!$V107*7,IF('1-SETUP'!$Q107="MONTHLY",EDATE(KK58,'1-SETUP'!$V107),IF('1-SETUP'!$Q107="YEARLY",EDATE(KK58,12*'1-SETUP'!$V107),""))))</f>
        <v/>
      </c>
      <c r="KM58" s="10" t="str">
        <f>IF('1-SETUP'!$Q107="DAILY",KL58+'1-SETUP'!$V107,IF('1-SETUP'!$Q107="WEEKLY",KL58+'1-SETUP'!$V107*7,IF('1-SETUP'!$Q107="MONTHLY",EDATE(KL58,'1-SETUP'!$V107),IF('1-SETUP'!$Q107="YEARLY",EDATE(KL58,12*'1-SETUP'!$V107),""))))</f>
        <v/>
      </c>
      <c r="KN58" s="10" t="str">
        <f>IF('1-SETUP'!$Q107="DAILY",KM58+'1-SETUP'!$V107,IF('1-SETUP'!$Q107="WEEKLY",KM58+'1-SETUP'!$V107*7,IF('1-SETUP'!$Q107="MONTHLY",EDATE(KM58,'1-SETUP'!$V107),IF('1-SETUP'!$Q107="YEARLY",EDATE(KM58,12*'1-SETUP'!$V107),""))))</f>
        <v/>
      </c>
      <c r="KO58" s="10" t="str">
        <f>IF('1-SETUP'!$Q107="DAILY",KN58+'1-SETUP'!$V107,IF('1-SETUP'!$Q107="WEEKLY",KN58+'1-SETUP'!$V107*7,IF('1-SETUP'!$Q107="MONTHLY",EDATE(KN58,'1-SETUP'!$V107),IF('1-SETUP'!$Q107="YEARLY",EDATE(KN58,12*'1-SETUP'!$V107),""))))</f>
        <v/>
      </c>
      <c r="KP58" s="10" t="str">
        <f>IF('1-SETUP'!$Q107="DAILY",KO58+'1-SETUP'!$V107,IF('1-SETUP'!$Q107="WEEKLY",KO58+'1-SETUP'!$V107*7,IF('1-SETUP'!$Q107="MONTHLY",EDATE(KO58,'1-SETUP'!$V107),IF('1-SETUP'!$Q107="YEARLY",EDATE(KO58,12*'1-SETUP'!$V107),""))))</f>
        <v/>
      </c>
      <c r="KQ58" s="10" t="str">
        <f>IF('1-SETUP'!$Q107="DAILY",KP58+'1-SETUP'!$V107,IF('1-SETUP'!$Q107="WEEKLY",KP58+'1-SETUP'!$V107*7,IF('1-SETUP'!$Q107="MONTHLY",EDATE(KP58,'1-SETUP'!$V107),IF('1-SETUP'!$Q107="YEARLY",EDATE(KP58,12*'1-SETUP'!$V107),""))))</f>
        <v/>
      </c>
      <c r="KR58" s="10" t="str">
        <f>IF('1-SETUP'!$Q107="DAILY",KQ58+'1-SETUP'!$V107,IF('1-SETUP'!$Q107="WEEKLY",KQ58+'1-SETUP'!$V107*7,IF('1-SETUP'!$Q107="MONTHLY",EDATE(KQ58,'1-SETUP'!$V107),IF('1-SETUP'!$Q107="YEARLY",EDATE(KQ58,12*'1-SETUP'!$V107),""))))</f>
        <v/>
      </c>
      <c r="KS58" s="10" t="str">
        <f>IF('1-SETUP'!$Q107="DAILY",KR58+'1-SETUP'!$V107,IF('1-SETUP'!$Q107="WEEKLY",KR58+'1-SETUP'!$V107*7,IF('1-SETUP'!$Q107="MONTHLY",EDATE(KR58,'1-SETUP'!$V107),IF('1-SETUP'!$Q107="YEARLY",EDATE(KR58,12*'1-SETUP'!$V107),""))))</f>
        <v/>
      </c>
      <c r="KT58" s="10" t="str">
        <f>IF('1-SETUP'!$Q107="DAILY",KS58+'1-SETUP'!$V107,IF('1-SETUP'!$Q107="WEEKLY",KS58+'1-SETUP'!$V107*7,IF('1-SETUP'!$Q107="MONTHLY",EDATE(KS58,'1-SETUP'!$V107),IF('1-SETUP'!$Q107="YEARLY",EDATE(KS58,12*'1-SETUP'!$V107),""))))</f>
        <v/>
      </c>
      <c r="KU58" s="10" t="str">
        <f>IF('1-SETUP'!$Q107="DAILY",KT58+'1-SETUP'!$V107,IF('1-SETUP'!$Q107="WEEKLY",KT58+'1-SETUP'!$V107*7,IF('1-SETUP'!$Q107="MONTHLY",EDATE(KT58,'1-SETUP'!$V107),IF('1-SETUP'!$Q107="YEARLY",EDATE(KT58,12*'1-SETUP'!$V107),""))))</f>
        <v/>
      </c>
      <c r="KV58" s="10" t="str">
        <f>IF('1-SETUP'!$Q107="DAILY",KU58+'1-SETUP'!$V107,IF('1-SETUP'!$Q107="WEEKLY",KU58+'1-SETUP'!$V107*7,IF('1-SETUP'!$Q107="MONTHLY",EDATE(KU58,'1-SETUP'!$V107),IF('1-SETUP'!$Q107="YEARLY",EDATE(KU58,12*'1-SETUP'!$V107),""))))</f>
        <v/>
      </c>
      <c r="KW58" s="10" t="str">
        <f>IF('1-SETUP'!$Q107="DAILY",KV58+'1-SETUP'!$V107,IF('1-SETUP'!$Q107="WEEKLY",KV58+'1-SETUP'!$V107*7,IF('1-SETUP'!$Q107="MONTHLY",EDATE(KV58,'1-SETUP'!$V107),IF('1-SETUP'!$Q107="YEARLY",EDATE(KV58,12*'1-SETUP'!$V107),""))))</f>
        <v/>
      </c>
      <c r="KX58" s="10" t="str">
        <f>IF('1-SETUP'!$Q107="DAILY",KW58+'1-SETUP'!$V107,IF('1-SETUP'!$Q107="WEEKLY",KW58+'1-SETUP'!$V107*7,IF('1-SETUP'!$Q107="MONTHLY",EDATE(KW58,'1-SETUP'!$V107),IF('1-SETUP'!$Q107="YEARLY",EDATE(KW58,12*'1-SETUP'!$V107),""))))</f>
        <v/>
      </c>
      <c r="KY58" s="10" t="str">
        <f>IF('1-SETUP'!$Q107="DAILY",KX58+'1-SETUP'!$V107,IF('1-SETUP'!$Q107="WEEKLY",KX58+'1-SETUP'!$V107*7,IF('1-SETUP'!$Q107="MONTHLY",EDATE(KX58,'1-SETUP'!$V107),IF('1-SETUP'!$Q107="YEARLY",EDATE(KX58,12*'1-SETUP'!$V107),""))))</f>
        <v/>
      </c>
      <c r="KZ58" s="10" t="str">
        <f>IF('1-SETUP'!$Q107="DAILY",KY58+'1-SETUP'!$V107,IF('1-SETUP'!$Q107="WEEKLY",KY58+'1-SETUP'!$V107*7,IF('1-SETUP'!$Q107="MONTHLY",EDATE(KY58,'1-SETUP'!$V107),IF('1-SETUP'!$Q107="YEARLY",EDATE(KY58,12*'1-SETUP'!$V107),""))))</f>
        <v/>
      </c>
      <c r="LA58" s="10" t="str">
        <f>IF('1-SETUP'!$Q107="DAILY",KZ58+'1-SETUP'!$V107,IF('1-SETUP'!$Q107="WEEKLY",KZ58+'1-SETUP'!$V107*7,IF('1-SETUP'!$Q107="MONTHLY",EDATE(KZ58,'1-SETUP'!$V107),IF('1-SETUP'!$Q107="YEARLY",EDATE(KZ58,12*'1-SETUP'!$V107),""))))</f>
        <v/>
      </c>
      <c r="LB58" s="10" t="str">
        <f>IF('1-SETUP'!$Q107="DAILY",LA58+'1-SETUP'!$V107,IF('1-SETUP'!$Q107="WEEKLY",LA58+'1-SETUP'!$V107*7,IF('1-SETUP'!$Q107="MONTHLY",EDATE(LA58,'1-SETUP'!$V107),IF('1-SETUP'!$Q107="YEARLY",EDATE(LA58,12*'1-SETUP'!$V107),""))))</f>
        <v/>
      </c>
      <c r="LC58" s="10" t="str">
        <f>IF('1-SETUP'!$Q107="DAILY",LB58+'1-SETUP'!$V107,IF('1-SETUP'!$Q107="WEEKLY",LB58+'1-SETUP'!$V107*7,IF('1-SETUP'!$Q107="MONTHLY",EDATE(LB58,'1-SETUP'!$V107),IF('1-SETUP'!$Q107="YEARLY",EDATE(LB58,12*'1-SETUP'!$V107),""))))</f>
        <v/>
      </c>
      <c r="LD58" s="10" t="str">
        <f>IF('1-SETUP'!$Q107="DAILY",LC58+'1-SETUP'!$V107,IF('1-SETUP'!$Q107="WEEKLY",LC58+'1-SETUP'!$V107*7,IF('1-SETUP'!$Q107="MONTHLY",EDATE(LC58,'1-SETUP'!$V107),IF('1-SETUP'!$Q107="YEARLY",EDATE(LC58,12*'1-SETUP'!$V107),""))))</f>
        <v/>
      </c>
      <c r="LE58" s="10" t="str">
        <f>IF('1-SETUP'!$Q107="DAILY",LD58+'1-SETUP'!$V107,IF('1-SETUP'!$Q107="WEEKLY",LD58+'1-SETUP'!$V107*7,IF('1-SETUP'!$Q107="MONTHLY",EDATE(LD58,'1-SETUP'!$V107),IF('1-SETUP'!$Q107="YEARLY",EDATE(LD58,12*'1-SETUP'!$V107),""))))</f>
        <v/>
      </c>
      <c r="LF58" s="10" t="str">
        <f>IF('1-SETUP'!$Q107="DAILY",LE58+'1-SETUP'!$V107,IF('1-SETUP'!$Q107="WEEKLY",LE58+'1-SETUP'!$V107*7,IF('1-SETUP'!$Q107="MONTHLY",EDATE(LE58,'1-SETUP'!$V107),IF('1-SETUP'!$Q107="YEARLY",EDATE(LE58,12*'1-SETUP'!$V107),""))))</f>
        <v/>
      </c>
      <c r="LG58" s="10" t="str">
        <f>IF('1-SETUP'!$Q107="DAILY",LF58+'1-SETUP'!$V107,IF('1-SETUP'!$Q107="WEEKLY",LF58+'1-SETUP'!$V107*7,IF('1-SETUP'!$Q107="MONTHLY",EDATE(LF58,'1-SETUP'!$V107),IF('1-SETUP'!$Q107="YEARLY",EDATE(LF58,12*'1-SETUP'!$V107),""))))</f>
        <v/>
      </c>
      <c r="LH58" s="10" t="str">
        <f>IF('1-SETUP'!$Q107="DAILY",LG58+'1-SETUP'!$V107,IF('1-SETUP'!$Q107="WEEKLY",LG58+'1-SETUP'!$V107*7,IF('1-SETUP'!$Q107="MONTHLY",EDATE(LG58,'1-SETUP'!$V107),IF('1-SETUP'!$Q107="YEARLY",EDATE(LG58,12*'1-SETUP'!$V107),""))))</f>
        <v/>
      </c>
      <c r="LI58" s="10" t="str">
        <f>IF('1-SETUP'!$Q107="DAILY",LH58+'1-SETUP'!$V107,IF('1-SETUP'!$Q107="WEEKLY",LH58+'1-SETUP'!$V107*7,IF('1-SETUP'!$Q107="MONTHLY",EDATE(LH58,'1-SETUP'!$V107),IF('1-SETUP'!$Q107="YEARLY",EDATE(LH58,12*'1-SETUP'!$V107),""))))</f>
        <v/>
      </c>
      <c r="LJ58" s="10" t="str">
        <f>IF('1-SETUP'!$Q107="DAILY",LI58+'1-SETUP'!$V107,IF('1-SETUP'!$Q107="WEEKLY",LI58+'1-SETUP'!$V107*7,IF('1-SETUP'!$Q107="MONTHLY",EDATE(LI58,'1-SETUP'!$V107),IF('1-SETUP'!$Q107="YEARLY",EDATE(LI58,12*'1-SETUP'!$V107),""))))</f>
        <v/>
      </c>
      <c r="LK58" s="10" t="str">
        <f>IF('1-SETUP'!$Q107="DAILY",LJ58+'1-SETUP'!$V107,IF('1-SETUP'!$Q107="WEEKLY",LJ58+'1-SETUP'!$V107*7,IF('1-SETUP'!$Q107="MONTHLY",EDATE(LJ58,'1-SETUP'!$V107),IF('1-SETUP'!$Q107="YEARLY",EDATE(LJ58,12*'1-SETUP'!$V107),""))))</f>
        <v/>
      </c>
      <c r="LL58" s="10" t="str">
        <f>IF('1-SETUP'!$Q107="DAILY",LK58+'1-SETUP'!$V107,IF('1-SETUP'!$Q107="WEEKLY",LK58+'1-SETUP'!$V107*7,IF('1-SETUP'!$Q107="MONTHLY",EDATE(LK58,'1-SETUP'!$V107),IF('1-SETUP'!$Q107="YEARLY",EDATE(LK58,12*'1-SETUP'!$V107),""))))</f>
        <v/>
      </c>
      <c r="LM58" s="10" t="str">
        <f>IF('1-SETUP'!$Q107="DAILY",LL58+'1-SETUP'!$V107,IF('1-SETUP'!$Q107="WEEKLY",LL58+'1-SETUP'!$V107*7,IF('1-SETUP'!$Q107="MONTHLY",EDATE(LL58,'1-SETUP'!$V107),IF('1-SETUP'!$Q107="YEARLY",EDATE(LL58,12*'1-SETUP'!$V107),""))))</f>
        <v/>
      </c>
      <c r="LN58" s="10" t="str">
        <f>IF('1-SETUP'!$Q107="DAILY",LM58+'1-SETUP'!$V107,IF('1-SETUP'!$Q107="WEEKLY",LM58+'1-SETUP'!$V107*7,IF('1-SETUP'!$Q107="MONTHLY",EDATE(LM58,'1-SETUP'!$V107),IF('1-SETUP'!$Q107="YEARLY",EDATE(LM58,12*'1-SETUP'!$V107),""))))</f>
        <v/>
      </c>
      <c r="LO58" s="10" t="str">
        <f>IF('1-SETUP'!$Q107="DAILY",LN58+'1-SETUP'!$V107,IF('1-SETUP'!$Q107="WEEKLY",LN58+'1-SETUP'!$V107*7,IF('1-SETUP'!$Q107="MONTHLY",EDATE(LN58,'1-SETUP'!$V107),IF('1-SETUP'!$Q107="YEARLY",EDATE(LN58,12*'1-SETUP'!$V107),""))))</f>
        <v/>
      </c>
      <c r="LP58" s="10" t="str">
        <f>IF('1-SETUP'!$Q107="DAILY",LO58+'1-SETUP'!$V107,IF('1-SETUP'!$Q107="WEEKLY",LO58+'1-SETUP'!$V107*7,IF('1-SETUP'!$Q107="MONTHLY",EDATE(LO58,'1-SETUP'!$V107),IF('1-SETUP'!$Q107="YEARLY",EDATE(LO58,12*'1-SETUP'!$V107),""))))</f>
        <v/>
      </c>
      <c r="LQ58" s="10" t="str">
        <f>IF('1-SETUP'!$Q107="DAILY",LP58+'1-SETUP'!$V107,IF('1-SETUP'!$Q107="WEEKLY",LP58+'1-SETUP'!$V107*7,IF('1-SETUP'!$Q107="MONTHLY",EDATE(LP58,'1-SETUP'!$V107),IF('1-SETUP'!$Q107="YEARLY",EDATE(LP58,12*'1-SETUP'!$V107),""))))</f>
        <v/>
      </c>
      <c r="LR58" s="10" t="str">
        <f>IF('1-SETUP'!$Q107="DAILY",LQ58+'1-SETUP'!$V107,IF('1-SETUP'!$Q107="WEEKLY",LQ58+'1-SETUP'!$V107*7,IF('1-SETUP'!$Q107="MONTHLY",EDATE(LQ58,'1-SETUP'!$V107),IF('1-SETUP'!$Q107="YEARLY",EDATE(LQ58,12*'1-SETUP'!$V107),""))))</f>
        <v/>
      </c>
      <c r="LS58" s="10" t="str">
        <f>IF('1-SETUP'!$Q107="DAILY",LR58+'1-SETUP'!$V107,IF('1-SETUP'!$Q107="WEEKLY",LR58+'1-SETUP'!$V107*7,IF('1-SETUP'!$Q107="MONTHLY",EDATE(LR58,'1-SETUP'!$V107),IF('1-SETUP'!$Q107="YEARLY",EDATE(LR58,12*'1-SETUP'!$V107),""))))</f>
        <v/>
      </c>
      <c r="LT58" s="10" t="str">
        <f>IF('1-SETUP'!$Q107="DAILY",LS58+'1-SETUP'!$V107,IF('1-SETUP'!$Q107="WEEKLY",LS58+'1-SETUP'!$V107*7,IF('1-SETUP'!$Q107="MONTHLY",EDATE(LS58,'1-SETUP'!$V107),IF('1-SETUP'!$Q107="YEARLY",EDATE(LS58,12*'1-SETUP'!$V107),""))))</f>
        <v/>
      </c>
      <c r="LU58" s="10" t="str">
        <f>IF('1-SETUP'!$Q107="DAILY",LT58+'1-SETUP'!$V107,IF('1-SETUP'!$Q107="WEEKLY",LT58+'1-SETUP'!$V107*7,IF('1-SETUP'!$Q107="MONTHLY",EDATE(LT58,'1-SETUP'!$V107),IF('1-SETUP'!$Q107="YEARLY",EDATE(LT58,12*'1-SETUP'!$V107),""))))</f>
        <v/>
      </c>
      <c r="LV58" s="10" t="str">
        <f>IF('1-SETUP'!$Q107="DAILY",LU58+'1-SETUP'!$V107,IF('1-SETUP'!$Q107="WEEKLY",LU58+'1-SETUP'!$V107*7,IF('1-SETUP'!$Q107="MONTHLY",EDATE(LU58,'1-SETUP'!$V107),IF('1-SETUP'!$Q107="YEARLY",EDATE(LU58,12*'1-SETUP'!$V107),""))))</f>
        <v/>
      </c>
      <c r="LW58" s="10" t="str">
        <f>IF('1-SETUP'!$Q107="DAILY",LV58+'1-SETUP'!$V107,IF('1-SETUP'!$Q107="WEEKLY",LV58+'1-SETUP'!$V107*7,IF('1-SETUP'!$Q107="MONTHLY",EDATE(LV58,'1-SETUP'!$V107),IF('1-SETUP'!$Q107="YEARLY",EDATE(LV58,12*'1-SETUP'!$V107),""))))</f>
        <v/>
      </c>
      <c r="LX58" s="10" t="str">
        <f>IF('1-SETUP'!$Q107="DAILY",LW58+'1-SETUP'!$V107,IF('1-SETUP'!$Q107="WEEKLY",LW58+'1-SETUP'!$V107*7,IF('1-SETUP'!$Q107="MONTHLY",EDATE(LW58,'1-SETUP'!$V107),IF('1-SETUP'!$Q107="YEARLY",EDATE(LW58,12*'1-SETUP'!$V107),""))))</f>
        <v/>
      </c>
      <c r="LY58" s="10" t="str">
        <f>IF('1-SETUP'!$Q107="DAILY",LX58+'1-SETUP'!$V107,IF('1-SETUP'!$Q107="WEEKLY",LX58+'1-SETUP'!$V107*7,IF('1-SETUP'!$Q107="MONTHLY",EDATE(LX58,'1-SETUP'!$V107),IF('1-SETUP'!$Q107="YEARLY",EDATE(LX58,12*'1-SETUP'!$V107),""))))</f>
        <v/>
      </c>
      <c r="LZ58" s="10" t="str">
        <f>IF('1-SETUP'!$Q107="DAILY",LY58+'1-SETUP'!$V107,IF('1-SETUP'!$Q107="WEEKLY",LY58+'1-SETUP'!$V107*7,IF('1-SETUP'!$Q107="MONTHLY",EDATE(LY58,'1-SETUP'!$V107),IF('1-SETUP'!$Q107="YEARLY",EDATE(LY58,12*'1-SETUP'!$V107),""))))</f>
        <v/>
      </c>
      <c r="MA58" s="10" t="str">
        <f>IF('1-SETUP'!$Q107="DAILY",LZ58+'1-SETUP'!$V107,IF('1-SETUP'!$Q107="WEEKLY",LZ58+'1-SETUP'!$V107*7,IF('1-SETUP'!$Q107="MONTHLY",EDATE(LZ58,'1-SETUP'!$V107),IF('1-SETUP'!$Q107="YEARLY",EDATE(LZ58,12*'1-SETUP'!$V107),""))))</f>
        <v/>
      </c>
      <c r="MB58" s="10" t="str">
        <f>IF('1-SETUP'!$Q107="DAILY",MA58+'1-SETUP'!$V107,IF('1-SETUP'!$Q107="WEEKLY",MA58+'1-SETUP'!$V107*7,IF('1-SETUP'!$Q107="MONTHLY",EDATE(MA58,'1-SETUP'!$V107),IF('1-SETUP'!$Q107="YEARLY",EDATE(MA58,12*'1-SETUP'!$V107),""))))</f>
        <v/>
      </c>
      <c r="MC58" s="10" t="str">
        <f>IF('1-SETUP'!$Q107="DAILY",MB58+'1-SETUP'!$V107,IF('1-SETUP'!$Q107="WEEKLY",MB58+'1-SETUP'!$V107*7,IF('1-SETUP'!$Q107="MONTHLY",EDATE(MB58,'1-SETUP'!$V107),IF('1-SETUP'!$Q107="YEARLY",EDATE(MB58,12*'1-SETUP'!$V107),""))))</f>
        <v/>
      </c>
      <c r="MD58" s="10" t="str">
        <f>IF('1-SETUP'!$Q107="DAILY",MC58+'1-SETUP'!$V107,IF('1-SETUP'!$Q107="WEEKLY",MC58+'1-SETUP'!$V107*7,IF('1-SETUP'!$Q107="MONTHLY",EDATE(MC58,'1-SETUP'!$V107),IF('1-SETUP'!$Q107="YEARLY",EDATE(MC58,12*'1-SETUP'!$V107),""))))</f>
        <v/>
      </c>
      <c r="ME58" s="10" t="str">
        <f>IF('1-SETUP'!$Q107="DAILY",MD58+'1-SETUP'!$V107,IF('1-SETUP'!$Q107="WEEKLY",MD58+'1-SETUP'!$V107*7,IF('1-SETUP'!$Q107="MONTHLY",EDATE(MD58,'1-SETUP'!$V107),IF('1-SETUP'!$Q107="YEARLY",EDATE(MD58,12*'1-SETUP'!$V107),""))))</f>
        <v/>
      </c>
      <c r="MF58" s="10" t="str">
        <f>IF('1-SETUP'!$Q107="DAILY",ME58+'1-SETUP'!$V107,IF('1-SETUP'!$Q107="WEEKLY",ME58+'1-SETUP'!$V107*7,IF('1-SETUP'!$Q107="MONTHLY",EDATE(ME58,'1-SETUP'!$V107),IF('1-SETUP'!$Q107="YEARLY",EDATE(ME58,12*'1-SETUP'!$V107),""))))</f>
        <v/>
      </c>
      <c r="MG58" s="10" t="str">
        <f>IF('1-SETUP'!$Q107="DAILY",MF58+'1-SETUP'!$V107,IF('1-SETUP'!$Q107="WEEKLY",MF58+'1-SETUP'!$V107*7,IF('1-SETUP'!$Q107="MONTHLY",EDATE(MF58,'1-SETUP'!$V107),IF('1-SETUP'!$Q107="YEARLY",EDATE(MF58,12*'1-SETUP'!$V107),""))))</f>
        <v/>
      </c>
      <c r="MH58" s="10" t="str">
        <f>IF('1-SETUP'!$Q107="DAILY",MG58+'1-SETUP'!$V107,IF('1-SETUP'!$Q107="WEEKLY",MG58+'1-SETUP'!$V107*7,IF('1-SETUP'!$Q107="MONTHLY",EDATE(MG58,'1-SETUP'!$V107),IF('1-SETUP'!$Q107="YEARLY",EDATE(MG58,12*'1-SETUP'!$V107),""))))</f>
        <v/>
      </c>
      <c r="MI58" s="10" t="str">
        <f>IF('1-SETUP'!$Q107="DAILY",MH58+'1-SETUP'!$V107,IF('1-SETUP'!$Q107="WEEKLY",MH58+'1-SETUP'!$V107*7,IF('1-SETUP'!$Q107="MONTHLY",EDATE(MH58,'1-SETUP'!$V107),IF('1-SETUP'!$Q107="YEARLY",EDATE(MH58,12*'1-SETUP'!$V107),""))))</f>
        <v/>
      </c>
      <c r="MJ58" s="10" t="str">
        <f>IF('1-SETUP'!$Q107="DAILY",MI58+'1-SETUP'!$V107,IF('1-SETUP'!$Q107="WEEKLY",MI58+'1-SETUP'!$V107*7,IF('1-SETUP'!$Q107="MONTHLY",EDATE(MI58,'1-SETUP'!$V107),IF('1-SETUP'!$Q107="YEARLY",EDATE(MI58,12*'1-SETUP'!$V107),""))))</f>
        <v/>
      </c>
      <c r="MK58" s="10" t="str">
        <f>IF('1-SETUP'!$Q107="DAILY",MJ58+'1-SETUP'!$V107,IF('1-SETUP'!$Q107="WEEKLY",MJ58+'1-SETUP'!$V107*7,IF('1-SETUP'!$Q107="MONTHLY",EDATE(MJ58,'1-SETUP'!$V107),IF('1-SETUP'!$Q107="YEARLY",EDATE(MJ58,12*'1-SETUP'!$V107),""))))</f>
        <v/>
      </c>
      <c r="ML58" s="10" t="str">
        <f>IF('1-SETUP'!$Q107="DAILY",MK58+'1-SETUP'!$V107,IF('1-SETUP'!$Q107="WEEKLY",MK58+'1-SETUP'!$V107*7,IF('1-SETUP'!$Q107="MONTHLY",EDATE(MK58,'1-SETUP'!$V107),IF('1-SETUP'!$Q107="YEARLY",EDATE(MK58,12*'1-SETUP'!$V107),""))))</f>
        <v/>
      </c>
      <c r="MM58" s="10" t="str">
        <f>IF('1-SETUP'!$Q107="DAILY",ML58+'1-SETUP'!$V107,IF('1-SETUP'!$Q107="WEEKLY",ML58+'1-SETUP'!$V107*7,IF('1-SETUP'!$Q107="MONTHLY",EDATE(ML58,'1-SETUP'!$V107),IF('1-SETUP'!$Q107="YEARLY",EDATE(ML58,12*'1-SETUP'!$V107),""))))</f>
        <v/>
      </c>
      <c r="MN58" s="10" t="str">
        <f>IF('1-SETUP'!$Q107="DAILY",MM58+'1-SETUP'!$V107,IF('1-SETUP'!$Q107="WEEKLY",MM58+'1-SETUP'!$V107*7,IF('1-SETUP'!$Q107="MONTHLY",EDATE(MM58,'1-SETUP'!$V107),IF('1-SETUP'!$Q107="YEARLY",EDATE(MM58,12*'1-SETUP'!$V107),""))))</f>
        <v/>
      </c>
      <c r="MO58" s="10" t="str">
        <f>IF('1-SETUP'!$Q107="DAILY",MN58+'1-SETUP'!$V107,IF('1-SETUP'!$Q107="WEEKLY",MN58+'1-SETUP'!$V107*7,IF('1-SETUP'!$Q107="MONTHLY",EDATE(MN58,'1-SETUP'!$V107),IF('1-SETUP'!$Q107="YEARLY",EDATE(MN58,12*'1-SETUP'!$V107),""))))</f>
        <v/>
      </c>
      <c r="MP58" s="10" t="str">
        <f>IF('1-SETUP'!$Q107="DAILY",MO58+'1-SETUP'!$V107,IF('1-SETUP'!$Q107="WEEKLY",MO58+'1-SETUP'!$V107*7,IF('1-SETUP'!$Q107="MONTHLY",EDATE(MO58,'1-SETUP'!$V107),IF('1-SETUP'!$Q107="YEARLY",EDATE(MO58,12*'1-SETUP'!$V107),""))))</f>
        <v/>
      </c>
      <c r="MQ58" s="10" t="str">
        <f>IF('1-SETUP'!$Q107="DAILY",MP58+'1-SETUP'!$V107,IF('1-SETUP'!$Q107="WEEKLY",MP58+'1-SETUP'!$V107*7,IF('1-SETUP'!$Q107="MONTHLY",EDATE(MP58,'1-SETUP'!$V107),IF('1-SETUP'!$Q107="YEARLY",EDATE(MP58,12*'1-SETUP'!$V107),""))))</f>
        <v/>
      </c>
      <c r="MR58" s="10" t="str">
        <f>IF('1-SETUP'!$Q107="DAILY",MQ58+'1-SETUP'!$V107,IF('1-SETUP'!$Q107="WEEKLY",MQ58+'1-SETUP'!$V107*7,IF('1-SETUP'!$Q107="MONTHLY",EDATE(MQ58,'1-SETUP'!$V107),IF('1-SETUP'!$Q107="YEARLY",EDATE(MQ58,12*'1-SETUP'!$V107),""))))</f>
        <v/>
      </c>
      <c r="MS58" s="10" t="str">
        <f>IF('1-SETUP'!$Q107="DAILY",MR58+'1-SETUP'!$V107,IF('1-SETUP'!$Q107="WEEKLY",MR58+'1-SETUP'!$V107*7,IF('1-SETUP'!$Q107="MONTHLY",EDATE(MR58,'1-SETUP'!$V107),IF('1-SETUP'!$Q107="YEARLY",EDATE(MR58,12*'1-SETUP'!$V107),""))))</f>
        <v/>
      </c>
      <c r="MT58" s="10" t="str">
        <f>IF('1-SETUP'!$Q107="DAILY",MS58+'1-SETUP'!$V107,IF('1-SETUP'!$Q107="WEEKLY",MS58+'1-SETUP'!$V107*7,IF('1-SETUP'!$Q107="MONTHLY",EDATE(MS58,'1-SETUP'!$V107),IF('1-SETUP'!$Q107="YEARLY",EDATE(MS58,12*'1-SETUP'!$V107),""))))</f>
        <v/>
      </c>
      <c r="MU58" s="10" t="str">
        <f>IF('1-SETUP'!$Q107="DAILY",MT58+'1-SETUP'!$V107,IF('1-SETUP'!$Q107="WEEKLY",MT58+'1-SETUP'!$V107*7,IF('1-SETUP'!$Q107="MONTHLY",EDATE(MT58,'1-SETUP'!$V107),IF('1-SETUP'!$Q107="YEARLY",EDATE(MT58,12*'1-SETUP'!$V107),""))))</f>
        <v/>
      </c>
      <c r="MV58" s="10" t="str">
        <f>IF('1-SETUP'!$Q107="DAILY",MU58+'1-SETUP'!$V107,IF('1-SETUP'!$Q107="WEEKLY",MU58+'1-SETUP'!$V107*7,IF('1-SETUP'!$Q107="MONTHLY",EDATE(MU58,'1-SETUP'!$V107),IF('1-SETUP'!$Q107="YEARLY",EDATE(MU58,12*'1-SETUP'!$V107),""))))</f>
        <v/>
      </c>
      <c r="MW58" s="10" t="str">
        <f>IF('1-SETUP'!$Q107="DAILY",MV58+'1-SETUP'!$V107,IF('1-SETUP'!$Q107="WEEKLY",MV58+'1-SETUP'!$V107*7,IF('1-SETUP'!$Q107="MONTHLY",EDATE(MV58,'1-SETUP'!$V107),IF('1-SETUP'!$Q107="YEARLY",EDATE(MV58,12*'1-SETUP'!$V107),""))))</f>
        <v/>
      </c>
      <c r="MX58" s="10" t="str">
        <f>IF('1-SETUP'!$Q107="DAILY",MW58+'1-SETUP'!$V107,IF('1-SETUP'!$Q107="WEEKLY",MW58+'1-SETUP'!$V107*7,IF('1-SETUP'!$Q107="MONTHLY",EDATE(MW58,'1-SETUP'!$V107),IF('1-SETUP'!$Q107="YEARLY",EDATE(MW58,12*'1-SETUP'!$V107),""))))</f>
        <v/>
      </c>
      <c r="MY58" s="10" t="str">
        <f>IF('1-SETUP'!$Q107="DAILY",MX58+'1-SETUP'!$V107,IF('1-SETUP'!$Q107="WEEKLY",MX58+'1-SETUP'!$V107*7,IF('1-SETUP'!$Q107="MONTHLY",EDATE(MX58,'1-SETUP'!$V107),IF('1-SETUP'!$Q107="YEARLY",EDATE(MX58,12*'1-SETUP'!$V107),""))))</f>
        <v/>
      </c>
      <c r="MZ58" s="10" t="str">
        <f>IF('1-SETUP'!$Q107="DAILY",MY58+'1-SETUP'!$V107,IF('1-SETUP'!$Q107="WEEKLY",MY58+'1-SETUP'!$V107*7,IF('1-SETUP'!$Q107="MONTHLY",EDATE(MY58,'1-SETUP'!$V107),IF('1-SETUP'!$Q107="YEARLY",EDATE(MY58,12*'1-SETUP'!$V107),""))))</f>
        <v/>
      </c>
      <c r="NA58" s="10" t="str">
        <f>IF('1-SETUP'!$Q107="DAILY",MZ58+'1-SETUP'!$V107,IF('1-SETUP'!$Q107="WEEKLY",MZ58+'1-SETUP'!$V107*7,IF('1-SETUP'!$Q107="MONTHLY",EDATE(MZ58,'1-SETUP'!$V107),IF('1-SETUP'!$Q107="YEARLY",EDATE(MZ58,12*'1-SETUP'!$V107),""))))</f>
        <v/>
      </c>
      <c r="NB58" s="10" t="str">
        <f>IF('1-SETUP'!$Q107="DAILY",NA58+'1-SETUP'!$V107,IF('1-SETUP'!$Q107="WEEKLY",NA58+'1-SETUP'!$V107*7,IF('1-SETUP'!$Q107="MONTHLY",EDATE(NA58,'1-SETUP'!$V107),IF('1-SETUP'!$Q107="YEARLY",EDATE(NA58,12*'1-SETUP'!$V107),""))))</f>
        <v/>
      </c>
      <c r="NC58" s="10" t="str">
        <f>IF('1-SETUP'!$Q107="DAILY",NB58+'1-SETUP'!$V107,IF('1-SETUP'!$Q107="WEEKLY",NB58+'1-SETUP'!$V107*7,IF('1-SETUP'!$Q107="MONTHLY",EDATE(NB58,'1-SETUP'!$V107),IF('1-SETUP'!$Q107="YEARLY",EDATE(NB58,12*'1-SETUP'!$V107),""))))</f>
        <v/>
      </c>
    </row>
    <row r="59" spans="1:367" x14ac:dyDescent="0.45">
      <c r="A59">
        <f>'1-SETUP'!A108</f>
        <v>0</v>
      </c>
      <c r="B59" t="str">
        <f>_xlfn.CONCAT('1-SETUP'!$O108," ",'1-SETUP'!$Q108," ",'1-SETUP'!$T108," ",'1-SETUP'!$V108," ",'1-SETUP'!$W108," ",'1-SETUP'!$Z108," ",TEXT('1-SETUP'!$AC108,"mm/dd/yyyy"))</f>
        <v xml:space="preserve">      01/00/1900</v>
      </c>
      <c r="C59" s="10">
        <f>'1-SETUP'!$AC108</f>
        <v>0</v>
      </c>
      <c r="D59" s="10" t="str">
        <f>IF('1-SETUP'!$Q108="DAILY",C59+'1-SETUP'!$V108,IF('1-SETUP'!$Q108="WEEKLY",C59+'1-SETUP'!$V108*7,IF('1-SETUP'!$Q108="MONTHLY",EDATE(C59,'1-SETUP'!$V108),IF('1-SETUP'!$Q108="YEARLY",EDATE(C59,12*'1-SETUP'!$V108),""))))</f>
        <v/>
      </c>
      <c r="E59" s="10" t="str">
        <f>IF('1-SETUP'!$Q108="DAILY",D59+'1-SETUP'!$V108,IF('1-SETUP'!$Q108="WEEKLY",D59+'1-SETUP'!$V108*7,IF('1-SETUP'!$Q108="MONTHLY",EDATE(D59,'1-SETUP'!$V108),IF('1-SETUP'!$Q108="YEARLY",EDATE(D59,12*'1-SETUP'!$V108),""))))</f>
        <v/>
      </c>
      <c r="F59" s="10" t="str">
        <f>IF('1-SETUP'!$Q108="DAILY",E59+'1-SETUP'!$V108,IF('1-SETUP'!$Q108="WEEKLY",E59+'1-SETUP'!$V108*7,IF('1-SETUP'!$Q108="MONTHLY",EDATE(E59,'1-SETUP'!$V108),IF('1-SETUP'!$Q108="YEARLY",EDATE(E59,12*'1-SETUP'!$V108),""))))</f>
        <v/>
      </c>
      <c r="G59" s="10" t="str">
        <f>IF('1-SETUP'!$Q108="DAILY",F59+'1-SETUP'!$V108,IF('1-SETUP'!$Q108="WEEKLY",F59+'1-SETUP'!$V108*7,IF('1-SETUP'!$Q108="MONTHLY",EDATE(F59,'1-SETUP'!$V108),IF('1-SETUP'!$Q108="YEARLY",EDATE(F59,12*'1-SETUP'!$V108),""))))</f>
        <v/>
      </c>
      <c r="H59" s="10" t="str">
        <f>IF('1-SETUP'!$Q108="DAILY",G59+'1-SETUP'!$V108,IF('1-SETUP'!$Q108="WEEKLY",G59+'1-SETUP'!$V108*7,IF('1-SETUP'!$Q108="MONTHLY",EDATE(G59,'1-SETUP'!$V108),IF('1-SETUP'!$Q108="YEARLY",EDATE(G59,12*'1-SETUP'!$V108),""))))</f>
        <v/>
      </c>
      <c r="I59" s="10" t="str">
        <f>IF('1-SETUP'!$Q108="DAILY",H59+'1-SETUP'!$V108,IF('1-SETUP'!$Q108="WEEKLY",H59+'1-SETUP'!$V108*7,IF('1-SETUP'!$Q108="MONTHLY",EDATE(H59,'1-SETUP'!$V108),IF('1-SETUP'!$Q108="YEARLY",EDATE(H59,12*'1-SETUP'!$V108),""))))</f>
        <v/>
      </c>
      <c r="J59" s="10" t="str">
        <f>IF('1-SETUP'!$Q108="DAILY",I59+'1-SETUP'!$V108,IF('1-SETUP'!$Q108="WEEKLY",I59+'1-SETUP'!$V108*7,IF('1-SETUP'!$Q108="MONTHLY",EDATE(I59,'1-SETUP'!$V108),IF('1-SETUP'!$Q108="YEARLY",EDATE(I59,12*'1-SETUP'!$V108),""))))</f>
        <v/>
      </c>
      <c r="K59" s="10" t="str">
        <f>IF('1-SETUP'!$Q108="DAILY",J59+'1-SETUP'!$V108,IF('1-SETUP'!$Q108="WEEKLY",J59+'1-SETUP'!$V108*7,IF('1-SETUP'!$Q108="MONTHLY",EDATE(J59,'1-SETUP'!$V108),IF('1-SETUP'!$Q108="YEARLY",EDATE(J59,12*'1-SETUP'!$V108),""))))</f>
        <v/>
      </c>
      <c r="L59" s="10" t="str">
        <f>IF('1-SETUP'!$Q108="DAILY",K59+'1-SETUP'!$V108,IF('1-SETUP'!$Q108="WEEKLY",K59+'1-SETUP'!$V108*7,IF('1-SETUP'!$Q108="MONTHLY",EDATE(K59,'1-SETUP'!$V108),IF('1-SETUP'!$Q108="YEARLY",EDATE(K59,12*'1-SETUP'!$V108),""))))</f>
        <v/>
      </c>
      <c r="M59" s="10" t="str">
        <f>IF('1-SETUP'!$Q108="DAILY",L59+'1-SETUP'!$V108,IF('1-SETUP'!$Q108="WEEKLY",L59+'1-SETUP'!$V108*7,IF('1-SETUP'!$Q108="MONTHLY",EDATE(L59,'1-SETUP'!$V108),IF('1-SETUP'!$Q108="YEARLY",EDATE(L59,12*'1-SETUP'!$V108),""))))</f>
        <v/>
      </c>
      <c r="N59" s="10" t="str">
        <f>IF('1-SETUP'!$Q108="DAILY",M59+'1-SETUP'!$V108,IF('1-SETUP'!$Q108="WEEKLY",M59+'1-SETUP'!$V108*7,IF('1-SETUP'!$Q108="MONTHLY",EDATE(M59,'1-SETUP'!$V108),IF('1-SETUP'!$Q108="YEARLY",EDATE(M59,12*'1-SETUP'!$V108),""))))</f>
        <v/>
      </c>
      <c r="O59" s="10" t="str">
        <f>IF('1-SETUP'!$Q108="DAILY",N59+'1-SETUP'!$V108,IF('1-SETUP'!$Q108="WEEKLY",N59+'1-SETUP'!$V108*7,IF('1-SETUP'!$Q108="MONTHLY",EDATE(N59,'1-SETUP'!$V108),IF('1-SETUP'!$Q108="YEARLY",EDATE(N59,12*'1-SETUP'!$V108),""))))</f>
        <v/>
      </c>
      <c r="P59" s="10" t="str">
        <f>IF('1-SETUP'!$Q108="DAILY",O59+'1-SETUP'!$V108,IF('1-SETUP'!$Q108="WEEKLY",O59+'1-SETUP'!$V108*7,IF('1-SETUP'!$Q108="MONTHLY",EDATE(O59,'1-SETUP'!$V108),IF('1-SETUP'!$Q108="YEARLY",EDATE(O59,12*'1-SETUP'!$V108),""))))</f>
        <v/>
      </c>
      <c r="Q59" s="10" t="str">
        <f>IF('1-SETUP'!$Q108="DAILY",P59+'1-SETUP'!$V108,IF('1-SETUP'!$Q108="WEEKLY",P59+'1-SETUP'!$V108*7,IF('1-SETUP'!$Q108="MONTHLY",EDATE(P59,'1-SETUP'!$V108),IF('1-SETUP'!$Q108="YEARLY",EDATE(P59,12*'1-SETUP'!$V108),""))))</f>
        <v/>
      </c>
      <c r="R59" s="10" t="str">
        <f>IF('1-SETUP'!$Q108="DAILY",Q59+'1-SETUP'!$V108,IF('1-SETUP'!$Q108="WEEKLY",Q59+'1-SETUP'!$V108*7,IF('1-SETUP'!$Q108="MONTHLY",EDATE(Q59,'1-SETUP'!$V108),IF('1-SETUP'!$Q108="YEARLY",EDATE(Q59,12*'1-SETUP'!$V108),""))))</f>
        <v/>
      </c>
      <c r="S59" s="10" t="str">
        <f>IF('1-SETUP'!$Q108="DAILY",R59+'1-SETUP'!$V108,IF('1-SETUP'!$Q108="WEEKLY",R59+'1-SETUP'!$V108*7,IF('1-SETUP'!$Q108="MONTHLY",EDATE(R59,'1-SETUP'!$V108),IF('1-SETUP'!$Q108="YEARLY",EDATE(R59,12*'1-SETUP'!$V108),""))))</f>
        <v/>
      </c>
      <c r="T59" s="10" t="str">
        <f>IF('1-SETUP'!$Q108="DAILY",S59+'1-SETUP'!$V108,IF('1-SETUP'!$Q108="WEEKLY",S59+'1-SETUP'!$V108*7,IF('1-SETUP'!$Q108="MONTHLY",EDATE(S59,'1-SETUP'!$V108),IF('1-SETUP'!$Q108="YEARLY",EDATE(S59,12*'1-SETUP'!$V108),""))))</f>
        <v/>
      </c>
      <c r="U59" s="10" t="str">
        <f>IF('1-SETUP'!$Q108="DAILY",T59+'1-SETUP'!$V108,IF('1-SETUP'!$Q108="WEEKLY",T59+'1-SETUP'!$V108*7,IF('1-SETUP'!$Q108="MONTHLY",EDATE(T59,'1-SETUP'!$V108),IF('1-SETUP'!$Q108="YEARLY",EDATE(T59,12*'1-SETUP'!$V108),""))))</f>
        <v/>
      </c>
      <c r="V59" s="10" t="str">
        <f>IF('1-SETUP'!$Q108="DAILY",U59+'1-SETUP'!$V108,IF('1-SETUP'!$Q108="WEEKLY",U59+'1-SETUP'!$V108*7,IF('1-SETUP'!$Q108="MONTHLY",EDATE(U59,'1-SETUP'!$V108),IF('1-SETUP'!$Q108="YEARLY",EDATE(U59,12*'1-SETUP'!$V108),""))))</f>
        <v/>
      </c>
      <c r="W59" s="10" t="str">
        <f>IF('1-SETUP'!$Q108="DAILY",V59+'1-SETUP'!$V108,IF('1-SETUP'!$Q108="WEEKLY",V59+'1-SETUP'!$V108*7,IF('1-SETUP'!$Q108="MONTHLY",EDATE(V59,'1-SETUP'!$V108),IF('1-SETUP'!$Q108="YEARLY",EDATE(V59,12*'1-SETUP'!$V108),""))))</f>
        <v/>
      </c>
      <c r="X59" s="10" t="str">
        <f>IF('1-SETUP'!$Q108="DAILY",W59+'1-SETUP'!$V108,IF('1-SETUP'!$Q108="WEEKLY",W59+'1-SETUP'!$V108*7,IF('1-SETUP'!$Q108="MONTHLY",EDATE(W59,'1-SETUP'!$V108),IF('1-SETUP'!$Q108="YEARLY",EDATE(W59,12*'1-SETUP'!$V108),""))))</f>
        <v/>
      </c>
      <c r="Y59" s="10" t="str">
        <f>IF('1-SETUP'!$Q108="DAILY",X59+'1-SETUP'!$V108,IF('1-SETUP'!$Q108="WEEKLY",X59+'1-SETUP'!$V108*7,IF('1-SETUP'!$Q108="MONTHLY",EDATE(X59,'1-SETUP'!$V108),IF('1-SETUP'!$Q108="YEARLY",EDATE(X59,12*'1-SETUP'!$V108),""))))</f>
        <v/>
      </c>
      <c r="Z59" s="10" t="str">
        <f>IF('1-SETUP'!$Q108="DAILY",Y59+'1-SETUP'!$V108,IF('1-SETUP'!$Q108="WEEKLY",Y59+'1-SETUP'!$V108*7,IF('1-SETUP'!$Q108="MONTHLY",EDATE(Y59,'1-SETUP'!$V108),IF('1-SETUP'!$Q108="YEARLY",EDATE(Y59,12*'1-SETUP'!$V108),""))))</f>
        <v/>
      </c>
      <c r="AA59" s="10" t="str">
        <f>IF('1-SETUP'!$Q108="DAILY",Z59+'1-SETUP'!$V108,IF('1-SETUP'!$Q108="WEEKLY",Z59+'1-SETUP'!$V108*7,IF('1-SETUP'!$Q108="MONTHLY",EDATE(Z59,'1-SETUP'!$V108),IF('1-SETUP'!$Q108="YEARLY",EDATE(Z59,12*'1-SETUP'!$V108),""))))</f>
        <v/>
      </c>
      <c r="AB59" s="10" t="str">
        <f>IF('1-SETUP'!$Q108="DAILY",AA59+'1-SETUP'!$V108,IF('1-SETUP'!$Q108="WEEKLY",AA59+'1-SETUP'!$V108*7,IF('1-SETUP'!$Q108="MONTHLY",EDATE(AA59,'1-SETUP'!$V108),IF('1-SETUP'!$Q108="YEARLY",EDATE(AA59,12*'1-SETUP'!$V108),""))))</f>
        <v/>
      </c>
      <c r="AC59" s="10" t="str">
        <f>IF('1-SETUP'!$Q108="DAILY",AB59+'1-SETUP'!$V108,IF('1-SETUP'!$Q108="WEEKLY",AB59+'1-SETUP'!$V108*7,IF('1-SETUP'!$Q108="MONTHLY",EDATE(AB59,'1-SETUP'!$V108),IF('1-SETUP'!$Q108="YEARLY",EDATE(AB59,12*'1-SETUP'!$V108),""))))</f>
        <v/>
      </c>
      <c r="AD59" s="10" t="str">
        <f>IF('1-SETUP'!$Q108="DAILY",AC59+'1-SETUP'!$V108,IF('1-SETUP'!$Q108="WEEKLY",AC59+'1-SETUP'!$V108*7,IF('1-SETUP'!$Q108="MONTHLY",EDATE(AC59,'1-SETUP'!$V108),IF('1-SETUP'!$Q108="YEARLY",EDATE(AC59,12*'1-SETUP'!$V108),""))))</f>
        <v/>
      </c>
      <c r="AE59" s="10" t="str">
        <f>IF('1-SETUP'!$Q108="DAILY",AD59+'1-SETUP'!$V108,IF('1-SETUP'!$Q108="WEEKLY",AD59+'1-SETUP'!$V108*7,IF('1-SETUP'!$Q108="MONTHLY",EDATE(AD59,'1-SETUP'!$V108),IF('1-SETUP'!$Q108="YEARLY",EDATE(AD59,12*'1-SETUP'!$V108),""))))</f>
        <v/>
      </c>
      <c r="AF59" s="10" t="str">
        <f>IF('1-SETUP'!$Q108="DAILY",AE59+'1-SETUP'!$V108,IF('1-SETUP'!$Q108="WEEKLY",AE59+'1-SETUP'!$V108*7,IF('1-SETUP'!$Q108="MONTHLY",EDATE(AE59,'1-SETUP'!$V108),IF('1-SETUP'!$Q108="YEARLY",EDATE(AE59,12*'1-SETUP'!$V108),""))))</f>
        <v/>
      </c>
      <c r="AG59" s="10" t="str">
        <f>IF('1-SETUP'!$Q108="DAILY",AF59+'1-SETUP'!$V108,IF('1-SETUP'!$Q108="WEEKLY",AF59+'1-SETUP'!$V108*7,IF('1-SETUP'!$Q108="MONTHLY",EDATE(AF59,'1-SETUP'!$V108),IF('1-SETUP'!$Q108="YEARLY",EDATE(AF59,12*'1-SETUP'!$V108),""))))</f>
        <v/>
      </c>
      <c r="AH59" s="10" t="str">
        <f>IF('1-SETUP'!$Q108="DAILY",AG59+'1-SETUP'!$V108,IF('1-SETUP'!$Q108="WEEKLY",AG59+'1-SETUP'!$V108*7,IF('1-SETUP'!$Q108="MONTHLY",EDATE(AG59,'1-SETUP'!$V108),IF('1-SETUP'!$Q108="YEARLY",EDATE(AG59,12*'1-SETUP'!$V108),""))))</f>
        <v/>
      </c>
      <c r="AI59" s="10" t="str">
        <f>IF('1-SETUP'!$Q108="DAILY",AH59+'1-SETUP'!$V108,IF('1-SETUP'!$Q108="WEEKLY",AH59+'1-SETUP'!$V108*7,IF('1-SETUP'!$Q108="MONTHLY",EDATE(AH59,'1-SETUP'!$V108),IF('1-SETUP'!$Q108="YEARLY",EDATE(AH59,12*'1-SETUP'!$V108),""))))</f>
        <v/>
      </c>
      <c r="AJ59" s="10" t="str">
        <f>IF('1-SETUP'!$Q108="DAILY",AI59+'1-SETUP'!$V108,IF('1-SETUP'!$Q108="WEEKLY",AI59+'1-SETUP'!$V108*7,IF('1-SETUP'!$Q108="MONTHLY",EDATE(AI59,'1-SETUP'!$V108),IF('1-SETUP'!$Q108="YEARLY",EDATE(AI59,12*'1-SETUP'!$V108),""))))</f>
        <v/>
      </c>
      <c r="AK59" s="10" t="str">
        <f>IF('1-SETUP'!$Q108="DAILY",AJ59+'1-SETUP'!$V108,IF('1-SETUP'!$Q108="WEEKLY",AJ59+'1-SETUP'!$V108*7,IF('1-SETUP'!$Q108="MONTHLY",EDATE(AJ59,'1-SETUP'!$V108),IF('1-SETUP'!$Q108="YEARLY",EDATE(AJ59,12*'1-SETUP'!$V108),""))))</f>
        <v/>
      </c>
      <c r="AL59" s="10" t="str">
        <f>IF('1-SETUP'!$Q108="DAILY",AK59+'1-SETUP'!$V108,IF('1-SETUP'!$Q108="WEEKLY",AK59+'1-SETUP'!$V108*7,IF('1-SETUP'!$Q108="MONTHLY",EDATE(AK59,'1-SETUP'!$V108),IF('1-SETUP'!$Q108="YEARLY",EDATE(AK59,12*'1-SETUP'!$V108),""))))</f>
        <v/>
      </c>
      <c r="AM59" s="10" t="str">
        <f>IF('1-SETUP'!$Q108="DAILY",AL59+'1-SETUP'!$V108,IF('1-SETUP'!$Q108="WEEKLY",AL59+'1-SETUP'!$V108*7,IF('1-SETUP'!$Q108="MONTHLY",EDATE(AL59,'1-SETUP'!$V108),IF('1-SETUP'!$Q108="YEARLY",EDATE(AL59,12*'1-SETUP'!$V108),""))))</f>
        <v/>
      </c>
      <c r="AN59" s="10" t="str">
        <f>IF('1-SETUP'!$Q108="DAILY",AM59+'1-SETUP'!$V108,IF('1-SETUP'!$Q108="WEEKLY",AM59+'1-SETUP'!$V108*7,IF('1-SETUP'!$Q108="MONTHLY",EDATE(AM59,'1-SETUP'!$V108),IF('1-SETUP'!$Q108="YEARLY",EDATE(AM59,12*'1-SETUP'!$V108),""))))</f>
        <v/>
      </c>
      <c r="AO59" s="10" t="str">
        <f>IF('1-SETUP'!$Q108="DAILY",AN59+'1-SETUP'!$V108,IF('1-SETUP'!$Q108="WEEKLY",AN59+'1-SETUP'!$V108*7,IF('1-SETUP'!$Q108="MONTHLY",EDATE(AN59,'1-SETUP'!$V108),IF('1-SETUP'!$Q108="YEARLY",EDATE(AN59,12*'1-SETUP'!$V108),""))))</f>
        <v/>
      </c>
      <c r="AP59" s="10" t="str">
        <f>IF('1-SETUP'!$Q108="DAILY",AO59+'1-SETUP'!$V108,IF('1-SETUP'!$Q108="WEEKLY",AO59+'1-SETUP'!$V108*7,IF('1-SETUP'!$Q108="MONTHLY",EDATE(AO59,'1-SETUP'!$V108),IF('1-SETUP'!$Q108="YEARLY",EDATE(AO59,12*'1-SETUP'!$V108),""))))</f>
        <v/>
      </c>
      <c r="AQ59" s="10" t="str">
        <f>IF('1-SETUP'!$Q108="DAILY",AP59+'1-SETUP'!$V108,IF('1-SETUP'!$Q108="WEEKLY",AP59+'1-SETUP'!$V108*7,IF('1-SETUP'!$Q108="MONTHLY",EDATE(AP59,'1-SETUP'!$V108),IF('1-SETUP'!$Q108="YEARLY",EDATE(AP59,12*'1-SETUP'!$V108),""))))</f>
        <v/>
      </c>
      <c r="AR59" s="10" t="str">
        <f>IF('1-SETUP'!$Q108="DAILY",AQ59+'1-SETUP'!$V108,IF('1-SETUP'!$Q108="WEEKLY",AQ59+'1-SETUP'!$V108*7,IF('1-SETUP'!$Q108="MONTHLY",EDATE(AQ59,'1-SETUP'!$V108),IF('1-SETUP'!$Q108="YEARLY",EDATE(AQ59,12*'1-SETUP'!$V108),""))))</f>
        <v/>
      </c>
      <c r="AS59" s="10" t="str">
        <f>IF('1-SETUP'!$Q108="DAILY",AR59+'1-SETUP'!$V108,IF('1-SETUP'!$Q108="WEEKLY",AR59+'1-SETUP'!$V108*7,IF('1-SETUP'!$Q108="MONTHLY",EDATE(AR59,'1-SETUP'!$V108),IF('1-SETUP'!$Q108="YEARLY",EDATE(AR59,12*'1-SETUP'!$V108),""))))</f>
        <v/>
      </c>
      <c r="AT59" s="10" t="str">
        <f>IF('1-SETUP'!$Q108="DAILY",AS59+'1-SETUP'!$V108,IF('1-SETUP'!$Q108="WEEKLY",AS59+'1-SETUP'!$V108*7,IF('1-SETUP'!$Q108="MONTHLY",EDATE(AS59,'1-SETUP'!$V108),IF('1-SETUP'!$Q108="YEARLY",EDATE(AS59,12*'1-SETUP'!$V108),""))))</f>
        <v/>
      </c>
      <c r="AU59" s="10" t="str">
        <f>IF('1-SETUP'!$Q108="DAILY",AT59+'1-SETUP'!$V108,IF('1-SETUP'!$Q108="WEEKLY",AT59+'1-SETUP'!$V108*7,IF('1-SETUP'!$Q108="MONTHLY",EDATE(AT59,'1-SETUP'!$V108),IF('1-SETUP'!$Q108="YEARLY",EDATE(AT59,12*'1-SETUP'!$V108),""))))</f>
        <v/>
      </c>
      <c r="AV59" s="10" t="str">
        <f>IF('1-SETUP'!$Q108="DAILY",AU59+'1-SETUP'!$V108,IF('1-SETUP'!$Q108="WEEKLY",AU59+'1-SETUP'!$V108*7,IF('1-SETUP'!$Q108="MONTHLY",EDATE(AU59,'1-SETUP'!$V108),IF('1-SETUP'!$Q108="YEARLY",EDATE(AU59,12*'1-SETUP'!$V108),""))))</f>
        <v/>
      </c>
      <c r="AW59" s="10" t="str">
        <f>IF('1-SETUP'!$Q108="DAILY",AV59+'1-SETUP'!$V108,IF('1-SETUP'!$Q108="WEEKLY",AV59+'1-SETUP'!$V108*7,IF('1-SETUP'!$Q108="MONTHLY",EDATE(AV59,'1-SETUP'!$V108),IF('1-SETUP'!$Q108="YEARLY",EDATE(AV59,12*'1-SETUP'!$V108),""))))</f>
        <v/>
      </c>
      <c r="AX59" s="10" t="str">
        <f>IF('1-SETUP'!$Q108="DAILY",AW59+'1-SETUP'!$V108,IF('1-SETUP'!$Q108="WEEKLY",AW59+'1-SETUP'!$V108*7,IF('1-SETUP'!$Q108="MONTHLY",EDATE(AW59,'1-SETUP'!$V108),IF('1-SETUP'!$Q108="YEARLY",EDATE(AW59,12*'1-SETUP'!$V108),""))))</f>
        <v/>
      </c>
      <c r="AY59" s="10" t="str">
        <f>IF('1-SETUP'!$Q108="DAILY",AX59+'1-SETUP'!$V108,IF('1-SETUP'!$Q108="WEEKLY",AX59+'1-SETUP'!$V108*7,IF('1-SETUP'!$Q108="MONTHLY",EDATE(AX59,'1-SETUP'!$V108),IF('1-SETUP'!$Q108="YEARLY",EDATE(AX59,12*'1-SETUP'!$V108),""))))</f>
        <v/>
      </c>
      <c r="AZ59" s="10" t="str">
        <f>IF('1-SETUP'!$Q108="DAILY",AY59+'1-SETUP'!$V108,IF('1-SETUP'!$Q108="WEEKLY",AY59+'1-SETUP'!$V108*7,IF('1-SETUP'!$Q108="MONTHLY",EDATE(AY59,'1-SETUP'!$V108),IF('1-SETUP'!$Q108="YEARLY",EDATE(AY59,12*'1-SETUP'!$V108),""))))</f>
        <v/>
      </c>
      <c r="BA59" s="10" t="str">
        <f>IF('1-SETUP'!$Q108="DAILY",AZ59+'1-SETUP'!$V108,IF('1-SETUP'!$Q108="WEEKLY",AZ59+'1-SETUP'!$V108*7,IF('1-SETUP'!$Q108="MONTHLY",EDATE(AZ59,'1-SETUP'!$V108),IF('1-SETUP'!$Q108="YEARLY",EDATE(AZ59,12*'1-SETUP'!$V108),""))))</f>
        <v/>
      </c>
      <c r="BB59" s="10" t="str">
        <f>IF('1-SETUP'!$Q108="DAILY",BA59+'1-SETUP'!$V108,IF('1-SETUP'!$Q108="WEEKLY",BA59+'1-SETUP'!$V108*7,IF('1-SETUP'!$Q108="MONTHLY",EDATE(BA59,'1-SETUP'!$V108),IF('1-SETUP'!$Q108="YEARLY",EDATE(BA59,12*'1-SETUP'!$V108),""))))</f>
        <v/>
      </c>
      <c r="BC59" s="10" t="str">
        <f>IF('1-SETUP'!$Q108="DAILY",BB59+'1-SETUP'!$V108,IF('1-SETUP'!$Q108="WEEKLY",BB59+'1-SETUP'!$V108*7,IF('1-SETUP'!$Q108="MONTHLY",EDATE(BB59,'1-SETUP'!$V108),IF('1-SETUP'!$Q108="YEARLY",EDATE(BB59,12*'1-SETUP'!$V108),""))))</f>
        <v/>
      </c>
      <c r="BD59" s="10" t="str">
        <f>IF('1-SETUP'!$Q108="DAILY",BC59+'1-SETUP'!$V108,IF('1-SETUP'!$Q108="WEEKLY",BC59+'1-SETUP'!$V108*7,IF('1-SETUP'!$Q108="MONTHLY",EDATE(BC59,'1-SETUP'!$V108),IF('1-SETUP'!$Q108="YEARLY",EDATE(BC59,12*'1-SETUP'!$V108),""))))</f>
        <v/>
      </c>
      <c r="BE59" s="10" t="str">
        <f>IF('1-SETUP'!$Q108="DAILY",BD59+'1-SETUP'!$V108,IF('1-SETUP'!$Q108="WEEKLY",BD59+'1-SETUP'!$V108*7,IF('1-SETUP'!$Q108="MONTHLY",EDATE(BD59,'1-SETUP'!$V108),IF('1-SETUP'!$Q108="YEARLY",EDATE(BD59,12*'1-SETUP'!$V108),""))))</f>
        <v/>
      </c>
      <c r="BF59" s="10" t="str">
        <f>IF('1-SETUP'!$Q108="DAILY",BE59+'1-SETUP'!$V108,IF('1-SETUP'!$Q108="WEEKLY",BE59+'1-SETUP'!$V108*7,IF('1-SETUP'!$Q108="MONTHLY",EDATE(BE59,'1-SETUP'!$V108),IF('1-SETUP'!$Q108="YEARLY",EDATE(BE59,12*'1-SETUP'!$V108),""))))</f>
        <v/>
      </c>
      <c r="BG59" s="10" t="str">
        <f>IF('1-SETUP'!$Q108="DAILY",BF59+'1-SETUP'!$V108,IF('1-SETUP'!$Q108="WEEKLY",BF59+'1-SETUP'!$V108*7,IF('1-SETUP'!$Q108="MONTHLY",EDATE(BF59,'1-SETUP'!$V108),IF('1-SETUP'!$Q108="YEARLY",EDATE(BF59,12*'1-SETUP'!$V108),""))))</f>
        <v/>
      </c>
      <c r="BH59" s="10" t="str">
        <f>IF('1-SETUP'!$Q108="DAILY",BG59+'1-SETUP'!$V108,IF('1-SETUP'!$Q108="WEEKLY",BG59+'1-SETUP'!$V108*7,IF('1-SETUP'!$Q108="MONTHLY",EDATE(BG59,'1-SETUP'!$V108),IF('1-SETUP'!$Q108="YEARLY",EDATE(BG59,12*'1-SETUP'!$V108),""))))</f>
        <v/>
      </c>
      <c r="BI59" s="10" t="str">
        <f>IF('1-SETUP'!$Q108="DAILY",BH59+'1-SETUP'!$V108,IF('1-SETUP'!$Q108="WEEKLY",BH59+'1-SETUP'!$V108*7,IF('1-SETUP'!$Q108="MONTHLY",EDATE(BH59,'1-SETUP'!$V108),IF('1-SETUP'!$Q108="YEARLY",EDATE(BH59,12*'1-SETUP'!$V108),""))))</f>
        <v/>
      </c>
      <c r="BJ59" s="10" t="str">
        <f>IF('1-SETUP'!$Q108="DAILY",BI59+'1-SETUP'!$V108,IF('1-SETUP'!$Q108="WEEKLY",BI59+'1-SETUP'!$V108*7,IF('1-SETUP'!$Q108="MONTHLY",EDATE(BI59,'1-SETUP'!$V108),IF('1-SETUP'!$Q108="YEARLY",EDATE(BI59,12*'1-SETUP'!$V108),""))))</f>
        <v/>
      </c>
      <c r="BK59" s="10" t="str">
        <f>IF('1-SETUP'!$Q108="DAILY",BJ59+'1-SETUP'!$V108,IF('1-SETUP'!$Q108="WEEKLY",BJ59+'1-SETUP'!$V108*7,IF('1-SETUP'!$Q108="MONTHLY",EDATE(BJ59,'1-SETUP'!$V108),IF('1-SETUP'!$Q108="YEARLY",EDATE(BJ59,12*'1-SETUP'!$V108),""))))</f>
        <v/>
      </c>
      <c r="BL59" s="10" t="str">
        <f>IF('1-SETUP'!$Q108="DAILY",BK59+'1-SETUP'!$V108,IF('1-SETUP'!$Q108="WEEKLY",BK59+'1-SETUP'!$V108*7,IF('1-SETUP'!$Q108="MONTHLY",EDATE(BK59,'1-SETUP'!$V108),IF('1-SETUP'!$Q108="YEARLY",EDATE(BK59,12*'1-SETUP'!$V108),""))))</f>
        <v/>
      </c>
      <c r="BM59" s="10" t="str">
        <f>IF('1-SETUP'!$Q108="DAILY",BL59+'1-SETUP'!$V108,IF('1-SETUP'!$Q108="WEEKLY",BL59+'1-SETUP'!$V108*7,IF('1-SETUP'!$Q108="MONTHLY",EDATE(BL59,'1-SETUP'!$V108),IF('1-SETUP'!$Q108="YEARLY",EDATE(BL59,12*'1-SETUP'!$V108),""))))</f>
        <v/>
      </c>
      <c r="BN59" s="10" t="str">
        <f>IF('1-SETUP'!$Q108="DAILY",BM59+'1-SETUP'!$V108,IF('1-SETUP'!$Q108="WEEKLY",BM59+'1-SETUP'!$V108*7,IF('1-SETUP'!$Q108="MONTHLY",EDATE(BM59,'1-SETUP'!$V108),IF('1-SETUP'!$Q108="YEARLY",EDATE(BM59,12*'1-SETUP'!$V108),""))))</f>
        <v/>
      </c>
      <c r="BO59" s="10" t="str">
        <f>IF('1-SETUP'!$Q108="DAILY",BN59+'1-SETUP'!$V108,IF('1-SETUP'!$Q108="WEEKLY",BN59+'1-SETUP'!$V108*7,IF('1-SETUP'!$Q108="MONTHLY",EDATE(BN59,'1-SETUP'!$V108),IF('1-SETUP'!$Q108="YEARLY",EDATE(BN59,12*'1-SETUP'!$V108),""))))</f>
        <v/>
      </c>
      <c r="BP59" s="10" t="str">
        <f>IF('1-SETUP'!$Q108="DAILY",BO59+'1-SETUP'!$V108,IF('1-SETUP'!$Q108="WEEKLY",BO59+'1-SETUP'!$V108*7,IF('1-SETUP'!$Q108="MONTHLY",EDATE(BO59,'1-SETUP'!$V108),IF('1-SETUP'!$Q108="YEARLY",EDATE(BO59,12*'1-SETUP'!$V108),""))))</f>
        <v/>
      </c>
      <c r="BQ59" s="10" t="str">
        <f>IF('1-SETUP'!$Q108="DAILY",BP59+'1-SETUP'!$V108,IF('1-SETUP'!$Q108="WEEKLY",BP59+'1-SETUP'!$V108*7,IF('1-SETUP'!$Q108="MONTHLY",EDATE(BP59,'1-SETUP'!$V108),IF('1-SETUP'!$Q108="YEARLY",EDATE(BP59,12*'1-SETUP'!$V108),""))))</f>
        <v/>
      </c>
      <c r="BR59" s="10" t="str">
        <f>IF('1-SETUP'!$Q108="DAILY",BQ59+'1-SETUP'!$V108,IF('1-SETUP'!$Q108="WEEKLY",BQ59+'1-SETUP'!$V108*7,IF('1-SETUP'!$Q108="MONTHLY",EDATE(BQ59,'1-SETUP'!$V108),IF('1-SETUP'!$Q108="YEARLY",EDATE(BQ59,12*'1-SETUP'!$V108),""))))</f>
        <v/>
      </c>
      <c r="BS59" s="10" t="str">
        <f>IF('1-SETUP'!$Q108="DAILY",BR59+'1-SETUP'!$V108,IF('1-SETUP'!$Q108="WEEKLY",BR59+'1-SETUP'!$V108*7,IF('1-SETUP'!$Q108="MONTHLY",EDATE(BR59,'1-SETUP'!$V108),IF('1-SETUP'!$Q108="YEARLY",EDATE(BR59,12*'1-SETUP'!$V108),""))))</f>
        <v/>
      </c>
      <c r="BT59" s="10" t="str">
        <f>IF('1-SETUP'!$Q108="DAILY",BS59+'1-SETUP'!$V108,IF('1-SETUP'!$Q108="WEEKLY",BS59+'1-SETUP'!$V108*7,IF('1-SETUP'!$Q108="MONTHLY",EDATE(BS59,'1-SETUP'!$V108),IF('1-SETUP'!$Q108="YEARLY",EDATE(BS59,12*'1-SETUP'!$V108),""))))</f>
        <v/>
      </c>
      <c r="BU59" s="10" t="str">
        <f>IF('1-SETUP'!$Q108="DAILY",BT59+'1-SETUP'!$V108,IF('1-SETUP'!$Q108="WEEKLY",BT59+'1-SETUP'!$V108*7,IF('1-SETUP'!$Q108="MONTHLY",EDATE(BT59,'1-SETUP'!$V108),IF('1-SETUP'!$Q108="YEARLY",EDATE(BT59,12*'1-SETUP'!$V108),""))))</f>
        <v/>
      </c>
      <c r="BV59" s="10" t="str">
        <f>IF('1-SETUP'!$Q108="DAILY",BU59+'1-SETUP'!$V108,IF('1-SETUP'!$Q108="WEEKLY",BU59+'1-SETUP'!$V108*7,IF('1-SETUP'!$Q108="MONTHLY",EDATE(BU59,'1-SETUP'!$V108),IF('1-SETUP'!$Q108="YEARLY",EDATE(BU59,12*'1-SETUP'!$V108),""))))</f>
        <v/>
      </c>
      <c r="BW59" s="10" t="str">
        <f>IF('1-SETUP'!$Q108="DAILY",BV59+'1-SETUP'!$V108,IF('1-SETUP'!$Q108="WEEKLY",BV59+'1-SETUP'!$V108*7,IF('1-SETUP'!$Q108="MONTHLY",EDATE(BV59,'1-SETUP'!$V108),IF('1-SETUP'!$Q108="YEARLY",EDATE(BV59,12*'1-SETUP'!$V108),""))))</f>
        <v/>
      </c>
      <c r="BX59" s="10" t="str">
        <f>IF('1-SETUP'!$Q108="DAILY",BW59+'1-SETUP'!$V108,IF('1-SETUP'!$Q108="WEEKLY",BW59+'1-SETUP'!$V108*7,IF('1-SETUP'!$Q108="MONTHLY",EDATE(BW59,'1-SETUP'!$V108),IF('1-SETUP'!$Q108="YEARLY",EDATE(BW59,12*'1-SETUP'!$V108),""))))</f>
        <v/>
      </c>
      <c r="BY59" s="10" t="str">
        <f>IF('1-SETUP'!$Q108="DAILY",BX59+'1-SETUP'!$V108,IF('1-SETUP'!$Q108="WEEKLY",BX59+'1-SETUP'!$V108*7,IF('1-SETUP'!$Q108="MONTHLY",EDATE(BX59,'1-SETUP'!$V108),IF('1-SETUP'!$Q108="YEARLY",EDATE(BX59,12*'1-SETUP'!$V108),""))))</f>
        <v/>
      </c>
      <c r="BZ59" s="10" t="str">
        <f>IF('1-SETUP'!$Q108="DAILY",BY59+'1-SETUP'!$V108,IF('1-SETUP'!$Q108="WEEKLY",BY59+'1-SETUP'!$V108*7,IF('1-SETUP'!$Q108="MONTHLY",EDATE(BY59,'1-SETUP'!$V108),IF('1-SETUP'!$Q108="YEARLY",EDATE(BY59,12*'1-SETUP'!$V108),""))))</f>
        <v/>
      </c>
      <c r="CA59" s="10" t="str">
        <f>IF('1-SETUP'!$Q108="DAILY",BZ59+'1-SETUP'!$V108,IF('1-SETUP'!$Q108="WEEKLY",BZ59+'1-SETUP'!$V108*7,IF('1-SETUP'!$Q108="MONTHLY",EDATE(BZ59,'1-SETUP'!$V108),IF('1-SETUP'!$Q108="YEARLY",EDATE(BZ59,12*'1-SETUP'!$V108),""))))</f>
        <v/>
      </c>
      <c r="CB59" s="10" t="str">
        <f>IF('1-SETUP'!$Q108="DAILY",CA59+'1-SETUP'!$V108,IF('1-SETUP'!$Q108="WEEKLY",CA59+'1-SETUP'!$V108*7,IF('1-SETUP'!$Q108="MONTHLY",EDATE(CA59,'1-SETUP'!$V108),IF('1-SETUP'!$Q108="YEARLY",EDATE(CA59,12*'1-SETUP'!$V108),""))))</f>
        <v/>
      </c>
      <c r="CC59" s="10" t="str">
        <f>IF('1-SETUP'!$Q108="DAILY",CB59+'1-SETUP'!$V108,IF('1-SETUP'!$Q108="WEEKLY",CB59+'1-SETUP'!$V108*7,IF('1-SETUP'!$Q108="MONTHLY",EDATE(CB59,'1-SETUP'!$V108),IF('1-SETUP'!$Q108="YEARLY",EDATE(CB59,12*'1-SETUP'!$V108),""))))</f>
        <v/>
      </c>
      <c r="CD59" s="10" t="str">
        <f>IF('1-SETUP'!$Q108="DAILY",CC59+'1-SETUP'!$V108,IF('1-SETUP'!$Q108="WEEKLY",CC59+'1-SETUP'!$V108*7,IF('1-SETUP'!$Q108="MONTHLY",EDATE(CC59,'1-SETUP'!$V108),IF('1-SETUP'!$Q108="YEARLY",EDATE(CC59,12*'1-SETUP'!$V108),""))))</f>
        <v/>
      </c>
      <c r="CE59" s="10" t="str">
        <f>IF('1-SETUP'!$Q108="DAILY",CD59+'1-SETUP'!$V108,IF('1-SETUP'!$Q108="WEEKLY",CD59+'1-SETUP'!$V108*7,IF('1-SETUP'!$Q108="MONTHLY",EDATE(CD59,'1-SETUP'!$V108),IF('1-SETUP'!$Q108="YEARLY",EDATE(CD59,12*'1-SETUP'!$V108),""))))</f>
        <v/>
      </c>
      <c r="CF59" s="10" t="str">
        <f>IF('1-SETUP'!$Q108="DAILY",CE59+'1-SETUP'!$V108,IF('1-SETUP'!$Q108="WEEKLY",CE59+'1-SETUP'!$V108*7,IF('1-SETUP'!$Q108="MONTHLY",EDATE(CE59,'1-SETUP'!$V108),IF('1-SETUP'!$Q108="YEARLY",EDATE(CE59,12*'1-SETUP'!$V108),""))))</f>
        <v/>
      </c>
      <c r="CG59" s="10" t="str">
        <f>IF('1-SETUP'!$Q108="DAILY",CF59+'1-SETUP'!$V108,IF('1-SETUP'!$Q108="WEEKLY",CF59+'1-SETUP'!$V108*7,IF('1-SETUP'!$Q108="MONTHLY",EDATE(CF59,'1-SETUP'!$V108),IF('1-SETUP'!$Q108="YEARLY",EDATE(CF59,12*'1-SETUP'!$V108),""))))</f>
        <v/>
      </c>
      <c r="CH59" s="10" t="str">
        <f>IF('1-SETUP'!$Q108="DAILY",CG59+'1-SETUP'!$V108,IF('1-SETUP'!$Q108="WEEKLY",CG59+'1-SETUP'!$V108*7,IF('1-SETUP'!$Q108="MONTHLY",EDATE(CG59,'1-SETUP'!$V108),IF('1-SETUP'!$Q108="YEARLY",EDATE(CG59,12*'1-SETUP'!$V108),""))))</f>
        <v/>
      </c>
      <c r="CI59" s="10" t="str">
        <f>IF('1-SETUP'!$Q108="DAILY",CH59+'1-SETUP'!$V108,IF('1-SETUP'!$Q108="WEEKLY",CH59+'1-SETUP'!$V108*7,IF('1-SETUP'!$Q108="MONTHLY",EDATE(CH59,'1-SETUP'!$V108),IF('1-SETUP'!$Q108="YEARLY",EDATE(CH59,12*'1-SETUP'!$V108),""))))</f>
        <v/>
      </c>
      <c r="CJ59" s="10" t="str">
        <f>IF('1-SETUP'!$Q108="DAILY",CI59+'1-SETUP'!$V108,IF('1-SETUP'!$Q108="WEEKLY",CI59+'1-SETUP'!$V108*7,IF('1-SETUP'!$Q108="MONTHLY",EDATE(CI59,'1-SETUP'!$V108),IF('1-SETUP'!$Q108="YEARLY",EDATE(CI59,12*'1-SETUP'!$V108),""))))</f>
        <v/>
      </c>
      <c r="CK59" s="10" t="str">
        <f>IF('1-SETUP'!$Q108="DAILY",CJ59+'1-SETUP'!$V108,IF('1-SETUP'!$Q108="WEEKLY",CJ59+'1-SETUP'!$V108*7,IF('1-SETUP'!$Q108="MONTHLY",EDATE(CJ59,'1-SETUP'!$V108),IF('1-SETUP'!$Q108="YEARLY",EDATE(CJ59,12*'1-SETUP'!$V108),""))))</f>
        <v/>
      </c>
      <c r="CL59" s="10" t="str">
        <f>IF('1-SETUP'!$Q108="DAILY",CK59+'1-SETUP'!$V108,IF('1-SETUP'!$Q108="WEEKLY",CK59+'1-SETUP'!$V108*7,IF('1-SETUP'!$Q108="MONTHLY",EDATE(CK59,'1-SETUP'!$V108),IF('1-SETUP'!$Q108="YEARLY",EDATE(CK59,12*'1-SETUP'!$V108),""))))</f>
        <v/>
      </c>
      <c r="CM59" s="10" t="str">
        <f>IF('1-SETUP'!$Q108="DAILY",CL59+'1-SETUP'!$V108,IF('1-SETUP'!$Q108="WEEKLY",CL59+'1-SETUP'!$V108*7,IF('1-SETUP'!$Q108="MONTHLY",EDATE(CL59,'1-SETUP'!$V108),IF('1-SETUP'!$Q108="YEARLY",EDATE(CL59,12*'1-SETUP'!$V108),""))))</f>
        <v/>
      </c>
      <c r="CN59" s="10" t="str">
        <f>IF('1-SETUP'!$Q108="DAILY",CM59+'1-SETUP'!$V108,IF('1-SETUP'!$Q108="WEEKLY",CM59+'1-SETUP'!$V108*7,IF('1-SETUP'!$Q108="MONTHLY",EDATE(CM59,'1-SETUP'!$V108),IF('1-SETUP'!$Q108="YEARLY",EDATE(CM59,12*'1-SETUP'!$V108),""))))</f>
        <v/>
      </c>
      <c r="CO59" s="10" t="str">
        <f>IF('1-SETUP'!$Q108="DAILY",CN59+'1-SETUP'!$V108,IF('1-SETUP'!$Q108="WEEKLY",CN59+'1-SETUP'!$V108*7,IF('1-SETUP'!$Q108="MONTHLY",EDATE(CN59,'1-SETUP'!$V108),IF('1-SETUP'!$Q108="YEARLY",EDATE(CN59,12*'1-SETUP'!$V108),""))))</f>
        <v/>
      </c>
      <c r="CP59" s="10" t="str">
        <f>IF('1-SETUP'!$Q108="DAILY",CO59+'1-SETUP'!$V108,IF('1-SETUP'!$Q108="WEEKLY",CO59+'1-SETUP'!$V108*7,IF('1-SETUP'!$Q108="MONTHLY",EDATE(CO59,'1-SETUP'!$V108),IF('1-SETUP'!$Q108="YEARLY",EDATE(CO59,12*'1-SETUP'!$V108),""))))</f>
        <v/>
      </c>
      <c r="CQ59" s="10" t="str">
        <f>IF('1-SETUP'!$Q108="DAILY",CP59+'1-SETUP'!$V108,IF('1-SETUP'!$Q108="WEEKLY",CP59+'1-SETUP'!$V108*7,IF('1-SETUP'!$Q108="MONTHLY",EDATE(CP59,'1-SETUP'!$V108),IF('1-SETUP'!$Q108="YEARLY",EDATE(CP59,12*'1-SETUP'!$V108),""))))</f>
        <v/>
      </c>
      <c r="CR59" s="10" t="str">
        <f>IF('1-SETUP'!$Q108="DAILY",CQ59+'1-SETUP'!$V108,IF('1-SETUP'!$Q108="WEEKLY",CQ59+'1-SETUP'!$V108*7,IF('1-SETUP'!$Q108="MONTHLY",EDATE(CQ59,'1-SETUP'!$V108),IF('1-SETUP'!$Q108="YEARLY",EDATE(CQ59,12*'1-SETUP'!$V108),""))))</f>
        <v/>
      </c>
      <c r="CS59" s="10" t="str">
        <f>IF('1-SETUP'!$Q108="DAILY",CR59+'1-SETUP'!$V108,IF('1-SETUP'!$Q108="WEEKLY",CR59+'1-SETUP'!$V108*7,IF('1-SETUP'!$Q108="MONTHLY",EDATE(CR59,'1-SETUP'!$V108),IF('1-SETUP'!$Q108="YEARLY",EDATE(CR59,12*'1-SETUP'!$V108),""))))</f>
        <v/>
      </c>
      <c r="CT59" s="10" t="str">
        <f>IF('1-SETUP'!$Q108="DAILY",CS59+'1-SETUP'!$V108,IF('1-SETUP'!$Q108="WEEKLY",CS59+'1-SETUP'!$V108*7,IF('1-SETUP'!$Q108="MONTHLY",EDATE(CS59,'1-SETUP'!$V108),IF('1-SETUP'!$Q108="YEARLY",EDATE(CS59,12*'1-SETUP'!$V108),""))))</f>
        <v/>
      </c>
      <c r="CU59" s="10" t="str">
        <f>IF('1-SETUP'!$Q108="DAILY",CT59+'1-SETUP'!$V108,IF('1-SETUP'!$Q108="WEEKLY",CT59+'1-SETUP'!$V108*7,IF('1-SETUP'!$Q108="MONTHLY",EDATE(CT59,'1-SETUP'!$V108),IF('1-SETUP'!$Q108="YEARLY",EDATE(CT59,12*'1-SETUP'!$V108),""))))</f>
        <v/>
      </c>
      <c r="CV59" s="10" t="str">
        <f>IF('1-SETUP'!$Q108="DAILY",CU59+'1-SETUP'!$V108,IF('1-SETUP'!$Q108="WEEKLY",CU59+'1-SETUP'!$V108*7,IF('1-SETUP'!$Q108="MONTHLY",EDATE(CU59,'1-SETUP'!$V108),IF('1-SETUP'!$Q108="YEARLY",EDATE(CU59,12*'1-SETUP'!$V108),""))))</f>
        <v/>
      </c>
      <c r="CW59" s="10" t="str">
        <f>IF('1-SETUP'!$Q108="DAILY",CV59+'1-SETUP'!$V108,IF('1-SETUP'!$Q108="WEEKLY",CV59+'1-SETUP'!$V108*7,IF('1-SETUP'!$Q108="MONTHLY",EDATE(CV59,'1-SETUP'!$V108),IF('1-SETUP'!$Q108="YEARLY",EDATE(CV59,12*'1-SETUP'!$V108),""))))</f>
        <v/>
      </c>
      <c r="CX59" s="10" t="str">
        <f>IF('1-SETUP'!$Q108="DAILY",CW59+'1-SETUP'!$V108,IF('1-SETUP'!$Q108="WEEKLY",CW59+'1-SETUP'!$V108*7,IF('1-SETUP'!$Q108="MONTHLY",EDATE(CW59,'1-SETUP'!$V108),IF('1-SETUP'!$Q108="YEARLY",EDATE(CW59,12*'1-SETUP'!$V108),""))))</f>
        <v/>
      </c>
      <c r="CY59" s="10" t="str">
        <f>IF('1-SETUP'!$Q108="DAILY",CX59+'1-SETUP'!$V108,IF('1-SETUP'!$Q108="WEEKLY",CX59+'1-SETUP'!$V108*7,IF('1-SETUP'!$Q108="MONTHLY",EDATE(CX59,'1-SETUP'!$V108),IF('1-SETUP'!$Q108="YEARLY",EDATE(CX59,12*'1-SETUP'!$V108),""))))</f>
        <v/>
      </c>
      <c r="CZ59" s="10" t="str">
        <f>IF('1-SETUP'!$Q108="DAILY",CY59+'1-SETUP'!$V108,IF('1-SETUP'!$Q108="WEEKLY",CY59+'1-SETUP'!$V108*7,IF('1-SETUP'!$Q108="MONTHLY",EDATE(CY59,'1-SETUP'!$V108),IF('1-SETUP'!$Q108="YEARLY",EDATE(CY59,12*'1-SETUP'!$V108),""))))</f>
        <v/>
      </c>
      <c r="DA59" s="10" t="str">
        <f>IF('1-SETUP'!$Q108="DAILY",CZ59+'1-SETUP'!$V108,IF('1-SETUP'!$Q108="WEEKLY",CZ59+'1-SETUP'!$V108*7,IF('1-SETUP'!$Q108="MONTHLY",EDATE(CZ59,'1-SETUP'!$V108),IF('1-SETUP'!$Q108="YEARLY",EDATE(CZ59,12*'1-SETUP'!$V108),""))))</f>
        <v/>
      </c>
      <c r="DB59" s="10" t="str">
        <f>IF('1-SETUP'!$Q108="DAILY",DA59+'1-SETUP'!$V108,IF('1-SETUP'!$Q108="WEEKLY",DA59+'1-SETUP'!$V108*7,IF('1-SETUP'!$Q108="MONTHLY",EDATE(DA59,'1-SETUP'!$V108),IF('1-SETUP'!$Q108="YEARLY",EDATE(DA59,12*'1-SETUP'!$V108),""))))</f>
        <v/>
      </c>
      <c r="DC59" s="10" t="str">
        <f>IF('1-SETUP'!$Q108="DAILY",DB59+'1-SETUP'!$V108,IF('1-SETUP'!$Q108="WEEKLY",DB59+'1-SETUP'!$V108*7,IF('1-SETUP'!$Q108="MONTHLY",EDATE(DB59,'1-SETUP'!$V108),IF('1-SETUP'!$Q108="YEARLY",EDATE(DB59,12*'1-SETUP'!$V108),""))))</f>
        <v/>
      </c>
      <c r="DD59" s="10" t="str">
        <f>IF('1-SETUP'!$Q108="DAILY",DC59+'1-SETUP'!$V108,IF('1-SETUP'!$Q108="WEEKLY",DC59+'1-SETUP'!$V108*7,IF('1-SETUP'!$Q108="MONTHLY",EDATE(DC59,'1-SETUP'!$V108),IF('1-SETUP'!$Q108="YEARLY",EDATE(DC59,12*'1-SETUP'!$V108),""))))</f>
        <v/>
      </c>
      <c r="DE59" s="10" t="str">
        <f>IF('1-SETUP'!$Q108="DAILY",DD59+'1-SETUP'!$V108,IF('1-SETUP'!$Q108="WEEKLY",DD59+'1-SETUP'!$V108*7,IF('1-SETUP'!$Q108="MONTHLY",EDATE(DD59,'1-SETUP'!$V108),IF('1-SETUP'!$Q108="YEARLY",EDATE(DD59,12*'1-SETUP'!$V108),""))))</f>
        <v/>
      </c>
      <c r="DF59" s="10" t="str">
        <f>IF('1-SETUP'!$Q108="DAILY",DE59+'1-SETUP'!$V108,IF('1-SETUP'!$Q108="WEEKLY",DE59+'1-SETUP'!$V108*7,IF('1-SETUP'!$Q108="MONTHLY",EDATE(DE59,'1-SETUP'!$V108),IF('1-SETUP'!$Q108="YEARLY",EDATE(DE59,12*'1-SETUP'!$V108),""))))</f>
        <v/>
      </c>
      <c r="DG59" s="10" t="str">
        <f>IF('1-SETUP'!$Q108="DAILY",DF59+'1-SETUP'!$V108,IF('1-SETUP'!$Q108="WEEKLY",DF59+'1-SETUP'!$V108*7,IF('1-SETUP'!$Q108="MONTHLY",EDATE(DF59,'1-SETUP'!$V108),IF('1-SETUP'!$Q108="YEARLY",EDATE(DF59,12*'1-SETUP'!$V108),""))))</f>
        <v/>
      </c>
      <c r="DH59" s="10" t="str">
        <f>IF('1-SETUP'!$Q108="DAILY",DG59+'1-SETUP'!$V108,IF('1-SETUP'!$Q108="WEEKLY",DG59+'1-SETUP'!$V108*7,IF('1-SETUP'!$Q108="MONTHLY",EDATE(DG59,'1-SETUP'!$V108),IF('1-SETUP'!$Q108="YEARLY",EDATE(DG59,12*'1-SETUP'!$V108),""))))</f>
        <v/>
      </c>
      <c r="DI59" s="10" t="str">
        <f>IF('1-SETUP'!$Q108="DAILY",DH59+'1-SETUP'!$V108,IF('1-SETUP'!$Q108="WEEKLY",DH59+'1-SETUP'!$V108*7,IF('1-SETUP'!$Q108="MONTHLY",EDATE(DH59,'1-SETUP'!$V108),IF('1-SETUP'!$Q108="YEARLY",EDATE(DH59,12*'1-SETUP'!$V108),""))))</f>
        <v/>
      </c>
      <c r="DJ59" s="10" t="str">
        <f>IF('1-SETUP'!$Q108="DAILY",DI59+'1-SETUP'!$V108,IF('1-SETUP'!$Q108="WEEKLY",DI59+'1-SETUP'!$V108*7,IF('1-SETUP'!$Q108="MONTHLY",EDATE(DI59,'1-SETUP'!$V108),IF('1-SETUP'!$Q108="YEARLY",EDATE(DI59,12*'1-SETUP'!$V108),""))))</f>
        <v/>
      </c>
      <c r="DK59" s="10" t="str">
        <f>IF('1-SETUP'!$Q108="DAILY",DJ59+'1-SETUP'!$V108,IF('1-SETUP'!$Q108="WEEKLY",DJ59+'1-SETUP'!$V108*7,IF('1-SETUP'!$Q108="MONTHLY",EDATE(DJ59,'1-SETUP'!$V108),IF('1-SETUP'!$Q108="YEARLY",EDATE(DJ59,12*'1-SETUP'!$V108),""))))</f>
        <v/>
      </c>
      <c r="DL59" s="10" t="str">
        <f>IF('1-SETUP'!$Q108="DAILY",DK59+'1-SETUP'!$V108,IF('1-SETUP'!$Q108="WEEKLY",DK59+'1-SETUP'!$V108*7,IF('1-SETUP'!$Q108="MONTHLY",EDATE(DK59,'1-SETUP'!$V108),IF('1-SETUP'!$Q108="YEARLY",EDATE(DK59,12*'1-SETUP'!$V108),""))))</f>
        <v/>
      </c>
      <c r="DM59" s="10" t="str">
        <f>IF('1-SETUP'!$Q108="DAILY",DL59+'1-SETUP'!$V108,IF('1-SETUP'!$Q108="WEEKLY",DL59+'1-SETUP'!$V108*7,IF('1-SETUP'!$Q108="MONTHLY",EDATE(DL59,'1-SETUP'!$V108),IF('1-SETUP'!$Q108="YEARLY",EDATE(DL59,12*'1-SETUP'!$V108),""))))</f>
        <v/>
      </c>
      <c r="DN59" s="10" t="str">
        <f>IF('1-SETUP'!$Q108="DAILY",DM59+'1-SETUP'!$V108,IF('1-SETUP'!$Q108="WEEKLY",DM59+'1-SETUP'!$V108*7,IF('1-SETUP'!$Q108="MONTHLY",EDATE(DM59,'1-SETUP'!$V108),IF('1-SETUP'!$Q108="YEARLY",EDATE(DM59,12*'1-SETUP'!$V108),""))))</f>
        <v/>
      </c>
      <c r="DO59" s="10" t="str">
        <f>IF('1-SETUP'!$Q108="DAILY",DN59+'1-SETUP'!$V108,IF('1-SETUP'!$Q108="WEEKLY",DN59+'1-SETUP'!$V108*7,IF('1-SETUP'!$Q108="MONTHLY",EDATE(DN59,'1-SETUP'!$V108),IF('1-SETUP'!$Q108="YEARLY",EDATE(DN59,12*'1-SETUP'!$V108),""))))</f>
        <v/>
      </c>
      <c r="DP59" s="10" t="str">
        <f>IF('1-SETUP'!$Q108="DAILY",DO59+'1-SETUP'!$V108,IF('1-SETUP'!$Q108="WEEKLY",DO59+'1-SETUP'!$V108*7,IF('1-SETUP'!$Q108="MONTHLY",EDATE(DO59,'1-SETUP'!$V108),IF('1-SETUP'!$Q108="YEARLY",EDATE(DO59,12*'1-SETUP'!$V108),""))))</f>
        <v/>
      </c>
      <c r="DQ59" s="10" t="str">
        <f>IF('1-SETUP'!$Q108="DAILY",DP59+'1-SETUP'!$V108,IF('1-SETUP'!$Q108="WEEKLY",DP59+'1-SETUP'!$V108*7,IF('1-SETUP'!$Q108="MONTHLY",EDATE(DP59,'1-SETUP'!$V108),IF('1-SETUP'!$Q108="YEARLY",EDATE(DP59,12*'1-SETUP'!$V108),""))))</f>
        <v/>
      </c>
      <c r="DR59" s="10" t="str">
        <f>IF('1-SETUP'!$Q108="DAILY",DQ59+'1-SETUP'!$V108,IF('1-SETUP'!$Q108="WEEKLY",DQ59+'1-SETUP'!$V108*7,IF('1-SETUP'!$Q108="MONTHLY",EDATE(DQ59,'1-SETUP'!$V108),IF('1-SETUP'!$Q108="YEARLY",EDATE(DQ59,12*'1-SETUP'!$V108),""))))</f>
        <v/>
      </c>
      <c r="DS59" s="10" t="str">
        <f>IF('1-SETUP'!$Q108="DAILY",DR59+'1-SETUP'!$V108,IF('1-SETUP'!$Q108="WEEKLY",DR59+'1-SETUP'!$V108*7,IF('1-SETUP'!$Q108="MONTHLY",EDATE(DR59,'1-SETUP'!$V108),IF('1-SETUP'!$Q108="YEARLY",EDATE(DR59,12*'1-SETUP'!$V108),""))))</f>
        <v/>
      </c>
      <c r="DT59" s="10" t="str">
        <f>IF('1-SETUP'!$Q108="DAILY",DS59+'1-SETUP'!$V108,IF('1-SETUP'!$Q108="WEEKLY",DS59+'1-SETUP'!$V108*7,IF('1-SETUP'!$Q108="MONTHLY",EDATE(DS59,'1-SETUP'!$V108),IF('1-SETUP'!$Q108="YEARLY",EDATE(DS59,12*'1-SETUP'!$V108),""))))</f>
        <v/>
      </c>
      <c r="DU59" s="10" t="str">
        <f>IF('1-SETUP'!$Q108="DAILY",DT59+'1-SETUP'!$V108,IF('1-SETUP'!$Q108="WEEKLY",DT59+'1-SETUP'!$V108*7,IF('1-SETUP'!$Q108="MONTHLY",EDATE(DT59,'1-SETUP'!$V108),IF('1-SETUP'!$Q108="YEARLY",EDATE(DT59,12*'1-SETUP'!$V108),""))))</f>
        <v/>
      </c>
      <c r="DV59" s="10" t="str">
        <f>IF('1-SETUP'!$Q108="DAILY",DU59+'1-SETUP'!$V108,IF('1-SETUP'!$Q108="WEEKLY",DU59+'1-SETUP'!$V108*7,IF('1-SETUP'!$Q108="MONTHLY",EDATE(DU59,'1-SETUP'!$V108),IF('1-SETUP'!$Q108="YEARLY",EDATE(DU59,12*'1-SETUP'!$V108),""))))</f>
        <v/>
      </c>
      <c r="DW59" s="10" t="str">
        <f>IF('1-SETUP'!$Q108="DAILY",DV59+'1-SETUP'!$V108,IF('1-SETUP'!$Q108="WEEKLY",DV59+'1-SETUP'!$V108*7,IF('1-SETUP'!$Q108="MONTHLY",EDATE(DV59,'1-SETUP'!$V108),IF('1-SETUP'!$Q108="YEARLY",EDATE(DV59,12*'1-SETUP'!$V108),""))))</f>
        <v/>
      </c>
      <c r="DX59" s="10" t="str">
        <f>IF('1-SETUP'!$Q108="DAILY",DW59+'1-SETUP'!$V108,IF('1-SETUP'!$Q108="WEEKLY",DW59+'1-SETUP'!$V108*7,IF('1-SETUP'!$Q108="MONTHLY",EDATE(DW59,'1-SETUP'!$V108),IF('1-SETUP'!$Q108="YEARLY",EDATE(DW59,12*'1-SETUP'!$V108),""))))</f>
        <v/>
      </c>
      <c r="DY59" s="10" t="str">
        <f>IF('1-SETUP'!$Q108="DAILY",DX59+'1-SETUP'!$V108,IF('1-SETUP'!$Q108="WEEKLY",DX59+'1-SETUP'!$V108*7,IF('1-SETUP'!$Q108="MONTHLY",EDATE(DX59,'1-SETUP'!$V108),IF('1-SETUP'!$Q108="YEARLY",EDATE(DX59,12*'1-SETUP'!$V108),""))))</f>
        <v/>
      </c>
      <c r="DZ59" s="10" t="str">
        <f>IF('1-SETUP'!$Q108="DAILY",DY59+'1-SETUP'!$V108,IF('1-SETUP'!$Q108="WEEKLY",DY59+'1-SETUP'!$V108*7,IF('1-SETUP'!$Q108="MONTHLY",EDATE(DY59,'1-SETUP'!$V108),IF('1-SETUP'!$Q108="YEARLY",EDATE(DY59,12*'1-SETUP'!$V108),""))))</f>
        <v/>
      </c>
      <c r="EA59" s="10" t="str">
        <f>IF('1-SETUP'!$Q108="DAILY",DZ59+'1-SETUP'!$V108,IF('1-SETUP'!$Q108="WEEKLY",DZ59+'1-SETUP'!$V108*7,IF('1-SETUP'!$Q108="MONTHLY",EDATE(DZ59,'1-SETUP'!$V108),IF('1-SETUP'!$Q108="YEARLY",EDATE(DZ59,12*'1-SETUP'!$V108),""))))</f>
        <v/>
      </c>
      <c r="EB59" s="10" t="str">
        <f>IF('1-SETUP'!$Q108="DAILY",EA59+'1-SETUP'!$V108,IF('1-SETUP'!$Q108="WEEKLY",EA59+'1-SETUP'!$V108*7,IF('1-SETUP'!$Q108="MONTHLY",EDATE(EA59,'1-SETUP'!$V108),IF('1-SETUP'!$Q108="YEARLY",EDATE(EA59,12*'1-SETUP'!$V108),""))))</f>
        <v/>
      </c>
      <c r="EC59" s="10" t="str">
        <f>IF('1-SETUP'!$Q108="DAILY",EB59+'1-SETUP'!$V108,IF('1-SETUP'!$Q108="WEEKLY",EB59+'1-SETUP'!$V108*7,IF('1-SETUP'!$Q108="MONTHLY",EDATE(EB59,'1-SETUP'!$V108),IF('1-SETUP'!$Q108="YEARLY",EDATE(EB59,12*'1-SETUP'!$V108),""))))</f>
        <v/>
      </c>
      <c r="ED59" s="10" t="str">
        <f>IF('1-SETUP'!$Q108="DAILY",EC59+'1-SETUP'!$V108,IF('1-SETUP'!$Q108="WEEKLY",EC59+'1-SETUP'!$V108*7,IF('1-SETUP'!$Q108="MONTHLY",EDATE(EC59,'1-SETUP'!$V108),IF('1-SETUP'!$Q108="YEARLY",EDATE(EC59,12*'1-SETUP'!$V108),""))))</f>
        <v/>
      </c>
      <c r="EE59" s="10" t="str">
        <f>IF('1-SETUP'!$Q108="DAILY",ED59+'1-SETUP'!$V108,IF('1-SETUP'!$Q108="WEEKLY",ED59+'1-SETUP'!$V108*7,IF('1-SETUP'!$Q108="MONTHLY",EDATE(ED59,'1-SETUP'!$V108),IF('1-SETUP'!$Q108="YEARLY",EDATE(ED59,12*'1-SETUP'!$V108),""))))</f>
        <v/>
      </c>
      <c r="EF59" s="10" t="str">
        <f>IF('1-SETUP'!$Q108="DAILY",EE59+'1-SETUP'!$V108,IF('1-SETUP'!$Q108="WEEKLY",EE59+'1-SETUP'!$V108*7,IF('1-SETUP'!$Q108="MONTHLY",EDATE(EE59,'1-SETUP'!$V108),IF('1-SETUP'!$Q108="YEARLY",EDATE(EE59,12*'1-SETUP'!$V108),""))))</f>
        <v/>
      </c>
      <c r="EG59" s="10" t="str">
        <f>IF('1-SETUP'!$Q108="DAILY",EF59+'1-SETUP'!$V108,IF('1-SETUP'!$Q108="WEEKLY",EF59+'1-SETUP'!$V108*7,IF('1-SETUP'!$Q108="MONTHLY",EDATE(EF59,'1-SETUP'!$V108),IF('1-SETUP'!$Q108="YEARLY",EDATE(EF59,12*'1-SETUP'!$V108),""))))</f>
        <v/>
      </c>
      <c r="EH59" s="10" t="str">
        <f>IF('1-SETUP'!$Q108="DAILY",EG59+'1-SETUP'!$V108,IF('1-SETUP'!$Q108="WEEKLY",EG59+'1-SETUP'!$V108*7,IF('1-SETUP'!$Q108="MONTHLY",EDATE(EG59,'1-SETUP'!$V108),IF('1-SETUP'!$Q108="YEARLY",EDATE(EG59,12*'1-SETUP'!$V108),""))))</f>
        <v/>
      </c>
      <c r="EI59" s="10" t="str">
        <f>IF('1-SETUP'!$Q108="DAILY",EH59+'1-SETUP'!$V108,IF('1-SETUP'!$Q108="WEEKLY",EH59+'1-SETUP'!$V108*7,IF('1-SETUP'!$Q108="MONTHLY",EDATE(EH59,'1-SETUP'!$V108),IF('1-SETUP'!$Q108="YEARLY",EDATE(EH59,12*'1-SETUP'!$V108),""))))</f>
        <v/>
      </c>
      <c r="EJ59" s="10" t="str">
        <f>IF('1-SETUP'!$Q108="DAILY",EI59+'1-SETUP'!$V108,IF('1-SETUP'!$Q108="WEEKLY",EI59+'1-SETUP'!$V108*7,IF('1-SETUP'!$Q108="MONTHLY",EDATE(EI59,'1-SETUP'!$V108),IF('1-SETUP'!$Q108="YEARLY",EDATE(EI59,12*'1-SETUP'!$V108),""))))</f>
        <v/>
      </c>
      <c r="EK59" s="10" t="str">
        <f>IF('1-SETUP'!$Q108="DAILY",EJ59+'1-SETUP'!$V108,IF('1-SETUP'!$Q108="WEEKLY",EJ59+'1-SETUP'!$V108*7,IF('1-SETUP'!$Q108="MONTHLY",EDATE(EJ59,'1-SETUP'!$V108),IF('1-SETUP'!$Q108="YEARLY",EDATE(EJ59,12*'1-SETUP'!$V108),""))))</f>
        <v/>
      </c>
      <c r="EL59" s="10" t="str">
        <f>IF('1-SETUP'!$Q108="DAILY",EK59+'1-SETUP'!$V108,IF('1-SETUP'!$Q108="WEEKLY",EK59+'1-SETUP'!$V108*7,IF('1-SETUP'!$Q108="MONTHLY",EDATE(EK59,'1-SETUP'!$V108),IF('1-SETUP'!$Q108="YEARLY",EDATE(EK59,12*'1-SETUP'!$V108),""))))</f>
        <v/>
      </c>
      <c r="EM59" s="10" t="str">
        <f>IF('1-SETUP'!$Q108="DAILY",EL59+'1-SETUP'!$V108,IF('1-SETUP'!$Q108="WEEKLY",EL59+'1-SETUP'!$V108*7,IF('1-SETUP'!$Q108="MONTHLY",EDATE(EL59,'1-SETUP'!$V108),IF('1-SETUP'!$Q108="YEARLY",EDATE(EL59,12*'1-SETUP'!$V108),""))))</f>
        <v/>
      </c>
      <c r="EN59" s="10" t="str">
        <f>IF('1-SETUP'!$Q108="DAILY",EM59+'1-SETUP'!$V108,IF('1-SETUP'!$Q108="WEEKLY",EM59+'1-SETUP'!$V108*7,IF('1-SETUP'!$Q108="MONTHLY",EDATE(EM59,'1-SETUP'!$V108),IF('1-SETUP'!$Q108="YEARLY",EDATE(EM59,12*'1-SETUP'!$V108),""))))</f>
        <v/>
      </c>
      <c r="EO59" s="10" t="str">
        <f>IF('1-SETUP'!$Q108="DAILY",EN59+'1-SETUP'!$V108,IF('1-SETUP'!$Q108="WEEKLY",EN59+'1-SETUP'!$V108*7,IF('1-SETUP'!$Q108="MONTHLY",EDATE(EN59,'1-SETUP'!$V108),IF('1-SETUP'!$Q108="YEARLY",EDATE(EN59,12*'1-SETUP'!$V108),""))))</f>
        <v/>
      </c>
      <c r="EP59" s="10" t="str">
        <f>IF('1-SETUP'!$Q108="DAILY",EO59+'1-SETUP'!$V108,IF('1-SETUP'!$Q108="WEEKLY",EO59+'1-SETUP'!$V108*7,IF('1-SETUP'!$Q108="MONTHLY",EDATE(EO59,'1-SETUP'!$V108),IF('1-SETUP'!$Q108="YEARLY",EDATE(EO59,12*'1-SETUP'!$V108),""))))</f>
        <v/>
      </c>
      <c r="EQ59" s="10" t="str">
        <f>IF('1-SETUP'!$Q108="DAILY",EP59+'1-SETUP'!$V108,IF('1-SETUP'!$Q108="WEEKLY",EP59+'1-SETUP'!$V108*7,IF('1-SETUP'!$Q108="MONTHLY",EDATE(EP59,'1-SETUP'!$V108),IF('1-SETUP'!$Q108="YEARLY",EDATE(EP59,12*'1-SETUP'!$V108),""))))</f>
        <v/>
      </c>
      <c r="ER59" s="10" t="str">
        <f>IF('1-SETUP'!$Q108="DAILY",EQ59+'1-SETUP'!$V108,IF('1-SETUP'!$Q108="WEEKLY",EQ59+'1-SETUP'!$V108*7,IF('1-SETUP'!$Q108="MONTHLY",EDATE(EQ59,'1-SETUP'!$V108),IF('1-SETUP'!$Q108="YEARLY",EDATE(EQ59,12*'1-SETUP'!$V108),""))))</f>
        <v/>
      </c>
      <c r="ES59" s="10" t="str">
        <f>IF('1-SETUP'!$Q108="DAILY",ER59+'1-SETUP'!$V108,IF('1-SETUP'!$Q108="WEEKLY",ER59+'1-SETUP'!$V108*7,IF('1-SETUP'!$Q108="MONTHLY",EDATE(ER59,'1-SETUP'!$V108),IF('1-SETUP'!$Q108="YEARLY",EDATE(ER59,12*'1-SETUP'!$V108),""))))</f>
        <v/>
      </c>
      <c r="ET59" s="10" t="str">
        <f>IF('1-SETUP'!$Q108="DAILY",ES59+'1-SETUP'!$V108,IF('1-SETUP'!$Q108="WEEKLY",ES59+'1-SETUP'!$V108*7,IF('1-SETUP'!$Q108="MONTHLY",EDATE(ES59,'1-SETUP'!$V108),IF('1-SETUP'!$Q108="YEARLY",EDATE(ES59,12*'1-SETUP'!$V108),""))))</f>
        <v/>
      </c>
      <c r="EU59" s="10" t="str">
        <f>IF('1-SETUP'!$Q108="DAILY",ET59+'1-SETUP'!$V108,IF('1-SETUP'!$Q108="WEEKLY",ET59+'1-SETUP'!$V108*7,IF('1-SETUP'!$Q108="MONTHLY",EDATE(ET59,'1-SETUP'!$V108),IF('1-SETUP'!$Q108="YEARLY",EDATE(ET59,12*'1-SETUP'!$V108),""))))</f>
        <v/>
      </c>
      <c r="EV59" s="10" t="str">
        <f>IF('1-SETUP'!$Q108="DAILY",EU59+'1-SETUP'!$V108,IF('1-SETUP'!$Q108="WEEKLY",EU59+'1-SETUP'!$V108*7,IF('1-SETUP'!$Q108="MONTHLY",EDATE(EU59,'1-SETUP'!$V108),IF('1-SETUP'!$Q108="YEARLY",EDATE(EU59,12*'1-SETUP'!$V108),""))))</f>
        <v/>
      </c>
      <c r="EW59" s="10" t="str">
        <f>IF('1-SETUP'!$Q108="DAILY",EV59+'1-SETUP'!$V108,IF('1-SETUP'!$Q108="WEEKLY",EV59+'1-SETUP'!$V108*7,IF('1-SETUP'!$Q108="MONTHLY",EDATE(EV59,'1-SETUP'!$V108),IF('1-SETUP'!$Q108="YEARLY",EDATE(EV59,12*'1-SETUP'!$V108),""))))</f>
        <v/>
      </c>
      <c r="EX59" s="10" t="str">
        <f>IF('1-SETUP'!$Q108="DAILY",EW59+'1-SETUP'!$V108,IF('1-SETUP'!$Q108="WEEKLY",EW59+'1-SETUP'!$V108*7,IF('1-SETUP'!$Q108="MONTHLY",EDATE(EW59,'1-SETUP'!$V108),IF('1-SETUP'!$Q108="YEARLY",EDATE(EW59,12*'1-SETUP'!$V108),""))))</f>
        <v/>
      </c>
      <c r="EY59" s="10" t="str">
        <f>IF('1-SETUP'!$Q108="DAILY",EX59+'1-SETUP'!$V108,IF('1-SETUP'!$Q108="WEEKLY",EX59+'1-SETUP'!$V108*7,IF('1-SETUP'!$Q108="MONTHLY",EDATE(EX59,'1-SETUP'!$V108),IF('1-SETUP'!$Q108="YEARLY",EDATE(EX59,12*'1-SETUP'!$V108),""))))</f>
        <v/>
      </c>
      <c r="EZ59" s="10" t="str">
        <f>IF('1-SETUP'!$Q108="DAILY",EY59+'1-SETUP'!$V108,IF('1-SETUP'!$Q108="WEEKLY",EY59+'1-SETUP'!$V108*7,IF('1-SETUP'!$Q108="MONTHLY",EDATE(EY59,'1-SETUP'!$V108),IF('1-SETUP'!$Q108="YEARLY",EDATE(EY59,12*'1-SETUP'!$V108),""))))</f>
        <v/>
      </c>
      <c r="FA59" s="10" t="str">
        <f>IF('1-SETUP'!$Q108="DAILY",EZ59+'1-SETUP'!$V108,IF('1-SETUP'!$Q108="WEEKLY",EZ59+'1-SETUP'!$V108*7,IF('1-SETUP'!$Q108="MONTHLY",EDATE(EZ59,'1-SETUP'!$V108),IF('1-SETUP'!$Q108="YEARLY",EDATE(EZ59,12*'1-SETUP'!$V108),""))))</f>
        <v/>
      </c>
      <c r="FB59" s="10" t="str">
        <f>IF('1-SETUP'!$Q108="DAILY",FA59+'1-SETUP'!$V108,IF('1-SETUP'!$Q108="WEEKLY",FA59+'1-SETUP'!$V108*7,IF('1-SETUP'!$Q108="MONTHLY",EDATE(FA59,'1-SETUP'!$V108),IF('1-SETUP'!$Q108="YEARLY",EDATE(FA59,12*'1-SETUP'!$V108),""))))</f>
        <v/>
      </c>
      <c r="FC59" s="10" t="str">
        <f>IF('1-SETUP'!$Q108="DAILY",FB59+'1-SETUP'!$V108,IF('1-SETUP'!$Q108="WEEKLY",FB59+'1-SETUP'!$V108*7,IF('1-SETUP'!$Q108="MONTHLY",EDATE(FB59,'1-SETUP'!$V108),IF('1-SETUP'!$Q108="YEARLY",EDATE(FB59,12*'1-SETUP'!$V108),""))))</f>
        <v/>
      </c>
      <c r="FD59" s="10" t="str">
        <f>IF('1-SETUP'!$Q108="DAILY",FC59+'1-SETUP'!$V108,IF('1-SETUP'!$Q108="WEEKLY",FC59+'1-SETUP'!$V108*7,IF('1-SETUP'!$Q108="MONTHLY",EDATE(FC59,'1-SETUP'!$V108),IF('1-SETUP'!$Q108="YEARLY",EDATE(FC59,12*'1-SETUP'!$V108),""))))</f>
        <v/>
      </c>
      <c r="FE59" s="10" t="str">
        <f>IF('1-SETUP'!$Q108="DAILY",FD59+'1-SETUP'!$V108,IF('1-SETUP'!$Q108="WEEKLY",FD59+'1-SETUP'!$V108*7,IF('1-SETUP'!$Q108="MONTHLY",EDATE(FD59,'1-SETUP'!$V108),IF('1-SETUP'!$Q108="YEARLY",EDATE(FD59,12*'1-SETUP'!$V108),""))))</f>
        <v/>
      </c>
      <c r="FF59" s="10" t="str">
        <f>IF('1-SETUP'!$Q108="DAILY",FE59+'1-SETUP'!$V108,IF('1-SETUP'!$Q108="WEEKLY",FE59+'1-SETUP'!$V108*7,IF('1-SETUP'!$Q108="MONTHLY",EDATE(FE59,'1-SETUP'!$V108),IF('1-SETUP'!$Q108="YEARLY",EDATE(FE59,12*'1-SETUP'!$V108),""))))</f>
        <v/>
      </c>
      <c r="FG59" s="10" t="str">
        <f>IF('1-SETUP'!$Q108="DAILY",FF59+'1-SETUP'!$V108,IF('1-SETUP'!$Q108="WEEKLY",FF59+'1-SETUP'!$V108*7,IF('1-SETUP'!$Q108="MONTHLY",EDATE(FF59,'1-SETUP'!$V108),IF('1-SETUP'!$Q108="YEARLY",EDATE(FF59,12*'1-SETUP'!$V108),""))))</f>
        <v/>
      </c>
      <c r="FH59" s="10" t="str">
        <f>IF('1-SETUP'!$Q108="DAILY",FG59+'1-SETUP'!$V108,IF('1-SETUP'!$Q108="WEEKLY",FG59+'1-SETUP'!$V108*7,IF('1-SETUP'!$Q108="MONTHLY",EDATE(FG59,'1-SETUP'!$V108),IF('1-SETUP'!$Q108="YEARLY",EDATE(FG59,12*'1-SETUP'!$V108),""))))</f>
        <v/>
      </c>
      <c r="FI59" s="10" t="str">
        <f>IF('1-SETUP'!$Q108="DAILY",FH59+'1-SETUP'!$V108,IF('1-SETUP'!$Q108="WEEKLY",FH59+'1-SETUP'!$V108*7,IF('1-SETUP'!$Q108="MONTHLY",EDATE(FH59,'1-SETUP'!$V108),IF('1-SETUP'!$Q108="YEARLY",EDATE(FH59,12*'1-SETUP'!$V108),""))))</f>
        <v/>
      </c>
      <c r="FJ59" s="10" t="str">
        <f>IF('1-SETUP'!$Q108="DAILY",FI59+'1-SETUP'!$V108,IF('1-SETUP'!$Q108="WEEKLY",FI59+'1-SETUP'!$V108*7,IF('1-SETUP'!$Q108="MONTHLY",EDATE(FI59,'1-SETUP'!$V108),IF('1-SETUP'!$Q108="YEARLY",EDATE(FI59,12*'1-SETUP'!$V108),""))))</f>
        <v/>
      </c>
      <c r="FK59" s="10" t="str">
        <f>IF('1-SETUP'!$Q108="DAILY",FJ59+'1-SETUP'!$V108,IF('1-SETUP'!$Q108="WEEKLY",FJ59+'1-SETUP'!$V108*7,IF('1-SETUP'!$Q108="MONTHLY",EDATE(FJ59,'1-SETUP'!$V108),IF('1-SETUP'!$Q108="YEARLY",EDATE(FJ59,12*'1-SETUP'!$V108),""))))</f>
        <v/>
      </c>
      <c r="FL59" s="10" t="str">
        <f>IF('1-SETUP'!$Q108="DAILY",FK59+'1-SETUP'!$V108,IF('1-SETUP'!$Q108="WEEKLY",FK59+'1-SETUP'!$V108*7,IF('1-SETUP'!$Q108="MONTHLY",EDATE(FK59,'1-SETUP'!$V108),IF('1-SETUP'!$Q108="YEARLY",EDATE(FK59,12*'1-SETUP'!$V108),""))))</f>
        <v/>
      </c>
      <c r="FM59" s="10" t="str">
        <f>IF('1-SETUP'!$Q108="DAILY",FL59+'1-SETUP'!$V108,IF('1-SETUP'!$Q108="WEEKLY",FL59+'1-SETUP'!$V108*7,IF('1-SETUP'!$Q108="MONTHLY",EDATE(FL59,'1-SETUP'!$V108),IF('1-SETUP'!$Q108="YEARLY",EDATE(FL59,12*'1-SETUP'!$V108),""))))</f>
        <v/>
      </c>
      <c r="FN59" s="10" t="str">
        <f>IF('1-SETUP'!$Q108="DAILY",FM59+'1-SETUP'!$V108,IF('1-SETUP'!$Q108="WEEKLY",FM59+'1-SETUP'!$V108*7,IF('1-SETUP'!$Q108="MONTHLY",EDATE(FM59,'1-SETUP'!$V108),IF('1-SETUP'!$Q108="YEARLY",EDATE(FM59,12*'1-SETUP'!$V108),""))))</f>
        <v/>
      </c>
      <c r="FO59" s="10" t="str">
        <f>IF('1-SETUP'!$Q108="DAILY",FN59+'1-SETUP'!$V108,IF('1-SETUP'!$Q108="WEEKLY",FN59+'1-SETUP'!$V108*7,IF('1-SETUP'!$Q108="MONTHLY",EDATE(FN59,'1-SETUP'!$V108),IF('1-SETUP'!$Q108="YEARLY",EDATE(FN59,12*'1-SETUP'!$V108),""))))</f>
        <v/>
      </c>
      <c r="FP59" s="10" t="str">
        <f>IF('1-SETUP'!$Q108="DAILY",FO59+'1-SETUP'!$V108,IF('1-SETUP'!$Q108="WEEKLY",FO59+'1-SETUP'!$V108*7,IF('1-SETUP'!$Q108="MONTHLY",EDATE(FO59,'1-SETUP'!$V108),IF('1-SETUP'!$Q108="YEARLY",EDATE(FO59,12*'1-SETUP'!$V108),""))))</f>
        <v/>
      </c>
      <c r="FQ59" s="10" t="str">
        <f>IF('1-SETUP'!$Q108="DAILY",FP59+'1-SETUP'!$V108,IF('1-SETUP'!$Q108="WEEKLY",FP59+'1-SETUP'!$V108*7,IF('1-SETUP'!$Q108="MONTHLY",EDATE(FP59,'1-SETUP'!$V108),IF('1-SETUP'!$Q108="YEARLY",EDATE(FP59,12*'1-SETUP'!$V108),""))))</f>
        <v/>
      </c>
      <c r="FR59" s="10" t="str">
        <f>IF('1-SETUP'!$Q108="DAILY",FQ59+'1-SETUP'!$V108,IF('1-SETUP'!$Q108="WEEKLY",FQ59+'1-SETUP'!$V108*7,IF('1-SETUP'!$Q108="MONTHLY",EDATE(FQ59,'1-SETUP'!$V108),IF('1-SETUP'!$Q108="YEARLY",EDATE(FQ59,12*'1-SETUP'!$V108),""))))</f>
        <v/>
      </c>
      <c r="FS59" s="10" t="str">
        <f>IF('1-SETUP'!$Q108="DAILY",FR59+'1-SETUP'!$V108,IF('1-SETUP'!$Q108="WEEKLY",FR59+'1-SETUP'!$V108*7,IF('1-SETUP'!$Q108="MONTHLY",EDATE(FR59,'1-SETUP'!$V108),IF('1-SETUP'!$Q108="YEARLY",EDATE(FR59,12*'1-SETUP'!$V108),""))))</f>
        <v/>
      </c>
      <c r="FT59" s="10" t="str">
        <f>IF('1-SETUP'!$Q108="DAILY",FS59+'1-SETUP'!$V108,IF('1-SETUP'!$Q108="WEEKLY",FS59+'1-SETUP'!$V108*7,IF('1-SETUP'!$Q108="MONTHLY",EDATE(FS59,'1-SETUP'!$V108),IF('1-SETUP'!$Q108="YEARLY",EDATE(FS59,12*'1-SETUP'!$V108),""))))</f>
        <v/>
      </c>
      <c r="FU59" s="10" t="str">
        <f>IF('1-SETUP'!$Q108="DAILY",FT59+'1-SETUP'!$V108,IF('1-SETUP'!$Q108="WEEKLY",FT59+'1-SETUP'!$V108*7,IF('1-SETUP'!$Q108="MONTHLY",EDATE(FT59,'1-SETUP'!$V108),IF('1-SETUP'!$Q108="YEARLY",EDATE(FT59,12*'1-SETUP'!$V108),""))))</f>
        <v/>
      </c>
      <c r="FV59" s="10" t="str">
        <f>IF('1-SETUP'!$Q108="DAILY",FU59+'1-SETUP'!$V108,IF('1-SETUP'!$Q108="WEEKLY",FU59+'1-SETUP'!$V108*7,IF('1-SETUP'!$Q108="MONTHLY",EDATE(FU59,'1-SETUP'!$V108),IF('1-SETUP'!$Q108="YEARLY",EDATE(FU59,12*'1-SETUP'!$V108),""))))</f>
        <v/>
      </c>
      <c r="FW59" s="10" t="str">
        <f>IF('1-SETUP'!$Q108="DAILY",FV59+'1-SETUP'!$V108,IF('1-SETUP'!$Q108="WEEKLY",FV59+'1-SETUP'!$V108*7,IF('1-SETUP'!$Q108="MONTHLY",EDATE(FV59,'1-SETUP'!$V108),IF('1-SETUP'!$Q108="YEARLY",EDATE(FV59,12*'1-SETUP'!$V108),""))))</f>
        <v/>
      </c>
      <c r="FX59" s="10" t="str">
        <f>IF('1-SETUP'!$Q108="DAILY",FW59+'1-SETUP'!$V108,IF('1-SETUP'!$Q108="WEEKLY",FW59+'1-SETUP'!$V108*7,IF('1-SETUP'!$Q108="MONTHLY",EDATE(FW59,'1-SETUP'!$V108),IF('1-SETUP'!$Q108="YEARLY",EDATE(FW59,12*'1-SETUP'!$V108),""))))</f>
        <v/>
      </c>
      <c r="FY59" s="10" t="str">
        <f>IF('1-SETUP'!$Q108="DAILY",FX59+'1-SETUP'!$V108,IF('1-SETUP'!$Q108="WEEKLY",FX59+'1-SETUP'!$V108*7,IF('1-SETUP'!$Q108="MONTHLY",EDATE(FX59,'1-SETUP'!$V108),IF('1-SETUP'!$Q108="YEARLY",EDATE(FX59,12*'1-SETUP'!$V108),""))))</f>
        <v/>
      </c>
      <c r="FZ59" s="10" t="str">
        <f>IF('1-SETUP'!$Q108="DAILY",FY59+'1-SETUP'!$V108,IF('1-SETUP'!$Q108="WEEKLY",FY59+'1-SETUP'!$V108*7,IF('1-SETUP'!$Q108="MONTHLY",EDATE(FY59,'1-SETUP'!$V108),IF('1-SETUP'!$Q108="YEARLY",EDATE(FY59,12*'1-SETUP'!$V108),""))))</f>
        <v/>
      </c>
      <c r="GA59" s="10" t="str">
        <f>IF('1-SETUP'!$Q108="DAILY",FZ59+'1-SETUP'!$V108,IF('1-SETUP'!$Q108="WEEKLY",FZ59+'1-SETUP'!$V108*7,IF('1-SETUP'!$Q108="MONTHLY",EDATE(FZ59,'1-SETUP'!$V108),IF('1-SETUP'!$Q108="YEARLY",EDATE(FZ59,12*'1-SETUP'!$V108),""))))</f>
        <v/>
      </c>
      <c r="GB59" s="10" t="str">
        <f>IF('1-SETUP'!$Q108="DAILY",GA59+'1-SETUP'!$V108,IF('1-SETUP'!$Q108="WEEKLY",GA59+'1-SETUP'!$V108*7,IF('1-SETUP'!$Q108="MONTHLY",EDATE(GA59,'1-SETUP'!$V108),IF('1-SETUP'!$Q108="YEARLY",EDATE(GA59,12*'1-SETUP'!$V108),""))))</f>
        <v/>
      </c>
      <c r="GC59" s="10" t="str">
        <f>IF('1-SETUP'!$Q108="DAILY",GB59+'1-SETUP'!$V108,IF('1-SETUP'!$Q108="WEEKLY",GB59+'1-SETUP'!$V108*7,IF('1-SETUP'!$Q108="MONTHLY",EDATE(GB59,'1-SETUP'!$V108),IF('1-SETUP'!$Q108="YEARLY",EDATE(GB59,12*'1-SETUP'!$V108),""))))</f>
        <v/>
      </c>
      <c r="GD59" s="10" t="str">
        <f>IF('1-SETUP'!$Q108="DAILY",GC59+'1-SETUP'!$V108,IF('1-SETUP'!$Q108="WEEKLY",GC59+'1-SETUP'!$V108*7,IF('1-SETUP'!$Q108="MONTHLY",EDATE(GC59,'1-SETUP'!$V108),IF('1-SETUP'!$Q108="YEARLY",EDATE(GC59,12*'1-SETUP'!$V108),""))))</f>
        <v/>
      </c>
      <c r="GE59" s="10" t="str">
        <f>IF('1-SETUP'!$Q108="DAILY",GD59+'1-SETUP'!$V108,IF('1-SETUP'!$Q108="WEEKLY",GD59+'1-SETUP'!$V108*7,IF('1-SETUP'!$Q108="MONTHLY",EDATE(GD59,'1-SETUP'!$V108),IF('1-SETUP'!$Q108="YEARLY",EDATE(GD59,12*'1-SETUP'!$V108),""))))</f>
        <v/>
      </c>
      <c r="GF59" s="10" t="str">
        <f>IF('1-SETUP'!$Q108="DAILY",GE59+'1-SETUP'!$V108,IF('1-SETUP'!$Q108="WEEKLY",GE59+'1-SETUP'!$V108*7,IF('1-SETUP'!$Q108="MONTHLY",EDATE(GE59,'1-SETUP'!$V108),IF('1-SETUP'!$Q108="YEARLY",EDATE(GE59,12*'1-SETUP'!$V108),""))))</f>
        <v/>
      </c>
      <c r="GG59" s="10" t="str">
        <f>IF('1-SETUP'!$Q108="DAILY",GF59+'1-SETUP'!$V108,IF('1-SETUP'!$Q108="WEEKLY",GF59+'1-SETUP'!$V108*7,IF('1-SETUP'!$Q108="MONTHLY",EDATE(GF59,'1-SETUP'!$V108),IF('1-SETUP'!$Q108="YEARLY",EDATE(GF59,12*'1-SETUP'!$V108),""))))</f>
        <v/>
      </c>
      <c r="GH59" s="10" t="str">
        <f>IF('1-SETUP'!$Q108="DAILY",GG59+'1-SETUP'!$V108,IF('1-SETUP'!$Q108="WEEKLY",GG59+'1-SETUP'!$V108*7,IF('1-SETUP'!$Q108="MONTHLY",EDATE(GG59,'1-SETUP'!$V108),IF('1-SETUP'!$Q108="YEARLY",EDATE(GG59,12*'1-SETUP'!$V108),""))))</f>
        <v/>
      </c>
      <c r="GI59" s="10" t="str">
        <f>IF('1-SETUP'!$Q108="DAILY",GH59+'1-SETUP'!$V108,IF('1-SETUP'!$Q108="WEEKLY",GH59+'1-SETUP'!$V108*7,IF('1-SETUP'!$Q108="MONTHLY",EDATE(GH59,'1-SETUP'!$V108),IF('1-SETUP'!$Q108="YEARLY",EDATE(GH59,12*'1-SETUP'!$V108),""))))</f>
        <v/>
      </c>
      <c r="GJ59" s="10" t="str">
        <f>IF('1-SETUP'!$Q108="DAILY",GI59+'1-SETUP'!$V108,IF('1-SETUP'!$Q108="WEEKLY",GI59+'1-SETUP'!$V108*7,IF('1-SETUP'!$Q108="MONTHLY",EDATE(GI59,'1-SETUP'!$V108),IF('1-SETUP'!$Q108="YEARLY",EDATE(GI59,12*'1-SETUP'!$V108),""))))</f>
        <v/>
      </c>
      <c r="GK59" s="10" t="str">
        <f>IF('1-SETUP'!$Q108="DAILY",GJ59+'1-SETUP'!$V108,IF('1-SETUP'!$Q108="WEEKLY",GJ59+'1-SETUP'!$V108*7,IF('1-SETUP'!$Q108="MONTHLY",EDATE(GJ59,'1-SETUP'!$V108),IF('1-SETUP'!$Q108="YEARLY",EDATE(GJ59,12*'1-SETUP'!$V108),""))))</f>
        <v/>
      </c>
      <c r="GL59" s="10" t="str">
        <f>IF('1-SETUP'!$Q108="DAILY",GK59+'1-SETUP'!$V108,IF('1-SETUP'!$Q108="WEEKLY",GK59+'1-SETUP'!$V108*7,IF('1-SETUP'!$Q108="MONTHLY",EDATE(GK59,'1-SETUP'!$V108),IF('1-SETUP'!$Q108="YEARLY",EDATE(GK59,12*'1-SETUP'!$V108),""))))</f>
        <v/>
      </c>
      <c r="GM59" s="10" t="str">
        <f>IF('1-SETUP'!$Q108="DAILY",GL59+'1-SETUP'!$V108,IF('1-SETUP'!$Q108="WEEKLY",GL59+'1-SETUP'!$V108*7,IF('1-SETUP'!$Q108="MONTHLY",EDATE(GL59,'1-SETUP'!$V108),IF('1-SETUP'!$Q108="YEARLY",EDATE(GL59,12*'1-SETUP'!$V108),""))))</f>
        <v/>
      </c>
      <c r="GN59" s="10" t="str">
        <f>IF('1-SETUP'!$Q108="DAILY",GM59+'1-SETUP'!$V108,IF('1-SETUP'!$Q108="WEEKLY",GM59+'1-SETUP'!$V108*7,IF('1-SETUP'!$Q108="MONTHLY",EDATE(GM59,'1-SETUP'!$V108),IF('1-SETUP'!$Q108="YEARLY",EDATE(GM59,12*'1-SETUP'!$V108),""))))</f>
        <v/>
      </c>
      <c r="GO59" s="10" t="str">
        <f>IF('1-SETUP'!$Q108="DAILY",GN59+'1-SETUP'!$V108,IF('1-SETUP'!$Q108="WEEKLY",GN59+'1-SETUP'!$V108*7,IF('1-SETUP'!$Q108="MONTHLY",EDATE(GN59,'1-SETUP'!$V108),IF('1-SETUP'!$Q108="YEARLY",EDATE(GN59,12*'1-SETUP'!$V108),""))))</f>
        <v/>
      </c>
      <c r="GP59" s="10" t="str">
        <f>IF('1-SETUP'!$Q108="DAILY",GO59+'1-SETUP'!$V108,IF('1-SETUP'!$Q108="WEEKLY",GO59+'1-SETUP'!$V108*7,IF('1-SETUP'!$Q108="MONTHLY",EDATE(GO59,'1-SETUP'!$V108),IF('1-SETUP'!$Q108="YEARLY",EDATE(GO59,12*'1-SETUP'!$V108),""))))</f>
        <v/>
      </c>
      <c r="GQ59" s="10" t="str">
        <f>IF('1-SETUP'!$Q108="DAILY",GP59+'1-SETUP'!$V108,IF('1-SETUP'!$Q108="WEEKLY",GP59+'1-SETUP'!$V108*7,IF('1-SETUP'!$Q108="MONTHLY",EDATE(GP59,'1-SETUP'!$V108),IF('1-SETUP'!$Q108="YEARLY",EDATE(GP59,12*'1-SETUP'!$V108),""))))</f>
        <v/>
      </c>
      <c r="GR59" s="10" t="str">
        <f>IF('1-SETUP'!$Q108="DAILY",GQ59+'1-SETUP'!$V108,IF('1-SETUP'!$Q108="WEEKLY",GQ59+'1-SETUP'!$V108*7,IF('1-SETUP'!$Q108="MONTHLY",EDATE(GQ59,'1-SETUP'!$V108),IF('1-SETUP'!$Q108="YEARLY",EDATE(GQ59,12*'1-SETUP'!$V108),""))))</f>
        <v/>
      </c>
      <c r="GS59" s="10" t="str">
        <f>IF('1-SETUP'!$Q108="DAILY",GR59+'1-SETUP'!$V108,IF('1-SETUP'!$Q108="WEEKLY",GR59+'1-SETUP'!$V108*7,IF('1-SETUP'!$Q108="MONTHLY",EDATE(GR59,'1-SETUP'!$V108),IF('1-SETUP'!$Q108="YEARLY",EDATE(GR59,12*'1-SETUP'!$V108),""))))</f>
        <v/>
      </c>
      <c r="GT59" s="10" t="str">
        <f>IF('1-SETUP'!$Q108="DAILY",GS59+'1-SETUP'!$V108,IF('1-SETUP'!$Q108="WEEKLY",GS59+'1-SETUP'!$V108*7,IF('1-SETUP'!$Q108="MONTHLY",EDATE(GS59,'1-SETUP'!$V108),IF('1-SETUP'!$Q108="YEARLY",EDATE(GS59,12*'1-SETUP'!$V108),""))))</f>
        <v/>
      </c>
      <c r="GU59" s="10" t="str">
        <f>IF('1-SETUP'!$Q108="DAILY",GT59+'1-SETUP'!$V108,IF('1-SETUP'!$Q108="WEEKLY",GT59+'1-SETUP'!$V108*7,IF('1-SETUP'!$Q108="MONTHLY",EDATE(GT59,'1-SETUP'!$V108),IF('1-SETUP'!$Q108="YEARLY",EDATE(GT59,12*'1-SETUP'!$V108),""))))</f>
        <v/>
      </c>
      <c r="GV59" s="10" t="str">
        <f>IF('1-SETUP'!$Q108="DAILY",GU59+'1-SETUP'!$V108,IF('1-SETUP'!$Q108="WEEKLY",GU59+'1-SETUP'!$V108*7,IF('1-SETUP'!$Q108="MONTHLY",EDATE(GU59,'1-SETUP'!$V108),IF('1-SETUP'!$Q108="YEARLY",EDATE(GU59,12*'1-SETUP'!$V108),""))))</f>
        <v/>
      </c>
      <c r="GW59" s="10" t="str">
        <f>IF('1-SETUP'!$Q108="DAILY",GV59+'1-SETUP'!$V108,IF('1-SETUP'!$Q108="WEEKLY",GV59+'1-SETUP'!$V108*7,IF('1-SETUP'!$Q108="MONTHLY",EDATE(GV59,'1-SETUP'!$V108),IF('1-SETUP'!$Q108="YEARLY",EDATE(GV59,12*'1-SETUP'!$V108),""))))</f>
        <v/>
      </c>
      <c r="GX59" s="10" t="str">
        <f>IF('1-SETUP'!$Q108="DAILY",GW59+'1-SETUP'!$V108,IF('1-SETUP'!$Q108="WEEKLY",GW59+'1-SETUP'!$V108*7,IF('1-SETUP'!$Q108="MONTHLY",EDATE(GW59,'1-SETUP'!$V108),IF('1-SETUP'!$Q108="YEARLY",EDATE(GW59,12*'1-SETUP'!$V108),""))))</f>
        <v/>
      </c>
      <c r="GY59" s="10" t="str">
        <f>IF('1-SETUP'!$Q108="DAILY",GX59+'1-SETUP'!$V108,IF('1-SETUP'!$Q108="WEEKLY",GX59+'1-SETUP'!$V108*7,IF('1-SETUP'!$Q108="MONTHLY",EDATE(GX59,'1-SETUP'!$V108),IF('1-SETUP'!$Q108="YEARLY",EDATE(GX59,12*'1-SETUP'!$V108),""))))</f>
        <v/>
      </c>
      <c r="GZ59" s="10" t="str">
        <f>IF('1-SETUP'!$Q108="DAILY",GY59+'1-SETUP'!$V108,IF('1-SETUP'!$Q108="WEEKLY",GY59+'1-SETUP'!$V108*7,IF('1-SETUP'!$Q108="MONTHLY",EDATE(GY59,'1-SETUP'!$V108),IF('1-SETUP'!$Q108="YEARLY",EDATE(GY59,12*'1-SETUP'!$V108),""))))</f>
        <v/>
      </c>
      <c r="HA59" s="10" t="str">
        <f>IF('1-SETUP'!$Q108="DAILY",GZ59+'1-SETUP'!$V108,IF('1-SETUP'!$Q108="WEEKLY",GZ59+'1-SETUP'!$V108*7,IF('1-SETUP'!$Q108="MONTHLY",EDATE(GZ59,'1-SETUP'!$V108),IF('1-SETUP'!$Q108="YEARLY",EDATE(GZ59,12*'1-SETUP'!$V108),""))))</f>
        <v/>
      </c>
      <c r="HB59" s="10" t="str">
        <f>IF('1-SETUP'!$Q108="DAILY",HA59+'1-SETUP'!$V108,IF('1-SETUP'!$Q108="WEEKLY",HA59+'1-SETUP'!$V108*7,IF('1-SETUP'!$Q108="MONTHLY",EDATE(HA59,'1-SETUP'!$V108),IF('1-SETUP'!$Q108="YEARLY",EDATE(HA59,12*'1-SETUP'!$V108),""))))</f>
        <v/>
      </c>
      <c r="HC59" s="10" t="str">
        <f>IF('1-SETUP'!$Q108="DAILY",HB59+'1-SETUP'!$V108,IF('1-SETUP'!$Q108="WEEKLY",HB59+'1-SETUP'!$V108*7,IF('1-SETUP'!$Q108="MONTHLY",EDATE(HB59,'1-SETUP'!$V108),IF('1-SETUP'!$Q108="YEARLY",EDATE(HB59,12*'1-SETUP'!$V108),""))))</f>
        <v/>
      </c>
      <c r="HD59" s="10" t="str">
        <f>IF('1-SETUP'!$Q108="DAILY",HC59+'1-SETUP'!$V108,IF('1-SETUP'!$Q108="WEEKLY",HC59+'1-SETUP'!$V108*7,IF('1-SETUP'!$Q108="MONTHLY",EDATE(HC59,'1-SETUP'!$V108),IF('1-SETUP'!$Q108="YEARLY",EDATE(HC59,12*'1-SETUP'!$V108),""))))</f>
        <v/>
      </c>
      <c r="HE59" s="10" t="str">
        <f>IF('1-SETUP'!$Q108="DAILY",HD59+'1-SETUP'!$V108,IF('1-SETUP'!$Q108="WEEKLY",HD59+'1-SETUP'!$V108*7,IF('1-SETUP'!$Q108="MONTHLY",EDATE(HD59,'1-SETUP'!$V108),IF('1-SETUP'!$Q108="YEARLY",EDATE(HD59,12*'1-SETUP'!$V108),""))))</f>
        <v/>
      </c>
      <c r="HF59" s="10" t="str">
        <f>IF('1-SETUP'!$Q108="DAILY",HE59+'1-SETUP'!$V108,IF('1-SETUP'!$Q108="WEEKLY",HE59+'1-SETUP'!$V108*7,IF('1-SETUP'!$Q108="MONTHLY",EDATE(HE59,'1-SETUP'!$V108),IF('1-SETUP'!$Q108="YEARLY",EDATE(HE59,12*'1-SETUP'!$V108),""))))</f>
        <v/>
      </c>
      <c r="HG59" s="10" t="str">
        <f>IF('1-SETUP'!$Q108="DAILY",HF59+'1-SETUP'!$V108,IF('1-SETUP'!$Q108="WEEKLY",HF59+'1-SETUP'!$V108*7,IF('1-SETUP'!$Q108="MONTHLY",EDATE(HF59,'1-SETUP'!$V108),IF('1-SETUP'!$Q108="YEARLY",EDATE(HF59,12*'1-SETUP'!$V108),""))))</f>
        <v/>
      </c>
      <c r="HH59" s="10" t="str">
        <f>IF('1-SETUP'!$Q108="DAILY",HG59+'1-SETUP'!$V108,IF('1-SETUP'!$Q108="WEEKLY",HG59+'1-SETUP'!$V108*7,IF('1-SETUP'!$Q108="MONTHLY",EDATE(HG59,'1-SETUP'!$V108),IF('1-SETUP'!$Q108="YEARLY",EDATE(HG59,12*'1-SETUP'!$V108),""))))</f>
        <v/>
      </c>
      <c r="HI59" s="10" t="str">
        <f>IF('1-SETUP'!$Q108="DAILY",HH59+'1-SETUP'!$V108,IF('1-SETUP'!$Q108="WEEKLY",HH59+'1-SETUP'!$V108*7,IF('1-SETUP'!$Q108="MONTHLY",EDATE(HH59,'1-SETUP'!$V108),IF('1-SETUP'!$Q108="YEARLY",EDATE(HH59,12*'1-SETUP'!$V108),""))))</f>
        <v/>
      </c>
      <c r="HJ59" s="10" t="str">
        <f>IF('1-SETUP'!$Q108="DAILY",HI59+'1-SETUP'!$V108,IF('1-SETUP'!$Q108="WEEKLY",HI59+'1-SETUP'!$V108*7,IF('1-SETUP'!$Q108="MONTHLY",EDATE(HI59,'1-SETUP'!$V108),IF('1-SETUP'!$Q108="YEARLY",EDATE(HI59,12*'1-SETUP'!$V108),""))))</f>
        <v/>
      </c>
      <c r="HK59" s="10" t="str">
        <f>IF('1-SETUP'!$Q108="DAILY",HJ59+'1-SETUP'!$V108,IF('1-SETUP'!$Q108="WEEKLY",HJ59+'1-SETUP'!$V108*7,IF('1-SETUP'!$Q108="MONTHLY",EDATE(HJ59,'1-SETUP'!$V108),IF('1-SETUP'!$Q108="YEARLY",EDATE(HJ59,12*'1-SETUP'!$V108),""))))</f>
        <v/>
      </c>
      <c r="HL59" s="10" t="str">
        <f>IF('1-SETUP'!$Q108="DAILY",HK59+'1-SETUP'!$V108,IF('1-SETUP'!$Q108="WEEKLY",HK59+'1-SETUP'!$V108*7,IF('1-SETUP'!$Q108="MONTHLY",EDATE(HK59,'1-SETUP'!$V108),IF('1-SETUP'!$Q108="YEARLY",EDATE(HK59,12*'1-SETUP'!$V108),""))))</f>
        <v/>
      </c>
      <c r="HM59" s="10" t="str">
        <f>IF('1-SETUP'!$Q108="DAILY",HL59+'1-SETUP'!$V108,IF('1-SETUP'!$Q108="WEEKLY",HL59+'1-SETUP'!$V108*7,IF('1-SETUP'!$Q108="MONTHLY",EDATE(HL59,'1-SETUP'!$V108),IF('1-SETUP'!$Q108="YEARLY",EDATE(HL59,12*'1-SETUP'!$V108),""))))</f>
        <v/>
      </c>
      <c r="HN59" s="10" t="str">
        <f>IF('1-SETUP'!$Q108="DAILY",HM59+'1-SETUP'!$V108,IF('1-SETUP'!$Q108="WEEKLY",HM59+'1-SETUP'!$V108*7,IF('1-SETUP'!$Q108="MONTHLY",EDATE(HM59,'1-SETUP'!$V108),IF('1-SETUP'!$Q108="YEARLY",EDATE(HM59,12*'1-SETUP'!$V108),""))))</f>
        <v/>
      </c>
      <c r="HO59" s="10" t="str">
        <f>IF('1-SETUP'!$Q108="DAILY",HN59+'1-SETUP'!$V108,IF('1-SETUP'!$Q108="WEEKLY",HN59+'1-SETUP'!$V108*7,IF('1-SETUP'!$Q108="MONTHLY",EDATE(HN59,'1-SETUP'!$V108),IF('1-SETUP'!$Q108="YEARLY",EDATE(HN59,12*'1-SETUP'!$V108),""))))</f>
        <v/>
      </c>
      <c r="HP59" s="10" t="str">
        <f>IF('1-SETUP'!$Q108="DAILY",HO59+'1-SETUP'!$V108,IF('1-SETUP'!$Q108="WEEKLY",HO59+'1-SETUP'!$V108*7,IF('1-SETUP'!$Q108="MONTHLY",EDATE(HO59,'1-SETUP'!$V108),IF('1-SETUP'!$Q108="YEARLY",EDATE(HO59,12*'1-SETUP'!$V108),""))))</f>
        <v/>
      </c>
      <c r="HQ59" s="10" t="str">
        <f>IF('1-SETUP'!$Q108="DAILY",HP59+'1-SETUP'!$V108,IF('1-SETUP'!$Q108="WEEKLY",HP59+'1-SETUP'!$V108*7,IF('1-SETUP'!$Q108="MONTHLY",EDATE(HP59,'1-SETUP'!$V108),IF('1-SETUP'!$Q108="YEARLY",EDATE(HP59,12*'1-SETUP'!$V108),""))))</f>
        <v/>
      </c>
      <c r="HR59" s="10" t="str">
        <f>IF('1-SETUP'!$Q108="DAILY",HQ59+'1-SETUP'!$V108,IF('1-SETUP'!$Q108="WEEKLY",HQ59+'1-SETUP'!$V108*7,IF('1-SETUP'!$Q108="MONTHLY",EDATE(HQ59,'1-SETUP'!$V108),IF('1-SETUP'!$Q108="YEARLY",EDATE(HQ59,12*'1-SETUP'!$V108),""))))</f>
        <v/>
      </c>
      <c r="HS59" s="10" t="str">
        <f>IF('1-SETUP'!$Q108="DAILY",HR59+'1-SETUP'!$V108,IF('1-SETUP'!$Q108="WEEKLY",HR59+'1-SETUP'!$V108*7,IF('1-SETUP'!$Q108="MONTHLY",EDATE(HR59,'1-SETUP'!$V108),IF('1-SETUP'!$Q108="YEARLY",EDATE(HR59,12*'1-SETUP'!$V108),""))))</f>
        <v/>
      </c>
      <c r="HT59" s="10" t="str">
        <f>IF('1-SETUP'!$Q108="DAILY",HS59+'1-SETUP'!$V108,IF('1-SETUP'!$Q108="WEEKLY",HS59+'1-SETUP'!$V108*7,IF('1-SETUP'!$Q108="MONTHLY",EDATE(HS59,'1-SETUP'!$V108),IF('1-SETUP'!$Q108="YEARLY",EDATE(HS59,12*'1-SETUP'!$V108),""))))</f>
        <v/>
      </c>
      <c r="HU59" s="10" t="str">
        <f>IF('1-SETUP'!$Q108="DAILY",HT59+'1-SETUP'!$V108,IF('1-SETUP'!$Q108="WEEKLY",HT59+'1-SETUP'!$V108*7,IF('1-SETUP'!$Q108="MONTHLY",EDATE(HT59,'1-SETUP'!$V108),IF('1-SETUP'!$Q108="YEARLY",EDATE(HT59,12*'1-SETUP'!$V108),""))))</f>
        <v/>
      </c>
      <c r="HV59" s="10" t="str">
        <f>IF('1-SETUP'!$Q108="DAILY",HU59+'1-SETUP'!$V108,IF('1-SETUP'!$Q108="WEEKLY",HU59+'1-SETUP'!$V108*7,IF('1-SETUP'!$Q108="MONTHLY",EDATE(HU59,'1-SETUP'!$V108),IF('1-SETUP'!$Q108="YEARLY",EDATE(HU59,12*'1-SETUP'!$V108),""))))</f>
        <v/>
      </c>
      <c r="HW59" s="10" t="str">
        <f>IF('1-SETUP'!$Q108="DAILY",HV59+'1-SETUP'!$V108,IF('1-SETUP'!$Q108="WEEKLY",HV59+'1-SETUP'!$V108*7,IF('1-SETUP'!$Q108="MONTHLY",EDATE(HV59,'1-SETUP'!$V108),IF('1-SETUP'!$Q108="YEARLY",EDATE(HV59,12*'1-SETUP'!$V108),""))))</f>
        <v/>
      </c>
      <c r="HX59" s="10" t="str">
        <f>IF('1-SETUP'!$Q108="DAILY",HW59+'1-SETUP'!$V108,IF('1-SETUP'!$Q108="WEEKLY",HW59+'1-SETUP'!$V108*7,IF('1-SETUP'!$Q108="MONTHLY",EDATE(HW59,'1-SETUP'!$V108),IF('1-SETUP'!$Q108="YEARLY",EDATE(HW59,12*'1-SETUP'!$V108),""))))</f>
        <v/>
      </c>
      <c r="HY59" s="10" t="str">
        <f>IF('1-SETUP'!$Q108="DAILY",HX59+'1-SETUP'!$V108,IF('1-SETUP'!$Q108="WEEKLY",HX59+'1-SETUP'!$V108*7,IF('1-SETUP'!$Q108="MONTHLY",EDATE(HX59,'1-SETUP'!$V108),IF('1-SETUP'!$Q108="YEARLY",EDATE(HX59,12*'1-SETUP'!$V108),""))))</f>
        <v/>
      </c>
      <c r="HZ59" s="10" t="str">
        <f>IF('1-SETUP'!$Q108="DAILY",HY59+'1-SETUP'!$V108,IF('1-SETUP'!$Q108="WEEKLY",HY59+'1-SETUP'!$V108*7,IF('1-SETUP'!$Q108="MONTHLY",EDATE(HY59,'1-SETUP'!$V108),IF('1-SETUP'!$Q108="YEARLY",EDATE(HY59,12*'1-SETUP'!$V108),""))))</f>
        <v/>
      </c>
      <c r="IA59" s="10" t="str">
        <f>IF('1-SETUP'!$Q108="DAILY",HZ59+'1-SETUP'!$V108,IF('1-SETUP'!$Q108="WEEKLY",HZ59+'1-SETUP'!$V108*7,IF('1-SETUP'!$Q108="MONTHLY",EDATE(HZ59,'1-SETUP'!$V108),IF('1-SETUP'!$Q108="YEARLY",EDATE(HZ59,12*'1-SETUP'!$V108),""))))</f>
        <v/>
      </c>
      <c r="IB59" s="10" t="str">
        <f>IF('1-SETUP'!$Q108="DAILY",IA59+'1-SETUP'!$V108,IF('1-SETUP'!$Q108="WEEKLY",IA59+'1-SETUP'!$V108*7,IF('1-SETUP'!$Q108="MONTHLY",EDATE(IA59,'1-SETUP'!$V108),IF('1-SETUP'!$Q108="YEARLY",EDATE(IA59,12*'1-SETUP'!$V108),""))))</f>
        <v/>
      </c>
      <c r="IC59" s="10" t="str">
        <f>IF('1-SETUP'!$Q108="DAILY",IB59+'1-SETUP'!$V108,IF('1-SETUP'!$Q108="WEEKLY",IB59+'1-SETUP'!$V108*7,IF('1-SETUP'!$Q108="MONTHLY",EDATE(IB59,'1-SETUP'!$V108),IF('1-SETUP'!$Q108="YEARLY",EDATE(IB59,12*'1-SETUP'!$V108),""))))</f>
        <v/>
      </c>
      <c r="ID59" s="10" t="str">
        <f>IF('1-SETUP'!$Q108="DAILY",IC59+'1-SETUP'!$V108,IF('1-SETUP'!$Q108="WEEKLY",IC59+'1-SETUP'!$V108*7,IF('1-SETUP'!$Q108="MONTHLY",EDATE(IC59,'1-SETUP'!$V108),IF('1-SETUP'!$Q108="YEARLY",EDATE(IC59,12*'1-SETUP'!$V108),""))))</f>
        <v/>
      </c>
      <c r="IE59" s="10" t="str">
        <f>IF('1-SETUP'!$Q108="DAILY",ID59+'1-SETUP'!$V108,IF('1-SETUP'!$Q108="WEEKLY",ID59+'1-SETUP'!$V108*7,IF('1-SETUP'!$Q108="MONTHLY",EDATE(ID59,'1-SETUP'!$V108),IF('1-SETUP'!$Q108="YEARLY",EDATE(ID59,12*'1-SETUP'!$V108),""))))</f>
        <v/>
      </c>
      <c r="IF59" s="10" t="str">
        <f>IF('1-SETUP'!$Q108="DAILY",IE59+'1-SETUP'!$V108,IF('1-SETUP'!$Q108="WEEKLY",IE59+'1-SETUP'!$V108*7,IF('1-SETUP'!$Q108="MONTHLY",EDATE(IE59,'1-SETUP'!$V108),IF('1-SETUP'!$Q108="YEARLY",EDATE(IE59,12*'1-SETUP'!$V108),""))))</f>
        <v/>
      </c>
      <c r="IG59" s="10" t="str">
        <f>IF('1-SETUP'!$Q108="DAILY",IF59+'1-SETUP'!$V108,IF('1-SETUP'!$Q108="WEEKLY",IF59+'1-SETUP'!$V108*7,IF('1-SETUP'!$Q108="MONTHLY",EDATE(IF59,'1-SETUP'!$V108),IF('1-SETUP'!$Q108="YEARLY",EDATE(IF59,12*'1-SETUP'!$V108),""))))</f>
        <v/>
      </c>
      <c r="IH59" s="10" t="str">
        <f>IF('1-SETUP'!$Q108="DAILY",IG59+'1-SETUP'!$V108,IF('1-SETUP'!$Q108="WEEKLY",IG59+'1-SETUP'!$V108*7,IF('1-SETUP'!$Q108="MONTHLY",EDATE(IG59,'1-SETUP'!$V108),IF('1-SETUP'!$Q108="YEARLY",EDATE(IG59,12*'1-SETUP'!$V108),""))))</f>
        <v/>
      </c>
      <c r="II59" s="10" t="str">
        <f>IF('1-SETUP'!$Q108="DAILY",IH59+'1-SETUP'!$V108,IF('1-SETUP'!$Q108="WEEKLY",IH59+'1-SETUP'!$V108*7,IF('1-SETUP'!$Q108="MONTHLY",EDATE(IH59,'1-SETUP'!$V108),IF('1-SETUP'!$Q108="YEARLY",EDATE(IH59,12*'1-SETUP'!$V108),""))))</f>
        <v/>
      </c>
      <c r="IJ59" s="10" t="str">
        <f>IF('1-SETUP'!$Q108="DAILY",II59+'1-SETUP'!$V108,IF('1-SETUP'!$Q108="WEEKLY",II59+'1-SETUP'!$V108*7,IF('1-SETUP'!$Q108="MONTHLY",EDATE(II59,'1-SETUP'!$V108),IF('1-SETUP'!$Q108="YEARLY",EDATE(II59,12*'1-SETUP'!$V108),""))))</f>
        <v/>
      </c>
      <c r="IK59" s="10" t="str">
        <f>IF('1-SETUP'!$Q108="DAILY",IJ59+'1-SETUP'!$V108,IF('1-SETUP'!$Q108="WEEKLY",IJ59+'1-SETUP'!$V108*7,IF('1-SETUP'!$Q108="MONTHLY",EDATE(IJ59,'1-SETUP'!$V108),IF('1-SETUP'!$Q108="YEARLY",EDATE(IJ59,12*'1-SETUP'!$V108),""))))</f>
        <v/>
      </c>
      <c r="IL59" s="10" t="str">
        <f>IF('1-SETUP'!$Q108="DAILY",IK59+'1-SETUP'!$V108,IF('1-SETUP'!$Q108="WEEKLY",IK59+'1-SETUP'!$V108*7,IF('1-SETUP'!$Q108="MONTHLY",EDATE(IK59,'1-SETUP'!$V108),IF('1-SETUP'!$Q108="YEARLY",EDATE(IK59,12*'1-SETUP'!$V108),""))))</f>
        <v/>
      </c>
      <c r="IM59" s="10" t="str">
        <f>IF('1-SETUP'!$Q108="DAILY",IL59+'1-SETUP'!$V108,IF('1-SETUP'!$Q108="WEEKLY",IL59+'1-SETUP'!$V108*7,IF('1-SETUP'!$Q108="MONTHLY",EDATE(IL59,'1-SETUP'!$V108),IF('1-SETUP'!$Q108="YEARLY",EDATE(IL59,12*'1-SETUP'!$V108),""))))</f>
        <v/>
      </c>
      <c r="IN59" s="10" t="str">
        <f>IF('1-SETUP'!$Q108="DAILY",IM59+'1-SETUP'!$V108,IF('1-SETUP'!$Q108="WEEKLY",IM59+'1-SETUP'!$V108*7,IF('1-SETUP'!$Q108="MONTHLY",EDATE(IM59,'1-SETUP'!$V108),IF('1-SETUP'!$Q108="YEARLY",EDATE(IM59,12*'1-SETUP'!$V108),""))))</f>
        <v/>
      </c>
      <c r="IO59" s="10" t="str">
        <f>IF('1-SETUP'!$Q108="DAILY",IN59+'1-SETUP'!$V108,IF('1-SETUP'!$Q108="WEEKLY",IN59+'1-SETUP'!$V108*7,IF('1-SETUP'!$Q108="MONTHLY",EDATE(IN59,'1-SETUP'!$V108),IF('1-SETUP'!$Q108="YEARLY",EDATE(IN59,12*'1-SETUP'!$V108),""))))</f>
        <v/>
      </c>
      <c r="IP59" s="10" t="str">
        <f>IF('1-SETUP'!$Q108="DAILY",IO59+'1-SETUP'!$V108,IF('1-SETUP'!$Q108="WEEKLY",IO59+'1-SETUP'!$V108*7,IF('1-SETUP'!$Q108="MONTHLY",EDATE(IO59,'1-SETUP'!$V108),IF('1-SETUP'!$Q108="YEARLY",EDATE(IO59,12*'1-SETUP'!$V108),""))))</f>
        <v/>
      </c>
      <c r="IQ59" s="10" t="str">
        <f>IF('1-SETUP'!$Q108="DAILY",IP59+'1-SETUP'!$V108,IF('1-SETUP'!$Q108="WEEKLY",IP59+'1-SETUP'!$V108*7,IF('1-SETUP'!$Q108="MONTHLY",EDATE(IP59,'1-SETUP'!$V108),IF('1-SETUP'!$Q108="YEARLY",EDATE(IP59,12*'1-SETUP'!$V108),""))))</f>
        <v/>
      </c>
      <c r="IR59" s="10" t="str">
        <f>IF('1-SETUP'!$Q108="DAILY",IQ59+'1-SETUP'!$V108,IF('1-SETUP'!$Q108="WEEKLY",IQ59+'1-SETUP'!$V108*7,IF('1-SETUP'!$Q108="MONTHLY",EDATE(IQ59,'1-SETUP'!$V108),IF('1-SETUP'!$Q108="YEARLY",EDATE(IQ59,12*'1-SETUP'!$V108),""))))</f>
        <v/>
      </c>
      <c r="IS59" s="10" t="str">
        <f>IF('1-SETUP'!$Q108="DAILY",IR59+'1-SETUP'!$V108,IF('1-SETUP'!$Q108="WEEKLY",IR59+'1-SETUP'!$V108*7,IF('1-SETUP'!$Q108="MONTHLY",EDATE(IR59,'1-SETUP'!$V108),IF('1-SETUP'!$Q108="YEARLY",EDATE(IR59,12*'1-SETUP'!$V108),""))))</f>
        <v/>
      </c>
      <c r="IT59" s="10" t="str">
        <f>IF('1-SETUP'!$Q108="DAILY",IS59+'1-SETUP'!$V108,IF('1-SETUP'!$Q108="WEEKLY",IS59+'1-SETUP'!$V108*7,IF('1-SETUP'!$Q108="MONTHLY",EDATE(IS59,'1-SETUP'!$V108),IF('1-SETUP'!$Q108="YEARLY",EDATE(IS59,12*'1-SETUP'!$V108),""))))</f>
        <v/>
      </c>
      <c r="IU59" s="10" t="str">
        <f>IF('1-SETUP'!$Q108="DAILY",IT59+'1-SETUP'!$V108,IF('1-SETUP'!$Q108="WEEKLY",IT59+'1-SETUP'!$V108*7,IF('1-SETUP'!$Q108="MONTHLY",EDATE(IT59,'1-SETUP'!$V108),IF('1-SETUP'!$Q108="YEARLY",EDATE(IT59,12*'1-SETUP'!$V108),""))))</f>
        <v/>
      </c>
      <c r="IV59" s="10" t="str">
        <f>IF('1-SETUP'!$Q108="DAILY",IU59+'1-SETUP'!$V108,IF('1-SETUP'!$Q108="WEEKLY",IU59+'1-SETUP'!$V108*7,IF('1-SETUP'!$Q108="MONTHLY",EDATE(IU59,'1-SETUP'!$V108),IF('1-SETUP'!$Q108="YEARLY",EDATE(IU59,12*'1-SETUP'!$V108),""))))</f>
        <v/>
      </c>
      <c r="IW59" s="10" t="str">
        <f>IF('1-SETUP'!$Q108="DAILY",IV59+'1-SETUP'!$V108,IF('1-SETUP'!$Q108="WEEKLY",IV59+'1-SETUP'!$V108*7,IF('1-SETUP'!$Q108="MONTHLY",EDATE(IV59,'1-SETUP'!$V108),IF('1-SETUP'!$Q108="YEARLY",EDATE(IV59,12*'1-SETUP'!$V108),""))))</f>
        <v/>
      </c>
      <c r="IX59" s="10" t="str">
        <f>IF('1-SETUP'!$Q108="DAILY",IW59+'1-SETUP'!$V108,IF('1-SETUP'!$Q108="WEEKLY",IW59+'1-SETUP'!$V108*7,IF('1-SETUP'!$Q108="MONTHLY",EDATE(IW59,'1-SETUP'!$V108),IF('1-SETUP'!$Q108="YEARLY",EDATE(IW59,12*'1-SETUP'!$V108),""))))</f>
        <v/>
      </c>
      <c r="IY59" s="10" t="str">
        <f>IF('1-SETUP'!$Q108="DAILY",IX59+'1-SETUP'!$V108,IF('1-SETUP'!$Q108="WEEKLY",IX59+'1-SETUP'!$V108*7,IF('1-SETUP'!$Q108="MONTHLY",EDATE(IX59,'1-SETUP'!$V108),IF('1-SETUP'!$Q108="YEARLY",EDATE(IX59,12*'1-SETUP'!$V108),""))))</f>
        <v/>
      </c>
      <c r="IZ59" s="10" t="str">
        <f>IF('1-SETUP'!$Q108="DAILY",IY59+'1-SETUP'!$V108,IF('1-SETUP'!$Q108="WEEKLY",IY59+'1-SETUP'!$V108*7,IF('1-SETUP'!$Q108="MONTHLY",EDATE(IY59,'1-SETUP'!$V108),IF('1-SETUP'!$Q108="YEARLY",EDATE(IY59,12*'1-SETUP'!$V108),""))))</f>
        <v/>
      </c>
      <c r="JA59" s="10" t="str">
        <f>IF('1-SETUP'!$Q108="DAILY",IZ59+'1-SETUP'!$V108,IF('1-SETUP'!$Q108="WEEKLY",IZ59+'1-SETUP'!$V108*7,IF('1-SETUP'!$Q108="MONTHLY",EDATE(IZ59,'1-SETUP'!$V108),IF('1-SETUP'!$Q108="YEARLY",EDATE(IZ59,12*'1-SETUP'!$V108),""))))</f>
        <v/>
      </c>
      <c r="JB59" s="10" t="str">
        <f>IF('1-SETUP'!$Q108="DAILY",JA59+'1-SETUP'!$V108,IF('1-SETUP'!$Q108="WEEKLY",JA59+'1-SETUP'!$V108*7,IF('1-SETUP'!$Q108="MONTHLY",EDATE(JA59,'1-SETUP'!$V108),IF('1-SETUP'!$Q108="YEARLY",EDATE(JA59,12*'1-SETUP'!$V108),""))))</f>
        <v/>
      </c>
      <c r="JC59" s="10" t="str">
        <f>IF('1-SETUP'!$Q108="DAILY",JB59+'1-SETUP'!$V108,IF('1-SETUP'!$Q108="WEEKLY",JB59+'1-SETUP'!$V108*7,IF('1-SETUP'!$Q108="MONTHLY",EDATE(JB59,'1-SETUP'!$V108),IF('1-SETUP'!$Q108="YEARLY",EDATE(JB59,12*'1-SETUP'!$V108),""))))</f>
        <v/>
      </c>
      <c r="JD59" s="10" t="str">
        <f>IF('1-SETUP'!$Q108="DAILY",JC59+'1-SETUP'!$V108,IF('1-SETUP'!$Q108="WEEKLY",JC59+'1-SETUP'!$V108*7,IF('1-SETUP'!$Q108="MONTHLY",EDATE(JC59,'1-SETUP'!$V108),IF('1-SETUP'!$Q108="YEARLY",EDATE(JC59,12*'1-SETUP'!$V108),""))))</f>
        <v/>
      </c>
      <c r="JE59" s="10" t="str">
        <f>IF('1-SETUP'!$Q108="DAILY",JD59+'1-SETUP'!$V108,IF('1-SETUP'!$Q108="WEEKLY",JD59+'1-SETUP'!$V108*7,IF('1-SETUP'!$Q108="MONTHLY",EDATE(JD59,'1-SETUP'!$V108),IF('1-SETUP'!$Q108="YEARLY",EDATE(JD59,12*'1-SETUP'!$V108),""))))</f>
        <v/>
      </c>
      <c r="JF59" s="10" t="str">
        <f>IF('1-SETUP'!$Q108="DAILY",JE59+'1-SETUP'!$V108,IF('1-SETUP'!$Q108="WEEKLY",JE59+'1-SETUP'!$V108*7,IF('1-SETUP'!$Q108="MONTHLY",EDATE(JE59,'1-SETUP'!$V108),IF('1-SETUP'!$Q108="YEARLY",EDATE(JE59,12*'1-SETUP'!$V108),""))))</f>
        <v/>
      </c>
      <c r="JG59" s="10" t="str">
        <f>IF('1-SETUP'!$Q108="DAILY",JF59+'1-SETUP'!$V108,IF('1-SETUP'!$Q108="WEEKLY",JF59+'1-SETUP'!$V108*7,IF('1-SETUP'!$Q108="MONTHLY",EDATE(JF59,'1-SETUP'!$V108),IF('1-SETUP'!$Q108="YEARLY",EDATE(JF59,12*'1-SETUP'!$V108),""))))</f>
        <v/>
      </c>
      <c r="JH59" s="10" t="str">
        <f>IF('1-SETUP'!$Q108="DAILY",JG59+'1-SETUP'!$V108,IF('1-SETUP'!$Q108="WEEKLY",JG59+'1-SETUP'!$V108*7,IF('1-SETUP'!$Q108="MONTHLY",EDATE(JG59,'1-SETUP'!$V108),IF('1-SETUP'!$Q108="YEARLY",EDATE(JG59,12*'1-SETUP'!$V108),""))))</f>
        <v/>
      </c>
      <c r="JI59" s="10" t="str">
        <f>IF('1-SETUP'!$Q108="DAILY",JH59+'1-SETUP'!$V108,IF('1-SETUP'!$Q108="WEEKLY",JH59+'1-SETUP'!$V108*7,IF('1-SETUP'!$Q108="MONTHLY",EDATE(JH59,'1-SETUP'!$V108),IF('1-SETUP'!$Q108="YEARLY",EDATE(JH59,12*'1-SETUP'!$V108),""))))</f>
        <v/>
      </c>
      <c r="JJ59" s="10" t="str">
        <f>IF('1-SETUP'!$Q108="DAILY",JI59+'1-SETUP'!$V108,IF('1-SETUP'!$Q108="WEEKLY",JI59+'1-SETUP'!$V108*7,IF('1-SETUP'!$Q108="MONTHLY",EDATE(JI59,'1-SETUP'!$V108),IF('1-SETUP'!$Q108="YEARLY",EDATE(JI59,12*'1-SETUP'!$V108),""))))</f>
        <v/>
      </c>
      <c r="JK59" s="10" t="str">
        <f>IF('1-SETUP'!$Q108="DAILY",JJ59+'1-SETUP'!$V108,IF('1-SETUP'!$Q108="WEEKLY",JJ59+'1-SETUP'!$V108*7,IF('1-SETUP'!$Q108="MONTHLY",EDATE(JJ59,'1-SETUP'!$V108),IF('1-SETUP'!$Q108="YEARLY",EDATE(JJ59,12*'1-SETUP'!$V108),""))))</f>
        <v/>
      </c>
      <c r="JL59" s="10" t="str">
        <f>IF('1-SETUP'!$Q108="DAILY",JK59+'1-SETUP'!$V108,IF('1-SETUP'!$Q108="WEEKLY",JK59+'1-SETUP'!$V108*7,IF('1-SETUP'!$Q108="MONTHLY",EDATE(JK59,'1-SETUP'!$V108),IF('1-SETUP'!$Q108="YEARLY",EDATE(JK59,12*'1-SETUP'!$V108),""))))</f>
        <v/>
      </c>
      <c r="JM59" s="10" t="str">
        <f>IF('1-SETUP'!$Q108="DAILY",JL59+'1-SETUP'!$V108,IF('1-SETUP'!$Q108="WEEKLY",JL59+'1-SETUP'!$V108*7,IF('1-SETUP'!$Q108="MONTHLY",EDATE(JL59,'1-SETUP'!$V108),IF('1-SETUP'!$Q108="YEARLY",EDATE(JL59,12*'1-SETUP'!$V108),""))))</f>
        <v/>
      </c>
      <c r="JN59" s="10" t="str">
        <f>IF('1-SETUP'!$Q108="DAILY",JM59+'1-SETUP'!$V108,IF('1-SETUP'!$Q108="WEEKLY",JM59+'1-SETUP'!$V108*7,IF('1-SETUP'!$Q108="MONTHLY",EDATE(JM59,'1-SETUP'!$V108),IF('1-SETUP'!$Q108="YEARLY",EDATE(JM59,12*'1-SETUP'!$V108),""))))</f>
        <v/>
      </c>
      <c r="JO59" s="10" t="str">
        <f>IF('1-SETUP'!$Q108="DAILY",JN59+'1-SETUP'!$V108,IF('1-SETUP'!$Q108="WEEKLY",JN59+'1-SETUP'!$V108*7,IF('1-SETUP'!$Q108="MONTHLY",EDATE(JN59,'1-SETUP'!$V108),IF('1-SETUP'!$Q108="YEARLY",EDATE(JN59,12*'1-SETUP'!$V108),""))))</f>
        <v/>
      </c>
      <c r="JP59" s="10" t="str">
        <f>IF('1-SETUP'!$Q108="DAILY",JO59+'1-SETUP'!$V108,IF('1-SETUP'!$Q108="WEEKLY",JO59+'1-SETUP'!$V108*7,IF('1-SETUP'!$Q108="MONTHLY",EDATE(JO59,'1-SETUP'!$V108),IF('1-SETUP'!$Q108="YEARLY",EDATE(JO59,12*'1-SETUP'!$V108),""))))</f>
        <v/>
      </c>
      <c r="JQ59" s="10" t="str">
        <f>IF('1-SETUP'!$Q108="DAILY",JP59+'1-SETUP'!$V108,IF('1-SETUP'!$Q108="WEEKLY",JP59+'1-SETUP'!$V108*7,IF('1-SETUP'!$Q108="MONTHLY",EDATE(JP59,'1-SETUP'!$V108),IF('1-SETUP'!$Q108="YEARLY",EDATE(JP59,12*'1-SETUP'!$V108),""))))</f>
        <v/>
      </c>
      <c r="JR59" s="10" t="str">
        <f>IF('1-SETUP'!$Q108="DAILY",JQ59+'1-SETUP'!$V108,IF('1-SETUP'!$Q108="WEEKLY",JQ59+'1-SETUP'!$V108*7,IF('1-SETUP'!$Q108="MONTHLY",EDATE(JQ59,'1-SETUP'!$V108),IF('1-SETUP'!$Q108="YEARLY",EDATE(JQ59,12*'1-SETUP'!$V108),""))))</f>
        <v/>
      </c>
      <c r="JS59" s="10" t="str">
        <f>IF('1-SETUP'!$Q108="DAILY",JR59+'1-SETUP'!$V108,IF('1-SETUP'!$Q108="WEEKLY",JR59+'1-SETUP'!$V108*7,IF('1-SETUP'!$Q108="MONTHLY",EDATE(JR59,'1-SETUP'!$V108),IF('1-SETUP'!$Q108="YEARLY",EDATE(JR59,12*'1-SETUP'!$V108),""))))</f>
        <v/>
      </c>
      <c r="JT59" s="10" t="str">
        <f>IF('1-SETUP'!$Q108="DAILY",JS59+'1-SETUP'!$V108,IF('1-SETUP'!$Q108="WEEKLY",JS59+'1-SETUP'!$V108*7,IF('1-SETUP'!$Q108="MONTHLY",EDATE(JS59,'1-SETUP'!$V108),IF('1-SETUP'!$Q108="YEARLY",EDATE(JS59,12*'1-SETUP'!$V108),""))))</f>
        <v/>
      </c>
      <c r="JU59" s="10" t="str">
        <f>IF('1-SETUP'!$Q108="DAILY",JT59+'1-SETUP'!$V108,IF('1-SETUP'!$Q108="WEEKLY",JT59+'1-SETUP'!$V108*7,IF('1-SETUP'!$Q108="MONTHLY",EDATE(JT59,'1-SETUP'!$V108),IF('1-SETUP'!$Q108="YEARLY",EDATE(JT59,12*'1-SETUP'!$V108),""))))</f>
        <v/>
      </c>
      <c r="JV59" s="10" t="str">
        <f>IF('1-SETUP'!$Q108="DAILY",JU59+'1-SETUP'!$V108,IF('1-SETUP'!$Q108="WEEKLY",JU59+'1-SETUP'!$V108*7,IF('1-SETUP'!$Q108="MONTHLY",EDATE(JU59,'1-SETUP'!$V108),IF('1-SETUP'!$Q108="YEARLY",EDATE(JU59,12*'1-SETUP'!$V108),""))))</f>
        <v/>
      </c>
      <c r="JW59" s="10" t="str">
        <f>IF('1-SETUP'!$Q108="DAILY",JV59+'1-SETUP'!$V108,IF('1-SETUP'!$Q108="WEEKLY",JV59+'1-SETUP'!$V108*7,IF('1-SETUP'!$Q108="MONTHLY",EDATE(JV59,'1-SETUP'!$V108),IF('1-SETUP'!$Q108="YEARLY",EDATE(JV59,12*'1-SETUP'!$V108),""))))</f>
        <v/>
      </c>
      <c r="JX59" s="10" t="str">
        <f>IF('1-SETUP'!$Q108="DAILY",JW59+'1-SETUP'!$V108,IF('1-SETUP'!$Q108="WEEKLY",JW59+'1-SETUP'!$V108*7,IF('1-SETUP'!$Q108="MONTHLY",EDATE(JW59,'1-SETUP'!$V108),IF('1-SETUP'!$Q108="YEARLY",EDATE(JW59,12*'1-SETUP'!$V108),""))))</f>
        <v/>
      </c>
      <c r="JY59" s="10" t="str">
        <f>IF('1-SETUP'!$Q108="DAILY",JX59+'1-SETUP'!$V108,IF('1-SETUP'!$Q108="WEEKLY",JX59+'1-SETUP'!$V108*7,IF('1-SETUP'!$Q108="MONTHLY",EDATE(JX59,'1-SETUP'!$V108),IF('1-SETUP'!$Q108="YEARLY",EDATE(JX59,12*'1-SETUP'!$V108),""))))</f>
        <v/>
      </c>
      <c r="JZ59" s="10" t="str">
        <f>IF('1-SETUP'!$Q108="DAILY",JY59+'1-SETUP'!$V108,IF('1-SETUP'!$Q108="WEEKLY",JY59+'1-SETUP'!$V108*7,IF('1-SETUP'!$Q108="MONTHLY",EDATE(JY59,'1-SETUP'!$V108),IF('1-SETUP'!$Q108="YEARLY",EDATE(JY59,12*'1-SETUP'!$V108),""))))</f>
        <v/>
      </c>
      <c r="KA59" s="10" t="str">
        <f>IF('1-SETUP'!$Q108="DAILY",JZ59+'1-SETUP'!$V108,IF('1-SETUP'!$Q108="WEEKLY",JZ59+'1-SETUP'!$V108*7,IF('1-SETUP'!$Q108="MONTHLY",EDATE(JZ59,'1-SETUP'!$V108),IF('1-SETUP'!$Q108="YEARLY",EDATE(JZ59,12*'1-SETUP'!$V108),""))))</f>
        <v/>
      </c>
      <c r="KB59" s="10" t="str">
        <f>IF('1-SETUP'!$Q108="DAILY",KA59+'1-SETUP'!$V108,IF('1-SETUP'!$Q108="WEEKLY",KA59+'1-SETUP'!$V108*7,IF('1-SETUP'!$Q108="MONTHLY",EDATE(KA59,'1-SETUP'!$V108),IF('1-SETUP'!$Q108="YEARLY",EDATE(KA59,12*'1-SETUP'!$V108),""))))</f>
        <v/>
      </c>
      <c r="KC59" s="10" t="str">
        <f>IF('1-SETUP'!$Q108="DAILY",KB59+'1-SETUP'!$V108,IF('1-SETUP'!$Q108="WEEKLY",KB59+'1-SETUP'!$V108*7,IF('1-SETUP'!$Q108="MONTHLY",EDATE(KB59,'1-SETUP'!$V108),IF('1-SETUP'!$Q108="YEARLY",EDATE(KB59,12*'1-SETUP'!$V108),""))))</f>
        <v/>
      </c>
      <c r="KD59" s="10" t="str">
        <f>IF('1-SETUP'!$Q108="DAILY",KC59+'1-SETUP'!$V108,IF('1-SETUP'!$Q108="WEEKLY",KC59+'1-SETUP'!$V108*7,IF('1-SETUP'!$Q108="MONTHLY",EDATE(KC59,'1-SETUP'!$V108),IF('1-SETUP'!$Q108="YEARLY",EDATE(KC59,12*'1-SETUP'!$V108),""))))</f>
        <v/>
      </c>
      <c r="KE59" s="10" t="str">
        <f>IF('1-SETUP'!$Q108="DAILY",KD59+'1-SETUP'!$V108,IF('1-SETUP'!$Q108="WEEKLY",KD59+'1-SETUP'!$V108*7,IF('1-SETUP'!$Q108="MONTHLY",EDATE(KD59,'1-SETUP'!$V108),IF('1-SETUP'!$Q108="YEARLY",EDATE(KD59,12*'1-SETUP'!$V108),""))))</f>
        <v/>
      </c>
      <c r="KF59" s="10" t="str">
        <f>IF('1-SETUP'!$Q108="DAILY",KE59+'1-SETUP'!$V108,IF('1-SETUP'!$Q108="WEEKLY",KE59+'1-SETUP'!$V108*7,IF('1-SETUP'!$Q108="MONTHLY",EDATE(KE59,'1-SETUP'!$V108),IF('1-SETUP'!$Q108="YEARLY",EDATE(KE59,12*'1-SETUP'!$V108),""))))</f>
        <v/>
      </c>
      <c r="KG59" s="10" t="str">
        <f>IF('1-SETUP'!$Q108="DAILY",KF59+'1-SETUP'!$V108,IF('1-SETUP'!$Q108="WEEKLY",KF59+'1-SETUP'!$V108*7,IF('1-SETUP'!$Q108="MONTHLY",EDATE(KF59,'1-SETUP'!$V108),IF('1-SETUP'!$Q108="YEARLY",EDATE(KF59,12*'1-SETUP'!$V108),""))))</f>
        <v/>
      </c>
      <c r="KH59" s="10" t="str">
        <f>IF('1-SETUP'!$Q108="DAILY",KG59+'1-SETUP'!$V108,IF('1-SETUP'!$Q108="WEEKLY",KG59+'1-SETUP'!$V108*7,IF('1-SETUP'!$Q108="MONTHLY",EDATE(KG59,'1-SETUP'!$V108),IF('1-SETUP'!$Q108="YEARLY",EDATE(KG59,12*'1-SETUP'!$V108),""))))</f>
        <v/>
      </c>
      <c r="KI59" s="10" t="str">
        <f>IF('1-SETUP'!$Q108="DAILY",KH59+'1-SETUP'!$V108,IF('1-SETUP'!$Q108="WEEKLY",KH59+'1-SETUP'!$V108*7,IF('1-SETUP'!$Q108="MONTHLY",EDATE(KH59,'1-SETUP'!$V108),IF('1-SETUP'!$Q108="YEARLY",EDATE(KH59,12*'1-SETUP'!$V108),""))))</f>
        <v/>
      </c>
      <c r="KJ59" s="10" t="str">
        <f>IF('1-SETUP'!$Q108="DAILY",KI59+'1-SETUP'!$V108,IF('1-SETUP'!$Q108="WEEKLY",KI59+'1-SETUP'!$V108*7,IF('1-SETUP'!$Q108="MONTHLY",EDATE(KI59,'1-SETUP'!$V108),IF('1-SETUP'!$Q108="YEARLY",EDATE(KI59,12*'1-SETUP'!$V108),""))))</f>
        <v/>
      </c>
      <c r="KK59" s="10" t="str">
        <f>IF('1-SETUP'!$Q108="DAILY",KJ59+'1-SETUP'!$V108,IF('1-SETUP'!$Q108="WEEKLY",KJ59+'1-SETUP'!$V108*7,IF('1-SETUP'!$Q108="MONTHLY",EDATE(KJ59,'1-SETUP'!$V108),IF('1-SETUP'!$Q108="YEARLY",EDATE(KJ59,12*'1-SETUP'!$V108),""))))</f>
        <v/>
      </c>
      <c r="KL59" s="10" t="str">
        <f>IF('1-SETUP'!$Q108="DAILY",KK59+'1-SETUP'!$V108,IF('1-SETUP'!$Q108="WEEKLY",KK59+'1-SETUP'!$V108*7,IF('1-SETUP'!$Q108="MONTHLY",EDATE(KK59,'1-SETUP'!$V108),IF('1-SETUP'!$Q108="YEARLY",EDATE(KK59,12*'1-SETUP'!$V108),""))))</f>
        <v/>
      </c>
      <c r="KM59" s="10" t="str">
        <f>IF('1-SETUP'!$Q108="DAILY",KL59+'1-SETUP'!$V108,IF('1-SETUP'!$Q108="WEEKLY",KL59+'1-SETUP'!$V108*7,IF('1-SETUP'!$Q108="MONTHLY",EDATE(KL59,'1-SETUP'!$V108),IF('1-SETUP'!$Q108="YEARLY",EDATE(KL59,12*'1-SETUP'!$V108),""))))</f>
        <v/>
      </c>
      <c r="KN59" s="10" t="str">
        <f>IF('1-SETUP'!$Q108="DAILY",KM59+'1-SETUP'!$V108,IF('1-SETUP'!$Q108="WEEKLY",KM59+'1-SETUP'!$V108*7,IF('1-SETUP'!$Q108="MONTHLY",EDATE(KM59,'1-SETUP'!$V108),IF('1-SETUP'!$Q108="YEARLY",EDATE(KM59,12*'1-SETUP'!$V108),""))))</f>
        <v/>
      </c>
      <c r="KO59" s="10" t="str">
        <f>IF('1-SETUP'!$Q108="DAILY",KN59+'1-SETUP'!$V108,IF('1-SETUP'!$Q108="WEEKLY",KN59+'1-SETUP'!$V108*7,IF('1-SETUP'!$Q108="MONTHLY",EDATE(KN59,'1-SETUP'!$V108),IF('1-SETUP'!$Q108="YEARLY",EDATE(KN59,12*'1-SETUP'!$V108),""))))</f>
        <v/>
      </c>
      <c r="KP59" s="10" t="str">
        <f>IF('1-SETUP'!$Q108="DAILY",KO59+'1-SETUP'!$V108,IF('1-SETUP'!$Q108="WEEKLY",KO59+'1-SETUP'!$V108*7,IF('1-SETUP'!$Q108="MONTHLY",EDATE(KO59,'1-SETUP'!$V108),IF('1-SETUP'!$Q108="YEARLY",EDATE(KO59,12*'1-SETUP'!$V108),""))))</f>
        <v/>
      </c>
      <c r="KQ59" s="10" t="str">
        <f>IF('1-SETUP'!$Q108="DAILY",KP59+'1-SETUP'!$V108,IF('1-SETUP'!$Q108="WEEKLY",KP59+'1-SETUP'!$V108*7,IF('1-SETUP'!$Q108="MONTHLY",EDATE(KP59,'1-SETUP'!$V108),IF('1-SETUP'!$Q108="YEARLY",EDATE(KP59,12*'1-SETUP'!$V108),""))))</f>
        <v/>
      </c>
      <c r="KR59" s="10" t="str">
        <f>IF('1-SETUP'!$Q108="DAILY",KQ59+'1-SETUP'!$V108,IF('1-SETUP'!$Q108="WEEKLY",KQ59+'1-SETUP'!$V108*7,IF('1-SETUP'!$Q108="MONTHLY",EDATE(KQ59,'1-SETUP'!$V108),IF('1-SETUP'!$Q108="YEARLY",EDATE(KQ59,12*'1-SETUP'!$V108),""))))</f>
        <v/>
      </c>
      <c r="KS59" s="10" t="str">
        <f>IF('1-SETUP'!$Q108="DAILY",KR59+'1-SETUP'!$V108,IF('1-SETUP'!$Q108="WEEKLY",KR59+'1-SETUP'!$V108*7,IF('1-SETUP'!$Q108="MONTHLY",EDATE(KR59,'1-SETUP'!$V108),IF('1-SETUP'!$Q108="YEARLY",EDATE(KR59,12*'1-SETUP'!$V108),""))))</f>
        <v/>
      </c>
      <c r="KT59" s="10" t="str">
        <f>IF('1-SETUP'!$Q108="DAILY",KS59+'1-SETUP'!$V108,IF('1-SETUP'!$Q108="WEEKLY",KS59+'1-SETUP'!$V108*7,IF('1-SETUP'!$Q108="MONTHLY",EDATE(KS59,'1-SETUP'!$V108),IF('1-SETUP'!$Q108="YEARLY",EDATE(KS59,12*'1-SETUP'!$V108),""))))</f>
        <v/>
      </c>
      <c r="KU59" s="10" t="str">
        <f>IF('1-SETUP'!$Q108="DAILY",KT59+'1-SETUP'!$V108,IF('1-SETUP'!$Q108="WEEKLY",KT59+'1-SETUP'!$V108*7,IF('1-SETUP'!$Q108="MONTHLY",EDATE(KT59,'1-SETUP'!$V108),IF('1-SETUP'!$Q108="YEARLY",EDATE(KT59,12*'1-SETUP'!$V108),""))))</f>
        <v/>
      </c>
      <c r="KV59" s="10" t="str">
        <f>IF('1-SETUP'!$Q108="DAILY",KU59+'1-SETUP'!$V108,IF('1-SETUP'!$Q108="WEEKLY",KU59+'1-SETUP'!$V108*7,IF('1-SETUP'!$Q108="MONTHLY",EDATE(KU59,'1-SETUP'!$V108),IF('1-SETUP'!$Q108="YEARLY",EDATE(KU59,12*'1-SETUP'!$V108),""))))</f>
        <v/>
      </c>
      <c r="KW59" s="10" t="str">
        <f>IF('1-SETUP'!$Q108="DAILY",KV59+'1-SETUP'!$V108,IF('1-SETUP'!$Q108="WEEKLY",KV59+'1-SETUP'!$V108*7,IF('1-SETUP'!$Q108="MONTHLY",EDATE(KV59,'1-SETUP'!$V108),IF('1-SETUP'!$Q108="YEARLY",EDATE(KV59,12*'1-SETUP'!$V108),""))))</f>
        <v/>
      </c>
      <c r="KX59" s="10" t="str">
        <f>IF('1-SETUP'!$Q108="DAILY",KW59+'1-SETUP'!$V108,IF('1-SETUP'!$Q108="WEEKLY",KW59+'1-SETUP'!$V108*7,IF('1-SETUP'!$Q108="MONTHLY",EDATE(KW59,'1-SETUP'!$V108),IF('1-SETUP'!$Q108="YEARLY",EDATE(KW59,12*'1-SETUP'!$V108),""))))</f>
        <v/>
      </c>
      <c r="KY59" s="10" t="str">
        <f>IF('1-SETUP'!$Q108="DAILY",KX59+'1-SETUP'!$V108,IF('1-SETUP'!$Q108="WEEKLY",KX59+'1-SETUP'!$V108*7,IF('1-SETUP'!$Q108="MONTHLY",EDATE(KX59,'1-SETUP'!$V108),IF('1-SETUP'!$Q108="YEARLY",EDATE(KX59,12*'1-SETUP'!$V108),""))))</f>
        <v/>
      </c>
      <c r="KZ59" s="10" t="str">
        <f>IF('1-SETUP'!$Q108="DAILY",KY59+'1-SETUP'!$V108,IF('1-SETUP'!$Q108="WEEKLY",KY59+'1-SETUP'!$V108*7,IF('1-SETUP'!$Q108="MONTHLY",EDATE(KY59,'1-SETUP'!$V108),IF('1-SETUP'!$Q108="YEARLY",EDATE(KY59,12*'1-SETUP'!$V108),""))))</f>
        <v/>
      </c>
      <c r="LA59" s="10" t="str">
        <f>IF('1-SETUP'!$Q108="DAILY",KZ59+'1-SETUP'!$V108,IF('1-SETUP'!$Q108="WEEKLY",KZ59+'1-SETUP'!$V108*7,IF('1-SETUP'!$Q108="MONTHLY",EDATE(KZ59,'1-SETUP'!$V108),IF('1-SETUP'!$Q108="YEARLY",EDATE(KZ59,12*'1-SETUP'!$V108),""))))</f>
        <v/>
      </c>
      <c r="LB59" s="10" t="str">
        <f>IF('1-SETUP'!$Q108="DAILY",LA59+'1-SETUP'!$V108,IF('1-SETUP'!$Q108="WEEKLY",LA59+'1-SETUP'!$V108*7,IF('1-SETUP'!$Q108="MONTHLY",EDATE(LA59,'1-SETUP'!$V108),IF('1-SETUP'!$Q108="YEARLY",EDATE(LA59,12*'1-SETUP'!$V108),""))))</f>
        <v/>
      </c>
      <c r="LC59" s="10" t="str">
        <f>IF('1-SETUP'!$Q108="DAILY",LB59+'1-SETUP'!$V108,IF('1-SETUP'!$Q108="WEEKLY",LB59+'1-SETUP'!$V108*7,IF('1-SETUP'!$Q108="MONTHLY",EDATE(LB59,'1-SETUP'!$V108),IF('1-SETUP'!$Q108="YEARLY",EDATE(LB59,12*'1-SETUP'!$V108),""))))</f>
        <v/>
      </c>
      <c r="LD59" s="10" t="str">
        <f>IF('1-SETUP'!$Q108="DAILY",LC59+'1-SETUP'!$V108,IF('1-SETUP'!$Q108="WEEKLY",LC59+'1-SETUP'!$V108*7,IF('1-SETUP'!$Q108="MONTHLY",EDATE(LC59,'1-SETUP'!$V108),IF('1-SETUP'!$Q108="YEARLY",EDATE(LC59,12*'1-SETUP'!$V108),""))))</f>
        <v/>
      </c>
      <c r="LE59" s="10" t="str">
        <f>IF('1-SETUP'!$Q108="DAILY",LD59+'1-SETUP'!$V108,IF('1-SETUP'!$Q108="WEEKLY",LD59+'1-SETUP'!$V108*7,IF('1-SETUP'!$Q108="MONTHLY",EDATE(LD59,'1-SETUP'!$V108),IF('1-SETUP'!$Q108="YEARLY",EDATE(LD59,12*'1-SETUP'!$V108),""))))</f>
        <v/>
      </c>
      <c r="LF59" s="10" t="str">
        <f>IF('1-SETUP'!$Q108="DAILY",LE59+'1-SETUP'!$V108,IF('1-SETUP'!$Q108="WEEKLY",LE59+'1-SETUP'!$V108*7,IF('1-SETUP'!$Q108="MONTHLY",EDATE(LE59,'1-SETUP'!$V108),IF('1-SETUP'!$Q108="YEARLY",EDATE(LE59,12*'1-SETUP'!$V108),""))))</f>
        <v/>
      </c>
      <c r="LG59" s="10" t="str">
        <f>IF('1-SETUP'!$Q108="DAILY",LF59+'1-SETUP'!$V108,IF('1-SETUP'!$Q108="WEEKLY",LF59+'1-SETUP'!$V108*7,IF('1-SETUP'!$Q108="MONTHLY",EDATE(LF59,'1-SETUP'!$V108),IF('1-SETUP'!$Q108="YEARLY",EDATE(LF59,12*'1-SETUP'!$V108),""))))</f>
        <v/>
      </c>
      <c r="LH59" s="10" t="str">
        <f>IF('1-SETUP'!$Q108="DAILY",LG59+'1-SETUP'!$V108,IF('1-SETUP'!$Q108="WEEKLY",LG59+'1-SETUP'!$V108*7,IF('1-SETUP'!$Q108="MONTHLY",EDATE(LG59,'1-SETUP'!$V108),IF('1-SETUP'!$Q108="YEARLY",EDATE(LG59,12*'1-SETUP'!$V108),""))))</f>
        <v/>
      </c>
      <c r="LI59" s="10" t="str">
        <f>IF('1-SETUP'!$Q108="DAILY",LH59+'1-SETUP'!$V108,IF('1-SETUP'!$Q108="WEEKLY",LH59+'1-SETUP'!$V108*7,IF('1-SETUP'!$Q108="MONTHLY",EDATE(LH59,'1-SETUP'!$V108),IF('1-SETUP'!$Q108="YEARLY",EDATE(LH59,12*'1-SETUP'!$V108),""))))</f>
        <v/>
      </c>
      <c r="LJ59" s="10" t="str">
        <f>IF('1-SETUP'!$Q108="DAILY",LI59+'1-SETUP'!$V108,IF('1-SETUP'!$Q108="WEEKLY",LI59+'1-SETUP'!$V108*7,IF('1-SETUP'!$Q108="MONTHLY",EDATE(LI59,'1-SETUP'!$V108),IF('1-SETUP'!$Q108="YEARLY",EDATE(LI59,12*'1-SETUP'!$V108),""))))</f>
        <v/>
      </c>
      <c r="LK59" s="10" t="str">
        <f>IF('1-SETUP'!$Q108="DAILY",LJ59+'1-SETUP'!$V108,IF('1-SETUP'!$Q108="WEEKLY",LJ59+'1-SETUP'!$V108*7,IF('1-SETUP'!$Q108="MONTHLY",EDATE(LJ59,'1-SETUP'!$V108),IF('1-SETUP'!$Q108="YEARLY",EDATE(LJ59,12*'1-SETUP'!$V108),""))))</f>
        <v/>
      </c>
      <c r="LL59" s="10" t="str">
        <f>IF('1-SETUP'!$Q108="DAILY",LK59+'1-SETUP'!$V108,IF('1-SETUP'!$Q108="WEEKLY",LK59+'1-SETUP'!$V108*7,IF('1-SETUP'!$Q108="MONTHLY",EDATE(LK59,'1-SETUP'!$V108),IF('1-SETUP'!$Q108="YEARLY",EDATE(LK59,12*'1-SETUP'!$V108),""))))</f>
        <v/>
      </c>
      <c r="LM59" s="10" t="str">
        <f>IF('1-SETUP'!$Q108="DAILY",LL59+'1-SETUP'!$V108,IF('1-SETUP'!$Q108="WEEKLY",LL59+'1-SETUP'!$V108*7,IF('1-SETUP'!$Q108="MONTHLY",EDATE(LL59,'1-SETUP'!$V108),IF('1-SETUP'!$Q108="YEARLY",EDATE(LL59,12*'1-SETUP'!$V108),""))))</f>
        <v/>
      </c>
      <c r="LN59" s="10" t="str">
        <f>IF('1-SETUP'!$Q108="DAILY",LM59+'1-SETUP'!$V108,IF('1-SETUP'!$Q108="WEEKLY",LM59+'1-SETUP'!$V108*7,IF('1-SETUP'!$Q108="MONTHLY",EDATE(LM59,'1-SETUP'!$V108),IF('1-SETUP'!$Q108="YEARLY",EDATE(LM59,12*'1-SETUP'!$V108),""))))</f>
        <v/>
      </c>
      <c r="LO59" s="10" t="str">
        <f>IF('1-SETUP'!$Q108="DAILY",LN59+'1-SETUP'!$V108,IF('1-SETUP'!$Q108="WEEKLY",LN59+'1-SETUP'!$V108*7,IF('1-SETUP'!$Q108="MONTHLY",EDATE(LN59,'1-SETUP'!$V108),IF('1-SETUP'!$Q108="YEARLY",EDATE(LN59,12*'1-SETUP'!$V108),""))))</f>
        <v/>
      </c>
      <c r="LP59" s="10" t="str">
        <f>IF('1-SETUP'!$Q108="DAILY",LO59+'1-SETUP'!$V108,IF('1-SETUP'!$Q108="WEEKLY",LO59+'1-SETUP'!$V108*7,IF('1-SETUP'!$Q108="MONTHLY",EDATE(LO59,'1-SETUP'!$V108),IF('1-SETUP'!$Q108="YEARLY",EDATE(LO59,12*'1-SETUP'!$V108),""))))</f>
        <v/>
      </c>
      <c r="LQ59" s="10" t="str">
        <f>IF('1-SETUP'!$Q108="DAILY",LP59+'1-SETUP'!$V108,IF('1-SETUP'!$Q108="WEEKLY",LP59+'1-SETUP'!$V108*7,IF('1-SETUP'!$Q108="MONTHLY",EDATE(LP59,'1-SETUP'!$V108),IF('1-SETUP'!$Q108="YEARLY",EDATE(LP59,12*'1-SETUP'!$V108),""))))</f>
        <v/>
      </c>
      <c r="LR59" s="10" t="str">
        <f>IF('1-SETUP'!$Q108="DAILY",LQ59+'1-SETUP'!$V108,IF('1-SETUP'!$Q108="WEEKLY",LQ59+'1-SETUP'!$V108*7,IF('1-SETUP'!$Q108="MONTHLY",EDATE(LQ59,'1-SETUP'!$V108),IF('1-SETUP'!$Q108="YEARLY",EDATE(LQ59,12*'1-SETUP'!$V108),""))))</f>
        <v/>
      </c>
      <c r="LS59" s="10" t="str">
        <f>IF('1-SETUP'!$Q108="DAILY",LR59+'1-SETUP'!$V108,IF('1-SETUP'!$Q108="WEEKLY",LR59+'1-SETUP'!$V108*7,IF('1-SETUP'!$Q108="MONTHLY",EDATE(LR59,'1-SETUP'!$V108),IF('1-SETUP'!$Q108="YEARLY",EDATE(LR59,12*'1-SETUP'!$V108),""))))</f>
        <v/>
      </c>
      <c r="LT59" s="10" t="str">
        <f>IF('1-SETUP'!$Q108="DAILY",LS59+'1-SETUP'!$V108,IF('1-SETUP'!$Q108="WEEKLY",LS59+'1-SETUP'!$V108*7,IF('1-SETUP'!$Q108="MONTHLY",EDATE(LS59,'1-SETUP'!$V108),IF('1-SETUP'!$Q108="YEARLY",EDATE(LS59,12*'1-SETUP'!$V108),""))))</f>
        <v/>
      </c>
      <c r="LU59" s="10" t="str">
        <f>IF('1-SETUP'!$Q108="DAILY",LT59+'1-SETUP'!$V108,IF('1-SETUP'!$Q108="WEEKLY",LT59+'1-SETUP'!$V108*7,IF('1-SETUP'!$Q108="MONTHLY",EDATE(LT59,'1-SETUP'!$V108),IF('1-SETUP'!$Q108="YEARLY",EDATE(LT59,12*'1-SETUP'!$V108),""))))</f>
        <v/>
      </c>
      <c r="LV59" s="10" t="str">
        <f>IF('1-SETUP'!$Q108="DAILY",LU59+'1-SETUP'!$V108,IF('1-SETUP'!$Q108="WEEKLY",LU59+'1-SETUP'!$V108*7,IF('1-SETUP'!$Q108="MONTHLY",EDATE(LU59,'1-SETUP'!$V108),IF('1-SETUP'!$Q108="YEARLY",EDATE(LU59,12*'1-SETUP'!$V108),""))))</f>
        <v/>
      </c>
      <c r="LW59" s="10" t="str">
        <f>IF('1-SETUP'!$Q108="DAILY",LV59+'1-SETUP'!$V108,IF('1-SETUP'!$Q108="WEEKLY",LV59+'1-SETUP'!$V108*7,IF('1-SETUP'!$Q108="MONTHLY",EDATE(LV59,'1-SETUP'!$V108),IF('1-SETUP'!$Q108="YEARLY",EDATE(LV59,12*'1-SETUP'!$V108),""))))</f>
        <v/>
      </c>
      <c r="LX59" s="10" t="str">
        <f>IF('1-SETUP'!$Q108="DAILY",LW59+'1-SETUP'!$V108,IF('1-SETUP'!$Q108="WEEKLY",LW59+'1-SETUP'!$V108*7,IF('1-SETUP'!$Q108="MONTHLY",EDATE(LW59,'1-SETUP'!$V108),IF('1-SETUP'!$Q108="YEARLY",EDATE(LW59,12*'1-SETUP'!$V108),""))))</f>
        <v/>
      </c>
      <c r="LY59" s="10" t="str">
        <f>IF('1-SETUP'!$Q108="DAILY",LX59+'1-SETUP'!$V108,IF('1-SETUP'!$Q108="WEEKLY",LX59+'1-SETUP'!$V108*7,IF('1-SETUP'!$Q108="MONTHLY",EDATE(LX59,'1-SETUP'!$V108),IF('1-SETUP'!$Q108="YEARLY",EDATE(LX59,12*'1-SETUP'!$V108),""))))</f>
        <v/>
      </c>
      <c r="LZ59" s="10" t="str">
        <f>IF('1-SETUP'!$Q108="DAILY",LY59+'1-SETUP'!$V108,IF('1-SETUP'!$Q108="WEEKLY",LY59+'1-SETUP'!$V108*7,IF('1-SETUP'!$Q108="MONTHLY",EDATE(LY59,'1-SETUP'!$V108),IF('1-SETUP'!$Q108="YEARLY",EDATE(LY59,12*'1-SETUP'!$V108),""))))</f>
        <v/>
      </c>
      <c r="MA59" s="10" t="str">
        <f>IF('1-SETUP'!$Q108="DAILY",LZ59+'1-SETUP'!$V108,IF('1-SETUP'!$Q108="WEEKLY",LZ59+'1-SETUP'!$V108*7,IF('1-SETUP'!$Q108="MONTHLY",EDATE(LZ59,'1-SETUP'!$V108),IF('1-SETUP'!$Q108="YEARLY",EDATE(LZ59,12*'1-SETUP'!$V108),""))))</f>
        <v/>
      </c>
      <c r="MB59" s="10" t="str">
        <f>IF('1-SETUP'!$Q108="DAILY",MA59+'1-SETUP'!$V108,IF('1-SETUP'!$Q108="WEEKLY",MA59+'1-SETUP'!$V108*7,IF('1-SETUP'!$Q108="MONTHLY",EDATE(MA59,'1-SETUP'!$V108),IF('1-SETUP'!$Q108="YEARLY",EDATE(MA59,12*'1-SETUP'!$V108),""))))</f>
        <v/>
      </c>
      <c r="MC59" s="10" t="str">
        <f>IF('1-SETUP'!$Q108="DAILY",MB59+'1-SETUP'!$V108,IF('1-SETUP'!$Q108="WEEKLY",MB59+'1-SETUP'!$V108*7,IF('1-SETUP'!$Q108="MONTHLY",EDATE(MB59,'1-SETUP'!$V108),IF('1-SETUP'!$Q108="YEARLY",EDATE(MB59,12*'1-SETUP'!$V108),""))))</f>
        <v/>
      </c>
      <c r="MD59" s="10" t="str">
        <f>IF('1-SETUP'!$Q108="DAILY",MC59+'1-SETUP'!$V108,IF('1-SETUP'!$Q108="WEEKLY",MC59+'1-SETUP'!$V108*7,IF('1-SETUP'!$Q108="MONTHLY",EDATE(MC59,'1-SETUP'!$V108),IF('1-SETUP'!$Q108="YEARLY",EDATE(MC59,12*'1-SETUP'!$V108),""))))</f>
        <v/>
      </c>
      <c r="ME59" s="10" t="str">
        <f>IF('1-SETUP'!$Q108="DAILY",MD59+'1-SETUP'!$V108,IF('1-SETUP'!$Q108="WEEKLY",MD59+'1-SETUP'!$V108*7,IF('1-SETUP'!$Q108="MONTHLY",EDATE(MD59,'1-SETUP'!$V108),IF('1-SETUP'!$Q108="YEARLY",EDATE(MD59,12*'1-SETUP'!$V108),""))))</f>
        <v/>
      </c>
      <c r="MF59" s="10" t="str">
        <f>IF('1-SETUP'!$Q108="DAILY",ME59+'1-SETUP'!$V108,IF('1-SETUP'!$Q108="WEEKLY",ME59+'1-SETUP'!$V108*7,IF('1-SETUP'!$Q108="MONTHLY",EDATE(ME59,'1-SETUP'!$V108),IF('1-SETUP'!$Q108="YEARLY",EDATE(ME59,12*'1-SETUP'!$V108),""))))</f>
        <v/>
      </c>
      <c r="MG59" s="10" t="str">
        <f>IF('1-SETUP'!$Q108="DAILY",MF59+'1-SETUP'!$V108,IF('1-SETUP'!$Q108="WEEKLY",MF59+'1-SETUP'!$V108*7,IF('1-SETUP'!$Q108="MONTHLY",EDATE(MF59,'1-SETUP'!$V108),IF('1-SETUP'!$Q108="YEARLY",EDATE(MF59,12*'1-SETUP'!$V108),""))))</f>
        <v/>
      </c>
      <c r="MH59" s="10" t="str">
        <f>IF('1-SETUP'!$Q108="DAILY",MG59+'1-SETUP'!$V108,IF('1-SETUP'!$Q108="WEEKLY",MG59+'1-SETUP'!$V108*7,IF('1-SETUP'!$Q108="MONTHLY",EDATE(MG59,'1-SETUP'!$V108),IF('1-SETUP'!$Q108="YEARLY",EDATE(MG59,12*'1-SETUP'!$V108),""))))</f>
        <v/>
      </c>
      <c r="MI59" s="10" t="str">
        <f>IF('1-SETUP'!$Q108="DAILY",MH59+'1-SETUP'!$V108,IF('1-SETUP'!$Q108="WEEKLY",MH59+'1-SETUP'!$V108*7,IF('1-SETUP'!$Q108="MONTHLY",EDATE(MH59,'1-SETUP'!$V108),IF('1-SETUP'!$Q108="YEARLY",EDATE(MH59,12*'1-SETUP'!$V108),""))))</f>
        <v/>
      </c>
      <c r="MJ59" s="10" t="str">
        <f>IF('1-SETUP'!$Q108="DAILY",MI59+'1-SETUP'!$V108,IF('1-SETUP'!$Q108="WEEKLY",MI59+'1-SETUP'!$V108*7,IF('1-SETUP'!$Q108="MONTHLY",EDATE(MI59,'1-SETUP'!$V108),IF('1-SETUP'!$Q108="YEARLY",EDATE(MI59,12*'1-SETUP'!$V108),""))))</f>
        <v/>
      </c>
      <c r="MK59" s="10" t="str">
        <f>IF('1-SETUP'!$Q108="DAILY",MJ59+'1-SETUP'!$V108,IF('1-SETUP'!$Q108="WEEKLY",MJ59+'1-SETUP'!$V108*7,IF('1-SETUP'!$Q108="MONTHLY",EDATE(MJ59,'1-SETUP'!$V108),IF('1-SETUP'!$Q108="YEARLY",EDATE(MJ59,12*'1-SETUP'!$V108),""))))</f>
        <v/>
      </c>
      <c r="ML59" s="10" t="str">
        <f>IF('1-SETUP'!$Q108="DAILY",MK59+'1-SETUP'!$V108,IF('1-SETUP'!$Q108="WEEKLY",MK59+'1-SETUP'!$V108*7,IF('1-SETUP'!$Q108="MONTHLY",EDATE(MK59,'1-SETUP'!$V108),IF('1-SETUP'!$Q108="YEARLY",EDATE(MK59,12*'1-SETUP'!$V108),""))))</f>
        <v/>
      </c>
      <c r="MM59" s="10" t="str">
        <f>IF('1-SETUP'!$Q108="DAILY",ML59+'1-SETUP'!$V108,IF('1-SETUP'!$Q108="WEEKLY",ML59+'1-SETUP'!$V108*7,IF('1-SETUP'!$Q108="MONTHLY",EDATE(ML59,'1-SETUP'!$V108),IF('1-SETUP'!$Q108="YEARLY",EDATE(ML59,12*'1-SETUP'!$V108),""))))</f>
        <v/>
      </c>
      <c r="MN59" s="10" t="str">
        <f>IF('1-SETUP'!$Q108="DAILY",MM59+'1-SETUP'!$V108,IF('1-SETUP'!$Q108="WEEKLY",MM59+'1-SETUP'!$V108*7,IF('1-SETUP'!$Q108="MONTHLY",EDATE(MM59,'1-SETUP'!$V108),IF('1-SETUP'!$Q108="YEARLY",EDATE(MM59,12*'1-SETUP'!$V108),""))))</f>
        <v/>
      </c>
      <c r="MO59" s="10" t="str">
        <f>IF('1-SETUP'!$Q108="DAILY",MN59+'1-SETUP'!$V108,IF('1-SETUP'!$Q108="WEEKLY",MN59+'1-SETUP'!$V108*7,IF('1-SETUP'!$Q108="MONTHLY",EDATE(MN59,'1-SETUP'!$V108),IF('1-SETUP'!$Q108="YEARLY",EDATE(MN59,12*'1-SETUP'!$V108),""))))</f>
        <v/>
      </c>
      <c r="MP59" s="10" t="str">
        <f>IF('1-SETUP'!$Q108="DAILY",MO59+'1-SETUP'!$V108,IF('1-SETUP'!$Q108="WEEKLY",MO59+'1-SETUP'!$V108*7,IF('1-SETUP'!$Q108="MONTHLY",EDATE(MO59,'1-SETUP'!$V108),IF('1-SETUP'!$Q108="YEARLY",EDATE(MO59,12*'1-SETUP'!$V108),""))))</f>
        <v/>
      </c>
      <c r="MQ59" s="10" t="str">
        <f>IF('1-SETUP'!$Q108="DAILY",MP59+'1-SETUP'!$V108,IF('1-SETUP'!$Q108="WEEKLY",MP59+'1-SETUP'!$V108*7,IF('1-SETUP'!$Q108="MONTHLY",EDATE(MP59,'1-SETUP'!$V108),IF('1-SETUP'!$Q108="YEARLY",EDATE(MP59,12*'1-SETUP'!$V108),""))))</f>
        <v/>
      </c>
      <c r="MR59" s="10" t="str">
        <f>IF('1-SETUP'!$Q108="DAILY",MQ59+'1-SETUP'!$V108,IF('1-SETUP'!$Q108="WEEKLY",MQ59+'1-SETUP'!$V108*7,IF('1-SETUP'!$Q108="MONTHLY",EDATE(MQ59,'1-SETUP'!$V108),IF('1-SETUP'!$Q108="YEARLY",EDATE(MQ59,12*'1-SETUP'!$V108),""))))</f>
        <v/>
      </c>
      <c r="MS59" s="10" t="str">
        <f>IF('1-SETUP'!$Q108="DAILY",MR59+'1-SETUP'!$V108,IF('1-SETUP'!$Q108="WEEKLY",MR59+'1-SETUP'!$V108*7,IF('1-SETUP'!$Q108="MONTHLY",EDATE(MR59,'1-SETUP'!$V108),IF('1-SETUP'!$Q108="YEARLY",EDATE(MR59,12*'1-SETUP'!$V108),""))))</f>
        <v/>
      </c>
      <c r="MT59" s="10" t="str">
        <f>IF('1-SETUP'!$Q108="DAILY",MS59+'1-SETUP'!$V108,IF('1-SETUP'!$Q108="WEEKLY",MS59+'1-SETUP'!$V108*7,IF('1-SETUP'!$Q108="MONTHLY",EDATE(MS59,'1-SETUP'!$V108),IF('1-SETUP'!$Q108="YEARLY",EDATE(MS59,12*'1-SETUP'!$V108),""))))</f>
        <v/>
      </c>
      <c r="MU59" s="10" t="str">
        <f>IF('1-SETUP'!$Q108="DAILY",MT59+'1-SETUP'!$V108,IF('1-SETUP'!$Q108="WEEKLY",MT59+'1-SETUP'!$V108*7,IF('1-SETUP'!$Q108="MONTHLY",EDATE(MT59,'1-SETUP'!$V108),IF('1-SETUP'!$Q108="YEARLY",EDATE(MT59,12*'1-SETUP'!$V108),""))))</f>
        <v/>
      </c>
      <c r="MV59" s="10" t="str">
        <f>IF('1-SETUP'!$Q108="DAILY",MU59+'1-SETUP'!$V108,IF('1-SETUP'!$Q108="WEEKLY",MU59+'1-SETUP'!$V108*7,IF('1-SETUP'!$Q108="MONTHLY",EDATE(MU59,'1-SETUP'!$V108),IF('1-SETUP'!$Q108="YEARLY",EDATE(MU59,12*'1-SETUP'!$V108),""))))</f>
        <v/>
      </c>
      <c r="MW59" s="10" t="str">
        <f>IF('1-SETUP'!$Q108="DAILY",MV59+'1-SETUP'!$V108,IF('1-SETUP'!$Q108="WEEKLY",MV59+'1-SETUP'!$V108*7,IF('1-SETUP'!$Q108="MONTHLY",EDATE(MV59,'1-SETUP'!$V108),IF('1-SETUP'!$Q108="YEARLY",EDATE(MV59,12*'1-SETUP'!$V108),""))))</f>
        <v/>
      </c>
      <c r="MX59" s="10" t="str">
        <f>IF('1-SETUP'!$Q108="DAILY",MW59+'1-SETUP'!$V108,IF('1-SETUP'!$Q108="WEEKLY",MW59+'1-SETUP'!$V108*7,IF('1-SETUP'!$Q108="MONTHLY",EDATE(MW59,'1-SETUP'!$V108),IF('1-SETUP'!$Q108="YEARLY",EDATE(MW59,12*'1-SETUP'!$V108),""))))</f>
        <v/>
      </c>
      <c r="MY59" s="10" t="str">
        <f>IF('1-SETUP'!$Q108="DAILY",MX59+'1-SETUP'!$V108,IF('1-SETUP'!$Q108="WEEKLY",MX59+'1-SETUP'!$V108*7,IF('1-SETUP'!$Q108="MONTHLY",EDATE(MX59,'1-SETUP'!$V108),IF('1-SETUP'!$Q108="YEARLY",EDATE(MX59,12*'1-SETUP'!$V108),""))))</f>
        <v/>
      </c>
      <c r="MZ59" s="10" t="str">
        <f>IF('1-SETUP'!$Q108="DAILY",MY59+'1-SETUP'!$V108,IF('1-SETUP'!$Q108="WEEKLY",MY59+'1-SETUP'!$V108*7,IF('1-SETUP'!$Q108="MONTHLY",EDATE(MY59,'1-SETUP'!$V108),IF('1-SETUP'!$Q108="YEARLY",EDATE(MY59,12*'1-SETUP'!$V108),""))))</f>
        <v/>
      </c>
      <c r="NA59" s="10" t="str">
        <f>IF('1-SETUP'!$Q108="DAILY",MZ59+'1-SETUP'!$V108,IF('1-SETUP'!$Q108="WEEKLY",MZ59+'1-SETUP'!$V108*7,IF('1-SETUP'!$Q108="MONTHLY",EDATE(MZ59,'1-SETUP'!$V108),IF('1-SETUP'!$Q108="YEARLY",EDATE(MZ59,12*'1-SETUP'!$V108),""))))</f>
        <v/>
      </c>
      <c r="NB59" s="10" t="str">
        <f>IF('1-SETUP'!$Q108="DAILY",NA59+'1-SETUP'!$V108,IF('1-SETUP'!$Q108="WEEKLY",NA59+'1-SETUP'!$V108*7,IF('1-SETUP'!$Q108="MONTHLY",EDATE(NA59,'1-SETUP'!$V108),IF('1-SETUP'!$Q108="YEARLY",EDATE(NA59,12*'1-SETUP'!$V108),""))))</f>
        <v/>
      </c>
      <c r="NC59" s="10" t="str">
        <f>IF('1-SETUP'!$Q108="DAILY",NB59+'1-SETUP'!$V108,IF('1-SETUP'!$Q108="WEEKLY",NB59+'1-SETUP'!$V108*7,IF('1-SETUP'!$Q108="MONTHLY",EDATE(NB59,'1-SETUP'!$V108),IF('1-SETUP'!$Q108="YEARLY",EDATE(NB59,12*'1-SETUP'!$V108),""))))</f>
        <v/>
      </c>
    </row>
    <row r="60" spans="1:367" x14ac:dyDescent="0.45">
      <c r="A60">
        <f>'1-SETUP'!A109</f>
        <v>0</v>
      </c>
      <c r="B60" t="str">
        <f>_xlfn.CONCAT('1-SETUP'!$O109," ",'1-SETUP'!$Q109," ",'1-SETUP'!$T109," ",'1-SETUP'!$V109," ",'1-SETUP'!$W109," ",'1-SETUP'!$Z109," ",TEXT('1-SETUP'!$AC109,"mm/dd/yyyy"))</f>
        <v xml:space="preserve">      01/00/1900</v>
      </c>
      <c r="C60" s="10">
        <f>'1-SETUP'!$AC109</f>
        <v>0</v>
      </c>
      <c r="D60" s="10" t="str">
        <f>IF('1-SETUP'!$Q109="DAILY",C60+'1-SETUP'!$V109,IF('1-SETUP'!$Q109="WEEKLY",C60+'1-SETUP'!$V109*7,IF('1-SETUP'!$Q109="MONTHLY",EDATE(C60,'1-SETUP'!$V109),IF('1-SETUP'!$Q109="YEARLY",EDATE(C60,12*'1-SETUP'!$V109),""))))</f>
        <v/>
      </c>
      <c r="E60" s="10" t="str">
        <f>IF('1-SETUP'!$Q109="DAILY",D60+'1-SETUP'!$V109,IF('1-SETUP'!$Q109="WEEKLY",D60+'1-SETUP'!$V109*7,IF('1-SETUP'!$Q109="MONTHLY",EDATE(D60,'1-SETUP'!$V109),IF('1-SETUP'!$Q109="YEARLY",EDATE(D60,12*'1-SETUP'!$V109),""))))</f>
        <v/>
      </c>
      <c r="F60" s="10" t="str">
        <f>IF('1-SETUP'!$Q109="DAILY",E60+'1-SETUP'!$V109,IF('1-SETUP'!$Q109="WEEKLY",E60+'1-SETUP'!$V109*7,IF('1-SETUP'!$Q109="MONTHLY",EDATE(E60,'1-SETUP'!$V109),IF('1-SETUP'!$Q109="YEARLY",EDATE(E60,12*'1-SETUP'!$V109),""))))</f>
        <v/>
      </c>
      <c r="G60" s="10" t="str">
        <f>IF('1-SETUP'!$Q109="DAILY",F60+'1-SETUP'!$V109,IF('1-SETUP'!$Q109="WEEKLY",F60+'1-SETUP'!$V109*7,IF('1-SETUP'!$Q109="MONTHLY",EDATE(F60,'1-SETUP'!$V109),IF('1-SETUP'!$Q109="YEARLY",EDATE(F60,12*'1-SETUP'!$V109),""))))</f>
        <v/>
      </c>
      <c r="H60" s="10" t="str">
        <f>IF('1-SETUP'!$Q109="DAILY",G60+'1-SETUP'!$V109,IF('1-SETUP'!$Q109="WEEKLY",G60+'1-SETUP'!$V109*7,IF('1-SETUP'!$Q109="MONTHLY",EDATE(G60,'1-SETUP'!$V109),IF('1-SETUP'!$Q109="YEARLY",EDATE(G60,12*'1-SETUP'!$V109),""))))</f>
        <v/>
      </c>
      <c r="I60" s="10" t="str">
        <f>IF('1-SETUP'!$Q109="DAILY",H60+'1-SETUP'!$V109,IF('1-SETUP'!$Q109="WEEKLY",H60+'1-SETUP'!$V109*7,IF('1-SETUP'!$Q109="MONTHLY",EDATE(H60,'1-SETUP'!$V109),IF('1-SETUP'!$Q109="YEARLY",EDATE(H60,12*'1-SETUP'!$V109),""))))</f>
        <v/>
      </c>
      <c r="J60" s="10" t="str">
        <f>IF('1-SETUP'!$Q109="DAILY",I60+'1-SETUP'!$V109,IF('1-SETUP'!$Q109="WEEKLY",I60+'1-SETUP'!$V109*7,IF('1-SETUP'!$Q109="MONTHLY",EDATE(I60,'1-SETUP'!$V109),IF('1-SETUP'!$Q109="YEARLY",EDATE(I60,12*'1-SETUP'!$V109),""))))</f>
        <v/>
      </c>
      <c r="K60" s="10" t="str">
        <f>IF('1-SETUP'!$Q109="DAILY",J60+'1-SETUP'!$V109,IF('1-SETUP'!$Q109="WEEKLY",J60+'1-SETUP'!$V109*7,IF('1-SETUP'!$Q109="MONTHLY",EDATE(J60,'1-SETUP'!$V109),IF('1-SETUP'!$Q109="YEARLY",EDATE(J60,12*'1-SETUP'!$V109),""))))</f>
        <v/>
      </c>
      <c r="L60" s="10" t="str">
        <f>IF('1-SETUP'!$Q109="DAILY",K60+'1-SETUP'!$V109,IF('1-SETUP'!$Q109="WEEKLY",K60+'1-SETUP'!$V109*7,IF('1-SETUP'!$Q109="MONTHLY",EDATE(K60,'1-SETUP'!$V109),IF('1-SETUP'!$Q109="YEARLY",EDATE(K60,12*'1-SETUP'!$V109),""))))</f>
        <v/>
      </c>
      <c r="M60" s="10" t="str">
        <f>IF('1-SETUP'!$Q109="DAILY",L60+'1-SETUP'!$V109,IF('1-SETUP'!$Q109="WEEKLY",L60+'1-SETUP'!$V109*7,IF('1-SETUP'!$Q109="MONTHLY",EDATE(L60,'1-SETUP'!$V109),IF('1-SETUP'!$Q109="YEARLY",EDATE(L60,12*'1-SETUP'!$V109),""))))</f>
        <v/>
      </c>
      <c r="N60" s="10" t="str">
        <f>IF('1-SETUP'!$Q109="DAILY",M60+'1-SETUP'!$V109,IF('1-SETUP'!$Q109="WEEKLY",M60+'1-SETUP'!$V109*7,IF('1-SETUP'!$Q109="MONTHLY",EDATE(M60,'1-SETUP'!$V109),IF('1-SETUP'!$Q109="YEARLY",EDATE(M60,12*'1-SETUP'!$V109),""))))</f>
        <v/>
      </c>
      <c r="O60" s="10" t="str">
        <f>IF('1-SETUP'!$Q109="DAILY",N60+'1-SETUP'!$V109,IF('1-SETUP'!$Q109="WEEKLY",N60+'1-SETUP'!$V109*7,IF('1-SETUP'!$Q109="MONTHLY",EDATE(N60,'1-SETUP'!$V109),IF('1-SETUP'!$Q109="YEARLY",EDATE(N60,12*'1-SETUP'!$V109),""))))</f>
        <v/>
      </c>
      <c r="P60" s="10" t="str">
        <f>IF('1-SETUP'!$Q109="DAILY",O60+'1-SETUP'!$V109,IF('1-SETUP'!$Q109="WEEKLY",O60+'1-SETUP'!$V109*7,IF('1-SETUP'!$Q109="MONTHLY",EDATE(O60,'1-SETUP'!$V109),IF('1-SETUP'!$Q109="YEARLY",EDATE(O60,12*'1-SETUP'!$V109),""))))</f>
        <v/>
      </c>
      <c r="Q60" s="10" t="str">
        <f>IF('1-SETUP'!$Q109="DAILY",P60+'1-SETUP'!$V109,IF('1-SETUP'!$Q109="WEEKLY",P60+'1-SETUP'!$V109*7,IF('1-SETUP'!$Q109="MONTHLY",EDATE(P60,'1-SETUP'!$V109),IF('1-SETUP'!$Q109="YEARLY",EDATE(P60,12*'1-SETUP'!$V109),""))))</f>
        <v/>
      </c>
      <c r="R60" s="10" t="str">
        <f>IF('1-SETUP'!$Q109="DAILY",Q60+'1-SETUP'!$V109,IF('1-SETUP'!$Q109="WEEKLY",Q60+'1-SETUP'!$V109*7,IF('1-SETUP'!$Q109="MONTHLY",EDATE(Q60,'1-SETUP'!$V109),IF('1-SETUP'!$Q109="YEARLY",EDATE(Q60,12*'1-SETUP'!$V109),""))))</f>
        <v/>
      </c>
      <c r="S60" s="10" t="str">
        <f>IF('1-SETUP'!$Q109="DAILY",R60+'1-SETUP'!$V109,IF('1-SETUP'!$Q109="WEEKLY",R60+'1-SETUP'!$V109*7,IF('1-SETUP'!$Q109="MONTHLY",EDATE(R60,'1-SETUP'!$V109),IF('1-SETUP'!$Q109="YEARLY",EDATE(R60,12*'1-SETUP'!$V109),""))))</f>
        <v/>
      </c>
      <c r="T60" s="10" t="str">
        <f>IF('1-SETUP'!$Q109="DAILY",S60+'1-SETUP'!$V109,IF('1-SETUP'!$Q109="WEEKLY",S60+'1-SETUP'!$V109*7,IF('1-SETUP'!$Q109="MONTHLY",EDATE(S60,'1-SETUP'!$V109),IF('1-SETUP'!$Q109="YEARLY",EDATE(S60,12*'1-SETUP'!$V109),""))))</f>
        <v/>
      </c>
      <c r="U60" s="10" t="str">
        <f>IF('1-SETUP'!$Q109="DAILY",T60+'1-SETUP'!$V109,IF('1-SETUP'!$Q109="WEEKLY",T60+'1-SETUP'!$V109*7,IF('1-SETUP'!$Q109="MONTHLY",EDATE(T60,'1-SETUP'!$V109),IF('1-SETUP'!$Q109="YEARLY",EDATE(T60,12*'1-SETUP'!$V109),""))))</f>
        <v/>
      </c>
      <c r="V60" s="10" t="str">
        <f>IF('1-SETUP'!$Q109="DAILY",U60+'1-SETUP'!$V109,IF('1-SETUP'!$Q109="WEEKLY",U60+'1-SETUP'!$V109*7,IF('1-SETUP'!$Q109="MONTHLY",EDATE(U60,'1-SETUP'!$V109),IF('1-SETUP'!$Q109="YEARLY",EDATE(U60,12*'1-SETUP'!$V109),""))))</f>
        <v/>
      </c>
      <c r="W60" s="10" t="str">
        <f>IF('1-SETUP'!$Q109="DAILY",V60+'1-SETUP'!$V109,IF('1-SETUP'!$Q109="WEEKLY",V60+'1-SETUP'!$V109*7,IF('1-SETUP'!$Q109="MONTHLY",EDATE(V60,'1-SETUP'!$V109),IF('1-SETUP'!$Q109="YEARLY",EDATE(V60,12*'1-SETUP'!$V109),""))))</f>
        <v/>
      </c>
      <c r="X60" s="10" t="str">
        <f>IF('1-SETUP'!$Q109="DAILY",W60+'1-SETUP'!$V109,IF('1-SETUP'!$Q109="WEEKLY",W60+'1-SETUP'!$V109*7,IF('1-SETUP'!$Q109="MONTHLY",EDATE(W60,'1-SETUP'!$V109),IF('1-SETUP'!$Q109="YEARLY",EDATE(W60,12*'1-SETUP'!$V109),""))))</f>
        <v/>
      </c>
      <c r="Y60" s="10" t="str">
        <f>IF('1-SETUP'!$Q109="DAILY",X60+'1-SETUP'!$V109,IF('1-SETUP'!$Q109="WEEKLY",X60+'1-SETUP'!$V109*7,IF('1-SETUP'!$Q109="MONTHLY",EDATE(X60,'1-SETUP'!$V109),IF('1-SETUP'!$Q109="YEARLY",EDATE(X60,12*'1-SETUP'!$V109),""))))</f>
        <v/>
      </c>
      <c r="Z60" s="10" t="str">
        <f>IF('1-SETUP'!$Q109="DAILY",Y60+'1-SETUP'!$V109,IF('1-SETUP'!$Q109="WEEKLY",Y60+'1-SETUP'!$V109*7,IF('1-SETUP'!$Q109="MONTHLY",EDATE(Y60,'1-SETUP'!$V109),IF('1-SETUP'!$Q109="YEARLY",EDATE(Y60,12*'1-SETUP'!$V109),""))))</f>
        <v/>
      </c>
      <c r="AA60" s="10" t="str">
        <f>IF('1-SETUP'!$Q109="DAILY",Z60+'1-SETUP'!$V109,IF('1-SETUP'!$Q109="WEEKLY",Z60+'1-SETUP'!$V109*7,IF('1-SETUP'!$Q109="MONTHLY",EDATE(Z60,'1-SETUP'!$V109),IF('1-SETUP'!$Q109="YEARLY",EDATE(Z60,12*'1-SETUP'!$V109),""))))</f>
        <v/>
      </c>
      <c r="AB60" s="10" t="str">
        <f>IF('1-SETUP'!$Q109="DAILY",AA60+'1-SETUP'!$V109,IF('1-SETUP'!$Q109="WEEKLY",AA60+'1-SETUP'!$V109*7,IF('1-SETUP'!$Q109="MONTHLY",EDATE(AA60,'1-SETUP'!$V109),IF('1-SETUP'!$Q109="YEARLY",EDATE(AA60,12*'1-SETUP'!$V109),""))))</f>
        <v/>
      </c>
      <c r="AC60" s="10" t="str">
        <f>IF('1-SETUP'!$Q109="DAILY",AB60+'1-SETUP'!$V109,IF('1-SETUP'!$Q109="WEEKLY",AB60+'1-SETUP'!$V109*7,IF('1-SETUP'!$Q109="MONTHLY",EDATE(AB60,'1-SETUP'!$V109),IF('1-SETUP'!$Q109="YEARLY",EDATE(AB60,12*'1-SETUP'!$V109),""))))</f>
        <v/>
      </c>
      <c r="AD60" s="10" t="str">
        <f>IF('1-SETUP'!$Q109="DAILY",AC60+'1-SETUP'!$V109,IF('1-SETUP'!$Q109="WEEKLY",AC60+'1-SETUP'!$V109*7,IF('1-SETUP'!$Q109="MONTHLY",EDATE(AC60,'1-SETUP'!$V109),IF('1-SETUP'!$Q109="YEARLY",EDATE(AC60,12*'1-SETUP'!$V109),""))))</f>
        <v/>
      </c>
      <c r="AE60" s="10" t="str">
        <f>IF('1-SETUP'!$Q109="DAILY",AD60+'1-SETUP'!$V109,IF('1-SETUP'!$Q109="WEEKLY",AD60+'1-SETUP'!$V109*7,IF('1-SETUP'!$Q109="MONTHLY",EDATE(AD60,'1-SETUP'!$V109),IF('1-SETUP'!$Q109="YEARLY",EDATE(AD60,12*'1-SETUP'!$V109),""))))</f>
        <v/>
      </c>
      <c r="AF60" s="10" t="str">
        <f>IF('1-SETUP'!$Q109="DAILY",AE60+'1-SETUP'!$V109,IF('1-SETUP'!$Q109="WEEKLY",AE60+'1-SETUP'!$V109*7,IF('1-SETUP'!$Q109="MONTHLY",EDATE(AE60,'1-SETUP'!$V109),IF('1-SETUP'!$Q109="YEARLY",EDATE(AE60,12*'1-SETUP'!$V109),""))))</f>
        <v/>
      </c>
      <c r="AG60" s="10" t="str">
        <f>IF('1-SETUP'!$Q109="DAILY",AF60+'1-SETUP'!$V109,IF('1-SETUP'!$Q109="WEEKLY",AF60+'1-SETUP'!$V109*7,IF('1-SETUP'!$Q109="MONTHLY",EDATE(AF60,'1-SETUP'!$V109),IF('1-SETUP'!$Q109="YEARLY",EDATE(AF60,12*'1-SETUP'!$V109),""))))</f>
        <v/>
      </c>
      <c r="AH60" s="10" t="str">
        <f>IF('1-SETUP'!$Q109="DAILY",AG60+'1-SETUP'!$V109,IF('1-SETUP'!$Q109="WEEKLY",AG60+'1-SETUP'!$V109*7,IF('1-SETUP'!$Q109="MONTHLY",EDATE(AG60,'1-SETUP'!$V109),IF('1-SETUP'!$Q109="YEARLY",EDATE(AG60,12*'1-SETUP'!$V109),""))))</f>
        <v/>
      </c>
      <c r="AI60" s="10" t="str">
        <f>IF('1-SETUP'!$Q109="DAILY",AH60+'1-SETUP'!$V109,IF('1-SETUP'!$Q109="WEEKLY",AH60+'1-SETUP'!$V109*7,IF('1-SETUP'!$Q109="MONTHLY",EDATE(AH60,'1-SETUP'!$V109),IF('1-SETUP'!$Q109="YEARLY",EDATE(AH60,12*'1-SETUP'!$V109),""))))</f>
        <v/>
      </c>
      <c r="AJ60" s="10" t="str">
        <f>IF('1-SETUP'!$Q109="DAILY",AI60+'1-SETUP'!$V109,IF('1-SETUP'!$Q109="WEEKLY",AI60+'1-SETUP'!$V109*7,IF('1-SETUP'!$Q109="MONTHLY",EDATE(AI60,'1-SETUP'!$V109),IF('1-SETUP'!$Q109="YEARLY",EDATE(AI60,12*'1-SETUP'!$V109),""))))</f>
        <v/>
      </c>
      <c r="AK60" s="10" t="str">
        <f>IF('1-SETUP'!$Q109="DAILY",AJ60+'1-SETUP'!$V109,IF('1-SETUP'!$Q109="WEEKLY",AJ60+'1-SETUP'!$V109*7,IF('1-SETUP'!$Q109="MONTHLY",EDATE(AJ60,'1-SETUP'!$V109),IF('1-SETUP'!$Q109="YEARLY",EDATE(AJ60,12*'1-SETUP'!$V109),""))))</f>
        <v/>
      </c>
      <c r="AL60" s="10" t="str">
        <f>IF('1-SETUP'!$Q109="DAILY",AK60+'1-SETUP'!$V109,IF('1-SETUP'!$Q109="WEEKLY",AK60+'1-SETUP'!$V109*7,IF('1-SETUP'!$Q109="MONTHLY",EDATE(AK60,'1-SETUP'!$V109),IF('1-SETUP'!$Q109="YEARLY",EDATE(AK60,12*'1-SETUP'!$V109),""))))</f>
        <v/>
      </c>
      <c r="AM60" s="10" t="str">
        <f>IF('1-SETUP'!$Q109="DAILY",AL60+'1-SETUP'!$V109,IF('1-SETUP'!$Q109="WEEKLY",AL60+'1-SETUP'!$V109*7,IF('1-SETUP'!$Q109="MONTHLY",EDATE(AL60,'1-SETUP'!$V109),IF('1-SETUP'!$Q109="YEARLY",EDATE(AL60,12*'1-SETUP'!$V109),""))))</f>
        <v/>
      </c>
      <c r="AN60" s="10" t="str">
        <f>IF('1-SETUP'!$Q109="DAILY",AM60+'1-SETUP'!$V109,IF('1-SETUP'!$Q109="WEEKLY",AM60+'1-SETUP'!$V109*7,IF('1-SETUP'!$Q109="MONTHLY",EDATE(AM60,'1-SETUP'!$V109),IF('1-SETUP'!$Q109="YEARLY",EDATE(AM60,12*'1-SETUP'!$V109),""))))</f>
        <v/>
      </c>
      <c r="AO60" s="10" t="str">
        <f>IF('1-SETUP'!$Q109="DAILY",AN60+'1-SETUP'!$V109,IF('1-SETUP'!$Q109="WEEKLY",AN60+'1-SETUP'!$V109*7,IF('1-SETUP'!$Q109="MONTHLY",EDATE(AN60,'1-SETUP'!$V109),IF('1-SETUP'!$Q109="YEARLY",EDATE(AN60,12*'1-SETUP'!$V109),""))))</f>
        <v/>
      </c>
      <c r="AP60" s="10" t="str">
        <f>IF('1-SETUP'!$Q109="DAILY",AO60+'1-SETUP'!$V109,IF('1-SETUP'!$Q109="WEEKLY",AO60+'1-SETUP'!$V109*7,IF('1-SETUP'!$Q109="MONTHLY",EDATE(AO60,'1-SETUP'!$V109),IF('1-SETUP'!$Q109="YEARLY",EDATE(AO60,12*'1-SETUP'!$V109),""))))</f>
        <v/>
      </c>
      <c r="AQ60" s="10" t="str">
        <f>IF('1-SETUP'!$Q109="DAILY",AP60+'1-SETUP'!$V109,IF('1-SETUP'!$Q109="WEEKLY",AP60+'1-SETUP'!$V109*7,IF('1-SETUP'!$Q109="MONTHLY",EDATE(AP60,'1-SETUP'!$V109),IF('1-SETUP'!$Q109="YEARLY",EDATE(AP60,12*'1-SETUP'!$V109),""))))</f>
        <v/>
      </c>
      <c r="AR60" s="10" t="str">
        <f>IF('1-SETUP'!$Q109="DAILY",AQ60+'1-SETUP'!$V109,IF('1-SETUP'!$Q109="WEEKLY",AQ60+'1-SETUP'!$V109*7,IF('1-SETUP'!$Q109="MONTHLY",EDATE(AQ60,'1-SETUP'!$V109),IF('1-SETUP'!$Q109="YEARLY",EDATE(AQ60,12*'1-SETUP'!$V109),""))))</f>
        <v/>
      </c>
      <c r="AS60" s="10" t="str">
        <f>IF('1-SETUP'!$Q109="DAILY",AR60+'1-SETUP'!$V109,IF('1-SETUP'!$Q109="WEEKLY",AR60+'1-SETUP'!$V109*7,IF('1-SETUP'!$Q109="MONTHLY",EDATE(AR60,'1-SETUP'!$V109),IF('1-SETUP'!$Q109="YEARLY",EDATE(AR60,12*'1-SETUP'!$V109),""))))</f>
        <v/>
      </c>
      <c r="AT60" s="10" t="str">
        <f>IF('1-SETUP'!$Q109="DAILY",AS60+'1-SETUP'!$V109,IF('1-SETUP'!$Q109="WEEKLY",AS60+'1-SETUP'!$V109*7,IF('1-SETUP'!$Q109="MONTHLY",EDATE(AS60,'1-SETUP'!$V109),IF('1-SETUP'!$Q109="YEARLY",EDATE(AS60,12*'1-SETUP'!$V109),""))))</f>
        <v/>
      </c>
      <c r="AU60" s="10" t="str">
        <f>IF('1-SETUP'!$Q109="DAILY",AT60+'1-SETUP'!$V109,IF('1-SETUP'!$Q109="WEEKLY",AT60+'1-SETUP'!$V109*7,IF('1-SETUP'!$Q109="MONTHLY",EDATE(AT60,'1-SETUP'!$V109),IF('1-SETUP'!$Q109="YEARLY",EDATE(AT60,12*'1-SETUP'!$V109),""))))</f>
        <v/>
      </c>
      <c r="AV60" s="10" t="str">
        <f>IF('1-SETUP'!$Q109="DAILY",AU60+'1-SETUP'!$V109,IF('1-SETUP'!$Q109="WEEKLY",AU60+'1-SETUP'!$V109*7,IF('1-SETUP'!$Q109="MONTHLY",EDATE(AU60,'1-SETUP'!$V109),IF('1-SETUP'!$Q109="YEARLY",EDATE(AU60,12*'1-SETUP'!$V109),""))))</f>
        <v/>
      </c>
      <c r="AW60" s="10" t="str">
        <f>IF('1-SETUP'!$Q109="DAILY",AV60+'1-SETUP'!$V109,IF('1-SETUP'!$Q109="WEEKLY",AV60+'1-SETUP'!$V109*7,IF('1-SETUP'!$Q109="MONTHLY",EDATE(AV60,'1-SETUP'!$V109),IF('1-SETUP'!$Q109="YEARLY",EDATE(AV60,12*'1-SETUP'!$V109),""))))</f>
        <v/>
      </c>
      <c r="AX60" s="10" t="str">
        <f>IF('1-SETUP'!$Q109="DAILY",AW60+'1-SETUP'!$V109,IF('1-SETUP'!$Q109="WEEKLY",AW60+'1-SETUP'!$V109*7,IF('1-SETUP'!$Q109="MONTHLY",EDATE(AW60,'1-SETUP'!$V109),IF('1-SETUP'!$Q109="YEARLY",EDATE(AW60,12*'1-SETUP'!$V109),""))))</f>
        <v/>
      </c>
      <c r="AY60" s="10" t="str">
        <f>IF('1-SETUP'!$Q109="DAILY",AX60+'1-SETUP'!$V109,IF('1-SETUP'!$Q109="WEEKLY",AX60+'1-SETUP'!$V109*7,IF('1-SETUP'!$Q109="MONTHLY",EDATE(AX60,'1-SETUP'!$V109),IF('1-SETUP'!$Q109="YEARLY",EDATE(AX60,12*'1-SETUP'!$V109),""))))</f>
        <v/>
      </c>
      <c r="AZ60" s="10" t="str">
        <f>IF('1-SETUP'!$Q109="DAILY",AY60+'1-SETUP'!$V109,IF('1-SETUP'!$Q109="WEEKLY",AY60+'1-SETUP'!$V109*7,IF('1-SETUP'!$Q109="MONTHLY",EDATE(AY60,'1-SETUP'!$V109),IF('1-SETUP'!$Q109="YEARLY",EDATE(AY60,12*'1-SETUP'!$V109),""))))</f>
        <v/>
      </c>
      <c r="BA60" s="10" t="str">
        <f>IF('1-SETUP'!$Q109="DAILY",AZ60+'1-SETUP'!$V109,IF('1-SETUP'!$Q109="WEEKLY",AZ60+'1-SETUP'!$V109*7,IF('1-SETUP'!$Q109="MONTHLY",EDATE(AZ60,'1-SETUP'!$V109),IF('1-SETUP'!$Q109="YEARLY",EDATE(AZ60,12*'1-SETUP'!$V109),""))))</f>
        <v/>
      </c>
      <c r="BB60" s="10" t="str">
        <f>IF('1-SETUP'!$Q109="DAILY",BA60+'1-SETUP'!$V109,IF('1-SETUP'!$Q109="WEEKLY",BA60+'1-SETUP'!$V109*7,IF('1-SETUP'!$Q109="MONTHLY",EDATE(BA60,'1-SETUP'!$V109),IF('1-SETUP'!$Q109="YEARLY",EDATE(BA60,12*'1-SETUP'!$V109),""))))</f>
        <v/>
      </c>
      <c r="BC60" s="10" t="str">
        <f>IF('1-SETUP'!$Q109="DAILY",BB60+'1-SETUP'!$V109,IF('1-SETUP'!$Q109="WEEKLY",BB60+'1-SETUP'!$V109*7,IF('1-SETUP'!$Q109="MONTHLY",EDATE(BB60,'1-SETUP'!$V109),IF('1-SETUP'!$Q109="YEARLY",EDATE(BB60,12*'1-SETUP'!$V109),""))))</f>
        <v/>
      </c>
      <c r="BD60" s="10" t="str">
        <f>IF('1-SETUP'!$Q109="DAILY",BC60+'1-SETUP'!$V109,IF('1-SETUP'!$Q109="WEEKLY",BC60+'1-SETUP'!$V109*7,IF('1-SETUP'!$Q109="MONTHLY",EDATE(BC60,'1-SETUP'!$V109),IF('1-SETUP'!$Q109="YEARLY",EDATE(BC60,12*'1-SETUP'!$V109),""))))</f>
        <v/>
      </c>
      <c r="BE60" s="10" t="str">
        <f>IF('1-SETUP'!$Q109="DAILY",BD60+'1-SETUP'!$V109,IF('1-SETUP'!$Q109="WEEKLY",BD60+'1-SETUP'!$V109*7,IF('1-SETUP'!$Q109="MONTHLY",EDATE(BD60,'1-SETUP'!$V109),IF('1-SETUP'!$Q109="YEARLY",EDATE(BD60,12*'1-SETUP'!$V109),""))))</f>
        <v/>
      </c>
      <c r="BF60" s="10" t="str">
        <f>IF('1-SETUP'!$Q109="DAILY",BE60+'1-SETUP'!$V109,IF('1-SETUP'!$Q109="WEEKLY",BE60+'1-SETUP'!$V109*7,IF('1-SETUP'!$Q109="MONTHLY",EDATE(BE60,'1-SETUP'!$V109),IF('1-SETUP'!$Q109="YEARLY",EDATE(BE60,12*'1-SETUP'!$V109),""))))</f>
        <v/>
      </c>
      <c r="BG60" s="10" t="str">
        <f>IF('1-SETUP'!$Q109="DAILY",BF60+'1-SETUP'!$V109,IF('1-SETUP'!$Q109="WEEKLY",BF60+'1-SETUP'!$V109*7,IF('1-SETUP'!$Q109="MONTHLY",EDATE(BF60,'1-SETUP'!$V109),IF('1-SETUP'!$Q109="YEARLY",EDATE(BF60,12*'1-SETUP'!$V109),""))))</f>
        <v/>
      </c>
      <c r="BH60" s="10" t="str">
        <f>IF('1-SETUP'!$Q109="DAILY",BG60+'1-SETUP'!$V109,IF('1-SETUP'!$Q109="WEEKLY",BG60+'1-SETUP'!$V109*7,IF('1-SETUP'!$Q109="MONTHLY",EDATE(BG60,'1-SETUP'!$V109),IF('1-SETUP'!$Q109="YEARLY",EDATE(BG60,12*'1-SETUP'!$V109),""))))</f>
        <v/>
      </c>
      <c r="BI60" s="10" t="str">
        <f>IF('1-SETUP'!$Q109="DAILY",BH60+'1-SETUP'!$V109,IF('1-SETUP'!$Q109="WEEKLY",BH60+'1-SETUP'!$V109*7,IF('1-SETUP'!$Q109="MONTHLY",EDATE(BH60,'1-SETUP'!$V109),IF('1-SETUP'!$Q109="YEARLY",EDATE(BH60,12*'1-SETUP'!$V109),""))))</f>
        <v/>
      </c>
      <c r="BJ60" s="10" t="str">
        <f>IF('1-SETUP'!$Q109="DAILY",BI60+'1-SETUP'!$V109,IF('1-SETUP'!$Q109="WEEKLY",BI60+'1-SETUP'!$V109*7,IF('1-SETUP'!$Q109="MONTHLY",EDATE(BI60,'1-SETUP'!$V109),IF('1-SETUP'!$Q109="YEARLY",EDATE(BI60,12*'1-SETUP'!$V109),""))))</f>
        <v/>
      </c>
      <c r="BK60" s="10" t="str">
        <f>IF('1-SETUP'!$Q109="DAILY",BJ60+'1-SETUP'!$V109,IF('1-SETUP'!$Q109="WEEKLY",BJ60+'1-SETUP'!$V109*7,IF('1-SETUP'!$Q109="MONTHLY",EDATE(BJ60,'1-SETUP'!$V109),IF('1-SETUP'!$Q109="YEARLY",EDATE(BJ60,12*'1-SETUP'!$V109),""))))</f>
        <v/>
      </c>
      <c r="BL60" s="10" t="str">
        <f>IF('1-SETUP'!$Q109="DAILY",BK60+'1-SETUP'!$V109,IF('1-SETUP'!$Q109="WEEKLY",BK60+'1-SETUP'!$V109*7,IF('1-SETUP'!$Q109="MONTHLY",EDATE(BK60,'1-SETUP'!$V109),IF('1-SETUP'!$Q109="YEARLY",EDATE(BK60,12*'1-SETUP'!$V109),""))))</f>
        <v/>
      </c>
      <c r="BM60" s="10" t="str">
        <f>IF('1-SETUP'!$Q109="DAILY",BL60+'1-SETUP'!$V109,IF('1-SETUP'!$Q109="WEEKLY",BL60+'1-SETUP'!$V109*7,IF('1-SETUP'!$Q109="MONTHLY",EDATE(BL60,'1-SETUP'!$V109),IF('1-SETUP'!$Q109="YEARLY",EDATE(BL60,12*'1-SETUP'!$V109),""))))</f>
        <v/>
      </c>
      <c r="BN60" s="10" t="str">
        <f>IF('1-SETUP'!$Q109="DAILY",BM60+'1-SETUP'!$V109,IF('1-SETUP'!$Q109="WEEKLY",BM60+'1-SETUP'!$V109*7,IF('1-SETUP'!$Q109="MONTHLY",EDATE(BM60,'1-SETUP'!$V109),IF('1-SETUP'!$Q109="YEARLY",EDATE(BM60,12*'1-SETUP'!$V109),""))))</f>
        <v/>
      </c>
      <c r="BO60" s="10" t="str">
        <f>IF('1-SETUP'!$Q109="DAILY",BN60+'1-SETUP'!$V109,IF('1-SETUP'!$Q109="WEEKLY",BN60+'1-SETUP'!$V109*7,IF('1-SETUP'!$Q109="MONTHLY",EDATE(BN60,'1-SETUP'!$V109),IF('1-SETUP'!$Q109="YEARLY",EDATE(BN60,12*'1-SETUP'!$V109),""))))</f>
        <v/>
      </c>
      <c r="BP60" s="10" t="str">
        <f>IF('1-SETUP'!$Q109="DAILY",BO60+'1-SETUP'!$V109,IF('1-SETUP'!$Q109="WEEKLY",BO60+'1-SETUP'!$V109*7,IF('1-SETUP'!$Q109="MONTHLY",EDATE(BO60,'1-SETUP'!$V109),IF('1-SETUP'!$Q109="YEARLY",EDATE(BO60,12*'1-SETUP'!$V109),""))))</f>
        <v/>
      </c>
      <c r="BQ60" s="10" t="str">
        <f>IF('1-SETUP'!$Q109="DAILY",BP60+'1-SETUP'!$V109,IF('1-SETUP'!$Q109="WEEKLY",BP60+'1-SETUP'!$V109*7,IF('1-SETUP'!$Q109="MONTHLY",EDATE(BP60,'1-SETUP'!$V109),IF('1-SETUP'!$Q109="YEARLY",EDATE(BP60,12*'1-SETUP'!$V109),""))))</f>
        <v/>
      </c>
      <c r="BR60" s="10" t="str">
        <f>IF('1-SETUP'!$Q109="DAILY",BQ60+'1-SETUP'!$V109,IF('1-SETUP'!$Q109="WEEKLY",BQ60+'1-SETUP'!$V109*7,IF('1-SETUP'!$Q109="MONTHLY",EDATE(BQ60,'1-SETUP'!$V109),IF('1-SETUP'!$Q109="YEARLY",EDATE(BQ60,12*'1-SETUP'!$V109),""))))</f>
        <v/>
      </c>
      <c r="BS60" s="10" t="str">
        <f>IF('1-SETUP'!$Q109="DAILY",BR60+'1-SETUP'!$V109,IF('1-SETUP'!$Q109="WEEKLY",BR60+'1-SETUP'!$V109*7,IF('1-SETUP'!$Q109="MONTHLY",EDATE(BR60,'1-SETUP'!$V109),IF('1-SETUP'!$Q109="YEARLY",EDATE(BR60,12*'1-SETUP'!$V109),""))))</f>
        <v/>
      </c>
      <c r="BT60" s="10" t="str">
        <f>IF('1-SETUP'!$Q109="DAILY",BS60+'1-SETUP'!$V109,IF('1-SETUP'!$Q109="WEEKLY",BS60+'1-SETUP'!$V109*7,IF('1-SETUP'!$Q109="MONTHLY",EDATE(BS60,'1-SETUP'!$V109),IF('1-SETUP'!$Q109="YEARLY",EDATE(BS60,12*'1-SETUP'!$V109),""))))</f>
        <v/>
      </c>
      <c r="BU60" s="10" t="str">
        <f>IF('1-SETUP'!$Q109="DAILY",BT60+'1-SETUP'!$V109,IF('1-SETUP'!$Q109="WEEKLY",BT60+'1-SETUP'!$V109*7,IF('1-SETUP'!$Q109="MONTHLY",EDATE(BT60,'1-SETUP'!$V109),IF('1-SETUP'!$Q109="YEARLY",EDATE(BT60,12*'1-SETUP'!$V109),""))))</f>
        <v/>
      </c>
      <c r="BV60" s="10" t="str">
        <f>IF('1-SETUP'!$Q109="DAILY",BU60+'1-SETUP'!$V109,IF('1-SETUP'!$Q109="WEEKLY",BU60+'1-SETUP'!$V109*7,IF('1-SETUP'!$Q109="MONTHLY",EDATE(BU60,'1-SETUP'!$V109),IF('1-SETUP'!$Q109="YEARLY",EDATE(BU60,12*'1-SETUP'!$V109),""))))</f>
        <v/>
      </c>
      <c r="BW60" s="10" t="str">
        <f>IF('1-SETUP'!$Q109="DAILY",BV60+'1-SETUP'!$V109,IF('1-SETUP'!$Q109="WEEKLY",BV60+'1-SETUP'!$V109*7,IF('1-SETUP'!$Q109="MONTHLY",EDATE(BV60,'1-SETUP'!$V109),IF('1-SETUP'!$Q109="YEARLY",EDATE(BV60,12*'1-SETUP'!$V109),""))))</f>
        <v/>
      </c>
      <c r="BX60" s="10" t="str">
        <f>IF('1-SETUP'!$Q109="DAILY",BW60+'1-SETUP'!$V109,IF('1-SETUP'!$Q109="WEEKLY",BW60+'1-SETUP'!$V109*7,IF('1-SETUP'!$Q109="MONTHLY",EDATE(BW60,'1-SETUP'!$V109),IF('1-SETUP'!$Q109="YEARLY",EDATE(BW60,12*'1-SETUP'!$V109),""))))</f>
        <v/>
      </c>
      <c r="BY60" s="10" t="str">
        <f>IF('1-SETUP'!$Q109="DAILY",BX60+'1-SETUP'!$V109,IF('1-SETUP'!$Q109="WEEKLY",BX60+'1-SETUP'!$V109*7,IF('1-SETUP'!$Q109="MONTHLY",EDATE(BX60,'1-SETUP'!$V109),IF('1-SETUP'!$Q109="YEARLY",EDATE(BX60,12*'1-SETUP'!$V109),""))))</f>
        <v/>
      </c>
      <c r="BZ60" s="10" t="str">
        <f>IF('1-SETUP'!$Q109="DAILY",BY60+'1-SETUP'!$V109,IF('1-SETUP'!$Q109="WEEKLY",BY60+'1-SETUP'!$V109*7,IF('1-SETUP'!$Q109="MONTHLY",EDATE(BY60,'1-SETUP'!$V109),IF('1-SETUP'!$Q109="YEARLY",EDATE(BY60,12*'1-SETUP'!$V109),""))))</f>
        <v/>
      </c>
      <c r="CA60" s="10" t="str">
        <f>IF('1-SETUP'!$Q109="DAILY",BZ60+'1-SETUP'!$V109,IF('1-SETUP'!$Q109="WEEKLY",BZ60+'1-SETUP'!$V109*7,IF('1-SETUP'!$Q109="MONTHLY",EDATE(BZ60,'1-SETUP'!$V109),IF('1-SETUP'!$Q109="YEARLY",EDATE(BZ60,12*'1-SETUP'!$V109),""))))</f>
        <v/>
      </c>
      <c r="CB60" s="10" t="str">
        <f>IF('1-SETUP'!$Q109="DAILY",CA60+'1-SETUP'!$V109,IF('1-SETUP'!$Q109="WEEKLY",CA60+'1-SETUP'!$V109*7,IF('1-SETUP'!$Q109="MONTHLY",EDATE(CA60,'1-SETUP'!$V109),IF('1-SETUP'!$Q109="YEARLY",EDATE(CA60,12*'1-SETUP'!$V109),""))))</f>
        <v/>
      </c>
      <c r="CC60" s="10" t="str">
        <f>IF('1-SETUP'!$Q109="DAILY",CB60+'1-SETUP'!$V109,IF('1-SETUP'!$Q109="WEEKLY",CB60+'1-SETUP'!$V109*7,IF('1-SETUP'!$Q109="MONTHLY",EDATE(CB60,'1-SETUP'!$V109),IF('1-SETUP'!$Q109="YEARLY",EDATE(CB60,12*'1-SETUP'!$V109),""))))</f>
        <v/>
      </c>
      <c r="CD60" s="10" t="str">
        <f>IF('1-SETUP'!$Q109="DAILY",CC60+'1-SETUP'!$V109,IF('1-SETUP'!$Q109="WEEKLY",CC60+'1-SETUP'!$V109*7,IF('1-SETUP'!$Q109="MONTHLY",EDATE(CC60,'1-SETUP'!$V109),IF('1-SETUP'!$Q109="YEARLY",EDATE(CC60,12*'1-SETUP'!$V109),""))))</f>
        <v/>
      </c>
      <c r="CE60" s="10" t="str">
        <f>IF('1-SETUP'!$Q109="DAILY",CD60+'1-SETUP'!$V109,IF('1-SETUP'!$Q109="WEEKLY",CD60+'1-SETUP'!$V109*7,IF('1-SETUP'!$Q109="MONTHLY",EDATE(CD60,'1-SETUP'!$V109),IF('1-SETUP'!$Q109="YEARLY",EDATE(CD60,12*'1-SETUP'!$V109),""))))</f>
        <v/>
      </c>
      <c r="CF60" s="10" t="str">
        <f>IF('1-SETUP'!$Q109="DAILY",CE60+'1-SETUP'!$V109,IF('1-SETUP'!$Q109="WEEKLY",CE60+'1-SETUP'!$V109*7,IF('1-SETUP'!$Q109="MONTHLY",EDATE(CE60,'1-SETUP'!$V109),IF('1-SETUP'!$Q109="YEARLY",EDATE(CE60,12*'1-SETUP'!$V109),""))))</f>
        <v/>
      </c>
      <c r="CG60" s="10" t="str">
        <f>IF('1-SETUP'!$Q109="DAILY",CF60+'1-SETUP'!$V109,IF('1-SETUP'!$Q109="WEEKLY",CF60+'1-SETUP'!$V109*7,IF('1-SETUP'!$Q109="MONTHLY",EDATE(CF60,'1-SETUP'!$V109),IF('1-SETUP'!$Q109="YEARLY",EDATE(CF60,12*'1-SETUP'!$V109),""))))</f>
        <v/>
      </c>
      <c r="CH60" s="10" t="str">
        <f>IF('1-SETUP'!$Q109="DAILY",CG60+'1-SETUP'!$V109,IF('1-SETUP'!$Q109="WEEKLY",CG60+'1-SETUP'!$V109*7,IF('1-SETUP'!$Q109="MONTHLY",EDATE(CG60,'1-SETUP'!$V109),IF('1-SETUP'!$Q109="YEARLY",EDATE(CG60,12*'1-SETUP'!$V109),""))))</f>
        <v/>
      </c>
      <c r="CI60" s="10" t="str">
        <f>IF('1-SETUP'!$Q109="DAILY",CH60+'1-SETUP'!$V109,IF('1-SETUP'!$Q109="WEEKLY",CH60+'1-SETUP'!$V109*7,IF('1-SETUP'!$Q109="MONTHLY",EDATE(CH60,'1-SETUP'!$V109),IF('1-SETUP'!$Q109="YEARLY",EDATE(CH60,12*'1-SETUP'!$V109),""))))</f>
        <v/>
      </c>
      <c r="CJ60" s="10" t="str">
        <f>IF('1-SETUP'!$Q109="DAILY",CI60+'1-SETUP'!$V109,IF('1-SETUP'!$Q109="WEEKLY",CI60+'1-SETUP'!$V109*7,IF('1-SETUP'!$Q109="MONTHLY",EDATE(CI60,'1-SETUP'!$V109),IF('1-SETUP'!$Q109="YEARLY",EDATE(CI60,12*'1-SETUP'!$V109),""))))</f>
        <v/>
      </c>
      <c r="CK60" s="10" t="str">
        <f>IF('1-SETUP'!$Q109="DAILY",CJ60+'1-SETUP'!$V109,IF('1-SETUP'!$Q109="WEEKLY",CJ60+'1-SETUP'!$V109*7,IF('1-SETUP'!$Q109="MONTHLY",EDATE(CJ60,'1-SETUP'!$V109),IF('1-SETUP'!$Q109="YEARLY",EDATE(CJ60,12*'1-SETUP'!$V109),""))))</f>
        <v/>
      </c>
      <c r="CL60" s="10" t="str">
        <f>IF('1-SETUP'!$Q109="DAILY",CK60+'1-SETUP'!$V109,IF('1-SETUP'!$Q109="WEEKLY",CK60+'1-SETUP'!$V109*7,IF('1-SETUP'!$Q109="MONTHLY",EDATE(CK60,'1-SETUP'!$V109),IF('1-SETUP'!$Q109="YEARLY",EDATE(CK60,12*'1-SETUP'!$V109),""))))</f>
        <v/>
      </c>
      <c r="CM60" s="10" t="str">
        <f>IF('1-SETUP'!$Q109="DAILY",CL60+'1-SETUP'!$V109,IF('1-SETUP'!$Q109="WEEKLY",CL60+'1-SETUP'!$V109*7,IF('1-SETUP'!$Q109="MONTHLY",EDATE(CL60,'1-SETUP'!$V109),IF('1-SETUP'!$Q109="YEARLY",EDATE(CL60,12*'1-SETUP'!$V109),""))))</f>
        <v/>
      </c>
      <c r="CN60" s="10" t="str">
        <f>IF('1-SETUP'!$Q109="DAILY",CM60+'1-SETUP'!$V109,IF('1-SETUP'!$Q109="WEEKLY",CM60+'1-SETUP'!$V109*7,IF('1-SETUP'!$Q109="MONTHLY",EDATE(CM60,'1-SETUP'!$V109),IF('1-SETUP'!$Q109="YEARLY",EDATE(CM60,12*'1-SETUP'!$V109),""))))</f>
        <v/>
      </c>
      <c r="CO60" s="10" t="str">
        <f>IF('1-SETUP'!$Q109="DAILY",CN60+'1-SETUP'!$V109,IF('1-SETUP'!$Q109="WEEKLY",CN60+'1-SETUP'!$V109*7,IF('1-SETUP'!$Q109="MONTHLY",EDATE(CN60,'1-SETUP'!$V109),IF('1-SETUP'!$Q109="YEARLY",EDATE(CN60,12*'1-SETUP'!$V109),""))))</f>
        <v/>
      </c>
      <c r="CP60" s="10" t="str">
        <f>IF('1-SETUP'!$Q109="DAILY",CO60+'1-SETUP'!$V109,IF('1-SETUP'!$Q109="WEEKLY",CO60+'1-SETUP'!$V109*7,IF('1-SETUP'!$Q109="MONTHLY",EDATE(CO60,'1-SETUP'!$V109),IF('1-SETUP'!$Q109="YEARLY",EDATE(CO60,12*'1-SETUP'!$V109),""))))</f>
        <v/>
      </c>
      <c r="CQ60" s="10" t="str">
        <f>IF('1-SETUP'!$Q109="DAILY",CP60+'1-SETUP'!$V109,IF('1-SETUP'!$Q109="WEEKLY",CP60+'1-SETUP'!$V109*7,IF('1-SETUP'!$Q109="MONTHLY",EDATE(CP60,'1-SETUP'!$V109),IF('1-SETUP'!$Q109="YEARLY",EDATE(CP60,12*'1-SETUP'!$V109),""))))</f>
        <v/>
      </c>
      <c r="CR60" s="10" t="str">
        <f>IF('1-SETUP'!$Q109="DAILY",CQ60+'1-SETUP'!$V109,IF('1-SETUP'!$Q109="WEEKLY",CQ60+'1-SETUP'!$V109*7,IF('1-SETUP'!$Q109="MONTHLY",EDATE(CQ60,'1-SETUP'!$V109),IF('1-SETUP'!$Q109="YEARLY",EDATE(CQ60,12*'1-SETUP'!$V109),""))))</f>
        <v/>
      </c>
      <c r="CS60" s="10" t="str">
        <f>IF('1-SETUP'!$Q109="DAILY",CR60+'1-SETUP'!$V109,IF('1-SETUP'!$Q109="WEEKLY",CR60+'1-SETUP'!$V109*7,IF('1-SETUP'!$Q109="MONTHLY",EDATE(CR60,'1-SETUP'!$V109),IF('1-SETUP'!$Q109="YEARLY",EDATE(CR60,12*'1-SETUP'!$V109),""))))</f>
        <v/>
      </c>
      <c r="CT60" s="10" t="str">
        <f>IF('1-SETUP'!$Q109="DAILY",CS60+'1-SETUP'!$V109,IF('1-SETUP'!$Q109="WEEKLY",CS60+'1-SETUP'!$V109*7,IF('1-SETUP'!$Q109="MONTHLY",EDATE(CS60,'1-SETUP'!$V109),IF('1-SETUP'!$Q109="YEARLY",EDATE(CS60,12*'1-SETUP'!$V109),""))))</f>
        <v/>
      </c>
      <c r="CU60" s="10" t="str">
        <f>IF('1-SETUP'!$Q109="DAILY",CT60+'1-SETUP'!$V109,IF('1-SETUP'!$Q109="WEEKLY",CT60+'1-SETUP'!$V109*7,IF('1-SETUP'!$Q109="MONTHLY",EDATE(CT60,'1-SETUP'!$V109),IF('1-SETUP'!$Q109="YEARLY",EDATE(CT60,12*'1-SETUP'!$V109),""))))</f>
        <v/>
      </c>
      <c r="CV60" s="10" t="str">
        <f>IF('1-SETUP'!$Q109="DAILY",CU60+'1-SETUP'!$V109,IF('1-SETUP'!$Q109="WEEKLY",CU60+'1-SETUP'!$V109*7,IF('1-SETUP'!$Q109="MONTHLY",EDATE(CU60,'1-SETUP'!$V109),IF('1-SETUP'!$Q109="YEARLY",EDATE(CU60,12*'1-SETUP'!$V109),""))))</f>
        <v/>
      </c>
      <c r="CW60" s="10" t="str">
        <f>IF('1-SETUP'!$Q109="DAILY",CV60+'1-SETUP'!$V109,IF('1-SETUP'!$Q109="WEEKLY",CV60+'1-SETUP'!$V109*7,IF('1-SETUP'!$Q109="MONTHLY",EDATE(CV60,'1-SETUP'!$V109),IF('1-SETUP'!$Q109="YEARLY",EDATE(CV60,12*'1-SETUP'!$V109),""))))</f>
        <v/>
      </c>
      <c r="CX60" s="10" t="str">
        <f>IF('1-SETUP'!$Q109="DAILY",CW60+'1-SETUP'!$V109,IF('1-SETUP'!$Q109="WEEKLY",CW60+'1-SETUP'!$V109*7,IF('1-SETUP'!$Q109="MONTHLY",EDATE(CW60,'1-SETUP'!$V109),IF('1-SETUP'!$Q109="YEARLY",EDATE(CW60,12*'1-SETUP'!$V109),""))))</f>
        <v/>
      </c>
      <c r="CY60" s="10" t="str">
        <f>IF('1-SETUP'!$Q109="DAILY",CX60+'1-SETUP'!$V109,IF('1-SETUP'!$Q109="WEEKLY",CX60+'1-SETUP'!$V109*7,IF('1-SETUP'!$Q109="MONTHLY",EDATE(CX60,'1-SETUP'!$V109),IF('1-SETUP'!$Q109="YEARLY",EDATE(CX60,12*'1-SETUP'!$V109),""))))</f>
        <v/>
      </c>
      <c r="CZ60" s="10" t="str">
        <f>IF('1-SETUP'!$Q109="DAILY",CY60+'1-SETUP'!$V109,IF('1-SETUP'!$Q109="WEEKLY",CY60+'1-SETUP'!$V109*7,IF('1-SETUP'!$Q109="MONTHLY",EDATE(CY60,'1-SETUP'!$V109),IF('1-SETUP'!$Q109="YEARLY",EDATE(CY60,12*'1-SETUP'!$V109),""))))</f>
        <v/>
      </c>
      <c r="DA60" s="10" t="str">
        <f>IF('1-SETUP'!$Q109="DAILY",CZ60+'1-SETUP'!$V109,IF('1-SETUP'!$Q109="WEEKLY",CZ60+'1-SETUP'!$V109*7,IF('1-SETUP'!$Q109="MONTHLY",EDATE(CZ60,'1-SETUP'!$V109),IF('1-SETUP'!$Q109="YEARLY",EDATE(CZ60,12*'1-SETUP'!$V109),""))))</f>
        <v/>
      </c>
      <c r="DB60" s="10" t="str">
        <f>IF('1-SETUP'!$Q109="DAILY",DA60+'1-SETUP'!$V109,IF('1-SETUP'!$Q109="WEEKLY",DA60+'1-SETUP'!$V109*7,IF('1-SETUP'!$Q109="MONTHLY",EDATE(DA60,'1-SETUP'!$V109),IF('1-SETUP'!$Q109="YEARLY",EDATE(DA60,12*'1-SETUP'!$V109),""))))</f>
        <v/>
      </c>
      <c r="DC60" s="10" t="str">
        <f>IF('1-SETUP'!$Q109="DAILY",DB60+'1-SETUP'!$V109,IF('1-SETUP'!$Q109="WEEKLY",DB60+'1-SETUP'!$V109*7,IF('1-SETUP'!$Q109="MONTHLY",EDATE(DB60,'1-SETUP'!$V109),IF('1-SETUP'!$Q109="YEARLY",EDATE(DB60,12*'1-SETUP'!$V109),""))))</f>
        <v/>
      </c>
      <c r="DD60" s="10" t="str">
        <f>IF('1-SETUP'!$Q109="DAILY",DC60+'1-SETUP'!$V109,IF('1-SETUP'!$Q109="WEEKLY",DC60+'1-SETUP'!$V109*7,IF('1-SETUP'!$Q109="MONTHLY",EDATE(DC60,'1-SETUP'!$V109),IF('1-SETUP'!$Q109="YEARLY",EDATE(DC60,12*'1-SETUP'!$V109),""))))</f>
        <v/>
      </c>
      <c r="DE60" s="10" t="str">
        <f>IF('1-SETUP'!$Q109="DAILY",DD60+'1-SETUP'!$V109,IF('1-SETUP'!$Q109="WEEKLY",DD60+'1-SETUP'!$V109*7,IF('1-SETUP'!$Q109="MONTHLY",EDATE(DD60,'1-SETUP'!$V109),IF('1-SETUP'!$Q109="YEARLY",EDATE(DD60,12*'1-SETUP'!$V109),""))))</f>
        <v/>
      </c>
      <c r="DF60" s="10" t="str">
        <f>IF('1-SETUP'!$Q109="DAILY",DE60+'1-SETUP'!$V109,IF('1-SETUP'!$Q109="WEEKLY",DE60+'1-SETUP'!$V109*7,IF('1-SETUP'!$Q109="MONTHLY",EDATE(DE60,'1-SETUP'!$V109),IF('1-SETUP'!$Q109="YEARLY",EDATE(DE60,12*'1-SETUP'!$V109),""))))</f>
        <v/>
      </c>
      <c r="DG60" s="10" t="str">
        <f>IF('1-SETUP'!$Q109="DAILY",DF60+'1-SETUP'!$V109,IF('1-SETUP'!$Q109="WEEKLY",DF60+'1-SETUP'!$V109*7,IF('1-SETUP'!$Q109="MONTHLY",EDATE(DF60,'1-SETUP'!$V109),IF('1-SETUP'!$Q109="YEARLY",EDATE(DF60,12*'1-SETUP'!$V109),""))))</f>
        <v/>
      </c>
      <c r="DH60" s="10" t="str">
        <f>IF('1-SETUP'!$Q109="DAILY",DG60+'1-SETUP'!$V109,IF('1-SETUP'!$Q109="WEEKLY",DG60+'1-SETUP'!$V109*7,IF('1-SETUP'!$Q109="MONTHLY",EDATE(DG60,'1-SETUP'!$V109),IF('1-SETUP'!$Q109="YEARLY",EDATE(DG60,12*'1-SETUP'!$V109),""))))</f>
        <v/>
      </c>
      <c r="DI60" s="10" t="str">
        <f>IF('1-SETUP'!$Q109="DAILY",DH60+'1-SETUP'!$V109,IF('1-SETUP'!$Q109="WEEKLY",DH60+'1-SETUP'!$V109*7,IF('1-SETUP'!$Q109="MONTHLY",EDATE(DH60,'1-SETUP'!$V109),IF('1-SETUP'!$Q109="YEARLY",EDATE(DH60,12*'1-SETUP'!$V109),""))))</f>
        <v/>
      </c>
      <c r="DJ60" s="10" t="str">
        <f>IF('1-SETUP'!$Q109="DAILY",DI60+'1-SETUP'!$V109,IF('1-SETUP'!$Q109="WEEKLY",DI60+'1-SETUP'!$V109*7,IF('1-SETUP'!$Q109="MONTHLY",EDATE(DI60,'1-SETUP'!$V109),IF('1-SETUP'!$Q109="YEARLY",EDATE(DI60,12*'1-SETUP'!$V109),""))))</f>
        <v/>
      </c>
      <c r="DK60" s="10" t="str">
        <f>IF('1-SETUP'!$Q109="DAILY",DJ60+'1-SETUP'!$V109,IF('1-SETUP'!$Q109="WEEKLY",DJ60+'1-SETUP'!$V109*7,IF('1-SETUP'!$Q109="MONTHLY",EDATE(DJ60,'1-SETUP'!$V109),IF('1-SETUP'!$Q109="YEARLY",EDATE(DJ60,12*'1-SETUP'!$V109),""))))</f>
        <v/>
      </c>
      <c r="DL60" s="10" t="str">
        <f>IF('1-SETUP'!$Q109="DAILY",DK60+'1-SETUP'!$V109,IF('1-SETUP'!$Q109="WEEKLY",DK60+'1-SETUP'!$V109*7,IF('1-SETUP'!$Q109="MONTHLY",EDATE(DK60,'1-SETUP'!$V109),IF('1-SETUP'!$Q109="YEARLY",EDATE(DK60,12*'1-SETUP'!$V109),""))))</f>
        <v/>
      </c>
      <c r="DM60" s="10" t="str">
        <f>IF('1-SETUP'!$Q109="DAILY",DL60+'1-SETUP'!$V109,IF('1-SETUP'!$Q109="WEEKLY",DL60+'1-SETUP'!$V109*7,IF('1-SETUP'!$Q109="MONTHLY",EDATE(DL60,'1-SETUP'!$V109),IF('1-SETUP'!$Q109="YEARLY",EDATE(DL60,12*'1-SETUP'!$V109),""))))</f>
        <v/>
      </c>
      <c r="DN60" s="10" t="str">
        <f>IF('1-SETUP'!$Q109="DAILY",DM60+'1-SETUP'!$V109,IF('1-SETUP'!$Q109="WEEKLY",DM60+'1-SETUP'!$V109*7,IF('1-SETUP'!$Q109="MONTHLY",EDATE(DM60,'1-SETUP'!$V109),IF('1-SETUP'!$Q109="YEARLY",EDATE(DM60,12*'1-SETUP'!$V109),""))))</f>
        <v/>
      </c>
      <c r="DO60" s="10" t="str">
        <f>IF('1-SETUP'!$Q109="DAILY",DN60+'1-SETUP'!$V109,IF('1-SETUP'!$Q109="WEEKLY",DN60+'1-SETUP'!$V109*7,IF('1-SETUP'!$Q109="MONTHLY",EDATE(DN60,'1-SETUP'!$V109),IF('1-SETUP'!$Q109="YEARLY",EDATE(DN60,12*'1-SETUP'!$V109),""))))</f>
        <v/>
      </c>
      <c r="DP60" s="10" t="str">
        <f>IF('1-SETUP'!$Q109="DAILY",DO60+'1-SETUP'!$V109,IF('1-SETUP'!$Q109="WEEKLY",DO60+'1-SETUP'!$V109*7,IF('1-SETUP'!$Q109="MONTHLY",EDATE(DO60,'1-SETUP'!$V109),IF('1-SETUP'!$Q109="YEARLY",EDATE(DO60,12*'1-SETUP'!$V109),""))))</f>
        <v/>
      </c>
      <c r="DQ60" s="10" t="str">
        <f>IF('1-SETUP'!$Q109="DAILY",DP60+'1-SETUP'!$V109,IF('1-SETUP'!$Q109="WEEKLY",DP60+'1-SETUP'!$V109*7,IF('1-SETUP'!$Q109="MONTHLY",EDATE(DP60,'1-SETUP'!$V109),IF('1-SETUP'!$Q109="YEARLY",EDATE(DP60,12*'1-SETUP'!$V109),""))))</f>
        <v/>
      </c>
      <c r="DR60" s="10" t="str">
        <f>IF('1-SETUP'!$Q109="DAILY",DQ60+'1-SETUP'!$V109,IF('1-SETUP'!$Q109="WEEKLY",DQ60+'1-SETUP'!$V109*7,IF('1-SETUP'!$Q109="MONTHLY",EDATE(DQ60,'1-SETUP'!$V109),IF('1-SETUP'!$Q109="YEARLY",EDATE(DQ60,12*'1-SETUP'!$V109),""))))</f>
        <v/>
      </c>
      <c r="DS60" s="10" t="str">
        <f>IF('1-SETUP'!$Q109="DAILY",DR60+'1-SETUP'!$V109,IF('1-SETUP'!$Q109="WEEKLY",DR60+'1-SETUP'!$V109*7,IF('1-SETUP'!$Q109="MONTHLY",EDATE(DR60,'1-SETUP'!$V109),IF('1-SETUP'!$Q109="YEARLY",EDATE(DR60,12*'1-SETUP'!$V109),""))))</f>
        <v/>
      </c>
      <c r="DT60" s="10" t="str">
        <f>IF('1-SETUP'!$Q109="DAILY",DS60+'1-SETUP'!$V109,IF('1-SETUP'!$Q109="WEEKLY",DS60+'1-SETUP'!$V109*7,IF('1-SETUP'!$Q109="MONTHLY",EDATE(DS60,'1-SETUP'!$V109),IF('1-SETUP'!$Q109="YEARLY",EDATE(DS60,12*'1-SETUP'!$V109),""))))</f>
        <v/>
      </c>
      <c r="DU60" s="10" t="str">
        <f>IF('1-SETUP'!$Q109="DAILY",DT60+'1-SETUP'!$V109,IF('1-SETUP'!$Q109="WEEKLY",DT60+'1-SETUP'!$V109*7,IF('1-SETUP'!$Q109="MONTHLY",EDATE(DT60,'1-SETUP'!$V109),IF('1-SETUP'!$Q109="YEARLY",EDATE(DT60,12*'1-SETUP'!$V109),""))))</f>
        <v/>
      </c>
      <c r="DV60" s="10" t="str">
        <f>IF('1-SETUP'!$Q109="DAILY",DU60+'1-SETUP'!$V109,IF('1-SETUP'!$Q109="WEEKLY",DU60+'1-SETUP'!$V109*7,IF('1-SETUP'!$Q109="MONTHLY",EDATE(DU60,'1-SETUP'!$V109),IF('1-SETUP'!$Q109="YEARLY",EDATE(DU60,12*'1-SETUP'!$V109),""))))</f>
        <v/>
      </c>
      <c r="DW60" s="10" t="str">
        <f>IF('1-SETUP'!$Q109="DAILY",DV60+'1-SETUP'!$V109,IF('1-SETUP'!$Q109="WEEKLY",DV60+'1-SETUP'!$V109*7,IF('1-SETUP'!$Q109="MONTHLY",EDATE(DV60,'1-SETUP'!$V109),IF('1-SETUP'!$Q109="YEARLY",EDATE(DV60,12*'1-SETUP'!$V109),""))))</f>
        <v/>
      </c>
      <c r="DX60" s="10" t="str">
        <f>IF('1-SETUP'!$Q109="DAILY",DW60+'1-SETUP'!$V109,IF('1-SETUP'!$Q109="WEEKLY",DW60+'1-SETUP'!$V109*7,IF('1-SETUP'!$Q109="MONTHLY",EDATE(DW60,'1-SETUP'!$V109),IF('1-SETUP'!$Q109="YEARLY",EDATE(DW60,12*'1-SETUP'!$V109),""))))</f>
        <v/>
      </c>
      <c r="DY60" s="10" t="str">
        <f>IF('1-SETUP'!$Q109="DAILY",DX60+'1-SETUP'!$V109,IF('1-SETUP'!$Q109="WEEKLY",DX60+'1-SETUP'!$V109*7,IF('1-SETUP'!$Q109="MONTHLY",EDATE(DX60,'1-SETUP'!$V109),IF('1-SETUP'!$Q109="YEARLY",EDATE(DX60,12*'1-SETUP'!$V109),""))))</f>
        <v/>
      </c>
      <c r="DZ60" s="10" t="str">
        <f>IF('1-SETUP'!$Q109="DAILY",DY60+'1-SETUP'!$V109,IF('1-SETUP'!$Q109="WEEKLY",DY60+'1-SETUP'!$V109*7,IF('1-SETUP'!$Q109="MONTHLY",EDATE(DY60,'1-SETUP'!$V109),IF('1-SETUP'!$Q109="YEARLY",EDATE(DY60,12*'1-SETUP'!$V109),""))))</f>
        <v/>
      </c>
      <c r="EA60" s="10" t="str">
        <f>IF('1-SETUP'!$Q109="DAILY",DZ60+'1-SETUP'!$V109,IF('1-SETUP'!$Q109="WEEKLY",DZ60+'1-SETUP'!$V109*7,IF('1-SETUP'!$Q109="MONTHLY",EDATE(DZ60,'1-SETUP'!$V109),IF('1-SETUP'!$Q109="YEARLY",EDATE(DZ60,12*'1-SETUP'!$V109),""))))</f>
        <v/>
      </c>
      <c r="EB60" s="10" t="str">
        <f>IF('1-SETUP'!$Q109="DAILY",EA60+'1-SETUP'!$V109,IF('1-SETUP'!$Q109="WEEKLY",EA60+'1-SETUP'!$V109*7,IF('1-SETUP'!$Q109="MONTHLY",EDATE(EA60,'1-SETUP'!$V109),IF('1-SETUP'!$Q109="YEARLY",EDATE(EA60,12*'1-SETUP'!$V109),""))))</f>
        <v/>
      </c>
      <c r="EC60" s="10" t="str">
        <f>IF('1-SETUP'!$Q109="DAILY",EB60+'1-SETUP'!$V109,IF('1-SETUP'!$Q109="WEEKLY",EB60+'1-SETUP'!$V109*7,IF('1-SETUP'!$Q109="MONTHLY",EDATE(EB60,'1-SETUP'!$V109),IF('1-SETUP'!$Q109="YEARLY",EDATE(EB60,12*'1-SETUP'!$V109),""))))</f>
        <v/>
      </c>
      <c r="ED60" s="10" t="str">
        <f>IF('1-SETUP'!$Q109="DAILY",EC60+'1-SETUP'!$V109,IF('1-SETUP'!$Q109="WEEKLY",EC60+'1-SETUP'!$V109*7,IF('1-SETUP'!$Q109="MONTHLY",EDATE(EC60,'1-SETUP'!$V109),IF('1-SETUP'!$Q109="YEARLY",EDATE(EC60,12*'1-SETUP'!$V109),""))))</f>
        <v/>
      </c>
      <c r="EE60" s="10" t="str">
        <f>IF('1-SETUP'!$Q109="DAILY",ED60+'1-SETUP'!$V109,IF('1-SETUP'!$Q109="WEEKLY",ED60+'1-SETUP'!$V109*7,IF('1-SETUP'!$Q109="MONTHLY",EDATE(ED60,'1-SETUP'!$V109),IF('1-SETUP'!$Q109="YEARLY",EDATE(ED60,12*'1-SETUP'!$V109),""))))</f>
        <v/>
      </c>
      <c r="EF60" s="10" t="str">
        <f>IF('1-SETUP'!$Q109="DAILY",EE60+'1-SETUP'!$V109,IF('1-SETUP'!$Q109="WEEKLY",EE60+'1-SETUP'!$V109*7,IF('1-SETUP'!$Q109="MONTHLY",EDATE(EE60,'1-SETUP'!$V109),IF('1-SETUP'!$Q109="YEARLY",EDATE(EE60,12*'1-SETUP'!$V109),""))))</f>
        <v/>
      </c>
      <c r="EG60" s="10" t="str">
        <f>IF('1-SETUP'!$Q109="DAILY",EF60+'1-SETUP'!$V109,IF('1-SETUP'!$Q109="WEEKLY",EF60+'1-SETUP'!$V109*7,IF('1-SETUP'!$Q109="MONTHLY",EDATE(EF60,'1-SETUP'!$V109),IF('1-SETUP'!$Q109="YEARLY",EDATE(EF60,12*'1-SETUP'!$V109),""))))</f>
        <v/>
      </c>
      <c r="EH60" s="10" t="str">
        <f>IF('1-SETUP'!$Q109="DAILY",EG60+'1-SETUP'!$V109,IF('1-SETUP'!$Q109="WEEKLY",EG60+'1-SETUP'!$V109*7,IF('1-SETUP'!$Q109="MONTHLY",EDATE(EG60,'1-SETUP'!$V109),IF('1-SETUP'!$Q109="YEARLY",EDATE(EG60,12*'1-SETUP'!$V109),""))))</f>
        <v/>
      </c>
      <c r="EI60" s="10" t="str">
        <f>IF('1-SETUP'!$Q109="DAILY",EH60+'1-SETUP'!$V109,IF('1-SETUP'!$Q109="WEEKLY",EH60+'1-SETUP'!$V109*7,IF('1-SETUP'!$Q109="MONTHLY",EDATE(EH60,'1-SETUP'!$V109),IF('1-SETUP'!$Q109="YEARLY",EDATE(EH60,12*'1-SETUP'!$V109),""))))</f>
        <v/>
      </c>
      <c r="EJ60" s="10" t="str">
        <f>IF('1-SETUP'!$Q109="DAILY",EI60+'1-SETUP'!$V109,IF('1-SETUP'!$Q109="WEEKLY",EI60+'1-SETUP'!$V109*7,IF('1-SETUP'!$Q109="MONTHLY",EDATE(EI60,'1-SETUP'!$V109),IF('1-SETUP'!$Q109="YEARLY",EDATE(EI60,12*'1-SETUP'!$V109),""))))</f>
        <v/>
      </c>
      <c r="EK60" s="10" t="str">
        <f>IF('1-SETUP'!$Q109="DAILY",EJ60+'1-SETUP'!$V109,IF('1-SETUP'!$Q109="WEEKLY",EJ60+'1-SETUP'!$V109*7,IF('1-SETUP'!$Q109="MONTHLY",EDATE(EJ60,'1-SETUP'!$V109),IF('1-SETUP'!$Q109="YEARLY",EDATE(EJ60,12*'1-SETUP'!$V109),""))))</f>
        <v/>
      </c>
      <c r="EL60" s="10" t="str">
        <f>IF('1-SETUP'!$Q109="DAILY",EK60+'1-SETUP'!$V109,IF('1-SETUP'!$Q109="WEEKLY",EK60+'1-SETUP'!$V109*7,IF('1-SETUP'!$Q109="MONTHLY",EDATE(EK60,'1-SETUP'!$V109),IF('1-SETUP'!$Q109="YEARLY",EDATE(EK60,12*'1-SETUP'!$V109),""))))</f>
        <v/>
      </c>
      <c r="EM60" s="10" t="str">
        <f>IF('1-SETUP'!$Q109="DAILY",EL60+'1-SETUP'!$V109,IF('1-SETUP'!$Q109="WEEKLY",EL60+'1-SETUP'!$V109*7,IF('1-SETUP'!$Q109="MONTHLY",EDATE(EL60,'1-SETUP'!$V109),IF('1-SETUP'!$Q109="YEARLY",EDATE(EL60,12*'1-SETUP'!$V109),""))))</f>
        <v/>
      </c>
      <c r="EN60" s="10" t="str">
        <f>IF('1-SETUP'!$Q109="DAILY",EM60+'1-SETUP'!$V109,IF('1-SETUP'!$Q109="WEEKLY",EM60+'1-SETUP'!$V109*7,IF('1-SETUP'!$Q109="MONTHLY",EDATE(EM60,'1-SETUP'!$V109),IF('1-SETUP'!$Q109="YEARLY",EDATE(EM60,12*'1-SETUP'!$V109),""))))</f>
        <v/>
      </c>
      <c r="EO60" s="10" t="str">
        <f>IF('1-SETUP'!$Q109="DAILY",EN60+'1-SETUP'!$V109,IF('1-SETUP'!$Q109="WEEKLY",EN60+'1-SETUP'!$V109*7,IF('1-SETUP'!$Q109="MONTHLY",EDATE(EN60,'1-SETUP'!$V109),IF('1-SETUP'!$Q109="YEARLY",EDATE(EN60,12*'1-SETUP'!$V109),""))))</f>
        <v/>
      </c>
      <c r="EP60" s="10" t="str">
        <f>IF('1-SETUP'!$Q109="DAILY",EO60+'1-SETUP'!$V109,IF('1-SETUP'!$Q109="WEEKLY",EO60+'1-SETUP'!$V109*7,IF('1-SETUP'!$Q109="MONTHLY",EDATE(EO60,'1-SETUP'!$V109),IF('1-SETUP'!$Q109="YEARLY",EDATE(EO60,12*'1-SETUP'!$V109),""))))</f>
        <v/>
      </c>
      <c r="EQ60" s="10" t="str">
        <f>IF('1-SETUP'!$Q109="DAILY",EP60+'1-SETUP'!$V109,IF('1-SETUP'!$Q109="WEEKLY",EP60+'1-SETUP'!$V109*7,IF('1-SETUP'!$Q109="MONTHLY",EDATE(EP60,'1-SETUP'!$V109),IF('1-SETUP'!$Q109="YEARLY",EDATE(EP60,12*'1-SETUP'!$V109),""))))</f>
        <v/>
      </c>
      <c r="ER60" s="10" t="str">
        <f>IF('1-SETUP'!$Q109="DAILY",EQ60+'1-SETUP'!$V109,IF('1-SETUP'!$Q109="WEEKLY",EQ60+'1-SETUP'!$V109*7,IF('1-SETUP'!$Q109="MONTHLY",EDATE(EQ60,'1-SETUP'!$V109),IF('1-SETUP'!$Q109="YEARLY",EDATE(EQ60,12*'1-SETUP'!$V109),""))))</f>
        <v/>
      </c>
      <c r="ES60" s="10" t="str">
        <f>IF('1-SETUP'!$Q109="DAILY",ER60+'1-SETUP'!$V109,IF('1-SETUP'!$Q109="WEEKLY",ER60+'1-SETUP'!$V109*7,IF('1-SETUP'!$Q109="MONTHLY",EDATE(ER60,'1-SETUP'!$V109),IF('1-SETUP'!$Q109="YEARLY",EDATE(ER60,12*'1-SETUP'!$V109),""))))</f>
        <v/>
      </c>
      <c r="ET60" s="10" t="str">
        <f>IF('1-SETUP'!$Q109="DAILY",ES60+'1-SETUP'!$V109,IF('1-SETUP'!$Q109="WEEKLY",ES60+'1-SETUP'!$V109*7,IF('1-SETUP'!$Q109="MONTHLY",EDATE(ES60,'1-SETUP'!$V109),IF('1-SETUP'!$Q109="YEARLY",EDATE(ES60,12*'1-SETUP'!$V109),""))))</f>
        <v/>
      </c>
      <c r="EU60" s="10" t="str">
        <f>IF('1-SETUP'!$Q109="DAILY",ET60+'1-SETUP'!$V109,IF('1-SETUP'!$Q109="WEEKLY",ET60+'1-SETUP'!$V109*7,IF('1-SETUP'!$Q109="MONTHLY",EDATE(ET60,'1-SETUP'!$V109),IF('1-SETUP'!$Q109="YEARLY",EDATE(ET60,12*'1-SETUP'!$V109),""))))</f>
        <v/>
      </c>
      <c r="EV60" s="10" t="str">
        <f>IF('1-SETUP'!$Q109="DAILY",EU60+'1-SETUP'!$V109,IF('1-SETUP'!$Q109="WEEKLY",EU60+'1-SETUP'!$V109*7,IF('1-SETUP'!$Q109="MONTHLY",EDATE(EU60,'1-SETUP'!$V109),IF('1-SETUP'!$Q109="YEARLY",EDATE(EU60,12*'1-SETUP'!$V109),""))))</f>
        <v/>
      </c>
      <c r="EW60" s="10" t="str">
        <f>IF('1-SETUP'!$Q109="DAILY",EV60+'1-SETUP'!$V109,IF('1-SETUP'!$Q109="WEEKLY",EV60+'1-SETUP'!$V109*7,IF('1-SETUP'!$Q109="MONTHLY",EDATE(EV60,'1-SETUP'!$V109),IF('1-SETUP'!$Q109="YEARLY",EDATE(EV60,12*'1-SETUP'!$V109),""))))</f>
        <v/>
      </c>
      <c r="EX60" s="10" t="str">
        <f>IF('1-SETUP'!$Q109="DAILY",EW60+'1-SETUP'!$V109,IF('1-SETUP'!$Q109="WEEKLY",EW60+'1-SETUP'!$V109*7,IF('1-SETUP'!$Q109="MONTHLY",EDATE(EW60,'1-SETUP'!$V109),IF('1-SETUP'!$Q109="YEARLY",EDATE(EW60,12*'1-SETUP'!$V109),""))))</f>
        <v/>
      </c>
      <c r="EY60" s="10" t="str">
        <f>IF('1-SETUP'!$Q109="DAILY",EX60+'1-SETUP'!$V109,IF('1-SETUP'!$Q109="WEEKLY",EX60+'1-SETUP'!$V109*7,IF('1-SETUP'!$Q109="MONTHLY",EDATE(EX60,'1-SETUP'!$V109),IF('1-SETUP'!$Q109="YEARLY",EDATE(EX60,12*'1-SETUP'!$V109),""))))</f>
        <v/>
      </c>
      <c r="EZ60" s="10" t="str">
        <f>IF('1-SETUP'!$Q109="DAILY",EY60+'1-SETUP'!$V109,IF('1-SETUP'!$Q109="WEEKLY",EY60+'1-SETUP'!$V109*7,IF('1-SETUP'!$Q109="MONTHLY",EDATE(EY60,'1-SETUP'!$V109),IF('1-SETUP'!$Q109="YEARLY",EDATE(EY60,12*'1-SETUP'!$V109),""))))</f>
        <v/>
      </c>
      <c r="FA60" s="10" t="str">
        <f>IF('1-SETUP'!$Q109="DAILY",EZ60+'1-SETUP'!$V109,IF('1-SETUP'!$Q109="WEEKLY",EZ60+'1-SETUP'!$V109*7,IF('1-SETUP'!$Q109="MONTHLY",EDATE(EZ60,'1-SETUP'!$V109),IF('1-SETUP'!$Q109="YEARLY",EDATE(EZ60,12*'1-SETUP'!$V109),""))))</f>
        <v/>
      </c>
      <c r="FB60" s="10" t="str">
        <f>IF('1-SETUP'!$Q109="DAILY",FA60+'1-SETUP'!$V109,IF('1-SETUP'!$Q109="WEEKLY",FA60+'1-SETUP'!$V109*7,IF('1-SETUP'!$Q109="MONTHLY",EDATE(FA60,'1-SETUP'!$V109),IF('1-SETUP'!$Q109="YEARLY",EDATE(FA60,12*'1-SETUP'!$V109),""))))</f>
        <v/>
      </c>
      <c r="FC60" s="10" t="str">
        <f>IF('1-SETUP'!$Q109="DAILY",FB60+'1-SETUP'!$V109,IF('1-SETUP'!$Q109="WEEKLY",FB60+'1-SETUP'!$V109*7,IF('1-SETUP'!$Q109="MONTHLY",EDATE(FB60,'1-SETUP'!$V109),IF('1-SETUP'!$Q109="YEARLY",EDATE(FB60,12*'1-SETUP'!$V109),""))))</f>
        <v/>
      </c>
      <c r="FD60" s="10" t="str">
        <f>IF('1-SETUP'!$Q109="DAILY",FC60+'1-SETUP'!$V109,IF('1-SETUP'!$Q109="WEEKLY",FC60+'1-SETUP'!$V109*7,IF('1-SETUP'!$Q109="MONTHLY",EDATE(FC60,'1-SETUP'!$V109),IF('1-SETUP'!$Q109="YEARLY",EDATE(FC60,12*'1-SETUP'!$V109),""))))</f>
        <v/>
      </c>
      <c r="FE60" s="10" t="str">
        <f>IF('1-SETUP'!$Q109="DAILY",FD60+'1-SETUP'!$V109,IF('1-SETUP'!$Q109="WEEKLY",FD60+'1-SETUP'!$V109*7,IF('1-SETUP'!$Q109="MONTHLY",EDATE(FD60,'1-SETUP'!$V109),IF('1-SETUP'!$Q109="YEARLY",EDATE(FD60,12*'1-SETUP'!$V109),""))))</f>
        <v/>
      </c>
      <c r="FF60" s="10" t="str">
        <f>IF('1-SETUP'!$Q109="DAILY",FE60+'1-SETUP'!$V109,IF('1-SETUP'!$Q109="WEEKLY",FE60+'1-SETUP'!$V109*7,IF('1-SETUP'!$Q109="MONTHLY",EDATE(FE60,'1-SETUP'!$V109),IF('1-SETUP'!$Q109="YEARLY",EDATE(FE60,12*'1-SETUP'!$V109),""))))</f>
        <v/>
      </c>
      <c r="FG60" s="10" t="str">
        <f>IF('1-SETUP'!$Q109="DAILY",FF60+'1-SETUP'!$V109,IF('1-SETUP'!$Q109="WEEKLY",FF60+'1-SETUP'!$V109*7,IF('1-SETUP'!$Q109="MONTHLY",EDATE(FF60,'1-SETUP'!$V109),IF('1-SETUP'!$Q109="YEARLY",EDATE(FF60,12*'1-SETUP'!$V109),""))))</f>
        <v/>
      </c>
      <c r="FH60" s="10" t="str">
        <f>IF('1-SETUP'!$Q109="DAILY",FG60+'1-SETUP'!$V109,IF('1-SETUP'!$Q109="WEEKLY",FG60+'1-SETUP'!$V109*7,IF('1-SETUP'!$Q109="MONTHLY",EDATE(FG60,'1-SETUP'!$V109),IF('1-SETUP'!$Q109="YEARLY",EDATE(FG60,12*'1-SETUP'!$V109),""))))</f>
        <v/>
      </c>
      <c r="FI60" s="10" t="str">
        <f>IF('1-SETUP'!$Q109="DAILY",FH60+'1-SETUP'!$V109,IF('1-SETUP'!$Q109="WEEKLY",FH60+'1-SETUP'!$V109*7,IF('1-SETUP'!$Q109="MONTHLY",EDATE(FH60,'1-SETUP'!$V109),IF('1-SETUP'!$Q109="YEARLY",EDATE(FH60,12*'1-SETUP'!$V109),""))))</f>
        <v/>
      </c>
      <c r="FJ60" s="10" t="str">
        <f>IF('1-SETUP'!$Q109="DAILY",FI60+'1-SETUP'!$V109,IF('1-SETUP'!$Q109="WEEKLY",FI60+'1-SETUP'!$V109*7,IF('1-SETUP'!$Q109="MONTHLY",EDATE(FI60,'1-SETUP'!$V109),IF('1-SETUP'!$Q109="YEARLY",EDATE(FI60,12*'1-SETUP'!$V109),""))))</f>
        <v/>
      </c>
      <c r="FK60" s="10" t="str">
        <f>IF('1-SETUP'!$Q109="DAILY",FJ60+'1-SETUP'!$V109,IF('1-SETUP'!$Q109="WEEKLY",FJ60+'1-SETUP'!$V109*7,IF('1-SETUP'!$Q109="MONTHLY",EDATE(FJ60,'1-SETUP'!$V109),IF('1-SETUP'!$Q109="YEARLY",EDATE(FJ60,12*'1-SETUP'!$V109),""))))</f>
        <v/>
      </c>
      <c r="FL60" s="10" t="str">
        <f>IF('1-SETUP'!$Q109="DAILY",FK60+'1-SETUP'!$V109,IF('1-SETUP'!$Q109="WEEKLY",FK60+'1-SETUP'!$V109*7,IF('1-SETUP'!$Q109="MONTHLY",EDATE(FK60,'1-SETUP'!$V109),IF('1-SETUP'!$Q109="YEARLY",EDATE(FK60,12*'1-SETUP'!$V109),""))))</f>
        <v/>
      </c>
      <c r="FM60" s="10" t="str">
        <f>IF('1-SETUP'!$Q109="DAILY",FL60+'1-SETUP'!$V109,IF('1-SETUP'!$Q109="WEEKLY",FL60+'1-SETUP'!$V109*7,IF('1-SETUP'!$Q109="MONTHLY",EDATE(FL60,'1-SETUP'!$V109),IF('1-SETUP'!$Q109="YEARLY",EDATE(FL60,12*'1-SETUP'!$V109),""))))</f>
        <v/>
      </c>
      <c r="FN60" s="10" t="str">
        <f>IF('1-SETUP'!$Q109="DAILY",FM60+'1-SETUP'!$V109,IF('1-SETUP'!$Q109="WEEKLY",FM60+'1-SETUP'!$V109*7,IF('1-SETUP'!$Q109="MONTHLY",EDATE(FM60,'1-SETUP'!$V109),IF('1-SETUP'!$Q109="YEARLY",EDATE(FM60,12*'1-SETUP'!$V109),""))))</f>
        <v/>
      </c>
      <c r="FO60" s="10" t="str">
        <f>IF('1-SETUP'!$Q109="DAILY",FN60+'1-SETUP'!$V109,IF('1-SETUP'!$Q109="WEEKLY",FN60+'1-SETUP'!$V109*7,IF('1-SETUP'!$Q109="MONTHLY",EDATE(FN60,'1-SETUP'!$V109),IF('1-SETUP'!$Q109="YEARLY",EDATE(FN60,12*'1-SETUP'!$V109),""))))</f>
        <v/>
      </c>
      <c r="FP60" s="10" t="str">
        <f>IF('1-SETUP'!$Q109="DAILY",FO60+'1-SETUP'!$V109,IF('1-SETUP'!$Q109="WEEKLY",FO60+'1-SETUP'!$V109*7,IF('1-SETUP'!$Q109="MONTHLY",EDATE(FO60,'1-SETUP'!$V109),IF('1-SETUP'!$Q109="YEARLY",EDATE(FO60,12*'1-SETUP'!$V109),""))))</f>
        <v/>
      </c>
      <c r="FQ60" s="10" t="str">
        <f>IF('1-SETUP'!$Q109="DAILY",FP60+'1-SETUP'!$V109,IF('1-SETUP'!$Q109="WEEKLY",FP60+'1-SETUP'!$V109*7,IF('1-SETUP'!$Q109="MONTHLY",EDATE(FP60,'1-SETUP'!$V109),IF('1-SETUP'!$Q109="YEARLY",EDATE(FP60,12*'1-SETUP'!$V109),""))))</f>
        <v/>
      </c>
      <c r="FR60" s="10" t="str">
        <f>IF('1-SETUP'!$Q109="DAILY",FQ60+'1-SETUP'!$V109,IF('1-SETUP'!$Q109="WEEKLY",FQ60+'1-SETUP'!$V109*7,IF('1-SETUP'!$Q109="MONTHLY",EDATE(FQ60,'1-SETUP'!$V109),IF('1-SETUP'!$Q109="YEARLY",EDATE(FQ60,12*'1-SETUP'!$V109),""))))</f>
        <v/>
      </c>
      <c r="FS60" s="10" t="str">
        <f>IF('1-SETUP'!$Q109="DAILY",FR60+'1-SETUP'!$V109,IF('1-SETUP'!$Q109="WEEKLY",FR60+'1-SETUP'!$V109*7,IF('1-SETUP'!$Q109="MONTHLY",EDATE(FR60,'1-SETUP'!$V109),IF('1-SETUP'!$Q109="YEARLY",EDATE(FR60,12*'1-SETUP'!$V109),""))))</f>
        <v/>
      </c>
      <c r="FT60" s="10" t="str">
        <f>IF('1-SETUP'!$Q109="DAILY",FS60+'1-SETUP'!$V109,IF('1-SETUP'!$Q109="WEEKLY",FS60+'1-SETUP'!$V109*7,IF('1-SETUP'!$Q109="MONTHLY",EDATE(FS60,'1-SETUP'!$V109),IF('1-SETUP'!$Q109="YEARLY",EDATE(FS60,12*'1-SETUP'!$V109),""))))</f>
        <v/>
      </c>
      <c r="FU60" s="10" t="str">
        <f>IF('1-SETUP'!$Q109="DAILY",FT60+'1-SETUP'!$V109,IF('1-SETUP'!$Q109="WEEKLY",FT60+'1-SETUP'!$V109*7,IF('1-SETUP'!$Q109="MONTHLY",EDATE(FT60,'1-SETUP'!$V109),IF('1-SETUP'!$Q109="YEARLY",EDATE(FT60,12*'1-SETUP'!$V109),""))))</f>
        <v/>
      </c>
      <c r="FV60" s="10" t="str">
        <f>IF('1-SETUP'!$Q109="DAILY",FU60+'1-SETUP'!$V109,IF('1-SETUP'!$Q109="WEEKLY",FU60+'1-SETUP'!$V109*7,IF('1-SETUP'!$Q109="MONTHLY",EDATE(FU60,'1-SETUP'!$V109),IF('1-SETUP'!$Q109="YEARLY",EDATE(FU60,12*'1-SETUP'!$V109),""))))</f>
        <v/>
      </c>
      <c r="FW60" s="10" t="str">
        <f>IF('1-SETUP'!$Q109="DAILY",FV60+'1-SETUP'!$V109,IF('1-SETUP'!$Q109="WEEKLY",FV60+'1-SETUP'!$V109*7,IF('1-SETUP'!$Q109="MONTHLY",EDATE(FV60,'1-SETUP'!$V109),IF('1-SETUP'!$Q109="YEARLY",EDATE(FV60,12*'1-SETUP'!$V109),""))))</f>
        <v/>
      </c>
      <c r="FX60" s="10" t="str">
        <f>IF('1-SETUP'!$Q109="DAILY",FW60+'1-SETUP'!$V109,IF('1-SETUP'!$Q109="WEEKLY",FW60+'1-SETUP'!$V109*7,IF('1-SETUP'!$Q109="MONTHLY",EDATE(FW60,'1-SETUP'!$V109),IF('1-SETUP'!$Q109="YEARLY",EDATE(FW60,12*'1-SETUP'!$V109),""))))</f>
        <v/>
      </c>
      <c r="FY60" s="10" t="str">
        <f>IF('1-SETUP'!$Q109="DAILY",FX60+'1-SETUP'!$V109,IF('1-SETUP'!$Q109="WEEKLY",FX60+'1-SETUP'!$V109*7,IF('1-SETUP'!$Q109="MONTHLY",EDATE(FX60,'1-SETUP'!$V109),IF('1-SETUP'!$Q109="YEARLY",EDATE(FX60,12*'1-SETUP'!$V109),""))))</f>
        <v/>
      </c>
      <c r="FZ60" s="10" t="str">
        <f>IF('1-SETUP'!$Q109="DAILY",FY60+'1-SETUP'!$V109,IF('1-SETUP'!$Q109="WEEKLY",FY60+'1-SETUP'!$V109*7,IF('1-SETUP'!$Q109="MONTHLY",EDATE(FY60,'1-SETUP'!$V109),IF('1-SETUP'!$Q109="YEARLY",EDATE(FY60,12*'1-SETUP'!$V109),""))))</f>
        <v/>
      </c>
      <c r="GA60" s="10" t="str">
        <f>IF('1-SETUP'!$Q109="DAILY",FZ60+'1-SETUP'!$V109,IF('1-SETUP'!$Q109="WEEKLY",FZ60+'1-SETUP'!$V109*7,IF('1-SETUP'!$Q109="MONTHLY",EDATE(FZ60,'1-SETUP'!$V109),IF('1-SETUP'!$Q109="YEARLY",EDATE(FZ60,12*'1-SETUP'!$V109),""))))</f>
        <v/>
      </c>
      <c r="GB60" s="10" t="str">
        <f>IF('1-SETUP'!$Q109="DAILY",GA60+'1-SETUP'!$V109,IF('1-SETUP'!$Q109="WEEKLY",GA60+'1-SETUP'!$V109*7,IF('1-SETUP'!$Q109="MONTHLY",EDATE(GA60,'1-SETUP'!$V109),IF('1-SETUP'!$Q109="YEARLY",EDATE(GA60,12*'1-SETUP'!$V109),""))))</f>
        <v/>
      </c>
      <c r="GC60" s="10" t="str">
        <f>IF('1-SETUP'!$Q109="DAILY",GB60+'1-SETUP'!$V109,IF('1-SETUP'!$Q109="WEEKLY",GB60+'1-SETUP'!$V109*7,IF('1-SETUP'!$Q109="MONTHLY",EDATE(GB60,'1-SETUP'!$V109),IF('1-SETUP'!$Q109="YEARLY",EDATE(GB60,12*'1-SETUP'!$V109),""))))</f>
        <v/>
      </c>
      <c r="GD60" s="10" t="str">
        <f>IF('1-SETUP'!$Q109="DAILY",GC60+'1-SETUP'!$V109,IF('1-SETUP'!$Q109="WEEKLY",GC60+'1-SETUP'!$V109*7,IF('1-SETUP'!$Q109="MONTHLY",EDATE(GC60,'1-SETUP'!$V109),IF('1-SETUP'!$Q109="YEARLY",EDATE(GC60,12*'1-SETUP'!$V109),""))))</f>
        <v/>
      </c>
      <c r="GE60" s="10" t="str">
        <f>IF('1-SETUP'!$Q109="DAILY",GD60+'1-SETUP'!$V109,IF('1-SETUP'!$Q109="WEEKLY",GD60+'1-SETUP'!$V109*7,IF('1-SETUP'!$Q109="MONTHLY",EDATE(GD60,'1-SETUP'!$V109),IF('1-SETUP'!$Q109="YEARLY",EDATE(GD60,12*'1-SETUP'!$V109),""))))</f>
        <v/>
      </c>
      <c r="GF60" s="10" t="str">
        <f>IF('1-SETUP'!$Q109="DAILY",GE60+'1-SETUP'!$V109,IF('1-SETUP'!$Q109="WEEKLY",GE60+'1-SETUP'!$V109*7,IF('1-SETUP'!$Q109="MONTHLY",EDATE(GE60,'1-SETUP'!$V109),IF('1-SETUP'!$Q109="YEARLY",EDATE(GE60,12*'1-SETUP'!$V109),""))))</f>
        <v/>
      </c>
      <c r="GG60" s="10" t="str">
        <f>IF('1-SETUP'!$Q109="DAILY",GF60+'1-SETUP'!$V109,IF('1-SETUP'!$Q109="WEEKLY",GF60+'1-SETUP'!$V109*7,IF('1-SETUP'!$Q109="MONTHLY",EDATE(GF60,'1-SETUP'!$V109),IF('1-SETUP'!$Q109="YEARLY",EDATE(GF60,12*'1-SETUP'!$V109),""))))</f>
        <v/>
      </c>
      <c r="GH60" s="10" t="str">
        <f>IF('1-SETUP'!$Q109="DAILY",GG60+'1-SETUP'!$V109,IF('1-SETUP'!$Q109="WEEKLY",GG60+'1-SETUP'!$V109*7,IF('1-SETUP'!$Q109="MONTHLY",EDATE(GG60,'1-SETUP'!$V109),IF('1-SETUP'!$Q109="YEARLY",EDATE(GG60,12*'1-SETUP'!$V109),""))))</f>
        <v/>
      </c>
      <c r="GI60" s="10" t="str">
        <f>IF('1-SETUP'!$Q109="DAILY",GH60+'1-SETUP'!$V109,IF('1-SETUP'!$Q109="WEEKLY",GH60+'1-SETUP'!$V109*7,IF('1-SETUP'!$Q109="MONTHLY",EDATE(GH60,'1-SETUP'!$V109),IF('1-SETUP'!$Q109="YEARLY",EDATE(GH60,12*'1-SETUP'!$V109),""))))</f>
        <v/>
      </c>
      <c r="GJ60" s="10" t="str">
        <f>IF('1-SETUP'!$Q109="DAILY",GI60+'1-SETUP'!$V109,IF('1-SETUP'!$Q109="WEEKLY",GI60+'1-SETUP'!$V109*7,IF('1-SETUP'!$Q109="MONTHLY",EDATE(GI60,'1-SETUP'!$V109),IF('1-SETUP'!$Q109="YEARLY",EDATE(GI60,12*'1-SETUP'!$V109),""))))</f>
        <v/>
      </c>
      <c r="GK60" s="10" t="str">
        <f>IF('1-SETUP'!$Q109="DAILY",GJ60+'1-SETUP'!$V109,IF('1-SETUP'!$Q109="WEEKLY",GJ60+'1-SETUP'!$V109*7,IF('1-SETUP'!$Q109="MONTHLY",EDATE(GJ60,'1-SETUP'!$V109),IF('1-SETUP'!$Q109="YEARLY",EDATE(GJ60,12*'1-SETUP'!$V109),""))))</f>
        <v/>
      </c>
      <c r="GL60" s="10" t="str">
        <f>IF('1-SETUP'!$Q109="DAILY",GK60+'1-SETUP'!$V109,IF('1-SETUP'!$Q109="WEEKLY",GK60+'1-SETUP'!$V109*7,IF('1-SETUP'!$Q109="MONTHLY",EDATE(GK60,'1-SETUP'!$V109),IF('1-SETUP'!$Q109="YEARLY",EDATE(GK60,12*'1-SETUP'!$V109),""))))</f>
        <v/>
      </c>
      <c r="GM60" s="10" t="str">
        <f>IF('1-SETUP'!$Q109="DAILY",GL60+'1-SETUP'!$V109,IF('1-SETUP'!$Q109="WEEKLY",GL60+'1-SETUP'!$V109*7,IF('1-SETUP'!$Q109="MONTHLY",EDATE(GL60,'1-SETUP'!$V109),IF('1-SETUP'!$Q109="YEARLY",EDATE(GL60,12*'1-SETUP'!$V109),""))))</f>
        <v/>
      </c>
      <c r="GN60" s="10" t="str">
        <f>IF('1-SETUP'!$Q109="DAILY",GM60+'1-SETUP'!$V109,IF('1-SETUP'!$Q109="WEEKLY",GM60+'1-SETUP'!$V109*7,IF('1-SETUP'!$Q109="MONTHLY",EDATE(GM60,'1-SETUP'!$V109),IF('1-SETUP'!$Q109="YEARLY",EDATE(GM60,12*'1-SETUP'!$V109),""))))</f>
        <v/>
      </c>
      <c r="GO60" s="10" t="str">
        <f>IF('1-SETUP'!$Q109="DAILY",GN60+'1-SETUP'!$V109,IF('1-SETUP'!$Q109="WEEKLY",GN60+'1-SETUP'!$V109*7,IF('1-SETUP'!$Q109="MONTHLY",EDATE(GN60,'1-SETUP'!$V109),IF('1-SETUP'!$Q109="YEARLY",EDATE(GN60,12*'1-SETUP'!$V109),""))))</f>
        <v/>
      </c>
      <c r="GP60" s="10" t="str">
        <f>IF('1-SETUP'!$Q109="DAILY",GO60+'1-SETUP'!$V109,IF('1-SETUP'!$Q109="WEEKLY",GO60+'1-SETUP'!$V109*7,IF('1-SETUP'!$Q109="MONTHLY",EDATE(GO60,'1-SETUP'!$V109),IF('1-SETUP'!$Q109="YEARLY",EDATE(GO60,12*'1-SETUP'!$V109),""))))</f>
        <v/>
      </c>
      <c r="GQ60" s="10" t="str">
        <f>IF('1-SETUP'!$Q109="DAILY",GP60+'1-SETUP'!$V109,IF('1-SETUP'!$Q109="WEEKLY",GP60+'1-SETUP'!$V109*7,IF('1-SETUP'!$Q109="MONTHLY",EDATE(GP60,'1-SETUP'!$V109),IF('1-SETUP'!$Q109="YEARLY",EDATE(GP60,12*'1-SETUP'!$V109),""))))</f>
        <v/>
      </c>
      <c r="GR60" s="10" t="str">
        <f>IF('1-SETUP'!$Q109="DAILY",GQ60+'1-SETUP'!$V109,IF('1-SETUP'!$Q109="WEEKLY",GQ60+'1-SETUP'!$V109*7,IF('1-SETUP'!$Q109="MONTHLY",EDATE(GQ60,'1-SETUP'!$V109),IF('1-SETUP'!$Q109="YEARLY",EDATE(GQ60,12*'1-SETUP'!$V109),""))))</f>
        <v/>
      </c>
      <c r="GS60" s="10" t="str">
        <f>IF('1-SETUP'!$Q109="DAILY",GR60+'1-SETUP'!$V109,IF('1-SETUP'!$Q109="WEEKLY",GR60+'1-SETUP'!$V109*7,IF('1-SETUP'!$Q109="MONTHLY",EDATE(GR60,'1-SETUP'!$V109),IF('1-SETUP'!$Q109="YEARLY",EDATE(GR60,12*'1-SETUP'!$V109),""))))</f>
        <v/>
      </c>
      <c r="GT60" s="10" t="str">
        <f>IF('1-SETUP'!$Q109="DAILY",GS60+'1-SETUP'!$V109,IF('1-SETUP'!$Q109="WEEKLY",GS60+'1-SETUP'!$V109*7,IF('1-SETUP'!$Q109="MONTHLY",EDATE(GS60,'1-SETUP'!$V109),IF('1-SETUP'!$Q109="YEARLY",EDATE(GS60,12*'1-SETUP'!$V109),""))))</f>
        <v/>
      </c>
      <c r="GU60" s="10" t="str">
        <f>IF('1-SETUP'!$Q109="DAILY",GT60+'1-SETUP'!$V109,IF('1-SETUP'!$Q109="WEEKLY",GT60+'1-SETUP'!$V109*7,IF('1-SETUP'!$Q109="MONTHLY",EDATE(GT60,'1-SETUP'!$V109),IF('1-SETUP'!$Q109="YEARLY",EDATE(GT60,12*'1-SETUP'!$V109),""))))</f>
        <v/>
      </c>
      <c r="GV60" s="10" t="str">
        <f>IF('1-SETUP'!$Q109="DAILY",GU60+'1-SETUP'!$V109,IF('1-SETUP'!$Q109="WEEKLY",GU60+'1-SETUP'!$V109*7,IF('1-SETUP'!$Q109="MONTHLY",EDATE(GU60,'1-SETUP'!$V109),IF('1-SETUP'!$Q109="YEARLY",EDATE(GU60,12*'1-SETUP'!$V109),""))))</f>
        <v/>
      </c>
      <c r="GW60" s="10" t="str">
        <f>IF('1-SETUP'!$Q109="DAILY",GV60+'1-SETUP'!$V109,IF('1-SETUP'!$Q109="WEEKLY",GV60+'1-SETUP'!$V109*7,IF('1-SETUP'!$Q109="MONTHLY",EDATE(GV60,'1-SETUP'!$V109),IF('1-SETUP'!$Q109="YEARLY",EDATE(GV60,12*'1-SETUP'!$V109),""))))</f>
        <v/>
      </c>
      <c r="GX60" s="10" t="str">
        <f>IF('1-SETUP'!$Q109="DAILY",GW60+'1-SETUP'!$V109,IF('1-SETUP'!$Q109="WEEKLY",GW60+'1-SETUP'!$V109*7,IF('1-SETUP'!$Q109="MONTHLY",EDATE(GW60,'1-SETUP'!$V109),IF('1-SETUP'!$Q109="YEARLY",EDATE(GW60,12*'1-SETUP'!$V109),""))))</f>
        <v/>
      </c>
      <c r="GY60" s="10" t="str">
        <f>IF('1-SETUP'!$Q109="DAILY",GX60+'1-SETUP'!$V109,IF('1-SETUP'!$Q109="WEEKLY",GX60+'1-SETUP'!$V109*7,IF('1-SETUP'!$Q109="MONTHLY",EDATE(GX60,'1-SETUP'!$V109),IF('1-SETUP'!$Q109="YEARLY",EDATE(GX60,12*'1-SETUP'!$V109),""))))</f>
        <v/>
      </c>
      <c r="GZ60" s="10" t="str">
        <f>IF('1-SETUP'!$Q109="DAILY",GY60+'1-SETUP'!$V109,IF('1-SETUP'!$Q109="WEEKLY",GY60+'1-SETUP'!$V109*7,IF('1-SETUP'!$Q109="MONTHLY",EDATE(GY60,'1-SETUP'!$V109),IF('1-SETUP'!$Q109="YEARLY",EDATE(GY60,12*'1-SETUP'!$V109),""))))</f>
        <v/>
      </c>
      <c r="HA60" s="10" t="str">
        <f>IF('1-SETUP'!$Q109="DAILY",GZ60+'1-SETUP'!$V109,IF('1-SETUP'!$Q109="WEEKLY",GZ60+'1-SETUP'!$V109*7,IF('1-SETUP'!$Q109="MONTHLY",EDATE(GZ60,'1-SETUP'!$V109),IF('1-SETUP'!$Q109="YEARLY",EDATE(GZ60,12*'1-SETUP'!$V109),""))))</f>
        <v/>
      </c>
      <c r="HB60" s="10" t="str">
        <f>IF('1-SETUP'!$Q109="DAILY",HA60+'1-SETUP'!$V109,IF('1-SETUP'!$Q109="WEEKLY",HA60+'1-SETUP'!$V109*7,IF('1-SETUP'!$Q109="MONTHLY",EDATE(HA60,'1-SETUP'!$V109),IF('1-SETUP'!$Q109="YEARLY",EDATE(HA60,12*'1-SETUP'!$V109),""))))</f>
        <v/>
      </c>
      <c r="HC60" s="10" t="str">
        <f>IF('1-SETUP'!$Q109="DAILY",HB60+'1-SETUP'!$V109,IF('1-SETUP'!$Q109="WEEKLY",HB60+'1-SETUP'!$V109*7,IF('1-SETUP'!$Q109="MONTHLY",EDATE(HB60,'1-SETUP'!$V109),IF('1-SETUP'!$Q109="YEARLY",EDATE(HB60,12*'1-SETUP'!$V109),""))))</f>
        <v/>
      </c>
      <c r="HD60" s="10" t="str">
        <f>IF('1-SETUP'!$Q109="DAILY",HC60+'1-SETUP'!$V109,IF('1-SETUP'!$Q109="WEEKLY",HC60+'1-SETUP'!$V109*7,IF('1-SETUP'!$Q109="MONTHLY",EDATE(HC60,'1-SETUP'!$V109),IF('1-SETUP'!$Q109="YEARLY",EDATE(HC60,12*'1-SETUP'!$V109),""))))</f>
        <v/>
      </c>
      <c r="HE60" s="10" t="str">
        <f>IF('1-SETUP'!$Q109="DAILY",HD60+'1-SETUP'!$V109,IF('1-SETUP'!$Q109="WEEKLY",HD60+'1-SETUP'!$V109*7,IF('1-SETUP'!$Q109="MONTHLY",EDATE(HD60,'1-SETUP'!$V109),IF('1-SETUP'!$Q109="YEARLY",EDATE(HD60,12*'1-SETUP'!$V109),""))))</f>
        <v/>
      </c>
      <c r="HF60" s="10" t="str">
        <f>IF('1-SETUP'!$Q109="DAILY",HE60+'1-SETUP'!$V109,IF('1-SETUP'!$Q109="WEEKLY",HE60+'1-SETUP'!$V109*7,IF('1-SETUP'!$Q109="MONTHLY",EDATE(HE60,'1-SETUP'!$V109),IF('1-SETUP'!$Q109="YEARLY",EDATE(HE60,12*'1-SETUP'!$V109),""))))</f>
        <v/>
      </c>
      <c r="HG60" s="10" t="str">
        <f>IF('1-SETUP'!$Q109="DAILY",HF60+'1-SETUP'!$V109,IF('1-SETUP'!$Q109="WEEKLY",HF60+'1-SETUP'!$V109*7,IF('1-SETUP'!$Q109="MONTHLY",EDATE(HF60,'1-SETUP'!$V109),IF('1-SETUP'!$Q109="YEARLY",EDATE(HF60,12*'1-SETUP'!$V109),""))))</f>
        <v/>
      </c>
      <c r="HH60" s="10" t="str">
        <f>IF('1-SETUP'!$Q109="DAILY",HG60+'1-SETUP'!$V109,IF('1-SETUP'!$Q109="WEEKLY",HG60+'1-SETUP'!$V109*7,IF('1-SETUP'!$Q109="MONTHLY",EDATE(HG60,'1-SETUP'!$V109),IF('1-SETUP'!$Q109="YEARLY",EDATE(HG60,12*'1-SETUP'!$V109),""))))</f>
        <v/>
      </c>
      <c r="HI60" s="10" t="str">
        <f>IF('1-SETUP'!$Q109="DAILY",HH60+'1-SETUP'!$V109,IF('1-SETUP'!$Q109="WEEKLY",HH60+'1-SETUP'!$V109*7,IF('1-SETUP'!$Q109="MONTHLY",EDATE(HH60,'1-SETUP'!$V109),IF('1-SETUP'!$Q109="YEARLY",EDATE(HH60,12*'1-SETUP'!$V109),""))))</f>
        <v/>
      </c>
      <c r="HJ60" s="10" t="str">
        <f>IF('1-SETUP'!$Q109="DAILY",HI60+'1-SETUP'!$V109,IF('1-SETUP'!$Q109="WEEKLY",HI60+'1-SETUP'!$V109*7,IF('1-SETUP'!$Q109="MONTHLY",EDATE(HI60,'1-SETUP'!$V109),IF('1-SETUP'!$Q109="YEARLY",EDATE(HI60,12*'1-SETUP'!$V109),""))))</f>
        <v/>
      </c>
      <c r="HK60" s="10" t="str">
        <f>IF('1-SETUP'!$Q109="DAILY",HJ60+'1-SETUP'!$V109,IF('1-SETUP'!$Q109="WEEKLY",HJ60+'1-SETUP'!$V109*7,IF('1-SETUP'!$Q109="MONTHLY",EDATE(HJ60,'1-SETUP'!$V109),IF('1-SETUP'!$Q109="YEARLY",EDATE(HJ60,12*'1-SETUP'!$V109),""))))</f>
        <v/>
      </c>
      <c r="HL60" s="10" t="str">
        <f>IF('1-SETUP'!$Q109="DAILY",HK60+'1-SETUP'!$V109,IF('1-SETUP'!$Q109="WEEKLY",HK60+'1-SETUP'!$V109*7,IF('1-SETUP'!$Q109="MONTHLY",EDATE(HK60,'1-SETUP'!$V109),IF('1-SETUP'!$Q109="YEARLY",EDATE(HK60,12*'1-SETUP'!$V109),""))))</f>
        <v/>
      </c>
      <c r="HM60" s="10" t="str">
        <f>IF('1-SETUP'!$Q109="DAILY",HL60+'1-SETUP'!$V109,IF('1-SETUP'!$Q109="WEEKLY",HL60+'1-SETUP'!$V109*7,IF('1-SETUP'!$Q109="MONTHLY",EDATE(HL60,'1-SETUP'!$V109),IF('1-SETUP'!$Q109="YEARLY",EDATE(HL60,12*'1-SETUP'!$V109),""))))</f>
        <v/>
      </c>
      <c r="HN60" s="10" t="str">
        <f>IF('1-SETUP'!$Q109="DAILY",HM60+'1-SETUP'!$V109,IF('1-SETUP'!$Q109="WEEKLY",HM60+'1-SETUP'!$V109*7,IF('1-SETUP'!$Q109="MONTHLY",EDATE(HM60,'1-SETUP'!$V109),IF('1-SETUP'!$Q109="YEARLY",EDATE(HM60,12*'1-SETUP'!$V109),""))))</f>
        <v/>
      </c>
      <c r="HO60" s="10" t="str">
        <f>IF('1-SETUP'!$Q109="DAILY",HN60+'1-SETUP'!$V109,IF('1-SETUP'!$Q109="WEEKLY",HN60+'1-SETUP'!$V109*7,IF('1-SETUP'!$Q109="MONTHLY",EDATE(HN60,'1-SETUP'!$V109),IF('1-SETUP'!$Q109="YEARLY",EDATE(HN60,12*'1-SETUP'!$V109),""))))</f>
        <v/>
      </c>
      <c r="HP60" s="10" t="str">
        <f>IF('1-SETUP'!$Q109="DAILY",HO60+'1-SETUP'!$V109,IF('1-SETUP'!$Q109="WEEKLY",HO60+'1-SETUP'!$V109*7,IF('1-SETUP'!$Q109="MONTHLY",EDATE(HO60,'1-SETUP'!$V109),IF('1-SETUP'!$Q109="YEARLY",EDATE(HO60,12*'1-SETUP'!$V109),""))))</f>
        <v/>
      </c>
      <c r="HQ60" s="10" t="str">
        <f>IF('1-SETUP'!$Q109="DAILY",HP60+'1-SETUP'!$V109,IF('1-SETUP'!$Q109="WEEKLY",HP60+'1-SETUP'!$V109*7,IF('1-SETUP'!$Q109="MONTHLY",EDATE(HP60,'1-SETUP'!$V109),IF('1-SETUP'!$Q109="YEARLY",EDATE(HP60,12*'1-SETUP'!$V109),""))))</f>
        <v/>
      </c>
      <c r="HR60" s="10" t="str">
        <f>IF('1-SETUP'!$Q109="DAILY",HQ60+'1-SETUP'!$V109,IF('1-SETUP'!$Q109="WEEKLY",HQ60+'1-SETUP'!$V109*7,IF('1-SETUP'!$Q109="MONTHLY",EDATE(HQ60,'1-SETUP'!$V109),IF('1-SETUP'!$Q109="YEARLY",EDATE(HQ60,12*'1-SETUP'!$V109),""))))</f>
        <v/>
      </c>
      <c r="HS60" s="10" t="str">
        <f>IF('1-SETUP'!$Q109="DAILY",HR60+'1-SETUP'!$V109,IF('1-SETUP'!$Q109="WEEKLY",HR60+'1-SETUP'!$V109*7,IF('1-SETUP'!$Q109="MONTHLY",EDATE(HR60,'1-SETUP'!$V109),IF('1-SETUP'!$Q109="YEARLY",EDATE(HR60,12*'1-SETUP'!$V109),""))))</f>
        <v/>
      </c>
      <c r="HT60" s="10" t="str">
        <f>IF('1-SETUP'!$Q109="DAILY",HS60+'1-SETUP'!$V109,IF('1-SETUP'!$Q109="WEEKLY",HS60+'1-SETUP'!$V109*7,IF('1-SETUP'!$Q109="MONTHLY",EDATE(HS60,'1-SETUP'!$V109),IF('1-SETUP'!$Q109="YEARLY",EDATE(HS60,12*'1-SETUP'!$V109),""))))</f>
        <v/>
      </c>
      <c r="HU60" s="10" t="str">
        <f>IF('1-SETUP'!$Q109="DAILY",HT60+'1-SETUP'!$V109,IF('1-SETUP'!$Q109="WEEKLY",HT60+'1-SETUP'!$V109*7,IF('1-SETUP'!$Q109="MONTHLY",EDATE(HT60,'1-SETUP'!$V109),IF('1-SETUP'!$Q109="YEARLY",EDATE(HT60,12*'1-SETUP'!$V109),""))))</f>
        <v/>
      </c>
      <c r="HV60" s="10" t="str">
        <f>IF('1-SETUP'!$Q109="DAILY",HU60+'1-SETUP'!$V109,IF('1-SETUP'!$Q109="WEEKLY",HU60+'1-SETUP'!$V109*7,IF('1-SETUP'!$Q109="MONTHLY",EDATE(HU60,'1-SETUP'!$V109),IF('1-SETUP'!$Q109="YEARLY",EDATE(HU60,12*'1-SETUP'!$V109),""))))</f>
        <v/>
      </c>
      <c r="HW60" s="10" t="str">
        <f>IF('1-SETUP'!$Q109="DAILY",HV60+'1-SETUP'!$V109,IF('1-SETUP'!$Q109="WEEKLY",HV60+'1-SETUP'!$V109*7,IF('1-SETUP'!$Q109="MONTHLY",EDATE(HV60,'1-SETUP'!$V109),IF('1-SETUP'!$Q109="YEARLY",EDATE(HV60,12*'1-SETUP'!$V109),""))))</f>
        <v/>
      </c>
      <c r="HX60" s="10" t="str">
        <f>IF('1-SETUP'!$Q109="DAILY",HW60+'1-SETUP'!$V109,IF('1-SETUP'!$Q109="WEEKLY",HW60+'1-SETUP'!$V109*7,IF('1-SETUP'!$Q109="MONTHLY",EDATE(HW60,'1-SETUP'!$V109),IF('1-SETUP'!$Q109="YEARLY",EDATE(HW60,12*'1-SETUP'!$V109),""))))</f>
        <v/>
      </c>
      <c r="HY60" s="10" t="str">
        <f>IF('1-SETUP'!$Q109="DAILY",HX60+'1-SETUP'!$V109,IF('1-SETUP'!$Q109="WEEKLY",HX60+'1-SETUP'!$V109*7,IF('1-SETUP'!$Q109="MONTHLY",EDATE(HX60,'1-SETUP'!$V109),IF('1-SETUP'!$Q109="YEARLY",EDATE(HX60,12*'1-SETUP'!$V109),""))))</f>
        <v/>
      </c>
      <c r="HZ60" s="10" t="str">
        <f>IF('1-SETUP'!$Q109="DAILY",HY60+'1-SETUP'!$V109,IF('1-SETUP'!$Q109="WEEKLY",HY60+'1-SETUP'!$V109*7,IF('1-SETUP'!$Q109="MONTHLY",EDATE(HY60,'1-SETUP'!$V109),IF('1-SETUP'!$Q109="YEARLY",EDATE(HY60,12*'1-SETUP'!$V109),""))))</f>
        <v/>
      </c>
      <c r="IA60" s="10" t="str">
        <f>IF('1-SETUP'!$Q109="DAILY",HZ60+'1-SETUP'!$V109,IF('1-SETUP'!$Q109="WEEKLY",HZ60+'1-SETUP'!$V109*7,IF('1-SETUP'!$Q109="MONTHLY",EDATE(HZ60,'1-SETUP'!$V109),IF('1-SETUP'!$Q109="YEARLY",EDATE(HZ60,12*'1-SETUP'!$V109),""))))</f>
        <v/>
      </c>
      <c r="IB60" s="10" t="str">
        <f>IF('1-SETUP'!$Q109="DAILY",IA60+'1-SETUP'!$V109,IF('1-SETUP'!$Q109="WEEKLY",IA60+'1-SETUP'!$V109*7,IF('1-SETUP'!$Q109="MONTHLY",EDATE(IA60,'1-SETUP'!$V109),IF('1-SETUP'!$Q109="YEARLY",EDATE(IA60,12*'1-SETUP'!$V109),""))))</f>
        <v/>
      </c>
      <c r="IC60" s="10" t="str">
        <f>IF('1-SETUP'!$Q109="DAILY",IB60+'1-SETUP'!$V109,IF('1-SETUP'!$Q109="WEEKLY",IB60+'1-SETUP'!$V109*7,IF('1-SETUP'!$Q109="MONTHLY",EDATE(IB60,'1-SETUP'!$V109),IF('1-SETUP'!$Q109="YEARLY",EDATE(IB60,12*'1-SETUP'!$V109),""))))</f>
        <v/>
      </c>
      <c r="ID60" s="10" t="str">
        <f>IF('1-SETUP'!$Q109="DAILY",IC60+'1-SETUP'!$V109,IF('1-SETUP'!$Q109="WEEKLY",IC60+'1-SETUP'!$V109*7,IF('1-SETUP'!$Q109="MONTHLY",EDATE(IC60,'1-SETUP'!$V109),IF('1-SETUP'!$Q109="YEARLY",EDATE(IC60,12*'1-SETUP'!$V109),""))))</f>
        <v/>
      </c>
      <c r="IE60" s="10" t="str">
        <f>IF('1-SETUP'!$Q109="DAILY",ID60+'1-SETUP'!$V109,IF('1-SETUP'!$Q109="WEEKLY",ID60+'1-SETUP'!$V109*7,IF('1-SETUP'!$Q109="MONTHLY",EDATE(ID60,'1-SETUP'!$V109),IF('1-SETUP'!$Q109="YEARLY",EDATE(ID60,12*'1-SETUP'!$V109),""))))</f>
        <v/>
      </c>
      <c r="IF60" s="10" t="str">
        <f>IF('1-SETUP'!$Q109="DAILY",IE60+'1-SETUP'!$V109,IF('1-SETUP'!$Q109="WEEKLY",IE60+'1-SETUP'!$V109*7,IF('1-SETUP'!$Q109="MONTHLY",EDATE(IE60,'1-SETUP'!$V109),IF('1-SETUP'!$Q109="YEARLY",EDATE(IE60,12*'1-SETUP'!$V109),""))))</f>
        <v/>
      </c>
      <c r="IG60" s="10" t="str">
        <f>IF('1-SETUP'!$Q109="DAILY",IF60+'1-SETUP'!$V109,IF('1-SETUP'!$Q109="WEEKLY",IF60+'1-SETUP'!$V109*7,IF('1-SETUP'!$Q109="MONTHLY",EDATE(IF60,'1-SETUP'!$V109),IF('1-SETUP'!$Q109="YEARLY",EDATE(IF60,12*'1-SETUP'!$V109),""))))</f>
        <v/>
      </c>
      <c r="IH60" s="10" t="str">
        <f>IF('1-SETUP'!$Q109="DAILY",IG60+'1-SETUP'!$V109,IF('1-SETUP'!$Q109="WEEKLY",IG60+'1-SETUP'!$V109*7,IF('1-SETUP'!$Q109="MONTHLY",EDATE(IG60,'1-SETUP'!$V109),IF('1-SETUP'!$Q109="YEARLY",EDATE(IG60,12*'1-SETUP'!$V109),""))))</f>
        <v/>
      </c>
      <c r="II60" s="10" t="str">
        <f>IF('1-SETUP'!$Q109="DAILY",IH60+'1-SETUP'!$V109,IF('1-SETUP'!$Q109="WEEKLY",IH60+'1-SETUP'!$V109*7,IF('1-SETUP'!$Q109="MONTHLY",EDATE(IH60,'1-SETUP'!$V109),IF('1-SETUP'!$Q109="YEARLY",EDATE(IH60,12*'1-SETUP'!$V109),""))))</f>
        <v/>
      </c>
      <c r="IJ60" s="10" t="str">
        <f>IF('1-SETUP'!$Q109="DAILY",II60+'1-SETUP'!$V109,IF('1-SETUP'!$Q109="WEEKLY",II60+'1-SETUP'!$V109*7,IF('1-SETUP'!$Q109="MONTHLY",EDATE(II60,'1-SETUP'!$V109),IF('1-SETUP'!$Q109="YEARLY",EDATE(II60,12*'1-SETUP'!$V109),""))))</f>
        <v/>
      </c>
      <c r="IK60" s="10" t="str">
        <f>IF('1-SETUP'!$Q109="DAILY",IJ60+'1-SETUP'!$V109,IF('1-SETUP'!$Q109="WEEKLY",IJ60+'1-SETUP'!$V109*7,IF('1-SETUP'!$Q109="MONTHLY",EDATE(IJ60,'1-SETUP'!$V109),IF('1-SETUP'!$Q109="YEARLY",EDATE(IJ60,12*'1-SETUP'!$V109),""))))</f>
        <v/>
      </c>
      <c r="IL60" s="10" t="str">
        <f>IF('1-SETUP'!$Q109="DAILY",IK60+'1-SETUP'!$V109,IF('1-SETUP'!$Q109="WEEKLY",IK60+'1-SETUP'!$V109*7,IF('1-SETUP'!$Q109="MONTHLY",EDATE(IK60,'1-SETUP'!$V109),IF('1-SETUP'!$Q109="YEARLY",EDATE(IK60,12*'1-SETUP'!$V109),""))))</f>
        <v/>
      </c>
      <c r="IM60" s="10" t="str">
        <f>IF('1-SETUP'!$Q109="DAILY",IL60+'1-SETUP'!$V109,IF('1-SETUP'!$Q109="WEEKLY",IL60+'1-SETUP'!$V109*7,IF('1-SETUP'!$Q109="MONTHLY",EDATE(IL60,'1-SETUP'!$V109),IF('1-SETUP'!$Q109="YEARLY",EDATE(IL60,12*'1-SETUP'!$V109),""))))</f>
        <v/>
      </c>
      <c r="IN60" s="10" t="str">
        <f>IF('1-SETUP'!$Q109="DAILY",IM60+'1-SETUP'!$V109,IF('1-SETUP'!$Q109="WEEKLY",IM60+'1-SETUP'!$V109*7,IF('1-SETUP'!$Q109="MONTHLY",EDATE(IM60,'1-SETUP'!$V109),IF('1-SETUP'!$Q109="YEARLY",EDATE(IM60,12*'1-SETUP'!$V109),""))))</f>
        <v/>
      </c>
      <c r="IO60" s="10" t="str">
        <f>IF('1-SETUP'!$Q109="DAILY",IN60+'1-SETUP'!$V109,IF('1-SETUP'!$Q109="WEEKLY",IN60+'1-SETUP'!$V109*7,IF('1-SETUP'!$Q109="MONTHLY",EDATE(IN60,'1-SETUP'!$V109),IF('1-SETUP'!$Q109="YEARLY",EDATE(IN60,12*'1-SETUP'!$V109),""))))</f>
        <v/>
      </c>
      <c r="IP60" s="10" t="str">
        <f>IF('1-SETUP'!$Q109="DAILY",IO60+'1-SETUP'!$V109,IF('1-SETUP'!$Q109="WEEKLY",IO60+'1-SETUP'!$V109*7,IF('1-SETUP'!$Q109="MONTHLY",EDATE(IO60,'1-SETUP'!$V109),IF('1-SETUP'!$Q109="YEARLY",EDATE(IO60,12*'1-SETUP'!$V109),""))))</f>
        <v/>
      </c>
      <c r="IQ60" s="10" t="str">
        <f>IF('1-SETUP'!$Q109="DAILY",IP60+'1-SETUP'!$V109,IF('1-SETUP'!$Q109="WEEKLY",IP60+'1-SETUP'!$V109*7,IF('1-SETUP'!$Q109="MONTHLY",EDATE(IP60,'1-SETUP'!$V109),IF('1-SETUP'!$Q109="YEARLY",EDATE(IP60,12*'1-SETUP'!$V109),""))))</f>
        <v/>
      </c>
      <c r="IR60" s="10" t="str">
        <f>IF('1-SETUP'!$Q109="DAILY",IQ60+'1-SETUP'!$V109,IF('1-SETUP'!$Q109="WEEKLY",IQ60+'1-SETUP'!$V109*7,IF('1-SETUP'!$Q109="MONTHLY",EDATE(IQ60,'1-SETUP'!$V109),IF('1-SETUP'!$Q109="YEARLY",EDATE(IQ60,12*'1-SETUP'!$V109),""))))</f>
        <v/>
      </c>
      <c r="IS60" s="10" t="str">
        <f>IF('1-SETUP'!$Q109="DAILY",IR60+'1-SETUP'!$V109,IF('1-SETUP'!$Q109="WEEKLY",IR60+'1-SETUP'!$V109*7,IF('1-SETUP'!$Q109="MONTHLY",EDATE(IR60,'1-SETUP'!$V109),IF('1-SETUP'!$Q109="YEARLY",EDATE(IR60,12*'1-SETUP'!$V109),""))))</f>
        <v/>
      </c>
      <c r="IT60" s="10" t="str">
        <f>IF('1-SETUP'!$Q109="DAILY",IS60+'1-SETUP'!$V109,IF('1-SETUP'!$Q109="WEEKLY",IS60+'1-SETUP'!$V109*7,IF('1-SETUP'!$Q109="MONTHLY",EDATE(IS60,'1-SETUP'!$V109),IF('1-SETUP'!$Q109="YEARLY",EDATE(IS60,12*'1-SETUP'!$V109),""))))</f>
        <v/>
      </c>
      <c r="IU60" s="10" t="str">
        <f>IF('1-SETUP'!$Q109="DAILY",IT60+'1-SETUP'!$V109,IF('1-SETUP'!$Q109="WEEKLY",IT60+'1-SETUP'!$V109*7,IF('1-SETUP'!$Q109="MONTHLY",EDATE(IT60,'1-SETUP'!$V109),IF('1-SETUP'!$Q109="YEARLY",EDATE(IT60,12*'1-SETUP'!$V109),""))))</f>
        <v/>
      </c>
      <c r="IV60" s="10" t="str">
        <f>IF('1-SETUP'!$Q109="DAILY",IU60+'1-SETUP'!$V109,IF('1-SETUP'!$Q109="WEEKLY",IU60+'1-SETUP'!$V109*7,IF('1-SETUP'!$Q109="MONTHLY",EDATE(IU60,'1-SETUP'!$V109),IF('1-SETUP'!$Q109="YEARLY",EDATE(IU60,12*'1-SETUP'!$V109),""))))</f>
        <v/>
      </c>
      <c r="IW60" s="10" t="str">
        <f>IF('1-SETUP'!$Q109="DAILY",IV60+'1-SETUP'!$V109,IF('1-SETUP'!$Q109="WEEKLY",IV60+'1-SETUP'!$V109*7,IF('1-SETUP'!$Q109="MONTHLY",EDATE(IV60,'1-SETUP'!$V109),IF('1-SETUP'!$Q109="YEARLY",EDATE(IV60,12*'1-SETUP'!$V109),""))))</f>
        <v/>
      </c>
      <c r="IX60" s="10" t="str">
        <f>IF('1-SETUP'!$Q109="DAILY",IW60+'1-SETUP'!$V109,IF('1-SETUP'!$Q109="WEEKLY",IW60+'1-SETUP'!$V109*7,IF('1-SETUP'!$Q109="MONTHLY",EDATE(IW60,'1-SETUP'!$V109),IF('1-SETUP'!$Q109="YEARLY",EDATE(IW60,12*'1-SETUP'!$V109),""))))</f>
        <v/>
      </c>
      <c r="IY60" s="10" t="str">
        <f>IF('1-SETUP'!$Q109="DAILY",IX60+'1-SETUP'!$V109,IF('1-SETUP'!$Q109="WEEKLY",IX60+'1-SETUP'!$V109*7,IF('1-SETUP'!$Q109="MONTHLY",EDATE(IX60,'1-SETUP'!$V109),IF('1-SETUP'!$Q109="YEARLY",EDATE(IX60,12*'1-SETUP'!$V109),""))))</f>
        <v/>
      </c>
      <c r="IZ60" s="10" t="str">
        <f>IF('1-SETUP'!$Q109="DAILY",IY60+'1-SETUP'!$V109,IF('1-SETUP'!$Q109="WEEKLY",IY60+'1-SETUP'!$V109*7,IF('1-SETUP'!$Q109="MONTHLY",EDATE(IY60,'1-SETUP'!$V109),IF('1-SETUP'!$Q109="YEARLY",EDATE(IY60,12*'1-SETUP'!$V109),""))))</f>
        <v/>
      </c>
      <c r="JA60" s="10" t="str">
        <f>IF('1-SETUP'!$Q109="DAILY",IZ60+'1-SETUP'!$V109,IF('1-SETUP'!$Q109="WEEKLY",IZ60+'1-SETUP'!$V109*7,IF('1-SETUP'!$Q109="MONTHLY",EDATE(IZ60,'1-SETUP'!$V109),IF('1-SETUP'!$Q109="YEARLY",EDATE(IZ60,12*'1-SETUP'!$V109),""))))</f>
        <v/>
      </c>
      <c r="JB60" s="10" t="str">
        <f>IF('1-SETUP'!$Q109="DAILY",JA60+'1-SETUP'!$V109,IF('1-SETUP'!$Q109="WEEKLY",JA60+'1-SETUP'!$V109*7,IF('1-SETUP'!$Q109="MONTHLY",EDATE(JA60,'1-SETUP'!$V109),IF('1-SETUP'!$Q109="YEARLY",EDATE(JA60,12*'1-SETUP'!$V109),""))))</f>
        <v/>
      </c>
      <c r="JC60" s="10" t="str">
        <f>IF('1-SETUP'!$Q109="DAILY",JB60+'1-SETUP'!$V109,IF('1-SETUP'!$Q109="WEEKLY",JB60+'1-SETUP'!$V109*7,IF('1-SETUP'!$Q109="MONTHLY",EDATE(JB60,'1-SETUP'!$V109),IF('1-SETUP'!$Q109="YEARLY",EDATE(JB60,12*'1-SETUP'!$V109),""))))</f>
        <v/>
      </c>
      <c r="JD60" s="10" t="str">
        <f>IF('1-SETUP'!$Q109="DAILY",JC60+'1-SETUP'!$V109,IF('1-SETUP'!$Q109="WEEKLY",JC60+'1-SETUP'!$V109*7,IF('1-SETUP'!$Q109="MONTHLY",EDATE(JC60,'1-SETUP'!$V109),IF('1-SETUP'!$Q109="YEARLY",EDATE(JC60,12*'1-SETUP'!$V109),""))))</f>
        <v/>
      </c>
      <c r="JE60" s="10" t="str">
        <f>IF('1-SETUP'!$Q109="DAILY",JD60+'1-SETUP'!$V109,IF('1-SETUP'!$Q109="WEEKLY",JD60+'1-SETUP'!$V109*7,IF('1-SETUP'!$Q109="MONTHLY",EDATE(JD60,'1-SETUP'!$V109),IF('1-SETUP'!$Q109="YEARLY",EDATE(JD60,12*'1-SETUP'!$V109),""))))</f>
        <v/>
      </c>
      <c r="JF60" s="10" t="str">
        <f>IF('1-SETUP'!$Q109="DAILY",JE60+'1-SETUP'!$V109,IF('1-SETUP'!$Q109="WEEKLY",JE60+'1-SETUP'!$V109*7,IF('1-SETUP'!$Q109="MONTHLY",EDATE(JE60,'1-SETUP'!$V109),IF('1-SETUP'!$Q109="YEARLY",EDATE(JE60,12*'1-SETUP'!$V109),""))))</f>
        <v/>
      </c>
      <c r="JG60" s="10" t="str">
        <f>IF('1-SETUP'!$Q109="DAILY",JF60+'1-SETUP'!$V109,IF('1-SETUP'!$Q109="WEEKLY",JF60+'1-SETUP'!$V109*7,IF('1-SETUP'!$Q109="MONTHLY",EDATE(JF60,'1-SETUP'!$V109),IF('1-SETUP'!$Q109="YEARLY",EDATE(JF60,12*'1-SETUP'!$V109),""))))</f>
        <v/>
      </c>
      <c r="JH60" s="10" t="str">
        <f>IF('1-SETUP'!$Q109="DAILY",JG60+'1-SETUP'!$V109,IF('1-SETUP'!$Q109="WEEKLY",JG60+'1-SETUP'!$V109*7,IF('1-SETUP'!$Q109="MONTHLY",EDATE(JG60,'1-SETUP'!$V109),IF('1-SETUP'!$Q109="YEARLY",EDATE(JG60,12*'1-SETUP'!$V109),""))))</f>
        <v/>
      </c>
      <c r="JI60" s="10" t="str">
        <f>IF('1-SETUP'!$Q109="DAILY",JH60+'1-SETUP'!$V109,IF('1-SETUP'!$Q109="WEEKLY",JH60+'1-SETUP'!$V109*7,IF('1-SETUP'!$Q109="MONTHLY",EDATE(JH60,'1-SETUP'!$V109),IF('1-SETUP'!$Q109="YEARLY",EDATE(JH60,12*'1-SETUP'!$V109),""))))</f>
        <v/>
      </c>
      <c r="JJ60" s="10" t="str">
        <f>IF('1-SETUP'!$Q109="DAILY",JI60+'1-SETUP'!$V109,IF('1-SETUP'!$Q109="WEEKLY",JI60+'1-SETUP'!$V109*7,IF('1-SETUP'!$Q109="MONTHLY",EDATE(JI60,'1-SETUP'!$V109),IF('1-SETUP'!$Q109="YEARLY",EDATE(JI60,12*'1-SETUP'!$V109),""))))</f>
        <v/>
      </c>
      <c r="JK60" s="10" t="str">
        <f>IF('1-SETUP'!$Q109="DAILY",JJ60+'1-SETUP'!$V109,IF('1-SETUP'!$Q109="WEEKLY",JJ60+'1-SETUP'!$V109*7,IF('1-SETUP'!$Q109="MONTHLY",EDATE(JJ60,'1-SETUP'!$V109),IF('1-SETUP'!$Q109="YEARLY",EDATE(JJ60,12*'1-SETUP'!$V109),""))))</f>
        <v/>
      </c>
      <c r="JL60" s="10" t="str">
        <f>IF('1-SETUP'!$Q109="DAILY",JK60+'1-SETUP'!$V109,IF('1-SETUP'!$Q109="WEEKLY",JK60+'1-SETUP'!$V109*7,IF('1-SETUP'!$Q109="MONTHLY",EDATE(JK60,'1-SETUP'!$V109),IF('1-SETUP'!$Q109="YEARLY",EDATE(JK60,12*'1-SETUP'!$V109),""))))</f>
        <v/>
      </c>
      <c r="JM60" s="10" t="str">
        <f>IF('1-SETUP'!$Q109="DAILY",JL60+'1-SETUP'!$V109,IF('1-SETUP'!$Q109="WEEKLY",JL60+'1-SETUP'!$V109*7,IF('1-SETUP'!$Q109="MONTHLY",EDATE(JL60,'1-SETUP'!$V109),IF('1-SETUP'!$Q109="YEARLY",EDATE(JL60,12*'1-SETUP'!$V109),""))))</f>
        <v/>
      </c>
      <c r="JN60" s="10" t="str">
        <f>IF('1-SETUP'!$Q109="DAILY",JM60+'1-SETUP'!$V109,IF('1-SETUP'!$Q109="WEEKLY",JM60+'1-SETUP'!$V109*7,IF('1-SETUP'!$Q109="MONTHLY",EDATE(JM60,'1-SETUP'!$V109),IF('1-SETUP'!$Q109="YEARLY",EDATE(JM60,12*'1-SETUP'!$V109),""))))</f>
        <v/>
      </c>
      <c r="JO60" s="10" t="str">
        <f>IF('1-SETUP'!$Q109="DAILY",JN60+'1-SETUP'!$V109,IF('1-SETUP'!$Q109="WEEKLY",JN60+'1-SETUP'!$V109*7,IF('1-SETUP'!$Q109="MONTHLY",EDATE(JN60,'1-SETUP'!$V109),IF('1-SETUP'!$Q109="YEARLY",EDATE(JN60,12*'1-SETUP'!$V109),""))))</f>
        <v/>
      </c>
      <c r="JP60" s="10" t="str">
        <f>IF('1-SETUP'!$Q109="DAILY",JO60+'1-SETUP'!$V109,IF('1-SETUP'!$Q109="WEEKLY",JO60+'1-SETUP'!$V109*7,IF('1-SETUP'!$Q109="MONTHLY",EDATE(JO60,'1-SETUP'!$V109),IF('1-SETUP'!$Q109="YEARLY",EDATE(JO60,12*'1-SETUP'!$V109),""))))</f>
        <v/>
      </c>
      <c r="JQ60" s="10" t="str">
        <f>IF('1-SETUP'!$Q109="DAILY",JP60+'1-SETUP'!$V109,IF('1-SETUP'!$Q109="WEEKLY",JP60+'1-SETUP'!$V109*7,IF('1-SETUP'!$Q109="MONTHLY",EDATE(JP60,'1-SETUP'!$V109),IF('1-SETUP'!$Q109="YEARLY",EDATE(JP60,12*'1-SETUP'!$V109),""))))</f>
        <v/>
      </c>
      <c r="JR60" s="10" t="str">
        <f>IF('1-SETUP'!$Q109="DAILY",JQ60+'1-SETUP'!$V109,IF('1-SETUP'!$Q109="WEEKLY",JQ60+'1-SETUP'!$V109*7,IF('1-SETUP'!$Q109="MONTHLY",EDATE(JQ60,'1-SETUP'!$V109),IF('1-SETUP'!$Q109="YEARLY",EDATE(JQ60,12*'1-SETUP'!$V109),""))))</f>
        <v/>
      </c>
      <c r="JS60" s="10" t="str">
        <f>IF('1-SETUP'!$Q109="DAILY",JR60+'1-SETUP'!$V109,IF('1-SETUP'!$Q109="WEEKLY",JR60+'1-SETUP'!$V109*7,IF('1-SETUP'!$Q109="MONTHLY",EDATE(JR60,'1-SETUP'!$V109),IF('1-SETUP'!$Q109="YEARLY",EDATE(JR60,12*'1-SETUP'!$V109),""))))</f>
        <v/>
      </c>
      <c r="JT60" s="10" t="str">
        <f>IF('1-SETUP'!$Q109="DAILY",JS60+'1-SETUP'!$V109,IF('1-SETUP'!$Q109="WEEKLY",JS60+'1-SETUP'!$V109*7,IF('1-SETUP'!$Q109="MONTHLY",EDATE(JS60,'1-SETUP'!$V109),IF('1-SETUP'!$Q109="YEARLY",EDATE(JS60,12*'1-SETUP'!$V109),""))))</f>
        <v/>
      </c>
      <c r="JU60" s="10" t="str">
        <f>IF('1-SETUP'!$Q109="DAILY",JT60+'1-SETUP'!$V109,IF('1-SETUP'!$Q109="WEEKLY",JT60+'1-SETUP'!$V109*7,IF('1-SETUP'!$Q109="MONTHLY",EDATE(JT60,'1-SETUP'!$V109),IF('1-SETUP'!$Q109="YEARLY",EDATE(JT60,12*'1-SETUP'!$V109),""))))</f>
        <v/>
      </c>
      <c r="JV60" s="10" t="str">
        <f>IF('1-SETUP'!$Q109="DAILY",JU60+'1-SETUP'!$V109,IF('1-SETUP'!$Q109="WEEKLY",JU60+'1-SETUP'!$V109*7,IF('1-SETUP'!$Q109="MONTHLY",EDATE(JU60,'1-SETUP'!$V109),IF('1-SETUP'!$Q109="YEARLY",EDATE(JU60,12*'1-SETUP'!$V109),""))))</f>
        <v/>
      </c>
      <c r="JW60" s="10" t="str">
        <f>IF('1-SETUP'!$Q109="DAILY",JV60+'1-SETUP'!$V109,IF('1-SETUP'!$Q109="WEEKLY",JV60+'1-SETUP'!$V109*7,IF('1-SETUP'!$Q109="MONTHLY",EDATE(JV60,'1-SETUP'!$V109),IF('1-SETUP'!$Q109="YEARLY",EDATE(JV60,12*'1-SETUP'!$V109),""))))</f>
        <v/>
      </c>
      <c r="JX60" s="10" t="str">
        <f>IF('1-SETUP'!$Q109="DAILY",JW60+'1-SETUP'!$V109,IF('1-SETUP'!$Q109="WEEKLY",JW60+'1-SETUP'!$V109*7,IF('1-SETUP'!$Q109="MONTHLY",EDATE(JW60,'1-SETUP'!$V109),IF('1-SETUP'!$Q109="YEARLY",EDATE(JW60,12*'1-SETUP'!$V109),""))))</f>
        <v/>
      </c>
      <c r="JY60" s="10" t="str">
        <f>IF('1-SETUP'!$Q109="DAILY",JX60+'1-SETUP'!$V109,IF('1-SETUP'!$Q109="WEEKLY",JX60+'1-SETUP'!$V109*7,IF('1-SETUP'!$Q109="MONTHLY",EDATE(JX60,'1-SETUP'!$V109),IF('1-SETUP'!$Q109="YEARLY",EDATE(JX60,12*'1-SETUP'!$V109),""))))</f>
        <v/>
      </c>
      <c r="JZ60" s="10" t="str">
        <f>IF('1-SETUP'!$Q109="DAILY",JY60+'1-SETUP'!$V109,IF('1-SETUP'!$Q109="WEEKLY",JY60+'1-SETUP'!$V109*7,IF('1-SETUP'!$Q109="MONTHLY",EDATE(JY60,'1-SETUP'!$V109),IF('1-SETUP'!$Q109="YEARLY",EDATE(JY60,12*'1-SETUP'!$V109),""))))</f>
        <v/>
      </c>
      <c r="KA60" s="10" t="str">
        <f>IF('1-SETUP'!$Q109="DAILY",JZ60+'1-SETUP'!$V109,IF('1-SETUP'!$Q109="WEEKLY",JZ60+'1-SETUP'!$V109*7,IF('1-SETUP'!$Q109="MONTHLY",EDATE(JZ60,'1-SETUP'!$V109),IF('1-SETUP'!$Q109="YEARLY",EDATE(JZ60,12*'1-SETUP'!$V109),""))))</f>
        <v/>
      </c>
      <c r="KB60" s="10" t="str">
        <f>IF('1-SETUP'!$Q109="DAILY",KA60+'1-SETUP'!$V109,IF('1-SETUP'!$Q109="WEEKLY",KA60+'1-SETUP'!$V109*7,IF('1-SETUP'!$Q109="MONTHLY",EDATE(KA60,'1-SETUP'!$V109),IF('1-SETUP'!$Q109="YEARLY",EDATE(KA60,12*'1-SETUP'!$V109),""))))</f>
        <v/>
      </c>
      <c r="KC60" s="10" t="str">
        <f>IF('1-SETUP'!$Q109="DAILY",KB60+'1-SETUP'!$V109,IF('1-SETUP'!$Q109="WEEKLY",KB60+'1-SETUP'!$V109*7,IF('1-SETUP'!$Q109="MONTHLY",EDATE(KB60,'1-SETUP'!$V109),IF('1-SETUP'!$Q109="YEARLY",EDATE(KB60,12*'1-SETUP'!$V109),""))))</f>
        <v/>
      </c>
      <c r="KD60" s="10" t="str">
        <f>IF('1-SETUP'!$Q109="DAILY",KC60+'1-SETUP'!$V109,IF('1-SETUP'!$Q109="WEEKLY",KC60+'1-SETUP'!$V109*7,IF('1-SETUP'!$Q109="MONTHLY",EDATE(KC60,'1-SETUP'!$V109),IF('1-SETUP'!$Q109="YEARLY",EDATE(KC60,12*'1-SETUP'!$V109),""))))</f>
        <v/>
      </c>
      <c r="KE60" s="10" t="str">
        <f>IF('1-SETUP'!$Q109="DAILY",KD60+'1-SETUP'!$V109,IF('1-SETUP'!$Q109="WEEKLY",KD60+'1-SETUP'!$V109*7,IF('1-SETUP'!$Q109="MONTHLY",EDATE(KD60,'1-SETUP'!$V109),IF('1-SETUP'!$Q109="YEARLY",EDATE(KD60,12*'1-SETUP'!$V109),""))))</f>
        <v/>
      </c>
      <c r="KF60" s="10" t="str">
        <f>IF('1-SETUP'!$Q109="DAILY",KE60+'1-SETUP'!$V109,IF('1-SETUP'!$Q109="WEEKLY",KE60+'1-SETUP'!$V109*7,IF('1-SETUP'!$Q109="MONTHLY",EDATE(KE60,'1-SETUP'!$V109),IF('1-SETUP'!$Q109="YEARLY",EDATE(KE60,12*'1-SETUP'!$V109),""))))</f>
        <v/>
      </c>
      <c r="KG60" s="10" t="str">
        <f>IF('1-SETUP'!$Q109="DAILY",KF60+'1-SETUP'!$V109,IF('1-SETUP'!$Q109="WEEKLY",KF60+'1-SETUP'!$V109*7,IF('1-SETUP'!$Q109="MONTHLY",EDATE(KF60,'1-SETUP'!$V109),IF('1-SETUP'!$Q109="YEARLY",EDATE(KF60,12*'1-SETUP'!$V109),""))))</f>
        <v/>
      </c>
      <c r="KH60" s="10" t="str">
        <f>IF('1-SETUP'!$Q109="DAILY",KG60+'1-SETUP'!$V109,IF('1-SETUP'!$Q109="WEEKLY",KG60+'1-SETUP'!$V109*7,IF('1-SETUP'!$Q109="MONTHLY",EDATE(KG60,'1-SETUP'!$V109),IF('1-SETUP'!$Q109="YEARLY",EDATE(KG60,12*'1-SETUP'!$V109),""))))</f>
        <v/>
      </c>
      <c r="KI60" s="10" t="str">
        <f>IF('1-SETUP'!$Q109="DAILY",KH60+'1-SETUP'!$V109,IF('1-SETUP'!$Q109="WEEKLY",KH60+'1-SETUP'!$V109*7,IF('1-SETUP'!$Q109="MONTHLY",EDATE(KH60,'1-SETUP'!$V109),IF('1-SETUP'!$Q109="YEARLY",EDATE(KH60,12*'1-SETUP'!$V109),""))))</f>
        <v/>
      </c>
      <c r="KJ60" s="10" t="str">
        <f>IF('1-SETUP'!$Q109="DAILY",KI60+'1-SETUP'!$V109,IF('1-SETUP'!$Q109="WEEKLY",KI60+'1-SETUP'!$V109*7,IF('1-SETUP'!$Q109="MONTHLY",EDATE(KI60,'1-SETUP'!$V109),IF('1-SETUP'!$Q109="YEARLY",EDATE(KI60,12*'1-SETUP'!$V109),""))))</f>
        <v/>
      </c>
      <c r="KK60" s="10" t="str">
        <f>IF('1-SETUP'!$Q109="DAILY",KJ60+'1-SETUP'!$V109,IF('1-SETUP'!$Q109="WEEKLY",KJ60+'1-SETUP'!$V109*7,IF('1-SETUP'!$Q109="MONTHLY",EDATE(KJ60,'1-SETUP'!$V109),IF('1-SETUP'!$Q109="YEARLY",EDATE(KJ60,12*'1-SETUP'!$V109),""))))</f>
        <v/>
      </c>
      <c r="KL60" s="10" t="str">
        <f>IF('1-SETUP'!$Q109="DAILY",KK60+'1-SETUP'!$V109,IF('1-SETUP'!$Q109="WEEKLY",KK60+'1-SETUP'!$V109*7,IF('1-SETUP'!$Q109="MONTHLY",EDATE(KK60,'1-SETUP'!$V109),IF('1-SETUP'!$Q109="YEARLY",EDATE(KK60,12*'1-SETUP'!$V109),""))))</f>
        <v/>
      </c>
      <c r="KM60" s="10" t="str">
        <f>IF('1-SETUP'!$Q109="DAILY",KL60+'1-SETUP'!$V109,IF('1-SETUP'!$Q109="WEEKLY",KL60+'1-SETUP'!$V109*7,IF('1-SETUP'!$Q109="MONTHLY",EDATE(KL60,'1-SETUP'!$V109),IF('1-SETUP'!$Q109="YEARLY",EDATE(KL60,12*'1-SETUP'!$V109),""))))</f>
        <v/>
      </c>
      <c r="KN60" s="10" t="str">
        <f>IF('1-SETUP'!$Q109="DAILY",KM60+'1-SETUP'!$V109,IF('1-SETUP'!$Q109="WEEKLY",KM60+'1-SETUP'!$V109*7,IF('1-SETUP'!$Q109="MONTHLY",EDATE(KM60,'1-SETUP'!$V109),IF('1-SETUP'!$Q109="YEARLY",EDATE(KM60,12*'1-SETUP'!$V109),""))))</f>
        <v/>
      </c>
      <c r="KO60" s="10" t="str">
        <f>IF('1-SETUP'!$Q109="DAILY",KN60+'1-SETUP'!$V109,IF('1-SETUP'!$Q109="WEEKLY",KN60+'1-SETUP'!$V109*7,IF('1-SETUP'!$Q109="MONTHLY",EDATE(KN60,'1-SETUP'!$V109),IF('1-SETUP'!$Q109="YEARLY",EDATE(KN60,12*'1-SETUP'!$V109),""))))</f>
        <v/>
      </c>
      <c r="KP60" s="10" t="str">
        <f>IF('1-SETUP'!$Q109="DAILY",KO60+'1-SETUP'!$V109,IF('1-SETUP'!$Q109="WEEKLY",KO60+'1-SETUP'!$V109*7,IF('1-SETUP'!$Q109="MONTHLY",EDATE(KO60,'1-SETUP'!$V109),IF('1-SETUP'!$Q109="YEARLY",EDATE(KO60,12*'1-SETUP'!$V109),""))))</f>
        <v/>
      </c>
      <c r="KQ60" s="10" t="str">
        <f>IF('1-SETUP'!$Q109="DAILY",KP60+'1-SETUP'!$V109,IF('1-SETUP'!$Q109="WEEKLY",KP60+'1-SETUP'!$V109*7,IF('1-SETUP'!$Q109="MONTHLY",EDATE(KP60,'1-SETUP'!$V109),IF('1-SETUP'!$Q109="YEARLY",EDATE(KP60,12*'1-SETUP'!$V109),""))))</f>
        <v/>
      </c>
      <c r="KR60" s="10" t="str">
        <f>IF('1-SETUP'!$Q109="DAILY",KQ60+'1-SETUP'!$V109,IF('1-SETUP'!$Q109="WEEKLY",KQ60+'1-SETUP'!$V109*7,IF('1-SETUP'!$Q109="MONTHLY",EDATE(KQ60,'1-SETUP'!$V109),IF('1-SETUP'!$Q109="YEARLY",EDATE(KQ60,12*'1-SETUP'!$V109),""))))</f>
        <v/>
      </c>
      <c r="KS60" s="10" t="str">
        <f>IF('1-SETUP'!$Q109="DAILY",KR60+'1-SETUP'!$V109,IF('1-SETUP'!$Q109="WEEKLY",KR60+'1-SETUP'!$V109*7,IF('1-SETUP'!$Q109="MONTHLY",EDATE(KR60,'1-SETUP'!$V109),IF('1-SETUP'!$Q109="YEARLY",EDATE(KR60,12*'1-SETUP'!$V109),""))))</f>
        <v/>
      </c>
      <c r="KT60" s="10" t="str">
        <f>IF('1-SETUP'!$Q109="DAILY",KS60+'1-SETUP'!$V109,IF('1-SETUP'!$Q109="WEEKLY",KS60+'1-SETUP'!$V109*7,IF('1-SETUP'!$Q109="MONTHLY",EDATE(KS60,'1-SETUP'!$V109),IF('1-SETUP'!$Q109="YEARLY",EDATE(KS60,12*'1-SETUP'!$V109),""))))</f>
        <v/>
      </c>
      <c r="KU60" s="10" t="str">
        <f>IF('1-SETUP'!$Q109="DAILY",KT60+'1-SETUP'!$V109,IF('1-SETUP'!$Q109="WEEKLY",KT60+'1-SETUP'!$V109*7,IF('1-SETUP'!$Q109="MONTHLY",EDATE(KT60,'1-SETUP'!$V109),IF('1-SETUP'!$Q109="YEARLY",EDATE(KT60,12*'1-SETUP'!$V109),""))))</f>
        <v/>
      </c>
      <c r="KV60" s="10" t="str">
        <f>IF('1-SETUP'!$Q109="DAILY",KU60+'1-SETUP'!$V109,IF('1-SETUP'!$Q109="WEEKLY",KU60+'1-SETUP'!$V109*7,IF('1-SETUP'!$Q109="MONTHLY",EDATE(KU60,'1-SETUP'!$V109),IF('1-SETUP'!$Q109="YEARLY",EDATE(KU60,12*'1-SETUP'!$V109),""))))</f>
        <v/>
      </c>
      <c r="KW60" s="10" t="str">
        <f>IF('1-SETUP'!$Q109="DAILY",KV60+'1-SETUP'!$V109,IF('1-SETUP'!$Q109="WEEKLY",KV60+'1-SETUP'!$V109*7,IF('1-SETUP'!$Q109="MONTHLY",EDATE(KV60,'1-SETUP'!$V109),IF('1-SETUP'!$Q109="YEARLY",EDATE(KV60,12*'1-SETUP'!$V109),""))))</f>
        <v/>
      </c>
      <c r="KX60" s="10" t="str">
        <f>IF('1-SETUP'!$Q109="DAILY",KW60+'1-SETUP'!$V109,IF('1-SETUP'!$Q109="WEEKLY",KW60+'1-SETUP'!$V109*7,IF('1-SETUP'!$Q109="MONTHLY",EDATE(KW60,'1-SETUP'!$V109),IF('1-SETUP'!$Q109="YEARLY",EDATE(KW60,12*'1-SETUP'!$V109),""))))</f>
        <v/>
      </c>
      <c r="KY60" s="10" t="str">
        <f>IF('1-SETUP'!$Q109="DAILY",KX60+'1-SETUP'!$V109,IF('1-SETUP'!$Q109="WEEKLY",KX60+'1-SETUP'!$V109*7,IF('1-SETUP'!$Q109="MONTHLY",EDATE(KX60,'1-SETUP'!$V109),IF('1-SETUP'!$Q109="YEARLY",EDATE(KX60,12*'1-SETUP'!$V109),""))))</f>
        <v/>
      </c>
      <c r="KZ60" s="10" t="str">
        <f>IF('1-SETUP'!$Q109="DAILY",KY60+'1-SETUP'!$V109,IF('1-SETUP'!$Q109="WEEKLY",KY60+'1-SETUP'!$V109*7,IF('1-SETUP'!$Q109="MONTHLY",EDATE(KY60,'1-SETUP'!$V109),IF('1-SETUP'!$Q109="YEARLY",EDATE(KY60,12*'1-SETUP'!$V109),""))))</f>
        <v/>
      </c>
      <c r="LA60" s="10" t="str">
        <f>IF('1-SETUP'!$Q109="DAILY",KZ60+'1-SETUP'!$V109,IF('1-SETUP'!$Q109="WEEKLY",KZ60+'1-SETUP'!$V109*7,IF('1-SETUP'!$Q109="MONTHLY",EDATE(KZ60,'1-SETUP'!$V109),IF('1-SETUP'!$Q109="YEARLY",EDATE(KZ60,12*'1-SETUP'!$V109),""))))</f>
        <v/>
      </c>
      <c r="LB60" s="10" t="str">
        <f>IF('1-SETUP'!$Q109="DAILY",LA60+'1-SETUP'!$V109,IF('1-SETUP'!$Q109="WEEKLY",LA60+'1-SETUP'!$V109*7,IF('1-SETUP'!$Q109="MONTHLY",EDATE(LA60,'1-SETUP'!$V109),IF('1-SETUP'!$Q109="YEARLY",EDATE(LA60,12*'1-SETUP'!$V109),""))))</f>
        <v/>
      </c>
      <c r="LC60" s="10" t="str">
        <f>IF('1-SETUP'!$Q109="DAILY",LB60+'1-SETUP'!$V109,IF('1-SETUP'!$Q109="WEEKLY",LB60+'1-SETUP'!$V109*7,IF('1-SETUP'!$Q109="MONTHLY",EDATE(LB60,'1-SETUP'!$V109),IF('1-SETUP'!$Q109="YEARLY",EDATE(LB60,12*'1-SETUP'!$V109),""))))</f>
        <v/>
      </c>
      <c r="LD60" s="10" t="str">
        <f>IF('1-SETUP'!$Q109="DAILY",LC60+'1-SETUP'!$V109,IF('1-SETUP'!$Q109="WEEKLY",LC60+'1-SETUP'!$V109*7,IF('1-SETUP'!$Q109="MONTHLY",EDATE(LC60,'1-SETUP'!$V109),IF('1-SETUP'!$Q109="YEARLY",EDATE(LC60,12*'1-SETUP'!$V109),""))))</f>
        <v/>
      </c>
      <c r="LE60" s="10" t="str">
        <f>IF('1-SETUP'!$Q109="DAILY",LD60+'1-SETUP'!$V109,IF('1-SETUP'!$Q109="WEEKLY",LD60+'1-SETUP'!$V109*7,IF('1-SETUP'!$Q109="MONTHLY",EDATE(LD60,'1-SETUP'!$V109),IF('1-SETUP'!$Q109="YEARLY",EDATE(LD60,12*'1-SETUP'!$V109),""))))</f>
        <v/>
      </c>
      <c r="LF60" s="10" t="str">
        <f>IF('1-SETUP'!$Q109="DAILY",LE60+'1-SETUP'!$V109,IF('1-SETUP'!$Q109="WEEKLY",LE60+'1-SETUP'!$V109*7,IF('1-SETUP'!$Q109="MONTHLY",EDATE(LE60,'1-SETUP'!$V109),IF('1-SETUP'!$Q109="YEARLY",EDATE(LE60,12*'1-SETUP'!$V109),""))))</f>
        <v/>
      </c>
      <c r="LG60" s="10" t="str">
        <f>IF('1-SETUP'!$Q109="DAILY",LF60+'1-SETUP'!$V109,IF('1-SETUP'!$Q109="WEEKLY",LF60+'1-SETUP'!$V109*7,IF('1-SETUP'!$Q109="MONTHLY",EDATE(LF60,'1-SETUP'!$V109),IF('1-SETUP'!$Q109="YEARLY",EDATE(LF60,12*'1-SETUP'!$V109),""))))</f>
        <v/>
      </c>
      <c r="LH60" s="10" t="str">
        <f>IF('1-SETUP'!$Q109="DAILY",LG60+'1-SETUP'!$V109,IF('1-SETUP'!$Q109="WEEKLY",LG60+'1-SETUP'!$V109*7,IF('1-SETUP'!$Q109="MONTHLY",EDATE(LG60,'1-SETUP'!$V109),IF('1-SETUP'!$Q109="YEARLY",EDATE(LG60,12*'1-SETUP'!$V109),""))))</f>
        <v/>
      </c>
      <c r="LI60" s="10" t="str">
        <f>IF('1-SETUP'!$Q109="DAILY",LH60+'1-SETUP'!$V109,IF('1-SETUP'!$Q109="WEEKLY",LH60+'1-SETUP'!$V109*7,IF('1-SETUP'!$Q109="MONTHLY",EDATE(LH60,'1-SETUP'!$V109),IF('1-SETUP'!$Q109="YEARLY",EDATE(LH60,12*'1-SETUP'!$V109),""))))</f>
        <v/>
      </c>
      <c r="LJ60" s="10" t="str">
        <f>IF('1-SETUP'!$Q109="DAILY",LI60+'1-SETUP'!$V109,IF('1-SETUP'!$Q109="WEEKLY",LI60+'1-SETUP'!$V109*7,IF('1-SETUP'!$Q109="MONTHLY",EDATE(LI60,'1-SETUP'!$V109),IF('1-SETUP'!$Q109="YEARLY",EDATE(LI60,12*'1-SETUP'!$V109),""))))</f>
        <v/>
      </c>
      <c r="LK60" s="10" t="str">
        <f>IF('1-SETUP'!$Q109="DAILY",LJ60+'1-SETUP'!$V109,IF('1-SETUP'!$Q109="WEEKLY",LJ60+'1-SETUP'!$V109*7,IF('1-SETUP'!$Q109="MONTHLY",EDATE(LJ60,'1-SETUP'!$V109),IF('1-SETUP'!$Q109="YEARLY",EDATE(LJ60,12*'1-SETUP'!$V109),""))))</f>
        <v/>
      </c>
      <c r="LL60" s="10" t="str">
        <f>IF('1-SETUP'!$Q109="DAILY",LK60+'1-SETUP'!$V109,IF('1-SETUP'!$Q109="WEEKLY",LK60+'1-SETUP'!$V109*7,IF('1-SETUP'!$Q109="MONTHLY",EDATE(LK60,'1-SETUP'!$V109),IF('1-SETUP'!$Q109="YEARLY",EDATE(LK60,12*'1-SETUP'!$V109),""))))</f>
        <v/>
      </c>
      <c r="LM60" s="10" t="str">
        <f>IF('1-SETUP'!$Q109="DAILY",LL60+'1-SETUP'!$V109,IF('1-SETUP'!$Q109="WEEKLY",LL60+'1-SETUP'!$V109*7,IF('1-SETUP'!$Q109="MONTHLY",EDATE(LL60,'1-SETUP'!$V109),IF('1-SETUP'!$Q109="YEARLY",EDATE(LL60,12*'1-SETUP'!$V109),""))))</f>
        <v/>
      </c>
      <c r="LN60" s="10" t="str">
        <f>IF('1-SETUP'!$Q109="DAILY",LM60+'1-SETUP'!$V109,IF('1-SETUP'!$Q109="WEEKLY",LM60+'1-SETUP'!$V109*7,IF('1-SETUP'!$Q109="MONTHLY",EDATE(LM60,'1-SETUP'!$V109),IF('1-SETUP'!$Q109="YEARLY",EDATE(LM60,12*'1-SETUP'!$V109),""))))</f>
        <v/>
      </c>
      <c r="LO60" s="10" t="str">
        <f>IF('1-SETUP'!$Q109="DAILY",LN60+'1-SETUP'!$V109,IF('1-SETUP'!$Q109="WEEKLY",LN60+'1-SETUP'!$V109*7,IF('1-SETUP'!$Q109="MONTHLY",EDATE(LN60,'1-SETUP'!$V109),IF('1-SETUP'!$Q109="YEARLY",EDATE(LN60,12*'1-SETUP'!$V109),""))))</f>
        <v/>
      </c>
      <c r="LP60" s="10" t="str">
        <f>IF('1-SETUP'!$Q109="DAILY",LO60+'1-SETUP'!$V109,IF('1-SETUP'!$Q109="WEEKLY",LO60+'1-SETUP'!$V109*7,IF('1-SETUP'!$Q109="MONTHLY",EDATE(LO60,'1-SETUP'!$V109),IF('1-SETUP'!$Q109="YEARLY",EDATE(LO60,12*'1-SETUP'!$V109),""))))</f>
        <v/>
      </c>
      <c r="LQ60" s="10" t="str">
        <f>IF('1-SETUP'!$Q109="DAILY",LP60+'1-SETUP'!$V109,IF('1-SETUP'!$Q109="WEEKLY",LP60+'1-SETUP'!$V109*7,IF('1-SETUP'!$Q109="MONTHLY",EDATE(LP60,'1-SETUP'!$V109),IF('1-SETUP'!$Q109="YEARLY",EDATE(LP60,12*'1-SETUP'!$V109),""))))</f>
        <v/>
      </c>
      <c r="LR60" s="10" t="str">
        <f>IF('1-SETUP'!$Q109="DAILY",LQ60+'1-SETUP'!$V109,IF('1-SETUP'!$Q109="WEEKLY",LQ60+'1-SETUP'!$V109*7,IF('1-SETUP'!$Q109="MONTHLY",EDATE(LQ60,'1-SETUP'!$V109),IF('1-SETUP'!$Q109="YEARLY",EDATE(LQ60,12*'1-SETUP'!$V109),""))))</f>
        <v/>
      </c>
      <c r="LS60" s="10" t="str">
        <f>IF('1-SETUP'!$Q109="DAILY",LR60+'1-SETUP'!$V109,IF('1-SETUP'!$Q109="WEEKLY",LR60+'1-SETUP'!$V109*7,IF('1-SETUP'!$Q109="MONTHLY",EDATE(LR60,'1-SETUP'!$V109),IF('1-SETUP'!$Q109="YEARLY",EDATE(LR60,12*'1-SETUP'!$V109),""))))</f>
        <v/>
      </c>
      <c r="LT60" s="10" t="str">
        <f>IF('1-SETUP'!$Q109="DAILY",LS60+'1-SETUP'!$V109,IF('1-SETUP'!$Q109="WEEKLY",LS60+'1-SETUP'!$V109*7,IF('1-SETUP'!$Q109="MONTHLY",EDATE(LS60,'1-SETUP'!$V109),IF('1-SETUP'!$Q109="YEARLY",EDATE(LS60,12*'1-SETUP'!$V109),""))))</f>
        <v/>
      </c>
      <c r="LU60" s="10" t="str">
        <f>IF('1-SETUP'!$Q109="DAILY",LT60+'1-SETUP'!$V109,IF('1-SETUP'!$Q109="WEEKLY",LT60+'1-SETUP'!$V109*7,IF('1-SETUP'!$Q109="MONTHLY",EDATE(LT60,'1-SETUP'!$V109),IF('1-SETUP'!$Q109="YEARLY",EDATE(LT60,12*'1-SETUP'!$V109),""))))</f>
        <v/>
      </c>
      <c r="LV60" s="10" t="str">
        <f>IF('1-SETUP'!$Q109="DAILY",LU60+'1-SETUP'!$V109,IF('1-SETUP'!$Q109="WEEKLY",LU60+'1-SETUP'!$V109*7,IF('1-SETUP'!$Q109="MONTHLY",EDATE(LU60,'1-SETUP'!$V109),IF('1-SETUP'!$Q109="YEARLY",EDATE(LU60,12*'1-SETUP'!$V109),""))))</f>
        <v/>
      </c>
      <c r="LW60" s="10" t="str">
        <f>IF('1-SETUP'!$Q109="DAILY",LV60+'1-SETUP'!$V109,IF('1-SETUP'!$Q109="WEEKLY",LV60+'1-SETUP'!$V109*7,IF('1-SETUP'!$Q109="MONTHLY",EDATE(LV60,'1-SETUP'!$V109),IF('1-SETUP'!$Q109="YEARLY",EDATE(LV60,12*'1-SETUP'!$V109),""))))</f>
        <v/>
      </c>
      <c r="LX60" s="10" t="str">
        <f>IF('1-SETUP'!$Q109="DAILY",LW60+'1-SETUP'!$V109,IF('1-SETUP'!$Q109="WEEKLY",LW60+'1-SETUP'!$V109*7,IF('1-SETUP'!$Q109="MONTHLY",EDATE(LW60,'1-SETUP'!$V109),IF('1-SETUP'!$Q109="YEARLY",EDATE(LW60,12*'1-SETUP'!$V109),""))))</f>
        <v/>
      </c>
      <c r="LY60" s="10" t="str">
        <f>IF('1-SETUP'!$Q109="DAILY",LX60+'1-SETUP'!$V109,IF('1-SETUP'!$Q109="WEEKLY",LX60+'1-SETUP'!$V109*7,IF('1-SETUP'!$Q109="MONTHLY",EDATE(LX60,'1-SETUP'!$V109),IF('1-SETUP'!$Q109="YEARLY",EDATE(LX60,12*'1-SETUP'!$V109),""))))</f>
        <v/>
      </c>
      <c r="LZ60" s="10" t="str">
        <f>IF('1-SETUP'!$Q109="DAILY",LY60+'1-SETUP'!$V109,IF('1-SETUP'!$Q109="WEEKLY",LY60+'1-SETUP'!$V109*7,IF('1-SETUP'!$Q109="MONTHLY",EDATE(LY60,'1-SETUP'!$V109),IF('1-SETUP'!$Q109="YEARLY",EDATE(LY60,12*'1-SETUP'!$V109),""))))</f>
        <v/>
      </c>
      <c r="MA60" s="10" t="str">
        <f>IF('1-SETUP'!$Q109="DAILY",LZ60+'1-SETUP'!$V109,IF('1-SETUP'!$Q109="WEEKLY",LZ60+'1-SETUP'!$V109*7,IF('1-SETUP'!$Q109="MONTHLY",EDATE(LZ60,'1-SETUP'!$V109),IF('1-SETUP'!$Q109="YEARLY",EDATE(LZ60,12*'1-SETUP'!$V109),""))))</f>
        <v/>
      </c>
      <c r="MB60" s="10" t="str">
        <f>IF('1-SETUP'!$Q109="DAILY",MA60+'1-SETUP'!$V109,IF('1-SETUP'!$Q109="WEEKLY",MA60+'1-SETUP'!$V109*7,IF('1-SETUP'!$Q109="MONTHLY",EDATE(MA60,'1-SETUP'!$V109),IF('1-SETUP'!$Q109="YEARLY",EDATE(MA60,12*'1-SETUP'!$V109),""))))</f>
        <v/>
      </c>
      <c r="MC60" s="10" t="str">
        <f>IF('1-SETUP'!$Q109="DAILY",MB60+'1-SETUP'!$V109,IF('1-SETUP'!$Q109="WEEKLY",MB60+'1-SETUP'!$V109*7,IF('1-SETUP'!$Q109="MONTHLY",EDATE(MB60,'1-SETUP'!$V109),IF('1-SETUP'!$Q109="YEARLY",EDATE(MB60,12*'1-SETUP'!$V109),""))))</f>
        <v/>
      </c>
      <c r="MD60" s="10" t="str">
        <f>IF('1-SETUP'!$Q109="DAILY",MC60+'1-SETUP'!$V109,IF('1-SETUP'!$Q109="WEEKLY",MC60+'1-SETUP'!$V109*7,IF('1-SETUP'!$Q109="MONTHLY",EDATE(MC60,'1-SETUP'!$V109),IF('1-SETUP'!$Q109="YEARLY",EDATE(MC60,12*'1-SETUP'!$V109),""))))</f>
        <v/>
      </c>
      <c r="ME60" s="10" t="str">
        <f>IF('1-SETUP'!$Q109="DAILY",MD60+'1-SETUP'!$V109,IF('1-SETUP'!$Q109="WEEKLY",MD60+'1-SETUP'!$V109*7,IF('1-SETUP'!$Q109="MONTHLY",EDATE(MD60,'1-SETUP'!$V109),IF('1-SETUP'!$Q109="YEARLY",EDATE(MD60,12*'1-SETUP'!$V109),""))))</f>
        <v/>
      </c>
      <c r="MF60" s="10" t="str">
        <f>IF('1-SETUP'!$Q109="DAILY",ME60+'1-SETUP'!$V109,IF('1-SETUP'!$Q109="WEEKLY",ME60+'1-SETUP'!$V109*7,IF('1-SETUP'!$Q109="MONTHLY",EDATE(ME60,'1-SETUP'!$V109),IF('1-SETUP'!$Q109="YEARLY",EDATE(ME60,12*'1-SETUP'!$V109),""))))</f>
        <v/>
      </c>
      <c r="MG60" s="10" t="str">
        <f>IF('1-SETUP'!$Q109="DAILY",MF60+'1-SETUP'!$V109,IF('1-SETUP'!$Q109="WEEKLY",MF60+'1-SETUP'!$V109*7,IF('1-SETUP'!$Q109="MONTHLY",EDATE(MF60,'1-SETUP'!$V109),IF('1-SETUP'!$Q109="YEARLY",EDATE(MF60,12*'1-SETUP'!$V109),""))))</f>
        <v/>
      </c>
      <c r="MH60" s="10" t="str">
        <f>IF('1-SETUP'!$Q109="DAILY",MG60+'1-SETUP'!$V109,IF('1-SETUP'!$Q109="WEEKLY",MG60+'1-SETUP'!$V109*7,IF('1-SETUP'!$Q109="MONTHLY",EDATE(MG60,'1-SETUP'!$V109),IF('1-SETUP'!$Q109="YEARLY",EDATE(MG60,12*'1-SETUP'!$V109),""))))</f>
        <v/>
      </c>
      <c r="MI60" s="10" t="str">
        <f>IF('1-SETUP'!$Q109="DAILY",MH60+'1-SETUP'!$V109,IF('1-SETUP'!$Q109="WEEKLY",MH60+'1-SETUP'!$V109*7,IF('1-SETUP'!$Q109="MONTHLY",EDATE(MH60,'1-SETUP'!$V109),IF('1-SETUP'!$Q109="YEARLY",EDATE(MH60,12*'1-SETUP'!$V109),""))))</f>
        <v/>
      </c>
      <c r="MJ60" s="10" t="str">
        <f>IF('1-SETUP'!$Q109="DAILY",MI60+'1-SETUP'!$V109,IF('1-SETUP'!$Q109="WEEKLY",MI60+'1-SETUP'!$V109*7,IF('1-SETUP'!$Q109="MONTHLY",EDATE(MI60,'1-SETUP'!$V109),IF('1-SETUP'!$Q109="YEARLY",EDATE(MI60,12*'1-SETUP'!$V109),""))))</f>
        <v/>
      </c>
      <c r="MK60" s="10" t="str">
        <f>IF('1-SETUP'!$Q109="DAILY",MJ60+'1-SETUP'!$V109,IF('1-SETUP'!$Q109="WEEKLY",MJ60+'1-SETUP'!$V109*7,IF('1-SETUP'!$Q109="MONTHLY",EDATE(MJ60,'1-SETUP'!$V109),IF('1-SETUP'!$Q109="YEARLY",EDATE(MJ60,12*'1-SETUP'!$V109),""))))</f>
        <v/>
      </c>
      <c r="ML60" s="10" t="str">
        <f>IF('1-SETUP'!$Q109="DAILY",MK60+'1-SETUP'!$V109,IF('1-SETUP'!$Q109="WEEKLY",MK60+'1-SETUP'!$V109*7,IF('1-SETUP'!$Q109="MONTHLY",EDATE(MK60,'1-SETUP'!$V109),IF('1-SETUP'!$Q109="YEARLY",EDATE(MK60,12*'1-SETUP'!$V109),""))))</f>
        <v/>
      </c>
      <c r="MM60" s="10" t="str">
        <f>IF('1-SETUP'!$Q109="DAILY",ML60+'1-SETUP'!$V109,IF('1-SETUP'!$Q109="WEEKLY",ML60+'1-SETUP'!$V109*7,IF('1-SETUP'!$Q109="MONTHLY",EDATE(ML60,'1-SETUP'!$V109),IF('1-SETUP'!$Q109="YEARLY",EDATE(ML60,12*'1-SETUP'!$V109),""))))</f>
        <v/>
      </c>
      <c r="MN60" s="10" t="str">
        <f>IF('1-SETUP'!$Q109="DAILY",MM60+'1-SETUP'!$V109,IF('1-SETUP'!$Q109="WEEKLY",MM60+'1-SETUP'!$V109*7,IF('1-SETUP'!$Q109="MONTHLY",EDATE(MM60,'1-SETUP'!$V109),IF('1-SETUP'!$Q109="YEARLY",EDATE(MM60,12*'1-SETUP'!$V109),""))))</f>
        <v/>
      </c>
      <c r="MO60" s="10" t="str">
        <f>IF('1-SETUP'!$Q109="DAILY",MN60+'1-SETUP'!$V109,IF('1-SETUP'!$Q109="WEEKLY",MN60+'1-SETUP'!$V109*7,IF('1-SETUP'!$Q109="MONTHLY",EDATE(MN60,'1-SETUP'!$V109),IF('1-SETUP'!$Q109="YEARLY",EDATE(MN60,12*'1-SETUP'!$V109),""))))</f>
        <v/>
      </c>
      <c r="MP60" s="10" t="str">
        <f>IF('1-SETUP'!$Q109="DAILY",MO60+'1-SETUP'!$V109,IF('1-SETUP'!$Q109="WEEKLY",MO60+'1-SETUP'!$V109*7,IF('1-SETUP'!$Q109="MONTHLY",EDATE(MO60,'1-SETUP'!$V109),IF('1-SETUP'!$Q109="YEARLY",EDATE(MO60,12*'1-SETUP'!$V109),""))))</f>
        <v/>
      </c>
      <c r="MQ60" s="10" t="str">
        <f>IF('1-SETUP'!$Q109="DAILY",MP60+'1-SETUP'!$V109,IF('1-SETUP'!$Q109="WEEKLY",MP60+'1-SETUP'!$V109*7,IF('1-SETUP'!$Q109="MONTHLY",EDATE(MP60,'1-SETUP'!$V109),IF('1-SETUP'!$Q109="YEARLY",EDATE(MP60,12*'1-SETUP'!$V109),""))))</f>
        <v/>
      </c>
      <c r="MR60" s="10" t="str">
        <f>IF('1-SETUP'!$Q109="DAILY",MQ60+'1-SETUP'!$V109,IF('1-SETUP'!$Q109="WEEKLY",MQ60+'1-SETUP'!$V109*7,IF('1-SETUP'!$Q109="MONTHLY",EDATE(MQ60,'1-SETUP'!$V109),IF('1-SETUP'!$Q109="YEARLY",EDATE(MQ60,12*'1-SETUP'!$V109),""))))</f>
        <v/>
      </c>
      <c r="MS60" s="10" t="str">
        <f>IF('1-SETUP'!$Q109="DAILY",MR60+'1-SETUP'!$V109,IF('1-SETUP'!$Q109="WEEKLY",MR60+'1-SETUP'!$V109*7,IF('1-SETUP'!$Q109="MONTHLY",EDATE(MR60,'1-SETUP'!$V109),IF('1-SETUP'!$Q109="YEARLY",EDATE(MR60,12*'1-SETUP'!$V109),""))))</f>
        <v/>
      </c>
      <c r="MT60" s="10" t="str">
        <f>IF('1-SETUP'!$Q109="DAILY",MS60+'1-SETUP'!$V109,IF('1-SETUP'!$Q109="WEEKLY",MS60+'1-SETUP'!$V109*7,IF('1-SETUP'!$Q109="MONTHLY",EDATE(MS60,'1-SETUP'!$V109),IF('1-SETUP'!$Q109="YEARLY",EDATE(MS60,12*'1-SETUP'!$V109),""))))</f>
        <v/>
      </c>
      <c r="MU60" s="10" t="str">
        <f>IF('1-SETUP'!$Q109="DAILY",MT60+'1-SETUP'!$V109,IF('1-SETUP'!$Q109="WEEKLY",MT60+'1-SETUP'!$V109*7,IF('1-SETUP'!$Q109="MONTHLY",EDATE(MT60,'1-SETUP'!$V109),IF('1-SETUP'!$Q109="YEARLY",EDATE(MT60,12*'1-SETUP'!$V109),""))))</f>
        <v/>
      </c>
      <c r="MV60" s="10" t="str">
        <f>IF('1-SETUP'!$Q109="DAILY",MU60+'1-SETUP'!$V109,IF('1-SETUP'!$Q109="WEEKLY",MU60+'1-SETUP'!$V109*7,IF('1-SETUP'!$Q109="MONTHLY",EDATE(MU60,'1-SETUP'!$V109),IF('1-SETUP'!$Q109="YEARLY",EDATE(MU60,12*'1-SETUP'!$V109),""))))</f>
        <v/>
      </c>
      <c r="MW60" s="10" t="str">
        <f>IF('1-SETUP'!$Q109="DAILY",MV60+'1-SETUP'!$V109,IF('1-SETUP'!$Q109="WEEKLY",MV60+'1-SETUP'!$V109*7,IF('1-SETUP'!$Q109="MONTHLY",EDATE(MV60,'1-SETUP'!$V109),IF('1-SETUP'!$Q109="YEARLY",EDATE(MV60,12*'1-SETUP'!$V109),""))))</f>
        <v/>
      </c>
      <c r="MX60" s="10" t="str">
        <f>IF('1-SETUP'!$Q109="DAILY",MW60+'1-SETUP'!$V109,IF('1-SETUP'!$Q109="WEEKLY",MW60+'1-SETUP'!$V109*7,IF('1-SETUP'!$Q109="MONTHLY",EDATE(MW60,'1-SETUP'!$V109),IF('1-SETUP'!$Q109="YEARLY",EDATE(MW60,12*'1-SETUP'!$V109),""))))</f>
        <v/>
      </c>
      <c r="MY60" s="10" t="str">
        <f>IF('1-SETUP'!$Q109="DAILY",MX60+'1-SETUP'!$V109,IF('1-SETUP'!$Q109="WEEKLY",MX60+'1-SETUP'!$V109*7,IF('1-SETUP'!$Q109="MONTHLY",EDATE(MX60,'1-SETUP'!$V109),IF('1-SETUP'!$Q109="YEARLY",EDATE(MX60,12*'1-SETUP'!$V109),""))))</f>
        <v/>
      </c>
      <c r="MZ60" s="10" t="str">
        <f>IF('1-SETUP'!$Q109="DAILY",MY60+'1-SETUP'!$V109,IF('1-SETUP'!$Q109="WEEKLY",MY60+'1-SETUP'!$V109*7,IF('1-SETUP'!$Q109="MONTHLY",EDATE(MY60,'1-SETUP'!$V109),IF('1-SETUP'!$Q109="YEARLY",EDATE(MY60,12*'1-SETUP'!$V109),""))))</f>
        <v/>
      </c>
      <c r="NA60" s="10" t="str">
        <f>IF('1-SETUP'!$Q109="DAILY",MZ60+'1-SETUP'!$V109,IF('1-SETUP'!$Q109="WEEKLY",MZ60+'1-SETUP'!$V109*7,IF('1-SETUP'!$Q109="MONTHLY",EDATE(MZ60,'1-SETUP'!$V109),IF('1-SETUP'!$Q109="YEARLY",EDATE(MZ60,12*'1-SETUP'!$V109),""))))</f>
        <v/>
      </c>
      <c r="NB60" s="10" t="str">
        <f>IF('1-SETUP'!$Q109="DAILY",NA60+'1-SETUP'!$V109,IF('1-SETUP'!$Q109="WEEKLY",NA60+'1-SETUP'!$V109*7,IF('1-SETUP'!$Q109="MONTHLY",EDATE(NA60,'1-SETUP'!$V109),IF('1-SETUP'!$Q109="YEARLY",EDATE(NA60,12*'1-SETUP'!$V109),""))))</f>
        <v/>
      </c>
      <c r="NC60" s="10" t="str">
        <f>IF('1-SETUP'!$Q109="DAILY",NB60+'1-SETUP'!$V109,IF('1-SETUP'!$Q109="WEEKLY",NB60+'1-SETUP'!$V109*7,IF('1-SETUP'!$Q109="MONTHLY",EDATE(NB60,'1-SETUP'!$V109),IF('1-SETUP'!$Q109="YEARLY",EDATE(NB60,12*'1-SETUP'!$V109),""))))</f>
        <v/>
      </c>
    </row>
    <row r="61" spans="1:367" x14ac:dyDescent="0.45">
      <c r="A61">
        <f>'1-SETUP'!A110</f>
        <v>0</v>
      </c>
      <c r="B61" t="str">
        <f>_xlfn.CONCAT('1-SETUP'!$O110," ",'1-SETUP'!$Q110," ",'1-SETUP'!$T110," ",'1-SETUP'!$V110," ",'1-SETUP'!$W110," ",'1-SETUP'!$Z110," ",TEXT('1-SETUP'!$AC110,"mm/dd/yyyy"))</f>
        <v xml:space="preserve">      01/00/1900</v>
      </c>
      <c r="C61" s="10">
        <f>'1-SETUP'!$AC110</f>
        <v>0</v>
      </c>
      <c r="D61" s="10" t="str">
        <f>IF('1-SETUP'!$Q110="DAILY",C61+'1-SETUP'!$V110,IF('1-SETUP'!$Q110="WEEKLY",C61+'1-SETUP'!$V110*7,IF('1-SETUP'!$Q110="MONTHLY",EDATE(C61,'1-SETUP'!$V110),IF('1-SETUP'!$Q110="YEARLY",EDATE(C61,12*'1-SETUP'!$V110),""))))</f>
        <v/>
      </c>
      <c r="E61" s="10" t="str">
        <f>IF('1-SETUP'!$Q110="DAILY",D61+'1-SETUP'!$V110,IF('1-SETUP'!$Q110="WEEKLY",D61+'1-SETUP'!$V110*7,IF('1-SETUP'!$Q110="MONTHLY",EDATE(D61,'1-SETUP'!$V110),IF('1-SETUP'!$Q110="YEARLY",EDATE(D61,12*'1-SETUP'!$V110),""))))</f>
        <v/>
      </c>
      <c r="F61" s="10" t="str">
        <f>IF('1-SETUP'!$Q110="DAILY",E61+'1-SETUP'!$V110,IF('1-SETUP'!$Q110="WEEKLY",E61+'1-SETUP'!$V110*7,IF('1-SETUP'!$Q110="MONTHLY",EDATE(E61,'1-SETUP'!$V110),IF('1-SETUP'!$Q110="YEARLY",EDATE(E61,12*'1-SETUP'!$V110),""))))</f>
        <v/>
      </c>
      <c r="G61" s="10" t="str">
        <f>IF('1-SETUP'!$Q110="DAILY",F61+'1-SETUP'!$V110,IF('1-SETUP'!$Q110="WEEKLY",F61+'1-SETUP'!$V110*7,IF('1-SETUP'!$Q110="MONTHLY",EDATE(F61,'1-SETUP'!$V110),IF('1-SETUP'!$Q110="YEARLY",EDATE(F61,12*'1-SETUP'!$V110),""))))</f>
        <v/>
      </c>
      <c r="H61" s="10" t="str">
        <f>IF('1-SETUP'!$Q110="DAILY",G61+'1-SETUP'!$V110,IF('1-SETUP'!$Q110="WEEKLY",G61+'1-SETUP'!$V110*7,IF('1-SETUP'!$Q110="MONTHLY",EDATE(G61,'1-SETUP'!$V110),IF('1-SETUP'!$Q110="YEARLY",EDATE(G61,12*'1-SETUP'!$V110),""))))</f>
        <v/>
      </c>
      <c r="I61" s="10" t="str">
        <f>IF('1-SETUP'!$Q110="DAILY",H61+'1-SETUP'!$V110,IF('1-SETUP'!$Q110="WEEKLY",H61+'1-SETUP'!$V110*7,IF('1-SETUP'!$Q110="MONTHLY",EDATE(H61,'1-SETUP'!$V110),IF('1-SETUP'!$Q110="YEARLY",EDATE(H61,12*'1-SETUP'!$V110),""))))</f>
        <v/>
      </c>
      <c r="J61" s="10" t="str">
        <f>IF('1-SETUP'!$Q110="DAILY",I61+'1-SETUP'!$V110,IF('1-SETUP'!$Q110="WEEKLY",I61+'1-SETUP'!$V110*7,IF('1-SETUP'!$Q110="MONTHLY",EDATE(I61,'1-SETUP'!$V110),IF('1-SETUP'!$Q110="YEARLY",EDATE(I61,12*'1-SETUP'!$V110),""))))</f>
        <v/>
      </c>
      <c r="K61" s="10" t="str">
        <f>IF('1-SETUP'!$Q110="DAILY",J61+'1-SETUP'!$V110,IF('1-SETUP'!$Q110="WEEKLY",J61+'1-SETUP'!$V110*7,IF('1-SETUP'!$Q110="MONTHLY",EDATE(J61,'1-SETUP'!$V110),IF('1-SETUP'!$Q110="YEARLY",EDATE(J61,12*'1-SETUP'!$V110),""))))</f>
        <v/>
      </c>
      <c r="L61" s="10" t="str">
        <f>IF('1-SETUP'!$Q110="DAILY",K61+'1-SETUP'!$V110,IF('1-SETUP'!$Q110="WEEKLY",K61+'1-SETUP'!$V110*7,IF('1-SETUP'!$Q110="MONTHLY",EDATE(K61,'1-SETUP'!$V110),IF('1-SETUP'!$Q110="YEARLY",EDATE(K61,12*'1-SETUP'!$V110),""))))</f>
        <v/>
      </c>
      <c r="M61" s="10" t="str">
        <f>IF('1-SETUP'!$Q110="DAILY",L61+'1-SETUP'!$V110,IF('1-SETUP'!$Q110="WEEKLY",L61+'1-SETUP'!$V110*7,IF('1-SETUP'!$Q110="MONTHLY",EDATE(L61,'1-SETUP'!$V110),IF('1-SETUP'!$Q110="YEARLY",EDATE(L61,12*'1-SETUP'!$V110),""))))</f>
        <v/>
      </c>
      <c r="N61" s="10" t="str">
        <f>IF('1-SETUP'!$Q110="DAILY",M61+'1-SETUP'!$V110,IF('1-SETUP'!$Q110="WEEKLY",M61+'1-SETUP'!$V110*7,IF('1-SETUP'!$Q110="MONTHLY",EDATE(M61,'1-SETUP'!$V110),IF('1-SETUP'!$Q110="YEARLY",EDATE(M61,12*'1-SETUP'!$V110),""))))</f>
        <v/>
      </c>
      <c r="O61" s="10" t="str">
        <f>IF('1-SETUP'!$Q110="DAILY",N61+'1-SETUP'!$V110,IF('1-SETUP'!$Q110="WEEKLY",N61+'1-SETUP'!$V110*7,IF('1-SETUP'!$Q110="MONTHLY",EDATE(N61,'1-SETUP'!$V110),IF('1-SETUP'!$Q110="YEARLY",EDATE(N61,12*'1-SETUP'!$V110),""))))</f>
        <v/>
      </c>
      <c r="P61" s="10" t="str">
        <f>IF('1-SETUP'!$Q110="DAILY",O61+'1-SETUP'!$V110,IF('1-SETUP'!$Q110="WEEKLY",O61+'1-SETUP'!$V110*7,IF('1-SETUP'!$Q110="MONTHLY",EDATE(O61,'1-SETUP'!$V110),IF('1-SETUP'!$Q110="YEARLY",EDATE(O61,12*'1-SETUP'!$V110),""))))</f>
        <v/>
      </c>
      <c r="Q61" s="10" t="str">
        <f>IF('1-SETUP'!$Q110="DAILY",P61+'1-SETUP'!$V110,IF('1-SETUP'!$Q110="WEEKLY",P61+'1-SETUP'!$V110*7,IF('1-SETUP'!$Q110="MONTHLY",EDATE(P61,'1-SETUP'!$V110),IF('1-SETUP'!$Q110="YEARLY",EDATE(P61,12*'1-SETUP'!$V110),""))))</f>
        <v/>
      </c>
      <c r="R61" s="10" t="str">
        <f>IF('1-SETUP'!$Q110="DAILY",Q61+'1-SETUP'!$V110,IF('1-SETUP'!$Q110="WEEKLY",Q61+'1-SETUP'!$V110*7,IF('1-SETUP'!$Q110="MONTHLY",EDATE(Q61,'1-SETUP'!$V110),IF('1-SETUP'!$Q110="YEARLY",EDATE(Q61,12*'1-SETUP'!$V110),""))))</f>
        <v/>
      </c>
      <c r="S61" s="10" t="str">
        <f>IF('1-SETUP'!$Q110="DAILY",R61+'1-SETUP'!$V110,IF('1-SETUP'!$Q110="WEEKLY",R61+'1-SETUP'!$V110*7,IF('1-SETUP'!$Q110="MONTHLY",EDATE(R61,'1-SETUP'!$V110),IF('1-SETUP'!$Q110="YEARLY",EDATE(R61,12*'1-SETUP'!$V110),""))))</f>
        <v/>
      </c>
      <c r="T61" s="10" t="str">
        <f>IF('1-SETUP'!$Q110="DAILY",S61+'1-SETUP'!$V110,IF('1-SETUP'!$Q110="WEEKLY",S61+'1-SETUP'!$V110*7,IF('1-SETUP'!$Q110="MONTHLY",EDATE(S61,'1-SETUP'!$V110),IF('1-SETUP'!$Q110="YEARLY",EDATE(S61,12*'1-SETUP'!$V110),""))))</f>
        <v/>
      </c>
      <c r="U61" s="10" t="str">
        <f>IF('1-SETUP'!$Q110="DAILY",T61+'1-SETUP'!$V110,IF('1-SETUP'!$Q110="WEEKLY",T61+'1-SETUP'!$V110*7,IF('1-SETUP'!$Q110="MONTHLY",EDATE(T61,'1-SETUP'!$V110),IF('1-SETUP'!$Q110="YEARLY",EDATE(T61,12*'1-SETUP'!$V110),""))))</f>
        <v/>
      </c>
      <c r="V61" s="10" t="str">
        <f>IF('1-SETUP'!$Q110="DAILY",U61+'1-SETUP'!$V110,IF('1-SETUP'!$Q110="WEEKLY",U61+'1-SETUP'!$V110*7,IF('1-SETUP'!$Q110="MONTHLY",EDATE(U61,'1-SETUP'!$V110),IF('1-SETUP'!$Q110="YEARLY",EDATE(U61,12*'1-SETUP'!$V110),""))))</f>
        <v/>
      </c>
      <c r="W61" s="10" t="str">
        <f>IF('1-SETUP'!$Q110="DAILY",V61+'1-SETUP'!$V110,IF('1-SETUP'!$Q110="WEEKLY",V61+'1-SETUP'!$V110*7,IF('1-SETUP'!$Q110="MONTHLY",EDATE(V61,'1-SETUP'!$V110),IF('1-SETUP'!$Q110="YEARLY",EDATE(V61,12*'1-SETUP'!$V110),""))))</f>
        <v/>
      </c>
      <c r="X61" s="10" t="str">
        <f>IF('1-SETUP'!$Q110="DAILY",W61+'1-SETUP'!$V110,IF('1-SETUP'!$Q110="WEEKLY",W61+'1-SETUP'!$V110*7,IF('1-SETUP'!$Q110="MONTHLY",EDATE(W61,'1-SETUP'!$V110),IF('1-SETUP'!$Q110="YEARLY",EDATE(W61,12*'1-SETUP'!$V110),""))))</f>
        <v/>
      </c>
      <c r="Y61" s="10" t="str">
        <f>IF('1-SETUP'!$Q110="DAILY",X61+'1-SETUP'!$V110,IF('1-SETUP'!$Q110="WEEKLY",X61+'1-SETUP'!$V110*7,IF('1-SETUP'!$Q110="MONTHLY",EDATE(X61,'1-SETUP'!$V110),IF('1-SETUP'!$Q110="YEARLY",EDATE(X61,12*'1-SETUP'!$V110),""))))</f>
        <v/>
      </c>
      <c r="Z61" s="10" t="str">
        <f>IF('1-SETUP'!$Q110="DAILY",Y61+'1-SETUP'!$V110,IF('1-SETUP'!$Q110="WEEKLY",Y61+'1-SETUP'!$V110*7,IF('1-SETUP'!$Q110="MONTHLY",EDATE(Y61,'1-SETUP'!$V110),IF('1-SETUP'!$Q110="YEARLY",EDATE(Y61,12*'1-SETUP'!$V110),""))))</f>
        <v/>
      </c>
      <c r="AA61" s="10" t="str">
        <f>IF('1-SETUP'!$Q110="DAILY",Z61+'1-SETUP'!$V110,IF('1-SETUP'!$Q110="WEEKLY",Z61+'1-SETUP'!$V110*7,IF('1-SETUP'!$Q110="MONTHLY",EDATE(Z61,'1-SETUP'!$V110),IF('1-SETUP'!$Q110="YEARLY",EDATE(Z61,12*'1-SETUP'!$V110),""))))</f>
        <v/>
      </c>
      <c r="AB61" s="10" t="str">
        <f>IF('1-SETUP'!$Q110="DAILY",AA61+'1-SETUP'!$V110,IF('1-SETUP'!$Q110="WEEKLY",AA61+'1-SETUP'!$V110*7,IF('1-SETUP'!$Q110="MONTHLY",EDATE(AA61,'1-SETUP'!$V110),IF('1-SETUP'!$Q110="YEARLY",EDATE(AA61,12*'1-SETUP'!$V110),""))))</f>
        <v/>
      </c>
      <c r="AC61" s="10" t="str">
        <f>IF('1-SETUP'!$Q110="DAILY",AB61+'1-SETUP'!$V110,IF('1-SETUP'!$Q110="WEEKLY",AB61+'1-SETUP'!$V110*7,IF('1-SETUP'!$Q110="MONTHLY",EDATE(AB61,'1-SETUP'!$V110),IF('1-SETUP'!$Q110="YEARLY",EDATE(AB61,12*'1-SETUP'!$V110),""))))</f>
        <v/>
      </c>
      <c r="AD61" s="10" t="str">
        <f>IF('1-SETUP'!$Q110="DAILY",AC61+'1-SETUP'!$V110,IF('1-SETUP'!$Q110="WEEKLY",AC61+'1-SETUP'!$V110*7,IF('1-SETUP'!$Q110="MONTHLY",EDATE(AC61,'1-SETUP'!$V110),IF('1-SETUP'!$Q110="YEARLY",EDATE(AC61,12*'1-SETUP'!$V110),""))))</f>
        <v/>
      </c>
      <c r="AE61" s="10" t="str">
        <f>IF('1-SETUP'!$Q110="DAILY",AD61+'1-SETUP'!$V110,IF('1-SETUP'!$Q110="WEEKLY",AD61+'1-SETUP'!$V110*7,IF('1-SETUP'!$Q110="MONTHLY",EDATE(AD61,'1-SETUP'!$V110),IF('1-SETUP'!$Q110="YEARLY",EDATE(AD61,12*'1-SETUP'!$V110),""))))</f>
        <v/>
      </c>
      <c r="AF61" s="10" t="str">
        <f>IF('1-SETUP'!$Q110="DAILY",AE61+'1-SETUP'!$V110,IF('1-SETUP'!$Q110="WEEKLY",AE61+'1-SETUP'!$V110*7,IF('1-SETUP'!$Q110="MONTHLY",EDATE(AE61,'1-SETUP'!$V110),IF('1-SETUP'!$Q110="YEARLY",EDATE(AE61,12*'1-SETUP'!$V110),""))))</f>
        <v/>
      </c>
      <c r="AG61" s="10" t="str">
        <f>IF('1-SETUP'!$Q110="DAILY",AF61+'1-SETUP'!$V110,IF('1-SETUP'!$Q110="WEEKLY",AF61+'1-SETUP'!$V110*7,IF('1-SETUP'!$Q110="MONTHLY",EDATE(AF61,'1-SETUP'!$V110),IF('1-SETUP'!$Q110="YEARLY",EDATE(AF61,12*'1-SETUP'!$V110),""))))</f>
        <v/>
      </c>
      <c r="AH61" s="10" t="str">
        <f>IF('1-SETUP'!$Q110="DAILY",AG61+'1-SETUP'!$V110,IF('1-SETUP'!$Q110="WEEKLY",AG61+'1-SETUP'!$V110*7,IF('1-SETUP'!$Q110="MONTHLY",EDATE(AG61,'1-SETUP'!$V110),IF('1-SETUP'!$Q110="YEARLY",EDATE(AG61,12*'1-SETUP'!$V110),""))))</f>
        <v/>
      </c>
      <c r="AI61" s="10" t="str">
        <f>IF('1-SETUP'!$Q110="DAILY",AH61+'1-SETUP'!$V110,IF('1-SETUP'!$Q110="WEEKLY",AH61+'1-SETUP'!$V110*7,IF('1-SETUP'!$Q110="MONTHLY",EDATE(AH61,'1-SETUP'!$V110),IF('1-SETUP'!$Q110="YEARLY",EDATE(AH61,12*'1-SETUP'!$V110),""))))</f>
        <v/>
      </c>
      <c r="AJ61" s="10" t="str">
        <f>IF('1-SETUP'!$Q110="DAILY",AI61+'1-SETUP'!$V110,IF('1-SETUP'!$Q110="WEEKLY",AI61+'1-SETUP'!$V110*7,IF('1-SETUP'!$Q110="MONTHLY",EDATE(AI61,'1-SETUP'!$V110),IF('1-SETUP'!$Q110="YEARLY",EDATE(AI61,12*'1-SETUP'!$V110),""))))</f>
        <v/>
      </c>
      <c r="AK61" s="10" t="str">
        <f>IF('1-SETUP'!$Q110="DAILY",AJ61+'1-SETUP'!$V110,IF('1-SETUP'!$Q110="WEEKLY",AJ61+'1-SETUP'!$V110*7,IF('1-SETUP'!$Q110="MONTHLY",EDATE(AJ61,'1-SETUP'!$V110),IF('1-SETUP'!$Q110="YEARLY",EDATE(AJ61,12*'1-SETUP'!$V110),""))))</f>
        <v/>
      </c>
      <c r="AL61" s="10" t="str">
        <f>IF('1-SETUP'!$Q110="DAILY",AK61+'1-SETUP'!$V110,IF('1-SETUP'!$Q110="WEEKLY",AK61+'1-SETUP'!$V110*7,IF('1-SETUP'!$Q110="MONTHLY",EDATE(AK61,'1-SETUP'!$V110),IF('1-SETUP'!$Q110="YEARLY",EDATE(AK61,12*'1-SETUP'!$V110),""))))</f>
        <v/>
      </c>
      <c r="AM61" s="10" t="str">
        <f>IF('1-SETUP'!$Q110="DAILY",AL61+'1-SETUP'!$V110,IF('1-SETUP'!$Q110="WEEKLY",AL61+'1-SETUP'!$V110*7,IF('1-SETUP'!$Q110="MONTHLY",EDATE(AL61,'1-SETUP'!$V110),IF('1-SETUP'!$Q110="YEARLY",EDATE(AL61,12*'1-SETUP'!$V110),""))))</f>
        <v/>
      </c>
      <c r="AN61" s="10" t="str">
        <f>IF('1-SETUP'!$Q110="DAILY",AM61+'1-SETUP'!$V110,IF('1-SETUP'!$Q110="WEEKLY",AM61+'1-SETUP'!$V110*7,IF('1-SETUP'!$Q110="MONTHLY",EDATE(AM61,'1-SETUP'!$V110),IF('1-SETUP'!$Q110="YEARLY",EDATE(AM61,12*'1-SETUP'!$V110),""))))</f>
        <v/>
      </c>
      <c r="AO61" s="10" t="str">
        <f>IF('1-SETUP'!$Q110="DAILY",AN61+'1-SETUP'!$V110,IF('1-SETUP'!$Q110="WEEKLY",AN61+'1-SETUP'!$V110*7,IF('1-SETUP'!$Q110="MONTHLY",EDATE(AN61,'1-SETUP'!$V110),IF('1-SETUP'!$Q110="YEARLY",EDATE(AN61,12*'1-SETUP'!$V110),""))))</f>
        <v/>
      </c>
      <c r="AP61" s="10" t="str">
        <f>IF('1-SETUP'!$Q110="DAILY",AO61+'1-SETUP'!$V110,IF('1-SETUP'!$Q110="WEEKLY",AO61+'1-SETUP'!$V110*7,IF('1-SETUP'!$Q110="MONTHLY",EDATE(AO61,'1-SETUP'!$V110),IF('1-SETUP'!$Q110="YEARLY",EDATE(AO61,12*'1-SETUP'!$V110),""))))</f>
        <v/>
      </c>
      <c r="AQ61" s="10" t="str">
        <f>IF('1-SETUP'!$Q110="DAILY",AP61+'1-SETUP'!$V110,IF('1-SETUP'!$Q110="WEEKLY",AP61+'1-SETUP'!$V110*7,IF('1-SETUP'!$Q110="MONTHLY",EDATE(AP61,'1-SETUP'!$V110),IF('1-SETUP'!$Q110="YEARLY",EDATE(AP61,12*'1-SETUP'!$V110),""))))</f>
        <v/>
      </c>
      <c r="AR61" s="10" t="str">
        <f>IF('1-SETUP'!$Q110="DAILY",AQ61+'1-SETUP'!$V110,IF('1-SETUP'!$Q110="WEEKLY",AQ61+'1-SETUP'!$V110*7,IF('1-SETUP'!$Q110="MONTHLY",EDATE(AQ61,'1-SETUP'!$V110),IF('1-SETUP'!$Q110="YEARLY",EDATE(AQ61,12*'1-SETUP'!$V110),""))))</f>
        <v/>
      </c>
      <c r="AS61" s="10" t="str">
        <f>IF('1-SETUP'!$Q110="DAILY",AR61+'1-SETUP'!$V110,IF('1-SETUP'!$Q110="WEEKLY",AR61+'1-SETUP'!$V110*7,IF('1-SETUP'!$Q110="MONTHLY",EDATE(AR61,'1-SETUP'!$V110),IF('1-SETUP'!$Q110="YEARLY",EDATE(AR61,12*'1-SETUP'!$V110),""))))</f>
        <v/>
      </c>
      <c r="AT61" s="10" t="str">
        <f>IF('1-SETUP'!$Q110="DAILY",AS61+'1-SETUP'!$V110,IF('1-SETUP'!$Q110="WEEKLY",AS61+'1-SETUP'!$V110*7,IF('1-SETUP'!$Q110="MONTHLY",EDATE(AS61,'1-SETUP'!$V110),IF('1-SETUP'!$Q110="YEARLY",EDATE(AS61,12*'1-SETUP'!$V110),""))))</f>
        <v/>
      </c>
      <c r="AU61" s="10" t="str">
        <f>IF('1-SETUP'!$Q110="DAILY",AT61+'1-SETUP'!$V110,IF('1-SETUP'!$Q110="WEEKLY",AT61+'1-SETUP'!$V110*7,IF('1-SETUP'!$Q110="MONTHLY",EDATE(AT61,'1-SETUP'!$V110),IF('1-SETUP'!$Q110="YEARLY",EDATE(AT61,12*'1-SETUP'!$V110),""))))</f>
        <v/>
      </c>
      <c r="AV61" s="10" t="str">
        <f>IF('1-SETUP'!$Q110="DAILY",AU61+'1-SETUP'!$V110,IF('1-SETUP'!$Q110="WEEKLY",AU61+'1-SETUP'!$V110*7,IF('1-SETUP'!$Q110="MONTHLY",EDATE(AU61,'1-SETUP'!$V110),IF('1-SETUP'!$Q110="YEARLY",EDATE(AU61,12*'1-SETUP'!$V110),""))))</f>
        <v/>
      </c>
      <c r="AW61" s="10" t="str">
        <f>IF('1-SETUP'!$Q110="DAILY",AV61+'1-SETUP'!$V110,IF('1-SETUP'!$Q110="WEEKLY",AV61+'1-SETUP'!$V110*7,IF('1-SETUP'!$Q110="MONTHLY",EDATE(AV61,'1-SETUP'!$V110),IF('1-SETUP'!$Q110="YEARLY",EDATE(AV61,12*'1-SETUP'!$V110),""))))</f>
        <v/>
      </c>
      <c r="AX61" s="10" t="str">
        <f>IF('1-SETUP'!$Q110="DAILY",AW61+'1-SETUP'!$V110,IF('1-SETUP'!$Q110="WEEKLY",AW61+'1-SETUP'!$V110*7,IF('1-SETUP'!$Q110="MONTHLY",EDATE(AW61,'1-SETUP'!$V110),IF('1-SETUP'!$Q110="YEARLY",EDATE(AW61,12*'1-SETUP'!$V110),""))))</f>
        <v/>
      </c>
      <c r="AY61" s="10" t="str">
        <f>IF('1-SETUP'!$Q110="DAILY",AX61+'1-SETUP'!$V110,IF('1-SETUP'!$Q110="WEEKLY",AX61+'1-SETUP'!$V110*7,IF('1-SETUP'!$Q110="MONTHLY",EDATE(AX61,'1-SETUP'!$V110),IF('1-SETUP'!$Q110="YEARLY",EDATE(AX61,12*'1-SETUP'!$V110),""))))</f>
        <v/>
      </c>
      <c r="AZ61" s="10" t="str">
        <f>IF('1-SETUP'!$Q110="DAILY",AY61+'1-SETUP'!$V110,IF('1-SETUP'!$Q110="WEEKLY",AY61+'1-SETUP'!$V110*7,IF('1-SETUP'!$Q110="MONTHLY",EDATE(AY61,'1-SETUP'!$V110),IF('1-SETUP'!$Q110="YEARLY",EDATE(AY61,12*'1-SETUP'!$V110),""))))</f>
        <v/>
      </c>
      <c r="BA61" s="10" t="str">
        <f>IF('1-SETUP'!$Q110="DAILY",AZ61+'1-SETUP'!$V110,IF('1-SETUP'!$Q110="WEEKLY",AZ61+'1-SETUP'!$V110*7,IF('1-SETUP'!$Q110="MONTHLY",EDATE(AZ61,'1-SETUP'!$V110),IF('1-SETUP'!$Q110="YEARLY",EDATE(AZ61,12*'1-SETUP'!$V110),""))))</f>
        <v/>
      </c>
      <c r="BB61" s="10" t="str">
        <f>IF('1-SETUP'!$Q110="DAILY",BA61+'1-SETUP'!$V110,IF('1-SETUP'!$Q110="WEEKLY",BA61+'1-SETUP'!$V110*7,IF('1-SETUP'!$Q110="MONTHLY",EDATE(BA61,'1-SETUP'!$V110),IF('1-SETUP'!$Q110="YEARLY",EDATE(BA61,12*'1-SETUP'!$V110),""))))</f>
        <v/>
      </c>
      <c r="BC61" s="10" t="str">
        <f>IF('1-SETUP'!$Q110="DAILY",BB61+'1-SETUP'!$V110,IF('1-SETUP'!$Q110="WEEKLY",BB61+'1-SETUP'!$V110*7,IF('1-SETUP'!$Q110="MONTHLY",EDATE(BB61,'1-SETUP'!$V110),IF('1-SETUP'!$Q110="YEARLY",EDATE(BB61,12*'1-SETUP'!$V110),""))))</f>
        <v/>
      </c>
      <c r="BD61" s="10" t="str">
        <f>IF('1-SETUP'!$Q110="DAILY",BC61+'1-SETUP'!$V110,IF('1-SETUP'!$Q110="WEEKLY",BC61+'1-SETUP'!$V110*7,IF('1-SETUP'!$Q110="MONTHLY",EDATE(BC61,'1-SETUP'!$V110),IF('1-SETUP'!$Q110="YEARLY",EDATE(BC61,12*'1-SETUP'!$V110),""))))</f>
        <v/>
      </c>
      <c r="BE61" s="10" t="str">
        <f>IF('1-SETUP'!$Q110="DAILY",BD61+'1-SETUP'!$V110,IF('1-SETUP'!$Q110="WEEKLY",BD61+'1-SETUP'!$V110*7,IF('1-SETUP'!$Q110="MONTHLY",EDATE(BD61,'1-SETUP'!$V110),IF('1-SETUP'!$Q110="YEARLY",EDATE(BD61,12*'1-SETUP'!$V110),""))))</f>
        <v/>
      </c>
      <c r="BF61" s="10" t="str">
        <f>IF('1-SETUP'!$Q110="DAILY",BE61+'1-SETUP'!$V110,IF('1-SETUP'!$Q110="WEEKLY",BE61+'1-SETUP'!$V110*7,IF('1-SETUP'!$Q110="MONTHLY",EDATE(BE61,'1-SETUP'!$V110),IF('1-SETUP'!$Q110="YEARLY",EDATE(BE61,12*'1-SETUP'!$V110),""))))</f>
        <v/>
      </c>
      <c r="BG61" s="10" t="str">
        <f>IF('1-SETUP'!$Q110="DAILY",BF61+'1-SETUP'!$V110,IF('1-SETUP'!$Q110="WEEKLY",BF61+'1-SETUP'!$V110*7,IF('1-SETUP'!$Q110="MONTHLY",EDATE(BF61,'1-SETUP'!$V110),IF('1-SETUP'!$Q110="YEARLY",EDATE(BF61,12*'1-SETUP'!$V110),""))))</f>
        <v/>
      </c>
      <c r="BH61" s="10" t="str">
        <f>IF('1-SETUP'!$Q110="DAILY",BG61+'1-SETUP'!$V110,IF('1-SETUP'!$Q110="WEEKLY",BG61+'1-SETUP'!$V110*7,IF('1-SETUP'!$Q110="MONTHLY",EDATE(BG61,'1-SETUP'!$V110),IF('1-SETUP'!$Q110="YEARLY",EDATE(BG61,12*'1-SETUP'!$V110),""))))</f>
        <v/>
      </c>
      <c r="BI61" s="10" t="str">
        <f>IF('1-SETUP'!$Q110="DAILY",BH61+'1-SETUP'!$V110,IF('1-SETUP'!$Q110="WEEKLY",BH61+'1-SETUP'!$V110*7,IF('1-SETUP'!$Q110="MONTHLY",EDATE(BH61,'1-SETUP'!$V110),IF('1-SETUP'!$Q110="YEARLY",EDATE(BH61,12*'1-SETUP'!$V110),""))))</f>
        <v/>
      </c>
      <c r="BJ61" s="10" t="str">
        <f>IF('1-SETUP'!$Q110="DAILY",BI61+'1-SETUP'!$V110,IF('1-SETUP'!$Q110="WEEKLY",BI61+'1-SETUP'!$V110*7,IF('1-SETUP'!$Q110="MONTHLY",EDATE(BI61,'1-SETUP'!$V110),IF('1-SETUP'!$Q110="YEARLY",EDATE(BI61,12*'1-SETUP'!$V110),""))))</f>
        <v/>
      </c>
      <c r="BK61" s="10" t="str">
        <f>IF('1-SETUP'!$Q110="DAILY",BJ61+'1-SETUP'!$V110,IF('1-SETUP'!$Q110="WEEKLY",BJ61+'1-SETUP'!$V110*7,IF('1-SETUP'!$Q110="MONTHLY",EDATE(BJ61,'1-SETUP'!$V110),IF('1-SETUP'!$Q110="YEARLY",EDATE(BJ61,12*'1-SETUP'!$V110),""))))</f>
        <v/>
      </c>
      <c r="BL61" s="10" t="str">
        <f>IF('1-SETUP'!$Q110="DAILY",BK61+'1-SETUP'!$V110,IF('1-SETUP'!$Q110="WEEKLY",BK61+'1-SETUP'!$V110*7,IF('1-SETUP'!$Q110="MONTHLY",EDATE(BK61,'1-SETUP'!$V110),IF('1-SETUP'!$Q110="YEARLY",EDATE(BK61,12*'1-SETUP'!$V110),""))))</f>
        <v/>
      </c>
      <c r="BM61" s="10" t="str">
        <f>IF('1-SETUP'!$Q110="DAILY",BL61+'1-SETUP'!$V110,IF('1-SETUP'!$Q110="WEEKLY",BL61+'1-SETUP'!$V110*7,IF('1-SETUP'!$Q110="MONTHLY",EDATE(BL61,'1-SETUP'!$V110),IF('1-SETUP'!$Q110="YEARLY",EDATE(BL61,12*'1-SETUP'!$V110),""))))</f>
        <v/>
      </c>
      <c r="BN61" s="10" t="str">
        <f>IF('1-SETUP'!$Q110="DAILY",BM61+'1-SETUP'!$V110,IF('1-SETUP'!$Q110="WEEKLY",BM61+'1-SETUP'!$V110*7,IF('1-SETUP'!$Q110="MONTHLY",EDATE(BM61,'1-SETUP'!$V110),IF('1-SETUP'!$Q110="YEARLY",EDATE(BM61,12*'1-SETUP'!$V110),""))))</f>
        <v/>
      </c>
      <c r="BO61" s="10" t="str">
        <f>IF('1-SETUP'!$Q110="DAILY",BN61+'1-SETUP'!$V110,IF('1-SETUP'!$Q110="WEEKLY",BN61+'1-SETUP'!$V110*7,IF('1-SETUP'!$Q110="MONTHLY",EDATE(BN61,'1-SETUP'!$V110),IF('1-SETUP'!$Q110="YEARLY",EDATE(BN61,12*'1-SETUP'!$V110),""))))</f>
        <v/>
      </c>
      <c r="BP61" s="10" t="str">
        <f>IF('1-SETUP'!$Q110="DAILY",BO61+'1-SETUP'!$V110,IF('1-SETUP'!$Q110="WEEKLY",BO61+'1-SETUP'!$V110*7,IF('1-SETUP'!$Q110="MONTHLY",EDATE(BO61,'1-SETUP'!$V110),IF('1-SETUP'!$Q110="YEARLY",EDATE(BO61,12*'1-SETUP'!$V110),""))))</f>
        <v/>
      </c>
      <c r="BQ61" s="10" t="str">
        <f>IF('1-SETUP'!$Q110="DAILY",BP61+'1-SETUP'!$V110,IF('1-SETUP'!$Q110="WEEKLY",BP61+'1-SETUP'!$V110*7,IF('1-SETUP'!$Q110="MONTHLY",EDATE(BP61,'1-SETUP'!$V110),IF('1-SETUP'!$Q110="YEARLY",EDATE(BP61,12*'1-SETUP'!$V110),""))))</f>
        <v/>
      </c>
      <c r="BR61" s="10" t="str">
        <f>IF('1-SETUP'!$Q110="DAILY",BQ61+'1-SETUP'!$V110,IF('1-SETUP'!$Q110="WEEKLY",BQ61+'1-SETUP'!$V110*7,IF('1-SETUP'!$Q110="MONTHLY",EDATE(BQ61,'1-SETUP'!$V110),IF('1-SETUP'!$Q110="YEARLY",EDATE(BQ61,12*'1-SETUP'!$V110),""))))</f>
        <v/>
      </c>
      <c r="BS61" s="10" t="str">
        <f>IF('1-SETUP'!$Q110="DAILY",BR61+'1-SETUP'!$V110,IF('1-SETUP'!$Q110="WEEKLY",BR61+'1-SETUP'!$V110*7,IF('1-SETUP'!$Q110="MONTHLY",EDATE(BR61,'1-SETUP'!$V110),IF('1-SETUP'!$Q110="YEARLY",EDATE(BR61,12*'1-SETUP'!$V110),""))))</f>
        <v/>
      </c>
      <c r="BT61" s="10" t="str">
        <f>IF('1-SETUP'!$Q110="DAILY",BS61+'1-SETUP'!$V110,IF('1-SETUP'!$Q110="WEEKLY",BS61+'1-SETUP'!$V110*7,IF('1-SETUP'!$Q110="MONTHLY",EDATE(BS61,'1-SETUP'!$V110),IF('1-SETUP'!$Q110="YEARLY",EDATE(BS61,12*'1-SETUP'!$V110),""))))</f>
        <v/>
      </c>
      <c r="BU61" s="10" t="str">
        <f>IF('1-SETUP'!$Q110="DAILY",BT61+'1-SETUP'!$V110,IF('1-SETUP'!$Q110="WEEKLY",BT61+'1-SETUP'!$V110*7,IF('1-SETUP'!$Q110="MONTHLY",EDATE(BT61,'1-SETUP'!$V110),IF('1-SETUP'!$Q110="YEARLY",EDATE(BT61,12*'1-SETUP'!$V110),""))))</f>
        <v/>
      </c>
      <c r="BV61" s="10" t="str">
        <f>IF('1-SETUP'!$Q110="DAILY",BU61+'1-SETUP'!$V110,IF('1-SETUP'!$Q110="WEEKLY",BU61+'1-SETUP'!$V110*7,IF('1-SETUP'!$Q110="MONTHLY",EDATE(BU61,'1-SETUP'!$V110),IF('1-SETUP'!$Q110="YEARLY",EDATE(BU61,12*'1-SETUP'!$V110),""))))</f>
        <v/>
      </c>
      <c r="BW61" s="10" t="str">
        <f>IF('1-SETUP'!$Q110="DAILY",BV61+'1-SETUP'!$V110,IF('1-SETUP'!$Q110="WEEKLY",BV61+'1-SETUP'!$V110*7,IF('1-SETUP'!$Q110="MONTHLY",EDATE(BV61,'1-SETUP'!$V110),IF('1-SETUP'!$Q110="YEARLY",EDATE(BV61,12*'1-SETUP'!$V110),""))))</f>
        <v/>
      </c>
      <c r="BX61" s="10" t="str">
        <f>IF('1-SETUP'!$Q110="DAILY",BW61+'1-SETUP'!$V110,IF('1-SETUP'!$Q110="WEEKLY",BW61+'1-SETUP'!$V110*7,IF('1-SETUP'!$Q110="MONTHLY",EDATE(BW61,'1-SETUP'!$V110),IF('1-SETUP'!$Q110="YEARLY",EDATE(BW61,12*'1-SETUP'!$V110),""))))</f>
        <v/>
      </c>
      <c r="BY61" s="10" t="str">
        <f>IF('1-SETUP'!$Q110="DAILY",BX61+'1-SETUP'!$V110,IF('1-SETUP'!$Q110="WEEKLY",BX61+'1-SETUP'!$V110*7,IF('1-SETUP'!$Q110="MONTHLY",EDATE(BX61,'1-SETUP'!$V110),IF('1-SETUP'!$Q110="YEARLY",EDATE(BX61,12*'1-SETUP'!$V110),""))))</f>
        <v/>
      </c>
      <c r="BZ61" s="10" t="str">
        <f>IF('1-SETUP'!$Q110="DAILY",BY61+'1-SETUP'!$V110,IF('1-SETUP'!$Q110="WEEKLY",BY61+'1-SETUP'!$V110*7,IF('1-SETUP'!$Q110="MONTHLY",EDATE(BY61,'1-SETUP'!$V110),IF('1-SETUP'!$Q110="YEARLY",EDATE(BY61,12*'1-SETUP'!$V110),""))))</f>
        <v/>
      </c>
      <c r="CA61" s="10" t="str">
        <f>IF('1-SETUP'!$Q110="DAILY",BZ61+'1-SETUP'!$V110,IF('1-SETUP'!$Q110="WEEKLY",BZ61+'1-SETUP'!$V110*7,IF('1-SETUP'!$Q110="MONTHLY",EDATE(BZ61,'1-SETUP'!$V110),IF('1-SETUP'!$Q110="YEARLY",EDATE(BZ61,12*'1-SETUP'!$V110),""))))</f>
        <v/>
      </c>
      <c r="CB61" s="10" t="str">
        <f>IF('1-SETUP'!$Q110="DAILY",CA61+'1-SETUP'!$V110,IF('1-SETUP'!$Q110="WEEKLY",CA61+'1-SETUP'!$V110*7,IF('1-SETUP'!$Q110="MONTHLY",EDATE(CA61,'1-SETUP'!$V110),IF('1-SETUP'!$Q110="YEARLY",EDATE(CA61,12*'1-SETUP'!$V110),""))))</f>
        <v/>
      </c>
      <c r="CC61" s="10" t="str">
        <f>IF('1-SETUP'!$Q110="DAILY",CB61+'1-SETUP'!$V110,IF('1-SETUP'!$Q110="WEEKLY",CB61+'1-SETUP'!$V110*7,IF('1-SETUP'!$Q110="MONTHLY",EDATE(CB61,'1-SETUP'!$V110),IF('1-SETUP'!$Q110="YEARLY",EDATE(CB61,12*'1-SETUP'!$V110),""))))</f>
        <v/>
      </c>
      <c r="CD61" s="10" t="str">
        <f>IF('1-SETUP'!$Q110="DAILY",CC61+'1-SETUP'!$V110,IF('1-SETUP'!$Q110="WEEKLY",CC61+'1-SETUP'!$V110*7,IF('1-SETUP'!$Q110="MONTHLY",EDATE(CC61,'1-SETUP'!$V110),IF('1-SETUP'!$Q110="YEARLY",EDATE(CC61,12*'1-SETUP'!$V110),""))))</f>
        <v/>
      </c>
      <c r="CE61" s="10" t="str">
        <f>IF('1-SETUP'!$Q110="DAILY",CD61+'1-SETUP'!$V110,IF('1-SETUP'!$Q110="WEEKLY",CD61+'1-SETUP'!$V110*7,IF('1-SETUP'!$Q110="MONTHLY",EDATE(CD61,'1-SETUP'!$V110),IF('1-SETUP'!$Q110="YEARLY",EDATE(CD61,12*'1-SETUP'!$V110),""))))</f>
        <v/>
      </c>
      <c r="CF61" s="10" t="str">
        <f>IF('1-SETUP'!$Q110="DAILY",CE61+'1-SETUP'!$V110,IF('1-SETUP'!$Q110="WEEKLY",CE61+'1-SETUP'!$V110*7,IF('1-SETUP'!$Q110="MONTHLY",EDATE(CE61,'1-SETUP'!$V110),IF('1-SETUP'!$Q110="YEARLY",EDATE(CE61,12*'1-SETUP'!$V110),""))))</f>
        <v/>
      </c>
      <c r="CG61" s="10" t="str">
        <f>IF('1-SETUP'!$Q110="DAILY",CF61+'1-SETUP'!$V110,IF('1-SETUP'!$Q110="WEEKLY",CF61+'1-SETUP'!$V110*7,IF('1-SETUP'!$Q110="MONTHLY",EDATE(CF61,'1-SETUP'!$V110),IF('1-SETUP'!$Q110="YEARLY",EDATE(CF61,12*'1-SETUP'!$V110),""))))</f>
        <v/>
      </c>
      <c r="CH61" s="10" t="str">
        <f>IF('1-SETUP'!$Q110="DAILY",CG61+'1-SETUP'!$V110,IF('1-SETUP'!$Q110="WEEKLY",CG61+'1-SETUP'!$V110*7,IF('1-SETUP'!$Q110="MONTHLY",EDATE(CG61,'1-SETUP'!$V110),IF('1-SETUP'!$Q110="YEARLY",EDATE(CG61,12*'1-SETUP'!$V110),""))))</f>
        <v/>
      </c>
      <c r="CI61" s="10" t="str">
        <f>IF('1-SETUP'!$Q110="DAILY",CH61+'1-SETUP'!$V110,IF('1-SETUP'!$Q110="WEEKLY",CH61+'1-SETUP'!$V110*7,IF('1-SETUP'!$Q110="MONTHLY",EDATE(CH61,'1-SETUP'!$V110),IF('1-SETUP'!$Q110="YEARLY",EDATE(CH61,12*'1-SETUP'!$V110),""))))</f>
        <v/>
      </c>
      <c r="CJ61" s="10" t="str">
        <f>IF('1-SETUP'!$Q110="DAILY",CI61+'1-SETUP'!$V110,IF('1-SETUP'!$Q110="WEEKLY",CI61+'1-SETUP'!$V110*7,IF('1-SETUP'!$Q110="MONTHLY",EDATE(CI61,'1-SETUP'!$V110),IF('1-SETUP'!$Q110="YEARLY",EDATE(CI61,12*'1-SETUP'!$V110),""))))</f>
        <v/>
      </c>
      <c r="CK61" s="10" t="str">
        <f>IF('1-SETUP'!$Q110="DAILY",CJ61+'1-SETUP'!$V110,IF('1-SETUP'!$Q110="WEEKLY",CJ61+'1-SETUP'!$V110*7,IF('1-SETUP'!$Q110="MONTHLY",EDATE(CJ61,'1-SETUP'!$V110),IF('1-SETUP'!$Q110="YEARLY",EDATE(CJ61,12*'1-SETUP'!$V110),""))))</f>
        <v/>
      </c>
      <c r="CL61" s="10" t="str">
        <f>IF('1-SETUP'!$Q110="DAILY",CK61+'1-SETUP'!$V110,IF('1-SETUP'!$Q110="WEEKLY",CK61+'1-SETUP'!$V110*7,IF('1-SETUP'!$Q110="MONTHLY",EDATE(CK61,'1-SETUP'!$V110),IF('1-SETUP'!$Q110="YEARLY",EDATE(CK61,12*'1-SETUP'!$V110),""))))</f>
        <v/>
      </c>
      <c r="CM61" s="10" t="str">
        <f>IF('1-SETUP'!$Q110="DAILY",CL61+'1-SETUP'!$V110,IF('1-SETUP'!$Q110="WEEKLY",CL61+'1-SETUP'!$V110*7,IF('1-SETUP'!$Q110="MONTHLY",EDATE(CL61,'1-SETUP'!$V110),IF('1-SETUP'!$Q110="YEARLY",EDATE(CL61,12*'1-SETUP'!$V110),""))))</f>
        <v/>
      </c>
      <c r="CN61" s="10" t="str">
        <f>IF('1-SETUP'!$Q110="DAILY",CM61+'1-SETUP'!$V110,IF('1-SETUP'!$Q110="WEEKLY",CM61+'1-SETUP'!$V110*7,IF('1-SETUP'!$Q110="MONTHLY",EDATE(CM61,'1-SETUP'!$V110),IF('1-SETUP'!$Q110="YEARLY",EDATE(CM61,12*'1-SETUP'!$V110),""))))</f>
        <v/>
      </c>
      <c r="CO61" s="10" t="str">
        <f>IF('1-SETUP'!$Q110="DAILY",CN61+'1-SETUP'!$V110,IF('1-SETUP'!$Q110="WEEKLY",CN61+'1-SETUP'!$V110*7,IF('1-SETUP'!$Q110="MONTHLY",EDATE(CN61,'1-SETUP'!$V110),IF('1-SETUP'!$Q110="YEARLY",EDATE(CN61,12*'1-SETUP'!$V110),""))))</f>
        <v/>
      </c>
      <c r="CP61" s="10" t="str">
        <f>IF('1-SETUP'!$Q110="DAILY",CO61+'1-SETUP'!$V110,IF('1-SETUP'!$Q110="WEEKLY",CO61+'1-SETUP'!$V110*7,IF('1-SETUP'!$Q110="MONTHLY",EDATE(CO61,'1-SETUP'!$V110),IF('1-SETUP'!$Q110="YEARLY",EDATE(CO61,12*'1-SETUP'!$V110),""))))</f>
        <v/>
      </c>
      <c r="CQ61" s="10" t="str">
        <f>IF('1-SETUP'!$Q110="DAILY",CP61+'1-SETUP'!$V110,IF('1-SETUP'!$Q110="WEEKLY",CP61+'1-SETUP'!$V110*7,IF('1-SETUP'!$Q110="MONTHLY",EDATE(CP61,'1-SETUP'!$V110),IF('1-SETUP'!$Q110="YEARLY",EDATE(CP61,12*'1-SETUP'!$V110),""))))</f>
        <v/>
      </c>
      <c r="CR61" s="10" t="str">
        <f>IF('1-SETUP'!$Q110="DAILY",CQ61+'1-SETUP'!$V110,IF('1-SETUP'!$Q110="WEEKLY",CQ61+'1-SETUP'!$V110*7,IF('1-SETUP'!$Q110="MONTHLY",EDATE(CQ61,'1-SETUP'!$V110),IF('1-SETUP'!$Q110="YEARLY",EDATE(CQ61,12*'1-SETUP'!$V110),""))))</f>
        <v/>
      </c>
      <c r="CS61" s="10" t="str">
        <f>IF('1-SETUP'!$Q110="DAILY",CR61+'1-SETUP'!$V110,IF('1-SETUP'!$Q110="WEEKLY",CR61+'1-SETUP'!$V110*7,IF('1-SETUP'!$Q110="MONTHLY",EDATE(CR61,'1-SETUP'!$V110),IF('1-SETUP'!$Q110="YEARLY",EDATE(CR61,12*'1-SETUP'!$V110),""))))</f>
        <v/>
      </c>
      <c r="CT61" s="10" t="str">
        <f>IF('1-SETUP'!$Q110="DAILY",CS61+'1-SETUP'!$V110,IF('1-SETUP'!$Q110="WEEKLY",CS61+'1-SETUP'!$V110*7,IF('1-SETUP'!$Q110="MONTHLY",EDATE(CS61,'1-SETUP'!$V110),IF('1-SETUP'!$Q110="YEARLY",EDATE(CS61,12*'1-SETUP'!$V110),""))))</f>
        <v/>
      </c>
      <c r="CU61" s="10" t="str">
        <f>IF('1-SETUP'!$Q110="DAILY",CT61+'1-SETUP'!$V110,IF('1-SETUP'!$Q110="WEEKLY",CT61+'1-SETUP'!$V110*7,IF('1-SETUP'!$Q110="MONTHLY",EDATE(CT61,'1-SETUP'!$V110),IF('1-SETUP'!$Q110="YEARLY",EDATE(CT61,12*'1-SETUP'!$V110),""))))</f>
        <v/>
      </c>
      <c r="CV61" s="10" t="str">
        <f>IF('1-SETUP'!$Q110="DAILY",CU61+'1-SETUP'!$V110,IF('1-SETUP'!$Q110="WEEKLY",CU61+'1-SETUP'!$V110*7,IF('1-SETUP'!$Q110="MONTHLY",EDATE(CU61,'1-SETUP'!$V110),IF('1-SETUP'!$Q110="YEARLY",EDATE(CU61,12*'1-SETUP'!$V110),""))))</f>
        <v/>
      </c>
      <c r="CW61" s="10" t="str">
        <f>IF('1-SETUP'!$Q110="DAILY",CV61+'1-SETUP'!$V110,IF('1-SETUP'!$Q110="WEEKLY",CV61+'1-SETUP'!$V110*7,IF('1-SETUP'!$Q110="MONTHLY",EDATE(CV61,'1-SETUP'!$V110),IF('1-SETUP'!$Q110="YEARLY",EDATE(CV61,12*'1-SETUP'!$V110),""))))</f>
        <v/>
      </c>
      <c r="CX61" s="10" t="str">
        <f>IF('1-SETUP'!$Q110="DAILY",CW61+'1-SETUP'!$V110,IF('1-SETUP'!$Q110="WEEKLY",CW61+'1-SETUP'!$V110*7,IF('1-SETUP'!$Q110="MONTHLY",EDATE(CW61,'1-SETUP'!$V110),IF('1-SETUP'!$Q110="YEARLY",EDATE(CW61,12*'1-SETUP'!$V110),""))))</f>
        <v/>
      </c>
      <c r="CY61" s="10" t="str">
        <f>IF('1-SETUP'!$Q110="DAILY",CX61+'1-SETUP'!$V110,IF('1-SETUP'!$Q110="WEEKLY",CX61+'1-SETUP'!$V110*7,IF('1-SETUP'!$Q110="MONTHLY",EDATE(CX61,'1-SETUP'!$V110),IF('1-SETUP'!$Q110="YEARLY",EDATE(CX61,12*'1-SETUP'!$V110),""))))</f>
        <v/>
      </c>
      <c r="CZ61" s="10" t="str">
        <f>IF('1-SETUP'!$Q110="DAILY",CY61+'1-SETUP'!$V110,IF('1-SETUP'!$Q110="WEEKLY",CY61+'1-SETUP'!$V110*7,IF('1-SETUP'!$Q110="MONTHLY",EDATE(CY61,'1-SETUP'!$V110),IF('1-SETUP'!$Q110="YEARLY",EDATE(CY61,12*'1-SETUP'!$V110),""))))</f>
        <v/>
      </c>
      <c r="DA61" s="10" t="str">
        <f>IF('1-SETUP'!$Q110="DAILY",CZ61+'1-SETUP'!$V110,IF('1-SETUP'!$Q110="WEEKLY",CZ61+'1-SETUP'!$V110*7,IF('1-SETUP'!$Q110="MONTHLY",EDATE(CZ61,'1-SETUP'!$V110),IF('1-SETUP'!$Q110="YEARLY",EDATE(CZ61,12*'1-SETUP'!$V110),""))))</f>
        <v/>
      </c>
      <c r="DB61" s="10" t="str">
        <f>IF('1-SETUP'!$Q110="DAILY",DA61+'1-SETUP'!$V110,IF('1-SETUP'!$Q110="WEEKLY",DA61+'1-SETUP'!$V110*7,IF('1-SETUP'!$Q110="MONTHLY",EDATE(DA61,'1-SETUP'!$V110),IF('1-SETUP'!$Q110="YEARLY",EDATE(DA61,12*'1-SETUP'!$V110),""))))</f>
        <v/>
      </c>
      <c r="DC61" s="10" t="str">
        <f>IF('1-SETUP'!$Q110="DAILY",DB61+'1-SETUP'!$V110,IF('1-SETUP'!$Q110="WEEKLY",DB61+'1-SETUP'!$V110*7,IF('1-SETUP'!$Q110="MONTHLY",EDATE(DB61,'1-SETUP'!$V110),IF('1-SETUP'!$Q110="YEARLY",EDATE(DB61,12*'1-SETUP'!$V110),""))))</f>
        <v/>
      </c>
      <c r="DD61" s="10" t="str">
        <f>IF('1-SETUP'!$Q110="DAILY",DC61+'1-SETUP'!$V110,IF('1-SETUP'!$Q110="WEEKLY",DC61+'1-SETUP'!$V110*7,IF('1-SETUP'!$Q110="MONTHLY",EDATE(DC61,'1-SETUP'!$V110),IF('1-SETUP'!$Q110="YEARLY",EDATE(DC61,12*'1-SETUP'!$V110),""))))</f>
        <v/>
      </c>
      <c r="DE61" s="10" t="str">
        <f>IF('1-SETUP'!$Q110="DAILY",DD61+'1-SETUP'!$V110,IF('1-SETUP'!$Q110="WEEKLY",DD61+'1-SETUP'!$V110*7,IF('1-SETUP'!$Q110="MONTHLY",EDATE(DD61,'1-SETUP'!$V110),IF('1-SETUP'!$Q110="YEARLY",EDATE(DD61,12*'1-SETUP'!$V110),""))))</f>
        <v/>
      </c>
      <c r="DF61" s="10" t="str">
        <f>IF('1-SETUP'!$Q110="DAILY",DE61+'1-SETUP'!$V110,IF('1-SETUP'!$Q110="WEEKLY",DE61+'1-SETUP'!$V110*7,IF('1-SETUP'!$Q110="MONTHLY",EDATE(DE61,'1-SETUP'!$V110),IF('1-SETUP'!$Q110="YEARLY",EDATE(DE61,12*'1-SETUP'!$V110),""))))</f>
        <v/>
      </c>
      <c r="DG61" s="10" t="str">
        <f>IF('1-SETUP'!$Q110="DAILY",DF61+'1-SETUP'!$V110,IF('1-SETUP'!$Q110="WEEKLY",DF61+'1-SETUP'!$V110*7,IF('1-SETUP'!$Q110="MONTHLY",EDATE(DF61,'1-SETUP'!$V110),IF('1-SETUP'!$Q110="YEARLY",EDATE(DF61,12*'1-SETUP'!$V110),""))))</f>
        <v/>
      </c>
      <c r="DH61" s="10" t="str">
        <f>IF('1-SETUP'!$Q110="DAILY",DG61+'1-SETUP'!$V110,IF('1-SETUP'!$Q110="WEEKLY",DG61+'1-SETUP'!$V110*7,IF('1-SETUP'!$Q110="MONTHLY",EDATE(DG61,'1-SETUP'!$V110),IF('1-SETUP'!$Q110="YEARLY",EDATE(DG61,12*'1-SETUP'!$V110),""))))</f>
        <v/>
      </c>
      <c r="DI61" s="10" t="str">
        <f>IF('1-SETUP'!$Q110="DAILY",DH61+'1-SETUP'!$V110,IF('1-SETUP'!$Q110="WEEKLY",DH61+'1-SETUP'!$V110*7,IF('1-SETUP'!$Q110="MONTHLY",EDATE(DH61,'1-SETUP'!$V110),IF('1-SETUP'!$Q110="YEARLY",EDATE(DH61,12*'1-SETUP'!$V110),""))))</f>
        <v/>
      </c>
      <c r="DJ61" s="10" t="str">
        <f>IF('1-SETUP'!$Q110="DAILY",DI61+'1-SETUP'!$V110,IF('1-SETUP'!$Q110="WEEKLY",DI61+'1-SETUP'!$V110*7,IF('1-SETUP'!$Q110="MONTHLY",EDATE(DI61,'1-SETUP'!$V110),IF('1-SETUP'!$Q110="YEARLY",EDATE(DI61,12*'1-SETUP'!$V110),""))))</f>
        <v/>
      </c>
      <c r="DK61" s="10" t="str">
        <f>IF('1-SETUP'!$Q110="DAILY",DJ61+'1-SETUP'!$V110,IF('1-SETUP'!$Q110="WEEKLY",DJ61+'1-SETUP'!$V110*7,IF('1-SETUP'!$Q110="MONTHLY",EDATE(DJ61,'1-SETUP'!$V110),IF('1-SETUP'!$Q110="YEARLY",EDATE(DJ61,12*'1-SETUP'!$V110),""))))</f>
        <v/>
      </c>
      <c r="DL61" s="10" t="str">
        <f>IF('1-SETUP'!$Q110="DAILY",DK61+'1-SETUP'!$V110,IF('1-SETUP'!$Q110="WEEKLY",DK61+'1-SETUP'!$V110*7,IF('1-SETUP'!$Q110="MONTHLY",EDATE(DK61,'1-SETUP'!$V110),IF('1-SETUP'!$Q110="YEARLY",EDATE(DK61,12*'1-SETUP'!$V110),""))))</f>
        <v/>
      </c>
      <c r="DM61" s="10" t="str">
        <f>IF('1-SETUP'!$Q110="DAILY",DL61+'1-SETUP'!$V110,IF('1-SETUP'!$Q110="WEEKLY",DL61+'1-SETUP'!$V110*7,IF('1-SETUP'!$Q110="MONTHLY",EDATE(DL61,'1-SETUP'!$V110),IF('1-SETUP'!$Q110="YEARLY",EDATE(DL61,12*'1-SETUP'!$V110),""))))</f>
        <v/>
      </c>
      <c r="DN61" s="10" t="str">
        <f>IF('1-SETUP'!$Q110="DAILY",DM61+'1-SETUP'!$V110,IF('1-SETUP'!$Q110="WEEKLY",DM61+'1-SETUP'!$V110*7,IF('1-SETUP'!$Q110="MONTHLY",EDATE(DM61,'1-SETUP'!$V110),IF('1-SETUP'!$Q110="YEARLY",EDATE(DM61,12*'1-SETUP'!$V110),""))))</f>
        <v/>
      </c>
      <c r="DO61" s="10" t="str">
        <f>IF('1-SETUP'!$Q110="DAILY",DN61+'1-SETUP'!$V110,IF('1-SETUP'!$Q110="WEEKLY",DN61+'1-SETUP'!$V110*7,IF('1-SETUP'!$Q110="MONTHLY",EDATE(DN61,'1-SETUP'!$V110),IF('1-SETUP'!$Q110="YEARLY",EDATE(DN61,12*'1-SETUP'!$V110),""))))</f>
        <v/>
      </c>
      <c r="DP61" s="10" t="str">
        <f>IF('1-SETUP'!$Q110="DAILY",DO61+'1-SETUP'!$V110,IF('1-SETUP'!$Q110="WEEKLY",DO61+'1-SETUP'!$V110*7,IF('1-SETUP'!$Q110="MONTHLY",EDATE(DO61,'1-SETUP'!$V110),IF('1-SETUP'!$Q110="YEARLY",EDATE(DO61,12*'1-SETUP'!$V110),""))))</f>
        <v/>
      </c>
      <c r="DQ61" s="10" t="str">
        <f>IF('1-SETUP'!$Q110="DAILY",DP61+'1-SETUP'!$V110,IF('1-SETUP'!$Q110="WEEKLY",DP61+'1-SETUP'!$V110*7,IF('1-SETUP'!$Q110="MONTHLY",EDATE(DP61,'1-SETUP'!$V110),IF('1-SETUP'!$Q110="YEARLY",EDATE(DP61,12*'1-SETUP'!$V110),""))))</f>
        <v/>
      </c>
      <c r="DR61" s="10" t="str">
        <f>IF('1-SETUP'!$Q110="DAILY",DQ61+'1-SETUP'!$V110,IF('1-SETUP'!$Q110="WEEKLY",DQ61+'1-SETUP'!$V110*7,IF('1-SETUP'!$Q110="MONTHLY",EDATE(DQ61,'1-SETUP'!$V110),IF('1-SETUP'!$Q110="YEARLY",EDATE(DQ61,12*'1-SETUP'!$V110),""))))</f>
        <v/>
      </c>
      <c r="DS61" s="10" t="str">
        <f>IF('1-SETUP'!$Q110="DAILY",DR61+'1-SETUP'!$V110,IF('1-SETUP'!$Q110="WEEKLY",DR61+'1-SETUP'!$V110*7,IF('1-SETUP'!$Q110="MONTHLY",EDATE(DR61,'1-SETUP'!$V110),IF('1-SETUP'!$Q110="YEARLY",EDATE(DR61,12*'1-SETUP'!$V110),""))))</f>
        <v/>
      </c>
      <c r="DT61" s="10" t="str">
        <f>IF('1-SETUP'!$Q110="DAILY",DS61+'1-SETUP'!$V110,IF('1-SETUP'!$Q110="WEEKLY",DS61+'1-SETUP'!$V110*7,IF('1-SETUP'!$Q110="MONTHLY",EDATE(DS61,'1-SETUP'!$V110),IF('1-SETUP'!$Q110="YEARLY",EDATE(DS61,12*'1-SETUP'!$V110),""))))</f>
        <v/>
      </c>
      <c r="DU61" s="10" t="str">
        <f>IF('1-SETUP'!$Q110="DAILY",DT61+'1-SETUP'!$V110,IF('1-SETUP'!$Q110="WEEKLY",DT61+'1-SETUP'!$V110*7,IF('1-SETUP'!$Q110="MONTHLY",EDATE(DT61,'1-SETUP'!$V110),IF('1-SETUP'!$Q110="YEARLY",EDATE(DT61,12*'1-SETUP'!$V110),""))))</f>
        <v/>
      </c>
      <c r="DV61" s="10" t="str">
        <f>IF('1-SETUP'!$Q110="DAILY",DU61+'1-SETUP'!$V110,IF('1-SETUP'!$Q110="WEEKLY",DU61+'1-SETUP'!$V110*7,IF('1-SETUP'!$Q110="MONTHLY",EDATE(DU61,'1-SETUP'!$V110),IF('1-SETUP'!$Q110="YEARLY",EDATE(DU61,12*'1-SETUP'!$V110),""))))</f>
        <v/>
      </c>
      <c r="DW61" s="10" t="str">
        <f>IF('1-SETUP'!$Q110="DAILY",DV61+'1-SETUP'!$V110,IF('1-SETUP'!$Q110="WEEKLY",DV61+'1-SETUP'!$V110*7,IF('1-SETUP'!$Q110="MONTHLY",EDATE(DV61,'1-SETUP'!$V110),IF('1-SETUP'!$Q110="YEARLY",EDATE(DV61,12*'1-SETUP'!$V110),""))))</f>
        <v/>
      </c>
      <c r="DX61" s="10" t="str">
        <f>IF('1-SETUP'!$Q110="DAILY",DW61+'1-SETUP'!$V110,IF('1-SETUP'!$Q110="WEEKLY",DW61+'1-SETUP'!$V110*7,IF('1-SETUP'!$Q110="MONTHLY",EDATE(DW61,'1-SETUP'!$V110),IF('1-SETUP'!$Q110="YEARLY",EDATE(DW61,12*'1-SETUP'!$V110),""))))</f>
        <v/>
      </c>
      <c r="DY61" s="10" t="str">
        <f>IF('1-SETUP'!$Q110="DAILY",DX61+'1-SETUP'!$V110,IF('1-SETUP'!$Q110="WEEKLY",DX61+'1-SETUP'!$V110*7,IF('1-SETUP'!$Q110="MONTHLY",EDATE(DX61,'1-SETUP'!$V110),IF('1-SETUP'!$Q110="YEARLY",EDATE(DX61,12*'1-SETUP'!$V110),""))))</f>
        <v/>
      </c>
      <c r="DZ61" s="10" t="str">
        <f>IF('1-SETUP'!$Q110="DAILY",DY61+'1-SETUP'!$V110,IF('1-SETUP'!$Q110="WEEKLY",DY61+'1-SETUP'!$V110*7,IF('1-SETUP'!$Q110="MONTHLY",EDATE(DY61,'1-SETUP'!$V110),IF('1-SETUP'!$Q110="YEARLY",EDATE(DY61,12*'1-SETUP'!$V110),""))))</f>
        <v/>
      </c>
      <c r="EA61" s="10" t="str">
        <f>IF('1-SETUP'!$Q110="DAILY",DZ61+'1-SETUP'!$V110,IF('1-SETUP'!$Q110="WEEKLY",DZ61+'1-SETUP'!$V110*7,IF('1-SETUP'!$Q110="MONTHLY",EDATE(DZ61,'1-SETUP'!$V110),IF('1-SETUP'!$Q110="YEARLY",EDATE(DZ61,12*'1-SETUP'!$V110),""))))</f>
        <v/>
      </c>
      <c r="EB61" s="10" t="str">
        <f>IF('1-SETUP'!$Q110="DAILY",EA61+'1-SETUP'!$V110,IF('1-SETUP'!$Q110="WEEKLY",EA61+'1-SETUP'!$V110*7,IF('1-SETUP'!$Q110="MONTHLY",EDATE(EA61,'1-SETUP'!$V110),IF('1-SETUP'!$Q110="YEARLY",EDATE(EA61,12*'1-SETUP'!$V110),""))))</f>
        <v/>
      </c>
      <c r="EC61" s="10" t="str">
        <f>IF('1-SETUP'!$Q110="DAILY",EB61+'1-SETUP'!$V110,IF('1-SETUP'!$Q110="WEEKLY",EB61+'1-SETUP'!$V110*7,IF('1-SETUP'!$Q110="MONTHLY",EDATE(EB61,'1-SETUP'!$V110),IF('1-SETUP'!$Q110="YEARLY",EDATE(EB61,12*'1-SETUP'!$V110),""))))</f>
        <v/>
      </c>
      <c r="ED61" s="10" t="str">
        <f>IF('1-SETUP'!$Q110="DAILY",EC61+'1-SETUP'!$V110,IF('1-SETUP'!$Q110="WEEKLY",EC61+'1-SETUP'!$V110*7,IF('1-SETUP'!$Q110="MONTHLY",EDATE(EC61,'1-SETUP'!$V110),IF('1-SETUP'!$Q110="YEARLY",EDATE(EC61,12*'1-SETUP'!$V110),""))))</f>
        <v/>
      </c>
      <c r="EE61" s="10" t="str">
        <f>IF('1-SETUP'!$Q110="DAILY",ED61+'1-SETUP'!$V110,IF('1-SETUP'!$Q110="WEEKLY",ED61+'1-SETUP'!$V110*7,IF('1-SETUP'!$Q110="MONTHLY",EDATE(ED61,'1-SETUP'!$V110),IF('1-SETUP'!$Q110="YEARLY",EDATE(ED61,12*'1-SETUP'!$V110),""))))</f>
        <v/>
      </c>
      <c r="EF61" s="10" t="str">
        <f>IF('1-SETUP'!$Q110="DAILY",EE61+'1-SETUP'!$V110,IF('1-SETUP'!$Q110="WEEKLY",EE61+'1-SETUP'!$V110*7,IF('1-SETUP'!$Q110="MONTHLY",EDATE(EE61,'1-SETUP'!$V110),IF('1-SETUP'!$Q110="YEARLY",EDATE(EE61,12*'1-SETUP'!$V110),""))))</f>
        <v/>
      </c>
      <c r="EG61" s="10" t="str">
        <f>IF('1-SETUP'!$Q110="DAILY",EF61+'1-SETUP'!$V110,IF('1-SETUP'!$Q110="WEEKLY",EF61+'1-SETUP'!$V110*7,IF('1-SETUP'!$Q110="MONTHLY",EDATE(EF61,'1-SETUP'!$V110),IF('1-SETUP'!$Q110="YEARLY",EDATE(EF61,12*'1-SETUP'!$V110),""))))</f>
        <v/>
      </c>
      <c r="EH61" s="10" t="str">
        <f>IF('1-SETUP'!$Q110="DAILY",EG61+'1-SETUP'!$V110,IF('1-SETUP'!$Q110="WEEKLY",EG61+'1-SETUP'!$V110*7,IF('1-SETUP'!$Q110="MONTHLY",EDATE(EG61,'1-SETUP'!$V110),IF('1-SETUP'!$Q110="YEARLY",EDATE(EG61,12*'1-SETUP'!$V110),""))))</f>
        <v/>
      </c>
      <c r="EI61" s="10" t="str">
        <f>IF('1-SETUP'!$Q110="DAILY",EH61+'1-SETUP'!$V110,IF('1-SETUP'!$Q110="WEEKLY",EH61+'1-SETUP'!$V110*7,IF('1-SETUP'!$Q110="MONTHLY",EDATE(EH61,'1-SETUP'!$V110),IF('1-SETUP'!$Q110="YEARLY",EDATE(EH61,12*'1-SETUP'!$V110),""))))</f>
        <v/>
      </c>
      <c r="EJ61" s="10" t="str">
        <f>IF('1-SETUP'!$Q110="DAILY",EI61+'1-SETUP'!$V110,IF('1-SETUP'!$Q110="WEEKLY",EI61+'1-SETUP'!$V110*7,IF('1-SETUP'!$Q110="MONTHLY",EDATE(EI61,'1-SETUP'!$V110),IF('1-SETUP'!$Q110="YEARLY",EDATE(EI61,12*'1-SETUP'!$V110),""))))</f>
        <v/>
      </c>
      <c r="EK61" s="10" t="str">
        <f>IF('1-SETUP'!$Q110="DAILY",EJ61+'1-SETUP'!$V110,IF('1-SETUP'!$Q110="WEEKLY",EJ61+'1-SETUP'!$V110*7,IF('1-SETUP'!$Q110="MONTHLY",EDATE(EJ61,'1-SETUP'!$V110),IF('1-SETUP'!$Q110="YEARLY",EDATE(EJ61,12*'1-SETUP'!$V110),""))))</f>
        <v/>
      </c>
      <c r="EL61" s="10" t="str">
        <f>IF('1-SETUP'!$Q110="DAILY",EK61+'1-SETUP'!$V110,IF('1-SETUP'!$Q110="WEEKLY",EK61+'1-SETUP'!$V110*7,IF('1-SETUP'!$Q110="MONTHLY",EDATE(EK61,'1-SETUP'!$V110),IF('1-SETUP'!$Q110="YEARLY",EDATE(EK61,12*'1-SETUP'!$V110),""))))</f>
        <v/>
      </c>
      <c r="EM61" s="10" t="str">
        <f>IF('1-SETUP'!$Q110="DAILY",EL61+'1-SETUP'!$V110,IF('1-SETUP'!$Q110="WEEKLY",EL61+'1-SETUP'!$V110*7,IF('1-SETUP'!$Q110="MONTHLY",EDATE(EL61,'1-SETUP'!$V110),IF('1-SETUP'!$Q110="YEARLY",EDATE(EL61,12*'1-SETUP'!$V110),""))))</f>
        <v/>
      </c>
      <c r="EN61" s="10" t="str">
        <f>IF('1-SETUP'!$Q110="DAILY",EM61+'1-SETUP'!$V110,IF('1-SETUP'!$Q110="WEEKLY",EM61+'1-SETUP'!$V110*7,IF('1-SETUP'!$Q110="MONTHLY",EDATE(EM61,'1-SETUP'!$V110),IF('1-SETUP'!$Q110="YEARLY",EDATE(EM61,12*'1-SETUP'!$V110),""))))</f>
        <v/>
      </c>
      <c r="EO61" s="10" t="str">
        <f>IF('1-SETUP'!$Q110="DAILY",EN61+'1-SETUP'!$V110,IF('1-SETUP'!$Q110="WEEKLY",EN61+'1-SETUP'!$V110*7,IF('1-SETUP'!$Q110="MONTHLY",EDATE(EN61,'1-SETUP'!$V110),IF('1-SETUP'!$Q110="YEARLY",EDATE(EN61,12*'1-SETUP'!$V110),""))))</f>
        <v/>
      </c>
      <c r="EP61" s="10" t="str">
        <f>IF('1-SETUP'!$Q110="DAILY",EO61+'1-SETUP'!$V110,IF('1-SETUP'!$Q110="WEEKLY",EO61+'1-SETUP'!$V110*7,IF('1-SETUP'!$Q110="MONTHLY",EDATE(EO61,'1-SETUP'!$V110),IF('1-SETUP'!$Q110="YEARLY",EDATE(EO61,12*'1-SETUP'!$V110),""))))</f>
        <v/>
      </c>
      <c r="EQ61" s="10" t="str">
        <f>IF('1-SETUP'!$Q110="DAILY",EP61+'1-SETUP'!$V110,IF('1-SETUP'!$Q110="WEEKLY",EP61+'1-SETUP'!$V110*7,IF('1-SETUP'!$Q110="MONTHLY",EDATE(EP61,'1-SETUP'!$V110),IF('1-SETUP'!$Q110="YEARLY",EDATE(EP61,12*'1-SETUP'!$V110),""))))</f>
        <v/>
      </c>
      <c r="ER61" s="10" t="str">
        <f>IF('1-SETUP'!$Q110="DAILY",EQ61+'1-SETUP'!$V110,IF('1-SETUP'!$Q110="WEEKLY",EQ61+'1-SETUP'!$V110*7,IF('1-SETUP'!$Q110="MONTHLY",EDATE(EQ61,'1-SETUP'!$V110),IF('1-SETUP'!$Q110="YEARLY",EDATE(EQ61,12*'1-SETUP'!$V110),""))))</f>
        <v/>
      </c>
      <c r="ES61" s="10" t="str">
        <f>IF('1-SETUP'!$Q110="DAILY",ER61+'1-SETUP'!$V110,IF('1-SETUP'!$Q110="WEEKLY",ER61+'1-SETUP'!$V110*7,IF('1-SETUP'!$Q110="MONTHLY",EDATE(ER61,'1-SETUP'!$V110),IF('1-SETUP'!$Q110="YEARLY",EDATE(ER61,12*'1-SETUP'!$V110),""))))</f>
        <v/>
      </c>
      <c r="ET61" s="10" t="str">
        <f>IF('1-SETUP'!$Q110="DAILY",ES61+'1-SETUP'!$V110,IF('1-SETUP'!$Q110="WEEKLY",ES61+'1-SETUP'!$V110*7,IF('1-SETUP'!$Q110="MONTHLY",EDATE(ES61,'1-SETUP'!$V110),IF('1-SETUP'!$Q110="YEARLY",EDATE(ES61,12*'1-SETUP'!$V110),""))))</f>
        <v/>
      </c>
      <c r="EU61" s="10" t="str">
        <f>IF('1-SETUP'!$Q110="DAILY",ET61+'1-SETUP'!$V110,IF('1-SETUP'!$Q110="WEEKLY",ET61+'1-SETUP'!$V110*7,IF('1-SETUP'!$Q110="MONTHLY",EDATE(ET61,'1-SETUP'!$V110),IF('1-SETUP'!$Q110="YEARLY",EDATE(ET61,12*'1-SETUP'!$V110),""))))</f>
        <v/>
      </c>
      <c r="EV61" s="10" t="str">
        <f>IF('1-SETUP'!$Q110="DAILY",EU61+'1-SETUP'!$V110,IF('1-SETUP'!$Q110="WEEKLY",EU61+'1-SETUP'!$V110*7,IF('1-SETUP'!$Q110="MONTHLY",EDATE(EU61,'1-SETUP'!$V110),IF('1-SETUP'!$Q110="YEARLY",EDATE(EU61,12*'1-SETUP'!$V110),""))))</f>
        <v/>
      </c>
      <c r="EW61" s="10" t="str">
        <f>IF('1-SETUP'!$Q110="DAILY",EV61+'1-SETUP'!$V110,IF('1-SETUP'!$Q110="WEEKLY",EV61+'1-SETUP'!$V110*7,IF('1-SETUP'!$Q110="MONTHLY",EDATE(EV61,'1-SETUP'!$V110),IF('1-SETUP'!$Q110="YEARLY",EDATE(EV61,12*'1-SETUP'!$V110),""))))</f>
        <v/>
      </c>
      <c r="EX61" s="10" t="str">
        <f>IF('1-SETUP'!$Q110="DAILY",EW61+'1-SETUP'!$V110,IF('1-SETUP'!$Q110="WEEKLY",EW61+'1-SETUP'!$V110*7,IF('1-SETUP'!$Q110="MONTHLY",EDATE(EW61,'1-SETUP'!$V110),IF('1-SETUP'!$Q110="YEARLY",EDATE(EW61,12*'1-SETUP'!$V110),""))))</f>
        <v/>
      </c>
      <c r="EY61" s="10" t="str">
        <f>IF('1-SETUP'!$Q110="DAILY",EX61+'1-SETUP'!$V110,IF('1-SETUP'!$Q110="WEEKLY",EX61+'1-SETUP'!$V110*7,IF('1-SETUP'!$Q110="MONTHLY",EDATE(EX61,'1-SETUP'!$V110),IF('1-SETUP'!$Q110="YEARLY",EDATE(EX61,12*'1-SETUP'!$V110),""))))</f>
        <v/>
      </c>
      <c r="EZ61" s="10" t="str">
        <f>IF('1-SETUP'!$Q110="DAILY",EY61+'1-SETUP'!$V110,IF('1-SETUP'!$Q110="WEEKLY",EY61+'1-SETUP'!$V110*7,IF('1-SETUP'!$Q110="MONTHLY",EDATE(EY61,'1-SETUP'!$V110),IF('1-SETUP'!$Q110="YEARLY",EDATE(EY61,12*'1-SETUP'!$V110),""))))</f>
        <v/>
      </c>
      <c r="FA61" s="10" t="str">
        <f>IF('1-SETUP'!$Q110="DAILY",EZ61+'1-SETUP'!$V110,IF('1-SETUP'!$Q110="WEEKLY",EZ61+'1-SETUP'!$V110*7,IF('1-SETUP'!$Q110="MONTHLY",EDATE(EZ61,'1-SETUP'!$V110),IF('1-SETUP'!$Q110="YEARLY",EDATE(EZ61,12*'1-SETUP'!$V110),""))))</f>
        <v/>
      </c>
      <c r="FB61" s="10" t="str">
        <f>IF('1-SETUP'!$Q110="DAILY",FA61+'1-SETUP'!$V110,IF('1-SETUP'!$Q110="WEEKLY",FA61+'1-SETUP'!$V110*7,IF('1-SETUP'!$Q110="MONTHLY",EDATE(FA61,'1-SETUP'!$V110),IF('1-SETUP'!$Q110="YEARLY",EDATE(FA61,12*'1-SETUP'!$V110),""))))</f>
        <v/>
      </c>
      <c r="FC61" s="10" t="str">
        <f>IF('1-SETUP'!$Q110="DAILY",FB61+'1-SETUP'!$V110,IF('1-SETUP'!$Q110="WEEKLY",FB61+'1-SETUP'!$V110*7,IF('1-SETUP'!$Q110="MONTHLY",EDATE(FB61,'1-SETUP'!$V110),IF('1-SETUP'!$Q110="YEARLY",EDATE(FB61,12*'1-SETUP'!$V110),""))))</f>
        <v/>
      </c>
      <c r="FD61" s="10" t="str">
        <f>IF('1-SETUP'!$Q110="DAILY",FC61+'1-SETUP'!$V110,IF('1-SETUP'!$Q110="WEEKLY",FC61+'1-SETUP'!$V110*7,IF('1-SETUP'!$Q110="MONTHLY",EDATE(FC61,'1-SETUP'!$V110),IF('1-SETUP'!$Q110="YEARLY",EDATE(FC61,12*'1-SETUP'!$V110),""))))</f>
        <v/>
      </c>
      <c r="FE61" s="10" t="str">
        <f>IF('1-SETUP'!$Q110="DAILY",FD61+'1-SETUP'!$V110,IF('1-SETUP'!$Q110="WEEKLY",FD61+'1-SETUP'!$V110*7,IF('1-SETUP'!$Q110="MONTHLY",EDATE(FD61,'1-SETUP'!$V110),IF('1-SETUP'!$Q110="YEARLY",EDATE(FD61,12*'1-SETUP'!$V110),""))))</f>
        <v/>
      </c>
      <c r="FF61" s="10" t="str">
        <f>IF('1-SETUP'!$Q110="DAILY",FE61+'1-SETUP'!$V110,IF('1-SETUP'!$Q110="WEEKLY",FE61+'1-SETUP'!$V110*7,IF('1-SETUP'!$Q110="MONTHLY",EDATE(FE61,'1-SETUP'!$V110),IF('1-SETUP'!$Q110="YEARLY",EDATE(FE61,12*'1-SETUP'!$V110),""))))</f>
        <v/>
      </c>
      <c r="FG61" s="10" t="str">
        <f>IF('1-SETUP'!$Q110="DAILY",FF61+'1-SETUP'!$V110,IF('1-SETUP'!$Q110="WEEKLY",FF61+'1-SETUP'!$V110*7,IF('1-SETUP'!$Q110="MONTHLY",EDATE(FF61,'1-SETUP'!$V110),IF('1-SETUP'!$Q110="YEARLY",EDATE(FF61,12*'1-SETUP'!$V110),""))))</f>
        <v/>
      </c>
      <c r="FH61" s="10" t="str">
        <f>IF('1-SETUP'!$Q110="DAILY",FG61+'1-SETUP'!$V110,IF('1-SETUP'!$Q110="WEEKLY",FG61+'1-SETUP'!$V110*7,IF('1-SETUP'!$Q110="MONTHLY",EDATE(FG61,'1-SETUP'!$V110),IF('1-SETUP'!$Q110="YEARLY",EDATE(FG61,12*'1-SETUP'!$V110),""))))</f>
        <v/>
      </c>
      <c r="FI61" s="10" t="str">
        <f>IF('1-SETUP'!$Q110="DAILY",FH61+'1-SETUP'!$V110,IF('1-SETUP'!$Q110="WEEKLY",FH61+'1-SETUP'!$V110*7,IF('1-SETUP'!$Q110="MONTHLY",EDATE(FH61,'1-SETUP'!$V110),IF('1-SETUP'!$Q110="YEARLY",EDATE(FH61,12*'1-SETUP'!$V110),""))))</f>
        <v/>
      </c>
      <c r="FJ61" s="10" t="str">
        <f>IF('1-SETUP'!$Q110="DAILY",FI61+'1-SETUP'!$V110,IF('1-SETUP'!$Q110="WEEKLY",FI61+'1-SETUP'!$V110*7,IF('1-SETUP'!$Q110="MONTHLY",EDATE(FI61,'1-SETUP'!$V110),IF('1-SETUP'!$Q110="YEARLY",EDATE(FI61,12*'1-SETUP'!$V110),""))))</f>
        <v/>
      </c>
      <c r="FK61" s="10" t="str">
        <f>IF('1-SETUP'!$Q110="DAILY",FJ61+'1-SETUP'!$V110,IF('1-SETUP'!$Q110="WEEKLY",FJ61+'1-SETUP'!$V110*7,IF('1-SETUP'!$Q110="MONTHLY",EDATE(FJ61,'1-SETUP'!$V110),IF('1-SETUP'!$Q110="YEARLY",EDATE(FJ61,12*'1-SETUP'!$V110),""))))</f>
        <v/>
      </c>
      <c r="FL61" s="10" t="str">
        <f>IF('1-SETUP'!$Q110="DAILY",FK61+'1-SETUP'!$V110,IF('1-SETUP'!$Q110="WEEKLY",FK61+'1-SETUP'!$V110*7,IF('1-SETUP'!$Q110="MONTHLY",EDATE(FK61,'1-SETUP'!$V110),IF('1-SETUP'!$Q110="YEARLY",EDATE(FK61,12*'1-SETUP'!$V110),""))))</f>
        <v/>
      </c>
      <c r="FM61" s="10" t="str">
        <f>IF('1-SETUP'!$Q110="DAILY",FL61+'1-SETUP'!$V110,IF('1-SETUP'!$Q110="WEEKLY",FL61+'1-SETUP'!$V110*7,IF('1-SETUP'!$Q110="MONTHLY",EDATE(FL61,'1-SETUP'!$V110),IF('1-SETUP'!$Q110="YEARLY",EDATE(FL61,12*'1-SETUP'!$V110),""))))</f>
        <v/>
      </c>
      <c r="FN61" s="10" t="str">
        <f>IF('1-SETUP'!$Q110="DAILY",FM61+'1-SETUP'!$V110,IF('1-SETUP'!$Q110="WEEKLY",FM61+'1-SETUP'!$V110*7,IF('1-SETUP'!$Q110="MONTHLY",EDATE(FM61,'1-SETUP'!$V110),IF('1-SETUP'!$Q110="YEARLY",EDATE(FM61,12*'1-SETUP'!$V110),""))))</f>
        <v/>
      </c>
      <c r="FO61" s="10" t="str">
        <f>IF('1-SETUP'!$Q110="DAILY",FN61+'1-SETUP'!$V110,IF('1-SETUP'!$Q110="WEEKLY",FN61+'1-SETUP'!$V110*7,IF('1-SETUP'!$Q110="MONTHLY",EDATE(FN61,'1-SETUP'!$V110),IF('1-SETUP'!$Q110="YEARLY",EDATE(FN61,12*'1-SETUP'!$V110),""))))</f>
        <v/>
      </c>
      <c r="FP61" s="10" t="str">
        <f>IF('1-SETUP'!$Q110="DAILY",FO61+'1-SETUP'!$V110,IF('1-SETUP'!$Q110="WEEKLY",FO61+'1-SETUP'!$V110*7,IF('1-SETUP'!$Q110="MONTHLY",EDATE(FO61,'1-SETUP'!$V110),IF('1-SETUP'!$Q110="YEARLY",EDATE(FO61,12*'1-SETUP'!$V110),""))))</f>
        <v/>
      </c>
      <c r="FQ61" s="10" t="str">
        <f>IF('1-SETUP'!$Q110="DAILY",FP61+'1-SETUP'!$V110,IF('1-SETUP'!$Q110="WEEKLY",FP61+'1-SETUP'!$V110*7,IF('1-SETUP'!$Q110="MONTHLY",EDATE(FP61,'1-SETUP'!$V110),IF('1-SETUP'!$Q110="YEARLY",EDATE(FP61,12*'1-SETUP'!$V110),""))))</f>
        <v/>
      </c>
      <c r="FR61" s="10" t="str">
        <f>IF('1-SETUP'!$Q110="DAILY",FQ61+'1-SETUP'!$V110,IF('1-SETUP'!$Q110="WEEKLY",FQ61+'1-SETUP'!$V110*7,IF('1-SETUP'!$Q110="MONTHLY",EDATE(FQ61,'1-SETUP'!$V110),IF('1-SETUP'!$Q110="YEARLY",EDATE(FQ61,12*'1-SETUP'!$V110),""))))</f>
        <v/>
      </c>
      <c r="FS61" s="10" t="str">
        <f>IF('1-SETUP'!$Q110="DAILY",FR61+'1-SETUP'!$V110,IF('1-SETUP'!$Q110="WEEKLY",FR61+'1-SETUP'!$V110*7,IF('1-SETUP'!$Q110="MONTHLY",EDATE(FR61,'1-SETUP'!$V110),IF('1-SETUP'!$Q110="YEARLY",EDATE(FR61,12*'1-SETUP'!$V110),""))))</f>
        <v/>
      </c>
      <c r="FT61" s="10" t="str">
        <f>IF('1-SETUP'!$Q110="DAILY",FS61+'1-SETUP'!$V110,IF('1-SETUP'!$Q110="WEEKLY",FS61+'1-SETUP'!$V110*7,IF('1-SETUP'!$Q110="MONTHLY",EDATE(FS61,'1-SETUP'!$V110),IF('1-SETUP'!$Q110="YEARLY",EDATE(FS61,12*'1-SETUP'!$V110),""))))</f>
        <v/>
      </c>
      <c r="FU61" s="10" t="str">
        <f>IF('1-SETUP'!$Q110="DAILY",FT61+'1-SETUP'!$V110,IF('1-SETUP'!$Q110="WEEKLY",FT61+'1-SETUP'!$V110*7,IF('1-SETUP'!$Q110="MONTHLY",EDATE(FT61,'1-SETUP'!$V110),IF('1-SETUP'!$Q110="YEARLY",EDATE(FT61,12*'1-SETUP'!$V110),""))))</f>
        <v/>
      </c>
      <c r="FV61" s="10" t="str">
        <f>IF('1-SETUP'!$Q110="DAILY",FU61+'1-SETUP'!$V110,IF('1-SETUP'!$Q110="WEEKLY",FU61+'1-SETUP'!$V110*7,IF('1-SETUP'!$Q110="MONTHLY",EDATE(FU61,'1-SETUP'!$V110),IF('1-SETUP'!$Q110="YEARLY",EDATE(FU61,12*'1-SETUP'!$V110),""))))</f>
        <v/>
      </c>
      <c r="FW61" s="10" t="str">
        <f>IF('1-SETUP'!$Q110="DAILY",FV61+'1-SETUP'!$V110,IF('1-SETUP'!$Q110="WEEKLY",FV61+'1-SETUP'!$V110*7,IF('1-SETUP'!$Q110="MONTHLY",EDATE(FV61,'1-SETUP'!$V110),IF('1-SETUP'!$Q110="YEARLY",EDATE(FV61,12*'1-SETUP'!$V110),""))))</f>
        <v/>
      </c>
      <c r="FX61" s="10" t="str">
        <f>IF('1-SETUP'!$Q110="DAILY",FW61+'1-SETUP'!$V110,IF('1-SETUP'!$Q110="WEEKLY",FW61+'1-SETUP'!$V110*7,IF('1-SETUP'!$Q110="MONTHLY",EDATE(FW61,'1-SETUP'!$V110),IF('1-SETUP'!$Q110="YEARLY",EDATE(FW61,12*'1-SETUP'!$V110),""))))</f>
        <v/>
      </c>
      <c r="FY61" s="10" t="str">
        <f>IF('1-SETUP'!$Q110="DAILY",FX61+'1-SETUP'!$V110,IF('1-SETUP'!$Q110="WEEKLY",FX61+'1-SETUP'!$V110*7,IF('1-SETUP'!$Q110="MONTHLY",EDATE(FX61,'1-SETUP'!$V110),IF('1-SETUP'!$Q110="YEARLY",EDATE(FX61,12*'1-SETUP'!$V110),""))))</f>
        <v/>
      </c>
      <c r="FZ61" s="10" t="str">
        <f>IF('1-SETUP'!$Q110="DAILY",FY61+'1-SETUP'!$V110,IF('1-SETUP'!$Q110="WEEKLY",FY61+'1-SETUP'!$V110*7,IF('1-SETUP'!$Q110="MONTHLY",EDATE(FY61,'1-SETUP'!$V110),IF('1-SETUP'!$Q110="YEARLY",EDATE(FY61,12*'1-SETUP'!$V110),""))))</f>
        <v/>
      </c>
      <c r="GA61" s="10" t="str">
        <f>IF('1-SETUP'!$Q110="DAILY",FZ61+'1-SETUP'!$V110,IF('1-SETUP'!$Q110="WEEKLY",FZ61+'1-SETUP'!$V110*7,IF('1-SETUP'!$Q110="MONTHLY",EDATE(FZ61,'1-SETUP'!$V110),IF('1-SETUP'!$Q110="YEARLY",EDATE(FZ61,12*'1-SETUP'!$V110),""))))</f>
        <v/>
      </c>
      <c r="GB61" s="10" t="str">
        <f>IF('1-SETUP'!$Q110="DAILY",GA61+'1-SETUP'!$V110,IF('1-SETUP'!$Q110="WEEKLY",GA61+'1-SETUP'!$V110*7,IF('1-SETUP'!$Q110="MONTHLY",EDATE(GA61,'1-SETUP'!$V110),IF('1-SETUP'!$Q110="YEARLY",EDATE(GA61,12*'1-SETUP'!$V110),""))))</f>
        <v/>
      </c>
      <c r="GC61" s="10" t="str">
        <f>IF('1-SETUP'!$Q110="DAILY",GB61+'1-SETUP'!$V110,IF('1-SETUP'!$Q110="WEEKLY",GB61+'1-SETUP'!$V110*7,IF('1-SETUP'!$Q110="MONTHLY",EDATE(GB61,'1-SETUP'!$V110),IF('1-SETUP'!$Q110="YEARLY",EDATE(GB61,12*'1-SETUP'!$V110),""))))</f>
        <v/>
      </c>
      <c r="GD61" s="10" t="str">
        <f>IF('1-SETUP'!$Q110="DAILY",GC61+'1-SETUP'!$V110,IF('1-SETUP'!$Q110="WEEKLY",GC61+'1-SETUP'!$V110*7,IF('1-SETUP'!$Q110="MONTHLY",EDATE(GC61,'1-SETUP'!$V110),IF('1-SETUP'!$Q110="YEARLY",EDATE(GC61,12*'1-SETUP'!$V110),""))))</f>
        <v/>
      </c>
      <c r="GE61" s="10" t="str">
        <f>IF('1-SETUP'!$Q110="DAILY",GD61+'1-SETUP'!$V110,IF('1-SETUP'!$Q110="WEEKLY",GD61+'1-SETUP'!$V110*7,IF('1-SETUP'!$Q110="MONTHLY",EDATE(GD61,'1-SETUP'!$V110),IF('1-SETUP'!$Q110="YEARLY",EDATE(GD61,12*'1-SETUP'!$V110),""))))</f>
        <v/>
      </c>
      <c r="GF61" s="10" t="str">
        <f>IF('1-SETUP'!$Q110="DAILY",GE61+'1-SETUP'!$V110,IF('1-SETUP'!$Q110="WEEKLY",GE61+'1-SETUP'!$V110*7,IF('1-SETUP'!$Q110="MONTHLY",EDATE(GE61,'1-SETUP'!$V110),IF('1-SETUP'!$Q110="YEARLY",EDATE(GE61,12*'1-SETUP'!$V110),""))))</f>
        <v/>
      </c>
      <c r="GG61" s="10" t="str">
        <f>IF('1-SETUP'!$Q110="DAILY",GF61+'1-SETUP'!$V110,IF('1-SETUP'!$Q110="WEEKLY",GF61+'1-SETUP'!$V110*7,IF('1-SETUP'!$Q110="MONTHLY",EDATE(GF61,'1-SETUP'!$V110),IF('1-SETUP'!$Q110="YEARLY",EDATE(GF61,12*'1-SETUP'!$V110),""))))</f>
        <v/>
      </c>
      <c r="GH61" s="10" t="str">
        <f>IF('1-SETUP'!$Q110="DAILY",GG61+'1-SETUP'!$V110,IF('1-SETUP'!$Q110="WEEKLY",GG61+'1-SETUP'!$V110*7,IF('1-SETUP'!$Q110="MONTHLY",EDATE(GG61,'1-SETUP'!$V110),IF('1-SETUP'!$Q110="YEARLY",EDATE(GG61,12*'1-SETUP'!$V110),""))))</f>
        <v/>
      </c>
      <c r="GI61" s="10" t="str">
        <f>IF('1-SETUP'!$Q110="DAILY",GH61+'1-SETUP'!$V110,IF('1-SETUP'!$Q110="WEEKLY",GH61+'1-SETUP'!$V110*7,IF('1-SETUP'!$Q110="MONTHLY",EDATE(GH61,'1-SETUP'!$V110),IF('1-SETUP'!$Q110="YEARLY",EDATE(GH61,12*'1-SETUP'!$V110),""))))</f>
        <v/>
      </c>
      <c r="GJ61" s="10" t="str">
        <f>IF('1-SETUP'!$Q110="DAILY",GI61+'1-SETUP'!$V110,IF('1-SETUP'!$Q110="WEEKLY",GI61+'1-SETUP'!$V110*7,IF('1-SETUP'!$Q110="MONTHLY",EDATE(GI61,'1-SETUP'!$V110),IF('1-SETUP'!$Q110="YEARLY",EDATE(GI61,12*'1-SETUP'!$V110),""))))</f>
        <v/>
      </c>
      <c r="GK61" s="10" t="str">
        <f>IF('1-SETUP'!$Q110="DAILY",GJ61+'1-SETUP'!$V110,IF('1-SETUP'!$Q110="WEEKLY",GJ61+'1-SETUP'!$V110*7,IF('1-SETUP'!$Q110="MONTHLY",EDATE(GJ61,'1-SETUP'!$V110),IF('1-SETUP'!$Q110="YEARLY",EDATE(GJ61,12*'1-SETUP'!$V110),""))))</f>
        <v/>
      </c>
      <c r="GL61" s="10" t="str">
        <f>IF('1-SETUP'!$Q110="DAILY",GK61+'1-SETUP'!$V110,IF('1-SETUP'!$Q110="WEEKLY",GK61+'1-SETUP'!$V110*7,IF('1-SETUP'!$Q110="MONTHLY",EDATE(GK61,'1-SETUP'!$V110),IF('1-SETUP'!$Q110="YEARLY",EDATE(GK61,12*'1-SETUP'!$V110),""))))</f>
        <v/>
      </c>
      <c r="GM61" s="10" t="str">
        <f>IF('1-SETUP'!$Q110="DAILY",GL61+'1-SETUP'!$V110,IF('1-SETUP'!$Q110="WEEKLY",GL61+'1-SETUP'!$V110*7,IF('1-SETUP'!$Q110="MONTHLY",EDATE(GL61,'1-SETUP'!$V110),IF('1-SETUP'!$Q110="YEARLY",EDATE(GL61,12*'1-SETUP'!$V110),""))))</f>
        <v/>
      </c>
      <c r="GN61" s="10" t="str">
        <f>IF('1-SETUP'!$Q110="DAILY",GM61+'1-SETUP'!$V110,IF('1-SETUP'!$Q110="WEEKLY",GM61+'1-SETUP'!$V110*7,IF('1-SETUP'!$Q110="MONTHLY",EDATE(GM61,'1-SETUP'!$V110),IF('1-SETUP'!$Q110="YEARLY",EDATE(GM61,12*'1-SETUP'!$V110),""))))</f>
        <v/>
      </c>
      <c r="GO61" s="10" t="str">
        <f>IF('1-SETUP'!$Q110="DAILY",GN61+'1-SETUP'!$V110,IF('1-SETUP'!$Q110="WEEKLY",GN61+'1-SETUP'!$V110*7,IF('1-SETUP'!$Q110="MONTHLY",EDATE(GN61,'1-SETUP'!$V110),IF('1-SETUP'!$Q110="YEARLY",EDATE(GN61,12*'1-SETUP'!$V110),""))))</f>
        <v/>
      </c>
      <c r="GP61" s="10" t="str">
        <f>IF('1-SETUP'!$Q110="DAILY",GO61+'1-SETUP'!$V110,IF('1-SETUP'!$Q110="WEEKLY",GO61+'1-SETUP'!$V110*7,IF('1-SETUP'!$Q110="MONTHLY",EDATE(GO61,'1-SETUP'!$V110),IF('1-SETUP'!$Q110="YEARLY",EDATE(GO61,12*'1-SETUP'!$V110),""))))</f>
        <v/>
      </c>
      <c r="GQ61" s="10" t="str">
        <f>IF('1-SETUP'!$Q110="DAILY",GP61+'1-SETUP'!$V110,IF('1-SETUP'!$Q110="WEEKLY",GP61+'1-SETUP'!$V110*7,IF('1-SETUP'!$Q110="MONTHLY",EDATE(GP61,'1-SETUP'!$V110),IF('1-SETUP'!$Q110="YEARLY",EDATE(GP61,12*'1-SETUP'!$V110),""))))</f>
        <v/>
      </c>
      <c r="GR61" s="10" t="str">
        <f>IF('1-SETUP'!$Q110="DAILY",GQ61+'1-SETUP'!$V110,IF('1-SETUP'!$Q110="WEEKLY",GQ61+'1-SETUP'!$V110*7,IF('1-SETUP'!$Q110="MONTHLY",EDATE(GQ61,'1-SETUP'!$V110),IF('1-SETUP'!$Q110="YEARLY",EDATE(GQ61,12*'1-SETUP'!$V110),""))))</f>
        <v/>
      </c>
      <c r="GS61" s="10" t="str">
        <f>IF('1-SETUP'!$Q110="DAILY",GR61+'1-SETUP'!$V110,IF('1-SETUP'!$Q110="WEEKLY",GR61+'1-SETUP'!$V110*7,IF('1-SETUP'!$Q110="MONTHLY",EDATE(GR61,'1-SETUP'!$V110),IF('1-SETUP'!$Q110="YEARLY",EDATE(GR61,12*'1-SETUP'!$V110),""))))</f>
        <v/>
      </c>
      <c r="GT61" s="10" t="str">
        <f>IF('1-SETUP'!$Q110="DAILY",GS61+'1-SETUP'!$V110,IF('1-SETUP'!$Q110="WEEKLY",GS61+'1-SETUP'!$V110*7,IF('1-SETUP'!$Q110="MONTHLY",EDATE(GS61,'1-SETUP'!$V110),IF('1-SETUP'!$Q110="YEARLY",EDATE(GS61,12*'1-SETUP'!$V110),""))))</f>
        <v/>
      </c>
      <c r="GU61" s="10" t="str">
        <f>IF('1-SETUP'!$Q110="DAILY",GT61+'1-SETUP'!$V110,IF('1-SETUP'!$Q110="WEEKLY",GT61+'1-SETUP'!$V110*7,IF('1-SETUP'!$Q110="MONTHLY",EDATE(GT61,'1-SETUP'!$V110),IF('1-SETUP'!$Q110="YEARLY",EDATE(GT61,12*'1-SETUP'!$V110),""))))</f>
        <v/>
      </c>
      <c r="GV61" s="10" t="str">
        <f>IF('1-SETUP'!$Q110="DAILY",GU61+'1-SETUP'!$V110,IF('1-SETUP'!$Q110="WEEKLY",GU61+'1-SETUP'!$V110*7,IF('1-SETUP'!$Q110="MONTHLY",EDATE(GU61,'1-SETUP'!$V110),IF('1-SETUP'!$Q110="YEARLY",EDATE(GU61,12*'1-SETUP'!$V110),""))))</f>
        <v/>
      </c>
      <c r="GW61" s="10" t="str">
        <f>IF('1-SETUP'!$Q110="DAILY",GV61+'1-SETUP'!$V110,IF('1-SETUP'!$Q110="WEEKLY",GV61+'1-SETUP'!$V110*7,IF('1-SETUP'!$Q110="MONTHLY",EDATE(GV61,'1-SETUP'!$V110),IF('1-SETUP'!$Q110="YEARLY",EDATE(GV61,12*'1-SETUP'!$V110),""))))</f>
        <v/>
      </c>
      <c r="GX61" s="10" t="str">
        <f>IF('1-SETUP'!$Q110="DAILY",GW61+'1-SETUP'!$V110,IF('1-SETUP'!$Q110="WEEKLY",GW61+'1-SETUP'!$V110*7,IF('1-SETUP'!$Q110="MONTHLY",EDATE(GW61,'1-SETUP'!$V110),IF('1-SETUP'!$Q110="YEARLY",EDATE(GW61,12*'1-SETUP'!$V110),""))))</f>
        <v/>
      </c>
      <c r="GY61" s="10" t="str">
        <f>IF('1-SETUP'!$Q110="DAILY",GX61+'1-SETUP'!$V110,IF('1-SETUP'!$Q110="WEEKLY",GX61+'1-SETUP'!$V110*7,IF('1-SETUP'!$Q110="MONTHLY",EDATE(GX61,'1-SETUP'!$V110),IF('1-SETUP'!$Q110="YEARLY",EDATE(GX61,12*'1-SETUP'!$V110),""))))</f>
        <v/>
      </c>
      <c r="GZ61" s="10" t="str">
        <f>IF('1-SETUP'!$Q110="DAILY",GY61+'1-SETUP'!$V110,IF('1-SETUP'!$Q110="WEEKLY",GY61+'1-SETUP'!$V110*7,IF('1-SETUP'!$Q110="MONTHLY",EDATE(GY61,'1-SETUP'!$V110),IF('1-SETUP'!$Q110="YEARLY",EDATE(GY61,12*'1-SETUP'!$V110),""))))</f>
        <v/>
      </c>
      <c r="HA61" s="10" t="str">
        <f>IF('1-SETUP'!$Q110="DAILY",GZ61+'1-SETUP'!$V110,IF('1-SETUP'!$Q110="WEEKLY",GZ61+'1-SETUP'!$V110*7,IF('1-SETUP'!$Q110="MONTHLY",EDATE(GZ61,'1-SETUP'!$V110),IF('1-SETUP'!$Q110="YEARLY",EDATE(GZ61,12*'1-SETUP'!$V110),""))))</f>
        <v/>
      </c>
      <c r="HB61" s="10" t="str">
        <f>IF('1-SETUP'!$Q110="DAILY",HA61+'1-SETUP'!$V110,IF('1-SETUP'!$Q110="WEEKLY",HA61+'1-SETUP'!$V110*7,IF('1-SETUP'!$Q110="MONTHLY",EDATE(HA61,'1-SETUP'!$V110),IF('1-SETUP'!$Q110="YEARLY",EDATE(HA61,12*'1-SETUP'!$V110),""))))</f>
        <v/>
      </c>
      <c r="HC61" s="10" t="str">
        <f>IF('1-SETUP'!$Q110="DAILY",HB61+'1-SETUP'!$V110,IF('1-SETUP'!$Q110="WEEKLY",HB61+'1-SETUP'!$V110*7,IF('1-SETUP'!$Q110="MONTHLY",EDATE(HB61,'1-SETUP'!$V110),IF('1-SETUP'!$Q110="YEARLY",EDATE(HB61,12*'1-SETUP'!$V110),""))))</f>
        <v/>
      </c>
      <c r="HD61" s="10" t="str">
        <f>IF('1-SETUP'!$Q110="DAILY",HC61+'1-SETUP'!$V110,IF('1-SETUP'!$Q110="WEEKLY",HC61+'1-SETUP'!$V110*7,IF('1-SETUP'!$Q110="MONTHLY",EDATE(HC61,'1-SETUP'!$V110),IF('1-SETUP'!$Q110="YEARLY",EDATE(HC61,12*'1-SETUP'!$V110),""))))</f>
        <v/>
      </c>
      <c r="HE61" s="10" t="str">
        <f>IF('1-SETUP'!$Q110="DAILY",HD61+'1-SETUP'!$V110,IF('1-SETUP'!$Q110="WEEKLY",HD61+'1-SETUP'!$V110*7,IF('1-SETUP'!$Q110="MONTHLY",EDATE(HD61,'1-SETUP'!$V110),IF('1-SETUP'!$Q110="YEARLY",EDATE(HD61,12*'1-SETUP'!$V110),""))))</f>
        <v/>
      </c>
      <c r="HF61" s="10" t="str">
        <f>IF('1-SETUP'!$Q110="DAILY",HE61+'1-SETUP'!$V110,IF('1-SETUP'!$Q110="WEEKLY",HE61+'1-SETUP'!$V110*7,IF('1-SETUP'!$Q110="MONTHLY",EDATE(HE61,'1-SETUP'!$V110),IF('1-SETUP'!$Q110="YEARLY",EDATE(HE61,12*'1-SETUP'!$V110),""))))</f>
        <v/>
      </c>
      <c r="HG61" s="10" t="str">
        <f>IF('1-SETUP'!$Q110="DAILY",HF61+'1-SETUP'!$V110,IF('1-SETUP'!$Q110="WEEKLY",HF61+'1-SETUP'!$V110*7,IF('1-SETUP'!$Q110="MONTHLY",EDATE(HF61,'1-SETUP'!$V110),IF('1-SETUP'!$Q110="YEARLY",EDATE(HF61,12*'1-SETUP'!$V110),""))))</f>
        <v/>
      </c>
      <c r="HH61" s="10" t="str">
        <f>IF('1-SETUP'!$Q110="DAILY",HG61+'1-SETUP'!$V110,IF('1-SETUP'!$Q110="WEEKLY",HG61+'1-SETUP'!$V110*7,IF('1-SETUP'!$Q110="MONTHLY",EDATE(HG61,'1-SETUP'!$V110),IF('1-SETUP'!$Q110="YEARLY",EDATE(HG61,12*'1-SETUP'!$V110),""))))</f>
        <v/>
      </c>
      <c r="HI61" s="10" t="str">
        <f>IF('1-SETUP'!$Q110="DAILY",HH61+'1-SETUP'!$V110,IF('1-SETUP'!$Q110="WEEKLY",HH61+'1-SETUP'!$V110*7,IF('1-SETUP'!$Q110="MONTHLY",EDATE(HH61,'1-SETUP'!$V110),IF('1-SETUP'!$Q110="YEARLY",EDATE(HH61,12*'1-SETUP'!$V110),""))))</f>
        <v/>
      </c>
      <c r="HJ61" s="10" t="str">
        <f>IF('1-SETUP'!$Q110="DAILY",HI61+'1-SETUP'!$V110,IF('1-SETUP'!$Q110="WEEKLY",HI61+'1-SETUP'!$V110*7,IF('1-SETUP'!$Q110="MONTHLY",EDATE(HI61,'1-SETUP'!$V110),IF('1-SETUP'!$Q110="YEARLY",EDATE(HI61,12*'1-SETUP'!$V110),""))))</f>
        <v/>
      </c>
      <c r="HK61" s="10" t="str">
        <f>IF('1-SETUP'!$Q110="DAILY",HJ61+'1-SETUP'!$V110,IF('1-SETUP'!$Q110="WEEKLY",HJ61+'1-SETUP'!$V110*7,IF('1-SETUP'!$Q110="MONTHLY",EDATE(HJ61,'1-SETUP'!$V110),IF('1-SETUP'!$Q110="YEARLY",EDATE(HJ61,12*'1-SETUP'!$V110),""))))</f>
        <v/>
      </c>
      <c r="HL61" s="10" t="str">
        <f>IF('1-SETUP'!$Q110="DAILY",HK61+'1-SETUP'!$V110,IF('1-SETUP'!$Q110="WEEKLY",HK61+'1-SETUP'!$V110*7,IF('1-SETUP'!$Q110="MONTHLY",EDATE(HK61,'1-SETUP'!$V110),IF('1-SETUP'!$Q110="YEARLY",EDATE(HK61,12*'1-SETUP'!$V110),""))))</f>
        <v/>
      </c>
      <c r="HM61" s="10" t="str">
        <f>IF('1-SETUP'!$Q110="DAILY",HL61+'1-SETUP'!$V110,IF('1-SETUP'!$Q110="WEEKLY",HL61+'1-SETUP'!$V110*7,IF('1-SETUP'!$Q110="MONTHLY",EDATE(HL61,'1-SETUP'!$V110),IF('1-SETUP'!$Q110="YEARLY",EDATE(HL61,12*'1-SETUP'!$V110),""))))</f>
        <v/>
      </c>
      <c r="HN61" s="10" t="str">
        <f>IF('1-SETUP'!$Q110="DAILY",HM61+'1-SETUP'!$V110,IF('1-SETUP'!$Q110="WEEKLY",HM61+'1-SETUP'!$V110*7,IF('1-SETUP'!$Q110="MONTHLY",EDATE(HM61,'1-SETUP'!$V110),IF('1-SETUP'!$Q110="YEARLY",EDATE(HM61,12*'1-SETUP'!$V110),""))))</f>
        <v/>
      </c>
      <c r="HO61" s="10" t="str">
        <f>IF('1-SETUP'!$Q110="DAILY",HN61+'1-SETUP'!$V110,IF('1-SETUP'!$Q110="WEEKLY",HN61+'1-SETUP'!$V110*7,IF('1-SETUP'!$Q110="MONTHLY",EDATE(HN61,'1-SETUP'!$V110),IF('1-SETUP'!$Q110="YEARLY",EDATE(HN61,12*'1-SETUP'!$V110),""))))</f>
        <v/>
      </c>
      <c r="HP61" s="10" t="str">
        <f>IF('1-SETUP'!$Q110="DAILY",HO61+'1-SETUP'!$V110,IF('1-SETUP'!$Q110="WEEKLY",HO61+'1-SETUP'!$V110*7,IF('1-SETUP'!$Q110="MONTHLY",EDATE(HO61,'1-SETUP'!$V110),IF('1-SETUP'!$Q110="YEARLY",EDATE(HO61,12*'1-SETUP'!$V110),""))))</f>
        <v/>
      </c>
      <c r="HQ61" s="10" t="str">
        <f>IF('1-SETUP'!$Q110="DAILY",HP61+'1-SETUP'!$V110,IF('1-SETUP'!$Q110="WEEKLY",HP61+'1-SETUP'!$V110*7,IF('1-SETUP'!$Q110="MONTHLY",EDATE(HP61,'1-SETUP'!$V110),IF('1-SETUP'!$Q110="YEARLY",EDATE(HP61,12*'1-SETUP'!$V110),""))))</f>
        <v/>
      </c>
      <c r="HR61" s="10" t="str">
        <f>IF('1-SETUP'!$Q110="DAILY",HQ61+'1-SETUP'!$V110,IF('1-SETUP'!$Q110="WEEKLY",HQ61+'1-SETUP'!$V110*7,IF('1-SETUP'!$Q110="MONTHLY",EDATE(HQ61,'1-SETUP'!$V110),IF('1-SETUP'!$Q110="YEARLY",EDATE(HQ61,12*'1-SETUP'!$V110),""))))</f>
        <v/>
      </c>
      <c r="HS61" s="10" t="str">
        <f>IF('1-SETUP'!$Q110="DAILY",HR61+'1-SETUP'!$V110,IF('1-SETUP'!$Q110="WEEKLY",HR61+'1-SETUP'!$V110*7,IF('1-SETUP'!$Q110="MONTHLY",EDATE(HR61,'1-SETUP'!$V110),IF('1-SETUP'!$Q110="YEARLY",EDATE(HR61,12*'1-SETUP'!$V110),""))))</f>
        <v/>
      </c>
      <c r="HT61" s="10" t="str">
        <f>IF('1-SETUP'!$Q110="DAILY",HS61+'1-SETUP'!$V110,IF('1-SETUP'!$Q110="WEEKLY",HS61+'1-SETUP'!$V110*7,IF('1-SETUP'!$Q110="MONTHLY",EDATE(HS61,'1-SETUP'!$V110),IF('1-SETUP'!$Q110="YEARLY",EDATE(HS61,12*'1-SETUP'!$V110),""))))</f>
        <v/>
      </c>
      <c r="HU61" s="10" t="str">
        <f>IF('1-SETUP'!$Q110="DAILY",HT61+'1-SETUP'!$V110,IF('1-SETUP'!$Q110="WEEKLY",HT61+'1-SETUP'!$V110*7,IF('1-SETUP'!$Q110="MONTHLY",EDATE(HT61,'1-SETUP'!$V110),IF('1-SETUP'!$Q110="YEARLY",EDATE(HT61,12*'1-SETUP'!$V110),""))))</f>
        <v/>
      </c>
      <c r="HV61" s="10" t="str">
        <f>IF('1-SETUP'!$Q110="DAILY",HU61+'1-SETUP'!$V110,IF('1-SETUP'!$Q110="WEEKLY",HU61+'1-SETUP'!$V110*7,IF('1-SETUP'!$Q110="MONTHLY",EDATE(HU61,'1-SETUP'!$V110),IF('1-SETUP'!$Q110="YEARLY",EDATE(HU61,12*'1-SETUP'!$V110),""))))</f>
        <v/>
      </c>
      <c r="HW61" s="10" t="str">
        <f>IF('1-SETUP'!$Q110="DAILY",HV61+'1-SETUP'!$V110,IF('1-SETUP'!$Q110="WEEKLY",HV61+'1-SETUP'!$V110*7,IF('1-SETUP'!$Q110="MONTHLY",EDATE(HV61,'1-SETUP'!$V110),IF('1-SETUP'!$Q110="YEARLY",EDATE(HV61,12*'1-SETUP'!$V110),""))))</f>
        <v/>
      </c>
      <c r="HX61" s="10" t="str">
        <f>IF('1-SETUP'!$Q110="DAILY",HW61+'1-SETUP'!$V110,IF('1-SETUP'!$Q110="WEEKLY",HW61+'1-SETUP'!$V110*7,IF('1-SETUP'!$Q110="MONTHLY",EDATE(HW61,'1-SETUP'!$V110),IF('1-SETUP'!$Q110="YEARLY",EDATE(HW61,12*'1-SETUP'!$V110),""))))</f>
        <v/>
      </c>
      <c r="HY61" s="10" t="str">
        <f>IF('1-SETUP'!$Q110="DAILY",HX61+'1-SETUP'!$V110,IF('1-SETUP'!$Q110="WEEKLY",HX61+'1-SETUP'!$V110*7,IF('1-SETUP'!$Q110="MONTHLY",EDATE(HX61,'1-SETUP'!$V110),IF('1-SETUP'!$Q110="YEARLY",EDATE(HX61,12*'1-SETUP'!$V110),""))))</f>
        <v/>
      </c>
      <c r="HZ61" s="10" t="str">
        <f>IF('1-SETUP'!$Q110="DAILY",HY61+'1-SETUP'!$V110,IF('1-SETUP'!$Q110="WEEKLY",HY61+'1-SETUP'!$V110*7,IF('1-SETUP'!$Q110="MONTHLY",EDATE(HY61,'1-SETUP'!$V110),IF('1-SETUP'!$Q110="YEARLY",EDATE(HY61,12*'1-SETUP'!$V110),""))))</f>
        <v/>
      </c>
      <c r="IA61" s="10" t="str">
        <f>IF('1-SETUP'!$Q110="DAILY",HZ61+'1-SETUP'!$V110,IF('1-SETUP'!$Q110="WEEKLY",HZ61+'1-SETUP'!$V110*7,IF('1-SETUP'!$Q110="MONTHLY",EDATE(HZ61,'1-SETUP'!$V110),IF('1-SETUP'!$Q110="YEARLY",EDATE(HZ61,12*'1-SETUP'!$V110),""))))</f>
        <v/>
      </c>
      <c r="IB61" s="10" t="str">
        <f>IF('1-SETUP'!$Q110="DAILY",IA61+'1-SETUP'!$V110,IF('1-SETUP'!$Q110="WEEKLY",IA61+'1-SETUP'!$V110*7,IF('1-SETUP'!$Q110="MONTHLY",EDATE(IA61,'1-SETUP'!$V110),IF('1-SETUP'!$Q110="YEARLY",EDATE(IA61,12*'1-SETUP'!$V110),""))))</f>
        <v/>
      </c>
      <c r="IC61" s="10" t="str">
        <f>IF('1-SETUP'!$Q110="DAILY",IB61+'1-SETUP'!$V110,IF('1-SETUP'!$Q110="WEEKLY",IB61+'1-SETUP'!$V110*7,IF('1-SETUP'!$Q110="MONTHLY",EDATE(IB61,'1-SETUP'!$V110),IF('1-SETUP'!$Q110="YEARLY",EDATE(IB61,12*'1-SETUP'!$V110),""))))</f>
        <v/>
      </c>
      <c r="ID61" s="10" t="str">
        <f>IF('1-SETUP'!$Q110="DAILY",IC61+'1-SETUP'!$V110,IF('1-SETUP'!$Q110="WEEKLY",IC61+'1-SETUP'!$V110*7,IF('1-SETUP'!$Q110="MONTHLY",EDATE(IC61,'1-SETUP'!$V110),IF('1-SETUP'!$Q110="YEARLY",EDATE(IC61,12*'1-SETUP'!$V110),""))))</f>
        <v/>
      </c>
      <c r="IE61" s="10" t="str">
        <f>IF('1-SETUP'!$Q110="DAILY",ID61+'1-SETUP'!$V110,IF('1-SETUP'!$Q110="WEEKLY",ID61+'1-SETUP'!$V110*7,IF('1-SETUP'!$Q110="MONTHLY",EDATE(ID61,'1-SETUP'!$V110),IF('1-SETUP'!$Q110="YEARLY",EDATE(ID61,12*'1-SETUP'!$V110),""))))</f>
        <v/>
      </c>
      <c r="IF61" s="10" t="str">
        <f>IF('1-SETUP'!$Q110="DAILY",IE61+'1-SETUP'!$V110,IF('1-SETUP'!$Q110="WEEKLY",IE61+'1-SETUP'!$V110*7,IF('1-SETUP'!$Q110="MONTHLY",EDATE(IE61,'1-SETUP'!$V110),IF('1-SETUP'!$Q110="YEARLY",EDATE(IE61,12*'1-SETUP'!$V110),""))))</f>
        <v/>
      </c>
      <c r="IG61" s="10" t="str">
        <f>IF('1-SETUP'!$Q110="DAILY",IF61+'1-SETUP'!$V110,IF('1-SETUP'!$Q110="WEEKLY",IF61+'1-SETUP'!$V110*7,IF('1-SETUP'!$Q110="MONTHLY",EDATE(IF61,'1-SETUP'!$V110),IF('1-SETUP'!$Q110="YEARLY",EDATE(IF61,12*'1-SETUP'!$V110),""))))</f>
        <v/>
      </c>
      <c r="IH61" s="10" t="str">
        <f>IF('1-SETUP'!$Q110="DAILY",IG61+'1-SETUP'!$V110,IF('1-SETUP'!$Q110="WEEKLY",IG61+'1-SETUP'!$V110*7,IF('1-SETUP'!$Q110="MONTHLY",EDATE(IG61,'1-SETUP'!$V110),IF('1-SETUP'!$Q110="YEARLY",EDATE(IG61,12*'1-SETUP'!$V110),""))))</f>
        <v/>
      </c>
      <c r="II61" s="10" t="str">
        <f>IF('1-SETUP'!$Q110="DAILY",IH61+'1-SETUP'!$V110,IF('1-SETUP'!$Q110="WEEKLY",IH61+'1-SETUP'!$V110*7,IF('1-SETUP'!$Q110="MONTHLY",EDATE(IH61,'1-SETUP'!$V110),IF('1-SETUP'!$Q110="YEARLY",EDATE(IH61,12*'1-SETUP'!$V110),""))))</f>
        <v/>
      </c>
      <c r="IJ61" s="10" t="str">
        <f>IF('1-SETUP'!$Q110="DAILY",II61+'1-SETUP'!$V110,IF('1-SETUP'!$Q110="WEEKLY",II61+'1-SETUP'!$V110*7,IF('1-SETUP'!$Q110="MONTHLY",EDATE(II61,'1-SETUP'!$V110),IF('1-SETUP'!$Q110="YEARLY",EDATE(II61,12*'1-SETUP'!$V110),""))))</f>
        <v/>
      </c>
      <c r="IK61" s="10" t="str">
        <f>IF('1-SETUP'!$Q110="DAILY",IJ61+'1-SETUP'!$V110,IF('1-SETUP'!$Q110="WEEKLY",IJ61+'1-SETUP'!$V110*7,IF('1-SETUP'!$Q110="MONTHLY",EDATE(IJ61,'1-SETUP'!$V110),IF('1-SETUP'!$Q110="YEARLY",EDATE(IJ61,12*'1-SETUP'!$V110),""))))</f>
        <v/>
      </c>
      <c r="IL61" s="10" t="str">
        <f>IF('1-SETUP'!$Q110="DAILY",IK61+'1-SETUP'!$V110,IF('1-SETUP'!$Q110="WEEKLY",IK61+'1-SETUP'!$V110*7,IF('1-SETUP'!$Q110="MONTHLY",EDATE(IK61,'1-SETUP'!$V110),IF('1-SETUP'!$Q110="YEARLY",EDATE(IK61,12*'1-SETUP'!$V110),""))))</f>
        <v/>
      </c>
      <c r="IM61" s="10" t="str">
        <f>IF('1-SETUP'!$Q110="DAILY",IL61+'1-SETUP'!$V110,IF('1-SETUP'!$Q110="WEEKLY",IL61+'1-SETUP'!$V110*7,IF('1-SETUP'!$Q110="MONTHLY",EDATE(IL61,'1-SETUP'!$V110),IF('1-SETUP'!$Q110="YEARLY",EDATE(IL61,12*'1-SETUP'!$V110),""))))</f>
        <v/>
      </c>
      <c r="IN61" s="10" t="str">
        <f>IF('1-SETUP'!$Q110="DAILY",IM61+'1-SETUP'!$V110,IF('1-SETUP'!$Q110="WEEKLY",IM61+'1-SETUP'!$V110*7,IF('1-SETUP'!$Q110="MONTHLY",EDATE(IM61,'1-SETUP'!$V110),IF('1-SETUP'!$Q110="YEARLY",EDATE(IM61,12*'1-SETUP'!$V110),""))))</f>
        <v/>
      </c>
      <c r="IO61" s="10" t="str">
        <f>IF('1-SETUP'!$Q110="DAILY",IN61+'1-SETUP'!$V110,IF('1-SETUP'!$Q110="WEEKLY",IN61+'1-SETUP'!$V110*7,IF('1-SETUP'!$Q110="MONTHLY",EDATE(IN61,'1-SETUP'!$V110),IF('1-SETUP'!$Q110="YEARLY",EDATE(IN61,12*'1-SETUP'!$V110),""))))</f>
        <v/>
      </c>
      <c r="IP61" s="10" t="str">
        <f>IF('1-SETUP'!$Q110="DAILY",IO61+'1-SETUP'!$V110,IF('1-SETUP'!$Q110="WEEKLY",IO61+'1-SETUP'!$V110*7,IF('1-SETUP'!$Q110="MONTHLY",EDATE(IO61,'1-SETUP'!$V110),IF('1-SETUP'!$Q110="YEARLY",EDATE(IO61,12*'1-SETUP'!$V110),""))))</f>
        <v/>
      </c>
      <c r="IQ61" s="10" t="str">
        <f>IF('1-SETUP'!$Q110="DAILY",IP61+'1-SETUP'!$V110,IF('1-SETUP'!$Q110="WEEKLY",IP61+'1-SETUP'!$V110*7,IF('1-SETUP'!$Q110="MONTHLY",EDATE(IP61,'1-SETUP'!$V110),IF('1-SETUP'!$Q110="YEARLY",EDATE(IP61,12*'1-SETUP'!$V110),""))))</f>
        <v/>
      </c>
      <c r="IR61" s="10" t="str">
        <f>IF('1-SETUP'!$Q110="DAILY",IQ61+'1-SETUP'!$V110,IF('1-SETUP'!$Q110="WEEKLY",IQ61+'1-SETUP'!$V110*7,IF('1-SETUP'!$Q110="MONTHLY",EDATE(IQ61,'1-SETUP'!$V110),IF('1-SETUP'!$Q110="YEARLY",EDATE(IQ61,12*'1-SETUP'!$V110),""))))</f>
        <v/>
      </c>
      <c r="IS61" s="10" t="str">
        <f>IF('1-SETUP'!$Q110="DAILY",IR61+'1-SETUP'!$V110,IF('1-SETUP'!$Q110="WEEKLY",IR61+'1-SETUP'!$V110*7,IF('1-SETUP'!$Q110="MONTHLY",EDATE(IR61,'1-SETUP'!$V110),IF('1-SETUP'!$Q110="YEARLY",EDATE(IR61,12*'1-SETUP'!$V110),""))))</f>
        <v/>
      </c>
      <c r="IT61" s="10" t="str">
        <f>IF('1-SETUP'!$Q110="DAILY",IS61+'1-SETUP'!$V110,IF('1-SETUP'!$Q110="WEEKLY",IS61+'1-SETUP'!$V110*7,IF('1-SETUP'!$Q110="MONTHLY",EDATE(IS61,'1-SETUP'!$V110),IF('1-SETUP'!$Q110="YEARLY",EDATE(IS61,12*'1-SETUP'!$V110),""))))</f>
        <v/>
      </c>
      <c r="IU61" s="10" t="str">
        <f>IF('1-SETUP'!$Q110="DAILY",IT61+'1-SETUP'!$V110,IF('1-SETUP'!$Q110="WEEKLY",IT61+'1-SETUP'!$V110*7,IF('1-SETUP'!$Q110="MONTHLY",EDATE(IT61,'1-SETUP'!$V110),IF('1-SETUP'!$Q110="YEARLY",EDATE(IT61,12*'1-SETUP'!$V110),""))))</f>
        <v/>
      </c>
      <c r="IV61" s="10" t="str">
        <f>IF('1-SETUP'!$Q110="DAILY",IU61+'1-SETUP'!$V110,IF('1-SETUP'!$Q110="WEEKLY",IU61+'1-SETUP'!$V110*7,IF('1-SETUP'!$Q110="MONTHLY",EDATE(IU61,'1-SETUP'!$V110),IF('1-SETUP'!$Q110="YEARLY",EDATE(IU61,12*'1-SETUP'!$V110),""))))</f>
        <v/>
      </c>
      <c r="IW61" s="10" t="str">
        <f>IF('1-SETUP'!$Q110="DAILY",IV61+'1-SETUP'!$V110,IF('1-SETUP'!$Q110="WEEKLY",IV61+'1-SETUP'!$V110*7,IF('1-SETUP'!$Q110="MONTHLY",EDATE(IV61,'1-SETUP'!$V110),IF('1-SETUP'!$Q110="YEARLY",EDATE(IV61,12*'1-SETUP'!$V110),""))))</f>
        <v/>
      </c>
      <c r="IX61" s="10" t="str">
        <f>IF('1-SETUP'!$Q110="DAILY",IW61+'1-SETUP'!$V110,IF('1-SETUP'!$Q110="WEEKLY",IW61+'1-SETUP'!$V110*7,IF('1-SETUP'!$Q110="MONTHLY",EDATE(IW61,'1-SETUP'!$V110),IF('1-SETUP'!$Q110="YEARLY",EDATE(IW61,12*'1-SETUP'!$V110),""))))</f>
        <v/>
      </c>
      <c r="IY61" s="10" t="str">
        <f>IF('1-SETUP'!$Q110="DAILY",IX61+'1-SETUP'!$V110,IF('1-SETUP'!$Q110="WEEKLY",IX61+'1-SETUP'!$V110*7,IF('1-SETUP'!$Q110="MONTHLY",EDATE(IX61,'1-SETUP'!$V110),IF('1-SETUP'!$Q110="YEARLY",EDATE(IX61,12*'1-SETUP'!$V110),""))))</f>
        <v/>
      </c>
      <c r="IZ61" s="10" t="str">
        <f>IF('1-SETUP'!$Q110="DAILY",IY61+'1-SETUP'!$V110,IF('1-SETUP'!$Q110="WEEKLY",IY61+'1-SETUP'!$V110*7,IF('1-SETUP'!$Q110="MONTHLY",EDATE(IY61,'1-SETUP'!$V110),IF('1-SETUP'!$Q110="YEARLY",EDATE(IY61,12*'1-SETUP'!$V110),""))))</f>
        <v/>
      </c>
      <c r="JA61" s="10" t="str">
        <f>IF('1-SETUP'!$Q110="DAILY",IZ61+'1-SETUP'!$V110,IF('1-SETUP'!$Q110="WEEKLY",IZ61+'1-SETUP'!$V110*7,IF('1-SETUP'!$Q110="MONTHLY",EDATE(IZ61,'1-SETUP'!$V110),IF('1-SETUP'!$Q110="YEARLY",EDATE(IZ61,12*'1-SETUP'!$V110),""))))</f>
        <v/>
      </c>
      <c r="JB61" s="10" t="str">
        <f>IF('1-SETUP'!$Q110="DAILY",JA61+'1-SETUP'!$V110,IF('1-SETUP'!$Q110="WEEKLY",JA61+'1-SETUP'!$V110*7,IF('1-SETUP'!$Q110="MONTHLY",EDATE(JA61,'1-SETUP'!$V110),IF('1-SETUP'!$Q110="YEARLY",EDATE(JA61,12*'1-SETUP'!$V110),""))))</f>
        <v/>
      </c>
      <c r="JC61" s="10" t="str">
        <f>IF('1-SETUP'!$Q110="DAILY",JB61+'1-SETUP'!$V110,IF('1-SETUP'!$Q110="WEEKLY",JB61+'1-SETUP'!$V110*7,IF('1-SETUP'!$Q110="MONTHLY",EDATE(JB61,'1-SETUP'!$V110),IF('1-SETUP'!$Q110="YEARLY",EDATE(JB61,12*'1-SETUP'!$V110),""))))</f>
        <v/>
      </c>
      <c r="JD61" s="10" t="str">
        <f>IF('1-SETUP'!$Q110="DAILY",JC61+'1-SETUP'!$V110,IF('1-SETUP'!$Q110="WEEKLY",JC61+'1-SETUP'!$V110*7,IF('1-SETUP'!$Q110="MONTHLY",EDATE(JC61,'1-SETUP'!$V110),IF('1-SETUP'!$Q110="YEARLY",EDATE(JC61,12*'1-SETUP'!$V110),""))))</f>
        <v/>
      </c>
      <c r="JE61" s="10" t="str">
        <f>IF('1-SETUP'!$Q110="DAILY",JD61+'1-SETUP'!$V110,IF('1-SETUP'!$Q110="WEEKLY",JD61+'1-SETUP'!$V110*7,IF('1-SETUP'!$Q110="MONTHLY",EDATE(JD61,'1-SETUP'!$V110),IF('1-SETUP'!$Q110="YEARLY",EDATE(JD61,12*'1-SETUP'!$V110),""))))</f>
        <v/>
      </c>
      <c r="JF61" s="10" t="str">
        <f>IF('1-SETUP'!$Q110="DAILY",JE61+'1-SETUP'!$V110,IF('1-SETUP'!$Q110="WEEKLY",JE61+'1-SETUP'!$V110*7,IF('1-SETUP'!$Q110="MONTHLY",EDATE(JE61,'1-SETUP'!$V110),IF('1-SETUP'!$Q110="YEARLY",EDATE(JE61,12*'1-SETUP'!$V110),""))))</f>
        <v/>
      </c>
      <c r="JG61" s="10" t="str">
        <f>IF('1-SETUP'!$Q110="DAILY",JF61+'1-SETUP'!$V110,IF('1-SETUP'!$Q110="WEEKLY",JF61+'1-SETUP'!$V110*7,IF('1-SETUP'!$Q110="MONTHLY",EDATE(JF61,'1-SETUP'!$V110),IF('1-SETUP'!$Q110="YEARLY",EDATE(JF61,12*'1-SETUP'!$V110),""))))</f>
        <v/>
      </c>
      <c r="JH61" s="10" t="str">
        <f>IF('1-SETUP'!$Q110="DAILY",JG61+'1-SETUP'!$V110,IF('1-SETUP'!$Q110="WEEKLY",JG61+'1-SETUP'!$V110*7,IF('1-SETUP'!$Q110="MONTHLY",EDATE(JG61,'1-SETUP'!$V110),IF('1-SETUP'!$Q110="YEARLY",EDATE(JG61,12*'1-SETUP'!$V110),""))))</f>
        <v/>
      </c>
      <c r="JI61" s="10" t="str">
        <f>IF('1-SETUP'!$Q110="DAILY",JH61+'1-SETUP'!$V110,IF('1-SETUP'!$Q110="WEEKLY",JH61+'1-SETUP'!$V110*7,IF('1-SETUP'!$Q110="MONTHLY",EDATE(JH61,'1-SETUP'!$V110),IF('1-SETUP'!$Q110="YEARLY",EDATE(JH61,12*'1-SETUP'!$V110),""))))</f>
        <v/>
      </c>
      <c r="JJ61" s="10" t="str">
        <f>IF('1-SETUP'!$Q110="DAILY",JI61+'1-SETUP'!$V110,IF('1-SETUP'!$Q110="WEEKLY",JI61+'1-SETUP'!$V110*7,IF('1-SETUP'!$Q110="MONTHLY",EDATE(JI61,'1-SETUP'!$V110),IF('1-SETUP'!$Q110="YEARLY",EDATE(JI61,12*'1-SETUP'!$V110),""))))</f>
        <v/>
      </c>
      <c r="JK61" s="10" t="str">
        <f>IF('1-SETUP'!$Q110="DAILY",JJ61+'1-SETUP'!$V110,IF('1-SETUP'!$Q110="WEEKLY",JJ61+'1-SETUP'!$V110*7,IF('1-SETUP'!$Q110="MONTHLY",EDATE(JJ61,'1-SETUP'!$V110),IF('1-SETUP'!$Q110="YEARLY",EDATE(JJ61,12*'1-SETUP'!$V110),""))))</f>
        <v/>
      </c>
      <c r="JL61" s="10" t="str">
        <f>IF('1-SETUP'!$Q110="DAILY",JK61+'1-SETUP'!$V110,IF('1-SETUP'!$Q110="WEEKLY",JK61+'1-SETUP'!$V110*7,IF('1-SETUP'!$Q110="MONTHLY",EDATE(JK61,'1-SETUP'!$V110),IF('1-SETUP'!$Q110="YEARLY",EDATE(JK61,12*'1-SETUP'!$V110),""))))</f>
        <v/>
      </c>
      <c r="JM61" s="10" t="str">
        <f>IF('1-SETUP'!$Q110="DAILY",JL61+'1-SETUP'!$V110,IF('1-SETUP'!$Q110="WEEKLY",JL61+'1-SETUP'!$V110*7,IF('1-SETUP'!$Q110="MONTHLY",EDATE(JL61,'1-SETUP'!$V110),IF('1-SETUP'!$Q110="YEARLY",EDATE(JL61,12*'1-SETUP'!$V110),""))))</f>
        <v/>
      </c>
      <c r="JN61" s="10" t="str">
        <f>IF('1-SETUP'!$Q110="DAILY",JM61+'1-SETUP'!$V110,IF('1-SETUP'!$Q110="WEEKLY",JM61+'1-SETUP'!$V110*7,IF('1-SETUP'!$Q110="MONTHLY",EDATE(JM61,'1-SETUP'!$V110),IF('1-SETUP'!$Q110="YEARLY",EDATE(JM61,12*'1-SETUP'!$V110),""))))</f>
        <v/>
      </c>
      <c r="JO61" s="10" t="str">
        <f>IF('1-SETUP'!$Q110="DAILY",JN61+'1-SETUP'!$V110,IF('1-SETUP'!$Q110="WEEKLY",JN61+'1-SETUP'!$V110*7,IF('1-SETUP'!$Q110="MONTHLY",EDATE(JN61,'1-SETUP'!$V110),IF('1-SETUP'!$Q110="YEARLY",EDATE(JN61,12*'1-SETUP'!$V110),""))))</f>
        <v/>
      </c>
      <c r="JP61" s="10" t="str">
        <f>IF('1-SETUP'!$Q110="DAILY",JO61+'1-SETUP'!$V110,IF('1-SETUP'!$Q110="WEEKLY",JO61+'1-SETUP'!$V110*7,IF('1-SETUP'!$Q110="MONTHLY",EDATE(JO61,'1-SETUP'!$V110),IF('1-SETUP'!$Q110="YEARLY",EDATE(JO61,12*'1-SETUP'!$V110),""))))</f>
        <v/>
      </c>
      <c r="JQ61" s="10" t="str">
        <f>IF('1-SETUP'!$Q110="DAILY",JP61+'1-SETUP'!$V110,IF('1-SETUP'!$Q110="WEEKLY",JP61+'1-SETUP'!$V110*7,IF('1-SETUP'!$Q110="MONTHLY",EDATE(JP61,'1-SETUP'!$V110),IF('1-SETUP'!$Q110="YEARLY",EDATE(JP61,12*'1-SETUP'!$V110),""))))</f>
        <v/>
      </c>
      <c r="JR61" s="10" t="str">
        <f>IF('1-SETUP'!$Q110="DAILY",JQ61+'1-SETUP'!$V110,IF('1-SETUP'!$Q110="WEEKLY",JQ61+'1-SETUP'!$V110*7,IF('1-SETUP'!$Q110="MONTHLY",EDATE(JQ61,'1-SETUP'!$V110),IF('1-SETUP'!$Q110="YEARLY",EDATE(JQ61,12*'1-SETUP'!$V110),""))))</f>
        <v/>
      </c>
      <c r="JS61" s="10" t="str">
        <f>IF('1-SETUP'!$Q110="DAILY",JR61+'1-SETUP'!$V110,IF('1-SETUP'!$Q110="WEEKLY",JR61+'1-SETUP'!$V110*7,IF('1-SETUP'!$Q110="MONTHLY",EDATE(JR61,'1-SETUP'!$V110),IF('1-SETUP'!$Q110="YEARLY",EDATE(JR61,12*'1-SETUP'!$V110),""))))</f>
        <v/>
      </c>
      <c r="JT61" s="10" t="str">
        <f>IF('1-SETUP'!$Q110="DAILY",JS61+'1-SETUP'!$V110,IF('1-SETUP'!$Q110="WEEKLY",JS61+'1-SETUP'!$V110*7,IF('1-SETUP'!$Q110="MONTHLY",EDATE(JS61,'1-SETUP'!$V110),IF('1-SETUP'!$Q110="YEARLY",EDATE(JS61,12*'1-SETUP'!$V110),""))))</f>
        <v/>
      </c>
      <c r="JU61" s="10" t="str">
        <f>IF('1-SETUP'!$Q110="DAILY",JT61+'1-SETUP'!$V110,IF('1-SETUP'!$Q110="WEEKLY",JT61+'1-SETUP'!$V110*7,IF('1-SETUP'!$Q110="MONTHLY",EDATE(JT61,'1-SETUP'!$V110),IF('1-SETUP'!$Q110="YEARLY",EDATE(JT61,12*'1-SETUP'!$V110),""))))</f>
        <v/>
      </c>
      <c r="JV61" s="10" t="str">
        <f>IF('1-SETUP'!$Q110="DAILY",JU61+'1-SETUP'!$V110,IF('1-SETUP'!$Q110="WEEKLY",JU61+'1-SETUP'!$V110*7,IF('1-SETUP'!$Q110="MONTHLY",EDATE(JU61,'1-SETUP'!$V110),IF('1-SETUP'!$Q110="YEARLY",EDATE(JU61,12*'1-SETUP'!$V110),""))))</f>
        <v/>
      </c>
      <c r="JW61" s="10" t="str">
        <f>IF('1-SETUP'!$Q110="DAILY",JV61+'1-SETUP'!$V110,IF('1-SETUP'!$Q110="WEEKLY",JV61+'1-SETUP'!$V110*7,IF('1-SETUP'!$Q110="MONTHLY",EDATE(JV61,'1-SETUP'!$V110),IF('1-SETUP'!$Q110="YEARLY",EDATE(JV61,12*'1-SETUP'!$V110),""))))</f>
        <v/>
      </c>
      <c r="JX61" s="10" t="str">
        <f>IF('1-SETUP'!$Q110="DAILY",JW61+'1-SETUP'!$V110,IF('1-SETUP'!$Q110="WEEKLY",JW61+'1-SETUP'!$V110*7,IF('1-SETUP'!$Q110="MONTHLY",EDATE(JW61,'1-SETUP'!$V110),IF('1-SETUP'!$Q110="YEARLY",EDATE(JW61,12*'1-SETUP'!$V110),""))))</f>
        <v/>
      </c>
      <c r="JY61" s="10" t="str">
        <f>IF('1-SETUP'!$Q110="DAILY",JX61+'1-SETUP'!$V110,IF('1-SETUP'!$Q110="WEEKLY",JX61+'1-SETUP'!$V110*7,IF('1-SETUP'!$Q110="MONTHLY",EDATE(JX61,'1-SETUP'!$V110),IF('1-SETUP'!$Q110="YEARLY",EDATE(JX61,12*'1-SETUP'!$V110),""))))</f>
        <v/>
      </c>
      <c r="JZ61" s="10" t="str">
        <f>IF('1-SETUP'!$Q110="DAILY",JY61+'1-SETUP'!$V110,IF('1-SETUP'!$Q110="WEEKLY",JY61+'1-SETUP'!$V110*7,IF('1-SETUP'!$Q110="MONTHLY",EDATE(JY61,'1-SETUP'!$V110),IF('1-SETUP'!$Q110="YEARLY",EDATE(JY61,12*'1-SETUP'!$V110),""))))</f>
        <v/>
      </c>
      <c r="KA61" s="10" t="str">
        <f>IF('1-SETUP'!$Q110="DAILY",JZ61+'1-SETUP'!$V110,IF('1-SETUP'!$Q110="WEEKLY",JZ61+'1-SETUP'!$V110*7,IF('1-SETUP'!$Q110="MONTHLY",EDATE(JZ61,'1-SETUP'!$V110),IF('1-SETUP'!$Q110="YEARLY",EDATE(JZ61,12*'1-SETUP'!$V110),""))))</f>
        <v/>
      </c>
      <c r="KB61" s="10" t="str">
        <f>IF('1-SETUP'!$Q110="DAILY",KA61+'1-SETUP'!$V110,IF('1-SETUP'!$Q110="WEEKLY",KA61+'1-SETUP'!$V110*7,IF('1-SETUP'!$Q110="MONTHLY",EDATE(KA61,'1-SETUP'!$V110),IF('1-SETUP'!$Q110="YEARLY",EDATE(KA61,12*'1-SETUP'!$V110),""))))</f>
        <v/>
      </c>
      <c r="KC61" s="10" t="str">
        <f>IF('1-SETUP'!$Q110="DAILY",KB61+'1-SETUP'!$V110,IF('1-SETUP'!$Q110="WEEKLY",KB61+'1-SETUP'!$V110*7,IF('1-SETUP'!$Q110="MONTHLY",EDATE(KB61,'1-SETUP'!$V110),IF('1-SETUP'!$Q110="YEARLY",EDATE(KB61,12*'1-SETUP'!$V110),""))))</f>
        <v/>
      </c>
      <c r="KD61" s="10" t="str">
        <f>IF('1-SETUP'!$Q110="DAILY",KC61+'1-SETUP'!$V110,IF('1-SETUP'!$Q110="WEEKLY",KC61+'1-SETUP'!$V110*7,IF('1-SETUP'!$Q110="MONTHLY",EDATE(KC61,'1-SETUP'!$V110),IF('1-SETUP'!$Q110="YEARLY",EDATE(KC61,12*'1-SETUP'!$V110),""))))</f>
        <v/>
      </c>
      <c r="KE61" s="10" t="str">
        <f>IF('1-SETUP'!$Q110="DAILY",KD61+'1-SETUP'!$V110,IF('1-SETUP'!$Q110="WEEKLY",KD61+'1-SETUP'!$V110*7,IF('1-SETUP'!$Q110="MONTHLY",EDATE(KD61,'1-SETUP'!$V110),IF('1-SETUP'!$Q110="YEARLY",EDATE(KD61,12*'1-SETUP'!$V110),""))))</f>
        <v/>
      </c>
      <c r="KF61" s="10" t="str">
        <f>IF('1-SETUP'!$Q110="DAILY",KE61+'1-SETUP'!$V110,IF('1-SETUP'!$Q110="WEEKLY",KE61+'1-SETUP'!$V110*7,IF('1-SETUP'!$Q110="MONTHLY",EDATE(KE61,'1-SETUP'!$V110),IF('1-SETUP'!$Q110="YEARLY",EDATE(KE61,12*'1-SETUP'!$V110),""))))</f>
        <v/>
      </c>
      <c r="KG61" s="10" t="str">
        <f>IF('1-SETUP'!$Q110="DAILY",KF61+'1-SETUP'!$V110,IF('1-SETUP'!$Q110="WEEKLY",KF61+'1-SETUP'!$V110*7,IF('1-SETUP'!$Q110="MONTHLY",EDATE(KF61,'1-SETUP'!$V110),IF('1-SETUP'!$Q110="YEARLY",EDATE(KF61,12*'1-SETUP'!$V110),""))))</f>
        <v/>
      </c>
      <c r="KH61" s="10" t="str">
        <f>IF('1-SETUP'!$Q110="DAILY",KG61+'1-SETUP'!$V110,IF('1-SETUP'!$Q110="WEEKLY",KG61+'1-SETUP'!$V110*7,IF('1-SETUP'!$Q110="MONTHLY",EDATE(KG61,'1-SETUP'!$V110),IF('1-SETUP'!$Q110="YEARLY",EDATE(KG61,12*'1-SETUP'!$V110),""))))</f>
        <v/>
      </c>
      <c r="KI61" s="10" t="str">
        <f>IF('1-SETUP'!$Q110="DAILY",KH61+'1-SETUP'!$V110,IF('1-SETUP'!$Q110="WEEKLY",KH61+'1-SETUP'!$V110*7,IF('1-SETUP'!$Q110="MONTHLY",EDATE(KH61,'1-SETUP'!$V110),IF('1-SETUP'!$Q110="YEARLY",EDATE(KH61,12*'1-SETUP'!$V110),""))))</f>
        <v/>
      </c>
      <c r="KJ61" s="10" t="str">
        <f>IF('1-SETUP'!$Q110="DAILY",KI61+'1-SETUP'!$V110,IF('1-SETUP'!$Q110="WEEKLY",KI61+'1-SETUP'!$V110*7,IF('1-SETUP'!$Q110="MONTHLY",EDATE(KI61,'1-SETUP'!$V110),IF('1-SETUP'!$Q110="YEARLY",EDATE(KI61,12*'1-SETUP'!$V110),""))))</f>
        <v/>
      </c>
      <c r="KK61" s="10" t="str">
        <f>IF('1-SETUP'!$Q110="DAILY",KJ61+'1-SETUP'!$V110,IF('1-SETUP'!$Q110="WEEKLY",KJ61+'1-SETUP'!$V110*7,IF('1-SETUP'!$Q110="MONTHLY",EDATE(KJ61,'1-SETUP'!$V110),IF('1-SETUP'!$Q110="YEARLY",EDATE(KJ61,12*'1-SETUP'!$V110),""))))</f>
        <v/>
      </c>
      <c r="KL61" s="10" t="str">
        <f>IF('1-SETUP'!$Q110="DAILY",KK61+'1-SETUP'!$V110,IF('1-SETUP'!$Q110="WEEKLY",KK61+'1-SETUP'!$V110*7,IF('1-SETUP'!$Q110="MONTHLY",EDATE(KK61,'1-SETUP'!$V110),IF('1-SETUP'!$Q110="YEARLY",EDATE(KK61,12*'1-SETUP'!$V110),""))))</f>
        <v/>
      </c>
      <c r="KM61" s="10" t="str">
        <f>IF('1-SETUP'!$Q110="DAILY",KL61+'1-SETUP'!$V110,IF('1-SETUP'!$Q110="WEEKLY",KL61+'1-SETUP'!$V110*7,IF('1-SETUP'!$Q110="MONTHLY",EDATE(KL61,'1-SETUP'!$V110),IF('1-SETUP'!$Q110="YEARLY",EDATE(KL61,12*'1-SETUP'!$V110),""))))</f>
        <v/>
      </c>
      <c r="KN61" s="10" t="str">
        <f>IF('1-SETUP'!$Q110="DAILY",KM61+'1-SETUP'!$V110,IF('1-SETUP'!$Q110="WEEKLY",KM61+'1-SETUP'!$V110*7,IF('1-SETUP'!$Q110="MONTHLY",EDATE(KM61,'1-SETUP'!$V110),IF('1-SETUP'!$Q110="YEARLY",EDATE(KM61,12*'1-SETUP'!$V110),""))))</f>
        <v/>
      </c>
      <c r="KO61" s="10" t="str">
        <f>IF('1-SETUP'!$Q110="DAILY",KN61+'1-SETUP'!$V110,IF('1-SETUP'!$Q110="WEEKLY",KN61+'1-SETUP'!$V110*7,IF('1-SETUP'!$Q110="MONTHLY",EDATE(KN61,'1-SETUP'!$V110),IF('1-SETUP'!$Q110="YEARLY",EDATE(KN61,12*'1-SETUP'!$V110),""))))</f>
        <v/>
      </c>
      <c r="KP61" s="10" t="str">
        <f>IF('1-SETUP'!$Q110="DAILY",KO61+'1-SETUP'!$V110,IF('1-SETUP'!$Q110="WEEKLY",KO61+'1-SETUP'!$V110*7,IF('1-SETUP'!$Q110="MONTHLY",EDATE(KO61,'1-SETUP'!$V110),IF('1-SETUP'!$Q110="YEARLY",EDATE(KO61,12*'1-SETUP'!$V110),""))))</f>
        <v/>
      </c>
      <c r="KQ61" s="10" t="str">
        <f>IF('1-SETUP'!$Q110="DAILY",KP61+'1-SETUP'!$V110,IF('1-SETUP'!$Q110="WEEKLY",KP61+'1-SETUP'!$V110*7,IF('1-SETUP'!$Q110="MONTHLY",EDATE(KP61,'1-SETUP'!$V110),IF('1-SETUP'!$Q110="YEARLY",EDATE(KP61,12*'1-SETUP'!$V110),""))))</f>
        <v/>
      </c>
      <c r="KR61" s="10" t="str">
        <f>IF('1-SETUP'!$Q110="DAILY",KQ61+'1-SETUP'!$V110,IF('1-SETUP'!$Q110="WEEKLY",KQ61+'1-SETUP'!$V110*7,IF('1-SETUP'!$Q110="MONTHLY",EDATE(KQ61,'1-SETUP'!$V110),IF('1-SETUP'!$Q110="YEARLY",EDATE(KQ61,12*'1-SETUP'!$V110),""))))</f>
        <v/>
      </c>
      <c r="KS61" s="10" t="str">
        <f>IF('1-SETUP'!$Q110="DAILY",KR61+'1-SETUP'!$V110,IF('1-SETUP'!$Q110="WEEKLY",KR61+'1-SETUP'!$V110*7,IF('1-SETUP'!$Q110="MONTHLY",EDATE(KR61,'1-SETUP'!$V110),IF('1-SETUP'!$Q110="YEARLY",EDATE(KR61,12*'1-SETUP'!$V110),""))))</f>
        <v/>
      </c>
      <c r="KT61" s="10" t="str">
        <f>IF('1-SETUP'!$Q110="DAILY",KS61+'1-SETUP'!$V110,IF('1-SETUP'!$Q110="WEEKLY",KS61+'1-SETUP'!$V110*7,IF('1-SETUP'!$Q110="MONTHLY",EDATE(KS61,'1-SETUP'!$V110),IF('1-SETUP'!$Q110="YEARLY",EDATE(KS61,12*'1-SETUP'!$V110),""))))</f>
        <v/>
      </c>
      <c r="KU61" s="10" t="str">
        <f>IF('1-SETUP'!$Q110="DAILY",KT61+'1-SETUP'!$V110,IF('1-SETUP'!$Q110="WEEKLY",KT61+'1-SETUP'!$V110*7,IF('1-SETUP'!$Q110="MONTHLY",EDATE(KT61,'1-SETUP'!$V110),IF('1-SETUP'!$Q110="YEARLY",EDATE(KT61,12*'1-SETUP'!$V110),""))))</f>
        <v/>
      </c>
      <c r="KV61" s="10" t="str">
        <f>IF('1-SETUP'!$Q110="DAILY",KU61+'1-SETUP'!$V110,IF('1-SETUP'!$Q110="WEEKLY",KU61+'1-SETUP'!$V110*7,IF('1-SETUP'!$Q110="MONTHLY",EDATE(KU61,'1-SETUP'!$V110),IF('1-SETUP'!$Q110="YEARLY",EDATE(KU61,12*'1-SETUP'!$V110),""))))</f>
        <v/>
      </c>
      <c r="KW61" s="10" t="str">
        <f>IF('1-SETUP'!$Q110="DAILY",KV61+'1-SETUP'!$V110,IF('1-SETUP'!$Q110="WEEKLY",KV61+'1-SETUP'!$V110*7,IF('1-SETUP'!$Q110="MONTHLY",EDATE(KV61,'1-SETUP'!$V110),IF('1-SETUP'!$Q110="YEARLY",EDATE(KV61,12*'1-SETUP'!$V110),""))))</f>
        <v/>
      </c>
      <c r="KX61" s="10" t="str">
        <f>IF('1-SETUP'!$Q110="DAILY",KW61+'1-SETUP'!$V110,IF('1-SETUP'!$Q110="WEEKLY",KW61+'1-SETUP'!$V110*7,IF('1-SETUP'!$Q110="MONTHLY",EDATE(KW61,'1-SETUP'!$V110),IF('1-SETUP'!$Q110="YEARLY",EDATE(KW61,12*'1-SETUP'!$V110),""))))</f>
        <v/>
      </c>
      <c r="KY61" s="10" t="str">
        <f>IF('1-SETUP'!$Q110="DAILY",KX61+'1-SETUP'!$V110,IF('1-SETUP'!$Q110="WEEKLY",KX61+'1-SETUP'!$V110*7,IF('1-SETUP'!$Q110="MONTHLY",EDATE(KX61,'1-SETUP'!$V110),IF('1-SETUP'!$Q110="YEARLY",EDATE(KX61,12*'1-SETUP'!$V110),""))))</f>
        <v/>
      </c>
      <c r="KZ61" s="10" t="str">
        <f>IF('1-SETUP'!$Q110="DAILY",KY61+'1-SETUP'!$V110,IF('1-SETUP'!$Q110="WEEKLY",KY61+'1-SETUP'!$V110*7,IF('1-SETUP'!$Q110="MONTHLY",EDATE(KY61,'1-SETUP'!$V110),IF('1-SETUP'!$Q110="YEARLY",EDATE(KY61,12*'1-SETUP'!$V110),""))))</f>
        <v/>
      </c>
      <c r="LA61" s="10" t="str">
        <f>IF('1-SETUP'!$Q110="DAILY",KZ61+'1-SETUP'!$V110,IF('1-SETUP'!$Q110="WEEKLY",KZ61+'1-SETUP'!$V110*7,IF('1-SETUP'!$Q110="MONTHLY",EDATE(KZ61,'1-SETUP'!$V110),IF('1-SETUP'!$Q110="YEARLY",EDATE(KZ61,12*'1-SETUP'!$V110),""))))</f>
        <v/>
      </c>
      <c r="LB61" s="10" t="str">
        <f>IF('1-SETUP'!$Q110="DAILY",LA61+'1-SETUP'!$V110,IF('1-SETUP'!$Q110="WEEKLY",LA61+'1-SETUP'!$V110*7,IF('1-SETUP'!$Q110="MONTHLY",EDATE(LA61,'1-SETUP'!$V110),IF('1-SETUP'!$Q110="YEARLY",EDATE(LA61,12*'1-SETUP'!$V110),""))))</f>
        <v/>
      </c>
      <c r="LC61" s="10" t="str">
        <f>IF('1-SETUP'!$Q110="DAILY",LB61+'1-SETUP'!$V110,IF('1-SETUP'!$Q110="WEEKLY",LB61+'1-SETUP'!$V110*7,IF('1-SETUP'!$Q110="MONTHLY",EDATE(LB61,'1-SETUP'!$V110),IF('1-SETUP'!$Q110="YEARLY",EDATE(LB61,12*'1-SETUP'!$V110),""))))</f>
        <v/>
      </c>
      <c r="LD61" s="10" t="str">
        <f>IF('1-SETUP'!$Q110="DAILY",LC61+'1-SETUP'!$V110,IF('1-SETUP'!$Q110="WEEKLY",LC61+'1-SETUP'!$V110*7,IF('1-SETUP'!$Q110="MONTHLY",EDATE(LC61,'1-SETUP'!$V110),IF('1-SETUP'!$Q110="YEARLY",EDATE(LC61,12*'1-SETUP'!$V110),""))))</f>
        <v/>
      </c>
      <c r="LE61" s="10" t="str">
        <f>IF('1-SETUP'!$Q110="DAILY",LD61+'1-SETUP'!$V110,IF('1-SETUP'!$Q110="WEEKLY",LD61+'1-SETUP'!$V110*7,IF('1-SETUP'!$Q110="MONTHLY",EDATE(LD61,'1-SETUP'!$V110),IF('1-SETUP'!$Q110="YEARLY",EDATE(LD61,12*'1-SETUP'!$V110),""))))</f>
        <v/>
      </c>
      <c r="LF61" s="10" t="str">
        <f>IF('1-SETUP'!$Q110="DAILY",LE61+'1-SETUP'!$V110,IF('1-SETUP'!$Q110="WEEKLY",LE61+'1-SETUP'!$V110*7,IF('1-SETUP'!$Q110="MONTHLY",EDATE(LE61,'1-SETUP'!$V110),IF('1-SETUP'!$Q110="YEARLY",EDATE(LE61,12*'1-SETUP'!$V110),""))))</f>
        <v/>
      </c>
      <c r="LG61" s="10" t="str">
        <f>IF('1-SETUP'!$Q110="DAILY",LF61+'1-SETUP'!$V110,IF('1-SETUP'!$Q110="WEEKLY",LF61+'1-SETUP'!$V110*7,IF('1-SETUP'!$Q110="MONTHLY",EDATE(LF61,'1-SETUP'!$V110),IF('1-SETUP'!$Q110="YEARLY",EDATE(LF61,12*'1-SETUP'!$V110),""))))</f>
        <v/>
      </c>
      <c r="LH61" s="10" t="str">
        <f>IF('1-SETUP'!$Q110="DAILY",LG61+'1-SETUP'!$V110,IF('1-SETUP'!$Q110="WEEKLY",LG61+'1-SETUP'!$V110*7,IF('1-SETUP'!$Q110="MONTHLY",EDATE(LG61,'1-SETUP'!$V110),IF('1-SETUP'!$Q110="YEARLY",EDATE(LG61,12*'1-SETUP'!$V110),""))))</f>
        <v/>
      </c>
      <c r="LI61" s="10" t="str">
        <f>IF('1-SETUP'!$Q110="DAILY",LH61+'1-SETUP'!$V110,IF('1-SETUP'!$Q110="WEEKLY",LH61+'1-SETUP'!$V110*7,IF('1-SETUP'!$Q110="MONTHLY",EDATE(LH61,'1-SETUP'!$V110),IF('1-SETUP'!$Q110="YEARLY",EDATE(LH61,12*'1-SETUP'!$V110),""))))</f>
        <v/>
      </c>
      <c r="LJ61" s="10" t="str">
        <f>IF('1-SETUP'!$Q110="DAILY",LI61+'1-SETUP'!$V110,IF('1-SETUP'!$Q110="WEEKLY",LI61+'1-SETUP'!$V110*7,IF('1-SETUP'!$Q110="MONTHLY",EDATE(LI61,'1-SETUP'!$V110),IF('1-SETUP'!$Q110="YEARLY",EDATE(LI61,12*'1-SETUP'!$V110),""))))</f>
        <v/>
      </c>
      <c r="LK61" s="10" t="str">
        <f>IF('1-SETUP'!$Q110="DAILY",LJ61+'1-SETUP'!$V110,IF('1-SETUP'!$Q110="WEEKLY",LJ61+'1-SETUP'!$V110*7,IF('1-SETUP'!$Q110="MONTHLY",EDATE(LJ61,'1-SETUP'!$V110),IF('1-SETUP'!$Q110="YEARLY",EDATE(LJ61,12*'1-SETUP'!$V110),""))))</f>
        <v/>
      </c>
      <c r="LL61" s="10" t="str">
        <f>IF('1-SETUP'!$Q110="DAILY",LK61+'1-SETUP'!$V110,IF('1-SETUP'!$Q110="WEEKLY",LK61+'1-SETUP'!$V110*7,IF('1-SETUP'!$Q110="MONTHLY",EDATE(LK61,'1-SETUP'!$V110),IF('1-SETUP'!$Q110="YEARLY",EDATE(LK61,12*'1-SETUP'!$V110),""))))</f>
        <v/>
      </c>
      <c r="LM61" s="10" t="str">
        <f>IF('1-SETUP'!$Q110="DAILY",LL61+'1-SETUP'!$V110,IF('1-SETUP'!$Q110="WEEKLY",LL61+'1-SETUP'!$V110*7,IF('1-SETUP'!$Q110="MONTHLY",EDATE(LL61,'1-SETUP'!$V110),IF('1-SETUP'!$Q110="YEARLY",EDATE(LL61,12*'1-SETUP'!$V110),""))))</f>
        <v/>
      </c>
      <c r="LN61" s="10" t="str">
        <f>IF('1-SETUP'!$Q110="DAILY",LM61+'1-SETUP'!$V110,IF('1-SETUP'!$Q110="WEEKLY",LM61+'1-SETUP'!$V110*7,IF('1-SETUP'!$Q110="MONTHLY",EDATE(LM61,'1-SETUP'!$V110),IF('1-SETUP'!$Q110="YEARLY",EDATE(LM61,12*'1-SETUP'!$V110),""))))</f>
        <v/>
      </c>
      <c r="LO61" s="10" t="str">
        <f>IF('1-SETUP'!$Q110="DAILY",LN61+'1-SETUP'!$V110,IF('1-SETUP'!$Q110="WEEKLY",LN61+'1-SETUP'!$V110*7,IF('1-SETUP'!$Q110="MONTHLY",EDATE(LN61,'1-SETUP'!$V110),IF('1-SETUP'!$Q110="YEARLY",EDATE(LN61,12*'1-SETUP'!$V110),""))))</f>
        <v/>
      </c>
      <c r="LP61" s="10" t="str">
        <f>IF('1-SETUP'!$Q110="DAILY",LO61+'1-SETUP'!$V110,IF('1-SETUP'!$Q110="WEEKLY",LO61+'1-SETUP'!$V110*7,IF('1-SETUP'!$Q110="MONTHLY",EDATE(LO61,'1-SETUP'!$V110),IF('1-SETUP'!$Q110="YEARLY",EDATE(LO61,12*'1-SETUP'!$V110),""))))</f>
        <v/>
      </c>
      <c r="LQ61" s="10" t="str">
        <f>IF('1-SETUP'!$Q110="DAILY",LP61+'1-SETUP'!$V110,IF('1-SETUP'!$Q110="WEEKLY",LP61+'1-SETUP'!$V110*7,IF('1-SETUP'!$Q110="MONTHLY",EDATE(LP61,'1-SETUP'!$V110),IF('1-SETUP'!$Q110="YEARLY",EDATE(LP61,12*'1-SETUP'!$V110),""))))</f>
        <v/>
      </c>
      <c r="LR61" s="10" t="str">
        <f>IF('1-SETUP'!$Q110="DAILY",LQ61+'1-SETUP'!$V110,IF('1-SETUP'!$Q110="WEEKLY",LQ61+'1-SETUP'!$V110*7,IF('1-SETUP'!$Q110="MONTHLY",EDATE(LQ61,'1-SETUP'!$V110),IF('1-SETUP'!$Q110="YEARLY",EDATE(LQ61,12*'1-SETUP'!$V110),""))))</f>
        <v/>
      </c>
      <c r="LS61" s="10" t="str">
        <f>IF('1-SETUP'!$Q110="DAILY",LR61+'1-SETUP'!$V110,IF('1-SETUP'!$Q110="WEEKLY",LR61+'1-SETUP'!$V110*7,IF('1-SETUP'!$Q110="MONTHLY",EDATE(LR61,'1-SETUP'!$V110),IF('1-SETUP'!$Q110="YEARLY",EDATE(LR61,12*'1-SETUP'!$V110),""))))</f>
        <v/>
      </c>
      <c r="LT61" s="10" t="str">
        <f>IF('1-SETUP'!$Q110="DAILY",LS61+'1-SETUP'!$V110,IF('1-SETUP'!$Q110="WEEKLY",LS61+'1-SETUP'!$V110*7,IF('1-SETUP'!$Q110="MONTHLY",EDATE(LS61,'1-SETUP'!$V110),IF('1-SETUP'!$Q110="YEARLY",EDATE(LS61,12*'1-SETUP'!$V110),""))))</f>
        <v/>
      </c>
      <c r="LU61" s="10" t="str">
        <f>IF('1-SETUP'!$Q110="DAILY",LT61+'1-SETUP'!$V110,IF('1-SETUP'!$Q110="WEEKLY",LT61+'1-SETUP'!$V110*7,IF('1-SETUP'!$Q110="MONTHLY",EDATE(LT61,'1-SETUP'!$V110),IF('1-SETUP'!$Q110="YEARLY",EDATE(LT61,12*'1-SETUP'!$V110),""))))</f>
        <v/>
      </c>
      <c r="LV61" s="10" t="str">
        <f>IF('1-SETUP'!$Q110="DAILY",LU61+'1-SETUP'!$V110,IF('1-SETUP'!$Q110="WEEKLY",LU61+'1-SETUP'!$V110*7,IF('1-SETUP'!$Q110="MONTHLY",EDATE(LU61,'1-SETUP'!$V110),IF('1-SETUP'!$Q110="YEARLY",EDATE(LU61,12*'1-SETUP'!$V110),""))))</f>
        <v/>
      </c>
      <c r="LW61" s="10" t="str">
        <f>IF('1-SETUP'!$Q110="DAILY",LV61+'1-SETUP'!$V110,IF('1-SETUP'!$Q110="WEEKLY",LV61+'1-SETUP'!$V110*7,IF('1-SETUP'!$Q110="MONTHLY",EDATE(LV61,'1-SETUP'!$V110),IF('1-SETUP'!$Q110="YEARLY",EDATE(LV61,12*'1-SETUP'!$V110),""))))</f>
        <v/>
      </c>
      <c r="LX61" s="10" t="str">
        <f>IF('1-SETUP'!$Q110="DAILY",LW61+'1-SETUP'!$V110,IF('1-SETUP'!$Q110="WEEKLY",LW61+'1-SETUP'!$V110*7,IF('1-SETUP'!$Q110="MONTHLY",EDATE(LW61,'1-SETUP'!$V110),IF('1-SETUP'!$Q110="YEARLY",EDATE(LW61,12*'1-SETUP'!$V110),""))))</f>
        <v/>
      </c>
      <c r="LY61" s="10" t="str">
        <f>IF('1-SETUP'!$Q110="DAILY",LX61+'1-SETUP'!$V110,IF('1-SETUP'!$Q110="WEEKLY",LX61+'1-SETUP'!$V110*7,IF('1-SETUP'!$Q110="MONTHLY",EDATE(LX61,'1-SETUP'!$V110),IF('1-SETUP'!$Q110="YEARLY",EDATE(LX61,12*'1-SETUP'!$V110),""))))</f>
        <v/>
      </c>
      <c r="LZ61" s="10" t="str">
        <f>IF('1-SETUP'!$Q110="DAILY",LY61+'1-SETUP'!$V110,IF('1-SETUP'!$Q110="WEEKLY",LY61+'1-SETUP'!$V110*7,IF('1-SETUP'!$Q110="MONTHLY",EDATE(LY61,'1-SETUP'!$V110),IF('1-SETUP'!$Q110="YEARLY",EDATE(LY61,12*'1-SETUP'!$V110),""))))</f>
        <v/>
      </c>
      <c r="MA61" s="10" t="str">
        <f>IF('1-SETUP'!$Q110="DAILY",LZ61+'1-SETUP'!$V110,IF('1-SETUP'!$Q110="WEEKLY",LZ61+'1-SETUP'!$V110*7,IF('1-SETUP'!$Q110="MONTHLY",EDATE(LZ61,'1-SETUP'!$V110),IF('1-SETUP'!$Q110="YEARLY",EDATE(LZ61,12*'1-SETUP'!$V110),""))))</f>
        <v/>
      </c>
      <c r="MB61" s="10" t="str">
        <f>IF('1-SETUP'!$Q110="DAILY",MA61+'1-SETUP'!$V110,IF('1-SETUP'!$Q110="WEEKLY",MA61+'1-SETUP'!$V110*7,IF('1-SETUP'!$Q110="MONTHLY",EDATE(MA61,'1-SETUP'!$V110),IF('1-SETUP'!$Q110="YEARLY",EDATE(MA61,12*'1-SETUP'!$V110),""))))</f>
        <v/>
      </c>
      <c r="MC61" s="10" t="str">
        <f>IF('1-SETUP'!$Q110="DAILY",MB61+'1-SETUP'!$V110,IF('1-SETUP'!$Q110="WEEKLY",MB61+'1-SETUP'!$V110*7,IF('1-SETUP'!$Q110="MONTHLY",EDATE(MB61,'1-SETUP'!$V110),IF('1-SETUP'!$Q110="YEARLY",EDATE(MB61,12*'1-SETUP'!$V110),""))))</f>
        <v/>
      </c>
      <c r="MD61" s="10" t="str">
        <f>IF('1-SETUP'!$Q110="DAILY",MC61+'1-SETUP'!$V110,IF('1-SETUP'!$Q110="WEEKLY",MC61+'1-SETUP'!$V110*7,IF('1-SETUP'!$Q110="MONTHLY",EDATE(MC61,'1-SETUP'!$V110),IF('1-SETUP'!$Q110="YEARLY",EDATE(MC61,12*'1-SETUP'!$V110),""))))</f>
        <v/>
      </c>
      <c r="ME61" s="10" t="str">
        <f>IF('1-SETUP'!$Q110="DAILY",MD61+'1-SETUP'!$V110,IF('1-SETUP'!$Q110="WEEKLY",MD61+'1-SETUP'!$V110*7,IF('1-SETUP'!$Q110="MONTHLY",EDATE(MD61,'1-SETUP'!$V110),IF('1-SETUP'!$Q110="YEARLY",EDATE(MD61,12*'1-SETUP'!$V110),""))))</f>
        <v/>
      </c>
      <c r="MF61" s="10" t="str">
        <f>IF('1-SETUP'!$Q110="DAILY",ME61+'1-SETUP'!$V110,IF('1-SETUP'!$Q110="WEEKLY",ME61+'1-SETUP'!$V110*7,IF('1-SETUP'!$Q110="MONTHLY",EDATE(ME61,'1-SETUP'!$V110),IF('1-SETUP'!$Q110="YEARLY",EDATE(ME61,12*'1-SETUP'!$V110),""))))</f>
        <v/>
      </c>
      <c r="MG61" s="10" t="str">
        <f>IF('1-SETUP'!$Q110="DAILY",MF61+'1-SETUP'!$V110,IF('1-SETUP'!$Q110="WEEKLY",MF61+'1-SETUP'!$V110*7,IF('1-SETUP'!$Q110="MONTHLY",EDATE(MF61,'1-SETUP'!$V110),IF('1-SETUP'!$Q110="YEARLY",EDATE(MF61,12*'1-SETUP'!$V110),""))))</f>
        <v/>
      </c>
      <c r="MH61" s="10" t="str">
        <f>IF('1-SETUP'!$Q110="DAILY",MG61+'1-SETUP'!$V110,IF('1-SETUP'!$Q110="WEEKLY",MG61+'1-SETUP'!$V110*7,IF('1-SETUP'!$Q110="MONTHLY",EDATE(MG61,'1-SETUP'!$V110),IF('1-SETUP'!$Q110="YEARLY",EDATE(MG61,12*'1-SETUP'!$V110),""))))</f>
        <v/>
      </c>
      <c r="MI61" s="10" t="str">
        <f>IF('1-SETUP'!$Q110="DAILY",MH61+'1-SETUP'!$V110,IF('1-SETUP'!$Q110="WEEKLY",MH61+'1-SETUP'!$V110*7,IF('1-SETUP'!$Q110="MONTHLY",EDATE(MH61,'1-SETUP'!$V110),IF('1-SETUP'!$Q110="YEARLY",EDATE(MH61,12*'1-SETUP'!$V110),""))))</f>
        <v/>
      </c>
      <c r="MJ61" s="10" t="str">
        <f>IF('1-SETUP'!$Q110="DAILY",MI61+'1-SETUP'!$V110,IF('1-SETUP'!$Q110="WEEKLY",MI61+'1-SETUP'!$V110*7,IF('1-SETUP'!$Q110="MONTHLY",EDATE(MI61,'1-SETUP'!$V110),IF('1-SETUP'!$Q110="YEARLY",EDATE(MI61,12*'1-SETUP'!$V110),""))))</f>
        <v/>
      </c>
      <c r="MK61" s="10" t="str">
        <f>IF('1-SETUP'!$Q110="DAILY",MJ61+'1-SETUP'!$V110,IF('1-SETUP'!$Q110="WEEKLY",MJ61+'1-SETUP'!$V110*7,IF('1-SETUP'!$Q110="MONTHLY",EDATE(MJ61,'1-SETUP'!$V110),IF('1-SETUP'!$Q110="YEARLY",EDATE(MJ61,12*'1-SETUP'!$V110),""))))</f>
        <v/>
      </c>
      <c r="ML61" s="10" t="str">
        <f>IF('1-SETUP'!$Q110="DAILY",MK61+'1-SETUP'!$V110,IF('1-SETUP'!$Q110="WEEKLY",MK61+'1-SETUP'!$V110*7,IF('1-SETUP'!$Q110="MONTHLY",EDATE(MK61,'1-SETUP'!$V110),IF('1-SETUP'!$Q110="YEARLY",EDATE(MK61,12*'1-SETUP'!$V110),""))))</f>
        <v/>
      </c>
      <c r="MM61" s="10" t="str">
        <f>IF('1-SETUP'!$Q110="DAILY",ML61+'1-SETUP'!$V110,IF('1-SETUP'!$Q110="WEEKLY",ML61+'1-SETUP'!$V110*7,IF('1-SETUP'!$Q110="MONTHLY",EDATE(ML61,'1-SETUP'!$V110),IF('1-SETUP'!$Q110="YEARLY",EDATE(ML61,12*'1-SETUP'!$V110),""))))</f>
        <v/>
      </c>
      <c r="MN61" s="10" t="str">
        <f>IF('1-SETUP'!$Q110="DAILY",MM61+'1-SETUP'!$V110,IF('1-SETUP'!$Q110="WEEKLY",MM61+'1-SETUP'!$V110*7,IF('1-SETUP'!$Q110="MONTHLY",EDATE(MM61,'1-SETUP'!$V110),IF('1-SETUP'!$Q110="YEARLY",EDATE(MM61,12*'1-SETUP'!$V110),""))))</f>
        <v/>
      </c>
      <c r="MO61" s="10" t="str">
        <f>IF('1-SETUP'!$Q110="DAILY",MN61+'1-SETUP'!$V110,IF('1-SETUP'!$Q110="WEEKLY",MN61+'1-SETUP'!$V110*7,IF('1-SETUP'!$Q110="MONTHLY",EDATE(MN61,'1-SETUP'!$V110),IF('1-SETUP'!$Q110="YEARLY",EDATE(MN61,12*'1-SETUP'!$V110),""))))</f>
        <v/>
      </c>
      <c r="MP61" s="10" t="str">
        <f>IF('1-SETUP'!$Q110="DAILY",MO61+'1-SETUP'!$V110,IF('1-SETUP'!$Q110="WEEKLY",MO61+'1-SETUP'!$V110*7,IF('1-SETUP'!$Q110="MONTHLY",EDATE(MO61,'1-SETUP'!$V110),IF('1-SETUP'!$Q110="YEARLY",EDATE(MO61,12*'1-SETUP'!$V110),""))))</f>
        <v/>
      </c>
      <c r="MQ61" s="10" t="str">
        <f>IF('1-SETUP'!$Q110="DAILY",MP61+'1-SETUP'!$V110,IF('1-SETUP'!$Q110="WEEKLY",MP61+'1-SETUP'!$V110*7,IF('1-SETUP'!$Q110="MONTHLY",EDATE(MP61,'1-SETUP'!$V110),IF('1-SETUP'!$Q110="YEARLY",EDATE(MP61,12*'1-SETUP'!$V110),""))))</f>
        <v/>
      </c>
      <c r="MR61" s="10" t="str">
        <f>IF('1-SETUP'!$Q110="DAILY",MQ61+'1-SETUP'!$V110,IF('1-SETUP'!$Q110="WEEKLY",MQ61+'1-SETUP'!$V110*7,IF('1-SETUP'!$Q110="MONTHLY",EDATE(MQ61,'1-SETUP'!$V110),IF('1-SETUP'!$Q110="YEARLY",EDATE(MQ61,12*'1-SETUP'!$V110),""))))</f>
        <v/>
      </c>
      <c r="MS61" s="10" t="str">
        <f>IF('1-SETUP'!$Q110="DAILY",MR61+'1-SETUP'!$V110,IF('1-SETUP'!$Q110="WEEKLY",MR61+'1-SETUP'!$V110*7,IF('1-SETUP'!$Q110="MONTHLY",EDATE(MR61,'1-SETUP'!$V110),IF('1-SETUP'!$Q110="YEARLY",EDATE(MR61,12*'1-SETUP'!$V110),""))))</f>
        <v/>
      </c>
      <c r="MT61" s="10" t="str">
        <f>IF('1-SETUP'!$Q110="DAILY",MS61+'1-SETUP'!$V110,IF('1-SETUP'!$Q110="WEEKLY",MS61+'1-SETUP'!$V110*7,IF('1-SETUP'!$Q110="MONTHLY",EDATE(MS61,'1-SETUP'!$V110),IF('1-SETUP'!$Q110="YEARLY",EDATE(MS61,12*'1-SETUP'!$V110),""))))</f>
        <v/>
      </c>
      <c r="MU61" s="10" t="str">
        <f>IF('1-SETUP'!$Q110="DAILY",MT61+'1-SETUP'!$V110,IF('1-SETUP'!$Q110="WEEKLY",MT61+'1-SETUP'!$V110*7,IF('1-SETUP'!$Q110="MONTHLY",EDATE(MT61,'1-SETUP'!$V110),IF('1-SETUP'!$Q110="YEARLY",EDATE(MT61,12*'1-SETUP'!$V110),""))))</f>
        <v/>
      </c>
      <c r="MV61" s="10" t="str">
        <f>IF('1-SETUP'!$Q110="DAILY",MU61+'1-SETUP'!$V110,IF('1-SETUP'!$Q110="WEEKLY",MU61+'1-SETUP'!$V110*7,IF('1-SETUP'!$Q110="MONTHLY",EDATE(MU61,'1-SETUP'!$V110),IF('1-SETUP'!$Q110="YEARLY",EDATE(MU61,12*'1-SETUP'!$V110),""))))</f>
        <v/>
      </c>
      <c r="MW61" s="10" t="str">
        <f>IF('1-SETUP'!$Q110="DAILY",MV61+'1-SETUP'!$V110,IF('1-SETUP'!$Q110="WEEKLY",MV61+'1-SETUP'!$V110*7,IF('1-SETUP'!$Q110="MONTHLY",EDATE(MV61,'1-SETUP'!$V110),IF('1-SETUP'!$Q110="YEARLY",EDATE(MV61,12*'1-SETUP'!$V110),""))))</f>
        <v/>
      </c>
      <c r="MX61" s="10" t="str">
        <f>IF('1-SETUP'!$Q110="DAILY",MW61+'1-SETUP'!$V110,IF('1-SETUP'!$Q110="WEEKLY",MW61+'1-SETUP'!$V110*7,IF('1-SETUP'!$Q110="MONTHLY",EDATE(MW61,'1-SETUP'!$V110),IF('1-SETUP'!$Q110="YEARLY",EDATE(MW61,12*'1-SETUP'!$V110),""))))</f>
        <v/>
      </c>
      <c r="MY61" s="10" t="str">
        <f>IF('1-SETUP'!$Q110="DAILY",MX61+'1-SETUP'!$V110,IF('1-SETUP'!$Q110="WEEKLY",MX61+'1-SETUP'!$V110*7,IF('1-SETUP'!$Q110="MONTHLY",EDATE(MX61,'1-SETUP'!$V110),IF('1-SETUP'!$Q110="YEARLY",EDATE(MX61,12*'1-SETUP'!$V110),""))))</f>
        <v/>
      </c>
      <c r="MZ61" s="10" t="str">
        <f>IF('1-SETUP'!$Q110="DAILY",MY61+'1-SETUP'!$V110,IF('1-SETUP'!$Q110="WEEKLY",MY61+'1-SETUP'!$V110*7,IF('1-SETUP'!$Q110="MONTHLY",EDATE(MY61,'1-SETUP'!$V110),IF('1-SETUP'!$Q110="YEARLY",EDATE(MY61,12*'1-SETUP'!$V110),""))))</f>
        <v/>
      </c>
      <c r="NA61" s="10" t="str">
        <f>IF('1-SETUP'!$Q110="DAILY",MZ61+'1-SETUP'!$V110,IF('1-SETUP'!$Q110="WEEKLY",MZ61+'1-SETUP'!$V110*7,IF('1-SETUP'!$Q110="MONTHLY",EDATE(MZ61,'1-SETUP'!$V110),IF('1-SETUP'!$Q110="YEARLY",EDATE(MZ61,12*'1-SETUP'!$V110),""))))</f>
        <v/>
      </c>
      <c r="NB61" s="10" t="str">
        <f>IF('1-SETUP'!$Q110="DAILY",NA61+'1-SETUP'!$V110,IF('1-SETUP'!$Q110="WEEKLY",NA61+'1-SETUP'!$V110*7,IF('1-SETUP'!$Q110="MONTHLY",EDATE(NA61,'1-SETUP'!$V110),IF('1-SETUP'!$Q110="YEARLY",EDATE(NA61,12*'1-SETUP'!$V110),""))))</f>
        <v/>
      </c>
      <c r="NC61" s="10" t="str">
        <f>IF('1-SETUP'!$Q110="DAILY",NB61+'1-SETUP'!$V110,IF('1-SETUP'!$Q110="WEEKLY",NB61+'1-SETUP'!$V110*7,IF('1-SETUP'!$Q110="MONTHLY",EDATE(NB61,'1-SETUP'!$V110),IF('1-SETUP'!$Q110="YEARLY",EDATE(NB61,12*'1-SETUP'!$V110),""))))</f>
        <v/>
      </c>
    </row>
    <row r="62" spans="1:367" x14ac:dyDescent="0.45">
      <c r="A62">
        <f>'1-SETUP'!A111</f>
        <v>0</v>
      </c>
      <c r="B62" t="str">
        <f>_xlfn.CONCAT('1-SETUP'!$O111," ",'1-SETUP'!$Q111," ",'1-SETUP'!$T111," ",'1-SETUP'!$V111," ",'1-SETUP'!$W111," ",'1-SETUP'!$Z111," ",TEXT('1-SETUP'!$AC111,"mm/dd/yyyy"))</f>
        <v xml:space="preserve">      01/00/1900</v>
      </c>
      <c r="C62" s="10">
        <f>'1-SETUP'!$AC111</f>
        <v>0</v>
      </c>
      <c r="D62" s="10" t="str">
        <f>IF('1-SETUP'!$Q111="DAILY",C62+'1-SETUP'!$V111,IF('1-SETUP'!$Q111="WEEKLY",C62+'1-SETUP'!$V111*7,IF('1-SETUP'!$Q111="MONTHLY",EDATE(C62,'1-SETUP'!$V111),IF('1-SETUP'!$Q111="YEARLY",EDATE(C62,12*'1-SETUP'!$V111),""))))</f>
        <v/>
      </c>
      <c r="E62" s="10" t="str">
        <f>IF('1-SETUP'!$Q111="DAILY",D62+'1-SETUP'!$V111,IF('1-SETUP'!$Q111="WEEKLY",D62+'1-SETUP'!$V111*7,IF('1-SETUP'!$Q111="MONTHLY",EDATE(D62,'1-SETUP'!$V111),IF('1-SETUP'!$Q111="YEARLY",EDATE(D62,12*'1-SETUP'!$V111),""))))</f>
        <v/>
      </c>
      <c r="F62" s="10" t="str">
        <f>IF('1-SETUP'!$Q111="DAILY",E62+'1-SETUP'!$V111,IF('1-SETUP'!$Q111="WEEKLY",E62+'1-SETUP'!$V111*7,IF('1-SETUP'!$Q111="MONTHLY",EDATE(E62,'1-SETUP'!$V111),IF('1-SETUP'!$Q111="YEARLY",EDATE(E62,12*'1-SETUP'!$V111),""))))</f>
        <v/>
      </c>
      <c r="G62" s="10" t="str">
        <f>IF('1-SETUP'!$Q111="DAILY",F62+'1-SETUP'!$V111,IF('1-SETUP'!$Q111="WEEKLY",F62+'1-SETUP'!$V111*7,IF('1-SETUP'!$Q111="MONTHLY",EDATE(F62,'1-SETUP'!$V111),IF('1-SETUP'!$Q111="YEARLY",EDATE(F62,12*'1-SETUP'!$V111),""))))</f>
        <v/>
      </c>
      <c r="H62" s="10" t="str">
        <f>IF('1-SETUP'!$Q111="DAILY",G62+'1-SETUP'!$V111,IF('1-SETUP'!$Q111="WEEKLY",G62+'1-SETUP'!$V111*7,IF('1-SETUP'!$Q111="MONTHLY",EDATE(G62,'1-SETUP'!$V111),IF('1-SETUP'!$Q111="YEARLY",EDATE(G62,12*'1-SETUP'!$V111),""))))</f>
        <v/>
      </c>
      <c r="I62" s="10" t="str">
        <f>IF('1-SETUP'!$Q111="DAILY",H62+'1-SETUP'!$V111,IF('1-SETUP'!$Q111="WEEKLY",H62+'1-SETUP'!$V111*7,IF('1-SETUP'!$Q111="MONTHLY",EDATE(H62,'1-SETUP'!$V111),IF('1-SETUP'!$Q111="YEARLY",EDATE(H62,12*'1-SETUP'!$V111),""))))</f>
        <v/>
      </c>
      <c r="J62" s="10" t="str">
        <f>IF('1-SETUP'!$Q111="DAILY",I62+'1-SETUP'!$V111,IF('1-SETUP'!$Q111="WEEKLY",I62+'1-SETUP'!$V111*7,IF('1-SETUP'!$Q111="MONTHLY",EDATE(I62,'1-SETUP'!$V111),IF('1-SETUP'!$Q111="YEARLY",EDATE(I62,12*'1-SETUP'!$V111),""))))</f>
        <v/>
      </c>
      <c r="K62" s="10" t="str">
        <f>IF('1-SETUP'!$Q111="DAILY",J62+'1-SETUP'!$V111,IF('1-SETUP'!$Q111="WEEKLY",J62+'1-SETUP'!$V111*7,IF('1-SETUP'!$Q111="MONTHLY",EDATE(J62,'1-SETUP'!$V111),IF('1-SETUP'!$Q111="YEARLY",EDATE(J62,12*'1-SETUP'!$V111),""))))</f>
        <v/>
      </c>
      <c r="L62" s="10" t="str">
        <f>IF('1-SETUP'!$Q111="DAILY",K62+'1-SETUP'!$V111,IF('1-SETUP'!$Q111="WEEKLY",K62+'1-SETUP'!$V111*7,IF('1-SETUP'!$Q111="MONTHLY",EDATE(K62,'1-SETUP'!$V111),IF('1-SETUP'!$Q111="YEARLY",EDATE(K62,12*'1-SETUP'!$V111),""))))</f>
        <v/>
      </c>
      <c r="M62" s="10" t="str">
        <f>IF('1-SETUP'!$Q111="DAILY",L62+'1-SETUP'!$V111,IF('1-SETUP'!$Q111="WEEKLY",L62+'1-SETUP'!$V111*7,IF('1-SETUP'!$Q111="MONTHLY",EDATE(L62,'1-SETUP'!$V111),IF('1-SETUP'!$Q111="YEARLY",EDATE(L62,12*'1-SETUP'!$V111),""))))</f>
        <v/>
      </c>
      <c r="N62" s="10" t="str">
        <f>IF('1-SETUP'!$Q111="DAILY",M62+'1-SETUP'!$V111,IF('1-SETUP'!$Q111="WEEKLY",M62+'1-SETUP'!$V111*7,IF('1-SETUP'!$Q111="MONTHLY",EDATE(M62,'1-SETUP'!$V111),IF('1-SETUP'!$Q111="YEARLY",EDATE(M62,12*'1-SETUP'!$V111),""))))</f>
        <v/>
      </c>
      <c r="O62" s="10" t="str">
        <f>IF('1-SETUP'!$Q111="DAILY",N62+'1-SETUP'!$V111,IF('1-SETUP'!$Q111="WEEKLY",N62+'1-SETUP'!$V111*7,IF('1-SETUP'!$Q111="MONTHLY",EDATE(N62,'1-SETUP'!$V111),IF('1-SETUP'!$Q111="YEARLY",EDATE(N62,12*'1-SETUP'!$V111),""))))</f>
        <v/>
      </c>
      <c r="P62" s="10" t="str">
        <f>IF('1-SETUP'!$Q111="DAILY",O62+'1-SETUP'!$V111,IF('1-SETUP'!$Q111="WEEKLY",O62+'1-SETUP'!$V111*7,IF('1-SETUP'!$Q111="MONTHLY",EDATE(O62,'1-SETUP'!$V111),IF('1-SETUP'!$Q111="YEARLY",EDATE(O62,12*'1-SETUP'!$V111),""))))</f>
        <v/>
      </c>
      <c r="Q62" s="10" t="str">
        <f>IF('1-SETUP'!$Q111="DAILY",P62+'1-SETUP'!$V111,IF('1-SETUP'!$Q111="WEEKLY",P62+'1-SETUP'!$V111*7,IF('1-SETUP'!$Q111="MONTHLY",EDATE(P62,'1-SETUP'!$V111),IF('1-SETUP'!$Q111="YEARLY",EDATE(P62,12*'1-SETUP'!$V111),""))))</f>
        <v/>
      </c>
      <c r="R62" s="10" t="str">
        <f>IF('1-SETUP'!$Q111="DAILY",Q62+'1-SETUP'!$V111,IF('1-SETUP'!$Q111="WEEKLY",Q62+'1-SETUP'!$V111*7,IF('1-SETUP'!$Q111="MONTHLY",EDATE(Q62,'1-SETUP'!$V111),IF('1-SETUP'!$Q111="YEARLY",EDATE(Q62,12*'1-SETUP'!$V111),""))))</f>
        <v/>
      </c>
      <c r="S62" s="10" t="str">
        <f>IF('1-SETUP'!$Q111="DAILY",R62+'1-SETUP'!$V111,IF('1-SETUP'!$Q111="WEEKLY",R62+'1-SETUP'!$V111*7,IF('1-SETUP'!$Q111="MONTHLY",EDATE(R62,'1-SETUP'!$V111),IF('1-SETUP'!$Q111="YEARLY",EDATE(R62,12*'1-SETUP'!$V111),""))))</f>
        <v/>
      </c>
      <c r="T62" s="10" t="str">
        <f>IF('1-SETUP'!$Q111="DAILY",S62+'1-SETUP'!$V111,IF('1-SETUP'!$Q111="WEEKLY",S62+'1-SETUP'!$V111*7,IF('1-SETUP'!$Q111="MONTHLY",EDATE(S62,'1-SETUP'!$V111),IF('1-SETUP'!$Q111="YEARLY",EDATE(S62,12*'1-SETUP'!$V111),""))))</f>
        <v/>
      </c>
      <c r="U62" s="10" t="str">
        <f>IF('1-SETUP'!$Q111="DAILY",T62+'1-SETUP'!$V111,IF('1-SETUP'!$Q111="WEEKLY",T62+'1-SETUP'!$V111*7,IF('1-SETUP'!$Q111="MONTHLY",EDATE(T62,'1-SETUP'!$V111),IF('1-SETUP'!$Q111="YEARLY",EDATE(T62,12*'1-SETUP'!$V111),""))))</f>
        <v/>
      </c>
      <c r="V62" s="10" t="str">
        <f>IF('1-SETUP'!$Q111="DAILY",U62+'1-SETUP'!$V111,IF('1-SETUP'!$Q111="WEEKLY",U62+'1-SETUP'!$V111*7,IF('1-SETUP'!$Q111="MONTHLY",EDATE(U62,'1-SETUP'!$V111),IF('1-SETUP'!$Q111="YEARLY",EDATE(U62,12*'1-SETUP'!$V111),""))))</f>
        <v/>
      </c>
      <c r="W62" s="10" t="str">
        <f>IF('1-SETUP'!$Q111="DAILY",V62+'1-SETUP'!$V111,IF('1-SETUP'!$Q111="WEEKLY",V62+'1-SETUP'!$V111*7,IF('1-SETUP'!$Q111="MONTHLY",EDATE(V62,'1-SETUP'!$V111),IF('1-SETUP'!$Q111="YEARLY",EDATE(V62,12*'1-SETUP'!$V111),""))))</f>
        <v/>
      </c>
      <c r="X62" s="10" t="str">
        <f>IF('1-SETUP'!$Q111="DAILY",W62+'1-SETUP'!$V111,IF('1-SETUP'!$Q111="WEEKLY",W62+'1-SETUP'!$V111*7,IF('1-SETUP'!$Q111="MONTHLY",EDATE(W62,'1-SETUP'!$V111),IF('1-SETUP'!$Q111="YEARLY",EDATE(W62,12*'1-SETUP'!$V111),""))))</f>
        <v/>
      </c>
      <c r="Y62" s="10" t="str">
        <f>IF('1-SETUP'!$Q111="DAILY",X62+'1-SETUP'!$V111,IF('1-SETUP'!$Q111="WEEKLY",X62+'1-SETUP'!$V111*7,IF('1-SETUP'!$Q111="MONTHLY",EDATE(X62,'1-SETUP'!$V111),IF('1-SETUP'!$Q111="YEARLY",EDATE(X62,12*'1-SETUP'!$V111),""))))</f>
        <v/>
      </c>
      <c r="Z62" s="10" t="str">
        <f>IF('1-SETUP'!$Q111="DAILY",Y62+'1-SETUP'!$V111,IF('1-SETUP'!$Q111="WEEKLY",Y62+'1-SETUP'!$V111*7,IF('1-SETUP'!$Q111="MONTHLY",EDATE(Y62,'1-SETUP'!$V111),IF('1-SETUP'!$Q111="YEARLY",EDATE(Y62,12*'1-SETUP'!$V111),""))))</f>
        <v/>
      </c>
      <c r="AA62" s="10" t="str">
        <f>IF('1-SETUP'!$Q111="DAILY",Z62+'1-SETUP'!$V111,IF('1-SETUP'!$Q111="WEEKLY",Z62+'1-SETUP'!$V111*7,IF('1-SETUP'!$Q111="MONTHLY",EDATE(Z62,'1-SETUP'!$V111),IF('1-SETUP'!$Q111="YEARLY",EDATE(Z62,12*'1-SETUP'!$V111),""))))</f>
        <v/>
      </c>
      <c r="AB62" s="10" t="str">
        <f>IF('1-SETUP'!$Q111="DAILY",AA62+'1-SETUP'!$V111,IF('1-SETUP'!$Q111="WEEKLY",AA62+'1-SETUP'!$V111*7,IF('1-SETUP'!$Q111="MONTHLY",EDATE(AA62,'1-SETUP'!$V111),IF('1-SETUP'!$Q111="YEARLY",EDATE(AA62,12*'1-SETUP'!$V111),""))))</f>
        <v/>
      </c>
      <c r="AC62" s="10" t="str">
        <f>IF('1-SETUP'!$Q111="DAILY",AB62+'1-SETUP'!$V111,IF('1-SETUP'!$Q111="WEEKLY",AB62+'1-SETUP'!$V111*7,IF('1-SETUP'!$Q111="MONTHLY",EDATE(AB62,'1-SETUP'!$V111),IF('1-SETUP'!$Q111="YEARLY",EDATE(AB62,12*'1-SETUP'!$V111),""))))</f>
        <v/>
      </c>
      <c r="AD62" s="10" t="str">
        <f>IF('1-SETUP'!$Q111="DAILY",AC62+'1-SETUP'!$V111,IF('1-SETUP'!$Q111="WEEKLY",AC62+'1-SETUP'!$V111*7,IF('1-SETUP'!$Q111="MONTHLY",EDATE(AC62,'1-SETUP'!$V111),IF('1-SETUP'!$Q111="YEARLY",EDATE(AC62,12*'1-SETUP'!$V111),""))))</f>
        <v/>
      </c>
      <c r="AE62" s="10" t="str">
        <f>IF('1-SETUP'!$Q111="DAILY",AD62+'1-SETUP'!$V111,IF('1-SETUP'!$Q111="WEEKLY",AD62+'1-SETUP'!$V111*7,IF('1-SETUP'!$Q111="MONTHLY",EDATE(AD62,'1-SETUP'!$V111),IF('1-SETUP'!$Q111="YEARLY",EDATE(AD62,12*'1-SETUP'!$V111),""))))</f>
        <v/>
      </c>
      <c r="AF62" s="10" t="str">
        <f>IF('1-SETUP'!$Q111="DAILY",AE62+'1-SETUP'!$V111,IF('1-SETUP'!$Q111="WEEKLY",AE62+'1-SETUP'!$V111*7,IF('1-SETUP'!$Q111="MONTHLY",EDATE(AE62,'1-SETUP'!$V111),IF('1-SETUP'!$Q111="YEARLY",EDATE(AE62,12*'1-SETUP'!$V111),""))))</f>
        <v/>
      </c>
      <c r="AG62" s="10" t="str">
        <f>IF('1-SETUP'!$Q111="DAILY",AF62+'1-SETUP'!$V111,IF('1-SETUP'!$Q111="WEEKLY",AF62+'1-SETUP'!$V111*7,IF('1-SETUP'!$Q111="MONTHLY",EDATE(AF62,'1-SETUP'!$V111),IF('1-SETUP'!$Q111="YEARLY",EDATE(AF62,12*'1-SETUP'!$V111),""))))</f>
        <v/>
      </c>
      <c r="AH62" s="10" t="str">
        <f>IF('1-SETUP'!$Q111="DAILY",AG62+'1-SETUP'!$V111,IF('1-SETUP'!$Q111="WEEKLY",AG62+'1-SETUP'!$V111*7,IF('1-SETUP'!$Q111="MONTHLY",EDATE(AG62,'1-SETUP'!$V111),IF('1-SETUP'!$Q111="YEARLY",EDATE(AG62,12*'1-SETUP'!$V111),""))))</f>
        <v/>
      </c>
      <c r="AI62" s="10" t="str">
        <f>IF('1-SETUP'!$Q111="DAILY",AH62+'1-SETUP'!$V111,IF('1-SETUP'!$Q111="WEEKLY",AH62+'1-SETUP'!$V111*7,IF('1-SETUP'!$Q111="MONTHLY",EDATE(AH62,'1-SETUP'!$V111),IF('1-SETUP'!$Q111="YEARLY",EDATE(AH62,12*'1-SETUP'!$V111),""))))</f>
        <v/>
      </c>
      <c r="AJ62" s="10" t="str">
        <f>IF('1-SETUP'!$Q111="DAILY",AI62+'1-SETUP'!$V111,IF('1-SETUP'!$Q111="WEEKLY",AI62+'1-SETUP'!$V111*7,IF('1-SETUP'!$Q111="MONTHLY",EDATE(AI62,'1-SETUP'!$V111),IF('1-SETUP'!$Q111="YEARLY",EDATE(AI62,12*'1-SETUP'!$V111),""))))</f>
        <v/>
      </c>
      <c r="AK62" s="10" t="str">
        <f>IF('1-SETUP'!$Q111="DAILY",AJ62+'1-SETUP'!$V111,IF('1-SETUP'!$Q111="WEEKLY",AJ62+'1-SETUP'!$V111*7,IF('1-SETUP'!$Q111="MONTHLY",EDATE(AJ62,'1-SETUP'!$V111),IF('1-SETUP'!$Q111="YEARLY",EDATE(AJ62,12*'1-SETUP'!$V111),""))))</f>
        <v/>
      </c>
      <c r="AL62" s="10" t="str">
        <f>IF('1-SETUP'!$Q111="DAILY",AK62+'1-SETUP'!$V111,IF('1-SETUP'!$Q111="WEEKLY",AK62+'1-SETUP'!$V111*7,IF('1-SETUP'!$Q111="MONTHLY",EDATE(AK62,'1-SETUP'!$V111),IF('1-SETUP'!$Q111="YEARLY",EDATE(AK62,12*'1-SETUP'!$V111),""))))</f>
        <v/>
      </c>
      <c r="AM62" s="10" t="str">
        <f>IF('1-SETUP'!$Q111="DAILY",AL62+'1-SETUP'!$V111,IF('1-SETUP'!$Q111="WEEKLY",AL62+'1-SETUP'!$V111*7,IF('1-SETUP'!$Q111="MONTHLY",EDATE(AL62,'1-SETUP'!$V111),IF('1-SETUP'!$Q111="YEARLY",EDATE(AL62,12*'1-SETUP'!$V111),""))))</f>
        <v/>
      </c>
      <c r="AN62" s="10" t="str">
        <f>IF('1-SETUP'!$Q111="DAILY",AM62+'1-SETUP'!$V111,IF('1-SETUP'!$Q111="WEEKLY",AM62+'1-SETUP'!$V111*7,IF('1-SETUP'!$Q111="MONTHLY",EDATE(AM62,'1-SETUP'!$V111),IF('1-SETUP'!$Q111="YEARLY",EDATE(AM62,12*'1-SETUP'!$V111),""))))</f>
        <v/>
      </c>
      <c r="AO62" s="10" t="str">
        <f>IF('1-SETUP'!$Q111="DAILY",AN62+'1-SETUP'!$V111,IF('1-SETUP'!$Q111="WEEKLY",AN62+'1-SETUP'!$V111*7,IF('1-SETUP'!$Q111="MONTHLY",EDATE(AN62,'1-SETUP'!$V111),IF('1-SETUP'!$Q111="YEARLY",EDATE(AN62,12*'1-SETUP'!$V111),""))))</f>
        <v/>
      </c>
      <c r="AP62" s="10" t="str">
        <f>IF('1-SETUP'!$Q111="DAILY",AO62+'1-SETUP'!$V111,IF('1-SETUP'!$Q111="WEEKLY",AO62+'1-SETUP'!$V111*7,IF('1-SETUP'!$Q111="MONTHLY",EDATE(AO62,'1-SETUP'!$V111),IF('1-SETUP'!$Q111="YEARLY",EDATE(AO62,12*'1-SETUP'!$V111),""))))</f>
        <v/>
      </c>
      <c r="AQ62" s="10" t="str">
        <f>IF('1-SETUP'!$Q111="DAILY",AP62+'1-SETUP'!$V111,IF('1-SETUP'!$Q111="WEEKLY",AP62+'1-SETUP'!$V111*7,IF('1-SETUP'!$Q111="MONTHLY",EDATE(AP62,'1-SETUP'!$V111),IF('1-SETUP'!$Q111="YEARLY",EDATE(AP62,12*'1-SETUP'!$V111),""))))</f>
        <v/>
      </c>
      <c r="AR62" s="10" t="str">
        <f>IF('1-SETUP'!$Q111="DAILY",AQ62+'1-SETUP'!$V111,IF('1-SETUP'!$Q111="WEEKLY",AQ62+'1-SETUP'!$V111*7,IF('1-SETUP'!$Q111="MONTHLY",EDATE(AQ62,'1-SETUP'!$V111),IF('1-SETUP'!$Q111="YEARLY",EDATE(AQ62,12*'1-SETUP'!$V111),""))))</f>
        <v/>
      </c>
      <c r="AS62" s="10" t="str">
        <f>IF('1-SETUP'!$Q111="DAILY",AR62+'1-SETUP'!$V111,IF('1-SETUP'!$Q111="WEEKLY",AR62+'1-SETUP'!$V111*7,IF('1-SETUP'!$Q111="MONTHLY",EDATE(AR62,'1-SETUP'!$V111),IF('1-SETUP'!$Q111="YEARLY",EDATE(AR62,12*'1-SETUP'!$V111),""))))</f>
        <v/>
      </c>
      <c r="AT62" s="10" t="str">
        <f>IF('1-SETUP'!$Q111="DAILY",AS62+'1-SETUP'!$V111,IF('1-SETUP'!$Q111="WEEKLY",AS62+'1-SETUP'!$V111*7,IF('1-SETUP'!$Q111="MONTHLY",EDATE(AS62,'1-SETUP'!$V111),IF('1-SETUP'!$Q111="YEARLY",EDATE(AS62,12*'1-SETUP'!$V111),""))))</f>
        <v/>
      </c>
      <c r="AU62" s="10" t="str">
        <f>IF('1-SETUP'!$Q111="DAILY",AT62+'1-SETUP'!$V111,IF('1-SETUP'!$Q111="WEEKLY",AT62+'1-SETUP'!$V111*7,IF('1-SETUP'!$Q111="MONTHLY",EDATE(AT62,'1-SETUP'!$V111),IF('1-SETUP'!$Q111="YEARLY",EDATE(AT62,12*'1-SETUP'!$V111),""))))</f>
        <v/>
      </c>
      <c r="AV62" s="10" t="str">
        <f>IF('1-SETUP'!$Q111="DAILY",AU62+'1-SETUP'!$V111,IF('1-SETUP'!$Q111="WEEKLY",AU62+'1-SETUP'!$V111*7,IF('1-SETUP'!$Q111="MONTHLY",EDATE(AU62,'1-SETUP'!$V111),IF('1-SETUP'!$Q111="YEARLY",EDATE(AU62,12*'1-SETUP'!$V111),""))))</f>
        <v/>
      </c>
      <c r="AW62" s="10" t="str">
        <f>IF('1-SETUP'!$Q111="DAILY",AV62+'1-SETUP'!$V111,IF('1-SETUP'!$Q111="WEEKLY",AV62+'1-SETUP'!$V111*7,IF('1-SETUP'!$Q111="MONTHLY",EDATE(AV62,'1-SETUP'!$V111),IF('1-SETUP'!$Q111="YEARLY",EDATE(AV62,12*'1-SETUP'!$V111),""))))</f>
        <v/>
      </c>
      <c r="AX62" s="10" t="str">
        <f>IF('1-SETUP'!$Q111="DAILY",AW62+'1-SETUP'!$V111,IF('1-SETUP'!$Q111="WEEKLY",AW62+'1-SETUP'!$V111*7,IF('1-SETUP'!$Q111="MONTHLY",EDATE(AW62,'1-SETUP'!$V111),IF('1-SETUP'!$Q111="YEARLY",EDATE(AW62,12*'1-SETUP'!$V111),""))))</f>
        <v/>
      </c>
      <c r="AY62" s="10" t="str">
        <f>IF('1-SETUP'!$Q111="DAILY",AX62+'1-SETUP'!$V111,IF('1-SETUP'!$Q111="WEEKLY",AX62+'1-SETUP'!$V111*7,IF('1-SETUP'!$Q111="MONTHLY",EDATE(AX62,'1-SETUP'!$V111),IF('1-SETUP'!$Q111="YEARLY",EDATE(AX62,12*'1-SETUP'!$V111),""))))</f>
        <v/>
      </c>
      <c r="AZ62" s="10" t="str">
        <f>IF('1-SETUP'!$Q111="DAILY",AY62+'1-SETUP'!$V111,IF('1-SETUP'!$Q111="WEEKLY",AY62+'1-SETUP'!$V111*7,IF('1-SETUP'!$Q111="MONTHLY",EDATE(AY62,'1-SETUP'!$V111),IF('1-SETUP'!$Q111="YEARLY",EDATE(AY62,12*'1-SETUP'!$V111),""))))</f>
        <v/>
      </c>
      <c r="BA62" s="10" t="str">
        <f>IF('1-SETUP'!$Q111="DAILY",AZ62+'1-SETUP'!$V111,IF('1-SETUP'!$Q111="WEEKLY",AZ62+'1-SETUP'!$V111*7,IF('1-SETUP'!$Q111="MONTHLY",EDATE(AZ62,'1-SETUP'!$V111),IF('1-SETUP'!$Q111="YEARLY",EDATE(AZ62,12*'1-SETUP'!$V111),""))))</f>
        <v/>
      </c>
      <c r="BB62" s="10" t="str">
        <f>IF('1-SETUP'!$Q111="DAILY",BA62+'1-SETUP'!$V111,IF('1-SETUP'!$Q111="WEEKLY",BA62+'1-SETUP'!$V111*7,IF('1-SETUP'!$Q111="MONTHLY",EDATE(BA62,'1-SETUP'!$V111),IF('1-SETUP'!$Q111="YEARLY",EDATE(BA62,12*'1-SETUP'!$V111),""))))</f>
        <v/>
      </c>
      <c r="BC62" s="10" t="str">
        <f>IF('1-SETUP'!$Q111="DAILY",BB62+'1-SETUP'!$V111,IF('1-SETUP'!$Q111="WEEKLY",BB62+'1-SETUP'!$V111*7,IF('1-SETUP'!$Q111="MONTHLY",EDATE(BB62,'1-SETUP'!$V111),IF('1-SETUP'!$Q111="YEARLY",EDATE(BB62,12*'1-SETUP'!$V111),""))))</f>
        <v/>
      </c>
      <c r="BD62" s="10" t="str">
        <f>IF('1-SETUP'!$Q111="DAILY",BC62+'1-SETUP'!$V111,IF('1-SETUP'!$Q111="WEEKLY",BC62+'1-SETUP'!$V111*7,IF('1-SETUP'!$Q111="MONTHLY",EDATE(BC62,'1-SETUP'!$V111),IF('1-SETUP'!$Q111="YEARLY",EDATE(BC62,12*'1-SETUP'!$V111),""))))</f>
        <v/>
      </c>
      <c r="BE62" s="10" t="str">
        <f>IF('1-SETUP'!$Q111="DAILY",BD62+'1-SETUP'!$V111,IF('1-SETUP'!$Q111="WEEKLY",BD62+'1-SETUP'!$V111*7,IF('1-SETUP'!$Q111="MONTHLY",EDATE(BD62,'1-SETUP'!$V111),IF('1-SETUP'!$Q111="YEARLY",EDATE(BD62,12*'1-SETUP'!$V111),""))))</f>
        <v/>
      </c>
      <c r="BF62" s="10" t="str">
        <f>IF('1-SETUP'!$Q111="DAILY",BE62+'1-SETUP'!$V111,IF('1-SETUP'!$Q111="WEEKLY",BE62+'1-SETUP'!$V111*7,IF('1-SETUP'!$Q111="MONTHLY",EDATE(BE62,'1-SETUP'!$V111),IF('1-SETUP'!$Q111="YEARLY",EDATE(BE62,12*'1-SETUP'!$V111),""))))</f>
        <v/>
      </c>
      <c r="BG62" s="10" t="str">
        <f>IF('1-SETUP'!$Q111="DAILY",BF62+'1-SETUP'!$V111,IF('1-SETUP'!$Q111="WEEKLY",BF62+'1-SETUP'!$V111*7,IF('1-SETUP'!$Q111="MONTHLY",EDATE(BF62,'1-SETUP'!$V111),IF('1-SETUP'!$Q111="YEARLY",EDATE(BF62,12*'1-SETUP'!$V111),""))))</f>
        <v/>
      </c>
      <c r="BH62" s="10" t="str">
        <f>IF('1-SETUP'!$Q111="DAILY",BG62+'1-SETUP'!$V111,IF('1-SETUP'!$Q111="WEEKLY",BG62+'1-SETUP'!$V111*7,IF('1-SETUP'!$Q111="MONTHLY",EDATE(BG62,'1-SETUP'!$V111),IF('1-SETUP'!$Q111="YEARLY",EDATE(BG62,12*'1-SETUP'!$V111),""))))</f>
        <v/>
      </c>
      <c r="BI62" s="10" t="str">
        <f>IF('1-SETUP'!$Q111="DAILY",BH62+'1-SETUP'!$V111,IF('1-SETUP'!$Q111="WEEKLY",BH62+'1-SETUP'!$V111*7,IF('1-SETUP'!$Q111="MONTHLY",EDATE(BH62,'1-SETUP'!$V111),IF('1-SETUP'!$Q111="YEARLY",EDATE(BH62,12*'1-SETUP'!$V111),""))))</f>
        <v/>
      </c>
      <c r="BJ62" s="10" t="str">
        <f>IF('1-SETUP'!$Q111="DAILY",BI62+'1-SETUP'!$V111,IF('1-SETUP'!$Q111="WEEKLY",BI62+'1-SETUP'!$V111*7,IF('1-SETUP'!$Q111="MONTHLY",EDATE(BI62,'1-SETUP'!$V111),IF('1-SETUP'!$Q111="YEARLY",EDATE(BI62,12*'1-SETUP'!$V111),""))))</f>
        <v/>
      </c>
      <c r="BK62" s="10" t="str">
        <f>IF('1-SETUP'!$Q111="DAILY",BJ62+'1-SETUP'!$V111,IF('1-SETUP'!$Q111="WEEKLY",BJ62+'1-SETUP'!$V111*7,IF('1-SETUP'!$Q111="MONTHLY",EDATE(BJ62,'1-SETUP'!$V111),IF('1-SETUP'!$Q111="YEARLY",EDATE(BJ62,12*'1-SETUP'!$V111),""))))</f>
        <v/>
      </c>
      <c r="BL62" s="10" t="str">
        <f>IF('1-SETUP'!$Q111="DAILY",BK62+'1-SETUP'!$V111,IF('1-SETUP'!$Q111="WEEKLY",BK62+'1-SETUP'!$V111*7,IF('1-SETUP'!$Q111="MONTHLY",EDATE(BK62,'1-SETUP'!$V111),IF('1-SETUP'!$Q111="YEARLY",EDATE(BK62,12*'1-SETUP'!$V111),""))))</f>
        <v/>
      </c>
      <c r="BM62" s="10" t="str">
        <f>IF('1-SETUP'!$Q111="DAILY",BL62+'1-SETUP'!$V111,IF('1-SETUP'!$Q111="WEEKLY",BL62+'1-SETUP'!$V111*7,IF('1-SETUP'!$Q111="MONTHLY",EDATE(BL62,'1-SETUP'!$V111),IF('1-SETUP'!$Q111="YEARLY",EDATE(BL62,12*'1-SETUP'!$V111),""))))</f>
        <v/>
      </c>
      <c r="BN62" s="10" t="str">
        <f>IF('1-SETUP'!$Q111="DAILY",BM62+'1-SETUP'!$V111,IF('1-SETUP'!$Q111="WEEKLY",BM62+'1-SETUP'!$V111*7,IF('1-SETUP'!$Q111="MONTHLY",EDATE(BM62,'1-SETUP'!$V111),IF('1-SETUP'!$Q111="YEARLY",EDATE(BM62,12*'1-SETUP'!$V111),""))))</f>
        <v/>
      </c>
      <c r="BO62" s="10" t="str">
        <f>IF('1-SETUP'!$Q111="DAILY",BN62+'1-SETUP'!$V111,IF('1-SETUP'!$Q111="WEEKLY",BN62+'1-SETUP'!$V111*7,IF('1-SETUP'!$Q111="MONTHLY",EDATE(BN62,'1-SETUP'!$V111),IF('1-SETUP'!$Q111="YEARLY",EDATE(BN62,12*'1-SETUP'!$V111),""))))</f>
        <v/>
      </c>
      <c r="BP62" s="10" t="str">
        <f>IF('1-SETUP'!$Q111="DAILY",BO62+'1-SETUP'!$V111,IF('1-SETUP'!$Q111="WEEKLY",BO62+'1-SETUP'!$V111*7,IF('1-SETUP'!$Q111="MONTHLY",EDATE(BO62,'1-SETUP'!$V111),IF('1-SETUP'!$Q111="YEARLY",EDATE(BO62,12*'1-SETUP'!$V111),""))))</f>
        <v/>
      </c>
      <c r="BQ62" s="10" t="str">
        <f>IF('1-SETUP'!$Q111="DAILY",BP62+'1-SETUP'!$V111,IF('1-SETUP'!$Q111="WEEKLY",BP62+'1-SETUP'!$V111*7,IF('1-SETUP'!$Q111="MONTHLY",EDATE(BP62,'1-SETUP'!$V111),IF('1-SETUP'!$Q111="YEARLY",EDATE(BP62,12*'1-SETUP'!$V111),""))))</f>
        <v/>
      </c>
      <c r="BR62" s="10" t="str">
        <f>IF('1-SETUP'!$Q111="DAILY",BQ62+'1-SETUP'!$V111,IF('1-SETUP'!$Q111="WEEKLY",BQ62+'1-SETUP'!$V111*7,IF('1-SETUP'!$Q111="MONTHLY",EDATE(BQ62,'1-SETUP'!$V111),IF('1-SETUP'!$Q111="YEARLY",EDATE(BQ62,12*'1-SETUP'!$V111),""))))</f>
        <v/>
      </c>
      <c r="BS62" s="10" t="str">
        <f>IF('1-SETUP'!$Q111="DAILY",BR62+'1-SETUP'!$V111,IF('1-SETUP'!$Q111="WEEKLY",BR62+'1-SETUP'!$V111*7,IF('1-SETUP'!$Q111="MONTHLY",EDATE(BR62,'1-SETUP'!$V111),IF('1-SETUP'!$Q111="YEARLY",EDATE(BR62,12*'1-SETUP'!$V111),""))))</f>
        <v/>
      </c>
      <c r="BT62" s="10" t="str">
        <f>IF('1-SETUP'!$Q111="DAILY",BS62+'1-SETUP'!$V111,IF('1-SETUP'!$Q111="WEEKLY",BS62+'1-SETUP'!$V111*7,IF('1-SETUP'!$Q111="MONTHLY",EDATE(BS62,'1-SETUP'!$V111),IF('1-SETUP'!$Q111="YEARLY",EDATE(BS62,12*'1-SETUP'!$V111),""))))</f>
        <v/>
      </c>
      <c r="BU62" s="10" t="str">
        <f>IF('1-SETUP'!$Q111="DAILY",BT62+'1-SETUP'!$V111,IF('1-SETUP'!$Q111="WEEKLY",BT62+'1-SETUP'!$V111*7,IF('1-SETUP'!$Q111="MONTHLY",EDATE(BT62,'1-SETUP'!$V111),IF('1-SETUP'!$Q111="YEARLY",EDATE(BT62,12*'1-SETUP'!$V111),""))))</f>
        <v/>
      </c>
      <c r="BV62" s="10" t="str">
        <f>IF('1-SETUP'!$Q111="DAILY",BU62+'1-SETUP'!$V111,IF('1-SETUP'!$Q111="WEEKLY",BU62+'1-SETUP'!$V111*7,IF('1-SETUP'!$Q111="MONTHLY",EDATE(BU62,'1-SETUP'!$V111),IF('1-SETUP'!$Q111="YEARLY",EDATE(BU62,12*'1-SETUP'!$V111),""))))</f>
        <v/>
      </c>
      <c r="BW62" s="10" t="str">
        <f>IF('1-SETUP'!$Q111="DAILY",BV62+'1-SETUP'!$V111,IF('1-SETUP'!$Q111="WEEKLY",BV62+'1-SETUP'!$V111*7,IF('1-SETUP'!$Q111="MONTHLY",EDATE(BV62,'1-SETUP'!$V111),IF('1-SETUP'!$Q111="YEARLY",EDATE(BV62,12*'1-SETUP'!$V111),""))))</f>
        <v/>
      </c>
      <c r="BX62" s="10" t="str">
        <f>IF('1-SETUP'!$Q111="DAILY",BW62+'1-SETUP'!$V111,IF('1-SETUP'!$Q111="WEEKLY",BW62+'1-SETUP'!$V111*7,IF('1-SETUP'!$Q111="MONTHLY",EDATE(BW62,'1-SETUP'!$V111),IF('1-SETUP'!$Q111="YEARLY",EDATE(BW62,12*'1-SETUP'!$V111),""))))</f>
        <v/>
      </c>
      <c r="BY62" s="10" t="str">
        <f>IF('1-SETUP'!$Q111="DAILY",BX62+'1-SETUP'!$V111,IF('1-SETUP'!$Q111="WEEKLY",BX62+'1-SETUP'!$V111*7,IF('1-SETUP'!$Q111="MONTHLY",EDATE(BX62,'1-SETUP'!$V111),IF('1-SETUP'!$Q111="YEARLY",EDATE(BX62,12*'1-SETUP'!$V111),""))))</f>
        <v/>
      </c>
      <c r="BZ62" s="10" t="str">
        <f>IF('1-SETUP'!$Q111="DAILY",BY62+'1-SETUP'!$V111,IF('1-SETUP'!$Q111="WEEKLY",BY62+'1-SETUP'!$V111*7,IF('1-SETUP'!$Q111="MONTHLY",EDATE(BY62,'1-SETUP'!$V111),IF('1-SETUP'!$Q111="YEARLY",EDATE(BY62,12*'1-SETUP'!$V111),""))))</f>
        <v/>
      </c>
      <c r="CA62" s="10" t="str">
        <f>IF('1-SETUP'!$Q111="DAILY",BZ62+'1-SETUP'!$V111,IF('1-SETUP'!$Q111="WEEKLY",BZ62+'1-SETUP'!$V111*7,IF('1-SETUP'!$Q111="MONTHLY",EDATE(BZ62,'1-SETUP'!$V111),IF('1-SETUP'!$Q111="YEARLY",EDATE(BZ62,12*'1-SETUP'!$V111),""))))</f>
        <v/>
      </c>
      <c r="CB62" s="10" t="str">
        <f>IF('1-SETUP'!$Q111="DAILY",CA62+'1-SETUP'!$V111,IF('1-SETUP'!$Q111="WEEKLY",CA62+'1-SETUP'!$V111*7,IF('1-SETUP'!$Q111="MONTHLY",EDATE(CA62,'1-SETUP'!$V111),IF('1-SETUP'!$Q111="YEARLY",EDATE(CA62,12*'1-SETUP'!$V111),""))))</f>
        <v/>
      </c>
      <c r="CC62" s="10" t="str">
        <f>IF('1-SETUP'!$Q111="DAILY",CB62+'1-SETUP'!$V111,IF('1-SETUP'!$Q111="WEEKLY",CB62+'1-SETUP'!$V111*7,IF('1-SETUP'!$Q111="MONTHLY",EDATE(CB62,'1-SETUP'!$V111),IF('1-SETUP'!$Q111="YEARLY",EDATE(CB62,12*'1-SETUP'!$V111),""))))</f>
        <v/>
      </c>
      <c r="CD62" s="10" t="str">
        <f>IF('1-SETUP'!$Q111="DAILY",CC62+'1-SETUP'!$V111,IF('1-SETUP'!$Q111="WEEKLY",CC62+'1-SETUP'!$V111*7,IF('1-SETUP'!$Q111="MONTHLY",EDATE(CC62,'1-SETUP'!$V111),IF('1-SETUP'!$Q111="YEARLY",EDATE(CC62,12*'1-SETUP'!$V111),""))))</f>
        <v/>
      </c>
      <c r="CE62" s="10" t="str">
        <f>IF('1-SETUP'!$Q111="DAILY",CD62+'1-SETUP'!$V111,IF('1-SETUP'!$Q111="WEEKLY",CD62+'1-SETUP'!$V111*7,IF('1-SETUP'!$Q111="MONTHLY",EDATE(CD62,'1-SETUP'!$V111),IF('1-SETUP'!$Q111="YEARLY",EDATE(CD62,12*'1-SETUP'!$V111),""))))</f>
        <v/>
      </c>
      <c r="CF62" s="10" t="str">
        <f>IF('1-SETUP'!$Q111="DAILY",CE62+'1-SETUP'!$V111,IF('1-SETUP'!$Q111="WEEKLY",CE62+'1-SETUP'!$V111*7,IF('1-SETUP'!$Q111="MONTHLY",EDATE(CE62,'1-SETUP'!$V111),IF('1-SETUP'!$Q111="YEARLY",EDATE(CE62,12*'1-SETUP'!$V111),""))))</f>
        <v/>
      </c>
      <c r="CG62" s="10" t="str">
        <f>IF('1-SETUP'!$Q111="DAILY",CF62+'1-SETUP'!$V111,IF('1-SETUP'!$Q111="WEEKLY",CF62+'1-SETUP'!$V111*7,IF('1-SETUP'!$Q111="MONTHLY",EDATE(CF62,'1-SETUP'!$V111),IF('1-SETUP'!$Q111="YEARLY",EDATE(CF62,12*'1-SETUP'!$V111),""))))</f>
        <v/>
      </c>
      <c r="CH62" s="10" t="str">
        <f>IF('1-SETUP'!$Q111="DAILY",CG62+'1-SETUP'!$V111,IF('1-SETUP'!$Q111="WEEKLY",CG62+'1-SETUP'!$V111*7,IF('1-SETUP'!$Q111="MONTHLY",EDATE(CG62,'1-SETUP'!$V111),IF('1-SETUP'!$Q111="YEARLY",EDATE(CG62,12*'1-SETUP'!$V111),""))))</f>
        <v/>
      </c>
      <c r="CI62" s="10" t="str">
        <f>IF('1-SETUP'!$Q111="DAILY",CH62+'1-SETUP'!$V111,IF('1-SETUP'!$Q111="WEEKLY",CH62+'1-SETUP'!$V111*7,IF('1-SETUP'!$Q111="MONTHLY",EDATE(CH62,'1-SETUP'!$V111),IF('1-SETUP'!$Q111="YEARLY",EDATE(CH62,12*'1-SETUP'!$V111),""))))</f>
        <v/>
      </c>
      <c r="CJ62" s="10" t="str">
        <f>IF('1-SETUP'!$Q111="DAILY",CI62+'1-SETUP'!$V111,IF('1-SETUP'!$Q111="WEEKLY",CI62+'1-SETUP'!$V111*7,IF('1-SETUP'!$Q111="MONTHLY",EDATE(CI62,'1-SETUP'!$V111),IF('1-SETUP'!$Q111="YEARLY",EDATE(CI62,12*'1-SETUP'!$V111),""))))</f>
        <v/>
      </c>
      <c r="CK62" s="10" t="str">
        <f>IF('1-SETUP'!$Q111="DAILY",CJ62+'1-SETUP'!$V111,IF('1-SETUP'!$Q111="WEEKLY",CJ62+'1-SETUP'!$V111*7,IF('1-SETUP'!$Q111="MONTHLY",EDATE(CJ62,'1-SETUP'!$V111),IF('1-SETUP'!$Q111="YEARLY",EDATE(CJ62,12*'1-SETUP'!$V111),""))))</f>
        <v/>
      </c>
      <c r="CL62" s="10" t="str">
        <f>IF('1-SETUP'!$Q111="DAILY",CK62+'1-SETUP'!$V111,IF('1-SETUP'!$Q111="WEEKLY",CK62+'1-SETUP'!$V111*7,IF('1-SETUP'!$Q111="MONTHLY",EDATE(CK62,'1-SETUP'!$V111),IF('1-SETUP'!$Q111="YEARLY",EDATE(CK62,12*'1-SETUP'!$V111),""))))</f>
        <v/>
      </c>
      <c r="CM62" s="10" t="str">
        <f>IF('1-SETUP'!$Q111="DAILY",CL62+'1-SETUP'!$V111,IF('1-SETUP'!$Q111="WEEKLY",CL62+'1-SETUP'!$V111*7,IF('1-SETUP'!$Q111="MONTHLY",EDATE(CL62,'1-SETUP'!$V111),IF('1-SETUP'!$Q111="YEARLY",EDATE(CL62,12*'1-SETUP'!$V111),""))))</f>
        <v/>
      </c>
      <c r="CN62" s="10" t="str">
        <f>IF('1-SETUP'!$Q111="DAILY",CM62+'1-SETUP'!$V111,IF('1-SETUP'!$Q111="WEEKLY",CM62+'1-SETUP'!$V111*7,IF('1-SETUP'!$Q111="MONTHLY",EDATE(CM62,'1-SETUP'!$V111),IF('1-SETUP'!$Q111="YEARLY",EDATE(CM62,12*'1-SETUP'!$V111),""))))</f>
        <v/>
      </c>
      <c r="CO62" s="10" t="str">
        <f>IF('1-SETUP'!$Q111="DAILY",CN62+'1-SETUP'!$V111,IF('1-SETUP'!$Q111="WEEKLY",CN62+'1-SETUP'!$V111*7,IF('1-SETUP'!$Q111="MONTHLY",EDATE(CN62,'1-SETUP'!$V111),IF('1-SETUP'!$Q111="YEARLY",EDATE(CN62,12*'1-SETUP'!$V111),""))))</f>
        <v/>
      </c>
      <c r="CP62" s="10" t="str">
        <f>IF('1-SETUP'!$Q111="DAILY",CO62+'1-SETUP'!$V111,IF('1-SETUP'!$Q111="WEEKLY",CO62+'1-SETUP'!$V111*7,IF('1-SETUP'!$Q111="MONTHLY",EDATE(CO62,'1-SETUP'!$V111),IF('1-SETUP'!$Q111="YEARLY",EDATE(CO62,12*'1-SETUP'!$V111),""))))</f>
        <v/>
      </c>
      <c r="CQ62" s="10" t="str">
        <f>IF('1-SETUP'!$Q111="DAILY",CP62+'1-SETUP'!$V111,IF('1-SETUP'!$Q111="WEEKLY",CP62+'1-SETUP'!$V111*7,IF('1-SETUP'!$Q111="MONTHLY",EDATE(CP62,'1-SETUP'!$V111),IF('1-SETUP'!$Q111="YEARLY",EDATE(CP62,12*'1-SETUP'!$V111),""))))</f>
        <v/>
      </c>
      <c r="CR62" s="10" t="str">
        <f>IF('1-SETUP'!$Q111="DAILY",CQ62+'1-SETUP'!$V111,IF('1-SETUP'!$Q111="WEEKLY",CQ62+'1-SETUP'!$V111*7,IF('1-SETUP'!$Q111="MONTHLY",EDATE(CQ62,'1-SETUP'!$V111),IF('1-SETUP'!$Q111="YEARLY",EDATE(CQ62,12*'1-SETUP'!$V111),""))))</f>
        <v/>
      </c>
      <c r="CS62" s="10" t="str">
        <f>IF('1-SETUP'!$Q111="DAILY",CR62+'1-SETUP'!$V111,IF('1-SETUP'!$Q111="WEEKLY",CR62+'1-SETUP'!$V111*7,IF('1-SETUP'!$Q111="MONTHLY",EDATE(CR62,'1-SETUP'!$V111),IF('1-SETUP'!$Q111="YEARLY",EDATE(CR62,12*'1-SETUP'!$V111),""))))</f>
        <v/>
      </c>
      <c r="CT62" s="10" t="str">
        <f>IF('1-SETUP'!$Q111="DAILY",CS62+'1-SETUP'!$V111,IF('1-SETUP'!$Q111="WEEKLY",CS62+'1-SETUP'!$V111*7,IF('1-SETUP'!$Q111="MONTHLY",EDATE(CS62,'1-SETUP'!$V111),IF('1-SETUP'!$Q111="YEARLY",EDATE(CS62,12*'1-SETUP'!$V111),""))))</f>
        <v/>
      </c>
      <c r="CU62" s="10" t="str">
        <f>IF('1-SETUP'!$Q111="DAILY",CT62+'1-SETUP'!$V111,IF('1-SETUP'!$Q111="WEEKLY",CT62+'1-SETUP'!$V111*7,IF('1-SETUP'!$Q111="MONTHLY",EDATE(CT62,'1-SETUP'!$V111),IF('1-SETUP'!$Q111="YEARLY",EDATE(CT62,12*'1-SETUP'!$V111),""))))</f>
        <v/>
      </c>
      <c r="CV62" s="10" t="str">
        <f>IF('1-SETUP'!$Q111="DAILY",CU62+'1-SETUP'!$V111,IF('1-SETUP'!$Q111="WEEKLY",CU62+'1-SETUP'!$V111*7,IF('1-SETUP'!$Q111="MONTHLY",EDATE(CU62,'1-SETUP'!$V111),IF('1-SETUP'!$Q111="YEARLY",EDATE(CU62,12*'1-SETUP'!$V111),""))))</f>
        <v/>
      </c>
      <c r="CW62" s="10" t="str">
        <f>IF('1-SETUP'!$Q111="DAILY",CV62+'1-SETUP'!$V111,IF('1-SETUP'!$Q111="WEEKLY",CV62+'1-SETUP'!$V111*7,IF('1-SETUP'!$Q111="MONTHLY",EDATE(CV62,'1-SETUP'!$V111),IF('1-SETUP'!$Q111="YEARLY",EDATE(CV62,12*'1-SETUP'!$V111),""))))</f>
        <v/>
      </c>
      <c r="CX62" s="10" t="str">
        <f>IF('1-SETUP'!$Q111="DAILY",CW62+'1-SETUP'!$V111,IF('1-SETUP'!$Q111="WEEKLY",CW62+'1-SETUP'!$V111*7,IF('1-SETUP'!$Q111="MONTHLY",EDATE(CW62,'1-SETUP'!$V111),IF('1-SETUP'!$Q111="YEARLY",EDATE(CW62,12*'1-SETUP'!$V111),""))))</f>
        <v/>
      </c>
      <c r="CY62" s="10" t="str">
        <f>IF('1-SETUP'!$Q111="DAILY",CX62+'1-SETUP'!$V111,IF('1-SETUP'!$Q111="WEEKLY",CX62+'1-SETUP'!$V111*7,IF('1-SETUP'!$Q111="MONTHLY",EDATE(CX62,'1-SETUP'!$V111),IF('1-SETUP'!$Q111="YEARLY",EDATE(CX62,12*'1-SETUP'!$V111),""))))</f>
        <v/>
      </c>
      <c r="CZ62" s="10" t="str">
        <f>IF('1-SETUP'!$Q111="DAILY",CY62+'1-SETUP'!$V111,IF('1-SETUP'!$Q111="WEEKLY",CY62+'1-SETUP'!$V111*7,IF('1-SETUP'!$Q111="MONTHLY",EDATE(CY62,'1-SETUP'!$V111),IF('1-SETUP'!$Q111="YEARLY",EDATE(CY62,12*'1-SETUP'!$V111),""))))</f>
        <v/>
      </c>
      <c r="DA62" s="10" t="str">
        <f>IF('1-SETUP'!$Q111="DAILY",CZ62+'1-SETUP'!$V111,IF('1-SETUP'!$Q111="WEEKLY",CZ62+'1-SETUP'!$V111*7,IF('1-SETUP'!$Q111="MONTHLY",EDATE(CZ62,'1-SETUP'!$V111),IF('1-SETUP'!$Q111="YEARLY",EDATE(CZ62,12*'1-SETUP'!$V111),""))))</f>
        <v/>
      </c>
      <c r="DB62" s="10" t="str">
        <f>IF('1-SETUP'!$Q111="DAILY",DA62+'1-SETUP'!$V111,IF('1-SETUP'!$Q111="WEEKLY",DA62+'1-SETUP'!$V111*7,IF('1-SETUP'!$Q111="MONTHLY",EDATE(DA62,'1-SETUP'!$V111),IF('1-SETUP'!$Q111="YEARLY",EDATE(DA62,12*'1-SETUP'!$V111),""))))</f>
        <v/>
      </c>
      <c r="DC62" s="10" t="str">
        <f>IF('1-SETUP'!$Q111="DAILY",DB62+'1-SETUP'!$V111,IF('1-SETUP'!$Q111="WEEKLY",DB62+'1-SETUP'!$V111*7,IF('1-SETUP'!$Q111="MONTHLY",EDATE(DB62,'1-SETUP'!$V111),IF('1-SETUP'!$Q111="YEARLY",EDATE(DB62,12*'1-SETUP'!$V111),""))))</f>
        <v/>
      </c>
      <c r="DD62" s="10" t="str">
        <f>IF('1-SETUP'!$Q111="DAILY",DC62+'1-SETUP'!$V111,IF('1-SETUP'!$Q111="WEEKLY",DC62+'1-SETUP'!$V111*7,IF('1-SETUP'!$Q111="MONTHLY",EDATE(DC62,'1-SETUP'!$V111),IF('1-SETUP'!$Q111="YEARLY",EDATE(DC62,12*'1-SETUP'!$V111),""))))</f>
        <v/>
      </c>
      <c r="DE62" s="10" t="str">
        <f>IF('1-SETUP'!$Q111="DAILY",DD62+'1-SETUP'!$V111,IF('1-SETUP'!$Q111="WEEKLY",DD62+'1-SETUP'!$V111*7,IF('1-SETUP'!$Q111="MONTHLY",EDATE(DD62,'1-SETUP'!$V111),IF('1-SETUP'!$Q111="YEARLY",EDATE(DD62,12*'1-SETUP'!$V111),""))))</f>
        <v/>
      </c>
      <c r="DF62" s="10" t="str">
        <f>IF('1-SETUP'!$Q111="DAILY",DE62+'1-SETUP'!$V111,IF('1-SETUP'!$Q111="WEEKLY",DE62+'1-SETUP'!$V111*7,IF('1-SETUP'!$Q111="MONTHLY",EDATE(DE62,'1-SETUP'!$V111),IF('1-SETUP'!$Q111="YEARLY",EDATE(DE62,12*'1-SETUP'!$V111),""))))</f>
        <v/>
      </c>
      <c r="DG62" s="10" t="str">
        <f>IF('1-SETUP'!$Q111="DAILY",DF62+'1-SETUP'!$V111,IF('1-SETUP'!$Q111="WEEKLY",DF62+'1-SETUP'!$V111*7,IF('1-SETUP'!$Q111="MONTHLY",EDATE(DF62,'1-SETUP'!$V111),IF('1-SETUP'!$Q111="YEARLY",EDATE(DF62,12*'1-SETUP'!$V111),""))))</f>
        <v/>
      </c>
      <c r="DH62" s="10" t="str">
        <f>IF('1-SETUP'!$Q111="DAILY",DG62+'1-SETUP'!$V111,IF('1-SETUP'!$Q111="WEEKLY",DG62+'1-SETUP'!$V111*7,IF('1-SETUP'!$Q111="MONTHLY",EDATE(DG62,'1-SETUP'!$V111),IF('1-SETUP'!$Q111="YEARLY",EDATE(DG62,12*'1-SETUP'!$V111),""))))</f>
        <v/>
      </c>
      <c r="DI62" s="10" t="str">
        <f>IF('1-SETUP'!$Q111="DAILY",DH62+'1-SETUP'!$V111,IF('1-SETUP'!$Q111="WEEKLY",DH62+'1-SETUP'!$V111*7,IF('1-SETUP'!$Q111="MONTHLY",EDATE(DH62,'1-SETUP'!$V111),IF('1-SETUP'!$Q111="YEARLY",EDATE(DH62,12*'1-SETUP'!$V111),""))))</f>
        <v/>
      </c>
      <c r="DJ62" s="10" t="str">
        <f>IF('1-SETUP'!$Q111="DAILY",DI62+'1-SETUP'!$V111,IF('1-SETUP'!$Q111="WEEKLY",DI62+'1-SETUP'!$V111*7,IF('1-SETUP'!$Q111="MONTHLY",EDATE(DI62,'1-SETUP'!$V111),IF('1-SETUP'!$Q111="YEARLY",EDATE(DI62,12*'1-SETUP'!$V111),""))))</f>
        <v/>
      </c>
      <c r="DK62" s="10" t="str">
        <f>IF('1-SETUP'!$Q111="DAILY",DJ62+'1-SETUP'!$V111,IF('1-SETUP'!$Q111="WEEKLY",DJ62+'1-SETUP'!$V111*7,IF('1-SETUP'!$Q111="MONTHLY",EDATE(DJ62,'1-SETUP'!$V111),IF('1-SETUP'!$Q111="YEARLY",EDATE(DJ62,12*'1-SETUP'!$V111),""))))</f>
        <v/>
      </c>
      <c r="DL62" s="10" t="str">
        <f>IF('1-SETUP'!$Q111="DAILY",DK62+'1-SETUP'!$V111,IF('1-SETUP'!$Q111="WEEKLY",DK62+'1-SETUP'!$V111*7,IF('1-SETUP'!$Q111="MONTHLY",EDATE(DK62,'1-SETUP'!$V111),IF('1-SETUP'!$Q111="YEARLY",EDATE(DK62,12*'1-SETUP'!$V111),""))))</f>
        <v/>
      </c>
      <c r="DM62" s="10" t="str">
        <f>IF('1-SETUP'!$Q111="DAILY",DL62+'1-SETUP'!$V111,IF('1-SETUP'!$Q111="WEEKLY",DL62+'1-SETUP'!$V111*7,IF('1-SETUP'!$Q111="MONTHLY",EDATE(DL62,'1-SETUP'!$V111),IF('1-SETUP'!$Q111="YEARLY",EDATE(DL62,12*'1-SETUP'!$V111),""))))</f>
        <v/>
      </c>
      <c r="DN62" s="10" t="str">
        <f>IF('1-SETUP'!$Q111="DAILY",DM62+'1-SETUP'!$V111,IF('1-SETUP'!$Q111="WEEKLY",DM62+'1-SETUP'!$V111*7,IF('1-SETUP'!$Q111="MONTHLY",EDATE(DM62,'1-SETUP'!$V111),IF('1-SETUP'!$Q111="YEARLY",EDATE(DM62,12*'1-SETUP'!$V111),""))))</f>
        <v/>
      </c>
      <c r="DO62" s="10" t="str">
        <f>IF('1-SETUP'!$Q111="DAILY",DN62+'1-SETUP'!$V111,IF('1-SETUP'!$Q111="WEEKLY",DN62+'1-SETUP'!$V111*7,IF('1-SETUP'!$Q111="MONTHLY",EDATE(DN62,'1-SETUP'!$V111),IF('1-SETUP'!$Q111="YEARLY",EDATE(DN62,12*'1-SETUP'!$V111),""))))</f>
        <v/>
      </c>
      <c r="DP62" s="10" t="str">
        <f>IF('1-SETUP'!$Q111="DAILY",DO62+'1-SETUP'!$V111,IF('1-SETUP'!$Q111="WEEKLY",DO62+'1-SETUP'!$V111*7,IF('1-SETUP'!$Q111="MONTHLY",EDATE(DO62,'1-SETUP'!$V111),IF('1-SETUP'!$Q111="YEARLY",EDATE(DO62,12*'1-SETUP'!$V111),""))))</f>
        <v/>
      </c>
      <c r="DQ62" s="10" t="str">
        <f>IF('1-SETUP'!$Q111="DAILY",DP62+'1-SETUP'!$V111,IF('1-SETUP'!$Q111="WEEKLY",DP62+'1-SETUP'!$V111*7,IF('1-SETUP'!$Q111="MONTHLY",EDATE(DP62,'1-SETUP'!$V111),IF('1-SETUP'!$Q111="YEARLY",EDATE(DP62,12*'1-SETUP'!$V111),""))))</f>
        <v/>
      </c>
      <c r="DR62" s="10" t="str">
        <f>IF('1-SETUP'!$Q111="DAILY",DQ62+'1-SETUP'!$V111,IF('1-SETUP'!$Q111="WEEKLY",DQ62+'1-SETUP'!$V111*7,IF('1-SETUP'!$Q111="MONTHLY",EDATE(DQ62,'1-SETUP'!$V111),IF('1-SETUP'!$Q111="YEARLY",EDATE(DQ62,12*'1-SETUP'!$V111),""))))</f>
        <v/>
      </c>
      <c r="DS62" s="10" t="str">
        <f>IF('1-SETUP'!$Q111="DAILY",DR62+'1-SETUP'!$V111,IF('1-SETUP'!$Q111="WEEKLY",DR62+'1-SETUP'!$V111*7,IF('1-SETUP'!$Q111="MONTHLY",EDATE(DR62,'1-SETUP'!$V111),IF('1-SETUP'!$Q111="YEARLY",EDATE(DR62,12*'1-SETUP'!$V111),""))))</f>
        <v/>
      </c>
      <c r="DT62" s="10" t="str">
        <f>IF('1-SETUP'!$Q111="DAILY",DS62+'1-SETUP'!$V111,IF('1-SETUP'!$Q111="WEEKLY",DS62+'1-SETUP'!$V111*7,IF('1-SETUP'!$Q111="MONTHLY",EDATE(DS62,'1-SETUP'!$V111),IF('1-SETUP'!$Q111="YEARLY",EDATE(DS62,12*'1-SETUP'!$V111),""))))</f>
        <v/>
      </c>
      <c r="DU62" s="10" t="str">
        <f>IF('1-SETUP'!$Q111="DAILY",DT62+'1-SETUP'!$V111,IF('1-SETUP'!$Q111="WEEKLY",DT62+'1-SETUP'!$V111*7,IF('1-SETUP'!$Q111="MONTHLY",EDATE(DT62,'1-SETUP'!$V111),IF('1-SETUP'!$Q111="YEARLY",EDATE(DT62,12*'1-SETUP'!$V111),""))))</f>
        <v/>
      </c>
      <c r="DV62" s="10" t="str">
        <f>IF('1-SETUP'!$Q111="DAILY",DU62+'1-SETUP'!$V111,IF('1-SETUP'!$Q111="WEEKLY",DU62+'1-SETUP'!$V111*7,IF('1-SETUP'!$Q111="MONTHLY",EDATE(DU62,'1-SETUP'!$V111),IF('1-SETUP'!$Q111="YEARLY",EDATE(DU62,12*'1-SETUP'!$V111),""))))</f>
        <v/>
      </c>
      <c r="DW62" s="10" t="str">
        <f>IF('1-SETUP'!$Q111="DAILY",DV62+'1-SETUP'!$V111,IF('1-SETUP'!$Q111="WEEKLY",DV62+'1-SETUP'!$V111*7,IF('1-SETUP'!$Q111="MONTHLY",EDATE(DV62,'1-SETUP'!$V111),IF('1-SETUP'!$Q111="YEARLY",EDATE(DV62,12*'1-SETUP'!$V111),""))))</f>
        <v/>
      </c>
      <c r="DX62" s="10" t="str">
        <f>IF('1-SETUP'!$Q111="DAILY",DW62+'1-SETUP'!$V111,IF('1-SETUP'!$Q111="WEEKLY",DW62+'1-SETUP'!$V111*7,IF('1-SETUP'!$Q111="MONTHLY",EDATE(DW62,'1-SETUP'!$V111),IF('1-SETUP'!$Q111="YEARLY",EDATE(DW62,12*'1-SETUP'!$V111),""))))</f>
        <v/>
      </c>
      <c r="DY62" s="10" t="str">
        <f>IF('1-SETUP'!$Q111="DAILY",DX62+'1-SETUP'!$V111,IF('1-SETUP'!$Q111="WEEKLY",DX62+'1-SETUP'!$V111*7,IF('1-SETUP'!$Q111="MONTHLY",EDATE(DX62,'1-SETUP'!$V111),IF('1-SETUP'!$Q111="YEARLY",EDATE(DX62,12*'1-SETUP'!$V111),""))))</f>
        <v/>
      </c>
      <c r="DZ62" s="10" t="str">
        <f>IF('1-SETUP'!$Q111="DAILY",DY62+'1-SETUP'!$V111,IF('1-SETUP'!$Q111="WEEKLY",DY62+'1-SETUP'!$V111*7,IF('1-SETUP'!$Q111="MONTHLY",EDATE(DY62,'1-SETUP'!$V111),IF('1-SETUP'!$Q111="YEARLY",EDATE(DY62,12*'1-SETUP'!$V111),""))))</f>
        <v/>
      </c>
      <c r="EA62" s="10" t="str">
        <f>IF('1-SETUP'!$Q111="DAILY",DZ62+'1-SETUP'!$V111,IF('1-SETUP'!$Q111="WEEKLY",DZ62+'1-SETUP'!$V111*7,IF('1-SETUP'!$Q111="MONTHLY",EDATE(DZ62,'1-SETUP'!$V111),IF('1-SETUP'!$Q111="YEARLY",EDATE(DZ62,12*'1-SETUP'!$V111),""))))</f>
        <v/>
      </c>
      <c r="EB62" s="10" t="str">
        <f>IF('1-SETUP'!$Q111="DAILY",EA62+'1-SETUP'!$V111,IF('1-SETUP'!$Q111="WEEKLY",EA62+'1-SETUP'!$V111*7,IF('1-SETUP'!$Q111="MONTHLY",EDATE(EA62,'1-SETUP'!$V111),IF('1-SETUP'!$Q111="YEARLY",EDATE(EA62,12*'1-SETUP'!$V111),""))))</f>
        <v/>
      </c>
      <c r="EC62" s="10" t="str">
        <f>IF('1-SETUP'!$Q111="DAILY",EB62+'1-SETUP'!$V111,IF('1-SETUP'!$Q111="WEEKLY",EB62+'1-SETUP'!$V111*7,IF('1-SETUP'!$Q111="MONTHLY",EDATE(EB62,'1-SETUP'!$V111),IF('1-SETUP'!$Q111="YEARLY",EDATE(EB62,12*'1-SETUP'!$V111),""))))</f>
        <v/>
      </c>
      <c r="ED62" s="10" t="str">
        <f>IF('1-SETUP'!$Q111="DAILY",EC62+'1-SETUP'!$V111,IF('1-SETUP'!$Q111="WEEKLY",EC62+'1-SETUP'!$V111*7,IF('1-SETUP'!$Q111="MONTHLY",EDATE(EC62,'1-SETUP'!$V111),IF('1-SETUP'!$Q111="YEARLY",EDATE(EC62,12*'1-SETUP'!$V111),""))))</f>
        <v/>
      </c>
      <c r="EE62" s="10" t="str">
        <f>IF('1-SETUP'!$Q111="DAILY",ED62+'1-SETUP'!$V111,IF('1-SETUP'!$Q111="WEEKLY",ED62+'1-SETUP'!$V111*7,IF('1-SETUP'!$Q111="MONTHLY",EDATE(ED62,'1-SETUP'!$V111),IF('1-SETUP'!$Q111="YEARLY",EDATE(ED62,12*'1-SETUP'!$V111),""))))</f>
        <v/>
      </c>
      <c r="EF62" s="10" t="str">
        <f>IF('1-SETUP'!$Q111="DAILY",EE62+'1-SETUP'!$V111,IF('1-SETUP'!$Q111="WEEKLY",EE62+'1-SETUP'!$V111*7,IF('1-SETUP'!$Q111="MONTHLY",EDATE(EE62,'1-SETUP'!$V111),IF('1-SETUP'!$Q111="YEARLY",EDATE(EE62,12*'1-SETUP'!$V111),""))))</f>
        <v/>
      </c>
      <c r="EG62" s="10" t="str">
        <f>IF('1-SETUP'!$Q111="DAILY",EF62+'1-SETUP'!$V111,IF('1-SETUP'!$Q111="WEEKLY",EF62+'1-SETUP'!$V111*7,IF('1-SETUP'!$Q111="MONTHLY",EDATE(EF62,'1-SETUP'!$V111),IF('1-SETUP'!$Q111="YEARLY",EDATE(EF62,12*'1-SETUP'!$V111),""))))</f>
        <v/>
      </c>
      <c r="EH62" s="10" t="str">
        <f>IF('1-SETUP'!$Q111="DAILY",EG62+'1-SETUP'!$V111,IF('1-SETUP'!$Q111="WEEKLY",EG62+'1-SETUP'!$V111*7,IF('1-SETUP'!$Q111="MONTHLY",EDATE(EG62,'1-SETUP'!$V111),IF('1-SETUP'!$Q111="YEARLY",EDATE(EG62,12*'1-SETUP'!$V111),""))))</f>
        <v/>
      </c>
      <c r="EI62" s="10" t="str">
        <f>IF('1-SETUP'!$Q111="DAILY",EH62+'1-SETUP'!$V111,IF('1-SETUP'!$Q111="WEEKLY",EH62+'1-SETUP'!$V111*7,IF('1-SETUP'!$Q111="MONTHLY",EDATE(EH62,'1-SETUP'!$V111),IF('1-SETUP'!$Q111="YEARLY",EDATE(EH62,12*'1-SETUP'!$V111),""))))</f>
        <v/>
      </c>
      <c r="EJ62" s="10" t="str">
        <f>IF('1-SETUP'!$Q111="DAILY",EI62+'1-SETUP'!$V111,IF('1-SETUP'!$Q111="WEEKLY",EI62+'1-SETUP'!$V111*7,IF('1-SETUP'!$Q111="MONTHLY",EDATE(EI62,'1-SETUP'!$V111),IF('1-SETUP'!$Q111="YEARLY",EDATE(EI62,12*'1-SETUP'!$V111),""))))</f>
        <v/>
      </c>
      <c r="EK62" s="10" t="str">
        <f>IF('1-SETUP'!$Q111="DAILY",EJ62+'1-SETUP'!$V111,IF('1-SETUP'!$Q111="WEEKLY",EJ62+'1-SETUP'!$V111*7,IF('1-SETUP'!$Q111="MONTHLY",EDATE(EJ62,'1-SETUP'!$V111),IF('1-SETUP'!$Q111="YEARLY",EDATE(EJ62,12*'1-SETUP'!$V111),""))))</f>
        <v/>
      </c>
      <c r="EL62" s="10" t="str">
        <f>IF('1-SETUP'!$Q111="DAILY",EK62+'1-SETUP'!$V111,IF('1-SETUP'!$Q111="WEEKLY",EK62+'1-SETUP'!$V111*7,IF('1-SETUP'!$Q111="MONTHLY",EDATE(EK62,'1-SETUP'!$V111),IF('1-SETUP'!$Q111="YEARLY",EDATE(EK62,12*'1-SETUP'!$V111),""))))</f>
        <v/>
      </c>
      <c r="EM62" s="10" t="str">
        <f>IF('1-SETUP'!$Q111="DAILY",EL62+'1-SETUP'!$V111,IF('1-SETUP'!$Q111="WEEKLY",EL62+'1-SETUP'!$V111*7,IF('1-SETUP'!$Q111="MONTHLY",EDATE(EL62,'1-SETUP'!$V111),IF('1-SETUP'!$Q111="YEARLY",EDATE(EL62,12*'1-SETUP'!$V111),""))))</f>
        <v/>
      </c>
      <c r="EN62" s="10" t="str">
        <f>IF('1-SETUP'!$Q111="DAILY",EM62+'1-SETUP'!$V111,IF('1-SETUP'!$Q111="WEEKLY",EM62+'1-SETUP'!$V111*7,IF('1-SETUP'!$Q111="MONTHLY",EDATE(EM62,'1-SETUP'!$V111),IF('1-SETUP'!$Q111="YEARLY",EDATE(EM62,12*'1-SETUP'!$V111),""))))</f>
        <v/>
      </c>
      <c r="EO62" s="10" t="str">
        <f>IF('1-SETUP'!$Q111="DAILY",EN62+'1-SETUP'!$V111,IF('1-SETUP'!$Q111="WEEKLY",EN62+'1-SETUP'!$V111*7,IF('1-SETUP'!$Q111="MONTHLY",EDATE(EN62,'1-SETUP'!$V111),IF('1-SETUP'!$Q111="YEARLY",EDATE(EN62,12*'1-SETUP'!$V111),""))))</f>
        <v/>
      </c>
      <c r="EP62" s="10" t="str">
        <f>IF('1-SETUP'!$Q111="DAILY",EO62+'1-SETUP'!$V111,IF('1-SETUP'!$Q111="WEEKLY",EO62+'1-SETUP'!$V111*7,IF('1-SETUP'!$Q111="MONTHLY",EDATE(EO62,'1-SETUP'!$V111),IF('1-SETUP'!$Q111="YEARLY",EDATE(EO62,12*'1-SETUP'!$V111),""))))</f>
        <v/>
      </c>
      <c r="EQ62" s="10" t="str">
        <f>IF('1-SETUP'!$Q111="DAILY",EP62+'1-SETUP'!$V111,IF('1-SETUP'!$Q111="WEEKLY",EP62+'1-SETUP'!$V111*7,IF('1-SETUP'!$Q111="MONTHLY",EDATE(EP62,'1-SETUP'!$V111),IF('1-SETUP'!$Q111="YEARLY",EDATE(EP62,12*'1-SETUP'!$V111),""))))</f>
        <v/>
      </c>
      <c r="ER62" s="10" t="str">
        <f>IF('1-SETUP'!$Q111="DAILY",EQ62+'1-SETUP'!$V111,IF('1-SETUP'!$Q111="WEEKLY",EQ62+'1-SETUP'!$V111*7,IF('1-SETUP'!$Q111="MONTHLY",EDATE(EQ62,'1-SETUP'!$V111),IF('1-SETUP'!$Q111="YEARLY",EDATE(EQ62,12*'1-SETUP'!$V111),""))))</f>
        <v/>
      </c>
      <c r="ES62" s="10" t="str">
        <f>IF('1-SETUP'!$Q111="DAILY",ER62+'1-SETUP'!$V111,IF('1-SETUP'!$Q111="WEEKLY",ER62+'1-SETUP'!$V111*7,IF('1-SETUP'!$Q111="MONTHLY",EDATE(ER62,'1-SETUP'!$V111),IF('1-SETUP'!$Q111="YEARLY",EDATE(ER62,12*'1-SETUP'!$V111),""))))</f>
        <v/>
      </c>
      <c r="ET62" s="10" t="str">
        <f>IF('1-SETUP'!$Q111="DAILY",ES62+'1-SETUP'!$V111,IF('1-SETUP'!$Q111="WEEKLY",ES62+'1-SETUP'!$V111*7,IF('1-SETUP'!$Q111="MONTHLY",EDATE(ES62,'1-SETUP'!$V111),IF('1-SETUP'!$Q111="YEARLY",EDATE(ES62,12*'1-SETUP'!$V111),""))))</f>
        <v/>
      </c>
      <c r="EU62" s="10" t="str">
        <f>IF('1-SETUP'!$Q111="DAILY",ET62+'1-SETUP'!$V111,IF('1-SETUP'!$Q111="WEEKLY",ET62+'1-SETUP'!$V111*7,IF('1-SETUP'!$Q111="MONTHLY",EDATE(ET62,'1-SETUP'!$V111),IF('1-SETUP'!$Q111="YEARLY",EDATE(ET62,12*'1-SETUP'!$V111),""))))</f>
        <v/>
      </c>
      <c r="EV62" s="10" t="str">
        <f>IF('1-SETUP'!$Q111="DAILY",EU62+'1-SETUP'!$V111,IF('1-SETUP'!$Q111="WEEKLY",EU62+'1-SETUP'!$V111*7,IF('1-SETUP'!$Q111="MONTHLY",EDATE(EU62,'1-SETUP'!$V111),IF('1-SETUP'!$Q111="YEARLY",EDATE(EU62,12*'1-SETUP'!$V111),""))))</f>
        <v/>
      </c>
      <c r="EW62" s="10" t="str">
        <f>IF('1-SETUP'!$Q111="DAILY",EV62+'1-SETUP'!$V111,IF('1-SETUP'!$Q111="WEEKLY",EV62+'1-SETUP'!$V111*7,IF('1-SETUP'!$Q111="MONTHLY",EDATE(EV62,'1-SETUP'!$V111),IF('1-SETUP'!$Q111="YEARLY",EDATE(EV62,12*'1-SETUP'!$V111),""))))</f>
        <v/>
      </c>
      <c r="EX62" s="10" t="str">
        <f>IF('1-SETUP'!$Q111="DAILY",EW62+'1-SETUP'!$V111,IF('1-SETUP'!$Q111="WEEKLY",EW62+'1-SETUP'!$V111*7,IF('1-SETUP'!$Q111="MONTHLY",EDATE(EW62,'1-SETUP'!$V111),IF('1-SETUP'!$Q111="YEARLY",EDATE(EW62,12*'1-SETUP'!$V111),""))))</f>
        <v/>
      </c>
      <c r="EY62" s="10" t="str">
        <f>IF('1-SETUP'!$Q111="DAILY",EX62+'1-SETUP'!$V111,IF('1-SETUP'!$Q111="WEEKLY",EX62+'1-SETUP'!$V111*7,IF('1-SETUP'!$Q111="MONTHLY",EDATE(EX62,'1-SETUP'!$V111),IF('1-SETUP'!$Q111="YEARLY",EDATE(EX62,12*'1-SETUP'!$V111),""))))</f>
        <v/>
      </c>
      <c r="EZ62" s="10" t="str">
        <f>IF('1-SETUP'!$Q111="DAILY",EY62+'1-SETUP'!$V111,IF('1-SETUP'!$Q111="WEEKLY",EY62+'1-SETUP'!$V111*7,IF('1-SETUP'!$Q111="MONTHLY",EDATE(EY62,'1-SETUP'!$V111),IF('1-SETUP'!$Q111="YEARLY",EDATE(EY62,12*'1-SETUP'!$V111),""))))</f>
        <v/>
      </c>
      <c r="FA62" s="10" t="str">
        <f>IF('1-SETUP'!$Q111="DAILY",EZ62+'1-SETUP'!$V111,IF('1-SETUP'!$Q111="WEEKLY",EZ62+'1-SETUP'!$V111*7,IF('1-SETUP'!$Q111="MONTHLY",EDATE(EZ62,'1-SETUP'!$V111),IF('1-SETUP'!$Q111="YEARLY",EDATE(EZ62,12*'1-SETUP'!$V111),""))))</f>
        <v/>
      </c>
      <c r="FB62" s="10" t="str">
        <f>IF('1-SETUP'!$Q111="DAILY",FA62+'1-SETUP'!$V111,IF('1-SETUP'!$Q111="WEEKLY",FA62+'1-SETUP'!$V111*7,IF('1-SETUP'!$Q111="MONTHLY",EDATE(FA62,'1-SETUP'!$V111),IF('1-SETUP'!$Q111="YEARLY",EDATE(FA62,12*'1-SETUP'!$V111),""))))</f>
        <v/>
      </c>
      <c r="FC62" s="10" t="str">
        <f>IF('1-SETUP'!$Q111="DAILY",FB62+'1-SETUP'!$V111,IF('1-SETUP'!$Q111="WEEKLY",FB62+'1-SETUP'!$V111*7,IF('1-SETUP'!$Q111="MONTHLY",EDATE(FB62,'1-SETUP'!$V111),IF('1-SETUP'!$Q111="YEARLY",EDATE(FB62,12*'1-SETUP'!$V111),""))))</f>
        <v/>
      </c>
      <c r="FD62" s="10" t="str">
        <f>IF('1-SETUP'!$Q111="DAILY",FC62+'1-SETUP'!$V111,IF('1-SETUP'!$Q111="WEEKLY",FC62+'1-SETUP'!$V111*7,IF('1-SETUP'!$Q111="MONTHLY",EDATE(FC62,'1-SETUP'!$V111),IF('1-SETUP'!$Q111="YEARLY",EDATE(FC62,12*'1-SETUP'!$V111),""))))</f>
        <v/>
      </c>
      <c r="FE62" s="10" t="str">
        <f>IF('1-SETUP'!$Q111="DAILY",FD62+'1-SETUP'!$V111,IF('1-SETUP'!$Q111="WEEKLY",FD62+'1-SETUP'!$V111*7,IF('1-SETUP'!$Q111="MONTHLY",EDATE(FD62,'1-SETUP'!$V111),IF('1-SETUP'!$Q111="YEARLY",EDATE(FD62,12*'1-SETUP'!$V111),""))))</f>
        <v/>
      </c>
      <c r="FF62" s="10" t="str">
        <f>IF('1-SETUP'!$Q111="DAILY",FE62+'1-SETUP'!$V111,IF('1-SETUP'!$Q111="WEEKLY",FE62+'1-SETUP'!$V111*7,IF('1-SETUP'!$Q111="MONTHLY",EDATE(FE62,'1-SETUP'!$V111),IF('1-SETUP'!$Q111="YEARLY",EDATE(FE62,12*'1-SETUP'!$V111),""))))</f>
        <v/>
      </c>
      <c r="FG62" s="10" t="str">
        <f>IF('1-SETUP'!$Q111="DAILY",FF62+'1-SETUP'!$V111,IF('1-SETUP'!$Q111="WEEKLY",FF62+'1-SETUP'!$V111*7,IF('1-SETUP'!$Q111="MONTHLY",EDATE(FF62,'1-SETUP'!$V111),IF('1-SETUP'!$Q111="YEARLY",EDATE(FF62,12*'1-SETUP'!$V111),""))))</f>
        <v/>
      </c>
      <c r="FH62" s="10" t="str">
        <f>IF('1-SETUP'!$Q111="DAILY",FG62+'1-SETUP'!$V111,IF('1-SETUP'!$Q111="WEEKLY",FG62+'1-SETUP'!$V111*7,IF('1-SETUP'!$Q111="MONTHLY",EDATE(FG62,'1-SETUP'!$V111),IF('1-SETUP'!$Q111="YEARLY",EDATE(FG62,12*'1-SETUP'!$V111),""))))</f>
        <v/>
      </c>
      <c r="FI62" s="10" t="str">
        <f>IF('1-SETUP'!$Q111="DAILY",FH62+'1-SETUP'!$V111,IF('1-SETUP'!$Q111="WEEKLY",FH62+'1-SETUP'!$V111*7,IF('1-SETUP'!$Q111="MONTHLY",EDATE(FH62,'1-SETUP'!$V111),IF('1-SETUP'!$Q111="YEARLY",EDATE(FH62,12*'1-SETUP'!$V111),""))))</f>
        <v/>
      </c>
      <c r="FJ62" s="10" t="str">
        <f>IF('1-SETUP'!$Q111="DAILY",FI62+'1-SETUP'!$V111,IF('1-SETUP'!$Q111="WEEKLY",FI62+'1-SETUP'!$V111*7,IF('1-SETUP'!$Q111="MONTHLY",EDATE(FI62,'1-SETUP'!$V111),IF('1-SETUP'!$Q111="YEARLY",EDATE(FI62,12*'1-SETUP'!$V111),""))))</f>
        <v/>
      </c>
      <c r="FK62" s="10" t="str">
        <f>IF('1-SETUP'!$Q111="DAILY",FJ62+'1-SETUP'!$V111,IF('1-SETUP'!$Q111="WEEKLY",FJ62+'1-SETUP'!$V111*7,IF('1-SETUP'!$Q111="MONTHLY",EDATE(FJ62,'1-SETUP'!$V111),IF('1-SETUP'!$Q111="YEARLY",EDATE(FJ62,12*'1-SETUP'!$V111),""))))</f>
        <v/>
      </c>
      <c r="FL62" s="10" t="str">
        <f>IF('1-SETUP'!$Q111="DAILY",FK62+'1-SETUP'!$V111,IF('1-SETUP'!$Q111="WEEKLY",FK62+'1-SETUP'!$V111*7,IF('1-SETUP'!$Q111="MONTHLY",EDATE(FK62,'1-SETUP'!$V111),IF('1-SETUP'!$Q111="YEARLY",EDATE(FK62,12*'1-SETUP'!$V111),""))))</f>
        <v/>
      </c>
      <c r="FM62" s="10" t="str">
        <f>IF('1-SETUP'!$Q111="DAILY",FL62+'1-SETUP'!$V111,IF('1-SETUP'!$Q111="WEEKLY",FL62+'1-SETUP'!$V111*7,IF('1-SETUP'!$Q111="MONTHLY",EDATE(FL62,'1-SETUP'!$V111),IF('1-SETUP'!$Q111="YEARLY",EDATE(FL62,12*'1-SETUP'!$V111),""))))</f>
        <v/>
      </c>
      <c r="FN62" s="10" t="str">
        <f>IF('1-SETUP'!$Q111="DAILY",FM62+'1-SETUP'!$V111,IF('1-SETUP'!$Q111="WEEKLY",FM62+'1-SETUP'!$V111*7,IF('1-SETUP'!$Q111="MONTHLY",EDATE(FM62,'1-SETUP'!$V111),IF('1-SETUP'!$Q111="YEARLY",EDATE(FM62,12*'1-SETUP'!$V111),""))))</f>
        <v/>
      </c>
      <c r="FO62" s="10" t="str">
        <f>IF('1-SETUP'!$Q111="DAILY",FN62+'1-SETUP'!$V111,IF('1-SETUP'!$Q111="WEEKLY",FN62+'1-SETUP'!$V111*7,IF('1-SETUP'!$Q111="MONTHLY",EDATE(FN62,'1-SETUP'!$V111),IF('1-SETUP'!$Q111="YEARLY",EDATE(FN62,12*'1-SETUP'!$V111),""))))</f>
        <v/>
      </c>
      <c r="FP62" s="10" t="str">
        <f>IF('1-SETUP'!$Q111="DAILY",FO62+'1-SETUP'!$V111,IF('1-SETUP'!$Q111="WEEKLY",FO62+'1-SETUP'!$V111*7,IF('1-SETUP'!$Q111="MONTHLY",EDATE(FO62,'1-SETUP'!$V111),IF('1-SETUP'!$Q111="YEARLY",EDATE(FO62,12*'1-SETUP'!$V111),""))))</f>
        <v/>
      </c>
      <c r="FQ62" s="10" t="str">
        <f>IF('1-SETUP'!$Q111="DAILY",FP62+'1-SETUP'!$V111,IF('1-SETUP'!$Q111="WEEKLY",FP62+'1-SETUP'!$V111*7,IF('1-SETUP'!$Q111="MONTHLY",EDATE(FP62,'1-SETUP'!$V111),IF('1-SETUP'!$Q111="YEARLY",EDATE(FP62,12*'1-SETUP'!$V111),""))))</f>
        <v/>
      </c>
      <c r="FR62" s="10" t="str">
        <f>IF('1-SETUP'!$Q111="DAILY",FQ62+'1-SETUP'!$V111,IF('1-SETUP'!$Q111="WEEKLY",FQ62+'1-SETUP'!$V111*7,IF('1-SETUP'!$Q111="MONTHLY",EDATE(FQ62,'1-SETUP'!$V111),IF('1-SETUP'!$Q111="YEARLY",EDATE(FQ62,12*'1-SETUP'!$V111),""))))</f>
        <v/>
      </c>
      <c r="FS62" s="10" t="str">
        <f>IF('1-SETUP'!$Q111="DAILY",FR62+'1-SETUP'!$V111,IF('1-SETUP'!$Q111="WEEKLY",FR62+'1-SETUP'!$V111*7,IF('1-SETUP'!$Q111="MONTHLY",EDATE(FR62,'1-SETUP'!$V111),IF('1-SETUP'!$Q111="YEARLY",EDATE(FR62,12*'1-SETUP'!$V111),""))))</f>
        <v/>
      </c>
      <c r="FT62" s="10" t="str">
        <f>IF('1-SETUP'!$Q111="DAILY",FS62+'1-SETUP'!$V111,IF('1-SETUP'!$Q111="WEEKLY",FS62+'1-SETUP'!$V111*7,IF('1-SETUP'!$Q111="MONTHLY",EDATE(FS62,'1-SETUP'!$V111),IF('1-SETUP'!$Q111="YEARLY",EDATE(FS62,12*'1-SETUP'!$V111),""))))</f>
        <v/>
      </c>
      <c r="FU62" s="10" t="str">
        <f>IF('1-SETUP'!$Q111="DAILY",FT62+'1-SETUP'!$V111,IF('1-SETUP'!$Q111="WEEKLY",FT62+'1-SETUP'!$V111*7,IF('1-SETUP'!$Q111="MONTHLY",EDATE(FT62,'1-SETUP'!$V111),IF('1-SETUP'!$Q111="YEARLY",EDATE(FT62,12*'1-SETUP'!$V111),""))))</f>
        <v/>
      </c>
      <c r="FV62" s="10" t="str">
        <f>IF('1-SETUP'!$Q111="DAILY",FU62+'1-SETUP'!$V111,IF('1-SETUP'!$Q111="WEEKLY",FU62+'1-SETUP'!$V111*7,IF('1-SETUP'!$Q111="MONTHLY",EDATE(FU62,'1-SETUP'!$V111),IF('1-SETUP'!$Q111="YEARLY",EDATE(FU62,12*'1-SETUP'!$V111),""))))</f>
        <v/>
      </c>
      <c r="FW62" s="10" t="str">
        <f>IF('1-SETUP'!$Q111="DAILY",FV62+'1-SETUP'!$V111,IF('1-SETUP'!$Q111="WEEKLY",FV62+'1-SETUP'!$V111*7,IF('1-SETUP'!$Q111="MONTHLY",EDATE(FV62,'1-SETUP'!$V111),IF('1-SETUP'!$Q111="YEARLY",EDATE(FV62,12*'1-SETUP'!$V111),""))))</f>
        <v/>
      </c>
      <c r="FX62" s="10" t="str">
        <f>IF('1-SETUP'!$Q111="DAILY",FW62+'1-SETUP'!$V111,IF('1-SETUP'!$Q111="WEEKLY",FW62+'1-SETUP'!$V111*7,IF('1-SETUP'!$Q111="MONTHLY",EDATE(FW62,'1-SETUP'!$V111),IF('1-SETUP'!$Q111="YEARLY",EDATE(FW62,12*'1-SETUP'!$V111),""))))</f>
        <v/>
      </c>
      <c r="FY62" s="10" t="str">
        <f>IF('1-SETUP'!$Q111="DAILY",FX62+'1-SETUP'!$V111,IF('1-SETUP'!$Q111="WEEKLY",FX62+'1-SETUP'!$V111*7,IF('1-SETUP'!$Q111="MONTHLY",EDATE(FX62,'1-SETUP'!$V111),IF('1-SETUP'!$Q111="YEARLY",EDATE(FX62,12*'1-SETUP'!$V111),""))))</f>
        <v/>
      </c>
      <c r="FZ62" s="10" t="str">
        <f>IF('1-SETUP'!$Q111="DAILY",FY62+'1-SETUP'!$V111,IF('1-SETUP'!$Q111="WEEKLY",FY62+'1-SETUP'!$V111*7,IF('1-SETUP'!$Q111="MONTHLY",EDATE(FY62,'1-SETUP'!$V111),IF('1-SETUP'!$Q111="YEARLY",EDATE(FY62,12*'1-SETUP'!$V111),""))))</f>
        <v/>
      </c>
      <c r="GA62" s="10" t="str">
        <f>IF('1-SETUP'!$Q111="DAILY",FZ62+'1-SETUP'!$V111,IF('1-SETUP'!$Q111="WEEKLY",FZ62+'1-SETUP'!$V111*7,IF('1-SETUP'!$Q111="MONTHLY",EDATE(FZ62,'1-SETUP'!$V111),IF('1-SETUP'!$Q111="YEARLY",EDATE(FZ62,12*'1-SETUP'!$V111),""))))</f>
        <v/>
      </c>
      <c r="GB62" s="10" t="str">
        <f>IF('1-SETUP'!$Q111="DAILY",GA62+'1-SETUP'!$V111,IF('1-SETUP'!$Q111="WEEKLY",GA62+'1-SETUP'!$V111*7,IF('1-SETUP'!$Q111="MONTHLY",EDATE(GA62,'1-SETUP'!$V111),IF('1-SETUP'!$Q111="YEARLY",EDATE(GA62,12*'1-SETUP'!$V111),""))))</f>
        <v/>
      </c>
      <c r="GC62" s="10" t="str">
        <f>IF('1-SETUP'!$Q111="DAILY",GB62+'1-SETUP'!$V111,IF('1-SETUP'!$Q111="WEEKLY",GB62+'1-SETUP'!$V111*7,IF('1-SETUP'!$Q111="MONTHLY",EDATE(GB62,'1-SETUP'!$V111),IF('1-SETUP'!$Q111="YEARLY",EDATE(GB62,12*'1-SETUP'!$V111),""))))</f>
        <v/>
      </c>
      <c r="GD62" s="10" t="str">
        <f>IF('1-SETUP'!$Q111="DAILY",GC62+'1-SETUP'!$V111,IF('1-SETUP'!$Q111="WEEKLY",GC62+'1-SETUP'!$V111*7,IF('1-SETUP'!$Q111="MONTHLY",EDATE(GC62,'1-SETUP'!$V111),IF('1-SETUP'!$Q111="YEARLY",EDATE(GC62,12*'1-SETUP'!$V111),""))))</f>
        <v/>
      </c>
      <c r="GE62" s="10" t="str">
        <f>IF('1-SETUP'!$Q111="DAILY",GD62+'1-SETUP'!$V111,IF('1-SETUP'!$Q111="WEEKLY",GD62+'1-SETUP'!$V111*7,IF('1-SETUP'!$Q111="MONTHLY",EDATE(GD62,'1-SETUP'!$V111),IF('1-SETUP'!$Q111="YEARLY",EDATE(GD62,12*'1-SETUP'!$V111),""))))</f>
        <v/>
      </c>
      <c r="GF62" s="10" t="str">
        <f>IF('1-SETUP'!$Q111="DAILY",GE62+'1-SETUP'!$V111,IF('1-SETUP'!$Q111="WEEKLY",GE62+'1-SETUP'!$V111*7,IF('1-SETUP'!$Q111="MONTHLY",EDATE(GE62,'1-SETUP'!$V111),IF('1-SETUP'!$Q111="YEARLY",EDATE(GE62,12*'1-SETUP'!$V111),""))))</f>
        <v/>
      </c>
      <c r="GG62" s="10" t="str">
        <f>IF('1-SETUP'!$Q111="DAILY",GF62+'1-SETUP'!$V111,IF('1-SETUP'!$Q111="WEEKLY",GF62+'1-SETUP'!$V111*7,IF('1-SETUP'!$Q111="MONTHLY",EDATE(GF62,'1-SETUP'!$V111),IF('1-SETUP'!$Q111="YEARLY",EDATE(GF62,12*'1-SETUP'!$V111),""))))</f>
        <v/>
      </c>
      <c r="GH62" s="10" t="str">
        <f>IF('1-SETUP'!$Q111="DAILY",GG62+'1-SETUP'!$V111,IF('1-SETUP'!$Q111="WEEKLY",GG62+'1-SETUP'!$V111*7,IF('1-SETUP'!$Q111="MONTHLY",EDATE(GG62,'1-SETUP'!$V111),IF('1-SETUP'!$Q111="YEARLY",EDATE(GG62,12*'1-SETUP'!$V111),""))))</f>
        <v/>
      </c>
      <c r="GI62" s="10" t="str">
        <f>IF('1-SETUP'!$Q111="DAILY",GH62+'1-SETUP'!$V111,IF('1-SETUP'!$Q111="WEEKLY",GH62+'1-SETUP'!$V111*7,IF('1-SETUP'!$Q111="MONTHLY",EDATE(GH62,'1-SETUP'!$V111),IF('1-SETUP'!$Q111="YEARLY",EDATE(GH62,12*'1-SETUP'!$V111),""))))</f>
        <v/>
      </c>
      <c r="GJ62" s="10" t="str">
        <f>IF('1-SETUP'!$Q111="DAILY",GI62+'1-SETUP'!$V111,IF('1-SETUP'!$Q111="WEEKLY",GI62+'1-SETUP'!$V111*7,IF('1-SETUP'!$Q111="MONTHLY",EDATE(GI62,'1-SETUP'!$V111),IF('1-SETUP'!$Q111="YEARLY",EDATE(GI62,12*'1-SETUP'!$V111),""))))</f>
        <v/>
      </c>
      <c r="GK62" s="10" t="str">
        <f>IF('1-SETUP'!$Q111="DAILY",GJ62+'1-SETUP'!$V111,IF('1-SETUP'!$Q111="WEEKLY",GJ62+'1-SETUP'!$V111*7,IF('1-SETUP'!$Q111="MONTHLY",EDATE(GJ62,'1-SETUP'!$V111),IF('1-SETUP'!$Q111="YEARLY",EDATE(GJ62,12*'1-SETUP'!$V111),""))))</f>
        <v/>
      </c>
      <c r="GL62" s="10" t="str">
        <f>IF('1-SETUP'!$Q111="DAILY",GK62+'1-SETUP'!$V111,IF('1-SETUP'!$Q111="WEEKLY",GK62+'1-SETUP'!$V111*7,IF('1-SETUP'!$Q111="MONTHLY",EDATE(GK62,'1-SETUP'!$V111),IF('1-SETUP'!$Q111="YEARLY",EDATE(GK62,12*'1-SETUP'!$V111),""))))</f>
        <v/>
      </c>
      <c r="GM62" s="10" t="str">
        <f>IF('1-SETUP'!$Q111="DAILY",GL62+'1-SETUP'!$V111,IF('1-SETUP'!$Q111="WEEKLY",GL62+'1-SETUP'!$V111*7,IF('1-SETUP'!$Q111="MONTHLY",EDATE(GL62,'1-SETUP'!$V111),IF('1-SETUP'!$Q111="YEARLY",EDATE(GL62,12*'1-SETUP'!$V111),""))))</f>
        <v/>
      </c>
      <c r="GN62" s="10" t="str">
        <f>IF('1-SETUP'!$Q111="DAILY",GM62+'1-SETUP'!$V111,IF('1-SETUP'!$Q111="WEEKLY",GM62+'1-SETUP'!$V111*7,IF('1-SETUP'!$Q111="MONTHLY",EDATE(GM62,'1-SETUP'!$V111),IF('1-SETUP'!$Q111="YEARLY",EDATE(GM62,12*'1-SETUP'!$V111),""))))</f>
        <v/>
      </c>
      <c r="GO62" s="10" t="str">
        <f>IF('1-SETUP'!$Q111="DAILY",GN62+'1-SETUP'!$V111,IF('1-SETUP'!$Q111="WEEKLY",GN62+'1-SETUP'!$V111*7,IF('1-SETUP'!$Q111="MONTHLY",EDATE(GN62,'1-SETUP'!$V111),IF('1-SETUP'!$Q111="YEARLY",EDATE(GN62,12*'1-SETUP'!$V111),""))))</f>
        <v/>
      </c>
      <c r="GP62" s="10" t="str">
        <f>IF('1-SETUP'!$Q111="DAILY",GO62+'1-SETUP'!$V111,IF('1-SETUP'!$Q111="WEEKLY",GO62+'1-SETUP'!$V111*7,IF('1-SETUP'!$Q111="MONTHLY",EDATE(GO62,'1-SETUP'!$V111),IF('1-SETUP'!$Q111="YEARLY",EDATE(GO62,12*'1-SETUP'!$V111),""))))</f>
        <v/>
      </c>
      <c r="GQ62" s="10" t="str">
        <f>IF('1-SETUP'!$Q111="DAILY",GP62+'1-SETUP'!$V111,IF('1-SETUP'!$Q111="WEEKLY",GP62+'1-SETUP'!$V111*7,IF('1-SETUP'!$Q111="MONTHLY",EDATE(GP62,'1-SETUP'!$V111),IF('1-SETUP'!$Q111="YEARLY",EDATE(GP62,12*'1-SETUP'!$V111),""))))</f>
        <v/>
      </c>
      <c r="GR62" s="10" t="str">
        <f>IF('1-SETUP'!$Q111="DAILY",GQ62+'1-SETUP'!$V111,IF('1-SETUP'!$Q111="WEEKLY",GQ62+'1-SETUP'!$V111*7,IF('1-SETUP'!$Q111="MONTHLY",EDATE(GQ62,'1-SETUP'!$V111),IF('1-SETUP'!$Q111="YEARLY",EDATE(GQ62,12*'1-SETUP'!$V111),""))))</f>
        <v/>
      </c>
      <c r="GS62" s="10" t="str">
        <f>IF('1-SETUP'!$Q111="DAILY",GR62+'1-SETUP'!$V111,IF('1-SETUP'!$Q111="WEEKLY",GR62+'1-SETUP'!$V111*7,IF('1-SETUP'!$Q111="MONTHLY",EDATE(GR62,'1-SETUP'!$V111),IF('1-SETUP'!$Q111="YEARLY",EDATE(GR62,12*'1-SETUP'!$V111),""))))</f>
        <v/>
      </c>
      <c r="GT62" s="10" t="str">
        <f>IF('1-SETUP'!$Q111="DAILY",GS62+'1-SETUP'!$V111,IF('1-SETUP'!$Q111="WEEKLY",GS62+'1-SETUP'!$V111*7,IF('1-SETUP'!$Q111="MONTHLY",EDATE(GS62,'1-SETUP'!$V111),IF('1-SETUP'!$Q111="YEARLY",EDATE(GS62,12*'1-SETUP'!$V111),""))))</f>
        <v/>
      </c>
      <c r="GU62" s="10" t="str">
        <f>IF('1-SETUP'!$Q111="DAILY",GT62+'1-SETUP'!$V111,IF('1-SETUP'!$Q111="WEEKLY",GT62+'1-SETUP'!$V111*7,IF('1-SETUP'!$Q111="MONTHLY",EDATE(GT62,'1-SETUP'!$V111),IF('1-SETUP'!$Q111="YEARLY",EDATE(GT62,12*'1-SETUP'!$V111),""))))</f>
        <v/>
      </c>
      <c r="GV62" s="10" t="str">
        <f>IF('1-SETUP'!$Q111="DAILY",GU62+'1-SETUP'!$V111,IF('1-SETUP'!$Q111="WEEKLY",GU62+'1-SETUP'!$V111*7,IF('1-SETUP'!$Q111="MONTHLY",EDATE(GU62,'1-SETUP'!$V111),IF('1-SETUP'!$Q111="YEARLY",EDATE(GU62,12*'1-SETUP'!$V111),""))))</f>
        <v/>
      </c>
      <c r="GW62" s="10" t="str">
        <f>IF('1-SETUP'!$Q111="DAILY",GV62+'1-SETUP'!$V111,IF('1-SETUP'!$Q111="WEEKLY",GV62+'1-SETUP'!$V111*7,IF('1-SETUP'!$Q111="MONTHLY",EDATE(GV62,'1-SETUP'!$V111),IF('1-SETUP'!$Q111="YEARLY",EDATE(GV62,12*'1-SETUP'!$V111),""))))</f>
        <v/>
      </c>
      <c r="GX62" s="10" t="str">
        <f>IF('1-SETUP'!$Q111="DAILY",GW62+'1-SETUP'!$V111,IF('1-SETUP'!$Q111="WEEKLY",GW62+'1-SETUP'!$V111*7,IF('1-SETUP'!$Q111="MONTHLY",EDATE(GW62,'1-SETUP'!$V111),IF('1-SETUP'!$Q111="YEARLY",EDATE(GW62,12*'1-SETUP'!$V111),""))))</f>
        <v/>
      </c>
      <c r="GY62" s="10" t="str">
        <f>IF('1-SETUP'!$Q111="DAILY",GX62+'1-SETUP'!$V111,IF('1-SETUP'!$Q111="WEEKLY",GX62+'1-SETUP'!$V111*7,IF('1-SETUP'!$Q111="MONTHLY",EDATE(GX62,'1-SETUP'!$V111),IF('1-SETUP'!$Q111="YEARLY",EDATE(GX62,12*'1-SETUP'!$V111),""))))</f>
        <v/>
      </c>
      <c r="GZ62" s="10" t="str">
        <f>IF('1-SETUP'!$Q111="DAILY",GY62+'1-SETUP'!$V111,IF('1-SETUP'!$Q111="WEEKLY",GY62+'1-SETUP'!$V111*7,IF('1-SETUP'!$Q111="MONTHLY",EDATE(GY62,'1-SETUP'!$V111),IF('1-SETUP'!$Q111="YEARLY",EDATE(GY62,12*'1-SETUP'!$V111),""))))</f>
        <v/>
      </c>
      <c r="HA62" s="10" t="str">
        <f>IF('1-SETUP'!$Q111="DAILY",GZ62+'1-SETUP'!$V111,IF('1-SETUP'!$Q111="WEEKLY",GZ62+'1-SETUP'!$V111*7,IF('1-SETUP'!$Q111="MONTHLY",EDATE(GZ62,'1-SETUP'!$V111),IF('1-SETUP'!$Q111="YEARLY",EDATE(GZ62,12*'1-SETUP'!$V111),""))))</f>
        <v/>
      </c>
      <c r="HB62" s="10" t="str">
        <f>IF('1-SETUP'!$Q111="DAILY",HA62+'1-SETUP'!$V111,IF('1-SETUP'!$Q111="WEEKLY",HA62+'1-SETUP'!$V111*7,IF('1-SETUP'!$Q111="MONTHLY",EDATE(HA62,'1-SETUP'!$V111),IF('1-SETUP'!$Q111="YEARLY",EDATE(HA62,12*'1-SETUP'!$V111),""))))</f>
        <v/>
      </c>
      <c r="HC62" s="10" t="str">
        <f>IF('1-SETUP'!$Q111="DAILY",HB62+'1-SETUP'!$V111,IF('1-SETUP'!$Q111="WEEKLY",HB62+'1-SETUP'!$V111*7,IF('1-SETUP'!$Q111="MONTHLY",EDATE(HB62,'1-SETUP'!$V111),IF('1-SETUP'!$Q111="YEARLY",EDATE(HB62,12*'1-SETUP'!$V111),""))))</f>
        <v/>
      </c>
      <c r="HD62" s="10" t="str">
        <f>IF('1-SETUP'!$Q111="DAILY",HC62+'1-SETUP'!$V111,IF('1-SETUP'!$Q111="WEEKLY",HC62+'1-SETUP'!$V111*7,IF('1-SETUP'!$Q111="MONTHLY",EDATE(HC62,'1-SETUP'!$V111),IF('1-SETUP'!$Q111="YEARLY",EDATE(HC62,12*'1-SETUP'!$V111),""))))</f>
        <v/>
      </c>
      <c r="HE62" s="10" t="str">
        <f>IF('1-SETUP'!$Q111="DAILY",HD62+'1-SETUP'!$V111,IF('1-SETUP'!$Q111="WEEKLY",HD62+'1-SETUP'!$V111*7,IF('1-SETUP'!$Q111="MONTHLY",EDATE(HD62,'1-SETUP'!$V111),IF('1-SETUP'!$Q111="YEARLY",EDATE(HD62,12*'1-SETUP'!$V111),""))))</f>
        <v/>
      </c>
      <c r="HF62" s="10" t="str">
        <f>IF('1-SETUP'!$Q111="DAILY",HE62+'1-SETUP'!$V111,IF('1-SETUP'!$Q111="WEEKLY",HE62+'1-SETUP'!$V111*7,IF('1-SETUP'!$Q111="MONTHLY",EDATE(HE62,'1-SETUP'!$V111),IF('1-SETUP'!$Q111="YEARLY",EDATE(HE62,12*'1-SETUP'!$V111),""))))</f>
        <v/>
      </c>
      <c r="HG62" s="10" t="str">
        <f>IF('1-SETUP'!$Q111="DAILY",HF62+'1-SETUP'!$V111,IF('1-SETUP'!$Q111="WEEKLY",HF62+'1-SETUP'!$V111*7,IF('1-SETUP'!$Q111="MONTHLY",EDATE(HF62,'1-SETUP'!$V111),IF('1-SETUP'!$Q111="YEARLY",EDATE(HF62,12*'1-SETUP'!$V111),""))))</f>
        <v/>
      </c>
      <c r="HH62" s="10" t="str">
        <f>IF('1-SETUP'!$Q111="DAILY",HG62+'1-SETUP'!$V111,IF('1-SETUP'!$Q111="WEEKLY",HG62+'1-SETUP'!$V111*7,IF('1-SETUP'!$Q111="MONTHLY",EDATE(HG62,'1-SETUP'!$V111),IF('1-SETUP'!$Q111="YEARLY",EDATE(HG62,12*'1-SETUP'!$V111),""))))</f>
        <v/>
      </c>
      <c r="HI62" s="10" t="str">
        <f>IF('1-SETUP'!$Q111="DAILY",HH62+'1-SETUP'!$V111,IF('1-SETUP'!$Q111="WEEKLY",HH62+'1-SETUP'!$V111*7,IF('1-SETUP'!$Q111="MONTHLY",EDATE(HH62,'1-SETUP'!$V111),IF('1-SETUP'!$Q111="YEARLY",EDATE(HH62,12*'1-SETUP'!$V111),""))))</f>
        <v/>
      </c>
      <c r="HJ62" s="10" t="str">
        <f>IF('1-SETUP'!$Q111="DAILY",HI62+'1-SETUP'!$V111,IF('1-SETUP'!$Q111="WEEKLY",HI62+'1-SETUP'!$V111*7,IF('1-SETUP'!$Q111="MONTHLY",EDATE(HI62,'1-SETUP'!$V111),IF('1-SETUP'!$Q111="YEARLY",EDATE(HI62,12*'1-SETUP'!$V111),""))))</f>
        <v/>
      </c>
      <c r="HK62" s="10" t="str">
        <f>IF('1-SETUP'!$Q111="DAILY",HJ62+'1-SETUP'!$V111,IF('1-SETUP'!$Q111="WEEKLY",HJ62+'1-SETUP'!$V111*7,IF('1-SETUP'!$Q111="MONTHLY",EDATE(HJ62,'1-SETUP'!$V111),IF('1-SETUP'!$Q111="YEARLY",EDATE(HJ62,12*'1-SETUP'!$V111),""))))</f>
        <v/>
      </c>
      <c r="HL62" s="10" t="str">
        <f>IF('1-SETUP'!$Q111="DAILY",HK62+'1-SETUP'!$V111,IF('1-SETUP'!$Q111="WEEKLY",HK62+'1-SETUP'!$V111*7,IF('1-SETUP'!$Q111="MONTHLY",EDATE(HK62,'1-SETUP'!$V111),IF('1-SETUP'!$Q111="YEARLY",EDATE(HK62,12*'1-SETUP'!$V111),""))))</f>
        <v/>
      </c>
      <c r="HM62" s="10" t="str">
        <f>IF('1-SETUP'!$Q111="DAILY",HL62+'1-SETUP'!$V111,IF('1-SETUP'!$Q111="WEEKLY",HL62+'1-SETUP'!$V111*7,IF('1-SETUP'!$Q111="MONTHLY",EDATE(HL62,'1-SETUP'!$V111),IF('1-SETUP'!$Q111="YEARLY",EDATE(HL62,12*'1-SETUP'!$V111),""))))</f>
        <v/>
      </c>
      <c r="HN62" s="10" t="str">
        <f>IF('1-SETUP'!$Q111="DAILY",HM62+'1-SETUP'!$V111,IF('1-SETUP'!$Q111="WEEKLY",HM62+'1-SETUP'!$V111*7,IF('1-SETUP'!$Q111="MONTHLY",EDATE(HM62,'1-SETUP'!$V111),IF('1-SETUP'!$Q111="YEARLY",EDATE(HM62,12*'1-SETUP'!$V111),""))))</f>
        <v/>
      </c>
      <c r="HO62" s="10" t="str">
        <f>IF('1-SETUP'!$Q111="DAILY",HN62+'1-SETUP'!$V111,IF('1-SETUP'!$Q111="WEEKLY",HN62+'1-SETUP'!$V111*7,IF('1-SETUP'!$Q111="MONTHLY",EDATE(HN62,'1-SETUP'!$V111),IF('1-SETUP'!$Q111="YEARLY",EDATE(HN62,12*'1-SETUP'!$V111),""))))</f>
        <v/>
      </c>
      <c r="HP62" s="10" t="str">
        <f>IF('1-SETUP'!$Q111="DAILY",HO62+'1-SETUP'!$V111,IF('1-SETUP'!$Q111="WEEKLY",HO62+'1-SETUP'!$V111*7,IF('1-SETUP'!$Q111="MONTHLY",EDATE(HO62,'1-SETUP'!$V111),IF('1-SETUP'!$Q111="YEARLY",EDATE(HO62,12*'1-SETUP'!$V111),""))))</f>
        <v/>
      </c>
      <c r="HQ62" s="10" t="str">
        <f>IF('1-SETUP'!$Q111="DAILY",HP62+'1-SETUP'!$V111,IF('1-SETUP'!$Q111="WEEKLY",HP62+'1-SETUP'!$V111*7,IF('1-SETUP'!$Q111="MONTHLY",EDATE(HP62,'1-SETUP'!$V111),IF('1-SETUP'!$Q111="YEARLY",EDATE(HP62,12*'1-SETUP'!$V111),""))))</f>
        <v/>
      </c>
      <c r="HR62" s="10" t="str">
        <f>IF('1-SETUP'!$Q111="DAILY",HQ62+'1-SETUP'!$V111,IF('1-SETUP'!$Q111="WEEKLY",HQ62+'1-SETUP'!$V111*7,IF('1-SETUP'!$Q111="MONTHLY",EDATE(HQ62,'1-SETUP'!$V111),IF('1-SETUP'!$Q111="YEARLY",EDATE(HQ62,12*'1-SETUP'!$V111),""))))</f>
        <v/>
      </c>
      <c r="HS62" s="10" t="str">
        <f>IF('1-SETUP'!$Q111="DAILY",HR62+'1-SETUP'!$V111,IF('1-SETUP'!$Q111="WEEKLY",HR62+'1-SETUP'!$V111*7,IF('1-SETUP'!$Q111="MONTHLY",EDATE(HR62,'1-SETUP'!$V111),IF('1-SETUP'!$Q111="YEARLY",EDATE(HR62,12*'1-SETUP'!$V111),""))))</f>
        <v/>
      </c>
      <c r="HT62" s="10" t="str">
        <f>IF('1-SETUP'!$Q111="DAILY",HS62+'1-SETUP'!$V111,IF('1-SETUP'!$Q111="WEEKLY",HS62+'1-SETUP'!$V111*7,IF('1-SETUP'!$Q111="MONTHLY",EDATE(HS62,'1-SETUP'!$V111),IF('1-SETUP'!$Q111="YEARLY",EDATE(HS62,12*'1-SETUP'!$V111),""))))</f>
        <v/>
      </c>
      <c r="HU62" s="10" t="str">
        <f>IF('1-SETUP'!$Q111="DAILY",HT62+'1-SETUP'!$V111,IF('1-SETUP'!$Q111="WEEKLY",HT62+'1-SETUP'!$V111*7,IF('1-SETUP'!$Q111="MONTHLY",EDATE(HT62,'1-SETUP'!$V111),IF('1-SETUP'!$Q111="YEARLY",EDATE(HT62,12*'1-SETUP'!$V111),""))))</f>
        <v/>
      </c>
      <c r="HV62" s="10" t="str">
        <f>IF('1-SETUP'!$Q111="DAILY",HU62+'1-SETUP'!$V111,IF('1-SETUP'!$Q111="WEEKLY",HU62+'1-SETUP'!$V111*7,IF('1-SETUP'!$Q111="MONTHLY",EDATE(HU62,'1-SETUP'!$V111),IF('1-SETUP'!$Q111="YEARLY",EDATE(HU62,12*'1-SETUP'!$V111),""))))</f>
        <v/>
      </c>
      <c r="HW62" s="10" t="str">
        <f>IF('1-SETUP'!$Q111="DAILY",HV62+'1-SETUP'!$V111,IF('1-SETUP'!$Q111="WEEKLY",HV62+'1-SETUP'!$V111*7,IF('1-SETUP'!$Q111="MONTHLY",EDATE(HV62,'1-SETUP'!$V111),IF('1-SETUP'!$Q111="YEARLY",EDATE(HV62,12*'1-SETUP'!$V111),""))))</f>
        <v/>
      </c>
      <c r="HX62" s="10" t="str">
        <f>IF('1-SETUP'!$Q111="DAILY",HW62+'1-SETUP'!$V111,IF('1-SETUP'!$Q111="WEEKLY",HW62+'1-SETUP'!$V111*7,IF('1-SETUP'!$Q111="MONTHLY",EDATE(HW62,'1-SETUP'!$V111),IF('1-SETUP'!$Q111="YEARLY",EDATE(HW62,12*'1-SETUP'!$V111),""))))</f>
        <v/>
      </c>
      <c r="HY62" s="10" t="str">
        <f>IF('1-SETUP'!$Q111="DAILY",HX62+'1-SETUP'!$V111,IF('1-SETUP'!$Q111="WEEKLY",HX62+'1-SETUP'!$V111*7,IF('1-SETUP'!$Q111="MONTHLY",EDATE(HX62,'1-SETUP'!$V111),IF('1-SETUP'!$Q111="YEARLY",EDATE(HX62,12*'1-SETUP'!$V111),""))))</f>
        <v/>
      </c>
      <c r="HZ62" s="10" t="str">
        <f>IF('1-SETUP'!$Q111="DAILY",HY62+'1-SETUP'!$V111,IF('1-SETUP'!$Q111="WEEKLY",HY62+'1-SETUP'!$V111*7,IF('1-SETUP'!$Q111="MONTHLY",EDATE(HY62,'1-SETUP'!$V111),IF('1-SETUP'!$Q111="YEARLY",EDATE(HY62,12*'1-SETUP'!$V111),""))))</f>
        <v/>
      </c>
      <c r="IA62" s="10" t="str">
        <f>IF('1-SETUP'!$Q111="DAILY",HZ62+'1-SETUP'!$V111,IF('1-SETUP'!$Q111="WEEKLY",HZ62+'1-SETUP'!$V111*7,IF('1-SETUP'!$Q111="MONTHLY",EDATE(HZ62,'1-SETUP'!$V111),IF('1-SETUP'!$Q111="YEARLY",EDATE(HZ62,12*'1-SETUP'!$V111),""))))</f>
        <v/>
      </c>
      <c r="IB62" s="10" t="str">
        <f>IF('1-SETUP'!$Q111="DAILY",IA62+'1-SETUP'!$V111,IF('1-SETUP'!$Q111="WEEKLY",IA62+'1-SETUP'!$V111*7,IF('1-SETUP'!$Q111="MONTHLY",EDATE(IA62,'1-SETUP'!$V111),IF('1-SETUP'!$Q111="YEARLY",EDATE(IA62,12*'1-SETUP'!$V111),""))))</f>
        <v/>
      </c>
      <c r="IC62" s="10" t="str">
        <f>IF('1-SETUP'!$Q111="DAILY",IB62+'1-SETUP'!$V111,IF('1-SETUP'!$Q111="WEEKLY",IB62+'1-SETUP'!$V111*7,IF('1-SETUP'!$Q111="MONTHLY",EDATE(IB62,'1-SETUP'!$V111),IF('1-SETUP'!$Q111="YEARLY",EDATE(IB62,12*'1-SETUP'!$V111),""))))</f>
        <v/>
      </c>
      <c r="ID62" s="10" t="str">
        <f>IF('1-SETUP'!$Q111="DAILY",IC62+'1-SETUP'!$V111,IF('1-SETUP'!$Q111="WEEKLY",IC62+'1-SETUP'!$V111*7,IF('1-SETUP'!$Q111="MONTHLY",EDATE(IC62,'1-SETUP'!$V111),IF('1-SETUP'!$Q111="YEARLY",EDATE(IC62,12*'1-SETUP'!$V111),""))))</f>
        <v/>
      </c>
      <c r="IE62" s="10" t="str">
        <f>IF('1-SETUP'!$Q111="DAILY",ID62+'1-SETUP'!$V111,IF('1-SETUP'!$Q111="WEEKLY",ID62+'1-SETUP'!$V111*7,IF('1-SETUP'!$Q111="MONTHLY",EDATE(ID62,'1-SETUP'!$V111),IF('1-SETUP'!$Q111="YEARLY",EDATE(ID62,12*'1-SETUP'!$V111),""))))</f>
        <v/>
      </c>
      <c r="IF62" s="10" t="str">
        <f>IF('1-SETUP'!$Q111="DAILY",IE62+'1-SETUP'!$V111,IF('1-SETUP'!$Q111="WEEKLY",IE62+'1-SETUP'!$V111*7,IF('1-SETUP'!$Q111="MONTHLY",EDATE(IE62,'1-SETUP'!$V111),IF('1-SETUP'!$Q111="YEARLY",EDATE(IE62,12*'1-SETUP'!$V111),""))))</f>
        <v/>
      </c>
      <c r="IG62" s="10" t="str">
        <f>IF('1-SETUP'!$Q111="DAILY",IF62+'1-SETUP'!$V111,IF('1-SETUP'!$Q111="WEEKLY",IF62+'1-SETUP'!$V111*7,IF('1-SETUP'!$Q111="MONTHLY",EDATE(IF62,'1-SETUP'!$V111),IF('1-SETUP'!$Q111="YEARLY",EDATE(IF62,12*'1-SETUP'!$V111),""))))</f>
        <v/>
      </c>
      <c r="IH62" s="10" t="str">
        <f>IF('1-SETUP'!$Q111="DAILY",IG62+'1-SETUP'!$V111,IF('1-SETUP'!$Q111="WEEKLY",IG62+'1-SETUP'!$V111*7,IF('1-SETUP'!$Q111="MONTHLY",EDATE(IG62,'1-SETUP'!$V111),IF('1-SETUP'!$Q111="YEARLY",EDATE(IG62,12*'1-SETUP'!$V111),""))))</f>
        <v/>
      </c>
      <c r="II62" s="10" t="str">
        <f>IF('1-SETUP'!$Q111="DAILY",IH62+'1-SETUP'!$V111,IF('1-SETUP'!$Q111="WEEKLY",IH62+'1-SETUP'!$V111*7,IF('1-SETUP'!$Q111="MONTHLY",EDATE(IH62,'1-SETUP'!$V111),IF('1-SETUP'!$Q111="YEARLY",EDATE(IH62,12*'1-SETUP'!$V111),""))))</f>
        <v/>
      </c>
      <c r="IJ62" s="10" t="str">
        <f>IF('1-SETUP'!$Q111="DAILY",II62+'1-SETUP'!$V111,IF('1-SETUP'!$Q111="WEEKLY",II62+'1-SETUP'!$V111*7,IF('1-SETUP'!$Q111="MONTHLY",EDATE(II62,'1-SETUP'!$V111),IF('1-SETUP'!$Q111="YEARLY",EDATE(II62,12*'1-SETUP'!$V111),""))))</f>
        <v/>
      </c>
      <c r="IK62" s="10" t="str">
        <f>IF('1-SETUP'!$Q111="DAILY",IJ62+'1-SETUP'!$V111,IF('1-SETUP'!$Q111="WEEKLY",IJ62+'1-SETUP'!$V111*7,IF('1-SETUP'!$Q111="MONTHLY",EDATE(IJ62,'1-SETUP'!$V111),IF('1-SETUP'!$Q111="YEARLY",EDATE(IJ62,12*'1-SETUP'!$V111),""))))</f>
        <v/>
      </c>
      <c r="IL62" s="10" t="str">
        <f>IF('1-SETUP'!$Q111="DAILY",IK62+'1-SETUP'!$V111,IF('1-SETUP'!$Q111="WEEKLY",IK62+'1-SETUP'!$V111*7,IF('1-SETUP'!$Q111="MONTHLY",EDATE(IK62,'1-SETUP'!$V111),IF('1-SETUP'!$Q111="YEARLY",EDATE(IK62,12*'1-SETUP'!$V111),""))))</f>
        <v/>
      </c>
      <c r="IM62" s="10" t="str">
        <f>IF('1-SETUP'!$Q111="DAILY",IL62+'1-SETUP'!$V111,IF('1-SETUP'!$Q111="WEEKLY",IL62+'1-SETUP'!$V111*7,IF('1-SETUP'!$Q111="MONTHLY",EDATE(IL62,'1-SETUP'!$V111),IF('1-SETUP'!$Q111="YEARLY",EDATE(IL62,12*'1-SETUP'!$V111),""))))</f>
        <v/>
      </c>
      <c r="IN62" s="10" t="str">
        <f>IF('1-SETUP'!$Q111="DAILY",IM62+'1-SETUP'!$V111,IF('1-SETUP'!$Q111="WEEKLY",IM62+'1-SETUP'!$V111*7,IF('1-SETUP'!$Q111="MONTHLY",EDATE(IM62,'1-SETUP'!$V111),IF('1-SETUP'!$Q111="YEARLY",EDATE(IM62,12*'1-SETUP'!$V111),""))))</f>
        <v/>
      </c>
      <c r="IO62" s="10" t="str">
        <f>IF('1-SETUP'!$Q111="DAILY",IN62+'1-SETUP'!$V111,IF('1-SETUP'!$Q111="WEEKLY",IN62+'1-SETUP'!$V111*7,IF('1-SETUP'!$Q111="MONTHLY",EDATE(IN62,'1-SETUP'!$V111),IF('1-SETUP'!$Q111="YEARLY",EDATE(IN62,12*'1-SETUP'!$V111),""))))</f>
        <v/>
      </c>
      <c r="IP62" s="10" t="str">
        <f>IF('1-SETUP'!$Q111="DAILY",IO62+'1-SETUP'!$V111,IF('1-SETUP'!$Q111="WEEKLY",IO62+'1-SETUP'!$V111*7,IF('1-SETUP'!$Q111="MONTHLY",EDATE(IO62,'1-SETUP'!$V111),IF('1-SETUP'!$Q111="YEARLY",EDATE(IO62,12*'1-SETUP'!$V111),""))))</f>
        <v/>
      </c>
      <c r="IQ62" s="10" t="str">
        <f>IF('1-SETUP'!$Q111="DAILY",IP62+'1-SETUP'!$V111,IF('1-SETUP'!$Q111="WEEKLY",IP62+'1-SETUP'!$V111*7,IF('1-SETUP'!$Q111="MONTHLY",EDATE(IP62,'1-SETUP'!$V111),IF('1-SETUP'!$Q111="YEARLY",EDATE(IP62,12*'1-SETUP'!$V111),""))))</f>
        <v/>
      </c>
      <c r="IR62" s="10" t="str">
        <f>IF('1-SETUP'!$Q111="DAILY",IQ62+'1-SETUP'!$V111,IF('1-SETUP'!$Q111="WEEKLY",IQ62+'1-SETUP'!$V111*7,IF('1-SETUP'!$Q111="MONTHLY",EDATE(IQ62,'1-SETUP'!$V111),IF('1-SETUP'!$Q111="YEARLY",EDATE(IQ62,12*'1-SETUP'!$V111),""))))</f>
        <v/>
      </c>
      <c r="IS62" s="10" t="str">
        <f>IF('1-SETUP'!$Q111="DAILY",IR62+'1-SETUP'!$V111,IF('1-SETUP'!$Q111="WEEKLY",IR62+'1-SETUP'!$V111*7,IF('1-SETUP'!$Q111="MONTHLY",EDATE(IR62,'1-SETUP'!$V111),IF('1-SETUP'!$Q111="YEARLY",EDATE(IR62,12*'1-SETUP'!$V111),""))))</f>
        <v/>
      </c>
      <c r="IT62" s="10" t="str">
        <f>IF('1-SETUP'!$Q111="DAILY",IS62+'1-SETUP'!$V111,IF('1-SETUP'!$Q111="WEEKLY",IS62+'1-SETUP'!$V111*7,IF('1-SETUP'!$Q111="MONTHLY",EDATE(IS62,'1-SETUP'!$V111),IF('1-SETUP'!$Q111="YEARLY",EDATE(IS62,12*'1-SETUP'!$V111),""))))</f>
        <v/>
      </c>
      <c r="IU62" s="10" t="str">
        <f>IF('1-SETUP'!$Q111="DAILY",IT62+'1-SETUP'!$V111,IF('1-SETUP'!$Q111="WEEKLY",IT62+'1-SETUP'!$V111*7,IF('1-SETUP'!$Q111="MONTHLY",EDATE(IT62,'1-SETUP'!$V111),IF('1-SETUP'!$Q111="YEARLY",EDATE(IT62,12*'1-SETUP'!$V111),""))))</f>
        <v/>
      </c>
      <c r="IV62" s="10" t="str">
        <f>IF('1-SETUP'!$Q111="DAILY",IU62+'1-SETUP'!$V111,IF('1-SETUP'!$Q111="WEEKLY",IU62+'1-SETUP'!$V111*7,IF('1-SETUP'!$Q111="MONTHLY",EDATE(IU62,'1-SETUP'!$V111),IF('1-SETUP'!$Q111="YEARLY",EDATE(IU62,12*'1-SETUP'!$V111),""))))</f>
        <v/>
      </c>
      <c r="IW62" s="10" t="str">
        <f>IF('1-SETUP'!$Q111="DAILY",IV62+'1-SETUP'!$V111,IF('1-SETUP'!$Q111="WEEKLY",IV62+'1-SETUP'!$V111*7,IF('1-SETUP'!$Q111="MONTHLY",EDATE(IV62,'1-SETUP'!$V111),IF('1-SETUP'!$Q111="YEARLY",EDATE(IV62,12*'1-SETUP'!$V111),""))))</f>
        <v/>
      </c>
      <c r="IX62" s="10" t="str">
        <f>IF('1-SETUP'!$Q111="DAILY",IW62+'1-SETUP'!$V111,IF('1-SETUP'!$Q111="WEEKLY",IW62+'1-SETUP'!$V111*7,IF('1-SETUP'!$Q111="MONTHLY",EDATE(IW62,'1-SETUP'!$V111),IF('1-SETUP'!$Q111="YEARLY",EDATE(IW62,12*'1-SETUP'!$V111),""))))</f>
        <v/>
      </c>
      <c r="IY62" s="10" t="str">
        <f>IF('1-SETUP'!$Q111="DAILY",IX62+'1-SETUP'!$V111,IF('1-SETUP'!$Q111="WEEKLY",IX62+'1-SETUP'!$V111*7,IF('1-SETUP'!$Q111="MONTHLY",EDATE(IX62,'1-SETUP'!$V111),IF('1-SETUP'!$Q111="YEARLY",EDATE(IX62,12*'1-SETUP'!$V111),""))))</f>
        <v/>
      </c>
      <c r="IZ62" s="10" t="str">
        <f>IF('1-SETUP'!$Q111="DAILY",IY62+'1-SETUP'!$V111,IF('1-SETUP'!$Q111="WEEKLY",IY62+'1-SETUP'!$V111*7,IF('1-SETUP'!$Q111="MONTHLY",EDATE(IY62,'1-SETUP'!$V111),IF('1-SETUP'!$Q111="YEARLY",EDATE(IY62,12*'1-SETUP'!$V111),""))))</f>
        <v/>
      </c>
      <c r="JA62" s="10" t="str">
        <f>IF('1-SETUP'!$Q111="DAILY",IZ62+'1-SETUP'!$V111,IF('1-SETUP'!$Q111="WEEKLY",IZ62+'1-SETUP'!$V111*7,IF('1-SETUP'!$Q111="MONTHLY",EDATE(IZ62,'1-SETUP'!$V111),IF('1-SETUP'!$Q111="YEARLY",EDATE(IZ62,12*'1-SETUP'!$V111),""))))</f>
        <v/>
      </c>
      <c r="JB62" s="10" t="str">
        <f>IF('1-SETUP'!$Q111="DAILY",JA62+'1-SETUP'!$V111,IF('1-SETUP'!$Q111="WEEKLY",JA62+'1-SETUP'!$V111*7,IF('1-SETUP'!$Q111="MONTHLY",EDATE(JA62,'1-SETUP'!$V111),IF('1-SETUP'!$Q111="YEARLY",EDATE(JA62,12*'1-SETUP'!$V111),""))))</f>
        <v/>
      </c>
      <c r="JC62" s="10" t="str">
        <f>IF('1-SETUP'!$Q111="DAILY",JB62+'1-SETUP'!$V111,IF('1-SETUP'!$Q111="WEEKLY",JB62+'1-SETUP'!$V111*7,IF('1-SETUP'!$Q111="MONTHLY",EDATE(JB62,'1-SETUP'!$V111),IF('1-SETUP'!$Q111="YEARLY",EDATE(JB62,12*'1-SETUP'!$V111),""))))</f>
        <v/>
      </c>
      <c r="JD62" s="10" t="str">
        <f>IF('1-SETUP'!$Q111="DAILY",JC62+'1-SETUP'!$V111,IF('1-SETUP'!$Q111="WEEKLY",JC62+'1-SETUP'!$V111*7,IF('1-SETUP'!$Q111="MONTHLY",EDATE(JC62,'1-SETUP'!$V111),IF('1-SETUP'!$Q111="YEARLY",EDATE(JC62,12*'1-SETUP'!$V111),""))))</f>
        <v/>
      </c>
      <c r="JE62" s="10" t="str">
        <f>IF('1-SETUP'!$Q111="DAILY",JD62+'1-SETUP'!$V111,IF('1-SETUP'!$Q111="WEEKLY",JD62+'1-SETUP'!$V111*7,IF('1-SETUP'!$Q111="MONTHLY",EDATE(JD62,'1-SETUP'!$V111),IF('1-SETUP'!$Q111="YEARLY",EDATE(JD62,12*'1-SETUP'!$V111),""))))</f>
        <v/>
      </c>
      <c r="JF62" s="10" t="str">
        <f>IF('1-SETUP'!$Q111="DAILY",JE62+'1-SETUP'!$V111,IF('1-SETUP'!$Q111="WEEKLY",JE62+'1-SETUP'!$V111*7,IF('1-SETUP'!$Q111="MONTHLY",EDATE(JE62,'1-SETUP'!$V111),IF('1-SETUP'!$Q111="YEARLY",EDATE(JE62,12*'1-SETUP'!$V111),""))))</f>
        <v/>
      </c>
      <c r="JG62" s="10" t="str">
        <f>IF('1-SETUP'!$Q111="DAILY",JF62+'1-SETUP'!$V111,IF('1-SETUP'!$Q111="WEEKLY",JF62+'1-SETUP'!$V111*7,IF('1-SETUP'!$Q111="MONTHLY",EDATE(JF62,'1-SETUP'!$V111),IF('1-SETUP'!$Q111="YEARLY",EDATE(JF62,12*'1-SETUP'!$V111),""))))</f>
        <v/>
      </c>
      <c r="JH62" s="10" t="str">
        <f>IF('1-SETUP'!$Q111="DAILY",JG62+'1-SETUP'!$V111,IF('1-SETUP'!$Q111="WEEKLY",JG62+'1-SETUP'!$V111*7,IF('1-SETUP'!$Q111="MONTHLY",EDATE(JG62,'1-SETUP'!$V111),IF('1-SETUP'!$Q111="YEARLY",EDATE(JG62,12*'1-SETUP'!$V111),""))))</f>
        <v/>
      </c>
      <c r="JI62" s="10" t="str">
        <f>IF('1-SETUP'!$Q111="DAILY",JH62+'1-SETUP'!$V111,IF('1-SETUP'!$Q111="WEEKLY",JH62+'1-SETUP'!$V111*7,IF('1-SETUP'!$Q111="MONTHLY",EDATE(JH62,'1-SETUP'!$V111),IF('1-SETUP'!$Q111="YEARLY",EDATE(JH62,12*'1-SETUP'!$V111),""))))</f>
        <v/>
      </c>
      <c r="JJ62" s="10" t="str">
        <f>IF('1-SETUP'!$Q111="DAILY",JI62+'1-SETUP'!$V111,IF('1-SETUP'!$Q111="WEEKLY",JI62+'1-SETUP'!$V111*7,IF('1-SETUP'!$Q111="MONTHLY",EDATE(JI62,'1-SETUP'!$V111),IF('1-SETUP'!$Q111="YEARLY",EDATE(JI62,12*'1-SETUP'!$V111),""))))</f>
        <v/>
      </c>
      <c r="JK62" s="10" t="str">
        <f>IF('1-SETUP'!$Q111="DAILY",JJ62+'1-SETUP'!$V111,IF('1-SETUP'!$Q111="WEEKLY",JJ62+'1-SETUP'!$V111*7,IF('1-SETUP'!$Q111="MONTHLY",EDATE(JJ62,'1-SETUP'!$V111),IF('1-SETUP'!$Q111="YEARLY",EDATE(JJ62,12*'1-SETUP'!$V111),""))))</f>
        <v/>
      </c>
      <c r="JL62" s="10" t="str">
        <f>IF('1-SETUP'!$Q111="DAILY",JK62+'1-SETUP'!$V111,IF('1-SETUP'!$Q111="WEEKLY",JK62+'1-SETUP'!$V111*7,IF('1-SETUP'!$Q111="MONTHLY",EDATE(JK62,'1-SETUP'!$V111),IF('1-SETUP'!$Q111="YEARLY",EDATE(JK62,12*'1-SETUP'!$V111),""))))</f>
        <v/>
      </c>
      <c r="JM62" s="10" t="str">
        <f>IF('1-SETUP'!$Q111="DAILY",JL62+'1-SETUP'!$V111,IF('1-SETUP'!$Q111="WEEKLY",JL62+'1-SETUP'!$V111*7,IF('1-SETUP'!$Q111="MONTHLY",EDATE(JL62,'1-SETUP'!$V111),IF('1-SETUP'!$Q111="YEARLY",EDATE(JL62,12*'1-SETUP'!$V111),""))))</f>
        <v/>
      </c>
      <c r="JN62" s="10" t="str">
        <f>IF('1-SETUP'!$Q111="DAILY",JM62+'1-SETUP'!$V111,IF('1-SETUP'!$Q111="WEEKLY",JM62+'1-SETUP'!$V111*7,IF('1-SETUP'!$Q111="MONTHLY",EDATE(JM62,'1-SETUP'!$V111),IF('1-SETUP'!$Q111="YEARLY",EDATE(JM62,12*'1-SETUP'!$V111),""))))</f>
        <v/>
      </c>
      <c r="JO62" s="10" t="str">
        <f>IF('1-SETUP'!$Q111="DAILY",JN62+'1-SETUP'!$V111,IF('1-SETUP'!$Q111="WEEKLY",JN62+'1-SETUP'!$V111*7,IF('1-SETUP'!$Q111="MONTHLY",EDATE(JN62,'1-SETUP'!$V111),IF('1-SETUP'!$Q111="YEARLY",EDATE(JN62,12*'1-SETUP'!$V111),""))))</f>
        <v/>
      </c>
      <c r="JP62" s="10" t="str">
        <f>IF('1-SETUP'!$Q111="DAILY",JO62+'1-SETUP'!$V111,IF('1-SETUP'!$Q111="WEEKLY",JO62+'1-SETUP'!$V111*7,IF('1-SETUP'!$Q111="MONTHLY",EDATE(JO62,'1-SETUP'!$V111),IF('1-SETUP'!$Q111="YEARLY",EDATE(JO62,12*'1-SETUP'!$V111),""))))</f>
        <v/>
      </c>
      <c r="JQ62" s="10" t="str">
        <f>IF('1-SETUP'!$Q111="DAILY",JP62+'1-SETUP'!$V111,IF('1-SETUP'!$Q111="WEEKLY",JP62+'1-SETUP'!$V111*7,IF('1-SETUP'!$Q111="MONTHLY",EDATE(JP62,'1-SETUP'!$V111),IF('1-SETUP'!$Q111="YEARLY",EDATE(JP62,12*'1-SETUP'!$V111),""))))</f>
        <v/>
      </c>
      <c r="JR62" s="10" t="str">
        <f>IF('1-SETUP'!$Q111="DAILY",JQ62+'1-SETUP'!$V111,IF('1-SETUP'!$Q111="WEEKLY",JQ62+'1-SETUP'!$V111*7,IF('1-SETUP'!$Q111="MONTHLY",EDATE(JQ62,'1-SETUP'!$V111),IF('1-SETUP'!$Q111="YEARLY",EDATE(JQ62,12*'1-SETUP'!$V111),""))))</f>
        <v/>
      </c>
      <c r="JS62" s="10" t="str">
        <f>IF('1-SETUP'!$Q111="DAILY",JR62+'1-SETUP'!$V111,IF('1-SETUP'!$Q111="WEEKLY",JR62+'1-SETUP'!$V111*7,IF('1-SETUP'!$Q111="MONTHLY",EDATE(JR62,'1-SETUP'!$V111),IF('1-SETUP'!$Q111="YEARLY",EDATE(JR62,12*'1-SETUP'!$V111),""))))</f>
        <v/>
      </c>
      <c r="JT62" s="10" t="str">
        <f>IF('1-SETUP'!$Q111="DAILY",JS62+'1-SETUP'!$V111,IF('1-SETUP'!$Q111="WEEKLY",JS62+'1-SETUP'!$V111*7,IF('1-SETUP'!$Q111="MONTHLY",EDATE(JS62,'1-SETUP'!$V111),IF('1-SETUP'!$Q111="YEARLY",EDATE(JS62,12*'1-SETUP'!$V111),""))))</f>
        <v/>
      </c>
      <c r="JU62" s="10" t="str">
        <f>IF('1-SETUP'!$Q111="DAILY",JT62+'1-SETUP'!$V111,IF('1-SETUP'!$Q111="WEEKLY",JT62+'1-SETUP'!$V111*7,IF('1-SETUP'!$Q111="MONTHLY",EDATE(JT62,'1-SETUP'!$V111),IF('1-SETUP'!$Q111="YEARLY",EDATE(JT62,12*'1-SETUP'!$V111),""))))</f>
        <v/>
      </c>
      <c r="JV62" s="10" t="str">
        <f>IF('1-SETUP'!$Q111="DAILY",JU62+'1-SETUP'!$V111,IF('1-SETUP'!$Q111="WEEKLY",JU62+'1-SETUP'!$V111*7,IF('1-SETUP'!$Q111="MONTHLY",EDATE(JU62,'1-SETUP'!$V111),IF('1-SETUP'!$Q111="YEARLY",EDATE(JU62,12*'1-SETUP'!$V111),""))))</f>
        <v/>
      </c>
      <c r="JW62" s="10" t="str">
        <f>IF('1-SETUP'!$Q111="DAILY",JV62+'1-SETUP'!$V111,IF('1-SETUP'!$Q111="WEEKLY",JV62+'1-SETUP'!$V111*7,IF('1-SETUP'!$Q111="MONTHLY",EDATE(JV62,'1-SETUP'!$V111),IF('1-SETUP'!$Q111="YEARLY",EDATE(JV62,12*'1-SETUP'!$V111),""))))</f>
        <v/>
      </c>
      <c r="JX62" s="10" t="str">
        <f>IF('1-SETUP'!$Q111="DAILY",JW62+'1-SETUP'!$V111,IF('1-SETUP'!$Q111="WEEKLY",JW62+'1-SETUP'!$V111*7,IF('1-SETUP'!$Q111="MONTHLY",EDATE(JW62,'1-SETUP'!$V111),IF('1-SETUP'!$Q111="YEARLY",EDATE(JW62,12*'1-SETUP'!$V111),""))))</f>
        <v/>
      </c>
      <c r="JY62" s="10" t="str">
        <f>IF('1-SETUP'!$Q111="DAILY",JX62+'1-SETUP'!$V111,IF('1-SETUP'!$Q111="WEEKLY",JX62+'1-SETUP'!$V111*7,IF('1-SETUP'!$Q111="MONTHLY",EDATE(JX62,'1-SETUP'!$V111),IF('1-SETUP'!$Q111="YEARLY",EDATE(JX62,12*'1-SETUP'!$V111),""))))</f>
        <v/>
      </c>
      <c r="JZ62" s="10" t="str">
        <f>IF('1-SETUP'!$Q111="DAILY",JY62+'1-SETUP'!$V111,IF('1-SETUP'!$Q111="WEEKLY",JY62+'1-SETUP'!$V111*7,IF('1-SETUP'!$Q111="MONTHLY",EDATE(JY62,'1-SETUP'!$V111),IF('1-SETUP'!$Q111="YEARLY",EDATE(JY62,12*'1-SETUP'!$V111),""))))</f>
        <v/>
      </c>
      <c r="KA62" s="10" t="str">
        <f>IF('1-SETUP'!$Q111="DAILY",JZ62+'1-SETUP'!$V111,IF('1-SETUP'!$Q111="WEEKLY",JZ62+'1-SETUP'!$V111*7,IF('1-SETUP'!$Q111="MONTHLY",EDATE(JZ62,'1-SETUP'!$V111),IF('1-SETUP'!$Q111="YEARLY",EDATE(JZ62,12*'1-SETUP'!$V111),""))))</f>
        <v/>
      </c>
      <c r="KB62" s="10" t="str">
        <f>IF('1-SETUP'!$Q111="DAILY",KA62+'1-SETUP'!$V111,IF('1-SETUP'!$Q111="WEEKLY",KA62+'1-SETUP'!$V111*7,IF('1-SETUP'!$Q111="MONTHLY",EDATE(KA62,'1-SETUP'!$V111),IF('1-SETUP'!$Q111="YEARLY",EDATE(KA62,12*'1-SETUP'!$V111),""))))</f>
        <v/>
      </c>
      <c r="KC62" s="10" t="str">
        <f>IF('1-SETUP'!$Q111="DAILY",KB62+'1-SETUP'!$V111,IF('1-SETUP'!$Q111="WEEKLY",KB62+'1-SETUP'!$V111*7,IF('1-SETUP'!$Q111="MONTHLY",EDATE(KB62,'1-SETUP'!$V111),IF('1-SETUP'!$Q111="YEARLY",EDATE(KB62,12*'1-SETUP'!$V111),""))))</f>
        <v/>
      </c>
      <c r="KD62" s="10" t="str">
        <f>IF('1-SETUP'!$Q111="DAILY",KC62+'1-SETUP'!$V111,IF('1-SETUP'!$Q111="WEEKLY",KC62+'1-SETUP'!$V111*7,IF('1-SETUP'!$Q111="MONTHLY",EDATE(KC62,'1-SETUP'!$V111),IF('1-SETUP'!$Q111="YEARLY",EDATE(KC62,12*'1-SETUP'!$V111),""))))</f>
        <v/>
      </c>
      <c r="KE62" s="10" t="str">
        <f>IF('1-SETUP'!$Q111="DAILY",KD62+'1-SETUP'!$V111,IF('1-SETUP'!$Q111="WEEKLY",KD62+'1-SETUP'!$V111*7,IF('1-SETUP'!$Q111="MONTHLY",EDATE(KD62,'1-SETUP'!$V111),IF('1-SETUP'!$Q111="YEARLY",EDATE(KD62,12*'1-SETUP'!$V111),""))))</f>
        <v/>
      </c>
      <c r="KF62" s="10" t="str">
        <f>IF('1-SETUP'!$Q111="DAILY",KE62+'1-SETUP'!$V111,IF('1-SETUP'!$Q111="WEEKLY",KE62+'1-SETUP'!$V111*7,IF('1-SETUP'!$Q111="MONTHLY",EDATE(KE62,'1-SETUP'!$V111),IF('1-SETUP'!$Q111="YEARLY",EDATE(KE62,12*'1-SETUP'!$V111),""))))</f>
        <v/>
      </c>
      <c r="KG62" s="10" t="str">
        <f>IF('1-SETUP'!$Q111="DAILY",KF62+'1-SETUP'!$V111,IF('1-SETUP'!$Q111="WEEKLY",KF62+'1-SETUP'!$V111*7,IF('1-SETUP'!$Q111="MONTHLY",EDATE(KF62,'1-SETUP'!$V111),IF('1-SETUP'!$Q111="YEARLY",EDATE(KF62,12*'1-SETUP'!$V111),""))))</f>
        <v/>
      </c>
      <c r="KH62" s="10" t="str">
        <f>IF('1-SETUP'!$Q111="DAILY",KG62+'1-SETUP'!$V111,IF('1-SETUP'!$Q111="WEEKLY",KG62+'1-SETUP'!$V111*7,IF('1-SETUP'!$Q111="MONTHLY",EDATE(KG62,'1-SETUP'!$V111),IF('1-SETUP'!$Q111="YEARLY",EDATE(KG62,12*'1-SETUP'!$V111),""))))</f>
        <v/>
      </c>
      <c r="KI62" s="10" t="str">
        <f>IF('1-SETUP'!$Q111="DAILY",KH62+'1-SETUP'!$V111,IF('1-SETUP'!$Q111="WEEKLY",KH62+'1-SETUP'!$V111*7,IF('1-SETUP'!$Q111="MONTHLY",EDATE(KH62,'1-SETUP'!$V111),IF('1-SETUP'!$Q111="YEARLY",EDATE(KH62,12*'1-SETUP'!$V111),""))))</f>
        <v/>
      </c>
      <c r="KJ62" s="10" t="str">
        <f>IF('1-SETUP'!$Q111="DAILY",KI62+'1-SETUP'!$V111,IF('1-SETUP'!$Q111="WEEKLY",KI62+'1-SETUP'!$V111*7,IF('1-SETUP'!$Q111="MONTHLY",EDATE(KI62,'1-SETUP'!$V111),IF('1-SETUP'!$Q111="YEARLY",EDATE(KI62,12*'1-SETUP'!$V111),""))))</f>
        <v/>
      </c>
      <c r="KK62" s="10" t="str">
        <f>IF('1-SETUP'!$Q111="DAILY",KJ62+'1-SETUP'!$V111,IF('1-SETUP'!$Q111="WEEKLY",KJ62+'1-SETUP'!$V111*7,IF('1-SETUP'!$Q111="MONTHLY",EDATE(KJ62,'1-SETUP'!$V111),IF('1-SETUP'!$Q111="YEARLY",EDATE(KJ62,12*'1-SETUP'!$V111),""))))</f>
        <v/>
      </c>
      <c r="KL62" s="10" t="str">
        <f>IF('1-SETUP'!$Q111="DAILY",KK62+'1-SETUP'!$V111,IF('1-SETUP'!$Q111="WEEKLY",KK62+'1-SETUP'!$V111*7,IF('1-SETUP'!$Q111="MONTHLY",EDATE(KK62,'1-SETUP'!$V111),IF('1-SETUP'!$Q111="YEARLY",EDATE(KK62,12*'1-SETUP'!$V111),""))))</f>
        <v/>
      </c>
      <c r="KM62" s="10" t="str">
        <f>IF('1-SETUP'!$Q111="DAILY",KL62+'1-SETUP'!$V111,IF('1-SETUP'!$Q111="WEEKLY",KL62+'1-SETUP'!$V111*7,IF('1-SETUP'!$Q111="MONTHLY",EDATE(KL62,'1-SETUP'!$V111),IF('1-SETUP'!$Q111="YEARLY",EDATE(KL62,12*'1-SETUP'!$V111),""))))</f>
        <v/>
      </c>
      <c r="KN62" s="10" t="str">
        <f>IF('1-SETUP'!$Q111="DAILY",KM62+'1-SETUP'!$V111,IF('1-SETUP'!$Q111="WEEKLY",KM62+'1-SETUP'!$V111*7,IF('1-SETUP'!$Q111="MONTHLY",EDATE(KM62,'1-SETUP'!$V111),IF('1-SETUP'!$Q111="YEARLY",EDATE(KM62,12*'1-SETUP'!$V111),""))))</f>
        <v/>
      </c>
      <c r="KO62" s="10" t="str">
        <f>IF('1-SETUP'!$Q111="DAILY",KN62+'1-SETUP'!$V111,IF('1-SETUP'!$Q111="WEEKLY",KN62+'1-SETUP'!$V111*7,IF('1-SETUP'!$Q111="MONTHLY",EDATE(KN62,'1-SETUP'!$V111),IF('1-SETUP'!$Q111="YEARLY",EDATE(KN62,12*'1-SETUP'!$V111),""))))</f>
        <v/>
      </c>
      <c r="KP62" s="10" t="str">
        <f>IF('1-SETUP'!$Q111="DAILY",KO62+'1-SETUP'!$V111,IF('1-SETUP'!$Q111="WEEKLY",KO62+'1-SETUP'!$V111*7,IF('1-SETUP'!$Q111="MONTHLY",EDATE(KO62,'1-SETUP'!$V111),IF('1-SETUP'!$Q111="YEARLY",EDATE(KO62,12*'1-SETUP'!$V111),""))))</f>
        <v/>
      </c>
      <c r="KQ62" s="10" t="str">
        <f>IF('1-SETUP'!$Q111="DAILY",KP62+'1-SETUP'!$V111,IF('1-SETUP'!$Q111="WEEKLY",KP62+'1-SETUP'!$V111*7,IF('1-SETUP'!$Q111="MONTHLY",EDATE(KP62,'1-SETUP'!$V111),IF('1-SETUP'!$Q111="YEARLY",EDATE(KP62,12*'1-SETUP'!$V111),""))))</f>
        <v/>
      </c>
      <c r="KR62" s="10" t="str">
        <f>IF('1-SETUP'!$Q111="DAILY",KQ62+'1-SETUP'!$V111,IF('1-SETUP'!$Q111="WEEKLY",KQ62+'1-SETUP'!$V111*7,IF('1-SETUP'!$Q111="MONTHLY",EDATE(KQ62,'1-SETUP'!$V111),IF('1-SETUP'!$Q111="YEARLY",EDATE(KQ62,12*'1-SETUP'!$V111),""))))</f>
        <v/>
      </c>
      <c r="KS62" s="10" t="str">
        <f>IF('1-SETUP'!$Q111="DAILY",KR62+'1-SETUP'!$V111,IF('1-SETUP'!$Q111="WEEKLY",KR62+'1-SETUP'!$V111*7,IF('1-SETUP'!$Q111="MONTHLY",EDATE(KR62,'1-SETUP'!$V111),IF('1-SETUP'!$Q111="YEARLY",EDATE(KR62,12*'1-SETUP'!$V111),""))))</f>
        <v/>
      </c>
      <c r="KT62" s="10" t="str">
        <f>IF('1-SETUP'!$Q111="DAILY",KS62+'1-SETUP'!$V111,IF('1-SETUP'!$Q111="WEEKLY",KS62+'1-SETUP'!$V111*7,IF('1-SETUP'!$Q111="MONTHLY",EDATE(KS62,'1-SETUP'!$V111),IF('1-SETUP'!$Q111="YEARLY",EDATE(KS62,12*'1-SETUP'!$V111),""))))</f>
        <v/>
      </c>
      <c r="KU62" s="10" t="str">
        <f>IF('1-SETUP'!$Q111="DAILY",KT62+'1-SETUP'!$V111,IF('1-SETUP'!$Q111="WEEKLY",KT62+'1-SETUP'!$V111*7,IF('1-SETUP'!$Q111="MONTHLY",EDATE(KT62,'1-SETUP'!$V111),IF('1-SETUP'!$Q111="YEARLY",EDATE(KT62,12*'1-SETUP'!$V111),""))))</f>
        <v/>
      </c>
      <c r="KV62" s="10" t="str">
        <f>IF('1-SETUP'!$Q111="DAILY",KU62+'1-SETUP'!$V111,IF('1-SETUP'!$Q111="WEEKLY",KU62+'1-SETUP'!$V111*7,IF('1-SETUP'!$Q111="MONTHLY",EDATE(KU62,'1-SETUP'!$V111),IF('1-SETUP'!$Q111="YEARLY",EDATE(KU62,12*'1-SETUP'!$V111),""))))</f>
        <v/>
      </c>
      <c r="KW62" s="10" t="str">
        <f>IF('1-SETUP'!$Q111="DAILY",KV62+'1-SETUP'!$V111,IF('1-SETUP'!$Q111="WEEKLY",KV62+'1-SETUP'!$V111*7,IF('1-SETUP'!$Q111="MONTHLY",EDATE(KV62,'1-SETUP'!$V111),IF('1-SETUP'!$Q111="YEARLY",EDATE(KV62,12*'1-SETUP'!$V111),""))))</f>
        <v/>
      </c>
      <c r="KX62" s="10" t="str">
        <f>IF('1-SETUP'!$Q111="DAILY",KW62+'1-SETUP'!$V111,IF('1-SETUP'!$Q111="WEEKLY",KW62+'1-SETUP'!$V111*7,IF('1-SETUP'!$Q111="MONTHLY",EDATE(KW62,'1-SETUP'!$V111),IF('1-SETUP'!$Q111="YEARLY",EDATE(KW62,12*'1-SETUP'!$V111),""))))</f>
        <v/>
      </c>
      <c r="KY62" s="10" t="str">
        <f>IF('1-SETUP'!$Q111="DAILY",KX62+'1-SETUP'!$V111,IF('1-SETUP'!$Q111="WEEKLY",KX62+'1-SETUP'!$V111*7,IF('1-SETUP'!$Q111="MONTHLY",EDATE(KX62,'1-SETUP'!$V111),IF('1-SETUP'!$Q111="YEARLY",EDATE(KX62,12*'1-SETUP'!$V111),""))))</f>
        <v/>
      </c>
      <c r="KZ62" s="10" t="str">
        <f>IF('1-SETUP'!$Q111="DAILY",KY62+'1-SETUP'!$V111,IF('1-SETUP'!$Q111="WEEKLY",KY62+'1-SETUP'!$V111*7,IF('1-SETUP'!$Q111="MONTHLY",EDATE(KY62,'1-SETUP'!$V111),IF('1-SETUP'!$Q111="YEARLY",EDATE(KY62,12*'1-SETUP'!$V111),""))))</f>
        <v/>
      </c>
      <c r="LA62" s="10" t="str">
        <f>IF('1-SETUP'!$Q111="DAILY",KZ62+'1-SETUP'!$V111,IF('1-SETUP'!$Q111="WEEKLY",KZ62+'1-SETUP'!$V111*7,IF('1-SETUP'!$Q111="MONTHLY",EDATE(KZ62,'1-SETUP'!$V111),IF('1-SETUP'!$Q111="YEARLY",EDATE(KZ62,12*'1-SETUP'!$V111),""))))</f>
        <v/>
      </c>
      <c r="LB62" s="10" t="str">
        <f>IF('1-SETUP'!$Q111="DAILY",LA62+'1-SETUP'!$V111,IF('1-SETUP'!$Q111="WEEKLY",LA62+'1-SETUP'!$V111*7,IF('1-SETUP'!$Q111="MONTHLY",EDATE(LA62,'1-SETUP'!$V111),IF('1-SETUP'!$Q111="YEARLY",EDATE(LA62,12*'1-SETUP'!$V111),""))))</f>
        <v/>
      </c>
      <c r="LC62" s="10" t="str">
        <f>IF('1-SETUP'!$Q111="DAILY",LB62+'1-SETUP'!$V111,IF('1-SETUP'!$Q111="WEEKLY",LB62+'1-SETUP'!$V111*7,IF('1-SETUP'!$Q111="MONTHLY",EDATE(LB62,'1-SETUP'!$V111),IF('1-SETUP'!$Q111="YEARLY",EDATE(LB62,12*'1-SETUP'!$V111),""))))</f>
        <v/>
      </c>
      <c r="LD62" s="10" t="str">
        <f>IF('1-SETUP'!$Q111="DAILY",LC62+'1-SETUP'!$V111,IF('1-SETUP'!$Q111="WEEKLY",LC62+'1-SETUP'!$V111*7,IF('1-SETUP'!$Q111="MONTHLY",EDATE(LC62,'1-SETUP'!$V111),IF('1-SETUP'!$Q111="YEARLY",EDATE(LC62,12*'1-SETUP'!$V111),""))))</f>
        <v/>
      </c>
      <c r="LE62" s="10" t="str">
        <f>IF('1-SETUP'!$Q111="DAILY",LD62+'1-SETUP'!$V111,IF('1-SETUP'!$Q111="WEEKLY",LD62+'1-SETUP'!$V111*7,IF('1-SETUP'!$Q111="MONTHLY",EDATE(LD62,'1-SETUP'!$V111),IF('1-SETUP'!$Q111="YEARLY",EDATE(LD62,12*'1-SETUP'!$V111),""))))</f>
        <v/>
      </c>
      <c r="LF62" s="10" t="str">
        <f>IF('1-SETUP'!$Q111="DAILY",LE62+'1-SETUP'!$V111,IF('1-SETUP'!$Q111="WEEKLY",LE62+'1-SETUP'!$V111*7,IF('1-SETUP'!$Q111="MONTHLY",EDATE(LE62,'1-SETUP'!$V111),IF('1-SETUP'!$Q111="YEARLY",EDATE(LE62,12*'1-SETUP'!$V111),""))))</f>
        <v/>
      </c>
      <c r="LG62" s="10" t="str">
        <f>IF('1-SETUP'!$Q111="DAILY",LF62+'1-SETUP'!$V111,IF('1-SETUP'!$Q111="WEEKLY",LF62+'1-SETUP'!$V111*7,IF('1-SETUP'!$Q111="MONTHLY",EDATE(LF62,'1-SETUP'!$V111),IF('1-SETUP'!$Q111="YEARLY",EDATE(LF62,12*'1-SETUP'!$V111),""))))</f>
        <v/>
      </c>
      <c r="LH62" s="10" t="str">
        <f>IF('1-SETUP'!$Q111="DAILY",LG62+'1-SETUP'!$V111,IF('1-SETUP'!$Q111="WEEKLY",LG62+'1-SETUP'!$V111*7,IF('1-SETUP'!$Q111="MONTHLY",EDATE(LG62,'1-SETUP'!$V111),IF('1-SETUP'!$Q111="YEARLY",EDATE(LG62,12*'1-SETUP'!$V111),""))))</f>
        <v/>
      </c>
      <c r="LI62" s="10" t="str">
        <f>IF('1-SETUP'!$Q111="DAILY",LH62+'1-SETUP'!$V111,IF('1-SETUP'!$Q111="WEEKLY",LH62+'1-SETUP'!$V111*7,IF('1-SETUP'!$Q111="MONTHLY",EDATE(LH62,'1-SETUP'!$V111),IF('1-SETUP'!$Q111="YEARLY",EDATE(LH62,12*'1-SETUP'!$V111),""))))</f>
        <v/>
      </c>
      <c r="LJ62" s="10" t="str">
        <f>IF('1-SETUP'!$Q111="DAILY",LI62+'1-SETUP'!$V111,IF('1-SETUP'!$Q111="WEEKLY",LI62+'1-SETUP'!$V111*7,IF('1-SETUP'!$Q111="MONTHLY",EDATE(LI62,'1-SETUP'!$V111),IF('1-SETUP'!$Q111="YEARLY",EDATE(LI62,12*'1-SETUP'!$V111),""))))</f>
        <v/>
      </c>
      <c r="LK62" s="10" t="str">
        <f>IF('1-SETUP'!$Q111="DAILY",LJ62+'1-SETUP'!$V111,IF('1-SETUP'!$Q111="WEEKLY",LJ62+'1-SETUP'!$V111*7,IF('1-SETUP'!$Q111="MONTHLY",EDATE(LJ62,'1-SETUP'!$V111),IF('1-SETUP'!$Q111="YEARLY",EDATE(LJ62,12*'1-SETUP'!$V111),""))))</f>
        <v/>
      </c>
      <c r="LL62" s="10" t="str">
        <f>IF('1-SETUP'!$Q111="DAILY",LK62+'1-SETUP'!$V111,IF('1-SETUP'!$Q111="WEEKLY",LK62+'1-SETUP'!$V111*7,IF('1-SETUP'!$Q111="MONTHLY",EDATE(LK62,'1-SETUP'!$V111),IF('1-SETUP'!$Q111="YEARLY",EDATE(LK62,12*'1-SETUP'!$V111),""))))</f>
        <v/>
      </c>
      <c r="LM62" s="10" t="str">
        <f>IF('1-SETUP'!$Q111="DAILY",LL62+'1-SETUP'!$V111,IF('1-SETUP'!$Q111="WEEKLY",LL62+'1-SETUP'!$V111*7,IF('1-SETUP'!$Q111="MONTHLY",EDATE(LL62,'1-SETUP'!$V111),IF('1-SETUP'!$Q111="YEARLY",EDATE(LL62,12*'1-SETUP'!$V111),""))))</f>
        <v/>
      </c>
      <c r="LN62" s="10" t="str">
        <f>IF('1-SETUP'!$Q111="DAILY",LM62+'1-SETUP'!$V111,IF('1-SETUP'!$Q111="WEEKLY",LM62+'1-SETUP'!$V111*7,IF('1-SETUP'!$Q111="MONTHLY",EDATE(LM62,'1-SETUP'!$V111),IF('1-SETUP'!$Q111="YEARLY",EDATE(LM62,12*'1-SETUP'!$V111),""))))</f>
        <v/>
      </c>
      <c r="LO62" s="10" t="str">
        <f>IF('1-SETUP'!$Q111="DAILY",LN62+'1-SETUP'!$V111,IF('1-SETUP'!$Q111="WEEKLY",LN62+'1-SETUP'!$V111*7,IF('1-SETUP'!$Q111="MONTHLY",EDATE(LN62,'1-SETUP'!$V111),IF('1-SETUP'!$Q111="YEARLY",EDATE(LN62,12*'1-SETUP'!$V111),""))))</f>
        <v/>
      </c>
      <c r="LP62" s="10" t="str">
        <f>IF('1-SETUP'!$Q111="DAILY",LO62+'1-SETUP'!$V111,IF('1-SETUP'!$Q111="WEEKLY",LO62+'1-SETUP'!$V111*7,IF('1-SETUP'!$Q111="MONTHLY",EDATE(LO62,'1-SETUP'!$V111),IF('1-SETUP'!$Q111="YEARLY",EDATE(LO62,12*'1-SETUP'!$V111),""))))</f>
        <v/>
      </c>
      <c r="LQ62" s="10" t="str">
        <f>IF('1-SETUP'!$Q111="DAILY",LP62+'1-SETUP'!$V111,IF('1-SETUP'!$Q111="WEEKLY",LP62+'1-SETUP'!$V111*7,IF('1-SETUP'!$Q111="MONTHLY",EDATE(LP62,'1-SETUP'!$V111),IF('1-SETUP'!$Q111="YEARLY",EDATE(LP62,12*'1-SETUP'!$V111),""))))</f>
        <v/>
      </c>
      <c r="LR62" s="10" t="str">
        <f>IF('1-SETUP'!$Q111="DAILY",LQ62+'1-SETUP'!$V111,IF('1-SETUP'!$Q111="WEEKLY",LQ62+'1-SETUP'!$V111*7,IF('1-SETUP'!$Q111="MONTHLY",EDATE(LQ62,'1-SETUP'!$V111),IF('1-SETUP'!$Q111="YEARLY",EDATE(LQ62,12*'1-SETUP'!$V111),""))))</f>
        <v/>
      </c>
      <c r="LS62" s="10" t="str">
        <f>IF('1-SETUP'!$Q111="DAILY",LR62+'1-SETUP'!$V111,IF('1-SETUP'!$Q111="WEEKLY",LR62+'1-SETUP'!$V111*7,IF('1-SETUP'!$Q111="MONTHLY",EDATE(LR62,'1-SETUP'!$V111),IF('1-SETUP'!$Q111="YEARLY",EDATE(LR62,12*'1-SETUP'!$V111),""))))</f>
        <v/>
      </c>
      <c r="LT62" s="10" t="str">
        <f>IF('1-SETUP'!$Q111="DAILY",LS62+'1-SETUP'!$V111,IF('1-SETUP'!$Q111="WEEKLY",LS62+'1-SETUP'!$V111*7,IF('1-SETUP'!$Q111="MONTHLY",EDATE(LS62,'1-SETUP'!$V111),IF('1-SETUP'!$Q111="YEARLY",EDATE(LS62,12*'1-SETUP'!$V111),""))))</f>
        <v/>
      </c>
      <c r="LU62" s="10" t="str">
        <f>IF('1-SETUP'!$Q111="DAILY",LT62+'1-SETUP'!$V111,IF('1-SETUP'!$Q111="WEEKLY",LT62+'1-SETUP'!$V111*7,IF('1-SETUP'!$Q111="MONTHLY",EDATE(LT62,'1-SETUP'!$V111),IF('1-SETUP'!$Q111="YEARLY",EDATE(LT62,12*'1-SETUP'!$V111),""))))</f>
        <v/>
      </c>
      <c r="LV62" s="10" t="str">
        <f>IF('1-SETUP'!$Q111="DAILY",LU62+'1-SETUP'!$V111,IF('1-SETUP'!$Q111="WEEKLY",LU62+'1-SETUP'!$V111*7,IF('1-SETUP'!$Q111="MONTHLY",EDATE(LU62,'1-SETUP'!$V111),IF('1-SETUP'!$Q111="YEARLY",EDATE(LU62,12*'1-SETUP'!$V111),""))))</f>
        <v/>
      </c>
      <c r="LW62" s="10" t="str">
        <f>IF('1-SETUP'!$Q111="DAILY",LV62+'1-SETUP'!$V111,IF('1-SETUP'!$Q111="WEEKLY",LV62+'1-SETUP'!$V111*7,IF('1-SETUP'!$Q111="MONTHLY",EDATE(LV62,'1-SETUP'!$V111),IF('1-SETUP'!$Q111="YEARLY",EDATE(LV62,12*'1-SETUP'!$V111),""))))</f>
        <v/>
      </c>
      <c r="LX62" s="10" t="str">
        <f>IF('1-SETUP'!$Q111="DAILY",LW62+'1-SETUP'!$V111,IF('1-SETUP'!$Q111="WEEKLY",LW62+'1-SETUP'!$V111*7,IF('1-SETUP'!$Q111="MONTHLY",EDATE(LW62,'1-SETUP'!$V111),IF('1-SETUP'!$Q111="YEARLY",EDATE(LW62,12*'1-SETUP'!$V111),""))))</f>
        <v/>
      </c>
      <c r="LY62" s="10" t="str">
        <f>IF('1-SETUP'!$Q111="DAILY",LX62+'1-SETUP'!$V111,IF('1-SETUP'!$Q111="WEEKLY",LX62+'1-SETUP'!$V111*7,IF('1-SETUP'!$Q111="MONTHLY",EDATE(LX62,'1-SETUP'!$V111),IF('1-SETUP'!$Q111="YEARLY",EDATE(LX62,12*'1-SETUP'!$V111),""))))</f>
        <v/>
      </c>
      <c r="LZ62" s="10" t="str">
        <f>IF('1-SETUP'!$Q111="DAILY",LY62+'1-SETUP'!$V111,IF('1-SETUP'!$Q111="WEEKLY",LY62+'1-SETUP'!$V111*7,IF('1-SETUP'!$Q111="MONTHLY",EDATE(LY62,'1-SETUP'!$V111),IF('1-SETUP'!$Q111="YEARLY",EDATE(LY62,12*'1-SETUP'!$V111),""))))</f>
        <v/>
      </c>
      <c r="MA62" s="10" t="str">
        <f>IF('1-SETUP'!$Q111="DAILY",LZ62+'1-SETUP'!$V111,IF('1-SETUP'!$Q111="WEEKLY",LZ62+'1-SETUP'!$V111*7,IF('1-SETUP'!$Q111="MONTHLY",EDATE(LZ62,'1-SETUP'!$V111),IF('1-SETUP'!$Q111="YEARLY",EDATE(LZ62,12*'1-SETUP'!$V111),""))))</f>
        <v/>
      </c>
      <c r="MB62" s="10" t="str">
        <f>IF('1-SETUP'!$Q111="DAILY",MA62+'1-SETUP'!$V111,IF('1-SETUP'!$Q111="WEEKLY",MA62+'1-SETUP'!$V111*7,IF('1-SETUP'!$Q111="MONTHLY",EDATE(MA62,'1-SETUP'!$V111),IF('1-SETUP'!$Q111="YEARLY",EDATE(MA62,12*'1-SETUP'!$V111),""))))</f>
        <v/>
      </c>
      <c r="MC62" s="10" t="str">
        <f>IF('1-SETUP'!$Q111="DAILY",MB62+'1-SETUP'!$V111,IF('1-SETUP'!$Q111="WEEKLY",MB62+'1-SETUP'!$V111*7,IF('1-SETUP'!$Q111="MONTHLY",EDATE(MB62,'1-SETUP'!$V111),IF('1-SETUP'!$Q111="YEARLY",EDATE(MB62,12*'1-SETUP'!$V111),""))))</f>
        <v/>
      </c>
      <c r="MD62" s="10" t="str">
        <f>IF('1-SETUP'!$Q111="DAILY",MC62+'1-SETUP'!$V111,IF('1-SETUP'!$Q111="WEEKLY",MC62+'1-SETUP'!$V111*7,IF('1-SETUP'!$Q111="MONTHLY",EDATE(MC62,'1-SETUP'!$V111),IF('1-SETUP'!$Q111="YEARLY",EDATE(MC62,12*'1-SETUP'!$V111),""))))</f>
        <v/>
      </c>
      <c r="ME62" s="10" t="str">
        <f>IF('1-SETUP'!$Q111="DAILY",MD62+'1-SETUP'!$V111,IF('1-SETUP'!$Q111="WEEKLY",MD62+'1-SETUP'!$V111*7,IF('1-SETUP'!$Q111="MONTHLY",EDATE(MD62,'1-SETUP'!$V111),IF('1-SETUP'!$Q111="YEARLY",EDATE(MD62,12*'1-SETUP'!$V111),""))))</f>
        <v/>
      </c>
      <c r="MF62" s="10" t="str">
        <f>IF('1-SETUP'!$Q111="DAILY",ME62+'1-SETUP'!$V111,IF('1-SETUP'!$Q111="WEEKLY",ME62+'1-SETUP'!$V111*7,IF('1-SETUP'!$Q111="MONTHLY",EDATE(ME62,'1-SETUP'!$V111),IF('1-SETUP'!$Q111="YEARLY",EDATE(ME62,12*'1-SETUP'!$V111),""))))</f>
        <v/>
      </c>
      <c r="MG62" s="10" t="str">
        <f>IF('1-SETUP'!$Q111="DAILY",MF62+'1-SETUP'!$V111,IF('1-SETUP'!$Q111="WEEKLY",MF62+'1-SETUP'!$V111*7,IF('1-SETUP'!$Q111="MONTHLY",EDATE(MF62,'1-SETUP'!$V111),IF('1-SETUP'!$Q111="YEARLY",EDATE(MF62,12*'1-SETUP'!$V111),""))))</f>
        <v/>
      </c>
      <c r="MH62" s="10" t="str">
        <f>IF('1-SETUP'!$Q111="DAILY",MG62+'1-SETUP'!$V111,IF('1-SETUP'!$Q111="WEEKLY",MG62+'1-SETUP'!$V111*7,IF('1-SETUP'!$Q111="MONTHLY",EDATE(MG62,'1-SETUP'!$V111),IF('1-SETUP'!$Q111="YEARLY",EDATE(MG62,12*'1-SETUP'!$V111),""))))</f>
        <v/>
      </c>
      <c r="MI62" s="10" t="str">
        <f>IF('1-SETUP'!$Q111="DAILY",MH62+'1-SETUP'!$V111,IF('1-SETUP'!$Q111="WEEKLY",MH62+'1-SETUP'!$V111*7,IF('1-SETUP'!$Q111="MONTHLY",EDATE(MH62,'1-SETUP'!$V111),IF('1-SETUP'!$Q111="YEARLY",EDATE(MH62,12*'1-SETUP'!$V111),""))))</f>
        <v/>
      </c>
      <c r="MJ62" s="10" t="str">
        <f>IF('1-SETUP'!$Q111="DAILY",MI62+'1-SETUP'!$V111,IF('1-SETUP'!$Q111="WEEKLY",MI62+'1-SETUP'!$V111*7,IF('1-SETUP'!$Q111="MONTHLY",EDATE(MI62,'1-SETUP'!$V111),IF('1-SETUP'!$Q111="YEARLY",EDATE(MI62,12*'1-SETUP'!$V111),""))))</f>
        <v/>
      </c>
      <c r="MK62" s="10" t="str">
        <f>IF('1-SETUP'!$Q111="DAILY",MJ62+'1-SETUP'!$V111,IF('1-SETUP'!$Q111="WEEKLY",MJ62+'1-SETUP'!$V111*7,IF('1-SETUP'!$Q111="MONTHLY",EDATE(MJ62,'1-SETUP'!$V111),IF('1-SETUP'!$Q111="YEARLY",EDATE(MJ62,12*'1-SETUP'!$V111),""))))</f>
        <v/>
      </c>
      <c r="ML62" s="10" t="str">
        <f>IF('1-SETUP'!$Q111="DAILY",MK62+'1-SETUP'!$V111,IF('1-SETUP'!$Q111="WEEKLY",MK62+'1-SETUP'!$V111*7,IF('1-SETUP'!$Q111="MONTHLY",EDATE(MK62,'1-SETUP'!$V111),IF('1-SETUP'!$Q111="YEARLY",EDATE(MK62,12*'1-SETUP'!$V111),""))))</f>
        <v/>
      </c>
      <c r="MM62" s="10" t="str">
        <f>IF('1-SETUP'!$Q111="DAILY",ML62+'1-SETUP'!$V111,IF('1-SETUP'!$Q111="WEEKLY",ML62+'1-SETUP'!$V111*7,IF('1-SETUP'!$Q111="MONTHLY",EDATE(ML62,'1-SETUP'!$V111),IF('1-SETUP'!$Q111="YEARLY",EDATE(ML62,12*'1-SETUP'!$V111),""))))</f>
        <v/>
      </c>
      <c r="MN62" s="10" t="str">
        <f>IF('1-SETUP'!$Q111="DAILY",MM62+'1-SETUP'!$V111,IF('1-SETUP'!$Q111="WEEKLY",MM62+'1-SETUP'!$V111*7,IF('1-SETUP'!$Q111="MONTHLY",EDATE(MM62,'1-SETUP'!$V111),IF('1-SETUP'!$Q111="YEARLY",EDATE(MM62,12*'1-SETUP'!$V111),""))))</f>
        <v/>
      </c>
      <c r="MO62" s="10" t="str">
        <f>IF('1-SETUP'!$Q111="DAILY",MN62+'1-SETUP'!$V111,IF('1-SETUP'!$Q111="WEEKLY",MN62+'1-SETUP'!$V111*7,IF('1-SETUP'!$Q111="MONTHLY",EDATE(MN62,'1-SETUP'!$V111),IF('1-SETUP'!$Q111="YEARLY",EDATE(MN62,12*'1-SETUP'!$V111),""))))</f>
        <v/>
      </c>
      <c r="MP62" s="10" t="str">
        <f>IF('1-SETUP'!$Q111="DAILY",MO62+'1-SETUP'!$V111,IF('1-SETUP'!$Q111="WEEKLY",MO62+'1-SETUP'!$V111*7,IF('1-SETUP'!$Q111="MONTHLY",EDATE(MO62,'1-SETUP'!$V111),IF('1-SETUP'!$Q111="YEARLY",EDATE(MO62,12*'1-SETUP'!$V111),""))))</f>
        <v/>
      </c>
      <c r="MQ62" s="10" t="str">
        <f>IF('1-SETUP'!$Q111="DAILY",MP62+'1-SETUP'!$V111,IF('1-SETUP'!$Q111="WEEKLY",MP62+'1-SETUP'!$V111*7,IF('1-SETUP'!$Q111="MONTHLY",EDATE(MP62,'1-SETUP'!$V111),IF('1-SETUP'!$Q111="YEARLY",EDATE(MP62,12*'1-SETUP'!$V111),""))))</f>
        <v/>
      </c>
      <c r="MR62" s="10" t="str">
        <f>IF('1-SETUP'!$Q111="DAILY",MQ62+'1-SETUP'!$V111,IF('1-SETUP'!$Q111="WEEKLY",MQ62+'1-SETUP'!$V111*7,IF('1-SETUP'!$Q111="MONTHLY",EDATE(MQ62,'1-SETUP'!$V111),IF('1-SETUP'!$Q111="YEARLY",EDATE(MQ62,12*'1-SETUP'!$V111),""))))</f>
        <v/>
      </c>
      <c r="MS62" s="10" t="str">
        <f>IF('1-SETUP'!$Q111="DAILY",MR62+'1-SETUP'!$V111,IF('1-SETUP'!$Q111="WEEKLY",MR62+'1-SETUP'!$V111*7,IF('1-SETUP'!$Q111="MONTHLY",EDATE(MR62,'1-SETUP'!$V111),IF('1-SETUP'!$Q111="YEARLY",EDATE(MR62,12*'1-SETUP'!$V111),""))))</f>
        <v/>
      </c>
      <c r="MT62" s="10" t="str">
        <f>IF('1-SETUP'!$Q111="DAILY",MS62+'1-SETUP'!$V111,IF('1-SETUP'!$Q111="WEEKLY",MS62+'1-SETUP'!$V111*7,IF('1-SETUP'!$Q111="MONTHLY",EDATE(MS62,'1-SETUP'!$V111),IF('1-SETUP'!$Q111="YEARLY",EDATE(MS62,12*'1-SETUP'!$V111),""))))</f>
        <v/>
      </c>
      <c r="MU62" s="10" t="str">
        <f>IF('1-SETUP'!$Q111="DAILY",MT62+'1-SETUP'!$V111,IF('1-SETUP'!$Q111="WEEKLY",MT62+'1-SETUP'!$V111*7,IF('1-SETUP'!$Q111="MONTHLY",EDATE(MT62,'1-SETUP'!$V111),IF('1-SETUP'!$Q111="YEARLY",EDATE(MT62,12*'1-SETUP'!$V111),""))))</f>
        <v/>
      </c>
      <c r="MV62" s="10" t="str">
        <f>IF('1-SETUP'!$Q111="DAILY",MU62+'1-SETUP'!$V111,IF('1-SETUP'!$Q111="WEEKLY",MU62+'1-SETUP'!$V111*7,IF('1-SETUP'!$Q111="MONTHLY",EDATE(MU62,'1-SETUP'!$V111),IF('1-SETUP'!$Q111="YEARLY",EDATE(MU62,12*'1-SETUP'!$V111),""))))</f>
        <v/>
      </c>
      <c r="MW62" s="10" t="str">
        <f>IF('1-SETUP'!$Q111="DAILY",MV62+'1-SETUP'!$V111,IF('1-SETUP'!$Q111="WEEKLY",MV62+'1-SETUP'!$V111*7,IF('1-SETUP'!$Q111="MONTHLY",EDATE(MV62,'1-SETUP'!$V111),IF('1-SETUP'!$Q111="YEARLY",EDATE(MV62,12*'1-SETUP'!$V111),""))))</f>
        <v/>
      </c>
      <c r="MX62" s="10" t="str">
        <f>IF('1-SETUP'!$Q111="DAILY",MW62+'1-SETUP'!$V111,IF('1-SETUP'!$Q111="WEEKLY",MW62+'1-SETUP'!$V111*7,IF('1-SETUP'!$Q111="MONTHLY",EDATE(MW62,'1-SETUP'!$V111),IF('1-SETUP'!$Q111="YEARLY",EDATE(MW62,12*'1-SETUP'!$V111),""))))</f>
        <v/>
      </c>
      <c r="MY62" s="10" t="str">
        <f>IF('1-SETUP'!$Q111="DAILY",MX62+'1-SETUP'!$V111,IF('1-SETUP'!$Q111="WEEKLY",MX62+'1-SETUP'!$V111*7,IF('1-SETUP'!$Q111="MONTHLY",EDATE(MX62,'1-SETUP'!$V111),IF('1-SETUP'!$Q111="YEARLY",EDATE(MX62,12*'1-SETUP'!$V111),""))))</f>
        <v/>
      </c>
      <c r="MZ62" s="10" t="str">
        <f>IF('1-SETUP'!$Q111="DAILY",MY62+'1-SETUP'!$V111,IF('1-SETUP'!$Q111="WEEKLY",MY62+'1-SETUP'!$V111*7,IF('1-SETUP'!$Q111="MONTHLY",EDATE(MY62,'1-SETUP'!$V111),IF('1-SETUP'!$Q111="YEARLY",EDATE(MY62,12*'1-SETUP'!$V111),""))))</f>
        <v/>
      </c>
      <c r="NA62" s="10" t="str">
        <f>IF('1-SETUP'!$Q111="DAILY",MZ62+'1-SETUP'!$V111,IF('1-SETUP'!$Q111="WEEKLY",MZ62+'1-SETUP'!$V111*7,IF('1-SETUP'!$Q111="MONTHLY",EDATE(MZ62,'1-SETUP'!$V111),IF('1-SETUP'!$Q111="YEARLY",EDATE(MZ62,12*'1-SETUP'!$V111),""))))</f>
        <v/>
      </c>
      <c r="NB62" s="10" t="str">
        <f>IF('1-SETUP'!$Q111="DAILY",NA62+'1-SETUP'!$V111,IF('1-SETUP'!$Q111="WEEKLY",NA62+'1-SETUP'!$V111*7,IF('1-SETUP'!$Q111="MONTHLY",EDATE(NA62,'1-SETUP'!$V111),IF('1-SETUP'!$Q111="YEARLY",EDATE(NA62,12*'1-SETUP'!$V111),""))))</f>
        <v/>
      </c>
      <c r="NC62" s="10" t="str">
        <f>IF('1-SETUP'!$Q111="DAILY",NB62+'1-SETUP'!$V111,IF('1-SETUP'!$Q111="WEEKLY",NB62+'1-SETUP'!$V111*7,IF('1-SETUP'!$Q111="MONTHLY",EDATE(NB62,'1-SETUP'!$V111),IF('1-SETUP'!$Q111="YEARLY",EDATE(NB62,12*'1-SETUP'!$V111),""))))</f>
        <v/>
      </c>
    </row>
    <row r="63" spans="1:367" x14ac:dyDescent="0.45">
      <c r="A63">
        <f>'1-SETUP'!A112</f>
        <v>0</v>
      </c>
      <c r="B63" t="str">
        <f>_xlfn.CONCAT('1-SETUP'!$O112," ",'1-SETUP'!$Q112," ",'1-SETUP'!$T112," ",'1-SETUP'!$V112," ",'1-SETUP'!$W112," ",'1-SETUP'!$Z112," ",TEXT('1-SETUP'!$AC112,"mm/dd/yyyy"))</f>
        <v xml:space="preserve">      01/00/1900</v>
      </c>
      <c r="C63" s="10">
        <f>'1-SETUP'!$AC112</f>
        <v>0</v>
      </c>
      <c r="D63" s="10" t="str">
        <f>IF('1-SETUP'!$Q112="DAILY",C63+'1-SETUP'!$V112,IF('1-SETUP'!$Q112="WEEKLY",C63+'1-SETUP'!$V112*7,IF('1-SETUP'!$Q112="MONTHLY",EDATE(C63,'1-SETUP'!$V112),IF('1-SETUP'!$Q112="YEARLY",EDATE(C63,12*'1-SETUP'!$V112),""))))</f>
        <v/>
      </c>
      <c r="E63" s="10" t="str">
        <f>IF('1-SETUP'!$Q112="DAILY",D63+'1-SETUP'!$V112,IF('1-SETUP'!$Q112="WEEKLY",D63+'1-SETUP'!$V112*7,IF('1-SETUP'!$Q112="MONTHLY",EDATE(D63,'1-SETUP'!$V112),IF('1-SETUP'!$Q112="YEARLY",EDATE(D63,12*'1-SETUP'!$V112),""))))</f>
        <v/>
      </c>
      <c r="F63" s="10" t="str">
        <f>IF('1-SETUP'!$Q112="DAILY",E63+'1-SETUP'!$V112,IF('1-SETUP'!$Q112="WEEKLY",E63+'1-SETUP'!$V112*7,IF('1-SETUP'!$Q112="MONTHLY",EDATE(E63,'1-SETUP'!$V112),IF('1-SETUP'!$Q112="YEARLY",EDATE(E63,12*'1-SETUP'!$V112),""))))</f>
        <v/>
      </c>
      <c r="G63" s="10" t="str">
        <f>IF('1-SETUP'!$Q112="DAILY",F63+'1-SETUP'!$V112,IF('1-SETUP'!$Q112="WEEKLY",F63+'1-SETUP'!$V112*7,IF('1-SETUP'!$Q112="MONTHLY",EDATE(F63,'1-SETUP'!$V112),IF('1-SETUP'!$Q112="YEARLY",EDATE(F63,12*'1-SETUP'!$V112),""))))</f>
        <v/>
      </c>
      <c r="H63" s="10" t="str">
        <f>IF('1-SETUP'!$Q112="DAILY",G63+'1-SETUP'!$V112,IF('1-SETUP'!$Q112="WEEKLY",G63+'1-SETUP'!$V112*7,IF('1-SETUP'!$Q112="MONTHLY",EDATE(G63,'1-SETUP'!$V112),IF('1-SETUP'!$Q112="YEARLY",EDATE(G63,12*'1-SETUP'!$V112),""))))</f>
        <v/>
      </c>
      <c r="I63" s="10" t="str">
        <f>IF('1-SETUP'!$Q112="DAILY",H63+'1-SETUP'!$V112,IF('1-SETUP'!$Q112="WEEKLY",H63+'1-SETUP'!$V112*7,IF('1-SETUP'!$Q112="MONTHLY",EDATE(H63,'1-SETUP'!$V112),IF('1-SETUP'!$Q112="YEARLY",EDATE(H63,12*'1-SETUP'!$V112),""))))</f>
        <v/>
      </c>
      <c r="J63" s="10" t="str">
        <f>IF('1-SETUP'!$Q112="DAILY",I63+'1-SETUP'!$V112,IF('1-SETUP'!$Q112="WEEKLY",I63+'1-SETUP'!$V112*7,IF('1-SETUP'!$Q112="MONTHLY",EDATE(I63,'1-SETUP'!$V112),IF('1-SETUP'!$Q112="YEARLY",EDATE(I63,12*'1-SETUP'!$V112),""))))</f>
        <v/>
      </c>
      <c r="K63" s="10" t="str">
        <f>IF('1-SETUP'!$Q112="DAILY",J63+'1-SETUP'!$V112,IF('1-SETUP'!$Q112="WEEKLY",J63+'1-SETUP'!$V112*7,IF('1-SETUP'!$Q112="MONTHLY",EDATE(J63,'1-SETUP'!$V112),IF('1-SETUP'!$Q112="YEARLY",EDATE(J63,12*'1-SETUP'!$V112),""))))</f>
        <v/>
      </c>
      <c r="L63" s="10" t="str">
        <f>IF('1-SETUP'!$Q112="DAILY",K63+'1-SETUP'!$V112,IF('1-SETUP'!$Q112="WEEKLY",K63+'1-SETUP'!$V112*7,IF('1-SETUP'!$Q112="MONTHLY",EDATE(K63,'1-SETUP'!$V112),IF('1-SETUP'!$Q112="YEARLY",EDATE(K63,12*'1-SETUP'!$V112),""))))</f>
        <v/>
      </c>
      <c r="M63" s="10" t="str">
        <f>IF('1-SETUP'!$Q112="DAILY",L63+'1-SETUP'!$V112,IF('1-SETUP'!$Q112="WEEKLY",L63+'1-SETUP'!$V112*7,IF('1-SETUP'!$Q112="MONTHLY",EDATE(L63,'1-SETUP'!$V112),IF('1-SETUP'!$Q112="YEARLY",EDATE(L63,12*'1-SETUP'!$V112),""))))</f>
        <v/>
      </c>
      <c r="N63" s="10" t="str">
        <f>IF('1-SETUP'!$Q112="DAILY",M63+'1-SETUP'!$V112,IF('1-SETUP'!$Q112="WEEKLY",M63+'1-SETUP'!$V112*7,IF('1-SETUP'!$Q112="MONTHLY",EDATE(M63,'1-SETUP'!$V112),IF('1-SETUP'!$Q112="YEARLY",EDATE(M63,12*'1-SETUP'!$V112),""))))</f>
        <v/>
      </c>
      <c r="O63" s="10" t="str">
        <f>IF('1-SETUP'!$Q112="DAILY",N63+'1-SETUP'!$V112,IF('1-SETUP'!$Q112="WEEKLY",N63+'1-SETUP'!$V112*7,IF('1-SETUP'!$Q112="MONTHLY",EDATE(N63,'1-SETUP'!$V112),IF('1-SETUP'!$Q112="YEARLY",EDATE(N63,12*'1-SETUP'!$V112),""))))</f>
        <v/>
      </c>
      <c r="P63" s="10" t="str">
        <f>IF('1-SETUP'!$Q112="DAILY",O63+'1-SETUP'!$V112,IF('1-SETUP'!$Q112="WEEKLY",O63+'1-SETUP'!$V112*7,IF('1-SETUP'!$Q112="MONTHLY",EDATE(O63,'1-SETUP'!$V112),IF('1-SETUP'!$Q112="YEARLY",EDATE(O63,12*'1-SETUP'!$V112),""))))</f>
        <v/>
      </c>
      <c r="Q63" s="10" t="str">
        <f>IF('1-SETUP'!$Q112="DAILY",P63+'1-SETUP'!$V112,IF('1-SETUP'!$Q112="WEEKLY",P63+'1-SETUP'!$V112*7,IF('1-SETUP'!$Q112="MONTHLY",EDATE(P63,'1-SETUP'!$V112),IF('1-SETUP'!$Q112="YEARLY",EDATE(P63,12*'1-SETUP'!$V112),""))))</f>
        <v/>
      </c>
      <c r="R63" s="10" t="str">
        <f>IF('1-SETUP'!$Q112="DAILY",Q63+'1-SETUP'!$V112,IF('1-SETUP'!$Q112="WEEKLY",Q63+'1-SETUP'!$V112*7,IF('1-SETUP'!$Q112="MONTHLY",EDATE(Q63,'1-SETUP'!$V112),IF('1-SETUP'!$Q112="YEARLY",EDATE(Q63,12*'1-SETUP'!$V112),""))))</f>
        <v/>
      </c>
      <c r="S63" s="10" t="str">
        <f>IF('1-SETUP'!$Q112="DAILY",R63+'1-SETUP'!$V112,IF('1-SETUP'!$Q112="WEEKLY",R63+'1-SETUP'!$V112*7,IF('1-SETUP'!$Q112="MONTHLY",EDATE(R63,'1-SETUP'!$V112),IF('1-SETUP'!$Q112="YEARLY",EDATE(R63,12*'1-SETUP'!$V112),""))))</f>
        <v/>
      </c>
      <c r="T63" s="10" t="str">
        <f>IF('1-SETUP'!$Q112="DAILY",S63+'1-SETUP'!$V112,IF('1-SETUP'!$Q112="WEEKLY",S63+'1-SETUP'!$V112*7,IF('1-SETUP'!$Q112="MONTHLY",EDATE(S63,'1-SETUP'!$V112),IF('1-SETUP'!$Q112="YEARLY",EDATE(S63,12*'1-SETUP'!$V112),""))))</f>
        <v/>
      </c>
      <c r="U63" s="10" t="str">
        <f>IF('1-SETUP'!$Q112="DAILY",T63+'1-SETUP'!$V112,IF('1-SETUP'!$Q112="WEEKLY",T63+'1-SETUP'!$V112*7,IF('1-SETUP'!$Q112="MONTHLY",EDATE(T63,'1-SETUP'!$V112),IF('1-SETUP'!$Q112="YEARLY",EDATE(T63,12*'1-SETUP'!$V112),""))))</f>
        <v/>
      </c>
      <c r="V63" s="10" t="str">
        <f>IF('1-SETUP'!$Q112="DAILY",U63+'1-SETUP'!$V112,IF('1-SETUP'!$Q112="WEEKLY",U63+'1-SETUP'!$V112*7,IF('1-SETUP'!$Q112="MONTHLY",EDATE(U63,'1-SETUP'!$V112),IF('1-SETUP'!$Q112="YEARLY",EDATE(U63,12*'1-SETUP'!$V112),""))))</f>
        <v/>
      </c>
      <c r="W63" s="10" t="str">
        <f>IF('1-SETUP'!$Q112="DAILY",V63+'1-SETUP'!$V112,IF('1-SETUP'!$Q112="WEEKLY",V63+'1-SETUP'!$V112*7,IF('1-SETUP'!$Q112="MONTHLY",EDATE(V63,'1-SETUP'!$V112),IF('1-SETUP'!$Q112="YEARLY",EDATE(V63,12*'1-SETUP'!$V112),""))))</f>
        <v/>
      </c>
      <c r="X63" s="10" t="str">
        <f>IF('1-SETUP'!$Q112="DAILY",W63+'1-SETUP'!$V112,IF('1-SETUP'!$Q112="WEEKLY",W63+'1-SETUP'!$V112*7,IF('1-SETUP'!$Q112="MONTHLY",EDATE(W63,'1-SETUP'!$V112),IF('1-SETUP'!$Q112="YEARLY",EDATE(W63,12*'1-SETUP'!$V112),""))))</f>
        <v/>
      </c>
      <c r="Y63" s="10" t="str">
        <f>IF('1-SETUP'!$Q112="DAILY",X63+'1-SETUP'!$V112,IF('1-SETUP'!$Q112="WEEKLY",X63+'1-SETUP'!$V112*7,IF('1-SETUP'!$Q112="MONTHLY",EDATE(X63,'1-SETUP'!$V112),IF('1-SETUP'!$Q112="YEARLY",EDATE(X63,12*'1-SETUP'!$V112),""))))</f>
        <v/>
      </c>
      <c r="Z63" s="10" t="str">
        <f>IF('1-SETUP'!$Q112="DAILY",Y63+'1-SETUP'!$V112,IF('1-SETUP'!$Q112="WEEKLY",Y63+'1-SETUP'!$V112*7,IF('1-SETUP'!$Q112="MONTHLY",EDATE(Y63,'1-SETUP'!$V112),IF('1-SETUP'!$Q112="YEARLY",EDATE(Y63,12*'1-SETUP'!$V112),""))))</f>
        <v/>
      </c>
      <c r="AA63" s="10" t="str">
        <f>IF('1-SETUP'!$Q112="DAILY",Z63+'1-SETUP'!$V112,IF('1-SETUP'!$Q112="WEEKLY",Z63+'1-SETUP'!$V112*7,IF('1-SETUP'!$Q112="MONTHLY",EDATE(Z63,'1-SETUP'!$V112),IF('1-SETUP'!$Q112="YEARLY",EDATE(Z63,12*'1-SETUP'!$V112),""))))</f>
        <v/>
      </c>
      <c r="AB63" s="10" t="str">
        <f>IF('1-SETUP'!$Q112="DAILY",AA63+'1-SETUP'!$V112,IF('1-SETUP'!$Q112="WEEKLY",AA63+'1-SETUP'!$V112*7,IF('1-SETUP'!$Q112="MONTHLY",EDATE(AA63,'1-SETUP'!$V112),IF('1-SETUP'!$Q112="YEARLY",EDATE(AA63,12*'1-SETUP'!$V112),""))))</f>
        <v/>
      </c>
      <c r="AC63" s="10" t="str">
        <f>IF('1-SETUP'!$Q112="DAILY",AB63+'1-SETUP'!$V112,IF('1-SETUP'!$Q112="WEEKLY",AB63+'1-SETUP'!$V112*7,IF('1-SETUP'!$Q112="MONTHLY",EDATE(AB63,'1-SETUP'!$V112),IF('1-SETUP'!$Q112="YEARLY",EDATE(AB63,12*'1-SETUP'!$V112),""))))</f>
        <v/>
      </c>
      <c r="AD63" s="10" t="str">
        <f>IF('1-SETUP'!$Q112="DAILY",AC63+'1-SETUP'!$V112,IF('1-SETUP'!$Q112="WEEKLY",AC63+'1-SETUP'!$V112*7,IF('1-SETUP'!$Q112="MONTHLY",EDATE(AC63,'1-SETUP'!$V112),IF('1-SETUP'!$Q112="YEARLY",EDATE(AC63,12*'1-SETUP'!$V112),""))))</f>
        <v/>
      </c>
      <c r="AE63" s="10" t="str">
        <f>IF('1-SETUP'!$Q112="DAILY",AD63+'1-SETUP'!$V112,IF('1-SETUP'!$Q112="WEEKLY",AD63+'1-SETUP'!$V112*7,IF('1-SETUP'!$Q112="MONTHLY",EDATE(AD63,'1-SETUP'!$V112),IF('1-SETUP'!$Q112="YEARLY",EDATE(AD63,12*'1-SETUP'!$V112),""))))</f>
        <v/>
      </c>
      <c r="AF63" s="10" t="str">
        <f>IF('1-SETUP'!$Q112="DAILY",AE63+'1-SETUP'!$V112,IF('1-SETUP'!$Q112="WEEKLY",AE63+'1-SETUP'!$V112*7,IF('1-SETUP'!$Q112="MONTHLY",EDATE(AE63,'1-SETUP'!$V112),IF('1-SETUP'!$Q112="YEARLY",EDATE(AE63,12*'1-SETUP'!$V112),""))))</f>
        <v/>
      </c>
      <c r="AG63" s="10" t="str">
        <f>IF('1-SETUP'!$Q112="DAILY",AF63+'1-SETUP'!$V112,IF('1-SETUP'!$Q112="WEEKLY",AF63+'1-SETUP'!$V112*7,IF('1-SETUP'!$Q112="MONTHLY",EDATE(AF63,'1-SETUP'!$V112),IF('1-SETUP'!$Q112="YEARLY",EDATE(AF63,12*'1-SETUP'!$V112),""))))</f>
        <v/>
      </c>
      <c r="AH63" s="10" t="str">
        <f>IF('1-SETUP'!$Q112="DAILY",AG63+'1-SETUP'!$V112,IF('1-SETUP'!$Q112="WEEKLY",AG63+'1-SETUP'!$V112*7,IF('1-SETUP'!$Q112="MONTHLY",EDATE(AG63,'1-SETUP'!$V112),IF('1-SETUP'!$Q112="YEARLY",EDATE(AG63,12*'1-SETUP'!$V112),""))))</f>
        <v/>
      </c>
      <c r="AI63" s="10" t="str">
        <f>IF('1-SETUP'!$Q112="DAILY",AH63+'1-SETUP'!$V112,IF('1-SETUP'!$Q112="WEEKLY",AH63+'1-SETUP'!$V112*7,IF('1-SETUP'!$Q112="MONTHLY",EDATE(AH63,'1-SETUP'!$V112),IF('1-SETUP'!$Q112="YEARLY",EDATE(AH63,12*'1-SETUP'!$V112),""))))</f>
        <v/>
      </c>
      <c r="AJ63" s="10" t="str">
        <f>IF('1-SETUP'!$Q112="DAILY",AI63+'1-SETUP'!$V112,IF('1-SETUP'!$Q112="WEEKLY",AI63+'1-SETUP'!$V112*7,IF('1-SETUP'!$Q112="MONTHLY",EDATE(AI63,'1-SETUP'!$V112),IF('1-SETUP'!$Q112="YEARLY",EDATE(AI63,12*'1-SETUP'!$V112),""))))</f>
        <v/>
      </c>
      <c r="AK63" s="10" t="str">
        <f>IF('1-SETUP'!$Q112="DAILY",AJ63+'1-SETUP'!$V112,IF('1-SETUP'!$Q112="WEEKLY",AJ63+'1-SETUP'!$V112*7,IF('1-SETUP'!$Q112="MONTHLY",EDATE(AJ63,'1-SETUP'!$V112),IF('1-SETUP'!$Q112="YEARLY",EDATE(AJ63,12*'1-SETUP'!$V112),""))))</f>
        <v/>
      </c>
      <c r="AL63" s="10" t="str">
        <f>IF('1-SETUP'!$Q112="DAILY",AK63+'1-SETUP'!$V112,IF('1-SETUP'!$Q112="WEEKLY",AK63+'1-SETUP'!$V112*7,IF('1-SETUP'!$Q112="MONTHLY",EDATE(AK63,'1-SETUP'!$V112),IF('1-SETUP'!$Q112="YEARLY",EDATE(AK63,12*'1-SETUP'!$V112),""))))</f>
        <v/>
      </c>
      <c r="AM63" s="10" t="str">
        <f>IF('1-SETUP'!$Q112="DAILY",AL63+'1-SETUP'!$V112,IF('1-SETUP'!$Q112="WEEKLY",AL63+'1-SETUP'!$V112*7,IF('1-SETUP'!$Q112="MONTHLY",EDATE(AL63,'1-SETUP'!$V112),IF('1-SETUP'!$Q112="YEARLY",EDATE(AL63,12*'1-SETUP'!$V112),""))))</f>
        <v/>
      </c>
      <c r="AN63" s="10" t="str">
        <f>IF('1-SETUP'!$Q112="DAILY",AM63+'1-SETUP'!$V112,IF('1-SETUP'!$Q112="WEEKLY",AM63+'1-SETUP'!$V112*7,IF('1-SETUP'!$Q112="MONTHLY",EDATE(AM63,'1-SETUP'!$V112),IF('1-SETUP'!$Q112="YEARLY",EDATE(AM63,12*'1-SETUP'!$V112),""))))</f>
        <v/>
      </c>
      <c r="AO63" s="10" t="str">
        <f>IF('1-SETUP'!$Q112="DAILY",AN63+'1-SETUP'!$V112,IF('1-SETUP'!$Q112="WEEKLY",AN63+'1-SETUP'!$V112*7,IF('1-SETUP'!$Q112="MONTHLY",EDATE(AN63,'1-SETUP'!$V112),IF('1-SETUP'!$Q112="YEARLY",EDATE(AN63,12*'1-SETUP'!$V112),""))))</f>
        <v/>
      </c>
      <c r="AP63" s="10" t="str">
        <f>IF('1-SETUP'!$Q112="DAILY",AO63+'1-SETUP'!$V112,IF('1-SETUP'!$Q112="WEEKLY",AO63+'1-SETUP'!$V112*7,IF('1-SETUP'!$Q112="MONTHLY",EDATE(AO63,'1-SETUP'!$V112),IF('1-SETUP'!$Q112="YEARLY",EDATE(AO63,12*'1-SETUP'!$V112),""))))</f>
        <v/>
      </c>
      <c r="AQ63" s="10" t="str">
        <f>IF('1-SETUP'!$Q112="DAILY",AP63+'1-SETUP'!$V112,IF('1-SETUP'!$Q112="WEEKLY",AP63+'1-SETUP'!$V112*7,IF('1-SETUP'!$Q112="MONTHLY",EDATE(AP63,'1-SETUP'!$V112),IF('1-SETUP'!$Q112="YEARLY",EDATE(AP63,12*'1-SETUP'!$V112),""))))</f>
        <v/>
      </c>
      <c r="AR63" s="10" t="str">
        <f>IF('1-SETUP'!$Q112="DAILY",AQ63+'1-SETUP'!$V112,IF('1-SETUP'!$Q112="WEEKLY",AQ63+'1-SETUP'!$V112*7,IF('1-SETUP'!$Q112="MONTHLY",EDATE(AQ63,'1-SETUP'!$V112),IF('1-SETUP'!$Q112="YEARLY",EDATE(AQ63,12*'1-SETUP'!$V112),""))))</f>
        <v/>
      </c>
      <c r="AS63" s="10" t="str">
        <f>IF('1-SETUP'!$Q112="DAILY",AR63+'1-SETUP'!$V112,IF('1-SETUP'!$Q112="WEEKLY",AR63+'1-SETUP'!$V112*7,IF('1-SETUP'!$Q112="MONTHLY",EDATE(AR63,'1-SETUP'!$V112),IF('1-SETUP'!$Q112="YEARLY",EDATE(AR63,12*'1-SETUP'!$V112),""))))</f>
        <v/>
      </c>
      <c r="AT63" s="10" t="str">
        <f>IF('1-SETUP'!$Q112="DAILY",AS63+'1-SETUP'!$V112,IF('1-SETUP'!$Q112="WEEKLY",AS63+'1-SETUP'!$V112*7,IF('1-SETUP'!$Q112="MONTHLY",EDATE(AS63,'1-SETUP'!$V112),IF('1-SETUP'!$Q112="YEARLY",EDATE(AS63,12*'1-SETUP'!$V112),""))))</f>
        <v/>
      </c>
      <c r="AU63" s="10" t="str">
        <f>IF('1-SETUP'!$Q112="DAILY",AT63+'1-SETUP'!$V112,IF('1-SETUP'!$Q112="WEEKLY",AT63+'1-SETUP'!$V112*7,IF('1-SETUP'!$Q112="MONTHLY",EDATE(AT63,'1-SETUP'!$V112),IF('1-SETUP'!$Q112="YEARLY",EDATE(AT63,12*'1-SETUP'!$V112),""))))</f>
        <v/>
      </c>
      <c r="AV63" s="10" t="str">
        <f>IF('1-SETUP'!$Q112="DAILY",AU63+'1-SETUP'!$V112,IF('1-SETUP'!$Q112="WEEKLY",AU63+'1-SETUP'!$V112*7,IF('1-SETUP'!$Q112="MONTHLY",EDATE(AU63,'1-SETUP'!$V112),IF('1-SETUP'!$Q112="YEARLY",EDATE(AU63,12*'1-SETUP'!$V112),""))))</f>
        <v/>
      </c>
      <c r="AW63" s="10" t="str">
        <f>IF('1-SETUP'!$Q112="DAILY",AV63+'1-SETUP'!$V112,IF('1-SETUP'!$Q112="WEEKLY",AV63+'1-SETUP'!$V112*7,IF('1-SETUP'!$Q112="MONTHLY",EDATE(AV63,'1-SETUP'!$V112),IF('1-SETUP'!$Q112="YEARLY",EDATE(AV63,12*'1-SETUP'!$V112),""))))</f>
        <v/>
      </c>
      <c r="AX63" s="10" t="str">
        <f>IF('1-SETUP'!$Q112="DAILY",AW63+'1-SETUP'!$V112,IF('1-SETUP'!$Q112="WEEKLY",AW63+'1-SETUP'!$V112*7,IF('1-SETUP'!$Q112="MONTHLY",EDATE(AW63,'1-SETUP'!$V112),IF('1-SETUP'!$Q112="YEARLY",EDATE(AW63,12*'1-SETUP'!$V112),""))))</f>
        <v/>
      </c>
      <c r="AY63" s="10" t="str">
        <f>IF('1-SETUP'!$Q112="DAILY",AX63+'1-SETUP'!$V112,IF('1-SETUP'!$Q112="WEEKLY",AX63+'1-SETUP'!$V112*7,IF('1-SETUP'!$Q112="MONTHLY",EDATE(AX63,'1-SETUP'!$V112),IF('1-SETUP'!$Q112="YEARLY",EDATE(AX63,12*'1-SETUP'!$V112),""))))</f>
        <v/>
      </c>
      <c r="AZ63" s="10" t="str">
        <f>IF('1-SETUP'!$Q112="DAILY",AY63+'1-SETUP'!$V112,IF('1-SETUP'!$Q112="WEEKLY",AY63+'1-SETUP'!$V112*7,IF('1-SETUP'!$Q112="MONTHLY",EDATE(AY63,'1-SETUP'!$V112),IF('1-SETUP'!$Q112="YEARLY",EDATE(AY63,12*'1-SETUP'!$V112),""))))</f>
        <v/>
      </c>
      <c r="BA63" s="10" t="str">
        <f>IF('1-SETUP'!$Q112="DAILY",AZ63+'1-SETUP'!$V112,IF('1-SETUP'!$Q112="WEEKLY",AZ63+'1-SETUP'!$V112*7,IF('1-SETUP'!$Q112="MONTHLY",EDATE(AZ63,'1-SETUP'!$V112),IF('1-SETUP'!$Q112="YEARLY",EDATE(AZ63,12*'1-SETUP'!$V112),""))))</f>
        <v/>
      </c>
      <c r="BB63" s="10" t="str">
        <f>IF('1-SETUP'!$Q112="DAILY",BA63+'1-SETUP'!$V112,IF('1-SETUP'!$Q112="WEEKLY",BA63+'1-SETUP'!$V112*7,IF('1-SETUP'!$Q112="MONTHLY",EDATE(BA63,'1-SETUP'!$V112),IF('1-SETUP'!$Q112="YEARLY",EDATE(BA63,12*'1-SETUP'!$V112),""))))</f>
        <v/>
      </c>
      <c r="BC63" s="10" t="str">
        <f>IF('1-SETUP'!$Q112="DAILY",BB63+'1-SETUP'!$V112,IF('1-SETUP'!$Q112="WEEKLY",BB63+'1-SETUP'!$V112*7,IF('1-SETUP'!$Q112="MONTHLY",EDATE(BB63,'1-SETUP'!$V112),IF('1-SETUP'!$Q112="YEARLY",EDATE(BB63,12*'1-SETUP'!$V112),""))))</f>
        <v/>
      </c>
      <c r="BD63" s="10" t="str">
        <f>IF('1-SETUP'!$Q112="DAILY",BC63+'1-SETUP'!$V112,IF('1-SETUP'!$Q112="WEEKLY",BC63+'1-SETUP'!$V112*7,IF('1-SETUP'!$Q112="MONTHLY",EDATE(BC63,'1-SETUP'!$V112),IF('1-SETUP'!$Q112="YEARLY",EDATE(BC63,12*'1-SETUP'!$V112),""))))</f>
        <v/>
      </c>
      <c r="BE63" s="10" t="str">
        <f>IF('1-SETUP'!$Q112="DAILY",BD63+'1-SETUP'!$V112,IF('1-SETUP'!$Q112="WEEKLY",BD63+'1-SETUP'!$V112*7,IF('1-SETUP'!$Q112="MONTHLY",EDATE(BD63,'1-SETUP'!$V112),IF('1-SETUP'!$Q112="YEARLY",EDATE(BD63,12*'1-SETUP'!$V112),""))))</f>
        <v/>
      </c>
      <c r="BF63" s="10" t="str">
        <f>IF('1-SETUP'!$Q112="DAILY",BE63+'1-SETUP'!$V112,IF('1-SETUP'!$Q112="WEEKLY",BE63+'1-SETUP'!$V112*7,IF('1-SETUP'!$Q112="MONTHLY",EDATE(BE63,'1-SETUP'!$V112),IF('1-SETUP'!$Q112="YEARLY",EDATE(BE63,12*'1-SETUP'!$V112),""))))</f>
        <v/>
      </c>
      <c r="BG63" s="10" t="str">
        <f>IF('1-SETUP'!$Q112="DAILY",BF63+'1-SETUP'!$V112,IF('1-SETUP'!$Q112="WEEKLY",BF63+'1-SETUP'!$V112*7,IF('1-SETUP'!$Q112="MONTHLY",EDATE(BF63,'1-SETUP'!$V112),IF('1-SETUP'!$Q112="YEARLY",EDATE(BF63,12*'1-SETUP'!$V112),""))))</f>
        <v/>
      </c>
      <c r="BH63" s="10" t="str">
        <f>IF('1-SETUP'!$Q112="DAILY",BG63+'1-SETUP'!$V112,IF('1-SETUP'!$Q112="WEEKLY",BG63+'1-SETUP'!$V112*7,IF('1-SETUP'!$Q112="MONTHLY",EDATE(BG63,'1-SETUP'!$V112),IF('1-SETUP'!$Q112="YEARLY",EDATE(BG63,12*'1-SETUP'!$V112),""))))</f>
        <v/>
      </c>
      <c r="BI63" s="10" t="str">
        <f>IF('1-SETUP'!$Q112="DAILY",BH63+'1-SETUP'!$V112,IF('1-SETUP'!$Q112="WEEKLY",BH63+'1-SETUP'!$V112*7,IF('1-SETUP'!$Q112="MONTHLY",EDATE(BH63,'1-SETUP'!$V112),IF('1-SETUP'!$Q112="YEARLY",EDATE(BH63,12*'1-SETUP'!$V112),""))))</f>
        <v/>
      </c>
      <c r="BJ63" s="10" t="str">
        <f>IF('1-SETUP'!$Q112="DAILY",BI63+'1-SETUP'!$V112,IF('1-SETUP'!$Q112="WEEKLY",BI63+'1-SETUP'!$V112*7,IF('1-SETUP'!$Q112="MONTHLY",EDATE(BI63,'1-SETUP'!$V112),IF('1-SETUP'!$Q112="YEARLY",EDATE(BI63,12*'1-SETUP'!$V112),""))))</f>
        <v/>
      </c>
      <c r="BK63" s="10" t="str">
        <f>IF('1-SETUP'!$Q112="DAILY",BJ63+'1-SETUP'!$V112,IF('1-SETUP'!$Q112="WEEKLY",BJ63+'1-SETUP'!$V112*7,IF('1-SETUP'!$Q112="MONTHLY",EDATE(BJ63,'1-SETUP'!$V112),IF('1-SETUP'!$Q112="YEARLY",EDATE(BJ63,12*'1-SETUP'!$V112),""))))</f>
        <v/>
      </c>
      <c r="BL63" s="10" t="str">
        <f>IF('1-SETUP'!$Q112="DAILY",BK63+'1-SETUP'!$V112,IF('1-SETUP'!$Q112="WEEKLY",BK63+'1-SETUP'!$V112*7,IF('1-SETUP'!$Q112="MONTHLY",EDATE(BK63,'1-SETUP'!$V112),IF('1-SETUP'!$Q112="YEARLY",EDATE(BK63,12*'1-SETUP'!$V112),""))))</f>
        <v/>
      </c>
      <c r="BM63" s="10" t="str">
        <f>IF('1-SETUP'!$Q112="DAILY",BL63+'1-SETUP'!$V112,IF('1-SETUP'!$Q112="WEEKLY",BL63+'1-SETUP'!$V112*7,IF('1-SETUP'!$Q112="MONTHLY",EDATE(BL63,'1-SETUP'!$V112),IF('1-SETUP'!$Q112="YEARLY",EDATE(BL63,12*'1-SETUP'!$V112),""))))</f>
        <v/>
      </c>
      <c r="BN63" s="10" t="str">
        <f>IF('1-SETUP'!$Q112="DAILY",BM63+'1-SETUP'!$V112,IF('1-SETUP'!$Q112="WEEKLY",BM63+'1-SETUP'!$V112*7,IF('1-SETUP'!$Q112="MONTHLY",EDATE(BM63,'1-SETUP'!$V112),IF('1-SETUP'!$Q112="YEARLY",EDATE(BM63,12*'1-SETUP'!$V112),""))))</f>
        <v/>
      </c>
      <c r="BO63" s="10" t="str">
        <f>IF('1-SETUP'!$Q112="DAILY",BN63+'1-SETUP'!$V112,IF('1-SETUP'!$Q112="WEEKLY",BN63+'1-SETUP'!$V112*7,IF('1-SETUP'!$Q112="MONTHLY",EDATE(BN63,'1-SETUP'!$V112),IF('1-SETUP'!$Q112="YEARLY",EDATE(BN63,12*'1-SETUP'!$V112),""))))</f>
        <v/>
      </c>
      <c r="BP63" s="10" t="str">
        <f>IF('1-SETUP'!$Q112="DAILY",BO63+'1-SETUP'!$V112,IF('1-SETUP'!$Q112="WEEKLY",BO63+'1-SETUP'!$V112*7,IF('1-SETUP'!$Q112="MONTHLY",EDATE(BO63,'1-SETUP'!$V112),IF('1-SETUP'!$Q112="YEARLY",EDATE(BO63,12*'1-SETUP'!$V112),""))))</f>
        <v/>
      </c>
      <c r="BQ63" s="10" t="str">
        <f>IF('1-SETUP'!$Q112="DAILY",BP63+'1-SETUP'!$V112,IF('1-SETUP'!$Q112="WEEKLY",BP63+'1-SETUP'!$V112*7,IF('1-SETUP'!$Q112="MONTHLY",EDATE(BP63,'1-SETUP'!$V112),IF('1-SETUP'!$Q112="YEARLY",EDATE(BP63,12*'1-SETUP'!$V112),""))))</f>
        <v/>
      </c>
      <c r="BR63" s="10" t="str">
        <f>IF('1-SETUP'!$Q112="DAILY",BQ63+'1-SETUP'!$V112,IF('1-SETUP'!$Q112="WEEKLY",BQ63+'1-SETUP'!$V112*7,IF('1-SETUP'!$Q112="MONTHLY",EDATE(BQ63,'1-SETUP'!$V112),IF('1-SETUP'!$Q112="YEARLY",EDATE(BQ63,12*'1-SETUP'!$V112),""))))</f>
        <v/>
      </c>
      <c r="BS63" s="10" t="str">
        <f>IF('1-SETUP'!$Q112="DAILY",BR63+'1-SETUP'!$V112,IF('1-SETUP'!$Q112="WEEKLY",BR63+'1-SETUP'!$V112*7,IF('1-SETUP'!$Q112="MONTHLY",EDATE(BR63,'1-SETUP'!$V112),IF('1-SETUP'!$Q112="YEARLY",EDATE(BR63,12*'1-SETUP'!$V112),""))))</f>
        <v/>
      </c>
      <c r="BT63" s="10" t="str">
        <f>IF('1-SETUP'!$Q112="DAILY",BS63+'1-SETUP'!$V112,IF('1-SETUP'!$Q112="WEEKLY",BS63+'1-SETUP'!$V112*7,IF('1-SETUP'!$Q112="MONTHLY",EDATE(BS63,'1-SETUP'!$V112),IF('1-SETUP'!$Q112="YEARLY",EDATE(BS63,12*'1-SETUP'!$V112),""))))</f>
        <v/>
      </c>
      <c r="BU63" s="10" t="str">
        <f>IF('1-SETUP'!$Q112="DAILY",BT63+'1-SETUP'!$V112,IF('1-SETUP'!$Q112="WEEKLY",BT63+'1-SETUP'!$V112*7,IF('1-SETUP'!$Q112="MONTHLY",EDATE(BT63,'1-SETUP'!$V112),IF('1-SETUP'!$Q112="YEARLY",EDATE(BT63,12*'1-SETUP'!$V112),""))))</f>
        <v/>
      </c>
      <c r="BV63" s="10" t="str">
        <f>IF('1-SETUP'!$Q112="DAILY",BU63+'1-SETUP'!$V112,IF('1-SETUP'!$Q112="WEEKLY",BU63+'1-SETUP'!$V112*7,IF('1-SETUP'!$Q112="MONTHLY",EDATE(BU63,'1-SETUP'!$V112),IF('1-SETUP'!$Q112="YEARLY",EDATE(BU63,12*'1-SETUP'!$V112),""))))</f>
        <v/>
      </c>
      <c r="BW63" s="10" t="str">
        <f>IF('1-SETUP'!$Q112="DAILY",BV63+'1-SETUP'!$V112,IF('1-SETUP'!$Q112="WEEKLY",BV63+'1-SETUP'!$V112*7,IF('1-SETUP'!$Q112="MONTHLY",EDATE(BV63,'1-SETUP'!$V112),IF('1-SETUP'!$Q112="YEARLY",EDATE(BV63,12*'1-SETUP'!$V112),""))))</f>
        <v/>
      </c>
      <c r="BX63" s="10" t="str">
        <f>IF('1-SETUP'!$Q112="DAILY",BW63+'1-SETUP'!$V112,IF('1-SETUP'!$Q112="WEEKLY",BW63+'1-SETUP'!$V112*7,IF('1-SETUP'!$Q112="MONTHLY",EDATE(BW63,'1-SETUP'!$V112),IF('1-SETUP'!$Q112="YEARLY",EDATE(BW63,12*'1-SETUP'!$V112),""))))</f>
        <v/>
      </c>
      <c r="BY63" s="10" t="str">
        <f>IF('1-SETUP'!$Q112="DAILY",BX63+'1-SETUP'!$V112,IF('1-SETUP'!$Q112="WEEKLY",BX63+'1-SETUP'!$V112*7,IF('1-SETUP'!$Q112="MONTHLY",EDATE(BX63,'1-SETUP'!$V112),IF('1-SETUP'!$Q112="YEARLY",EDATE(BX63,12*'1-SETUP'!$V112),""))))</f>
        <v/>
      </c>
      <c r="BZ63" s="10" t="str">
        <f>IF('1-SETUP'!$Q112="DAILY",BY63+'1-SETUP'!$V112,IF('1-SETUP'!$Q112="WEEKLY",BY63+'1-SETUP'!$V112*7,IF('1-SETUP'!$Q112="MONTHLY",EDATE(BY63,'1-SETUP'!$V112),IF('1-SETUP'!$Q112="YEARLY",EDATE(BY63,12*'1-SETUP'!$V112),""))))</f>
        <v/>
      </c>
      <c r="CA63" s="10" t="str">
        <f>IF('1-SETUP'!$Q112="DAILY",BZ63+'1-SETUP'!$V112,IF('1-SETUP'!$Q112="WEEKLY",BZ63+'1-SETUP'!$V112*7,IF('1-SETUP'!$Q112="MONTHLY",EDATE(BZ63,'1-SETUP'!$V112),IF('1-SETUP'!$Q112="YEARLY",EDATE(BZ63,12*'1-SETUP'!$V112),""))))</f>
        <v/>
      </c>
      <c r="CB63" s="10" t="str">
        <f>IF('1-SETUP'!$Q112="DAILY",CA63+'1-SETUP'!$V112,IF('1-SETUP'!$Q112="WEEKLY",CA63+'1-SETUP'!$V112*7,IF('1-SETUP'!$Q112="MONTHLY",EDATE(CA63,'1-SETUP'!$V112),IF('1-SETUP'!$Q112="YEARLY",EDATE(CA63,12*'1-SETUP'!$V112),""))))</f>
        <v/>
      </c>
      <c r="CC63" s="10" t="str">
        <f>IF('1-SETUP'!$Q112="DAILY",CB63+'1-SETUP'!$V112,IF('1-SETUP'!$Q112="WEEKLY",CB63+'1-SETUP'!$V112*7,IF('1-SETUP'!$Q112="MONTHLY",EDATE(CB63,'1-SETUP'!$V112),IF('1-SETUP'!$Q112="YEARLY",EDATE(CB63,12*'1-SETUP'!$V112),""))))</f>
        <v/>
      </c>
      <c r="CD63" s="10" t="str">
        <f>IF('1-SETUP'!$Q112="DAILY",CC63+'1-SETUP'!$V112,IF('1-SETUP'!$Q112="WEEKLY",CC63+'1-SETUP'!$V112*7,IF('1-SETUP'!$Q112="MONTHLY",EDATE(CC63,'1-SETUP'!$V112),IF('1-SETUP'!$Q112="YEARLY",EDATE(CC63,12*'1-SETUP'!$V112),""))))</f>
        <v/>
      </c>
      <c r="CE63" s="10" t="str">
        <f>IF('1-SETUP'!$Q112="DAILY",CD63+'1-SETUP'!$V112,IF('1-SETUP'!$Q112="WEEKLY",CD63+'1-SETUP'!$V112*7,IF('1-SETUP'!$Q112="MONTHLY",EDATE(CD63,'1-SETUP'!$V112),IF('1-SETUP'!$Q112="YEARLY",EDATE(CD63,12*'1-SETUP'!$V112),""))))</f>
        <v/>
      </c>
      <c r="CF63" s="10" t="str">
        <f>IF('1-SETUP'!$Q112="DAILY",CE63+'1-SETUP'!$V112,IF('1-SETUP'!$Q112="WEEKLY",CE63+'1-SETUP'!$V112*7,IF('1-SETUP'!$Q112="MONTHLY",EDATE(CE63,'1-SETUP'!$V112),IF('1-SETUP'!$Q112="YEARLY",EDATE(CE63,12*'1-SETUP'!$V112),""))))</f>
        <v/>
      </c>
      <c r="CG63" s="10" t="str">
        <f>IF('1-SETUP'!$Q112="DAILY",CF63+'1-SETUP'!$V112,IF('1-SETUP'!$Q112="WEEKLY",CF63+'1-SETUP'!$V112*7,IF('1-SETUP'!$Q112="MONTHLY",EDATE(CF63,'1-SETUP'!$V112),IF('1-SETUP'!$Q112="YEARLY",EDATE(CF63,12*'1-SETUP'!$V112),""))))</f>
        <v/>
      </c>
      <c r="CH63" s="10" t="str">
        <f>IF('1-SETUP'!$Q112="DAILY",CG63+'1-SETUP'!$V112,IF('1-SETUP'!$Q112="WEEKLY",CG63+'1-SETUP'!$V112*7,IF('1-SETUP'!$Q112="MONTHLY",EDATE(CG63,'1-SETUP'!$V112),IF('1-SETUP'!$Q112="YEARLY",EDATE(CG63,12*'1-SETUP'!$V112),""))))</f>
        <v/>
      </c>
      <c r="CI63" s="10" t="str">
        <f>IF('1-SETUP'!$Q112="DAILY",CH63+'1-SETUP'!$V112,IF('1-SETUP'!$Q112="WEEKLY",CH63+'1-SETUP'!$V112*7,IF('1-SETUP'!$Q112="MONTHLY",EDATE(CH63,'1-SETUP'!$V112),IF('1-SETUP'!$Q112="YEARLY",EDATE(CH63,12*'1-SETUP'!$V112),""))))</f>
        <v/>
      </c>
      <c r="CJ63" s="10" t="str">
        <f>IF('1-SETUP'!$Q112="DAILY",CI63+'1-SETUP'!$V112,IF('1-SETUP'!$Q112="WEEKLY",CI63+'1-SETUP'!$V112*7,IF('1-SETUP'!$Q112="MONTHLY",EDATE(CI63,'1-SETUP'!$V112),IF('1-SETUP'!$Q112="YEARLY",EDATE(CI63,12*'1-SETUP'!$V112),""))))</f>
        <v/>
      </c>
      <c r="CK63" s="10" t="str">
        <f>IF('1-SETUP'!$Q112="DAILY",CJ63+'1-SETUP'!$V112,IF('1-SETUP'!$Q112="WEEKLY",CJ63+'1-SETUP'!$V112*7,IF('1-SETUP'!$Q112="MONTHLY",EDATE(CJ63,'1-SETUP'!$V112),IF('1-SETUP'!$Q112="YEARLY",EDATE(CJ63,12*'1-SETUP'!$V112),""))))</f>
        <v/>
      </c>
      <c r="CL63" s="10" t="str">
        <f>IF('1-SETUP'!$Q112="DAILY",CK63+'1-SETUP'!$V112,IF('1-SETUP'!$Q112="WEEKLY",CK63+'1-SETUP'!$V112*7,IF('1-SETUP'!$Q112="MONTHLY",EDATE(CK63,'1-SETUP'!$V112),IF('1-SETUP'!$Q112="YEARLY",EDATE(CK63,12*'1-SETUP'!$V112),""))))</f>
        <v/>
      </c>
      <c r="CM63" s="10" t="str">
        <f>IF('1-SETUP'!$Q112="DAILY",CL63+'1-SETUP'!$V112,IF('1-SETUP'!$Q112="WEEKLY",CL63+'1-SETUP'!$V112*7,IF('1-SETUP'!$Q112="MONTHLY",EDATE(CL63,'1-SETUP'!$V112),IF('1-SETUP'!$Q112="YEARLY",EDATE(CL63,12*'1-SETUP'!$V112),""))))</f>
        <v/>
      </c>
      <c r="CN63" s="10" t="str">
        <f>IF('1-SETUP'!$Q112="DAILY",CM63+'1-SETUP'!$V112,IF('1-SETUP'!$Q112="WEEKLY",CM63+'1-SETUP'!$V112*7,IF('1-SETUP'!$Q112="MONTHLY",EDATE(CM63,'1-SETUP'!$V112),IF('1-SETUP'!$Q112="YEARLY",EDATE(CM63,12*'1-SETUP'!$V112),""))))</f>
        <v/>
      </c>
      <c r="CO63" s="10" t="str">
        <f>IF('1-SETUP'!$Q112="DAILY",CN63+'1-SETUP'!$V112,IF('1-SETUP'!$Q112="WEEKLY",CN63+'1-SETUP'!$V112*7,IF('1-SETUP'!$Q112="MONTHLY",EDATE(CN63,'1-SETUP'!$V112),IF('1-SETUP'!$Q112="YEARLY",EDATE(CN63,12*'1-SETUP'!$V112),""))))</f>
        <v/>
      </c>
      <c r="CP63" s="10" t="str">
        <f>IF('1-SETUP'!$Q112="DAILY",CO63+'1-SETUP'!$V112,IF('1-SETUP'!$Q112="WEEKLY",CO63+'1-SETUP'!$V112*7,IF('1-SETUP'!$Q112="MONTHLY",EDATE(CO63,'1-SETUP'!$V112),IF('1-SETUP'!$Q112="YEARLY",EDATE(CO63,12*'1-SETUP'!$V112),""))))</f>
        <v/>
      </c>
      <c r="CQ63" s="10" t="str">
        <f>IF('1-SETUP'!$Q112="DAILY",CP63+'1-SETUP'!$V112,IF('1-SETUP'!$Q112="WEEKLY",CP63+'1-SETUP'!$V112*7,IF('1-SETUP'!$Q112="MONTHLY",EDATE(CP63,'1-SETUP'!$V112),IF('1-SETUP'!$Q112="YEARLY",EDATE(CP63,12*'1-SETUP'!$V112),""))))</f>
        <v/>
      </c>
      <c r="CR63" s="10" t="str">
        <f>IF('1-SETUP'!$Q112="DAILY",CQ63+'1-SETUP'!$V112,IF('1-SETUP'!$Q112="WEEKLY",CQ63+'1-SETUP'!$V112*7,IF('1-SETUP'!$Q112="MONTHLY",EDATE(CQ63,'1-SETUP'!$V112),IF('1-SETUP'!$Q112="YEARLY",EDATE(CQ63,12*'1-SETUP'!$V112),""))))</f>
        <v/>
      </c>
      <c r="CS63" s="10" t="str">
        <f>IF('1-SETUP'!$Q112="DAILY",CR63+'1-SETUP'!$V112,IF('1-SETUP'!$Q112="WEEKLY",CR63+'1-SETUP'!$V112*7,IF('1-SETUP'!$Q112="MONTHLY",EDATE(CR63,'1-SETUP'!$V112),IF('1-SETUP'!$Q112="YEARLY",EDATE(CR63,12*'1-SETUP'!$V112),""))))</f>
        <v/>
      </c>
      <c r="CT63" s="10" t="str">
        <f>IF('1-SETUP'!$Q112="DAILY",CS63+'1-SETUP'!$V112,IF('1-SETUP'!$Q112="WEEKLY",CS63+'1-SETUP'!$V112*7,IF('1-SETUP'!$Q112="MONTHLY",EDATE(CS63,'1-SETUP'!$V112),IF('1-SETUP'!$Q112="YEARLY",EDATE(CS63,12*'1-SETUP'!$V112),""))))</f>
        <v/>
      </c>
      <c r="CU63" s="10" t="str">
        <f>IF('1-SETUP'!$Q112="DAILY",CT63+'1-SETUP'!$V112,IF('1-SETUP'!$Q112="WEEKLY",CT63+'1-SETUP'!$V112*7,IF('1-SETUP'!$Q112="MONTHLY",EDATE(CT63,'1-SETUP'!$V112),IF('1-SETUP'!$Q112="YEARLY",EDATE(CT63,12*'1-SETUP'!$V112),""))))</f>
        <v/>
      </c>
      <c r="CV63" s="10" t="str">
        <f>IF('1-SETUP'!$Q112="DAILY",CU63+'1-SETUP'!$V112,IF('1-SETUP'!$Q112="WEEKLY",CU63+'1-SETUP'!$V112*7,IF('1-SETUP'!$Q112="MONTHLY",EDATE(CU63,'1-SETUP'!$V112),IF('1-SETUP'!$Q112="YEARLY",EDATE(CU63,12*'1-SETUP'!$V112),""))))</f>
        <v/>
      </c>
      <c r="CW63" s="10" t="str">
        <f>IF('1-SETUP'!$Q112="DAILY",CV63+'1-SETUP'!$V112,IF('1-SETUP'!$Q112="WEEKLY",CV63+'1-SETUP'!$V112*7,IF('1-SETUP'!$Q112="MONTHLY",EDATE(CV63,'1-SETUP'!$V112),IF('1-SETUP'!$Q112="YEARLY",EDATE(CV63,12*'1-SETUP'!$V112),""))))</f>
        <v/>
      </c>
      <c r="CX63" s="10" t="str">
        <f>IF('1-SETUP'!$Q112="DAILY",CW63+'1-SETUP'!$V112,IF('1-SETUP'!$Q112="WEEKLY",CW63+'1-SETUP'!$V112*7,IF('1-SETUP'!$Q112="MONTHLY",EDATE(CW63,'1-SETUP'!$V112),IF('1-SETUP'!$Q112="YEARLY",EDATE(CW63,12*'1-SETUP'!$V112),""))))</f>
        <v/>
      </c>
      <c r="CY63" s="10" t="str">
        <f>IF('1-SETUP'!$Q112="DAILY",CX63+'1-SETUP'!$V112,IF('1-SETUP'!$Q112="WEEKLY",CX63+'1-SETUP'!$V112*7,IF('1-SETUP'!$Q112="MONTHLY",EDATE(CX63,'1-SETUP'!$V112),IF('1-SETUP'!$Q112="YEARLY",EDATE(CX63,12*'1-SETUP'!$V112),""))))</f>
        <v/>
      </c>
      <c r="CZ63" s="10" t="str">
        <f>IF('1-SETUP'!$Q112="DAILY",CY63+'1-SETUP'!$V112,IF('1-SETUP'!$Q112="WEEKLY",CY63+'1-SETUP'!$V112*7,IF('1-SETUP'!$Q112="MONTHLY",EDATE(CY63,'1-SETUP'!$V112),IF('1-SETUP'!$Q112="YEARLY",EDATE(CY63,12*'1-SETUP'!$V112),""))))</f>
        <v/>
      </c>
      <c r="DA63" s="10" t="str">
        <f>IF('1-SETUP'!$Q112="DAILY",CZ63+'1-SETUP'!$V112,IF('1-SETUP'!$Q112="WEEKLY",CZ63+'1-SETUP'!$V112*7,IF('1-SETUP'!$Q112="MONTHLY",EDATE(CZ63,'1-SETUP'!$V112),IF('1-SETUP'!$Q112="YEARLY",EDATE(CZ63,12*'1-SETUP'!$V112),""))))</f>
        <v/>
      </c>
      <c r="DB63" s="10" t="str">
        <f>IF('1-SETUP'!$Q112="DAILY",DA63+'1-SETUP'!$V112,IF('1-SETUP'!$Q112="WEEKLY",DA63+'1-SETUP'!$V112*7,IF('1-SETUP'!$Q112="MONTHLY",EDATE(DA63,'1-SETUP'!$V112),IF('1-SETUP'!$Q112="YEARLY",EDATE(DA63,12*'1-SETUP'!$V112),""))))</f>
        <v/>
      </c>
      <c r="DC63" s="10" t="str">
        <f>IF('1-SETUP'!$Q112="DAILY",DB63+'1-SETUP'!$V112,IF('1-SETUP'!$Q112="WEEKLY",DB63+'1-SETUP'!$V112*7,IF('1-SETUP'!$Q112="MONTHLY",EDATE(DB63,'1-SETUP'!$V112),IF('1-SETUP'!$Q112="YEARLY",EDATE(DB63,12*'1-SETUP'!$V112),""))))</f>
        <v/>
      </c>
      <c r="DD63" s="10" t="str">
        <f>IF('1-SETUP'!$Q112="DAILY",DC63+'1-SETUP'!$V112,IF('1-SETUP'!$Q112="WEEKLY",DC63+'1-SETUP'!$V112*7,IF('1-SETUP'!$Q112="MONTHLY",EDATE(DC63,'1-SETUP'!$V112),IF('1-SETUP'!$Q112="YEARLY",EDATE(DC63,12*'1-SETUP'!$V112),""))))</f>
        <v/>
      </c>
      <c r="DE63" s="10" t="str">
        <f>IF('1-SETUP'!$Q112="DAILY",DD63+'1-SETUP'!$V112,IF('1-SETUP'!$Q112="WEEKLY",DD63+'1-SETUP'!$V112*7,IF('1-SETUP'!$Q112="MONTHLY",EDATE(DD63,'1-SETUP'!$V112),IF('1-SETUP'!$Q112="YEARLY",EDATE(DD63,12*'1-SETUP'!$V112),""))))</f>
        <v/>
      </c>
      <c r="DF63" s="10" t="str">
        <f>IF('1-SETUP'!$Q112="DAILY",DE63+'1-SETUP'!$V112,IF('1-SETUP'!$Q112="WEEKLY",DE63+'1-SETUP'!$V112*7,IF('1-SETUP'!$Q112="MONTHLY",EDATE(DE63,'1-SETUP'!$V112),IF('1-SETUP'!$Q112="YEARLY",EDATE(DE63,12*'1-SETUP'!$V112),""))))</f>
        <v/>
      </c>
      <c r="DG63" s="10" t="str">
        <f>IF('1-SETUP'!$Q112="DAILY",DF63+'1-SETUP'!$V112,IF('1-SETUP'!$Q112="WEEKLY",DF63+'1-SETUP'!$V112*7,IF('1-SETUP'!$Q112="MONTHLY",EDATE(DF63,'1-SETUP'!$V112),IF('1-SETUP'!$Q112="YEARLY",EDATE(DF63,12*'1-SETUP'!$V112),""))))</f>
        <v/>
      </c>
      <c r="DH63" s="10" t="str">
        <f>IF('1-SETUP'!$Q112="DAILY",DG63+'1-SETUP'!$V112,IF('1-SETUP'!$Q112="WEEKLY",DG63+'1-SETUP'!$V112*7,IF('1-SETUP'!$Q112="MONTHLY",EDATE(DG63,'1-SETUP'!$V112),IF('1-SETUP'!$Q112="YEARLY",EDATE(DG63,12*'1-SETUP'!$V112),""))))</f>
        <v/>
      </c>
      <c r="DI63" s="10" t="str">
        <f>IF('1-SETUP'!$Q112="DAILY",DH63+'1-SETUP'!$V112,IF('1-SETUP'!$Q112="WEEKLY",DH63+'1-SETUP'!$V112*7,IF('1-SETUP'!$Q112="MONTHLY",EDATE(DH63,'1-SETUP'!$V112),IF('1-SETUP'!$Q112="YEARLY",EDATE(DH63,12*'1-SETUP'!$V112),""))))</f>
        <v/>
      </c>
      <c r="DJ63" s="10" t="str">
        <f>IF('1-SETUP'!$Q112="DAILY",DI63+'1-SETUP'!$V112,IF('1-SETUP'!$Q112="WEEKLY",DI63+'1-SETUP'!$V112*7,IF('1-SETUP'!$Q112="MONTHLY",EDATE(DI63,'1-SETUP'!$V112),IF('1-SETUP'!$Q112="YEARLY",EDATE(DI63,12*'1-SETUP'!$V112),""))))</f>
        <v/>
      </c>
      <c r="DK63" s="10" t="str">
        <f>IF('1-SETUP'!$Q112="DAILY",DJ63+'1-SETUP'!$V112,IF('1-SETUP'!$Q112="WEEKLY",DJ63+'1-SETUP'!$V112*7,IF('1-SETUP'!$Q112="MONTHLY",EDATE(DJ63,'1-SETUP'!$V112),IF('1-SETUP'!$Q112="YEARLY",EDATE(DJ63,12*'1-SETUP'!$V112),""))))</f>
        <v/>
      </c>
      <c r="DL63" s="10" t="str">
        <f>IF('1-SETUP'!$Q112="DAILY",DK63+'1-SETUP'!$V112,IF('1-SETUP'!$Q112="WEEKLY",DK63+'1-SETUP'!$V112*7,IF('1-SETUP'!$Q112="MONTHLY",EDATE(DK63,'1-SETUP'!$V112),IF('1-SETUP'!$Q112="YEARLY",EDATE(DK63,12*'1-SETUP'!$V112),""))))</f>
        <v/>
      </c>
      <c r="DM63" s="10" t="str">
        <f>IF('1-SETUP'!$Q112="DAILY",DL63+'1-SETUP'!$V112,IF('1-SETUP'!$Q112="WEEKLY",DL63+'1-SETUP'!$V112*7,IF('1-SETUP'!$Q112="MONTHLY",EDATE(DL63,'1-SETUP'!$V112),IF('1-SETUP'!$Q112="YEARLY",EDATE(DL63,12*'1-SETUP'!$V112),""))))</f>
        <v/>
      </c>
      <c r="DN63" s="10" t="str">
        <f>IF('1-SETUP'!$Q112="DAILY",DM63+'1-SETUP'!$V112,IF('1-SETUP'!$Q112="WEEKLY",DM63+'1-SETUP'!$V112*7,IF('1-SETUP'!$Q112="MONTHLY",EDATE(DM63,'1-SETUP'!$V112),IF('1-SETUP'!$Q112="YEARLY",EDATE(DM63,12*'1-SETUP'!$V112),""))))</f>
        <v/>
      </c>
      <c r="DO63" s="10" t="str">
        <f>IF('1-SETUP'!$Q112="DAILY",DN63+'1-SETUP'!$V112,IF('1-SETUP'!$Q112="WEEKLY",DN63+'1-SETUP'!$V112*7,IF('1-SETUP'!$Q112="MONTHLY",EDATE(DN63,'1-SETUP'!$V112),IF('1-SETUP'!$Q112="YEARLY",EDATE(DN63,12*'1-SETUP'!$V112),""))))</f>
        <v/>
      </c>
      <c r="DP63" s="10" t="str">
        <f>IF('1-SETUP'!$Q112="DAILY",DO63+'1-SETUP'!$V112,IF('1-SETUP'!$Q112="WEEKLY",DO63+'1-SETUP'!$V112*7,IF('1-SETUP'!$Q112="MONTHLY",EDATE(DO63,'1-SETUP'!$V112),IF('1-SETUP'!$Q112="YEARLY",EDATE(DO63,12*'1-SETUP'!$V112),""))))</f>
        <v/>
      </c>
      <c r="DQ63" s="10" t="str">
        <f>IF('1-SETUP'!$Q112="DAILY",DP63+'1-SETUP'!$V112,IF('1-SETUP'!$Q112="WEEKLY",DP63+'1-SETUP'!$V112*7,IF('1-SETUP'!$Q112="MONTHLY",EDATE(DP63,'1-SETUP'!$V112),IF('1-SETUP'!$Q112="YEARLY",EDATE(DP63,12*'1-SETUP'!$V112),""))))</f>
        <v/>
      </c>
      <c r="DR63" s="10" t="str">
        <f>IF('1-SETUP'!$Q112="DAILY",DQ63+'1-SETUP'!$V112,IF('1-SETUP'!$Q112="WEEKLY",DQ63+'1-SETUP'!$V112*7,IF('1-SETUP'!$Q112="MONTHLY",EDATE(DQ63,'1-SETUP'!$V112),IF('1-SETUP'!$Q112="YEARLY",EDATE(DQ63,12*'1-SETUP'!$V112),""))))</f>
        <v/>
      </c>
      <c r="DS63" s="10" t="str">
        <f>IF('1-SETUP'!$Q112="DAILY",DR63+'1-SETUP'!$V112,IF('1-SETUP'!$Q112="WEEKLY",DR63+'1-SETUP'!$V112*7,IF('1-SETUP'!$Q112="MONTHLY",EDATE(DR63,'1-SETUP'!$V112),IF('1-SETUP'!$Q112="YEARLY",EDATE(DR63,12*'1-SETUP'!$V112),""))))</f>
        <v/>
      </c>
      <c r="DT63" s="10" t="str">
        <f>IF('1-SETUP'!$Q112="DAILY",DS63+'1-SETUP'!$V112,IF('1-SETUP'!$Q112="WEEKLY",DS63+'1-SETUP'!$V112*7,IF('1-SETUP'!$Q112="MONTHLY",EDATE(DS63,'1-SETUP'!$V112),IF('1-SETUP'!$Q112="YEARLY",EDATE(DS63,12*'1-SETUP'!$V112),""))))</f>
        <v/>
      </c>
      <c r="DU63" s="10" t="str">
        <f>IF('1-SETUP'!$Q112="DAILY",DT63+'1-SETUP'!$V112,IF('1-SETUP'!$Q112="WEEKLY",DT63+'1-SETUP'!$V112*7,IF('1-SETUP'!$Q112="MONTHLY",EDATE(DT63,'1-SETUP'!$V112),IF('1-SETUP'!$Q112="YEARLY",EDATE(DT63,12*'1-SETUP'!$V112),""))))</f>
        <v/>
      </c>
      <c r="DV63" s="10" t="str">
        <f>IF('1-SETUP'!$Q112="DAILY",DU63+'1-SETUP'!$V112,IF('1-SETUP'!$Q112="WEEKLY",DU63+'1-SETUP'!$V112*7,IF('1-SETUP'!$Q112="MONTHLY",EDATE(DU63,'1-SETUP'!$V112),IF('1-SETUP'!$Q112="YEARLY",EDATE(DU63,12*'1-SETUP'!$V112),""))))</f>
        <v/>
      </c>
      <c r="DW63" s="10" t="str">
        <f>IF('1-SETUP'!$Q112="DAILY",DV63+'1-SETUP'!$V112,IF('1-SETUP'!$Q112="WEEKLY",DV63+'1-SETUP'!$V112*7,IF('1-SETUP'!$Q112="MONTHLY",EDATE(DV63,'1-SETUP'!$V112),IF('1-SETUP'!$Q112="YEARLY",EDATE(DV63,12*'1-SETUP'!$V112),""))))</f>
        <v/>
      </c>
      <c r="DX63" s="10" t="str">
        <f>IF('1-SETUP'!$Q112="DAILY",DW63+'1-SETUP'!$V112,IF('1-SETUP'!$Q112="WEEKLY",DW63+'1-SETUP'!$V112*7,IF('1-SETUP'!$Q112="MONTHLY",EDATE(DW63,'1-SETUP'!$V112),IF('1-SETUP'!$Q112="YEARLY",EDATE(DW63,12*'1-SETUP'!$V112),""))))</f>
        <v/>
      </c>
      <c r="DY63" s="10" t="str">
        <f>IF('1-SETUP'!$Q112="DAILY",DX63+'1-SETUP'!$V112,IF('1-SETUP'!$Q112="WEEKLY",DX63+'1-SETUP'!$V112*7,IF('1-SETUP'!$Q112="MONTHLY",EDATE(DX63,'1-SETUP'!$V112),IF('1-SETUP'!$Q112="YEARLY",EDATE(DX63,12*'1-SETUP'!$V112),""))))</f>
        <v/>
      </c>
      <c r="DZ63" s="10" t="str">
        <f>IF('1-SETUP'!$Q112="DAILY",DY63+'1-SETUP'!$V112,IF('1-SETUP'!$Q112="WEEKLY",DY63+'1-SETUP'!$V112*7,IF('1-SETUP'!$Q112="MONTHLY",EDATE(DY63,'1-SETUP'!$V112),IF('1-SETUP'!$Q112="YEARLY",EDATE(DY63,12*'1-SETUP'!$V112),""))))</f>
        <v/>
      </c>
      <c r="EA63" s="10" t="str">
        <f>IF('1-SETUP'!$Q112="DAILY",DZ63+'1-SETUP'!$V112,IF('1-SETUP'!$Q112="WEEKLY",DZ63+'1-SETUP'!$V112*7,IF('1-SETUP'!$Q112="MONTHLY",EDATE(DZ63,'1-SETUP'!$V112),IF('1-SETUP'!$Q112="YEARLY",EDATE(DZ63,12*'1-SETUP'!$V112),""))))</f>
        <v/>
      </c>
      <c r="EB63" s="10" t="str">
        <f>IF('1-SETUP'!$Q112="DAILY",EA63+'1-SETUP'!$V112,IF('1-SETUP'!$Q112="WEEKLY",EA63+'1-SETUP'!$V112*7,IF('1-SETUP'!$Q112="MONTHLY",EDATE(EA63,'1-SETUP'!$V112),IF('1-SETUP'!$Q112="YEARLY",EDATE(EA63,12*'1-SETUP'!$V112),""))))</f>
        <v/>
      </c>
      <c r="EC63" s="10" t="str">
        <f>IF('1-SETUP'!$Q112="DAILY",EB63+'1-SETUP'!$V112,IF('1-SETUP'!$Q112="WEEKLY",EB63+'1-SETUP'!$V112*7,IF('1-SETUP'!$Q112="MONTHLY",EDATE(EB63,'1-SETUP'!$V112),IF('1-SETUP'!$Q112="YEARLY",EDATE(EB63,12*'1-SETUP'!$V112),""))))</f>
        <v/>
      </c>
      <c r="ED63" s="10" t="str">
        <f>IF('1-SETUP'!$Q112="DAILY",EC63+'1-SETUP'!$V112,IF('1-SETUP'!$Q112="WEEKLY",EC63+'1-SETUP'!$V112*7,IF('1-SETUP'!$Q112="MONTHLY",EDATE(EC63,'1-SETUP'!$V112),IF('1-SETUP'!$Q112="YEARLY",EDATE(EC63,12*'1-SETUP'!$V112),""))))</f>
        <v/>
      </c>
      <c r="EE63" s="10" t="str">
        <f>IF('1-SETUP'!$Q112="DAILY",ED63+'1-SETUP'!$V112,IF('1-SETUP'!$Q112="WEEKLY",ED63+'1-SETUP'!$V112*7,IF('1-SETUP'!$Q112="MONTHLY",EDATE(ED63,'1-SETUP'!$V112),IF('1-SETUP'!$Q112="YEARLY",EDATE(ED63,12*'1-SETUP'!$V112),""))))</f>
        <v/>
      </c>
      <c r="EF63" s="10" t="str">
        <f>IF('1-SETUP'!$Q112="DAILY",EE63+'1-SETUP'!$V112,IF('1-SETUP'!$Q112="WEEKLY",EE63+'1-SETUP'!$V112*7,IF('1-SETUP'!$Q112="MONTHLY",EDATE(EE63,'1-SETUP'!$V112),IF('1-SETUP'!$Q112="YEARLY",EDATE(EE63,12*'1-SETUP'!$V112),""))))</f>
        <v/>
      </c>
      <c r="EG63" s="10" t="str">
        <f>IF('1-SETUP'!$Q112="DAILY",EF63+'1-SETUP'!$V112,IF('1-SETUP'!$Q112="WEEKLY",EF63+'1-SETUP'!$V112*7,IF('1-SETUP'!$Q112="MONTHLY",EDATE(EF63,'1-SETUP'!$V112),IF('1-SETUP'!$Q112="YEARLY",EDATE(EF63,12*'1-SETUP'!$V112),""))))</f>
        <v/>
      </c>
      <c r="EH63" s="10" t="str">
        <f>IF('1-SETUP'!$Q112="DAILY",EG63+'1-SETUP'!$V112,IF('1-SETUP'!$Q112="WEEKLY",EG63+'1-SETUP'!$V112*7,IF('1-SETUP'!$Q112="MONTHLY",EDATE(EG63,'1-SETUP'!$V112),IF('1-SETUP'!$Q112="YEARLY",EDATE(EG63,12*'1-SETUP'!$V112),""))))</f>
        <v/>
      </c>
      <c r="EI63" s="10" t="str">
        <f>IF('1-SETUP'!$Q112="DAILY",EH63+'1-SETUP'!$V112,IF('1-SETUP'!$Q112="WEEKLY",EH63+'1-SETUP'!$V112*7,IF('1-SETUP'!$Q112="MONTHLY",EDATE(EH63,'1-SETUP'!$V112),IF('1-SETUP'!$Q112="YEARLY",EDATE(EH63,12*'1-SETUP'!$V112),""))))</f>
        <v/>
      </c>
      <c r="EJ63" s="10" t="str">
        <f>IF('1-SETUP'!$Q112="DAILY",EI63+'1-SETUP'!$V112,IF('1-SETUP'!$Q112="WEEKLY",EI63+'1-SETUP'!$V112*7,IF('1-SETUP'!$Q112="MONTHLY",EDATE(EI63,'1-SETUP'!$V112),IF('1-SETUP'!$Q112="YEARLY",EDATE(EI63,12*'1-SETUP'!$V112),""))))</f>
        <v/>
      </c>
      <c r="EK63" s="10" t="str">
        <f>IF('1-SETUP'!$Q112="DAILY",EJ63+'1-SETUP'!$V112,IF('1-SETUP'!$Q112="WEEKLY",EJ63+'1-SETUP'!$V112*7,IF('1-SETUP'!$Q112="MONTHLY",EDATE(EJ63,'1-SETUP'!$V112),IF('1-SETUP'!$Q112="YEARLY",EDATE(EJ63,12*'1-SETUP'!$V112),""))))</f>
        <v/>
      </c>
      <c r="EL63" s="10" t="str">
        <f>IF('1-SETUP'!$Q112="DAILY",EK63+'1-SETUP'!$V112,IF('1-SETUP'!$Q112="WEEKLY",EK63+'1-SETUP'!$V112*7,IF('1-SETUP'!$Q112="MONTHLY",EDATE(EK63,'1-SETUP'!$V112),IF('1-SETUP'!$Q112="YEARLY",EDATE(EK63,12*'1-SETUP'!$V112),""))))</f>
        <v/>
      </c>
      <c r="EM63" s="10" t="str">
        <f>IF('1-SETUP'!$Q112="DAILY",EL63+'1-SETUP'!$V112,IF('1-SETUP'!$Q112="WEEKLY",EL63+'1-SETUP'!$V112*7,IF('1-SETUP'!$Q112="MONTHLY",EDATE(EL63,'1-SETUP'!$V112),IF('1-SETUP'!$Q112="YEARLY",EDATE(EL63,12*'1-SETUP'!$V112),""))))</f>
        <v/>
      </c>
      <c r="EN63" s="10" t="str">
        <f>IF('1-SETUP'!$Q112="DAILY",EM63+'1-SETUP'!$V112,IF('1-SETUP'!$Q112="WEEKLY",EM63+'1-SETUP'!$V112*7,IF('1-SETUP'!$Q112="MONTHLY",EDATE(EM63,'1-SETUP'!$V112),IF('1-SETUP'!$Q112="YEARLY",EDATE(EM63,12*'1-SETUP'!$V112),""))))</f>
        <v/>
      </c>
      <c r="EO63" s="10" t="str">
        <f>IF('1-SETUP'!$Q112="DAILY",EN63+'1-SETUP'!$V112,IF('1-SETUP'!$Q112="WEEKLY",EN63+'1-SETUP'!$V112*7,IF('1-SETUP'!$Q112="MONTHLY",EDATE(EN63,'1-SETUP'!$V112),IF('1-SETUP'!$Q112="YEARLY",EDATE(EN63,12*'1-SETUP'!$V112),""))))</f>
        <v/>
      </c>
      <c r="EP63" s="10" t="str">
        <f>IF('1-SETUP'!$Q112="DAILY",EO63+'1-SETUP'!$V112,IF('1-SETUP'!$Q112="WEEKLY",EO63+'1-SETUP'!$V112*7,IF('1-SETUP'!$Q112="MONTHLY",EDATE(EO63,'1-SETUP'!$V112),IF('1-SETUP'!$Q112="YEARLY",EDATE(EO63,12*'1-SETUP'!$V112),""))))</f>
        <v/>
      </c>
      <c r="EQ63" s="10" t="str">
        <f>IF('1-SETUP'!$Q112="DAILY",EP63+'1-SETUP'!$V112,IF('1-SETUP'!$Q112="WEEKLY",EP63+'1-SETUP'!$V112*7,IF('1-SETUP'!$Q112="MONTHLY",EDATE(EP63,'1-SETUP'!$V112),IF('1-SETUP'!$Q112="YEARLY",EDATE(EP63,12*'1-SETUP'!$V112),""))))</f>
        <v/>
      </c>
      <c r="ER63" s="10" t="str">
        <f>IF('1-SETUP'!$Q112="DAILY",EQ63+'1-SETUP'!$V112,IF('1-SETUP'!$Q112="WEEKLY",EQ63+'1-SETUP'!$V112*7,IF('1-SETUP'!$Q112="MONTHLY",EDATE(EQ63,'1-SETUP'!$V112),IF('1-SETUP'!$Q112="YEARLY",EDATE(EQ63,12*'1-SETUP'!$V112),""))))</f>
        <v/>
      </c>
      <c r="ES63" s="10" t="str">
        <f>IF('1-SETUP'!$Q112="DAILY",ER63+'1-SETUP'!$V112,IF('1-SETUP'!$Q112="WEEKLY",ER63+'1-SETUP'!$V112*7,IF('1-SETUP'!$Q112="MONTHLY",EDATE(ER63,'1-SETUP'!$V112),IF('1-SETUP'!$Q112="YEARLY",EDATE(ER63,12*'1-SETUP'!$V112),""))))</f>
        <v/>
      </c>
      <c r="ET63" s="10" t="str">
        <f>IF('1-SETUP'!$Q112="DAILY",ES63+'1-SETUP'!$V112,IF('1-SETUP'!$Q112="WEEKLY",ES63+'1-SETUP'!$V112*7,IF('1-SETUP'!$Q112="MONTHLY",EDATE(ES63,'1-SETUP'!$V112),IF('1-SETUP'!$Q112="YEARLY",EDATE(ES63,12*'1-SETUP'!$V112),""))))</f>
        <v/>
      </c>
      <c r="EU63" s="10" t="str">
        <f>IF('1-SETUP'!$Q112="DAILY",ET63+'1-SETUP'!$V112,IF('1-SETUP'!$Q112="WEEKLY",ET63+'1-SETUP'!$V112*7,IF('1-SETUP'!$Q112="MONTHLY",EDATE(ET63,'1-SETUP'!$V112),IF('1-SETUP'!$Q112="YEARLY",EDATE(ET63,12*'1-SETUP'!$V112),""))))</f>
        <v/>
      </c>
      <c r="EV63" s="10" t="str">
        <f>IF('1-SETUP'!$Q112="DAILY",EU63+'1-SETUP'!$V112,IF('1-SETUP'!$Q112="WEEKLY",EU63+'1-SETUP'!$V112*7,IF('1-SETUP'!$Q112="MONTHLY",EDATE(EU63,'1-SETUP'!$V112),IF('1-SETUP'!$Q112="YEARLY",EDATE(EU63,12*'1-SETUP'!$V112),""))))</f>
        <v/>
      </c>
      <c r="EW63" s="10" t="str">
        <f>IF('1-SETUP'!$Q112="DAILY",EV63+'1-SETUP'!$V112,IF('1-SETUP'!$Q112="WEEKLY",EV63+'1-SETUP'!$V112*7,IF('1-SETUP'!$Q112="MONTHLY",EDATE(EV63,'1-SETUP'!$V112),IF('1-SETUP'!$Q112="YEARLY",EDATE(EV63,12*'1-SETUP'!$V112),""))))</f>
        <v/>
      </c>
      <c r="EX63" s="10" t="str">
        <f>IF('1-SETUP'!$Q112="DAILY",EW63+'1-SETUP'!$V112,IF('1-SETUP'!$Q112="WEEKLY",EW63+'1-SETUP'!$V112*7,IF('1-SETUP'!$Q112="MONTHLY",EDATE(EW63,'1-SETUP'!$V112),IF('1-SETUP'!$Q112="YEARLY",EDATE(EW63,12*'1-SETUP'!$V112),""))))</f>
        <v/>
      </c>
      <c r="EY63" s="10" t="str">
        <f>IF('1-SETUP'!$Q112="DAILY",EX63+'1-SETUP'!$V112,IF('1-SETUP'!$Q112="WEEKLY",EX63+'1-SETUP'!$V112*7,IF('1-SETUP'!$Q112="MONTHLY",EDATE(EX63,'1-SETUP'!$V112),IF('1-SETUP'!$Q112="YEARLY",EDATE(EX63,12*'1-SETUP'!$V112),""))))</f>
        <v/>
      </c>
      <c r="EZ63" s="10" t="str">
        <f>IF('1-SETUP'!$Q112="DAILY",EY63+'1-SETUP'!$V112,IF('1-SETUP'!$Q112="WEEKLY",EY63+'1-SETUP'!$V112*7,IF('1-SETUP'!$Q112="MONTHLY",EDATE(EY63,'1-SETUP'!$V112),IF('1-SETUP'!$Q112="YEARLY",EDATE(EY63,12*'1-SETUP'!$V112),""))))</f>
        <v/>
      </c>
      <c r="FA63" s="10" t="str">
        <f>IF('1-SETUP'!$Q112="DAILY",EZ63+'1-SETUP'!$V112,IF('1-SETUP'!$Q112="WEEKLY",EZ63+'1-SETUP'!$V112*7,IF('1-SETUP'!$Q112="MONTHLY",EDATE(EZ63,'1-SETUP'!$V112),IF('1-SETUP'!$Q112="YEARLY",EDATE(EZ63,12*'1-SETUP'!$V112),""))))</f>
        <v/>
      </c>
      <c r="FB63" s="10" t="str">
        <f>IF('1-SETUP'!$Q112="DAILY",FA63+'1-SETUP'!$V112,IF('1-SETUP'!$Q112="WEEKLY",FA63+'1-SETUP'!$V112*7,IF('1-SETUP'!$Q112="MONTHLY",EDATE(FA63,'1-SETUP'!$V112),IF('1-SETUP'!$Q112="YEARLY",EDATE(FA63,12*'1-SETUP'!$V112),""))))</f>
        <v/>
      </c>
      <c r="FC63" s="10" t="str">
        <f>IF('1-SETUP'!$Q112="DAILY",FB63+'1-SETUP'!$V112,IF('1-SETUP'!$Q112="WEEKLY",FB63+'1-SETUP'!$V112*7,IF('1-SETUP'!$Q112="MONTHLY",EDATE(FB63,'1-SETUP'!$V112),IF('1-SETUP'!$Q112="YEARLY",EDATE(FB63,12*'1-SETUP'!$V112),""))))</f>
        <v/>
      </c>
      <c r="FD63" s="10" t="str">
        <f>IF('1-SETUP'!$Q112="DAILY",FC63+'1-SETUP'!$V112,IF('1-SETUP'!$Q112="WEEKLY",FC63+'1-SETUP'!$V112*7,IF('1-SETUP'!$Q112="MONTHLY",EDATE(FC63,'1-SETUP'!$V112),IF('1-SETUP'!$Q112="YEARLY",EDATE(FC63,12*'1-SETUP'!$V112),""))))</f>
        <v/>
      </c>
      <c r="FE63" s="10" t="str">
        <f>IF('1-SETUP'!$Q112="DAILY",FD63+'1-SETUP'!$V112,IF('1-SETUP'!$Q112="WEEKLY",FD63+'1-SETUP'!$V112*7,IF('1-SETUP'!$Q112="MONTHLY",EDATE(FD63,'1-SETUP'!$V112),IF('1-SETUP'!$Q112="YEARLY",EDATE(FD63,12*'1-SETUP'!$V112),""))))</f>
        <v/>
      </c>
      <c r="FF63" s="10" t="str">
        <f>IF('1-SETUP'!$Q112="DAILY",FE63+'1-SETUP'!$V112,IF('1-SETUP'!$Q112="WEEKLY",FE63+'1-SETUP'!$V112*7,IF('1-SETUP'!$Q112="MONTHLY",EDATE(FE63,'1-SETUP'!$V112),IF('1-SETUP'!$Q112="YEARLY",EDATE(FE63,12*'1-SETUP'!$V112),""))))</f>
        <v/>
      </c>
      <c r="FG63" s="10" t="str">
        <f>IF('1-SETUP'!$Q112="DAILY",FF63+'1-SETUP'!$V112,IF('1-SETUP'!$Q112="WEEKLY",FF63+'1-SETUP'!$V112*7,IF('1-SETUP'!$Q112="MONTHLY",EDATE(FF63,'1-SETUP'!$V112),IF('1-SETUP'!$Q112="YEARLY",EDATE(FF63,12*'1-SETUP'!$V112),""))))</f>
        <v/>
      </c>
      <c r="FH63" s="10" t="str">
        <f>IF('1-SETUP'!$Q112="DAILY",FG63+'1-SETUP'!$V112,IF('1-SETUP'!$Q112="WEEKLY",FG63+'1-SETUP'!$V112*7,IF('1-SETUP'!$Q112="MONTHLY",EDATE(FG63,'1-SETUP'!$V112),IF('1-SETUP'!$Q112="YEARLY",EDATE(FG63,12*'1-SETUP'!$V112),""))))</f>
        <v/>
      </c>
      <c r="FI63" s="10" t="str">
        <f>IF('1-SETUP'!$Q112="DAILY",FH63+'1-SETUP'!$V112,IF('1-SETUP'!$Q112="WEEKLY",FH63+'1-SETUP'!$V112*7,IF('1-SETUP'!$Q112="MONTHLY",EDATE(FH63,'1-SETUP'!$V112),IF('1-SETUP'!$Q112="YEARLY",EDATE(FH63,12*'1-SETUP'!$V112),""))))</f>
        <v/>
      </c>
      <c r="FJ63" s="10" t="str">
        <f>IF('1-SETUP'!$Q112="DAILY",FI63+'1-SETUP'!$V112,IF('1-SETUP'!$Q112="WEEKLY",FI63+'1-SETUP'!$V112*7,IF('1-SETUP'!$Q112="MONTHLY",EDATE(FI63,'1-SETUP'!$V112),IF('1-SETUP'!$Q112="YEARLY",EDATE(FI63,12*'1-SETUP'!$V112),""))))</f>
        <v/>
      </c>
      <c r="FK63" s="10" t="str">
        <f>IF('1-SETUP'!$Q112="DAILY",FJ63+'1-SETUP'!$V112,IF('1-SETUP'!$Q112="WEEKLY",FJ63+'1-SETUP'!$V112*7,IF('1-SETUP'!$Q112="MONTHLY",EDATE(FJ63,'1-SETUP'!$V112),IF('1-SETUP'!$Q112="YEARLY",EDATE(FJ63,12*'1-SETUP'!$V112),""))))</f>
        <v/>
      </c>
      <c r="FL63" s="10" t="str">
        <f>IF('1-SETUP'!$Q112="DAILY",FK63+'1-SETUP'!$V112,IF('1-SETUP'!$Q112="WEEKLY",FK63+'1-SETUP'!$V112*7,IF('1-SETUP'!$Q112="MONTHLY",EDATE(FK63,'1-SETUP'!$V112),IF('1-SETUP'!$Q112="YEARLY",EDATE(FK63,12*'1-SETUP'!$V112),""))))</f>
        <v/>
      </c>
      <c r="FM63" s="10" t="str">
        <f>IF('1-SETUP'!$Q112="DAILY",FL63+'1-SETUP'!$V112,IF('1-SETUP'!$Q112="WEEKLY",FL63+'1-SETUP'!$V112*7,IF('1-SETUP'!$Q112="MONTHLY",EDATE(FL63,'1-SETUP'!$V112),IF('1-SETUP'!$Q112="YEARLY",EDATE(FL63,12*'1-SETUP'!$V112),""))))</f>
        <v/>
      </c>
      <c r="FN63" s="10" t="str">
        <f>IF('1-SETUP'!$Q112="DAILY",FM63+'1-SETUP'!$V112,IF('1-SETUP'!$Q112="WEEKLY",FM63+'1-SETUP'!$V112*7,IF('1-SETUP'!$Q112="MONTHLY",EDATE(FM63,'1-SETUP'!$V112),IF('1-SETUP'!$Q112="YEARLY",EDATE(FM63,12*'1-SETUP'!$V112),""))))</f>
        <v/>
      </c>
      <c r="FO63" s="10" t="str">
        <f>IF('1-SETUP'!$Q112="DAILY",FN63+'1-SETUP'!$V112,IF('1-SETUP'!$Q112="WEEKLY",FN63+'1-SETUP'!$V112*7,IF('1-SETUP'!$Q112="MONTHLY",EDATE(FN63,'1-SETUP'!$V112),IF('1-SETUP'!$Q112="YEARLY",EDATE(FN63,12*'1-SETUP'!$V112),""))))</f>
        <v/>
      </c>
      <c r="FP63" s="10" t="str">
        <f>IF('1-SETUP'!$Q112="DAILY",FO63+'1-SETUP'!$V112,IF('1-SETUP'!$Q112="WEEKLY",FO63+'1-SETUP'!$V112*7,IF('1-SETUP'!$Q112="MONTHLY",EDATE(FO63,'1-SETUP'!$V112),IF('1-SETUP'!$Q112="YEARLY",EDATE(FO63,12*'1-SETUP'!$V112),""))))</f>
        <v/>
      </c>
      <c r="FQ63" s="10" t="str">
        <f>IF('1-SETUP'!$Q112="DAILY",FP63+'1-SETUP'!$V112,IF('1-SETUP'!$Q112="WEEKLY",FP63+'1-SETUP'!$V112*7,IF('1-SETUP'!$Q112="MONTHLY",EDATE(FP63,'1-SETUP'!$V112),IF('1-SETUP'!$Q112="YEARLY",EDATE(FP63,12*'1-SETUP'!$V112),""))))</f>
        <v/>
      </c>
      <c r="FR63" s="10" t="str">
        <f>IF('1-SETUP'!$Q112="DAILY",FQ63+'1-SETUP'!$V112,IF('1-SETUP'!$Q112="WEEKLY",FQ63+'1-SETUP'!$V112*7,IF('1-SETUP'!$Q112="MONTHLY",EDATE(FQ63,'1-SETUP'!$V112),IF('1-SETUP'!$Q112="YEARLY",EDATE(FQ63,12*'1-SETUP'!$V112),""))))</f>
        <v/>
      </c>
      <c r="FS63" s="10" t="str">
        <f>IF('1-SETUP'!$Q112="DAILY",FR63+'1-SETUP'!$V112,IF('1-SETUP'!$Q112="WEEKLY",FR63+'1-SETUP'!$V112*7,IF('1-SETUP'!$Q112="MONTHLY",EDATE(FR63,'1-SETUP'!$V112),IF('1-SETUP'!$Q112="YEARLY",EDATE(FR63,12*'1-SETUP'!$V112),""))))</f>
        <v/>
      </c>
      <c r="FT63" s="10" t="str">
        <f>IF('1-SETUP'!$Q112="DAILY",FS63+'1-SETUP'!$V112,IF('1-SETUP'!$Q112="WEEKLY",FS63+'1-SETUP'!$V112*7,IF('1-SETUP'!$Q112="MONTHLY",EDATE(FS63,'1-SETUP'!$V112),IF('1-SETUP'!$Q112="YEARLY",EDATE(FS63,12*'1-SETUP'!$V112),""))))</f>
        <v/>
      </c>
      <c r="FU63" s="10" t="str">
        <f>IF('1-SETUP'!$Q112="DAILY",FT63+'1-SETUP'!$V112,IF('1-SETUP'!$Q112="WEEKLY",FT63+'1-SETUP'!$V112*7,IF('1-SETUP'!$Q112="MONTHLY",EDATE(FT63,'1-SETUP'!$V112),IF('1-SETUP'!$Q112="YEARLY",EDATE(FT63,12*'1-SETUP'!$V112),""))))</f>
        <v/>
      </c>
      <c r="FV63" s="10" t="str">
        <f>IF('1-SETUP'!$Q112="DAILY",FU63+'1-SETUP'!$V112,IF('1-SETUP'!$Q112="WEEKLY",FU63+'1-SETUP'!$V112*7,IF('1-SETUP'!$Q112="MONTHLY",EDATE(FU63,'1-SETUP'!$V112),IF('1-SETUP'!$Q112="YEARLY",EDATE(FU63,12*'1-SETUP'!$V112),""))))</f>
        <v/>
      </c>
      <c r="FW63" s="10" t="str">
        <f>IF('1-SETUP'!$Q112="DAILY",FV63+'1-SETUP'!$V112,IF('1-SETUP'!$Q112="WEEKLY",FV63+'1-SETUP'!$V112*7,IF('1-SETUP'!$Q112="MONTHLY",EDATE(FV63,'1-SETUP'!$V112),IF('1-SETUP'!$Q112="YEARLY",EDATE(FV63,12*'1-SETUP'!$V112),""))))</f>
        <v/>
      </c>
      <c r="FX63" s="10" t="str">
        <f>IF('1-SETUP'!$Q112="DAILY",FW63+'1-SETUP'!$V112,IF('1-SETUP'!$Q112="WEEKLY",FW63+'1-SETUP'!$V112*7,IF('1-SETUP'!$Q112="MONTHLY",EDATE(FW63,'1-SETUP'!$V112),IF('1-SETUP'!$Q112="YEARLY",EDATE(FW63,12*'1-SETUP'!$V112),""))))</f>
        <v/>
      </c>
      <c r="FY63" s="10" t="str">
        <f>IF('1-SETUP'!$Q112="DAILY",FX63+'1-SETUP'!$V112,IF('1-SETUP'!$Q112="WEEKLY",FX63+'1-SETUP'!$V112*7,IF('1-SETUP'!$Q112="MONTHLY",EDATE(FX63,'1-SETUP'!$V112),IF('1-SETUP'!$Q112="YEARLY",EDATE(FX63,12*'1-SETUP'!$V112),""))))</f>
        <v/>
      </c>
      <c r="FZ63" s="10" t="str">
        <f>IF('1-SETUP'!$Q112="DAILY",FY63+'1-SETUP'!$V112,IF('1-SETUP'!$Q112="WEEKLY",FY63+'1-SETUP'!$V112*7,IF('1-SETUP'!$Q112="MONTHLY",EDATE(FY63,'1-SETUP'!$V112),IF('1-SETUP'!$Q112="YEARLY",EDATE(FY63,12*'1-SETUP'!$V112),""))))</f>
        <v/>
      </c>
      <c r="GA63" s="10" t="str">
        <f>IF('1-SETUP'!$Q112="DAILY",FZ63+'1-SETUP'!$V112,IF('1-SETUP'!$Q112="WEEKLY",FZ63+'1-SETUP'!$V112*7,IF('1-SETUP'!$Q112="MONTHLY",EDATE(FZ63,'1-SETUP'!$V112),IF('1-SETUP'!$Q112="YEARLY",EDATE(FZ63,12*'1-SETUP'!$V112),""))))</f>
        <v/>
      </c>
      <c r="GB63" s="10" t="str">
        <f>IF('1-SETUP'!$Q112="DAILY",GA63+'1-SETUP'!$V112,IF('1-SETUP'!$Q112="WEEKLY",GA63+'1-SETUP'!$V112*7,IF('1-SETUP'!$Q112="MONTHLY",EDATE(GA63,'1-SETUP'!$V112),IF('1-SETUP'!$Q112="YEARLY",EDATE(GA63,12*'1-SETUP'!$V112),""))))</f>
        <v/>
      </c>
      <c r="GC63" s="10" t="str">
        <f>IF('1-SETUP'!$Q112="DAILY",GB63+'1-SETUP'!$V112,IF('1-SETUP'!$Q112="WEEKLY",GB63+'1-SETUP'!$V112*7,IF('1-SETUP'!$Q112="MONTHLY",EDATE(GB63,'1-SETUP'!$V112),IF('1-SETUP'!$Q112="YEARLY",EDATE(GB63,12*'1-SETUP'!$V112),""))))</f>
        <v/>
      </c>
      <c r="GD63" s="10" t="str">
        <f>IF('1-SETUP'!$Q112="DAILY",GC63+'1-SETUP'!$V112,IF('1-SETUP'!$Q112="WEEKLY",GC63+'1-SETUP'!$V112*7,IF('1-SETUP'!$Q112="MONTHLY",EDATE(GC63,'1-SETUP'!$V112),IF('1-SETUP'!$Q112="YEARLY",EDATE(GC63,12*'1-SETUP'!$V112),""))))</f>
        <v/>
      </c>
      <c r="GE63" s="10" t="str">
        <f>IF('1-SETUP'!$Q112="DAILY",GD63+'1-SETUP'!$V112,IF('1-SETUP'!$Q112="WEEKLY",GD63+'1-SETUP'!$V112*7,IF('1-SETUP'!$Q112="MONTHLY",EDATE(GD63,'1-SETUP'!$V112),IF('1-SETUP'!$Q112="YEARLY",EDATE(GD63,12*'1-SETUP'!$V112),""))))</f>
        <v/>
      </c>
      <c r="GF63" s="10" t="str">
        <f>IF('1-SETUP'!$Q112="DAILY",GE63+'1-SETUP'!$V112,IF('1-SETUP'!$Q112="WEEKLY",GE63+'1-SETUP'!$V112*7,IF('1-SETUP'!$Q112="MONTHLY",EDATE(GE63,'1-SETUP'!$V112),IF('1-SETUP'!$Q112="YEARLY",EDATE(GE63,12*'1-SETUP'!$V112),""))))</f>
        <v/>
      </c>
      <c r="GG63" s="10" t="str">
        <f>IF('1-SETUP'!$Q112="DAILY",GF63+'1-SETUP'!$V112,IF('1-SETUP'!$Q112="WEEKLY",GF63+'1-SETUP'!$V112*7,IF('1-SETUP'!$Q112="MONTHLY",EDATE(GF63,'1-SETUP'!$V112),IF('1-SETUP'!$Q112="YEARLY",EDATE(GF63,12*'1-SETUP'!$V112),""))))</f>
        <v/>
      </c>
      <c r="GH63" s="10" t="str">
        <f>IF('1-SETUP'!$Q112="DAILY",GG63+'1-SETUP'!$V112,IF('1-SETUP'!$Q112="WEEKLY",GG63+'1-SETUP'!$V112*7,IF('1-SETUP'!$Q112="MONTHLY",EDATE(GG63,'1-SETUP'!$V112),IF('1-SETUP'!$Q112="YEARLY",EDATE(GG63,12*'1-SETUP'!$V112),""))))</f>
        <v/>
      </c>
      <c r="GI63" s="10" t="str">
        <f>IF('1-SETUP'!$Q112="DAILY",GH63+'1-SETUP'!$V112,IF('1-SETUP'!$Q112="WEEKLY",GH63+'1-SETUP'!$V112*7,IF('1-SETUP'!$Q112="MONTHLY",EDATE(GH63,'1-SETUP'!$V112),IF('1-SETUP'!$Q112="YEARLY",EDATE(GH63,12*'1-SETUP'!$V112),""))))</f>
        <v/>
      </c>
      <c r="GJ63" s="10" t="str">
        <f>IF('1-SETUP'!$Q112="DAILY",GI63+'1-SETUP'!$V112,IF('1-SETUP'!$Q112="WEEKLY",GI63+'1-SETUP'!$V112*7,IF('1-SETUP'!$Q112="MONTHLY",EDATE(GI63,'1-SETUP'!$V112),IF('1-SETUP'!$Q112="YEARLY",EDATE(GI63,12*'1-SETUP'!$V112),""))))</f>
        <v/>
      </c>
      <c r="GK63" s="10" t="str">
        <f>IF('1-SETUP'!$Q112="DAILY",GJ63+'1-SETUP'!$V112,IF('1-SETUP'!$Q112="WEEKLY",GJ63+'1-SETUP'!$V112*7,IF('1-SETUP'!$Q112="MONTHLY",EDATE(GJ63,'1-SETUP'!$V112),IF('1-SETUP'!$Q112="YEARLY",EDATE(GJ63,12*'1-SETUP'!$V112),""))))</f>
        <v/>
      </c>
      <c r="GL63" s="10" t="str">
        <f>IF('1-SETUP'!$Q112="DAILY",GK63+'1-SETUP'!$V112,IF('1-SETUP'!$Q112="WEEKLY",GK63+'1-SETUP'!$V112*7,IF('1-SETUP'!$Q112="MONTHLY",EDATE(GK63,'1-SETUP'!$V112),IF('1-SETUP'!$Q112="YEARLY",EDATE(GK63,12*'1-SETUP'!$V112),""))))</f>
        <v/>
      </c>
      <c r="GM63" s="10" t="str">
        <f>IF('1-SETUP'!$Q112="DAILY",GL63+'1-SETUP'!$V112,IF('1-SETUP'!$Q112="WEEKLY",GL63+'1-SETUP'!$V112*7,IF('1-SETUP'!$Q112="MONTHLY",EDATE(GL63,'1-SETUP'!$V112),IF('1-SETUP'!$Q112="YEARLY",EDATE(GL63,12*'1-SETUP'!$V112),""))))</f>
        <v/>
      </c>
      <c r="GN63" s="10" t="str">
        <f>IF('1-SETUP'!$Q112="DAILY",GM63+'1-SETUP'!$V112,IF('1-SETUP'!$Q112="WEEKLY",GM63+'1-SETUP'!$V112*7,IF('1-SETUP'!$Q112="MONTHLY",EDATE(GM63,'1-SETUP'!$V112),IF('1-SETUP'!$Q112="YEARLY",EDATE(GM63,12*'1-SETUP'!$V112),""))))</f>
        <v/>
      </c>
      <c r="GO63" s="10" t="str">
        <f>IF('1-SETUP'!$Q112="DAILY",GN63+'1-SETUP'!$V112,IF('1-SETUP'!$Q112="WEEKLY",GN63+'1-SETUP'!$V112*7,IF('1-SETUP'!$Q112="MONTHLY",EDATE(GN63,'1-SETUP'!$V112),IF('1-SETUP'!$Q112="YEARLY",EDATE(GN63,12*'1-SETUP'!$V112),""))))</f>
        <v/>
      </c>
      <c r="GP63" s="10" t="str">
        <f>IF('1-SETUP'!$Q112="DAILY",GO63+'1-SETUP'!$V112,IF('1-SETUP'!$Q112="WEEKLY",GO63+'1-SETUP'!$V112*7,IF('1-SETUP'!$Q112="MONTHLY",EDATE(GO63,'1-SETUP'!$V112),IF('1-SETUP'!$Q112="YEARLY",EDATE(GO63,12*'1-SETUP'!$V112),""))))</f>
        <v/>
      </c>
      <c r="GQ63" s="10" t="str">
        <f>IF('1-SETUP'!$Q112="DAILY",GP63+'1-SETUP'!$V112,IF('1-SETUP'!$Q112="WEEKLY",GP63+'1-SETUP'!$V112*7,IF('1-SETUP'!$Q112="MONTHLY",EDATE(GP63,'1-SETUP'!$V112),IF('1-SETUP'!$Q112="YEARLY",EDATE(GP63,12*'1-SETUP'!$V112),""))))</f>
        <v/>
      </c>
      <c r="GR63" s="10" t="str">
        <f>IF('1-SETUP'!$Q112="DAILY",GQ63+'1-SETUP'!$V112,IF('1-SETUP'!$Q112="WEEKLY",GQ63+'1-SETUP'!$V112*7,IF('1-SETUP'!$Q112="MONTHLY",EDATE(GQ63,'1-SETUP'!$V112),IF('1-SETUP'!$Q112="YEARLY",EDATE(GQ63,12*'1-SETUP'!$V112),""))))</f>
        <v/>
      </c>
      <c r="GS63" s="10" t="str">
        <f>IF('1-SETUP'!$Q112="DAILY",GR63+'1-SETUP'!$V112,IF('1-SETUP'!$Q112="WEEKLY",GR63+'1-SETUP'!$V112*7,IF('1-SETUP'!$Q112="MONTHLY",EDATE(GR63,'1-SETUP'!$V112),IF('1-SETUP'!$Q112="YEARLY",EDATE(GR63,12*'1-SETUP'!$V112),""))))</f>
        <v/>
      </c>
      <c r="GT63" s="10" t="str">
        <f>IF('1-SETUP'!$Q112="DAILY",GS63+'1-SETUP'!$V112,IF('1-SETUP'!$Q112="WEEKLY",GS63+'1-SETUP'!$V112*7,IF('1-SETUP'!$Q112="MONTHLY",EDATE(GS63,'1-SETUP'!$V112),IF('1-SETUP'!$Q112="YEARLY",EDATE(GS63,12*'1-SETUP'!$V112),""))))</f>
        <v/>
      </c>
      <c r="GU63" s="10" t="str">
        <f>IF('1-SETUP'!$Q112="DAILY",GT63+'1-SETUP'!$V112,IF('1-SETUP'!$Q112="WEEKLY",GT63+'1-SETUP'!$V112*7,IF('1-SETUP'!$Q112="MONTHLY",EDATE(GT63,'1-SETUP'!$V112),IF('1-SETUP'!$Q112="YEARLY",EDATE(GT63,12*'1-SETUP'!$V112),""))))</f>
        <v/>
      </c>
      <c r="GV63" s="10" t="str">
        <f>IF('1-SETUP'!$Q112="DAILY",GU63+'1-SETUP'!$V112,IF('1-SETUP'!$Q112="WEEKLY",GU63+'1-SETUP'!$V112*7,IF('1-SETUP'!$Q112="MONTHLY",EDATE(GU63,'1-SETUP'!$V112),IF('1-SETUP'!$Q112="YEARLY",EDATE(GU63,12*'1-SETUP'!$V112),""))))</f>
        <v/>
      </c>
      <c r="GW63" s="10" t="str">
        <f>IF('1-SETUP'!$Q112="DAILY",GV63+'1-SETUP'!$V112,IF('1-SETUP'!$Q112="WEEKLY",GV63+'1-SETUP'!$V112*7,IF('1-SETUP'!$Q112="MONTHLY",EDATE(GV63,'1-SETUP'!$V112),IF('1-SETUP'!$Q112="YEARLY",EDATE(GV63,12*'1-SETUP'!$V112),""))))</f>
        <v/>
      </c>
      <c r="GX63" s="10" t="str">
        <f>IF('1-SETUP'!$Q112="DAILY",GW63+'1-SETUP'!$V112,IF('1-SETUP'!$Q112="WEEKLY",GW63+'1-SETUP'!$V112*7,IF('1-SETUP'!$Q112="MONTHLY",EDATE(GW63,'1-SETUP'!$V112),IF('1-SETUP'!$Q112="YEARLY",EDATE(GW63,12*'1-SETUP'!$V112),""))))</f>
        <v/>
      </c>
      <c r="GY63" s="10" t="str">
        <f>IF('1-SETUP'!$Q112="DAILY",GX63+'1-SETUP'!$V112,IF('1-SETUP'!$Q112="WEEKLY",GX63+'1-SETUP'!$V112*7,IF('1-SETUP'!$Q112="MONTHLY",EDATE(GX63,'1-SETUP'!$V112),IF('1-SETUP'!$Q112="YEARLY",EDATE(GX63,12*'1-SETUP'!$V112),""))))</f>
        <v/>
      </c>
      <c r="GZ63" s="10" t="str">
        <f>IF('1-SETUP'!$Q112="DAILY",GY63+'1-SETUP'!$V112,IF('1-SETUP'!$Q112="WEEKLY",GY63+'1-SETUP'!$V112*7,IF('1-SETUP'!$Q112="MONTHLY",EDATE(GY63,'1-SETUP'!$V112),IF('1-SETUP'!$Q112="YEARLY",EDATE(GY63,12*'1-SETUP'!$V112),""))))</f>
        <v/>
      </c>
      <c r="HA63" s="10" t="str">
        <f>IF('1-SETUP'!$Q112="DAILY",GZ63+'1-SETUP'!$V112,IF('1-SETUP'!$Q112="WEEKLY",GZ63+'1-SETUP'!$V112*7,IF('1-SETUP'!$Q112="MONTHLY",EDATE(GZ63,'1-SETUP'!$V112),IF('1-SETUP'!$Q112="YEARLY",EDATE(GZ63,12*'1-SETUP'!$V112),""))))</f>
        <v/>
      </c>
      <c r="HB63" s="10" t="str">
        <f>IF('1-SETUP'!$Q112="DAILY",HA63+'1-SETUP'!$V112,IF('1-SETUP'!$Q112="WEEKLY",HA63+'1-SETUP'!$V112*7,IF('1-SETUP'!$Q112="MONTHLY",EDATE(HA63,'1-SETUP'!$V112),IF('1-SETUP'!$Q112="YEARLY",EDATE(HA63,12*'1-SETUP'!$V112),""))))</f>
        <v/>
      </c>
      <c r="HC63" s="10" t="str">
        <f>IF('1-SETUP'!$Q112="DAILY",HB63+'1-SETUP'!$V112,IF('1-SETUP'!$Q112="WEEKLY",HB63+'1-SETUP'!$V112*7,IF('1-SETUP'!$Q112="MONTHLY",EDATE(HB63,'1-SETUP'!$V112),IF('1-SETUP'!$Q112="YEARLY",EDATE(HB63,12*'1-SETUP'!$V112),""))))</f>
        <v/>
      </c>
      <c r="HD63" s="10" t="str">
        <f>IF('1-SETUP'!$Q112="DAILY",HC63+'1-SETUP'!$V112,IF('1-SETUP'!$Q112="WEEKLY",HC63+'1-SETUP'!$V112*7,IF('1-SETUP'!$Q112="MONTHLY",EDATE(HC63,'1-SETUP'!$V112),IF('1-SETUP'!$Q112="YEARLY",EDATE(HC63,12*'1-SETUP'!$V112),""))))</f>
        <v/>
      </c>
      <c r="HE63" s="10" t="str">
        <f>IF('1-SETUP'!$Q112="DAILY",HD63+'1-SETUP'!$V112,IF('1-SETUP'!$Q112="WEEKLY",HD63+'1-SETUP'!$V112*7,IF('1-SETUP'!$Q112="MONTHLY",EDATE(HD63,'1-SETUP'!$V112),IF('1-SETUP'!$Q112="YEARLY",EDATE(HD63,12*'1-SETUP'!$V112),""))))</f>
        <v/>
      </c>
      <c r="HF63" s="10" t="str">
        <f>IF('1-SETUP'!$Q112="DAILY",HE63+'1-SETUP'!$V112,IF('1-SETUP'!$Q112="WEEKLY",HE63+'1-SETUP'!$V112*7,IF('1-SETUP'!$Q112="MONTHLY",EDATE(HE63,'1-SETUP'!$V112),IF('1-SETUP'!$Q112="YEARLY",EDATE(HE63,12*'1-SETUP'!$V112),""))))</f>
        <v/>
      </c>
      <c r="HG63" s="10" t="str">
        <f>IF('1-SETUP'!$Q112="DAILY",HF63+'1-SETUP'!$V112,IF('1-SETUP'!$Q112="WEEKLY",HF63+'1-SETUP'!$V112*7,IF('1-SETUP'!$Q112="MONTHLY",EDATE(HF63,'1-SETUP'!$V112),IF('1-SETUP'!$Q112="YEARLY",EDATE(HF63,12*'1-SETUP'!$V112),""))))</f>
        <v/>
      </c>
      <c r="HH63" s="10" t="str">
        <f>IF('1-SETUP'!$Q112="DAILY",HG63+'1-SETUP'!$V112,IF('1-SETUP'!$Q112="WEEKLY",HG63+'1-SETUP'!$V112*7,IF('1-SETUP'!$Q112="MONTHLY",EDATE(HG63,'1-SETUP'!$V112),IF('1-SETUP'!$Q112="YEARLY",EDATE(HG63,12*'1-SETUP'!$V112),""))))</f>
        <v/>
      </c>
      <c r="HI63" s="10" t="str">
        <f>IF('1-SETUP'!$Q112="DAILY",HH63+'1-SETUP'!$V112,IF('1-SETUP'!$Q112="WEEKLY",HH63+'1-SETUP'!$V112*7,IF('1-SETUP'!$Q112="MONTHLY",EDATE(HH63,'1-SETUP'!$V112),IF('1-SETUP'!$Q112="YEARLY",EDATE(HH63,12*'1-SETUP'!$V112),""))))</f>
        <v/>
      </c>
      <c r="HJ63" s="10" t="str">
        <f>IF('1-SETUP'!$Q112="DAILY",HI63+'1-SETUP'!$V112,IF('1-SETUP'!$Q112="WEEKLY",HI63+'1-SETUP'!$V112*7,IF('1-SETUP'!$Q112="MONTHLY",EDATE(HI63,'1-SETUP'!$V112),IF('1-SETUP'!$Q112="YEARLY",EDATE(HI63,12*'1-SETUP'!$V112),""))))</f>
        <v/>
      </c>
      <c r="HK63" s="10" t="str">
        <f>IF('1-SETUP'!$Q112="DAILY",HJ63+'1-SETUP'!$V112,IF('1-SETUP'!$Q112="WEEKLY",HJ63+'1-SETUP'!$V112*7,IF('1-SETUP'!$Q112="MONTHLY",EDATE(HJ63,'1-SETUP'!$V112),IF('1-SETUP'!$Q112="YEARLY",EDATE(HJ63,12*'1-SETUP'!$V112),""))))</f>
        <v/>
      </c>
      <c r="HL63" s="10" t="str">
        <f>IF('1-SETUP'!$Q112="DAILY",HK63+'1-SETUP'!$V112,IF('1-SETUP'!$Q112="WEEKLY",HK63+'1-SETUP'!$V112*7,IF('1-SETUP'!$Q112="MONTHLY",EDATE(HK63,'1-SETUP'!$V112),IF('1-SETUP'!$Q112="YEARLY",EDATE(HK63,12*'1-SETUP'!$V112),""))))</f>
        <v/>
      </c>
      <c r="HM63" s="10" t="str">
        <f>IF('1-SETUP'!$Q112="DAILY",HL63+'1-SETUP'!$V112,IF('1-SETUP'!$Q112="WEEKLY",HL63+'1-SETUP'!$V112*7,IF('1-SETUP'!$Q112="MONTHLY",EDATE(HL63,'1-SETUP'!$V112),IF('1-SETUP'!$Q112="YEARLY",EDATE(HL63,12*'1-SETUP'!$V112),""))))</f>
        <v/>
      </c>
      <c r="HN63" s="10" t="str">
        <f>IF('1-SETUP'!$Q112="DAILY",HM63+'1-SETUP'!$V112,IF('1-SETUP'!$Q112="WEEKLY",HM63+'1-SETUP'!$V112*7,IF('1-SETUP'!$Q112="MONTHLY",EDATE(HM63,'1-SETUP'!$V112),IF('1-SETUP'!$Q112="YEARLY",EDATE(HM63,12*'1-SETUP'!$V112),""))))</f>
        <v/>
      </c>
      <c r="HO63" s="10" t="str">
        <f>IF('1-SETUP'!$Q112="DAILY",HN63+'1-SETUP'!$V112,IF('1-SETUP'!$Q112="WEEKLY",HN63+'1-SETUP'!$V112*7,IF('1-SETUP'!$Q112="MONTHLY",EDATE(HN63,'1-SETUP'!$V112),IF('1-SETUP'!$Q112="YEARLY",EDATE(HN63,12*'1-SETUP'!$V112),""))))</f>
        <v/>
      </c>
      <c r="HP63" s="10" t="str">
        <f>IF('1-SETUP'!$Q112="DAILY",HO63+'1-SETUP'!$V112,IF('1-SETUP'!$Q112="WEEKLY",HO63+'1-SETUP'!$V112*7,IF('1-SETUP'!$Q112="MONTHLY",EDATE(HO63,'1-SETUP'!$V112),IF('1-SETUP'!$Q112="YEARLY",EDATE(HO63,12*'1-SETUP'!$V112),""))))</f>
        <v/>
      </c>
      <c r="HQ63" s="10" t="str">
        <f>IF('1-SETUP'!$Q112="DAILY",HP63+'1-SETUP'!$V112,IF('1-SETUP'!$Q112="WEEKLY",HP63+'1-SETUP'!$V112*7,IF('1-SETUP'!$Q112="MONTHLY",EDATE(HP63,'1-SETUP'!$V112),IF('1-SETUP'!$Q112="YEARLY",EDATE(HP63,12*'1-SETUP'!$V112),""))))</f>
        <v/>
      </c>
      <c r="HR63" s="10" t="str">
        <f>IF('1-SETUP'!$Q112="DAILY",HQ63+'1-SETUP'!$V112,IF('1-SETUP'!$Q112="WEEKLY",HQ63+'1-SETUP'!$V112*7,IF('1-SETUP'!$Q112="MONTHLY",EDATE(HQ63,'1-SETUP'!$V112),IF('1-SETUP'!$Q112="YEARLY",EDATE(HQ63,12*'1-SETUP'!$V112),""))))</f>
        <v/>
      </c>
      <c r="HS63" s="10" t="str">
        <f>IF('1-SETUP'!$Q112="DAILY",HR63+'1-SETUP'!$V112,IF('1-SETUP'!$Q112="WEEKLY",HR63+'1-SETUP'!$V112*7,IF('1-SETUP'!$Q112="MONTHLY",EDATE(HR63,'1-SETUP'!$V112),IF('1-SETUP'!$Q112="YEARLY",EDATE(HR63,12*'1-SETUP'!$V112),""))))</f>
        <v/>
      </c>
      <c r="HT63" s="10" t="str">
        <f>IF('1-SETUP'!$Q112="DAILY",HS63+'1-SETUP'!$V112,IF('1-SETUP'!$Q112="WEEKLY",HS63+'1-SETUP'!$V112*7,IF('1-SETUP'!$Q112="MONTHLY",EDATE(HS63,'1-SETUP'!$V112),IF('1-SETUP'!$Q112="YEARLY",EDATE(HS63,12*'1-SETUP'!$V112),""))))</f>
        <v/>
      </c>
      <c r="HU63" s="10" t="str">
        <f>IF('1-SETUP'!$Q112="DAILY",HT63+'1-SETUP'!$V112,IF('1-SETUP'!$Q112="WEEKLY",HT63+'1-SETUP'!$V112*7,IF('1-SETUP'!$Q112="MONTHLY",EDATE(HT63,'1-SETUP'!$V112),IF('1-SETUP'!$Q112="YEARLY",EDATE(HT63,12*'1-SETUP'!$V112),""))))</f>
        <v/>
      </c>
      <c r="HV63" s="10" t="str">
        <f>IF('1-SETUP'!$Q112="DAILY",HU63+'1-SETUP'!$V112,IF('1-SETUP'!$Q112="WEEKLY",HU63+'1-SETUP'!$V112*7,IF('1-SETUP'!$Q112="MONTHLY",EDATE(HU63,'1-SETUP'!$V112),IF('1-SETUP'!$Q112="YEARLY",EDATE(HU63,12*'1-SETUP'!$V112),""))))</f>
        <v/>
      </c>
      <c r="HW63" s="10" t="str">
        <f>IF('1-SETUP'!$Q112="DAILY",HV63+'1-SETUP'!$V112,IF('1-SETUP'!$Q112="WEEKLY",HV63+'1-SETUP'!$V112*7,IF('1-SETUP'!$Q112="MONTHLY",EDATE(HV63,'1-SETUP'!$V112),IF('1-SETUP'!$Q112="YEARLY",EDATE(HV63,12*'1-SETUP'!$V112),""))))</f>
        <v/>
      </c>
      <c r="HX63" s="10" t="str">
        <f>IF('1-SETUP'!$Q112="DAILY",HW63+'1-SETUP'!$V112,IF('1-SETUP'!$Q112="WEEKLY",HW63+'1-SETUP'!$V112*7,IF('1-SETUP'!$Q112="MONTHLY",EDATE(HW63,'1-SETUP'!$V112),IF('1-SETUP'!$Q112="YEARLY",EDATE(HW63,12*'1-SETUP'!$V112),""))))</f>
        <v/>
      </c>
      <c r="HY63" s="10" t="str">
        <f>IF('1-SETUP'!$Q112="DAILY",HX63+'1-SETUP'!$V112,IF('1-SETUP'!$Q112="WEEKLY",HX63+'1-SETUP'!$V112*7,IF('1-SETUP'!$Q112="MONTHLY",EDATE(HX63,'1-SETUP'!$V112),IF('1-SETUP'!$Q112="YEARLY",EDATE(HX63,12*'1-SETUP'!$V112),""))))</f>
        <v/>
      </c>
      <c r="HZ63" s="10" t="str">
        <f>IF('1-SETUP'!$Q112="DAILY",HY63+'1-SETUP'!$V112,IF('1-SETUP'!$Q112="WEEKLY",HY63+'1-SETUP'!$V112*7,IF('1-SETUP'!$Q112="MONTHLY",EDATE(HY63,'1-SETUP'!$V112),IF('1-SETUP'!$Q112="YEARLY",EDATE(HY63,12*'1-SETUP'!$V112),""))))</f>
        <v/>
      </c>
      <c r="IA63" s="10" t="str">
        <f>IF('1-SETUP'!$Q112="DAILY",HZ63+'1-SETUP'!$V112,IF('1-SETUP'!$Q112="WEEKLY",HZ63+'1-SETUP'!$V112*7,IF('1-SETUP'!$Q112="MONTHLY",EDATE(HZ63,'1-SETUP'!$V112),IF('1-SETUP'!$Q112="YEARLY",EDATE(HZ63,12*'1-SETUP'!$V112),""))))</f>
        <v/>
      </c>
      <c r="IB63" s="10" t="str">
        <f>IF('1-SETUP'!$Q112="DAILY",IA63+'1-SETUP'!$V112,IF('1-SETUP'!$Q112="WEEKLY",IA63+'1-SETUP'!$V112*7,IF('1-SETUP'!$Q112="MONTHLY",EDATE(IA63,'1-SETUP'!$V112),IF('1-SETUP'!$Q112="YEARLY",EDATE(IA63,12*'1-SETUP'!$V112),""))))</f>
        <v/>
      </c>
      <c r="IC63" s="10" t="str">
        <f>IF('1-SETUP'!$Q112="DAILY",IB63+'1-SETUP'!$V112,IF('1-SETUP'!$Q112="WEEKLY",IB63+'1-SETUP'!$V112*7,IF('1-SETUP'!$Q112="MONTHLY",EDATE(IB63,'1-SETUP'!$V112),IF('1-SETUP'!$Q112="YEARLY",EDATE(IB63,12*'1-SETUP'!$V112),""))))</f>
        <v/>
      </c>
      <c r="ID63" s="10" t="str">
        <f>IF('1-SETUP'!$Q112="DAILY",IC63+'1-SETUP'!$V112,IF('1-SETUP'!$Q112="WEEKLY",IC63+'1-SETUP'!$V112*7,IF('1-SETUP'!$Q112="MONTHLY",EDATE(IC63,'1-SETUP'!$V112),IF('1-SETUP'!$Q112="YEARLY",EDATE(IC63,12*'1-SETUP'!$V112),""))))</f>
        <v/>
      </c>
      <c r="IE63" s="10" t="str">
        <f>IF('1-SETUP'!$Q112="DAILY",ID63+'1-SETUP'!$V112,IF('1-SETUP'!$Q112="WEEKLY",ID63+'1-SETUP'!$V112*7,IF('1-SETUP'!$Q112="MONTHLY",EDATE(ID63,'1-SETUP'!$V112),IF('1-SETUP'!$Q112="YEARLY",EDATE(ID63,12*'1-SETUP'!$V112),""))))</f>
        <v/>
      </c>
      <c r="IF63" s="10" t="str">
        <f>IF('1-SETUP'!$Q112="DAILY",IE63+'1-SETUP'!$V112,IF('1-SETUP'!$Q112="WEEKLY",IE63+'1-SETUP'!$V112*7,IF('1-SETUP'!$Q112="MONTHLY",EDATE(IE63,'1-SETUP'!$V112),IF('1-SETUP'!$Q112="YEARLY",EDATE(IE63,12*'1-SETUP'!$V112),""))))</f>
        <v/>
      </c>
      <c r="IG63" s="10" t="str">
        <f>IF('1-SETUP'!$Q112="DAILY",IF63+'1-SETUP'!$V112,IF('1-SETUP'!$Q112="WEEKLY",IF63+'1-SETUP'!$V112*7,IF('1-SETUP'!$Q112="MONTHLY",EDATE(IF63,'1-SETUP'!$V112),IF('1-SETUP'!$Q112="YEARLY",EDATE(IF63,12*'1-SETUP'!$V112),""))))</f>
        <v/>
      </c>
      <c r="IH63" s="10" t="str">
        <f>IF('1-SETUP'!$Q112="DAILY",IG63+'1-SETUP'!$V112,IF('1-SETUP'!$Q112="WEEKLY",IG63+'1-SETUP'!$V112*7,IF('1-SETUP'!$Q112="MONTHLY",EDATE(IG63,'1-SETUP'!$V112),IF('1-SETUP'!$Q112="YEARLY",EDATE(IG63,12*'1-SETUP'!$V112),""))))</f>
        <v/>
      </c>
      <c r="II63" s="10" t="str">
        <f>IF('1-SETUP'!$Q112="DAILY",IH63+'1-SETUP'!$V112,IF('1-SETUP'!$Q112="WEEKLY",IH63+'1-SETUP'!$V112*7,IF('1-SETUP'!$Q112="MONTHLY",EDATE(IH63,'1-SETUP'!$V112),IF('1-SETUP'!$Q112="YEARLY",EDATE(IH63,12*'1-SETUP'!$V112),""))))</f>
        <v/>
      </c>
      <c r="IJ63" s="10" t="str">
        <f>IF('1-SETUP'!$Q112="DAILY",II63+'1-SETUP'!$V112,IF('1-SETUP'!$Q112="WEEKLY",II63+'1-SETUP'!$V112*7,IF('1-SETUP'!$Q112="MONTHLY",EDATE(II63,'1-SETUP'!$V112),IF('1-SETUP'!$Q112="YEARLY",EDATE(II63,12*'1-SETUP'!$V112),""))))</f>
        <v/>
      </c>
      <c r="IK63" s="10" t="str">
        <f>IF('1-SETUP'!$Q112="DAILY",IJ63+'1-SETUP'!$V112,IF('1-SETUP'!$Q112="WEEKLY",IJ63+'1-SETUP'!$V112*7,IF('1-SETUP'!$Q112="MONTHLY",EDATE(IJ63,'1-SETUP'!$V112),IF('1-SETUP'!$Q112="YEARLY",EDATE(IJ63,12*'1-SETUP'!$V112),""))))</f>
        <v/>
      </c>
      <c r="IL63" s="10" t="str">
        <f>IF('1-SETUP'!$Q112="DAILY",IK63+'1-SETUP'!$V112,IF('1-SETUP'!$Q112="WEEKLY",IK63+'1-SETUP'!$V112*7,IF('1-SETUP'!$Q112="MONTHLY",EDATE(IK63,'1-SETUP'!$V112),IF('1-SETUP'!$Q112="YEARLY",EDATE(IK63,12*'1-SETUP'!$V112),""))))</f>
        <v/>
      </c>
      <c r="IM63" s="10" t="str">
        <f>IF('1-SETUP'!$Q112="DAILY",IL63+'1-SETUP'!$V112,IF('1-SETUP'!$Q112="WEEKLY",IL63+'1-SETUP'!$V112*7,IF('1-SETUP'!$Q112="MONTHLY",EDATE(IL63,'1-SETUP'!$V112),IF('1-SETUP'!$Q112="YEARLY",EDATE(IL63,12*'1-SETUP'!$V112),""))))</f>
        <v/>
      </c>
      <c r="IN63" s="10" t="str">
        <f>IF('1-SETUP'!$Q112="DAILY",IM63+'1-SETUP'!$V112,IF('1-SETUP'!$Q112="WEEKLY",IM63+'1-SETUP'!$V112*7,IF('1-SETUP'!$Q112="MONTHLY",EDATE(IM63,'1-SETUP'!$V112),IF('1-SETUP'!$Q112="YEARLY",EDATE(IM63,12*'1-SETUP'!$V112),""))))</f>
        <v/>
      </c>
      <c r="IO63" s="10" t="str">
        <f>IF('1-SETUP'!$Q112="DAILY",IN63+'1-SETUP'!$V112,IF('1-SETUP'!$Q112="WEEKLY",IN63+'1-SETUP'!$V112*7,IF('1-SETUP'!$Q112="MONTHLY",EDATE(IN63,'1-SETUP'!$V112),IF('1-SETUP'!$Q112="YEARLY",EDATE(IN63,12*'1-SETUP'!$V112),""))))</f>
        <v/>
      </c>
      <c r="IP63" s="10" t="str">
        <f>IF('1-SETUP'!$Q112="DAILY",IO63+'1-SETUP'!$V112,IF('1-SETUP'!$Q112="WEEKLY",IO63+'1-SETUP'!$V112*7,IF('1-SETUP'!$Q112="MONTHLY",EDATE(IO63,'1-SETUP'!$V112),IF('1-SETUP'!$Q112="YEARLY",EDATE(IO63,12*'1-SETUP'!$V112),""))))</f>
        <v/>
      </c>
      <c r="IQ63" s="10" t="str">
        <f>IF('1-SETUP'!$Q112="DAILY",IP63+'1-SETUP'!$V112,IF('1-SETUP'!$Q112="WEEKLY",IP63+'1-SETUP'!$V112*7,IF('1-SETUP'!$Q112="MONTHLY",EDATE(IP63,'1-SETUP'!$V112),IF('1-SETUP'!$Q112="YEARLY",EDATE(IP63,12*'1-SETUP'!$V112),""))))</f>
        <v/>
      </c>
      <c r="IR63" s="10" t="str">
        <f>IF('1-SETUP'!$Q112="DAILY",IQ63+'1-SETUP'!$V112,IF('1-SETUP'!$Q112="WEEKLY",IQ63+'1-SETUP'!$V112*7,IF('1-SETUP'!$Q112="MONTHLY",EDATE(IQ63,'1-SETUP'!$V112),IF('1-SETUP'!$Q112="YEARLY",EDATE(IQ63,12*'1-SETUP'!$V112),""))))</f>
        <v/>
      </c>
      <c r="IS63" s="10" t="str">
        <f>IF('1-SETUP'!$Q112="DAILY",IR63+'1-SETUP'!$V112,IF('1-SETUP'!$Q112="WEEKLY",IR63+'1-SETUP'!$V112*7,IF('1-SETUP'!$Q112="MONTHLY",EDATE(IR63,'1-SETUP'!$V112),IF('1-SETUP'!$Q112="YEARLY",EDATE(IR63,12*'1-SETUP'!$V112),""))))</f>
        <v/>
      </c>
      <c r="IT63" s="10" t="str">
        <f>IF('1-SETUP'!$Q112="DAILY",IS63+'1-SETUP'!$V112,IF('1-SETUP'!$Q112="WEEKLY",IS63+'1-SETUP'!$V112*7,IF('1-SETUP'!$Q112="MONTHLY",EDATE(IS63,'1-SETUP'!$V112),IF('1-SETUP'!$Q112="YEARLY",EDATE(IS63,12*'1-SETUP'!$V112),""))))</f>
        <v/>
      </c>
      <c r="IU63" s="10" t="str">
        <f>IF('1-SETUP'!$Q112="DAILY",IT63+'1-SETUP'!$V112,IF('1-SETUP'!$Q112="WEEKLY",IT63+'1-SETUP'!$V112*7,IF('1-SETUP'!$Q112="MONTHLY",EDATE(IT63,'1-SETUP'!$V112),IF('1-SETUP'!$Q112="YEARLY",EDATE(IT63,12*'1-SETUP'!$V112),""))))</f>
        <v/>
      </c>
      <c r="IV63" s="10" t="str">
        <f>IF('1-SETUP'!$Q112="DAILY",IU63+'1-SETUP'!$V112,IF('1-SETUP'!$Q112="WEEKLY",IU63+'1-SETUP'!$V112*7,IF('1-SETUP'!$Q112="MONTHLY",EDATE(IU63,'1-SETUP'!$V112),IF('1-SETUP'!$Q112="YEARLY",EDATE(IU63,12*'1-SETUP'!$V112),""))))</f>
        <v/>
      </c>
      <c r="IW63" s="10" t="str">
        <f>IF('1-SETUP'!$Q112="DAILY",IV63+'1-SETUP'!$V112,IF('1-SETUP'!$Q112="WEEKLY",IV63+'1-SETUP'!$V112*7,IF('1-SETUP'!$Q112="MONTHLY",EDATE(IV63,'1-SETUP'!$V112),IF('1-SETUP'!$Q112="YEARLY",EDATE(IV63,12*'1-SETUP'!$V112),""))))</f>
        <v/>
      </c>
      <c r="IX63" s="10" t="str">
        <f>IF('1-SETUP'!$Q112="DAILY",IW63+'1-SETUP'!$V112,IF('1-SETUP'!$Q112="WEEKLY",IW63+'1-SETUP'!$V112*7,IF('1-SETUP'!$Q112="MONTHLY",EDATE(IW63,'1-SETUP'!$V112),IF('1-SETUP'!$Q112="YEARLY",EDATE(IW63,12*'1-SETUP'!$V112),""))))</f>
        <v/>
      </c>
      <c r="IY63" s="10" t="str">
        <f>IF('1-SETUP'!$Q112="DAILY",IX63+'1-SETUP'!$V112,IF('1-SETUP'!$Q112="WEEKLY",IX63+'1-SETUP'!$V112*7,IF('1-SETUP'!$Q112="MONTHLY",EDATE(IX63,'1-SETUP'!$V112),IF('1-SETUP'!$Q112="YEARLY",EDATE(IX63,12*'1-SETUP'!$V112),""))))</f>
        <v/>
      </c>
      <c r="IZ63" s="10" t="str">
        <f>IF('1-SETUP'!$Q112="DAILY",IY63+'1-SETUP'!$V112,IF('1-SETUP'!$Q112="WEEKLY",IY63+'1-SETUP'!$V112*7,IF('1-SETUP'!$Q112="MONTHLY",EDATE(IY63,'1-SETUP'!$V112),IF('1-SETUP'!$Q112="YEARLY",EDATE(IY63,12*'1-SETUP'!$V112),""))))</f>
        <v/>
      </c>
      <c r="JA63" s="10" t="str">
        <f>IF('1-SETUP'!$Q112="DAILY",IZ63+'1-SETUP'!$V112,IF('1-SETUP'!$Q112="WEEKLY",IZ63+'1-SETUP'!$V112*7,IF('1-SETUP'!$Q112="MONTHLY",EDATE(IZ63,'1-SETUP'!$V112),IF('1-SETUP'!$Q112="YEARLY",EDATE(IZ63,12*'1-SETUP'!$V112),""))))</f>
        <v/>
      </c>
      <c r="JB63" s="10" t="str">
        <f>IF('1-SETUP'!$Q112="DAILY",JA63+'1-SETUP'!$V112,IF('1-SETUP'!$Q112="WEEKLY",JA63+'1-SETUP'!$V112*7,IF('1-SETUP'!$Q112="MONTHLY",EDATE(JA63,'1-SETUP'!$V112),IF('1-SETUP'!$Q112="YEARLY",EDATE(JA63,12*'1-SETUP'!$V112),""))))</f>
        <v/>
      </c>
      <c r="JC63" s="10" t="str">
        <f>IF('1-SETUP'!$Q112="DAILY",JB63+'1-SETUP'!$V112,IF('1-SETUP'!$Q112="WEEKLY",JB63+'1-SETUP'!$V112*7,IF('1-SETUP'!$Q112="MONTHLY",EDATE(JB63,'1-SETUP'!$V112),IF('1-SETUP'!$Q112="YEARLY",EDATE(JB63,12*'1-SETUP'!$V112),""))))</f>
        <v/>
      </c>
      <c r="JD63" s="10" t="str">
        <f>IF('1-SETUP'!$Q112="DAILY",JC63+'1-SETUP'!$V112,IF('1-SETUP'!$Q112="WEEKLY",JC63+'1-SETUP'!$V112*7,IF('1-SETUP'!$Q112="MONTHLY",EDATE(JC63,'1-SETUP'!$V112),IF('1-SETUP'!$Q112="YEARLY",EDATE(JC63,12*'1-SETUP'!$V112),""))))</f>
        <v/>
      </c>
      <c r="JE63" s="10" t="str">
        <f>IF('1-SETUP'!$Q112="DAILY",JD63+'1-SETUP'!$V112,IF('1-SETUP'!$Q112="WEEKLY",JD63+'1-SETUP'!$V112*7,IF('1-SETUP'!$Q112="MONTHLY",EDATE(JD63,'1-SETUP'!$V112),IF('1-SETUP'!$Q112="YEARLY",EDATE(JD63,12*'1-SETUP'!$V112),""))))</f>
        <v/>
      </c>
      <c r="JF63" s="10" t="str">
        <f>IF('1-SETUP'!$Q112="DAILY",JE63+'1-SETUP'!$V112,IF('1-SETUP'!$Q112="WEEKLY",JE63+'1-SETUP'!$V112*7,IF('1-SETUP'!$Q112="MONTHLY",EDATE(JE63,'1-SETUP'!$V112),IF('1-SETUP'!$Q112="YEARLY",EDATE(JE63,12*'1-SETUP'!$V112),""))))</f>
        <v/>
      </c>
      <c r="JG63" s="10" t="str">
        <f>IF('1-SETUP'!$Q112="DAILY",JF63+'1-SETUP'!$V112,IF('1-SETUP'!$Q112="WEEKLY",JF63+'1-SETUP'!$V112*7,IF('1-SETUP'!$Q112="MONTHLY",EDATE(JF63,'1-SETUP'!$V112),IF('1-SETUP'!$Q112="YEARLY",EDATE(JF63,12*'1-SETUP'!$V112),""))))</f>
        <v/>
      </c>
      <c r="JH63" s="10" t="str">
        <f>IF('1-SETUP'!$Q112="DAILY",JG63+'1-SETUP'!$V112,IF('1-SETUP'!$Q112="WEEKLY",JG63+'1-SETUP'!$V112*7,IF('1-SETUP'!$Q112="MONTHLY",EDATE(JG63,'1-SETUP'!$V112),IF('1-SETUP'!$Q112="YEARLY",EDATE(JG63,12*'1-SETUP'!$V112),""))))</f>
        <v/>
      </c>
      <c r="JI63" s="10" t="str">
        <f>IF('1-SETUP'!$Q112="DAILY",JH63+'1-SETUP'!$V112,IF('1-SETUP'!$Q112="WEEKLY",JH63+'1-SETUP'!$V112*7,IF('1-SETUP'!$Q112="MONTHLY",EDATE(JH63,'1-SETUP'!$V112),IF('1-SETUP'!$Q112="YEARLY",EDATE(JH63,12*'1-SETUP'!$V112),""))))</f>
        <v/>
      </c>
      <c r="JJ63" s="10" t="str">
        <f>IF('1-SETUP'!$Q112="DAILY",JI63+'1-SETUP'!$V112,IF('1-SETUP'!$Q112="WEEKLY",JI63+'1-SETUP'!$V112*7,IF('1-SETUP'!$Q112="MONTHLY",EDATE(JI63,'1-SETUP'!$V112),IF('1-SETUP'!$Q112="YEARLY",EDATE(JI63,12*'1-SETUP'!$V112),""))))</f>
        <v/>
      </c>
      <c r="JK63" s="10" t="str">
        <f>IF('1-SETUP'!$Q112="DAILY",JJ63+'1-SETUP'!$V112,IF('1-SETUP'!$Q112="WEEKLY",JJ63+'1-SETUP'!$V112*7,IF('1-SETUP'!$Q112="MONTHLY",EDATE(JJ63,'1-SETUP'!$V112),IF('1-SETUP'!$Q112="YEARLY",EDATE(JJ63,12*'1-SETUP'!$V112),""))))</f>
        <v/>
      </c>
      <c r="JL63" s="10" t="str">
        <f>IF('1-SETUP'!$Q112="DAILY",JK63+'1-SETUP'!$V112,IF('1-SETUP'!$Q112="WEEKLY",JK63+'1-SETUP'!$V112*7,IF('1-SETUP'!$Q112="MONTHLY",EDATE(JK63,'1-SETUP'!$V112),IF('1-SETUP'!$Q112="YEARLY",EDATE(JK63,12*'1-SETUP'!$V112),""))))</f>
        <v/>
      </c>
      <c r="JM63" s="10" t="str">
        <f>IF('1-SETUP'!$Q112="DAILY",JL63+'1-SETUP'!$V112,IF('1-SETUP'!$Q112="WEEKLY",JL63+'1-SETUP'!$V112*7,IF('1-SETUP'!$Q112="MONTHLY",EDATE(JL63,'1-SETUP'!$V112),IF('1-SETUP'!$Q112="YEARLY",EDATE(JL63,12*'1-SETUP'!$V112),""))))</f>
        <v/>
      </c>
      <c r="JN63" s="10" t="str">
        <f>IF('1-SETUP'!$Q112="DAILY",JM63+'1-SETUP'!$V112,IF('1-SETUP'!$Q112="WEEKLY",JM63+'1-SETUP'!$V112*7,IF('1-SETUP'!$Q112="MONTHLY",EDATE(JM63,'1-SETUP'!$V112),IF('1-SETUP'!$Q112="YEARLY",EDATE(JM63,12*'1-SETUP'!$V112),""))))</f>
        <v/>
      </c>
      <c r="JO63" s="10" t="str">
        <f>IF('1-SETUP'!$Q112="DAILY",JN63+'1-SETUP'!$V112,IF('1-SETUP'!$Q112="WEEKLY",JN63+'1-SETUP'!$V112*7,IF('1-SETUP'!$Q112="MONTHLY",EDATE(JN63,'1-SETUP'!$V112),IF('1-SETUP'!$Q112="YEARLY",EDATE(JN63,12*'1-SETUP'!$V112),""))))</f>
        <v/>
      </c>
      <c r="JP63" s="10" t="str">
        <f>IF('1-SETUP'!$Q112="DAILY",JO63+'1-SETUP'!$V112,IF('1-SETUP'!$Q112="WEEKLY",JO63+'1-SETUP'!$V112*7,IF('1-SETUP'!$Q112="MONTHLY",EDATE(JO63,'1-SETUP'!$V112),IF('1-SETUP'!$Q112="YEARLY",EDATE(JO63,12*'1-SETUP'!$V112),""))))</f>
        <v/>
      </c>
      <c r="JQ63" s="10" t="str">
        <f>IF('1-SETUP'!$Q112="DAILY",JP63+'1-SETUP'!$V112,IF('1-SETUP'!$Q112="WEEKLY",JP63+'1-SETUP'!$V112*7,IF('1-SETUP'!$Q112="MONTHLY",EDATE(JP63,'1-SETUP'!$V112),IF('1-SETUP'!$Q112="YEARLY",EDATE(JP63,12*'1-SETUP'!$V112),""))))</f>
        <v/>
      </c>
      <c r="JR63" s="10" t="str">
        <f>IF('1-SETUP'!$Q112="DAILY",JQ63+'1-SETUP'!$V112,IF('1-SETUP'!$Q112="WEEKLY",JQ63+'1-SETUP'!$V112*7,IF('1-SETUP'!$Q112="MONTHLY",EDATE(JQ63,'1-SETUP'!$V112),IF('1-SETUP'!$Q112="YEARLY",EDATE(JQ63,12*'1-SETUP'!$V112),""))))</f>
        <v/>
      </c>
      <c r="JS63" s="10" t="str">
        <f>IF('1-SETUP'!$Q112="DAILY",JR63+'1-SETUP'!$V112,IF('1-SETUP'!$Q112="WEEKLY",JR63+'1-SETUP'!$V112*7,IF('1-SETUP'!$Q112="MONTHLY",EDATE(JR63,'1-SETUP'!$V112),IF('1-SETUP'!$Q112="YEARLY",EDATE(JR63,12*'1-SETUP'!$V112),""))))</f>
        <v/>
      </c>
      <c r="JT63" s="10" t="str">
        <f>IF('1-SETUP'!$Q112="DAILY",JS63+'1-SETUP'!$V112,IF('1-SETUP'!$Q112="WEEKLY",JS63+'1-SETUP'!$V112*7,IF('1-SETUP'!$Q112="MONTHLY",EDATE(JS63,'1-SETUP'!$V112),IF('1-SETUP'!$Q112="YEARLY",EDATE(JS63,12*'1-SETUP'!$V112),""))))</f>
        <v/>
      </c>
      <c r="JU63" s="10" t="str">
        <f>IF('1-SETUP'!$Q112="DAILY",JT63+'1-SETUP'!$V112,IF('1-SETUP'!$Q112="WEEKLY",JT63+'1-SETUP'!$V112*7,IF('1-SETUP'!$Q112="MONTHLY",EDATE(JT63,'1-SETUP'!$V112),IF('1-SETUP'!$Q112="YEARLY",EDATE(JT63,12*'1-SETUP'!$V112),""))))</f>
        <v/>
      </c>
      <c r="JV63" s="10" t="str">
        <f>IF('1-SETUP'!$Q112="DAILY",JU63+'1-SETUP'!$V112,IF('1-SETUP'!$Q112="WEEKLY",JU63+'1-SETUP'!$V112*7,IF('1-SETUP'!$Q112="MONTHLY",EDATE(JU63,'1-SETUP'!$V112),IF('1-SETUP'!$Q112="YEARLY",EDATE(JU63,12*'1-SETUP'!$V112),""))))</f>
        <v/>
      </c>
      <c r="JW63" s="10" t="str">
        <f>IF('1-SETUP'!$Q112="DAILY",JV63+'1-SETUP'!$V112,IF('1-SETUP'!$Q112="WEEKLY",JV63+'1-SETUP'!$V112*7,IF('1-SETUP'!$Q112="MONTHLY",EDATE(JV63,'1-SETUP'!$V112),IF('1-SETUP'!$Q112="YEARLY",EDATE(JV63,12*'1-SETUP'!$V112),""))))</f>
        <v/>
      </c>
      <c r="JX63" s="10" t="str">
        <f>IF('1-SETUP'!$Q112="DAILY",JW63+'1-SETUP'!$V112,IF('1-SETUP'!$Q112="WEEKLY",JW63+'1-SETUP'!$V112*7,IF('1-SETUP'!$Q112="MONTHLY",EDATE(JW63,'1-SETUP'!$V112),IF('1-SETUP'!$Q112="YEARLY",EDATE(JW63,12*'1-SETUP'!$V112),""))))</f>
        <v/>
      </c>
      <c r="JY63" s="10" t="str">
        <f>IF('1-SETUP'!$Q112="DAILY",JX63+'1-SETUP'!$V112,IF('1-SETUP'!$Q112="WEEKLY",JX63+'1-SETUP'!$V112*7,IF('1-SETUP'!$Q112="MONTHLY",EDATE(JX63,'1-SETUP'!$V112),IF('1-SETUP'!$Q112="YEARLY",EDATE(JX63,12*'1-SETUP'!$V112),""))))</f>
        <v/>
      </c>
      <c r="JZ63" s="10" t="str">
        <f>IF('1-SETUP'!$Q112="DAILY",JY63+'1-SETUP'!$V112,IF('1-SETUP'!$Q112="WEEKLY",JY63+'1-SETUP'!$V112*7,IF('1-SETUP'!$Q112="MONTHLY",EDATE(JY63,'1-SETUP'!$V112),IF('1-SETUP'!$Q112="YEARLY",EDATE(JY63,12*'1-SETUP'!$V112),""))))</f>
        <v/>
      </c>
      <c r="KA63" s="10" t="str">
        <f>IF('1-SETUP'!$Q112="DAILY",JZ63+'1-SETUP'!$V112,IF('1-SETUP'!$Q112="WEEKLY",JZ63+'1-SETUP'!$V112*7,IF('1-SETUP'!$Q112="MONTHLY",EDATE(JZ63,'1-SETUP'!$V112),IF('1-SETUP'!$Q112="YEARLY",EDATE(JZ63,12*'1-SETUP'!$V112),""))))</f>
        <v/>
      </c>
      <c r="KB63" s="10" t="str">
        <f>IF('1-SETUP'!$Q112="DAILY",KA63+'1-SETUP'!$V112,IF('1-SETUP'!$Q112="WEEKLY",KA63+'1-SETUP'!$V112*7,IF('1-SETUP'!$Q112="MONTHLY",EDATE(KA63,'1-SETUP'!$V112),IF('1-SETUP'!$Q112="YEARLY",EDATE(KA63,12*'1-SETUP'!$V112),""))))</f>
        <v/>
      </c>
      <c r="KC63" s="10" t="str">
        <f>IF('1-SETUP'!$Q112="DAILY",KB63+'1-SETUP'!$V112,IF('1-SETUP'!$Q112="WEEKLY",KB63+'1-SETUP'!$V112*7,IF('1-SETUP'!$Q112="MONTHLY",EDATE(KB63,'1-SETUP'!$V112),IF('1-SETUP'!$Q112="YEARLY",EDATE(KB63,12*'1-SETUP'!$V112),""))))</f>
        <v/>
      </c>
      <c r="KD63" s="10" t="str">
        <f>IF('1-SETUP'!$Q112="DAILY",KC63+'1-SETUP'!$V112,IF('1-SETUP'!$Q112="WEEKLY",KC63+'1-SETUP'!$V112*7,IF('1-SETUP'!$Q112="MONTHLY",EDATE(KC63,'1-SETUP'!$V112),IF('1-SETUP'!$Q112="YEARLY",EDATE(KC63,12*'1-SETUP'!$V112),""))))</f>
        <v/>
      </c>
      <c r="KE63" s="10" t="str">
        <f>IF('1-SETUP'!$Q112="DAILY",KD63+'1-SETUP'!$V112,IF('1-SETUP'!$Q112="WEEKLY",KD63+'1-SETUP'!$V112*7,IF('1-SETUP'!$Q112="MONTHLY",EDATE(KD63,'1-SETUP'!$V112),IF('1-SETUP'!$Q112="YEARLY",EDATE(KD63,12*'1-SETUP'!$V112),""))))</f>
        <v/>
      </c>
      <c r="KF63" s="10" t="str">
        <f>IF('1-SETUP'!$Q112="DAILY",KE63+'1-SETUP'!$V112,IF('1-SETUP'!$Q112="WEEKLY",KE63+'1-SETUP'!$V112*7,IF('1-SETUP'!$Q112="MONTHLY",EDATE(KE63,'1-SETUP'!$V112),IF('1-SETUP'!$Q112="YEARLY",EDATE(KE63,12*'1-SETUP'!$V112),""))))</f>
        <v/>
      </c>
      <c r="KG63" s="10" t="str">
        <f>IF('1-SETUP'!$Q112="DAILY",KF63+'1-SETUP'!$V112,IF('1-SETUP'!$Q112="WEEKLY",KF63+'1-SETUP'!$V112*7,IF('1-SETUP'!$Q112="MONTHLY",EDATE(KF63,'1-SETUP'!$V112),IF('1-SETUP'!$Q112="YEARLY",EDATE(KF63,12*'1-SETUP'!$V112),""))))</f>
        <v/>
      </c>
      <c r="KH63" s="10" t="str">
        <f>IF('1-SETUP'!$Q112="DAILY",KG63+'1-SETUP'!$V112,IF('1-SETUP'!$Q112="WEEKLY",KG63+'1-SETUP'!$V112*7,IF('1-SETUP'!$Q112="MONTHLY",EDATE(KG63,'1-SETUP'!$V112),IF('1-SETUP'!$Q112="YEARLY",EDATE(KG63,12*'1-SETUP'!$V112),""))))</f>
        <v/>
      </c>
      <c r="KI63" s="10" t="str">
        <f>IF('1-SETUP'!$Q112="DAILY",KH63+'1-SETUP'!$V112,IF('1-SETUP'!$Q112="WEEKLY",KH63+'1-SETUP'!$V112*7,IF('1-SETUP'!$Q112="MONTHLY",EDATE(KH63,'1-SETUP'!$V112),IF('1-SETUP'!$Q112="YEARLY",EDATE(KH63,12*'1-SETUP'!$V112),""))))</f>
        <v/>
      </c>
      <c r="KJ63" s="10" t="str">
        <f>IF('1-SETUP'!$Q112="DAILY",KI63+'1-SETUP'!$V112,IF('1-SETUP'!$Q112="WEEKLY",KI63+'1-SETUP'!$V112*7,IF('1-SETUP'!$Q112="MONTHLY",EDATE(KI63,'1-SETUP'!$V112),IF('1-SETUP'!$Q112="YEARLY",EDATE(KI63,12*'1-SETUP'!$V112),""))))</f>
        <v/>
      </c>
      <c r="KK63" s="10" t="str">
        <f>IF('1-SETUP'!$Q112="DAILY",KJ63+'1-SETUP'!$V112,IF('1-SETUP'!$Q112="WEEKLY",KJ63+'1-SETUP'!$V112*7,IF('1-SETUP'!$Q112="MONTHLY",EDATE(KJ63,'1-SETUP'!$V112),IF('1-SETUP'!$Q112="YEARLY",EDATE(KJ63,12*'1-SETUP'!$V112),""))))</f>
        <v/>
      </c>
      <c r="KL63" s="10" t="str">
        <f>IF('1-SETUP'!$Q112="DAILY",KK63+'1-SETUP'!$V112,IF('1-SETUP'!$Q112="WEEKLY",KK63+'1-SETUP'!$V112*7,IF('1-SETUP'!$Q112="MONTHLY",EDATE(KK63,'1-SETUP'!$V112),IF('1-SETUP'!$Q112="YEARLY",EDATE(KK63,12*'1-SETUP'!$V112),""))))</f>
        <v/>
      </c>
      <c r="KM63" s="10" t="str">
        <f>IF('1-SETUP'!$Q112="DAILY",KL63+'1-SETUP'!$V112,IF('1-SETUP'!$Q112="WEEKLY",KL63+'1-SETUP'!$V112*7,IF('1-SETUP'!$Q112="MONTHLY",EDATE(KL63,'1-SETUP'!$V112),IF('1-SETUP'!$Q112="YEARLY",EDATE(KL63,12*'1-SETUP'!$V112),""))))</f>
        <v/>
      </c>
      <c r="KN63" s="10" t="str">
        <f>IF('1-SETUP'!$Q112="DAILY",KM63+'1-SETUP'!$V112,IF('1-SETUP'!$Q112="WEEKLY",KM63+'1-SETUP'!$V112*7,IF('1-SETUP'!$Q112="MONTHLY",EDATE(KM63,'1-SETUP'!$V112),IF('1-SETUP'!$Q112="YEARLY",EDATE(KM63,12*'1-SETUP'!$V112),""))))</f>
        <v/>
      </c>
      <c r="KO63" s="10" t="str">
        <f>IF('1-SETUP'!$Q112="DAILY",KN63+'1-SETUP'!$V112,IF('1-SETUP'!$Q112="WEEKLY",KN63+'1-SETUP'!$V112*7,IF('1-SETUP'!$Q112="MONTHLY",EDATE(KN63,'1-SETUP'!$V112),IF('1-SETUP'!$Q112="YEARLY",EDATE(KN63,12*'1-SETUP'!$V112),""))))</f>
        <v/>
      </c>
      <c r="KP63" s="10" t="str">
        <f>IF('1-SETUP'!$Q112="DAILY",KO63+'1-SETUP'!$V112,IF('1-SETUP'!$Q112="WEEKLY",KO63+'1-SETUP'!$V112*7,IF('1-SETUP'!$Q112="MONTHLY",EDATE(KO63,'1-SETUP'!$V112),IF('1-SETUP'!$Q112="YEARLY",EDATE(KO63,12*'1-SETUP'!$V112),""))))</f>
        <v/>
      </c>
      <c r="KQ63" s="10" t="str">
        <f>IF('1-SETUP'!$Q112="DAILY",KP63+'1-SETUP'!$V112,IF('1-SETUP'!$Q112="WEEKLY",KP63+'1-SETUP'!$V112*7,IF('1-SETUP'!$Q112="MONTHLY",EDATE(KP63,'1-SETUP'!$V112),IF('1-SETUP'!$Q112="YEARLY",EDATE(KP63,12*'1-SETUP'!$V112),""))))</f>
        <v/>
      </c>
      <c r="KR63" s="10" t="str">
        <f>IF('1-SETUP'!$Q112="DAILY",KQ63+'1-SETUP'!$V112,IF('1-SETUP'!$Q112="WEEKLY",KQ63+'1-SETUP'!$V112*7,IF('1-SETUP'!$Q112="MONTHLY",EDATE(KQ63,'1-SETUP'!$V112),IF('1-SETUP'!$Q112="YEARLY",EDATE(KQ63,12*'1-SETUP'!$V112),""))))</f>
        <v/>
      </c>
      <c r="KS63" s="10" t="str">
        <f>IF('1-SETUP'!$Q112="DAILY",KR63+'1-SETUP'!$V112,IF('1-SETUP'!$Q112="WEEKLY",KR63+'1-SETUP'!$V112*7,IF('1-SETUP'!$Q112="MONTHLY",EDATE(KR63,'1-SETUP'!$V112),IF('1-SETUP'!$Q112="YEARLY",EDATE(KR63,12*'1-SETUP'!$V112),""))))</f>
        <v/>
      </c>
      <c r="KT63" s="10" t="str">
        <f>IF('1-SETUP'!$Q112="DAILY",KS63+'1-SETUP'!$V112,IF('1-SETUP'!$Q112="WEEKLY",KS63+'1-SETUP'!$V112*7,IF('1-SETUP'!$Q112="MONTHLY",EDATE(KS63,'1-SETUP'!$V112),IF('1-SETUP'!$Q112="YEARLY",EDATE(KS63,12*'1-SETUP'!$V112),""))))</f>
        <v/>
      </c>
      <c r="KU63" s="10" t="str">
        <f>IF('1-SETUP'!$Q112="DAILY",KT63+'1-SETUP'!$V112,IF('1-SETUP'!$Q112="WEEKLY",KT63+'1-SETUP'!$V112*7,IF('1-SETUP'!$Q112="MONTHLY",EDATE(KT63,'1-SETUP'!$V112),IF('1-SETUP'!$Q112="YEARLY",EDATE(KT63,12*'1-SETUP'!$V112),""))))</f>
        <v/>
      </c>
      <c r="KV63" s="10" t="str">
        <f>IF('1-SETUP'!$Q112="DAILY",KU63+'1-SETUP'!$V112,IF('1-SETUP'!$Q112="WEEKLY",KU63+'1-SETUP'!$V112*7,IF('1-SETUP'!$Q112="MONTHLY",EDATE(KU63,'1-SETUP'!$V112),IF('1-SETUP'!$Q112="YEARLY",EDATE(KU63,12*'1-SETUP'!$V112),""))))</f>
        <v/>
      </c>
      <c r="KW63" s="10" t="str">
        <f>IF('1-SETUP'!$Q112="DAILY",KV63+'1-SETUP'!$V112,IF('1-SETUP'!$Q112="WEEKLY",KV63+'1-SETUP'!$V112*7,IF('1-SETUP'!$Q112="MONTHLY",EDATE(KV63,'1-SETUP'!$V112),IF('1-SETUP'!$Q112="YEARLY",EDATE(KV63,12*'1-SETUP'!$V112),""))))</f>
        <v/>
      </c>
      <c r="KX63" s="10" t="str">
        <f>IF('1-SETUP'!$Q112="DAILY",KW63+'1-SETUP'!$V112,IF('1-SETUP'!$Q112="WEEKLY",KW63+'1-SETUP'!$V112*7,IF('1-SETUP'!$Q112="MONTHLY",EDATE(KW63,'1-SETUP'!$V112),IF('1-SETUP'!$Q112="YEARLY",EDATE(KW63,12*'1-SETUP'!$V112),""))))</f>
        <v/>
      </c>
      <c r="KY63" s="10" t="str">
        <f>IF('1-SETUP'!$Q112="DAILY",KX63+'1-SETUP'!$V112,IF('1-SETUP'!$Q112="WEEKLY",KX63+'1-SETUP'!$V112*7,IF('1-SETUP'!$Q112="MONTHLY",EDATE(KX63,'1-SETUP'!$V112),IF('1-SETUP'!$Q112="YEARLY",EDATE(KX63,12*'1-SETUP'!$V112),""))))</f>
        <v/>
      </c>
      <c r="KZ63" s="10" t="str">
        <f>IF('1-SETUP'!$Q112="DAILY",KY63+'1-SETUP'!$V112,IF('1-SETUP'!$Q112="WEEKLY",KY63+'1-SETUP'!$V112*7,IF('1-SETUP'!$Q112="MONTHLY",EDATE(KY63,'1-SETUP'!$V112),IF('1-SETUP'!$Q112="YEARLY",EDATE(KY63,12*'1-SETUP'!$V112),""))))</f>
        <v/>
      </c>
      <c r="LA63" s="10" t="str">
        <f>IF('1-SETUP'!$Q112="DAILY",KZ63+'1-SETUP'!$V112,IF('1-SETUP'!$Q112="WEEKLY",KZ63+'1-SETUP'!$V112*7,IF('1-SETUP'!$Q112="MONTHLY",EDATE(KZ63,'1-SETUP'!$V112),IF('1-SETUP'!$Q112="YEARLY",EDATE(KZ63,12*'1-SETUP'!$V112),""))))</f>
        <v/>
      </c>
      <c r="LB63" s="10" t="str">
        <f>IF('1-SETUP'!$Q112="DAILY",LA63+'1-SETUP'!$V112,IF('1-SETUP'!$Q112="WEEKLY",LA63+'1-SETUP'!$V112*7,IF('1-SETUP'!$Q112="MONTHLY",EDATE(LA63,'1-SETUP'!$V112),IF('1-SETUP'!$Q112="YEARLY",EDATE(LA63,12*'1-SETUP'!$V112),""))))</f>
        <v/>
      </c>
      <c r="LC63" s="10" t="str">
        <f>IF('1-SETUP'!$Q112="DAILY",LB63+'1-SETUP'!$V112,IF('1-SETUP'!$Q112="WEEKLY",LB63+'1-SETUP'!$V112*7,IF('1-SETUP'!$Q112="MONTHLY",EDATE(LB63,'1-SETUP'!$V112),IF('1-SETUP'!$Q112="YEARLY",EDATE(LB63,12*'1-SETUP'!$V112),""))))</f>
        <v/>
      </c>
      <c r="LD63" s="10" t="str">
        <f>IF('1-SETUP'!$Q112="DAILY",LC63+'1-SETUP'!$V112,IF('1-SETUP'!$Q112="WEEKLY",LC63+'1-SETUP'!$V112*7,IF('1-SETUP'!$Q112="MONTHLY",EDATE(LC63,'1-SETUP'!$V112),IF('1-SETUP'!$Q112="YEARLY",EDATE(LC63,12*'1-SETUP'!$V112),""))))</f>
        <v/>
      </c>
      <c r="LE63" s="10" t="str">
        <f>IF('1-SETUP'!$Q112="DAILY",LD63+'1-SETUP'!$V112,IF('1-SETUP'!$Q112="WEEKLY",LD63+'1-SETUP'!$V112*7,IF('1-SETUP'!$Q112="MONTHLY",EDATE(LD63,'1-SETUP'!$V112),IF('1-SETUP'!$Q112="YEARLY",EDATE(LD63,12*'1-SETUP'!$V112),""))))</f>
        <v/>
      </c>
      <c r="LF63" s="10" t="str">
        <f>IF('1-SETUP'!$Q112="DAILY",LE63+'1-SETUP'!$V112,IF('1-SETUP'!$Q112="WEEKLY",LE63+'1-SETUP'!$V112*7,IF('1-SETUP'!$Q112="MONTHLY",EDATE(LE63,'1-SETUP'!$V112),IF('1-SETUP'!$Q112="YEARLY",EDATE(LE63,12*'1-SETUP'!$V112),""))))</f>
        <v/>
      </c>
      <c r="LG63" s="10" t="str">
        <f>IF('1-SETUP'!$Q112="DAILY",LF63+'1-SETUP'!$V112,IF('1-SETUP'!$Q112="WEEKLY",LF63+'1-SETUP'!$V112*7,IF('1-SETUP'!$Q112="MONTHLY",EDATE(LF63,'1-SETUP'!$V112),IF('1-SETUP'!$Q112="YEARLY",EDATE(LF63,12*'1-SETUP'!$V112),""))))</f>
        <v/>
      </c>
      <c r="LH63" s="10" t="str">
        <f>IF('1-SETUP'!$Q112="DAILY",LG63+'1-SETUP'!$V112,IF('1-SETUP'!$Q112="WEEKLY",LG63+'1-SETUP'!$V112*7,IF('1-SETUP'!$Q112="MONTHLY",EDATE(LG63,'1-SETUP'!$V112),IF('1-SETUP'!$Q112="YEARLY",EDATE(LG63,12*'1-SETUP'!$V112),""))))</f>
        <v/>
      </c>
      <c r="LI63" s="10" t="str">
        <f>IF('1-SETUP'!$Q112="DAILY",LH63+'1-SETUP'!$V112,IF('1-SETUP'!$Q112="WEEKLY",LH63+'1-SETUP'!$V112*7,IF('1-SETUP'!$Q112="MONTHLY",EDATE(LH63,'1-SETUP'!$V112),IF('1-SETUP'!$Q112="YEARLY",EDATE(LH63,12*'1-SETUP'!$V112),""))))</f>
        <v/>
      </c>
      <c r="LJ63" s="10" t="str">
        <f>IF('1-SETUP'!$Q112="DAILY",LI63+'1-SETUP'!$V112,IF('1-SETUP'!$Q112="WEEKLY",LI63+'1-SETUP'!$V112*7,IF('1-SETUP'!$Q112="MONTHLY",EDATE(LI63,'1-SETUP'!$V112),IF('1-SETUP'!$Q112="YEARLY",EDATE(LI63,12*'1-SETUP'!$V112),""))))</f>
        <v/>
      </c>
      <c r="LK63" s="10" t="str">
        <f>IF('1-SETUP'!$Q112="DAILY",LJ63+'1-SETUP'!$V112,IF('1-SETUP'!$Q112="WEEKLY",LJ63+'1-SETUP'!$V112*7,IF('1-SETUP'!$Q112="MONTHLY",EDATE(LJ63,'1-SETUP'!$V112),IF('1-SETUP'!$Q112="YEARLY",EDATE(LJ63,12*'1-SETUP'!$V112),""))))</f>
        <v/>
      </c>
      <c r="LL63" s="10" t="str">
        <f>IF('1-SETUP'!$Q112="DAILY",LK63+'1-SETUP'!$V112,IF('1-SETUP'!$Q112="WEEKLY",LK63+'1-SETUP'!$V112*7,IF('1-SETUP'!$Q112="MONTHLY",EDATE(LK63,'1-SETUP'!$V112),IF('1-SETUP'!$Q112="YEARLY",EDATE(LK63,12*'1-SETUP'!$V112),""))))</f>
        <v/>
      </c>
      <c r="LM63" s="10" t="str">
        <f>IF('1-SETUP'!$Q112="DAILY",LL63+'1-SETUP'!$V112,IF('1-SETUP'!$Q112="WEEKLY",LL63+'1-SETUP'!$V112*7,IF('1-SETUP'!$Q112="MONTHLY",EDATE(LL63,'1-SETUP'!$V112),IF('1-SETUP'!$Q112="YEARLY",EDATE(LL63,12*'1-SETUP'!$V112),""))))</f>
        <v/>
      </c>
      <c r="LN63" s="10" t="str">
        <f>IF('1-SETUP'!$Q112="DAILY",LM63+'1-SETUP'!$V112,IF('1-SETUP'!$Q112="WEEKLY",LM63+'1-SETUP'!$V112*7,IF('1-SETUP'!$Q112="MONTHLY",EDATE(LM63,'1-SETUP'!$V112),IF('1-SETUP'!$Q112="YEARLY",EDATE(LM63,12*'1-SETUP'!$V112),""))))</f>
        <v/>
      </c>
      <c r="LO63" s="10" t="str">
        <f>IF('1-SETUP'!$Q112="DAILY",LN63+'1-SETUP'!$V112,IF('1-SETUP'!$Q112="WEEKLY",LN63+'1-SETUP'!$V112*7,IF('1-SETUP'!$Q112="MONTHLY",EDATE(LN63,'1-SETUP'!$V112),IF('1-SETUP'!$Q112="YEARLY",EDATE(LN63,12*'1-SETUP'!$V112),""))))</f>
        <v/>
      </c>
      <c r="LP63" s="10" t="str">
        <f>IF('1-SETUP'!$Q112="DAILY",LO63+'1-SETUP'!$V112,IF('1-SETUP'!$Q112="WEEKLY",LO63+'1-SETUP'!$V112*7,IF('1-SETUP'!$Q112="MONTHLY",EDATE(LO63,'1-SETUP'!$V112),IF('1-SETUP'!$Q112="YEARLY",EDATE(LO63,12*'1-SETUP'!$V112),""))))</f>
        <v/>
      </c>
      <c r="LQ63" s="10" t="str">
        <f>IF('1-SETUP'!$Q112="DAILY",LP63+'1-SETUP'!$V112,IF('1-SETUP'!$Q112="WEEKLY",LP63+'1-SETUP'!$V112*7,IF('1-SETUP'!$Q112="MONTHLY",EDATE(LP63,'1-SETUP'!$V112),IF('1-SETUP'!$Q112="YEARLY",EDATE(LP63,12*'1-SETUP'!$V112),""))))</f>
        <v/>
      </c>
      <c r="LR63" s="10" t="str">
        <f>IF('1-SETUP'!$Q112="DAILY",LQ63+'1-SETUP'!$V112,IF('1-SETUP'!$Q112="WEEKLY",LQ63+'1-SETUP'!$V112*7,IF('1-SETUP'!$Q112="MONTHLY",EDATE(LQ63,'1-SETUP'!$V112),IF('1-SETUP'!$Q112="YEARLY",EDATE(LQ63,12*'1-SETUP'!$V112),""))))</f>
        <v/>
      </c>
      <c r="LS63" s="10" t="str">
        <f>IF('1-SETUP'!$Q112="DAILY",LR63+'1-SETUP'!$V112,IF('1-SETUP'!$Q112="WEEKLY",LR63+'1-SETUP'!$V112*7,IF('1-SETUP'!$Q112="MONTHLY",EDATE(LR63,'1-SETUP'!$V112),IF('1-SETUP'!$Q112="YEARLY",EDATE(LR63,12*'1-SETUP'!$V112),""))))</f>
        <v/>
      </c>
      <c r="LT63" s="10" t="str">
        <f>IF('1-SETUP'!$Q112="DAILY",LS63+'1-SETUP'!$V112,IF('1-SETUP'!$Q112="WEEKLY",LS63+'1-SETUP'!$V112*7,IF('1-SETUP'!$Q112="MONTHLY",EDATE(LS63,'1-SETUP'!$V112),IF('1-SETUP'!$Q112="YEARLY",EDATE(LS63,12*'1-SETUP'!$V112),""))))</f>
        <v/>
      </c>
      <c r="LU63" s="10" t="str">
        <f>IF('1-SETUP'!$Q112="DAILY",LT63+'1-SETUP'!$V112,IF('1-SETUP'!$Q112="WEEKLY",LT63+'1-SETUP'!$V112*7,IF('1-SETUP'!$Q112="MONTHLY",EDATE(LT63,'1-SETUP'!$V112),IF('1-SETUP'!$Q112="YEARLY",EDATE(LT63,12*'1-SETUP'!$V112),""))))</f>
        <v/>
      </c>
      <c r="LV63" s="10" t="str">
        <f>IF('1-SETUP'!$Q112="DAILY",LU63+'1-SETUP'!$V112,IF('1-SETUP'!$Q112="WEEKLY",LU63+'1-SETUP'!$V112*7,IF('1-SETUP'!$Q112="MONTHLY",EDATE(LU63,'1-SETUP'!$V112),IF('1-SETUP'!$Q112="YEARLY",EDATE(LU63,12*'1-SETUP'!$V112),""))))</f>
        <v/>
      </c>
      <c r="LW63" s="10" t="str">
        <f>IF('1-SETUP'!$Q112="DAILY",LV63+'1-SETUP'!$V112,IF('1-SETUP'!$Q112="WEEKLY",LV63+'1-SETUP'!$V112*7,IF('1-SETUP'!$Q112="MONTHLY",EDATE(LV63,'1-SETUP'!$V112),IF('1-SETUP'!$Q112="YEARLY",EDATE(LV63,12*'1-SETUP'!$V112),""))))</f>
        <v/>
      </c>
      <c r="LX63" s="10" t="str">
        <f>IF('1-SETUP'!$Q112="DAILY",LW63+'1-SETUP'!$V112,IF('1-SETUP'!$Q112="WEEKLY",LW63+'1-SETUP'!$V112*7,IF('1-SETUP'!$Q112="MONTHLY",EDATE(LW63,'1-SETUP'!$V112),IF('1-SETUP'!$Q112="YEARLY",EDATE(LW63,12*'1-SETUP'!$V112),""))))</f>
        <v/>
      </c>
      <c r="LY63" s="10" t="str">
        <f>IF('1-SETUP'!$Q112="DAILY",LX63+'1-SETUP'!$V112,IF('1-SETUP'!$Q112="WEEKLY",LX63+'1-SETUP'!$V112*7,IF('1-SETUP'!$Q112="MONTHLY",EDATE(LX63,'1-SETUP'!$V112),IF('1-SETUP'!$Q112="YEARLY",EDATE(LX63,12*'1-SETUP'!$V112),""))))</f>
        <v/>
      </c>
      <c r="LZ63" s="10" t="str">
        <f>IF('1-SETUP'!$Q112="DAILY",LY63+'1-SETUP'!$V112,IF('1-SETUP'!$Q112="WEEKLY",LY63+'1-SETUP'!$V112*7,IF('1-SETUP'!$Q112="MONTHLY",EDATE(LY63,'1-SETUP'!$V112),IF('1-SETUP'!$Q112="YEARLY",EDATE(LY63,12*'1-SETUP'!$V112),""))))</f>
        <v/>
      </c>
      <c r="MA63" s="10" t="str">
        <f>IF('1-SETUP'!$Q112="DAILY",LZ63+'1-SETUP'!$V112,IF('1-SETUP'!$Q112="WEEKLY",LZ63+'1-SETUP'!$V112*7,IF('1-SETUP'!$Q112="MONTHLY",EDATE(LZ63,'1-SETUP'!$V112),IF('1-SETUP'!$Q112="YEARLY",EDATE(LZ63,12*'1-SETUP'!$V112),""))))</f>
        <v/>
      </c>
      <c r="MB63" s="10" t="str">
        <f>IF('1-SETUP'!$Q112="DAILY",MA63+'1-SETUP'!$V112,IF('1-SETUP'!$Q112="WEEKLY",MA63+'1-SETUP'!$V112*7,IF('1-SETUP'!$Q112="MONTHLY",EDATE(MA63,'1-SETUP'!$V112),IF('1-SETUP'!$Q112="YEARLY",EDATE(MA63,12*'1-SETUP'!$V112),""))))</f>
        <v/>
      </c>
      <c r="MC63" s="10" t="str">
        <f>IF('1-SETUP'!$Q112="DAILY",MB63+'1-SETUP'!$V112,IF('1-SETUP'!$Q112="WEEKLY",MB63+'1-SETUP'!$V112*7,IF('1-SETUP'!$Q112="MONTHLY",EDATE(MB63,'1-SETUP'!$V112),IF('1-SETUP'!$Q112="YEARLY",EDATE(MB63,12*'1-SETUP'!$V112),""))))</f>
        <v/>
      </c>
      <c r="MD63" s="10" t="str">
        <f>IF('1-SETUP'!$Q112="DAILY",MC63+'1-SETUP'!$V112,IF('1-SETUP'!$Q112="WEEKLY",MC63+'1-SETUP'!$V112*7,IF('1-SETUP'!$Q112="MONTHLY",EDATE(MC63,'1-SETUP'!$V112),IF('1-SETUP'!$Q112="YEARLY",EDATE(MC63,12*'1-SETUP'!$V112),""))))</f>
        <v/>
      </c>
      <c r="ME63" s="10" t="str">
        <f>IF('1-SETUP'!$Q112="DAILY",MD63+'1-SETUP'!$V112,IF('1-SETUP'!$Q112="WEEKLY",MD63+'1-SETUP'!$V112*7,IF('1-SETUP'!$Q112="MONTHLY",EDATE(MD63,'1-SETUP'!$V112),IF('1-SETUP'!$Q112="YEARLY",EDATE(MD63,12*'1-SETUP'!$V112),""))))</f>
        <v/>
      </c>
      <c r="MF63" s="10" t="str">
        <f>IF('1-SETUP'!$Q112="DAILY",ME63+'1-SETUP'!$V112,IF('1-SETUP'!$Q112="WEEKLY",ME63+'1-SETUP'!$V112*7,IF('1-SETUP'!$Q112="MONTHLY",EDATE(ME63,'1-SETUP'!$V112),IF('1-SETUP'!$Q112="YEARLY",EDATE(ME63,12*'1-SETUP'!$V112),""))))</f>
        <v/>
      </c>
      <c r="MG63" s="10" t="str">
        <f>IF('1-SETUP'!$Q112="DAILY",MF63+'1-SETUP'!$V112,IF('1-SETUP'!$Q112="WEEKLY",MF63+'1-SETUP'!$V112*7,IF('1-SETUP'!$Q112="MONTHLY",EDATE(MF63,'1-SETUP'!$V112),IF('1-SETUP'!$Q112="YEARLY",EDATE(MF63,12*'1-SETUP'!$V112),""))))</f>
        <v/>
      </c>
      <c r="MH63" s="10" t="str">
        <f>IF('1-SETUP'!$Q112="DAILY",MG63+'1-SETUP'!$V112,IF('1-SETUP'!$Q112="WEEKLY",MG63+'1-SETUP'!$V112*7,IF('1-SETUP'!$Q112="MONTHLY",EDATE(MG63,'1-SETUP'!$V112),IF('1-SETUP'!$Q112="YEARLY",EDATE(MG63,12*'1-SETUP'!$V112),""))))</f>
        <v/>
      </c>
      <c r="MI63" s="10" t="str">
        <f>IF('1-SETUP'!$Q112="DAILY",MH63+'1-SETUP'!$V112,IF('1-SETUP'!$Q112="WEEKLY",MH63+'1-SETUP'!$V112*7,IF('1-SETUP'!$Q112="MONTHLY",EDATE(MH63,'1-SETUP'!$V112),IF('1-SETUP'!$Q112="YEARLY",EDATE(MH63,12*'1-SETUP'!$V112),""))))</f>
        <v/>
      </c>
      <c r="MJ63" s="10" t="str">
        <f>IF('1-SETUP'!$Q112="DAILY",MI63+'1-SETUP'!$V112,IF('1-SETUP'!$Q112="WEEKLY",MI63+'1-SETUP'!$V112*7,IF('1-SETUP'!$Q112="MONTHLY",EDATE(MI63,'1-SETUP'!$V112),IF('1-SETUP'!$Q112="YEARLY",EDATE(MI63,12*'1-SETUP'!$V112),""))))</f>
        <v/>
      </c>
      <c r="MK63" s="10" t="str">
        <f>IF('1-SETUP'!$Q112="DAILY",MJ63+'1-SETUP'!$V112,IF('1-SETUP'!$Q112="WEEKLY",MJ63+'1-SETUP'!$V112*7,IF('1-SETUP'!$Q112="MONTHLY",EDATE(MJ63,'1-SETUP'!$V112),IF('1-SETUP'!$Q112="YEARLY",EDATE(MJ63,12*'1-SETUP'!$V112),""))))</f>
        <v/>
      </c>
      <c r="ML63" s="10" t="str">
        <f>IF('1-SETUP'!$Q112="DAILY",MK63+'1-SETUP'!$V112,IF('1-SETUP'!$Q112="WEEKLY",MK63+'1-SETUP'!$V112*7,IF('1-SETUP'!$Q112="MONTHLY",EDATE(MK63,'1-SETUP'!$V112),IF('1-SETUP'!$Q112="YEARLY",EDATE(MK63,12*'1-SETUP'!$V112),""))))</f>
        <v/>
      </c>
      <c r="MM63" s="10" t="str">
        <f>IF('1-SETUP'!$Q112="DAILY",ML63+'1-SETUP'!$V112,IF('1-SETUP'!$Q112="WEEKLY",ML63+'1-SETUP'!$V112*7,IF('1-SETUP'!$Q112="MONTHLY",EDATE(ML63,'1-SETUP'!$V112),IF('1-SETUP'!$Q112="YEARLY",EDATE(ML63,12*'1-SETUP'!$V112),""))))</f>
        <v/>
      </c>
      <c r="MN63" s="10" t="str">
        <f>IF('1-SETUP'!$Q112="DAILY",MM63+'1-SETUP'!$V112,IF('1-SETUP'!$Q112="WEEKLY",MM63+'1-SETUP'!$V112*7,IF('1-SETUP'!$Q112="MONTHLY",EDATE(MM63,'1-SETUP'!$V112),IF('1-SETUP'!$Q112="YEARLY",EDATE(MM63,12*'1-SETUP'!$V112),""))))</f>
        <v/>
      </c>
      <c r="MO63" s="10" t="str">
        <f>IF('1-SETUP'!$Q112="DAILY",MN63+'1-SETUP'!$V112,IF('1-SETUP'!$Q112="WEEKLY",MN63+'1-SETUP'!$V112*7,IF('1-SETUP'!$Q112="MONTHLY",EDATE(MN63,'1-SETUP'!$V112),IF('1-SETUP'!$Q112="YEARLY",EDATE(MN63,12*'1-SETUP'!$V112),""))))</f>
        <v/>
      </c>
      <c r="MP63" s="10" t="str">
        <f>IF('1-SETUP'!$Q112="DAILY",MO63+'1-SETUP'!$V112,IF('1-SETUP'!$Q112="WEEKLY",MO63+'1-SETUP'!$V112*7,IF('1-SETUP'!$Q112="MONTHLY",EDATE(MO63,'1-SETUP'!$V112),IF('1-SETUP'!$Q112="YEARLY",EDATE(MO63,12*'1-SETUP'!$V112),""))))</f>
        <v/>
      </c>
      <c r="MQ63" s="10" t="str">
        <f>IF('1-SETUP'!$Q112="DAILY",MP63+'1-SETUP'!$V112,IF('1-SETUP'!$Q112="WEEKLY",MP63+'1-SETUP'!$V112*7,IF('1-SETUP'!$Q112="MONTHLY",EDATE(MP63,'1-SETUP'!$V112),IF('1-SETUP'!$Q112="YEARLY",EDATE(MP63,12*'1-SETUP'!$V112),""))))</f>
        <v/>
      </c>
      <c r="MR63" s="10" t="str">
        <f>IF('1-SETUP'!$Q112="DAILY",MQ63+'1-SETUP'!$V112,IF('1-SETUP'!$Q112="WEEKLY",MQ63+'1-SETUP'!$V112*7,IF('1-SETUP'!$Q112="MONTHLY",EDATE(MQ63,'1-SETUP'!$V112),IF('1-SETUP'!$Q112="YEARLY",EDATE(MQ63,12*'1-SETUP'!$V112),""))))</f>
        <v/>
      </c>
      <c r="MS63" s="10" t="str">
        <f>IF('1-SETUP'!$Q112="DAILY",MR63+'1-SETUP'!$V112,IF('1-SETUP'!$Q112="WEEKLY",MR63+'1-SETUP'!$V112*7,IF('1-SETUP'!$Q112="MONTHLY",EDATE(MR63,'1-SETUP'!$V112),IF('1-SETUP'!$Q112="YEARLY",EDATE(MR63,12*'1-SETUP'!$V112),""))))</f>
        <v/>
      </c>
      <c r="MT63" s="10" t="str">
        <f>IF('1-SETUP'!$Q112="DAILY",MS63+'1-SETUP'!$V112,IF('1-SETUP'!$Q112="WEEKLY",MS63+'1-SETUP'!$V112*7,IF('1-SETUP'!$Q112="MONTHLY",EDATE(MS63,'1-SETUP'!$V112),IF('1-SETUP'!$Q112="YEARLY",EDATE(MS63,12*'1-SETUP'!$V112),""))))</f>
        <v/>
      </c>
      <c r="MU63" s="10" t="str">
        <f>IF('1-SETUP'!$Q112="DAILY",MT63+'1-SETUP'!$V112,IF('1-SETUP'!$Q112="WEEKLY",MT63+'1-SETUP'!$V112*7,IF('1-SETUP'!$Q112="MONTHLY",EDATE(MT63,'1-SETUP'!$V112),IF('1-SETUP'!$Q112="YEARLY",EDATE(MT63,12*'1-SETUP'!$V112),""))))</f>
        <v/>
      </c>
      <c r="MV63" s="10" t="str">
        <f>IF('1-SETUP'!$Q112="DAILY",MU63+'1-SETUP'!$V112,IF('1-SETUP'!$Q112="WEEKLY",MU63+'1-SETUP'!$V112*7,IF('1-SETUP'!$Q112="MONTHLY",EDATE(MU63,'1-SETUP'!$V112),IF('1-SETUP'!$Q112="YEARLY",EDATE(MU63,12*'1-SETUP'!$V112),""))))</f>
        <v/>
      </c>
      <c r="MW63" s="10" t="str">
        <f>IF('1-SETUP'!$Q112="DAILY",MV63+'1-SETUP'!$V112,IF('1-SETUP'!$Q112="WEEKLY",MV63+'1-SETUP'!$V112*7,IF('1-SETUP'!$Q112="MONTHLY",EDATE(MV63,'1-SETUP'!$V112),IF('1-SETUP'!$Q112="YEARLY",EDATE(MV63,12*'1-SETUP'!$V112),""))))</f>
        <v/>
      </c>
      <c r="MX63" s="10" t="str">
        <f>IF('1-SETUP'!$Q112="DAILY",MW63+'1-SETUP'!$V112,IF('1-SETUP'!$Q112="WEEKLY",MW63+'1-SETUP'!$V112*7,IF('1-SETUP'!$Q112="MONTHLY",EDATE(MW63,'1-SETUP'!$V112),IF('1-SETUP'!$Q112="YEARLY",EDATE(MW63,12*'1-SETUP'!$V112),""))))</f>
        <v/>
      </c>
      <c r="MY63" s="10" t="str">
        <f>IF('1-SETUP'!$Q112="DAILY",MX63+'1-SETUP'!$V112,IF('1-SETUP'!$Q112="WEEKLY",MX63+'1-SETUP'!$V112*7,IF('1-SETUP'!$Q112="MONTHLY",EDATE(MX63,'1-SETUP'!$V112),IF('1-SETUP'!$Q112="YEARLY",EDATE(MX63,12*'1-SETUP'!$V112),""))))</f>
        <v/>
      </c>
      <c r="MZ63" s="10" t="str">
        <f>IF('1-SETUP'!$Q112="DAILY",MY63+'1-SETUP'!$V112,IF('1-SETUP'!$Q112="WEEKLY",MY63+'1-SETUP'!$V112*7,IF('1-SETUP'!$Q112="MONTHLY",EDATE(MY63,'1-SETUP'!$V112),IF('1-SETUP'!$Q112="YEARLY",EDATE(MY63,12*'1-SETUP'!$V112),""))))</f>
        <v/>
      </c>
      <c r="NA63" s="10" t="str">
        <f>IF('1-SETUP'!$Q112="DAILY",MZ63+'1-SETUP'!$V112,IF('1-SETUP'!$Q112="WEEKLY",MZ63+'1-SETUP'!$V112*7,IF('1-SETUP'!$Q112="MONTHLY",EDATE(MZ63,'1-SETUP'!$V112),IF('1-SETUP'!$Q112="YEARLY",EDATE(MZ63,12*'1-SETUP'!$V112),""))))</f>
        <v/>
      </c>
      <c r="NB63" s="10" t="str">
        <f>IF('1-SETUP'!$Q112="DAILY",NA63+'1-SETUP'!$V112,IF('1-SETUP'!$Q112="WEEKLY",NA63+'1-SETUP'!$V112*7,IF('1-SETUP'!$Q112="MONTHLY",EDATE(NA63,'1-SETUP'!$V112),IF('1-SETUP'!$Q112="YEARLY",EDATE(NA63,12*'1-SETUP'!$V112),""))))</f>
        <v/>
      </c>
      <c r="NC63" s="10" t="str">
        <f>IF('1-SETUP'!$Q112="DAILY",NB63+'1-SETUP'!$V112,IF('1-SETUP'!$Q112="WEEKLY",NB63+'1-SETUP'!$V112*7,IF('1-SETUP'!$Q112="MONTHLY",EDATE(NB63,'1-SETUP'!$V112),IF('1-SETUP'!$Q112="YEARLY",EDATE(NB63,12*'1-SETUP'!$V112),""))))</f>
        <v/>
      </c>
    </row>
    <row r="64" spans="1:367" x14ac:dyDescent="0.45">
      <c r="A64">
        <f>'1-SETUP'!A113</f>
        <v>0</v>
      </c>
      <c r="B64" t="str">
        <f>_xlfn.CONCAT('1-SETUP'!$O113," ",'1-SETUP'!$Q113," ",'1-SETUP'!$T113," ",'1-SETUP'!$V113," ",'1-SETUP'!$W113," ",'1-SETUP'!$Z113," ",TEXT('1-SETUP'!$AC113,"mm/dd/yyyy"))</f>
        <v xml:space="preserve">      01/00/1900</v>
      </c>
      <c r="C64" s="10">
        <f>'1-SETUP'!$AC113</f>
        <v>0</v>
      </c>
      <c r="D64" s="10" t="str">
        <f>IF('1-SETUP'!$Q113="DAILY",C64+'1-SETUP'!$V113,IF('1-SETUP'!$Q113="WEEKLY",C64+'1-SETUP'!$V113*7,IF('1-SETUP'!$Q113="MONTHLY",EDATE(C64,'1-SETUP'!$V113),IF('1-SETUP'!$Q113="YEARLY",EDATE(C64,12*'1-SETUP'!$V113),""))))</f>
        <v/>
      </c>
      <c r="E64" s="10" t="str">
        <f>IF('1-SETUP'!$Q113="DAILY",D64+'1-SETUP'!$V113,IF('1-SETUP'!$Q113="WEEKLY",D64+'1-SETUP'!$V113*7,IF('1-SETUP'!$Q113="MONTHLY",EDATE(D64,'1-SETUP'!$V113),IF('1-SETUP'!$Q113="YEARLY",EDATE(D64,12*'1-SETUP'!$V113),""))))</f>
        <v/>
      </c>
      <c r="F64" s="10" t="str">
        <f>IF('1-SETUP'!$Q113="DAILY",E64+'1-SETUP'!$V113,IF('1-SETUP'!$Q113="WEEKLY",E64+'1-SETUP'!$V113*7,IF('1-SETUP'!$Q113="MONTHLY",EDATE(E64,'1-SETUP'!$V113),IF('1-SETUP'!$Q113="YEARLY",EDATE(E64,12*'1-SETUP'!$V113),""))))</f>
        <v/>
      </c>
      <c r="G64" s="10" t="str">
        <f>IF('1-SETUP'!$Q113="DAILY",F64+'1-SETUP'!$V113,IF('1-SETUP'!$Q113="WEEKLY",F64+'1-SETUP'!$V113*7,IF('1-SETUP'!$Q113="MONTHLY",EDATE(F64,'1-SETUP'!$V113),IF('1-SETUP'!$Q113="YEARLY",EDATE(F64,12*'1-SETUP'!$V113),""))))</f>
        <v/>
      </c>
      <c r="H64" s="10" t="str">
        <f>IF('1-SETUP'!$Q113="DAILY",G64+'1-SETUP'!$V113,IF('1-SETUP'!$Q113="WEEKLY",G64+'1-SETUP'!$V113*7,IF('1-SETUP'!$Q113="MONTHLY",EDATE(G64,'1-SETUP'!$V113),IF('1-SETUP'!$Q113="YEARLY",EDATE(G64,12*'1-SETUP'!$V113),""))))</f>
        <v/>
      </c>
      <c r="I64" s="10" t="str">
        <f>IF('1-SETUP'!$Q113="DAILY",H64+'1-SETUP'!$V113,IF('1-SETUP'!$Q113="WEEKLY",H64+'1-SETUP'!$V113*7,IF('1-SETUP'!$Q113="MONTHLY",EDATE(H64,'1-SETUP'!$V113),IF('1-SETUP'!$Q113="YEARLY",EDATE(H64,12*'1-SETUP'!$V113),""))))</f>
        <v/>
      </c>
      <c r="J64" s="10" t="str">
        <f>IF('1-SETUP'!$Q113="DAILY",I64+'1-SETUP'!$V113,IF('1-SETUP'!$Q113="WEEKLY",I64+'1-SETUP'!$V113*7,IF('1-SETUP'!$Q113="MONTHLY",EDATE(I64,'1-SETUP'!$V113),IF('1-SETUP'!$Q113="YEARLY",EDATE(I64,12*'1-SETUP'!$V113),""))))</f>
        <v/>
      </c>
      <c r="K64" s="10" t="str">
        <f>IF('1-SETUP'!$Q113="DAILY",J64+'1-SETUP'!$V113,IF('1-SETUP'!$Q113="WEEKLY",J64+'1-SETUP'!$V113*7,IF('1-SETUP'!$Q113="MONTHLY",EDATE(J64,'1-SETUP'!$V113),IF('1-SETUP'!$Q113="YEARLY",EDATE(J64,12*'1-SETUP'!$V113),""))))</f>
        <v/>
      </c>
      <c r="L64" s="10" t="str">
        <f>IF('1-SETUP'!$Q113="DAILY",K64+'1-SETUP'!$V113,IF('1-SETUP'!$Q113="WEEKLY",K64+'1-SETUP'!$V113*7,IF('1-SETUP'!$Q113="MONTHLY",EDATE(K64,'1-SETUP'!$V113),IF('1-SETUP'!$Q113="YEARLY",EDATE(K64,12*'1-SETUP'!$V113),""))))</f>
        <v/>
      </c>
      <c r="M64" s="10" t="str">
        <f>IF('1-SETUP'!$Q113="DAILY",L64+'1-SETUP'!$V113,IF('1-SETUP'!$Q113="WEEKLY",L64+'1-SETUP'!$V113*7,IF('1-SETUP'!$Q113="MONTHLY",EDATE(L64,'1-SETUP'!$V113),IF('1-SETUP'!$Q113="YEARLY",EDATE(L64,12*'1-SETUP'!$V113),""))))</f>
        <v/>
      </c>
      <c r="N64" s="10" t="str">
        <f>IF('1-SETUP'!$Q113="DAILY",M64+'1-SETUP'!$V113,IF('1-SETUP'!$Q113="WEEKLY",M64+'1-SETUP'!$V113*7,IF('1-SETUP'!$Q113="MONTHLY",EDATE(M64,'1-SETUP'!$V113),IF('1-SETUP'!$Q113="YEARLY",EDATE(M64,12*'1-SETUP'!$V113),""))))</f>
        <v/>
      </c>
      <c r="O64" s="10" t="str">
        <f>IF('1-SETUP'!$Q113="DAILY",N64+'1-SETUP'!$V113,IF('1-SETUP'!$Q113="WEEKLY",N64+'1-SETUP'!$V113*7,IF('1-SETUP'!$Q113="MONTHLY",EDATE(N64,'1-SETUP'!$V113),IF('1-SETUP'!$Q113="YEARLY",EDATE(N64,12*'1-SETUP'!$V113),""))))</f>
        <v/>
      </c>
      <c r="P64" s="10" t="str">
        <f>IF('1-SETUP'!$Q113="DAILY",O64+'1-SETUP'!$V113,IF('1-SETUP'!$Q113="WEEKLY",O64+'1-SETUP'!$V113*7,IF('1-SETUP'!$Q113="MONTHLY",EDATE(O64,'1-SETUP'!$V113),IF('1-SETUP'!$Q113="YEARLY",EDATE(O64,12*'1-SETUP'!$V113),""))))</f>
        <v/>
      </c>
      <c r="Q64" s="10" t="str">
        <f>IF('1-SETUP'!$Q113="DAILY",P64+'1-SETUP'!$V113,IF('1-SETUP'!$Q113="WEEKLY",P64+'1-SETUP'!$V113*7,IF('1-SETUP'!$Q113="MONTHLY",EDATE(P64,'1-SETUP'!$V113),IF('1-SETUP'!$Q113="YEARLY",EDATE(P64,12*'1-SETUP'!$V113),""))))</f>
        <v/>
      </c>
      <c r="R64" s="10" t="str">
        <f>IF('1-SETUP'!$Q113="DAILY",Q64+'1-SETUP'!$V113,IF('1-SETUP'!$Q113="WEEKLY",Q64+'1-SETUP'!$V113*7,IF('1-SETUP'!$Q113="MONTHLY",EDATE(Q64,'1-SETUP'!$V113),IF('1-SETUP'!$Q113="YEARLY",EDATE(Q64,12*'1-SETUP'!$V113),""))))</f>
        <v/>
      </c>
      <c r="S64" s="10" t="str">
        <f>IF('1-SETUP'!$Q113="DAILY",R64+'1-SETUP'!$V113,IF('1-SETUP'!$Q113="WEEKLY",R64+'1-SETUP'!$V113*7,IF('1-SETUP'!$Q113="MONTHLY",EDATE(R64,'1-SETUP'!$V113),IF('1-SETUP'!$Q113="YEARLY",EDATE(R64,12*'1-SETUP'!$V113),""))))</f>
        <v/>
      </c>
      <c r="T64" s="10" t="str">
        <f>IF('1-SETUP'!$Q113="DAILY",S64+'1-SETUP'!$V113,IF('1-SETUP'!$Q113="WEEKLY",S64+'1-SETUP'!$V113*7,IF('1-SETUP'!$Q113="MONTHLY",EDATE(S64,'1-SETUP'!$V113),IF('1-SETUP'!$Q113="YEARLY",EDATE(S64,12*'1-SETUP'!$V113),""))))</f>
        <v/>
      </c>
      <c r="U64" s="10" t="str">
        <f>IF('1-SETUP'!$Q113="DAILY",T64+'1-SETUP'!$V113,IF('1-SETUP'!$Q113="WEEKLY",T64+'1-SETUP'!$V113*7,IF('1-SETUP'!$Q113="MONTHLY",EDATE(T64,'1-SETUP'!$V113),IF('1-SETUP'!$Q113="YEARLY",EDATE(T64,12*'1-SETUP'!$V113),""))))</f>
        <v/>
      </c>
      <c r="V64" s="10" t="str">
        <f>IF('1-SETUP'!$Q113="DAILY",U64+'1-SETUP'!$V113,IF('1-SETUP'!$Q113="WEEKLY",U64+'1-SETUP'!$V113*7,IF('1-SETUP'!$Q113="MONTHLY",EDATE(U64,'1-SETUP'!$V113),IF('1-SETUP'!$Q113="YEARLY",EDATE(U64,12*'1-SETUP'!$V113),""))))</f>
        <v/>
      </c>
      <c r="W64" s="10" t="str">
        <f>IF('1-SETUP'!$Q113="DAILY",V64+'1-SETUP'!$V113,IF('1-SETUP'!$Q113="WEEKLY",V64+'1-SETUP'!$V113*7,IF('1-SETUP'!$Q113="MONTHLY",EDATE(V64,'1-SETUP'!$V113),IF('1-SETUP'!$Q113="YEARLY",EDATE(V64,12*'1-SETUP'!$V113),""))))</f>
        <v/>
      </c>
      <c r="X64" s="10" t="str">
        <f>IF('1-SETUP'!$Q113="DAILY",W64+'1-SETUP'!$V113,IF('1-SETUP'!$Q113="WEEKLY",W64+'1-SETUP'!$V113*7,IF('1-SETUP'!$Q113="MONTHLY",EDATE(W64,'1-SETUP'!$V113),IF('1-SETUP'!$Q113="YEARLY",EDATE(W64,12*'1-SETUP'!$V113),""))))</f>
        <v/>
      </c>
      <c r="Y64" s="10" t="str">
        <f>IF('1-SETUP'!$Q113="DAILY",X64+'1-SETUP'!$V113,IF('1-SETUP'!$Q113="WEEKLY",X64+'1-SETUP'!$V113*7,IF('1-SETUP'!$Q113="MONTHLY",EDATE(X64,'1-SETUP'!$V113),IF('1-SETUP'!$Q113="YEARLY",EDATE(X64,12*'1-SETUP'!$V113),""))))</f>
        <v/>
      </c>
      <c r="Z64" s="10" t="str">
        <f>IF('1-SETUP'!$Q113="DAILY",Y64+'1-SETUP'!$V113,IF('1-SETUP'!$Q113="WEEKLY",Y64+'1-SETUP'!$V113*7,IF('1-SETUP'!$Q113="MONTHLY",EDATE(Y64,'1-SETUP'!$V113),IF('1-SETUP'!$Q113="YEARLY",EDATE(Y64,12*'1-SETUP'!$V113),""))))</f>
        <v/>
      </c>
      <c r="AA64" s="10" t="str">
        <f>IF('1-SETUP'!$Q113="DAILY",Z64+'1-SETUP'!$V113,IF('1-SETUP'!$Q113="WEEKLY",Z64+'1-SETUP'!$V113*7,IF('1-SETUP'!$Q113="MONTHLY",EDATE(Z64,'1-SETUP'!$V113),IF('1-SETUP'!$Q113="YEARLY",EDATE(Z64,12*'1-SETUP'!$V113),""))))</f>
        <v/>
      </c>
      <c r="AB64" s="10" t="str">
        <f>IF('1-SETUP'!$Q113="DAILY",AA64+'1-SETUP'!$V113,IF('1-SETUP'!$Q113="WEEKLY",AA64+'1-SETUP'!$V113*7,IF('1-SETUP'!$Q113="MONTHLY",EDATE(AA64,'1-SETUP'!$V113),IF('1-SETUP'!$Q113="YEARLY",EDATE(AA64,12*'1-SETUP'!$V113),""))))</f>
        <v/>
      </c>
      <c r="AC64" s="10" t="str">
        <f>IF('1-SETUP'!$Q113="DAILY",AB64+'1-SETUP'!$V113,IF('1-SETUP'!$Q113="WEEKLY",AB64+'1-SETUP'!$V113*7,IF('1-SETUP'!$Q113="MONTHLY",EDATE(AB64,'1-SETUP'!$V113),IF('1-SETUP'!$Q113="YEARLY",EDATE(AB64,12*'1-SETUP'!$V113),""))))</f>
        <v/>
      </c>
      <c r="AD64" s="10" t="str">
        <f>IF('1-SETUP'!$Q113="DAILY",AC64+'1-SETUP'!$V113,IF('1-SETUP'!$Q113="WEEKLY",AC64+'1-SETUP'!$V113*7,IF('1-SETUP'!$Q113="MONTHLY",EDATE(AC64,'1-SETUP'!$V113),IF('1-SETUP'!$Q113="YEARLY",EDATE(AC64,12*'1-SETUP'!$V113),""))))</f>
        <v/>
      </c>
      <c r="AE64" s="10" t="str">
        <f>IF('1-SETUP'!$Q113="DAILY",AD64+'1-SETUP'!$V113,IF('1-SETUP'!$Q113="WEEKLY",AD64+'1-SETUP'!$V113*7,IF('1-SETUP'!$Q113="MONTHLY",EDATE(AD64,'1-SETUP'!$V113),IF('1-SETUP'!$Q113="YEARLY",EDATE(AD64,12*'1-SETUP'!$V113),""))))</f>
        <v/>
      </c>
      <c r="AF64" s="10" t="str">
        <f>IF('1-SETUP'!$Q113="DAILY",AE64+'1-SETUP'!$V113,IF('1-SETUP'!$Q113="WEEKLY",AE64+'1-SETUP'!$V113*7,IF('1-SETUP'!$Q113="MONTHLY",EDATE(AE64,'1-SETUP'!$V113),IF('1-SETUP'!$Q113="YEARLY",EDATE(AE64,12*'1-SETUP'!$V113),""))))</f>
        <v/>
      </c>
      <c r="AG64" s="10" t="str">
        <f>IF('1-SETUP'!$Q113="DAILY",AF64+'1-SETUP'!$V113,IF('1-SETUP'!$Q113="WEEKLY",AF64+'1-SETUP'!$V113*7,IF('1-SETUP'!$Q113="MONTHLY",EDATE(AF64,'1-SETUP'!$V113),IF('1-SETUP'!$Q113="YEARLY",EDATE(AF64,12*'1-SETUP'!$V113),""))))</f>
        <v/>
      </c>
      <c r="AH64" s="10" t="str">
        <f>IF('1-SETUP'!$Q113="DAILY",AG64+'1-SETUP'!$V113,IF('1-SETUP'!$Q113="WEEKLY",AG64+'1-SETUP'!$V113*7,IF('1-SETUP'!$Q113="MONTHLY",EDATE(AG64,'1-SETUP'!$V113),IF('1-SETUP'!$Q113="YEARLY",EDATE(AG64,12*'1-SETUP'!$V113),""))))</f>
        <v/>
      </c>
      <c r="AI64" s="10" t="str">
        <f>IF('1-SETUP'!$Q113="DAILY",AH64+'1-SETUP'!$V113,IF('1-SETUP'!$Q113="WEEKLY",AH64+'1-SETUP'!$V113*7,IF('1-SETUP'!$Q113="MONTHLY",EDATE(AH64,'1-SETUP'!$V113),IF('1-SETUP'!$Q113="YEARLY",EDATE(AH64,12*'1-SETUP'!$V113),""))))</f>
        <v/>
      </c>
      <c r="AJ64" s="10" t="str">
        <f>IF('1-SETUP'!$Q113="DAILY",AI64+'1-SETUP'!$V113,IF('1-SETUP'!$Q113="WEEKLY",AI64+'1-SETUP'!$V113*7,IF('1-SETUP'!$Q113="MONTHLY",EDATE(AI64,'1-SETUP'!$V113),IF('1-SETUP'!$Q113="YEARLY",EDATE(AI64,12*'1-SETUP'!$V113),""))))</f>
        <v/>
      </c>
      <c r="AK64" s="10" t="str">
        <f>IF('1-SETUP'!$Q113="DAILY",AJ64+'1-SETUP'!$V113,IF('1-SETUP'!$Q113="WEEKLY",AJ64+'1-SETUP'!$V113*7,IF('1-SETUP'!$Q113="MONTHLY",EDATE(AJ64,'1-SETUP'!$V113),IF('1-SETUP'!$Q113="YEARLY",EDATE(AJ64,12*'1-SETUP'!$V113),""))))</f>
        <v/>
      </c>
      <c r="AL64" s="10" t="str">
        <f>IF('1-SETUP'!$Q113="DAILY",AK64+'1-SETUP'!$V113,IF('1-SETUP'!$Q113="WEEKLY",AK64+'1-SETUP'!$V113*7,IF('1-SETUP'!$Q113="MONTHLY",EDATE(AK64,'1-SETUP'!$V113),IF('1-SETUP'!$Q113="YEARLY",EDATE(AK64,12*'1-SETUP'!$V113),""))))</f>
        <v/>
      </c>
      <c r="AM64" s="10" t="str">
        <f>IF('1-SETUP'!$Q113="DAILY",AL64+'1-SETUP'!$V113,IF('1-SETUP'!$Q113="WEEKLY",AL64+'1-SETUP'!$V113*7,IF('1-SETUP'!$Q113="MONTHLY",EDATE(AL64,'1-SETUP'!$V113),IF('1-SETUP'!$Q113="YEARLY",EDATE(AL64,12*'1-SETUP'!$V113),""))))</f>
        <v/>
      </c>
      <c r="AN64" s="10" t="str">
        <f>IF('1-SETUP'!$Q113="DAILY",AM64+'1-SETUP'!$V113,IF('1-SETUP'!$Q113="WEEKLY",AM64+'1-SETUP'!$V113*7,IF('1-SETUP'!$Q113="MONTHLY",EDATE(AM64,'1-SETUP'!$V113),IF('1-SETUP'!$Q113="YEARLY",EDATE(AM64,12*'1-SETUP'!$V113),""))))</f>
        <v/>
      </c>
      <c r="AO64" s="10" t="str">
        <f>IF('1-SETUP'!$Q113="DAILY",AN64+'1-SETUP'!$V113,IF('1-SETUP'!$Q113="WEEKLY",AN64+'1-SETUP'!$V113*7,IF('1-SETUP'!$Q113="MONTHLY",EDATE(AN64,'1-SETUP'!$V113),IF('1-SETUP'!$Q113="YEARLY",EDATE(AN64,12*'1-SETUP'!$V113),""))))</f>
        <v/>
      </c>
      <c r="AP64" s="10" t="str">
        <f>IF('1-SETUP'!$Q113="DAILY",AO64+'1-SETUP'!$V113,IF('1-SETUP'!$Q113="WEEKLY",AO64+'1-SETUP'!$V113*7,IF('1-SETUP'!$Q113="MONTHLY",EDATE(AO64,'1-SETUP'!$V113),IF('1-SETUP'!$Q113="YEARLY",EDATE(AO64,12*'1-SETUP'!$V113),""))))</f>
        <v/>
      </c>
      <c r="AQ64" s="10" t="str">
        <f>IF('1-SETUP'!$Q113="DAILY",AP64+'1-SETUP'!$V113,IF('1-SETUP'!$Q113="WEEKLY",AP64+'1-SETUP'!$V113*7,IF('1-SETUP'!$Q113="MONTHLY",EDATE(AP64,'1-SETUP'!$V113),IF('1-SETUP'!$Q113="YEARLY",EDATE(AP64,12*'1-SETUP'!$V113),""))))</f>
        <v/>
      </c>
      <c r="AR64" s="10" t="str">
        <f>IF('1-SETUP'!$Q113="DAILY",AQ64+'1-SETUP'!$V113,IF('1-SETUP'!$Q113="WEEKLY",AQ64+'1-SETUP'!$V113*7,IF('1-SETUP'!$Q113="MONTHLY",EDATE(AQ64,'1-SETUP'!$V113),IF('1-SETUP'!$Q113="YEARLY",EDATE(AQ64,12*'1-SETUP'!$V113),""))))</f>
        <v/>
      </c>
      <c r="AS64" s="10" t="str">
        <f>IF('1-SETUP'!$Q113="DAILY",AR64+'1-SETUP'!$V113,IF('1-SETUP'!$Q113="WEEKLY",AR64+'1-SETUP'!$V113*7,IF('1-SETUP'!$Q113="MONTHLY",EDATE(AR64,'1-SETUP'!$V113),IF('1-SETUP'!$Q113="YEARLY",EDATE(AR64,12*'1-SETUP'!$V113),""))))</f>
        <v/>
      </c>
      <c r="AT64" s="10" t="str">
        <f>IF('1-SETUP'!$Q113="DAILY",AS64+'1-SETUP'!$V113,IF('1-SETUP'!$Q113="WEEKLY",AS64+'1-SETUP'!$V113*7,IF('1-SETUP'!$Q113="MONTHLY",EDATE(AS64,'1-SETUP'!$V113),IF('1-SETUP'!$Q113="YEARLY",EDATE(AS64,12*'1-SETUP'!$V113),""))))</f>
        <v/>
      </c>
      <c r="AU64" s="10" t="str">
        <f>IF('1-SETUP'!$Q113="DAILY",AT64+'1-SETUP'!$V113,IF('1-SETUP'!$Q113="WEEKLY",AT64+'1-SETUP'!$V113*7,IF('1-SETUP'!$Q113="MONTHLY",EDATE(AT64,'1-SETUP'!$V113),IF('1-SETUP'!$Q113="YEARLY",EDATE(AT64,12*'1-SETUP'!$V113),""))))</f>
        <v/>
      </c>
      <c r="AV64" s="10" t="str">
        <f>IF('1-SETUP'!$Q113="DAILY",AU64+'1-SETUP'!$V113,IF('1-SETUP'!$Q113="WEEKLY",AU64+'1-SETUP'!$V113*7,IF('1-SETUP'!$Q113="MONTHLY",EDATE(AU64,'1-SETUP'!$V113),IF('1-SETUP'!$Q113="YEARLY",EDATE(AU64,12*'1-SETUP'!$V113),""))))</f>
        <v/>
      </c>
      <c r="AW64" s="10" t="str">
        <f>IF('1-SETUP'!$Q113="DAILY",AV64+'1-SETUP'!$V113,IF('1-SETUP'!$Q113="WEEKLY",AV64+'1-SETUP'!$V113*7,IF('1-SETUP'!$Q113="MONTHLY",EDATE(AV64,'1-SETUP'!$V113),IF('1-SETUP'!$Q113="YEARLY",EDATE(AV64,12*'1-SETUP'!$V113),""))))</f>
        <v/>
      </c>
      <c r="AX64" s="10" t="str">
        <f>IF('1-SETUP'!$Q113="DAILY",AW64+'1-SETUP'!$V113,IF('1-SETUP'!$Q113="WEEKLY",AW64+'1-SETUP'!$V113*7,IF('1-SETUP'!$Q113="MONTHLY",EDATE(AW64,'1-SETUP'!$V113),IF('1-SETUP'!$Q113="YEARLY",EDATE(AW64,12*'1-SETUP'!$V113),""))))</f>
        <v/>
      </c>
      <c r="AY64" s="10" t="str">
        <f>IF('1-SETUP'!$Q113="DAILY",AX64+'1-SETUP'!$V113,IF('1-SETUP'!$Q113="WEEKLY",AX64+'1-SETUP'!$V113*7,IF('1-SETUP'!$Q113="MONTHLY",EDATE(AX64,'1-SETUP'!$V113),IF('1-SETUP'!$Q113="YEARLY",EDATE(AX64,12*'1-SETUP'!$V113),""))))</f>
        <v/>
      </c>
      <c r="AZ64" s="10" t="str">
        <f>IF('1-SETUP'!$Q113="DAILY",AY64+'1-SETUP'!$V113,IF('1-SETUP'!$Q113="WEEKLY",AY64+'1-SETUP'!$V113*7,IF('1-SETUP'!$Q113="MONTHLY",EDATE(AY64,'1-SETUP'!$V113),IF('1-SETUP'!$Q113="YEARLY",EDATE(AY64,12*'1-SETUP'!$V113),""))))</f>
        <v/>
      </c>
      <c r="BA64" s="10" t="str">
        <f>IF('1-SETUP'!$Q113="DAILY",AZ64+'1-SETUP'!$V113,IF('1-SETUP'!$Q113="WEEKLY",AZ64+'1-SETUP'!$V113*7,IF('1-SETUP'!$Q113="MONTHLY",EDATE(AZ64,'1-SETUP'!$V113),IF('1-SETUP'!$Q113="YEARLY",EDATE(AZ64,12*'1-SETUP'!$V113),""))))</f>
        <v/>
      </c>
      <c r="BB64" s="10" t="str">
        <f>IF('1-SETUP'!$Q113="DAILY",BA64+'1-SETUP'!$V113,IF('1-SETUP'!$Q113="WEEKLY",BA64+'1-SETUP'!$V113*7,IF('1-SETUP'!$Q113="MONTHLY",EDATE(BA64,'1-SETUP'!$V113),IF('1-SETUP'!$Q113="YEARLY",EDATE(BA64,12*'1-SETUP'!$V113),""))))</f>
        <v/>
      </c>
      <c r="BC64" s="10" t="str">
        <f>IF('1-SETUP'!$Q113="DAILY",BB64+'1-SETUP'!$V113,IF('1-SETUP'!$Q113="WEEKLY",BB64+'1-SETUP'!$V113*7,IF('1-SETUP'!$Q113="MONTHLY",EDATE(BB64,'1-SETUP'!$V113),IF('1-SETUP'!$Q113="YEARLY",EDATE(BB64,12*'1-SETUP'!$V113),""))))</f>
        <v/>
      </c>
      <c r="BD64" s="10" t="str">
        <f>IF('1-SETUP'!$Q113="DAILY",BC64+'1-SETUP'!$V113,IF('1-SETUP'!$Q113="WEEKLY",BC64+'1-SETUP'!$V113*7,IF('1-SETUP'!$Q113="MONTHLY",EDATE(BC64,'1-SETUP'!$V113),IF('1-SETUP'!$Q113="YEARLY",EDATE(BC64,12*'1-SETUP'!$V113),""))))</f>
        <v/>
      </c>
      <c r="BE64" s="10" t="str">
        <f>IF('1-SETUP'!$Q113="DAILY",BD64+'1-SETUP'!$V113,IF('1-SETUP'!$Q113="WEEKLY",BD64+'1-SETUP'!$V113*7,IF('1-SETUP'!$Q113="MONTHLY",EDATE(BD64,'1-SETUP'!$V113),IF('1-SETUP'!$Q113="YEARLY",EDATE(BD64,12*'1-SETUP'!$V113),""))))</f>
        <v/>
      </c>
      <c r="BF64" s="10" t="str">
        <f>IF('1-SETUP'!$Q113="DAILY",BE64+'1-SETUP'!$V113,IF('1-SETUP'!$Q113="WEEKLY",BE64+'1-SETUP'!$V113*7,IF('1-SETUP'!$Q113="MONTHLY",EDATE(BE64,'1-SETUP'!$V113),IF('1-SETUP'!$Q113="YEARLY",EDATE(BE64,12*'1-SETUP'!$V113),""))))</f>
        <v/>
      </c>
      <c r="BG64" s="10" t="str">
        <f>IF('1-SETUP'!$Q113="DAILY",BF64+'1-SETUP'!$V113,IF('1-SETUP'!$Q113="WEEKLY",BF64+'1-SETUP'!$V113*7,IF('1-SETUP'!$Q113="MONTHLY",EDATE(BF64,'1-SETUP'!$V113),IF('1-SETUP'!$Q113="YEARLY",EDATE(BF64,12*'1-SETUP'!$V113),""))))</f>
        <v/>
      </c>
      <c r="BH64" s="10" t="str">
        <f>IF('1-SETUP'!$Q113="DAILY",BG64+'1-SETUP'!$V113,IF('1-SETUP'!$Q113="WEEKLY",BG64+'1-SETUP'!$V113*7,IF('1-SETUP'!$Q113="MONTHLY",EDATE(BG64,'1-SETUP'!$V113),IF('1-SETUP'!$Q113="YEARLY",EDATE(BG64,12*'1-SETUP'!$V113),""))))</f>
        <v/>
      </c>
      <c r="BI64" s="10" t="str">
        <f>IF('1-SETUP'!$Q113="DAILY",BH64+'1-SETUP'!$V113,IF('1-SETUP'!$Q113="WEEKLY",BH64+'1-SETUP'!$V113*7,IF('1-SETUP'!$Q113="MONTHLY",EDATE(BH64,'1-SETUP'!$V113),IF('1-SETUP'!$Q113="YEARLY",EDATE(BH64,12*'1-SETUP'!$V113),""))))</f>
        <v/>
      </c>
      <c r="BJ64" s="10" t="str">
        <f>IF('1-SETUP'!$Q113="DAILY",BI64+'1-SETUP'!$V113,IF('1-SETUP'!$Q113="WEEKLY",BI64+'1-SETUP'!$V113*7,IF('1-SETUP'!$Q113="MONTHLY",EDATE(BI64,'1-SETUP'!$V113),IF('1-SETUP'!$Q113="YEARLY",EDATE(BI64,12*'1-SETUP'!$V113),""))))</f>
        <v/>
      </c>
      <c r="BK64" s="10" t="str">
        <f>IF('1-SETUP'!$Q113="DAILY",BJ64+'1-SETUP'!$V113,IF('1-SETUP'!$Q113="WEEKLY",BJ64+'1-SETUP'!$V113*7,IF('1-SETUP'!$Q113="MONTHLY",EDATE(BJ64,'1-SETUP'!$V113),IF('1-SETUP'!$Q113="YEARLY",EDATE(BJ64,12*'1-SETUP'!$V113),""))))</f>
        <v/>
      </c>
      <c r="BL64" s="10" t="str">
        <f>IF('1-SETUP'!$Q113="DAILY",BK64+'1-SETUP'!$V113,IF('1-SETUP'!$Q113="WEEKLY",BK64+'1-SETUP'!$V113*7,IF('1-SETUP'!$Q113="MONTHLY",EDATE(BK64,'1-SETUP'!$V113),IF('1-SETUP'!$Q113="YEARLY",EDATE(BK64,12*'1-SETUP'!$V113),""))))</f>
        <v/>
      </c>
      <c r="BM64" s="10" t="str">
        <f>IF('1-SETUP'!$Q113="DAILY",BL64+'1-SETUP'!$V113,IF('1-SETUP'!$Q113="WEEKLY",BL64+'1-SETUP'!$V113*7,IF('1-SETUP'!$Q113="MONTHLY",EDATE(BL64,'1-SETUP'!$V113),IF('1-SETUP'!$Q113="YEARLY",EDATE(BL64,12*'1-SETUP'!$V113),""))))</f>
        <v/>
      </c>
      <c r="BN64" s="10" t="str">
        <f>IF('1-SETUP'!$Q113="DAILY",BM64+'1-SETUP'!$V113,IF('1-SETUP'!$Q113="WEEKLY",BM64+'1-SETUP'!$V113*7,IF('1-SETUP'!$Q113="MONTHLY",EDATE(BM64,'1-SETUP'!$V113),IF('1-SETUP'!$Q113="YEARLY",EDATE(BM64,12*'1-SETUP'!$V113),""))))</f>
        <v/>
      </c>
      <c r="BO64" s="10" t="str">
        <f>IF('1-SETUP'!$Q113="DAILY",BN64+'1-SETUP'!$V113,IF('1-SETUP'!$Q113="WEEKLY",BN64+'1-SETUP'!$V113*7,IF('1-SETUP'!$Q113="MONTHLY",EDATE(BN64,'1-SETUP'!$V113),IF('1-SETUP'!$Q113="YEARLY",EDATE(BN64,12*'1-SETUP'!$V113),""))))</f>
        <v/>
      </c>
      <c r="BP64" s="10" t="str">
        <f>IF('1-SETUP'!$Q113="DAILY",BO64+'1-SETUP'!$V113,IF('1-SETUP'!$Q113="WEEKLY",BO64+'1-SETUP'!$V113*7,IF('1-SETUP'!$Q113="MONTHLY",EDATE(BO64,'1-SETUP'!$V113),IF('1-SETUP'!$Q113="YEARLY",EDATE(BO64,12*'1-SETUP'!$V113),""))))</f>
        <v/>
      </c>
      <c r="BQ64" s="10" t="str">
        <f>IF('1-SETUP'!$Q113="DAILY",BP64+'1-SETUP'!$V113,IF('1-SETUP'!$Q113="WEEKLY",BP64+'1-SETUP'!$V113*7,IF('1-SETUP'!$Q113="MONTHLY",EDATE(BP64,'1-SETUP'!$V113),IF('1-SETUP'!$Q113="YEARLY",EDATE(BP64,12*'1-SETUP'!$V113),""))))</f>
        <v/>
      </c>
      <c r="BR64" s="10" t="str">
        <f>IF('1-SETUP'!$Q113="DAILY",BQ64+'1-SETUP'!$V113,IF('1-SETUP'!$Q113="WEEKLY",BQ64+'1-SETUP'!$V113*7,IF('1-SETUP'!$Q113="MONTHLY",EDATE(BQ64,'1-SETUP'!$V113),IF('1-SETUP'!$Q113="YEARLY",EDATE(BQ64,12*'1-SETUP'!$V113),""))))</f>
        <v/>
      </c>
      <c r="BS64" s="10" t="str">
        <f>IF('1-SETUP'!$Q113="DAILY",BR64+'1-SETUP'!$V113,IF('1-SETUP'!$Q113="WEEKLY",BR64+'1-SETUP'!$V113*7,IF('1-SETUP'!$Q113="MONTHLY",EDATE(BR64,'1-SETUP'!$V113),IF('1-SETUP'!$Q113="YEARLY",EDATE(BR64,12*'1-SETUP'!$V113),""))))</f>
        <v/>
      </c>
      <c r="BT64" s="10" t="str">
        <f>IF('1-SETUP'!$Q113="DAILY",BS64+'1-SETUP'!$V113,IF('1-SETUP'!$Q113="WEEKLY",BS64+'1-SETUP'!$V113*7,IF('1-SETUP'!$Q113="MONTHLY",EDATE(BS64,'1-SETUP'!$V113),IF('1-SETUP'!$Q113="YEARLY",EDATE(BS64,12*'1-SETUP'!$V113),""))))</f>
        <v/>
      </c>
      <c r="BU64" s="10" t="str">
        <f>IF('1-SETUP'!$Q113="DAILY",BT64+'1-SETUP'!$V113,IF('1-SETUP'!$Q113="WEEKLY",BT64+'1-SETUP'!$V113*7,IF('1-SETUP'!$Q113="MONTHLY",EDATE(BT64,'1-SETUP'!$V113),IF('1-SETUP'!$Q113="YEARLY",EDATE(BT64,12*'1-SETUP'!$V113),""))))</f>
        <v/>
      </c>
      <c r="BV64" s="10" t="str">
        <f>IF('1-SETUP'!$Q113="DAILY",BU64+'1-SETUP'!$V113,IF('1-SETUP'!$Q113="WEEKLY",BU64+'1-SETUP'!$V113*7,IF('1-SETUP'!$Q113="MONTHLY",EDATE(BU64,'1-SETUP'!$V113),IF('1-SETUP'!$Q113="YEARLY",EDATE(BU64,12*'1-SETUP'!$V113),""))))</f>
        <v/>
      </c>
      <c r="BW64" s="10" t="str">
        <f>IF('1-SETUP'!$Q113="DAILY",BV64+'1-SETUP'!$V113,IF('1-SETUP'!$Q113="WEEKLY",BV64+'1-SETUP'!$V113*7,IF('1-SETUP'!$Q113="MONTHLY",EDATE(BV64,'1-SETUP'!$V113),IF('1-SETUP'!$Q113="YEARLY",EDATE(BV64,12*'1-SETUP'!$V113),""))))</f>
        <v/>
      </c>
      <c r="BX64" s="10" t="str">
        <f>IF('1-SETUP'!$Q113="DAILY",BW64+'1-SETUP'!$V113,IF('1-SETUP'!$Q113="WEEKLY",BW64+'1-SETUP'!$V113*7,IF('1-SETUP'!$Q113="MONTHLY",EDATE(BW64,'1-SETUP'!$V113),IF('1-SETUP'!$Q113="YEARLY",EDATE(BW64,12*'1-SETUP'!$V113),""))))</f>
        <v/>
      </c>
      <c r="BY64" s="10" t="str">
        <f>IF('1-SETUP'!$Q113="DAILY",BX64+'1-SETUP'!$V113,IF('1-SETUP'!$Q113="WEEKLY",BX64+'1-SETUP'!$V113*7,IF('1-SETUP'!$Q113="MONTHLY",EDATE(BX64,'1-SETUP'!$V113),IF('1-SETUP'!$Q113="YEARLY",EDATE(BX64,12*'1-SETUP'!$V113),""))))</f>
        <v/>
      </c>
      <c r="BZ64" s="10" t="str">
        <f>IF('1-SETUP'!$Q113="DAILY",BY64+'1-SETUP'!$V113,IF('1-SETUP'!$Q113="WEEKLY",BY64+'1-SETUP'!$V113*7,IF('1-SETUP'!$Q113="MONTHLY",EDATE(BY64,'1-SETUP'!$V113),IF('1-SETUP'!$Q113="YEARLY",EDATE(BY64,12*'1-SETUP'!$V113),""))))</f>
        <v/>
      </c>
      <c r="CA64" s="10" t="str">
        <f>IF('1-SETUP'!$Q113="DAILY",BZ64+'1-SETUP'!$V113,IF('1-SETUP'!$Q113="WEEKLY",BZ64+'1-SETUP'!$V113*7,IF('1-SETUP'!$Q113="MONTHLY",EDATE(BZ64,'1-SETUP'!$V113),IF('1-SETUP'!$Q113="YEARLY",EDATE(BZ64,12*'1-SETUP'!$V113),""))))</f>
        <v/>
      </c>
      <c r="CB64" s="10" t="str">
        <f>IF('1-SETUP'!$Q113="DAILY",CA64+'1-SETUP'!$V113,IF('1-SETUP'!$Q113="WEEKLY",CA64+'1-SETUP'!$V113*7,IF('1-SETUP'!$Q113="MONTHLY",EDATE(CA64,'1-SETUP'!$V113),IF('1-SETUP'!$Q113="YEARLY",EDATE(CA64,12*'1-SETUP'!$V113),""))))</f>
        <v/>
      </c>
      <c r="CC64" s="10" t="str">
        <f>IF('1-SETUP'!$Q113="DAILY",CB64+'1-SETUP'!$V113,IF('1-SETUP'!$Q113="WEEKLY",CB64+'1-SETUP'!$V113*7,IF('1-SETUP'!$Q113="MONTHLY",EDATE(CB64,'1-SETUP'!$V113),IF('1-SETUP'!$Q113="YEARLY",EDATE(CB64,12*'1-SETUP'!$V113),""))))</f>
        <v/>
      </c>
      <c r="CD64" s="10" t="str">
        <f>IF('1-SETUP'!$Q113="DAILY",CC64+'1-SETUP'!$V113,IF('1-SETUP'!$Q113="WEEKLY",CC64+'1-SETUP'!$V113*7,IF('1-SETUP'!$Q113="MONTHLY",EDATE(CC64,'1-SETUP'!$V113),IF('1-SETUP'!$Q113="YEARLY",EDATE(CC64,12*'1-SETUP'!$V113),""))))</f>
        <v/>
      </c>
      <c r="CE64" s="10" t="str">
        <f>IF('1-SETUP'!$Q113="DAILY",CD64+'1-SETUP'!$V113,IF('1-SETUP'!$Q113="WEEKLY",CD64+'1-SETUP'!$V113*7,IF('1-SETUP'!$Q113="MONTHLY",EDATE(CD64,'1-SETUP'!$V113),IF('1-SETUP'!$Q113="YEARLY",EDATE(CD64,12*'1-SETUP'!$V113),""))))</f>
        <v/>
      </c>
      <c r="CF64" s="10" t="str">
        <f>IF('1-SETUP'!$Q113="DAILY",CE64+'1-SETUP'!$V113,IF('1-SETUP'!$Q113="WEEKLY",CE64+'1-SETUP'!$V113*7,IF('1-SETUP'!$Q113="MONTHLY",EDATE(CE64,'1-SETUP'!$V113),IF('1-SETUP'!$Q113="YEARLY",EDATE(CE64,12*'1-SETUP'!$V113),""))))</f>
        <v/>
      </c>
      <c r="CG64" s="10" t="str">
        <f>IF('1-SETUP'!$Q113="DAILY",CF64+'1-SETUP'!$V113,IF('1-SETUP'!$Q113="WEEKLY",CF64+'1-SETUP'!$V113*7,IF('1-SETUP'!$Q113="MONTHLY",EDATE(CF64,'1-SETUP'!$V113),IF('1-SETUP'!$Q113="YEARLY",EDATE(CF64,12*'1-SETUP'!$V113),""))))</f>
        <v/>
      </c>
      <c r="CH64" s="10" t="str">
        <f>IF('1-SETUP'!$Q113="DAILY",CG64+'1-SETUP'!$V113,IF('1-SETUP'!$Q113="WEEKLY",CG64+'1-SETUP'!$V113*7,IF('1-SETUP'!$Q113="MONTHLY",EDATE(CG64,'1-SETUP'!$V113),IF('1-SETUP'!$Q113="YEARLY",EDATE(CG64,12*'1-SETUP'!$V113),""))))</f>
        <v/>
      </c>
      <c r="CI64" s="10" t="str">
        <f>IF('1-SETUP'!$Q113="DAILY",CH64+'1-SETUP'!$V113,IF('1-SETUP'!$Q113="WEEKLY",CH64+'1-SETUP'!$V113*7,IF('1-SETUP'!$Q113="MONTHLY",EDATE(CH64,'1-SETUP'!$V113),IF('1-SETUP'!$Q113="YEARLY",EDATE(CH64,12*'1-SETUP'!$V113),""))))</f>
        <v/>
      </c>
      <c r="CJ64" s="10" t="str">
        <f>IF('1-SETUP'!$Q113="DAILY",CI64+'1-SETUP'!$V113,IF('1-SETUP'!$Q113="WEEKLY",CI64+'1-SETUP'!$V113*7,IF('1-SETUP'!$Q113="MONTHLY",EDATE(CI64,'1-SETUP'!$V113),IF('1-SETUP'!$Q113="YEARLY",EDATE(CI64,12*'1-SETUP'!$V113),""))))</f>
        <v/>
      </c>
      <c r="CK64" s="10" t="str">
        <f>IF('1-SETUP'!$Q113="DAILY",CJ64+'1-SETUP'!$V113,IF('1-SETUP'!$Q113="WEEKLY",CJ64+'1-SETUP'!$V113*7,IF('1-SETUP'!$Q113="MONTHLY",EDATE(CJ64,'1-SETUP'!$V113),IF('1-SETUP'!$Q113="YEARLY",EDATE(CJ64,12*'1-SETUP'!$V113),""))))</f>
        <v/>
      </c>
      <c r="CL64" s="10" t="str">
        <f>IF('1-SETUP'!$Q113="DAILY",CK64+'1-SETUP'!$V113,IF('1-SETUP'!$Q113="WEEKLY",CK64+'1-SETUP'!$V113*7,IF('1-SETUP'!$Q113="MONTHLY",EDATE(CK64,'1-SETUP'!$V113),IF('1-SETUP'!$Q113="YEARLY",EDATE(CK64,12*'1-SETUP'!$V113),""))))</f>
        <v/>
      </c>
      <c r="CM64" s="10" t="str">
        <f>IF('1-SETUP'!$Q113="DAILY",CL64+'1-SETUP'!$V113,IF('1-SETUP'!$Q113="WEEKLY",CL64+'1-SETUP'!$V113*7,IF('1-SETUP'!$Q113="MONTHLY",EDATE(CL64,'1-SETUP'!$V113),IF('1-SETUP'!$Q113="YEARLY",EDATE(CL64,12*'1-SETUP'!$V113),""))))</f>
        <v/>
      </c>
      <c r="CN64" s="10" t="str">
        <f>IF('1-SETUP'!$Q113="DAILY",CM64+'1-SETUP'!$V113,IF('1-SETUP'!$Q113="WEEKLY",CM64+'1-SETUP'!$V113*7,IF('1-SETUP'!$Q113="MONTHLY",EDATE(CM64,'1-SETUP'!$V113),IF('1-SETUP'!$Q113="YEARLY",EDATE(CM64,12*'1-SETUP'!$V113),""))))</f>
        <v/>
      </c>
      <c r="CO64" s="10" t="str">
        <f>IF('1-SETUP'!$Q113="DAILY",CN64+'1-SETUP'!$V113,IF('1-SETUP'!$Q113="WEEKLY",CN64+'1-SETUP'!$V113*7,IF('1-SETUP'!$Q113="MONTHLY",EDATE(CN64,'1-SETUP'!$V113),IF('1-SETUP'!$Q113="YEARLY",EDATE(CN64,12*'1-SETUP'!$V113),""))))</f>
        <v/>
      </c>
      <c r="CP64" s="10" t="str">
        <f>IF('1-SETUP'!$Q113="DAILY",CO64+'1-SETUP'!$V113,IF('1-SETUP'!$Q113="WEEKLY",CO64+'1-SETUP'!$V113*7,IF('1-SETUP'!$Q113="MONTHLY",EDATE(CO64,'1-SETUP'!$V113),IF('1-SETUP'!$Q113="YEARLY",EDATE(CO64,12*'1-SETUP'!$V113),""))))</f>
        <v/>
      </c>
      <c r="CQ64" s="10" t="str">
        <f>IF('1-SETUP'!$Q113="DAILY",CP64+'1-SETUP'!$V113,IF('1-SETUP'!$Q113="WEEKLY",CP64+'1-SETUP'!$V113*7,IF('1-SETUP'!$Q113="MONTHLY",EDATE(CP64,'1-SETUP'!$V113),IF('1-SETUP'!$Q113="YEARLY",EDATE(CP64,12*'1-SETUP'!$V113),""))))</f>
        <v/>
      </c>
      <c r="CR64" s="10" t="str">
        <f>IF('1-SETUP'!$Q113="DAILY",CQ64+'1-SETUP'!$V113,IF('1-SETUP'!$Q113="WEEKLY",CQ64+'1-SETUP'!$V113*7,IF('1-SETUP'!$Q113="MONTHLY",EDATE(CQ64,'1-SETUP'!$V113),IF('1-SETUP'!$Q113="YEARLY",EDATE(CQ64,12*'1-SETUP'!$V113),""))))</f>
        <v/>
      </c>
      <c r="CS64" s="10" t="str">
        <f>IF('1-SETUP'!$Q113="DAILY",CR64+'1-SETUP'!$V113,IF('1-SETUP'!$Q113="WEEKLY",CR64+'1-SETUP'!$V113*7,IF('1-SETUP'!$Q113="MONTHLY",EDATE(CR64,'1-SETUP'!$V113),IF('1-SETUP'!$Q113="YEARLY",EDATE(CR64,12*'1-SETUP'!$V113),""))))</f>
        <v/>
      </c>
      <c r="CT64" s="10" t="str">
        <f>IF('1-SETUP'!$Q113="DAILY",CS64+'1-SETUP'!$V113,IF('1-SETUP'!$Q113="WEEKLY",CS64+'1-SETUP'!$V113*7,IF('1-SETUP'!$Q113="MONTHLY",EDATE(CS64,'1-SETUP'!$V113),IF('1-SETUP'!$Q113="YEARLY",EDATE(CS64,12*'1-SETUP'!$V113),""))))</f>
        <v/>
      </c>
      <c r="CU64" s="10" t="str">
        <f>IF('1-SETUP'!$Q113="DAILY",CT64+'1-SETUP'!$V113,IF('1-SETUP'!$Q113="WEEKLY",CT64+'1-SETUP'!$V113*7,IF('1-SETUP'!$Q113="MONTHLY",EDATE(CT64,'1-SETUP'!$V113),IF('1-SETUP'!$Q113="YEARLY",EDATE(CT64,12*'1-SETUP'!$V113),""))))</f>
        <v/>
      </c>
      <c r="CV64" s="10" t="str">
        <f>IF('1-SETUP'!$Q113="DAILY",CU64+'1-SETUP'!$V113,IF('1-SETUP'!$Q113="WEEKLY",CU64+'1-SETUP'!$V113*7,IF('1-SETUP'!$Q113="MONTHLY",EDATE(CU64,'1-SETUP'!$V113),IF('1-SETUP'!$Q113="YEARLY",EDATE(CU64,12*'1-SETUP'!$V113),""))))</f>
        <v/>
      </c>
      <c r="CW64" s="10" t="str">
        <f>IF('1-SETUP'!$Q113="DAILY",CV64+'1-SETUP'!$V113,IF('1-SETUP'!$Q113="WEEKLY",CV64+'1-SETUP'!$V113*7,IF('1-SETUP'!$Q113="MONTHLY",EDATE(CV64,'1-SETUP'!$V113),IF('1-SETUP'!$Q113="YEARLY",EDATE(CV64,12*'1-SETUP'!$V113),""))))</f>
        <v/>
      </c>
      <c r="CX64" s="10" t="str">
        <f>IF('1-SETUP'!$Q113="DAILY",CW64+'1-SETUP'!$V113,IF('1-SETUP'!$Q113="WEEKLY",CW64+'1-SETUP'!$V113*7,IF('1-SETUP'!$Q113="MONTHLY",EDATE(CW64,'1-SETUP'!$V113),IF('1-SETUP'!$Q113="YEARLY",EDATE(CW64,12*'1-SETUP'!$V113),""))))</f>
        <v/>
      </c>
      <c r="CY64" s="10" t="str">
        <f>IF('1-SETUP'!$Q113="DAILY",CX64+'1-SETUP'!$V113,IF('1-SETUP'!$Q113="WEEKLY",CX64+'1-SETUP'!$V113*7,IF('1-SETUP'!$Q113="MONTHLY",EDATE(CX64,'1-SETUP'!$V113),IF('1-SETUP'!$Q113="YEARLY",EDATE(CX64,12*'1-SETUP'!$V113),""))))</f>
        <v/>
      </c>
      <c r="CZ64" s="10" t="str">
        <f>IF('1-SETUP'!$Q113="DAILY",CY64+'1-SETUP'!$V113,IF('1-SETUP'!$Q113="WEEKLY",CY64+'1-SETUP'!$V113*7,IF('1-SETUP'!$Q113="MONTHLY",EDATE(CY64,'1-SETUP'!$V113),IF('1-SETUP'!$Q113="YEARLY",EDATE(CY64,12*'1-SETUP'!$V113),""))))</f>
        <v/>
      </c>
      <c r="DA64" s="10" t="str">
        <f>IF('1-SETUP'!$Q113="DAILY",CZ64+'1-SETUP'!$V113,IF('1-SETUP'!$Q113="WEEKLY",CZ64+'1-SETUP'!$V113*7,IF('1-SETUP'!$Q113="MONTHLY",EDATE(CZ64,'1-SETUP'!$V113),IF('1-SETUP'!$Q113="YEARLY",EDATE(CZ64,12*'1-SETUP'!$V113),""))))</f>
        <v/>
      </c>
      <c r="DB64" s="10" t="str">
        <f>IF('1-SETUP'!$Q113="DAILY",DA64+'1-SETUP'!$V113,IF('1-SETUP'!$Q113="WEEKLY",DA64+'1-SETUP'!$V113*7,IF('1-SETUP'!$Q113="MONTHLY",EDATE(DA64,'1-SETUP'!$V113),IF('1-SETUP'!$Q113="YEARLY",EDATE(DA64,12*'1-SETUP'!$V113),""))))</f>
        <v/>
      </c>
      <c r="DC64" s="10" t="str">
        <f>IF('1-SETUP'!$Q113="DAILY",DB64+'1-SETUP'!$V113,IF('1-SETUP'!$Q113="WEEKLY",DB64+'1-SETUP'!$V113*7,IF('1-SETUP'!$Q113="MONTHLY",EDATE(DB64,'1-SETUP'!$V113),IF('1-SETUP'!$Q113="YEARLY",EDATE(DB64,12*'1-SETUP'!$V113),""))))</f>
        <v/>
      </c>
      <c r="DD64" s="10" t="str">
        <f>IF('1-SETUP'!$Q113="DAILY",DC64+'1-SETUP'!$V113,IF('1-SETUP'!$Q113="WEEKLY",DC64+'1-SETUP'!$V113*7,IF('1-SETUP'!$Q113="MONTHLY",EDATE(DC64,'1-SETUP'!$V113),IF('1-SETUP'!$Q113="YEARLY",EDATE(DC64,12*'1-SETUP'!$V113),""))))</f>
        <v/>
      </c>
      <c r="DE64" s="10" t="str">
        <f>IF('1-SETUP'!$Q113="DAILY",DD64+'1-SETUP'!$V113,IF('1-SETUP'!$Q113="WEEKLY",DD64+'1-SETUP'!$V113*7,IF('1-SETUP'!$Q113="MONTHLY",EDATE(DD64,'1-SETUP'!$V113),IF('1-SETUP'!$Q113="YEARLY",EDATE(DD64,12*'1-SETUP'!$V113),""))))</f>
        <v/>
      </c>
      <c r="DF64" s="10" t="str">
        <f>IF('1-SETUP'!$Q113="DAILY",DE64+'1-SETUP'!$V113,IF('1-SETUP'!$Q113="WEEKLY",DE64+'1-SETUP'!$V113*7,IF('1-SETUP'!$Q113="MONTHLY",EDATE(DE64,'1-SETUP'!$V113),IF('1-SETUP'!$Q113="YEARLY",EDATE(DE64,12*'1-SETUP'!$V113),""))))</f>
        <v/>
      </c>
      <c r="DG64" s="10" t="str">
        <f>IF('1-SETUP'!$Q113="DAILY",DF64+'1-SETUP'!$V113,IF('1-SETUP'!$Q113="WEEKLY",DF64+'1-SETUP'!$V113*7,IF('1-SETUP'!$Q113="MONTHLY",EDATE(DF64,'1-SETUP'!$V113),IF('1-SETUP'!$Q113="YEARLY",EDATE(DF64,12*'1-SETUP'!$V113),""))))</f>
        <v/>
      </c>
      <c r="DH64" s="10" t="str">
        <f>IF('1-SETUP'!$Q113="DAILY",DG64+'1-SETUP'!$V113,IF('1-SETUP'!$Q113="WEEKLY",DG64+'1-SETUP'!$V113*7,IF('1-SETUP'!$Q113="MONTHLY",EDATE(DG64,'1-SETUP'!$V113),IF('1-SETUP'!$Q113="YEARLY",EDATE(DG64,12*'1-SETUP'!$V113),""))))</f>
        <v/>
      </c>
      <c r="DI64" s="10" t="str">
        <f>IF('1-SETUP'!$Q113="DAILY",DH64+'1-SETUP'!$V113,IF('1-SETUP'!$Q113="WEEKLY",DH64+'1-SETUP'!$V113*7,IF('1-SETUP'!$Q113="MONTHLY",EDATE(DH64,'1-SETUP'!$V113),IF('1-SETUP'!$Q113="YEARLY",EDATE(DH64,12*'1-SETUP'!$V113),""))))</f>
        <v/>
      </c>
      <c r="DJ64" s="10" t="str">
        <f>IF('1-SETUP'!$Q113="DAILY",DI64+'1-SETUP'!$V113,IF('1-SETUP'!$Q113="WEEKLY",DI64+'1-SETUP'!$V113*7,IF('1-SETUP'!$Q113="MONTHLY",EDATE(DI64,'1-SETUP'!$V113),IF('1-SETUP'!$Q113="YEARLY",EDATE(DI64,12*'1-SETUP'!$V113),""))))</f>
        <v/>
      </c>
      <c r="DK64" s="10" t="str">
        <f>IF('1-SETUP'!$Q113="DAILY",DJ64+'1-SETUP'!$V113,IF('1-SETUP'!$Q113="WEEKLY",DJ64+'1-SETUP'!$V113*7,IF('1-SETUP'!$Q113="MONTHLY",EDATE(DJ64,'1-SETUP'!$V113),IF('1-SETUP'!$Q113="YEARLY",EDATE(DJ64,12*'1-SETUP'!$V113),""))))</f>
        <v/>
      </c>
      <c r="DL64" s="10" t="str">
        <f>IF('1-SETUP'!$Q113="DAILY",DK64+'1-SETUP'!$V113,IF('1-SETUP'!$Q113="WEEKLY",DK64+'1-SETUP'!$V113*7,IF('1-SETUP'!$Q113="MONTHLY",EDATE(DK64,'1-SETUP'!$V113),IF('1-SETUP'!$Q113="YEARLY",EDATE(DK64,12*'1-SETUP'!$V113),""))))</f>
        <v/>
      </c>
      <c r="DM64" s="10" t="str">
        <f>IF('1-SETUP'!$Q113="DAILY",DL64+'1-SETUP'!$V113,IF('1-SETUP'!$Q113="WEEKLY",DL64+'1-SETUP'!$V113*7,IF('1-SETUP'!$Q113="MONTHLY",EDATE(DL64,'1-SETUP'!$V113),IF('1-SETUP'!$Q113="YEARLY",EDATE(DL64,12*'1-SETUP'!$V113),""))))</f>
        <v/>
      </c>
      <c r="DN64" s="10" t="str">
        <f>IF('1-SETUP'!$Q113="DAILY",DM64+'1-SETUP'!$V113,IF('1-SETUP'!$Q113="WEEKLY",DM64+'1-SETUP'!$V113*7,IF('1-SETUP'!$Q113="MONTHLY",EDATE(DM64,'1-SETUP'!$V113),IF('1-SETUP'!$Q113="YEARLY",EDATE(DM64,12*'1-SETUP'!$V113),""))))</f>
        <v/>
      </c>
      <c r="DO64" s="10" t="str">
        <f>IF('1-SETUP'!$Q113="DAILY",DN64+'1-SETUP'!$V113,IF('1-SETUP'!$Q113="WEEKLY",DN64+'1-SETUP'!$V113*7,IF('1-SETUP'!$Q113="MONTHLY",EDATE(DN64,'1-SETUP'!$V113),IF('1-SETUP'!$Q113="YEARLY",EDATE(DN64,12*'1-SETUP'!$V113),""))))</f>
        <v/>
      </c>
      <c r="DP64" s="10" t="str">
        <f>IF('1-SETUP'!$Q113="DAILY",DO64+'1-SETUP'!$V113,IF('1-SETUP'!$Q113="WEEKLY",DO64+'1-SETUP'!$V113*7,IF('1-SETUP'!$Q113="MONTHLY",EDATE(DO64,'1-SETUP'!$V113),IF('1-SETUP'!$Q113="YEARLY",EDATE(DO64,12*'1-SETUP'!$V113),""))))</f>
        <v/>
      </c>
      <c r="DQ64" s="10" t="str">
        <f>IF('1-SETUP'!$Q113="DAILY",DP64+'1-SETUP'!$V113,IF('1-SETUP'!$Q113="WEEKLY",DP64+'1-SETUP'!$V113*7,IF('1-SETUP'!$Q113="MONTHLY",EDATE(DP64,'1-SETUP'!$V113),IF('1-SETUP'!$Q113="YEARLY",EDATE(DP64,12*'1-SETUP'!$V113),""))))</f>
        <v/>
      </c>
      <c r="DR64" s="10" t="str">
        <f>IF('1-SETUP'!$Q113="DAILY",DQ64+'1-SETUP'!$V113,IF('1-SETUP'!$Q113="WEEKLY",DQ64+'1-SETUP'!$V113*7,IF('1-SETUP'!$Q113="MONTHLY",EDATE(DQ64,'1-SETUP'!$V113),IF('1-SETUP'!$Q113="YEARLY",EDATE(DQ64,12*'1-SETUP'!$V113),""))))</f>
        <v/>
      </c>
      <c r="DS64" s="10" t="str">
        <f>IF('1-SETUP'!$Q113="DAILY",DR64+'1-SETUP'!$V113,IF('1-SETUP'!$Q113="WEEKLY",DR64+'1-SETUP'!$V113*7,IF('1-SETUP'!$Q113="MONTHLY",EDATE(DR64,'1-SETUP'!$V113),IF('1-SETUP'!$Q113="YEARLY",EDATE(DR64,12*'1-SETUP'!$V113),""))))</f>
        <v/>
      </c>
      <c r="DT64" s="10" t="str">
        <f>IF('1-SETUP'!$Q113="DAILY",DS64+'1-SETUP'!$V113,IF('1-SETUP'!$Q113="WEEKLY",DS64+'1-SETUP'!$V113*7,IF('1-SETUP'!$Q113="MONTHLY",EDATE(DS64,'1-SETUP'!$V113),IF('1-SETUP'!$Q113="YEARLY",EDATE(DS64,12*'1-SETUP'!$V113),""))))</f>
        <v/>
      </c>
      <c r="DU64" s="10" t="str">
        <f>IF('1-SETUP'!$Q113="DAILY",DT64+'1-SETUP'!$V113,IF('1-SETUP'!$Q113="WEEKLY",DT64+'1-SETUP'!$V113*7,IF('1-SETUP'!$Q113="MONTHLY",EDATE(DT64,'1-SETUP'!$V113),IF('1-SETUP'!$Q113="YEARLY",EDATE(DT64,12*'1-SETUP'!$V113),""))))</f>
        <v/>
      </c>
      <c r="DV64" s="10" t="str">
        <f>IF('1-SETUP'!$Q113="DAILY",DU64+'1-SETUP'!$V113,IF('1-SETUP'!$Q113="WEEKLY",DU64+'1-SETUP'!$V113*7,IF('1-SETUP'!$Q113="MONTHLY",EDATE(DU64,'1-SETUP'!$V113),IF('1-SETUP'!$Q113="YEARLY",EDATE(DU64,12*'1-SETUP'!$V113),""))))</f>
        <v/>
      </c>
      <c r="DW64" s="10" t="str">
        <f>IF('1-SETUP'!$Q113="DAILY",DV64+'1-SETUP'!$V113,IF('1-SETUP'!$Q113="WEEKLY",DV64+'1-SETUP'!$V113*7,IF('1-SETUP'!$Q113="MONTHLY",EDATE(DV64,'1-SETUP'!$V113),IF('1-SETUP'!$Q113="YEARLY",EDATE(DV64,12*'1-SETUP'!$V113),""))))</f>
        <v/>
      </c>
      <c r="DX64" s="10" t="str">
        <f>IF('1-SETUP'!$Q113="DAILY",DW64+'1-SETUP'!$V113,IF('1-SETUP'!$Q113="WEEKLY",DW64+'1-SETUP'!$V113*7,IF('1-SETUP'!$Q113="MONTHLY",EDATE(DW64,'1-SETUP'!$V113),IF('1-SETUP'!$Q113="YEARLY",EDATE(DW64,12*'1-SETUP'!$V113),""))))</f>
        <v/>
      </c>
      <c r="DY64" s="10" t="str">
        <f>IF('1-SETUP'!$Q113="DAILY",DX64+'1-SETUP'!$V113,IF('1-SETUP'!$Q113="WEEKLY",DX64+'1-SETUP'!$V113*7,IF('1-SETUP'!$Q113="MONTHLY",EDATE(DX64,'1-SETUP'!$V113),IF('1-SETUP'!$Q113="YEARLY",EDATE(DX64,12*'1-SETUP'!$V113),""))))</f>
        <v/>
      </c>
      <c r="DZ64" s="10" t="str">
        <f>IF('1-SETUP'!$Q113="DAILY",DY64+'1-SETUP'!$V113,IF('1-SETUP'!$Q113="WEEKLY",DY64+'1-SETUP'!$V113*7,IF('1-SETUP'!$Q113="MONTHLY",EDATE(DY64,'1-SETUP'!$V113),IF('1-SETUP'!$Q113="YEARLY",EDATE(DY64,12*'1-SETUP'!$V113),""))))</f>
        <v/>
      </c>
      <c r="EA64" s="10" t="str">
        <f>IF('1-SETUP'!$Q113="DAILY",DZ64+'1-SETUP'!$V113,IF('1-SETUP'!$Q113="WEEKLY",DZ64+'1-SETUP'!$V113*7,IF('1-SETUP'!$Q113="MONTHLY",EDATE(DZ64,'1-SETUP'!$V113),IF('1-SETUP'!$Q113="YEARLY",EDATE(DZ64,12*'1-SETUP'!$V113),""))))</f>
        <v/>
      </c>
      <c r="EB64" s="10" t="str">
        <f>IF('1-SETUP'!$Q113="DAILY",EA64+'1-SETUP'!$V113,IF('1-SETUP'!$Q113="WEEKLY",EA64+'1-SETUP'!$V113*7,IF('1-SETUP'!$Q113="MONTHLY",EDATE(EA64,'1-SETUP'!$V113),IF('1-SETUP'!$Q113="YEARLY",EDATE(EA64,12*'1-SETUP'!$V113),""))))</f>
        <v/>
      </c>
      <c r="EC64" s="10" t="str">
        <f>IF('1-SETUP'!$Q113="DAILY",EB64+'1-SETUP'!$V113,IF('1-SETUP'!$Q113="WEEKLY",EB64+'1-SETUP'!$V113*7,IF('1-SETUP'!$Q113="MONTHLY",EDATE(EB64,'1-SETUP'!$V113),IF('1-SETUP'!$Q113="YEARLY",EDATE(EB64,12*'1-SETUP'!$V113),""))))</f>
        <v/>
      </c>
      <c r="ED64" s="10" t="str">
        <f>IF('1-SETUP'!$Q113="DAILY",EC64+'1-SETUP'!$V113,IF('1-SETUP'!$Q113="WEEKLY",EC64+'1-SETUP'!$V113*7,IF('1-SETUP'!$Q113="MONTHLY",EDATE(EC64,'1-SETUP'!$V113),IF('1-SETUP'!$Q113="YEARLY",EDATE(EC64,12*'1-SETUP'!$V113),""))))</f>
        <v/>
      </c>
      <c r="EE64" s="10" t="str">
        <f>IF('1-SETUP'!$Q113="DAILY",ED64+'1-SETUP'!$V113,IF('1-SETUP'!$Q113="WEEKLY",ED64+'1-SETUP'!$V113*7,IF('1-SETUP'!$Q113="MONTHLY",EDATE(ED64,'1-SETUP'!$V113),IF('1-SETUP'!$Q113="YEARLY",EDATE(ED64,12*'1-SETUP'!$V113),""))))</f>
        <v/>
      </c>
      <c r="EF64" s="10" t="str">
        <f>IF('1-SETUP'!$Q113="DAILY",EE64+'1-SETUP'!$V113,IF('1-SETUP'!$Q113="WEEKLY",EE64+'1-SETUP'!$V113*7,IF('1-SETUP'!$Q113="MONTHLY",EDATE(EE64,'1-SETUP'!$V113),IF('1-SETUP'!$Q113="YEARLY",EDATE(EE64,12*'1-SETUP'!$V113),""))))</f>
        <v/>
      </c>
      <c r="EG64" s="10" t="str">
        <f>IF('1-SETUP'!$Q113="DAILY",EF64+'1-SETUP'!$V113,IF('1-SETUP'!$Q113="WEEKLY",EF64+'1-SETUP'!$V113*7,IF('1-SETUP'!$Q113="MONTHLY",EDATE(EF64,'1-SETUP'!$V113),IF('1-SETUP'!$Q113="YEARLY",EDATE(EF64,12*'1-SETUP'!$V113),""))))</f>
        <v/>
      </c>
      <c r="EH64" s="10" t="str">
        <f>IF('1-SETUP'!$Q113="DAILY",EG64+'1-SETUP'!$V113,IF('1-SETUP'!$Q113="WEEKLY",EG64+'1-SETUP'!$V113*7,IF('1-SETUP'!$Q113="MONTHLY",EDATE(EG64,'1-SETUP'!$V113),IF('1-SETUP'!$Q113="YEARLY",EDATE(EG64,12*'1-SETUP'!$V113),""))))</f>
        <v/>
      </c>
      <c r="EI64" s="10" t="str">
        <f>IF('1-SETUP'!$Q113="DAILY",EH64+'1-SETUP'!$V113,IF('1-SETUP'!$Q113="WEEKLY",EH64+'1-SETUP'!$V113*7,IF('1-SETUP'!$Q113="MONTHLY",EDATE(EH64,'1-SETUP'!$V113),IF('1-SETUP'!$Q113="YEARLY",EDATE(EH64,12*'1-SETUP'!$V113),""))))</f>
        <v/>
      </c>
      <c r="EJ64" s="10" t="str">
        <f>IF('1-SETUP'!$Q113="DAILY",EI64+'1-SETUP'!$V113,IF('1-SETUP'!$Q113="WEEKLY",EI64+'1-SETUP'!$V113*7,IF('1-SETUP'!$Q113="MONTHLY",EDATE(EI64,'1-SETUP'!$V113),IF('1-SETUP'!$Q113="YEARLY",EDATE(EI64,12*'1-SETUP'!$V113),""))))</f>
        <v/>
      </c>
      <c r="EK64" s="10" t="str">
        <f>IF('1-SETUP'!$Q113="DAILY",EJ64+'1-SETUP'!$V113,IF('1-SETUP'!$Q113="WEEKLY",EJ64+'1-SETUP'!$V113*7,IF('1-SETUP'!$Q113="MONTHLY",EDATE(EJ64,'1-SETUP'!$V113),IF('1-SETUP'!$Q113="YEARLY",EDATE(EJ64,12*'1-SETUP'!$V113),""))))</f>
        <v/>
      </c>
      <c r="EL64" s="10" t="str">
        <f>IF('1-SETUP'!$Q113="DAILY",EK64+'1-SETUP'!$V113,IF('1-SETUP'!$Q113="WEEKLY",EK64+'1-SETUP'!$V113*7,IF('1-SETUP'!$Q113="MONTHLY",EDATE(EK64,'1-SETUP'!$V113),IF('1-SETUP'!$Q113="YEARLY",EDATE(EK64,12*'1-SETUP'!$V113),""))))</f>
        <v/>
      </c>
      <c r="EM64" s="10" t="str">
        <f>IF('1-SETUP'!$Q113="DAILY",EL64+'1-SETUP'!$V113,IF('1-SETUP'!$Q113="WEEKLY",EL64+'1-SETUP'!$V113*7,IF('1-SETUP'!$Q113="MONTHLY",EDATE(EL64,'1-SETUP'!$V113),IF('1-SETUP'!$Q113="YEARLY",EDATE(EL64,12*'1-SETUP'!$V113),""))))</f>
        <v/>
      </c>
      <c r="EN64" s="10" t="str">
        <f>IF('1-SETUP'!$Q113="DAILY",EM64+'1-SETUP'!$V113,IF('1-SETUP'!$Q113="WEEKLY",EM64+'1-SETUP'!$V113*7,IF('1-SETUP'!$Q113="MONTHLY",EDATE(EM64,'1-SETUP'!$V113),IF('1-SETUP'!$Q113="YEARLY",EDATE(EM64,12*'1-SETUP'!$V113),""))))</f>
        <v/>
      </c>
      <c r="EO64" s="10" t="str">
        <f>IF('1-SETUP'!$Q113="DAILY",EN64+'1-SETUP'!$V113,IF('1-SETUP'!$Q113="WEEKLY",EN64+'1-SETUP'!$V113*7,IF('1-SETUP'!$Q113="MONTHLY",EDATE(EN64,'1-SETUP'!$V113),IF('1-SETUP'!$Q113="YEARLY",EDATE(EN64,12*'1-SETUP'!$V113),""))))</f>
        <v/>
      </c>
      <c r="EP64" s="10" t="str">
        <f>IF('1-SETUP'!$Q113="DAILY",EO64+'1-SETUP'!$V113,IF('1-SETUP'!$Q113="WEEKLY",EO64+'1-SETUP'!$V113*7,IF('1-SETUP'!$Q113="MONTHLY",EDATE(EO64,'1-SETUP'!$V113),IF('1-SETUP'!$Q113="YEARLY",EDATE(EO64,12*'1-SETUP'!$V113),""))))</f>
        <v/>
      </c>
      <c r="EQ64" s="10" t="str">
        <f>IF('1-SETUP'!$Q113="DAILY",EP64+'1-SETUP'!$V113,IF('1-SETUP'!$Q113="WEEKLY",EP64+'1-SETUP'!$V113*7,IF('1-SETUP'!$Q113="MONTHLY",EDATE(EP64,'1-SETUP'!$V113),IF('1-SETUP'!$Q113="YEARLY",EDATE(EP64,12*'1-SETUP'!$V113),""))))</f>
        <v/>
      </c>
      <c r="ER64" s="10" t="str">
        <f>IF('1-SETUP'!$Q113="DAILY",EQ64+'1-SETUP'!$V113,IF('1-SETUP'!$Q113="WEEKLY",EQ64+'1-SETUP'!$V113*7,IF('1-SETUP'!$Q113="MONTHLY",EDATE(EQ64,'1-SETUP'!$V113),IF('1-SETUP'!$Q113="YEARLY",EDATE(EQ64,12*'1-SETUP'!$V113),""))))</f>
        <v/>
      </c>
      <c r="ES64" s="10" t="str">
        <f>IF('1-SETUP'!$Q113="DAILY",ER64+'1-SETUP'!$V113,IF('1-SETUP'!$Q113="WEEKLY",ER64+'1-SETUP'!$V113*7,IF('1-SETUP'!$Q113="MONTHLY",EDATE(ER64,'1-SETUP'!$V113),IF('1-SETUP'!$Q113="YEARLY",EDATE(ER64,12*'1-SETUP'!$V113),""))))</f>
        <v/>
      </c>
      <c r="ET64" s="10" t="str">
        <f>IF('1-SETUP'!$Q113="DAILY",ES64+'1-SETUP'!$V113,IF('1-SETUP'!$Q113="WEEKLY",ES64+'1-SETUP'!$V113*7,IF('1-SETUP'!$Q113="MONTHLY",EDATE(ES64,'1-SETUP'!$V113),IF('1-SETUP'!$Q113="YEARLY",EDATE(ES64,12*'1-SETUP'!$V113),""))))</f>
        <v/>
      </c>
      <c r="EU64" s="10" t="str">
        <f>IF('1-SETUP'!$Q113="DAILY",ET64+'1-SETUP'!$V113,IF('1-SETUP'!$Q113="WEEKLY",ET64+'1-SETUP'!$V113*7,IF('1-SETUP'!$Q113="MONTHLY",EDATE(ET64,'1-SETUP'!$V113),IF('1-SETUP'!$Q113="YEARLY",EDATE(ET64,12*'1-SETUP'!$V113),""))))</f>
        <v/>
      </c>
      <c r="EV64" s="10" t="str">
        <f>IF('1-SETUP'!$Q113="DAILY",EU64+'1-SETUP'!$V113,IF('1-SETUP'!$Q113="WEEKLY",EU64+'1-SETUP'!$V113*7,IF('1-SETUP'!$Q113="MONTHLY",EDATE(EU64,'1-SETUP'!$V113),IF('1-SETUP'!$Q113="YEARLY",EDATE(EU64,12*'1-SETUP'!$V113),""))))</f>
        <v/>
      </c>
      <c r="EW64" s="10" t="str">
        <f>IF('1-SETUP'!$Q113="DAILY",EV64+'1-SETUP'!$V113,IF('1-SETUP'!$Q113="WEEKLY",EV64+'1-SETUP'!$V113*7,IF('1-SETUP'!$Q113="MONTHLY",EDATE(EV64,'1-SETUP'!$V113),IF('1-SETUP'!$Q113="YEARLY",EDATE(EV64,12*'1-SETUP'!$V113),""))))</f>
        <v/>
      </c>
      <c r="EX64" s="10" t="str">
        <f>IF('1-SETUP'!$Q113="DAILY",EW64+'1-SETUP'!$V113,IF('1-SETUP'!$Q113="WEEKLY",EW64+'1-SETUP'!$V113*7,IF('1-SETUP'!$Q113="MONTHLY",EDATE(EW64,'1-SETUP'!$V113),IF('1-SETUP'!$Q113="YEARLY",EDATE(EW64,12*'1-SETUP'!$V113),""))))</f>
        <v/>
      </c>
      <c r="EY64" s="10" t="str">
        <f>IF('1-SETUP'!$Q113="DAILY",EX64+'1-SETUP'!$V113,IF('1-SETUP'!$Q113="WEEKLY",EX64+'1-SETUP'!$V113*7,IF('1-SETUP'!$Q113="MONTHLY",EDATE(EX64,'1-SETUP'!$V113),IF('1-SETUP'!$Q113="YEARLY",EDATE(EX64,12*'1-SETUP'!$V113),""))))</f>
        <v/>
      </c>
      <c r="EZ64" s="10" t="str">
        <f>IF('1-SETUP'!$Q113="DAILY",EY64+'1-SETUP'!$V113,IF('1-SETUP'!$Q113="WEEKLY",EY64+'1-SETUP'!$V113*7,IF('1-SETUP'!$Q113="MONTHLY",EDATE(EY64,'1-SETUP'!$V113),IF('1-SETUP'!$Q113="YEARLY",EDATE(EY64,12*'1-SETUP'!$V113),""))))</f>
        <v/>
      </c>
      <c r="FA64" s="10" t="str">
        <f>IF('1-SETUP'!$Q113="DAILY",EZ64+'1-SETUP'!$V113,IF('1-SETUP'!$Q113="WEEKLY",EZ64+'1-SETUP'!$V113*7,IF('1-SETUP'!$Q113="MONTHLY",EDATE(EZ64,'1-SETUP'!$V113),IF('1-SETUP'!$Q113="YEARLY",EDATE(EZ64,12*'1-SETUP'!$V113),""))))</f>
        <v/>
      </c>
      <c r="FB64" s="10" t="str">
        <f>IF('1-SETUP'!$Q113="DAILY",FA64+'1-SETUP'!$V113,IF('1-SETUP'!$Q113="WEEKLY",FA64+'1-SETUP'!$V113*7,IF('1-SETUP'!$Q113="MONTHLY",EDATE(FA64,'1-SETUP'!$V113),IF('1-SETUP'!$Q113="YEARLY",EDATE(FA64,12*'1-SETUP'!$V113),""))))</f>
        <v/>
      </c>
      <c r="FC64" s="10" t="str">
        <f>IF('1-SETUP'!$Q113="DAILY",FB64+'1-SETUP'!$V113,IF('1-SETUP'!$Q113="WEEKLY",FB64+'1-SETUP'!$V113*7,IF('1-SETUP'!$Q113="MONTHLY",EDATE(FB64,'1-SETUP'!$V113),IF('1-SETUP'!$Q113="YEARLY",EDATE(FB64,12*'1-SETUP'!$V113),""))))</f>
        <v/>
      </c>
      <c r="FD64" s="10" t="str">
        <f>IF('1-SETUP'!$Q113="DAILY",FC64+'1-SETUP'!$V113,IF('1-SETUP'!$Q113="WEEKLY",FC64+'1-SETUP'!$V113*7,IF('1-SETUP'!$Q113="MONTHLY",EDATE(FC64,'1-SETUP'!$V113),IF('1-SETUP'!$Q113="YEARLY",EDATE(FC64,12*'1-SETUP'!$V113),""))))</f>
        <v/>
      </c>
      <c r="FE64" s="10" t="str">
        <f>IF('1-SETUP'!$Q113="DAILY",FD64+'1-SETUP'!$V113,IF('1-SETUP'!$Q113="WEEKLY",FD64+'1-SETUP'!$V113*7,IF('1-SETUP'!$Q113="MONTHLY",EDATE(FD64,'1-SETUP'!$V113),IF('1-SETUP'!$Q113="YEARLY",EDATE(FD64,12*'1-SETUP'!$V113),""))))</f>
        <v/>
      </c>
      <c r="FF64" s="10" t="str">
        <f>IF('1-SETUP'!$Q113="DAILY",FE64+'1-SETUP'!$V113,IF('1-SETUP'!$Q113="WEEKLY",FE64+'1-SETUP'!$V113*7,IF('1-SETUP'!$Q113="MONTHLY",EDATE(FE64,'1-SETUP'!$V113),IF('1-SETUP'!$Q113="YEARLY",EDATE(FE64,12*'1-SETUP'!$V113),""))))</f>
        <v/>
      </c>
      <c r="FG64" s="10" t="str">
        <f>IF('1-SETUP'!$Q113="DAILY",FF64+'1-SETUP'!$V113,IF('1-SETUP'!$Q113="WEEKLY",FF64+'1-SETUP'!$V113*7,IF('1-SETUP'!$Q113="MONTHLY",EDATE(FF64,'1-SETUP'!$V113),IF('1-SETUP'!$Q113="YEARLY",EDATE(FF64,12*'1-SETUP'!$V113),""))))</f>
        <v/>
      </c>
      <c r="FH64" s="10" t="str">
        <f>IF('1-SETUP'!$Q113="DAILY",FG64+'1-SETUP'!$V113,IF('1-SETUP'!$Q113="WEEKLY",FG64+'1-SETUP'!$V113*7,IF('1-SETUP'!$Q113="MONTHLY",EDATE(FG64,'1-SETUP'!$V113),IF('1-SETUP'!$Q113="YEARLY",EDATE(FG64,12*'1-SETUP'!$V113),""))))</f>
        <v/>
      </c>
      <c r="FI64" s="10" t="str">
        <f>IF('1-SETUP'!$Q113="DAILY",FH64+'1-SETUP'!$V113,IF('1-SETUP'!$Q113="WEEKLY",FH64+'1-SETUP'!$V113*7,IF('1-SETUP'!$Q113="MONTHLY",EDATE(FH64,'1-SETUP'!$V113),IF('1-SETUP'!$Q113="YEARLY",EDATE(FH64,12*'1-SETUP'!$V113),""))))</f>
        <v/>
      </c>
      <c r="FJ64" s="10" t="str">
        <f>IF('1-SETUP'!$Q113="DAILY",FI64+'1-SETUP'!$V113,IF('1-SETUP'!$Q113="WEEKLY",FI64+'1-SETUP'!$V113*7,IF('1-SETUP'!$Q113="MONTHLY",EDATE(FI64,'1-SETUP'!$V113),IF('1-SETUP'!$Q113="YEARLY",EDATE(FI64,12*'1-SETUP'!$V113),""))))</f>
        <v/>
      </c>
      <c r="FK64" s="10" t="str">
        <f>IF('1-SETUP'!$Q113="DAILY",FJ64+'1-SETUP'!$V113,IF('1-SETUP'!$Q113="WEEKLY",FJ64+'1-SETUP'!$V113*7,IF('1-SETUP'!$Q113="MONTHLY",EDATE(FJ64,'1-SETUP'!$V113),IF('1-SETUP'!$Q113="YEARLY",EDATE(FJ64,12*'1-SETUP'!$V113),""))))</f>
        <v/>
      </c>
      <c r="FL64" s="10" t="str">
        <f>IF('1-SETUP'!$Q113="DAILY",FK64+'1-SETUP'!$V113,IF('1-SETUP'!$Q113="WEEKLY",FK64+'1-SETUP'!$V113*7,IF('1-SETUP'!$Q113="MONTHLY",EDATE(FK64,'1-SETUP'!$V113),IF('1-SETUP'!$Q113="YEARLY",EDATE(FK64,12*'1-SETUP'!$V113),""))))</f>
        <v/>
      </c>
      <c r="FM64" s="10" t="str">
        <f>IF('1-SETUP'!$Q113="DAILY",FL64+'1-SETUP'!$V113,IF('1-SETUP'!$Q113="WEEKLY",FL64+'1-SETUP'!$V113*7,IF('1-SETUP'!$Q113="MONTHLY",EDATE(FL64,'1-SETUP'!$V113),IF('1-SETUP'!$Q113="YEARLY",EDATE(FL64,12*'1-SETUP'!$V113),""))))</f>
        <v/>
      </c>
      <c r="FN64" s="10" t="str">
        <f>IF('1-SETUP'!$Q113="DAILY",FM64+'1-SETUP'!$V113,IF('1-SETUP'!$Q113="WEEKLY",FM64+'1-SETUP'!$V113*7,IF('1-SETUP'!$Q113="MONTHLY",EDATE(FM64,'1-SETUP'!$V113),IF('1-SETUP'!$Q113="YEARLY",EDATE(FM64,12*'1-SETUP'!$V113),""))))</f>
        <v/>
      </c>
      <c r="FO64" s="10" t="str">
        <f>IF('1-SETUP'!$Q113="DAILY",FN64+'1-SETUP'!$V113,IF('1-SETUP'!$Q113="WEEKLY",FN64+'1-SETUP'!$V113*7,IF('1-SETUP'!$Q113="MONTHLY",EDATE(FN64,'1-SETUP'!$V113),IF('1-SETUP'!$Q113="YEARLY",EDATE(FN64,12*'1-SETUP'!$V113),""))))</f>
        <v/>
      </c>
      <c r="FP64" s="10" t="str">
        <f>IF('1-SETUP'!$Q113="DAILY",FO64+'1-SETUP'!$V113,IF('1-SETUP'!$Q113="WEEKLY",FO64+'1-SETUP'!$V113*7,IF('1-SETUP'!$Q113="MONTHLY",EDATE(FO64,'1-SETUP'!$V113),IF('1-SETUP'!$Q113="YEARLY",EDATE(FO64,12*'1-SETUP'!$V113),""))))</f>
        <v/>
      </c>
      <c r="FQ64" s="10" t="str">
        <f>IF('1-SETUP'!$Q113="DAILY",FP64+'1-SETUP'!$V113,IF('1-SETUP'!$Q113="WEEKLY",FP64+'1-SETUP'!$V113*7,IF('1-SETUP'!$Q113="MONTHLY",EDATE(FP64,'1-SETUP'!$V113),IF('1-SETUP'!$Q113="YEARLY",EDATE(FP64,12*'1-SETUP'!$V113),""))))</f>
        <v/>
      </c>
      <c r="FR64" s="10" t="str">
        <f>IF('1-SETUP'!$Q113="DAILY",FQ64+'1-SETUP'!$V113,IF('1-SETUP'!$Q113="WEEKLY",FQ64+'1-SETUP'!$V113*7,IF('1-SETUP'!$Q113="MONTHLY",EDATE(FQ64,'1-SETUP'!$V113),IF('1-SETUP'!$Q113="YEARLY",EDATE(FQ64,12*'1-SETUP'!$V113),""))))</f>
        <v/>
      </c>
      <c r="FS64" s="10" t="str">
        <f>IF('1-SETUP'!$Q113="DAILY",FR64+'1-SETUP'!$V113,IF('1-SETUP'!$Q113="WEEKLY",FR64+'1-SETUP'!$V113*7,IF('1-SETUP'!$Q113="MONTHLY",EDATE(FR64,'1-SETUP'!$V113),IF('1-SETUP'!$Q113="YEARLY",EDATE(FR64,12*'1-SETUP'!$V113),""))))</f>
        <v/>
      </c>
      <c r="FT64" s="10" t="str">
        <f>IF('1-SETUP'!$Q113="DAILY",FS64+'1-SETUP'!$V113,IF('1-SETUP'!$Q113="WEEKLY",FS64+'1-SETUP'!$V113*7,IF('1-SETUP'!$Q113="MONTHLY",EDATE(FS64,'1-SETUP'!$V113),IF('1-SETUP'!$Q113="YEARLY",EDATE(FS64,12*'1-SETUP'!$V113),""))))</f>
        <v/>
      </c>
      <c r="FU64" s="10" t="str">
        <f>IF('1-SETUP'!$Q113="DAILY",FT64+'1-SETUP'!$V113,IF('1-SETUP'!$Q113="WEEKLY",FT64+'1-SETUP'!$V113*7,IF('1-SETUP'!$Q113="MONTHLY",EDATE(FT64,'1-SETUP'!$V113),IF('1-SETUP'!$Q113="YEARLY",EDATE(FT64,12*'1-SETUP'!$V113),""))))</f>
        <v/>
      </c>
      <c r="FV64" s="10" t="str">
        <f>IF('1-SETUP'!$Q113="DAILY",FU64+'1-SETUP'!$V113,IF('1-SETUP'!$Q113="WEEKLY",FU64+'1-SETUP'!$V113*7,IF('1-SETUP'!$Q113="MONTHLY",EDATE(FU64,'1-SETUP'!$V113),IF('1-SETUP'!$Q113="YEARLY",EDATE(FU64,12*'1-SETUP'!$V113),""))))</f>
        <v/>
      </c>
      <c r="FW64" s="10" t="str">
        <f>IF('1-SETUP'!$Q113="DAILY",FV64+'1-SETUP'!$V113,IF('1-SETUP'!$Q113="WEEKLY",FV64+'1-SETUP'!$V113*7,IF('1-SETUP'!$Q113="MONTHLY",EDATE(FV64,'1-SETUP'!$V113),IF('1-SETUP'!$Q113="YEARLY",EDATE(FV64,12*'1-SETUP'!$V113),""))))</f>
        <v/>
      </c>
      <c r="FX64" s="10" t="str">
        <f>IF('1-SETUP'!$Q113="DAILY",FW64+'1-SETUP'!$V113,IF('1-SETUP'!$Q113="WEEKLY",FW64+'1-SETUP'!$V113*7,IF('1-SETUP'!$Q113="MONTHLY",EDATE(FW64,'1-SETUP'!$V113),IF('1-SETUP'!$Q113="YEARLY",EDATE(FW64,12*'1-SETUP'!$V113),""))))</f>
        <v/>
      </c>
      <c r="FY64" s="10" t="str">
        <f>IF('1-SETUP'!$Q113="DAILY",FX64+'1-SETUP'!$V113,IF('1-SETUP'!$Q113="WEEKLY",FX64+'1-SETUP'!$V113*7,IF('1-SETUP'!$Q113="MONTHLY",EDATE(FX64,'1-SETUP'!$V113),IF('1-SETUP'!$Q113="YEARLY",EDATE(FX64,12*'1-SETUP'!$V113),""))))</f>
        <v/>
      </c>
      <c r="FZ64" s="10" t="str">
        <f>IF('1-SETUP'!$Q113="DAILY",FY64+'1-SETUP'!$V113,IF('1-SETUP'!$Q113="WEEKLY",FY64+'1-SETUP'!$V113*7,IF('1-SETUP'!$Q113="MONTHLY",EDATE(FY64,'1-SETUP'!$V113),IF('1-SETUP'!$Q113="YEARLY",EDATE(FY64,12*'1-SETUP'!$V113),""))))</f>
        <v/>
      </c>
      <c r="GA64" s="10" t="str">
        <f>IF('1-SETUP'!$Q113="DAILY",FZ64+'1-SETUP'!$V113,IF('1-SETUP'!$Q113="WEEKLY",FZ64+'1-SETUP'!$V113*7,IF('1-SETUP'!$Q113="MONTHLY",EDATE(FZ64,'1-SETUP'!$V113),IF('1-SETUP'!$Q113="YEARLY",EDATE(FZ64,12*'1-SETUP'!$V113),""))))</f>
        <v/>
      </c>
      <c r="GB64" s="10" t="str">
        <f>IF('1-SETUP'!$Q113="DAILY",GA64+'1-SETUP'!$V113,IF('1-SETUP'!$Q113="WEEKLY",GA64+'1-SETUP'!$V113*7,IF('1-SETUP'!$Q113="MONTHLY",EDATE(GA64,'1-SETUP'!$V113),IF('1-SETUP'!$Q113="YEARLY",EDATE(GA64,12*'1-SETUP'!$V113),""))))</f>
        <v/>
      </c>
      <c r="GC64" s="10" t="str">
        <f>IF('1-SETUP'!$Q113="DAILY",GB64+'1-SETUP'!$V113,IF('1-SETUP'!$Q113="WEEKLY",GB64+'1-SETUP'!$V113*7,IF('1-SETUP'!$Q113="MONTHLY",EDATE(GB64,'1-SETUP'!$V113),IF('1-SETUP'!$Q113="YEARLY",EDATE(GB64,12*'1-SETUP'!$V113),""))))</f>
        <v/>
      </c>
      <c r="GD64" s="10" t="str">
        <f>IF('1-SETUP'!$Q113="DAILY",GC64+'1-SETUP'!$V113,IF('1-SETUP'!$Q113="WEEKLY",GC64+'1-SETUP'!$V113*7,IF('1-SETUP'!$Q113="MONTHLY",EDATE(GC64,'1-SETUP'!$V113),IF('1-SETUP'!$Q113="YEARLY",EDATE(GC64,12*'1-SETUP'!$V113),""))))</f>
        <v/>
      </c>
      <c r="GE64" s="10" t="str">
        <f>IF('1-SETUP'!$Q113="DAILY",GD64+'1-SETUP'!$V113,IF('1-SETUP'!$Q113="WEEKLY",GD64+'1-SETUP'!$V113*7,IF('1-SETUP'!$Q113="MONTHLY",EDATE(GD64,'1-SETUP'!$V113),IF('1-SETUP'!$Q113="YEARLY",EDATE(GD64,12*'1-SETUP'!$V113),""))))</f>
        <v/>
      </c>
      <c r="GF64" s="10" t="str">
        <f>IF('1-SETUP'!$Q113="DAILY",GE64+'1-SETUP'!$V113,IF('1-SETUP'!$Q113="WEEKLY",GE64+'1-SETUP'!$V113*7,IF('1-SETUP'!$Q113="MONTHLY",EDATE(GE64,'1-SETUP'!$V113),IF('1-SETUP'!$Q113="YEARLY",EDATE(GE64,12*'1-SETUP'!$V113),""))))</f>
        <v/>
      </c>
      <c r="GG64" s="10" t="str">
        <f>IF('1-SETUP'!$Q113="DAILY",GF64+'1-SETUP'!$V113,IF('1-SETUP'!$Q113="WEEKLY",GF64+'1-SETUP'!$V113*7,IF('1-SETUP'!$Q113="MONTHLY",EDATE(GF64,'1-SETUP'!$V113),IF('1-SETUP'!$Q113="YEARLY",EDATE(GF64,12*'1-SETUP'!$V113),""))))</f>
        <v/>
      </c>
      <c r="GH64" s="10" t="str">
        <f>IF('1-SETUP'!$Q113="DAILY",GG64+'1-SETUP'!$V113,IF('1-SETUP'!$Q113="WEEKLY",GG64+'1-SETUP'!$V113*7,IF('1-SETUP'!$Q113="MONTHLY",EDATE(GG64,'1-SETUP'!$V113),IF('1-SETUP'!$Q113="YEARLY",EDATE(GG64,12*'1-SETUP'!$V113),""))))</f>
        <v/>
      </c>
      <c r="GI64" s="10" t="str">
        <f>IF('1-SETUP'!$Q113="DAILY",GH64+'1-SETUP'!$V113,IF('1-SETUP'!$Q113="WEEKLY",GH64+'1-SETUP'!$V113*7,IF('1-SETUP'!$Q113="MONTHLY",EDATE(GH64,'1-SETUP'!$V113),IF('1-SETUP'!$Q113="YEARLY",EDATE(GH64,12*'1-SETUP'!$V113),""))))</f>
        <v/>
      </c>
      <c r="GJ64" s="10" t="str">
        <f>IF('1-SETUP'!$Q113="DAILY",GI64+'1-SETUP'!$V113,IF('1-SETUP'!$Q113="WEEKLY",GI64+'1-SETUP'!$V113*7,IF('1-SETUP'!$Q113="MONTHLY",EDATE(GI64,'1-SETUP'!$V113),IF('1-SETUP'!$Q113="YEARLY",EDATE(GI64,12*'1-SETUP'!$V113),""))))</f>
        <v/>
      </c>
      <c r="GK64" s="10" t="str">
        <f>IF('1-SETUP'!$Q113="DAILY",GJ64+'1-SETUP'!$V113,IF('1-SETUP'!$Q113="WEEKLY",GJ64+'1-SETUP'!$V113*7,IF('1-SETUP'!$Q113="MONTHLY",EDATE(GJ64,'1-SETUP'!$V113),IF('1-SETUP'!$Q113="YEARLY",EDATE(GJ64,12*'1-SETUP'!$V113),""))))</f>
        <v/>
      </c>
      <c r="GL64" s="10" t="str">
        <f>IF('1-SETUP'!$Q113="DAILY",GK64+'1-SETUP'!$V113,IF('1-SETUP'!$Q113="WEEKLY",GK64+'1-SETUP'!$V113*7,IF('1-SETUP'!$Q113="MONTHLY",EDATE(GK64,'1-SETUP'!$V113),IF('1-SETUP'!$Q113="YEARLY",EDATE(GK64,12*'1-SETUP'!$V113),""))))</f>
        <v/>
      </c>
      <c r="GM64" s="10" t="str">
        <f>IF('1-SETUP'!$Q113="DAILY",GL64+'1-SETUP'!$V113,IF('1-SETUP'!$Q113="WEEKLY",GL64+'1-SETUP'!$V113*7,IF('1-SETUP'!$Q113="MONTHLY",EDATE(GL64,'1-SETUP'!$V113),IF('1-SETUP'!$Q113="YEARLY",EDATE(GL64,12*'1-SETUP'!$V113),""))))</f>
        <v/>
      </c>
      <c r="GN64" s="10" t="str">
        <f>IF('1-SETUP'!$Q113="DAILY",GM64+'1-SETUP'!$V113,IF('1-SETUP'!$Q113="WEEKLY",GM64+'1-SETUP'!$V113*7,IF('1-SETUP'!$Q113="MONTHLY",EDATE(GM64,'1-SETUP'!$V113),IF('1-SETUP'!$Q113="YEARLY",EDATE(GM64,12*'1-SETUP'!$V113),""))))</f>
        <v/>
      </c>
      <c r="GO64" s="10" t="str">
        <f>IF('1-SETUP'!$Q113="DAILY",GN64+'1-SETUP'!$V113,IF('1-SETUP'!$Q113="WEEKLY",GN64+'1-SETUP'!$V113*7,IF('1-SETUP'!$Q113="MONTHLY",EDATE(GN64,'1-SETUP'!$V113),IF('1-SETUP'!$Q113="YEARLY",EDATE(GN64,12*'1-SETUP'!$V113),""))))</f>
        <v/>
      </c>
      <c r="GP64" s="10" t="str">
        <f>IF('1-SETUP'!$Q113="DAILY",GO64+'1-SETUP'!$V113,IF('1-SETUP'!$Q113="WEEKLY",GO64+'1-SETUP'!$V113*7,IF('1-SETUP'!$Q113="MONTHLY",EDATE(GO64,'1-SETUP'!$V113),IF('1-SETUP'!$Q113="YEARLY",EDATE(GO64,12*'1-SETUP'!$V113),""))))</f>
        <v/>
      </c>
      <c r="GQ64" s="10" t="str">
        <f>IF('1-SETUP'!$Q113="DAILY",GP64+'1-SETUP'!$V113,IF('1-SETUP'!$Q113="WEEKLY",GP64+'1-SETUP'!$V113*7,IF('1-SETUP'!$Q113="MONTHLY",EDATE(GP64,'1-SETUP'!$V113),IF('1-SETUP'!$Q113="YEARLY",EDATE(GP64,12*'1-SETUP'!$V113),""))))</f>
        <v/>
      </c>
      <c r="GR64" s="10" t="str">
        <f>IF('1-SETUP'!$Q113="DAILY",GQ64+'1-SETUP'!$V113,IF('1-SETUP'!$Q113="WEEKLY",GQ64+'1-SETUP'!$V113*7,IF('1-SETUP'!$Q113="MONTHLY",EDATE(GQ64,'1-SETUP'!$V113),IF('1-SETUP'!$Q113="YEARLY",EDATE(GQ64,12*'1-SETUP'!$V113),""))))</f>
        <v/>
      </c>
      <c r="GS64" s="10" t="str">
        <f>IF('1-SETUP'!$Q113="DAILY",GR64+'1-SETUP'!$V113,IF('1-SETUP'!$Q113="WEEKLY",GR64+'1-SETUP'!$V113*7,IF('1-SETUP'!$Q113="MONTHLY",EDATE(GR64,'1-SETUP'!$V113),IF('1-SETUP'!$Q113="YEARLY",EDATE(GR64,12*'1-SETUP'!$V113),""))))</f>
        <v/>
      </c>
      <c r="GT64" s="10" t="str">
        <f>IF('1-SETUP'!$Q113="DAILY",GS64+'1-SETUP'!$V113,IF('1-SETUP'!$Q113="WEEKLY",GS64+'1-SETUP'!$V113*7,IF('1-SETUP'!$Q113="MONTHLY",EDATE(GS64,'1-SETUP'!$V113),IF('1-SETUP'!$Q113="YEARLY",EDATE(GS64,12*'1-SETUP'!$V113),""))))</f>
        <v/>
      </c>
      <c r="GU64" s="10" t="str">
        <f>IF('1-SETUP'!$Q113="DAILY",GT64+'1-SETUP'!$V113,IF('1-SETUP'!$Q113="WEEKLY",GT64+'1-SETUP'!$V113*7,IF('1-SETUP'!$Q113="MONTHLY",EDATE(GT64,'1-SETUP'!$V113),IF('1-SETUP'!$Q113="YEARLY",EDATE(GT64,12*'1-SETUP'!$V113),""))))</f>
        <v/>
      </c>
      <c r="GV64" s="10" t="str">
        <f>IF('1-SETUP'!$Q113="DAILY",GU64+'1-SETUP'!$V113,IF('1-SETUP'!$Q113="WEEKLY",GU64+'1-SETUP'!$V113*7,IF('1-SETUP'!$Q113="MONTHLY",EDATE(GU64,'1-SETUP'!$V113),IF('1-SETUP'!$Q113="YEARLY",EDATE(GU64,12*'1-SETUP'!$V113),""))))</f>
        <v/>
      </c>
      <c r="GW64" s="10" t="str">
        <f>IF('1-SETUP'!$Q113="DAILY",GV64+'1-SETUP'!$V113,IF('1-SETUP'!$Q113="WEEKLY",GV64+'1-SETUP'!$V113*7,IF('1-SETUP'!$Q113="MONTHLY",EDATE(GV64,'1-SETUP'!$V113),IF('1-SETUP'!$Q113="YEARLY",EDATE(GV64,12*'1-SETUP'!$V113),""))))</f>
        <v/>
      </c>
      <c r="GX64" s="10" t="str">
        <f>IF('1-SETUP'!$Q113="DAILY",GW64+'1-SETUP'!$V113,IF('1-SETUP'!$Q113="WEEKLY",GW64+'1-SETUP'!$V113*7,IF('1-SETUP'!$Q113="MONTHLY",EDATE(GW64,'1-SETUP'!$V113),IF('1-SETUP'!$Q113="YEARLY",EDATE(GW64,12*'1-SETUP'!$V113),""))))</f>
        <v/>
      </c>
      <c r="GY64" s="10" t="str">
        <f>IF('1-SETUP'!$Q113="DAILY",GX64+'1-SETUP'!$V113,IF('1-SETUP'!$Q113="WEEKLY",GX64+'1-SETUP'!$V113*7,IF('1-SETUP'!$Q113="MONTHLY",EDATE(GX64,'1-SETUP'!$V113),IF('1-SETUP'!$Q113="YEARLY",EDATE(GX64,12*'1-SETUP'!$V113),""))))</f>
        <v/>
      </c>
      <c r="GZ64" s="10" t="str">
        <f>IF('1-SETUP'!$Q113="DAILY",GY64+'1-SETUP'!$V113,IF('1-SETUP'!$Q113="WEEKLY",GY64+'1-SETUP'!$V113*7,IF('1-SETUP'!$Q113="MONTHLY",EDATE(GY64,'1-SETUP'!$V113),IF('1-SETUP'!$Q113="YEARLY",EDATE(GY64,12*'1-SETUP'!$V113),""))))</f>
        <v/>
      </c>
      <c r="HA64" s="10" t="str">
        <f>IF('1-SETUP'!$Q113="DAILY",GZ64+'1-SETUP'!$V113,IF('1-SETUP'!$Q113="WEEKLY",GZ64+'1-SETUP'!$V113*7,IF('1-SETUP'!$Q113="MONTHLY",EDATE(GZ64,'1-SETUP'!$V113),IF('1-SETUP'!$Q113="YEARLY",EDATE(GZ64,12*'1-SETUP'!$V113),""))))</f>
        <v/>
      </c>
      <c r="HB64" s="10" t="str">
        <f>IF('1-SETUP'!$Q113="DAILY",HA64+'1-SETUP'!$V113,IF('1-SETUP'!$Q113="WEEKLY",HA64+'1-SETUP'!$V113*7,IF('1-SETUP'!$Q113="MONTHLY",EDATE(HA64,'1-SETUP'!$V113),IF('1-SETUP'!$Q113="YEARLY",EDATE(HA64,12*'1-SETUP'!$V113),""))))</f>
        <v/>
      </c>
      <c r="HC64" s="10" t="str">
        <f>IF('1-SETUP'!$Q113="DAILY",HB64+'1-SETUP'!$V113,IF('1-SETUP'!$Q113="WEEKLY",HB64+'1-SETUP'!$V113*7,IF('1-SETUP'!$Q113="MONTHLY",EDATE(HB64,'1-SETUP'!$V113),IF('1-SETUP'!$Q113="YEARLY",EDATE(HB64,12*'1-SETUP'!$V113),""))))</f>
        <v/>
      </c>
      <c r="HD64" s="10" t="str">
        <f>IF('1-SETUP'!$Q113="DAILY",HC64+'1-SETUP'!$V113,IF('1-SETUP'!$Q113="WEEKLY",HC64+'1-SETUP'!$V113*7,IF('1-SETUP'!$Q113="MONTHLY",EDATE(HC64,'1-SETUP'!$V113),IF('1-SETUP'!$Q113="YEARLY",EDATE(HC64,12*'1-SETUP'!$V113),""))))</f>
        <v/>
      </c>
      <c r="HE64" s="10" t="str">
        <f>IF('1-SETUP'!$Q113="DAILY",HD64+'1-SETUP'!$V113,IF('1-SETUP'!$Q113="WEEKLY",HD64+'1-SETUP'!$V113*7,IF('1-SETUP'!$Q113="MONTHLY",EDATE(HD64,'1-SETUP'!$V113),IF('1-SETUP'!$Q113="YEARLY",EDATE(HD64,12*'1-SETUP'!$V113),""))))</f>
        <v/>
      </c>
      <c r="HF64" s="10" t="str">
        <f>IF('1-SETUP'!$Q113="DAILY",HE64+'1-SETUP'!$V113,IF('1-SETUP'!$Q113="WEEKLY",HE64+'1-SETUP'!$V113*7,IF('1-SETUP'!$Q113="MONTHLY",EDATE(HE64,'1-SETUP'!$V113),IF('1-SETUP'!$Q113="YEARLY",EDATE(HE64,12*'1-SETUP'!$V113),""))))</f>
        <v/>
      </c>
      <c r="HG64" s="10" t="str">
        <f>IF('1-SETUP'!$Q113="DAILY",HF64+'1-SETUP'!$V113,IF('1-SETUP'!$Q113="WEEKLY",HF64+'1-SETUP'!$V113*7,IF('1-SETUP'!$Q113="MONTHLY",EDATE(HF64,'1-SETUP'!$V113),IF('1-SETUP'!$Q113="YEARLY",EDATE(HF64,12*'1-SETUP'!$V113),""))))</f>
        <v/>
      </c>
      <c r="HH64" s="10" t="str">
        <f>IF('1-SETUP'!$Q113="DAILY",HG64+'1-SETUP'!$V113,IF('1-SETUP'!$Q113="WEEKLY",HG64+'1-SETUP'!$V113*7,IF('1-SETUP'!$Q113="MONTHLY",EDATE(HG64,'1-SETUP'!$V113),IF('1-SETUP'!$Q113="YEARLY",EDATE(HG64,12*'1-SETUP'!$V113),""))))</f>
        <v/>
      </c>
      <c r="HI64" s="10" t="str">
        <f>IF('1-SETUP'!$Q113="DAILY",HH64+'1-SETUP'!$V113,IF('1-SETUP'!$Q113="WEEKLY",HH64+'1-SETUP'!$V113*7,IF('1-SETUP'!$Q113="MONTHLY",EDATE(HH64,'1-SETUP'!$V113),IF('1-SETUP'!$Q113="YEARLY",EDATE(HH64,12*'1-SETUP'!$V113),""))))</f>
        <v/>
      </c>
      <c r="HJ64" s="10" t="str">
        <f>IF('1-SETUP'!$Q113="DAILY",HI64+'1-SETUP'!$V113,IF('1-SETUP'!$Q113="WEEKLY",HI64+'1-SETUP'!$V113*7,IF('1-SETUP'!$Q113="MONTHLY",EDATE(HI64,'1-SETUP'!$V113),IF('1-SETUP'!$Q113="YEARLY",EDATE(HI64,12*'1-SETUP'!$V113),""))))</f>
        <v/>
      </c>
      <c r="HK64" s="10" t="str">
        <f>IF('1-SETUP'!$Q113="DAILY",HJ64+'1-SETUP'!$V113,IF('1-SETUP'!$Q113="WEEKLY",HJ64+'1-SETUP'!$V113*7,IF('1-SETUP'!$Q113="MONTHLY",EDATE(HJ64,'1-SETUP'!$V113),IF('1-SETUP'!$Q113="YEARLY",EDATE(HJ64,12*'1-SETUP'!$V113),""))))</f>
        <v/>
      </c>
      <c r="HL64" s="10" t="str">
        <f>IF('1-SETUP'!$Q113="DAILY",HK64+'1-SETUP'!$V113,IF('1-SETUP'!$Q113="WEEKLY",HK64+'1-SETUP'!$V113*7,IF('1-SETUP'!$Q113="MONTHLY",EDATE(HK64,'1-SETUP'!$V113),IF('1-SETUP'!$Q113="YEARLY",EDATE(HK64,12*'1-SETUP'!$V113),""))))</f>
        <v/>
      </c>
      <c r="HM64" s="10" t="str">
        <f>IF('1-SETUP'!$Q113="DAILY",HL64+'1-SETUP'!$V113,IF('1-SETUP'!$Q113="WEEKLY",HL64+'1-SETUP'!$V113*7,IF('1-SETUP'!$Q113="MONTHLY",EDATE(HL64,'1-SETUP'!$V113),IF('1-SETUP'!$Q113="YEARLY",EDATE(HL64,12*'1-SETUP'!$V113),""))))</f>
        <v/>
      </c>
      <c r="HN64" s="10" t="str">
        <f>IF('1-SETUP'!$Q113="DAILY",HM64+'1-SETUP'!$V113,IF('1-SETUP'!$Q113="WEEKLY",HM64+'1-SETUP'!$V113*7,IF('1-SETUP'!$Q113="MONTHLY",EDATE(HM64,'1-SETUP'!$V113),IF('1-SETUP'!$Q113="YEARLY",EDATE(HM64,12*'1-SETUP'!$V113),""))))</f>
        <v/>
      </c>
      <c r="HO64" s="10" t="str">
        <f>IF('1-SETUP'!$Q113="DAILY",HN64+'1-SETUP'!$V113,IF('1-SETUP'!$Q113="WEEKLY",HN64+'1-SETUP'!$V113*7,IF('1-SETUP'!$Q113="MONTHLY",EDATE(HN64,'1-SETUP'!$V113),IF('1-SETUP'!$Q113="YEARLY",EDATE(HN64,12*'1-SETUP'!$V113),""))))</f>
        <v/>
      </c>
      <c r="HP64" s="10" t="str">
        <f>IF('1-SETUP'!$Q113="DAILY",HO64+'1-SETUP'!$V113,IF('1-SETUP'!$Q113="WEEKLY",HO64+'1-SETUP'!$V113*7,IF('1-SETUP'!$Q113="MONTHLY",EDATE(HO64,'1-SETUP'!$V113),IF('1-SETUP'!$Q113="YEARLY",EDATE(HO64,12*'1-SETUP'!$V113),""))))</f>
        <v/>
      </c>
      <c r="HQ64" s="10" t="str">
        <f>IF('1-SETUP'!$Q113="DAILY",HP64+'1-SETUP'!$V113,IF('1-SETUP'!$Q113="WEEKLY",HP64+'1-SETUP'!$V113*7,IF('1-SETUP'!$Q113="MONTHLY",EDATE(HP64,'1-SETUP'!$V113),IF('1-SETUP'!$Q113="YEARLY",EDATE(HP64,12*'1-SETUP'!$V113),""))))</f>
        <v/>
      </c>
      <c r="HR64" s="10" t="str">
        <f>IF('1-SETUP'!$Q113="DAILY",HQ64+'1-SETUP'!$V113,IF('1-SETUP'!$Q113="WEEKLY",HQ64+'1-SETUP'!$V113*7,IF('1-SETUP'!$Q113="MONTHLY",EDATE(HQ64,'1-SETUP'!$V113),IF('1-SETUP'!$Q113="YEARLY",EDATE(HQ64,12*'1-SETUP'!$V113),""))))</f>
        <v/>
      </c>
      <c r="HS64" s="10" t="str">
        <f>IF('1-SETUP'!$Q113="DAILY",HR64+'1-SETUP'!$V113,IF('1-SETUP'!$Q113="WEEKLY",HR64+'1-SETUP'!$V113*7,IF('1-SETUP'!$Q113="MONTHLY",EDATE(HR64,'1-SETUP'!$V113),IF('1-SETUP'!$Q113="YEARLY",EDATE(HR64,12*'1-SETUP'!$V113),""))))</f>
        <v/>
      </c>
      <c r="HT64" s="10" t="str">
        <f>IF('1-SETUP'!$Q113="DAILY",HS64+'1-SETUP'!$V113,IF('1-SETUP'!$Q113="WEEKLY",HS64+'1-SETUP'!$V113*7,IF('1-SETUP'!$Q113="MONTHLY",EDATE(HS64,'1-SETUP'!$V113),IF('1-SETUP'!$Q113="YEARLY",EDATE(HS64,12*'1-SETUP'!$V113),""))))</f>
        <v/>
      </c>
      <c r="HU64" s="10" t="str">
        <f>IF('1-SETUP'!$Q113="DAILY",HT64+'1-SETUP'!$V113,IF('1-SETUP'!$Q113="WEEKLY",HT64+'1-SETUP'!$V113*7,IF('1-SETUP'!$Q113="MONTHLY",EDATE(HT64,'1-SETUP'!$V113),IF('1-SETUP'!$Q113="YEARLY",EDATE(HT64,12*'1-SETUP'!$V113),""))))</f>
        <v/>
      </c>
      <c r="HV64" s="10" t="str">
        <f>IF('1-SETUP'!$Q113="DAILY",HU64+'1-SETUP'!$V113,IF('1-SETUP'!$Q113="WEEKLY",HU64+'1-SETUP'!$V113*7,IF('1-SETUP'!$Q113="MONTHLY",EDATE(HU64,'1-SETUP'!$V113),IF('1-SETUP'!$Q113="YEARLY",EDATE(HU64,12*'1-SETUP'!$V113),""))))</f>
        <v/>
      </c>
      <c r="HW64" s="10" t="str">
        <f>IF('1-SETUP'!$Q113="DAILY",HV64+'1-SETUP'!$V113,IF('1-SETUP'!$Q113="WEEKLY",HV64+'1-SETUP'!$V113*7,IF('1-SETUP'!$Q113="MONTHLY",EDATE(HV64,'1-SETUP'!$V113),IF('1-SETUP'!$Q113="YEARLY",EDATE(HV64,12*'1-SETUP'!$V113),""))))</f>
        <v/>
      </c>
      <c r="HX64" s="10" t="str">
        <f>IF('1-SETUP'!$Q113="DAILY",HW64+'1-SETUP'!$V113,IF('1-SETUP'!$Q113="WEEKLY",HW64+'1-SETUP'!$V113*7,IF('1-SETUP'!$Q113="MONTHLY",EDATE(HW64,'1-SETUP'!$V113),IF('1-SETUP'!$Q113="YEARLY",EDATE(HW64,12*'1-SETUP'!$V113),""))))</f>
        <v/>
      </c>
      <c r="HY64" s="10" t="str">
        <f>IF('1-SETUP'!$Q113="DAILY",HX64+'1-SETUP'!$V113,IF('1-SETUP'!$Q113="WEEKLY",HX64+'1-SETUP'!$V113*7,IF('1-SETUP'!$Q113="MONTHLY",EDATE(HX64,'1-SETUP'!$V113),IF('1-SETUP'!$Q113="YEARLY",EDATE(HX64,12*'1-SETUP'!$V113),""))))</f>
        <v/>
      </c>
      <c r="HZ64" s="10" t="str">
        <f>IF('1-SETUP'!$Q113="DAILY",HY64+'1-SETUP'!$V113,IF('1-SETUP'!$Q113="WEEKLY",HY64+'1-SETUP'!$V113*7,IF('1-SETUP'!$Q113="MONTHLY",EDATE(HY64,'1-SETUP'!$V113),IF('1-SETUP'!$Q113="YEARLY",EDATE(HY64,12*'1-SETUP'!$V113),""))))</f>
        <v/>
      </c>
      <c r="IA64" s="10" t="str">
        <f>IF('1-SETUP'!$Q113="DAILY",HZ64+'1-SETUP'!$V113,IF('1-SETUP'!$Q113="WEEKLY",HZ64+'1-SETUP'!$V113*7,IF('1-SETUP'!$Q113="MONTHLY",EDATE(HZ64,'1-SETUP'!$V113),IF('1-SETUP'!$Q113="YEARLY",EDATE(HZ64,12*'1-SETUP'!$V113),""))))</f>
        <v/>
      </c>
      <c r="IB64" s="10" t="str">
        <f>IF('1-SETUP'!$Q113="DAILY",IA64+'1-SETUP'!$V113,IF('1-SETUP'!$Q113="WEEKLY",IA64+'1-SETUP'!$V113*7,IF('1-SETUP'!$Q113="MONTHLY",EDATE(IA64,'1-SETUP'!$V113),IF('1-SETUP'!$Q113="YEARLY",EDATE(IA64,12*'1-SETUP'!$V113),""))))</f>
        <v/>
      </c>
      <c r="IC64" s="10" t="str">
        <f>IF('1-SETUP'!$Q113="DAILY",IB64+'1-SETUP'!$V113,IF('1-SETUP'!$Q113="WEEKLY",IB64+'1-SETUP'!$V113*7,IF('1-SETUP'!$Q113="MONTHLY",EDATE(IB64,'1-SETUP'!$V113),IF('1-SETUP'!$Q113="YEARLY",EDATE(IB64,12*'1-SETUP'!$V113),""))))</f>
        <v/>
      </c>
      <c r="ID64" s="10" t="str">
        <f>IF('1-SETUP'!$Q113="DAILY",IC64+'1-SETUP'!$V113,IF('1-SETUP'!$Q113="WEEKLY",IC64+'1-SETUP'!$V113*7,IF('1-SETUP'!$Q113="MONTHLY",EDATE(IC64,'1-SETUP'!$V113),IF('1-SETUP'!$Q113="YEARLY",EDATE(IC64,12*'1-SETUP'!$V113),""))))</f>
        <v/>
      </c>
      <c r="IE64" s="10" t="str">
        <f>IF('1-SETUP'!$Q113="DAILY",ID64+'1-SETUP'!$V113,IF('1-SETUP'!$Q113="WEEKLY",ID64+'1-SETUP'!$V113*7,IF('1-SETUP'!$Q113="MONTHLY",EDATE(ID64,'1-SETUP'!$V113),IF('1-SETUP'!$Q113="YEARLY",EDATE(ID64,12*'1-SETUP'!$V113),""))))</f>
        <v/>
      </c>
      <c r="IF64" s="10" t="str">
        <f>IF('1-SETUP'!$Q113="DAILY",IE64+'1-SETUP'!$V113,IF('1-SETUP'!$Q113="WEEKLY",IE64+'1-SETUP'!$V113*7,IF('1-SETUP'!$Q113="MONTHLY",EDATE(IE64,'1-SETUP'!$V113),IF('1-SETUP'!$Q113="YEARLY",EDATE(IE64,12*'1-SETUP'!$V113),""))))</f>
        <v/>
      </c>
      <c r="IG64" s="10" t="str">
        <f>IF('1-SETUP'!$Q113="DAILY",IF64+'1-SETUP'!$V113,IF('1-SETUP'!$Q113="WEEKLY",IF64+'1-SETUP'!$V113*7,IF('1-SETUP'!$Q113="MONTHLY",EDATE(IF64,'1-SETUP'!$V113),IF('1-SETUP'!$Q113="YEARLY",EDATE(IF64,12*'1-SETUP'!$V113),""))))</f>
        <v/>
      </c>
      <c r="IH64" s="10" t="str">
        <f>IF('1-SETUP'!$Q113="DAILY",IG64+'1-SETUP'!$V113,IF('1-SETUP'!$Q113="WEEKLY",IG64+'1-SETUP'!$V113*7,IF('1-SETUP'!$Q113="MONTHLY",EDATE(IG64,'1-SETUP'!$V113),IF('1-SETUP'!$Q113="YEARLY",EDATE(IG64,12*'1-SETUP'!$V113),""))))</f>
        <v/>
      </c>
      <c r="II64" s="10" t="str">
        <f>IF('1-SETUP'!$Q113="DAILY",IH64+'1-SETUP'!$V113,IF('1-SETUP'!$Q113="WEEKLY",IH64+'1-SETUP'!$V113*7,IF('1-SETUP'!$Q113="MONTHLY",EDATE(IH64,'1-SETUP'!$V113),IF('1-SETUP'!$Q113="YEARLY",EDATE(IH64,12*'1-SETUP'!$V113),""))))</f>
        <v/>
      </c>
      <c r="IJ64" s="10" t="str">
        <f>IF('1-SETUP'!$Q113="DAILY",II64+'1-SETUP'!$V113,IF('1-SETUP'!$Q113="WEEKLY",II64+'1-SETUP'!$V113*7,IF('1-SETUP'!$Q113="MONTHLY",EDATE(II64,'1-SETUP'!$V113),IF('1-SETUP'!$Q113="YEARLY",EDATE(II64,12*'1-SETUP'!$V113),""))))</f>
        <v/>
      </c>
      <c r="IK64" s="10" t="str">
        <f>IF('1-SETUP'!$Q113="DAILY",IJ64+'1-SETUP'!$V113,IF('1-SETUP'!$Q113="WEEKLY",IJ64+'1-SETUP'!$V113*7,IF('1-SETUP'!$Q113="MONTHLY",EDATE(IJ64,'1-SETUP'!$V113),IF('1-SETUP'!$Q113="YEARLY",EDATE(IJ64,12*'1-SETUP'!$V113),""))))</f>
        <v/>
      </c>
      <c r="IL64" s="10" t="str">
        <f>IF('1-SETUP'!$Q113="DAILY",IK64+'1-SETUP'!$V113,IF('1-SETUP'!$Q113="WEEKLY",IK64+'1-SETUP'!$V113*7,IF('1-SETUP'!$Q113="MONTHLY",EDATE(IK64,'1-SETUP'!$V113),IF('1-SETUP'!$Q113="YEARLY",EDATE(IK64,12*'1-SETUP'!$V113),""))))</f>
        <v/>
      </c>
      <c r="IM64" s="10" t="str">
        <f>IF('1-SETUP'!$Q113="DAILY",IL64+'1-SETUP'!$V113,IF('1-SETUP'!$Q113="WEEKLY",IL64+'1-SETUP'!$V113*7,IF('1-SETUP'!$Q113="MONTHLY",EDATE(IL64,'1-SETUP'!$V113),IF('1-SETUP'!$Q113="YEARLY",EDATE(IL64,12*'1-SETUP'!$V113),""))))</f>
        <v/>
      </c>
      <c r="IN64" s="10" t="str">
        <f>IF('1-SETUP'!$Q113="DAILY",IM64+'1-SETUP'!$V113,IF('1-SETUP'!$Q113="WEEKLY",IM64+'1-SETUP'!$V113*7,IF('1-SETUP'!$Q113="MONTHLY",EDATE(IM64,'1-SETUP'!$V113),IF('1-SETUP'!$Q113="YEARLY",EDATE(IM64,12*'1-SETUP'!$V113),""))))</f>
        <v/>
      </c>
      <c r="IO64" s="10" t="str">
        <f>IF('1-SETUP'!$Q113="DAILY",IN64+'1-SETUP'!$V113,IF('1-SETUP'!$Q113="WEEKLY",IN64+'1-SETUP'!$V113*7,IF('1-SETUP'!$Q113="MONTHLY",EDATE(IN64,'1-SETUP'!$V113),IF('1-SETUP'!$Q113="YEARLY",EDATE(IN64,12*'1-SETUP'!$V113),""))))</f>
        <v/>
      </c>
      <c r="IP64" s="10" t="str">
        <f>IF('1-SETUP'!$Q113="DAILY",IO64+'1-SETUP'!$V113,IF('1-SETUP'!$Q113="WEEKLY",IO64+'1-SETUP'!$V113*7,IF('1-SETUP'!$Q113="MONTHLY",EDATE(IO64,'1-SETUP'!$V113),IF('1-SETUP'!$Q113="YEARLY",EDATE(IO64,12*'1-SETUP'!$V113),""))))</f>
        <v/>
      </c>
      <c r="IQ64" s="10" t="str">
        <f>IF('1-SETUP'!$Q113="DAILY",IP64+'1-SETUP'!$V113,IF('1-SETUP'!$Q113="WEEKLY",IP64+'1-SETUP'!$V113*7,IF('1-SETUP'!$Q113="MONTHLY",EDATE(IP64,'1-SETUP'!$V113),IF('1-SETUP'!$Q113="YEARLY",EDATE(IP64,12*'1-SETUP'!$V113),""))))</f>
        <v/>
      </c>
      <c r="IR64" s="10" t="str">
        <f>IF('1-SETUP'!$Q113="DAILY",IQ64+'1-SETUP'!$V113,IF('1-SETUP'!$Q113="WEEKLY",IQ64+'1-SETUP'!$V113*7,IF('1-SETUP'!$Q113="MONTHLY",EDATE(IQ64,'1-SETUP'!$V113),IF('1-SETUP'!$Q113="YEARLY",EDATE(IQ64,12*'1-SETUP'!$V113),""))))</f>
        <v/>
      </c>
      <c r="IS64" s="10" t="str">
        <f>IF('1-SETUP'!$Q113="DAILY",IR64+'1-SETUP'!$V113,IF('1-SETUP'!$Q113="WEEKLY",IR64+'1-SETUP'!$V113*7,IF('1-SETUP'!$Q113="MONTHLY",EDATE(IR64,'1-SETUP'!$V113),IF('1-SETUP'!$Q113="YEARLY",EDATE(IR64,12*'1-SETUP'!$V113),""))))</f>
        <v/>
      </c>
      <c r="IT64" s="10" t="str">
        <f>IF('1-SETUP'!$Q113="DAILY",IS64+'1-SETUP'!$V113,IF('1-SETUP'!$Q113="WEEKLY",IS64+'1-SETUP'!$V113*7,IF('1-SETUP'!$Q113="MONTHLY",EDATE(IS64,'1-SETUP'!$V113),IF('1-SETUP'!$Q113="YEARLY",EDATE(IS64,12*'1-SETUP'!$V113),""))))</f>
        <v/>
      </c>
      <c r="IU64" s="10" t="str">
        <f>IF('1-SETUP'!$Q113="DAILY",IT64+'1-SETUP'!$V113,IF('1-SETUP'!$Q113="WEEKLY",IT64+'1-SETUP'!$V113*7,IF('1-SETUP'!$Q113="MONTHLY",EDATE(IT64,'1-SETUP'!$V113),IF('1-SETUP'!$Q113="YEARLY",EDATE(IT64,12*'1-SETUP'!$V113),""))))</f>
        <v/>
      </c>
      <c r="IV64" s="10" t="str">
        <f>IF('1-SETUP'!$Q113="DAILY",IU64+'1-SETUP'!$V113,IF('1-SETUP'!$Q113="WEEKLY",IU64+'1-SETUP'!$V113*7,IF('1-SETUP'!$Q113="MONTHLY",EDATE(IU64,'1-SETUP'!$V113),IF('1-SETUP'!$Q113="YEARLY",EDATE(IU64,12*'1-SETUP'!$V113),""))))</f>
        <v/>
      </c>
      <c r="IW64" s="10" t="str">
        <f>IF('1-SETUP'!$Q113="DAILY",IV64+'1-SETUP'!$V113,IF('1-SETUP'!$Q113="WEEKLY",IV64+'1-SETUP'!$V113*7,IF('1-SETUP'!$Q113="MONTHLY",EDATE(IV64,'1-SETUP'!$V113),IF('1-SETUP'!$Q113="YEARLY",EDATE(IV64,12*'1-SETUP'!$V113),""))))</f>
        <v/>
      </c>
      <c r="IX64" s="10" t="str">
        <f>IF('1-SETUP'!$Q113="DAILY",IW64+'1-SETUP'!$V113,IF('1-SETUP'!$Q113="WEEKLY",IW64+'1-SETUP'!$V113*7,IF('1-SETUP'!$Q113="MONTHLY",EDATE(IW64,'1-SETUP'!$V113),IF('1-SETUP'!$Q113="YEARLY",EDATE(IW64,12*'1-SETUP'!$V113),""))))</f>
        <v/>
      </c>
      <c r="IY64" s="10" t="str">
        <f>IF('1-SETUP'!$Q113="DAILY",IX64+'1-SETUP'!$V113,IF('1-SETUP'!$Q113="WEEKLY",IX64+'1-SETUP'!$V113*7,IF('1-SETUP'!$Q113="MONTHLY",EDATE(IX64,'1-SETUP'!$V113),IF('1-SETUP'!$Q113="YEARLY",EDATE(IX64,12*'1-SETUP'!$V113),""))))</f>
        <v/>
      </c>
      <c r="IZ64" s="10" t="str">
        <f>IF('1-SETUP'!$Q113="DAILY",IY64+'1-SETUP'!$V113,IF('1-SETUP'!$Q113="WEEKLY",IY64+'1-SETUP'!$V113*7,IF('1-SETUP'!$Q113="MONTHLY",EDATE(IY64,'1-SETUP'!$V113),IF('1-SETUP'!$Q113="YEARLY",EDATE(IY64,12*'1-SETUP'!$V113),""))))</f>
        <v/>
      </c>
      <c r="JA64" s="10" t="str">
        <f>IF('1-SETUP'!$Q113="DAILY",IZ64+'1-SETUP'!$V113,IF('1-SETUP'!$Q113="WEEKLY",IZ64+'1-SETUP'!$V113*7,IF('1-SETUP'!$Q113="MONTHLY",EDATE(IZ64,'1-SETUP'!$V113),IF('1-SETUP'!$Q113="YEARLY",EDATE(IZ64,12*'1-SETUP'!$V113),""))))</f>
        <v/>
      </c>
      <c r="JB64" s="10" t="str">
        <f>IF('1-SETUP'!$Q113="DAILY",JA64+'1-SETUP'!$V113,IF('1-SETUP'!$Q113="WEEKLY",JA64+'1-SETUP'!$V113*7,IF('1-SETUP'!$Q113="MONTHLY",EDATE(JA64,'1-SETUP'!$V113),IF('1-SETUP'!$Q113="YEARLY",EDATE(JA64,12*'1-SETUP'!$V113),""))))</f>
        <v/>
      </c>
      <c r="JC64" s="10" t="str">
        <f>IF('1-SETUP'!$Q113="DAILY",JB64+'1-SETUP'!$V113,IF('1-SETUP'!$Q113="WEEKLY",JB64+'1-SETUP'!$V113*7,IF('1-SETUP'!$Q113="MONTHLY",EDATE(JB64,'1-SETUP'!$V113),IF('1-SETUP'!$Q113="YEARLY",EDATE(JB64,12*'1-SETUP'!$V113),""))))</f>
        <v/>
      </c>
      <c r="JD64" s="10" t="str">
        <f>IF('1-SETUP'!$Q113="DAILY",JC64+'1-SETUP'!$V113,IF('1-SETUP'!$Q113="WEEKLY",JC64+'1-SETUP'!$V113*7,IF('1-SETUP'!$Q113="MONTHLY",EDATE(JC64,'1-SETUP'!$V113),IF('1-SETUP'!$Q113="YEARLY",EDATE(JC64,12*'1-SETUP'!$V113),""))))</f>
        <v/>
      </c>
      <c r="JE64" s="10" t="str">
        <f>IF('1-SETUP'!$Q113="DAILY",JD64+'1-SETUP'!$V113,IF('1-SETUP'!$Q113="WEEKLY",JD64+'1-SETUP'!$V113*7,IF('1-SETUP'!$Q113="MONTHLY",EDATE(JD64,'1-SETUP'!$V113),IF('1-SETUP'!$Q113="YEARLY",EDATE(JD64,12*'1-SETUP'!$V113),""))))</f>
        <v/>
      </c>
      <c r="JF64" s="10" t="str">
        <f>IF('1-SETUP'!$Q113="DAILY",JE64+'1-SETUP'!$V113,IF('1-SETUP'!$Q113="WEEKLY",JE64+'1-SETUP'!$V113*7,IF('1-SETUP'!$Q113="MONTHLY",EDATE(JE64,'1-SETUP'!$V113),IF('1-SETUP'!$Q113="YEARLY",EDATE(JE64,12*'1-SETUP'!$V113),""))))</f>
        <v/>
      </c>
      <c r="JG64" s="10" t="str">
        <f>IF('1-SETUP'!$Q113="DAILY",JF64+'1-SETUP'!$V113,IF('1-SETUP'!$Q113="WEEKLY",JF64+'1-SETUP'!$V113*7,IF('1-SETUP'!$Q113="MONTHLY",EDATE(JF64,'1-SETUP'!$V113),IF('1-SETUP'!$Q113="YEARLY",EDATE(JF64,12*'1-SETUP'!$V113),""))))</f>
        <v/>
      </c>
      <c r="JH64" s="10" t="str">
        <f>IF('1-SETUP'!$Q113="DAILY",JG64+'1-SETUP'!$V113,IF('1-SETUP'!$Q113="WEEKLY",JG64+'1-SETUP'!$V113*7,IF('1-SETUP'!$Q113="MONTHLY",EDATE(JG64,'1-SETUP'!$V113),IF('1-SETUP'!$Q113="YEARLY",EDATE(JG64,12*'1-SETUP'!$V113),""))))</f>
        <v/>
      </c>
      <c r="JI64" s="10" t="str">
        <f>IF('1-SETUP'!$Q113="DAILY",JH64+'1-SETUP'!$V113,IF('1-SETUP'!$Q113="WEEKLY",JH64+'1-SETUP'!$V113*7,IF('1-SETUP'!$Q113="MONTHLY",EDATE(JH64,'1-SETUP'!$V113),IF('1-SETUP'!$Q113="YEARLY",EDATE(JH64,12*'1-SETUP'!$V113),""))))</f>
        <v/>
      </c>
      <c r="JJ64" s="10" t="str">
        <f>IF('1-SETUP'!$Q113="DAILY",JI64+'1-SETUP'!$V113,IF('1-SETUP'!$Q113="WEEKLY",JI64+'1-SETUP'!$V113*7,IF('1-SETUP'!$Q113="MONTHLY",EDATE(JI64,'1-SETUP'!$V113),IF('1-SETUP'!$Q113="YEARLY",EDATE(JI64,12*'1-SETUP'!$V113),""))))</f>
        <v/>
      </c>
      <c r="JK64" s="10" t="str">
        <f>IF('1-SETUP'!$Q113="DAILY",JJ64+'1-SETUP'!$V113,IF('1-SETUP'!$Q113="WEEKLY",JJ64+'1-SETUP'!$V113*7,IF('1-SETUP'!$Q113="MONTHLY",EDATE(JJ64,'1-SETUP'!$V113),IF('1-SETUP'!$Q113="YEARLY",EDATE(JJ64,12*'1-SETUP'!$V113),""))))</f>
        <v/>
      </c>
      <c r="JL64" s="10" t="str">
        <f>IF('1-SETUP'!$Q113="DAILY",JK64+'1-SETUP'!$V113,IF('1-SETUP'!$Q113="WEEKLY",JK64+'1-SETUP'!$V113*7,IF('1-SETUP'!$Q113="MONTHLY",EDATE(JK64,'1-SETUP'!$V113),IF('1-SETUP'!$Q113="YEARLY",EDATE(JK64,12*'1-SETUP'!$V113),""))))</f>
        <v/>
      </c>
      <c r="JM64" s="10" t="str">
        <f>IF('1-SETUP'!$Q113="DAILY",JL64+'1-SETUP'!$V113,IF('1-SETUP'!$Q113="WEEKLY",JL64+'1-SETUP'!$V113*7,IF('1-SETUP'!$Q113="MONTHLY",EDATE(JL64,'1-SETUP'!$V113),IF('1-SETUP'!$Q113="YEARLY",EDATE(JL64,12*'1-SETUP'!$V113),""))))</f>
        <v/>
      </c>
      <c r="JN64" s="10" t="str">
        <f>IF('1-SETUP'!$Q113="DAILY",JM64+'1-SETUP'!$V113,IF('1-SETUP'!$Q113="WEEKLY",JM64+'1-SETUP'!$V113*7,IF('1-SETUP'!$Q113="MONTHLY",EDATE(JM64,'1-SETUP'!$V113),IF('1-SETUP'!$Q113="YEARLY",EDATE(JM64,12*'1-SETUP'!$V113),""))))</f>
        <v/>
      </c>
      <c r="JO64" s="10" t="str">
        <f>IF('1-SETUP'!$Q113="DAILY",JN64+'1-SETUP'!$V113,IF('1-SETUP'!$Q113="WEEKLY",JN64+'1-SETUP'!$V113*7,IF('1-SETUP'!$Q113="MONTHLY",EDATE(JN64,'1-SETUP'!$V113),IF('1-SETUP'!$Q113="YEARLY",EDATE(JN64,12*'1-SETUP'!$V113),""))))</f>
        <v/>
      </c>
      <c r="JP64" s="10" t="str">
        <f>IF('1-SETUP'!$Q113="DAILY",JO64+'1-SETUP'!$V113,IF('1-SETUP'!$Q113="WEEKLY",JO64+'1-SETUP'!$V113*7,IF('1-SETUP'!$Q113="MONTHLY",EDATE(JO64,'1-SETUP'!$V113),IF('1-SETUP'!$Q113="YEARLY",EDATE(JO64,12*'1-SETUP'!$V113),""))))</f>
        <v/>
      </c>
      <c r="JQ64" s="10" t="str">
        <f>IF('1-SETUP'!$Q113="DAILY",JP64+'1-SETUP'!$V113,IF('1-SETUP'!$Q113="WEEKLY",JP64+'1-SETUP'!$V113*7,IF('1-SETUP'!$Q113="MONTHLY",EDATE(JP64,'1-SETUP'!$V113),IF('1-SETUP'!$Q113="YEARLY",EDATE(JP64,12*'1-SETUP'!$V113),""))))</f>
        <v/>
      </c>
      <c r="JR64" s="10" t="str">
        <f>IF('1-SETUP'!$Q113="DAILY",JQ64+'1-SETUP'!$V113,IF('1-SETUP'!$Q113="WEEKLY",JQ64+'1-SETUP'!$V113*7,IF('1-SETUP'!$Q113="MONTHLY",EDATE(JQ64,'1-SETUP'!$V113),IF('1-SETUP'!$Q113="YEARLY",EDATE(JQ64,12*'1-SETUP'!$V113),""))))</f>
        <v/>
      </c>
      <c r="JS64" s="10" t="str">
        <f>IF('1-SETUP'!$Q113="DAILY",JR64+'1-SETUP'!$V113,IF('1-SETUP'!$Q113="WEEKLY",JR64+'1-SETUP'!$V113*7,IF('1-SETUP'!$Q113="MONTHLY",EDATE(JR64,'1-SETUP'!$V113),IF('1-SETUP'!$Q113="YEARLY",EDATE(JR64,12*'1-SETUP'!$V113),""))))</f>
        <v/>
      </c>
      <c r="JT64" s="10" t="str">
        <f>IF('1-SETUP'!$Q113="DAILY",JS64+'1-SETUP'!$V113,IF('1-SETUP'!$Q113="WEEKLY",JS64+'1-SETUP'!$V113*7,IF('1-SETUP'!$Q113="MONTHLY",EDATE(JS64,'1-SETUP'!$V113),IF('1-SETUP'!$Q113="YEARLY",EDATE(JS64,12*'1-SETUP'!$V113),""))))</f>
        <v/>
      </c>
      <c r="JU64" s="10" t="str">
        <f>IF('1-SETUP'!$Q113="DAILY",JT64+'1-SETUP'!$V113,IF('1-SETUP'!$Q113="WEEKLY",JT64+'1-SETUP'!$V113*7,IF('1-SETUP'!$Q113="MONTHLY",EDATE(JT64,'1-SETUP'!$V113),IF('1-SETUP'!$Q113="YEARLY",EDATE(JT64,12*'1-SETUP'!$V113),""))))</f>
        <v/>
      </c>
      <c r="JV64" s="10" t="str">
        <f>IF('1-SETUP'!$Q113="DAILY",JU64+'1-SETUP'!$V113,IF('1-SETUP'!$Q113="WEEKLY",JU64+'1-SETUP'!$V113*7,IF('1-SETUP'!$Q113="MONTHLY",EDATE(JU64,'1-SETUP'!$V113),IF('1-SETUP'!$Q113="YEARLY",EDATE(JU64,12*'1-SETUP'!$V113),""))))</f>
        <v/>
      </c>
      <c r="JW64" s="10" t="str">
        <f>IF('1-SETUP'!$Q113="DAILY",JV64+'1-SETUP'!$V113,IF('1-SETUP'!$Q113="WEEKLY",JV64+'1-SETUP'!$V113*7,IF('1-SETUP'!$Q113="MONTHLY",EDATE(JV64,'1-SETUP'!$V113),IF('1-SETUP'!$Q113="YEARLY",EDATE(JV64,12*'1-SETUP'!$V113),""))))</f>
        <v/>
      </c>
      <c r="JX64" s="10" t="str">
        <f>IF('1-SETUP'!$Q113="DAILY",JW64+'1-SETUP'!$V113,IF('1-SETUP'!$Q113="WEEKLY",JW64+'1-SETUP'!$V113*7,IF('1-SETUP'!$Q113="MONTHLY",EDATE(JW64,'1-SETUP'!$V113),IF('1-SETUP'!$Q113="YEARLY",EDATE(JW64,12*'1-SETUP'!$V113),""))))</f>
        <v/>
      </c>
      <c r="JY64" s="10" t="str">
        <f>IF('1-SETUP'!$Q113="DAILY",JX64+'1-SETUP'!$V113,IF('1-SETUP'!$Q113="WEEKLY",JX64+'1-SETUP'!$V113*7,IF('1-SETUP'!$Q113="MONTHLY",EDATE(JX64,'1-SETUP'!$V113),IF('1-SETUP'!$Q113="YEARLY",EDATE(JX64,12*'1-SETUP'!$V113),""))))</f>
        <v/>
      </c>
      <c r="JZ64" s="10" t="str">
        <f>IF('1-SETUP'!$Q113="DAILY",JY64+'1-SETUP'!$V113,IF('1-SETUP'!$Q113="WEEKLY",JY64+'1-SETUP'!$V113*7,IF('1-SETUP'!$Q113="MONTHLY",EDATE(JY64,'1-SETUP'!$V113),IF('1-SETUP'!$Q113="YEARLY",EDATE(JY64,12*'1-SETUP'!$V113),""))))</f>
        <v/>
      </c>
      <c r="KA64" s="10" t="str">
        <f>IF('1-SETUP'!$Q113="DAILY",JZ64+'1-SETUP'!$V113,IF('1-SETUP'!$Q113="WEEKLY",JZ64+'1-SETUP'!$V113*7,IF('1-SETUP'!$Q113="MONTHLY",EDATE(JZ64,'1-SETUP'!$V113),IF('1-SETUP'!$Q113="YEARLY",EDATE(JZ64,12*'1-SETUP'!$V113),""))))</f>
        <v/>
      </c>
      <c r="KB64" s="10" t="str">
        <f>IF('1-SETUP'!$Q113="DAILY",KA64+'1-SETUP'!$V113,IF('1-SETUP'!$Q113="WEEKLY",KA64+'1-SETUP'!$V113*7,IF('1-SETUP'!$Q113="MONTHLY",EDATE(KA64,'1-SETUP'!$V113),IF('1-SETUP'!$Q113="YEARLY",EDATE(KA64,12*'1-SETUP'!$V113),""))))</f>
        <v/>
      </c>
      <c r="KC64" s="10" t="str">
        <f>IF('1-SETUP'!$Q113="DAILY",KB64+'1-SETUP'!$V113,IF('1-SETUP'!$Q113="WEEKLY",KB64+'1-SETUP'!$V113*7,IF('1-SETUP'!$Q113="MONTHLY",EDATE(KB64,'1-SETUP'!$V113),IF('1-SETUP'!$Q113="YEARLY",EDATE(KB64,12*'1-SETUP'!$V113),""))))</f>
        <v/>
      </c>
      <c r="KD64" s="10" t="str">
        <f>IF('1-SETUP'!$Q113="DAILY",KC64+'1-SETUP'!$V113,IF('1-SETUP'!$Q113="WEEKLY",KC64+'1-SETUP'!$V113*7,IF('1-SETUP'!$Q113="MONTHLY",EDATE(KC64,'1-SETUP'!$V113),IF('1-SETUP'!$Q113="YEARLY",EDATE(KC64,12*'1-SETUP'!$V113),""))))</f>
        <v/>
      </c>
      <c r="KE64" s="10" t="str">
        <f>IF('1-SETUP'!$Q113="DAILY",KD64+'1-SETUP'!$V113,IF('1-SETUP'!$Q113="WEEKLY",KD64+'1-SETUP'!$V113*7,IF('1-SETUP'!$Q113="MONTHLY",EDATE(KD64,'1-SETUP'!$V113),IF('1-SETUP'!$Q113="YEARLY",EDATE(KD64,12*'1-SETUP'!$V113),""))))</f>
        <v/>
      </c>
      <c r="KF64" s="10" t="str">
        <f>IF('1-SETUP'!$Q113="DAILY",KE64+'1-SETUP'!$V113,IF('1-SETUP'!$Q113="WEEKLY",KE64+'1-SETUP'!$V113*7,IF('1-SETUP'!$Q113="MONTHLY",EDATE(KE64,'1-SETUP'!$V113),IF('1-SETUP'!$Q113="YEARLY",EDATE(KE64,12*'1-SETUP'!$V113),""))))</f>
        <v/>
      </c>
      <c r="KG64" s="10" t="str">
        <f>IF('1-SETUP'!$Q113="DAILY",KF64+'1-SETUP'!$V113,IF('1-SETUP'!$Q113="WEEKLY",KF64+'1-SETUP'!$V113*7,IF('1-SETUP'!$Q113="MONTHLY",EDATE(KF64,'1-SETUP'!$V113),IF('1-SETUP'!$Q113="YEARLY",EDATE(KF64,12*'1-SETUP'!$V113),""))))</f>
        <v/>
      </c>
      <c r="KH64" s="10" t="str">
        <f>IF('1-SETUP'!$Q113="DAILY",KG64+'1-SETUP'!$V113,IF('1-SETUP'!$Q113="WEEKLY",KG64+'1-SETUP'!$V113*7,IF('1-SETUP'!$Q113="MONTHLY",EDATE(KG64,'1-SETUP'!$V113),IF('1-SETUP'!$Q113="YEARLY",EDATE(KG64,12*'1-SETUP'!$V113),""))))</f>
        <v/>
      </c>
      <c r="KI64" s="10" t="str">
        <f>IF('1-SETUP'!$Q113="DAILY",KH64+'1-SETUP'!$V113,IF('1-SETUP'!$Q113="WEEKLY",KH64+'1-SETUP'!$V113*7,IF('1-SETUP'!$Q113="MONTHLY",EDATE(KH64,'1-SETUP'!$V113),IF('1-SETUP'!$Q113="YEARLY",EDATE(KH64,12*'1-SETUP'!$V113),""))))</f>
        <v/>
      </c>
      <c r="KJ64" s="10" t="str">
        <f>IF('1-SETUP'!$Q113="DAILY",KI64+'1-SETUP'!$V113,IF('1-SETUP'!$Q113="WEEKLY",KI64+'1-SETUP'!$V113*7,IF('1-SETUP'!$Q113="MONTHLY",EDATE(KI64,'1-SETUP'!$V113),IF('1-SETUP'!$Q113="YEARLY",EDATE(KI64,12*'1-SETUP'!$V113),""))))</f>
        <v/>
      </c>
      <c r="KK64" s="10" t="str">
        <f>IF('1-SETUP'!$Q113="DAILY",KJ64+'1-SETUP'!$V113,IF('1-SETUP'!$Q113="WEEKLY",KJ64+'1-SETUP'!$V113*7,IF('1-SETUP'!$Q113="MONTHLY",EDATE(KJ64,'1-SETUP'!$V113),IF('1-SETUP'!$Q113="YEARLY",EDATE(KJ64,12*'1-SETUP'!$V113),""))))</f>
        <v/>
      </c>
      <c r="KL64" s="10" t="str">
        <f>IF('1-SETUP'!$Q113="DAILY",KK64+'1-SETUP'!$V113,IF('1-SETUP'!$Q113="WEEKLY",KK64+'1-SETUP'!$V113*7,IF('1-SETUP'!$Q113="MONTHLY",EDATE(KK64,'1-SETUP'!$V113),IF('1-SETUP'!$Q113="YEARLY",EDATE(KK64,12*'1-SETUP'!$V113),""))))</f>
        <v/>
      </c>
      <c r="KM64" s="10" t="str">
        <f>IF('1-SETUP'!$Q113="DAILY",KL64+'1-SETUP'!$V113,IF('1-SETUP'!$Q113="WEEKLY",KL64+'1-SETUP'!$V113*7,IF('1-SETUP'!$Q113="MONTHLY",EDATE(KL64,'1-SETUP'!$V113),IF('1-SETUP'!$Q113="YEARLY",EDATE(KL64,12*'1-SETUP'!$V113),""))))</f>
        <v/>
      </c>
      <c r="KN64" s="10" t="str">
        <f>IF('1-SETUP'!$Q113="DAILY",KM64+'1-SETUP'!$V113,IF('1-SETUP'!$Q113="WEEKLY",KM64+'1-SETUP'!$V113*7,IF('1-SETUP'!$Q113="MONTHLY",EDATE(KM64,'1-SETUP'!$V113),IF('1-SETUP'!$Q113="YEARLY",EDATE(KM64,12*'1-SETUP'!$V113),""))))</f>
        <v/>
      </c>
      <c r="KO64" s="10" t="str">
        <f>IF('1-SETUP'!$Q113="DAILY",KN64+'1-SETUP'!$V113,IF('1-SETUP'!$Q113="WEEKLY",KN64+'1-SETUP'!$V113*7,IF('1-SETUP'!$Q113="MONTHLY",EDATE(KN64,'1-SETUP'!$V113),IF('1-SETUP'!$Q113="YEARLY",EDATE(KN64,12*'1-SETUP'!$V113),""))))</f>
        <v/>
      </c>
      <c r="KP64" s="10" t="str">
        <f>IF('1-SETUP'!$Q113="DAILY",KO64+'1-SETUP'!$V113,IF('1-SETUP'!$Q113="WEEKLY",KO64+'1-SETUP'!$V113*7,IF('1-SETUP'!$Q113="MONTHLY",EDATE(KO64,'1-SETUP'!$V113),IF('1-SETUP'!$Q113="YEARLY",EDATE(KO64,12*'1-SETUP'!$V113),""))))</f>
        <v/>
      </c>
      <c r="KQ64" s="10" t="str">
        <f>IF('1-SETUP'!$Q113="DAILY",KP64+'1-SETUP'!$V113,IF('1-SETUP'!$Q113="WEEKLY",KP64+'1-SETUP'!$V113*7,IF('1-SETUP'!$Q113="MONTHLY",EDATE(KP64,'1-SETUP'!$V113),IF('1-SETUP'!$Q113="YEARLY",EDATE(KP64,12*'1-SETUP'!$V113),""))))</f>
        <v/>
      </c>
      <c r="KR64" s="10" t="str">
        <f>IF('1-SETUP'!$Q113="DAILY",KQ64+'1-SETUP'!$V113,IF('1-SETUP'!$Q113="WEEKLY",KQ64+'1-SETUP'!$V113*7,IF('1-SETUP'!$Q113="MONTHLY",EDATE(KQ64,'1-SETUP'!$V113),IF('1-SETUP'!$Q113="YEARLY",EDATE(KQ64,12*'1-SETUP'!$V113),""))))</f>
        <v/>
      </c>
      <c r="KS64" s="10" t="str">
        <f>IF('1-SETUP'!$Q113="DAILY",KR64+'1-SETUP'!$V113,IF('1-SETUP'!$Q113="WEEKLY",KR64+'1-SETUP'!$V113*7,IF('1-SETUP'!$Q113="MONTHLY",EDATE(KR64,'1-SETUP'!$V113),IF('1-SETUP'!$Q113="YEARLY",EDATE(KR64,12*'1-SETUP'!$V113),""))))</f>
        <v/>
      </c>
      <c r="KT64" s="10" t="str">
        <f>IF('1-SETUP'!$Q113="DAILY",KS64+'1-SETUP'!$V113,IF('1-SETUP'!$Q113="WEEKLY",KS64+'1-SETUP'!$V113*7,IF('1-SETUP'!$Q113="MONTHLY",EDATE(KS64,'1-SETUP'!$V113),IF('1-SETUP'!$Q113="YEARLY",EDATE(KS64,12*'1-SETUP'!$V113),""))))</f>
        <v/>
      </c>
      <c r="KU64" s="10" t="str">
        <f>IF('1-SETUP'!$Q113="DAILY",KT64+'1-SETUP'!$V113,IF('1-SETUP'!$Q113="WEEKLY",KT64+'1-SETUP'!$V113*7,IF('1-SETUP'!$Q113="MONTHLY",EDATE(KT64,'1-SETUP'!$V113),IF('1-SETUP'!$Q113="YEARLY",EDATE(KT64,12*'1-SETUP'!$V113),""))))</f>
        <v/>
      </c>
      <c r="KV64" s="10" t="str">
        <f>IF('1-SETUP'!$Q113="DAILY",KU64+'1-SETUP'!$V113,IF('1-SETUP'!$Q113="WEEKLY",KU64+'1-SETUP'!$V113*7,IF('1-SETUP'!$Q113="MONTHLY",EDATE(KU64,'1-SETUP'!$V113),IF('1-SETUP'!$Q113="YEARLY",EDATE(KU64,12*'1-SETUP'!$V113),""))))</f>
        <v/>
      </c>
      <c r="KW64" s="10" t="str">
        <f>IF('1-SETUP'!$Q113="DAILY",KV64+'1-SETUP'!$V113,IF('1-SETUP'!$Q113="WEEKLY",KV64+'1-SETUP'!$V113*7,IF('1-SETUP'!$Q113="MONTHLY",EDATE(KV64,'1-SETUP'!$V113),IF('1-SETUP'!$Q113="YEARLY",EDATE(KV64,12*'1-SETUP'!$V113),""))))</f>
        <v/>
      </c>
      <c r="KX64" s="10" t="str">
        <f>IF('1-SETUP'!$Q113="DAILY",KW64+'1-SETUP'!$V113,IF('1-SETUP'!$Q113="WEEKLY",KW64+'1-SETUP'!$V113*7,IF('1-SETUP'!$Q113="MONTHLY",EDATE(KW64,'1-SETUP'!$V113),IF('1-SETUP'!$Q113="YEARLY",EDATE(KW64,12*'1-SETUP'!$V113),""))))</f>
        <v/>
      </c>
      <c r="KY64" s="10" t="str">
        <f>IF('1-SETUP'!$Q113="DAILY",KX64+'1-SETUP'!$V113,IF('1-SETUP'!$Q113="WEEKLY",KX64+'1-SETUP'!$V113*7,IF('1-SETUP'!$Q113="MONTHLY",EDATE(KX64,'1-SETUP'!$V113),IF('1-SETUP'!$Q113="YEARLY",EDATE(KX64,12*'1-SETUP'!$V113),""))))</f>
        <v/>
      </c>
      <c r="KZ64" s="10" t="str">
        <f>IF('1-SETUP'!$Q113="DAILY",KY64+'1-SETUP'!$V113,IF('1-SETUP'!$Q113="WEEKLY",KY64+'1-SETUP'!$V113*7,IF('1-SETUP'!$Q113="MONTHLY",EDATE(KY64,'1-SETUP'!$V113),IF('1-SETUP'!$Q113="YEARLY",EDATE(KY64,12*'1-SETUP'!$V113),""))))</f>
        <v/>
      </c>
      <c r="LA64" s="10" t="str">
        <f>IF('1-SETUP'!$Q113="DAILY",KZ64+'1-SETUP'!$V113,IF('1-SETUP'!$Q113="WEEKLY",KZ64+'1-SETUP'!$V113*7,IF('1-SETUP'!$Q113="MONTHLY",EDATE(KZ64,'1-SETUP'!$V113),IF('1-SETUP'!$Q113="YEARLY",EDATE(KZ64,12*'1-SETUP'!$V113),""))))</f>
        <v/>
      </c>
      <c r="LB64" s="10" t="str">
        <f>IF('1-SETUP'!$Q113="DAILY",LA64+'1-SETUP'!$V113,IF('1-SETUP'!$Q113="WEEKLY",LA64+'1-SETUP'!$V113*7,IF('1-SETUP'!$Q113="MONTHLY",EDATE(LA64,'1-SETUP'!$V113),IF('1-SETUP'!$Q113="YEARLY",EDATE(LA64,12*'1-SETUP'!$V113),""))))</f>
        <v/>
      </c>
      <c r="LC64" s="10" t="str">
        <f>IF('1-SETUP'!$Q113="DAILY",LB64+'1-SETUP'!$V113,IF('1-SETUP'!$Q113="WEEKLY",LB64+'1-SETUP'!$V113*7,IF('1-SETUP'!$Q113="MONTHLY",EDATE(LB64,'1-SETUP'!$V113),IF('1-SETUP'!$Q113="YEARLY",EDATE(LB64,12*'1-SETUP'!$V113),""))))</f>
        <v/>
      </c>
      <c r="LD64" s="10" t="str">
        <f>IF('1-SETUP'!$Q113="DAILY",LC64+'1-SETUP'!$V113,IF('1-SETUP'!$Q113="WEEKLY",LC64+'1-SETUP'!$V113*7,IF('1-SETUP'!$Q113="MONTHLY",EDATE(LC64,'1-SETUP'!$V113),IF('1-SETUP'!$Q113="YEARLY",EDATE(LC64,12*'1-SETUP'!$V113),""))))</f>
        <v/>
      </c>
      <c r="LE64" s="10" t="str">
        <f>IF('1-SETUP'!$Q113="DAILY",LD64+'1-SETUP'!$V113,IF('1-SETUP'!$Q113="WEEKLY",LD64+'1-SETUP'!$V113*7,IF('1-SETUP'!$Q113="MONTHLY",EDATE(LD64,'1-SETUP'!$V113),IF('1-SETUP'!$Q113="YEARLY",EDATE(LD64,12*'1-SETUP'!$V113),""))))</f>
        <v/>
      </c>
      <c r="LF64" s="10" t="str">
        <f>IF('1-SETUP'!$Q113="DAILY",LE64+'1-SETUP'!$V113,IF('1-SETUP'!$Q113="WEEKLY",LE64+'1-SETUP'!$V113*7,IF('1-SETUP'!$Q113="MONTHLY",EDATE(LE64,'1-SETUP'!$V113),IF('1-SETUP'!$Q113="YEARLY",EDATE(LE64,12*'1-SETUP'!$V113),""))))</f>
        <v/>
      </c>
      <c r="LG64" s="10" t="str">
        <f>IF('1-SETUP'!$Q113="DAILY",LF64+'1-SETUP'!$V113,IF('1-SETUP'!$Q113="WEEKLY",LF64+'1-SETUP'!$V113*7,IF('1-SETUP'!$Q113="MONTHLY",EDATE(LF64,'1-SETUP'!$V113),IF('1-SETUP'!$Q113="YEARLY",EDATE(LF64,12*'1-SETUP'!$V113),""))))</f>
        <v/>
      </c>
      <c r="LH64" s="10" t="str">
        <f>IF('1-SETUP'!$Q113="DAILY",LG64+'1-SETUP'!$V113,IF('1-SETUP'!$Q113="WEEKLY",LG64+'1-SETUP'!$V113*7,IF('1-SETUP'!$Q113="MONTHLY",EDATE(LG64,'1-SETUP'!$V113),IF('1-SETUP'!$Q113="YEARLY",EDATE(LG64,12*'1-SETUP'!$V113),""))))</f>
        <v/>
      </c>
      <c r="LI64" s="10" t="str">
        <f>IF('1-SETUP'!$Q113="DAILY",LH64+'1-SETUP'!$V113,IF('1-SETUP'!$Q113="WEEKLY",LH64+'1-SETUP'!$V113*7,IF('1-SETUP'!$Q113="MONTHLY",EDATE(LH64,'1-SETUP'!$V113),IF('1-SETUP'!$Q113="YEARLY",EDATE(LH64,12*'1-SETUP'!$V113),""))))</f>
        <v/>
      </c>
      <c r="LJ64" s="10" t="str">
        <f>IF('1-SETUP'!$Q113="DAILY",LI64+'1-SETUP'!$V113,IF('1-SETUP'!$Q113="WEEKLY",LI64+'1-SETUP'!$V113*7,IF('1-SETUP'!$Q113="MONTHLY",EDATE(LI64,'1-SETUP'!$V113),IF('1-SETUP'!$Q113="YEARLY",EDATE(LI64,12*'1-SETUP'!$V113),""))))</f>
        <v/>
      </c>
      <c r="LK64" s="10" t="str">
        <f>IF('1-SETUP'!$Q113="DAILY",LJ64+'1-SETUP'!$V113,IF('1-SETUP'!$Q113="WEEKLY",LJ64+'1-SETUP'!$V113*7,IF('1-SETUP'!$Q113="MONTHLY",EDATE(LJ64,'1-SETUP'!$V113),IF('1-SETUP'!$Q113="YEARLY",EDATE(LJ64,12*'1-SETUP'!$V113),""))))</f>
        <v/>
      </c>
      <c r="LL64" s="10" t="str">
        <f>IF('1-SETUP'!$Q113="DAILY",LK64+'1-SETUP'!$V113,IF('1-SETUP'!$Q113="WEEKLY",LK64+'1-SETUP'!$V113*7,IF('1-SETUP'!$Q113="MONTHLY",EDATE(LK64,'1-SETUP'!$V113),IF('1-SETUP'!$Q113="YEARLY",EDATE(LK64,12*'1-SETUP'!$V113),""))))</f>
        <v/>
      </c>
      <c r="LM64" s="10" t="str">
        <f>IF('1-SETUP'!$Q113="DAILY",LL64+'1-SETUP'!$V113,IF('1-SETUP'!$Q113="WEEKLY",LL64+'1-SETUP'!$V113*7,IF('1-SETUP'!$Q113="MONTHLY",EDATE(LL64,'1-SETUP'!$V113),IF('1-SETUP'!$Q113="YEARLY",EDATE(LL64,12*'1-SETUP'!$V113),""))))</f>
        <v/>
      </c>
      <c r="LN64" s="10" t="str">
        <f>IF('1-SETUP'!$Q113="DAILY",LM64+'1-SETUP'!$V113,IF('1-SETUP'!$Q113="WEEKLY",LM64+'1-SETUP'!$V113*7,IF('1-SETUP'!$Q113="MONTHLY",EDATE(LM64,'1-SETUP'!$V113),IF('1-SETUP'!$Q113="YEARLY",EDATE(LM64,12*'1-SETUP'!$V113),""))))</f>
        <v/>
      </c>
      <c r="LO64" s="10" t="str">
        <f>IF('1-SETUP'!$Q113="DAILY",LN64+'1-SETUP'!$V113,IF('1-SETUP'!$Q113="WEEKLY",LN64+'1-SETUP'!$V113*7,IF('1-SETUP'!$Q113="MONTHLY",EDATE(LN64,'1-SETUP'!$V113),IF('1-SETUP'!$Q113="YEARLY",EDATE(LN64,12*'1-SETUP'!$V113),""))))</f>
        <v/>
      </c>
      <c r="LP64" s="10" t="str">
        <f>IF('1-SETUP'!$Q113="DAILY",LO64+'1-SETUP'!$V113,IF('1-SETUP'!$Q113="WEEKLY",LO64+'1-SETUP'!$V113*7,IF('1-SETUP'!$Q113="MONTHLY",EDATE(LO64,'1-SETUP'!$V113),IF('1-SETUP'!$Q113="YEARLY",EDATE(LO64,12*'1-SETUP'!$V113),""))))</f>
        <v/>
      </c>
      <c r="LQ64" s="10" t="str">
        <f>IF('1-SETUP'!$Q113="DAILY",LP64+'1-SETUP'!$V113,IF('1-SETUP'!$Q113="WEEKLY",LP64+'1-SETUP'!$V113*7,IF('1-SETUP'!$Q113="MONTHLY",EDATE(LP64,'1-SETUP'!$V113),IF('1-SETUP'!$Q113="YEARLY",EDATE(LP64,12*'1-SETUP'!$V113),""))))</f>
        <v/>
      </c>
      <c r="LR64" s="10" t="str">
        <f>IF('1-SETUP'!$Q113="DAILY",LQ64+'1-SETUP'!$V113,IF('1-SETUP'!$Q113="WEEKLY",LQ64+'1-SETUP'!$V113*7,IF('1-SETUP'!$Q113="MONTHLY",EDATE(LQ64,'1-SETUP'!$V113),IF('1-SETUP'!$Q113="YEARLY",EDATE(LQ64,12*'1-SETUP'!$V113),""))))</f>
        <v/>
      </c>
      <c r="LS64" s="10" t="str">
        <f>IF('1-SETUP'!$Q113="DAILY",LR64+'1-SETUP'!$V113,IF('1-SETUP'!$Q113="WEEKLY",LR64+'1-SETUP'!$V113*7,IF('1-SETUP'!$Q113="MONTHLY",EDATE(LR64,'1-SETUP'!$V113),IF('1-SETUP'!$Q113="YEARLY",EDATE(LR64,12*'1-SETUP'!$V113),""))))</f>
        <v/>
      </c>
      <c r="LT64" s="10" t="str">
        <f>IF('1-SETUP'!$Q113="DAILY",LS64+'1-SETUP'!$V113,IF('1-SETUP'!$Q113="WEEKLY",LS64+'1-SETUP'!$V113*7,IF('1-SETUP'!$Q113="MONTHLY",EDATE(LS64,'1-SETUP'!$V113),IF('1-SETUP'!$Q113="YEARLY",EDATE(LS64,12*'1-SETUP'!$V113),""))))</f>
        <v/>
      </c>
      <c r="LU64" s="10" t="str">
        <f>IF('1-SETUP'!$Q113="DAILY",LT64+'1-SETUP'!$V113,IF('1-SETUP'!$Q113="WEEKLY",LT64+'1-SETUP'!$V113*7,IF('1-SETUP'!$Q113="MONTHLY",EDATE(LT64,'1-SETUP'!$V113),IF('1-SETUP'!$Q113="YEARLY",EDATE(LT64,12*'1-SETUP'!$V113),""))))</f>
        <v/>
      </c>
      <c r="LV64" s="10" t="str">
        <f>IF('1-SETUP'!$Q113="DAILY",LU64+'1-SETUP'!$V113,IF('1-SETUP'!$Q113="WEEKLY",LU64+'1-SETUP'!$V113*7,IF('1-SETUP'!$Q113="MONTHLY",EDATE(LU64,'1-SETUP'!$V113),IF('1-SETUP'!$Q113="YEARLY",EDATE(LU64,12*'1-SETUP'!$V113),""))))</f>
        <v/>
      </c>
      <c r="LW64" s="10" t="str">
        <f>IF('1-SETUP'!$Q113="DAILY",LV64+'1-SETUP'!$V113,IF('1-SETUP'!$Q113="WEEKLY",LV64+'1-SETUP'!$V113*7,IF('1-SETUP'!$Q113="MONTHLY",EDATE(LV64,'1-SETUP'!$V113),IF('1-SETUP'!$Q113="YEARLY",EDATE(LV64,12*'1-SETUP'!$V113),""))))</f>
        <v/>
      </c>
      <c r="LX64" s="10" t="str">
        <f>IF('1-SETUP'!$Q113="DAILY",LW64+'1-SETUP'!$V113,IF('1-SETUP'!$Q113="WEEKLY",LW64+'1-SETUP'!$V113*7,IF('1-SETUP'!$Q113="MONTHLY",EDATE(LW64,'1-SETUP'!$V113),IF('1-SETUP'!$Q113="YEARLY",EDATE(LW64,12*'1-SETUP'!$V113),""))))</f>
        <v/>
      </c>
      <c r="LY64" s="10" t="str">
        <f>IF('1-SETUP'!$Q113="DAILY",LX64+'1-SETUP'!$V113,IF('1-SETUP'!$Q113="WEEKLY",LX64+'1-SETUP'!$V113*7,IF('1-SETUP'!$Q113="MONTHLY",EDATE(LX64,'1-SETUP'!$V113),IF('1-SETUP'!$Q113="YEARLY",EDATE(LX64,12*'1-SETUP'!$V113),""))))</f>
        <v/>
      </c>
      <c r="LZ64" s="10" t="str">
        <f>IF('1-SETUP'!$Q113="DAILY",LY64+'1-SETUP'!$V113,IF('1-SETUP'!$Q113="WEEKLY",LY64+'1-SETUP'!$V113*7,IF('1-SETUP'!$Q113="MONTHLY",EDATE(LY64,'1-SETUP'!$V113),IF('1-SETUP'!$Q113="YEARLY",EDATE(LY64,12*'1-SETUP'!$V113),""))))</f>
        <v/>
      </c>
      <c r="MA64" s="10" t="str">
        <f>IF('1-SETUP'!$Q113="DAILY",LZ64+'1-SETUP'!$V113,IF('1-SETUP'!$Q113="WEEKLY",LZ64+'1-SETUP'!$V113*7,IF('1-SETUP'!$Q113="MONTHLY",EDATE(LZ64,'1-SETUP'!$V113),IF('1-SETUP'!$Q113="YEARLY",EDATE(LZ64,12*'1-SETUP'!$V113),""))))</f>
        <v/>
      </c>
      <c r="MB64" s="10" t="str">
        <f>IF('1-SETUP'!$Q113="DAILY",MA64+'1-SETUP'!$V113,IF('1-SETUP'!$Q113="WEEKLY",MA64+'1-SETUP'!$V113*7,IF('1-SETUP'!$Q113="MONTHLY",EDATE(MA64,'1-SETUP'!$V113),IF('1-SETUP'!$Q113="YEARLY",EDATE(MA64,12*'1-SETUP'!$V113),""))))</f>
        <v/>
      </c>
      <c r="MC64" s="10" t="str">
        <f>IF('1-SETUP'!$Q113="DAILY",MB64+'1-SETUP'!$V113,IF('1-SETUP'!$Q113="WEEKLY",MB64+'1-SETUP'!$V113*7,IF('1-SETUP'!$Q113="MONTHLY",EDATE(MB64,'1-SETUP'!$V113),IF('1-SETUP'!$Q113="YEARLY",EDATE(MB64,12*'1-SETUP'!$V113),""))))</f>
        <v/>
      </c>
      <c r="MD64" s="10" t="str">
        <f>IF('1-SETUP'!$Q113="DAILY",MC64+'1-SETUP'!$V113,IF('1-SETUP'!$Q113="WEEKLY",MC64+'1-SETUP'!$V113*7,IF('1-SETUP'!$Q113="MONTHLY",EDATE(MC64,'1-SETUP'!$V113),IF('1-SETUP'!$Q113="YEARLY",EDATE(MC64,12*'1-SETUP'!$V113),""))))</f>
        <v/>
      </c>
      <c r="ME64" s="10" t="str">
        <f>IF('1-SETUP'!$Q113="DAILY",MD64+'1-SETUP'!$V113,IF('1-SETUP'!$Q113="WEEKLY",MD64+'1-SETUP'!$V113*7,IF('1-SETUP'!$Q113="MONTHLY",EDATE(MD64,'1-SETUP'!$V113),IF('1-SETUP'!$Q113="YEARLY",EDATE(MD64,12*'1-SETUP'!$V113),""))))</f>
        <v/>
      </c>
      <c r="MF64" s="10" t="str">
        <f>IF('1-SETUP'!$Q113="DAILY",ME64+'1-SETUP'!$V113,IF('1-SETUP'!$Q113="WEEKLY",ME64+'1-SETUP'!$V113*7,IF('1-SETUP'!$Q113="MONTHLY",EDATE(ME64,'1-SETUP'!$V113),IF('1-SETUP'!$Q113="YEARLY",EDATE(ME64,12*'1-SETUP'!$V113),""))))</f>
        <v/>
      </c>
      <c r="MG64" s="10" t="str">
        <f>IF('1-SETUP'!$Q113="DAILY",MF64+'1-SETUP'!$V113,IF('1-SETUP'!$Q113="WEEKLY",MF64+'1-SETUP'!$V113*7,IF('1-SETUP'!$Q113="MONTHLY",EDATE(MF64,'1-SETUP'!$V113),IF('1-SETUP'!$Q113="YEARLY",EDATE(MF64,12*'1-SETUP'!$V113),""))))</f>
        <v/>
      </c>
      <c r="MH64" s="10" t="str">
        <f>IF('1-SETUP'!$Q113="DAILY",MG64+'1-SETUP'!$V113,IF('1-SETUP'!$Q113="WEEKLY",MG64+'1-SETUP'!$V113*7,IF('1-SETUP'!$Q113="MONTHLY",EDATE(MG64,'1-SETUP'!$V113),IF('1-SETUP'!$Q113="YEARLY",EDATE(MG64,12*'1-SETUP'!$V113),""))))</f>
        <v/>
      </c>
      <c r="MI64" s="10" t="str">
        <f>IF('1-SETUP'!$Q113="DAILY",MH64+'1-SETUP'!$V113,IF('1-SETUP'!$Q113="WEEKLY",MH64+'1-SETUP'!$V113*7,IF('1-SETUP'!$Q113="MONTHLY",EDATE(MH64,'1-SETUP'!$V113),IF('1-SETUP'!$Q113="YEARLY",EDATE(MH64,12*'1-SETUP'!$V113),""))))</f>
        <v/>
      </c>
      <c r="MJ64" s="10" t="str">
        <f>IF('1-SETUP'!$Q113="DAILY",MI64+'1-SETUP'!$V113,IF('1-SETUP'!$Q113="WEEKLY",MI64+'1-SETUP'!$V113*7,IF('1-SETUP'!$Q113="MONTHLY",EDATE(MI64,'1-SETUP'!$V113),IF('1-SETUP'!$Q113="YEARLY",EDATE(MI64,12*'1-SETUP'!$V113),""))))</f>
        <v/>
      </c>
      <c r="MK64" s="10" t="str">
        <f>IF('1-SETUP'!$Q113="DAILY",MJ64+'1-SETUP'!$V113,IF('1-SETUP'!$Q113="WEEKLY",MJ64+'1-SETUP'!$V113*7,IF('1-SETUP'!$Q113="MONTHLY",EDATE(MJ64,'1-SETUP'!$V113),IF('1-SETUP'!$Q113="YEARLY",EDATE(MJ64,12*'1-SETUP'!$V113),""))))</f>
        <v/>
      </c>
      <c r="ML64" s="10" t="str">
        <f>IF('1-SETUP'!$Q113="DAILY",MK64+'1-SETUP'!$V113,IF('1-SETUP'!$Q113="WEEKLY",MK64+'1-SETUP'!$V113*7,IF('1-SETUP'!$Q113="MONTHLY",EDATE(MK64,'1-SETUP'!$V113),IF('1-SETUP'!$Q113="YEARLY",EDATE(MK64,12*'1-SETUP'!$V113),""))))</f>
        <v/>
      </c>
      <c r="MM64" s="10" t="str">
        <f>IF('1-SETUP'!$Q113="DAILY",ML64+'1-SETUP'!$V113,IF('1-SETUP'!$Q113="WEEKLY",ML64+'1-SETUP'!$V113*7,IF('1-SETUP'!$Q113="MONTHLY",EDATE(ML64,'1-SETUP'!$V113),IF('1-SETUP'!$Q113="YEARLY",EDATE(ML64,12*'1-SETUP'!$V113),""))))</f>
        <v/>
      </c>
      <c r="MN64" s="10" t="str">
        <f>IF('1-SETUP'!$Q113="DAILY",MM64+'1-SETUP'!$V113,IF('1-SETUP'!$Q113="WEEKLY",MM64+'1-SETUP'!$V113*7,IF('1-SETUP'!$Q113="MONTHLY",EDATE(MM64,'1-SETUP'!$V113),IF('1-SETUP'!$Q113="YEARLY",EDATE(MM64,12*'1-SETUP'!$V113),""))))</f>
        <v/>
      </c>
      <c r="MO64" s="10" t="str">
        <f>IF('1-SETUP'!$Q113="DAILY",MN64+'1-SETUP'!$V113,IF('1-SETUP'!$Q113="WEEKLY",MN64+'1-SETUP'!$V113*7,IF('1-SETUP'!$Q113="MONTHLY",EDATE(MN64,'1-SETUP'!$V113),IF('1-SETUP'!$Q113="YEARLY",EDATE(MN64,12*'1-SETUP'!$V113),""))))</f>
        <v/>
      </c>
      <c r="MP64" s="10" t="str">
        <f>IF('1-SETUP'!$Q113="DAILY",MO64+'1-SETUP'!$V113,IF('1-SETUP'!$Q113="WEEKLY",MO64+'1-SETUP'!$V113*7,IF('1-SETUP'!$Q113="MONTHLY",EDATE(MO64,'1-SETUP'!$V113),IF('1-SETUP'!$Q113="YEARLY",EDATE(MO64,12*'1-SETUP'!$V113),""))))</f>
        <v/>
      </c>
      <c r="MQ64" s="10" t="str">
        <f>IF('1-SETUP'!$Q113="DAILY",MP64+'1-SETUP'!$V113,IF('1-SETUP'!$Q113="WEEKLY",MP64+'1-SETUP'!$V113*7,IF('1-SETUP'!$Q113="MONTHLY",EDATE(MP64,'1-SETUP'!$V113),IF('1-SETUP'!$Q113="YEARLY",EDATE(MP64,12*'1-SETUP'!$V113),""))))</f>
        <v/>
      </c>
      <c r="MR64" s="10" t="str">
        <f>IF('1-SETUP'!$Q113="DAILY",MQ64+'1-SETUP'!$V113,IF('1-SETUP'!$Q113="WEEKLY",MQ64+'1-SETUP'!$V113*7,IF('1-SETUP'!$Q113="MONTHLY",EDATE(MQ64,'1-SETUP'!$V113),IF('1-SETUP'!$Q113="YEARLY",EDATE(MQ64,12*'1-SETUP'!$V113),""))))</f>
        <v/>
      </c>
      <c r="MS64" s="10" t="str">
        <f>IF('1-SETUP'!$Q113="DAILY",MR64+'1-SETUP'!$V113,IF('1-SETUP'!$Q113="WEEKLY",MR64+'1-SETUP'!$V113*7,IF('1-SETUP'!$Q113="MONTHLY",EDATE(MR64,'1-SETUP'!$V113),IF('1-SETUP'!$Q113="YEARLY",EDATE(MR64,12*'1-SETUP'!$V113),""))))</f>
        <v/>
      </c>
      <c r="MT64" s="10" t="str">
        <f>IF('1-SETUP'!$Q113="DAILY",MS64+'1-SETUP'!$V113,IF('1-SETUP'!$Q113="WEEKLY",MS64+'1-SETUP'!$V113*7,IF('1-SETUP'!$Q113="MONTHLY",EDATE(MS64,'1-SETUP'!$V113),IF('1-SETUP'!$Q113="YEARLY",EDATE(MS64,12*'1-SETUP'!$V113),""))))</f>
        <v/>
      </c>
      <c r="MU64" s="10" t="str">
        <f>IF('1-SETUP'!$Q113="DAILY",MT64+'1-SETUP'!$V113,IF('1-SETUP'!$Q113="WEEKLY",MT64+'1-SETUP'!$V113*7,IF('1-SETUP'!$Q113="MONTHLY",EDATE(MT64,'1-SETUP'!$V113),IF('1-SETUP'!$Q113="YEARLY",EDATE(MT64,12*'1-SETUP'!$V113),""))))</f>
        <v/>
      </c>
      <c r="MV64" s="10" t="str">
        <f>IF('1-SETUP'!$Q113="DAILY",MU64+'1-SETUP'!$V113,IF('1-SETUP'!$Q113="WEEKLY",MU64+'1-SETUP'!$V113*7,IF('1-SETUP'!$Q113="MONTHLY",EDATE(MU64,'1-SETUP'!$V113),IF('1-SETUP'!$Q113="YEARLY",EDATE(MU64,12*'1-SETUP'!$V113),""))))</f>
        <v/>
      </c>
      <c r="MW64" s="10" t="str">
        <f>IF('1-SETUP'!$Q113="DAILY",MV64+'1-SETUP'!$V113,IF('1-SETUP'!$Q113="WEEKLY",MV64+'1-SETUP'!$V113*7,IF('1-SETUP'!$Q113="MONTHLY",EDATE(MV64,'1-SETUP'!$V113),IF('1-SETUP'!$Q113="YEARLY",EDATE(MV64,12*'1-SETUP'!$V113),""))))</f>
        <v/>
      </c>
      <c r="MX64" s="10" t="str">
        <f>IF('1-SETUP'!$Q113="DAILY",MW64+'1-SETUP'!$V113,IF('1-SETUP'!$Q113="WEEKLY",MW64+'1-SETUP'!$V113*7,IF('1-SETUP'!$Q113="MONTHLY",EDATE(MW64,'1-SETUP'!$V113),IF('1-SETUP'!$Q113="YEARLY",EDATE(MW64,12*'1-SETUP'!$V113),""))))</f>
        <v/>
      </c>
      <c r="MY64" s="10" t="str">
        <f>IF('1-SETUP'!$Q113="DAILY",MX64+'1-SETUP'!$V113,IF('1-SETUP'!$Q113="WEEKLY",MX64+'1-SETUP'!$V113*7,IF('1-SETUP'!$Q113="MONTHLY",EDATE(MX64,'1-SETUP'!$V113),IF('1-SETUP'!$Q113="YEARLY",EDATE(MX64,12*'1-SETUP'!$V113),""))))</f>
        <v/>
      </c>
      <c r="MZ64" s="10" t="str">
        <f>IF('1-SETUP'!$Q113="DAILY",MY64+'1-SETUP'!$V113,IF('1-SETUP'!$Q113="WEEKLY",MY64+'1-SETUP'!$V113*7,IF('1-SETUP'!$Q113="MONTHLY",EDATE(MY64,'1-SETUP'!$V113),IF('1-SETUP'!$Q113="YEARLY",EDATE(MY64,12*'1-SETUP'!$V113),""))))</f>
        <v/>
      </c>
      <c r="NA64" s="10" t="str">
        <f>IF('1-SETUP'!$Q113="DAILY",MZ64+'1-SETUP'!$V113,IF('1-SETUP'!$Q113="WEEKLY",MZ64+'1-SETUP'!$V113*7,IF('1-SETUP'!$Q113="MONTHLY",EDATE(MZ64,'1-SETUP'!$V113),IF('1-SETUP'!$Q113="YEARLY",EDATE(MZ64,12*'1-SETUP'!$V113),""))))</f>
        <v/>
      </c>
      <c r="NB64" s="10" t="str">
        <f>IF('1-SETUP'!$Q113="DAILY",NA64+'1-SETUP'!$V113,IF('1-SETUP'!$Q113="WEEKLY",NA64+'1-SETUP'!$V113*7,IF('1-SETUP'!$Q113="MONTHLY",EDATE(NA64,'1-SETUP'!$V113),IF('1-SETUP'!$Q113="YEARLY",EDATE(NA64,12*'1-SETUP'!$V113),""))))</f>
        <v/>
      </c>
      <c r="NC64" s="10" t="str">
        <f>IF('1-SETUP'!$Q113="DAILY",NB64+'1-SETUP'!$V113,IF('1-SETUP'!$Q113="WEEKLY",NB64+'1-SETUP'!$V113*7,IF('1-SETUP'!$Q113="MONTHLY",EDATE(NB64,'1-SETUP'!$V113),IF('1-SETUP'!$Q113="YEARLY",EDATE(NB64,12*'1-SETUP'!$V113),""))))</f>
        <v/>
      </c>
    </row>
    <row r="65" spans="1:367" x14ac:dyDescent="0.45">
      <c r="A65">
        <f>'1-SETUP'!A114</f>
        <v>0</v>
      </c>
      <c r="B65" t="str">
        <f>_xlfn.CONCAT('1-SETUP'!$O114," ",'1-SETUP'!$Q114," ",'1-SETUP'!$T114," ",'1-SETUP'!$V114," ",'1-SETUP'!$W114," ",'1-SETUP'!$Z114," ",TEXT('1-SETUP'!$AC114,"mm/dd/yyyy"))</f>
        <v xml:space="preserve">      01/00/1900</v>
      </c>
      <c r="C65" s="10">
        <f>'1-SETUP'!$AC114</f>
        <v>0</v>
      </c>
      <c r="D65" s="10" t="str">
        <f>IF('1-SETUP'!$Q114="DAILY",C65+'1-SETUP'!$V114,IF('1-SETUP'!$Q114="WEEKLY",C65+'1-SETUP'!$V114*7,IF('1-SETUP'!$Q114="MONTHLY",EDATE(C65,'1-SETUP'!$V114),IF('1-SETUP'!$Q114="YEARLY",EDATE(C65,12*'1-SETUP'!$V114),""))))</f>
        <v/>
      </c>
      <c r="E65" s="10" t="str">
        <f>IF('1-SETUP'!$Q114="DAILY",D65+'1-SETUP'!$V114,IF('1-SETUP'!$Q114="WEEKLY",D65+'1-SETUP'!$V114*7,IF('1-SETUP'!$Q114="MONTHLY",EDATE(D65,'1-SETUP'!$V114),IF('1-SETUP'!$Q114="YEARLY",EDATE(D65,12*'1-SETUP'!$V114),""))))</f>
        <v/>
      </c>
      <c r="F65" s="10" t="str">
        <f>IF('1-SETUP'!$Q114="DAILY",E65+'1-SETUP'!$V114,IF('1-SETUP'!$Q114="WEEKLY",E65+'1-SETUP'!$V114*7,IF('1-SETUP'!$Q114="MONTHLY",EDATE(E65,'1-SETUP'!$V114),IF('1-SETUP'!$Q114="YEARLY",EDATE(E65,12*'1-SETUP'!$V114),""))))</f>
        <v/>
      </c>
      <c r="G65" s="10" t="str">
        <f>IF('1-SETUP'!$Q114="DAILY",F65+'1-SETUP'!$V114,IF('1-SETUP'!$Q114="WEEKLY",F65+'1-SETUP'!$V114*7,IF('1-SETUP'!$Q114="MONTHLY",EDATE(F65,'1-SETUP'!$V114),IF('1-SETUP'!$Q114="YEARLY",EDATE(F65,12*'1-SETUP'!$V114),""))))</f>
        <v/>
      </c>
      <c r="H65" s="10" t="str">
        <f>IF('1-SETUP'!$Q114="DAILY",G65+'1-SETUP'!$V114,IF('1-SETUP'!$Q114="WEEKLY",G65+'1-SETUP'!$V114*7,IF('1-SETUP'!$Q114="MONTHLY",EDATE(G65,'1-SETUP'!$V114),IF('1-SETUP'!$Q114="YEARLY",EDATE(G65,12*'1-SETUP'!$V114),""))))</f>
        <v/>
      </c>
      <c r="I65" s="10" t="str">
        <f>IF('1-SETUP'!$Q114="DAILY",H65+'1-SETUP'!$V114,IF('1-SETUP'!$Q114="WEEKLY",H65+'1-SETUP'!$V114*7,IF('1-SETUP'!$Q114="MONTHLY",EDATE(H65,'1-SETUP'!$V114),IF('1-SETUP'!$Q114="YEARLY",EDATE(H65,12*'1-SETUP'!$V114),""))))</f>
        <v/>
      </c>
      <c r="J65" s="10" t="str">
        <f>IF('1-SETUP'!$Q114="DAILY",I65+'1-SETUP'!$V114,IF('1-SETUP'!$Q114="WEEKLY",I65+'1-SETUP'!$V114*7,IF('1-SETUP'!$Q114="MONTHLY",EDATE(I65,'1-SETUP'!$V114),IF('1-SETUP'!$Q114="YEARLY",EDATE(I65,12*'1-SETUP'!$V114),""))))</f>
        <v/>
      </c>
      <c r="K65" s="10" t="str">
        <f>IF('1-SETUP'!$Q114="DAILY",J65+'1-SETUP'!$V114,IF('1-SETUP'!$Q114="WEEKLY",J65+'1-SETUP'!$V114*7,IF('1-SETUP'!$Q114="MONTHLY",EDATE(J65,'1-SETUP'!$V114),IF('1-SETUP'!$Q114="YEARLY",EDATE(J65,12*'1-SETUP'!$V114),""))))</f>
        <v/>
      </c>
      <c r="L65" s="10" t="str">
        <f>IF('1-SETUP'!$Q114="DAILY",K65+'1-SETUP'!$V114,IF('1-SETUP'!$Q114="WEEKLY",K65+'1-SETUP'!$V114*7,IF('1-SETUP'!$Q114="MONTHLY",EDATE(K65,'1-SETUP'!$V114),IF('1-SETUP'!$Q114="YEARLY",EDATE(K65,12*'1-SETUP'!$V114),""))))</f>
        <v/>
      </c>
      <c r="M65" s="10" t="str">
        <f>IF('1-SETUP'!$Q114="DAILY",L65+'1-SETUP'!$V114,IF('1-SETUP'!$Q114="WEEKLY",L65+'1-SETUP'!$V114*7,IF('1-SETUP'!$Q114="MONTHLY",EDATE(L65,'1-SETUP'!$V114),IF('1-SETUP'!$Q114="YEARLY",EDATE(L65,12*'1-SETUP'!$V114),""))))</f>
        <v/>
      </c>
      <c r="N65" s="10" t="str">
        <f>IF('1-SETUP'!$Q114="DAILY",M65+'1-SETUP'!$V114,IF('1-SETUP'!$Q114="WEEKLY",M65+'1-SETUP'!$V114*7,IF('1-SETUP'!$Q114="MONTHLY",EDATE(M65,'1-SETUP'!$V114),IF('1-SETUP'!$Q114="YEARLY",EDATE(M65,12*'1-SETUP'!$V114),""))))</f>
        <v/>
      </c>
      <c r="O65" s="10" t="str">
        <f>IF('1-SETUP'!$Q114="DAILY",N65+'1-SETUP'!$V114,IF('1-SETUP'!$Q114="WEEKLY",N65+'1-SETUP'!$V114*7,IF('1-SETUP'!$Q114="MONTHLY",EDATE(N65,'1-SETUP'!$V114),IF('1-SETUP'!$Q114="YEARLY",EDATE(N65,12*'1-SETUP'!$V114),""))))</f>
        <v/>
      </c>
      <c r="P65" s="10" t="str">
        <f>IF('1-SETUP'!$Q114="DAILY",O65+'1-SETUP'!$V114,IF('1-SETUP'!$Q114="WEEKLY",O65+'1-SETUP'!$V114*7,IF('1-SETUP'!$Q114="MONTHLY",EDATE(O65,'1-SETUP'!$V114),IF('1-SETUP'!$Q114="YEARLY",EDATE(O65,12*'1-SETUP'!$V114),""))))</f>
        <v/>
      </c>
      <c r="Q65" s="10" t="str">
        <f>IF('1-SETUP'!$Q114="DAILY",P65+'1-SETUP'!$V114,IF('1-SETUP'!$Q114="WEEKLY",P65+'1-SETUP'!$V114*7,IF('1-SETUP'!$Q114="MONTHLY",EDATE(P65,'1-SETUP'!$V114),IF('1-SETUP'!$Q114="YEARLY",EDATE(P65,12*'1-SETUP'!$V114),""))))</f>
        <v/>
      </c>
      <c r="R65" s="10" t="str">
        <f>IF('1-SETUP'!$Q114="DAILY",Q65+'1-SETUP'!$V114,IF('1-SETUP'!$Q114="WEEKLY",Q65+'1-SETUP'!$V114*7,IF('1-SETUP'!$Q114="MONTHLY",EDATE(Q65,'1-SETUP'!$V114),IF('1-SETUP'!$Q114="YEARLY",EDATE(Q65,12*'1-SETUP'!$V114),""))))</f>
        <v/>
      </c>
      <c r="S65" s="10" t="str">
        <f>IF('1-SETUP'!$Q114="DAILY",R65+'1-SETUP'!$V114,IF('1-SETUP'!$Q114="WEEKLY",R65+'1-SETUP'!$V114*7,IF('1-SETUP'!$Q114="MONTHLY",EDATE(R65,'1-SETUP'!$V114),IF('1-SETUP'!$Q114="YEARLY",EDATE(R65,12*'1-SETUP'!$V114),""))))</f>
        <v/>
      </c>
      <c r="T65" s="10" t="str">
        <f>IF('1-SETUP'!$Q114="DAILY",S65+'1-SETUP'!$V114,IF('1-SETUP'!$Q114="WEEKLY",S65+'1-SETUP'!$V114*7,IF('1-SETUP'!$Q114="MONTHLY",EDATE(S65,'1-SETUP'!$V114),IF('1-SETUP'!$Q114="YEARLY",EDATE(S65,12*'1-SETUP'!$V114),""))))</f>
        <v/>
      </c>
      <c r="U65" s="10" t="str">
        <f>IF('1-SETUP'!$Q114="DAILY",T65+'1-SETUP'!$V114,IF('1-SETUP'!$Q114="WEEKLY",T65+'1-SETUP'!$V114*7,IF('1-SETUP'!$Q114="MONTHLY",EDATE(T65,'1-SETUP'!$V114),IF('1-SETUP'!$Q114="YEARLY",EDATE(T65,12*'1-SETUP'!$V114),""))))</f>
        <v/>
      </c>
      <c r="V65" s="10" t="str">
        <f>IF('1-SETUP'!$Q114="DAILY",U65+'1-SETUP'!$V114,IF('1-SETUP'!$Q114="WEEKLY",U65+'1-SETUP'!$V114*7,IF('1-SETUP'!$Q114="MONTHLY",EDATE(U65,'1-SETUP'!$V114),IF('1-SETUP'!$Q114="YEARLY",EDATE(U65,12*'1-SETUP'!$V114),""))))</f>
        <v/>
      </c>
      <c r="W65" s="10" t="str">
        <f>IF('1-SETUP'!$Q114="DAILY",V65+'1-SETUP'!$V114,IF('1-SETUP'!$Q114="WEEKLY",V65+'1-SETUP'!$V114*7,IF('1-SETUP'!$Q114="MONTHLY",EDATE(V65,'1-SETUP'!$V114),IF('1-SETUP'!$Q114="YEARLY",EDATE(V65,12*'1-SETUP'!$V114),""))))</f>
        <v/>
      </c>
      <c r="X65" s="10" t="str">
        <f>IF('1-SETUP'!$Q114="DAILY",W65+'1-SETUP'!$V114,IF('1-SETUP'!$Q114="WEEKLY",W65+'1-SETUP'!$V114*7,IF('1-SETUP'!$Q114="MONTHLY",EDATE(W65,'1-SETUP'!$V114),IF('1-SETUP'!$Q114="YEARLY",EDATE(W65,12*'1-SETUP'!$V114),""))))</f>
        <v/>
      </c>
      <c r="Y65" s="10" t="str">
        <f>IF('1-SETUP'!$Q114="DAILY",X65+'1-SETUP'!$V114,IF('1-SETUP'!$Q114="WEEKLY",X65+'1-SETUP'!$V114*7,IF('1-SETUP'!$Q114="MONTHLY",EDATE(X65,'1-SETUP'!$V114),IF('1-SETUP'!$Q114="YEARLY",EDATE(X65,12*'1-SETUP'!$V114),""))))</f>
        <v/>
      </c>
      <c r="Z65" s="10" t="str">
        <f>IF('1-SETUP'!$Q114="DAILY",Y65+'1-SETUP'!$V114,IF('1-SETUP'!$Q114="WEEKLY",Y65+'1-SETUP'!$V114*7,IF('1-SETUP'!$Q114="MONTHLY",EDATE(Y65,'1-SETUP'!$V114),IF('1-SETUP'!$Q114="YEARLY",EDATE(Y65,12*'1-SETUP'!$V114),""))))</f>
        <v/>
      </c>
      <c r="AA65" s="10" t="str">
        <f>IF('1-SETUP'!$Q114="DAILY",Z65+'1-SETUP'!$V114,IF('1-SETUP'!$Q114="WEEKLY",Z65+'1-SETUP'!$V114*7,IF('1-SETUP'!$Q114="MONTHLY",EDATE(Z65,'1-SETUP'!$V114),IF('1-SETUP'!$Q114="YEARLY",EDATE(Z65,12*'1-SETUP'!$V114),""))))</f>
        <v/>
      </c>
      <c r="AB65" s="10" t="str">
        <f>IF('1-SETUP'!$Q114="DAILY",AA65+'1-SETUP'!$V114,IF('1-SETUP'!$Q114="WEEKLY",AA65+'1-SETUP'!$V114*7,IF('1-SETUP'!$Q114="MONTHLY",EDATE(AA65,'1-SETUP'!$V114),IF('1-SETUP'!$Q114="YEARLY",EDATE(AA65,12*'1-SETUP'!$V114),""))))</f>
        <v/>
      </c>
      <c r="AC65" s="10" t="str">
        <f>IF('1-SETUP'!$Q114="DAILY",AB65+'1-SETUP'!$V114,IF('1-SETUP'!$Q114="WEEKLY",AB65+'1-SETUP'!$V114*7,IF('1-SETUP'!$Q114="MONTHLY",EDATE(AB65,'1-SETUP'!$V114),IF('1-SETUP'!$Q114="YEARLY",EDATE(AB65,12*'1-SETUP'!$V114),""))))</f>
        <v/>
      </c>
      <c r="AD65" s="10" t="str">
        <f>IF('1-SETUP'!$Q114="DAILY",AC65+'1-SETUP'!$V114,IF('1-SETUP'!$Q114="WEEKLY",AC65+'1-SETUP'!$V114*7,IF('1-SETUP'!$Q114="MONTHLY",EDATE(AC65,'1-SETUP'!$V114),IF('1-SETUP'!$Q114="YEARLY",EDATE(AC65,12*'1-SETUP'!$V114),""))))</f>
        <v/>
      </c>
      <c r="AE65" s="10" t="str">
        <f>IF('1-SETUP'!$Q114="DAILY",AD65+'1-SETUP'!$V114,IF('1-SETUP'!$Q114="WEEKLY",AD65+'1-SETUP'!$V114*7,IF('1-SETUP'!$Q114="MONTHLY",EDATE(AD65,'1-SETUP'!$V114),IF('1-SETUP'!$Q114="YEARLY",EDATE(AD65,12*'1-SETUP'!$V114),""))))</f>
        <v/>
      </c>
      <c r="AF65" s="10" t="str">
        <f>IF('1-SETUP'!$Q114="DAILY",AE65+'1-SETUP'!$V114,IF('1-SETUP'!$Q114="WEEKLY",AE65+'1-SETUP'!$V114*7,IF('1-SETUP'!$Q114="MONTHLY",EDATE(AE65,'1-SETUP'!$V114),IF('1-SETUP'!$Q114="YEARLY",EDATE(AE65,12*'1-SETUP'!$V114),""))))</f>
        <v/>
      </c>
      <c r="AG65" s="10" t="str">
        <f>IF('1-SETUP'!$Q114="DAILY",AF65+'1-SETUP'!$V114,IF('1-SETUP'!$Q114="WEEKLY",AF65+'1-SETUP'!$V114*7,IF('1-SETUP'!$Q114="MONTHLY",EDATE(AF65,'1-SETUP'!$V114),IF('1-SETUP'!$Q114="YEARLY",EDATE(AF65,12*'1-SETUP'!$V114),""))))</f>
        <v/>
      </c>
      <c r="AH65" s="10" t="str">
        <f>IF('1-SETUP'!$Q114="DAILY",AG65+'1-SETUP'!$V114,IF('1-SETUP'!$Q114="WEEKLY",AG65+'1-SETUP'!$V114*7,IF('1-SETUP'!$Q114="MONTHLY",EDATE(AG65,'1-SETUP'!$V114),IF('1-SETUP'!$Q114="YEARLY",EDATE(AG65,12*'1-SETUP'!$V114),""))))</f>
        <v/>
      </c>
      <c r="AI65" s="10" t="str">
        <f>IF('1-SETUP'!$Q114="DAILY",AH65+'1-SETUP'!$V114,IF('1-SETUP'!$Q114="WEEKLY",AH65+'1-SETUP'!$V114*7,IF('1-SETUP'!$Q114="MONTHLY",EDATE(AH65,'1-SETUP'!$V114),IF('1-SETUP'!$Q114="YEARLY",EDATE(AH65,12*'1-SETUP'!$V114),""))))</f>
        <v/>
      </c>
      <c r="AJ65" s="10" t="str">
        <f>IF('1-SETUP'!$Q114="DAILY",AI65+'1-SETUP'!$V114,IF('1-SETUP'!$Q114="WEEKLY",AI65+'1-SETUP'!$V114*7,IF('1-SETUP'!$Q114="MONTHLY",EDATE(AI65,'1-SETUP'!$V114),IF('1-SETUP'!$Q114="YEARLY",EDATE(AI65,12*'1-SETUP'!$V114),""))))</f>
        <v/>
      </c>
      <c r="AK65" s="10" t="str">
        <f>IF('1-SETUP'!$Q114="DAILY",AJ65+'1-SETUP'!$V114,IF('1-SETUP'!$Q114="WEEKLY",AJ65+'1-SETUP'!$V114*7,IF('1-SETUP'!$Q114="MONTHLY",EDATE(AJ65,'1-SETUP'!$V114),IF('1-SETUP'!$Q114="YEARLY",EDATE(AJ65,12*'1-SETUP'!$V114),""))))</f>
        <v/>
      </c>
      <c r="AL65" s="10" t="str">
        <f>IF('1-SETUP'!$Q114="DAILY",AK65+'1-SETUP'!$V114,IF('1-SETUP'!$Q114="WEEKLY",AK65+'1-SETUP'!$V114*7,IF('1-SETUP'!$Q114="MONTHLY",EDATE(AK65,'1-SETUP'!$V114),IF('1-SETUP'!$Q114="YEARLY",EDATE(AK65,12*'1-SETUP'!$V114),""))))</f>
        <v/>
      </c>
      <c r="AM65" s="10" t="str">
        <f>IF('1-SETUP'!$Q114="DAILY",AL65+'1-SETUP'!$V114,IF('1-SETUP'!$Q114="WEEKLY",AL65+'1-SETUP'!$V114*7,IF('1-SETUP'!$Q114="MONTHLY",EDATE(AL65,'1-SETUP'!$V114),IF('1-SETUP'!$Q114="YEARLY",EDATE(AL65,12*'1-SETUP'!$V114),""))))</f>
        <v/>
      </c>
      <c r="AN65" s="10" t="str">
        <f>IF('1-SETUP'!$Q114="DAILY",AM65+'1-SETUP'!$V114,IF('1-SETUP'!$Q114="WEEKLY",AM65+'1-SETUP'!$V114*7,IF('1-SETUP'!$Q114="MONTHLY",EDATE(AM65,'1-SETUP'!$V114),IF('1-SETUP'!$Q114="YEARLY",EDATE(AM65,12*'1-SETUP'!$V114),""))))</f>
        <v/>
      </c>
      <c r="AO65" s="10" t="str">
        <f>IF('1-SETUP'!$Q114="DAILY",AN65+'1-SETUP'!$V114,IF('1-SETUP'!$Q114="WEEKLY",AN65+'1-SETUP'!$V114*7,IF('1-SETUP'!$Q114="MONTHLY",EDATE(AN65,'1-SETUP'!$V114),IF('1-SETUP'!$Q114="YEARLY",EDATE(AN65,12*'1-SETUP'!$V114),""))))</f>
        <v/>
      </c>
      <c r="AP65" s="10" t="str">
        <f>IF('1-SETUP'!$Q114="DAILY",AO65+'1-SETUP'!$V114,IF('1-SETUP'!$Q114="WEEKLY",AO65+'1-SETUP'!$V114*7,IF('1-SETUP'!$Q114="MONTHLY",EDATE(AO65,'1-SETUP'!$V114),IF('1-SETUP'!$Q114="YEARLY",EDATE(AO65,12*'1-SETUP'!$V114),""))))</f>
        <v/>
      </c>
      <c r="AQ65" s="10" t="str">
        <f>IF('1-SETUP'!$Q114="DAILY",AP65+'1-SETUP'!$V114,IF('1-SETUP'!$Q114="WEEKLY",AP65+'1-SETUP'!$V114*7,IF('1-SETUP'!$Q114="MONTHLY",EDATE(AP65,'1-SETUP'!$V114),IF('1-SETUP'!$Q114="YEARLY",EDATE(AP65,12*'1-SETUP'!$V114),""))))</f>
        <v/>
      </c>
      <c r="AR65" s="10" t="str">
        <f>IF('1-SETUP'!$Q114="DAILY",AQ65+'1-SETUP'!$V114,IF('1-SETUP'!$Q114="WEEKLY",AQ65+'1-SETUP'!$V114*7,IF('1-SETUP'!$Q114="MONTHLY",EDATE(AQ65,'1-SETUP'!$V114),IF('1-SETUP'!$Q114="YEARLY",EDATE(AQ65,12*'1-SETUP'!$V114),""))))</f>
        <v/>
      </c>
      <c r="AS65" s="10" t="str">
        <f>IF('1-SETUP'!$Q114="DAILY",AR65+'1-SETUP'!$V114,IF('1-SETUP'!$Q114="WEEKLY",AR65+'1-SETUP'!$V114*7,IF('1-SETUP'!$Q114="MONTHLY",EDATE(AR65,'1-SETUP'!$V114),IF('1-SETUP'!$Q114="YEARLY",EDATE(AR65,12*'1-SETUP'!$V114),""))))</f>
        <v/>
      </c>
      <c r="AT65" s="10" t="str">
        <f>IF('1-SETUP'!$Q114="DAILY",AS65+'1-SETUP'!$V114,IF('1-SETUP'!$Q114="WEEKLY",AS65+'1-SETUP'!$V114*7,IF('1-SETUP'!$Q114="MONTHLY",EDATE(AS65,'1-SETUP'!$V114),IF('1-SETUP'!$Q114="YEARLY",EDATE(AS65,12*'1-SETUP'!$V114),""))))</f>
        <v/>
      </c>
      <c r="AU65" s="10" t="str">
        <f>IF('1-SETUP'!$Q114="DAILY",AT65+'1-SETUP'!$V114,IF('1-SETUP'!$Q114="WEEKLY",AT65+'1-SETUP'!$V114*7,IF('1-SETUP'!$Q114="MONTHLY",EDATE(AT65,'1-SETUP'!$V114),IF('1-SETUP'!$Q114="YEARLY",EDATE(AT65,12*'1-SETUP'!$V114),""))))</f>
        <v/>
      </c>
      <c r="AV65" s="10" t="str">
        <f>IF('1-SETUP'!$Q114="DAILY",AU65+'1-SETUP'!$V114,IF('1-SETUP'!$Q114="WEEKLY",AU65+'1-SETUP'!$V114*7,IF('1-SETUP'!$Q114="MONTHLY",EDATE(AU65,'1-SETUP'!$V114),IF('1-SETUP'!$Q114="YEARLY",EDATE(AU65,12*'1-SETUP'!$V114),""))))</f>
        <v/>
      </c>
      <c r="AW65" s="10" t="str">
        <f>IF('1-SETUP'!$Q114="DAILY",AV65+'1-SETUP'!$V114,IF('1-SETUP'!$Q114="WEEKLY",AV65+'1-SETUP'!$V114*7,IF('1-SETUP'!$Q114="MONTHLY",EDATE(AV65,'1-SETUP'!$V114),IF('1-SETUP'!$Q114="YEARLY",EDATE(AV65,12*'1-SETUP'!$V114),""))))</f>
        <v/>
      </c>
      <c r="AX65" s="10" t="str">
        <f>IF('1-SETUP'!$Q114="DAILY",AW65+'1-SETUP'!$V114,IF('1-SETUP'!$Q114="WEEKLY",AW65+'1-SETUP'!$V114*7,IF('1-SETUP'!$Q114="MONTHLY",EDATE(AW65,'1-SETUP'!$V114),IF('1-SETUP'!$Q114="YEARLY",EDATE(AW65,12*'1-SETUP'!$V114),""))))</f>
        <v/>
      </c>
      <c r="AY65" s="10" t="str">
        <f>IF('1-SETUP'!$Q114="DAILY",AX65+'1-SETUP'!$V114,IF('1-SETUP'!$Q114="WEEKLY",AX65+'1-SETUP'!$V114*7,IF('1-SETUP'!$Q114="MONTHLY",EDATE(AX65,'1-SETUP'!$V114),IF('1-SETUP'!$Q114="YEARLY",EDATE(AX65,12*'1-SETUP'!$V114),""))))</f>
        <v/>
      </c>
      <c r="AZ65" s="10" t="str">
        <f>IF('1-SETUP'!$Q114="DAILY",AY65+'1-SETUP'!$V114,IF('1-SETUP'!$Q114="WEEKLY",AY65+'1-SETUP'!$V114*7,IF('1-SETUP'!$Q114="MONTHLY",EDATE(AY65,'1-SETUP'!$V114),IF('1-SETUP'!$Q114="YEARLY",EDATE(AY65,12*'1-SETUP'!$V114),""))))</f>
        <v/>
      </c>
      <c r="BA65" s="10" t="str">
        <f>IF('1-SETUP'!$Q114="DAILY",AZ65+'1-SETUP'!$V114,IF('1-SETUP'!$Q114="WEEKLY",AZ65+'1-SETUP'!$V114*7,IF('1-SETUP'!$Q114="MONTHLY",EDATE(AZ65,'1-SETUP'!$V114),IF('1-SETUP'!$Q114="YEARLY",EDATE(AZ65,12*'1-SETUP'!$V114),""))))</f>
        <v/>
      </c>
      <c r="BB65" s="10" t="str">
        <f>IF('1-SETUP'!$Q114="DAILY",BA65+'1-SETUP'!$V114,IF('1-SETUP'!$Q114="WEEKLY",BA65+'1-SETUP'!$V114*7,IF('1-SETUP'!$Q114="MONTHLY",EDATE(BA65,'1-SETUP'!$V114),IF('1-SETUP'!$Q114="YEARLY",EDATE(BA65,12*'1-SETUP'!$V114),""))))</f>
        <v/>
      </c>
      <c r="BC65" s="10" t="str">
        <f>IF('1-SETUP'!$Q114="DAILY",BB65+'1-SETUP'!$V114,IF('1-SETUP'!$Q114="WEEKLY",BB65+'1-SETUP'!$V114*7,IF('1-SETUP'!$Q114="MONTHLY",EDATE(BB65,'1-SETUP'!$V114),IF('1-SETUP'!$Q114="YEARLY",EDATE(BB65,12*'1-SETUP'!$V114),""))))</f>
        <v/>
      </c>
      <c r="BD65" s="10" t="str">
        <f>IF('1-SETUP'!$Q114="DAILY",BC65+'1-SETUP'!$V114,IF('1-SETUP'!$Q114="WEEKLY",BC65+'1-SETUP'!$V114*7,IF('1-SETUP'!$Q114="MONTHLY",EDATE(BC65,'1-SETUP'!$V114),IF('1-SETUP'!$Q114="YEARLY",EDATE(BC65,12*'1-SETUP'!$V114),""))))</f>
        <v/>
      </c>
      <c r="BE65" s="10" t="str">
        <f>IF('1-SETUP'!$Q114="DAILY",BD65+'1-SETUP'!$V114,IF('1-SETUP'!$Q114="WEEKLY",BD65+'1-SETUP'!$V114*7,IF('1-SETUP'!$Q114="MONTHLY",EDATE(BD65,'1-SETUP'!$V114),IF('1-SETUP'!$Q114="YEARLY",EDATE(BD65,12*'1-SETUP'!$V114),""))))</f>
        <v/>
      </c>
      <c r="BF65" s="10" t="str">
        <f>IF('1-SETUP'!$Q114="DAILY",BE65+'1-SETUP'!$V114,IF('1-SETUP'!$Q114="WEEKLY",BE65+'1-SETUP'!$V114*7,IF('1-SETUP'!$Q114="MONTHLY",EDATE(BE65,'1-SETUP'!$V114),IF('1-SETUP'!$Q114="YEARLY",EDATE(BE65,12*'1-SETUP'!$V114),""))))</f>
        <v/>
      </c>
      <c r="BG65" s="10" t="str">
        <f>IF('1-SETUP'!$Q114="DAILY",BF65+'1-SETUP'!$V114,IF('1-SETUP'!$Q114="WEEKLY",BF65+'1-SETUP'!$V114*7,IF('1-SETUP'!$Q114="MONTHLY",EDATE(BF65,'1-SETUP'!$V114),IF('1-SETUP'!$Q114="YEARLY",EDATE(BF65,12*'1-SETUP'!$V114),""))))</f>
        <v/>
      </c>
      <c r="BH65" s="10" t="str">
        <f>IF('1-SETUP'!$Q114="DAILY",BG65+'1-SETUP'!$V114,IF('1-SETUP'!$Q114="WEEKLY",BG65+'1-SETUP'!$V114*7,IF('1-SETUP'!$Q114="MONTHLY",EDATE(BG65,'1-SETUP'!$V114),IF('1-SETUP'!$Q114="YEARLY",EDATE(BG65,12*'1-SETUP'!$V114),""))))</f>
        <v/>
      </c>
      <c r="BI65" s="10" t="str">
        <f>IF('1-SETUP'!$Q114="DAILY",BH65+'1-SETUP'!$V114,IF('1-SETUP'!$Q114="WEEKLY",BH65+'1-SETUP'!$V114*7,IF('1-SETUP'!$Q114="MONTHLY",EDATE(BH65,'1-SETUP'!$V114),IF('1-SETUP'!$Q114="YEARLY",EDATE(BH65,12*'1-SETUP'!$V114),""))))</f>
        <v/>
      </c>
      <c r="BJ65" s="10" t="str">
        <f>IF('1-SETUP'!$Q114="DAILY",BI65+'1-SETUP'!$V114,IF('1-SETUP'!$Q114="WEEKLY",BI65+'1-SETUP'!$V114*7,IF('1-SETUP'!$Q114="MONTHLY",EDATE(BI65,'1-SETUP'!$V114),IF('1-SETUP'!$Q114="YEARLY",EDATE(BI65,12*'1-SETUP'!$V114),""))))</f>
        <v/>
      </c>
      <c r="BK65" s="10" t="str">
        <f>IF('1-SETUP'!$Q114="DAILY",BJ65+'1-SETUP'!$V114,IF('1-SETUP'!$Q114="WEEKLY",BJ65+'1-SETUP'!$V114*7,IF('1-SETUP'!$Q114="MONTHLY",EDATE(BJ65,'1-SETUP'!$V114),IF('1-SETUP'!$Q114="YEARLY",EDATE(BJ65,12*'1-SETUP'!$V114),""))))</f>
        <v/>
      </c>
      <c r="BL65" s="10" t="str">
        <f>IF('1-SETUP'!$Q114="DAILY",BK65+'1-SETUP'!$V114,IF('1-SETUP'!$Q114="WEEKLY",BK65+'1-SETUP'!$V114*7,IF('1-SETUP'!$Q114="MONTHLY",EDATE(BK65,'1-SETUP'!$V114),IF('1-SETUP'!$Q114="YEARLY",EDATE(BK65,12*'1-SETUP'!$V114),""))))</f>
        <v/>
      </c>
      <c r="BM65" s="10" t="str">
        <f>IF('1-SETUP'!$Q114="DAILY",BL65+'1-SETUP'!$V114,IF('1-SETUP'!$Q114="WEEKLY",BL65+'1-SETUP'!$V114*7,IF('1-SETUP'!$Q114="MONTHLY",EDATE(BL65,'1-SETUP'!$V114),IF('1-SETUP'!$Q114="YEARLY",EDATE(BL65,12*'1-SETUP'!$V114),""))))</f>
        <v/>
      </c>
      <c r="BN65" s="10" t="str">
        <f>IF('1-SETUP'!$Q114="DAILY",BM65+'1-SETUP'!$V114,IF('1-SETUP'!$Q114="WEEKLY",BM65+'1-SETUP'!$V114*7,IF('1-SETUP'!$Q114="MONTHLY",EDATE(BM65,'1-SETUP'!$V114),IF('1-SETUP'!$Q114="YEARLY",EDATE(BM65,12*'1-SETUP'!$V114),""))))</f>
        <v/>
      </c>
      <c r="BO65" s="10" t="str">
        <f>IF('1-SETUP'!$Q114="DAILY",BN65+'1-SETUP'!$V114,IF('1-SETUP'!$Q114="WEEKLY",BN65+'1-SETUP'!$V114*7,IF('1-SETUP'!$Q114="MONTHLY",EDATE(BN65,'1-SETUP'!$V114),IF('1-SETUP'!$Q114="YEARLY",EDATE(BN65,12*'1-SETUP'!$V114),""))))</f>
        <v/>
      </c>
      <c r="BP65" s="10" t="str">
        <f>IF('1-SETUP'!$Q114="DAILY",BO65+'1-SETUP'!$V114,IF('1-SETUP'!$Q114="WEEKLY",BO65+'1-SETUP'!$V114*7,IF('1-SETUP'!$Q114="MONTHLY",EDATE(BO65,'1-SETUP'!$V114),IF('1-SETUP'!$Q114="YEARLY",EDATE(BO65,12*'1-SETUP'!$V114),""))))</f>
        <v/>
      </c>
      <c r="BQ65" s="10" t="str">
        <f>IF('1-SETUP'!$Q114="DAILY",BP65+'1-SETUP'!$V114,IF('1-SETUP'!$Q114="WEEKLY",BP65+'1-SETUP'!$V114*7,IF('1-SETUP'!$Q114="MONTHLY",EDATE(BP65,'1-SETUP'!$V114),IF('1-SETUP'!$Q114="YEARLY",EDATE(BP65,12*'1-SETUP'!$V114),""))))</f>
        <v/>
      </c>
      <c r="BR65" s="10" t="str">
        <f>IF('1-SETUP'!$Q114="DAILY",BQ65+'1-SETUP'!$V114,IF('1-SETUP'!$Q114="WEEKLY",BQ65+'1-SETUP'!$V114*7,IF('1-SETUP'!$Q114="MONTHLY",EDATE(BQ65,'1-SETUP'!$V114),IF('1-SETUP'!$Q114="YEARLY",EDATE(BQ65,12*'1-SETUP'!$V114),""))))</f>
        <v/>
      </c>
      <c r="BS65" s="10" t="str">
        <f>IF('1-SETUP'!$Q114="DAILY",BR65+'1-SETUP'!$V114,IF('1-SETUP'!$Q114="WEEKLY",BR65+'1-SETUP'!$V114*7,IF('1-SETUP'!$Q114="MONTHLY",EDATE(BR65,'1-SETUP'!$V114),IF('1-SETUP'!$Q114="YEARLY",EDATE(BR65,12*'1-SETUP'!$V114),""))))</f>
        <v/>
      </c>
      <c r="BT65" s="10" t="str">
        <f>IF('1-SETUP'!$Q114="DAILY",BS65+'1-SETUP'!$V114,IF('1-SETUP'!$Q114="WEEKLY",BS65+'1-SETUP'!$V114*7,IF('1-SETUP'!$Q114="MONTHLY",EDATE(BS65,'1-SETUP'!$V114),IF('1-SETUP'!$Q114="YEARLY",EDATE(BS65,12*'1-SETUP'!$V114),""))))</f>
        <v/>
      </c>
      <c r="BU65" s="10" t="str">
        <f>IF('1-SETUP'!$Q114="DAILY",BT65+'1-SETUP'!$V114,IF('1-SETUP'!$Q114="WEEKLY",BT65+'1-SETUP'!$V114*7,IF('1-SETUP'!$Q114="MONTHLY",EDATE(BT65,'1-SETUP'!$V114),IF('1-SETUP'!$Q114="YEARLY",EDATE(BT65,12*'1-SETUP'!$V114),""))))</f>
        <v/>
      </c>
      <c r="BV65" s="10" t="str">
        <f>IF('1-SETUP'!$Q114="DAILY",BU65+'1-SETUP'!$V114,IF('1-SETUP'!$Q114="WEEKLY",BU65+'1-SETUP'!$V114*7,IF('1-SETUP'!$Q114="MONTHLY",EDATE(BU65,'1-SETUP'!$V114),IF('1-SETUP'!$Q114="YEARLY",EDATE(BU65,12*'1-SETUP'!$V114),""))))</f>
        <v/>
      </c>
      <c r="BW65" s="10" t="str">
        <f>IF('1-SETUP'!$Q114="DAILY",BV65+'1-SETUP'!$V114,IF('1-SETUP'!$Q114="WEEKLY",BV65+'1-SETUP'!$V114*7,IF('1-SETUP'!$Q114="MONTHLY",EDATE(BV65,'1-SETUP'!$V114),IF('1-SETUP'!$Q114="YEARLY",EDATE(BV65,12*'1-SETUP'!$V114),""))))</f>
        <v/>
      </c>
      <c r="BX65" s="10" t="str">
        <f>IF('1-SETUP'!$Q114="DAILY",BW65+'1-SETUP'!$V114,IF('1-SETUP'!$Q114="WEEKLY",BW65+'1-SETUP'!$V114*7,IF('1-SETUP'!$Q114="MONTHLY",EDATE(BW65,'1-SETUP'!$V114),IF('1-SETUP'!$Q114="YEARLY",EDATE(BW65,12*'1-SETUP'!$V114),""))))</f>
        <v/>
      </c>
      <c r="BY65" s="10" t="str">
        <f>IF('1-SETUP'!$Q114="DAILY",BX65+'1-SETUP'!$V114,IF('1-SETUP'!$Q114="WEEKLY",BX65+'1-SETUP'!$V114*7,IF('1-SETUP'!$Q114="MONTHLY",EDATE(BX65,'1-SETUP'!$V114),IF('1-SETUP'!$Q114="YEARLY",EDATE(BX65,12*'1-SETUP'!$V114),""))))</f>
        <v/>
      </c>
      <c r="BZ65" s="10" t="str">
        <f>IF('1-SETUP'!$Q114="DAILY",BY65+'1-SETUP'!$V114,IF('1-SETUP'!$Q114="WEEKLY",BY65+'1-SETUP'!$V114*7,IF('1-SETUP'!$Q114="MONTHLY",EDATE(BY65,'1-SETUP'!$V114),IF('1-SETUP'!$Q114="YEARLY",EDATE(BY65,12*'1-SETUP'!$V114),""))))</f>
        <v/>
      </c>
      <c r="CA65" s="10" t="str">
        <f>IF('1-SETUP'!$Q114="DAILY",BZ65+'1-SETUP'!$V114,IF('1-SETUP'!$Q114="WEEKLY",BZ65+'1-SETUP'!$V114*7,IF('1-SETUP'!$Q114="MONTHLY",EDATE(BZ65,'1-SETUP'!$V114),IF('1-SETUP'!$Q114="YEARLY",EDATE(BZ65,12*'1-SETUP'!$V114),""))))</f>
        <v/>
      </c>
      <c r="CB65" s="10" t="str">
        <f>IF('1-SETUP'!$Q114="DAILY",CA65+'1-SETUP'!$V114,IF('1-SETUP'!$Q114="WEEKLY",CA65+'1-SETUP'!$V114*7,IF('1-SETUP'!$Q114="MONTHLY",EDATE(CA65,'1-SETUP'!$V114),IF('1-SETUP'!$Q114="YEARLY",EDATE(CA65,12*'1-SETUP'!$V114),""))))</f>
        <v/>
      </c>
      <c r="CC65" s="10" t="str">
        <f>IF('1-SETUP'!$Q114="DAILY",CB65+'1-SETUP'!$V114,IF('1-SETUP'!$Q114="WEEKLY",CB65+'1-SETUP'!$V114*7,IF('1-SETUP'!$Q114="MONTHLY",EDATE(CB65,'1-SETUP'!$V114),IF('1-SETUP'!$Q114="YEARLY",EDATE(CB65,12*'1-SETUP'!$V114),""))))</f>
        <v/>
      </c>
      <c r="CD65" s="10" t="str">
        <f>IF('1-SETUP'!$Q114="DAILY",CC65+'1-SETUP'!$V114,IF('1-SETUP'!$Q114="WEEKLY",CC65+'1-SETUP'!$V114*7,IF('1-SETUP'!$Q114="MONTHLY",EDATE(CC65,'1-SETUP'!$V114),IF('1-SETUP'!$Q114="YEARLY",EDATE(CC65,12*'1-SETUP'!$V114),""))))</f>
        <v/>
      </c>
      <c r="CE65" s="10" t="str">
        <f>IF('1-SETUP'!$Q114="DAILY",CD65+'1-SETUP'!$V114,IF('1-SETUP'!$Q114="WEEKLY",CD65+'1-SETUP'!$V114*7,IF('1-SETUP'!$Q114="MONTHLY",EDATE(CD65,'1-SETUP'!$V114),IF('1-SETUP'!$Q114="YEARLY",EDATE(CD65,12*'1-SETUP'!$V114),""))))</f>
        <v/>
      </c>
      <c r="CF65" s="10" t="str">
        <f>IF('1-SETUP'!$Q114="DAILY",CE65+'1-SETUP'!$V114,IF('1-SETUP'!$Q114="WEEKLY",CE65+'1-SETUP'!$V114*7,IF('1-SETUP'!$Q114="MONTHLY",EDATE(CE65,'1-SETUP'!$V114),IF('1-SETUP'!$Q114="YEARLY",EDATE(CE65,12*'1-SETUP'!$V114),""))))</f>
        <v/>
      </c>
      <c r="CG65" s="10" t="str">
        <f>IF('1-SETUP'!$Q114="DAILY",CF65+'1-SETUP'!$V114,IF('1-SETUP'!$Q114="WEEKLY",CF65+'1-SETUP'!$V114*7,IF('1-SETUP'!$Q114="MONTHLY",EDATE(CF65,'1-SETUP'!$V114),IF('1-SETUP'!$Q114="YEARLY",EDATE(CF65,12*'1-SETUP'!$V114),""))))</f>
        <v/>
      </c>
      <c r="CH65" s="10" t="str">
        <f>IF('1-SETUP'!$Q114="DAILY",CG65+'1-SETUP'!$V114,IF('1-SETUP'!$Q114="WEEKLY",CG65+'1-SETUP'!$V114*7,IF('1-SETUP'!$Q114="MONTHLY",EDATE(CG65,'1-SETUP'!$V114),IF('1-SETUP'!$Q114="YEARLY",EDATE(CG65,12*'1-SETUP'!$V114),""))))</f>
        <v/>
      </c>
      <c r="CI65" s="10" t="str">
        <f>IF('1-SETUP'!$Q114="DAILY",CH65+'1-SETUP'!$V114,IF('1-SETUP'!$Q114="WEEKLY",CH65+'1-SETUP'!$V114*7,IF('1-SETUP'!$Q114="MONTHLY",EDATE(CH65,'1-SETUP'!$V114),IF('1-SETUP'!$Q114="YEARLY",EDATE(CH65,12*'1-SETUP'!$V114),""))))</f>
        <v/>
      </c>
      <c r="CJ65" s="10" t="str">
        <f>IF('1-SETUP'!$Q114="DAILY",CI65+'1-SETUP'!$V114,IF('1-SETUP'!$Q114="WEEKLY",CI65+'1-SETUP'!$V114*7,IF('1-SETUP'!$Q114="MONTHLY",EDATE(CI65,'1-SETUP'!$V114),IF('1-SETUP'!$Q114="YEARLY",EDATE(CI65,12*'1-SETUP'!$V114),""))))</f>
        <v/>
      </c>
      <c r="CK65" s="10" t="str">
        <f>IF('1-SETUP'!$Q114="DAILY",CJ65+'1-SETUP'!$V114,IF('1-SETUP'!$Q114="WEEKLY",CJ65+'1-SETUP'!$V114*7,IF('1-SETUP'!$Q114="MONTHLY",EDATE(CJ65,'1-SETUP'!$V114),IF('1-SETUP'!$Q114="YEARLY",EDATE(CJ65,12*'1-SETUP'!$V114),""))))</f>
        <v/>
      </c>
      <c r="CL65" s="10" t="str">
        <f>IF('1-SETUP'!$Q114="DAILY",CK65+'1-SETUP'!$V114,IF('1-SETUP'!$Q114="WEEKLY",CK65+'1-SETUP'!$V114*7,IF('1-SETUP'!$Q114="MONTHLY",EDATE(CK65,'1-SETUP'!$V114),IF('1-SETUP'!$Q114="YEARLY",EDATE(CK65,12*'1-SETUP'!$V114),""))))</f>
        <v/>
      </c>
      <c r="CM65" s="10" t="str">
        <f>IF('1-SETUP'!$Q114="DAILY",CL65+'1-SETUP'!$V114,IF('1-SETUP'!$Q114="WEEKLY",CL65+'1-SETUP'!$V114*7,IF('1-SETUP'!$Q114="MONTHLY",EDATE(CL65,'1-SETUP'!$V114),IF('1-SETUP'!$Q114="YEARLY",EDATE(CL65,12*'1-SETUP'!$V114),""))))</f>
        <v/>
      </c>
      <c r="CN65" s="10" t="str">
        <f>IF('1-SETUP'!$Q114="DAILY",CM65+'1-SETUP'!$V114,IF('1-SETUP'!$Q114="WEEKLY",CM65+'1-SETUP'!$V114*7,IF('1-SETUP'!$Q114="MONTHLY",EDATE(CM65,'1-SETUP'!$V114),IF('1-SETUP'!$Q114="YEARLY",EDATE(CM65,12*'1-SETUP'!$V114),""))))</f>
        <v/>
      </c>
      <c r="CO65" s="10" t="str">
        <f>IF('1-SETUP'!$Q114="DAILY",CN65+'1-SETUP'!$V114,IF('1-SETUP'!$Q114="WEEKLY",CN65+'1-SETUP'!$V114*7,IF('1-SETUP'!$Q114="MONTHLY",EDATE(CN65,'1-SETUP'!$V114),IF('1-SETUP'!$Q114="YEARLY",EDATE(CN65,12*'1-SETUP'!$V114),""))))</f>
        <v/>
      </c>
      <c r="CP65" s="10" t="str">
        <f>IF('1-SETUP'!$Q114="DAILY",CO65+'1-SETUP'!$V114,IF('1-SETUP'!$Q114="WEEKLY",CO65+'1-SETUP'!$V114*7,IF('1-SETUP'!$Q114="MONTHLY",EDATE(CO65,'1-SETUP'!$V114),IF('1-SETUP'!$Q114="YEARLY",EDATE(CO65,12*'1-SETUP'!$V114),""))))</f>
        <v/>
      </c>
      <c r="CQ65" s="10" t="str">
        <f>IF('1-SETUP'!$Q114="DAILY",CP65+'1-SETUP'!$V114,IF('1-SETUP'!$Q114="WEEKLY",CP65+'1-SETUP'!$V114*7,IF('1-SETUP'!$Q114="MONTHLY",EDATE(CP65,'1-SETUP'!$V114),IF('1-SETUP'!$Q114="YEARLY",EDATE(CP65,12*'1-SETUP'!$V114),""))))</f>
        <v/>
      </c>
      <c r="CR65" s="10" t="str">
        <f>IF('1-SETUP'!$Q114="DAILY",CQ65+'1-SETUP'!$V114,IF('1-SETUP'!$Q114="WEEKLY",CQ65+'1-SETUP'!$V114*7,IF('1-SETUP'!$Q114="MONTHLY",EDATE(CQ65,'1-SETUP'!$V114),IF('1-SETUP'!$Q114="YEARLY",EDATE(CQ65,12*'1-SETUP'!$V114),""))))</f>
        <v/>
      </c>
      <c r="CS65" s="10" t="str">
        <f>IF('1-SETUP'!$Q114="DAILY",CR65+'1-SETUP'!$V114,IF('1-SETUP'!$Q114="WEEKLY",CR65+'1-SETUP'!$V114*7,IF('1-SETUP'!$Q114="MONTHLY",EDATE(CR65,'1-SETUP'!$V114),IF('1-SETUP'!$Q114="YEARLY",EDATE(CR65,12*'1-SETUP'!$V114),""))))</f>
        <v/>
      </c>
      <c r="CT65" s="10" t="str">
        <f>IF('1-SETUP'!$Q114="DAILY",CS65+'1-SETUP'!$V114,IF('1-SETUP'!$Q114="WEEKLY",CS65+'1-SETUP'!$V114*7,IF('1-SETUP'!$Q114="MONTHLY",EDATE(CS65,'1-SETUP'!$V114),IF('1-SETUP'!$Q114="YEARLY",EDATE(CS65,12*'1-SETUP'!$V114),""))))</f>
        <v/>
      </c>
      <c r="CU65" s="10" t="str">
        <f>IF('1-SETUP'!$Q114="DAILY",CT65+'1-SETUP'!$V114,IF('1-SETUP'!$Q114="WEEKLY",CT65+'1-SETUP'!$V114*7,IF('1-SETUP'!$Q114="MONTHLY",EDATE(CT65,'1-SETUP'!$V114),IF('1-SETUP'!$Q114="YEARLY",EDATE(CT65,12*'1-SETUP'!$V114),""))))</f>
        <v/>
      </c>
      <c r="CV65" s="10" t="str">
        <f>IF('1-SETUP'!$Q114="DAILY",CU65+'1-SETUP'!$V114,IF('1-SETUP'!$Q114="WEEKLY",CU65+'1-SETUP'!$V114*7,IF('1-SETUP'!$Q114="MONTHLY",EDATE(CU65,'1-SETUP'!$V114),IF('1-SETUP'!$Q114="YEARLY",EDATE(CU65,12*'1-SETUP'!$V114),""))))</f>
        <v/>
      </c>
      <c r="CW65" s="10" t="str">
        <f>IF('1-SETUP'!$Q114="DAILY",CV65+'1-SETUP'!$V114,IF('1-SETUP'!$Q114="WEEKLY",CV65+'1-SETUP'!$V114*7,IF('1-SETUP'!$Q114="MONTHLY",EDATE(CV65,'1-SETUP'!$V114),IF('1-SETUP'!$Q114="YEARLY",EDATE(CV65,12*'1-SETUP'!$V114),""))))</f>
        <v/>
      </c>
      <c r="CX65" s="10" t="str">
        <f>IF('1-SETUP'!$Q114="DAILY",CW65+'1-SETUP'!$V114,IF('1-SETUP'!$Q114="WEEKLY",CW65+'1-SETUP'!$V114*7,IF('1-SETUP'!$Q114="MONTHLY",EDATE(CW65,'1-SETUP'!$V114),IF('1-SETUP'!$Q114="YEARLY",EDATE(CW65,12*'1-SETUP'!$V114),""))))</f>
        <v/>
      </c>
      <c r="CY65" s="10" t="str">
        <f>IF('1-SETUP'!$Q114="DAILY",CX65+'1-SETUP'!$V114,IF('1-SETUP'!$Q114="WEEKLY",CX65+'1-SETUP'!$V114*7,IF('1-SETUP'!$Q114="MONTHLY",EDATE(CX65,'1-SETUP'!$V114),IF('1-SETUP'!$Q114="YEARLY",EDATE(CX65,12*'1-SETUP'!$V114),""))))</f>
        <v/>
      </c>
      <c r="CZ65" s="10" t="str">
        <f>IF('1-SETUP'!$Q114="DAILY",CY65+'1-SETUP'!$V114,IF('1-SETUP'!$Q114="WEEKLY",CY65+'1-SETUP'!$V114*7,IF('1-SETUP'!$Q114="MONTHLY",EDATE(CY65,'1-SETUP'!$V114),IF('1-SETUP'!$Q114="YEARLY",EDATE(CY65,12*'1-SETUP'!$V114),""))))</f>
        <v/>
      </c>
      <c r="DA65" s="10" t="str">
        <f>IF('1-SETUP'!$Q114="DAILY",CZ65+'1-SETUP'!$V114,IF('1-SETUP'!$Q114="WEEKLY",CZ65+'1-SETUP'!$V114*7,IF('1-SETUP'!$Q114="MONTHLY",EDATE(CZ65,'1-SETUP'!$V114),IF('1-SETUP'!$Q114="YEARLY",EDATE(CZ65,12*'1-SETUP'!$V114),""))))</f>
        <v/>
      </c>
      <c r="DB65" s="10" t="str">
        <f>IF('1-SETUP'!$Q114="DAILY",DA65+'1-SETUP'!$V114,IF('1-SETUP'!$Q114="WEEKLY",DA65+'1-SETUP'!$V114*7,IF('1-SETUP'!$Q114="MONTHLY",EDATE(DA65,'1-SETUP'!$V114),IF('1-SETUP'!$Q114="YEARLY",EDATE(DA65,12*'1-SETUP'!$V114),""))))</f>
        <v/>
      </c>
      <c r="DC65" s="10" t="str">
        <f>IF('1-SETUP'!$Q114="DAILY",DB65+'1-SETUP'!$V114,IF('1-SETUP'!$Q114="WEEKLY",DB65+'1-SETUP'!$V114*7,IF('1-SETUP'!$Q114="MONTHLY",EDATE(DB65,'1-SETUP'!$V114),IF('1-SETUP'!$Q114="YEARLY",EDATE(DB65,12*'1-SETUP'!$V114),""))))</f>
        <v/>
      </c>
      <c r="DD65" s="10" t="str">
        <f>IF('1-SETUP'!$Q114="DAILY",DC65+'1-SETUP'!$V114,IF('1-SETUP'!$Q114="WEEKLY",DC65+'1-SETUP'!$V114*7,IF('1-SETUP'!$Q114="MONTHLY",EDATE(DC65,'1-SETUP'!$V114),IF('1-SETUP'!$Q114="YEARLY",EDATE(DC65,12*'1-SETUP'!$V114),""))))</f>
        <v/>
      </c>
      <c r="DE65" s="10" t="str">
        <f>IF('1-SETUP'!$Q114="DAILY",DD65+'1-SETUP'!$V114,IF('1-SETUP'!$Q114="WEEKLY",DD65+'1-SETUP'!$V114*7,IF('1-SETUP'!$Q114="MONTHLY",EDATE(DD65,'1-SETUP'!$V114),IF('1-SETUP'!$Q114="YEARLY",EDATE(DD65,12*'1-SETUP'!$V114),""))))</f>
        <v/>
      </c>
      <c r="DF65" s="10" t="str">
        <f>IF('1-SETUP'!$Q114="DAILY",DE65+'1-SETUP'!$V114,IF('1-SETUP'!$Q114="WEEKLY",DE65+'1-SETUP'!$V114*7,IF('1-SETUP'!$Q114="MONTHLY",EDATE(DE65,'1-SETUP'!$V114),IF('1-SETUP'!$Q114="YEARLY",EDATE(DE65,12*'1-SETUP'!$V114),""))))</f>
        <v/>
      </c>
      <c r="DG65" s="10" t="str">
        <f>IF('1-SETUP'!$Q114="DAILY",DF65+'1-SETUP'!$V114,IF('1-SETUP'!$Q114="WEEKLY",DF65+'1-SETUP'!$V114*7,IF('1-SETUP'!$Q114="MONTHLY",EDATE(DF65,'1-SETUP'!$V114),IF('1-SETUP'!$Q114="YEARLY",EDATE(DF65,12*'1-SETUP'!$V114),""))))</f>
        <v/>
      </c>
      <c r="DH65" s="10" t="str">
        <f>IF('1-SETUP'!$Q114="DAILY",DG65+'1-SETUP'!$V114,IF('1-SETUP'!$Q114="WEEKLY",DG65+'1-SETUP'!$V114*7,IF('1-SETUP'!$Q114="MONTHLY",EDATE(DG65,'1-SETUP'!$V114),IF('1-SETUP'!$Q114="YEARLY",EDATE(DG65,12*'1-SETUP'!$V114),""))))</f>
        <v/>
      </c>
      <c r="DI65" s="10" t="str">
        <f>IF('1-SETUP'!$Q114="DAILY",DH65+'1-SETUP'!$V114,IF('1-SETUP'!$Q114="WEEKLY",DH65+'1-SETUP'!$V114*7,IF('1-SETUP'!$Q114="MONTHLY",EDATE(DH65,'1-SETUP'!$V114),IF('1-SETUP'!$Q114="YEARLY",EDATE(DH65,12*'1-SETUP'!$V114),""))))</f>
        <v/>
      </c>
      <c r="DJ65" s="10" t="str">
        <f>IF('1-SETUP'!$Q114="DAILY",DI65+'1-SETUP'!$V114,IF('1-SETUP'!$Q114="WEEKLY",DI65+'1-SETUP'!$V114*7,IF('1-SETUP'!$Q114="MONTHLY",EDATE(DI65,'1-SETUP'!$V114),IF('1-SETUP'!$Q114="YEARLY",EDATE(DI65,12*'1-SETUP'!$V114),""))))</f>
        <v/>
      </c>
      <c r="DK65" s="10" t="str">
        <f>IF('1-SETUP'!$Q114="DAILY",DJ65+'1-SETUP'!$V114,IF('1-SETUP'!$Q114="WEEKLY",DJ65+'1-SETUP'!$V114*7,IF('1-SETUP'!$Q114="MONTHLY",EDATE(DJ65,'1-SETUP'!$V114),IF('1-SETUP'!$Q114="YEARLY",EDATE(DJ65,12*'1-SETUP'!$V114),""))))</f>
        <v/>
      </c>
      <c r="DL65" s="10" t="str">
        <f>IF('1-SETUP'!$Q114="DAILY",DK65+'1-SETUP'!$V114,IF('1-SETUP'!$Q114="WEEKLY",DK65+'1-SETUP'!$V114*7,IF('1-SETUP'!$Q114="MONTHLY",EDATE(DK65,'1-SETUP'!$V114),IF('1-SETUP'!$Q114="YEARLY",EDATE(DK65,12*'1-SETUP'!$V114),""))))</f>
        <v/>
      </c>
      <c r="DM65" s="10" t="str">
        <f>IF('1-SETUP'!$Q114="DAILY",DL65+'1-SETUP'!$V114,IF('1-SETUP'!$Q114="WEEKLY",DL65+'1-SETUP'!$V114*7,IF('1-SETUP'!$Q114="MONTHLY",EDATE(DL65,'1-SETUP'!$V114),IF('1-SETUP'!$Q114="YEARLY",EDATE(DL65,12*'1-SETUP'!$V114),""))))</f>
        <v/>
      </c>
      <c r="DN65" s="10" t="str">
        <f>IF('1-SETUP'!$Q114="DAILY",DM65+'1-SETUP'!$V114,IF('1-SETUP'!$Q114="WEEKLY",DM65+'1-SETUP'!$V114*7,IF('1-SETUP'!$Q114="MONTHLY",EDATE(DM65,'1-SETUP'!$V114),IF('1-SETUP'!$Q114="YEARLY",EDATE(DM65,12*'1-SETUP'!$V114),""))))</f>
        <v/>
      </c>
      <c r="DO65" s="10" t="str">
        <f>IF('1-SETUP'!$Q114="DAILY",DN65+'1-SETUP'!$V114,IF('1-SETUP'!$Q114="WEEKLY",DN65+'1-SETUP'!$V114*7,IF('1-SETUP'!$Q114="MONTHLY",EDATE(DN65,'1-SETUP'!$V114),IF('1-SETUP'!$Q114="YEARLY",EDATE(DN65,12*'1-SETUP'!$V114),""))))</f>
        <v/>
      </c>
      <c r="DP65" s="10" t="str">
        <f>IF('1-SETUP'!$Q114="DAILY",DO65+'1-SETUP'!$V114,IF('1-SETUP'!$Q114="WEEKLY",DO65+'1-SETUP'!$V114*7,IF('1-SETUP'!$Q114="MONTHLY",EDATE(DO65,'1-SETUP'!$V114),IF('1-SETUP'!$Q114="YEARLY",EDATE(DO65,12*'1-SETUP'!$V114),""))))</f>
        <v/>
      </c>
      <c r="DQ65" s="10" t="str">
        <f>IF('1-SETUP'!$Q114="DAILY",DP65+'1-SETUP'!$V114,IF('1-SETUP'!$Q114="WEEKLY",DP65+'1-SETUP'!$V114*7,IF('1-SETUP'!$Q114="MONTHLY",EDATE(DP65,'1-SETUP'!$V114),IF('1-SETUP'!$Q114="YEARLY",EDATE(DP65,12*'1-SETUP'!$V114),""))))</f>
        <v/>
      </c>
      <c r="DR65" s="10" t="str">
        <f>IF('1-SETUP'!$Q114="DAILY",DQ65+'1-SETUP'!$V114,IF('1-SETUP'!$Q114="WEEKLY",DQ65+'1-SETUP'!$V114*7,IF('1-SETUP'!$Q114="MONTHLY",EDATE(DQ65,'1-SETUP'!$V114),IF('1-SETUP'!$Q114="YEARLY",EDATE(DQ65,12*'1-SETUP'!$V114),""))))</f>
        <v/>
      </c>
      <c r="DS65" s="10" t="str">
        <f>IF('1-SETUP'!$Q114="DAILY",DR65+'1-SETUP'!$V114,IF('1-SETUP'!$Q114="WEEKLY",DR65+'1-SETUP'!$V114*7,IF('1-SETUP'!$Q114="MONTHLY",EDATE(DR65,'1-SETUP'!$V114),IF('1-SETUP'!$Q114="YEARLY",EDATE(DR65,12*'1-SETUP'!$V114),""))))</f>
        <v/>
      </c>
      <c r="DT65" s="10" t="str">
        <f>IF('1-SETUP'!$Q114="DAILY",DS65+'1-SETUP'!$V114,IF('1-SETUP'!$Q114="WEEKLY",DS65+'1-SETUP'!$V114*7,IF('1-SETUP'!$Q114="MONTHLY",EDATE(DS65,'1-SETUP'!$V114),IF('1-SETUP'!$Q114="YEARLY",EDATE(DS65,12*'1-SETUP'!$V114),""))))</f>
        <v/>
      </c>
      <c r="DU65" s="10" t="str">
        <f>IF('1-SETUP'!$Q114="DAILY",DT65+'1-SETUP'!$V114,IF('1-SETUP'!$Q114="WEEKLY",DT65+'1-SETUP'!$V114*7,IF('1-SETUP'!$Q114="MONTHLY",EDATE(DT65,'1-SETUP'!$V114),IF('1-SETUP'!$Q114="YEARLY",EDATE(DT65,12*'1-SETUP'!$V114),""))))</f>
        <v/>
      </c>
      <c r="DV65" s="10" t="str">
        <f>IF('1-SETUP'!$Q114="DAILY",DU65+'1-SETUP'!$V114,IF('1-SETUP'!$Q114="WEEKLY",DU65+'1-SETUP'!$V114*7,IF('1-SETUP'!$Q114="MONTHLY",EDATE(DU65,'1-SETUP'!$V114),IF('1-SETUP'!$Q114="YEARLY",EDATE(DU65,12*'1-SETUP'!$V114),""))))</f>
        <v/>
      </c>
      <c r="DW65" s="10" t="str">
        <f>IF('1-SETUP'!$Q114="DAILY",DV65+'1-SETUP'!$V114,IF('1-SETUP'!$Q114="WEEKLY",DV65+'1-SETUP'!$V114*7,IF('1-SETUP'!$Q114="MONTHLY",EDATE(DV65,'1-SETUP'!$V114),IF('1-SETUP'!$Q114="YEARLY",EDATE(DV65,12*'1-SETUP'!$V114),""))))</f>
        <v/>
      </c>
      <c r="DX65" s="10" t="str">
        <f>IF('1-SETUP'!$Q114="DAILY",DW65+'1-SETUP'!$V114,IF('1-SETUP'!$Q114="WEEKLY",DW65+'1-SETUP'!$V114*7,IF('1-SETUP'!$Q114="MONTHLY",EDATE(DW65,'1-SETUP'!$V114),IF('1-SETUP'!$Q114="YEARLY",EDATE(DW65,12*'1-SETUP'!$V114),""))))</f>
        <v/>
      </c>
      <c r="DY65" s="10" t="str">
        <f>IF('1-SETUP'!$Q114="DAILY",DX65+'1-SETUP'!$V114,IF('1-SETUP'!$Q114="WEEKLY",DX65+'1-SETUP'!$V114*7,IF('1-SETUP'!$Q114="MONTHLY",EDATE(DX65,'1-SETUP'!$V114),IF('1-SETUP'!$Q114="YEARLY",EDATE(DX65,12*'1-SETUP'!$V114),""))))</f>
        <v/>
      </c>
      <c r="DZ65" s="10" t="str">
        <f>IF('1-SETUP'!$Q114="DAILY",DY65+'1-SETUP'!$V114,IF('1-SETUP'!$Q114="WEEKLY",DY65+'1-SETUP'!$V114*7,IF('1-SETUP'!$Q114="MONTHLY",EDATE(DY65,'1-SETUP'!$V114),IF('1-SETUP'!$Q114="YEARLY",EDATE(DY65,12*'1-SETUP'!$V114),""))))</f>
        <v/>
      </c>
      <c r="EA65" s="10" t="str">
        <f>IF('1-SETUP'!$Q114="DAILY",DZ65+'1-SETUP'!$V114,IF('1-SETUP'!$Q114="WEEKLY",DZ65+'1-SETUP'!$V114*7,IF('1-SETUP'!$Q114="MONTHLY",EDATE(DZ65,'1-SETUP'!$V114),IF('1-SETUP'!$Q114="YEARLY",EDATE(DZ65,12*'1-SETUP'!$V114),""))))</f>
        <v/>
      </c>
      <c r="EB65" s="10" t="str">
        <f>IF('1-SETUP'!$Q114="DAILY",EA65+'1-SETUP'!$V114,IF('1-SETUP'!$Q114="WEEKLY",EA65+'1-SETUP'!$V114*7,IF('1-SETUP'!$Q114="MONTHLY",EDATE(EA65,'1-SETUP'!$V114),IF('1-SETUP'!$Q114="YEARLY",EDATE(EA65,12*'1-SETUP'!$V114),""))))</f>
        <v/>
      </c>
      <c r="EC65" s="10" t="str">
        <f>IF('1-SETUP'!$Q114="DAILY",EB65+'1-SETUP'!$V114,IF('1-SETUP'!$Q114="WEEKLY",EB65+'1-SETUP'!$V114*7,IF('1-SETUP'!$Q114="MONTHLY",EDATE(EB65,'1-SETUP'!$V114),IF('1-SETUP'!$Q114="YEARLY",EDATE(EB65,12*'1-SETUP'!$V114),""))))</f>
        <v/>
      </c>
      <c r="ED65" s="10" t="str">
        <f>IF('1-SETUP'!$Q114="DAILY",EC65+'1-SETUP'!$V114,IF('1-SETUP'!$Q114="WEEKLY",EC65+'1-SETUP'!$V114*7,IF('1-SETUP'!$Q114="MONTHLY",EDATE(EC65,'1-SETUP'!$V114),IF('1-SETUP'!$Q114="YEARLY",EDATE(EC65,12*'1-SETUP'!$V114),""))))</f>
        <v/>
      </c>
      <c r="EE65" s="10" t="str">
        <f>IF('1-SETUP'!$Q114="DAILY",ED65+'1-SETUP'!$V114,IF('1-SETUP'!$Q114="WEEKLY",ED65+'1-SETUP'!$V114*7,IF('1-SETUP'!$Q114="MONTHLY",EDATE(ED65,'1-SETUP'!$V114),IF('1-SETUP'!$Q114="YEARLY",EDATE(ED65,12*'1-SETUP'!$V114),""))))</f>
        <v/>
      </c>
      <c r="EF65" s="10" t="str">
        <f>IF('1-SETUP'!$Q114="DAILY",EE65+'1-SETUP'!$V114,IF('1-SETUP'!$Q114="WEEKLY",EE65+'1-SETUP'!$V114*7,IF('1-SETUP'!$Q114="MONTHLY",EDATE(EE65,'1-SETUP'!$V114),IF('1-SETUP'!$Q114="YEARLY",EDATE(EE65,12*'1-SETUP'!$V114),""))))</f>
        <v/>
      </c>
      <c r="EG65" s="10" t="str">
        <f>IF('1-SETUP'!$Q114="DAILY",EF65+'1-SETUP'!$V114,IF('1-SETUP'!$Q114="WEEKLY",EF65+'1-SETUP'!$V114*7,IF('1-SETUP'!$Q114="MONTHLY",EDATE(EF65,'1-SETUP'!$V114),IF('1-SETUP'!$Q114="YEARLY",EDATE(EF65,12*'1-SETUP'!$V114),""))))</f>
        <v/>
      </c>
      <c r="EH65" s="10" t="str">
        <f>IF('1-SETUP'!$Q114="DAILY",EG65+'1-SETUP'!$V114,IF('1-SETUP'!$Q114="WEEKLY",EG65+'1-SETUP'!$V114*7,IF('1-SETUP'!$Q114="MONTHLY",EDATE(EG65,'1-SETUP'!$V114),IF('1-SETUP'!$Q114="YEARLY",EDATE(EG65,12*'1-SETUP'!$V114),""))))</f>
        <v/>
      </c>
      <c r="EI65" s="10" t="str">
        <f>IF('1-SETUP'!$Q114="DAILY",EH65+'1-SETUP'!$V114,IF('1-SETUP'!$Q114="WEEKLY",EH65+'1-SETUP'!$V114*7,IF('1-SETUP'!$Q114="MONTHLY",EDATE(EH65,'1-SETUP'!$V114),IF('1-SETUP'!$Q114="YEARLY",EDATE(EH65,12*'1-SETUP'!$V114),""))))</f>
        <v/>
      </c>
      <c r="EJ65" s="10" t="str">
        <f>IF('1-SETUP'!$Q114="DAILY",EI65+'1-SETUP'!$V114,IF('1-SETUP'!$Q114="WEEKLY",EI65+'1-SETUP'!$V114*7,IF('1-SETUP'!$Q114="MONTHLY",EDATE(EI65,'1-SETUP'!$V114),IF('1-SETUP'!$Q114="YEARLY",EDATE(EI65,12*'1-SETUP'!$V114),""))))</f>
        <v/>
      </c>
      <c r="EK65" s="10" t="str">
        <f>IF('1-SETUP'!$Q114="DAILY",EJ65+'1-SETUP'!$V114,IF('1-SETUP'!$Q114="WEEKLY",EJ65+'1-SETUP'!$V114*7,IF('1-SETUP'!$Q114="MONTHLY",EDATE(EJ65,'1-SETUP'!$V114),IF('1-SETUP'!$Q114="YEARLY",EDATE(EJ65,12*'1-SETUP'!$V114),""))))</f>
        <v/>
      </c>
      <c r="EL65" s="10" t="str">
        <f>IF('1-SETUP'!$Q114="DAILY",EK65+'1-SETUP'!$V114,IF('1-SETUP'!$Q114="WEEKLY",EK65+'1-SETUP'!$V114*7,IF('1-SETUP'!$Q114="MONTHLY",EDATE(EK65,'1-SETUP'!$V114),IF('1-SETUP'!$Q114="YEARLY",EDATE(EK65,12*'1-SETUP'!$V114),""))))</f>
        <v/>
      </c>
      <c r="EM65" s="10" t="str">
        <f>IF('1-SETUP'!$Q114="DAILY",EL65+'1-SETUP'!$V114,IF('1-SETUP'!$Q114="WEEKLY",EL65+'1-SETUP'!$V114*7,IF('1-SETUP'!$Q114="MONTHLY",EDATE(EL65,'1-SETUP'!$V114),IF('1-SETUP'!$Q114="YEARLY",EDATE(EL65,12*'1-SETUP'!$V114),""))))</f>
        <v/>
      </c>
      <c r="EN65" s="10" t="str">
        <f>IF('1-SETUP'!$Q114="DAILY",EM65+'1-SETUP'!$V114,IF('1-SETUP'!$Q114="WEEKLY",EM65+'1-SETUP'!$V114*7,IF('1-SETUP'!$Q114="MONTHLY",EDATE(EM65,'1-SETUP'!$V114),IF('1-SETUP'!$Q114="YEARLY",EDATE(EM65,12*'1-SETUP'!$V114),""))))</f>
        <v/>
      </c>
      <c r="EO65" s="10" t="str">
        <f>IF('1-SETUP'!$Q114="DAILY",EN65+'1-SETUP'!$V114,IF('1-SETUP'!$Q114="WEEKLY",EN65+'1-SETUP'!$V114*7,IF('1-SETUP'!$Q114="MONTHLY",EDATE(EN65,'1-SETUP'!$V114),IF('1-SETUP'!$Q114="YEARLY",EDATE(EN65,12*'1-SETUP'!$V114),""))))</f>
        <v/>
      </c>
      <c r="EP65" s="10" t="str">
        <f>IF('1-SETUP'!$Q114="DAILY",EO65+'1-SETUP'!$V114,IF('1-SETUP'!$Q114="WEEKLY",EO65+'1-SETUP'!$V114*7,IF('1-SETUP'!$Q114="MONTHLY",EDATE(EO65,'1-SETUP'!$V114),IF('1-SETUP'!$Q114="YEARLY",EDATE(EO65,12*'1-SETUP'!$V114),""))))</f>
        <v/>
      </c>
      <c r="EQ65" s="10" t="str">
        <f>IF('1-SETUP'!$Q114="DAILY",EP65+'1-SETUP'!$V114,IF('1-SETUP'!$Q114="WEEKLY",EP65+'1-SETUP'!$V114*7,IF('1-SETUP'!$Q114="MONTHLY",EDATE(EP65,'1-SETUP'!$V114),IF('1-SETUP'!$Q114="YEARLY",EDATE(EP65,12*'1-SETUP'!$V114),""))))</f>
        <v/>
      </c>
      <c r="ER65" s="10" t="str">
        <f>IF('1-SETUP'!$Q114="DAILY",EQ65+'1-SETUP'!$V114,IF('1-SETUP'!$Q114="WEEKLY",EQ65+'1-SETUP'!$V114*7,IF('1-SETUP'!$Q114="MONTHLY",EDATE(EQ65,'1-SETUP'!$V114),IF('1-SETUP'!$Q114="YEARLY",EDATE(EQ65,12*'1-SETUP'!$V114),""))))</f>
        <v/>
      </c>
      <c r="ES65" s="10" t="str">
        <f>IF('1-SETUP'!$Q114="DAILY",ER65+'1-SETUP'!$V114,IF('1-SETUP'!$Q114="WEEKLY",ER65+'1-SETUP'!$V114*7,IF('1-SETUP'!$Q114="MONTHLY",EDATE(ER65,'1-SETUP'!$V114),IF('1-SETUP'!$Q114="YEARLY",EDATE(ER65,12*'1-SETUP'!$V114),""))))</f>
        <v/>
      </c>
      <c r="ET65" s="10" t="str">
        <f>IF('1-SETUP'!$Q114="DAILY",ES65+'1-SETUP'!$V114,IF('1-SETUP'!$Q114="WEEKLY",ES65+'1-SETUP'!$V114*7,IF('1-SETUP'!$Q114="MONTHLY",EDATE(ES65,'1-SETUP'!$V114),IF('1-SETUP'!$Q114="YEARLY",EDATE(ES65,12*'1-SETUP'!$V114),""))))</f>
        <v/>
      </c>
      <c r="EU65" s="10" t="str">
        <f>IF('1-SETUP'!$Q114="DAILY",ET65+'1-SETUP'!$V114,IF('1-SETUP'!$Q114="WEEKLY",ET65+'1-SETUP'!$V114*7,IF('1-SETUP'!$Q114="MONTHLY",EDATE(ET65,'1-SETUP'!$V114),IF('1-SETUP'!$Q114="YEARLY",EDATE(ET65,12*'1-SETUP'!$V114),""))))</f>
        <v/>
      </c>
      <c r="EV65" s="10" t="str">
        <f>IF('1-SETUP'!$Q114="DAILY",EU65+'1-SETUP'!$V114,IF('1-SETUP'!$Q114="WEEKLY",EU65+'1-SETUP'!$V114*7,IF('1-SETUP'!$Q114="MONTHLY",EDATE(EU65,'1-SETUP'!$V114),IF('1-SETUP'!$Q114="YEARLY",EDATE(EU65,12*'1-SETUP'!$V114),""))))</f>
        <v/>
      </c>
      <c r="EW65" s="10" t="str">
        <f>IF('1-SETUP'!$Q114="DAILY",EV65+'1-SETUP'!$V114,IF('1-SETUP'!$Q114="WEEKLY",EV65+'1-SETUP'!$V114*7,IF('1-SETUP'!$Q114="MONTHLY",EDATE(EV65,'1-SETUP'!$V114),IF('1-SETUP'!$Q114="YEARLY",EDATE(EV65,12*'1-SETUP'!$V114),""))))</f>
        <v/>
      </c>
      <c r="EX65" s="10" t="str">
        <f>IF('1-SETUP'!$Q114="DAILY",EW65+'1-SETUP'!$V114,IF('1-SETUP'!$Q114="WEEKLY",EW65+'1-SETUP'!$V114*7,IF('1-SETUP'!$Q114="MONTHLY",EDATE(EW65,'1-SETUP'!$V114),IF('1-SETUP'!$Q114="YEARLY",EDATE(EW65,12*'1-SETUP'!$V114),""))))</f>
        <v/>
      </c>
      <c r="EY65" s="10" t="str">
        <f>IF('1-SETUP'!$Q114="DAILY",EX65+'1-SETUP'!$V114,IF('1-SETUP'!$Q114="WEEKLY",EX65+'1-SETUP'!$V114*7,IF('1-SETUP'!$Q114="MONTHLY",EDATE(EX65,'1-SETUP'!$V114),IF('1-SETUP'!$Q114="YEARLY",EDATE(EX65,12*'1-SETUP'!$V114),""))))</f>
        <v/>
      </c>
      <c r="EZ65" s="10" t="str">
        <f>IF('1-SETUP'!$Q114="DAILY",EY65+'1-SETUP'!$V114,IF('1-SETUP'!$Q114="WEEKLY",EY65+'1-SETUP'!$V114*7,IF('1-SETUP'!$Q114="MONTHLY",EDATE(EY65,'1-SETUP'!$V114),IF('1-SETUP'!$Q114="YEARLY",EDATE(EY65,12*'1-SETUP'!$V114),""))))</f>
        <v/>
      </c>
      <c r="FA65" s="10" t="str">
        <f>IF('1-SETUP'!$Q114="DAILY",EZ65+'1-SETUP'!$V114,IF('1-SETUP'!$Q114="WEEKLY",EZ65+'1-SETUP'!$V114*7,IF('1-SETUP'!$Q114="MONTHLY",EDATE(EZ65,'1-SETUP'!$V114),IF('1-SETUP'!$Q114="YEARLY",EDATE(EZ65,12*'1-SETUP'!$V114),""))))</f>
        <v/>
      </c>
      <c r="FB65" s="10" t="str">
        <f>IF('1-SETUP'!$Q114="DAILY",FA65+'1-SETUP'!$V114,IF('1-SETUP'!$Q114="WEEKLY",FA65+'1-SETUP'!$V114*7,IF('1-SETUP'!$Q114="MONTHLY",EDATE(FA65,'1-SETUP'!$V114),IF('1-SETUP'!$Q114="YEARLY",EDATE(FA65,12*'1-SETUP'!$V114),""))))</f>
        <v/>
      </c>
      <c r="FC65" s="10" t="str">
        <f>IF('1-SETUP'!$Q114="DAILY",FB65+'1-SETUP'!$V114,IF('1-SETUP'!$Q114="WEEKLY",FB65+'1-SETUP'!$V114*7,IF('1-SETUP'!$Q114="MONTHLY",EDATE(FB65,'1-SETUP'!$V114),IF('1-SETUP'!$Q114="YEARLY",EDATE(FB65,12*'1-SETUP'!$V114),""))))</f>
        <v/>
      </c>
      <c r="FD65" s="10" t="str">
        <f>IF('1-SETUP'!$Q114="DAILY",FC65+'1-SETUP'!$V114,IF('1-SETUP'!$Q114="WEEKLY",FC65+'1-SETUP'!$V114*7,IF('1-SETUP'!$Q114="MONTHLY",EDATE(FC65,'1-SETUP'!$V114),IF('1-SETUP'!$Q114="YEARLY",EDATE(FC65,12*'1-SETUP'!$V114),""))))</f>
        <v/>
      </c>
      <c r="FE65" s="10" t="str">
        <f>IF('1-SETUP'!$Q114="DAILY",FD65+'1-SETUP'!$V114,IF('1-SETUP'!$Q114="WEEKLY",FD65+'1-SETUP'!$V114*7,IF('1-SETUP'!$Q114="MONTHLY",EDATE(FD65,'1-SETUP'!$V114),IF('1-SETUP'!$Q114="YEARLY",EDATE(FD65,12*'1-SETUP'!$V114),""))))</f>
        <v/>
      </c>
      <c r="FF65" s="10" t="str">
        <f>IF('1-SETUP'!$Q114="DAILY",FE65+'1-SETUP'!$V114,IF('1-SETUP'!$Q114="WEEKLY",FE65+'1-SETUP'!$V114*7,IF('1-SETUP'!$Q114="MONTHLY",EDATE(FE65,'1-SETUP'!$V114),IF('1-SETUP'!$Q114="YEARLY",EDATE(FE65,12*'1-SETUP'!$V114),""))))</f>
        <v/>
      </c>
      <c r="FG65" s="10" t="str">
        <f>IF('1-SETUP'!$Q114="DAILY",FF65+'1-SETUP'!$V114,IF('1-SETUP'!$Q114="WEEKLY",FF65+'1-SETUP'!$V114*7,IF('1-SETUP'!$Q114="MONTHLY",EDATE(FF65,'1-SETUP'!$V114),IF('1-SETUP'!$Q114="YEARLY",EDATE(FF65,12*'1-SETUP'!$V114),""))))</f>
        <v/>
      </c>
      <c r="FH65" s="10" t="str">
        <f>IF('1-SETUP'!$Q114="DAILY",FG65+'1-SETUP'!$V114,IF('1-SETUP'!$Q114="WEEKLY",FG65+'1-SETUP'!$V114*7,IF('1-SETUP'!$Q114="MONTHLY",EDATE(FG65,'1-SETUP'!$V114),IF('1-SETUP'!$Q114="YEARLY",EDATE(FG65,12*'1-SETUP'!$V114),""))))</f>
        <v/>
      </c>
      <c r="FI65" s="10" t="str">
        <f>IF('1-SETUP'!$Q114="DAILY",FH65+'1-SETUP'!$V114,IF('1-SETUP'!$Q114="WEEKLY",FH65+'1-SETUP'!$V114*7,IF('1-SETUP'!$Q114="MONTHLY",EDATE(FH65,'1-SETUP'!$V114),IF('1-SETUP'!$Q114="YEARLY",EDATE(FH65,12*'1-SETUP'!$V114),""))))</f>
        <v/>
      </c>
      <c r="FJ65" s="10" t="str">
        <f>IF('1-SETUP'!$Q114="DAILY",FI65+'1-SETUP'!$V114,IF('1-SETUP'!$Q114="WEEKLY",FI65+'1-SETUP'!$V114*7,IF('1-SETUP'!$Q114="MONTHLY",EDATE(FI65,'1-SETUP'!$V114),IF('1-SETUP'!$Q114="YEARLY",EDATE(FI65,12*'1-SETUP'!$V114),""))))</f>
        <v/>
      </c>
      <c r="FK65" s="10" t="str">
        <f>IF('1-SETUP'!$Q114="DAILY",FJ65+'1-SETUP'!$V114,IF('1-SETUP'!$Q114="WEEKLY",FJ65+'1-SETUP'!$V114*7,IF('1-SETUP'!$Q114="MONTHLY",EDATE(FJ65,'1-SETUP'!$V114),IF('1-SETUP'!$Q114="YEARLY",EDATE(FJ65,12*'1-SETUP'!$V114),""))))</f>
        <v/>
      </c>
      <c r="FL65" s="10" t="str">
        <f>IF('1-SETUP'!$Q114="DAILY",FK65+'1-SETUP'!$V114,IF('1-SETUP'!$Q114="WEEKLY",FK65+'1-SETUP'!$V114*7,IF('1-SETUP'!$Q114="MONTHLY",EDATE(FK65,'1-SETUP'!$V114),IF('1-SETUP'!$Q114="YEARLY",EDATE(FK65,12*'1-SETUP'!$V114),""))))</f>
        <v/>
      </c>
      <c r="FM65" s="10" t="str">
        <f>IF('1-SETUP'!$Q114="DAILY",FL65+'1-SETUP'!$V114,IF('1-SETUP'!$Q114="WEEKLY",FL65+'1-SETUP'!$V114*7,IF('1-SETUP'!$Q114="MONTHLY",EDATE(FL65,'1-SETUP'!$V114),IF('1-SETUP'!$Q114="YEARLY",EDATE(FL65,12*'1-SETUP'!$V114),""))))</f>
        <v/>
      </c>
      <c r="FN65" s="10" t="str">
        <f>IF('1-SETUP'!$Q114="DAILY",FM65+'1-SETUP'!$V114,IF('1-SETUP'!$Q114="WEEKLY",FM65+'1-SETUP'!$V114*7,IF('1-SETUP'!$Q114="MONTHLY",EDATE(FM65,'1-SETUP'!$V114),IF('1-SETUP'!$Q114="YEARLY",EDATE(FM65,12*'1-SETUP'!$V114),""))))</f>
        <v/>
      </c>
      <c r="FO65" s="10" t="str">
        <f>IF('1-SETUP'!$Q114="DAILY",FN65+'1-SETUP'!$V114,IF('1-SETUP'!$Q114="WEEKLY",FN65+'1-SETUP'!$V114*7,IF('1-SETUP'!$Q114="MONTHLY",EDATE(FN65,'1-SETUP'!$V114),IF('1-SETUP'!$Q114="YEARLY",EDATE(FN65,12*'1-SETUP'!$V114),""))))</f>
        <v/>
      </c>
      <c r="FP65" s="10" t="str">
        <f>IF('1-SETUP'!$Q114="DAILY",FO65+'1-SETUP'!$V114,IF('1-SETUP'!$Q114="WEEKLY",FO65+'1-SETUP'!$V114*7,IF('1-SETUP'!$Q114="MONTHLY",EDATE(FO65,'1-SETUP'!$V114),IF('1-SETUP'!$Q114="YEARLY",EDATE(FO65,12*'1-SETUP'!$V114),""))))</f>
        <v/>
      </c>
      <c r="FQ65" s="10" t="str">
        <f>IF('1-SETUP'!$Q114="DAILY",FP65+'1-SETUP'!$V114,IF('1-SETUP'!$Q114="WEEKLY",FP65+'1-SETUP'!$V114*7,IF('1-SETUP'!$Q114="MONTHLY",EDATE(FP65,'1-SETUP'!$V114),IF('1-SETUP'!$Q114="YEARLY",EDATE(FP65,12*'1-SETUP'!$V114),""))))</f>
        <v/>
      </c>
      <c r="FR65" s="10" t="str">
        <f>IF('1-SETUP'!$Q114="DAILY",FQ65+'1-SETUP'!$V114,IF('1-SETUP'!$Q114="WEEKLY",FQ65+'1-SETUP'!$V114*7,IF('1-SETUP'!$Q114="MONTHLY",EDATE(FQ65,'1-SETUP'!$V114),IF('1-SETUP'!$Q114="YEARLY",EDATE(FQ65,12*'1-SETUP'!$V114),""))))</f>
        <v/>
      </c>
      <c r="FS65" s="10" t="str">
        <f>IF('1-SETUP'!$Q114="DAILY",FR65+'1-SETUP'!$V114,IF('1-SETUP'!$Q114="WEEKLY",FR65+'1-SETUP'!$V114*7,IF('1-SETUP'!$Q114="MONTHLY",EDATE(FR65,'1-SETUP'!$V114),IF('1-SETUP'!$Q114="YEARLY",EDATE(FR65,12*'1-SETUP'!$V114),""))))</f>
        <v/>
      </c>
      <c r="FT65" s="10" t="str">
        <f>IF('1-SETUP'!$Q114="DAILY",FS65+'1-SETUP'!$V114,IF('1-SETUP'!$Q114="WEEKLY",FS65+'1-SETUP'!$V114*7,IF('1-SETUP'!$Q114="MONTHLY",EDATE(FS65,'1-SETUP'!$V114),IF('1-SETUP'!$Q114="YEARLY",EDATE(FS65,12*'1-SETUP'!$V114),""))))</f>
        <v/>
      </c>
      <c r="FU65" s="10" t="str">
        <f>IF('1-SETUP'!$Q114="DAILY",FT65+'1-SETUP'!$V114,IF('1-SETUP'!$Q114="WEEKLY",FT65+'1-SETUP'!$V114*7,IF('1-SETUP'!$Q114="MONTHLY",EDATE(FT65,'1-SETUP'!$V114),IF('1-SETUP'!$Q114="YEARLY",EDATE(FT65,12*'1-SETUP'!$V114),""))))</f>
        <v/>
      </c>
      <c r="FV65" s="10" t="str">
        <f>IF('1-SETUP'!$Q114="DAILY",FU65+'1-SETUP'!$V114,IF('1-SETUP'!$Q114="WEEKLY",FU65+'1-SETUP'!$V114*7,IF('1-SETUP'!$Q114="MONTHLY",EDATE(FU65,'1-SETUP'!$V114),IF('1-SETUP'!$Q114="YEARLY",EDATE(FU65,12*'1-SETUP'!$V114),""))))</f>
        <v/>
      </c>
      <c r="FW65" s="10" t="str">
        <f>IF('1-SETUP'!$Q114="DAILY",FV65+'1-SETUP'!$V114,IF('1-SETUP'!$Q114="WEEKLY",FV65+'1-SETUP'!$V114*7,IF('1-SETUP'!$Q114="MONTHLY",EDATE(FV65,'1-SETUP'!$V114),IF('1-SETUP'!$Q114="YEARLY",EDATE(FV65,12*'1-SETUP'!$V114),""))))</f>
        <v/>
      </c>
      <c r="FX65" s="10" t="str">
        <f>IF('1-SETUP'!$Q114="DAILY",FW65+'1-SETUP'!$V114,IF('1-SETUP'!$Q114="WEEKLY",FW65+'1-SETUP'!$V114*7,IF('1-SETUP'!$Q114="MONTHLY",EDATE(FW65,'1-SETUP'!$V114),IF('1-SETUP'!$Q114="YEARLY",EDATE(FW65,12*'1-SETUP'!$V114),""))))</f>
        <v/>
      </c>
      <c r="FY65" s="10" t="str">
        <f>IF('1-SETUP'!$Q114="DAILY",FX65+'1-SETUP'!$V114,IF('1-SETUP'!$Q114="WEEKLY",FX65+'1-SETUP'!$V114*7,IF('1-SETUP'!$Q114="MONTHLY",EDATE(FX65,'1-SETUP'!$V114),IF('1-SETUP'!$Q114="YEARLY",EDATE(FX65,12*'1-SETUP'!$V114),""))))</f>
        <v/>
      </c>
      <c r="FZ65" s="10" t="str">
        <f>IF('1-SETUP'!$Q114="DAILY",FY65+'1-SETUP'!$V114,IF('1-SETUP'!$Q114="WEEKLY",FY65+'1-SETUP'!$V114*7,IF('1-SETUP'!$Q114="MONTHLY",EDATE(FY65,'1-SETUP'!$V114),IF('1-SETUP'!$Q114="YEARLY",EDATE(FY65,12*'1-SETUP'!$V114),""))))</f>
        <v/>
      </c>
      <c r="GA65" s="10" t="str">
        <f>IF('1-SETUP'!$Q114="DAILY",FZ65+'1-SETUP'!$V114,IF('1-SETUP'!$Q114="WEEKLY",FZ65+'1-SETUP'!$V114*7,IF('1-SETUP'!$Q114="MONTHLY",EDATE(FZ65,'1-SETUP'!$V114),IF('1-SETUP'!$Q114="YEARLY",EDATE(FZ65,12*'1-SETUP'!$V114),""))))</f>
        <v/>
      </c>
      <c r="GB65" s="10" t="str">
        <f>IF('1-SETUP'!$Q114="DAILY",GA65+'1-SETUP'!$V114,IF('1-SETUP'!$Q114="WEEKLY",GA65+'1-SETUP'!$V114*7,IF('1-SETUP'!$Q114="MONTHLY",EDATE(GA65,'1-SETUP'!$V114),IF('1-SETUP'!$Q114="YEARLY",EDATE(GA65,12*'1-SETUP'!$V114),""))))</f>
        <v/>
      </c>
      <c r="GC65" s="10" t="str">
        <f>IF('1-SETUP'!$Q114="DAILY",GB65+'1-SETUP'!$V114,IF('1-SETUP'!$Q114="WEEKLY",GB65+'1-SETUP'!$V114*7,IF('1-SETUP'!$Q114="MONTHLY",EDATE(GB65,'1-SETUP'!$V114),IF('1-SETUP'!$Q114="YEARLY",EDATE(GB65,12*'1-SETUP'!$V114),""))))</f>
        <v/>
      </c>
      <c r="GD65" s="10" t="str">
        <f>IF('1-SETUP'!$Q114="DAILY",GC65+'1-SETUP'!$V114,IF('1-SETUP'!$Q114="WEEKLY",GC65+'1-SETUP'!$V114*7,IF('1-SETUP'!$Q114="MONTHLY",EDATE(GC65,'1-SETUP'!$V114),IF('1-SETUP'!$Q114="YEARLY",EDATE(GC65,12*'1-SETUP'!$V114),""))))</f>
        <v/>
      </c>
      <c r="GE65" s="10" t="str">
        <f>IF('1-SETUP'!$Q114="DAILY",GD65+'1-SETUP'!$V114,IF('1-SETUP'!$Q114="WEEKLY",GD65+'1-SETUP'!$V114*7,IF('1-SETUP'!$Q114="MONTHLY",EDATE(GD65,'1-SETUP'!$V114),IF('1-SETUP'!$Q114="YEARLY",EDATE(GD65,12*'1-SETUP'!$V114),""))))</f>
        <v/>
      </c>
      <c r="GF65" s="10" t="str">
        <f>IF('1-SETUP'!$Q114="DAILY",GE65+'1-SETUP'!$V114,IF('1-SETUP'!$Q114="WEEKLY",GE65+'1-SETUP'!$V114*7,IF('1-SETUP'!$Q114="MONTHLY",EDATE(GE65,'1-SETUP'!$V114),IF('1-SETUP'!$Q114="YEARLY",EDATE(GE65,12*'1-SETUP'!$V114),""))))</f>
        <v/>
      </c>
      <c r="GG65" s="10" t="str">
        <f>IF('1-SETUP'!$Q114="DAILY",GF65+'1-SETUP'!$V114,IF('1-SETUP'!$Q114="WEEKLY",GF65+'1-SETUP'!$V114*7,IF('1-SETUP'!$Q114="MONTHLY",EDATE(GF65,'1-SETUP'!$V114),IF('1-SETUP'!$Q114="YEARLY",EDATE(GF65,12*'1-SETUP'!$V114),""))))</f>
        <v/>
      </c>
      <c r="GH65" s="10" t="str">
        <f>IF('1-SETUP'!$Q114="DAILY",GG65+'1-SETUP'!$V114,IF('1-SETUP'!$Q114="WEEKLY",GG65+'1-SETUP'!$V114*7,IF('1-SETUP'!$Q114="MONTHLY",EDATE(GG65,'1-SETUP'!$V114),IF('1-SETUP'!$Q114="YEARLY",EDATE(GG65,12*'1-SETUP'!$V114),""))))</f>
        <v/>
      </c>
      <c r="GI65" s="10" t="str">
        <f>IF('1-SETUP'!$Q114="DAILY",GH65+'1-SETUP'!$V114,IF('1-SETUP'!$Q114="WEEKLY",GH65+'1-SETUP'!$V114*7,IF('1-SETUP'!$Q114="MONTHLY",EDATE(GH65,'1-SETUP'!$V114),IF('1-SETUP'!$Q114="YEARLY",EDATE(GH65,12*'1-SETUP'!$V114),""))))</f>
        <v/>
      </c>
      <c r="GJ65" s="10" t="str">
        <f>IF('1-SETUP'!$Q114="DAILY",GI65+'1-SETUP'!$V114,IF('1-SETUP'!$Q114="WEEKLY",GI65+'1-SETUP'!$V114*7,IF('1-SETUP'!$Q114="MONTHLY",EDATE(GI65,'1-SETUP'!$V114),IF('1-SETUP'!$Q114="YEARLY",EDATE(GI65,12*'1-SETUP'!$V114),""))))</f>
        <v/>
      </c>
      <c r="GK65" s="10" t="str">
        <f>IF('1-SETUP'!$Q114="DAILY",GJ65+'1-SETUP'!$V114,IF('1-SETUP'!$Q114="WEEKLY",GJ65+'1-SETUP'!$V114*7,IF('1-SETUP'!$Q114="MONTHLY",EDATE(GJ65,'1-SETUP'!$V114),IF('1-SETUP'!$Q114="YEARLY",EDATE(GJ65,12*'1-SETUP'!$V114),""))))</f>
        <v/>
      </c>
      <c r="GL65" s="10" t="str">
        <f>IF('1-SETUP'!$Q114="DAILY",GK65+'1-SETUP'!$V114,IF('1-SETUP'!$Q114="WEEKLY",GK65+'1-SETUP'!$V114*7,IF('1-SETUP'!$Q114="MONTHLY",EDATE(GK65,'1-SETUP'!$V114),IF('1-SETUP'!$Q114="YEARLY",EDATE(GK65,12*'1-SETUP'!$V114),""))))</f>
        <v/>
      </c>
      <c r="GM65" s="10" t="str">
        <f>IF('1-SETUP'!$Q114="DAILY",GL65+'1-SETUP'!$V114,IF('1-SETUP'!$Q114="WEEKLY",GL65+'1-SETUP'!$V114*7,IF('1-SETUP'!$Q114="MONTHLY",EDATE(GL65,'1-SETUP'!$V114),IF('1-SETUP'!$Q114="YEARLY",EDATE(GL65,12*'1-SETUP'!$V114),""))))</f>
        <v/>
      </c>
      <c r="GN65" s="10" t="str">
        <f>IF('1-SETUP'!$Q114="DAILY",GM65+'1-SETUP'!$V114,IF('1-SETUP'!$Q114="WEEKLY",GM65+'1-SETUP'!$V114*7,IF('1-SETUP'!$Q114="MONTHLY",EDATE(GM65,'1-SETUP'!$V114),IF('1-SETUP'!$Q114="YEARLY",EDATE(GM65,12*'1-SETUP'!$V114),""))))</f>
        <v/>
      </c>
      <c r="GO65" s="10" t="str">
        <f>IF('1-SETUP'!$Q114="DAILY",GN65+'1-SETUP'!$V114,IF('1-SETUP'!$Q114="WEEKLY",GN65+'1-SETUP'!$V114*7,IF('1-SETUP'!$Q114="MONTHLY",EDATE(GN65,'1-SETUP'!$V114),IF('1-SETUP'!$Q114="YEARLY",EDATE(GN65,12*'1-SETUP'!$V114),""))))</f>
        <v/>
      </c>
      <c r="GP65" s="10" t="str">
        <f>IF('1-SETUP'!$Q114="DAILY",GO65+'1-SETUP'!$V114,IF('1-SETUP'!$Q114="WEEKLY",GO65+'1-SETUP'!$V114*7,IF('1-SETUP'!$Q114="MONTHLY",EDATE(GO65,'1-SETUP'!$V114),IF('1-SETUP'!$Q114="YEARLY",EDATE(GO65,12*'1-SETUP'!$V114),""))))</f>
        <v/>
      </c>
      <c r="GQ65" s="10" t="str">
        <f>IF('1-SETUP'!$Q114="DAILY",GP65+'1-SETUP'!$V114,IF('1-SETUP'!$Q114="WEEKLY",GP65+'1-SETUP'!$V114*7,IF('1-SETUP'!$Q114="MONTHLY",EDATE(GP65,'1-SETUP'!$V114),IF('1-SETUP'!$Q114="YEARLY",EDATE(GP65,12*'1-SETUP'!$V114),""))))</f>
        <v/>
      </c>
      <c r="GR65" s="10" t="str">
        <f>IF('1-SETUP'!$Q114="DAILY",GQ65+'1-SETUP'!$V114,IF('1-SETUP'!$Q114="WEEKLY",GQ65+'1-SETUP'!$V114*7,IF('1-SETUP'!$Q114="MONTHLY",EDATE(GQ65,'1-SETUP'!$V114),IF('1-SETUP'!$Q114="YEARLY",EDATE(GQ65,12*'1-SETUP'!$V114),""))))</f>
        <v/>
      </c>
      <c r="GS65" s="10" t="str">
        <f>IF('1-SETUP'!$Q114="DAILY",GR65+'1-SETUP'!$V114,IF('1-SETUP'!$Q114="WEEKLY",GR65+'1-SETUP'!$V114*7,IF('1-SETUP'!$Q114="MONTHLY",EDATE(GR65,'1-SETUP'!$V114),IF('1-SETUP'!$Q114="YEARLY",EDATE(GR65,12*'1-SETUP'!$V114),""))))</f>
        <v/>
      </c>
      <c r="GT65" s="10" t="str">
        <f>IF('1-SETUP'!$Q114="DAILY",GS65+'1-SETUP'!$V114,IF('1-SETUP'!$Q114="WEEKLY",GS65+'1-SETUP'!$V114*7,IF('1-SETUP'!$Q114="MONTHLY",EDATE(GS65,'1-SETUP'!$V114),IF('1-SETUP'!$Q114="YEARLY",EDATE(GS65,12*'1-SETUP'!$V114),""))))</f>
        <v/>
      </c>
      <c r="GU65" s="10" t="str">
        <f>IF('1-SETUP'!$Q114="DAILY",GT65+'1-SETUP'!$V114,IF('1-SETUP'!$Q114="WEEKLY",GT65+'1-SETUP'!$V114*7,IF('1-SETUP'!$Q114="MONTHLY",EDATE(GT65,'1-SETUP'!$V114),IF('1-SETUP'!$Q114="YEARLY",EDATE(GT65,12*'1-SETUP'!$V114),""))))</f>
        <v/>
      </c>
      <c r="GV65" s="10" t="str">
        <f>IF('1-SETUP'!$Q114="DAILY",GU65+'1-SETUP'!$V114,IF('1-SETUP'!$Q114="WEEKLY",GU65+'1-SETUP'!$V114*7,IF('1-SETUP'!$Q114="MONTHLY",EDATE(GU65,'1-SETUP'!$V114),IF('1-SETUP'!$Q114="YEARLY",EDATE(GU65,12*'1-SETUP'!$V114),""))))</f>
        <v/>
      </c>
      <c r="GW65" s="10" t="str">
        <f>IF('1-SETUP'!$Q114="DAILY",GV65+'1-SETUP'!$V114,IF('1-SETUP'!$Q114="WEEKLY",GV65+'1-SETUP'!$V114*7,IF('1-SETUP'!$Q114="MONTHLY",EDATE(GV65,'1-SETUP'!$V114),IF('1-SETUP'!$Q114="YEARLY",EDATE(GV65,12*'1-SETUP'!$V114),""))))</f>
        <v/>
      </c>
      <c r="GX65" s="10" t="str">
        <f>IF('1-SETUP'!$Q114="DAILY",GW65+'1-SETUP'!$V114,IF('1-SETUP'!$Q114="WEEKLY",GW65+'1-SETUP'!$V114*7,IF('1-SETUP'!$Q114="MONTHLY",EDATE(GW65,'1-SETUP'!$V114),IF('1-SETUP'!$Q114="YEARLY",EDATE(GW65,12*'1-SETUP'!$V114),""))))</f>
        <v/>
      </c>
      <c r="GY65" s="10" t="str">
        <f>IF('1-SETUP'!$Q114="DAILY",GX65+'1-SETUP'!$V114,IF('1-SETUP'!$Q114="WEEKLY",GX65+'1-SETUP'!$V114*7,IF('1-SETUP'!$Q114="MONTHLY",EDATE(GX65,'1-SETUP'!$V114),IF('1-SETUP'!$Q114="YEARLY",EDATE(GX65,12*'1-SETUP'!$V114),""))))</f>
        <v/>
      </c>
      <c r="GZ65" s="10" t="str">
        <f>IF('1-SETUP'!$Q114="DAILY",GY65+'1-SETUP'!$V114,IF('1-SETUP'!$Q114="WEEKLY",GY65+'1-SETUP'!$V114*7,IF('1-SETUP'!$Q114="MONTHLY",EDATE(GY65,'1-SETUP'!$V114),IF('1-SETUP'!$Q114="YEARLY",EDATE(GY65,12*'1-SETUP'!$V114),""))))</f>
        <v/>
      </c>
      <c r="HA65" s="10" t="str">
        <f>IF('1-SETUP'!$Q114="DAILY",GZ65+'1-SETUP'!$V114,IF('1-SETUP'!$Q114="WEEKLY",GZ65+'1-SETUP'!$V114*7,IF('1-SETUP'!$Q114="MONTHLY",EDATE(GZ65,'1-SETUP'!$V114),IF('1-SETUP'!$Q114="YEARLY",EDATE(GZ65,12*'1-SETUP'!$V114),""))))</f>
        <v/>
      </c>
      <c r="HB65" s="10" t="str">
        <f>IF('1-SETUP'!$Q114="DAILY",HA65+'1-SETUP'!$V114,IF('1-SETUP'!$Q114="WEEKLY",HA65+'1-SETUP'!$V114*7,IF('1-SETUP'!$Q114="MONTHLY",EDATE(HA65,'1-SETUP'!$V114),IF('1-SETUP'!$Q114="YEARLY",EDATE(HA65,12*'1-SETUP'!$V114),""))))</f>
        <v/>
      </c>
      <c r="HC65" s="10" t="str">
        <f>IF('1-SETUP'!$Q114="DAILY",HB65+'1-SETUP'!$V114,IF('1-SETUP'!$Q114="WEEKLY",HB65+'1-SETUP'!$V114*7,IF('1-SETUP'!$Q114="MONTHLY",EDATE(HB65,'1-SETUP'!$V114),IF('1-SETUP'!$Q114="YEARLY",EDATE(HB65,12*'1-SETUP'!$V114),""))))</f>
        <v/>
      </c>
      <c r="HD65" s="10" t="str">
        <f>IF('1-SETUP'!$Q114="DAILY",HC65+'1-SETUP'!$V114,IF('1-SETUP'!$Q114="WEEKLY",HC65+'1-SETUP'!$V114*7,IF('1-SETUP'!$Q114="MONTHLY",EDATE(HC65,'1-SETUP'!$V114),IF('1-SETUP'!$Q114="YEARLY",EDATE(HC65,12*'1-SETUP'!$V114),""))))</f>
        <v/>
      </c>
      <c r="HE65" s="10" t="str">
        <f>IF('1-SETUP'!$Q114="DAILY",HD65+'1-SETUP'!$V114,IF('1-SETUP'!$Q114="WEEKLY",HD65+'1-SETUP'!$V114*7,IF('1-SETUP'!$Q114="MONTHLY",EDATE(HD65,'1-SETUP'!$V114),IF('1-SETUP'!$Q114="YEARLY",EDATE(HD65,12*'1-SETUP'!$V114),""))))</f>
        <v/>
      </c>
      <c r="HF65" s="10" t="str">
        <f>IF('1-SETUP'!$Q114="DAILY",HE65+'1-SETUP'!$V114,IF('1-SETUP'!$Q114="WEEKLY",HE65+'1-SETUP'!$V114*7,IF('1-SETUP'!$Q114="MONTHLY",EDATE(HE65,'1-SETUP'!$V114),IF('1-SETUP'!$Q114="YEARLY",EDATE(HE65,12*'1-SETUP'!$V114),""))))</f>
        <v/>
      </c>
      <c r="HG65" s="10" t="str">
        <f>IF('1-SETUP'!$Q114="DAILY",HF65+'1-SETUP'!$V114,IF('1-SETUP'!$Q114="WEEKLY",HF65+'1-SETUP'!$V114*7,IF('1-SETUP'!$Q114="MONTHLY",EDATE(HF65,'1-SETUP'!$V114),IF('1-SETUP'!$Q114="YEARLY",EDATE(HF65,12*'1-SETUP'!$V114),""))))</f>
        <v/>
      </c>
      <c r="HH65" s="10" t="str">
        <f>IF('1-SETUP'!$Q114="DAILY",HG65+'1-SETUP'!$V114,IF('1-SETUP'!$Q114="WEEKLY",HG65+'1-SETUP'!$V114*7,IF('1-SETUP'!$Q114="MONTHLY",EDATE(HG65,'1-SETUP'!$V114),IF('1-SETUP'!$Q114="YEARLY",EDATE(HG65,12*'1-SETUP'!$V114),""))))</f>
        <v/>
      </c>
      <c r="HI65" s="10" t="str">
        <f>IF('1-SETUP'!$Q114="DAILY",HH65+'1-SETUP'!$V114,IF('1-SETUP'!$Q114="WEEKLY",HH65+'1-SETUP'!$V114*7,IF('1-SETUP'!$Q114="MONTHLY",EDATE(HH65,'1-SETUP'!$V114),IF('1-SETUP'!$Q114="YEARLY",EDATE(HH65,12*'1-SETUP'!$V114),""))))</f>
        <v/>
      </c>
      <c r="HJ65" s="10" t="str">
        <f>IF('1-SETUP'!$Q114="DAILY",HI65+'1-SETUP'!$V114,IF('1-SETUP'!$Q114="WEEKLY",HI65+'1-SETUP'!$V114*7,IF('1-SETUP'!$Q114="MONTHLY",EDATE(HI65,'1-SETUP'!$V114),IF('1-SETUP'!$Q114="YEARLY",EDATE(HI65,12*'1-SETUP'!$V114),""))))</f>
        <v/>
      </c>
      <c r="HK65" s="10" t="str">
        <f>IF('1-SETUP'!$Q114="DAILY",HJ65+'1-SETUP'!$V114,IF('1-SETUP'!$Q114="WEEKLY",HJ65+'1-SETUP'!$V114*7,IF('1-SETUP'!$Q114="MONTHLY",EDATE(HJ65,'1-SETUP'!$V114),IF('1-SETUP'!$Q114="YEARLY",EDATE(HJ65,12*'1-SETUP'!$V114),""))))</f>
        <v/>
      </c>
      <c r="HL65" s="10" t="str">
        <f>IF('1-SETUP'!$Q114="DAILY",HK65+'1-SETUP'!$V114,IF('1-SETUP'!$Q114="WEEKLY",HK65+'1-SETUP'!$V114*7,IF('1-SETUP'!$Q114="MONTHLY",EDATE(HK65,'1-SETUP'!$V114),IF('1-SETUP'!$Q114="YEARLY",EDATE(HK65,12*'1-SETUP'!$V114),""))))</f>
        <v/>
      </c>
      <c r="HM65" s="10" t="str">
        <f>IF('1-SETUP'!$Q114="DAILY",HL65+'1-SETUP'!$V114,IF('1-SETUP'!$Q114="WEEKLY",HL65+'1-SETUP'!$V114*7,IF('1-SETUP'!$Q114="MONTHLY",EDATE(HL65,'1-SETUP'!$V114),IF('1-SETUP'!$Q114="YEARLY",EDATE(HL65,12*'1-SETUP'!$V114),""))))</f>
        <v/>
      </c>
      <c r="HN65" s="10" t="str">
        <f>IF('1-SETUP'!$Q114="DAILY",HM65+'1-SETUP'!$V114,IF('1-SETUP'!$Q114="WEEKLY",HM65+'1-SETUP'!$V114*7,IF('1-SETUP'!$Q114="MONTHLY",EDATE(HM65,'1-SETUP'!$V114),IF('1-SETUP'!$Q114="YEARLY",EDATE(HM65,12*'1-SETUP'!$V114),""))))</f>
        <v/>
      </c>
      <c r="HO65" s="10" t="str">
        <f>IF('1-SETUP'!$Q114="DAILY",HN65+'1-SETUP'!$V114,IF('1-SETUP'!$Q114="WEEKLY",HN65+'1-SETUP'!$V114*7,IF('1-SETUP'!$Q114="MONTHLY",EDATE(HN65,'1-SETUP'!$V114),IF('1-SETUP'!$Q114="YEARLY",EDATE(HN65,12*'1-SETUP'!$V114),""))))</f>
        <v/>
      </c>
      <c r="HP65" s="10" t="str">
        <f>IF('1-SETUP'!$Q114="DAILY",HO65+'1-SETUP'!$V114,IF('1-SETUP'!$Q114="WEEKLY",HO65+'1-SETUP'!$V114*7,IF('1-SETUP'!$Q114="MONTHLY",EDATE(HO65,'1-SETUP'!$V114),IF('1-SETUP'!$Q114="YEARLY",EDATE(HO65,12*'1-SETUP'!$V114),""))))</f>
        <v/>
      </c>
      <c r="HQ65" s="10" t="str">
        <f>IF('1-SETUP'!$Q114="DAILY",HP65+'1-SETUP'!$V114,IF('1-SETUP'!$Q114="WEEKLY",HP65+'1-SETUP'!$V114*7,IF('1-SETUP'!$Q114="MONTHLY",EDATE(HP65,'1-SETUP'!$V114),IF('1-SETUP'!$Q114="YEARLY",EDATE(HP65,12*'1-SETUP'!$V114),""))))</f>
        <v/>
      </c>
      <c r="HR65" s="10" t="str">
        <f>IF('1-SETUP'!$Q114="DAILY",HQ65+'1-SETUP'!$V114,IF('1-SETUP'!$Q114="WEEKLY",HQ65+'1-SETUP'!$V114*7,IF('1-SETUP'!$Q114="MONTHLY",EDATE(HQ65,'1-SETUP'!$V114),IF('1-SETUP'!$Q114="YEARLY",EDATE(HQ65,12*'1-SETUP'!$V114),""))))</f>
        <v/>
      </c>
      <c r="HS65" s="10" t="str">
        <f>IF('1-SETUP'!$Q114="DAILY",HR65+'1-SETUP'!$V114,IF('1-SETUP'!$Q114="WEEKLY",HR65+'1-SETUP'!$V114*7,IF('1-SETUP'!$Q114="MONTHLY",EDATE(HR65,'1-SETUP'!$V114),IF('1-SETUP'!$Q114="YEARLY",EDATE(HR65,12*'1-SETUP'!$V114),""))))</f>
        <v/>
      </c>
      <c r="HT65" s="10" t="str">
        <f>IF('1-SETUP'!$Q114="DAILY",HS65+'1-SETUP'!$V114,IF('1-SETUP'!$Q114="WEEKLY",HS65+'1-SETUP'!$V114*7,IF('1-SETUP'!$Q114="MONTHLY",EDATE(HS65,'1-SETUP'!$V114),IF('1-SETUP'!$Q114="YEARLY",EDATE(HS65,12*'1-SETUP'!$V114),""))))</f>
        <v/>
      </c>
      <c r="HU65" s="10" t="str">
        <f>IF('1-SETUP'!$Q114="DAILY",HT65+'1-SETUP'!$V114,IF('1-SETUP'!$Q114="WEEKLY",HT65+'1-SETUP'!$V114*7,IF('1-SETUP'!$Q114="MONTHLY",EDATE(HT65,'1-SETUP'!$V114),IF('1-SETUP'!$Q114="YEARLY",EDATE(HT65,12*'1-SETUP'!$V114),""))))</f>
        <v/>
      </c>
      <c r="HV65" s="10" t="str">
        <f>IF('1-SETUP'!$Q114="DAILY",HU65+'1-SETUP'!$V114,IF('1-SETUP'!$Q114="WEEKLY",HU65+'1-SETUP'!$V114*7,IF('1-SETUP'!$Q114="MONTHLY",EDATE(HU65,'1-SETUP'!$V114),IF('1-SETUP'!$Q114="YEARLY",EDATE(HU65,12*'1-SETUP'!$V114),""))))</f>
        <v/>
      </c>
      <c r="HW65" s="10" t="str">
        <f>IF('1-SETUP'!$Q114="DAILY",HV65+'1-SETUP'!$V114,IF('1-SETUP'!$Q114="WEEKLY",HV65+'1-SETUP'!$V114*7,IF('1-SETUP'!$Q114="MONTHLY",EDATE(HV65,'1-SETUP'!$V114),IF('1-SETUP'!$Q114="YEARLY",EDATE(HV65,12*'1-SETUP'!$V114),""))))</f>
        <v/>
      </c>
      <c r="HX65" s="10" t="str">
        <f>IF('1-SETUP'!$Q114="DAILY",HW65+'1-SETUP'!$V114,IF('1-SETUP'!$Q114="WEEKLY",HW65+'1-SETUP'!$V114*7,IF('1-SETUP'!$Q114="MONTHLY",EDATE(HW65,'1-SETUP'!$V114),IF('1-SETUP'!$Q114="YEARLY",EDATE(HW65,12*'1-SETUP'!$V114),""))))</f>
        <v/>
      </c>
      <c r="HY65" s="10" t="str">
        <f>IF('1-SETUP'!$Q114="DAILY",HX65+'1-SETUP'!$V114,IF('1-SETUP'!$Q114="WEEKLY",HX65+'1-SETUP'!$V114*7,IF('1-SETUP'!$Q114="MONTHLY",EDATE(HX65,'1-SETUP'!$V114),IF('1-SETUP'!$Q114="YEARLY",EDATE(HX65,12*'1-SETUP'!$V114),""))))</f>
        <v/>
      </c>
      <c r="HZ65" s="10" t="str">
        <f>IF('1-SETUP'!$Q114="DAILY",HY65+'1-SETUP'!$V114,IF('1-SETUP'!$Q114="WEEKLY",HY65+'1-SETUP'!$V114*7,IF('1-SETUP'!$Q114="MONTHLY",EDATE(HY65,'1-SETUP'!$V114),IF('1-SETUP'!$Q114="YEARLY",EDATE(HY65,12*'1-SETUP'!$V114),""))))</f>
        <v/>
      </c>
      <c r="IA65" s="10" t="str">
        <f>IF('1-SETUP'!$Q114="DAILY",HZ65+'1-SETUP'!$V114,IF('1-SETUP'!$Q114="WEEKLY",HZ65+'1-SETUP'!$V114*7,IF('1-SETUP'!$Q114="MONTHLY",EDATE(HZ65,'1-SETUP'!$V114),IF('1-SETUP'!$Q114="YEARLY",EDATE(HZ65,12*'1-SETUP'!$V114),""))))</f>
        <v/>
      </c>
      <c r="IB65" s="10" t="str">
        <f>IF('1-SETUP'!$Q114="DAILY",IA65+'1-SETUP'!$V114,IF('1-SETUP'!$Q114="WEEKLY",IA65+'1-SETUP'!$V114*7,IF('1-SETUP'!$Q114="MONTHLY",EDATE(IA65,'1-SETUP'!$V114),IF('1-SETUP'!$Q114="YEARLY",EDATE(IA65,12*'1-SETUP'!$V114),""))))</f>
        <v/>
      </c>
      <c r="IC65" s="10" t="str">
        <f>IF('1-SETUP'!$Q114="DAILY",IB65+'1-SETUP'!$V114,IF('1-SETUP'!$Q114="WEEKLY",IB65+'1-SETUP'!$V114*7,IF('1-SETUP'!$Q114="MONTHLY",EDATE(IB65,'1-SETUP'!$V114),IF('1-SETUP'!$Q114="YEARLY",EDATE(IB65,12*'1-SETUP'!$V114),""))))</f>
        <v/>
      </c>
      <c r="ID65" s="10" t="str">
        <f>IF('1-SETUP'!$Q114="DAILY",IC65+'1-SETUP'!$V114,IF('1-SETUP'!$Q114="WEEKLY",IC65+'1-SETUP'!$V114*7,IF('1-SETUP'!$Q114="MONTHLY",EDATE(IC65,'1-SETUP'!$V114),IF('1-SETUP'!$Q114="YEARLY",EDATE(IC65,12*'1-SETUP'!$V114),""))))</f>
        <v/>
      </c>
      <c r="IE65" s="10" t="str">
        <f>IF('1-SETUP'!$Q114="DAILY",ID65+'1-SETUP'!$V114,IF('1-SETUP'!$Q114="WEEKLY",ID65+'1-SETUP'!$V114*7,IF('1-SETUP'!$Q114="MONTHLY",EDATE(ID65,'1-SETUP'!$V114),IF('1-SETUP'!$Q114="YEARLY",EDATE(ID65,12*'1-SETUP'!$V114),""))))</f>
        <v/>
      </c>
      <c r="IF65" s="10" t="str">
        <f>IF('1-SETUP'!$Q114="DAILY",IE65+'1-SETUP'!$V114,IF('1-SETUP'!$Q114="WEEKLY",IE65+'1-SETUP'!$V114*7,IF('1-SETUP'!$Q114="MONTHLY",EDATE(IE65,'1-SETUP'!$V114),IF('1-SETUP'!$Q114="YEARLY",EDATE(IE65,12*'1-SETUP'!$V114),""))))</f>
        <v/>
      </c>
      <c r="IG65" s="10" t="str">
        <f>IF('1-SETUP'!$Q114="DAILY",IF65+'1-SETUP'!$V114,IF('1-SETUP'!$Q114="WEEKLY",IF65+'1-SETUP'!$V114*7,IF('1-SETUP'!$Q114="MONTHLY",EDATE(IF65,'1-SETUP'!$V114),IF('1-SETUP'!$Q114="YEARLY",EDATE(IF65,12*'1-SETUP'!$V114),""))))</f>
        <v/>
      </c>
      <c r="IH65" s="10" t="str">
        <f>IF('1-SETUP'!$Q114="DAILY",IG65+'1-SETUP'!$V114,IF('1-SETUP'!$Q114="WEEKLY",IG65+'1-SETUP'!$V114*7,IF('1-SETUP'!$Q114="MONTHLY",EDATE(IG65,'1-SETUP'!$V114),IF('1-SETUP'!$Q114="YEARLY",EDATE(IG65,12*'1-SETUP'!$V114),""))))</f>
        <v/>
      </c>
      <c r="II65" s="10" t="str">
        <f>IF('1-SETUP'!$Q114="DAILY",IH65+'1-SETUP'!$V114,IF('1-SETUP'!$Q114="WEEKLY",IH65+'1-SETUP'!$V114*7,IF('1-SETUP'!$Q114="MONTHLY",EDATE(IH65,'1-SETUP'!$V114),IF('1-SETUP'!$Q114="YEARLY",EDATE(IH65,12*'1-SETUP'!$V114),""))))</f>
        <v/>
      </c>
      <c r="IJ65" s="10" t="str">
        <f>IF('1-SETUP'!$Q114="DAILY",II65+'1-SETUP'!$V114,IF('1-SETUP'!$Q114="WEEKLY",II65+'1-SETUP'!$V114*7,IF('1-SETUP'!$Q114="MONTHLY",EDATE(II65,'1-SETUP'!$V114),IF('1-SETUP'!$Q114="YEARLY",EDATE(II65,12*'1-SETUP'!$V114),""))))</f>
        <v/>
      </c>
      <c r="IK65" s="10" t="str">
        <f>IF('1-SETUP'!$Q114="DAILY",IJ65+'1-SETUP'!$V114,IF('1-SETUP'!$Q114="WEEKLY",IJ65+'1-SETUP'!$V114*7,IF('1-SETUP'!$Q114="MONTHLY",EDATE(IJ65,'1-SETUP'!$V114),IF('1-SETUP'!$Q114="YEARLY",EDATE(IJ65,12*'1-SETUP'!$V114),""))))</f>
        <v/>
      </c>
      <c r="IL65" s="10" t="str">
        <f>IF('1-SETUP'!$Q114="DAILY",IK65+'1-SETUP'!$V114,IF('1-SETUP'!$Q114="WEEKLY",IK65+'1-SETUP'!$V114*7,IF('1-SETUP'!$Q114="MONTHLY",EDATE(IK65,'1-SETUP'!$V114),IF('1-SETUP'!$Q114="YEARLY",EDATE(IK65,12*'1-SETUP'!$V114),""))))</f>
        <v/>
      </c>
      <c r="IM65" s="10" t="str">
        <f>IF('1-SETUP'!$Q114="DAILY",IL65+'1-SETUP'!$V114,IF('1-SETUP'!$Q114="WEEKLY",IL65+'1-SETUP'!$V114*7,IF('1-SETUP'!$Q114="MONTHLY",EDATE(IL65,'1-SETUP'!$V114),IF('1-SETUP'!$Q114="YEARLY",EDATE(IL65,12*'1-SETUP'!$V114),""))))</f>
        <v/>
      </c>
      <c r="IN65" s="10" t="str">
        <f>IF('1-SETUP'!$Q114="DAILY",IM65+'1-SETUP'!$V114,IF('1-SETUP'!$Q114="WEEKLY",IM65+'1-SETUP'!$V114*7,IF('1-SETUP'!$Q114="MONTHLY",EDATE(IM65,'1-SETUP'!$V114),IF('1-SETUP'!$Q114="YEARLY",EDATE(IM65,12*'1-SETUP'!$V114),""))))</f>
        <v/>
      </c>
      <c r="IO65" s="10" t="str">
        <f>IF('1-SETUP'!$Q114="DAILY",IN65+'1-SETUP'!$V114,IF('1-SETUP'!$Q114="WEEKLY",IN65+'1-SETUP'!$V114*7,IF('1-SETUP'!$Q114="MONTHLY",EDATE(IN65,'1-SETUP'!$V114),IF('1-SETUP'!$Q114="YEARLY",EDATE(IN65,12*'1-SETUP'!$V114),""))))</f>
        <v/>
      </c>
      <c r="IP65" s="10" t="str">
        <f>IF('1-SETUP'!$Q114="DAILY",IO65+'1-SETUP'!$V114,IF('1-SETUP'!$Q114="WEEKLY",IO65+'1-SETUP'!$V114*7,IF('1-SETUP'!$Q114="MONTHLY",EDATE(IO65,'1-SETUP'!$V114),IF('1-SETUP'!$Q114="YEARLY",EDATE(IO65,12*'1-SETUP'!$V114),""))))</f>
        <v/>
      </c>
      <c r="IQ65" s="10" t="str">
        <f>IF('1-SETUP'!$Q114="DAILY",IP65+'1-SETUP'!$V114,IF('1-SETUP'!$Q114="WEEKLY",IP65+'1-SETUP'!$V114*7,IF('1-SETUP'!$Q114="MONTHLY",EDATE(IP65,'1-SETUP'!$V114),IF('1-SETUP'!$Q114="YEARLY",EDATE(IP65,12*'1-SETUP'!$V114),""))))</f>
        <v/>
      </c>
      <c r="IR65" s="10" t="str">
        <f>IF('1-SETUP'!$Q114="DAILY",IQ65+'1-SETUP'!$V114,IF('1-SETUP'!$Q114="WEEKLY",IQ65+'1-SETUP'!$V114*7,IF('1-SETUP'!$Q114="MONTHLY",EDATE(IQ65,'1-SETUP'!$V114),IF('1-SETUP'!$Q114="YEARLY",EDATE(IQ65,12*'1-SETUP'!$V114),""))))</f>
        <v/>
      </c>
      <c r="IS65" s="10" t="str">
        <f>IF('1-SETUP'!$Q114="DAILY",IR65+'1-SETUP'!$V114,IF('1-SETUP'!$Q114="WEEKLY",IR65+'1-SETUP'!$V114*7,IF('1-SETUP'!$Q114="MONTHLY",EDATE(IR65,'1-SETUP'!$V114),IF('1-SETUP'!$Q114="YEARLY",EDATE(IR65,12*'1-SETUP'!$V114),""))))</f>
        <v/>
      </c>
      <c r="IT65" s="10" t="str">
        <f>IF('1-SETUP'!$Q114="DAILY",IS65+'1-SETUP'!$V114,IF('1-SETUP'!$Q114="WEEKLY",IS65+'1-SETUP'!$V114*7,IF('1-SETUP'!$Q114="MONTHLY",EDATE(IS65,'1-SETUP'!$V114),IF('1-SETUP'!$Q114="YEARLY",EDATE(IS65,12*'1-SETUP'!$V114),""))))</f>
        <v/>
      </c>
      <c r="IU65" s="10" t="str">
        <f>IF('1-SETUP'!$Q114="DAILY",IT65+'1-SETUP'!$V114,IF('1-SETUP'!$Q114="WEEKLY",IT65+'1-SETUP'!$V114*7,IF('1-SETUP'!$Q114="MONTHLY",EDATE(IT65,'1-SETUP'!$V114),IF('1-SETUP'!$Q114="YEARLY",EDATE(IT65,12*'1-SETUP'!$V114),""))))</f>
        <v/>
      </c>
      <c r="IV65" s="10" t="str">
        <f>IF('1-SETUP'!$Q114="DAILY",IU65+'1-SETUP'!$V114,IF('1-SETUP'!$Q114="WEEKLY",IU65+'1-SETUP'!$V114*7,IF('1-SETUP'!$Q114="MONTHLY",EDATE(IU65,'1-SETUP'!$V114),IF('1-SETUP'!$Q114="YEARLY",EDATE(IU65,12*'1-SETUP'!$V114),""))))</f>
        <v/>
      </c>
      <c r="IW65" s="10" t="str">
        <f>IF('1-SETUP'!$Q114="DAILY",IV65+'1-SETUP'!$V114,IF('1-SETUP'!$Q114="WEEKLY",IV65+'1-SETUP'!$V114*7,IF('1-SETUP'!$Q114="MONTHLY",EDATE(IV65,'1-SETUP'!$V114),IF('1-SETUP'!$Q114="YEARLY",EDATE(IV65,12*'1-SETUP'!$V114),""))))</f>
        <v/>
      </c>
      <c r="IX65" s="10" t="str">
        <f>IF('1-SETUP'!$Q114="DAILY",IW65+'1-SETUP'!$V114,IF('1-SETUP'!$Q114="WEEKLY",IW65+'1-SETUP'!$V114*7,IF('1-SETUP'!$Q114="MONTHLY",EDATE(IW65,'1-SETUP'!$V114),IF('1-SETUP'!$Q114="YEARLY",EDATE(IW65,12*'1-SETUP'!$V114),""))))</f>
        <v/>
      </c>
      <c r="IY65" s="10" t="str">
        <f>IF('1-SETUP'!$Q114="DAILY",IX65+'1-SETUP'!$V114,IF('1-SETUP'!$Q114="WEEKLY",IX65+'1-SETUP'!$V114*7,IF('1-SETUP'!$Q114="MONTHLY",EDATE(IX65,'1-SETUP'!$V114),IF('1-SETUP'!$Q114="YEARLY",EDATE(IX65,12*'1-SETUP'!$V114),""))))</f>
        <v/>
      </c>
      <c r="IZ65" s="10" t="str">
        <f>IF('1-SETUP'!$Q114="DAILY",IY65+'1-SETUP'!$V114,IF('1-SETUP'!$Q114="WEEKLY",IY65+'1-SETUP'!$V114*7,IF('1-SETUP'!$Q114="MONTHLY",EDATE(IY65,'1-SETUP'!$V114),IF('1-SETUP'!$Q114="YEARLY",EDATE(IY65,12*'1-SETUP'!$V114),""))))</f>
        <v/>
      </c>
      <c r="JA65" s="10" t="str">
        <f>IF('1-SETUP'!$Q114="DAILY",IZ65+'1-SETUP'!$V114,IF('1-SETUP'!$Q114="WEEKLY",IZ65+'1-SETUP'!$V114*7,IF('1-SETUP'!$Q114="MONTHLY",EDATE(IZ65,'1-SETUP'!$V114),IF('1-SETUP'!$Q114="YEARLY",EDATE(IZ65,12*'1-SETUP'!$V114),""))))</f>
        <v/>
      </c>
      <c r="JB65" s="10" t="str">
        <f>IF('1-SETUP'!$Q114="DAILY",JA65+'1-SETUP'!$V114,IF('1-SETUP'!$Q114="WEEKLY",JA65+'1-SETUP'!$V114*7,IF('1-SETUP'!$Q114="MONTHLY",EDATE(JA65,'1-SETUP'!$V114),IF('1-SETUP'!$Q114="YEARLY",EDATE(JA65,12*'1-SETUP'!$V114),""))))</f>
        <v/>
      </c>
      <c r="JC65" s="10" t="str">
        <f>IF('1-SETUP'!$Q114="DAILY",JB65+'1-SETUP'!$V114,IF('1-SETUP'!$Q114="WEEKLY",JB65+'1-SETUP'!$V114*7,IF('1-SETUP'!$Q114="MONTHLY",EDATE(JB65,'1-SETUP'!$V114),IF('1-SETUP'!$Q114="YEARLY",EDATE(JB65,12*'1-SETUP'!$V114),""))))</f>
        <v/>
      </c>
      <c r="JD65" s="10" t="str">
        <f>IF('1-SETUP'!$Q114="DAILY",JC65+'1-SETUP'!$V114,IF('1-SETUP'!$Q114="WEEKLY",JC65+'1-SETUP'!$V114*7,IF('1-SETUP'!$Q114="MONTHLY",EDATE(JC65,'1-SETUP'!$V114),IF('1-SETUP'!$Q114="YEARLY",EDATE(JC65,12*'1-SETUP'!$V114),""))))</f>
        <v/>
      </c>
      <c r="JE65" s="10" t="str">
        <f>IF('1-SETUP'!$Q114="DAILY",JD65+'1-SETUP'!$V114,IF('1-SETUP'!$Q114="WEEKLY",JD65+'1-SETUP'!$V114*7,IF('1-SETUP'!$Q114="MONTHLY",EDATE(JD65,'1-SETUP'!$V114),IF('1-SETUP'!$Q114="YEARLY",EDATE(JD65,12*'1-SETUP'!$V114),""))))</f>
        <v/>
      </c>
      <c r="JF65" s="10" t="str">
        <f>IF('1-SETUP'!$Q114="DAILY",JE65+'1-SETUP'!$V114,IF('1-SETUP'!$Q114="WEEKLY",JE65+'1-SETUP'!$V114*7,IF('1-SETUP'!$Q114="MONTHLY",EDATE(JE65,'1-SETUP'!$V114),IF('1-SETUP'!$Q114="YEARLY",EDATE(JE65,12*'1-SETUP'!$V114),""))))</f>
        <v/>
      </c>
      <c r="JG65" s="10" t="str">
        <f>IF('1-SETUP'!$Q114="DAILY",JF65+'1-SETUP'!$V114,IF('1-SETUP'!$Q114="WEEKLY",JF65+'1-SETUP'!$V114*7,IF('1-SETUP'!$Q114="MONTHLY",EDATE(JF65,'1-SETUP'!$V114),IF('1-SETUP'!$Q114="YEARLY",EDATE(JF65,12*'1-SETUP'!$V114),""))))</f>
        <v/>
      </c>
      <c r="JH65" s="10" t="str">
        <f>IF('1-SETUP'!$Q114="DAILY",JG65+'1-SETUP'!$V114,IF('1-SETUP'!$Q114="WEEKLY",JG65+'1-SETUP'!$V114*7,IF('1-SETUP'!$Q114="MONTHLY",EDATE(JG65,'1-SETUP'!$V114),IF('1-SETUP'!$Q114="YEARLY",EDATE(JG65,12*'1-SETUP'!$V114),""))))</f>
        <v/>
      </c>
      <c r="JI65" s="10" t="str">
        <f>IF('1-SETUP'!$Q114="DAILY",JH65+'1-SETUP'!$V114,IF('1-SETUP'!$Q114="WEEKLY",JH65+'1-SETUP'!$V114*7,IF('1-SETUP'!$Q114="MONTHLY",EDATE(JH65,'1-SETUP'!$V114),IF('1-SETUP'!$Q114="YEARLY",EDATE(JH65,12*'1-SETUP'!$V114),""))))</f>
        <v/>
      </c>
      <c r="JJ65" s="10" t="str">
        <f>IF('1-SETUP'!$Q114="DAILY",JI65+'1-SETUP'!$V114,IF('1-SETUP'!$Q114="WEEKLY",JI65+'1-SETUP'!$V114*7,IF('1-SETUP'!$Q114="MONTHLY",EDATE(JI65,'1-SETUP'!$V114),IF('1-SETUP'!$Q114="YEARLY",EDATE(JI65,12*'1-SETUP'!$V114),""))))</f>
        <v/>
      </c>
      <c r="JK65" s="10" t="str">
        <f>IF('1-SETUP'!$Q114="DAILY",JJ65+'1-SETUP'!$V114,IF('1-SETUP'!$Q114="WEEKLY",JJ65+'1-SETUP'!$V114*7,IF('1-SETUP'!$Q114="MONTHLY",EDATE(JJ65,'1-SETUP'!$V114),IF('1-SETUP'!$Q114="YEARLY",EDATE(JJ65,12*'1-SETUP'!$V114),""))))</f>
        <v/>
      </c>
      <c r="JL65" s="10" t="str">
        <f>IF('1-SETUP'!$Q114="DAILY",JK65+'1-SETUP'!$V114,IF('1-SETUP'!$Q114="WEEKLY",JK65+'1-SETUP'!$V114*7,IF('1-SETUP'!$Q114="MONTHLY",EDATE(JK65,'1-SETUP'!$V114),IF('1-SETUP'!$Q114="YEARLY",EDATE(JK65,12*'1-SETUP'!$V114),""))))</f>
        <v/>
      </c>
      <c r="JM65" s="10" t="str">
        <f>IF('1-SETUP'!$Q114="DAILY",JL65+'1-SETUP'!$V114,IF('1-SETUP'!$Q114="WEEKLY",JL65+'1-SETUP'!$V114*7,IF('1-SETUP'!$Q114="MONTHLY",EDATE(JL65,'1-SETUP'!$V114),IF('1-SETUP'!$Q114="YEARLY",EDATE(JL65,12*'1-SETUP'!$V114),""))))</f>
        <v/>
      </c>
      <c r="JN65" s="10" t="str">
        <f>IF('1-SETUP'!$Q114="DAILY",JM65+'1-SETUP'!$V114,IF('1-SETUP'!$Q114="WEEKLY",JM65+'1-SETUP'!$V114*7,IF('1-SETUP'!$Q114="MONTHLY",EDATE(JM65,'1-SETUP'!$V114),IF('1-SETUP'!$Q114="YEARLY",EDATE(JM65,12*'1-SETUP'!$V114),""))))</f>
        <v/>
      </c>
      <c r="JO65" s="10" t="str">
        <f>IF('1-SETUP'!$Q114="DAILY",JN65+'1-SETUP'!$V114,IF('1-SETUP'!$Q114="WEEKLY",JN65+'1-SETUP'!$V114*7,IF('1-SETUP'!$Q114="MONTHLY",EDATE(JN65,'1-SETUP'!$V114),IF('1-SETUP'!$Q114="YEARLY",EDATE(JN65,12*'1-SETUP'!$V114),""))))</f>
        <v/>
      </c>
      <c r="JP65" s="10" t="str">
        <f>IF('1-SETUP'!$Q114="DAILY",JO65+'1-SETUP'!$V114,IF('1-SETUP'!$Q114="WEEKLY",JO65+'1-SETUP'!$V114*7,IF('1-SETUP'!$Q114="MONTHLY",EDATE(JO65,'1-SETUP'!$V114),IF('1-SETUP'!$Q114="YEARLY",EDATE(JO65,12*'1-SETUP'!$V114),""))))</f>
        <v/>
      </c>
      <c r="JQ65" s="10" t="str">
        <f>IF('1-SETUP'!$Q114="DAILY",JP65+'1-SETUP'!$V114,IF('1-SETUP'!$Q114="WEEKLY",JP65+'1-SETUP'!$V114*7,IF('1-SETUP'!$Q114="MONTHLY",EDATE(JP65,'1-SETUP'!$V114),IF('1-SETUP'!$Q114="YEARLY",EDATE(JP65,12*'1-SETUP'!$V114),""))))</f>
        <v/>
      </c>
      <c r="JR65" s="10" t="str">
        <f>IF('1-SETUP'!$Q114="DAILY",JQ65+'1-SETUP'!$V114,IF('1-SETUP'!$Q114="WEEKLY",JQ65+'1-SETUP'!$V114*7,IF('1-SETUP'!$Q114="MONTHLY",EDATE(JQ65,'1-SETUP'!$V114),IF('1-SETUP'!$Q114="YEARLY",EDATE(JQ65,12*'1-SETUP'!$V114),""))))</f>
        <v/>
      </c>
      <c r="JS65" s="10" t="str">
        <f>IF('1-SETUP'!$Q114="DAILY",JR65+'1-SETUP'!$V114,IF('1-SETUP'!$Q114="WEEKLY",JR65+'1-SETUP'!$V114*7,IF('1-SETUP'!$Q114="MONTHLY",EDATE(JR65,'1-SETUP'!$V114),IF('1-SETUP'!$Q114="YEARLY",EDATE(JR65,12*'1-SETUP'!$V114),""))))</f>
        <v/>
      </c>
      <c r="JT65" s="10" t="str">
        <f>IF('1-SETUP'!$Q114="DAILY",JS65+'1-SETUP'!$V114,IF('1-SETUP'!$Q114="WEEKLY",JS65+'1-SETUP'!$V114*7,IF('1-SETUP'!$Q114="MONTHLY",EDATE(JS65,'1-SETUP'!$V114),IF('1-SETUP'!$Q114="YEARLY",EDATE(JS65,12*'1-SETUP'!$V114),""))))</f>
        <v/>
      </c>
      <c r="JU65" s="10" t="str">
        <f>IF('1-SETUP'!$Q114="DAILY",JT65+'1-SETUP'!$V114,IF('1-SETUP'!$Q114="WEEKLY",JT65+'1-SETUP'!$V114*7,IF('1-SETUP'!$Q114="MONTHLY",EDATE(JT65,'1-SETUP'!$V114),IF('1-SETUP'!$Q114="YEARLY",EDATE(JT65,12*'1-SETUP'!$V114),""))))</f>
        <v/>
      </c>
      <c r="JV65" s="10" t="str">
        <f>IF('1-SETUP'!$Q114="DAILY",JU65+'1-SETUP'!$V114,IF('1-SETUP'!$Q114="WEEKLY",JU65+'1-SETUP'!$V114*7,IF('1-SETUP'!$Q114="MONTHLY",EDATE(JU65,'1-SETUP'!$V114),IF('1-SETUP'!$Q114="YEARLY",EDATE(JU65,12*'1-SETUP'!$V114),""))))</f>
        <v/>
      </c>
      <c r="JW65" s="10" t="str">
        <f>IF('1-SETUP'!$Q114="DAILY",JV65+'1-SETUP'!$V114,IF('1-SETUP'!$Q114="WEEKLY",JV65+'1-SETUP'!$V114*7,IF('1-SETUP'!$Q114="MONTHLY",EDATE(JV65,'1-SETUP'!$V114),IF('1-SETUP'!$Q114="YEARLY",EDATE(JV65,12*'1-SETUP'!$V114),""))))</f>
        <v/>
      </c>
      <c r="JX65" s="10" t="str">
        <f>IF('1-SETUP'!$Q114="DAILY",JW65+'1-SETUP'!$V114,IF('1-SETUP'!$Q114="WEEKLY",JW65+'1-SETUP'!$V114*7,IF('1-SETUP'!$Q114="MONTHLY",EDATE(JW65,'1-SETUP'!$V114),IF('1-SETUP'!$Q114="YEARLY",EDATE(JW65,12*'1-SETUP'!$V114),""))))</f>
        <v/>
      </c>
      <c r="JY65" s="10" t="str">
        <f>IF('1-SETUP'!$Q114="DAILY",JX65+'1-SETUP'!$V114,IF('1-SETUP'!$Q114="WEEKLY",JX65+'1-SETUP'!$V114*7,IF('1-SETUP'!$Q114="MONTHLY",EDATE(JX65,'1-SETUP'!$V114),IF('1-SETUP'!$Q114="YEARLY",EDATE(JX65,12*'1-SETUP'!$V114),""))))</f>
        <v/>
      </c>
      <c r="JZ65" s="10" t="str">
        <f>IF('1-SETUP'!$Q114="DAILY",JY65+'1-SETUP'!$V114,IF('1-SETUP'!$Q114="WEEKLY",JY65+'1-SETUP'!$V114*7,IF('1-SETUP'!$Q114="MONTHLY",EDATE(JY65,'1-SETUP'!$V114),IF('1-SETUP'!$Q114="YEARLY",EDATE(JY65,12*'1-SETUP'!$V114),""))))</f>
        <v/>
      </c>
      <c r="KA65" s="10" t="str">
        <f>IF('1-SETUP'!$Q114="DAILY",JZ65+'1-SETUP'!$V114,IF('1-SETUP'!$Q114="WEEKLY",JZ65+'1-SETUP'!$V114*7,IF('1-SETUP'!$Q114="MONTHLY",EDATE(JZ65,'1-SETUP'!$V114),IF('1-SETUP'!$Q114="YEARLY",EDATE(JZ65,12*'1-SETUP'!$V114),""))))</f>
        <v/>
      </c>
      <c r="KB65" s="10" t="str">
        <f>IF('1-SETUP'!$Q114="DAILY",KA65+'1-SETUP'!$V114,IF('1-SETUP'!$Q114="WEEKLY",KA65+'1-SETUP'!$V114*7,IF('1-SETUP'!$Q114="MONTHLY",EDATE(KA65,'1-SETUP'!$V114),IF('1-SETUP'!$Q114="YEARLY",EDATE(KA65,12*'1-SETUP'!$V114),""))))</f>
        <v/>
      </c>
      <c r="KC65" s="10" t="str">
        <f>IF('1-SETUP'!$Q114="DAILY",KB65+'1-SETUP'!$V114,IF('1-SETUP'!$Q114="WEEKLY",KB65+'1-SETUP'!$V114*7,IF('1-SETUP'!$Q114="MONTHLY",EDATE(KB65,'1-SETUP'!$V114),IF('1-SETUP'!$Q114="YEARLY",EDATE(KB65,12*'1-SETUP'!$V114),""))))</f>
        <v/>
      </c>
      <c r="KD65" s="10" t="str">
        <f>IF('1-SETUP'!$Q114="DAILY",KC65+'1-SETUP'!$V114,IF('1-SETUP'!$Q114="WEEKLY",KC65+'1-SETUP'!$V114*7,IF('1-SETUP'!$Q114="MONTHLY",EDATE(KC65,'1-SETUP'!$V114),IF('1-SETUP'!$Q114="YEARLY",EDATE(KC65,12*'1-SETUP'!$V114),""))))</f>
        <v/>
      </c>
      <c r="KE65" s="10" t="str">
        <f>IF('1-SETUP'!$Q114="DAILY",KD65+'1-SETUP'!$V114,IF('1-SETUP'!$Q114="WEEKLY",KD65+'1-SETUP'!$V114*7,IF('1-SETUP'!$Q114="MONTHLY",EDATE(KD65,'1-SETUP'!$V114),IF('1-SETUP'!$Q114="YEARLY",EDATE(KD65,12*'1-SETUP'!$V114),""))))</f>
        <v/>
      </c>
      <c r="KF65" s="10" t="str">
        <f>IF('1-SETUP'!$Q114="DAILY",KE65+'1-SETUP'!$V114,IF('1-SETUP'!$Q114="WEEKLY",KE65+'1-SETUP'!$V114*7,IF('1-SETUP'!$Q114="MONTHLY",EDATE(KE65,'1-SETUP'!$V114),IF('1-SETUP'!$Q114="YEARLY",EDATE(KE65,12*'1-SETUP'!$V114),""))))</f>
        <v/>
      </c>
      <c r="KG65" s="10" t="str">
        <f>IF('1-SETUP'!$Q114="DAILY",KF65+'1-SETUP'!$V114,IF('1-SETUP'!$Q114="WEEKLY",KF65+'1-SETUP'!$V114*7,IF('1-SETUP'!$Q114="MONTHLY",EDATE(KF65,'1-SETUP'!$V114),IF('1-SETUP'!$Q114="YEARLY",EDATE(KF65,12*'1-SETUP'!$V114),""))))</f>
        <v/>
      </c>
      <c r="KH65" s="10" t="str">
        <f>IF('1-SETUP'!$Q114="DAILY",KG65+'1-SETUP'!$V114,IF('1-SETUP'!$Q114="WEEKLY",KG65+'1-SETUP'!$V114*7,IF('1-SETUP'!$Q114="MONTHLY",EDATE(KG65,'1-SETUP'!$V114),IF('1-SETUP'!$Q114="YEARLY",EDATE(KG65,12*'1-SETUP'!$V114),""))))</f>
        <v/>
      </c>
      <c r="KI65" s="10" t="str">
        <f>IF('1-SETUP'!$Q114="DAILY",KH65+'1-SETUP'!$V114,IF('1-SETUP'!$Q114="WEEKLY",KH65+'1-SETUP'!$V114*7,IF('1-SETUP'!$Q114="MONTHLY",EDATE(KH65,'1-SETUP'!$V114),IF('1-SETUP'!$Q114="YEARLY",EDATE(KH65,12*'1-SETUP'!$V114),""))))</f>
        <v/>
      </c>
      <c r="KJ65" s="10" t="str">
        <f>IF('1-SETUP'!$Q114="DAILY",KI65+'1-SETUP'!$V114,IF('1-SETUP'!$Q114="WEEKLY",KI65+'1-SETUP'!$V114*7,IF('1-SETUP'!$Q114="MONTHLY",EDATE(KI65,'1-SETUP'!$V114),IF('1-SETUP'!$Q114="YEARLY",EDATE(KI65,12*'1-SETUP'!$V114),""))))</f>
        <v/>
      </c>
      <c r="KK65" s="10" t="str">
        <f>IF('1-SETUP'!$Q114="DAILY",KJ65+'1-SETUP'!$V114,IF('1-SETUP'!$Q114="WEEKLY",KJ65+'1-SETUP'!$V114*7,IF('1-SETUP'!$Q114="MONTHLY",EDATE(KJ65,'1-SETUP'!$V114),IF('1-SETUP'!$Q114="YEARLY",EDATE(KJ65,12*'1-SETUP'!$V114),""))))</f>
        <v/>
      </c>
      <c r="KL65" s="10" t="str">
        <f>IF('1-SETUP'!$Q114="DAILY",KK65+'1-SETUP'!$V114,IF('1-SETUP'!$Q114="WEEKLY",KK65+'1-SETUP'!$V114*7,IF('1-SETUP'!$Q114="MONTHLY",EDATE(KK65,'1-SETUP'!$V114),IF('1-SETUP'!$Q114="YEARLY",EDATE(KK65,12*'1-SETUP'!$V114),""))))</f>
        <v/>
      </c>
      <c r="KM65" s="10" t="str">
        <f>IF('1-SETUP'!$Q114="DAILY",KL65+'1-SETUP'!$V114,IF('1-SETUP'!$Q114="WEEKLY",KL65+'1-SETUP'!$V114*7,IF('1-SETUP'!$Q114="MONTHLY",EDATE(KL65,'1-SETUP'!$V114),IF('1-SETUP'!$Q114="YEARLY",EDATE(KL65,12*'1-SETUP'!$V114),""))))</f>
        <v/>
      </c>
      <c r="KN65" s="10" t="str">
        <f>IF('1-SETUP'!$Q114="DAILY",KM65+'1-SETUP'!$V114,IF('1-SETUP'!$Q114="WEEKLY",KM65+'1-SETUP'!$V114*7,IF('1-SETUP'!$Q114="MONTHLY",EDATE(KM65,'1-SETUP'!$V114),IF('1-SETUP'!$Q114="YEARLY",EDATE(KM65,12*'1-SETUP'!$V114),""))))</f>
        <v/>
      </c>
      <c r="KO65" s="10" t="str">
        <f>IF('1-SETUP'!$Q114="DAILY",KN65+'1-SETUP'!$V114,IF('1-SETUP'!$Q114="WEEKLY",KN65+'1-SETUP'!$V114*7,IF('1-SETUP'!$Q114="MONTHLY",EDATE(KN65,'1-SETUP'!$V114),IF('1-SETUP'!$Q114="YEARLY",EDATE(KN65,12*'1-SETUP'!$V114),""))))</f>
        <v/>
      </c>
      <c r="KP65" s="10" t="str">
        <f>IF('1-SETUP'!$Q114="DAILY",KO65+'1-SETUP'!$V114,IF('1-SETUP'!$Q114="WEEKLY",KO65+'1-SETUP'!$V114*7,IF('1-SETUP'!$Q114="MONTHLY",EDATE(KO65,'1-SETUP'!$V114),IF('1-SETUP'!$Q114="YEARLY",EDATE(KO65,12*'1-SETUP'!$V114),""))))</f>
        <v/>
      </c>
      <c r="KQ65" s="10" t="str">
        <f>IF('1-SETUP'!$Q114="DAILY",KP65+'1-SETUP'!$V114,IF('1-SETUP'!$Q114="WEEKLY",KP65+'1-SETUP'!$V114*7,IF('1-SETUP'!$Q114="MONTHLY",EDATE(KP65,'1-SETUP'!$V114),IF('1-SETUP'!$Q114="YEARLY",EDATE(KP65,12*'1-SETUP'!$V114),""))))</f>
        <v/>
      </c>
      <c r="KR65" s="10" t="str">
        <f>IF('1-SETUP'!$Q114="DAILY",KQ65+'1-SETUP'!$V114,IF('1-SETUP'!$Q114="WEEKLY",KQ65+'1-SETUP'!$V114*7,IF('1-SETUP'!$Q114="MONTHLY",EDATE(KQ65,'1-SETUP'!$V114),IF('1-SETUP'!$Q114="YEARLY",EDATE(KQ65,12*'1-SETUP'!$V114),""))))</f>
        <v/>
      </c>
      <c r="KS65" s="10" t="str">
        <f>IF('1-SETUP'!$Q114="DAILY",KR65+'1-SETUP'!$V114,IF('1-SETUP'!$Q114="WEEKLY",KR65+'1-SETUP'!$V114*7,IF('1-SETUP'!$Q114="MONTHLY",EDATE(KR65,'1-SETUP'!$V114),IF('1-SETUP'!$Q114="YEARLY",EDATE(KR65,12*'1-SETUP'!$V114),""))))</f>
        <v/>
      </c>
      <c r="KT65" s="10" t="str">
        <f>IF('1-SETUP'!$Q114="DAILY",KS65+'1-SETUP'!$V114,IF('1-SETUP'!$Q114="WEEKLY",KS65+'1-SETUP'!$V114*7,IF('1-SETUP'!$Q114="MONTHLY",EDATE(KS65,'1-SETUP'!$V114),IF('1-SETUP'!$Q114="YEARLY",EDATE(KS65,12*'1-SETUP'!$V114),""))))</f>
        <v/>
      </c>
      <c r="KU65" s="10" t="str">
        <f>IF('1-SETUP'!$Q114="DAILY",KT65+'1-SETUP'!$V114,IF('1-SETUP'!$Q114="WEEKLY",KT65+'1-SETUP'!$V114*7,IF('1-SETUP'!$Q114="MONTHLY",EDATE(KT65,'1-SETUP'!$V114),IF('1-SETUP'!$Q114="YEARLY",EDATE(KT65,12*'1-SETUP'!$V114),""))))</f>
        <v/>
      </c>
      <c r="KV65" s="10" t="str">
        <f>IF('1-SETUP'!$Q114="DAILY",KU65+'1-SETUP'!$V114,IF('1-SETUP'!$Q114="WEEKLY",KU65+'1-SETUP'!$V114*7,IF('1-SETUP'!$Q114="MONTHLY",EDATE(KU65,'1-SETUP'!$V114),IF('1-SETUP'!$Q114="YEARLY",EDATE(KU65,12*'1-SETUP'!$V114),""))))</f>
        <v/>
      </c>
      <c r="KW65" s="10" t="str">
        <f>IF('1-SETUP'!$Q114="DAILY",KV65+'1-SETUP'!$V114,IF('1-SETUP'!$Q114="WEEKLY",KV65+'1-SETUP'!$V114*7,IF('1-SETUP'!$Q114="MONTHLY",EDATE(KV65,'1-SETUP'!$V114),IF('1-SETUP'!$Q114="YEARLY",EDATE(KV65,12*'1-SETUP'!$V114),""))))</f>
        <v/>
      </c>
      <c r="KX65" s="10" t="str">
        <f>IF('1-SETUP'!$Q114="DAILY",KW65+'1-SETUP'!$V114,IF('1-SETUP'!$Q114="WEEKLY",KW65+'1-SETUP'!$V114*7,IF('1-SETUP'!$Q114="MONTHLY",EDATE(KW65,'1-SETUP'!$V114),IF('1-SETUP'!$Q114="YEARLY",EDATE(KW65,12*'1-SETUP'!$V114),""))))</f>
        <v/>
      </c>
      <c r="KY65" s="10" t="str">
        <f>IF('1-SETUP'!$Q114="DAILY",KX65+'1-SETUP'!$V114,IF('1-SETUP'!$Q114="WEEKLY",KX65+'1-SETUP'!$V114*7,IF('1-SETUP'!$Q114="MONTHLY",EDATE(KX65,'1-SETUP'!$V114),IF('1-SETUP'!$Q114="YEARLY",EDATE(KX65,12*'1-SETUP'!$V114),""))))</f>
        <v/>
      </c>
      <c r="KZ65" s="10" t="str">
        <f>IF('1-SETUP'!$Q114="DAILY",KY65+'1-SETUP'!$V114,IF('1-SETUP'!$Q114="WEEKLY",KY65+'1-SETUP'!$V114*7,IF('1-SETUP'!$Q114="MONTHLY",EDATE(KY65,'1-SETUP'!$V114),IF('1-SETUP'!$Q114="YEARLY",EDATE(KY65,12*'1-SETUP'!$V114),""))))</f>
        <v/>
      </c>
      <c r="LA65" s="10" t="str">
        <f>IF('1-SETUP'!$Q114="DAILY",KZ65+'1-SETUP'!$V114,IF('1-SETUP'!$Q114="WEEKLY",KZ65+'1-SETUP'!$V114*7,IF('1-SETUP'!$Q114="MONTHLY",EDATE(KZ65,'1-SETUP'!$V114),IF('1-SETUP'!$Q114="YEARLY",EDATE(KZ65,12*'1-SETUP'!$V114),""))))</f>
        <v/>
      </c>
      <c r="LB65" s="10" t="str">
        <f>IF('1-SETUP'!$Q114="DAILY",LA65+'1-SETUP'!$V114,IF('1-SETUP'!$Q114="WEEKLY",LA65+'1-SETUP'!$V114*7,IF('1-SETUP'!$Q114="MONTHLY",EDATE(LA65,'1-SETUP'!$V114),IF('1-SETUP'!$Q114="YEARLY",EDATE(LA65,12*'1-SETUP'!$V114),""))))</f>
        <v/>
      </c>
      <c r="LC65" s="10" t="str">
        <f>IF('1-SETUP'!$Q114="DAILY",LB65+'1-SETUP'!$V114,IF('1-SETUP'!$Q114="WEEKLY",LB65+'1-SETUP'!$V114*7,IF('1-SETUP'!$Q114="MONTHLY",EDATE(LB65,'1-SETUP'!$V114),IF('1-SETUP'!$Q114="YEARLY",EDATE(LB65,12*'1-SETUP'!$V114),""))))</f>
        <v/>
      </c>
      <c r="LD65" s="10" t="str">
        <f>IF('1-SETUP'!$Q114="DAILY",LC65+'1-SETUP'!$V114,IF('1-SETUP'!$Q114="WEEKLY",LC65+'1-SETUP'!$V114*7,IF('1-SETUP'!$Q114="MONTHLY",EDATE(LC65,'1-SETUP'!$V114),IF('1-SETUP'!$Q114="YEARLY",EDATE(LC65,12*'1-SETUP'!$V114),""))))</f>
        <v/>
      </c>
      <c r="LE65" s="10" t="str">
        <f>IF('1-SETUP'!$Q114="DAILY",LD65+'1-SETUP'!$V114,IF('1-SETUP'!$Q114="WEEKLY",LD65+'1-SETUP'!$V114*7,IF('1-SETUP'!$Q114="MONTHLY",EDATE(LD65,'1-SETUP'!$V114),IF('1-SETUP'!$Q114="YEARLY",EDATE(LD65,12*'1-SETUP'!$V114),""))))</f>
        <v/>
      </c>
      <c r="LF65" s="10" t="str">
        <f>IF('1-SETUP'!$Q114="DAILY",LE65+'1-SETUP'!$V114,IF('1-SETUP'!$Q114="WEEKLY",LE65+'1-SETUP'!$V114*7,IF('1-SETUP'!$Q114="MONTHLY",EDATE(LE65,'1-SETUP'!$V114),IF('1-SETUP'!$Q114="YEARLY",EDATE(LE65,12*'1-SETUP'!$V114),""))))</f>
        <v/>
      </c>
      <c r="LG65" s="10" t="str">
        <f>IF('1-SETUP'!$Q114="DAILY",LF65+'1-SETUP'!$V114,IF('1-SETUP'!$Q114="WEEKLY",LF65+'1-SETUP'!$V114*7,IF('1-SETUP'!$Q114="MONTHLY",EDATE(LF65,'1-SETUP'!$V114),IF('1-SETUP'!$Q114="YEARLY",EDATE(LF65,12*'1-SETUP'!$V114),""))))</f>
        <v/>
      </c>
      <c r="LH65" s="10" t="str">
        <f>IF('1-SETUP'!$Q114="DAILY",LG65+'1-SETUP'!$V114,IF('1-SETUP'!$Q114="WEEKLY",LG65+'1-SETUP'!$V114*7,IF('1-SETUP'!$Q114="MONTHLY",EDATE(LG65,'1-SETUP'!$V114),IF('1-SETUP'!$Q114="YEARLY",EDATE(LG65,12*'1-SETUP'!$V114),""))))</f>
        <v/>
      </c>
      <c r="LI65" s="10" t="str">
        <f>IF('1-SETUP'!$Q114="DAILY",LH65+'1-SETUP'!$V114,IF('1-SETUP'!$Q114="WEEKLY",LH65+'1-SETUP'!$V114*7,IF('1-SETUP'!$Q114="MONTHLY",EDATE(LH65,'1-SETUP'!$V114),IF('1-SETUP'!$Q114="YEARLY",EDATE(LH65,12*'1-SETUP'!$V114),""))))</f>
        <v/>
      </c>
      <c r="LJ65" s="10" t="str">
        <f>IF('1-SETUP'!$Q114="DAILY",LI65+'1-SETUP'!$V114,IF('1-SETUP'!$Q114="WEEKLY",LI65+'1-SETUP'!$V114*7,IF('1-SETUP'!$Q114="MONTHLY",EDATE(LI65,'1-SETUP'!$V114),IF('1-SETUP'!$Q114="YEARLY",EDATE(LI65,12*'1-SETUP'!$V114),""))))</f>
        <v/>
      </c>
      <c r="LK65" s="10" t="str">
        <f>IF('1-SETUP'!$Q114="DAILY",LJ65+'1-SETUP'!$V114,IF('1-SETUP'!$Q114="WEEKLY",LJ65+'1-SETUP'!$V114*7,IF('1-SETUP'!$Q114="MONTHLY",EDATE(LJ65,'1-SETUP'!$V114),IF('1-SETUP'!$Q114="YEARLY",EDATE(LJ65,12*'1-SETUP'!$V114),""))))</f>
        <v/>
      </c>
      <c r="LL65" s="10" t="str">
        <f>IF('1-SETUP'!$Q114="DAILY",LK65+'1-SETUP'!$V114,IF('1-SETUP'!$Q114="WEEKLY",LK65+'1-SETUP'!$V114*7,IF('1-SETUP'!$Q114="MONTHLY",EDATE(LK65,'1-SETUP'!$V114),IF('1-SETUP'!$Q114="YEARLY",EDATE(LK65,12*'1-SETUP'!$V114),""))))</f>
        <v/>
      </c>
      <c r="LM65" s="10" t="str">
        <f>IF('1-SETUP'!$Q114="DAILY",LL65+'1-SETUP'!$V114,IF('1-SETUP'!$Q114="WEEKLY",LL65+'1-SETUP'!$V114*7,IF('1-SETUP'!$Q114="MONTHLY",EDATE(LL65,'1-SETUP'!$V114),IF('1-SETUP'!$Q114="YEARLY",EDATE(LL65,12*'1-SETUP'!$V114),""))))</f>
        <v/>
      </c>
      <c r="LN65" s="10" t="str">
        <f>IF('1-SETUP'!$Q114="DAILY",LM65+'1-SETUP'!$V114,IF('1-SETUP'!$Q114="WEEKLY",LM65+'1-SETUP'!$V114*7,IF('1-SETUP'!$Q114="MONTHLY",EDATE(LM65,'1-SETUP'!$V114),IF('1-SETUP'!$Q114="YEARLY",EDATE(LM65,12*'1-SETUP'!$V114),""))))</f>
        <v/>
      </c>
      <c r="LO65" s="10" t="str">
        <f>IF('1-SETUP'!$Q114="DAILY",LN65+'1-SETUP'!$V114,IF('1-SETUP'!$Q114="WEEKLY",LN65+'1-SETUP'!$V114*7,IF('1-SETUP'!$Q114="MONTHLY",EDATE(LN65,'1-SETUP'!$V114),IF('1-SETUP'!$Q114="YEARLY",EDATE(LN65,12*'1-SETUP'!$V114),""))))</f>
        <v/>
      </c>
      <c r="LP65" s="10" t="str">
        <f>IF('1-SETUP'!$Q114="DAILY",LO65+'1-SETUP'!$V114,IF('1-SETUP'!$Q114="WEEKLY",LO65+'1-SETUP'!$V114*7,IF('1-SETUP'!$Q114="MONTHLY",EDATE(LO65,'1-SETUP'!$V114),IF('1-SETUP'!$Q114="YEARLY",EDATE(LO65,12*'1-SETUP'!$V114),""))))</f>
        <v/>
      </c>
      <c r="LQ65" s="10" t="str">
        <f>IF('1-SETUP'!$Q114="DAILY",LP65+'1-SETUP'!$V114,IF('1-SETUP'!$Q114="WEEKLY",LP65+'1-SETUP'!$V114*7,IF('1-SETUP'!$Q114="MONTHLY",EDATE(LP65,'1-SETUP'!$V114),IF('1-SETUP'!$Q114="YEARLY",EDATE(LP65,12*'1-SETUP'!$V114),""))))</f>
        <v/>
      </c>
      <c r="LR65" s="10" t="str">
        <f>IF('1-SETUP'!$Q114="DAILY",LQ65+'1-SETUP'!$V114,IF('1-SETUP'!$Q114="WEEKLY",LQ65+'1-SETUP'!$V114*7,IF('1-SETUP'!$Q114="MONTHLY",EDATE(LQ65,'1-SETUP'!$V114),IF('1-SETUP'!$Q114="YEARLY",EDATE(LQ65,12*'1-SETUP'!$V114),""))))</f>
        <v/>
      </c>
      <c r="LS65" s="10" t="str">
        <f>IF('1-SETUP'!$Q114="DAILY",LR65+'1-SETUP'!$V114,IF('1-SETUP'!$Q114="WEEKLY",LR65+'1-SETUP'!$V114*7,IF('1-SETUP'!$Q114="MONTHLY",EDATE(LR65,'1-SETUP'!$V114),IF('1-SETUP'!$Q114="YEARLY",EDATE(LR65,12*'1-SETUP'!$V114),""))))</f>
        <v/>
      </c>
      <c r="LT65" s="10" t="str">
        <f>IF('1-SETUP'!$Q114="DAILY",LS65+'1-SETUP'!$V114,IF('1-SETUP'!$Q114="WEEKLY",LS65+'1-SETUP'!$V114*7,IF('1-SETUP'!$Q114="MONTHLY",EDATE(LS65,'1-SETUP'!$V114),IF('1-SETUP'!$Q114="YEARLY",EDATE(LS65,12*'1-SETUP'!$V114),""))))</f>
        <v/>
      </c>
      <c r="LU65" s="10" t="str">
        <f>IF('1-SETUP'!$Q114="DAILY",LT65+'1-SETUP'!$V114,IF('1-SETUP'!$Q114="WEEKLY",LT65+'1-SETUP'!$V114*7,IF('1-SETUP'!$Q114="MONTHLY",EDATE(LT65,'1-SETUP'!$V114),IF('1-SETUP'!$Q114="YEARLY",EDATE(LT65,12*'1-SETUP'!$V114),""))))</f>
        <v/>
      </c>
      <c r="LV65" s="10" t="str">
        <f>IF('1-SETUP'!$Q114="DAILY",LU65+'1-SETUP'!$V114,IF('1-SETUP'!$Q114="WEEKLY",LU65+'1-SETUP'!$V114*7,IF('1-SETUP'!$Q114="MONTHLY",EDATE(LU65,'1-SETUP'!$V114),IF('1-SETUP'!$Q114="YEARLY",EDATE(LU65,12*'1-SETUP'!$V114),""))))</f>
        <v/>
      </c>
      <c r="LW65" s="10" t="str">
        <f>IF('1-SETUP'!$Q114="DAILY",LV65+'1-SETUP'!$V114,IF('1-SETUP'!$Q114="WEEKLY",LV65+'1-SETUP'!$V114*7,IF('1-SETUP'!$Q114="MONTHLY",EDATE(LV65,'1-SETUP'!$V114),IF('1-SETUP'!$Q114="YEARLY",EDATE(LV65,12*'1-SETUP'!$V114),""))))</f>
        <v/>
      </c>
      <c r="LX65" s="10" t="str">
        <f>IF('1-SETUP'!$Q114="DAILY",LW65+'1-SETUP'!$V114,IF('1-SETUP'!$Q114="WEEKLY",LW65+'1-SETUP'!$V114*7,IF('1-SETUP'!$Q114="MONTHLY",EDATE(LW65,'1-SETUP'!$V114),IF('1-SETUP'!$Q114="YEARLY",EDATE(LW65,12*'1-SETUP'!$V114),""))))</f>
        <v/>
      </c>
      <c r="LY65" s="10" t="str">
        <f>IF('1-SETUP'!$Q114="DAILY",LX65+'1-SETUP'!$V114,IF('1-SETUP'!$Q114="WEEKLY",LX65+'1-SETUP'!$V114*7,IF('1-SETUP'!$Q114="MONTHLY",EDATE(LX65,'1-SETUP'!$V114),IF('1-SETUP'!$Q114="YEARLY",EDATE(LX65,12*'1-SETUP'!$V114),""))))</f>
        <v/>
      </c>
      <c r="LZ65" s="10" t="str">
        <f>IF('1-SETUP'!$Q114="DAILY",LY65+'1-SETUP'!$V114,IF('1-SETUP'!$Q114="WEEKLY",LY65+'1-SETUP'!$V114*7,IF('1-SETUP'!$Q114="MONTHLY",EDATE(LY65,'1-SETUP'!$V114),IF('1-SETUP'!$Q114="YEARLY",EDATE(LY65,12*'1-SETUP'!$V114),""))))</f>
        <v/>
      </c>
      <c r="MA65" s="10" t="str">
        <f>IF('1-SETUP'!$Q114="DAILY",LZ65+'1-SETUP'!$V114,IF('1-SETUP'!$Q114="WEEKLY",LZ65+'1-SETUP'!$V114*7,IF('1-SETUP'!$Q114="MONTHLY",EDATE(LZ65,'1-SETUP'!$V114),IF('1-SETUP'!$Q114="YEARLY",EDATE(LZ65,12*'1-SETUP'!$V114),""))))</f>
        <v/>
      </c>
      <c r="MB65" s="10" t="str">
        <f>IF('1-SETUP'!$Q114="DAILY",MA65+'1-SETUP'!$V114,IF('1-SETUP'!$Q114="WEEKLY",MA65+'1-SETUP'!$V114*7,IF('1-SETUP'!$Q114="MONTHLY",EDATE(MA65,'1-SETUP'!$V114),IF('1-SETUP'!$Q114="YEARLY",EDATE(MA65,12*'1-SETUP'!$V114),""))))</f>
        <v/>
      </c>
      <c r="MC65" s="10" t="str">
        <f>IF('1-SETUP'!$Q114="DAILY",MB65+'1-SETUP'!$V114,IF('1-SETUP'!$Q114="WEEKLY",MB65+'1-SETUP'!$V114*7,IF('1-SETUP'!$Q114="MONTHLY",EDATE(MB65,'1-SETUP'!$V114),IF('1-SETUP'!$Q114="YEARLY",EDATE(MB65,12*'1-SETUP'!$V114),""))))</f>
        <v/>
      </c>
      <c r="MD65" s="10" t="str">
        <f>IF('1-SETUP'!$Q114="DAILY",MC65+'1-SETUP'!$V114,IF('1-SETUP'!$Q114="WEEKLY",MC65+'1-SETUP'!$V114*7,IF('1-SETUP'!$Q114="MONTHLY",EDATE(MC65,'1-SETUP'!$V114),IF('1-SETUP'!$Q114="YEARLY",EDATE(MC65,12*'1-SETUP'!$V114),""))))</f>
        <v/>
      </c>
      <c r="ME65" s="10" t="str">
        <f>IF('1-SETUP'!$Q114="DAILY",MD65+'1-SETUP'!$V114,IF('1-SETUP'!$Q114="WEEKLY",MD65+'1-SETUP'!$V114*7,IF('1-SETUP'!$Q114="MONTHLY",EDATE(MD65,'1-SETUP'!$V114),IF('1-SETUP'!$Q114="YEARLY",EDATE(MD65,12*'1-SETUP'!$V114),""))))</f>
        <v/>
      </c>
      <c r="MF65" s="10" t="str">
        <f>IF('1-SETUP'!$Q114="DAILY",ME65+'1-SETUP'!$V114,IF('1-SETUP'!$Q114="WEEKLY",ME65+'1-SETUP'!$V114*7,IF('1-SETUP'!$Q114="MONTHLY",EDATE(ME65,'1-SETUP'!$V114),IF('1-SETUP'!$Q114="YEARLY",EDATE(ME65,12*'1-SETUP'!$V114),""))))</f>
        <v/>
      </c>
      <c r="MG65" s="10" t="str">
        <f>IF('1-SETUP'!$Q114="DAILY",MF65+'1-SETUP'!$V114,IF('1-SETUP'!$Q114="WEEKLY",MF65+'1-SETUP'!$V114*7,IF('1-SETUP'!$Q114="MONTHLY",EDATE(MF65,'1-SETUP'!$V114),IF('1-SETUP'!$Q114="YEARLY",EDATE(MF65,12*'1-SETUP'!$V114),""))))</f>
        <v/>
      </c>
      <c r="MH65" s="10" t="str">
        <f>IF('1-SETUP'!$Q114="DAILY",MG65+'1-SETUP'!$V114,IF('1-SETUP'!$Q114="WEEKLY",MG65+'1-SETUP'!$V114*7,IF('1-SETUP'!$Q114="MONTHLY",EDATE(MG65,'1-SETUP'!$V114),IF('1-SETUP'!$Q114="YEARLY",EDATE(MG65,12*'1-SETUP'!$V114),""))))</f>
        <v/>
      </c>
      <c r="MI65" s="10" t="str">
        <f>IF('1-SETUP'!$Q114="DAILY",MH65+'1-SETUP'!$V114,IF('1-SETUP'!$Q114="WEEKLY",MH65+'1-SETUP'!$V114*7,IF('1-SETUP'!$Q114="MONTHLY",EDATE(MH65,'1-SETUP'!$V114),IF('1-SETUP'!$Q114="YEARLY",EDATE(MH65,12*'1-SETUP'!$V114),""))))</f>
        <v/>
      </c>
      <c r="MJ65" s="10" t="str">
        <f>IF('1-SETUP'!$Q114="DAILY",MI65+'1-SETUP'!$V114,IF('1-SETUP'!$Q114="WEEKLY",MI65+'1-SETUP'!$V114*7,IF('1-SETUP'!$Q114="MONTHLY",EDATE(MI65,'1-SETUP'!$V114),IF('1-SETUP'!$Q114="YEARLY",EDATE(MI65,12*'1-SETUP'!$V114),""))))</f>
        <v/>
      </c>
      <c r="MK65" s="10" t="str">
        <f>IF('1-SETUP'!$Q114="DAILY",MJ65+'1-SETUP'!$V114,IF('1-SETUP'!$Q114="WEEKLY",MJ65+'1-SETUP'!$V114*7,IF('1-SETUP'!$Q114="MONTHLY",EDATE(MJ65,'1-SETUP'!$V114),IF('1-SETUP'!$Q114="YEARLY",EDATE(MJ65,12*'1-SETUP'!$V114),""))))</f>
        <v/>
      </c>
      <c r="ML65" s="10" t="str">
        <f>IF('1-SETUP'!$Q114="DAILY",MK65+'1-SETUP'!$V114,IF('1-SETUP'!$Q114="WEEKLY",MK65+'1-SETUP'!$V114*7,IF('1-SETUP'!$Q114="MONTHLY",EDATE(MK65,'1-SETUP'!$V114),IF('1-SETUP'!$Q114="YEARLY",EDATE(MK65,12*'1-SETUP'!$V114),""))))</f>
        <v/>
      </c>
      <c r="MM65" s="10" t="str">
        <f>IF('1-SETUP'!$Q114="DAILY",ML65+'1-SETUP'!$V114,IF('1-SETUP'!$Q114="WEEKLY",ML65+'1-SETUP'!$V114*7,IF('1-SETUP'!$Q114="MONTHLY",EDATE(ML65,'1-SETUP'!$V114),IF('1-SETUP'!$Q114="YEARLY",EDATE(ML65,12*'1-SETUP'!$V114),""))))</f>
        <v/>
      </c>
      <c r="MN65" s="10" t="str">
        <f>IF('1-SETUP'!$Q114="DAILY",MM65+'1-SETUP'!$V114,IF('1-SETUP'!$Q114="WEEKLY",MM65+'1-SETUP'!$V114*7,IF('1-SETUP'!$Q114="MONTHLY",EDATE(MM65,'1-SETUP'!$V114),IF('1-SETUP'!$Q114="YEARLY",EDATE(MM65,12*'1-SETUP'!$V114),""))))</f>
        <v/>
      </c>
      <c r="MO65" s="10" t="str">
        <f>IF('1-SETUP'!$Q114="DAILY",MN65+'1-SETUP'!$V114,IF('1-SETUP'!$Q114="WEEKLY",MN65+'1-SETUP'!$V114*7,IF('1-SETUP'!$Q114="MONTHLY",EDATE(MN65,'1-SETUP'!$V114),IF('1-SETUP'!$Q114="YEARLY",EDATE(MN65,12*'1-SETUP'!$V114),""))))</f>
        <v/>
      </c>
      <c r="MP65" s="10" t="str">
        <f>IF('1-SETUP'!$Q114="DAILY",MO65+'1-SETUP'!$V114,IF('1-SETUP'!$Q114="WEEKLY",MO65+'1-SETUP'!$V114*7,IF('1-SETUP'!$Q114="MONTHLY",EDATE(MO65,'1-SETUP'!$V114),IF('1-SETUP'!$Q114="YEARLY",EDATE(MO65,12*'1-SETUP'!$V114),""))))</f>
        <v/>
      </c>
      <c r="MQ65" s="10" t="str">
        <f>IF('1-SETUP'!$Q114="DAILY",MP65+'1-SETUP'!$V114,IF('1-SETUP'!$Q114="WEEKLY",MP65+'1-SETUP'!$V114*7,IF('1-SETUP'!$Q114="MONTHLY",EDATE(MP65,'1-SETUP'!$V114),IF('1-SETUP'!$Q114="YEARLY",EDATE(MP65,12*'1-SETUP'!$V114),""))))</f>
        <v/>
      </c>
      <c r="MR65" s="10" t="str">
        <f>IF('1-SETUP'!$Q114="DAILY",MQ65+'1-SETUP'!$V114,IF('1-SETUP'!$Q114="WEEKLY",MQ65+'1-SETUP'!$V114*7,IF('1-SETUP'!$Q114="MONTHLY",EDATE(MQ65,'1-SETUP'!$V114),IF('1-SETUP'!$Q114="YEARLY",EDATE(MQ65,12*'1-SETUP'!$V114),""))))</f>
        <v/>
      </c>
      <c r="MS65" s="10" t="str">
        <f>IF('1-SETUP'!$Q114="DAILY",MR65+'1-SETUP'!$V114,IF('1-SETUP'!$Q114="WEEKLY",MR65+'1-SETUP'!$V114*7,IF('1-SETUP'!$Q114="MONTHLY",EDATE(MR65,'1-SETUP'!$V114),IF('1-SETUP'!$Q114="YEARLY",EDATE(MR65,12*'1-SETUP'!$V114),""))))</f>
        <v/>
      </c>
      <c r="MT65" s="10" t="str">
        <f>IF('1-SETUP'!$Q114="DAILY",MS65+'1-SETUP'!$V114,IF('1-SETUP'!$Q114="WEEKLY",MS65+'1-SETUP'!$V114*7,IF('1-SETUP'!$Q114="MONTHLY",EDATE(MS65,'1-SETUP'!$V114),IF('1-SETUP'!$Q114="YEARLY",EDATE(MS65,12*'1-SETUP'!$V114),""))))</f>
        <v/>
      </c>
      <c r="MU65" s="10" t="str">
        <f>IF('1-SETUP'!$Q114="DAILY",MT65+'1-SETUP'!$V114,IF('1-SETUP'!$Q114="WEEKLY",MT65+'1-SETUP'!$V114*7,IF('1-SETUP'!$Q114="MONTHLY",EDATE(MT65,'1-SETUP'!$V114),IF('1-SETUP'!$Q114="YEARLY",EDATE(MT65,12*'1-SETUP'!$V114),""))))</f>
        <v/>
      </c>
      <c r="MV65" s="10" t="str">
        <f>IF('1-SETUP'!$Q114="DAILY",MU65+'1-SETUP'!$V114,IF('1-SETUP'!$Q114="WEEKLY",MU65+'1-SETUP'!$V114*7,IF('1-SETUP'!$Q114="MONTHLY",EDATE(MU65,'1-SETUP'!$V114),IF('1-SETUP'!$Q114="YEARLY",EDATE(MU65,12*'1-SETUP'!$V114),""))))</f>
        <v/>
      </c>
      <c r="MW65" s="10" t="str">
        <f>IF('1-SETUP'!$Q114="DAILY",MV65+'1-SETUP'!$V114,IF('1-SETUP'!$Q114="WEEKLY",MV65+'1-SETUP'!$V114*7,IF('1-SETUP'!$Q114="MONTHLY",EDATE(MV65,'1-SETUP'!$V114),IF('1-SETUP'!$Q114="YEARLY",EDATE(MV65,12*'1-SETUP'!$V114),""))))</f>
        <v/>
      </c>
      <c r="MX65" s="10" t="str">
        <f>IF('1-SETUP'!$Q114="DAILY",MW65+'1-SETUP'!$V114,IF('1-SETUP'!$Q114="WEEKLY",MW65+'1-SETUP'!$V114*7,IF('1-SETUP'!$Q114="MONTHLY",EDATE(MW65,'1-SETUP'!$V114),IF('1-SETUP'!$Q114="YEARLY",EDATE(MW65,12*'1-SETUP'!$V114),""))))</f>
        <v/>
      </c>
      <c r="MY65" s="10" t="str">
        <f>IF('1-SETUP'!$Q114="DAILY",MX65+'1-SETUP'!$V114,IF('1-SETUP'!$Q114="WEEKLY",MX65+'1-SETUP'!$V114*7,IF('1-SETUP'!$Q114="MONTHLY",EDATE(MX65,'1-SETUP'!$V114),IF('1-SETUP'!$Q114="YEARLY",EDATE(MX65,12*'1-SETUP'!$V114),""))))</f>
        <v/>
      </c>
      <c r="MZ65" s="10" t="str">
        <f>IF('1-SETUP'!$Q114="DAILY",MY65+'1-SETUP'!$V114,IF('1-SETUP'!$Q114="WEEKLY",MY65+'1-SETUP'!$V114*7,IF('1-SETUP'!$Q114="MONTHLY",EDATE(MY65,'1-SETUP'!$V114),IF('1-SETUP'!$Q114="YEARLY",EDATE(MY65,12*'1-SETUP'!$V114),""))))</f>
        <v/>
      </c>
      <c r="NA65" s="10" t="str">
        <f>IF('1-SETUP'!$Q114="DAILY",MZ65+'1-SETUP'!$V114,IF('1-SETUP'!$Q114="WEEKLY",MZ65+'1-SETUP'!$V114*7,IF('1-SETUP'!$Q114="MONTHLY",EDATE(MZ65,'1-SETUP'!$V114),IF('1-SETUP'!$Q114="YEARLY",EDATE(MZ65,12*'1-SETUP'!$V114),""))))</f>
        <v/>
      </c>
      <c r="NB65" s="10" t="str">
        <f>IF('1-SETUP'!$Q114="DAILY",NA65+'1-SETUP'!$V114,IF('1-SETUP'!$Q114="WEEKLY",NA65+'1-SETUP'!$V114*7,IF('1-SETUP'!$Q114="MONTHLY",EDATE(NA65,'1-SETUP'!$V114),IF('1-SETUP'!$Q114="YEARLY",EDATE(NA65,12*'1-SETUP'!$V114),""))))</f>
        <v/>
      </c>
      <c r="NC65" s="10" t="str">
        <f>IF('1-SETUP'!$Q114="DAILY",NB65+'1-SETUP'!$V114,IF('1-SETUP'!$Q114="WEEKLY",NB65+'1-SETUP'!$V114*7,IF('1-SETUP'!$Q114="MONTHLY",EDATE(NB65,'1-SETUP'!$V114),IF('1-SETUP'!$Q114="YEARLY",EDATE(NB65,12*'1-SETUP'!$V114),""))))</f>
        <v/>
      </c>
    </row>
    <row r="66" spans="1:367" x14ac:dyDescent="0.45">
      <c r="A66">
        <f>'1-SETUP'!A115</f>
        <v>0</v>
      </c>
      <c r="B66" t="str">
        <f>_xlfn.CONCAT('1-SETUP'!$O115," ",'1-SETUP'!$Q115," ",'1-SETUP'!$T115," ",'1-SETUP'!$V115," ",'1-SETUP'!$W115," ",'1-SETUP'!$Z115," ",TEXT('1-SETUP'!$AC115,"mm/dd/yyyy"))</f>
        <v xml:space="preserve">      01/00/1900</v>
      </c>
      <c r="C66" s="10">
        <f>'1-SETUP'!$AC115</f>
        <v>0</v>
      </c>
      <c r="D66" s="10" t="str">
        <f>IF('1-SETUP'!$Q115="DAILY",C66+'1-SETUP'!$V115,IF('1-SETUP'!$Q115="WEEKLY",C66+'1-SETUP'!$V115*7,IF('1-SETUP'!$Q115="MONTHLY",EDATE(C66,'1-SETUP'!$V115),IF('1-SETUP'!$Q115="YEARLY",EDATE(C66,12*'1-SETUP'!$V115),""))))</f>
        <v/>
      </c>
      <c r="E66" s="10" t="str">
        <f>IF('1-SETUP'!$Q115="DAILY",D66+'1-SETUP'!$V115,IF('1-SETUP'!$Q115="WEEKLY",D66+'1-SETUP'!$V115*7,IF('1-SETUP'!$Q115="MONTHLY",EDATE(D66,'1-SETUP'!$V115),IF('1-SETUP'!$Q115="YEARLY",EDATE(D66,12*'1-SETUP'!$V115),""))))</f>
        <v/>
      </c>
      <c r="F66" s="10" t="str">
        <f>IF('1-SETUP'!$Q115="DAILY",E66+'1-SETUP'!$V115,IF('1-SETUP'!$Q115="WEEKLY",E66+'1-SETUP'!$V115*7,IF('1-SETUP'!$Q115="MONTHLY",EDATE(E66,'1-SETUP'!$V115),IF('1-SETUP'!$Q115="YEARLY",EDATE(E66,12*'1-SETUP'!$V115),""))))</f>
        <v/>
      </c>
      <c r="G66" s="10" t="str">
        <f>IF('1-SETUP'!$Q115="DAILY",F66+'1-SETUP'!$V115,IF('1-SETUP'!$Q115="WEEKLY",F66+'1-SETUP'!$V115*7,IF('1-SETUP'!$Q115="MONTHLY",EDATE(F66,'1-SETUP'!$V115),IF('1-SETUP'!$Q115="YEARLY",EDATE(F66,12*'1-SETUP'!$V115),""))))</f>
        <v/>
      </c>
      <c r="H66" s="10" t="str">
        <f>IF('1-SETUP'!$Q115="DAILY",G66+'1-SETUP'!$V115,IF('1-SETUP'!$Q115="WEEKLY",G66+'1-SETUP'!$V115*7,IF('1-SETUP'!$Q115="MONTHLY",EDATE(G66,'1-SETUP'!$V115),IF('1-SETUP'!$Q115="YEARLY",EDATE(G66,12*'1-SETUP'!$V115),""))))</f>
        <v/>
      </c>
      <c r="I66" s="10" t="str">
        <f>IF('1-SETUP'!$Q115="DAILY",H66+'1-SETUP'!$V115,IF('1-SETUP'!$Q115="WEEKLY",H66+'1-SETUP'!$V115*7,IF('1-SETUP'!$Q115="MONTHLY",EDATE(H66,'1-SETUP'!$V115),IF('1-SETUP'!$Q115="YEARLY",EDATE(H66,12*'1-SETUP'!$V115),""))))</f>
        <v/>
      </c>
      <c r="J66" s="10" t="str">
        <f>IF('1-SETUP'!$Q115="DAILY",I66+'1-SETUP'!$V115,IF('1-SETUP'!$Q115="WEEKLY",I66+'1-SETUP'!$V115*7,IF('1-SETUP'!$Q115="MONTHLY",EDATE(I66,'1-SETUP'!$V115),IF('1-SETUP'!$Q115="YEARLY",EDATE(I66,12*'1-SETUP'!$V115),""))))</f>
        <v/>
      </c>
      <c r="K66" s="10" t="str">
        <f>IF('1-SETUP'!$Q115="DAILY",J66+'1-SETUP'!$V115,IF('1-SETUP'!$Q115="WEEKLY",J66+'1-SETUP'!$V115*7,IF('1-SETUP'!$Q115="MONTHLY",EDATE(J66,'1-SETUP'!$V115),IF('1-SETUP'!$Q115="YEARLY",EDATE(J66,12*'1-SETUP'!$V115),""))))</f>
        <v/>
      </c>
      <c r="L66" s="10" t="str">
        <f>IF('1-SETUP'!$Q115="DAILY",K66+'1-SETUP'!$V115,IF('1-SETUP'!$Q115="WEEKLY",K66+'1-SETUP'!$V115*7,IF('1-SETUP'!$Q115="MONTHLY",EDATE(K66,'1-SETUP'!$V115),IF('1-SETUP'!$Q115="YEARLY",EDATE(K66,12*'1-SETUP'!$V115),""))))</f>
        <v/>
      </c>
      <c r="M66" s="10" t="str">
        <f>IF('1-SETUP'!$Q115="DAILY",L66+'1-SETUP'!$V115,IF('1-SETUP'!$Q115="WEEKLY",L66+'1-SETUP'!$V115*7,IF('1-SETUP'!$Q115="MONTHLY",EDATE(L66,'1-SETUP'!$V115),IF('1-SETUP'!$Q115="YEARLY",EDATE(L66,12*'1-SETUP'!$V115),""))))</f>
        <v/>
      </c>
      <c r="N66" s="10" t="str">
        <f>IF('1-SETUP'!$Q115="DAILY",M66+'1-SETUP'!$V115,IF('1-SETUP'!$Q115="WEEKLY",M66+'1-SETUP'!$V115*7,IF('1-SETUP'!$Q115="MONTHLY",EDATE(M66,'1-SETUP'!$V115),IF('1-SETUP'!$Q115="YEARLY",EDATE(M66,12*'1-SETUP'!$V115),""))))</f>
        <v/>
      </c>
      <c r="O66" s="10" t="str">
        <f>IF('1-SETUP'!$Q115="DAILY",N66+'1-SETUP'!$V115,IF('1-SETUP'!$Q115="WEEKLY",N66+'1-SETUP'!$V115*7,IF('1-SETUP'!$Q115="MONTHLY",EDATE(N66,'1-SETUP'!$V115),IF('1-SETUP'!$Q115="YEARLY",EDATE(N66,12*'1-SETUP'!$V115),""))))</f>
        <v/>
      </c>
      <c r="P66" s="10" t="str">
        <f>IF('1-SETUP'!$Q115="DAILY",O66+'1-SETUP'!$V115,IF('1-SETUP'!$Q115="WEEKLY",O66+'1-SETUP'!$V115*7,IF('1-SETUP'!$Q115="MONTHLY",EDATE(O66,'1-SETUP'!$V115),IF('1-SETUP'!$Q115="YEARLY",EDATE(O66,12*'1-SETUP'!$V115),""))))</f>
        <v/>
      </c>
      <c r="Q66" s="10" t="str">
        <f>IF('1-SETUP'!$Q115="DAILY",P66+'1-SETUP'!$V115,IF('1-SETUP'!$Q115="WEEKLY",P66+'1-SETUP'!$V115*7,IF('1-SETUP'!$Q115="MONTHLY",EDATE(P66,'1-SETUP'!$V115),IF('1-SETUP'!$Q115="YEARLY",EDATE(P66,12*'1-SETUP'!$V115),""))))</f>
        <v/>
      </c>
      <c r="R66" s="10" t="str">
        <f>IF('1-SETUP'!$Q115="DAILY",Q66+'1-SETUP'!$V115,IF('1-SETUP'!$Q115="WEEKLY",Q66+'1-SETUP'!$V115*7,IF('1-SETUP'!$Q115="MONTHLY",EDATE(Q66,'1-SETUP'!$V115),IF('1-SETUP'!$Q115="YEARLY",EDATE(Q66,12*'1-SETUP'!$V115),""))))</f>
        <v/>
      </c>
      <c r="S66" s="10" t="str">
        <f>IF('1-SETUP'!$Q115="DAILY",R66+'1-SETUP'!$V115,IF('1-SETUP'!$Q115="WEEKLY",R66+'1-SETUP'!$V115*7,IF('1-SETUP'!$Q115="MONTHLY",EDATE(R66,'1-SETUP'!$V115),IF('1-SETUP'!$Q115="YEARLY",EDATE(R66,12*'1-SETUP'!$V115),""))))</f>
        <v/>
      </c>
      <c r="T66" s="10" t="str">
        <f>IF('1-SETUP'!$Q115="DAILY",S66+'1-SETUP'!$V115,IF('1-SETUP'!$Q115="WEEKLY",S66+'1-SETUP'!$V115*7,IF('1-SETUP'!$Q115="MONTHLY",EDATE(S66,'1-SETUP'!$V115),IF('1-SETUP'!$Q115="YEARLY",EDATE(S66,12*'1-SETUP'!$V115),""))))</f>
        <v/>
      </c>
      <c r="U66" s="10" t="str">
        <f>IF('1-SETUP'!$Q115="DAILY",T66+'1-SETUP'!$V115,IF('1-SETUP'!$Q115="WEEKLY",T66+'1-SETUP'!$V115*7,IF('1-SETUP'!$Q115="MONTHLY",EDATE(T66,'1-SETUP'!$V115),IF('1-SETUP'!$Q115="YEARLY",EDATE(T66,12*'1-SETUP'!$V115),""))))</f>
        <v/>
      </c>
      <c r="V66" s="10" t="str">
        <f>IF('1-SETUP'!$Q115="DAILY",U66+'1-SETUP'!$V115,IF('1-SETUP'!$Q115="WEEKLY",U66+'1-SETUP'!$V115*7,IF('1-SETUP'!$Q115="MONTHLY",EDATE(U66,'1-SETUP'!$V115),IF('1-SETUP'!$Q115="YEARLY",EDATE(U66,12*'1-SETUP'!$V115),""))))</f>
        <v/>
      </c>
      <c r="W66" s="10" t="str">
        <f>IF('1-SETUP'!$Q115="DAILY",V66+'1-SETUP'!$V115,IF('1-SETUP'!$Q115="WEEKLY",V66+'1-SETUP'!$V115*7,IF('1-SETUP'!$Q115="MONTHLY",EDATE(V66,'1-SETUP'!$V115),IF('1-SETUP'!$Q115="YEARLY",EDATE(V66,12*'1-SETUP'!$V115),""))))</f>
        <v/>
      </c>
      <c r="X66" s="10" t="str">
        <f>IF('1-SETUP'!$Q115="DAILY",W66+'1-SETUP'!$V115,IF('1-SETUP'!$Q115="WEEKLY",W66+'1-SETUP'!$V115*7,IF('1-SETUP'!$Q115="MONTHLY",EDATE(W66,'1-SETUP'!$V115),IF('1-SETUP'!$Q115="YEARLY",EDATE(W66,12*'1-SETUP'!$V115),""))))</f>
        <v/>
      </c>
      <c r="Y66" s="10" t="str">
        <f>IF('1-SETUP'!$Q115="DAILY",X66+'1-SETUP'!$V115,IF('1-SETUP'!$Q115="WEEKLY",X66+'1-SETUP'!$V115*7,IF('1-SETUP'!$Q115="MONTHLY",EDATE(X66,'1-SETUP'!$V115),IF('1-SETUP'!$Q115="YEARLY",EDATE(X66,12*'1-SETUP'!$V115),""))))</f>
        <v/>
      </c>
      <c r="Z66" s="10" t="str">
        <f>IF('1-SETUP'!$Q115="DAILY",Y66+'1-SETUP'!$V115,IF('1-SETUP'!$Q115="WEEKLY",Y66+'1-SETUP'!$V115*7,IF('1-SETUP'!$Q115="MONTHLY",EDATE(Y66,'1-SETUP'!$V115),IF('1-SETUP'!$Q115="YEARLY",EDATE(Y66,12*'1-SETUP'!$V115),""))))</f>
        <v/>
      </c>
      <c r="AA66" s="10" t="str">
        <f>IF('1-SETUP'!$Q115="DAILY",Z66+'1-SETUP'!$V115,IF('1-SETUP'!$Q115="WEEKLY",Z66+'1-SETUP'!$V115*7,IF('1-SETUP'!$Q115="MONTHLY",EDATE(Z66,'1-SETUP'!$V115),IF('1-SETUP'!$Q115="YEARLY",EDATE(Z66,12*'1-SETUP'!$V115),""))))</f>
        <v/>
      </c>
      <c r="AB66" s="10" t="str">
        <f>IF('1-SETUP'!$Q115="DAILY",AA66+'1-SETUP'!$V115,IF('1-SETUP'!$Q115="WEEKLY",AA66+'1-SETUP'!$V115*7,IF('1-SETUP'!$Q115="MONTHLY",EDATE(AA66,'1-SETUP'!$V115),IF('1-SETUP'!$Q115="YEARLY",EDATE(AA66,12*'1-SETUP'!$V115),""))))</f>
        <v/>
      </c>
      <c r="AC66" s="10" t="str">
        <f>IF('1-SETUP'!$Q115="DAILY",AB66+'1-SETUP'!$V115,IF('1-SETUP'!$Q115="WEEKLY",AB66+'1-SETUP'!$V115*7,IF('1-SETUP'!$Q115="MONTHLY",EDATE(AB66,'1-SETUP'!$V115),IF('1-SETUP'!$Q115="YEARLY",EDATE(AB66,12*'1-SETUP'!$V115),""))))</f>
        <v/>
      </c>
      <c r="AD66" s="10" t="str">
        <f>IF('1-SETUP'!$Q115="DAILY",AC66+'1-SETUP'!$V115,IF('1-SETUP'!$Q115="WEEKLY",AC66+'1-SETUP'!$V115*7,IF('1-SETUP'!$Q115="MONTHLY",EDATE(AC66,'1-SETUP'!$V115),IF('1-SETUP'!$Q115="YEARLY",EDATE(AC66,12*'1-SETUP'!$V115),""))))</f>
        <v/>
      </c>
      <c r="AE66" s="10" t="str">
        <f>IF('1-SETUP'!$Q115="DAILY",AD66+'1-SETUP'!$V115,IF('1-SETUP'!$Q115="WEEKLY",AD66+'1-SETUP'!$V115*7,IF('1-SETUP'!$Q115="MONTHLY",EDATE(AD66,'1-SETUP'!$V115),IF('1-SETUP'!$Q115="YEARLY",EDATE(AD66,12*'1-SETUP'!$V115),""))))</f>
        <v/>
      </c>
      <c r="AF66" s="10" t="str">
        <f>IF('1-SETUP'!$Q115="DAILY",AE66+'1-SETUP'!$V115,IF('1-SETUP'!$Q115="WEEKLY",AE66+'1-SETUP'!$V115*7,IF('1-SETUP'!$Q115="MONTHLY",EDATE(AE66,'1-SETUP'!$V115),IF('1-SETUP'!$Q115="YEARLY",EDATE(AE66,12*'1-SETUP'!$V115),""))))</f>
        <v/>
      </c>
      <c r="AG66" s="10" t="str">
        <f>IF('1-SETUP'!$Q115="DAILY",AF66+'1-SETUP'!$V115,IF('1-SETUP'!$Q115="WEEKLY",AF66+'1-SETUP'!$V115*7,IF('1-SETUP'!$Q115="MONTHLY",EDATE(AF66,'1-SETUP'!$V115),IF('1-SETUP'!$Q115="YEARLY",EDATE(AF66,12*'1-SETUP'!$V115),""))))</f>
        <v/>
      </c>
      <c r="AH66" s="10" t="str">
        <f>IF('1-SETUP'!$Q115="DAILY",AG66+'1-SETUP'!$V115,IF('1-SETUP'!$Q115="WEEKLY",AG66+'1-SETUP'!$V115*7,IF('1-SETUP'!$Q115="MONTHLY",EDATE(AG66,'1-SETUP'!$V115),IF('1-SETUP'!$Q115="YEARLY",EDATE(AG66,12*'1-SETUP'!$V115),""))))</f>
        <v/>
      </c>
      <c r="AI66" s="10" t="str">
        <f>IF('1-SETUP'!$Q115="DAILY",AH66+'1-SETUP'!$V115,IF('1-SETUP'!$Q115="WEEKLY",AH66+'1-SETUP'!$V115*7,IF('1-SETUP'!$Q115="MONTHLY",EDATE(AH66,'1-SETUP'!$V115),IF('1-SETUP'!$Q115="YEARLY",EDATE(AH66,12*'1-SETUP'!$V115),""))))</f>
        <v/>
      </c>
      <c r="AJ66" s="10" t="str">
        <f>IF('1-SETUP'!$Q115="DAILY",AI66+'1-SETUP'!$V115,IF('1-SETUP'!$Q115="WEEKLY",AI66+'1-SETUP'!$V115*7,IF('1-SETUP'!$Q115="MONTHLY",EDATE(AI66,'1-SETUP'!$V115),IF('1-SETUP'!$Q115="YEARLY",EDATE(AI66,12*'1-SETUP'!$V115),""))))</f>
        <v/>
      </c>
      <c r="AK66" s="10" t="str">
        <f>IF('1-SETUP'!$Q115="DAILY",AJ66+'1-SETUP'!$V115,IF('1-SETUP'!$Q115="WEEKLY",AJ66+'1-SETUP'!$V115*7,IF('1-SETUP'!$Q115="MONTHLY",EDATE(AJ66,'1-SETUP'!$V115),IF('1-SETUP'!$Q115="YEARLY",EDATE(AJ66,12*'1-SETUP'!$V115),""))))</f>
        <v/>
      </c>
      <c r="AL66" s="10" t="str">
        <f>IF('1-SETUP'!$Q115="DAILY",AK66+'1-SETUP'!$V115,IF('1-SETUP'!$Q115="WEEKLY",AK66+'1-SETUP'!$V115*7,IF('1-SETUP'!$Q115="MONTHLY",EDATE(AK66,'1-SETUP'!$V115),IF('1-SETUP'!$Q115="YEARLY",EDATE(AK66,12*'1-SETUP'!$V115),""))))</f>
        <v/>
      </c>
      <c r="AM66" s="10" t="str">
        <f>IF('1-SETUP'!$Q115="DAILY",AL66+'1-SETUP'!$V115,IF('1-SETUP'!$Q115="WEEKLY",AL66+'1-SETUP'!$V115*7,IF('1-SETUP'!$Q115="MONTHLY",EDATE(AL66,'1-SETUP'!$V115),IF('1-SETUP'!$Q115="YEARLY",EDATE(AL66,12*'1-SETUP'!$V115),""))))</f>
        <v/>
      </c>
      <c r="AN66" s="10" t="str">
        <f>IF('1-SETUP'!$Q115="DAILY",AM66+'1-SETUP'!$V115,IF('1-SETUP'!$Q115="WEEKLY",AM66+'1-SETUP'!$V115*7,IF('1-SETUP'!$Q115="MONTHLY",EDATE(AM66,'1-SETUP'!$V115),IF('1-SETUP'!$Q115="YEARLY",EDATE(AM66,12*'1-SETUP'!$V115),""))))</f>
        <v/>
      </c>
      <c r="AO66" s="10" t="str">
        <f>IF('1-SETUP'!$Q115="DAILY",AN66+'1-SETUP'!$V115,IF('1-SETUP'!$Q115="WEEKLY",AN66+'1-SETUP'!$V115*7,IF('1-SETUP'!$Q115="MONTHLY",EDATE(AN66,'1-SETUP'!$V115),IF('1-SETUP'!$Q115="YEARLY",EDATE(AN66,12*'1-SETUP'!$V115),""))))</f>
        <v/>
      </c>
      <c r="AP66" s="10" t="str">
        <f>IF('1-SETUP'!$Q115="DAILY",AO66+'1-SETUP'!$V115,IF('1-SETUP'!$Q115="WEEKLY",AO66+'1-SETUP'!$V115*7,IF('1-SETUP'!$Q115="MONTHLY",EDATE(AO66,'1-SETUP'!$V115),IF('1-SETUP'!$Q115="YEARLY",EDATE(AO66,12*'1-SETUP'!$V115),""))))</f>
        <v/>
      </c>
      <c r="AQ66" s="10" t="str">
        <f>IF('1-SETUP'!$Q115="DAILY",AP66+'1-SETUP'!$V115,IF('1-SETUP'!$Q115="WEEKLY",AP66+'1-SETUP'!$V115*7,IF('1-SETUP'!$Q115="MONTHLY",EDATE(AP66,'1-SETUP'!$V115),IF('1-SETUP'!$Q115="YEARLY",EDATE(AP66,12*'1-SETUP'!$V115),""))))</f>
        <v/>
      </c>
      <c r="AR66" s="10" t="str">
        <f>IF('1-SETUP'!$Q115="DAILY",AQ66+'1-SETUP'!$V115,IF('1-SETUP'!$Q115="WEEKLY",AQ66+'1-SETUP'!$V115*7,IF('1-SETUP'!$Q115="MONTHLY",EDATE(AQ66,'1-SETUP'!$V115),IF('1-SETUP'!$Q115="YEARLY",EDATE(AQ66,12*'1-SETUP'!$V115),""))))</f>
        <v/>
      </c>
      <c r="AS66" s="10" t="str">
        <f>IF('1-SETUP'!$Q115="DAILY",AR66+'1-SETUP'!$V115,IF('1-SETUP'!$Q115="WEEKLY",AR66+'1-SETUP'!$V115*7,IF('1-SETUP'!$Q115="MONTHLY",EDATE(AR66,'1-SETUP'!$V115),IF('1-SETUP'!$Q115="YEARLY",EDATE(AR66,12*'1-SETUP'!$V115),""))))</f>
        <v/>
      </c>
      <c r="AT66" s="10" t="str">
        <f>IF('1-SETUP'!$Q115="DAILY",AS66+'1-SETUP'!$V115,IF('1-SETUP'!$Q115="WEEKLY",AS66+'1-SETUP'!$V115*7,IF('1-SETUP'!$Q115="MONTHLY",EDATE(AS66,'1-SETUP'!$V115),IF('1-SETUP'!$Q115="YEARLY",EDATE(AS66,12*'1-SETUP'!$V115),""))))</f>
        <v/>
      </c>
      <c r="AU66" s="10" t="str">
        <f>IF('1-SETUP'!$Q115="DAILY",AT66+'1-SETUP'!$V115,IF('1-SETUP'!$Q115="WEEKLY",AT66+'1-SETUP'!$V115*7,IF('1-SETUP'!$Q115="MONTHLY",EDATE(AT66,'1-SETUP'!$V115),IF('1-SETUP'!$Q115="YEARLY",EDATE(AT66,12*'1-SETUP'!$V115),""))))</f>
        <v/>
      </c>
      <c r="AV66" s="10" t="str">
        <f>IF('1-SETUP'!$Q115="DAILY",AU66+'1-SETUP'!$V115,IF('1-SETUP'!$Q115="WEEKLY",AU66+'1-SETUP'!$V115*7,IF('1-SETUP'!$Q115="MONTHLY",EDATE(AU66,'1-SETUP'!$V115),IF('1-SETUP'!$Q115="YEARLY",EDATE(AU66,12*'1-SETUP'!$V115),""))))</f>
        <v/>
      </c>
      <c r="AW66" s="10" t="str">
        <f>IF('1-SETUP'!$Q115="DAILY",AV66+'1-SETUP'!$V115,IF('1-SETUP'!$Q115="WEEKLY",AV66+'1-SETUP'!$V115*7,IF('1-SETUP'!$Q115="MONTHLY",EDATE(AV66,'1-SETUP'!$V115),IF('1-SETUP'!$Q115="YEARLY",EDATE(AV66,12*'1-SETUP'!$V115),""))))</f>
        <v/>
      </c>
      <c r="AX66" s="10" t="str">
        <f>IF('1-SETUP'!$Q115="DAILY",AW66+'1-SETUP'!$V115,IF('1-SETUP'!$Q115="WEEKLY",AW66+'1-SETUP'!$V115*7,IF('1-SETUP'!$Q115="MONTHLY",EDATE(AW66,'1-SETUP'!$V115),IF('1-SETUP'!$Q115="YEARLY",EDATE(AW66,12*'1-SETUP'!$V115),""))))</f>
        <v/>
      </c>
      <c r="AY66" s="10" t="str">
        <f>IF('1-SETUP'!$Q115="DAILY",AX66+'1-SETUP'!$V115,IF('1-SETUP'!$Q115="WEEKLY",AX66+'1-SETUP'!$V115*7,IF('1-SETUP'!$Q115="MONTHLY",EDATE(AX66,'1-SETUP'!$V115),IF('1-SETUP'!$Q115="YEARLY",EDATE(AX66,12*'1-SETUP'!$V115),""))))</f>
        <v/>
      </c>
      <c r="AZ66" s="10" t="str">
        <f>IF('1-SETUP'!$Q115="DAILY",AY66+'1-SETUP'!$V115,IF('1-SETUP'!$Q115="WEEKLY",AY66+'1-SETUP'!$V115*7,IF('1-SETUP'!$Q115="MONTHLY",EDATE(AY66,'1-SETUP'!$V115),IF('1-SETUP'!$Q115="YEARLY",EDATE(AY66,12*'1-SETUP'!$V115),""))))</f>
        <v/>
      </c>
      <c r="BA66" s="10" t="str">
        <f>IF('1-SETUP'!$Q115="DAILY",AZ66+'1-SETUP'!$V115,IF('1-SETUP'!$Q115="WEEKLY",AZ66+'1-SETUP'!$V115*7,IF('1-SETUP'!$Q115="MONTHLY",EDATE(AZ66,'1-SETUP'!$V115),IF('1-SETUP'!$Q115="YEARLY",EDATE(AZ66,12*'1-SETUP'!$V115),""))))</f>
        <v/>
      </c>
      <c r="BB66" s="10" t="str">
        <f>IF('1-SETUP'!$Q115="DAILY",BA66+'1-SETUP'!$V115,IF('1-SETUP'!$Q115="WEEKLY",BA66+'1-SETUP'!$V115*7,IF('1-SETUP'!$Q115="MONTHLY",EDATE(BA66,'1-SETUP'!$V115),IF('1-SETUP'!$Q115="YEARLY",EDATE(BA66,12*'1-SETUP'!$V115),""))))</f>
        <v/>
      </c>
      <c r="BC66" s="10" t="str">
        <f>IF('1-SETUP'!$Q115="DAILY",BB66+'1-SETUP'!$V115,IF('1-SETUP'!$Q115="WEEKLY",BB66+'1-SETUP'!$V115*7,IF('1-SETUP'!$Q115="MONTHLY",EDATE(BB66,'1-SETUP'!$V115),IF('1-SETUP'!$Q115="YEARLY",EDATE(BB66,12*'1-SETUP'!$V115),""))))</f>
        <v/>
      </c>
      <c r="BD66" s="10" t="str">
        <f>IF('1-SETUP'!$Q115="DAILY",BC66+'1-SETUP'!$V115,IF('1-SETUP'!$Q115="WEEKLY",BC66+'1-SETUP'!$V115*7,IF('1-SETUP'!$Q115="MONTHLY",EDATE(BC66,'1-SETUP'!$V115),IF('1-SETUP'!$Q115="YEARLY",EDATE(BC66,12*'1-SETUP'!$V115),""))))</f>
        <v/>
      </c>
      <c r="BE66" s="10" t="str">
        <f>IF('1-SETUP'!$Q115="DAILY",BD66+'1-SETUP'!$V115,IF('1-SETUP'!$Q115="WEEKLY",BD66+'1-SETUP'!$V115*7,IF('1-SETUP'!$Q115="MONTHLY",EDATE(BD66,'1-SETUP'!$V115),IF('1-SETUP'!$Q115="YEARLY",EDATE(BD66,12*'1-SETUP'!$V115),""))))</f>
        <v/>
      </c>
      <c r="BF66" s="10" t="str">
        <f>IF('1-SETUP'!$Q115="DAILY",BE66+'1-SETUP'!$V115,IF('1-SETUP'!$Q115="WEEKLY",BE66+'1-SETUP'!$V115*7,IF('1-SETUP'!$Q115="MONTHLY",EDATE(BE66,'1-SETUP'!$V115),IF('1-SETUP'!$Q115="YEARLY",EDATE(BE66,12*'1-SETUP'!$V115),""))))</f>
        <v/>
      </c>
      <c r="BG66" s="10" t="str">
        <f>IF('1-SETUP'!$Q115="DAILY",BF66+'1-SETUP'!$V115,IF('1-SETUP'!$Q115="WEEKLY",BF66+'1-SETUP'!$V115*7,IF('1-SETUP'!$Q115="MONTHLY",EDATE(BF66,'1-SETUP'!$V115),IF('1-SETUP'!$Q115="YEARLY",EDATE(BF66,12*'1-SETUP'!$V115),""))))</f>
        <v/>
      </c>
      <c r="BH66" s="10" t="str">
        <f>IF('1-SETUP'!$Q115="DAILY",BG66+'1-SETUP'!$V115,IF('1-SETUP'!$Q115="WEEKLY",BG66+'1-SETUP'!$V115*7,IF('1-SETUP'!$Q115="MONTHLY",EDATE(BG66,'1-SETUP'!$V115),IF('1-SETUP'!$Q115="YEARLY",EDATE(BG66,12*'1-SETUP'!$V115),""))))</f>
        <v/>
      </c>
      <c r="BI66" s="10" t="str">
        <f>IF('1-SETUP'!$Q115="DAILY",BH66+'1-SETUP'!$V115,IF('1-SETUP'!$Q115="WEEKLY",BH66+'1-SETUP'!$V115*7,IF('1-SETUP'!$Q115="MONTHLY",EDATE(BH66,'1-SETUP'!$V115),IF('1-SETUP'!$Q115="YEARLY",EDATE(BH66,12*'1-SETUP'!$V115),""))))</f>
        <v/>
      </c>
      <c r="BJ66" s="10" t="str">
        <f>IF('1-SETUP'!$Q115="DAILY",BI66+'1-SETUP'!$V115,IF('1-SETUP'!$Q115="WEEKLY",BI66+'1-SETUP'!$V115*7,IF('1-SETUP'!$Q115="MONTHLY",EDATE(BI66,'1-SETUP'!$V115),IF('1-SETUP'!$Q115="YEARLY",EDATE(BI66,12*'1-SETUP'!$V115),""))))</f>
        <v/>
      </c>
      <c r="BK66" s="10" t="str">
        <f>IF('1-SETUP'!$Q115="DAILY",BJ66+'1-SETUP'!$V115,IF('1-SETUP'!$Q115="WEEKLY",BJ66+'1-SETUP'!$V115*7,IF('1-SETUP'!$Q115="MONTHLY",EDATE(BJ66,'1-SETUP'!$V115),IF('1-SETUP'!$Q115="YEARLY",EDATE(BJ66,12*'1-SETUP'!$V115),""))))</f>
        <v/>
      </c>
      <c r="BL66" s="10" t="str">
        <f>IF('1-SETUP'!$Q115="DAILY",BK66+'1-SETUP'!$V115,IF('1-SETUP'!$Q115="WEEKLY",BK66+'1-SETUP'!$V115*7,IF('1-SETUP'!$Q115="MONTHLY",EDATE(BK66,'1-SETUP'!$V115),IF('1-SETUP'!$Q115="YEARLY",EDATE(BK66,12*'1-SETUP'!$V115),""))))</f>
        <v/>
      </c>
      <c r="BM66" s="10" t="str">
        <f>IF('1-SETUP'!$Q115="DAILY",BL66+'1-SETUP'!$V115,IF('1-SETUP'!$Q115="WEEKLY",BL66+'1-SETUP'!$V115*7,IF('1-SETUP'!$Q115="MONTHLY",EDATE(BL66,'1-SETUP'!$V115),IF('1-SETUP'!$Q115="YEARLY",EDATE(BL66,12*'1-SETUP'!$V115),""))))</f>
        <v/>
      </c>
      <c r="BN66" s="10" t="str">
        <f>IF('1-SETUP'!$Q115="DAILY",BM66+'1-SETUP'!$V115,IF('1-SETUP'!$Q115="WEEKLY",BM66+'1-SETUP'!$V115*7,IF('1-SETUP'!$Q115="MONTHLY",EDATE(BM66,'1-SETUP'!$V115),IF('1-SETUP'!$Q115="YEARLY",EDATE(BM66,12*'1-SETUP'!$V115),""))))</f>
        <v/>
      </c>
      <c r="BO66" s="10" t="str">
        <f>IF('1-SETUP'!$Q115="DAILY",BN66+'1-SETUP'!$V115,IF('1-SETUP'!$Q115="WEEKLY",BN66+'1-SETUP'!$V115*7,IF('1-SETUP'!$Q115="MONTHLY",EDATE(BN66,'1-SETUP'!$V115),IF('1-SETUP'!$Q115="YEARLY",EDATE(BN66,12*'1-SETUP'!$V115),""))))</f>
        <v/>
      </c>
      <c r="BP66" s="10" t="str">
        <f>IF('1-SETUP'!$Q115="DAILY",BO66+'1-SETUP'!$V115,IF('1-SETUP'!$Q115="WEEKLY",BO66+'1-SETUP'!$V115*7,IF('1-SETUP'!$Q115="MONTHLY",EDATE(BO66,'1-SETUP'!$V115),IF('1-SETUP'!$Q115="YEARLY",EDATE(BO66,12*'1-SETUP'!$V115),""))))</f>
        <v/>
      </c>
      <c r="BQ66" s="10" t="str">
        <f>IF('1-SETUP'!$Q115="DAILY",BP66+'1-SETUP'!$V115,IF('1-SETUP'!$Q115="WEEKLY",BP66+'1-SETUP'!$V115*7,IF('1-SETUP'!$Q115="MONTHLY",EDATE(BP66,'1-SETUP'!$V115),IF('1-SETUP'!$Q115="YEARLY",EDATE(BP66,12*'1-SETUP'!$V115),""))))</f>
        <v/>
      </c>
      <c r="BR66" s="10" t="str">
        <f>IF('1-SETUP'!$Q115="DAILY",BQ66+'1-SETUP'!$V115,IF('1-SETUP'!$Q115="WEEKLY",BQ66+'1-SETUP'!$V115*7,IF('1-SETUP'!$Q115="MONTHLY",EDATE(BQ66,'1-SETUP'!$V115),IF('1-SETUP'!$Q115="YEARLY",EDATE(BQ66,12*'1-SETUP'!$V115),""))))</f>
        <v/>
      </c>
      <c r="BS66" s="10" t="str">
        <f>IF('1-SETUP'!$Q115="DAILY",BR66+'1-SETUP'!$V115,IF('1-SETUP'!$Q115="WEEKLY",BR66+'1-SETUP'!$V115*7,IF('1-SETUP'!$Q115="MONTHLY",EDATE(BR66,'1-SETUP'!$V115),IF('1-SETUP'!$Q115="YEARLY",EDATE(BR66,12*'1-SETUP'!$V115),""))))</f>
        <v/>
      </c>
      <c r="BT66" s="10" t="str">
        <f>IF('1-SETUP'!$Q115="DAILY",BS66+'1-SETUP'!$V115,IF('1-SETUP'!$Q115="WEEKLY",BS66+'1-SETUP'!$V115*7,IF('1-SETUP'!$Q115="MONTHLY",EDATE(BS66,'1-SETUP'!$V115),IF('1-SETUP'!$Q115="YEARLY",EDATE(BS66,12*'1-SETUP'!$V115),""))))</f>
        <v/>
      </c>
      <c r="BU66" s="10" t="str">
        <f>IF('1-SETUP'!$Q115="DAILY",BT66+'1-SETUP'!$V115,IF('1-SETUP'!$Q115="WEEKLY",BT66+'1-SETUP'!$V115*7,IF('1-SETUP'!$Q115="MONTHLY",EDATE(BT66,'1-SETUP'!$V115),IF('1-SETUP'!$Q115="YEARLY",EDATE(BT66,12*'1-SETUP'!$V115),""))))</f>
        <v/>
      </c>
      <c r="BV66" s="10" t="str">
        <f>IF('1-SETUP'!$Q115="DAILY",BU66+'1-SETUP'!$V115,IF('1-SETUP'!$Q115="WEEKLY",BU66+'1-SETUP'!$V115*7,IF('1-SETUP'!$Q115="MONTHLY",EDATE(BU66,'1-SETUP'!$V115),IF('1-SETUP'!$Q115="YEARLY",EDATE(BU66,12*'1-SETUP'!$V115),""))))</f>
        <v/>
      </c>
      <c r="BW66" s="10" t="str">
        <f>IF('1-SETUP'!$Q115="DAILY",BV66+'1-SETUP'!$V115,IF('1-SETUP'!$Q115="WEEKLY",BV66+'1-SETUP'!$V115*7,IF('1-SETUP'!$Q115="MONTHLY",EDATE(BV66,'1-SETUP'!$V115),IF('1-SETUP'!$Q115="YEARLY",EDATE(BV66,12*'1-SETUP'!$V115),""))))</f>
        <v/>
      </c>
      <c r="BX66" s="10" t="str">
        <f>IF('1-SETUP'!$Q115="DAILY",BW66+'1-SETUP'!$V115,IF('1-SETUP'!$Q115="WEEKLY",BW66+'1-SETUP'!$V115*7,IF('1-SETUP'!$Q115="MONTHLY",EDATE(BW66,'1-SETUP'!$V115),IF('1-SETUP'!$Q115="YEARLY",EDATE(BW66,12*'1-SETUP'!$V115),""))))</f>
        <v/>
      </c>
      <c r="BY66" s="10" t="str">
        <f>IF('1-SETUP'!$Q115="DAILY",BX66+'1-SETUP'!$V115,IF('1-SETUP'!$Q115="WEEKLY",BX66+'1-SETUP'!$V115*7,IF('1-SETUP'!$Q115="MONTHLY",EDATE(BX66,'1-SETUP'!$V115),IF('1-SETUP'!$Q115="YEARLY",EDATE(BX66,12*'1-SETUP'!$V115),""))))</f>
        <v/>
      </c>
      <c r="BZ66" s="10" t="str">
        <f>IF('1-SETUP'!$Q115="DAILY",BY66+'1-SETUP'!$V115,IF('1-SETUP'!$Q115="WEEKLY",BY66+'1-SETUP'!$V115*7,IF('1-SETUP'!$Q115="MONTHLY",EDATE(BY66,'1-SETUP'!$V115),IF('1-SETUP'!$Q115="YEARLY",EDATE(BY66,12*'1-SETUP'!$V115),""))))</f>
        <v/>
      </c>
      <c r="CA66" s="10" t="str">
        <f>IF('1-SETUP'!$Q115="DAILY",BZ66+'1-SETUP'!$V115,IF('1-SETUP'!$Q115="WEEKLY",BZ66+'1-SETUP'!$V115*7,IF('1-SETUP'!$Q115="MONTHLY",EDATE(BZ66,'1-SETUP'!$V115),IF('1-SETUP'!$Q115="YEARLY",EDATE(BZ66,12*'1-SETUP'!$V115),""))))</f>
        <v/>
      </c>
      <c r="CB66" s="10" t="str">
        <f>IF('1-SETUP'!$Q115="DAILY",CA66+'1-SETUP'!$V115,IF('1-SETUP'!$Q115="WEEKLY",CA66+'1-SETUP'!$V115*7,IF('1-SETUP'!$Q115="MONTHLY",EDATE(CA66,'1-SETUP'!$V115),IF('1-SETUP'!$Q115="YEARLY",EDATE(CA66,12*'1-SETUP'!$V115),""))))</f>
        <v/>
      </c>
      <c r="CC66" s="10" t="str">
        <f>IF('1-SETUP'!$Q115="DAILY",CB66+'1-SETUP'!$V115,IF('1-SETUP'!$Q115="WEEKLY",CB66+'1-SETUP'!$V115*7,IF('1-SETUP'!$Q115="MONTHLY",EDATE(CB66,'1-SETUP'!$V115),IF('1-SETUP'!$Q115="YEARLY",EDATE(CB66,12*'1-SETUP'!$V115),""))))</f>
        <v/>
      </c>
      <c r="CD66" s="10" t="str">
        <f>IF('1-SETUP'!$Q115="DAILY",CC66+'1-SETUP'!$V115,IF('1-SETUP'!$Q115="WEEKLY",CC66+'1-SETUP'!$V115*7,IF('1-SETUP'!$Q115="MONTHLY",EDATE(CC66,'1-SETUP'!$V115),IF('1-SETUP'!$Q115="YEARLY",EDATE(CC66,12*'1-SETUP'!$V115),""))))</f>
        <v/>
      </c>
      <c r="CE66" s="10" t="str">
        <f>IF('1-SETUP'!$Q115="DAILY",CD66+'1-SETUP'!$V115,IF('1-SETUP'!$Q115="WEEKLY",CD66+'1-SETUP'!$V115*7,IF('1-SETUP'!$Q115="MONTHLY",EDATE(CD66,'1-SETUP'!$V115),IF('1-SETUP'!$Q115="YEARLY",EDATE(CD66,12*'1-SETUP'!$V115),""))))</f>
        <v/>
      </c>
      <c r="CF66" s="10" t="str">
        <f>IF('1-SETUP'!$Q115="DAILY",CE66+'1-SETUP'!$V115,IF('1-SETUP'!$Q115="WEEKLY",CE66+'1-SETUP'!$V115*7,IF('1-SETUP'!$Q115="MONTHLY",EDATE(CE66,'1-SETUP'!$V115),IF('1-SETUP'!$Q115="YEARLY",EDATE(CE66,12*'1-SETUP'!$V115),""))))</f>
        <v/>
      </c>
      <c r="CG66" s="10" t="str">
        <f>IF('1-SETUP'!$Q115="DAILY",CF66+'1-SETUP'!$V115,IF('1-SETUP'!$Q115="WEEKLY",CF66+'1-SETUP'!$V115*7,IF('1-SETUP'!$Q115="MONTHLY",EDATE(CF66,'1-SETUP'!$V115),IF('1-SETUP'!$Q115="YEARLY",EDATE(CF66,12*'1-SETUP'!$V115),""))))</f>
        <v/>
      </c>
      <c r="CH66" s="10" t="str">
        <f>IF('1-SETUP'!$Q115="DAILY",CG66+'1-SETUP'!$V115,IF('1-SETUP'!$Q115="WEEKLY",CG66+'1-SETUP'!$V115*7,IF('1-SETUP'!$Q115="MONTHLY",EDATE(CG66,'1-SETUP'!$V115),IF('1-SETUP'!$Q115="YEARLY",EDATE(CG66,12*'1-SETUP'!$V115),""))))</f>
        <v/>
      </c>
      <c r="CI66" s="10" t="str">
        <f>IF('1-SETUP'!$Q115="DAILY",CH66+'1-SETUP'!$V115,IF('1-SETUP'!$Q115="WEEKLY",CH66+'1-SETUP'!$V115*7,IF('1-SETUP'!$Q115="MONTHLY",EDATE(CH66,'1-SETUP'!$V115),IF('1-SETUP'!$Q115="YEARLY",EDATE(CH66,12*'1-SETUP'!$V115),""))))</f>
        <v/>
      </c>
      <c r="CJ66" s="10" t="str">
        <f>IF('1-SETUP'!$Q115="DAILY",CI66+'1-SETUP'!$V115,IF('1-SETUP'!$Q115="WEEKLY",CI66+'1-SETUP'!$V115*7,IF('1-SETUP'!$Q115="MONTHLY",EDATE(CI66,'1-SETUP'!$V115),IF('1-SETUP'!$Q115="YEARLY",EDATE(CI66,12*'1-SETUP'!$V115),""))))</f>
        <v/>
      </c>
      <c r="CK66" s="10" t="str">
        <f>IF('1-SETUP'!$Q115="DAILY",CJ66+'1-SETUP'!$V115,IF('1-SETUP'!$Q115="WEEKLY",CJ66+'1-SETUP'!$V115*7,IF('1-SETUP'!$Q115="MONTHLY",EDATE(CJ66,'1-SETUP'!$V115),IF('1-SETUP'!$Q115="YEARLY",EDATE(CJ66,12*'1-SETUP'!$V115),""))))</f>
        <v/>
      </c>
      <c r="CL66" s="10" t="str">
        <f>IF('1-SETUP'!$Q115="DAILY",CK66+'1-SETUP'!$V115,IF('1-SETUP'!$Q115="WEEKLY",CK66+'1-SETUP'!$V115*7,IF('1-SETUP'!$Q115="MONTHLY",EDATE(CK66,'1-SETUP'!$V115),IF('1-SETUP'!$Q115="YEARLY",EDATE(CK66,12*'1-SETUP'!$V115),""))))</f>
        <v/>
      </c>
      <c r="CM66" s="10" t="str">
        <f>IF('1-SETUP'!$Q115="DAILY",CL66+'1-SETUP'!$V115,IF('1-SETUP'!$Q115="WEEKLY",CL66+'1-SETUP'!$V115*7,IF('1-SETUP'!$Q115="MONTHLY",EDATE(CL66,'1-SETUP'!$V115),IF('1-SETUP'!$Q115="YEARLY",EDATE(CL66,12*'1-SETUP'!$V115),""))))</f>
        <v/>
      </c>
      <c r="CN66" s="10" t="str">
        <f>IF('1-SETUP'!$Q115="DAILY",CM66+'1-SETUP'!$V115,IF('1-SETUP'!$Q115="WEEKLY",CM66+'1-SETUP'!$V115*7,IF('1-SETUP'!$Q115="MONTHLY",EDATE(CM66,'1-SETUP'!$V115),IF('1-SETUP'!$Q115="YEARLY",EDATE(CM66,12*'1-SETUP'!$V115),""))))</f>
        <v/>
      </c>
      <c r="CO66" s="10" t="str">
        <f>IF('1-SETUP'!$Q115="DAILY",CN66+'1-SETUP'!$V115,IF('1-SETUP'!$Q115="WEEKLY",CN66+'1-SETUP'!$V115*7,IF('1-SETUP'!$Q115="MONTHLY",EDATE(CN66,'1-SETUP'!$V115),IF('1-SETUP'!$Q115="YEARLY",EDATE(CN66,12*'1-SETUP'!$V115),""))))</f>
        <v/>
      </c>
      <c r="CP66" s="10" t="str">
        <f>IF('1-SETUP'!$Q115="DAILY",CO66+'1-SETUP'!$V115,IF('1-SETUP'!$Q115="WEEKLY",CO66+'1-SETUP'!$V115*7,IF('1-SETUP'!$Q115="MONTHLY",EDATE(CO66,'1-SETUP'!$V115),IF('1-SETUP'!$Q115="YEARLY",EDATE(CO66,12*'1-SETUP'!$V115),""))))</f>
        <v/>
      </c>
      <c r="CQ66" s="10" t="str">
        <f>IF('1-SETUP'!$Q115="DAILY",CP66+'1-SETUP'!$V115,IF('1-SETUP'!$Q115="WEEKLY",CP66+'1-SETUP'!$V115*7,IF('1-SETUP'!$Q115="MONTHLY",EDATE(CP66,'1-SETUP'!$V115),IF('1-SETUP'!$Q115="YEARLY",EDATE(CP66,12*'1-SETUP'!$V115),""))))</f>
        <v/>
      </c>
      <c r="CR66" s="10" t="str">
        <f>IF('1-SETUP'!$Q115="DAILY",CQ66+'1-SETUP'!$V115,IF('1-SETUP'!$Q115="WEEKLY",CQ66+'1-SETUP'!$V115*7,IF('1-SETUP'!$Q115="MONTHLY",EDATE(CQ66,'1-SETUP'!$V115),IF('1-SETUP'!$Q115="YEARLY",EDATE(CQ66,12*'1-SETUP'!$V115),""))))</f>
        <v/>
      </c>
      <c r="CS66" s="10" t="str">
        <f>IF('1-SETUP'!$Q115="DAILY",CR66+'1-SETUP'!$V115,IF('1-SETUP'!$Q115="WEEKLY",CR66+'1-SETUP'!$V115*7,IF('1-SETUP'!$Q115="MONTHLY",EDATE(CR66,'1-SETUP'!$V115),IF('1-SETUP'!$Q115="YEARLY",EDATE(CR66,12*'1-SETUP'!$V115),""))))</f>
        <v/>
      </c>
      <c r="CT66" s="10" t="str">
        <f>IF('1-SETUP'!$Q115="DAILY",CS66+'1-SETUP'!$V115,IF('1-SETUP'!$Q115="WEEKLY",CS66+'1-SETUP'!$V115*7,IF('1-SETUP'!$Q115="MONTHLY",EDATE(CS66,'1-SETUP'!$V115),IF('1-SETUP'!$Q115="YEARLY",EDATE(CS66,12*'1-SETUP'!$V115),""))))</f>
        <v/>
      </c>
      <c r="CU66" s="10" t="str">
        <f>IF('1-SETUP'!$Q115="DAILY",CT66+'1-SETUP'!$V115,IF('1-SETUP'!$Q115="WEEKLY",CT66+'1-SETUP'!$V115*7,IF('1-SETUP'!$Q115="MONTHLY",EDATE(CT66,'1-SETUP'!$V115),IF('1-SETUP'!$Q115="YEARLY",EDATE(CT66,12*'1-SETUP'!$V115),""))))</f>
        <v/>
      </c>
      <c r="CV66" s="10" t="str">
        <f>IF('1-SETUP'!$Q115="DAILY",CU66+'1-SETUP'!$V115,IF('1-SETUP'!$Q115="WEEKLY",CU66+'1-SETUP'!$V115*7,IF('1-SETUP'!$Q115="MONTHLY",EDATE(CU66,'1-SETUP'!$V115),IF('1-SETUP'!$Q115="YEARLY",EDATE(CU66,12*'1-SETUP'!$V115),""))))</f>
        <v/>
      </c>
      <c r="CW66" s="10" t="str">
        <f>IF('1-SETUP'!$Q115="DAILY",CV66+'1-SETUP'!$V115,IF('1-SETUP'!$Q115="WEEKLY",CV66+'1-SETUP'!$V115*7,IF('1-SETUP'!$Q115="MONTHLY",EDATE(CV66,'1-SETUP'!$V115),IF('1-SETUP'!$Q115="YEARLY",EDATE(CV66,12*'1-SETUP'!$V115),""))))</f>
        <v/>
      </c>
      <c r="CX66" s="10" t="str">
        <f>IF('1-SETUP'!$Q115="DAILY",CW66+'1-SETUP'!$V115,IF('1-SETUP'!$Q115="WEEKLY",CW66+'1-SETUP'!$V115*7,IF('1-SETUP'!$Q115="MONTHLY",EDATE(CW66,'1-SETUP'!$V115),IF('1-SETUP'!$Q115="YEARLY",EDATE(CW66,12*'1-SETUP'!$V115),""))))</f>
        <v/>
      </c>
      <c r="CY66" s="10" t="str">
        <f>IF('1-SETUP'!$Q115="DAILY",CX66+'1-SETUP'!$V115,IF('1-SETUP'!$Q115="WEEKLY",CX66+'1-SETUP'!$V115*7,IF('1-SETUP'!$Q115="MONTHLY",EDATE(CX66,'1-SETUP'!$V115),IF('1-SETUP'!$Q115="YEARLY",EDATE(CX66,12*'1-SETUP'!$V115),""))))</f>
        <v/>
      </c>
      <c r="CZ66" s="10" t="str">
        <f>IF('1-SETUP'!$Q115="DAILY",CY66+'1-SETUP'!$V115,IF('1-SETUP'!$Q115="WEEKLY",CY66+'1-SETUP'!$V115*7,IF('1-SETUP'!$Q115="MONTHLY",EDATE(CY66,'1-SETUP'!$V115),IF('1-SETUP'!$Q115="YEARLY",EDATE(CY66,12*'1-SETUP'!$V115),""))))</f>
        <v/>
      </c>
      <c r="DA66" s="10" t="str">
        <f>IF('1-SETUP'!$Q115="DAILY",CZ66+'1-SETUP'!$V115,IF('1-SETUP'!$Q115="WEEKLY",CZ66+'1-SETUP'!$V115*7,IF('1-SETUP'!$Q115="MONTHLY",EDATE(CZ66,'1-SETUP'!$V115),IF('1-SETUP'!$Q115="YEARLY",EDATE(CZ66,12*'1-SETUP'!$V115),""))))</f>
        <v/>
      </c>
      <c r="DB66" s="10" t="str">
        <f>IF('1-SETUP'!$Q115="DAILY",DA66+'1-SETUP'!$V115,IF('1-SETUP'!$Q115="WEEKLY",DA66+'1-SETUP'!$V115*7,IF('1-SETUP'!$Q115="MONTHLY",EDATE(DA66,'1-SETUP'!$V115),IF('1-SETUP'!$Q115="YEARLY",EDATE(DA66,12*'1-SETUP'!$V115),""))))</f>
        <v/>
      </c>
      <c r="DC66" s="10" t="str">
        <f>IF('1-SETUP'!$Q115="DAILY",DB66+'1-SETUP'!$V115,IF('1-SETUP'!$Q115="WEEKLY",DB66+'1-SETUP'!$V115*7,IF('1-SETUP'!$Q115="MONTHLY",EDATE(DB66,'1-SETUP'!$V115),IF('1-SETUP'!$Q115="YEARLY",EDATE(DB66,12*'1-SETUP'!$V115),""))))</f>
        <v/>
      </c>
      <c r="DD66" s="10" t="str">
        <f>IF('1-SETUP'!$Q115="DAILY",DC66+'1-SETUP'!$V115,IF('1-SETUP'!$Q115="WEEKLY",DC66+'1-SETUP'!$V115*7,IF('1-SETUP'!$Q115="MONTHLY",EDATE(DC66,'1-SETUP'!$V115),IF('1-SETUP'!$Q115="YEARLY",EDATE(DC66,12*'1-SETUP'!$V115),""))))</f>
        <v/>
      </c>
      <c r="DE66" s="10" t="str">
        <f>IF('1-SETUP'!$Q115="DAILY",DD66+'1-SETUP'!$V115,IF('1-SETUP'!$Q115="WEEKLY",DD66+'1-SETUP'!$V115*7,IF('1-SETUP'!$Q115="MONTHLY",EDATE(DD66,'1-SETUP'!$V115),IF('1-SETUP'!$Q115="YEARLY",EDATE(DD66,12*'1-SETUP'!$V115),""))))</f>
        <v/>
      </c>
      <c r="DF66" s="10" t="str">
        <f>IF('1-SETUP'!$Q115="DAILY",DE66+'1-SETUP'!$V115,IF('1-SETUP'!$Q115="WEEKLY",DE66+'1-SETUP'!$V115*7,IF('1-SETUP'!$Q115="MONTHLY",EDATE(DE66,'1-SETUP'!$V115),IF('1-SETUP'!$Q115="YEARLY",EDATE(DE66,12*'1-SETUP'!$V115),""))))</f>
        <v/>
      </c>
      <c r="DG66" s="10" t="str">
        <f>IF('1-SETUP'!$Q115="DAILY",DF66+'1-SETUP'!$V115,IF('1-SETUP'!$Q115="WEEKLY",DF66+'1-SETUP'!$V115*7,IF('1-SETUP'!$Q115="MONTHLY",EDATE(DF66,'1-SETUP'!$V115),IF('1-SETUP'!$Q115="YEARLY",EDATE(DF66,12*'1-SETUP'!$V115),""))))</f>
        <v/>
      </c>
      <c r="DH66" s="10" t="str">
        <f>IF('1-SETUP'!$Q115="DAILY",DG66+'1-SETUP'!$V115,IF('1-SETUP'!$Q115="WEEKLY",DG66+'1-SETUP'!$V115*7,IF('1-SETUP'!$Q115="MONTHLY",EDATE(DG66,'1-SETUP'!$V115),IF('1-SETUP'!$Q115="YEARLY",EDATE(DG66,12*'1-SETUP'!$V115),""))))</f>
        <v/>
      </c>
      <c r="DI66" s="10" t="str">
        <f>IF('1-SETUP'!$Q115="DAILY",DH66+'1-SETUP'!$V115,IF('1-SETUP'!$Q115="WEEKLY",DH66+'1-SETUP'!$V115*7,IF('1-SETUP'!$Q115="MONTHLY",EDATE(DH66,'1-SETUP'!$V115),IF('1-SETUP'!$Q115="YEARLY",EDATE(DH66,12*'1-SETUP'!$V115),""))))</f>
        <v/>
      </c>
      <c r="DJ66" s="10" t="str">
        <f>IF('1-SETUP'!$Q115="DAILY",DI66+'1-SETUP'!$V115,IF('1-SETUP'!$Q115="WEEKLY",DI66+'1-SETUP'!$V115*7,IF('1-SETUP'!$Q115="MONTHLY",EDATE(DI66,'1-SETUP'!$V115),IF('1-SETUP'!$Q115="YEARLY",EDATE(DI66,12*'1-SETUP'!$V115),""))))</f>
        <v/>
      </c>
      <c r="DK66" s="10" t="str">
        <f>IF('1-SETUP'!$Q115="DAILY",DJ66+'1-SETUP'!$V115,IF('1-SETUP'!$Q115="WEEKLY",DJ66+'1-SETUP'!$V115*7,IF('1-SETUP'!$Q115="MONTHLY",EDATE(DJ66,'1-SETUP'!$V115),IF('1-SETUP'!$Q115="YEARLY",EDATE(DJ66,12*'1-SETUP'!$V115),""))))</f>
        <v/>
      </c>
      <c r="DL66" s="10" t="str">
        <f>IF('1-SETUP'!$Q115="DAILY",DK66+'1-SETUP'!$V115,IF('1-SETUP'!$Q115="WEEKLY",DK66+'1-SETUP'!$V115*7,IF('1-SETUP'!$Q115="MONTHLY",EDATE(DK66,'1-SETUP'!$V115),IF('1-SETUP'!$Q115="YEARLY",EDATE(DK66,12*'1-SETUP'!$V115),""))))</f>
        <v/>
      </c>
      <c r="DM66" s="10" t="str">
        <f>IF('1-SETUP'!$Q115="DAILY",DL66+'1-SETUP'!$V115,IF('1-SETUP'!$Q115="WEEKLY",DL66+'1-SETUP'!$V115*7,IF('1-SETUP'!$Q115="MONTHLY",EDATE(DL66,'1-SETUP'!$V115),IF('1-SETUP'!$Q115="YEARLY",EDATE(DL66,12*'1-SETUP'!$V115),""))))</f>
        <v/>
      </c>
      <c r="DN66" s="10" t="str">
        <f>IF('1-SETUP'!$Q115="DAILY",DM66+'1-SETUP'!$V115,IF('1-SETUP'!$Q115="WEEKLY",DM66+'1-SETUP'!$V115*7,IF('1-SETUP'!$Q115="MONTHLY",EDATE(DM66,'1-SETUP'!$V115),IF('1-SETUP'!$Q115="YEARLY",EDATE(DM66,12*'1-SETUP'!$V115),""))))</f>
        <v/>
      </c>
      <c r="DO66" s="10" t="str">
        <f>IF('1-SETUP'!$Q115="DAILY",DN66+'1-SETUP'!$V115,IF('1-SETUP'!$Q115="WEEKLY",DN66+'1-SETUP'!$V115*7,IF('1-SETUP'!$Q115="MONTHLY",EDATE(DN66,'1-SETUP'!$V115),IF('1-SETUP'!$Q115="YEARLY",EDATE(DN66,12*'1-SETUP'!$V115),""))))</f>
        <v/>
      </c>
      <c r="DP66" s="10" t="str">
        <f>IF('1-SETUP'!$Q115="DAILY",DO66+'1-SETUP'!$V115,IF('1-SETUP'!$Q115="WEEKLY",DO66+'1-SETUP'!$V115*7,IF('1-SETUP'!$Q115="MONTHLY",EDATE(DO66,'1-SETUP'!$V115),IF('1-SETUP'!$Q115="YEARLY",EDATE(DO66,12*'1-SETUP'!$V115),""))))</f>
        <v/>
      </c>
      <c r="DQ66" s="10" t="str">
        <f>IF('1-SETUP'!$Q115="DAILY",DP66+'1-SETUP'!$V115,IF('1-SETUP'!$Q115="WEEKLY",DP66+'1-SETUP'!$V115*7,IF('1-SETUP'!$Q115="MONTHLY",EDATE(DP66,'1-SETUP'!$V115),IF('1-SETUP'!$Q115="YEARLY",EDATE(DP66,12*'1-SETUP'!$V115),""))))</f>
        <v/>
      </c>
      <c r="DR66" s="10" t="str">
        <f>IF('1-SETUP'!$Q115="DAILY",DQ66+'1-SETUP'!$V115,IF('1-SETUP'!$Q115="WEEKLY",DQ66+'1-SETUP'!$V115*7,IF('1-SETUP'!$Q115="MONTHLY",EDATE(DQ66,'1-SETUP'!$V115),IF('1-SETUP'!$Q115="YEARLY",EDATE(DQ66,12*'1-SETUP'!$V115),""))))</f>
        <v/>
      </c>
      <c r="DS66" s="10" t="str">
        <f>IF('1-SETUP'!$Q115="DAILY",DR66+'1-SETUP'!$V115,IF('1-SETUP'!$Q115="WEEKLY",DR66+'1-SETUP'!$V115*7,IF('1-SETUP'!$Q115="MONTHLY",EDATE(DR66,'1-SETUP'!$V115),IF('1-SETUP'!$Q115="YEARLY",EDATE(DR66,12*'1-SETUP'!$V115),""))))</f>
        <v/>
      </c>
      <c r="DT66" s="10" t="str">
        <f>IF('1-SETUP'!$Q115="DAILY",DS66+'1-SETUP'!$V115,IF('1-SETUP'!$Q115="WEEKLY",DS66+'1-SETUP'!$V115*7,IF('1-SETUP'!$Q115="MONTHLY",EDATE(DS66,'1-SETUP'!$V115),IF('1-SETUP'!$Q115="YEARLY",EDATE(DS66,12*'1-SETUP'!$V115),""))))</f>
        <v/>
      </c>
      <c r="DU66" s="10" t="str">
        <f>IF('1-SETUP'!$Q115="DAILY",DT66+'1-SETUP'!$V115,IF('1-SETUP'!$Q115="WEEKLY",DT66+'1-SETUP'!$V115*7,IF('1-SETUP'!$Q115="MONTHLY",EDATE(DT66,'1-SETUP'!$V115),IF('1-SETUP'!$Q115="YEARLY",EDATE(DT66,12*'1-SETUP'!$V115),""))))</f>
        <v/>
      </c>
      <c r="DV66" s="10" t="str">
        <f>IF('1-SETUP'!$Q115="DAILY",DU66+'1-SETUP'!$V115,IF('1-SETUP'!$Q115="WEEKLY",DU66+'1-SETUP'!$V115*7,IF('1-SETUP'!$Q115="MONTHLY",EDATE(DU66,'1-SETUP'!$V115),IF('1-SETUP'!$Q115="YEARLY",EDATE(DU66,12*'1-SETUP'!$V115),""))))</f>
        <v/>
      </c>
      <c r="DW66" s="10" t="str">
        <f>IF('1-SETUP'!$Q115="DAILY",DV66+'1-SETUP'!$V115,IF('1-SETUP'!$Q115="WEEKLY",DV66+'1-SETUP'!$V115*7,IF('1-SETUP'!$Q115="MONTHLY",EDATE(DV66,'1-SETUP'!$V115),IF('1-SETUP'!$Q115="YEARLY",EDATE(DV66,12*'1-SETUP'!$V115),""))))</f>
        <v/>
      </c>
      <c r="DX66" s="10" t="str">
        <f>IF('1-SETUP'!$Q115="DAILY",DW66+'1-SETUP'!$V115,IF('1-SETUP'!$Q115="WEEKLY",DW66+'1-SETUP'!$V115*7,IF('1-SETUP'!$Q115="MONTHLY",EDATE(DW66,'1-SETUP'!$V115),IF('1-SETUP'!$Q115="YEARLY",EDATE(DW66,12*'1-SETUP'!$V115),""))))</f>
        <v/>
      </c>
      <c r="DY66" s="10" t="str">
        <f>IF('1-SETUP'!$Q115="DAILY",DX66+'1-SETUP'!$V115,IF('1-SETUP'!$Q115="WEEKLY",DX66+'1-SETUP'!$V115*7,IF('1-SETUP'!$Q115="MONTHLY",EDATE(DX66,'1-SETUP'!$V115),IF('1-SETUP'!$Q115="YEARLY",EDATE(DX66,12*'1-SETUP'!$V115),""))))</f>
        <v/>
      </c>
      <c r="DZ66" s="10" t="str">
        <f>IF('1-SETUP'!$Q115="DAILY",DY66+'1-SETUP'!$V115,IF('1-SETUP'!$Q115="WEEKLY",DY66+'1-SETUP'!$V115*7,IF('1-SETUP'!$Q115="MONTHLY",EDATE(DY66,'1-SETUP'!$V115),IF('1-SETUP'!$Q115="YEARLY",EDATE(DY66,12*'1-SETUP'!$V115),""))))</f>
        <v/>
      </c>
      <c r="EA66" s="10" t="str">
        <f>IF('1-SETUP'!$Q115="DAILY",DZ66+'1-SETUP'!$V115,IF('1-SETUP'!$Q115="WEEKLY",DZ66+'1-SETUP'!$V115*7,IF('1-SETUP'!$Q115="MONTHLY",EDATE(DZ66,'1-SETUP'!$V115),IF('1-SETUP'!$Q115="YEARLY",EDATE(DZ66,12*'1-SETUP'!$V115),""))))</f>
        <v/>
      </c>
      <c r="EB66" s="10" t="str">
        <f>IF('1-SETUP'!$Q115="DAILY",EA66+'1-SETUP'!$V115,IF('1-SETUP'!$Q115="WEEKLY",EA66+'1-SETUP'!$V115*7,IF('1-SETUP'!$Q115="MONTHLY",EDATE(EA66,'1-SETUP'!$V115),IF('1-SETUP'!$Q115="YEARLY",EDATE(EA66,12*'1-SETUP'!$V115),""))))</f>
        <v/>
      </c>
      <c r="EC66" s="10" t="str">
        <f>IF('1-SETUP'!$Q115="DAILY",EB66+'1-SETUP'!$V115,IF('1-SETUP'!$Q115="WEEKLY",EB66+'1-SETUP'!$V115*7,IF('1-SETUP'!$Q115="MONTHLY",EDATE(EB66,'1-SETUP'!$V115),IF('1-SETUP'!$Q115="YEARLY",EDATE(EB66,12*'1-SETUP'!$V115),""))))</f>
        <v/>
      </c>
      <c r="ED66" s="10" t="str">
        <f>IF('1-SETUP'!$Q115="DAILY",EC66+'1-SETUP'!$V115,IF('1-SETUP'!$Q115="WEEKLY",EC66+'1-SETUP'!$V115*7,IF('1-SETUP'!$Q115="MONTHLY",EDATE(EC66,'1-SETUP'!$V115),IF('1-SETUP'!$Q115="YEARLY",EDATE(EC66,12*'1-SETUP'!$V115),""))))</f>
        <v/>
      </c>
      <c r="EE66" s="10" t="str">
        <f>IF('1-SETUP'!$Q115="DAILY",ED66+'1-SETUP'!$V115,IF('1-SETUP'!$Q115="WEEKLY",ED66+'1-SETUP'!$V115*7,IF('1-SETUP'!$Q115="MONTHLY",EDATE(ED66,'1-SETUP'!$V115),IF('1-SETUP'!$Q115="YEARLY",EDATE(ED66,12*'1-SETUP'!$V115),""))))</f>
        <v/>
      </c>
      <c r="EF66" s="10" t="str">
        <f>IF('1-SETUP'!$Q115="DAILY",EE66+'1-SETUP'!$V115,IF('1-SETUP'!$Q115="WEEKLY",EE66+'1-SETUP'!$V115*7,IF('1-SETUP'!$Q115="MONTHLY",EDATE(EE66,'1-SETUP'!$V115),IF('1-SETUP'!$Q115="YEARLY",EDATE(EE66,12*'1-SETUP'!$V115),""))))</f>
        <v/>
      </c>
      <c r="EG66" s="10" t="str">
        <f>IF('1-SETUP'!$Q115="DAILY",EF66+'1-SETUP'!$V115,IF('1-SETUP'!$Q115="WEEKLY",EF66+'1-SETUP'!$V115*7,IF('1-SETUP'!$Q115="MONTHLY",EDATE(EF66,'1-SETUP'!$V115),IF('1-SETUP'!$Q115="YEARLY",EDATE(EF66,12*'1-SETUP'!$V115),""))))</f>
        <v/>
      </c>
      <c r="EH66" s="10" t="str">
        <f>IF('1-SETUP'!$Q115="DAILY",EG66+'1-SETUP'!$V115,IF('1-SETUP'!$Q115="WEEKLY",EG66+'1-SETUP'!$V115*7,IF('1-SETUP'!$Q115="MONTHLY",EDATE(EG66,'1-SETUP'!$V115),IF('1-SETUP'!$Q115="YEARLY",EDATE(EG66,12*'1-SETUP'!$V115),""))))</f>
        <v/>
      </c>
      <c r="EI66" s="10" t="str">
        <f>IF('1-SETUP'!$Q115="DAILY",EH66+'1-SETUP'!$V115,IF('1-SETUP'!$Q115="WEEKLY",EH66+'1-SETUP'!$V115*7,IF('1-SETUP'!$Q115="MONTHLY",EDATE(EH66,'1-SETUP'!$V115),IF('1-SETUP'!$Q115="YEARLY",EDATE(EH66,12*'1-SETUP'!$V115),""))))</f>
        <v/>
      </c>
      <c r="EJ66" s="10" t="str">
        <f>IF('1-SETUP'!$Q115="DAILY",EI66+'1-SETUP'!$V115,IF('1-SETUP'!$Q115="WEEKLY",EI66+'1-SETUP'!$V115*7,IF('1-SETUP'!$Q115="MONTHLY",EDATE(EI66,'1-SETUP'!$V115),IF('1-SETUP'!$Q115="YEARLY",EDATE(EI66,12*'1-SETUP'!$V115),""))))</f>
        <v/>
      </c>
      <c r="EK66" s="10" t="str">
        <f>IF('1-SETUP'!$Q115="DAILY",EJ66+'1-SETUP'!$V115,IF('1-SETUP'!$Q115="WEEKLY",EJ66+'1-SETUP'!$V115*7,IF('1-SETUP'!$Q115="MONTHLY",EDATE(EJ66,'1-SETUP'!$V115),IF('1-SETUP'!$Q115="YEARLY",EDATE(EJ66,12*'1-SETUP'!$V115),""))))</f>
        <v/>
      </c>
      <c r="EL66" s="10" t="str">
        <f>IF('1-SETUP'!$Q115="DAILY",EK66+'1-SETUP'!$V115,IF('1-SETUP'!$Q115="WEEKLY",EK66+'1-SETUP'!$V115*7,IF('1-SETUP'!$Q115="MONTHLY",EDATE(EK66,'1-SETUP'!$V115),IF('1-SETUP'!$Q115="YEARLY",EDATE(EK66,12*'1-SETUP'!$V115),""))))</f>
        <v/>
      </c>
      <c r="EM66" s="10" t="str">
        <f>IF('1-SETUP'!$Q115="DAILY",EL66+'1-SETUP'!$V115,IF('1-SETUP'!$Q115="WEEKLY",EL66+'1-SETUP'!$V115*7,IF('1-SETUP'!$Q115="MONTHLY",EDATE(EL66,'1-SETUP'!$V115),IF('1-SETUP'!$Q115="YEARLY",EDATE(EL66,12*'1-SETUP'!$V115),""))))</f>
        <v/>
      </c>
      <c r="EN66" s="10" t="str">
        <f>IF('1-SETUP'!$Q115="DAILY",EM66+'1-SETUP'!$V115,IF('1-SETUP'!$Q115="WEEKLY",EM66+'1-SETUP'!$V115*7,IF('1-SETUP'!$Q115="MONTHLY",EDATE(EM66,'1-SETUP'!$V115),IF('1-SETUP'!$Q115="YEARLY",EDATE(EM66,12*'1-SETUP'!$V115),""))))</f>
        <v/>
      </c>
      <c r="EO66" s="10" t="str">
        <f>IF('1-SETUP'!$Q115="DAILY",EN66+'1-SETUP'!$V115,IF('1-SETUP'!$Q115="WEEKLY",EN66+'1-SETUP'!$V115*7,IF('1-SETUP'!$Q115="MONTHLY",EDATE(EN66,'1-SETUP'!$V115),IF('1-SETUP'!$Q115="YEARLY",EDATE(EN66,12*'1-SETUP'!$V115),""))))</f>
        <v/>
      </c>
      <c r="EP66" s="10" t="str">
        <f>IF('1-SETUP'!$Q115="DAILY",EO66+'1-SETUP'!$V115,IF('1-SETUP'!$Q115="WEEKLY",EO66+'1-SETUP'!$V115*7,IF('1-SETUP'!$Q115="MONTHLY",EDATE(EO66,'1-SETUP'!$V115),IF('1-SETUP'!$Q115="YEARLY",EDATE(EO66,12*'1-SETUP'!$V115),""))))</f>
        <v/>
      </c>
      <c r="EQ66" s="10" t="str">
        <f>IF('1-SETUP'!$Q115="DAILY",EP66+'1-SETUP'!$V115,IF('1-SETUP'!$Q115="WEEKLY",EP66+'1-SETUP'!$V115*7,IF('1-SETUP'!$Q115="MONTHLY",EDATE(EP66,'1-SETUP'!$V115),IF('1-SETUP'!$Q115="YEARLY",EDATE(EP66,12*'1-SETUP'!$V115),""))))</f>
        <v/>
      </c>
      <c r="ER66" s="10" t="str">
        <f>IF('1-SETUP'!$Q115="DAILY",EQ66+'1-SETUP'!$V115,IF('1-SETUP'!$Q115="WEEKLY",EQ66+'1-SETUP'!$V115*7,IF('1-SETUP'!$Q115="MONTHLY",EDATE(EQ66,'1-SETUP'!$V115),IF('1-SETUP'!$Q115="YEARLY",EDATE(EQ66,12*'1-SETUP'!$V115),""))))</f>
        <v/>
      </c>
      <c r="ES66" s="10" t="str">
        <f>IF('1-SETUP'!$Q115="DAILY",ER66+'1-SETUP'!$V115,IF('1-SETUP'!$Q115="WEEKLY",ER66+'1-SETUP'!$V115*7,IF('1-SETUP'!$Q115="MONTHLY",EDATE(ER66,'1-SETUP'!$V115),IF('1-SETUP'!$Q115="YEARLY",EDATE(ER66,12*'1-SETUP'!$V115),""))))</f>
        <v/>
      </c>
      <c r="ET66" s="10" t="str">
        <f>IF('1-SETUP'!$Q115="DAILY",ES66+'1-SETUP'!$V115,IF('1-SETUP'!$Q115="WEEKLY",ES66+'1-SETUP'!$V115*7,IF('1-SETUP'!$Q115="MONTHLY",EDATE(ES66,'1-SETUP'!$V115),IF('1-SETUP'!$Q115="YEARLY",EDATE(ES66,12*'1-SETUP'!$V115),""))))</f>
        <v/>
      </c>
      <c r="EU66" s="10" t="str">
        <f>IF('1-SETUP'!$Q115="DAILY",ET66+'1-SETUP'!$V115,IF('1-SETUP'!$Q115="WEEKLY",ET66+'1-SETUP'!$V115*7,IF('1-SETUP'!$Q115="MONTHLY",EDATE(ET66,'1-SETUP'!$V115),IF('1-SETUP'!$Q115="YEARLY",EDATE(ET66,12*'1-SETUP'!$V115),""))))</f>
        <v/>
      </c>
      <c r="EV66" s="10" t="str">
        <f>IF('1-SETUP'!$Q115="DAILY",EU66+'1-SETUP'!$V115,IF('1-SETUP'!$Q115="WEEKLY",EU66+'1-SETUP'!$V115*7,IF('1-SETUP'!$Q115="MONTHLY",EDATE(EU66,'1-SETUP'!$V115),IF('1-SETUP'!$Q115="YEARLY",EDATE(EU66,12*'1-SETUP'!$V115),""))))</f>
        <v/>
      </c>
      <c r="EW66" s="10" t="str">
        <f>IF('1-SETUP'!$Q115="DAILY",EV66+'1-SETUP'!$V115,IF('1-SETUP'!$Q115="WEEKLY",EV66+'1-SETUP'!$V115*7,IF('1-SETUP'!$Q115="MONTHLY",EDATE(EV66,'1-SETUP'!$V115),IF('1-SETUP'!$Q115="YEARLY",EDATE(EV66,12*'1-SETUP'!$V115),""))))</f>
        <v/>
      </c>
      <c r="EX66" s="10" t="str">
        <f>IF('1-SETUP'!$Q115="DAILY",EW66+'1-SETUP'!$V115,IF('1-SETUP'!$Q115="WEEKLY",EW66+'1-SETUP'!$V115*7,IF('1-SETUP'!$Q115="MONTHLY",EDATE(EW66,'1-SETUP'!$V115),IF('1-SETUP'!$Q115="YEARLY",EDATE(EW66,12*'1-SETUP'!$V115),""))))</f>
        <v/>
      </c>
      <c r="EY66" s="10" t="str">
        <f>IF('1-SETUP'!$Q115="DAILY",EX66+'1-SETUP'!$V115,IF('1-SETUP'!$Q115="WEEKLY",EX66+'1-SETUP'!$V115*7,IF('1-SETUP'!$Q115="MONTHLY",EDATE(EX66,'1-SETUP'!$V115),IF('1-SETUP'!$Q115="YEARLY",EDATE(EX66,12*'1-SETUP'!$V115),""))))</f>
        <v/>
      </c>
      <c r="EZ66" s="10" t="str">
        <f>IF('1-SETUP'!$Q115="DAILY",EY66+'1-SETUP'!$V115,IF('1-SETUP'!$Q115="WEEKLY",EY66+'1-SETUP'!$V115*7,IF('1-SETUP'!$Q115="MONTHLY",EDATE(EY66,'1-SETUP'!$V115),IF('1-SETUP'!$Q115="YEARLY",EDATE(EY66,12*'1-SETUP'!$V115),""))))</f>
        <v/>
      </c>
      <c r="FA66" s="10" t="str">
        <f>IF('1-SETUP'!$Q115="DAILY",EZ66+'1-SETUP'!$V115,IF('1-SETUP'!$Q115="WEEKLY",EZ66+'1-SETUP'!$V115*7,IF('1-SETUP'!$Q115="MONTHLY",EDATE(EZ66,'1-SETUP'!$V115),IF('1-SETUP'!$Q115="YEARLY",EDATE(EZ66,12*'1-SETUP'!$V115),""))))</f>
        <v/>
      </c>
      <c r="FB66" s="10" t="str">
        <f>IF('1-SETUP'!$Q115="DAILY",FA66+'1-SETUP'!$V115,IF('1-SETUP'!$Q115="WEEKLY",FA66+'1-SETUP'!$V115*7,IF('1-SETUP'!$Q115="MONTHLY",EDATE(FA66,'1-SETUP'!$V115),IF('1-SETUP'!$Q115="YEARLY",EDATE(FA66,12*'1-SETUP'!$V115),""))))</f>
        <v/>
      </c>
      <c r="FC66" s="10" t="str">
        <f>IF('1-SETUP'!$Q115="DAILY",FB66+'1-SETUP'!$V115,IF('1-SETUP'!$Q115="WEEKLY",FB66+'1-SETUP'!$V115*7,IF('1-SETUP'!$Q115="MONTHLY",EDATE(FB66,'1-SETUP'!$V115),IF('1-SETUP'!$Q115="YEARLY",EDATE(FB66,12*'1-SETUP'!$V115),""))))</f>
        <v/>
      </c>
      <c r="FD66" s="10" t="str">
        <f>IF('1-SETUP'!$Q115="DAILY",FC66+'1-SETUP'!$V115,IF('1-SETUP'!$Q115="WEEKLY",FC66+'1-SETUP'!$V115*7,IF('1-SETUP'!$Q115="MONTHLY",EDATE(FC66,'1-SETUP'!$V115),IF('1-SETUP'!$Q115="YEARLY",EDATE(FC66,12*'1-SETUP'!$V115),""))))</f>
        <v/>
      </c>
      <c r="FE66" s="10" t="str">
        <f>IF('1-SETUP'!$Q115="DAILY",FD66+'1-SETUP'!$V115,IF('1-SETUP'!$Q115="WEEKLY",FD66+'1-SETUP'!$V115*7,IF('1-SETUP'!$Q115="MONTHLY",EDATE(FD66,'1-SETUP'!$V115),IF('1-SETUP'!$Q115="YEARLY",EDATE(FD66,12*'1-SETUP'!$V115),""))))</f>
        <v/>
      </c>
      <c r="FF66" s="10" t="str">
        <f>IF('1-SETUP'!$Q115="DAILY",FE66+'1-SETUP'!$V115,IF('1-SETUP'!$Q115="WEEKLY",FE66+'1-SETUP'!$V115*7,IF('1-SETUP'!$Q115="MONTHLY",EDATE(FE66,'1-SETUP'!$V115),IF('1-SETUP'!$Q115="YEARLY",EDATE(FE66,12*'1-SETUP'!$V115),""))))</f>
        <v/>
      </c>
      <c r="FG66" s="10" t="str">
        <f>IF('1-SETUP'!$Q115="DAILY",FF66+'1-SETUP'!$V115,IF('1-SETUP'!$Q115="WEEKLY",FF66+'1-SETUP'!$V115*7,IF('1-SETUP'!$Q115="MONTHLY",EDATE(FF66,'1-SETUP'!$V115),IF('1-SETUP'!$Q115="YEARLY",EDATE(FF66,12*'1-SETUP'!$V115),""))))</f>
        <v/>
      </c>
      <c r="FH66" s="10" t="str">
        <f>IF('1-SETUP'!$Q115="DAILY",FG66+'1-SETUP'!$V115,IF('1-SETUP'!$Q115="WEEKLY",FG66+'1-SETUP'!$V115*7,IF('1-SETUP'!$Q115="MONTHLY",EDATE(FG66,'1-SETUP'!$V115),IF('1-SETUP'!$Q115="YEARLY",EDATE(FG66,12*'1-SETUP'!$V115),""))))</f>
        <v/>
      </c>
      <c r="FI66" s="10" t="str">
        <f>IF('1-SETUP'!$Q115="DAILY",FH66+'1-SETUP'!$V115,IF('1-SETUP'!$Q115="WEEKLY",FH66+'1-SETUP'!$V115*7,IF('1-SETUP'!$Q115="MONTHLY",EDATE(FH66,'1-SETUP'!$V115),IF('1-SETUP'!$Q115="YEARLY",EDATE(FH66,12*'1-SETUP'!$V115),""))))</f>
        <v/>
      </c>
      <c r="FJ66" s="10" t="str">
        <f>IF('1-SETUP'!$Q115="DAILY",FI66+'1-SETUP'!$V115,IF('1-SETUP'!$Q115="WEEKLY",FI66+'1-SETUP'!$V115*7,IF('1-SETUP'!$Q115="MONTHLY",EDATE(FI66,'1-SETUP'!$V115),IF('1-SETUP'!$Q115="YEARLY",EDATE(FI66,12*'1-SETUP'!$V115),""))))</f>
        <v/>
      </c>
      <c r="FK66" s="10" t="str">
        <f>IF('1-SETUP'!$Q115="DAILY",FJ66+'1-SETUP'!$V115,IF('1-SETUP'!$Q115="WEEKLY",FJ66+'1-SETUP'!$V115*7,IF('1-SETUP'!$Q115="MONTHLY",EDATE(FJ66,'1-SETUP'!$V115),IF('1-SETUP'!$Q115="YEARLY",EDATE(FJ66,12*'1-SETUP'!$V115),""))))</f>
        <v/>
      </c>
      <c r="FL66" s="10" t="str">
        <f>IF('1-SETUP'!$Q115="DAILY",FK66+'1-SETUP'!$V115,IF('1-SETUP'!$Q115="WEEKLY",FK66+'1-SETUP'!$V115*7,IF('1-SETUP'!$Q115="MONTHLY",EDATE(FK66,'1-SETUP'!$V115),IF('1-SETUP'!$Q115="YEARLY",EDATE(FK66,12*'1-SETUP'!$V115),""))))</f>
        <v/>
      </c>
      <c r="FM66" s="10" t="str">
        <f>IF('1-SETUP'!$Q115="DAILY",FL66+'1-SETUP'!$V115,IF('1-SETUP'!$Q115="WEEKLY",FL66+'1-SETUP'!$V115*7,IF('1-SETUP'!$Q115="MONTHLY",EDATE(FL66,'1-SETUP'!$V115),IF('1-SETUP'!$Q115="YEARLY",EDATE(FL66,12*'1-SETUP'!$V115),""))))</f>
        <v/>
      </c>
      <c r="FN66" s="10" t="str">
        <f>IF('1-SETUP'!$Q115="DAILY",FM66+'1-SETUP'!$V115,IF('1-SETUP'!$Q115="WEEKLY",FM66+'1-SETUP'!$V115*7,IF('1-SETUP'!$Q115="MONTHLY",EDATE(FM66,'1-SETUP'!$V115),IF('1-SETUP'!$Q115="YEARLY",EDATE(FM66,12*'1-SETUP'!$V115),""))))</f>
        <v/>
      </c>
      <c r="FO66" s="10" t="str">
        <f>IF('1-SETUP'!$Q115="DAILY",FN66+'1-SETUP'!$V115,IF('1-SETUP'!$Q115="WEEKLY",FN66+'1-SETUP'!$V115*7,IF('1-SETUP'!$Q115="MONTHLY",EDATE(FN66,'1-SETUP'!$V115),IF('1-SETUP'!$Q115="YEARLY",EDATE(FN66,12*'1-SETUP'!$V115),""))))</f>
        <v/>
      </c>
      <c r="FP66" s="10" t="str">
        <f>IF('1-SETUP'!$Q115="DAILY",FO66+'1-SETUP'!$V115,IF('1-SETUP'!$Q115="WEEKLY",FO66+'1-SETUP'!$V115*7,IF('1-SETUP'!$Q115="MONTHLY",EDATE(FO66,'1-SETUP'!$V115),IF('1-SETUP'!$Q115="YEARLY",EDATE(FO66,12*'1-SETUP'!$V115),""))))</f>
        <v/>
      </c>
      <c r="FQ66" s="10" t="str">
        <f>IF('1-SETUP'!$Q115="DAILY",FP66+'1-SETUP'!$V115,IF('1-SETUP'!$Q115="WEEKLY",FP66+'1-SETUP'!$V115*7,IF('1-SETUP'!$Q115="MONTHLY",EDATE(FP66,'1-SETUP'!$V115),IF('1-SETUP'!$Q115="YEARLY",EDATE(FP66,12*'1-SETUP'!$V115),""))))</f>
        <v/>
      </c>
      <c r="FR66" s="10" t="str">
        <f>IF('1-SETUP'!$Q115="DAILY",FQ66+'1-SETUP'!$V115,IF('1-SETUP'!$Q115="WEEKLY",FQ66+'1-SETUP'!$V115*7,IF('1-SETUP'!$Q115="MONTHLY",EDATE(FQ66,'1-SETUP'!$V115),IF('1-SETUP'!$Q115="YEARLY",EDATE(FQ66,12*'1-SETUP'!$V115),""))))</f>
        <v/>
      </c>
      <c r="FS66" s="10" t="str">
        <f>IF('1-SETUP'!$Q115="DAILY",FR66+'1-SETUP'!$V115,IF('1-SETUP'!$Q115="WEEKLY",FR66+'1-SETUP'!$V115*7,IF('1-SETUP'!$Q115="MONTHLY",EDATE(FR66,'1-SETUP'!$V115),IF('1-SETUP'!$Q115="YEARLY",EDATE(FR66,12*'1-SETUP'!$V115),""))))</f>
        <v/>
      </c>
      <c r="FT66" s="10" t="str">
        <f>IF('1-SETUP'!$Q115="DAILY",FS66+'1-SETUP'!$V115,IF('1-SETUP'!$Q115="WEEKLY",FS66+'1-SETUP'!$V115*7,IF('1-SETUP'!$Q115="MONTHLY",EDATE(FS66,'1-SETUP'!$V115),IF('1-SETUP'!$Q115="YEARLY",EDATE(FS66,12*'1-SETUP'!$V115),""))))</f>
        <v/>
      </c>
      <c r="FU66" s="10" t="str">
        <f>IF('1-SETUP'!$Q115="DAILY",FT66+'1-SETUP'!$V115,IF('1-SETUP'!$Q115="WEEKLY",FT66+'1-SETUP'!$V115*7,IF('1-SETUP'!$Q115="MONTHLY",EDATE(FT66,'1-SETUP'!$V115),IF('1-SETUP'!$Q115="YEARLY",EDATE(FT66,12*'1-SETUP'!$V115),""))))</f>
        <v/>
      </c>
      <c r="FV66" s="10" t="str">
        <f>IF('1-SETUP'!$Q115="DAILY",FU66+'1-SETUP'!$V115,IF('1-SETUP'!$Q115="WEEKLY",FU66+'1-SETUP'!$V115*7,IF('1-SETUP'!$Q115="MONTHLY",EDATE(FU66,'1-SETUP'!$V115),IF('1-SETUP'!$Q115="YEARLY",EDATE(FU66,12*'1-SETUP'!$V115),""))))</f>
        <v/>
      </c>
      <c r="FW66" s="10" t="str">
        <f>IF('1-SETUP'!$Q115="DAILY",FV66+'1-SETUP'!$V115,IF('1-SETUP'!$Q115="WEEKLY",FV66+'1-SETUP'!$V115*7,IF('1-SETUP'!$Q115="MONTHLY",EDATE(FV66,'1-SETUP'!$V115),IF('1-SETUP'!$Q115="YEARLY",EDATE(FV66,12*'1-SETUP'!$V115),""))))</f>
        <v/>
      </c>
      <c r="FX66" s="10" t="str">
        <f>IF('1-SETUP'!$Q115="DAILY",FW66+'1-SETUP'!$V115,IF('1-SETUP'!$Q115="WEEKLY",FW66+'1-SETUP'!$V115*7,IF('1-SETUP'!$Q115="MONTHLY",EDATE(FW66,'1-SETUP'!$V115),IF('1-SETUP'!$Q115="YEARLY",EDATE(FW66,12*'1-SETUP'!$V115),""))))</f>
        <v/>
      </c>
      <c r="FY66" s="10" t="str">
        <f>IF('1-SETUP'!$Q115="DAILY",FX66+'1-SETUP'!$V115,IF('1-SETUP'!$Q115="WEEKLY",FX66+'1-SETUP'!$V115*7,IF('1-SETUP'!$Q115="MONTHLY",EDATE(FX66,'1-SETUP'!$V115),IF('1-SETUP'!$Q115="YEARLY",EDATE(FX66,12*'1-SETUP'!$V115),""))))</f>
        <v/>
      </c>
      <c r="FZ66" s="10" t="str">
        <f>IF('1-SETUP'!$Q115="DAILY",FY66+'1-SETUP'!$V115,IF('1-SETUP'!$Q115="WEEKLY",FY66+'1-SETUP'!$V115*7,IF('1-SETUP'!$Q115="MONTHLY",EDATE(FY66,'1-SETUP'!$V115),IF('1-SETUP'!$Q115="YEARLY",EDATE(FY66,12*'1-SETUP'!$V115),""))))</f>
        <v/>
      </c>
      <c r="GA66" s="10" t="str">
        <f>IF('1-SETUP'!$Q115="DAILY",FZ66+'1-SETUP'!$V115,IF('1-SETUP'!$Q115="WEEKLY",FZ66+'1-SETUP'!$V115*7,IF('1-SETUP'!$Q115="MONTHLY",EDATE(FZ66,'1-SETUP'!$V115),IF('1-SETUP'!$Q115="YEARLY",EDATE(FZ66,12*'1-SETUP'!$V115),""))))</f>
        <v/>
      </c>
      <c r="GB66" s="10" t="str">
        <f>IF('1-SETUP'!$Q115="DAILY",GA66+'1-SETUP'!$V115,IF('1-SETUP'!$Q115="WEEKLY",GA66+'1-SETUP'!$V115*7,IF('1-SETUP'!$Q115="MONTHLY",EDATE(GA66,'1-SETUP'!$V115),IF('1-SETUP'!$Q115="YEARLY",EDATE(GA66,12*'1-SETUP'!$V115),""))))</f>
        <v/>
      </c>
      <c r="GC66" s="10" t="str">
        <f>IF('1-SETUP'!$Q115="DAILY",GB66+'1-SETUP'!$V115,IF('1-SETUP'!$Q115="WEEKLY",GB66+'1-SETUP'!$V115*7,IF('1-SETUP'!$Q115="MONTHLY",EDATE(GB66,'1-SETUP'!$V115),IF('1-SETUP'!$Q115="YEARLY",EDATE(GB66,12*'1-SETUP'!$V115),""))))</f>
        <v/>
      </c>
      <c r="GD66" s="10" t="str">
        <f>IF('1-SETUP'!$Q115="DAILY",GC66+'1-SETUP'!$V115,IF('1-SETUP'!$Q115="WEEKLY",GC66+'1-SETUP'!$V115*7,IF('1-SETUP'!$Q115="MONTHLY",EDATE(GC66,'1-SETUP'!$V115),IF('1-SETUP'!$Q115="YEARLY",EDATE(GC66,12*'1-SETUP'!$V115),""))))</f>
        <v/>
      </c>
      <c r="GE66" s="10" t="str">
        <f>IF('1-SETUP'!$Q115="DAILY",GD66+'1-SETUP'!$V115,IF('1-SETUP'!$Q115="WEEKLY",GD66+'1-SETUP'!$V115*7,IF('1-SETUP'!$Q115="MONTHLY",EDATE(GD66,'1-SETUP'!$V115),IF('1-SETUP'!$Q115="YEARLY",EDATE(GD66,12*'1-SETUP'!$V115),""))))</f>
        <v/>
      </c>
      <c r="GF66" s="10" t="str">
        <f>IF('1-SETUP'!$Q115="DAILY",GE66+'1-SETUP'!$V115,IF('1-SETUP'!$Q115="WEEKLY",GE66+'1-SETUP'!$V115*7,IF('1-SETUP'!$Q115="MONTHLY",EDATE(GE66,'1-SETUP'!$V115),IF('1-SETUP'!$Q115="YEARLY",EDATE(GE66,12*'1-SETUP'!$V115),""))))</f>
        <v/>
      </c>
      <c r="GG66" s="10" t="str">
        <f>IF('1-SETUP'!$Q115="DAILY",GF66+'1-SETUP'!$V115,IF('1-SETUP'!$Q115="WEEKLY",GF66+'1-SETUP'!$V115*7,IF('1-SETUP'!$Q115="MONTHLY",EDATE(GF66,'1-SETUP'!$V115),IF('1-SETUP'!$Q115="YEARLY",EDATE(GF66,12*'1-SETUP'!$V115),""))))</f>
        <v/>
      </c>
      <c r="GH66" s="10" t="str">
        <f>IF('1-SETUP'!$Q115="DAILY",GG66+'1-SETUP'!$V115,IF('1-SETUP'!$Q115="WEEKLY",GG66+'1-SETUP'!$V115*7,IF('1-SETUP'!$Q115="MONTHLY",EDATE(GG66,'1-SETUP'!$V115),IF('1-SETUP'!$Q115="YEARLY",EDATE(GG66,12*'1-SETUP'!$V115),""))))</f>
        <v/>
      </c>
      <c r="GI66" s="10" t="str">
        <f>IF('1-SETUP'!$Q115="DAILY",GH66+'1-SETUP'!$V115,IF('1-SETUP'!$Q115="WEEKLY",GH66+'1-SETUP'!$V115*7,IF('1-SETUP'!$Q115="MONTHLY",EDATE(GH66,'1-SETUP'!$V115),IF('1-SETUP'!$Q115="YEARLY",EDATE(GH66,12*'1-SETUP'!$V115),""))))</f>
        <v/>
      </c>
      <c r="GJ66" s="10" t="str">
        <f>IF('1-SETUP'!$Q115="DAILY",GI66+'1-SETUP'!$V115,IF('1-SETUP'!$Q115="WEEKLY",GI66+'1-SETUP'!$V115*7,IF('1-SETUP'!$Q115="MONTHLY",EDATE(GI66,'1-SETUP'!$V115),IF('1-SETUP'!$Q115="YEARLY",EDATE(GI66,12*'1-SETUP'!$V115),""))))</f>
        <v/>
      </c>
      <c r="GK66" s="10" t="str">
        <f>IF('1-SETUP'!$Q115="DAILY",GJ66+'1-SETUP'!$V115,IF('1-SETUP'!$Q115="WEEKLY",GJ66+'1-SETUP'!$V115*7,IF('1-SETUP'!$Q115="MONTHLY",EDATE(GJ66,'1-SETUP'!$V115),IF('1-SETUP'!$Q115="YEARLY",EDATE(GJ66,12*'1-SETUP'!$V115),""))))</f>
        <v/>
      </c>
      <c r="GL66" s="10" t="str">
        <f>IF('1-SETUP'!$Q115="DAILY",GK66+'1-SETUP'!$V115,IF('1-SETUP'!$Q115="WEEKLY",GK66+'1-SETUP'!$V115*7,IF('1-SETUP'!$Q115="MONTHLY",EDATE(GK66,'1-SETUP'!$V115),IF('1-SETUP'!$Q115="YEARLY",EDATE(GK66,12*'1-SETUP'!$V115),""))))</f>
        <v/>
      </c>
      <c r="GM66" s="10" t="str">
        <f>IF('1-SETUP'!$Q115="DAILY",GL66+'1-SETUP'!$V115,IF('1-SETUP'!$Q115="WEEKLY",GL66+'1-SETUP'!$V115*7,IF('1-SETUP'!$Q115="MONTHLY",EDATE(GL66,'1-SETUP'!$V115),IF('1-SETUP'!$Q115="YEARLY",EDATE(GL66,12*'1-SETUP'!$V115),""))))</f>
        <v/>
      </c>
      <c r="GN66" s="10" t="str">
        <f>IF('1-SETUP'!$Q115="DAILY",GM66+'1-SETUP'!$V115,IF('1-SETUP'!$Q115="WEEKLY",GM66+'1-SETUP'!$V115*7,IF('1-SETUP'!$Q115="MONTHLY",EDATE(GM66,'1-SETUP'!$V115),IF('1-SETUP'!$Q115="YEARLY",EDATE(GM66,12*'1-SETUP'!$V115),""))))</f>
        <v/>
      </c>
      <c r="GO66" s="10" t="str">
        <f>IF('1-SETUP'!$Q115="DAILY",GN66+'1-SETUP'!$V115,IF('1-SETUP'!$Q115="WEEKLY",GN66+'1-SETUP'!$V115*7,IF('1-SETUP'!$Q115="MONTHLY",EDATE(GN66,'1-SETUP'!$V115),IF('1-SETUP'!$Q115="YEARLY",EDATE(GN66,12*'1-SETUP'!$V115),""))))</f>
        <v/>
      </c>
      <c r="GP66" s="10" t="str">
        <f>IF('1-SETUP'!$Q115="DAILY",GO66+'1-SETUP'!$V115,IF('1-SETUP'!$Q115="WEEKLY",GO66+'1-SETUP'!$V115*7,IF('1-SETUP'!$Q115="MONTHLY",EDATE(GO66,'1-SETUP'!$V115),IF('1-SETUP'!$Q115="YEARLY",EDATE(GO66,12*'1-SETUP'!$V115),""))))</f>
        <v/>
      </c>
      <c r="GQ66" s="10" t="str">
        <f>IF('1-SETUP'!$Q115="DAILY",GP66+'1-SETUP'!$V115,IF('1-SETUP'!$Q115="WEEKLY",GP66+'1-SETUP'!$V115*7,IF('1-SETUP'!$Q115="MONTHLY",EDATE(GP66,'1-SETUP'!$V115),IF('1-SETUP'!$Q115="YEARLY",EDATE(GP66,12*'1-SETUP'!$V115),""))))</f>
        <v/>
      </c>
      <c r="GR66" s="10" t="str">
        <f>IF('1-SETUP'!$Q115="DAILY",GQ66+'1-SETUP'!$V115,IF('1-SETUP'!$Q115="WEEKLY",GQ66+'1-SETUP'!$V115*7,IF('1-SETUP'!$Q115="MONTHLY",EDATE(GQ66,'1-SETUP'!$V115),IF('1-SETUP'!$Q115="YEARLY",EDATE(GQ66,12*'1-SETUP'!$V115),""))))</f>
        <v/>
      </c>
      <c r="GS66" s="10" t="str">
        <f>IF('1-SETUP'!$Q115="DAILY",GR66+'1-SETUP'!$V115,IF('1-SETUP'!$Q115="WEEKLY",GR66+'1-SETUP'!$V115*7,IF('1-SETUP'!$Q115="MONTHLY",EDATE(GR66,'1-SETUP'!$V115),IF('1-SETUP'!$Q115="YEARLY",EDATE(GR66,12*'1-SETUP'!$V115),""))))</f>
        <v/>
      </c>
      <c r="GT66" s="10" t="str">
        <f>IF('1-SETUP'!$Q115="DAILY",GS66+'1-SETUP'!$V115,IF('1-SETUP'!$Q115="WEEKLY",GS66+'1-SETUP'!$V115*7,IF('1-SETUP'!$Q115="MONTHLY",EDATE(GS66,'1-SETUP'!$V115),IF('1-SETUP'!$Q115="YEARLY",EDATE(GS66,12*'1-SETUP'!$V115),""))))</f>
        <v/>
      </c>
      <c r="GU66" s="10" t="str">
        <f>IF('1-SETUP'!$Q115="DAILY",GT66+'1-SETUP'!$V115,IF('1-SETUP'!$Q115="WEEKLY",GT66+'1-SETUP'!$V115*7,IF('1-SETUP'!$Q115="MONTHLY",EDATE(GT66,'1-SETUP'!$V115),IF('1-SETUP'!$Q115="YEARLY",EDATE(GT66,12*'1-SETUP'!$V115),""))))</f>
        <v/>
      </c>
      <c r="GV66" s="10" t="str">
        <f>IF('1-SETUP'!$Q115="DAILY",GU66+'1-SETUP'!$V115,IF('1-SETUP'!$Q115="WEEKLY",GU66+'1-SETUP'!$V115*7,IF('1-SETUP'!$Q115="MONTHLY",EDATE(GU66,'1-SETUP'!$V115),IF('1-SETUP'!$Q115="YEARLY",EDATE(GU66,12*'1-SETUP'!$V115),""))))</f>
        <v/>
      </c>
      <c r="GW66" s="10" t="str">
        <f>IF('1-SETUP'!$Q115="DAILY",GV66+'1-SETUP'!$V115,IF('1-SETUP'!$Q115="WEEKLY",GV66+'1-SETUP'!$V115*7,IF('1-SETUP'!$Q115="MONTHLY",EDATE(GV66,'1-SETUP'!$V115),IF('1-SETUP'!$Q115="YEARLY",EDATE(GV66,12*'1-SETUP'!$V115),""))))</f>
        <v/>
      </c>
      <c r="GX66" s="10" t="str">
        <f>IF('1-SETUP'!$Q115="DAILY",GW66+'1-SETUP'!$V115,IF('1-SETUP'!$Q115="WEEKLY",GW66+'1-SETUP'!$V115*7,IF('1-SETUP'!$Q115="MONTHLY",EDATE(GW66,'1-SETUP'!$V115),IF('1-SETUP'!$Q115="YEARLY",EDATE(GW66,12*'1-SETUP'!$V115),""))))</f>
        <v/>
      </c>
      <c r="GY66" s="10" t="str">
        <f>IF('1-SETUP'!$Q115="DAILY",GX66+'1-SETUP'!$V115,IF('1-SETUP'!$Q115="WEEKLY",GX66+'1-SETUP'!$V115*7,IF('1-SETUP'!$Q115="MONTHLY",EDATE(GX66,'1-SETUP'!$V115),IF('1-SETUP'!$Q115="YEARLY",EDATE(GX66,12*'1-SETUP'!$V115),""))))</f>
        <v/>
      </c>
      <c r="GZ66" s="10" t="str">
        <f>IF('1-SETUP'!$Q115="DAILY",GY66+'1-SETUP'!$V115,IF('1-SETUP'!$Q115="WEEKLY",GY66+'1-SETUP'!$V115*7,IF('1-SETUP'!$Q115="MONTHLY",EDATE(GY66,'1-SETUP'!$V115),IF('1-SETUP'!$Q115="YEARLY",EDATE(GY66,12*'1-SETUP'!$V115),""))))</f>
        <v/>
      </c>
      <c r="HA66" s="10" t="str">
        <f>IF('1-SETUP'!$Q115="DAILY",GZ66+'1-SETUP'!$V115,IF('1-SETUP'!$Q115="WEEKLY",GZ66+'1-SETUP'!$V115*7,IF('1-SETUP'!$Q115="MONTHLY",EDATE(GZ66,'1-SETUP'!$V115),IF('1-SETUP'!$Q115="YEARLY",EDATE(GZ66,12*'1-SETUP'!$V115),""))))</f>
        <v/>
      </c>
      <c r="HB66" s="10" t="str">
        <f>IF('1-SETUP'!$Q115="DAILY",HA66+'1-SETUP'!$V115,IF('1-SETUP'!$Q115="WEEKLY",HA66+'1-SETUP'!$V115*7,IF('1-SETUP'!$Q115="MONTHLY",EDATE(HA66,'1-SETUP'!$V115),IF('1-SETUP'!$Q115="YEARLY",EDATE(HA66,12*'1-SETUP'!$V115),""))))</f>
        <v/>
      </c>
      <c r="HC66" s="10" t="str">
        <f>IF('1-SETUP'!$Q115="DAILY",HB66+'1-SETUP'!$V115,IF('1-SETUP'!$Q115="WEEKLY",HB66+'1-SETUP'!$V115*7,IF('1-SETUP'!$Q115="MONTHLY",EDATE(HB66,'1-SETUP'!$V115),IF('1-SETUP'!$Q115="YEARLY",EDATE(HB66,12*'1-SETUP'!$V115),""))))</f>
        <v/>
      </c>
      <c r="HD66" s="10" t="str">
        <f>IF('1-SETUP'!$Q115="DAILY",HC66+'1-SETUP'!$V115,IF('1-SETUP'!$Q115="WEEKLY",HC66+'1-SETUP'!$V115*7,IF('1-SETUP'!$Q115="MONTHLY",EDATE(HC66,'1-SETUP'!$V115),IF('1-SETUP'!$Q115="YEARLY",EDATE(HC66,12*'1-SETUP'!$V115),""))))</f>
        <v/>
      </c>
      <c r="HE66" s="10" t="str">
        <f>IF('1-SETUP'!$Q115="DAILY",HD66+'1-SETUP'!$V115,IF('1-SETUP'!$Q115="WEEKLY",HD66+'1-SETUP'!$V115*7,IF('1-SETUP'!$Q115="MONTHLY",EDATE(HD66,'1-SETUP'!$V115),IF('1-SETUP'!$Q115="YEARLY",EDATE(HD66,12*'1-SETUP'!$V115),""))))</f>
        <v/>
      </c>
      <c r="HF66" s="10" t="str">
        <f>IF('1-SETUP'!$Q115="DAILY",HE66+'1-SETUP'!$V115,IF('1-SETUP'!$Q115="WEEKLY",HE66+'1-SETUP'!$V115*7,IF('1-SETUP'!$Q115="MONTHLY",EDATE(HE66,'1-SETUP'!$V115),IF('1-SETUP'!$Q115="YEARLY",EDATE(HE66,12*'1-SETUP'!$V115),""))))</f>
        <v/>
      </c>
      <c r="HG66" s="10" t="str">
        <f>IF('1-SETUP'!$Q115="DAILY",HF66+'1-SETUP'!$V115,IF('1-SETUP'!$Q115="WEEKLY",HF66+'1-SETUP'!$V115*7,IF('1-SETUP'!$Q115="MONTHLY",EDATE(HF66,'1-SETUP'!$V115),IF('1-SETUP'!$Q115="YEARLY",EDATE(HF66,12*'1-SETUP'!$V115),""))))</f>
        <v/>
      </c>
      <c r="HH66" s="10" t="str">
        <f>IF('1-SETUP'!$Q115="DAILY",HG66+'1-SETUP'!$V115,IF('1-SETUP'!$Q115="WEEKLY",HG66+'1-SETUP'!$V115*7,IF('1-SETUP'!$Q115="MONTHLY",EDATE(HG66,'1-SETUP'!$V115),IF('1-SETUP'!$Q115="YEARLY",EDATE(HG66,12*'1-SETUP'!$V115),""))))</f>
        <v/>
      </c>
      <c r="HI66" s="10" t="str">
        <f>IF('1-SETUP'!$Q115="DAILY",HH66+'1-SETUP'!$V115,IF('1-SETUP'!$Q115="WEEKLY",HH66+'1-SETUP'!$V115*7,IF('1-SETUP'!$Q115="MONTHLY",EDATE(HH66,'1-SETUP'!$V115),IF('1-SETUP'!$Q115="YEARLY",EDATE(HH66,12*'1-SETUP'!$V115),""))))</f>
        <v/>
      </c>
      <c r="HJ66" s="10" t="str">
        <f>IF('1-SETUP'!$Q115="DAILY",HI66+'1-SETUP'!$V115,IF('1-SETUP'!$Q115="WEEKLY",HI66+'1-SETUP'!$V115*7,IF('1-SETUP'!$Q115="MONTHLY",EDATE(HI66,'1-SETUP'!$V115),IF('1-SETUP'!$Q115="YEARLY",EDATE(HI66,12*'1-SETUP'!$V115),""))))</f>
        <v/>
      </c>
      <c r="HK66" s="10" t="str">
        <f>IF('1-SETUP'!$Q115="DAILY",HJ66+'1-SETUP'!$V115,IF('1-SETUP'!$Q115="WEEKLY",HJ66+'1-SETUP'!$V115*7,IF('1-SETUP'!$Q115="MONTHLY",EDATE(HJ66,'1-SETUP'!$V115),IF('1-SETUP'!$Q115="YEARLY",EDATE(HJ66,12*'1-SETUP'!$V115),""))))</f>
        <v/>
      </c>
      <c r="HL66" s="10" t="str">
        <f>IF('1-SETUP'!$Q115="DAILY",HK66+'1-SETUP'!$V115,IF('1-SETUP'!$Q115="WEEKLY",HK66+'1-SETUP'!$V115*7,IF('1-SETUP'!$Q115="MONTHLY",EDATE(HK66,'1-SETUP'!$V115),IF('1-SETUP'!$Q115="YEARLY",EDATE(HK66,12*'1-SETUP'!$V115),""))))</f>
        <v/>
      </c>
      <c r="HM66" s="10" t="str">
        <f>IF('1-SETUP'!$Q115="DAILY",HL66+'1-SETUP'!$V115,IF('1-SETUP'!$Q115="WEEKLY",HL66+'1-SETUP'!$V115*7,IF('1-SETUP'!$Q115="MONTHLY",EDATE(HL66,'1-SETUP'!$V115),IF('1-SETUP'!$Q115="YEARLY",EDATE(HL66,12*'1-SETUP'!$V115),""))))</f>
        <v/>
      </c>
      <c r="HN66" s="10" t="str">
        <f>IF('1-SETUP'!$Q115="DAILY",HM66+'1-SETUP'!$V115,IF('1-SETUP'!$Q115="WEEKLY",HM66+'1-SETUP'!$V115*7,IF('1-SETUP'!$Q115="MONTHLY",EDATE(HM66,'1-SETUP'!$V115),IF('1-SETUP'!$Q115="YEARLY",EDATE(HM66,12*'1-SETUP'!$V115),""))))</f>
        <v/>
      </c>
      <c r="HO66" s="10" t="str">
        <f>IF('1-SETUP'!$Q115="DAILY",HN66+'1-SETUP'!$V115,IF('1-SETUP'!$Q115="WEEKLY",HN66+'1-SETUP'!$V115*7,IF('1-SETUP'!$Q115="MONTHLY",EDATE(HN66,'1-SETUP'!$V115),IF('1-SETUP'!$Q115="YEARLY",EDATE(HN66,12*'1-SETUP'!$V115),""))))</f>
        <v/>
      </c>
      <c r="HP66" s="10" t="str">
        <f>IF('1-SETUP'!$Q115="DAILY",HO66+'1-SETUP'!$V115,IF('1-SETUP'!$Q115="WEEKLY",HO66+'1-SETUP'!$V115*7,IF('1-SETUP'!$Q115="MONTHLY",EDATE(HO66,'1-SETUP'!$V115),IF('1-SETUP'!$Q115="YEARLY",EDATE(HO66,12*'1-SETUP'!$V115),""))))</f>
        <v/>
      </c>
      <c r="HQ66" s="10" t="str">
        <f>IF('1-SETUP'!$Q115="DAILY",HP66+'1-SETUP'!$V115,IF('1-SETUP'!$Q115="WEEKLY",HP66+'1-SETUP'!$V115*7,IF('1-SETUP'!$Q115="MONTHLY",EDATE(HP66,'1-SETUP'!$V115),IF('1-SETUP'!$Q115="YEARLY",EDATE(HP66,12*'1-SETUP'!$V115),""))))</f>
        <v/>
      </c>
      <c r="HR66" s="10" t="str">
        <f>IF('1-SETUP'!$Q115="DAILY",HQ66+'1-SETUP'!$V115,IF('1-SETUP'!$Q115="WEEKLY",HQ66+'1-SETUP'!$V115*7,IF('1-SETUP'!$Q115="MONTHLY",EDATE(HQ66,'1-SETUP'!$V115),IF('1-SETUP'!$Q115="YEARLY",EDATE(HQ66,12*'1-SETUP'!$V115),""))))</f>
        <v/>
      </c>
      <c r="HS66" s="10" t="str">
        <f>IF('1-SETUP'!$Q115="DAILY",HR66+'1-SETUP'!$V115,IF('1-SETUP'!$Q115="WEEKLY",HR66+'1-SETUP'!$V115*7,IF('1-SETUP'!$Q115="MONTHLY",EDATE(HR66,'1-SETUP'!$V115),IF('1-SETUP'!$Q115="YEARLY",EDATE(HR66,12*'1-SETUP'!$V115),""))))</f>
        <v/>
      </c>
      <c r="HT66" s="10" t="str">
        <f>IF('1-SETUP'!$Q115="DAILY",HS66+'1-SETUP'!$V115,IF('1-SETUP'!$Q115="WEEKLY",HS66+'1-SETUP'!$V115*7,IF('1-SETUP'!$Q115="MONTHLY",EDATE(HS66,'1-SETUP'!$V115),IF('1-SETUP'!$Q115="YEARLY",EDATE(HS66,12*'1-SETUP'!$V115),""))))</f>
        <v/>
      </c>
      <c r="HU66" s="10" t="str">
        <f>IF('1-SETUP'!$Q115="DAILY",HT66+'1-SETUP'!$V115,IF('1-SETUP'!$Q115="WEEKLY",HT66+'1-SETUP'!$V115*7,IF('1-SETUP'!$Q115="MONTHLY",EDATE(HT66,'1-SETUP'!$V115),IF('1-SETUP'!$Q115="YEARLY",EDATE(HT66,12*'1-SETUP'!$V115),""))))</f>
        <v/>
      </c>
      <c r="HV66" s="10" t="str">
        <f>IF('1-SETUP'!$Q115="DAILY",HU66+'1-SETUP'!$V115,IF('1-SETUP'!$Q115="WEEKLY",HU66+'1-SETUP'!$V115*7,IF('1-SETUP'!$Q115="MONTHLY",EDATE(HU66,'1-SETUP'!$V115),IF('1-SETUP'!$Q115="YEARLY",EDATE(HU66,12*'1-SETUP'!$V115),""))))</f>
        <v/>
      </c>
      <c r="HW66" s="10" t="str">
        <f>IF('1-SETUP'!$Q115="DAILY",HV66+'1-SETUP'!$V115,IF('1-SETUP'!$Q115="WEEKLY",HV66+'1-SETUP'!$V115*7,IF('1-SETUP'!$Q115="MONTHLY",EDATE(HV66,'1-SETUP'!$V115),IF('1-SETUP'!$Q115="YEARLY",EDATE(HV66,12*'1-SETUP'!$V115),""))))</f>
        <v/>
      </c>
      <c r="HX66" s="10" t="str">
        <f>IF('1-SETUP'!$Q115="DAILY",HW66+'1-SETUP'!$V115,IF('1-SETUP'!$Q115="WEEKLY",HW66+'1-SETUP'!$V115*7,IF('1-SETUP'!$Q115="MONTHLY",EDATE(HW66,'1-SETUP'!$V115),IF('1-SETUP'!$Q115="YEARLY",EDATE(HW66,12*'1-SETUP'!$V115),""))))</f>
        <v/>
      </c>
      <c r="HY66" s="10" t="str">
        <f>IF('1-SETUP'!$Q115="DAILY",HX66+'1-SETUP'!$V115,IF('1-SETUP'!$Q115="WEEKLY",HX66+'1-SETUP'!$V115*7,IF('1-SETUP'!$Q115="MONTHLY",EDATE(HX66,'1-SETUP'!$V115),IF('1-SETUP'!$Q115="YEARLY",EDATE(HX66,12*'1-SETUP'!$V115),""))))</f>
        <v/>
      </c>
      <c r="HZ66" s="10" t="str">
        <f>IF('1-SETUP'!$Q115="DAILY",HY66+'1-SETUP'!$V115,IF('1-SETUP'!$Q115="WEEKLY",HY66+'1-SETUP'!$V115*7,IF('1-SETUP'!$Q115="MONTHLY",EDATE(HY66,'1-SETUP'!$V115),IF('1-SETUP'!$Q115="YEARLY",EDATE(HY66,12*'1-SETUP'!$V115),""))))</f>
        <v/>
      </c>
      <c r="IA66" s="10" t="str">
        <f>IF('1-SETUP'!$Q115="DAILY",HZ66+'1-SETUP'!$V115,IF('1-SETUP'!$Q115="WEEKLY",HZ66+'1-SETUP'!$V115*7,IF('1-SETUP'!$Q115="MONTHLY",EDATE(HZ66,'1-SETUP'!$V115),IF('1-SETUP'!$Q115="YEARLY",EDATE(HZ66,12*'1-SETUP'!$V115),""))))</f>
        <v/>
      </c>
      <c r="IB66" s="10" t="str">
        <f>IF('1-SETUP'!$Q115="DAILY",IA66+'1-SETUP'!$V115,IF('1-SETUP'!$Q115="WEEKLY",IA66+'1-SETUP'!$V115*7,IF('1-SETUP'!$Q115="MONTHLY",EDATE(IA66,'1-SETUP'!$V115),IF('1-SETUP'!$Q115="YEARLY",EDATE(IA66,12*'1-SETUP'!$V115),""))))</f>
        <v/>
      </c>
      <c r="IC66" s="10" t="str">
        <f>IF('1-SETUP'!$Q115="DAILY",IB66+'1-SETUP'!$V115,IF('1-SETUP'!$Q115="WEEKLY",IB66+'1-SETUP'!$V115*7,IF('1-SETUP'!$Q115="MONTHLY",EDATE(IB66,'1-SETUP'!$V115),IF('1-SETUP'!$Q115="YEARLY",EDATE(IB66,12*'1-SETUP'!$V115),""))))</f>
        <v/>
      </c>
      <c r="ID66" s="10" t="str">
        <f>IF('1-SETUP'!$Q115="DAILY",IC66+'1-SETUP'!$V115,IF('1-SETUP'!$Q115="WEEKLY",IC66+'1-SETUP'!$V115*7,IF('1-SETUP'!$Q115="MONTHLY",EDATE(IC66,'1-SETUP'!$V115),IF('1-SETUP'!$Q115="YEARLY",EDATE(IC66,12*'1-SETUP'!$V115),""))))</f>
        <v/>
      </c>
      <c r="IE66" s="10" t="str">
        <f>IF('1-SETUP'!$Q115="DAILY",ID66+'1-SETUP'!$V115,IF('1-SETUP'!$Q115="WEEKLY",ID66+'1-SETUP'!$V115*7,IF('1-SETUP'!$Q115="MONTHLY",EDATE(ID66,'1-SETUP'!$V115),IF('1-SETUP'!$Q115="YEARLY",EDATE(ID66,12*'1-SETUP'!$V115),""))))</f>
        <v/>
      </c>
      <c r="IF66" s="10" t="str">
        <f>IF('1-SETUP'!$Q115="DAILY",IE66+'1-SETUP'!$V115,IF('1-SETUP'!$Q115="WEEKLY",IE66+'1-SETUP'!$V115*7,IF('1-SETUP'!$Q115="MONTHLY",EDATE(IE66,'1-SETUP'!$V115),IF('1-SETUP'!$Q115="YEARLY",EDATE(IE66,12*'1-SETUP'!$V115),""))))</f>
        <v/>
      </c>
      <c r="IG66" s="10" t="str">
        <f>IF('1-SETUP'!$Q115="DAILY",IF66+'1-SETUP'!$V115,IF('1-SETUP'!$Q115="WEEKLY",IF66+'1-SETUP'!$V115*7,IF('1-SETUP'!$Q115="MONTHLY",EDATE(IF66,'1-SETUP'!$V115),IF('1-SETUP'!$Q115="YEARLY",EDATE(IF66,12*'1-SETUP'!$V115),""))))</f>
        <v/>
      </c>
      <c r="IH66" s="10" t="str">
        <f>IF('1-SETUP'!$Q115="DAILY",IG66+'1-SETUP'!$V115,IF('1-SETUP'!$Q115="WEEKLY",IG66+'1-SETUP'!$V115*7,IF('1-SETUP'!$Q115="MONTHLY",EDATE(IG66,'1-SETUP'!$V115),IF('1-SETUP'!$Q115="YEARLY",EDATE(IG66,12*'1-SETUP'!$V115),""))))</f>
        <v/>
      </c>
      <c r="II66" s="10" t="str">
        <f>IF('1-SETUP'!$Q115="DAILY",IH66+'1-SETUP'!$V115,IF('1-SETUP'!$Q115="WEEKLY",IH66+'1-SETUP'!$V115*7,IF('1-SETUP'!$Q115="MONTHLY",EDATE(IH66,'1-SETUP'!$V115),IF('1-SETUP'!$Q115="YEARLY",EDATE(IH66,12*'1-SETUP'!$V115),""))))</f>
        <v/>
      </c>
      <c r="IJ66" s="10" t="str">
        <f>IF('1-SETUP'!$Q115="DAILY",II66+'1-SETUP'!$V115,IF('1-SETUP'!$Q115="WEEKLY",II66+'1-SETUP'!$V115*7,IF('1-SETUP'!$Q115="MONTHLY",EDATE(II66,'1-SETUP'!$V115),IF('1-SETUP'!$Q115="YEARLY",EDATE(II66,12*'1-SETUP'!$V115),""))))</f>
        <v/>
      </c>
      <c r="IK66" s="10" t="str">
        <f>IF('1-SETUP'!$Q115="DAILY",IJ66+'1-SETUP'!$V115,IF('1-SETUP'!$Q115="WEEKLY",IJ66+'1-SETUP'!$V115*7,IF('1-SETUP'!$Q115="MONTHLY",EDATE(IJ66,'1-SETUP'!$V115),IF('1-SETUP'!$Q115="YEARLY",EDATE(IJ66,12*'1-SETUP'!$V115),""))))</f>
        <v/>
      </c>
      <c r="IL66" s="10" t="str">
        <f>IF('1-SETUP'!$Q115="DAILY",IK66+'1-SETUP'!$V115,IF('1-SETUP'!$Q115="WEEKLY",IK66+'1-SETUP'!$V115*7,IF('1-SETUP'!$Q115="MONTHLY",EDATE(IK66,'1-SETUP'!$V115),IF('1-SETUP'!$Q115="YEARLY",EDATE(IK66,12*'1-SETUP'!$V115),""))))</f>
        <v/>
      </c>
      <c r="IM66" s="10" t="str">
        <f>IF('1-SETUP'!$Q115="DAILY",IL66+'1-SETUP'!$V115,IF('1-SETUP'!$Q115="WEEKLY",IL66+'1-SETUP'!$V115*7,IF('1-SETUP'!$Q115="MONTHLY",EDATE(IL66,'1-SETUP'!$V115),IF('1-SETUP'!$Q115="YEARLY",EDATE(IL66,12*'1-SETUP'!$V115),""))))</f>
        <v/>
      </c>
      <c r="IN66" s="10" t="str">
        <f>IF('1-SETUP'!$Q115="DAILY",IM66+'1-SETUP'!$V115,IF('1-SETUP'!$Q115="WEEKLY",IM66+'1-SETUP'!$V115*7,IF('1-SETUP'!$Q115="MONTHLY",EDATE(IM66,'1-SETUP'!$V115),IF('1-SETUP'!$Q115="YEARLY",EDATE(IM66,12*'1-SETUP'!$V115),""))))</f>
        <v/>
      </c>
      <c r="IO66" s="10" t="str">
        <f>IF('1-SETUP'!$Q115="DAILY",IN66+'1-SETUP'!$V115,IF('1-SETUP'!$Q115="WEEKLY",IN66+'1-SETUP'!$V115*7,IF('1-SETUP'!$Q115="MONTHLY",EDATE(IN66,'1-SETUP'!$V115),IF('1-SETUP'!$Q115="YEARLY",EDATE(IN66,12*'1-SETUP'!$V115),""))))</f>
        <v/>
      </c>
      <c r="IP66" s="10" t="str">
        <f>IF('1-SETUP'!$Q115="DAILY",IO66+'1-SETUP'!$V115,IF('1-SETUP'!$Q115="WEEKLY",IO66+'1-SETUP'!$V115*7,IF('1-SETUP'!$Q115="MONTHLY",EDATE(IO66,'1-SETUP'!$V115),IF('1-SETUP'!$Q115="YEARLY",EDATE(IO66,12*'1-SETUP'!$V115),""))))</f>
        <v/>
      </c>
      <c r="IQ66" s="10" t="str">
        <f>IF('1-SETUP'!$Q115="DAILY",IP66+'1-SETUP'!$V115,IF('1-SETUP'!$Q115="WEEKLY",IP66+'1-SETUP'!$V115*7,IF('1-SETUP'!$Q115="MONTHLY",EDATE(IP66,'1-SETUP'!$V115),IF('1-SETUP'!$Q115="YEARLY",EDATE(IP66,12*'1-SETUP'!$V115),""))))</f>
        <v/>
      </c>
      <c r="IR66" s="10" t="str">
        <f>IF('1-SETUP'!$Q115="DAILY",IQ66+'1-SETUP'!$V115,IF('1-SETUP'!$Q115="WEEKLY",IQ66+'1-SETUP'!$V115*7,IF('1-SETUP'!$Q115="MONTHLY",EDATE(IQ66,'1-SETUP'!$V115),IF('1-SETUP'!$Q115="YEARLY",EDATE(IQ66,12*'1-SETUP'!$V115),""))))</f>
        <v/>
      </c>
      <c r="IS66" s="10" t="str">
        <f>IF('1-SETUP'!$Q115="DAILY",IR66+'1-SETUP'!$V115,IF('1-SETUP'!$Q115="WEEKLY",IR66+'1-SETUP'!$V115*7,IF('1-SETUP'!$Q115="MONTHLY",EDATE(IR66,'1-SETUP'!$V115),IF('1-SETUP'!$Q115="YEARLY",EDATE(IR66,12*'1-SETUP'!$V115),""))))</f>
        <v/>
      </c>
      <c r="IT66" s="10" t="str">
        <f>IF('1-SETUP'!$Q115="DAILY",IS66+'1-SETUP'!$V115,IF('1-SETUP'!$Q115="WEEKLY",IS66+'1-SETUP'!$V115*7,IF('1-SETUP'!$Q115="MONTHLY",EDATE(IS66,'1-SETUP'!$V115),IF('1-SETUP'!$Q115="YEARLY",EDATE(IS66,12*'1-SETUP'!$V115),""))))</f>
        <v/>
      </c>
      <c r="IU66" s="10" t="str">
        <f>IF('1-SETUP'!$Q115="DAILY",IT66+'1-SETUP'!$V115,IF('1-SETUP'!$Q115="WEEKLY",IT66+'1-SETUP'!$V115*7,IF('1-SETUP'!$Q115="MONTHLY",EDATE(IT66,'1-SETUP'!$V115),IF('1-SETUP'!$Q115="YEARLY",EDATE(IT66,12*'1-SETUP'!$V115),""))))</f>
        <v/>
      </c>
      <c r="IV66" s="10" t="str">
        <f>IF('1-SETUP'!$Q115="DAILY",IU66+'1-SETUP'!$V115,IF('1-SETUP'!$Q115="WEEKLY",IU66+'1-SETUP'!$V115*7,IF('1-SETUP'!$Q115="MONTHLY",EDATE(IU66,'1-SETUP'!$V115),IF('1-SETUP'!$Q115="YEARLY",EDATE(IU66,12*'1-SETUP'!$V115),""))))</f>
        <v/>
      </c>
      <c r="IW66" s="10" t="str">
        <f>IF('1-SETUP'!$Q115="DAILY",IV66+'1-SETUP'!$V115,IF('1-SETUP'!$Q115="WEEKLY",IV66+'1-SETUP'!$V115*7,IF('1-SETUP'!$Q115="MONTHLY",EDATE(IV66,'1-SETUP'!$V115),IF('1-SETUP'!$Q115="YEARLY",EDATE(IV66,12*'1-SETUP'!$V115),""))))</f>
        <v/>
      </c>
      <c r="IX66" s="10" t="str">
        <f>IF('1-SETUP'!$Q115="DAILY",IW66+'1-SETUP'!$V115,IF('1-SETUP'!$Q115="WEEKLY",IW66+'1-SETUP'!$V115*7,IF('1-SETUP'!$Q115="MONTHLY",EDATE(IW66,'1-SETUP'!$V115),IF('1-SETUP'!$Q115="YEARLY",EDATE(IW66,12*'1-SETUP'!$V115),""))))</f>
        <v/>
      </c>
      <c r="IY66" s="10" t="str">
        <f>IF('1-SETUP'!$Q115="DAILY",IX66+'1-SETUP'!$V115,IF('1-SETUP'!$Q115="WEEKLY",IX66+'1-SETUP'!$V115*7,IF('1-SETUP'!$Q115="MONTHLY",EDATE(IX66,'1-SETUP'!$V115),IF('1-SETUP'!$Q115="YEARLY",EDATE(IX66,12*'1-SETUP'!$V115),""))))</f>
        <v/>
      </c>
      <c r="IZ66" s="10" t="str">
        <f>IF('1-SETUP'!$Q115="DAILY",IY66+'1-SETUP'!$V115,IF('1-SETUP'!$Q115="WEEKLY",IY66+'1-SETUP'!$V115*7,IF('1-SETUP'!$Q115="MONTHLY",EDATE(IY66,'1-SETUP'!$V115),IF('1-SETUP'!$Q115="YEARLY",EDATE(IY66,12*'1-SETUP'!$V115),""))))</f>
        <v/>
      </c>
      <c r="JA66" s="10" t="str">
        <f>IF('1-SETUP'!$Q115="DAILY",IZ66+'1-SETUP'!$V115,IF('1-SETUP'!$Q115="WEEKLY",IZ66+'1-SETUP'!$V115*7,IF('1-SETUP'!$Q115="MONTHLY",EDATE(IZ66,'1-SETUP'!$V115),IF('1-SETUP'!$Q115="YEARLY",EDATE(IZ66,12*'1-SETUP'!$V115),""))))</f>
        <v/>
      </c>
      <c r="JB66" s="10" t="str">
        <f>IF('1-SETUP'!$Q115="DAILY",JA66+'1-SETUP'!$V115,IF('1-SETUP'!$Q115="WEEKLY",JA66+'1-SETUP'!$V115*7,IF('1-SETUP'!$Q115="MONTHLY",EDATE(JA66,'1-SETUP'!$V115),IF('1-SETUP'!$Q115="YEARLY",EDATE(JA66,12*'1-SETUP'!$V115),""))))</f>
        <v/>
      </c>
      <c r="JC66" s="10" t="str">
        <f>IF('1-SETUP'!$Q115="DAILY",JB66+'1-SETUP'!$V115,IF('1-SETUP'!$Q115="WEEKLY",JB66+'1-SETUP'!$V115*7,IF('1-SETUP'!$Q115="MONTHLY",EDATE(JB66,'1-SETUP'!$V115),IF('1-SETUP'!$Q115="YEARLY",EDATE(JB66,12*'1-SETUP'!$V115),""))))</f>
        <v/>
      </c>
      <c r="JD66" s="10" t="str">
        <f>IF('1-SETUP'!$Q115="DAILY",JC66+'1-SETUP'!$V115,IF('1-SETUP'!$Q115="WEEKLY",JC66+'1-SETUP'!$V115*7,IF('1-SETUP'!$Q115="MONTHLY",EDATE(JC66,'1-SETUP'!$V115),IF('1-SETUP'!$Q115="YEARLY",EDATE(JC66,12*'1-SETUP'!$V115),""))))</f>
        <v/>
      </c>
      <c r="JE66" s="10" t="str">
        <f>IF('1-SETUP'!$Q115="DAILY",JD66+'1-SETUP'!$V115,IF('1-SETUP'!$Q115="WEEKLY",JD66+'1-SETUP'!$V115*7,IF('1-SETUP'!$Q115="MONTHLY",EDATE(JD66,'1-SETUP'!$V115),IF('1-SETUP'!$Q115="YEARLY",EDATE(JD66,12*'1-SETUP'!$V115),""))))</f>
        <v/>
      </c>
      <c r="JF66" s="10" t="str">
        <f>IF('1-SETUP'!$Q115="DAILY",JE66+'1-SETUP'!$V115,IF('1-SETUP'!$Q115="WEEKLY",JE66+'1-SETUP'!$V115*7,IF('1-SETUP'!$Q115="MONTHLY",EDATE(JE66,'1-SETUP'!$V115),IF('1-SETUP'!$Q115="YEARLY",EDATE(JE66,12*'1-SETUP'!$V115),""))))</f>
        <v/>
      </c>
      <c r="JG66" s="10" t="str">
        <f>IF('1-SETUP'!$Q115="DAILY",JF66+'1-SETUP'!$V115,IF('1-SETUP'!$Q115="WEEKLY",JF66+'1-SETUP'!$V115*7,IF('1-SETUP'!$Q115="MONTHLY",EDATE(JF66,'1-SETUP'!$V115),IF('1-SETUP'!$Q115="YEARLY",EDATE(JF66,12*'1-SETUP'!$V115),""))))</f>
        <v/>
      </c>
      <c r="JH66" s="10" t="str">
        <f>IF('1-SETUP'!$Q115="DAILY",JG66+'1-SETUP'!$V115,IF('1-SETUP'!$Q115="WEEKLY",JG66+'1-SETUP'!$V115*7,IF('1-SETUP'!$Q115="MONTHLY",EDATE(JG66,'1-SETUP'!$V115),IF('1-SETUP'!$Q115="YEARLY",EDATE(JG66,12*'1-SETUP'!$V115),""))))</f>
        <v/>
      </c>
      <c r="JI66" s="10" t="str">
        <f>IF('1-SETUP'!$Q115="DAILY",JH66+'1-SETUP'!$V115,IF('1-SETUP'!$Q115="WEEKLY",JH66+'1-SETUP'!$V115*7,IF('1-SETUP'!$Q115="MONTHLY",EDATE(JH66,'1-SETUP'!$V115),IF('1-SETUP'!$Q115="YEARLY",EDATE(JH66,12*'1-SETUP'!$V115),""))))</f>
        <v/>
      </c>
      <c r="JJ66" s="10" t="str">
        <f>IF('1-SETUP'!$Q115="DAILY",JI66+'1-SETUP'!$V115,IF('1-SETUP'!$Q115="WEEKLY",JI66+'1-SETUP'!$V115*7,IF('1-SETUP'!$Q115="MONTHLY",EDATE(JI66,'1-SETUP'!$V115),IF('1-SETUP'!$Q115="YEARLY",EDATE(JI66,12*'1-SETUP'!$V115),""))))</f>
        <v/>
      </c>
      <c r="JK66" s="10" t="str">
        <f>IF('1-SETUP'!$Q115="DAILY",JJ66+'1-SETUP'!$V115,IF('1-SETUP'!$Q115="WEEKLY",JJ66+'1-SETUP'!$V115*7,IF('1-SETUP'!$Q115="MONTHLY",EDATE(JJ66,'1-SETUP'!$V115),IF('1-SETUP'!$Q115="YEARLY",EDATE(JJ66,12*'1-SETUP'!$V115),""))))</f>
        <v/>
      </c>
      <c r="JL66" s="10" t="str">
        <f>IF('1-SETUP'!$Q115="DAILY",JK66+'1-SETUP'!$V115,IF('1-SETUP'!$Q115="WEEKLY",JK66+'1-SETUP'!$V115*7,IF('1-SETUP'!$Q115="MONTHLY",EDATE(JK66,'1-SETUP'!$V115),IF('1-SETUP'!$Q115="YEARLY",EDATE(JK66,12*'1-SETUP'!$V115),""))))</f>
        <v/>
      </c>
      <c r="JM66" s="10" t="str">
        <f>IF('1-SETUP'!$Q115="DAILY",JL66+'1-SETUP'!$V115,IF('1-SETUP'!$Q115="WEEKLY",JL66+'1-SETUP'!$V115*7,IF('1-SETUP'!$Q115="MONTHLY",EDATE(JL66,'1-SETUP'!$V115),IF('1-SETUP'!$Q115="YEARLY",EDATE(JL66,12*'1-SETUP'!$V115),""))))</f>
        <v/>
      </c>
      <c r="JN66" s="10" t="str">
        <f>IF('1-SETUP'!$Q115="DAILY",JM66+'1-SETUP'!$V115,IF('1-SETUP'!$Q115="WEEKLY",JM66+'1-SETUP'!$V115*7,IF('1-SETUP'!$Q115="MONTHLY",EDATE(JM66,'1-SETUP'!$V115),IF('1-SETUP'!$Q115="YEARLY",EDATE(JM66,12*'1-SETUP'!$V115),""))))</f>
        <v/>
      </c>
      <c r="JO66" s="10" t="str">
        <f>IF('1-SETUP'!$Q115="DAILY",JN66+'1-SETUP'!$V115,IF('1-SETUP'!$Q115="WEEKLY",JN66+'1-SETUP'!$V115*7,IF('1-SETUP'!$Q115="MONTHLY",EDATE(JN66,'1-SETUP'!$V115),IF('1-SETUP'!$Q115="YEARLY",EDATE(JN66,12*'1-SETUP'!$V115),""))))</f>
        <v/>
      </c>
      <c r="JP66" s="10" t="str">
        <f>IF('1-SETUP'!$Q115="DAILY",JO66+'1-SETUP'!$V115,IF('1-SETUP'!$Q115="WEEKLY",JO66+'1-SETUP'!$V115*7,IF('1-SETUP'!$Q115="MONTHLY",EDATE(JO66,'1-SETUP'!$V115),IF('1-SETUP'!$Q115="YEARLY",EDATE(JO66,12*'1-SETUP'!$V115),""))))</f>
        <v/>
      </c>
      <c r="JQ66" s="10" t="str">
        <f>IF('1-SETUP'!$Q115="DAILY",JP66+'1-SETUP'!$V115,IF('1-SETUP'!$Q115="WEEKLY",JP66+'1-SETUP'!$V115*7,IF('1-SETUP'!$Q115="MONTHLY",EDATE(JP66,'1-SETUP'!$V115),IF('1-SETUP'!$Q115="YEARLY",EDATE(JP66,12*'1-SETUP'!$V115),""))))</f>
        <v/>
      </c>
      <c r="JR66" s="10" t="str">
        <f>IF('1-SETUP'!$Q115="DAILY",JQ66+'1-SETUP'!$V115,IF('1-SETUP'!$Q115="WEEKLY",JQ66+'1-SETUP'!$V115*7,IF('1-SETUP'!$Q115="MONTHLY",EDATE(JQ66,'1-SETUP'!$V115),IF('1-SETUP'!$Q115="YEARLY",EDATE(JQ66,12*'1-SETUP'!$V115),""))))</f>
        <v/>
      </c>
      <c r="JS66" s="10" t="str">
        <f>IF('1-SETUP'!$Q115="DAILY",JR66+'1-SETUP'!$V115,IF('1-SETUP'!$Q115="WEEKLY",JR66+'1-SETUP'!$V115*7,IF('1-SETUP'!$Q115="MONTHLY",EDATE(JR66,'1-SETUP'!$V115),IF('1-SETUP'!$Q115="YEARLY",EDATE(JR66,12*'1-SETUP'!$V115),""))))</f>
        <v/>
      </c>
      <c r="JT66" s="10" t="str">
        <f>IF('1-SETUP'!$Q115="DAILY",JS66+'1-SETUP'!$V115,IF('1-SETUP'!$Q115="WEEKLY",JS66+'1-SETUP'!$V115*7,IF('1-SETUP'!$Q115="MONTHLY",EDATE(JS66,'1-SETUP'!$V115),IF('1-SETUP'!$Q115="YEARLY",EDATE(JS66,12*'1-SETUP'!$V115),""))))</f>
        <v/>
      </c>
      <c r="JU66" s="10" t="str">
        <f>IF('1-SETUP'!$Q115="DAILY",JT66+'1-SETUP'!$V115,IF('1-SETUP'!$Q115="WEEKLY",JT66+'1-SETUP'!$V115*7,IF('1-SETUP'!$Q115="MONTHLY",EDATE(JT66,'1-SETUP'!$V115),IF('1-SETUP'!$Q115="YEARLY",EDATE(JT66,12*'1-SETUP'!$V115),""))))</f>
        <v/>
      </c>
      <c r="JV66" s="10" t="str">
        <f>IF('1-SETUP'!$Q115="DAILY",JU66+'1-SETUP'!$V115,IF('1-SETUP'!$Q115="WEEKLY",JU66+'1-SETUP'!$V115*7,IF('1-SETUP'!$Q115="MONTHLY",EDATE(JU66,'1-SETUP'!$V115),IF('1-SETUP'!$Q115="YEARLY",EDATE(JU66,12*'1-SETUP'!$V115),""))))</f>
        <v/>
      </c>
      <c r="JW66" s="10" t="str">
        <f>IF('1-SETUP'!$Q115="DAILY",JV66+'1-SETUP'!$V115,IF('1-SETUP'!$Q115="WEEKLY",JV66+'1-SETUP'!$V115*7,IF('1-SETUP'!$Q115="MONTHLY",EDATE(JV66,'1-SETUP'!$V115),IF('1-SETUP'!$Q115="YEARLY",EDATE(JV66,12*'1-SETUP'!$V115),""))))</f>
        <v/>
      </c>
      <c r="JX66" s="10" t="str">
        <f>IF('1-SETUP'!$Q115="DAILY",JW66+'1-SETUP'!$V115,IF('1-SETUP'!$Q115="WEEKLY",JW66+'1-SETUP'!$V115*7,IF('1-SETUP'!$Q115="MONTHLY",EDATE(JW66,'1-SETUP'!$V115),IF('1-SETUP'!$Q115="YEARLY",EDATE(JW66,12*'1-SETUP'!$V115),""))))</f>
        <v/>
      </c>
      <c r="JY66" s="10" t="str">
        <f>IF('1-SETUP'!$Q115="DAILY",JX66+'1-SETUP'!$V115,IF('1-SETUP'!$Q115="WEEKLY",JX66+'1-SETUP'!$V115*7,IF('1-SETUP'!$Q115="MONTHLY",EDATE(JX66,'1-SETUP'!$V115),IF('1-SETUP'!$Q115="YEARLY",EDATE(JX66,12*'1-SETUP'!$V115),""))))</f>
        <v/>
      </c>
      <c r="JZ66" s="10" t="str">
        <f>IF('1-SETUP'!$Q115="DAILY",JY66+'1-SETUP'!$V115,IF('1-SETUP'!$Q115="WEEKLY",JY66+'1-SETUP'!$V115*7,IF('1-SETUP'!$Q115="MONTHLY",EDATE(JY66,'1-SETUP'!$V115),IF('1-SETUP'!$Q115="YEARLY",EDATE(JY66,12*'1-SETUP'!$V115),""))))</f>
        <v/>
      </c>
      <c r="KA66" s="10" t="str">
        <f>IF('1-SETUP'!$Q115="DAILY",JZ66+'1-SETUP'!$V115,IF('1-SETUP'!$Q115="WEEKLY",JZ66+'1-SETUP'!$V115*7,IF('1-SETUP'!$Q115="MONTHLY",EDATE(JZ66,'1-SETUP'!$V115),IF('1-SETUP'!$Q115="YEARLY",EDATE(JZ66,12*'1-SETUP'!$V115),""))))</f>
        <v/>
      </c>
      <c r="KB66" s="10" t="str">
        <f>IF('1-SETUP'!$Q115="DAILY",KA66+'1-SETUP'!$V115,IF('1-SETUP'!$Q115="WEEKLY",KA66+'1-SETUP'!$V115*7,IF('1-SETUP'!$Q115="MONTHLY",EDATE(KA66,'1-SETUP'!$V115),IF('1-SETUP'!$Q115="YEARLY",EDATE(KA66,12*'1-SETUP'!$V115),""))))</f>
        <v/>
      </c>
      <c r="KC66" s="10" t="str">
        <f>IF('1-SETUP'!$Q115="DAILY",KB66+'1-SETUP'!$V115,IF('1-SETUP'!$Q115="WEEKLY",KB66+'1-SETUP'!$V115*7,IF('1-SETUP'!$Q115="MONTHLY",EDATE(KB66,'1-SETUP'!$V115),IF('1-SETUP'!$Q115="YEARLY",EDATE(KB66,12*'1-SETUP'!$V115),""))))</f>
        <v/>
      </c>
      <c r="KD66" s="10" t="str">
        <f>IF('1-SETUP'!$Q115="DAILY",KC66+'1-SETUP'!$V115,IF('1-SETUP'!$Q115="WEEKLY",KC66+'1-SETUP'!$V115*7,IF('1-SETUP'!$Q115="MONTHLY",EDATE(KC66,'1-SETUP'!$V115),IF('1-SETUP'!$Q115="YEARLY",EDATE(KC66,12*'1-SETUP'!$V115),""))))</f>
        <v/>
      </c>
      <c r="KE66" s="10" t="str">
        <f>IF('1-SETUP'!$Q115="DAILY",KD66+'1-SETUP'!$V115,IF('1-SETUP'!$Q115="WEEKLY",KD66+'1-SETUP'!$V115*7,IF('1-SETUP'!$Q115="MONTHLY",EDATE(KD66,'1-SETUP'!$V115),IF('1-SETUP'!$Q115="YEARLY",EDATE(KD66,12*'1-SETUP'!$V115),""))))</f>
        <v/>
      </c>
      <c r="KF66" s="10" t="str">
        <f>IF('1-SETUP'!$Q115="DAILY",KE66+'1-SETUP'!$V115,IF('1-SETUP'!$Q115="WEEKLY",KE66+'1-SETUP'!$V115*7,IF('1-SETUP'!$Q115="MONTHLY",EDATE(KE66,'1-SETUP'!$V115),IF('1-SETUP'!$Q115="YEARLY",EDATE(KE66,12*'1-SETUP'!$V115),""))))</f>
        <v/>
      </c>
      <c r="KG66" s="10" t="str">
        <f>IF('1-SETUP'!$Q115="DAILY",KF66+'1-SETUP'!$V115,IF('1-SETUP'!$Q115="WEEKLY",KF66+'1-SETUP'!$V115*7,IF('1-SETUP'!$Q115="MONTHLY",EDATE(KF66,'1-SETUP'!$V115),IF('1-SETUP'!$Q115="YEARLY",EDATE(KF66,12*'1-SETUP'!$V115),""))))</f>
        <v/>
      </c>
      <c r="KH66" s="10" t="str">
        <f>IF('1-SETUP'!$Q115="DAILY",KG66+'1-SETUP'!$V115,IF('1-SETUP'!$Q115="WEEKLY",KG66+'1-SETUP'!$V115*7,IF('1-SETUP'!$Q115="MONTHLY",EDATE(KG66,'1-SETUP'!$V115),IF('1-SETUP'!$Q115="YEARLY",EDATE(KG66,12*'1-SETUP'!$V115),""))))</f>
        <v/>
      </c>
      <c r="KI66" s="10" t="str">
        <f>IF('1-SETUP'!$Q115="DAILY",KH66+'1-SETUP'!$V115,IF('1-SETUP'!$Q115="WEEKLY",KH66+'1-SETUP'!$V115*7,IF('1-SETUP'!$Q115="MONTHLY",EDATE(KH66,'1-SETUP'!$V115),IF('1-SETUP'!$Q115="YEARLY",EDATE(KH66,12*'1-SETUP'!$V115),""))))</f>
        <v/>
      </c>
      <c r="KJ66" s="10" t="str">
        <f>IF('1-SETUP'!$Q115="DAILY",KI66+'1-SETUP'!$V115,IF('1-SETUP'!$Q115="WEEKLY",KI66+'1-SETUP'!$V115*7,IF('1-SETUP'!$Q115="MONTHLY",EDATE(KI66,'1-SETUP'!$V115),IF('1-SETUP'!$Q115="YEARLY",EDATE(KI66,12*'1-SETUP'!$V115),""))))</f>
        <v/>
      </c>
      <c r="KK66" s="10" t="str">
        <f>IF('1-SETUP'!$Q115="DAILY",KJ66+'1-SETUP'!$V115,IF('1-SETUP'!$Q115="WEEKLY",KJ66+'1-SETUP'!$V115*7,IF('1-SETUP'!$Q115="MONTHLY",EDATE(KJ66,'1-SETUP'!$V115),IF('1-SETUP'!$Q115="YEARLY",EDATE(KJ66,12*'1-SETUP'!$V115),""))))</f>
        <v/>
      </c>
      <c r="KL66" s="10" t="str">
        <f>IF('1-SETUP'!$Q115="DAILY",KK66+'1-SETUP'!$V115,IF('1-SETUP'!$Q115="WEEKLY",KK66+'1-SETUP'!$V115*7,IF('1-SETUP'!$Q115="MONTHLY",EDATE(KK66,'1-SETUP'!$V115),IF('1-SETUP'!$Q115="YEARLY",EDATE(KK66,12*'1-SETUP'!$V115),""))))</f>
        <v/>
      </c>
      <c r="KM66" s="10" t="str">
        <f>IF('1-SETUP'!$Q115="DAILY",KL66+'1-SETUP'!$V115,IF('1-SETUP'!$Q115="WEEKLY",KL66+'1-SETUP'!$V115*7,IF('1-SETUP'!$Q115="MONTHLY",EDATE(KL66,'1-SETUP'!$V115),IF('1-SETUP'!$Q115="YEARLY",EDATE(KL66,12*'1-SETUP'!$V115),""))))</f>
        <v/>
      </c>
      <c r="KN66" s="10" t="str">
        <f>IF('1-SETUP'!$Q115="DAILY",KM66+'1-SETUP'!$V115,IF('1-SETUP'!$Q115="WEEKLY",KM66+'1-SETUP'!$V115*7,IF('1-SETUP'!$Q115="MONTHLY",EDATE(KM66,'1-SETUP'!$V115),IF('1-SETUP'!$Q115="YEARLY",EDATE(KM66,12*'1-SETUP'!$V115),""))))</f>
        <v/>
      </c>
      <c r="KO66" s="10" t="str">
        <f>IF('1-SETUP'!$Q115="DAILY",KN66+'1-SETUP'!$V115,IF('1-SETUP'!$Q115="WEEKLY",KN66+'1-SETUP'!$V115*7,IF('1-SETUP'!$Q115="MONTHLY",EDATE(KN66,'1-SETUP'!$V115),IF('1-SETUP'!$Q115="YEARLY",EDATE(KN66,12*'1-SETUP'!$V115),""))))</f>
        <v/>
      </c>
      <c r="KP66" s="10" t="str">
        <f>IF('1-SETUP'!$Q115="DAILY",KO66+'1-SETUP'!$V115,IF('1-SETUP'!$Q115="WEEKLY",KO66+'1-SETUP'!$V115*7,IF('1-SETUP'!$Q115="MONTHLY",EDATE(KO66,'1-SETUP'!$V115),IF('1-SETUP'!$Q115="YEARLY",EDATE(KO66,12*'1-SETUP'!$V115),""))))</f>
        <v/>
      </c>
      <c r="KQ66" s="10" t="str">
        <f>IF('1-SETUP'!$Q115="DAILY",KP66+'1-SETUP'!$V115,IF('1-SETUP'!$Q115="WEEKLY",KP66+'1-SETUP'!$V115*7,IF('1-SETUP'!$Q115="MONTHLY",EDATE(KP66,'1-SETUP'!$V115),IF('1-SETUP'!$Q115="YEARLY",EDATE(KP66,12*'1-SETUP'!$V115),""))))</f>
        <v/>
      </c>
      <c r="KR66" s="10" t="str">
        <f>IF('1-SETUP'!$Q115="DAILY",KQ66+'1-SETUP'!$V115,IF('1-SETUP'!$Q115="WEEKLY",KQ66+'1-SETUP'!$V115*7,IF('1-SETUP'!$Q115="MONTHLY",EDATE(KQ66,'1-SETUP'!$V115),IF('1-SETUP'!$Q115="YEARLY",EDATE(KQ66,12*'1-SETUP'!$V115),""))))</f>
        <v/>
      </c>
      <c r="KS66" s="10" t="str">
        <f>IF('1-SETUP'!$Q115="DAILY",KR66+'1-SETUP'!$V115,IF('1-SETUP'!$Q115="WEEKLY",KR66+'1-SETUP'!$V115*7,IF('1-SETUP'!$Q115="MONTHLY",EDATE(KR66,'1-SETUP'!$V115),IF('1-SETUP'!$Q115="YEARLY",EDATE(KR66,12*'1-SETUP'!$V115),""))))</f>
        <v/>
      </c>
      <c r="KT66" s="10" t="str">
        <f>IF('1-SETUP'!$Q115="DAILY",KS66+'1-SETUP'!$V115,IF('1-SETUP'!$Q115="WEEKLY",KS66+'1-SETUP'!$V115*7,IF('1-SETUP'!$Q115="MONTHLY",EDATE(KS66,'1-SETUP'!$V115),IF('1-SETUP'!$Q115="YEARLY",EDATE(KS66,12*'1-SETUP'!$V115),""))))</f>
        <v/>
      </c>
      <c r="KU66" s="10" t="str">
        <f>IF('1-SETUP'!$Q115="DAILY",KT66+'1-SETUP'!$V115,IF('1-SETUP'!$Q115="WEEKLY",KT66+'1-SETUP'!$V115*7,IF('1-SETUP'!$Q115="MONTHLY",EDATE(KT66,'1-SETUP'!$V115),IF('1-SETUP'!$Q115="YEARLY",EDATE(KT66,12*'1-SETUP'!$V115),""))))</f>
        <v/>
      </c>
      <c r="KV66" s="10" t="str">
        <f>IF('1-SETUP'!$Q115="DAILY",KU66+'1-SETUP'!$V115,IF('1-SETUP'!$Q115="WEEKLY",KU66+'1-SETUP'!$V115*7,IF('1-SETUP'!$Q115="MONTHLY",EDATE(KU66,'1-SETUP'!$V115),IF('1-SETUP'!$Q115="YEARLY",EDATE(KU66,12*'1-SETUP'!$V115),""))))</f>
        <v/>
      </c>
      <c r="KW66" s="10" t="str">
        <f>IF('1-SETUP'!$Q115="DAILY",KV66+'1-SETUP'!$V115,IF('1-SETUP'!$Q115="WEEKLY",KV66+'1-SETUP'!$V115*7,IF('1-SETUP'!$Q115="MONTHLY",EDATE(KV66,'1-SETUP'!$V115),IF('1-SETUP'!$Q115="YEARLY",EDATE(KV66,12*'1-SETUP'!$V115),""))))</f>
        <v/>
      </c>
      <c r="KX66" s="10" t="str">
        <f>IF('1-SETUP'!$Q115="DAILY",KW66+'1-SETUP'!$V115,IF('1-SETUP'!$Q115="WEEKLY",KW66+'1-SETUP'!$V115*7,IF('1-SETUP'!$Q115="MONTHLY",EDATE(KW66,'1-SETUP'!$V115),IF('1-SETUP'!$Q115="YEARLY",EDATE(KW66,12*'1-SETUP'!$V115),""))))</f>
        <v/>
      </c>
      <c r="KY66" s="10" t="str">
        <f>IF('1-SETUP'!$Q115="DAILY",KX66+'1-SETUP'!$V115,IF('1-SETUP'!$Q115="WEEKLY",KX66+'1-SETUP'!$V115*7,IF('1-SETUP'!$Q115="MONTHLY",EDATE(KX66,'1-SETUP'!$V115),IF('1-SETUP'!$Q115="YEARLY",EDATE(KX66,12*'1-SETUP'!$V115),""))))</f>
        <v/>
      </c>
      <c r="KZ66" s="10" t="str">
        <f>IF('1-SETUP'!$Q115="DAILY",KY66+'1-SETUP'!$V115,IF('1-SETUP'!$Q115="WEEKLY",KY66+'1-SETUP'!$V115*7,IF('1-SETUP'!$Q115="MONTHLY",EDATE(KY66,'1-SETUP'!$V115),IF('1-SETUP'!$Q115="YEARLY",EDATE(KY66,12*'1-SETUP'!$V115),""))))</f>
        <v/>
      </c>
      <c r="LA66" s="10" t="str">
        <f>IF('1-SETUP'!$Q115="DAILY",KZ66+'1-SETUP'!$V115,IF('1-SETUP'!$Q115="WEEKLY",KZ66+'1-SETUP'!$V115*7,IF('1-SETUP'!$Q115="MONTHLY",EDATE(KZ66,'1-SETUP'!$V115),IF('1-SETUP'!$Q115="YEARLY",EDATE(KZ66,12*'1-SETUP'!$V115),""))))</f>
        <v/>
      </c>
      <c r="LB66" s="10" t="str">
        <f>IF('1-SETUP'!$Q115="DAILY",LA66+'1-SETUP'!$V115,IF('1-SETUP'!$Q115="WEEKLY",LA66+'1-SETUP'!$V115*7,IF('1-SETUP'!$Q115="MONTHLY",EDATE(LA66,'1-SETUP'!$V115),IF('1-SETUP'!$Q115="YEARLY",EDATE(LA66,12*'1-SETUP'!$V115),""))))</f>
        <v/>
      </c>
      <c r="LC66" s="10" t="str">
        <f>IF('1-SETUP'!$Q115="DAILY",LB66+'1-SETUP'!$V115,IF('1-SETUP'!$Q115="WEEKLY",LB66+'1-SETUP'!$V115*7,IF('1-SETUP'!$Q115="MONTHLY",EDATE(LB66,'1-SETUP'!$V115),IF('1-SETUP'!$Q115="YEARLY",EDATE(LB66,12*'1-SETUP'!$V115),""))))</f>
        <v/>
      </c>
      <c r="LD66" s="10" t="str">
        <f>IF('1-SETUP'!$Q115="DAILY",LC66+'1-SETUP'!$V115,IF('1-SETUP'!$Q115="WEEKLY",LC66+'1-SETUP'!$V115*7,IF('1-SETUP'!$Q115="MONTHLY",EDATE(LC66,'1-SETUP'!$V115),IF('1-SETUP'!$Q115="YEARLY",EDATE(LC66,12*'1-SETUP'!$V115),""))))</f>
        <v/>
      </c>
      <c r="LE66" s="10" t="str">
        <f>IF('1-SETUP'!$Q115="DAILY",LD66+'1-SETUP'!$V115,IF('1-SETUP'!$Q115="WEEKLY",LD66+'1-SETUP'!$V115*7,IF('1-SETUP'!$Q115="MONTHLY",EDATE(LD66,'1-SETUP'!$V115),IF('1-SETUP'!$Q115="YEARLY",EDATE(LD66,12*'1-SETUP'!$V115),""))))</f>
        <v/>
      </c>
      <c r="LF66" s="10" t="str">
        <f>IF('1-SETUP'!$Q115="DAILY",LE66+'1-SETUP'!$V115,IF('1-SETUP'!$Q115="WEEKLY",LE66+'1-SETUP'!$V115*7,IF('1-SETUP'!$Q115="MONTHLY",EDATE(LE66,'1-SETUP'!$V115),IF('1-SETUP'!$Q115="YEARLY",EDATE(LE66,12*'1-SETUP'!$V115),""))))</f>
        <v/>
      </c>
      <c r="LG66" s="10" t="str">
        <f>IF('1-SETUP'!$Q115="DAILY",LF66+'1-SETUP'!$V115,IF('1-SETUP'!$Q115="WEEKLY",LF66+'1-SETUP'!$V115*7,IF('1-SETUP'!$Q115="MONTHLY",EDATE(LF66,'1-SETUP'!$V115),IF('1-SETUP'!$Q115="YEARLY",EDATE(LF66,12*'1-SETUP'!$V115),""))))</f>
        <v/>
      </c>
      <c r="LH66" s="10" t="str">
        <f>IF('1-SETUP'!$Q115="DAILY",LG66+'1-SETUP'!$V115,IF('1-SETUP'!$Q115="WEEKLY",LG66+'1-SETUP'!$V115*7,IF('1-SETUP'!$Q115="MONTHLY",EDATE(LG66,'1-SETUP'!$V115),IF('1-SETUP'!$Q115="YEARLY",EDATE(LG66,12*'1-SETUP'!$V115),""))))</f>
        <v/>
      </c>
      <c r="LI66" s="10" t="str">
        <f>IF('1-SETUP'!$Q115="DAILY",LH66+'1-SETUP'!$V115,IF('1-SETUP'!$Q115="WEEKLY",LH66+'1-SETUP'!$V115*7,IF('1-SETUP'!$Q115="MONTHLY",EDATE(LH66,'1-SETUP'!$V115),IF('1-SETUP'!$Q115="YEARLY",EDATE(LH66,12*'1-SETUP'!$V115),""))))</f>
        <v/>
      </c>
      <c r="LJ66" s="10" t="str">
        <f>IF('1-SETUP'!$Q115="DAILY",LI66+'1-SETUP'!$V115,IF('1-SETUP'!$Q115="WEEKLY",LI66+'1-SETUP'!$V115*7,IF('1-SETUP'!$Q115="MONTHLY",EDATE(LI66,'1-SETUP'!$V115),IF('1-SETUP'!$Q115="YEARLY",EDATE(LI66,12*'1-SETUP'!$V115),""))))</f>
        <v/>
      </c>
      <c r="LK66" s="10" t="str">
        <f>IF('1-SETUP'!$Q115="DAILY",LJ66+'1-SETUP'!$V115,IF('1-SETUP'!$Q115="WEEKLY",LJ66+'1-SETUP'!$V115*7,IF('1-SETUP'!$Q115="MONTHLY",EDATE(LJ66,'1-SETUP'!$V115),IF('1-SETUP'!$Q115="YEARLY",EDATE(LJ66,12*'1-SETUP'!$V115),""))))</f>
        <v/>
      </c>
      <c r="LL66" s="10" t="str">
        <f>IF('1-SETUP'!$Q115="DAILY",LK66+'1-SETUP'!$V115,IF('1-SETUP'!$Q115="WEEKLY",LK66+'1-SETUP'!$V115*7,IF('1-SETUP'!$Q115="MONTHLY",EDATE(LK66,'1-SETUP'!$V115),IF('1-SETUP'!$Q115="YEARLY",EDATE(LK66,12*'1-SETUP'!$V115),""))))</f>
        <v/>
      </c>
      <c r="LM66" s="10" t="str">
        <f>IF('1-SETUP'!$Q115="DAILY",LL66+'1-SETUP'!$V115,IF('1-SETUP'!$Q115="WEEKLY",LL66+'1-SETUP'!$V115*7,IF('1-SETUP'!$Q115="MONTHLY",EDATE(LL66,'1-SETUP'!$V115),IF('1-SETUP'!$Q115="YEARLY",EDATE(LL66,12*'1-SETUP'!$V115),""))))</f>
        <v/>
      </c>
      <c r="LN66" s="10" t="str">
        <f>IF('1-SETUP'!$Q115="DAILY",LM66+'1-SETUP'!$V115,IF('1-SETUP'!$Q115="WEEKLY",LM66+'1-SETUP'!$V115*7,IF('1-SETUP'!$Q115="MONTHLY",EDATE(LM66,'1-SETUP'!$V115),IF('1-SETUP'!$Q115="YEARLY",EDATE(LM66,12*'1-SETUP'!$V115),""))))</f>
        <v/>
      </c>
      <c r="LO66" s="10" t="str">
        <f>IF('1-SETUP'!$Q115="DAILY",LN66+'1-SETUP'!$V115,IF('1-SETUP'!$Q115="WEEKLY",LN66+'1-SETUP'!$V115*7,IF('1-SETUP'!$Q115="MONTHLY",EDATE(LN66,'1-SETUP'!$V115),IF('1-SETUP'!$Q115="YEARLY",EDATE(LN66,12*'1-SETUP'!$V115),""))))</f>
        <v/>
      </c>
      <c r="LP66" s="10" t="str">
        <f>IF('1-SETUP'!$Q115="DAILY",LO66+'1-SETUP'!$V115,IF('1-SETUP'!$Q115="WEEKLY",LO66+'1-SETUP'!$V115*7,IF('1-SETUP'!$Q115="MONTHLY",EDATE(LO66,'1-SETUP'!$V115),IF('1-SETUP'!$Q115="YEARLY",EDATE(LO66,12*'1-SETUP'!$V115),""))))</f>
        <v/>
      </c>
      <c r="LQ66" s="10" t="str">
        <f>IF('1-SETUP'!$Q115="DAILY",LP66+'1-SETUP'!$V115,IF('1-SETUP'!$Q115="WEEKLY",LP66+'1-SETUP'!$V115*7,IF('1-SETUP'!$Q115="MONTHLY",EDATE(LP66,'1-SETUP'!$V115),IF('1-SETUP'!$Q115="YEARLY",EDATE(LP66,12*'1-SETUP'!$V115),""))))</f>
        <v/>
      </c>
      <c r="LR66" s="10" t="str">
        <f>IF('1-SETUP'!$Q115="DAILY",LQ66+'1-SETUP'!$V115,IF('1-SETUP'!$Q115="WEEKLY",LQ66+'1-SETUP'!$V115*7,IF('1-SETUP'!$Q115="MONTHLY",EDATE(LQ66,'1-SETUP'!$V115),IF('1-SETUP'!$Q115="YEARLY",EDATE(LQ66,12*'1-SETUP'!$V115),""))))</f>
        <v/>
      </c>
      <c r="LS66" s="10" t="str">
        <f>IF('1-SETUP'!$Q115="DAILY",LR66+'1-SETUP'!$V115,IF('1-SETUP'!$Q115="WEEKLY",LR66+'1-SETUP'!$V115*7,IF('1-SETUP'!$Q115="MONTHLY",EDATE(LR66,'1-SETUP'!$V115),IF('1-SETUP'!$Q115="YEARLY",EDATE(LR66,12*'1-SETUP'!$V115),""))))</f>
        <v/>
      </c>
      <c r="LT66" s="10" t="str">
        <f>IF('1-SETUP'!$Q115="DAILY",LS66+'1-SETUP'!$V115,IF('1-SETUP'!$Q115="WEEKLY",LS66+'1-SETUP'!$V115*7,IF('1-SETUP'!$Q115="MONTHLY",EDATE(LS66,'1-SETUP'!$V115),IF('1-SETUP'!$Q115="YEARLY",EDATE(LS66,12*'1-SETUP'!$V115),""))))</f>
        <v/>
      </c>
      <c r="LU66" s="10" t="str">
        <f>IF('1-SETUP'!$Q115="DAILY",LT66+'1-SETUP'!$V115,IF('1-SETUP'!$Q115="WEEKLY",LT66+'1-SETUP'!$V115*7,IF('1-SETUP'!$Q115="MONTHLY",EDATE(LT66,'1-SETUP'!$V115),IF('1-SETUP'!$Q115="YEARLY",EDATE(LT66,12*'1-SETUP'!$V115),""))))</f>
        <v/>
      </c>
      <c r="LV66" s="10" t="str">
        <f>IF('1-SETUP'!$Q115="DAILY",LU66+'1-SETUP'!$V115,IF('1-SETUP'!$Q115="WEEKLY",LU66+'1-SETUP'!$V115*7,IF('1-SETUP'!$Q115="MONTHLY",EDATE(LU66,'1-SETUP'!$V115),IF('1-SETUP'!$Q115="YEARLY",EDATE(LU66,12*'1-SETUP'!$V115),""))))</f>
        <v/>
      </c>
      <c r="LW66" s="10" t="str">
        <f>IF('1-SETUP'!$Q115="DAILY",LV66+'1-SETUP'!$V115,IF('1-SETUP'!$Q115="WEEKLY",LV66+'1-SETUP'!$V115*7,IF('1-SETUP'!$Q115="MONTHLY",EDATE(LV66,'1-SETUP'!$V115),IF('1-SETUP'!$Q115="YEARLY",EDATE(LV66,12*'1-SETUP'!$V115),""))))</f>
        <v/>
      </c>
      <c r="LX66" s="10" t="str">
        <f>IF('1-SETUP'!$Q115="DAILY",LW66+'1-SETUP'!$V115,IF('1-SETUP'!$Q115="WEEKLY",LW66+'1-SETUP'!$V115*7,IF('1-SETUP'!$Q115="MONTHLY",EDATE(LW66,'1-SETUP'!$V115),IF('1-SETUP'!$Q115="YEARLY",EDATE(LW66,12*'1-SETUP'!$V115),""))))</f>
        <v/>
      </c>
      <c r="LY66" s="10" t="str">
        <f>IF('1-SETUP'!$Q115="DAILY",LX66+'1-SETUP'!$V115,IF('1-SETUP'!$Q115="WEEKLY",LX66+'1-SETUP'!$V115*7,IF('1-SETUP'!$Q115="MONTHLY",EDATE(LX66,'1-SETUP'!$V115),IF('1-SETUP'!$Q115="YEARLY",EDATE(LX66,12*'1-SETUP'!$V115),""))))</f>
        <v/>
      </c>
      <c r="LZ66" s="10" t="str">
        <f>IF('1-SETUP'!$Q115="DAILY",LY66+'1-SETUP'!$V115,IF('1-SETUP'!$Q115="WEEKLY",LY66+'1-SETUP'!$V115*7,IF('1-SETUP'!$Q115="MONTHLY",EDATE(LY66,'1-SETUP'!$V115),IF('1-SETUP'!$Q115="YEARLY",EDATE(LY66,12*'1-SETUP'!$V115),""))))</f>
        <v/>
      </c>
      <c r="MA66" s="10" t="str">
        <f>IF('1-SETUP'!$Q115="DAILY",LZ66+'1-SETUP'!$V115,IF('1-SETUP'!$Q115="WEEKLY",LZ66+'1-SETUP'!$V115*7,IF('1-SETUP'!$Q115="MONTHLY",EDATE(LZ66,'1-SETUP'!$V115),IF('1-SETUP'!$Q115="YEARLY",EDATE(LZ66,12*'1-SETUP'!$V115),""))))</f>
        <v/>
      </c>
      <c r="MB66" s="10" t="str">
        <f>IF('1-SETUP'!$Q115="DAILY",MA66+'1-SETUP'!$V115,IF('1-SETUP'!$Q115="WEEKLY",MA66+'1-SETUP'!$V115*7,IF('1-SETUP'!$Q115="MONTHLY",EDATE(MA66,'1-SETUP'!$V115),IF('1-SETUP'!$Q115="YEARLY",EDATE(MA66,12*'1-SETUP'!$V115),""))))</f>
        <v/>
      </c>
      <c r="MC66" s="10" t="str">
        <f>IF('1-SETUP'!$Q115="DAILY",MB66+'1-SETUP'!$V115,IF('1-SETUP'!$Q115="WEEKLY",MB66+'1-SETUP'!$V115*7,IF('1-SETUP'!$Q115="MONTHLY",EDATE(MB66,'1-SETUP'!$V115),IF('1-SETUP'!$Q115="YEARLY",EDATE(MB66,12*'1-SETUP'!$V115),""))))</f>
        <v/>
      </c>
      <c r="MD66" s="10" t="str">
        <f>IF('1-SETUP'!$Q115="DAILY",MC66+'1-SETUP'!$V115,IF('1-SETUP'!$Q115="WEEKLY",MC66+'1-SETUP'!$V115*7,IF('1-SETUP'!$Q115="MONTHLY",EDATE(MC66,'1-SETUP'!$V115),IF('1-SETUP'!$Q115="YEARLY",EDATE(MC66,12*'1-SETUP'!$V115),""))))</f>
        <v/>
      </c>
      <c r="ME66" s="10" t="str">
        <f>IF('1-SETUP'!$Q115="DAILY",MD66+'1-SETUP'!$V115,IF('1-SETUP'!$Q115="WEEKLY",MD66+'1-SETUP'!$V115*7,IF('1-SETUP'!$Q115="MONTHLY",EDATE(MD66,'1-SETUP'!$V115),IF('1-SETUP'!$Q115="YEARLY",EDATE(MD66,12*'1-SETUP'!$V115),""))))</f>
        <v/>
      </c>
      <c r="MF66" s="10" t="str">
        <f>IF('1-SETUP'!$Q115="DAILY",ME66+'1-SETUP'!$V115,IF('1-SETUP'!$Q115="WEEKLY",ME66+'1-SETUP'!$V115*7,IF('1-SETUP'!$Q115="MONTHLY",EDATE(ME66,'1-SETUP'!$V115),IF('1-SETUP'!$Q115="YEARLY",EDATE(ME66,12*'1-SETUP'!$V115),""))))</f>
        <v/>
      </c>
      <c r="MG66" s="10" t="str">
        <f>IF('1-SETUP'!$Q115="DAILY",MF66+'1-SETUP'!$V115,IF('1-SETUP'!$Q115="WEEKLY",MF66+'1-SETUP'!$V115*7,IF('1-SETUP'!$Q115="MONTHLY",EDATE(MF66,'1-SETUP'!$V115),IF('1-SETUP'!$Q115="YEARLY",EDATE(MF66,12*'1-SETUP'!$V115),""))))</f>
        <v/>
      </c>
      <c r="MH66" s="10" t="str">
        <f>IF('1-SETUP'!$Q115="DAILY",MG66+'1-SETUP'!$V115,IF('1-SETUP'!$Q115="WEEKLY",MG66+'1-SETUP'!$V115*7,IF('1-SETUP'!$Q115="MONTHLY",EDATE(MG66,'1-SETUP'!$V115),IF('1-SETUP'!$Q115="YEARLY",EDATE(MG66,12*'1-SETUP'!$V115),""))))</f>
        <v/>
      </c>
      <c r="MI66" s="10" t="str">
        <f>IF('1-SETUP'!$Q115="DAILY",MH66+'1-SETUP'!$V115,IF('1-SETUP'!$Q115="WEEKLY",MH66+'1-SETUP'!$V115*7,IF('1-SETUP'!$Q115="MONTHLY",EDATE(MH66,'1-SETUP'!$V115),IF('1-SETUP'!$Q115="YEARLY",EDATE(MH66,12*'1-SETUP'!$V115),""))))</f>
        <v/>
      </c>
      <c r="MJ66" s="10" t="str">
        <f>IF('1-SETUP'!$Q115="DAILY",MI66+'1-SETUP'!$V115,IF('1-SETUP'!$Q115="WEEKLY",MI66+'1-SETUP'!$V115*7,IF('1-SETUP'!$Q115="MONTHLY",EDATE(MI66,'1-SETUP'!$V115),IF('1-SETUP'!$Q115="YEARLY",EDATE(MI66,12*'1-SETUP'!$V115),""))))</f>
        <v/>
      </c>
      <c r="MK66" s="10" t="str">
        <f>IF('1-SETUP'!$Q115="DAILY",MJ66+'1-SETUP'!$V115,IF('1-SETUP'!$Q115="WEEKLY",MJ66+'1-SETUP'!$V115*7,IF('1-SETUP'!$Q115="MONTHLY",EDATE(MJ66,'1-SETUP'!$V115),IF('1-SETUP'!$Q115="YEARLY",EDATE(MJ66,12*'1-SETUP'!$V115),""))))</f>
        <v/>
      </c>
      <c r="ML66" s="10" t="str">
        <f>IF('1-SETUP'!$Q115="DAILY",MK66+'1-SETUP'!$V115,IF('1-SETUP'!$Q115="WEEKLY",MK66+'1-SETUP'!$V115*7,IF('1-SETUP'!$Q115="MONTHLY",EDATE(MK66,'1-SETUP'!$V115),IF('1-SETUP'!$Q115="YEARLY",EDATE(MK66,12*'1-SETUP'!$V115),""))))</f>
        <v/>
      </c>
      <c r="MM66" s="10" t="str">
        <f>IF('1-SETUP'!$Q115="DAILY",ML66+'1-SETUP'!$V115,IF('1-SETUP'!$Q115="WEEKLY",ML66+'1-SETUP'!$V115*7,IF('1-SETUP'!$Q115="MONTHLY",EDATE(ML66,'1-SETUP'!$V115),IF('1-SETUP'!$Q115="YEARLY",EDATE(ML66,12*'1-SETUP'!$V115),""))))</f>
        <v/>
      </c>
      <c r="MN66" s="10" t="str">
        <f>IF('1-SETUP'!$Q115="DAILY",MM66+'1-SETUP'!$V115,IF('1-SETUP'!$Q115="WEEKLY",MM66+'1-SETUP'!$V115*7,IF('1-SETUP'!$Q115="MONTHLY",EDATE(MM66,'1-SETUP'!$V115),IF('1-SETUP'!$Q115="YEARLY",EDATE(MM66,12*'1-SETUP'!$V115),""))))</f>
        <v/>
      </c>
      <c r="MO66" s="10" t="str">
        <f>IF('1-SETUP'!$Q115="DAILY",MN66+'1-SETUP'!$V115,IF('1-SETUP'!$Q115="WEEKLY",MN66+'1-SETUP'!$V115*7,IF('1-SETUP'!$Q115="MONTHLY",EDATE(MN66,'1-SETUP'!$V115),IF('1-SETUP'!$Q115="YEARLY",EDATE(MN66,12*'1-SETUP'!$V115),""))))</f>
        <v/>
      </c>
      <c r="MP66" s="10" t="str">
        <f>IF('1-SETUP'!$Q115="DAILY",MO66+'1-SETUP'!$V115,IF('1-SETUP'!$Q115="WEEKLY",MO66+'1-SETUP'!$V115*7,IF('1-SETUP'!$Q115="MONTHLY",EDATE(MO66,'1-SETUP'!$V115),IF('1-SETUP'!$Q115="YEARLY",EDATE(MO66,12*'1-SETUP'!$V115),""))))</f>
        <v/>
      </c>
      <c r="MQ66" s="10" t="str">
        <f>IF('1-SETUP'!$Q115="DAILY",MP66+'1-SETUP'!$V115,IF('1-SETUP'!$Q115="WEEKLY",MP66+'1-SETUP'!$V115*7,IF('1-SETUP'!$Q115="MONTHLY",EDATE(MP66,'1-SETUP'!$V115),IF('1-SETUP'!$Q115="YEARLY",EDATE(MP66,12*'1-SETUP'!$V115),""))))</f>
        <v/>
      </c>
      <c r="MR66" s="10" t="str">
        <f>IF('1-SETUP'!$Q115="DAILY",MQ66+'1-SETUP'!$V115,IF('1-SETUP'!$Q115="WEEKLY",MQ66+'1-SETUP'!$V115*7,IF('1-SETUP'!$Q115="MONTHLY",EDATE(MQ66,'1-SETUP'!$V115),IF('1-SETUP'!$Q115="YEARLY",EDATE(MQ66,12*'1-SETUP'!$V115),""))))</f>
        <v/>
      </c>
      <c r="MS66" s="10" t="str">
        <f>IF('1-SETUP'!$Q115="DAILY",MR66+'1-SETUP'!$V115,IF('1-SETUP'!$Q115="WEEKLY",MR66+'1-SETUP'!$V115*7,IF('1-SETUP'!$Q115="MONTHLY",EDATE(MR66,'1-SETUP'!$V115),IF('1-SETUP'!$Q115="YEARLY",EDATE(MR66,12*'1-SETUP'!$V115),""))))</f>
        <v/>
      </c>
      <c r="MT66" s="10" t="str">
        <f>IF('1-SETUP'!$Q115="DAILY",MS66+'1-SETUP'!$V115,IF('1-SETUP'!$Q115="WEEKLY",MS66+'1-SETUP'!$V115*7,IF('1-SETUP'!$Q115="MONTHLY",EDATE(MS66,'1-SETUP'!$V115),IF('1-SETUP'!$Q115="YEARLY",EDATE(MS66,12*'1-SETUP'!$V115),""))))</f>
        <v/>
      </c>
      <c r="MU66" s="10" t="str">
        <f>IF('1-SETUP'!$Q115="DAILY",MT66+'1-SETUP'!$V115,IF('1-SETUP'!$Q115="WEEKLY",MT66+'1-SETUP'!$V115*7,IF('1-SETUP'!$Q115="MONTHLY",EDATE(MT66,'1-SETUP'!$V115),IF('1-SETUP'!$Q115="YEARLY",EDATE(MT66,12*'1-SETUP'!$V115),""))))</f>
        <v/>
      </c>
      <c r="MV66" s="10" t="str">
        <f>IF('1-SETUP'!$Q115="DAILY",MU66+'1-SETUP'!$V115,IF('1-SETUP'!$Q115="WEEKLY",MU66+'1-SETUP'!$V115*7,IF('1-SETUP'!$Q115="MONTHLY",EDATE(MU66,'1-SETUP'!$V115),IF('1-SETUP'!$Q115="YEARLY",EDATE(MU66,12*'1-SETUP'!$V115),""))))</f>
        <v/>
      </c>
      <c r="MW66" s="10" t="str">
        <f>IF('1-SETUP'!$Q115="DAILY",MV66+'1-SETUP'!$V115,IF('1-SETUP'!$Q115="WEEKLY",MV66+'1-SETUP'!$V115*7,IF('1-SETUP'!$Q115="MONTHLY",EDATE(MV66,'1-SETUP'!$V115),IF('1-SETUP'!$Q115="YEARLY",EDATE(MV66,12*'1-SETUP'!$V115),""))))</f>
        <v/>
      </c>
      <c r="MX66" s="10" t="str">
        <f>IF('1-SETUP'!$Q115="DAILY",MW66+'1-SETUP'!$V115,IF('1-SETUP'!$Q115="WEEKLY",MW66+'1-SETUP'!$V115*7,IF('1-SETUP'!$Q115="MONTHLY",EDATE(MW66,'1-SETUP'!$V115),IF('1-SETUP'!$Q115="YEARLY",EDATE(MW66,12*'1-SETUP'!$V115),""))))</f>
        <v/>
      </c>
      <c r="MY66" s="10" t="str">
        <f>IF('1-SETUP'!$Q115="DAILY",MX66+'1-SETUP'!$V115,IF('1-SETUP'!$Q115="WEEKLY",MX66+'1-SETUP'!$V115*7,IF('1-SETUP'!$Q115="MONTHLY",EDATE(MX66,'1-SETUP'!$V115),IF('1-SETUP'!$Q115="YEARLY",EDATE(MX66,12*'1-SETUP'!$V115),""))))</f>
        <v/>
      </c>
      <c r="MZ66" s="10" t="str">
        <f>IF('1-SETUP'!$Q115="DAILY",MY66+'1-SETUP'!$V115,IF('1-SETUP'!$Q115="WEEKLY",MY66+'1-SETUP'!$V115*7,IF('1-SETUP'!$Q115="MONTHLY",EDATE(MY66,'1-SETUP'!$V115),IF('1-SETUP'!$Q115="YEARLY",EDATE(MY66,12*'1-SETUP'!$V115),""))))</f>
        <v/>
      </c>
      <c r="NA66" s="10" t="str">
        <f>IF('1-SETUP'!$Q115="DAILY",MZ66+'1-SETUP'!$V115,IF('1-SETUP'!$Q115="WEEKLY",MZ66+'1-SETUP'!$V115*7,IF('1-SETUP'!$Q115="MONTHLY",EDATE(MZ66,'1-SETUP'!$V115),IF('1-SETUP'!$Q115="YEARLY",EDATE(MZ66,12*'1-SETUP'!$V115),""))))</f>
        <v/>
      </c>
      <c r="NB66" s="10" t="str">
        <f>IF('1-SETUP'!$Q115="DAILY",NA66+'1-SETUP'!$V115,IF('1-SETUP'!$Q115="WEEKLY",NA66+'1-SETUP'!$V115*7,IF('1-SETUP'!$Q115="MONTHLY",EDATE(NA66,'1-SETUP'!$V115),IF('1-SETUP'!$Q115="YEARLY",EDATE(NA66,12*'1-SETUP'!$V115),""))))</f>
        <v/>
      </c>
      <c r="NC66" s="10" t="str">
        <f>IF('1-SETUP'!$Q115="DAILY",NB66+'1-SETUP'!$V115,IF('1-SETUP'!$Q115="WEEKLY",NB66+'1-SETUP'!$V115*7,IF('1-SETUP'!$Q115="MONTHLY",EDATE(NB66,'1-SETUP'!$V115),IF('1-SETUP'!$Q115="YEARLY",EDATE(NB66,12*'1-SETUP'!$V115),""))))</f>
        <v/>
      </c>
    </row>
    <row r="67" spans="1:367" x14ac:dyDescent="0.45">
      <c r="A67">
        <f>'1-SETUP'!A116</f>
        <v>0</v>
      </c>
      <c r="B67" t="str">
        <f>_xlfn.CONCAT('1-SETUP'!$O116," ",'1-SETUP'!$Q116," ",'1-SETUP'!$T116," ",'1-SETUP'!$V116," ",'1-SETUP'!$W116," ",'1-SETUP'!$Z116," ",TEXT('1-SETUP'!$AC116,"mm/dd/yyyy"))</f>
        <v xml:space="preserve">      01/00/1900</v>
      </c>
      <c r="C67" s="10">
        <f>'1-SETUP'!$AC116</f>
        <v>0</v>
      </c>
      <c r="D67" s="10" t="str">
        <f>IF('1-SETUP'!$Q116="DAILY",C67+'1-SETUP'!$V116,IF('1-SETUP'!$Q116="WEEKLY",C67+'1-SETUP'!$V116*7,IF('1-SETUP'!$Q116="MONTHLY",EDATE(C67,'1-SETUP'!$V116),IF('1-SETUP'!$Q116="YEARLY",EDATE(C67,12*'1-SETUP'!$V116),""))))</f>
        <v/>
      </c>
      <c r="E67" s="10" t="str">
        <f>IF('1-SETUP'!$Q116="DAILY",D67+'1-SETUP'!$V116,IF('1-SETUP'!$Q116="WEEKLY",D67+'1-SETUP'!$V116*7,IF('1-SETUP'!$Q116="MONTHLY",EDATE(D67,'1-SETUP'!$V116),IF('1-SETUP'!$Q116="YEARLY",EDATE(D67,12*'1-SETUP'!$V116),""))))</f>
        <v/>
      </c>
      <c r="F67" s="10" t="str">
        <f>IF('1-SETUP'!$Q116="DAILY",E67+'1-SETUP'!$V116,IF('1-SETUP'!$Q116="WEEKLY",E67+'1-SETUP'!$V116*7,IF('1-SETUP'!$Q116="MONTHLY",EDATE(E67,'1-SETUP'!$V116),IF('1-SETUP'!$Q116="YEARLY",EDATE(E67,12*'1-SETUP'!$V116),""))))</f>
        <v/>
      </c>
      <c r="G67" s="10" t="str">
        <f>IF('1-SETUP'!$Q116="DAILY",F67+'1-SETUP'!$V116,IF('1-SETUP'!$Q116="WEEKLY",F67+'1-SETUP'!$V116*7,IF('1-SETUP'!$Q116="MONTHLY",EDATE(F67,'1-SETUP'!$V116),IF('1-SETUP'!$Q116="YEARLY",EDATE(F67,12*'1-SETUP'!$V116),""))))</f>
        <v/>
      </c>
      <c r="H67" s="10" t="str">
        <f>IF('1-SETUP'!$Q116="DAILY",G67+'1-SETUP'!$V116,IF('1-SETUP'!$Q116="WEEKLY",G67+'1-SETUP'!$V116*7,IF('1-SETUP'!$Q116="MONTHLY",EDATE(G67,'1-SETUP'!$V116),IF('1-SETUP'!$Q116="YEARLY",EDATE(G67,12*'1-SETUP'!$V116),""))))</f>
        <v/>
      </c>
      <c r="I67" s="10" t="str">
        <f>IF('1-SETUP'!$Q116="DAILY",H67+'1-SETUP'!$V116,IF('1-SETUP'!$Q116="WEEKLY",H67+'1-SETUP'!$V116*7,IF('1-SETUP'!$Q116="MONTHLY",EDATE(H67,'1-SETUP'!$V116),IF('1-SETUP'!$Q116="YEARLY",EDATE(H67,12*'1-SETUP'!$V116),""))))</f>
        <v/>
      </c>
      <c r="J67" s="10" t="str">
        <f>IF('1-SETUP'!$Q116="DAILY",I67+'1-SETUP'!$V116,IF('1-SETUP'!$Q116="WEEKLY",I67+'1-SETUP'!$V116*7,IF('1-SETUP'!$Q116="MONTHLY",EDATE(I67,'1-SETUP'!$V116),IF('1-SETUP'!$Q116="YEARLY",EDATE(I67,12*'1-SETUP'!$V116),""))))</f>
        <v/>
      </c>
      <c r="K67" s="10" t="str">
        <f>IF('1-SETUP'!$Q116="DAILY",J67+'1-SETUP'!$V116,IF('1-SETUP'!$Q116="WEEKLY",J67+'1-SETUP'!$V116*7,IF('1-SETUP'!$Q116="MONTHLY",EDATE(J67,'1-SETUP'!$V116),IF('1-SETUP'!$Q116="YEARLY",EDATE(J67,12*'1-SETUP'!$V116),""))))</f>
        <v/>
      </c>
      <c r="L67" s="10" t="str">
        <f>IF('1-SETUP'!$Q116="DAILY",K67+'1-SETUP'!$V116,IF('1-SETUP'!$Q116="WEEKLY",K67+'1-SETUP'!$V116*7,IF('1-SETUP'!$Q116="MONTHLY",EDATE(K67,'1-SETUP'!$V116),IF('1-SETUP'!$Q116="YEARLY",EDATE(K67,12*'1-SETUP'!$V116),""))))</f>
        <v/>
      </c>
      <c r="M67" s="10" t="str">
        <f>IF('1-SETUP'!$Q116="DAILY",L67+'1-SETUP'!$V116,IF('1-SETUP'!$Q116="WEEKLY",L67+'1-SETUP'!$V116*7,IF('1-SETUP'!$Q116="MONTHLY",EDATE(L67,'1-SETUP'!$V116),IF('1-SETUP'!$Q116="YEARLY",EDATE(L67,12*'1-SETUP'!$V116),""))))</f>
        <v/>
      </c>
      <c r="N67" s="10" t="str">
        <f>IF('1-SETUP'!$Q116="DAILY",M67+'1-SETUP'!$V116,IF('1-SETUP'!$Q116="WEEKLY",M67+'1-SETUP'!$V116*7,IF('1-SETUP'!$Q116="MONTHLY",EDATE(M67,'1-SETUP'!$V116),IF('1-SETUP'!$Q116="YEARLY",EDATE(M67,12*'1-SETUP'!$V116),""))))</f>
        <v/>
      </c>
      <c r="O67" s="10" t="str">
        <f>IF('1-SETUP'!$Q116="DAILY",N67+'1-SETUP'!$V116,IF('1-SETUP'!$Q116="WEEKLY",N67+'1-SETUP'!$V116*7,IF('1-SETUP'!$Q116="MONTHLY",EDATE(N67,'1-SETUP'!$V116),IF('1-SETUP'!$Q116="YEARLY",EDATE(N67,12*'1-SETUP'!$V116),""))))</f>
        <v/>
      </c>
      <c r="P67" s="10" t="str">
        <f>IF('1-SETUP'!$Q116="DAILY",O67+'1-SETUP'!$V116,IF('1-SETUP'!$Q116="WEEKLY",O67+'1-SETUP'!$V116*7,IF('1-SETUP'!$Q116="MONTHLY",EDATE(O67,'1-SETUP'!$V116),IF('1-SETUP'!$Q116="YEARLY",EDATE(O67,12*'1-SETUP'!$V116),""))))</f>
        <v/>
      </c>
      <c r="Q67" s="10" t="str">
        <f>IF('1-SETUP'!$Q116="DAILY",P67+'1-SETUP'!$V116,IF('1-SETUP'!$Q116="WEEKLY",P67+'1-SETUP'!$V116*7,IF('1-SETUP'!$Q116="MONTHLY",EDATE(P67,'1-SETUP'!$V116),IF('1-SETUP'!$Q116="YEARLY",EDATE(P67,12*'1-SETUP'!$V116),""))))</f>
        <v/>
      </c>
      <c r="R67" s="10" t="str">
        <f>IF('1-SETUP'!$Q116="DAILY",Q67+'1-SETUP'!$V116,IF('1-SETUP'!$Q116="WEEKLY",Q67+'1-SETUP'!$V116*7,IF('1-SETUP'!$Q116="MONTHLY",EDATE(Q67,'1-SETUP'!$V116),IF('1-SETUP'!$Q116="YEARLY",EDATE(Q67,12*'1-SETUP'!$V116),""))))</f>
        <v/>
      </c>
      <c r="S67" s="10" t="str">
        <f>IF('1-SETUP'!$Q116="DAILY",R67+'1-SETUP'!$V116,IF('1-SETUP'!$Q116="WEEKLY",R67+'1-SETUP'!$V116*7,IF('1-SETUP'!$Q116="MONTHLY",EDATE(R67,'1-SETUP'!$V116),IF('1-SETUP'!$Q116="YEARLY",EDATE(R67,12*'1-SETUP'!$V116),""))))</f>
        <v/>
      </c>
      <c r="T67" s="10" t="str">
        <f>IF('1-SETUP'!$Q116="DAILY",S67+'1-SETUP'!$V116,IF('1-SETUP'!$Q116="WEEKLY",S67+'1-SETUP'!$V116*7,IF('1-SETUP'!$Q116="MONTHLY",EDATE(S67,'1-SETUP'!$V116),IF('1-SETUP'!$Q116="YEARLY",EDATE(S67,12*'1-SETUP'!$V116),""))))</f>
        <v/>
      </c>
      <c r="U67" s="10" t="str">
        <f>IF('1-SETUP'!$Q116="DAILY",T67+'1-SETUP'!$V116,IF('1-SETUP'!$Q116="WEEKLY",T67+'1-SETUP'!$V116*7,IF('1-SETUP'!$Q116="MONTHLY",EDATE(T67,'1-SETUP'!$V116),IF('1-SETUP'!$Q116="YEARLY",EDATE(T67,12*'1-SETUP'!$V116),""))))</f>
        <v/>
      </c>
      <c r="V67" s="10" t="str">
        <f>IF('1-SETUP'!$Q116="DAILY",U67+'1-SETUP'!$V116,IF('1-SETUP'!$Q116="WEEKLY",U67+'1-SETUP'!$V116*7,IF('1-SETUP'!$Q116="MONTHLY",EDATE(U67,'1-SETUP'!$V116),IF('1-SETUP'!$Q116="YEARLY",EDATE(U67,12*'1-SETUP'!$V116),""))))</f>
        <v/>
      </c>
      <c r="W67" s="10" t="str">
        <f>IF('1-SETUP'!$Q116="DAILY",V67+'1-SETUP'!$V116,IF('1-SETUP'!$Q116="WEEKLY",V67+'1-SETUP'!$V116*7,IF('1-SETUP'!$Q116="MONTHLY",EDATE(V67,'1-SETUP'!$V116),IF('1-SETUP'!$Q116="YEARLY",EDATE(V67,12*'1-SETUP'!$V116),""))))</f>
        <v/>
      </c>
      <c r="X67" s="10" t="str">
        <f>IF('1-SETUP'!$Q116="DAILY",W67+'1-SETUP'!$V116,IF('1-SETUP'!$Q116="WEEKLY",W67+'1-SETUP'!$V116*7,IF('1-SETUP'!$Q116="MONTHLY",EDATE(W67,'1-SETUP'!$V116),IF('1-SETUP'!$Q116="YEARLY",EDATE(W67,12*'1-SETUP'!$V116),""))))</f>
        <v/>
      </c>
      <c r="Y67" s="10" t="str">
        <f>IF('1-SETUP'!$Q116="DAILY",X67+'1-SETUP'!$V116,IF('1-SETUP'!$Q116="WEEKLY",X67+'1-SETUP'!$V116*7,IF('1-SETUP'!$Q116="MONTHLY",EDATE(X67,'1-SETUP'!$V116),IF('1-SETUP'!$Q116="YEARLY",EDATE(X67,12*'1-SETUP'!$V116),""))))</f>
        <v/>
      </c>
      <c r="Z67" s="10" t="str">
        <f>IF('1-SETUP'!$Q116="DAILY",Y67+'1-SETUP'!$V116,IF('1-SETUP'!$Q116="WEEKLY",Y67+'1-SETUP'!$V116*7,IF('1-SETUP'!$Q116="MONTHLY",EDATE(Y67,'1-SETUP'!$V116),IF('1-SETUP'!$Q116="YEARLY",EDATE(Y67,12*'1-SETUP'!$V116),""))))</f>
        <v/>
      </c>
      <c r="AA67" s="10" t="str">
        <f>IF('1-SETUP'!$Q116="DAILY",Z67+'1-SETUP'!$V116,IF('1-SETUP'!$Q116="WEEKLY",Z67+'1-SETUP'!$V116*7,IF('1-SETUP'!$Q116="MONTHLY",EDATE(Z67,'1-SETUP'!$V116),IF('1-SETUP'!$Q116="YEARLY",EDATE(Z67,12*'1-SETUP'!$V116),""))))</f>
        <v/>
      </c>
      <c r="AB67" s="10" t="str">
        <f>IF('1-SETUP'!$Q116="DAILY",AA67+'1-SETUP'!$V116,IF('1-SETUP'!$Q116="WEEKLY",AA67+'1-SETUP'!$V116*7,IF('1-SETUP'!$Q116="MONTHLY",EDATE(AA67,'1-SETUP'!$V116),IF('1-SETUP'!$Q116="YEARLY",EDATE(AA67,12*'1-SETUP'!$V116),""))))</f>
        <v/>
      </c>
      <c r="AC67" s="10" t="str">
        <f>IF('1-SETUP'!$Q116="DAILY",AB67+'1-SETUP'!$V116,IF('1-SETUP'!$Q116="WEEKLY",AB67+'1-SETUP'!$V116*7,IF('1-SETUP'!$Q116="MONTHLY",EDATE(AB67,'1-SETUP'!$V116),IF('1-SETUP'!$Q116="YEARLY",EDATE(AB67,12*'1-SETUP'!$V116),""))))</f>
        <v/>
      </c>
      <c r="AD67" s="10" t="str">
        <f>IF('1-SETUP'!$Q116="DAILY",AC67+'1-SETUP'!$V116,IF('1-SETUP'!$Q116="WEEKLY",AC67+'1-SETUP'!$V116*7,IF('1-SETUP'!$Q116="MONTHLY",EDATE(AC67,'1-SETUP'!$V116),IF('1-SETUP'!$Q116="YEARLY",EDATE(AC67,12*'1-SETUP'!$V116),""))))</f>
        <v/>
      </c>
      <c r="AE67" s="10" t="str">
        <f>IF('1-SETUP'!$Q116="DAILY",AD67+'1-SETUP'!$V116,IF('1-SETUP'!$Q116="WEEKLY",AD67+'1-SETUP'!$V116*7,IF('1-SETUP'!$Q116="MONTHLY",EDATE(AD67,'1-SETUP'!$V116),IF('1-SETUP'!$Q116="YEARLY",EDATE(AD67,12*'1-SETUP'!$V116),""))))</f>
        <v/>
      </c>
      <c r="AF67" s="10" t="str">
        <f>IF('1-SETUP'!$Q116="DAILY",AE67+'1-SETUP'!$V116,IF('1-SETUP'!$Q116="WEEKLY",AE67+'1-SETUP'!$V116*7,IF('1-SETUP'!$Q116="MONTHLY",EDATE(AE67,'1-SETUP'!$V116),IF('1-SETUP'!$Q116="YEARLY",EDATE(AE67,12*'1-SETUP'!$V116),""))))</f>
        <v/>
      </c>
      <c r="AG67" s="10" t="str">
        <f>IF('1-SETUP'!$Q116="DAILY",AF67+'1-SETUP'!$V116,IF('1-SETUP'!$Q116="WEEKLY",AF67+'1-SETUP'!$V116*7,IF('1-SETUP'!$Q116="MONTHLY",EDATE(AF67,'1-SETUP'!$V116),IF('1-SETUP'!$Q116="YEARLY",EDATE(AF67,12*'1-SETUP'!$V116),""))))</f>
        <v/>
      </c>
      <c r="AH67" s="10" t="str">
        <f>IF('1-SETUP'!$Q116="DAILY",AG67+'1-SETUP'!$V116,IF('1-SETUP'!$Q116="WEEKLY",AG67+'1-SETUP'!$V116*7,IF('1-SETUP'!$Q116="MONTHLY",EDATE(AG67,'1-SETUP'!$V116),IF('1-SETUP'!$Q116="YEARLY",EDATE(AG67,12*'1-SETUP'!$V116),""))))</f>
        <v/>
      </c>
      <c r="AI67" s="10" t="str">
        <f>IF('1-SETUP'!$Q116="DAILY",AH67+'1-SETUP'!$V116,IF('1-SETUP'!$Q116="WEEKLY",AH67+'1-SETUP'!$V116*7,IF('1-SETUP'!$Q116="MONTHLY",EDATE(AH67,'1-SETUP'!$V116),IF('1-SETUP'!$Q116="YEARLY",EDATE(AH67,12*'1-SETUP'!$V116),""))))</f>
        <v/>
      </c>
      <c r="AJ67" s="10" t="str">
        <f>IF('1-SETUP'!$Q116="DAILY",AI67+'1-SETUP'!$V116,IF('1-SETUP'!$Q116="WEEKLY",AI67+'1-SETUP'!$V116*7,IF('1-SETUP'!$Q116="MONTHLY",EDATE(AI67,'1-SETUP'!$V116),IF('1-SETUP'!$Q116="YEARLY",EDATE(AI67,12*'1-SETUP'!$V116),""))))</f>
        <v/>
      </c>
      <c r="AK67" s="10" t="str">
        <f>IF('1-SETUP'!$Q116="DAILY",AJ67+'1-SETUP'!$V116,IF('1-SETUP'!$Q116="WEEKLY",AJ67+'1-SETUP'!$V116*7,IF('1-SETUP'!$Q116="MONTHLY",EDATE(AJ67,'1-SETUP'!$V116),IF('1-SETUP'!$Q116="YEARLY",EDATE(AJ67,12*'1-SETUP'!$V116),""))))</f>
        <v/>
      </c>
      <c r="AL67" s="10" t="str">
        <f>IF('1-SETUP'!$Q116="DAILY",AK67+'1-SETUP'!$V116,IF('1-SETUP'!$Q116="WEEKLY",AK67+'1-SETUP'!$V116*7,IF('1-SETUP'!$Q116="MONTHLY",EDATE(AK67,'1-SETUP'!$V116),IF('1-SETUP'!$Q116="YEARLY",EDATE(AK67,12*'1-SETUP'!$V116),""))))</f>
        <v/>
      </c>
      <c r="AM67" s="10" t="str">
        <f>IF('1-SETUP'!$Q116="DAILY",AL67+'1-SETUP'!$V116,IF('1-SETUP'!$Q116="WEEKLY",AL67+'1-SETUP'!$V116*7,IF('1-SETUP'!$Q116="MONTHLY",EDATE(AL67,'1-SETUP'!$V116),IF('1-SETUP'!$Q116="YEARLY",EDATE(AL67,12*'1-SETUP'!$V116),""))))</f>
        <v/>
      </c>
      <c r="AN67" s="10" t="str">
        <f>IF('1-SETUP'!$Q116="DAILY",AM67+'1-SETUP'!$V116,IF('1-SETUP'!$Q116="WEEKLY",AM67+'1-SETUP'!$V116*7,IF('1-SETUP'!$Q116="MONTHLY",EDATE(AM67,'1-SETUP'!$V116),IF('1-SETUP'!$Q116="YEARLY",EDATE(AM67,12*'1-SETUP'!$V116),""))))</f>
        <v/>
      </c>
      <c r="AO67" s="10" t="str">
        <f>IF('1-SETUP'!$Q116="DAILY",AN67+'1-SETUP'!$V116,IF('1-SETUP'!$Q116="WEEKLY",AN67+'1-SETUP'!$V116*7,IF('1-SETUP'!$Q116="MONTHLY",EDATE(AN67,'1-SETUP'!$V116),IF('1-SETUP'!$Q116="YEARLY",EDATE(AN67,12*'1-SETUP'!$V116),""))))</f>
        <v/>
      </c>
      <c r="AP67" s="10" t="str">
        <f>IF('1-SETUP'!$Q116="DAILY",AO67+'1-SETUP'!$V116,IF('1-SETUP'!$Q116="WEEKLY",AO67+'1-SETUP'!$V116*7,IF('1-SETUP'!$Q116="MONTHLY",EDATE(AO67,'1-SETUP'!$V116),IF('1-SETUP'!$Q116="YEARLY",EDATE(AO67,12*'1-SETUP'!$V116),""))))</f>
        <v/>
      </c>
      <c r="AQ67" s="10" t="str">
        <f>IF('1-SETUP'!$Q116="DAILY",AP67+'1-SETUP'!$V116,IF('1-SETUP'!$Q116="WEEKLY",AP67+'1-SETUP'!$V116*7,IF('1-SETUP'!$Q116="MONTHLY",EDATE(AP67,'1-SETUP'!$V116),IF('1-SETUP'!$Q116="YEARLY",EDATE(AP67,12*'1-SETUP'!$V116),""))))</f>
        <v/>
      </c>
      <c r="AR67" s="10" t="str">
        <f>IF('1-SETUP'!$Q116="DAILY",AQ67+'1-SETUP'!$V116,IF('1-SETUP'!$Q116="WEEKLY",AQ67+'1-SETUP'!$V116*7,IF('1-SETUP'!$Q116="MONTHLY",EDATE(AQ67,'1-SETUP'!$V116),IF('1-SETUP'!$Q116="YEARLY",EDATE(AQ67,12*'1-SETUP'!$V116),""))))</f>
        <v/>
      </c>
      <c r="AS67" s="10" t="str">
        <f>IF('1-SETUP'!$Q116="DAILY",AR67+'1-SETUP'!$V116,IF('1-SETUP'!$Q116="WEEKLY",AR67+'1-SETUP'!$V116*7,IF('1-SETUP'!$Q116="MONTHLY",EDATE(AR67,'1-SETUP'!$V116),IF('1-SETUP'!$Q116="YEARLY",EDATE(AR67,12*'1-SETUP'!$V116),""))))</f>
        <v/>
      </c>
      <c r="AT67" s="10" t="str">
        <f>IF('1-SETUP'!$Q116="DAILY",AS67+'1-SETUP'!$V116,IF('1-SETUP'!$Q116="WEEKLY",AS67+'1-SETUP'!$V116*7,IF('1-SETUP'!$Q116="MONTHLY",EDATE(AS67,'1-SETUP'!$V116),IF('1-SETUP'!$Q116="YEARLY",EDATE(AS67,12*'1-SETUP'!$V116),""))))</f>
        <v/>
      </c>
      <c r="AU67" s="10" t="str">
        <f>IF('1-SETUP'!$Q116="DAILY",AT67+'1-SETUP'!$V116,IF('1-SETUP'!$Q116="WEEKLY",AT67+'1-SETUP'!$V116*7,IF('1-SETUP'!$Q116="MONTHLY",EDATE(AT67,'1-SETUP'!$V116),IF('1-SETUP'!$Q116="YEARLY",EDATE(AT67,12*'1-SETUP'!$V116),""))))</f>
        <v/>
      </c>
      <c r="AV67" s="10" t="str">
        <f>IF('1-SETUP'!$Q116="DAILY",AU67+'1-SETUP'!$V116,IF('1-SETUP'!$Q116="WEEKLY",AU67+'1-SETUP'!$V116*7,IF('1-SETUP'!$Q116="MONTHLY",EDATE(AU67,'1-SETUP'!$V116),IF('1-SETUP'!$Q116="YEARLY",EDATE(AU67,12*'1-SETUP'!$V116),""))))</f>
        <v/>
      </c>
      <c r="AW67" s="10" t="str">
        <f>IF('1-SETUP'!$Q116="DAILY",AV67+'1-SETUP'!$V116,IF('1-SETUP'!$Q116="WEEKLY",AV67+'1-SETUP'!$V116*7,IF('1-SETUP'!$Q116="MONTHLY",EDATE(AV67,'1-SETUP'!$V116),IF('1-SETUP'!$Q116="YEARLY",EDATE(AV67,12*'1-SETUP'!$V116),""))))</f>
        <v/>
      </c>
      <c r="AX67" s="10" t="str">
        <f>IF('1-SETUP'!$Q116="DAILY",AW67+'1-SETUP'!$V116,IF('1-SETUP'!$Q116="WEEKLY",AW67+'1-SETUP'!$V116*7,IF('1-SETUP'!$Q116="MONTHLY",EDATE(AW67,'1-SETUP'!$V116),IF('1-SETUP'!$Q116="YEARLY",EDATE(AW67,12*'1-SETUP'!$V116),""))))</f>
        <v/>
      </c>
      <c r="AY67" s="10" t="str">
        <f>IF('1-SETUP'!$Q116="DAILY",AX67+'1-SETUP'!$V116,IF('1-SETUP'!$Q116="WEEKLY",AX67+'1-SETUP'!$V116*7,IF('1-SETUP'!$Q116="MONTHLY",EDATE(AX67,'1-SETUP'!$V116),IF('1-SETUP'!$Q116="YEARLY",EDATE(AX67,12*'1-SETUP'!$V116),""))))</f>
        <v/>
      </c>
      <c r="AZ67" s="10" t="str">
        <f>IF('1-SETUP'!$Q116="DAILY",AY67+'1-SETUP'!$V116,IF('1-SETUP'!$Q116="WEEKLY",AY67+'1-SETUP'!$V116*7,IF('1-SETUP'!$Q116="MONTHLY",EDATE(AY67,'1-SETUP'!$V116),IF('1-SETUP'!$Q116="YEARLY",EDATE(AY67,12*'1-SETUP'!$V116),""))))</f>
        <v/>
      </c>
      <c r="BA67" s="10" t="str">
        <f>IF('1-SETUP'!$Q116="DAILY",AZ67+'1-SETUP'!$V116,IF('1-SETUP'!$Q116="WEEKLY",AZ67+'1-SETUP'!$V116*7,IF('1-SETUP'!$Q116="MONTHLY",EDATE(AZ67,'1-SETUP'!$V116),IF('1-SETUP'!$Q116="YEARLY",EDATE(AZ67,12*'1-SETUP'!$V116),""))))</f>
        <v/>
      </c>
      <c r="BB67" s="10" t="str">
        <f>IF('1-SETUP'!$Q116="DAILY",BA67+'1-SETUP'!$V116,IF('1-SETUP'!$Q116="WEEKLY",BA67+'1-SETUP'!$V116*7,IF('1-SETUP'!$Q116="MONTHLY",EDATE(BA67,'1-SETUP'!$V116),IF('1-SETUP'!$Q116="YEARLY",EDATE(BA67,12*'1-SETUP'!$V116),""))))</f>
        <v/>
      </c>
      <c r="BC67" s="10" t="str">
        <f>IF('1-SETUP'!$Q116="DAILY",BB67+'1-SETUP'!$V116,IF('1-SETUP'!$Q116="WEEKLY",BB67+'1-SETUP'!$V116*7,IF('1-SETUP'!$Q116="MONTHLY",EDATE(BB67,'1-SETUP'!$V116),IF('1-SETUP'!$Q116="YEARLY",EDATE(BB67,12*'1-SETUP'!$V116),""))))</f>
        <v/>
      </c>
      <c r="BD67" s="10" t="str">
        <f>IF('1-SETUP'!$Q116="DAILY",BC67+'1-SETUP'!$V116,IF('1-SETUP'!$Q116="WEEKLY",BC67+'1-SETUP'!$V116*7,IF('1-SETUP'!$Q116="MONTHLY",EDATE(BC67,'1-SETUP'!$V116),IF('1-SETUP'!$Q116="YEARLY",EDATE(BC67,12*'1-SETUP'!$V116),""))))</f>
        <v/>
      </c>
      <c r="BE67" s="10" t="str">
        <f>IF('1-SETUP'!$Q116="DAILY",BD67+'1-SETUP'!$V116,IF('1-SETUP'!$Q116="WEEKLY",BD67+'1-SETUP'!$V116*7,IF('1-SETUP'!$Q116="MONTHLY",EDATE(BD67,'1-SETUP'!$V116),IF('1-SETUP'!$Q116="YEARLY",EDATE(BD67,12*'1-SETUP'!$V116),""))))</f>
        <v/>
      </c>
      <c r="BF67" s="10" t="str">
        <f>IF('1-SETUP'!$Q116="DAILY",BE67+'1-SETUP'!$V116,IF('1-SETUP'!$Q116="WEEKLY",BE67+'1-SETUP'!$V116*7,IF('1-SETUP'!$Q116="MONTHLY",EDATE(BE67,'1-SETUP'!$V116),IF('1-SETUP'!$Q116="YEARLY",EDATE(BE67,12*'1-SETUP'!$V116),""))))</f>
        <v/>
      </c>
      <c r="BG67" s="10" t="str">
        <f>IF('1-SETUP'!$Q116="DAILY",BF67+'1-SETUP'!$V116,IF('1-SETUP'!$Q116="WEEKLY",BF67+'1-SETUP'!$V116*7,IF('1-SETUP'!$Q116="MONTHLY",EDATE(BF67,'1-SETUP'!$V116),IF('1-SETUP'!$Q116="YEARLY",EDATE(BF67,12*'1-SETUP'!$V116),""))))</f>
        <v/>
      </c>
      <c r="BH67" s="10" t="str">
        <f>IF('1-SETUP'!$Q116="DAILY",BG67+'1-SETUP'!$V116,IF('1-SETUP'!$Q116="WEEKLY",BG67+'1-SETUP'!$V116*7,IF('1-SETUP'!$Q116="MONTHLY",EDATE(BG67,'1-SETUP'!$V116),IF('1-SETUP'!$Q116="YEARLY",EDATE(BG67,12*'1-SETUP'!$V116),""))))</f>
        <v/>
      </c>
      <c r="BI67" s="10" t="str">
        <f>IF('1-SETUP'!$Q116="DAILY",BH67+'1-SETUP'!$V116,IF('1-SETUP'!$Q116="WEEKLY",BH67+'1-SETUP'!$V116*7,IF('1-SETUP'!$Q116="MONTHLY",EDATE(BH67,'1-SETUP'!$V116),IF('1-SETUP'!$Q116="YEARLY",EDATE(BH67,12*'1-SETUP'!$V116),""))))</f>
        <v/>
      </c>
      <c r="BJ67" s="10" t="str">
        <f>IF('1-SETUP'!$Q116="DAILY",BI67+'1-SETUP'!$V116,IF('1-SETUP'!$Q116="WEEKLY",BI67+'1-SETUP'!$V116*7,IF('1-SETUP'!$Q116="MONTHLY",EDATE(BI67,'1-SETUP'!$V116),IF('1-SETUP'!$Q116="YEARLY",EDATE(BI67,12*'1-SETUP'!$V116),""))))</f>
        <v/>
      </c>
      <c r="BK67" s="10" t="str">
        <f>IF('1-SETUP'!$Q116="DAILY",BJ67+'1-SETUP'!$V116,IF('1-SETUP'!$Q116="WEEKLY",BJ67+'1-SETUP'!$V116*7,IF('1-SETUP'!$Q116="MONTHLY",EDATE(BJ67,'1-SETUP'!$V116),IF('1-SETUP'!$Q116="YEARLY",EDATE(BJ67,12*'1-SETUP'!$V116),""))))</f>
        <v/>
      </c>
      <c r="BL67" s="10" t="str">
        <f>IF('1-SETUP'!$Q116="DAILY",BK67+'1-SETUP'!$V116,IF('1-SETUP'!$Q116="WEEKLY",BK67+'1-SETUP'!$V116*7,IF('1-SETUP'!$Q116="MONTHLY",EDATE(BK67,'1-SETUP'!$V116),IF('1-SETUP'!$Q116="YEARLY",EDATE(BK67,12*'1-SETUP'!$V116),""))))</f>
        <v/>
      </c>
      <c r="BM67" s="10" t="str">
        <f>IF('1-SETUP'!$Q116="DAILY",BL67+'1-SETUP'!$V116,IF('1-SETUP'!$Q116="WEEKLY",BL67+'1-SETUP'!$V116*7,IF('1-SETUP'!$Q116="MONTHLY",EDATE(BL67,'1-SETUP'!$V116),IF('1-SETUP'!$Q116="YEARLY",EDATE(BL67,12*'1-SETUP'!$V116),""))))</f>
        <v/>
      </c>
      <c r="BN67" s="10" t="str">
        <f>IF('1-SETUP'!$Q116="DAILY",BM67+'1-SETUP'!$V116,IF('1-SETUP'!$Q116="WEEKLY",BM67+'1-SETUP'!$V116*7,IF('1-SETUP'!$Q116="MONTHLY",EDATE(BM67,'1-SETUP'!$V116),IF('1-SETUP'!$Q116="YEARLY",EDATE(BM67,12*'1-SETUP'!$V116),""))))</f>
        <v/>
      </c>
      <c r="BO67" s="10" t="str">
        <f>IF('1-SETUP'!$Q116="DAILY",BN67+'1-SETUP'!$V116,IF('1-SETUP'!$Q116="WEEKLY",BN67+'1-SETUP'!$V116*7,IF('1-SETUP'!$Q116="MONTHLY",EDATE(BN67,'1-SETUP'!$V116),IF('1-SETUP'!$Q116="YEARLY",EDATE(BN67,12*'1-SETUP'!$V116),""))))</f>
        <v/>
      </c>
      <c r="BP67" s="10" t="str">
        <f>IF('1-SETUP'!$Q116="DAILY",BO67+'1-SETUP'!$V116,IF('1-SETUP'!$Q116="WEEKLY",BO67+'1-SETUP'!$V116*7,IF('1-SETUP'!$Q116="MONTHLY",EDATE(BO67,'1-SETUP'!$V116),IF('1-SETUP'!$Q116="YEARLY",EDATE(BO67,12*'1-SETUP'!$V116),""))))</f>
        <v/>
      </c>
      <c r="BQ67" s="10" t="str">
        <f>IF('1-SETUP'!$Q116="DAILY",BP67+'1-SETUP'!$V116,IF('1-SETUP'!$Q116="WEEKLY",BP67+'1-SETUP'!$V116*7,IF('1-SETUP'!$Q116="MONTHLY",EDATE(BP67,'1-SETUP'!$V116),IF('1-SETUP'!$Q116="YEARLY",EDATE(BP67,12*'1-SETUP'!$V116),""))))</f>
        <v/>
      </c>
      <c r="BR67" s="10" t="str">
        <f>IF('1-SETUP'!$Q116="DAILY",BQ67+'1-SETUP'!$V116,IF('1-SETUP'!$Q116="WEEKLY",BQ67+'1-SETUP'!$V116*7,IF('1-SETUP'!$Q116="MONTHLY",EDATE(BQ67,'1-SETUP'!$V116),IF('1-SETUP'!$Q116="YEARLY",EDATE(BQ67,12*'1-SETUP'!$V116),""))))</f>
        <v/>
      </c>
      <c r="BS67" s="10" t="str">
        <f>IF('1-SETUP'!$Q116="DAILY",BR67+'1-SETUP'!$V116,IF('1-SETUP'!$Q116="WEEKLY",BR67+'1-SETUP'!$V116*7,IF('1-SETUP'!$Q116="MONTHLY",EDATE(BR67,'1-SETUP'!$V116),IF('1-SETUP'!$Q116="YEARLY",EDATE(BR67,12*'1-SETUP'!$V116),""))))</f>
        <v/>
      </c>
      <c r="BT67" s="10" t="str">
        <f>IF('1-SETUP'!$Q116="DAILY",BS67+'1-SETUP'!$V116,IF('1-SETUP'!$Q116="WEEKLY",BS67+'1-SETUP'!$V116*7,IF('1-SETUP'!$Q116="MONTHLY",EDATE(BS67,'1-SETUP'!$V116),IF('1-SETUP'!$Q116="YEARLY",EDATE(BS67,12*'1-SETUP'!$V116),""))))</f>
        <v/>
      </c>
      <c r="BU67" s="10" t="str">
        <f>IF('1-SETUP'!$Q116="DAILY",BT67+'1-SETUP'!$V116,IF('1-SETUP'!$Q116="WEEKLY",BT67+'1-SETUP'!$V116*7,IF('1-SETUP'!$Q116="MONTHLY",EDATE(BT67,'1-SETUP'!$V116),IF('1-SETUP'!$Q116="YEARLY",EDATE(BT67,12*'1-SETUP'!$V116),""))))</f>
        <v/>
      </c>
      <c r="BV67" s="10" t="str">
        <f>IF('1-SETUP'!$Q116="DAILY",BU67+'1-SETUP'!$V116,IF('1-SETUP'!$Q116="WEEKLY",BU67+'1-SETUP'!$V116*7,IF('1-SETUP'!$Q116="MONTHLY",EDATE(BU67,'1-SETUP'!$V116),IF('1-SETUP'!$Q116="YEARLY",EDATE(BU67,12*'1-SETUP'!$V116),""))))</f>
        <v/>
      </c>
      <c r="BW67" s="10" t="str">
        <f>IF('1-SETUP'!$Q116="DAILY",BV67+'1-SETUP'!$V116,IF('1-SETUP'!$Q116="WEEKLY",BV67+'1-SETUP'!$V116*7,IF('1-SETUP'!$Q116="MONTHLY",EDATE(BV67,'1-SETUP'!$V116),IF('1-SETUP'!$Q116="YEARLY",EDATE(BV67,12*'1-SETUP'!$V116),""))))</f>
        <v/>
      </c>
      <c r="BX67" s="10" t="str">
        <f>IF('1-SETUP'!$Q116="DAILY",BW67+'1-SETUP'!$V116,IF('1-SETUP'!$Q116="WEEKLY",BW67+'1-SETUP'!$V116*7,IF('1-SETUP'!$Q116="MONTHLY",EDATE(BW67,'1-SETUP'!$V116),IF('1-SETUP'!$Q116="YEARLY",EDATE(BW67,12*'1-SETUP'!$V116),""))))</f>
        <v/>
      </c>
      <c r="BY67" s="10" t="str">
        <f>IF('1-SETUP'!$Q116="DAILY",BX67+'1-SETUP'!$V116,IF('1-SETUP'!$Q116="WEEKLY",BX67+'1-SETUP'!$V116*7,IF('1-SETUP'!$Q116="MONTHLY",EDATE(BX67,'1-SETUP'!$V116),IF('1-SETUP'!$Q116="YEARLY",EDATE(BX67,12*'1-SETUP'!$V116),""))))</f>
        <v/>
      </c>
      <c r="BZ67" s="10" t="str">
        <f>IF('1-SETUP'!$Q116="DAILY",BY67+'1-SETUP'!$V116,IF('1-SETUP'!$Q116="WEEKLY",BY67+'1-SETUP'!$V116*7,IF('1-SETUP'!$Q116="MONTHLY",EDATE(BY67,'1-SETUP'!$V116),IF('1-SETUP'!$Q116="YEARLY",EDATE(BY67,12*'1-SETUP'!$V116),""))))</f>
        <v/>
      </c>
      <c r="CA67" s="10" t="str">
        <f>IF('1-SETUP'!$Q116="DAILY",BZ67+'1-SETUP'!$V116,IF('1-SETUP'!$Q116="WEEKLY",BZ67+'1-SETUP'!$V116*7,IF('1-SETUP'!$Q116="MONTHLY",EDATE(BZ67,'1-SETUP'!$V116),IF('1-SETUP'!$Q116="YEARLY",EDATE(BZ67,12*'1-SETUP'!$V116),""))))</f>
        <v/>
      </c>
      <c r="CB67" s="10" t="str">
        <f>IF('1-SETUP'!$Q116="DAILY",CA67+'1-SETUP'!$V116,IF('1-SETUP'!$Q116="WEEKLY",CA67+'1-SETUP'!$V116*7,IF('1-SETUP'!$Q116="MONTHLY",EDATE(CA67,'1-SETUP'!$V116),IF('1-SETUP'!$Q116="YEARLY",EDATE(CA67,12*'1-SETUP'!$V116),""))))</f>
        <v/>
      </c>
      <c r="CC67" s="10" t="str">
        <f>IF('1-SETUP'!$Q116="DAILY",CB67+'1-SETUP'!$V116,IF('1-SETUP'!$Q116="WEEKLY",CB67+'1-SETUP'!$V116*7,IF('1-SETUP'!$Q116="MONTHLY",EDATE(CB67,'1-SETUP'!$V116),IF('1-SETUP'!$Q116="YEARLY",EDATE(CB67,12*'1-SETUP'!$V116),""))))</f>
        <v/>
      </c>
      <c r="CD67" s="10" t="str">
        <f>IF('1-SETUP'!$Q116="DAILY",CC67+'1-SETUP'!$V116,IF('1-SETUP'!$Q116="WEEKLY",CC67+'1-SETUP'!$V116*7,IF('1-SETUP'!$Q116="MONTHLY",EDATE(CC67,'1-SETUP'!$V116),IF('1-SETUP'!$Q116="YEARLY",EDATE(CC67,12*'1-SETUP'!$V116),""))))</f>
        <v/>
      </c>
      <c r="CE67" s="10" t="str">
        <f>IF('1-SETUP'!$Q116="DAILY",CD67+'1-SETUP'!$V116,IF('1-SETUP'!$Q116="WEEKLY",CD67+'1-SETUP'!$V116*7,IF('1-SETUP'!$Q116="MONTHLY",EDATE(CD67,'1-SETUP'!$V116),IF('1-SETUP'!$Q116="YEARLY",EDATE(CD67,12*'1-SETUP'!$V116),""))))</f>
        <v/>
      </c>
      <c r="CF67" s="10" t="str">
        <f>IF('1-SETUP'!$Q116="DAILY",CE67+'1-SETUP'!$V116,IF('1-SETUP'!$Q116="WEEKLY",CE67+'1-SETUP'!$V116*7,IF('1-SETUP'!$Q116="MONTHLY",EDATE(CE67,'1-SETUP'!$V116),IF('1-SETUP'!$Q116="YEARLY",EDATE(CE67,12*'1-SETUP'!$V116),""))))</f>
        <v/>
      </c>
      <c r="CG67" s="10" t="str">
        <f>IF('1-SETUP'!$Q116="DAILY",CF67+'1-SETUP'!$V116,IF('1-SETUP'!$Q116="WEEKLY",CF67+'1-SETUP'!$V116*7,IF('1-SETUP'!$Q116="MONTHLY",EDATE(CF67,'1-SETUP'!$V116),IF('1-SETUP'!$Q116="YEARLY",EDATE(CF67,12*'1-SETUP'!$V116),""))))</f>
        <v/>
      </c>
      <c r="CH67" s="10" t="str">
        <f>IF('1-SETUP'!$Q116="DAILY",CG67+'1-SETUP'!$V116,IF('1-SETUP'!$Q116="WEEKLY",CG67+'1-SETUP'!$V116*7,IF('1-SETUP'!$Q116="MONTHLY",EDATE(CG67,'1-SETUP'!$V116),IF('1-SETUP'!$Q116="YEARLY",EDATE(CG67,12*'1-SETUP'!$V116),""))))</f>
        <v/>
      </c>
      <c r="CI67" s="10" t="str">
        <f>IF('1-SETUP'!$Q116="DAILY",CH67+'1-SETUP'!$V116,IF('1-SETUP'!$Q116="WEEKLY",CH67+'1-SETUP'!$V116*7,IF('1-SETUP'!$Q116="MONTHLY",EDATE(CH67,'1-SETUP'!$V116),IF('1-SETUP'!$Q116="YEARLY",EDATE(CH67,12*'1-SETUP'!$V116),""))))</f>
        <v/>
      </c>
      <c r="CJ67" s="10" t="str">
        <f>IF('1-SETUP'!$Q116="DAILY",CI67+'1-SETUP'!$V116,IF('1-SETUP'!$Q116="WEEKLY",CI67+'1-SETUP'!$V116*7,IF('1-SETUP'!$Q116="MONTHLY",EDATE(CI67,'1-SETUP'!$V116),IF('1-SETUP'!$Q116="YEARLY",EDATE(CI67,12*'1-SETUP'!$V116),""))))</f>
        <v/>
      </c>
      <c r="CK67" s="10" t="str">
        <f>IF('1-SETUP'!$Q116="DAILY",CJ67+'1-SETUP'!$V116,IF('1-SETUP'!$Q116="WEEKLY",CJ67+'1-SETUP'!$V116*7,IF('1-SETUP'!$Q116="MONTHLY",EDATE(CJ67,'1-SETUP'!$V116),IF('1-SETUP'!$Q116="YEARLY",EDATE(CJ67,12*'1-SETUP'!$V116),""))))</f>
        <v/>
      </c>
      <c r="CL67" s="10" t="str">
        <f>IF('1-SETUP'!$Q116="DAILY",CK67+'1-SETUP'!$V116,IF('1-SETUP'!$Q116="WEEKLY",CK67+'1-SETUP'!$V116*7,IF('1-SETUP'!$Q116="MONTHLY",EDATE(CK67,'1-SETUP'!$V116),IF('1-SETUP'!$Q116="YEARLY",EDATE(CK67,12*'1-SETUP'!$V116),""))))</f>
        <v/>
      </c>
      <c r="CM67" s="10" t="str">
        <f>IF('1-SETUP'!$Q116="DAILY",CL67+'1-SETUP'!$V116,IF('1-SETUP'!$Q116="WEEKLY",CL67+'1-SETUP'!$V116*7,IF('1-SETUP'!$Q116="MONTHLY",EDATE(CL67,'1-SETUP'!$V116),IF('1-SETUP'!$Q116="YEARLY",EDATE(CL67,12*'1-SETUP'!$V116),""))))</f>
        <v/>
      </c>
      <c r="CN67" s="10" t="str">
        <f>IF('1-SETUP'!$Q116="DAILY",CM67+'1-SETUP'!$V116,IF('1-SETUP'!$Q116="WEEKLY",CM67+'1-SETUP'!$V116*7,IF('1-SETUP'!$Q116="MONTHLY",EDATE(CM67,'1-SETUP'!$V116),IF('1-SETUP'!$Q116="YEARLY",EDATE(CM67,12*'1-SETUP'!$V116),""))))</f>
        <v/>
      </c>
      <c r="CO67" s="10" t="str">
        <f>IF('1-SETUP'!$Q116="DAILY",CN67+'1-SETUP'!$V116,IF('1-SETUP'!$Q116="WEEKLY",CN67+'1-SETUP'!$V116*7,IF('1-SETUP'!$Q116="MONTHLY",EDATE(CN67,'1-SETUP'!$V116),IF('1-SETUP'!$Q116="YEARLY",EDATE(CN67,12*'1-SETUP'!$V116),""))))</f>
        <v/>
      </c>
      <c r="CP67" s="10" t="str">
        <f>IF('1-SETUP'!$Q116="DAILY",CO67+'1-SETUP'!$V116,IF('1-SETUP'!$Q116="WEEKLY",CO67+'1-SETUP'!$V116*7,IF('1-SETUP'!$Q116="MONTHLY",EDATE(CO67,'1-SETUP'!$V116),IF('1-SETUP'!$Q116="YEARLY",EDATE(CO67,12*'1-SETUP'!$V116),""))))</f>
        <v/>
      </c>
      <c r="CQ67" s="10" t="str">
        <f>IF('1-SETUP'!$Q116="DAILY",CP67+'1-SETUP'!$V116,IF('1-SETUP'!$Q116="WEEKLY",CP67+'1-SETUP'!$V116*7,IF('1-SETUP'!$Q116="MONTHLY",EDATE(CP67,'1-SETUP'!$V116),IF('1-SETUP'!$Q116="YEARLY",EDATE(CP67,12*'1-SETUP'!$V116),""))))</f>
        <v/>
      </c>
      <c r="CR67" s="10" t="str">
        <f>IF('1-SETUP'!$Q116="DAILY",CQ67+'1-SETUP'!$V116,IF('1-SETUP'!$Q116="WEEKLY",CQ67+'1-SETUP'!$V116*7,IF('1-SETUP'!$Q116="MONTHLY",EDATE(CQ67,'1-SETUP'!$V116),IF('1-SETUP'!$Q116="YEARLY",EDATE(CQ67,12*'1-SETUP'!$V116),""))))</f>
        <v/>
      </c>
      <c r="CS67" s="10" t="str">
        <f>IF('1-SETUP'!$Q116="DAILY",CR67+'1-SETUP'!$V116,IF('1-SETUP'!$Q116="WEEKLY",CR67+'1-SETUP'!$V116*7,IF('1-SETUP'!$Q116="MONTHLY",EDATE(CR67,'1-SETUP'!$V116),IF('1-SETUP'!$Q116="YEARLY",EDATE(CR67,12*'1-SETUP'!$V116),""))))</f>
        <v/>
      </c>
      <c r="CT67" s="10" t="str">
        <f>IF('1-SETUP'!$Q116="DAILY",CS67+'1-SETUP'!$V116,IF('1-SETUP'!$Q116="WEEKLY",CS67+'1-SETUP'!$V116*7,IF('1-SETUP'!$Q116="MONTHLY",EDATE(CS67,'1-SETUP'!$V116),IF('1-SETUP'!$Q116="YEARLY",EDATE(CS67,12*'1-SETUP'!$V116),""))))</f>
        <v/>
      </c>
      <c r="CU67" s="10" t="str">
        <f>IF('1-SETUP'!$Q116="DAILY",CT67+'1-SETUP'!$V116,IF('1-SETUP'!$Q116="WEEKLY",CT67+'1-SETUP'!$V116*7,IF('1-SETUP'!$Q116="MONTHLY",EDATE(CT67,'1-SETUP'!$V116),IF('1-SETUP'!$Q116="YEARLY",EDATE(CT67,12*'1-SETUP'!$V116),""))))</f>
        <v/>
      </c>
      <c r="CV67" s="10" t="str">
        <f>IF('1-SETUP'!$Q116="DAILY",CU67+'1-SETUP'!$V116,IF('1-SETUP'!$Q116="WEEKLY",CU67+'1-SETUP'!$V116*7,IF('1-SETUP'!$Q116="MONTHLY",EDATE(CU67,'1-SETUP'!$V116),IF('1-SETUP'!$Q116="YEARLY",EDATE(CU67,12*'1-SETUP'!$V116),""))))</f>
        <v/>
      </c>
      <c r="CW67" s="10" t="str">
        <f>IF('1-SETUP'!$Q116="DAILY",CV67+'1-SETUP'!$V116,IF('1-SETUP'!$Q116="WEEKLY",CV67+'1-SETUP'!$V116*7,IF('1-SETUP'!$Q116="MONTHLY",EDATE(CV67,'1-SETUP'!$V116),IF('1-SETUP'!$Q116="YEARLY",EDATE(CV67,12*'1-SETUP'!$V116),""))))</f>
        <v/>
      </c>
      <c r="CX67" s="10" t="str">
        <f>IF('1-SETUP'!$Q116="DAILY",CW67+'1-SETUP'!$V116,IF('1-SETUP'!$Q116="WEEKLY",CW67+'1-SETUP'!$V116*7,IF('1-SETUP'!$Q116="MONTHLY",EDATE(CW67,'1-SETUP'!$V116),IF('1-SETUP'!$Q116="YEARLY",EDATE(CW67,12*'1-SETUP'!$V116),""))))</f>
        <v/>
      </c>
      <c r="CY67" s="10" t="str">
        <f>IF('1-SETUP'!$Q116="DAILY",CX67+'1-SETUP'!$V116,IF('1-SETUP'!$Q116="WEEKLY",CX67+'1-SETUP'!$V116*7,IF('1-SETUP'!$Q116="MONTHLY",EDATE(CX67,'1-SETUP'!$V116),IF('1-SETUP'!$Q116="YEARLY",EDATE(CX67,12*'1-SETUP'!$V116),""))))</f>
        <v/>
      </c>
      <c r="CZ67" s="10" t="str">
        <f>IF('1-SETUP'!$Q116="DAILY",CY67+'1-SETUP'!$V116,IF('1-SETUP'!$Q116="WEEKLY",CY67+'1-SETUP'!$V116*7,IF('1-SETUP'!$Q116="MONTHLY",EDATE(CY67,'1-SETUP'!$V116),IF('1-SETUP'!$Q116="YEARLY",EDATE(CY67,12*'1-SETUP'!$V116),""))))</f>
        <v/>
      </c>
      <c r="DA67" s="10" t="str">
        <f>IF('1-SETUP'!$Q116="DAILY",CZ67+'1-SETUP'!$V116,IF('1-SETUP'!$Q116="WEEKLY",CZ67+'1-SETUP'!$V116*7,IF('1-SETUP'!$Q116="MONTHLY",EDATE(CZ67,'1-SETUP'!$V116),IF('1-SETUP'!$Q116="YEARLY",EDATE(CZ67,12*'1-SETUP'!$V116),""))))</f>
        <v/>
      </c>
      <c r="DB67" s="10" t="str">
        <f>IF('1-SETUP'!$Q116="DAILY",DA67+'1-SETUP'!$V116,IF('1-SETUP'!$Q116="WEEKLY",DA67+'1-SETUP'!$V116*7,IF('1-SETUP'!$Q116="MONTHLY",EDATE(DA67,'1-SETUP'!$V116),IF('1-SETUP'!$Q116="YEARLY",EDATE(DA67,12*'1-SETUP'!$V116),""))))</f>
        <v/>
      </c>
      <c r="DC67" s="10" t="str">
        <f>IF('1-SETUP'!$Q116="DAILY",DB67+'1-SETUP'!$V116,IF('1-SETUP'!$Q116="WEEKLY",DB67+'1-SETUP'!$V116*7,IF('1-SETUP'!$Q116="MONTHLY",EDATE(DB67,'1-SETUP'!$V116),IF('1-SETUP'!$Q116="YEARLY",EDATE(DB67,12*'1-SETUP'!$V116),""))))</f>
        <v/>
      </c>
      <c r="DD67" s="10" t="str">
        <f>IF('1-SETUP'!$Q116="DAILY",DC67+'1-SETUP'!$V116,IF('1-SETUP'!$Q116="WEEKLY",DC67+'1-SETUP'!$V116*7,IF('1-SETUP'!$Q116="MONTHLY",EDATE(DC67,'1-SETUP'!$V116),IF('1-SETUP'!$Q116="YEARLY",EDATE(DC67,12*'1-SETUP'!$V116),""))))</f>
        <v/>
      </c>
      <c r="DE67" s="10" t="str">
        <f>IF('1-SETUP'!$Q116="DAILY",DD67+'1-SETUP'!$V116,IF('1-SETUP'!$Q116="WEEKLY",DD67+'1-SETUP'!$V116*7,IF('1-SETUP'!$Q116="MONTHLY",EDATE(DD67,'1-SETUP'!$V116),IF('1-SETUP'!$Q116="YEARLY",EDATE(DD67,12*'1-SETUP'!$V116),""))))</f>
        <v/>
      </c>
      <c r="DF67" s="10" t="str">
        <f>IF('1-SETUP'!$Q116="DAILY",DE67+'1-SETUP'!$V116,IF('1-SETUP'!$Q116="WEEKLY",DE67+'1-SETUP'!$V116*7,IF('1-SETUP'!$Q116="MONTHLY",EDATE(DE67,'1-SETUP'!$V116),IF('1-SETUP'!$Q116="YEARLY",EDATE(DE67,12*'1-SETUP'!$V116),""))))</f>
        <v/>
      </c>
      <c r="DG67" s="10" t="str">
        <f>IF('1-SETUP'!$Q116="DAILY",DF67+'1-SETUP'!$V116,IF('1-SETUP'!$Q116="WEEKLY",DF67+'1-SETUP'!$V116*7,IF('1-SETUP'!$Q116="MONTHLY",EDATE(DF67,'1-SETUP'!$V116),IF('1-SETUP'!$Q116="YEARLY",EDATE(DF67,12*'1-SETUP'!$V116),""))))</f>
        <v/>
      </c>
      <c r="DH67" s="10" t="str">
        <f>IF('1-SETUP'!$Q116="DAILY",DG67+'1-SETUP'!$V116,IF('1-SETUP'!$Q116="WEEKLY",DG67+'1-SETUP'!$V116*7,IF('1-SETUP'!$Q116="MONTHLY",EDATE(DG67,'1-SETUP'!$V116),IF('1-SETUP'!$Q116="YEARLY",EDATE(DG67,12*'1-SETUP'!$V116),""))))</f>
        <v/>
      </c>
      <c r="DI67" s="10" t="str">
        <f>IF('1-SETUP'!$Q116="DAILY",DH67+'1-SETUP'!$V116,IF('1-SETUP'!$Q116="WEEKLY",DH67+'1-SETUP'!$V116*7,IF('1-SETUP'!$Q116="MONTHLY",EDATE(DH67,'1-SETUP'!$V116),IF('1-SETUP'!$Q116="YEARLY",EDATE(DH67,12*'1-SETUP'!$V116),""))))</f>
        <v/>
      </c>
      <c r="DJ67" s="10" t="str">
        <f>IF('1-SETUP'!$Q116="DAILY",DI67+'1-SETUP'!$V116,IF('1-SETUP'!$Q116="WEEKLY",DI67+'1-SETUP'!$V116*7,IF('1-SETUP'!$Q116="MONTHLY",EDATE(DI67,'1-SETUP'!$V116),IF('1-SETUP'!$Q116="YEARLY",EDATE(DI67,12*'1-SETUP'!$V116),""))))</f>
        <v/>
      </c>
      <c r="DK67" s="10" t="str">
        <f>IF('1-SETUP'!$Q116="DAILY",DJ67+'1-SETUP'!$V116,IF('1-SETUP'!$Q116="WEEKLY",DJ67+'1-SETUP'!$V116*7,IF('1-SETUP'!$Q116="MONTHLY",EDATE(DJ67,'1-SETUP'!$V116),IF('1-SETUP'!$Q116="YEARLY",EDATE(DJ67,12*'1-SETUP'!$V116),""))))</f>
        <v/>
      </c>
      <c r="DL67" s="10" t="str">
        <f>IF('1-SETUP'!$Q116="DAILY",DK67+'1-SETUP'!$V116,IF('1-SETUP'!$Q116="WEEKLY",DK67+'1-SETUP'!$V116*7,IF('1-SETUP'!$Q116="MONTHLY",EDATE(DK67,'1-SETUP'!$V116),IF('1-SETUP'!$Q116="YEARLY",EDATE(DK67,12*'1-SETUP'!$V116),""))))</f>
        <v/>
      </c>
      <c r="DM67" s="10" t="str">
        <f>IF('1-SETUP'!$Q116="DAILY",DL67+'1-SETUP'!$V116,IF('1-SETUP'!$Q116="WEEKLY",DL67+'1-SETUP'!$V116*7,IF('1-SETUP'!$Q116="MONTHLY",EDATE(DL67,'1-SETUP'!$V116),IF('1-SETUP'!$Q116="YEARLY",EDATE(DL67,12*'1-SETUP'!$V116),""))))</f>
        <v/>
      </c>
      <c r="DN67" s="10" t="str">
        <f>IF('1-SETUP'!$Q116="DAILY",DM67+'1-SETUP'!$V116,IF('1-SETUP'!$Q116="WEEKLY",DM67+'1-SETUP'!$V116*7,IF('1-SETUP'!$Q116="MONTHLY",EDATE(DM67,'1-SETUP'!$V116),IF('1-SETUP'!$Q116="YEARLY",EDATE(DM67,12*'1-SETUP'!$V116),""))))</f>
        <v/>
      </c>
      <c r="DO67" s="10" t="str">
        <f>IF('1-SETUP'!$Q116="DAILY",DN67+'1-SETUP'!$V116,IF('1-SETUP'!$Q116="WEEKLY",DN67+'1-SETUP'!$V116*7,IF('1-SETUP'!$Q116="MONTHLY",EDATE(DN67,'1-SETUP'!$V116),IF('1-SETUP'!$Q116="YEARLY",EDATE(DN67,12*'1-SETUP'!$V116),""))))</f>
        <v/>
      </c>
      <c r="DP67" s="10" t="str">
        <f>IF('1-SETUP'!$Q116="DAILY",DO67+'1-SETUP'!$V116,IF('1-SETUP'!$Q116="WEEKLY",DO67+'1-SETUP'!$V116*7,IF('1-SETUP'!$Q116="MONTHLY",EDATE(DO67,'1-SETUP'!$V116),IF('1-SETUP'!$Q116="YEARLY",EDATE(DO67,12*'1-SETUP'!$V116),""))))</f>
        <v/>
      </c>
      <c r="DQ67" s="10" t="str">
        <f>IF('1-SETUP'!$Q116="DAILY",DP67+'1-SETUP'!$V116,IF('1-SETUP'!$Q116="WEEKLY",DP67+'1-SETUP'!$V116*7,IF('1-SETUP'!$Q116="MONTHLY",EDATE(DP67,'1-SETUP'!$V116),IF('1-SETUP'!$Q116="YEARLY",EDATE(DP67,12*'1-SETUP'!$V116),""))))</f>
        <v/>
      </c>
      <c r="DR67" s="10" t="str">
        <f>IF('1-SETUP'!$Q116="DAILY",DQ67+'1-SETUP'!$V116,IF('1-SETUP'!$Q116="WEEKLY",DQ67+'1-SETUP'!$V116*7,IF('1-SETUP'!$Q116="MONTHLY",EDATE(DQ67,'1-SETUP'!$V116),IF('1-SETUP'!$Q116="YEARLY",EDATE(DQ67,12*'1-SETUP'!$V116),""))))</f>
        <v/>
      </c>
      <c r="DS67" s="10" t="str">
        <f>IF('1-SETUP'!$Q116="DAILY",DR67+'1-SETUP'!$V116,IF('1-SETUP'!$Q116="WEEKLY",DR67+'1-SETUP'!$V116*7,IF('1-SETUP'!$Q116="MONTHLY",EDATE(DR67,'1-SETUP'!$V116),IF('1-SETUP'!$Q116="YEARLY",EDATE(DR67,12*'1-SETUP'!$V116),""))))</f>
        <v/>
      </c>
      <c r="DT67" s="10" t="str">
        <f>IF('1-SETUP'!$Q116="DAILY",DS67+'1-SETUP'!$V116,IF('1-SETUP'!$Q116="WEEKLY",DS67+'1-SETUP'!$V116*7,IF('1-SETUP'!$Q116="MONTHLY",EDATE(DS67,'1-SETUP'!$V116),IF('1-SETUP'!$Q116="YEARLY",EDATE(DS67,12*'1-SETUP'!$V116),""))))</f>
        <v/>
      </c>
      <c r="DU67" s="10" t="str">
        <f>IF('1-SETUP'!$Q116="DAILY",DT67+'1-SETUP'!$V116,IF('1-SETUP'!$Q116="WEEKLY",DT67+'1-SETUP'!$V116*7,IF('1-SETUP'!$Q116="MONTHLY",EDATE(DT67,'1-SETUP'!$V116),IF('1-SETUP'!$Q116="YEARLY",EDATE(DT67,12*'1-SETUP'!$V116),""))))</f>
        <v/>
      </c>
      <c r="DV67" s="10" t="str">
        <f>IF('1-SETUP'!$Q116="DAILY",DU67+'1-SETUP'!$V116,IF('1-SETUP'!$Q116="WEEKLY",DU67+'1-SETUP'!$V116*7,IF('1-SETUP'!$Q116="MONTHLY",EDATE(DU67,'1-SETUP'!$V116),IF('1-SETUP'!$Q116="YEARLY",EDATE(DU67,12*'1-SETUP'!$V116),""))))</f>
        <v/>
      </c>
      <c r="DW67" s="10" t="str">
        <f>IF('1-SETUP'!$Q116="DAILY",DV67+'1-SETUP'!$V116,IF('1-SETUP'!$Q116="WEEKLY",DV67+'1-SETUP'!$V116*7,IF('1-SETUP'!$Q116="MONTHLY",EDATE(DV67,'1-SETUP'!$V116),IF('1-SETUP'!$Q116="YEARLY",EDATE(DV67,12*'1-SETUP'!$V116),""))))</f>
        <v/>
      </c>
      <c r="DX67" s="10" t="str">
        <f>IF('1-SETUP'!$Q116="DAILY",DW67+'1-SETUP'!$V116,IF('1-SETUP'!$Q116="WEEKLY",DW67+'1-SETUP'!$V116*7,IF('1-SETUP'!$Q116="MONTHLY",EDATE(DW67,'1-SETUP'!$V116),IF('1-SETUP'!$Q116="YEARLY",EDATE(DW67,12*'1-SETUP'!$V116),""))))</f>
        <v/>
      </c>
      <c r="DY67" s="10" t="str">
        <f>IF('1-SETUP'!$Q116="DAILY",DX67+'1-SETUP'!$V116,IF('1-SETUP'!$Q116="WEEKLY",DX67+'1-SETUP'!$V116*7,IF('1-SETUP'!$Q116="MONTHLY",EDATE(DX67,'1-SETUP'!$V116),IF('1-SETUP'!$Q116="YEARLY",EDATE(DX67,12*'1-SETUP'!$V116),""))))</f>
        <v/>
      </c>
      <c r="DZ67" s="10" t="str">
        <f>IF('1-SETUP'!$Q116="DAILY",DY67+'1-SETUP'!$V116,IF('1-SETUP'!$Q116="WEEKLY",DY67+'1-SETUP'!$V116*7,IF('1-SETUP'!$Q116="MONTHLY",EDATE(DY67,'1-SETUP'!$V116),IF('1-SETUP'!$Q116="YEARLY",EDATE(DY67,12*'1-SETUP'!$V116),""))))</f>
        <v/>
      </c>
      <c r="EA67" s="10" t="str">
        <f>IF('1-SETUP'!$Q116="DAILY",DZ67+'1-SETUP'!$V116,IF('1-SETUP'!$Q116="WEEKLY",DZ67+'1-SETUP'!$V116*7,IF('1-SETUP'!$Q116="MONTHLY",EDATE(DZ67,'1-SETUP'!$V116),IF('1-SETUP'!$Q116="YEARLY",EDATE(DZ67,12*'1-SETUP'!$V116),""))))</f>
        <v/>
      </c>
      <c r="EB67" s="10" t="str">
        <f>IF('1-SETUP'!$Q116="DAILY",EA67+'1-SETUP'!$V116,IF('1-SETUP'!$Q116="WEEKLY",EA67+'1-SETUP'!$V116*7,IF('1-SETUP'!$Q116="MONTHLY",EDATE(EA67,'1-SETUP'!$V116),IF('1-SETUP'!$Q116="YEARLY",EDATE(EA67,12*'1-SETUP'!$V116),""))))</f>
        <v/>
      </c>
      <c r="EC67" s="10" t="str">
        <f>IF('1-SETUP'!$Q116="DAILY",EB67+'1-SETUP'!$V116,IF('1-SETUP'!$Q116="WEEKLY",EB67+'1-SETUP'!$V116*7,IF('1-SETUP'!$Q116="MONTHLY",EDATE(EB67,'1-SETUP'!$V116),IF('1-SETUP'!$Q116="YEARLY",EDATE(EB67,12*'1-SETUP'!$V116),""))))</f>
        <v/>
      </c>
      <c r="ED67" s="10" t="str">
        <f>IF('1-SETUP'!$Q116="DAILY",EC67+'1-SETUP'!$V116,IF('1-SETUP'!$Q116="WEEKLY",EC67+'1-SETUP'!$V116*7,IF('1-SETUP'!$Q116="MONTHLY",EDATE(EC67,'1-SETUP'!$V116),IF('1-SETUP'!$Q116="YEARLY",EDATE(EC67,12*'1-SETUP'!$V116),""))))</f>
        <v/>
      </c>
      <c r="EE67" s="10" t="str">
        <f>IF('1-SETUP'!$Q116="DAILY",ED67+'1-SETUP'!$V116,IF('1-SETUP'!$Q116="WEEKLY",ED67+'1-SETUP'!$V116*7,IF('1-SETUP'!$Q116="MONTHLY",EDATE(ED67,'1-SETUP'!$V116),IF('1-SETUP'!$Q116="YEARLY",EDATE(ED67,12*'1-SETUP'!$V116),""))))</f>
        <v/>
      </c>
      <c r="EF67" s="10" t="str">
        <f>IF('1-SETUP'!$Q116="DAILY",EE67+'1-SETUP'!$V116,IF('1-SETUP'!$Q116="WEEKLY",EE67+'1-SETUP'!$V116*7,IF('1-SETUP'!$Q116="MONTHLY",EDATE(EE67,'1-SETUP'!$V116),IF('1-SETUP'!$Q116="YEARLY",EDATE(EE67,12*'1-SETUP'!$V116),""))))</f>
        <v/>
      </c>
      <c r="EG67" s="10" t="str">
        <f>IF('1-SETUP'!$Q116="DAILY",EF67+'1-SETUP'!$V116,IF('1-SETUP'!$Q116="WEEKLY",EF67+'1-SETUP'!$V116*7,IF('1-SETUP'!$Q116="MONTHLY",EDATE(EF67,'1-SETUP'!$V116),IF('1-SETUP'!$Q116="YEARLY",EDATE(EF67,12*'1-SETUP'!$V116),""))))</f>
        <v/>
      </c>
      <c r="EH67" s="10" t="str">
        <f>IF('1-SETUP'!$Q116="DAILY",EG67+'1-SETUP'!$V116,IF('1-SETUP'!$Q116="WEEKLY",EG67+'1-SETUP'!$V116*7,IF('1-SETUP'!$Q116="MONTHLY",EDATE(EG67,'1-SETUP'!$V116),IF('1-SETUP'!$Q116="YEARLY",EDATE(EG67,12*'1-SETUP'!$V116),""))))</f>
        <v/>
      </c>
      <c r="EI67" s="10" t="str">
        <f>IF('1-SETUP'!$Q116="DAILY",EH67+'1-SETUP'!$V116,IF('1-SETUP'!$Q116="WEEKLY",EH67+'1-SETUP'!$V116*7,IF('1-SETUP'!$Q116="MONTHLY",EDATE(EH67,'1-SETUP'!$V116),IF('1-SETUP'!$Q116="YEARLY",EDATE(EH67,12*'1-SETUP'!$V116),""))))</f>
        <v/>
      </c>
      <c r="EJ67" s="10" t="str">
        <f>IF('1-SETUP'!$Q116="DAILY",EI67+'1-SETUP'!$V116,IF('1-SETUP'!$Q116="WEEKLY",EI67+'1-SETUP'!$V116*7,IF('1-SETUP'!$Q116="MONTHLY",EDATE(EI67,'1-SETUP'!$V116),IF('1-SETUP'!$Q116="YEARLY",EDATE(EI67,12*'1-SETUP'!$V116),""))))</f>
        <v/>
      </c>
      <c r="EK67" s="10" t="str">
        <f>IF('1-SETUP'!$Q116="DAILY",EJ67+'1-SETUP'!$V116,IF('1-SETUP'!$Q116="WEEKLY",EJ67+'1-SETUP'!$V116*7,IF('1-SETUP'!$Q116="MONTHLY",EDATE(EJ67,'1-SETUP'!$V116),IF('1-SETUP'!$Q116="YEARLY",EDATE(EJ67,12*'1-SETUP'!$V116),""))))</f>
        <v/>
      </c>
      <c r="EL67" s="10" t="str">
        <f>IF('1-SETUP'!$Q116="DAILY",EK67+'1-SETUP'!$V116,IF('1-SETUP'!$Q116="WEEKLY",EK67+'1-SETUP'!$V116*7,IF('1-SETUP'!$Q116="MONTHLY",EDATE(EK67,'1-SETUP'!$V116),IF('1-SETUP'!$Q116="YEARLY",EDATE(EK67,12*'1-SETUP'!$V116),""))))</f>
        <v/>
      </c>
      <c r="EM67" s="10" t="str">
        <f>IF('1-SETUP'!$Q116="DAILY",EL67+'1-SETUP'!$V116,IF('1-SETUP'!$Q116="WEEKLY",EL67+'1-SETUP'!$V116*7,IF('1-SETUP'!$Q116="MONTHLY",EDATE(EL67,'1-SETUP'!$V116),IF('1-SETUP'!$Q116="YEARLY",EDATE(EL67,12*'1-SETUP'!$V116),""))))</f>
        <v/>
      </c>
      <c r="EN67" s="10" t="str">
        <f>IF('1-SETUP'!$Q116="DAILY",EM67+'1-SETUP'!$V116,IF('1-SETUP'!$Q116="WEEKLY",EM67+'1-SETUP'!$V116*7,IF('1-SETUP'!$Q116="MONTHLY",EDATE(EM67,'1-SETUP'!$V116),IF('1-SETUP'!$Q116="YEARLY",EDATE(EM67,12*'1-SETUP'!$V116),""))))</f>
        <v/>
      </c>
      <c r="EO67" s="10" t="str">
        <f>IF('1-SETUP'!$Q116="DAILY",EN67+'1-SETUP'!$V116,IF('1-SETUP'!$Q116="WEEKLY",EN67+'1-SETUP'!$V116*7,IF('1-SETUP'!$Q116="MONTHLY",EDATE(EN67,'1-SETUP'!$V116),IF('1-SETUP'!$Q116="YEARLY",EDATE(EN67,12*'1-SETUP'!$V116),""))))</f>
        <v/>
      </c>
      <c r="EP67" s="10" t="str">
        <f>IF('1-SETUP'!$Q116="DAILY",EO67+'1-SETUP'!$V116,IF('1-SETUP'!$Q116="WEEKLY",EO67+'1-SETUP'!$V116*7,IF('1-SETUP'!$Q116="MONTHLY",EDATE(EO67,'1-SETUP'!$V116),IF('1-SETUP'!$Q116="YEARLY",EDATE(EO67,12*'1-SETUP'!$V116),""))))</f>
        <v/>
      </c>
      <c r="EQ67" s="10" t="str">
        <f>IF('1-SETUP'!$Q116="DAILY",EP67+'1-SETUP'!$V116,IF('1-SETUP'!$Q116="WEEKLY",EP67+'1-SETUP'!$V116*7,IF('1-SETUP'!$Q116="MONTHLY",EDATE(EP67,'1-SETUP'!$V116),IF('1-SETUP'!$Q116="YEARLY",EDATE(EP67,12*'1-SETUP'!$V116),""))))</f>
        <v/>
      </c>
      <c r="ER67" s="10" t="str">
        <f>IF('1-SETUP'!$Q116="DAILY",EQ67+'1-SETUP'!$V116,IF('1-SETUP'!$Q116="WEEKLY",EQ67+'1-SETUP'!$V116*7,IF('1-SETUP'!$Q116="MONTHLY",EDATE(EQ67,'1-SETUP'!$V116),IF('1-SETUP'!$Q116="YEARLY",EDATE(EQ67,12*'1-SETUP'!$V116),""))))</f>
        <v/>
      </c>
      <c r="ES67" s="10" t="str">
        <f>IF('1-SETUP'!$Q116="DAILY",ER67+'1-SETUP'!$V116,IF('1-SETUP'!$Q116="WEEKLY",ER67+'1-SETUP'!$V116*7,IF('1-SETUP'!$Q116="MONTHLY",EDATE(ER67,'1-SETUP'!$V116),IF('1-SETUP'!$Q116="YEARLY",EDATE(ER67,12*'1-SETUP'!$V116),""))))</f>
        <v/>
      </c>
      <c r="ET67" s="10" t="str">
        <f>IF('1-SETUP'!$Q116="DAILY",ES67+'1-SETUP'!$V116,IF('1-SETUP'!$Q116="WEEKLY",ES67+'1-SETUP'!$V116*7,IF('1-SETUP'!$Q116="MONTHLY",EDATE(ES67,'1-SETUP'!$V116),IF('1-SETUP'!$Q116="YEARLY",EDATE(ES67,12*'1-SETUP'!$V116),""))))</f>
        <v/>
      </c>
      <c r="EU67" s="10" t="str">
        <f>IF('1-SETUP'!$Q116="DAILY",ET67+'1-SETUP'!$V116,IF('1-SETUP'!$Q116="WEEKLY",ET67+'1-SETUP'!$V116*7,IF('1-SETUP'!$Q116="MONTHLY",EDATE(ET67,'1-SETUP'!$V116),IF('1-SETUP'!$Q116="YEARLY",EDATE(ET67,12*'1-SETUP'!$V116),""))))</f>
        <v/>
      </c>
      <c r="EV67" s="10" t="str">
        <f>IF('1-SETUP'!$Q116="DAILY",EU67+'1-SETUP'!$V116,IF('1-SETUP'!$Q116="WEEKLY",EU67+'1-SETUP'!$V116*7,IF('1-SETUP'!$Q116="MONTHLY",EDATE(EU67,'1-SETUP'!$V116),IF('1-SETUP'!$Q116="YEARLY",EDATE(EU67,12*'1-SETUP'!$V116),""))))</f>
        <v/>
      </c>
      <c r="EW67" s="10" t="str">
        <f>IF('1-SETUP'!$Q116="DAILY",EV67+'1-SETUP'!$V116,IF('1-SETUP'!$Q116="WEEKLY",EV67+'1-SETUP'!$V116*7,IF('1-SETUP'!$Q116="MONTHLY",EDATE(EV67,'1-SETUP'!$V116),IF('1-SETUP'!$Q116="YEARLY",EDATE(EV67,12*'1-SETUP'!$V116),""))))</f>
        <v/>
      </c>
      <c r="EX67" s="10" t="str">
        <f>IF('1-SETUP'!$Q116="DAILY",EW67+'1-SETUP'!$V116,IF('1-SETUP'!$Q116="WEEKLY",EW67+'1-SETUP'!$V116*7,IF('1-SETUP'!$Q116="MONTHLY",EDATE(EW67,'1-SETUP'!$V116),IF('1-SETUP'!$Q116="YEARLY",EDATE(EW67,12*'1-SETUP'!$V116),""))))</f>
        <v/>
      </c>
      <c r="EY67" s="10" t="str">
        <f>IF('1-SETUP'!$Q116="DAILY",EX67+'1-SETUP'!$V116,IF('1-SETUP'!$Q116="WEEKLY",EX67+'1-SETUP'!$V116*7,IF('1-SETUP'!$Q116="MONTHLY",EDATE(EX67,'1-SETUP'!$V116),IF('1-SETUP'!$Q116="YEARLY",EDATE(EX67,12*'1-SETUP'!$V116),""))))</f>
        <v/>
      </c>
      <c r="EZ67" s="10" t="str">
        <f>IF('1-SETUP'!$Q116="DAILY",EY67+'1-SETUP'!$V116,IF('1-SETUP'!$Q116="WEEKLY",EY67+'1-SETUP'!$V116*7,IF('1-SETUP'!$Q116="MONTHLY",EDATE(EY67,'1-SETUP'!$V116),IF('1-SETUP'!$Q116="YEARLY",EDATE(EY67,12*'1-SETUP'!$V116),""))))</f>
        <v/>
      </c>
      <c r="FA67" s="10" t="str">
        <f>IF('1-SETUP'!$Q116="DAILY",EZ67+'1-SETUP'!$V116,IF('1-SETUP'!$Q116="WEEKLY",EZ67+'1-SETUP'!$V116*7,IF('1-SETUP'!$Q116="MONTHLY",EDATE(EZ67,'1-SETUP'!$V116),IF('1-SETUP'!$Q116="YEARLY",EDATE(EZ67,12*'1-SETUP'!$V116),""))))</f>
        <v/>
      </c>
      <c r="FB67" s="10" t="str">
        <f>IF('1-SETUP'!$Q116="DAILY",FA67+'1-SETUP'!$V116,IF('1-SETUP'!$Q116="WEEKLY",FA67+'1-SETUP'!$V116*7,IF('1-SETUP'!$Q116="MONTHLY",EDATE(FA67,'1-SETUP'!$V116),IF('1-SETUP'!$Q116="YEARLY",EDATE(FA67,12*'1-SETUP'!$V116),""))))</f>
        <v/>
      </c>
      <c r="FC67" s="10" t="str">
        <f>IF('1-SETUP'!$Q116="DAILY",FB67+'1-SETUP'!$V116,IF('1-SETUP'!$Q116="WEEKLY",FB67+'1-SETUP'!$V116*7,IF('1-SETUP'!$Q116="MONTHLY",EDATE(FB67,'1-SETUP'!$V116),IF('1-SETUP'!$Q116="YEARLY",EDATE(FB67,12*'1-SETUP'!$V116),""))))</f>
        <v/>
      </c>
      <c r="FD67" s="10" t="str">
        <f>IF('1-SETUP'!$Q116="DAILY",FC67+'1-SETUP'!$V116,IF('1-SETUP'!$Q116="WEEKLY",FC67+'1-SETUP'!$V116*7,IF('1-SETUP'!$Q116="MONTHLY",EDATE(FC67,'1-SETUP'!$V116),IF('1-SETUP'!$Q116="YEARLY",EDATE(FC67,12*'1-SETUP'!$V116),""))))</f>
        <v/>
      </c>
      <c r="FE67" s="10" t="str">
        <f>IF('1-SETUP'!$Q116="DAILY",FD67+'1-SETUP'!$V116,IF('1-SETUP'!$Q116="WEEKLY",FD67+'1-SETUP'!$V116*7,IF('1-SETUP'!$Q116="MONTHLY",EDATE(FD67,'1-SETUP'!$V116),IF('1-SETUP'!$Q116="YEARLY",EDATE(FD67,12*'1-SETUP'!$V116),""))))</f>
        <v/>
      </c>
      <c r="FF67" s="10" t="str">
        <f>IF('1-SETUP'!$Q116="DAILY",FE67+'1-SETUP'!$V116,IF('1-SETUP'!$Q116="WEEKLY",FE67+'1-SETUP'!$V116*7,IF('1-SETUP'!$Q116="MONTHLY",EDATE(FE67,'1-SETUP'!$V116),IF('1-SETUP'!$Q116="YEARLY",EDATE(FE67,12*'1-SETUP'!$V116),""))))</f>
        <v/>
      </c>
      <c r="FG67" s="10" t="str">
        <f>IF('1-SETUP'!$Q116="DAILY",FF67+'1-SETUP'!$V116,IF('1-SETUP'!$Q116="WEEKLY",FF67+'1-SETUP'!$V116*7,IF('1-SETUP'!$Q116="MONTHLY",EDATE(FF67,'1-SETUP'!$V116),IF('1-SETUP'!$Q116="YEARLY",EDATE(FF67,12*'1-SETUP'!$V116),""))))</f>
        <v/>
      </c>
      <c r="FH67" s="10" t="str">
        <f>IF('1-SETUP'!$Q116="DAILY",FG67+'1-SETUP'!$V116,IF('1-SETUP'!$Q116="WEEKLY",FG67+'1-SETUP'!$V116*7,IF('1-SETUP'!$Q116="MONTHLY",EDATE(FG67,'1-SETUP'!$V116),IF('1-SETUP'!$Q116="YEARLY",EDATE(FG67,12*'1-SETUP'!$V116),""))))</f>
        <v/>
      </c>
      <c r="FI67" s="10" t="str">
        <f>IF('1-SETUP'!$Q116="DAILY",FH67+'1-SETUP'!$V116,IF('1-SETUP'!$Q116="WEEKLY",FH67+'1-SETUP'!$V116*7,IF('1-SETUP'!$Q116="MONTHLY",EDATE(FH67,'1-SETUP'!$V116),IF('1-SETUP'!$Q116="YEARLY",EDATE(FH67,12*'1-SETUP'!$V116),""))))</f>
        <v/>
      </c>
      <c r="FJ67" s="10" t="str">
        <f>IF('1-SETUP'!$Q116="DAILY",FI67+'1-SETUP'!$V116,IF('1-SETUP'!$Q116="WEEKLY",FI67+'1-SETUP'!$V116*7,IF('1-SETUP'!$Q116="MONTHLY",EDATE(FI67,'1-SETUP'!$V116),IF('1-SETUP'!$Q116="YEARLY",EDATE(FI67,12*'1-SETUP'!$V116),""))))</f>
        <v/>
      </c>
      <c r="FK67" s="10" t="str">
        <f>IF('1-SETUP'!$Q116="DAILY",FJ67+'1-SETUP'!$V116,IF('1-SETUP'!$Q116="WEEKLY",FJ67+'1-SETUP'!$V116*7,IF('1-SETUP'!$Q116="MONTHLY",EDATE(FJ67,'1-SETUP'!$V116),IF('1-SETUP'!$Q116="YEARLY",EDATE(FJ67,12*'1-SETUP'!$V116),""))))</f>
        <v/>
      </c>
      <c r="FL67" s="10" t="str">
        <f>IF('1-SETUP'!$Q116="DAILY",FK67+'1-SETUP'!$V116,IF('1-SETUP'!$Q116="WEEKLY",FK67+'1-SETUP'!$V116*7,IF('1-SETUP'!$Q116="MONTHLY",EDATE(FK67,'1-SETUP'!$V116),IF('1-SETUP'!$Q116="YEARLY",EDATE(FK67,12*'1-SETUP'!$V116),""))))</f>
        <v/>
      </c>
      <c r="FM67" s="10" t="str">
        <f>IF('1-SETUP'!$Q116="DAILY",FL67+'1-SETUP'!$V116,IF('1-SETUP'!$Q116="WEEKLY",FL67+'1-SETUP'!$V116*7,IF('1-SETUP'!$Q116="MONTHLY",EDATE(FL67,'1-SETUP'!$V116),IF('1-SETUP'!$Q116="YEARLY",EDATE(FL67,12*'1-SETUP'!$V116),""))))</f>
        <v/>
      </c>
      <c r="FN67" s="10" t="str">
        <f>IF('1-SETUP'!$Q116="DAILY",FM67+'1-SETUP'!$V116,IF('1-SETUP'!$Q116="WEEKLY",FM67+'1-SETUP'!$V116*7,IF('1-SETUP'!$Q116="MONTHLY",EDATE(FM67,'1-SETUP'!$V116),IF('1-SETUP'!$Q116="YEARLY",EDATE(FM67,12*'1-SETUP'!$V116),""))))</f>
        <v/>
      </c>
      <c r="FO67" s="10" t="str">
        <f>IF('1-SETUP'!$Q116="DAILY",FN67+'1-SETUP'!$V116,IF('1-SETUP'!$Q116="WEEKLY",FN67+'1-SETUP'!$V116*7,IF('1-SETUP'!$Q116="MONTHLY",EDATE(FN67,'1-SETUP'!$V116),IF('1-SETUP'!$Q116="YEARLY",EDATE(FN67,12*'1-SETUP'!$V116),""))))</f>
        <v/>
      </c>
      <c r="FP67" s="10" t="str">
        <f>IF('1-SETUP'!$Q116="DAILY",FO67+'1-SETUP'!$V116,IF('1-SETUP'!$Q116="WEEKLY",FO67+'1-SETUP'!$V116*7,IF('1-SETUP'!$Q116="MONTHLY",EDATE(FO67,'1-SETUP'!$V116),IF('1-SETUP'!$Q116="YEARLY",EDATE(FO67,12*'1-SETUP'!$V116),""))))</f>
        <v/>
      </c>
      <c r="FQ67" s="10" t="str">
        <f>IF('1-SETUP'!$Q116="DAILY",FP67+'1-SETUP'!$V116,IF('1-SETUP'!$Q116="WEEKLY",FP67+'1-SETUP'!$V116*7,IF('1-SETUP'!$Q116="MONTHLY",EDATE(FP67,'1-SETUP'!$V116),IF('1-SETUP'!$Q116="YEARLY",EDATE(FP67,12*'1-SETUP'!$V116),""))))</f>
        <v/>
      </c>
      <c r="FR67" s="10" t="str">
        <f>IF('1-SETUP'!$Q116="DAILY",FQ67+'1-SETUP'!$V116,IF('1-SETUP'!$Q116="WEEKLY",FQ67+'1-SETUP'!$V116*7,IF('1-SETUP'!$Q116="MONTHLY",EDATE(FQ67,'1-SETUP'!$V116),IF('1-SETUP'!$Q116="YEARLY",EDATE(FQ67,12*'1-SETUP'!$V116),""))))</f>
        <v/>
      </c>
      <c r="FS67" s="10" t="str">
        <f>IF('1-SETUP'!$Q116="DAILY",FR67+'1-SETUP'!$V116,IF('1-SETUP'!$Q116="WEEKLY",FR67+'1-SETUP'!$V116*7,IF('1-SETUP'!$Q116="MONTHLY",EDATE(FR67,'1-SETUP'!$V116),IF('1-SETUP'!$Q116="YEARLY",EDATE(FR67,12*'1-SETUP'!$V116),""))))</f>
        <v/>
      </c>
      <c r="FT67" s="10" t="str">
        <f>IF('1-SETUP'!$Q116="DAILY",FS67+'1-SETUP'!$V116,IF('1-SETUP'!$Q116="WEEKLY",FS67+'1-SETUP'!$V116*7,IF('1-SETUP'!$Q116="MONTHLY",EDATE(FS67,'1-SETUP'!$V116),IF('1-SETUP'!$Q116="YEARLY",EDATE(FS67,12*'1-SETUP'!$V116),""))))</f>
        <v/>
      </c>
      <c r="FU67" s="10" t="str">
        <f>IF('1-SETUP'!$Q116="DAILY",FT67+'1-SETUP'!$V116,IF('1-SETUP'!$Q116="WEEKLY",FT67+'1-SETUP'!$V116*7,IF('1-SETUP'!$Q116="MONTHLY",EDATE(FT67,'1-SETUP'!$V116),IF('1-SETUP'!$Q116="YEARLY",EDATE(FT67,12*'1-SETUP'!$V116),""))))</f>
        <v/>
      </c>
      <c r="FV67" s="10" t="str">
        <f>IF('1-SETUP'!$Q116="DAILY",FU67+'1-SETUP'!$V116,IF('1-SETUP'!$Q116="WEEKLY",FU67+'1-SETUP'!$V116*7,IF('1-SETUP'!$Q116="MONTHLY",EDATE(FU67,'1-SETUP'!$V116),IF('1-SETUP'!$Q116="YEARLY",EDATE(FU67,12*'1-SETUP'!$V116),""))))</f>
        <v/>
      </c>
      <c r="FW67" s="10" t="str">
        <f>IF('1-SETUP'!$Q116="DAILY",FV67+'1-SETUP'!$V116,IF('1-SETUP'!$Q116="WEEKLY",FV67+'1-SETUP'!$V116*7,IF('1-SETUP'!$Q116="MONTHLY",EDATE(FV67,'1-SETUP'!$V116),IF('1-SETUP'!$Q116="YEARLY",EDATE(FV67,12*'1-SETUP'!$V116),""))))</f>
        <v/>
      </c>
      <c r="FX67" s="10" t="str">
        <f>IF('1-SETUP'!$Q116="DAILY",FW67+'1-SETUP'!$V116,IF('1-SETUP'!$Q116="WEEKLY",FW67+'1-SETUP'!$V116*7,IF('1-SETUP'!$Q116="MONTHLY",EDATE(FW67,'1-SETUP'!$V116),IF('1-SETUP'!$Q116="YEARLY",EDATE(FW67,12*'1-SETUP'!$V116),""))))</f>
        <v/>
      </c>
      <c r="FY67" s="10" t="str">
        <f>IF('1-SETUP'!$Q116="DAILY",FX67+'1-SETUP'!$V116,IF('1-SETUP'!$Q116="WEEKLY",FX67+'1-SETUP'!$V116*7,IF('1-SETUP'!$Q116="MONTHLY",EDATE(FX67,'1-SETUP'!$V116),IF('1-SETUP'!$Q116="YEARLY",EDATE(FX67,12*'1-SETUP'!$V116),""))))</f>
        <v/>
      </c>
      <c r="FZ67" s="10" t="str">
        <f>IF('1-SETUP'!$Q116="DAILY",FY67+'1-SETUP'!$V116,IF('1-SETUP'!$Q116="WEEKLY",FY67+'1-SETUP'!$V116*7,IF('1-SETUP'!$Q116="MONTHLY",EDATE(FY67,'1-SETUP'!$V116),IF('1-SETUP'!$Q116="YEARLY",EDATE(FY67,12*'1-SETUP'!$V116),""))))</f>
        <v/>
      </c>
      <c r="GA67" s="10" t="str">
        <f>IF('1-SETUP'!$Q116="DAILY",FZ67+'1-SETUP'!$V116,IF('1-SETUP'!$Q116="WEEKLY",FZ67+'1-SETUP'!$V116*7,IF('1-SETUP'!$Q116="MONTHLY",EDATE(FZ67,'1-SETUP'!$V116),IF('1-SETUP'!$Q116="YEARLY",EDATE(FZ67,12*'1-SETUP'!$V116),""))))</f>
        <v/>
      </c>
      <c r="GB67" s="10" t="str">
        <f>IF('1-SETUP'!$Q116="DAILY",GA67+'1-SETUP'!$V116,IF('1-SETUP'!$Q116="WEEKLY",GA67+'1-SETUP'!$V116*7,IF('1-SETUP'!$Q116="MONTHLY",EDATE(GA67,'1-SETUP'!$V116),IF('1-SETUP'!$Q116="YEARLY",EDATE(GA67,12*'1-SETUP'!$V116),""))))</f>
        <v/>
      </c>
      <c r="GC67" s="10" t="str">
        <f>IF('1-SETUP'!$Q116="DAILY",GB67+'1-SETUP'!$V116,IF('1-SETUP'!$Q116="WEEKLY",GB67+'1-SETUP'!$V116*7,IF('1-SETUP'!$Q116="MONTHLY",EDATE(GB67,'1-SETUP'!$V116),IF('1-SETUP'!$Q116="YEARLY",EDATE(GB67,12*'1-SETUP'!$V116),""))))</f>
        <v/>
      </c>
      <c r="GD67" s="10" t="str">
        <f>IF('1-SETUP'!$Q116="DAILY",GC67+'1-SETUP'!$V116,IF('1-SETUP'!$Q116="WEEKLY",GC67+'1-SETUP'!$V116*7,IF('1-SETUP'!$Q116="MONTHLY",EDATE(GC67,'1-SETUP'!$V116),IF('1-SETUP'!$Q116="YEARLY",EDATE(GC67,12*'1-SETUP'!$V116),""))))</f>
        <v/>
      </c>
      <c r="GE67" s="10" t="str">
        <f>IF('1-SETUP'!$Q116="DAILY",GD67+'1-SETUP'!$V116,IF('1-SETUP'!$Q116="WEEKLY",GD67+'1-SETUP'!$V116*7,IF('1-SETUP'!$Q116="MONTHLY",EDATE(GD67,'1-SETUP'!$V116),IF('1-SETUP'!$Q116="YEARLY",EDATE(GD67,12*'1-SETUP'!$V116),""))))</f>
        <v/>
      </c>
      <c r="GF67" s="10" t="str">
        <f>IF('1-SETUP'!$Q116="DAILY",GE67+'1-SETUP'!$V116,IF('1-SETUP'!$Q116="WEEKLY",GE67+'1-SETUP'!$V116*7,IF('1-SETUP'!$Q116="MONTHLY",EDATE(GE67,'1-SETUP'!$V116),IF('1-SETUP'!$Q116="YEARLY",EDATE(GE67,12*'1-SETUP'!$V116),""))))</f>
        <v/>
      </c>
      <c r="GG67" s="10" t="str">
        <f>IF('1-SETUP'!$Q116="DAILY",GF67+'1-SETUP'!$V116,IF('1-SETUP'!$Q116="WEEKLY",GF67+'1-SETUP'!$V116*7,IF('1-SETUP'!$Q116="MONTHLY",EDATE(GF67,'1-SETUP'!$V116),IF('1-SETUP'!$Q116="YEARLY",EDATE(GF67,12*'1-SETUP'!$V116),""))))</f>
        <v/>
      </c>
      <c r="GH67" s="10" t="str">
        <f>IF('1-SETUP'!$Q116="DAILY",GG67+'1-SETUP'!$V116,IF('1-SETUP'!$Q116="WEEKLY",GG67+'1-SETUP'!$V116*7,IF('1-SETUP'!$Q116="MONTHLY",EDATE(GG67,'1-SETUP'!$V116),IF('1-SETUP'!$Q116="YEARLY",EDATE(GG67,12*'1-SETUP'!$V116),""))))</f>
        <v/>
      </c>
      <c r="GI67" s="10" t="str">
        <f>IF('1-SETUP'!$Q116="DAILY",GH67+'1-SETUP'!$V116,IF('1-SETUP'!$Q116="WEEKLY",GH67+'1-SETUP'!$V116*7,IF('1-SETUP'!$Q116="MONTHLY",EDATE(GH67,'1-SETUP'!$V116),IF('1-SETUP'!$Q116="YEARLY",EDATE(GH67,12*'1-SETUP'!$V116),""))))</f>
        <v/>
      </c>
      <c r="GJ67" s="10" t="str">
        <f>IF('1-SETUP'!$Q116="DAILY",GI67+'1-SETUP'!$V116,IF('1-SETUP'!$Q116="WEEKLY",GI67+'1-SETUP'!$V116*7,IF('1-SETUP'!$Q116="MONTHLY",EDATE(GI67,'1-SETUP'!$V116),IF('1-SETUP'!$Q116="YEARLY",EDATE(GI67,12*'1-SETUP'!$V116),""))))</f>
        <v/>
      </c>
      <c r="GK67" s="10" t="str">
        <f>IF('1-SETUP'!$Q116="DAILY",GJ67+'1-SETUP'!$V116,IF('1-SETUP'!$Q116="WEEKLY",GJ67+'1-SETUP'!$V116*7,IF('1-SETUP'!$Q116="MONTHLY",EDATE(GJ67,'1-SETUP'!$V116),IF('1-SETUP'!$Q116="YEARLY",EDATE(GJ67,12*'1-SETUP'!$V116),""))))</f>
        <v/>
      </c>
      <c r="GL67" s="10" t="str">
        <f>IF('1-SETUP'!$Q116="DAILY",GK67+'1-SETUP'!$V116,IF('1-SETUP'!$Q116="WEEKLY",GK67+'1-SETUP'!$V116*7,IF('1-SETUP'!$Q116="MONTHLY",EDATE(GK67,'1-SETUP'!$V116),IF('1-SETUP'!$Q116="YEARLY",EDATE(GK67,12*'1-SETUP'!$V116),""))))</f>
        <v/>
      </c>
      <c r="GM67" s="10" t="str">
        <f>IF('1-SETUP'!$Q116="DAILY",GL67+'1-SETUP'!$V116,IF('1-SETUP'!$Q116="WEEKLY",GL67+'1-SETUP'!$V116*7,IF('1-SETUP'!$Q116="MONTHLY",EDATE(GL67,'1-SETUP'!$V116),IF('1-SETUP'!$Q116="YEARLY",EDATE(GL67,12*'1-SETUP'!$V116),""))))</f>
        <v/>
      </c>
      <c r="GN67" s="10" t="str">
        <f>IF('1-SETUP'!$Q116="DAILY",GM67+'1-SETUP'!$V116,IF('1-SETUP'!$Q116="WEEKLY",GM67+'1-SETUP'!$V116*7,IF('1-SETUP'!$Q116="MONTHLY",EDATE(GM67,'1-SETUP'!$V116),IF('1-SETUP'!$Q116="YEARLY",EDATE(GM67,12*'1-SETUP'!$V116),""))))</f>
        <v/>
      </c>
      <c r="GO67" s="10" t="str">
        <f>IF('1-SETUP'!$Q116="DAILY",GN67+'1-SETUP'!$V116,IF('1-SETUP'!$Q116="WEEKLY",GN67+'1-SETUP'!$V116*7,IF('1-SETUP'!$Q116="MONTHLY",EDATE(GN67,'1-SETUP'!$V116),IF('1-SETUP'!$Q116="YEARLY",EDATE(GN67,12*'1-SETUP'!$V116),""))))</f>
        <v/>
      </c>
      <c r="GP67" s="10" t="str">
        <f>IF('1-SETUP'!$Q116="DAILY",GO67+'1-SETUP'!$V116,IF('1-SETUP'!$Q116="WEEKLY",GO67+'1-SETUP'!$V116*7,IF('1-SETUP'!$Q116="MONTHLY",EDATE(GO67,'1-SETUP'!$V116),IF('1-SETUP'!$Q116="YEARLY",EDATE(GO67,12*'1-SETUP'!$V116),""))))</f>
        <v/>
      </c>
      <c r="GQ67" s="10" t="str">
        <f>IF('1-SETUP'!$Q116="DAILY",GP67+'1-SETUP'!$V116,IF('1-SETUP'!$Q116="WEEKLY",GP67+'1-SETUP'!$V116*7,IF('1-SETUP'!$Q116="MONTHLY",EDATE(GP67,'1-SETUP'!$V116),IF('1-SETUP'!$Q116="YEARLY",EDATE(GP67,12*'1-SETUP'!$V116),""))))</f>
        <v/>
      </c>
      <c r="GR67" s="10" t="str">
        <f>IF('1-SETUP'!$Q116="DAILY",GQ67+'1-SETUP'!$V116,IF('1-SETUP'!$Q116="WEEKLY",GQ67+'1-SETUP'!$V116*7,IF('1-SETUP'!$Q116="MONTHLY",EDATE(GQ67,'1-SETUP'!$V116),IF('1-SETUP'!$Q116="YEARLY",EDATE(GQ67,12*'1-SETUP'!$V116),""))))</f>
        <v/>
      </c>
      <c r="GS67" s="10" t="str">
        <f>IF('1-SETUP'!$Q116="DAILY",GR67+'1-SETUP'!$V116,IF('1-SETUP'!$Q116="WEEKLY",GR67+'1-SETUP'!$V116*7,IF('1-SETUP'!$Q116="MONTHLY",EDATE(GR67,'1-SETUP'!$V116),IF('1-SETUP'!$Q116="YEARLY",EDATE(GR67,12*'1-SETUP'!$V116),""))))</f>
        <v/>
      </c>
      <c r="GT67" s="10" t="str">
        <f>IF('1-SETUP'!$Q116="DAILY",GS67+'1-SETUP'!$V116,IF('1-SETUP'!$Q116="WEEKLY",GS67+'1-SETUP'!$V116*7,IF('1-SETUP'!$Q116="MONTHLY",EDATE(GS67,'1-SETUP'!$V116),IF('1-SETUP'!$Q116="YEARLY",EDATE(GS67,12*'1-SETUP'!$V116),""))))</f>
        <v/>
      </c>
      <c r="GU67" s="10" t="str">
        <f>IF('1-SETUP'!$Q116="DAILY",GT67+'1-SETUP'!$V116,IF('1-SETUP'!$Q116="WEEKLY",GT67+'1-SETUP'!$V116*7,IF('1-SETUP'!$Q116="MONTHLY",EDATE(GT67,'1-SETUP'!$V116),IF('1-SETUP'!$Q116="YEARLY",EDATE(GT67,12*'1-SETUP'!$V116),""))))</f>
        <v/>
      </c>
      <c r="GV67" s="10" t="str">
        <f>IF('1-SETUP'!$Q116="DAILY",GU67+'1-SETUP'!$V116,IF('1-SETUP'!$Q116="WEEKLY",GU67+'1-SETUP'!$V116*7,IF('1-SETUP'!$Q116="MONTHLY",EDATE(GU67,'1-SETUP'!$V116),IF('1-SETUP'!$Q116="YEARLY",EDATE(GU67,12*'1-SETUP'!$V116),""))))</f>
        <v/>
      </c>
      <c r="GW67" s="10" t="str">
        <f>IF('1-SETUP'!$Q116="DAILY",GV67+'1-SETUP'!$V116,IF('1-SETUP'!$Q116="WEEKLY",GV67+'1-SETUP'!$V116*7,IF('1-SETUP'!$Q116="MONTHLY",EDATE(GV67,'1-SETUP'!$V116),IF('1-SETUP'!$Q116="YEARLY",EDATE(GV67,12*'1-SETUP'!$V116),""))))</f>
        <v/>
      </c>
      <c r="GX67" s="10" t="str">
        <f>IF('1-SETUP'!$Q116="DAILY",GW67+'1-SETUP'!$V116,IF('1-SETUP'!$Q116="WEEKLY",GW67+'1-SETUP'!$V116*7,IF('1-SETUP'!$Q116="MONTHLY",EDATE(GW67,'1-SETUP'!$V116),IF('1-SETUP'!$Q116="YEARLY",EDATE(GW67,12*'1-SETUP'!$V116),""))))</f>
        <v/>
      </c>
      <c r="GY67" s="10" t="str">
        <f>IF('1-SETUP'!$Q116="DAILY",GX67+'1-SETUP'!$V116,IF('1-SETUP'!$Q116="WEEKLY",GX67+'1-SETUP'!$V116*7,IF('1-SETUP'!$Q116="MONTHLY",EDATE(GX67,'1-SETUP'!$V116),IF('1-SETUP'!$Q116="YEARLY",EDATE(GX67,12*'1-SETUP'!$V116),""))))</f>
        <v/>
      </c>
      <c r="GZ67" s="10" t="str">
        <f>IF('1-SETUP'!$Q116="DAILY",GY67+'1-SETUP'!$V116,IF('1-SETUP'!$Q116="WEEKLY",GY67+'1-SETUP'!$V116*7,IF('1-SETUP'!$Q116="MONTHLY",EDATE(GY67,'1-SETUP'!$V116),IF('1-SETUP'!$Q116="YEARLY",EDATE(GY67,12*'1-SETUP'!$V116),""))))</f>
        <v/>
      </c>
      <c r="HA67" s="10" t="str">
        <f>IF('1-SETUP'!$Q116="DAILY",GZ67+'1-SETUP'!$V116,IF('1-SETUP'!$Q116="WEEKLY",GZ67+'1-SETUP'!$V116*7,IF('1-SETUP'!$Q116="MONTHLY",EDATE(GZ67,'1-SETUP'!$V116),IF('1-SETUP'!$Q116="YEARLY",EDATE(GZ67,12*'1-SETUP'!$V116),""))))</f>
        <v/>
      </c>
      <c r="HB67" s="10" t="str">
        <f>IF('1-SETUP'!$Q116="DAILY",HA67+'1-SETUP'!$V116,IF('1-SETUP'!$Q116="WEEKLY",HA67+'1-SETUP'!$V116*7,IF('1-SETUP'!$Q116="MONTHLY",EDATE(HA67,'1-SETUP'!$V116),IF('1-SETUP'!$Q116="YEARLY",EDATE(HA67,12*'1-SETUP'!$V116),""))))</f>
        <v/>
      </c>
      <c r="HC67" s="10" t="str">
        <f>IF('1-SETUP'!$Q116="DAILY",HB67+'1-SETUP'!$V116,IF('1-SETUP'!$Q116="WEEKLY",HB67+'1-SETUP'!$V116*7,IF('1-SETUP'!$Q116="MONTHLY",EDATE(HB67,'1-SETUP'!$V116),IF('1-SETUP'!$Q116="YEARLY",EDATE(HB67,12*'1-SETUP'!$V116),""))))</f>
        <v/>
      </c>
      <c r="HD67" s="10" t="str">
        <f>IF('1-SETUP'!$Q116="DAILY",HC67+'1-SETUP'!$V116,IF('1-SETUP'!$Q116="WEEKLY",HC67+'1-SETUP'!$V116*7,IF('1-SETUP'!$Q116="MONTHLY",EDATE(HC67,'1-SETUP'!$V116),IF('1-SETUP'!$Q116="YEARLY",EDATE(HC67,12*'1-SETUP'!$V116),""))))</f>
        <v/>
      </c>
      <c r="HE67" s="10" t="str">
        <f>IF('1-SETUP'!$Q116="DAILY",HD67+'1-SETUP'!$V116,IF('1-SETUP'!$Q116="WEEKLY",HD67+'1-SETUP'!$V116*7,IF('1-SETUP'!$Q116="MONTHLY",EDATE(HD67,'1-SETUP'!$V116),IF('1-SETUP'!$Q116="YEARLY",EDATE(HD67,12*'1-SETUP'!$V116),""))))</f>
        <v/>
      </c>
      <c r="HF67" s="10" t="str">
        <f>IF('1-SETUP'!$Q116="DAILY",HE67+'1-SETUP'!$V116,IF('1-SETUP'!$Q116="WEEKLY",HE67+'1-SETUP'!$V116*7,IF('1-SETUP'!$Q116="MONTHLY",EDATE(HE67,'1-SETUP'!$V116),IF('1-SETUP'!$Q116="YEARLY",EDATE(HE67,12*'1-SETUP'!$V116),""))))</f>
        <v/>
      </c>
      <c r="HG67" s="10" t="str">
        <f>IF('1-SETUP'!$Q116="DAILY",HF67+'1-SETUP'!$V116,IF('1-SETUP'!$Q116="WEEKLY",HF67+'1-SETUP'!$V116*7,IF('1-SETUP'!$Q116="MONTHLY",EDATE(HF67,'1-SETUP'!$V116),IF('1-SETUP'!$Q116="YEARLY",EDATE(HF67,12*'1-SETUP'!$V116),""))))</f>
        <v/>
      </c>
      <c r="HH67" s="10" t="str">
        <f>IF('1-SETUP'!$Q116="DAILY",HG67+'1-SETUP'!$V116,IF('1-SETUP'!$Q116="WEEKLY",HG67+'1-SETUP'!$V116*7,IF('1-SETUP'!$Q116="MONTHLY",EDATE(HG67,'1-SETUP'!$V116),IF('1-SETUP'!$Q116="YEARLY",EDATE(HG67,12*'1-SETUP'!$V116),""))))</f>
        <v/>
      </c>
      <c r="HI67" s="10" t="str">
        <f>IF('1-SETUP'!$Q116="DAILY",HH67+'1-SETUP'!$V116,IF('1-SETUP'!$Q116="WEEKLY",HH67+'1-SETUP'!$V116*7,IF('1-SETUP'!$Q116="MONTHLY",EDATE(HH67,'1-SETUP'!$V116),IF('1-SETUP'!$Q116="YEARLY",EDATE(HH67,12*'1-SETUP'!$V116),""))))</f>
        <v/>
      </c>
      <c r="HJ67" s="10" t="str">
        <f>IF('1-SETUP'!$Q116="DAILY",HI67+'1-SETUP'!$V116,IF('1-SETUP'!$Q116="WEEKLY",HI67+'1-SETUP'!$V116*7,IF('1-SETUP'!$Q116="MONTHLY",EDATE(HI67,'1-SETUP'!$V116),IF('1-SETUP'!$Q116="YEARLY",EDATE(HI67,12*'1-SETUP'!$V116),""))))</f>
        <v/>
      </c>
      <c r="HK67" s="10" t="str">
        <f>IF('1-SETUP'!$Q116="DAILY",HJ67+'1-SETUP'!$V116,IF('1-SETUP'!$Q116="WEEKLY",HJ67+'1-SETUP'!$V116*7,IF('1-SETUP'!$Q116="MONTHLY",EDATE(HJ67,'1-SETUP'!$V116),IF('1-SETUP'!$Q116="YEARLY",EDATE(HJ67,12*'1-SETUP'!$V116),""))))</f>
        <v/>
      </c>
      <c r="HL67" s="10" t="str">
        <f>IF('1-SETUP'!$Q116="DAILY",HK67+'1-SETUP'!$V116,IF('1-SETUP'!$Q116="WEEKLY",HK67+'1-SETUP'!$V116*7,IF('1-SETUP'!$Q116="MONTHLY",EDATE(HK67,'1-SETUP'!$V116),IF('1-SETUP'!$Q116="YEARLY",EDATE(HK67,12*'1-SETUP'!$V116),""))))</f>
        <v/>
      </c>
      <c r="HM67" s="10" t="str">
        <f>IF('1-SETUP'!$Q116="DAILY",HL67+'1-SETUP'!$V116,IF('1-SETUP'!$Q116="WEEKLY",HL67+'1-SETUP'!$V116*7,IF('1-SETUP'!$Q116="MONTHLY",EDATE(HL67,'1-SETUP'!$V116),IF('1-SETUP'!$Q116="YEARLY",EDATE(HL67,12*'1-SETUP'!$V116),""))))</f>
        <v/>
      </c>
      <c r="HN67" s="10" t="str">
        <f>IF('1-SETUP'!$Q116="DAILY",HM67+'1-SETUP'!$V116,IF('1-SETUP'!$Q116="WEEKLY",HM67+'1-SETUP'!$V116*7,IF('1-SETUP'!$Q116="MONTHLY",EDATE(HM67,'1-SETUP'!$V116),IF('1-SETUP'!$Q116="YEARLY",EDATE(HM67,12*'1-SETUP'!$V116),""))))</f>
        <v/>
      </c>
      <c r="HO67" s="10" t="str">
        <f>IF('1-SETUP'!$Q116="DAILY",HN67+'1-SETUP'!$V116,IF('1-SETUP'!$Q116="WEEKLY",HN67+'1-SETUP'!$V116*7,IF('1-SETUP'!$Q116="MONTHLY",EDATE(HN67,'1-SETUP'!$V116),IF('1-SETUP'!$Q116="YEARLY",EDATE(HN67,12*'1-SETUP'!$V116),""))))</f>
        <v/>
      </c>
      <c r="HP67" s="10" t="str">
        <f>IF('1-SETUP'!$Q116="DAILY",HO67+'1-SETUP'!$V116,IF('1-SETUP'!$Q116="WEEKLY",HO67+'1-SETUP'!$V116*7,IF('1-SETUP'!$Q116="MONTHLY",EDATE(HO67,'1-SETUP'!$V116),IF('1-SETUP'!$Q116="YEARLY",EDATE(HO67,12*'1-SETUP'!$V116),""))))</f>
        <v/>
      </c>
      <c r="HQ67" s="10" t="str">
        <f>IF('1-SETUP'!$Q116="DAILY",HP67+'1-SETUP'!$V116,IF('1-SETUP'!$Q116="WEEKLY",HP67+'1-SETUP'!$V116*7,IF('1-SETUP'!$Q116="MONTHLY",EDATE(HP67,'1-SETUP'!$V116),IF('1-SETUP'!$Q116="YEARLY",EDATE(HP67,12*'1-SETUP'!$V116),""))))</f>
        <v/>
      </c>
      <c r="HR67" s="10" t="str">
        <f>IF('1-SETUP'!$Q116="DAILY",HQ67+'1-SETUP'!$V116,IF('1-SETUP'!$Q116="WEEKLY",HQ67+'1-SETUP'!$V116*7,IF('1-SETUP'!$Q116="MONTHLY",EDATE(HQ67,'1-SETUP'!$V116),IF('1-SETUP'!$Q116="YEARLY",EDATE(HQ67,12*'1-SETUP'!$V116),""))))</f>
        <v/>
      </c>
      <c r="HS67" s="10" t="str">
        <f>IF('1-SETUP'!$Q116="DAILY",HR67+'1-SETUP'!$V116,IF('1-SETUP'!$Q116="WEEKLY",HR67+'1-SETUP'!$V116*7,IF('1-SETUP'!$Q116="MONTHLY",EDATE(HR67,'1-SETUP'!$V116),IF('1-SETUP'!$Q116="YEARLY",EDATE(HR67,12*'1-SETUP'!$V116),""))))</f>
        <v/>
      </c>
      <c r="HT67" s="10" t="str">
        <f>IF('1-SETUP'!$Q116="DAILY",HS67+'1-SETUP'!$V116,IF('1-SETUP'!$Q116="WEEKLY",HS67+'1-SETUP'!$V116*7,IF('1-SETUP'!$Q116="MONTHLY",EDATE(HS67,'1-SETUP'!$V116),IF('1-SETUP'!$Q116="YEARLY",EDATE(HS67,12*'1-SETUP'!$V116),""))))</f>
        <v/>
      </c>
      <c r="HU67" s="10" t="str">
        <f>IF('1-SETUP'!$Q116="DAILY",HT67+'1-SETUP'!$V116,IF('1-SETUP'!$Q116="WEEKLY",HT67+'1-SETUP'!$V116*7,IF('1-SETUP'!$Q116="MONTHLY",EDATE(HT67,'1-SETUP'!$V116),IF('1-SETUP'!$Q116="YEARLY",EDATE(HT67,12*'1-SETUP'!$V116),""))))</f>
        <v/>
      </c>
      <c r="HV67" s="10" t="str">
        <f>IF('1-SETUP'!$Q116="DAILY",HU67+'1-SETUP'!$V116,IF('1-SETUP'!$Q116="WEEKLY",HU67+'1-SETUP'!$V116*7,IF('1-SETUP'!$Q116="MONTHLY",EDATE(HU67,'1-SETUP'!$V116),IF('1-SETUP'!$Q116="YEARLY",EDATE(HU67,12*'1-SETUP'!$V116),""))))</f>
        <v/>
      </c>
      <c r="HW67" s="10" t="str">
        <f>IF('1-SETUP'!$Q116="DAILY",HV67+'1-SETUP'!$V116,IF('1-SETUP'!$Q116="WEEKLY",HV67+'1-SETUP'!$V116*7,IF('1-SETUP'!$Q116="MONTHLY",EDATE(HV67,'1-SETUP'!$V116),IF('1-SETUP'!$Q116="YEARLY",EDATE(HV67,12*'1-SETUP'!$V116),""))))</f>
        <v/>
      </c>
      <c r="HX67" s="10" t="str">
        <f>IF('1-SETUP'!$Q116="DAILY",HW67+'1-SETUP'!$V116,IF('1-SETUP'!$Q116="WEEKLY",HW67+'1-SETUP'!$V116*7,IF('1-SETUP'!$Q116="MONTHLY",EDATE(HW67,'1-SETUP'!$V116),IF('1-SETUP'!$Q116="YEARLY",EDATE(HW67,12*'1-SETUP'!$V116),""))))</f>
        <v/>
      </c>
      <c r="HY67" s="10" t="str">
        <f>IF('1-SETUP'!$Q116="DAILY",HX67+'1-SETUP'!$V116,IF('1-SETUP'!$Q116="WEEKLY",HX67+'1-SETUP'!$V116*7,IF('1-SETUP'!$Q116="MONTHLY",EDATE(HX67,'1-SETUP'!$V116),IF('1-SETUP'!$Q116="YEARLY",EDATE(HX67,12*'1-SETUP'!$V116),""))))</f>
        <v/>
      </c>
      <c r="HZ67" s="10" t="str">
        <f>IF('1-SETUP'!$Q116="DAILY",HY67+'1-SETUP'!$V116,IF('1-SETUP'!$Q116="WEEKLY",HY67+'1-SETUP'!$V116*7,IF('1-SETUP'!$Q116="MONTHLY",EDATE(HY67,'1-SETUP'!$V116),IF('1-SETUP'!$Q116="YEARLY",EDATE(HY67,12*'1-SETUP'!$V116),""))))</f>
        <v/>
      </c>
      <c r="IA67" s="10" t="str">
        <f>IF('1-SETUP'!$Q116="DAILY",HZ67+'1-SETUP'!$V116,IF('1-SETUP'!$Q116="WEEKLY",HZ67+'1-SETUP'!$V116*7,IF('1-SETUP'!$Q116="MONTHLY",EDATE(HZ67,'1-SETUP'!$V116),IF('1-SETUP'!$Q116="YEARLY",EDATE(HZ67,12*'1-SETUP'!$V116),""))))</f>
        <v/>
      </c>
      <c r="IB67" s="10" t="str">
        <f>IF('1-SETUP'!$Q116="DAILY",IA67+'1-SETUP'!$V116,IF('1-SETUP'!$Q116="WEEKLY",IA67+'1-SETUP'!$V116*7,IF('1-SETUP'!$Q116="MONTHLY",EDATE(IA67,'1-SETUP'!$V116),IF('1-SETUP'!$Q116="YEARLY",EDATE(IA67,12*'1-SETUP'!$V116),""))))</f>
        <v/>
      </c>
      <c r="IC67" s="10" t="str">
        <f>IF('1-SETUP'!$Q116="DAILY",IB67+'1-SETUP'!$V116,IF('1-SETUP'!$Q116="WEEKLY",IB67+'1-SETUP'!$V116*7,IF('1-SETUP'!$Q116="MONTHLY",EDATE(IB67,'1-SETUP'!$V116),IF('1-SETUP'!$Q116="YEARLY",EDATE(IB67,12*'1-SETUP'!$V116),""))))</f>
        <v/>
      </c>
      <c r="ID67" s="10" t="str">
        <f>IF('1-SETUP'!$Q116="DAILY",IC67+'1-SETUP'!$V116,IF('1-SETUP'!$Q116="WEEKLY",IC67+'1-SETUP'!$V116*7,IF('1-SETUP'!$Q116="MONTHLY",EDATE(IC67,'1-SETUP'!$V116),IF('1-SETUP'!$Q116="YEARLY",EDATE(IC67,12*'1-SETUP'!$V116),""))))</f>
        <v/>
      </c>
      <c r="IE67" s="10" t="str">
        <f>IF('1-SETUP'!$Q116="DAILY",ID67+'1-SETUP'!$V116,IF('1-SETUP'!$Q116="WEEKLY",ID67+'1-SETUP'!$V116*7,IF('1-SETUP'!$Q116="MONTHLY",EDATE(ID67,'1-SETUP'!$V116),IF('1-SETUP'!$Q116="YEARLY",EDATE(ID67,12*'1-SETUP'!$V116),""))))</f>
        <v/>
      </c>
      <c r="IF67" s="10" t="str">
        <f>IF('1-SETUP'!$Q116="DAILY",IE67+'1-SETUP'!$V116,IF('1-SETUP'!$Q116="WEEKLY",IE67+'1-SETUP'!$V116*7,IF('1-SETUP'!$Q116="MONTHLY",EDATE(IE67,'1-SETUP'!$V116),IF('1-SETUP'!$Q116="YEARLY",EDATE(IE67,12*'1-SETUP'!$V116),""))))</f>
        <v/>
      </c>
      <c r="IG67" s="10" t="str">
        <f>IF('1-SETUP'!$Q116="DAILY",IF67+'1-SETUP'!$V116,IF('1-SETUP'!$Q116="WEEKLY",IF67+'1-SETUP'!$V116*7,IF('1-SETUP'!$Q116="MONTHLY",EDATE(IF67,'1-SETUP'!$V116),IF('1-SETUP'!$Q116="YEARLY",EDATE(IF67,12*'1-SETUP'!$V116),""))))</f>
        <v/>
      </c>
      <c r="IH67" s="10" t="str">
        <f>IF('1-SETUP'!$Q116="DAILY",IG67+'1-SETUP'!$V116,IF('1-SETUP'!$Q116="WEEKLY",IG67+'1-SETUP'!$V116*7,IF('1-SETUP'!$Q116="MONTHLY",EDATE(IG67,'1-SETUP'!$V116),IF('1-SETUP'!$Q116="YEARLY",EDATE(IG67,12*'1-SETUP'!$V116),""))))</f>
        <v/>
      </c>
      <c r="II67" s="10" t="str">
        <f>IF('1-SETUP'!$Q116="DAILY",IH67+'1-SETUP'!$V116,IF('1-SETUP'!$Q116="WEEKLY",IH67+'1-SETUP'!$V116*7,IF('1-SETUP'!$Q116="MONTHLY",EDATE(IH67,'1-SETUP'!$V116),IF('1-SETUP'!$Q116="YEARLY",EDATE(IH67,12*'1-SETUP'!$V116),""))))</f>
        <v/>
      </c>
      <c r="IJ67" s="10" t="str">
        <f>IF('1-SETUP'!$Q116="DAILY",II67+'1-SETUP'!$V116,IF('1-SETUP'!$Q116="WEEKLY",II67+'1-SETUP'!$V116*7,IF('1-SETUP'!$Q116="MONTHLY",EDATE(II67,'1-SETUP'!$V116),IF('1-SETUP'!$Q116="YEARLY",EDATE(II67,12*'1-SETUP'!$V116),""))))</f>
        <v/>
      </c>
      <c r="IK67" s="10" t="str">
        <f>IF('1-SETUP'!$Q116="DAILY",IJ67+'1-SETUP'!$V116,IF('1-SETUP'!$Q116="WEEKLY",IJ67+'1-SETUP'!$V116*7,IF('1-SETUP'!$Q116="MONTHLY",EDATE(IJ67,'1-SETUP'!$V116),IF('1-SETUP'!$Q116="YEARLY",EDATE(IJ67,12*'1-SETUP'!$V116),""))))</f>
        <v/>
      </c>
      <c r="IL67" s="10" t="str">
        <f>IF('1-SETUP'!$Q116="DAILY",IK67+'1-SETUP'!$V116,IF('1-SETUP'!$Q116="WEEKLY",IK67+'1-SETUP'!$V116*7,IF('1-SETUP'!$Q116="MONTHLY",EDATE(IK67,'1-SETUP'!$V116),IF('1-SETUP'!$Q116="YEARLY",EDATE(IK67,12*'1-SETUP'!$V116),""))))</f>
        <v/>
      </c>
      <c r="IM67" s="10" t="str">
        <f>IF('1-SETUP'!$Q116="DAILY",IL67+'1-SETUP'!$V116,IF('1-SETUP'!$Q116="WEEKLY",IL67+'1-SETUP'!$V116*7,IF('1-SETUP'!$Q116="MONTHLY",EDATE(IL67,'1-SETUP'!$V116),IF('1-SETUP'!$Q116="YEARLY",EDATE(IL67,12*'1-SETUP'!$V116),""))))</f>
        <v/>
      </c>
      <c r="IN67" s="10" t="str">
        <f>IF('1-SETUP'!$Q116="DAILY",IM67+'1-SETUP'!$V116,IF('1-SETUP'!$Q116="WEEKLY",IM67+'1-SETUP'!$V116*7,IF('1-SETUP'!$Q116="MONTHLY",EDATE(IM67,'1-SETUP'!$V116),IF('1-SETUP'!$Q116="YEARLY",EDATE(IM67,12*'1-SETUP'!$V116),""))))</f>
        <v/>
      </c>
      <c r="IO67" s="10" t="str">
        <f>IF('1-SETUP'!$Q116="DAILY",IN67+'1-SETUP'!$V116,IF('1-SETUP'!$Q116="WEEKLY",IN67+'1-SETUP'!$V116*7,IF('1-SETUP'!$Q116="MONTHLY",EDATE(IN67,'1-SETUP'!$V116),IF('1-SETUP'!$Q116="YEARLY",EDATE(IN67,12*'1-SETUP'!$V116),""))))</f>
        <v/>
      </c>
      <c r="IP67" s="10" t="str">
        <f>IF('1-SETUP'!$Q116="DAILY",IO67+'1-SETUP'!$V116,IF('1-SETUP'!$Q116="WEEKLY",IO67+'1-SETUP'!$V116*7,IF('1-SETUP'!$Q116="MONTHLY",EDATE(IO67,'1-SETUP'!$V116),IF('1-SETUP'!$Q116="YEARLY",EDATE(IO67,12*'1-SETUP'!$V116),""))))</f>
        <v/>
      </c>
      <c r="IQ67" s="10" t="str">
        <f>IF('1-SETUP'!$Q116="DAILY",IP67+'1-SETUP'!$V116,IF('1-SETUP'!$Q116="WEEKLY",IP67+'1-SETUP'!$V116*7,IF('1-SETUP'!$Q116="MONTHLY",EDATE(IP67,'1-SETUP'!$V116),IF('1-SETUP'!$Q116="YEARLY",EDATE(IP67,12*'1-SETUP'!$V116),""))))</f>
        <v/>
      </c>
      <c r="IR67" s="10" t="str">
        <f>IF('1-SETUP'!$Q116="DAILY",IQ67+'1-SETUP'!$V116,IF('1-SETUP'!$Q116="WEEKLY",IQ67+'1-SETUP'!$V116*7,IF('1-SETUP'!$Q116="MONTHLY",EDATE(IQ67,'1-SETUP'!$V116),IF('1-SETUP'!$Q116="YEARLY",EDATE(IQ67,12*'1-SETUP'!$V116),""))))</f>
        <v/>
      </c>
      <c r="IS67" s="10" t="str">
        <f>IF('1-SETUP'!$Q116="DAILY",IR67+'1-SETUP'!$V116,IF('1-SETUP'!$Q116="WEEKLY",IR67+'1-SETUP'!$V116*7,IF('1-SETUP'!$Q116="MONTHLY",EDATE(IR67,'1-SETUP'!$V116),IF('1-SETUP'!$Q116="YEARLY",EDATE(IR67,12*'1-SETUP'!$V116),""))))</f>
        <v/>
      </c>
      <c r="IT67" s="10" t="str">
        <f>IF('1-SETUP'!$Q116="DAILY",IS67+'1-SETUP'!$V116,IF('1-SETUP'!$Q116="WEEKLY",IS67+'1-SETUP'!$V116*7,IF('1-SETUP'!$Q116="MONTHLY",EDATE(IS67,'1-SETUP'!$V116),IF('1-SETUP'!$Q116="YEARLY",EDATE(IS67,12*'1-SETUP'!$V116),""))))</f>
        <v/>
      </c>
      <c r="IU67" s="10" t="str">
        <f>IF('1-SETUP'!$Q116="DAILY",IT67+'1-SETUP'!$V116,IF('1-SETUP'!$Q116="WEEKLY",IT67+'1-SETUP'!$V116*7,IF('1-SETUP'!$Q116="MONTHLY",EDATE(IT67,'1-SETUP'!$V116),IF('1-SETUP'!$Q116="YEARLY",EDATE(IT67,12*'1-SETUP'!$V116),""))))</f>
        <v/>
      </c>
      <c r="IV67" s="10" t="str">
        <f>IF('1-SETUP'!$Q116="DAILY",IU67+'1-SETUP'!$V116,IF('1-SETUP'!$Q116="WEEKLY",IU67+'1-SETUP'!$V116*7,IF('1-SETUP'!$Q116="MONTHLY",EDATE(IU67,'1-SETUP'!$V116),IF('1-SETUP'!$Q116="YEARLY",EDATE(IU67,12*'1-SETUP'!$V116),""))))</f>
        <v/>
      </c>
      <c r="IW67" s="10" t="str">
        <f>IF('1-SETUP'!$Q116="DAILY",IV67+'1-SETUP'!$V116,IF('1-SETUP'!$Q116="WEEKLY",IV67+'1-SETUP'!$V116*7,IF('1-SETUP'!$Q116="MONTHLY",EDATE(IV67,'1-SETUP'!$V116),IF('1-SETUP'!$Q116="YEARLY",EDATE(IV67,12*'1-SETUP'!$V116),""))))</f>
        <v/>
      </c>
      <c r="IX67" s="10" t="str">
        <f>IF('1-SETUP'!$Q116="DAILY",IW67+'1-SETUP'!$V116,IF('1-SETUP'!$Q116="WEEKLY",IW67+'1-SETUP'!$V116*7,IF('1-SETUP'!$Q116="MONTHLY",EDATE(IW67,'1-SETUP'!$V116),IF('1-SETUP'!$Q116="YEARLY",EDATE(IW67,12*'1-SETUP'!$V116),""))))</f>
        <v/>
      </c>
      <c r="IY67" s="10" t="str">
        <f>IF('1-SETUP'!$Q116="DAILY",IX67+'1-SETUP'!$V116,IF('1-SETUP'!$Q116="WEEKLY",IX67+'1-SETUP'!$V116*7,IF('1-SETUP'!$Q116="MONTHLY",EDATE(IX67,'1-SETUP'!$V116),IF('1-SETUP'!$Q116="YEARLY",EDATE(IX67,12*'1-SETUP'!$V116),""))))</f>
        <v/>
      </c>
      <c r="IZ67" s="10" t="str">
        <f>IF('1-SETUP'!$Q116="DAILY",IY67+'1-SETUP'!$V116,IF('1-SETUP'!$Q116="WEEKLY",IY67+'1-SETUP'!$V116*7,IF('1-SETUP'!$Q116="MONTHLY",EDATE(IY67,'1-SETUP'!$V116),IF('1-SETUP'!$Q116="YEARLY",EDATE(IY67,12*'1-SETUP'!$V116),""))))</f>
        <v/>
      </c>
      <c r="JA67" s="10" t="str">
        <f>IF('1-SETUP'!$Q116="DAILY",IZ67+'1-SETUP'!$V116,IF('1-SETUP'!$Q116="WEEKLY",IZ67+'1-SETUP'!$V116*7,IF('1-SETUP'!$Q116="MONTHLY",EDATE(IZ67,'1-SETUP'!$V116),IF('1-SETUP'!$Q116="YEARLY",EDATE(IZ67,12*'1-SETUP'!$V116),""))))</f>
        <v/>
      </c>
      <c r="JB67" s="10" t="str">
        <f>IF('1-SETUP'!$Q116="DAILY",JA67+'1-SETUP'!$V116,IF('1-SETUP'!$Q116="WEEKLY",JA67+'1-SETUP'!$V116*7,IF('1-SETUP'!$Q116="MONTHLY",EDATE(JA67,'1-SETUP'!$V116),IF('1-SETUP'!$Q116="YEARLY",EDATE(JA67,12*'1-SETUP'!$V116),""))))</f>
        <v/>
      </c>
      <c r="JC67" s="10" t="str">
        <f>IF('1-SETUP'!$Q116="DAILY",JB67+'1-SETUP'!$V116,IF('1-SETUP'!$Q116="WEEKLY",JB67+'1-SETUP'!$V116*7,IF('1-SETUP'!$Q116="MONTHLY",EDATE(JB67,'1-SETUP'!$V116),IF('1-SETUP'!$Q116="YEARLY",EDATE(JB67,12*'1-SETUP'!$V116),""))))</f>
        <v/>
      </c>
      <c r="JD67" s="10" t="str">
        <f>IF('1-SETUP'!$Q116="DAILY",JC67+'1-SETUP'!$V116,IF('1-SETUP'!$Q116="WEEKLY",JC67+'1-SETUP'!$V116*7,IF('1-SETUP'!$Q116="MONTHLY",EDATE(JC67,'1-SETUP'!$V116),IF('1-SETUP'!$Q116="YEARLY",EDATE(JC67,12*'1-SETUP'!$V116),""))))</f>
        <v/>
      </c>
      <c r="JE67" s="10" t="str">
        <f>IF('1-SETUP'!$Q116="DAILY",JD67+'1-SETUP'!$V116,IF('1-SETUP'!$Q116="WEEKLY",JD67+'1-SETUP'!$V116*7,IF('1-SETUP'!$Q116="MONTHLY",EDATE(JD67,'1-SETUP'!$V116),IF('1-SETUP'!$Q116="YEARLY",EDATE(JD67,12*'1-SETUP'!$V116),""))))</f>
        <v/>
      </c>
      <c r="JF67" s="10" t="str">
        <f>IF('1-SETUP'!$Q116="DAILY",JE67+'1-SETUP'!$V116,IF('1-SETUP'!$Q116="WEEKLY",JE67+'1-SETUP'!$V116*7,IF('1-SETUP'!$Q116="MONTHLY",EDATE(JE67,'1-SETUP'!$V116),IF('1-SETUP'!$Q116="YEARLY",EDATE(JE67,12*'1-SETUP'!$V116),""))))</f>
        <v/>
      </c>
      <c r="JG67" s="10" t="str">
        <f>IF('1-SETUP'!$Q116="DAILY",JF67+'1-SETUP'!$V116,IF('1-SETUP'!$Q116="WEEKLY",JF67+'1-SETUP'!$V116*7,IF('1-SETUP'!$Q116="MONTHLY",EDATE(JF67,'1-SETUP'!$V116),IF('1-SETUP'!$Q116="YEARLY",EDATE(JF67,12*'1-SETUP'!$V116),""))))</f>
        <v/>
      </c>
      <c r="JH67" s="10" t="str">
        <f>IF('1-SETUP'!$Q116="DAILY",JG67+'1-SETUP'!$V116,IF('1-SETUP'!$Q116="WEEKLY",JG67+'1-SETUP'!$V116*7,IF('1-SETUP'!$Q116="MONTHLY",EDATE(JG67,'1-SETUP'!$V116),IF('1-SETUP'!$Q116="YEARLY",EDATE(JG67,12*'1-SETUP'!$V116),""))))</f>
        <v/>
      </c>
      <c r="JI67" s="10" t="str">
        <f>IF('1-SETUP'!$Q116="DAILY",JH67+'1-SETUP'!$V116,IF('1-SETUP'!$Q116="WEEKLY",JH67+'1-SETUP'!$V116*7,IF('1-SETUP'!$Q116="MONTHLY",EDATE(JH67,'1-SETUP'!$V116),IF('1-SETUP'!$Q116="YEARLY",EDATE(JH67,12*'1-SETUP'!$V116),""))))</f>
        <v/>
      </c>
      <c r="JJ67" s="10" t="str">
        <f>IF('1-SETUP'!$Q116="DAILY",JI67+'1-SETUP'!$V116,IF('1-SETUP'!$Q116="WEEKLY",JI67+'1-SETUP'!$V116*7,IF('1-SETUP'!$Q116="MONTHLY",EDATE(JI67,'1-SETUP'!$V116),IF('1-SETUP'!$Q116="YEARLY",EDATE(JI67,12*'1-SETUP'!$V116),""))))</f>
        <v/>
      </c>
      <c r="JK67" s="10" t="str">
        <f>IF('1-SETUP'!$Q116="DAILY",JJ67+'1-SETUP'!$V116,IF('1-SETUP'!$Q116="WEEKLY",JJ67+'1-SETUP'!$V116*7,IF('1-SETUP'!$Q116="MONTHLY",EDATE(JJ67,'1-SETUP'!$V116),IF('1-SETUP'!$Q116="YEARLY",EDATE(JJ67,12*'1-SETUP'!$V116),""))))</f>
        <v/>
      </c>
      <c r="JL67" s="10" t="str">
        <f>IF('1-SETUP'!$Q116="DAILY",JK67+'1-SETUP'!$V116,IF('1-SETUP'!$Q116="WEEKLY",JK67+'1-SETUP'!$V116*7,IF('1-SETUP'!$Q116="MONTHLY",EDATE(JK67,'1-SETUP'!$V116),IF('1-SETUP'!$Q116="YEARLY",EDATE(JK67,12*'1-SETUP'!$V116),""))))</f>
        <v/>
      </c>
      <c r="JM67" s="10" t="str">
        <f>IF('1-SETUP'!$Q116="DAILY",JL67+'1-SETUP'!$V116,IF('1-SETUP'!$Q116="WEEKLY",JL67+'1-SETUP'!$V116*7,IF('1-SETUP'!$Q116="MONTHLY",EDATE(JL67,'1-SETUP'!$V116),IF('1-SETUP'!$Q116="YEARLY",EDATE(JL67,12*'1-SETUP'!$V116),""))))</f>
        <v/>
      </c>
      <c r="JN67" s="10" t="str">
        <f>IF('1-SETUP'!$Q116="DAILY",JM67+'1-SETUP'!$V116,IF('1-SETUP'!$Q116="WEEKLY",JM67+'1-SETUP'!$V116*7,IF('1-SETUP'!$Q116="MONTHLY",EDATE(JM67,'1-SETUP'!$V116),IF('1-SETUP'!$Q116="YEARLY",EDATE(JM67,12*'1-SETUP'!$V116),""))))</f>
        <v/>
      </c>
      <c r="JO67" s="10" t="str">
        <f>IF('1-SETUP'!$Q116="DAILY",JN67+'1-SETUP'!$V116,IF('1-SETUP'!$Q116="WEEKLY",JN67+'1-SETUP'!$V116*7,IF('1-SETUP'!$Q116="MONTHLY",EDATE(JN67,'1-SETUP'!$V116),IF('1-SETUP'!$Q116="YEARLY",EDATE(JN67,12*'1-SETUP'!$V116),""))))</f>
        <v/>
      </c>
      <c r="JP67" s="10" t="str">
        <f>IF('1-SETUP'!$Q116="DAILY",JO67+'1-SETUP'!$V116,IF('1-SETUP'!$Q116="WEEKLY",JO67+'1-SETUP'!$V116*7,IF('1-SETUP'!$Q116="MONTHLY",EDATE(JO67,'1-SETUP'!$V116),IF('1-SETUP'!$Q116="YEARLY",EDATE(JO67,12*'1-SETUP'!$V116),""))))</f>
        <v/>
      </c>
      <c r="JQ67" s="10" t="str">
        <f>IF('1-SETUP'!$Q116="DAILY",JP67+'1-SETUP'!$V116,IF('1-SETUP'!$Q116="WEEKLY",JP67+'1-SETUP'!$V116*7,IF('1-SETUP'!$Q116="MONTHLY",EDATE(JP67,'1-SETUP'!$V116),IF('1-SETUP'!$Q116="YEARLY",EDATE(JP67,12*'1-SETUP'!$V116),""))))</f>
        <v/>
      </c>
      <c r="JR67" s="10" t="str">
        <f>IF('1-SETUP'!$Q116="DAILY",JQ67+'1-SETUP'!$V116,IF('1-SETUP'!$Q116="WEEKLY",JQ67+'1-SETUP'!$V116*7,IF('1-SETUP'!$Q116="MONTHLY",EDATE(JQ67,'1-SETUP'!$V116),IF('1-SETUP'!$Q116="YEARLY",EDATE(JQ67,12*'1-SETUP'!$V116),""))))</f>
        <v/>
      </c>
      <c r="JS67" s="10" t="str">
        <f>IF('1-SETUP'!$Q116="DAILY",JR67+'1-SETUP'!$V116,IF('1-SETUP'!$Q116="WEEKLY",JR67+'1-SETUP'!$V116*7,IF('1-SETUP'!$Q116="MONTHLY",EDATE(JR67,'1-SETUP'!$V116),IF('1-SETUP'!$Q116="YEARLY",EDATE(JR67,12*'1-SETUP'!$V116),""))))</f>
        <v/>
      </c>
      <c r="JT67" s="10" t="str">
        <f>IF('1-SETUP'!$Q116="DAILY",JS67+'1-SETUP'!$V116,IF('1-SETUP'!$Q116="WEEKLY",JS67+'1-SETUP'!$V116*7,IF('1-SETUP'!$Q116="MONTHLY",EDATE(JS67,'1-SETUP'!$V116),IF('1-SETUP'!$Q116="YEARLY",EDATE(JS67,12*'1-SETUP'!$V116),""))))</f>
        <v/>
      </c>
      <c r="JU67" s="10" t="str">
        <f>IF('1-SETUP'!$Q116="DAILY",JT67+'1-SETUP'!$V116,IF('1-SETUP'!$Q116="WEEKLY",JT67+'1-SETUP'!$V116*7,IF('1-SETUP'!$Q116="MONTHLY",EDATE(JT67,'1-SETUP'!$V116),IF('1-SETUP'!$Q116="YEARLY",EDATE(JT67,12*'1-SETUP'!$V116),""))))</f>
        <v/>
      </c>
      <c r="JV67" s="10" t="str">
        <f>IF('1-SETUP'!$Q116="DAILY",JU67+'1-SETUP'!$V116,IF('1-SETUP'!$Q116="WEEKLY",JU67+'1-SETUP'!$V116*7,IF('1-SETUP'!$Q116="MONTHLY",EDATE(JU67,'1-SETUP'!$V116),IF('1-SETUP'!$Q116="YEARLY",EDATE(JU67,12*'1-SETUP'!$V116),""))))</f>
        <v/>
      </c>
      <c r="JW67" s="10" t="str">
        <f>IF('1-SETUP'!$Q116="DAILY",JV67+'1-SETUP'!$V116,IF('1-SETUP'!$Q116="WEEKLY",JV67+'1-SETUP'!$V116*7,IF('1-SETUP'!$Q116="MONTHLY",EDATE(JV67,'1-SETUP'!$V116),IF('1-SETUP'!$Q116="YEARLY",EDATE(JV67,12*'1-SETUP'!$V116),""))))</f>
        <v/>
      </c>
      <c r="JX67" s="10" t="str">
        <f>IF('1-SETUP'!$Q116="DAILY",JW67+'1-SETUP'!$V116,IF('1-SETUP'!$Q116="WEEKLY",JW67+'1-SETUP'!$V116*7,IF('1-SETUP'!$Q116="MONTHLY",EDATE(JW67,'1-SETUP'!$V116),IF('1-SETUP'!$Q116="YEARLY",EDATE(JW67,12*'1-SETUP'!$V116),""))))</f>
        <v/>
      </c>
      <c r="JY67" s="10" t="str">
        <f>IF('1-SETUP'!$Q116="DAILY",JX67+'1-SETUP'!$V116,IF('1-SETUP'!$Q116="WEEKLY",JX67+'1-SETUP'!$V116*7,IF('1-SETUP'!$Q116="MONTHLY",EDATE(JX67,'1-SETUP'!$V116),IF('1-SETUP'!$Q116="YEARLY",EDATE(JX67,12*'1-SETUP'!$V116),""))))</f>
        <v/>
      </c>
      <c r="JZ67" s="10" t="str">
        <f>IF('1-SETUP'!$Q116="DAILY",JY67+'1-SETUP'!$V116,IF('1-SETUP'!$Q116="WEEKLY",JY67+'1-SETUP'!$V116*7,IF('1-SETUP'!$Q116="MONTHLY",EDATE(JY67,'1-SETUP'!$V116),IF('1-SETUP'!$Q116="YEARLY",EDATE(JY67,12*'1-SETUP'!$V116),""))))</f>
        <v/>
      </c>
      <c r="KA67" s="10" t="str">
        <f>IF('1-SETUP'!$Q116="DAILY",JZ67+'1-SETUP'!$V116,IF('1-SETUP'!$Q116="WEEKLY",JZ67+'1-SETUP'!$V116*7,IF('1-SETUP'!$Q116="MONTHLY",EDATE(JZ67,'1-SETUP'!$V116),IF('1-SETUP'!$Q116="YEARLY",EDATE(JZ67,12*'1-SETUP'!$V116),""))))</f>
        <v/>
      </c>
      <c r="KB67" s="10" t="str">
        <f>IF('1-SETUP'!$Q116="DAILY",KA67+'1-SETUP'!$V116,IF('1-SETUP'!$Q116="WEEKLY",KA67+'1-SETUP'!$V116*7,IF('1-SETUP'!$Q116="MONTHLY",EDATE(KA67,'1-SETUP'!$V116),IF('1-SETUP'!$Q116="YEARLY",EDATE(KA67,12*'1-SETUP'!$V116),""))))</f>
        <v/>
      </c>
      <c r="KC67" s="10" t="str">
        <f>IF('1-SETUP'!$Q116="DAILY",KB67+'1-SETUP'!$V116,IF('1-SETUP'!$Q116="WEEKLY",KB67+'1-SETUP'!$V116*7,IF('1-SETUP'!$Q116="MONTHLY",EDATE(KB67,'1-SETUP'!$V116),IF('1-SETUP'!$Q116="YEARLY",EDATE(KB67,12*'1-SETUP'!$V116),""))))</f>
        <v/>
      </c>
      <c r="KD67" s="10" t="str">
        <f>IF('1-SETUP'!$Q116="DAILY",KC67+'1-SETUP'!$V116,IF('1-SETUP'!$Q116="WEEKLY",KC67+'1-SETUP'!$V116*7,IF('1-SETUP'!$Q116="MONTHLY",EDATE(KC67,'1-SETUP'!$V116),IF('1-SETUP'!$Q116="YEARLY",EDATE(KC67,12*'1-SETUP'!$V116),""))))</f>
        <v/>
      </c>
      <c r="KE67" s="10" t="str">
        <f>IF('1-SETUP'!$Q116="DAILY",KD67+'1-SETUP'!$V116,IF('1-SETUP'!$Q116="WEEKLY",KD67+'1-SETUP'!$V116*7,IF('1-SETUP'!$Q116="MONTHLY",EDATE(KD67,'1-SETUP'!$V116),IF('1-SETUP'!$Q116="YEARLY",EDATE(KD67,12*'1-SETUP'!$V116),""))))</f>
        <v/>
      </c>
      <c r="KF67" s="10" t="str">
        <f>IF('1-SETUP'!$Q116="DAILY",KE67+'1-SETUP'!$V116,IF('1-SETUP'!$Q116="WEEKLY",KE67+'1-SETUP'!$V116*7,IF('1-SETUP'!$Q116="MONTHLY",EDATE(KE67,'1-SETUP'!$V116),IF('1-SETUP'!$Q116="YEARLY",EDATE(KE67,12*'1-SETUP'!$V116),""))))</f>
        <v/>
      </c>
      <c r="KG67" s="10" t="str">
        <f>IF('1-SETUP'!$Q116="DAILY",KF67+'1-SETUP'!$V116,IF('1-SETUP'!$Q116="WEEKLY",KF67+'1-SETUP'!$V116*7,IF('1-SETUP'!$Q116="MONTHLY",EDATE(KF67,'1-SETUP'!$V116),IF('1-SETUP'!$Q116="YEARLY",EDATE(KF67,12*'1-SETUP'!$V116),""))))</f>
        <v/>
      </c>
      <c r="KH67" s="10" t="str">
        <f>IF('1-SETUP'!$Q116="DAILY",KG67+'1-SETUP'!$V116,IF('1-SETUP'!$Q116="WEEKLY",KG67+'1-SETUP'!$V116*7,IF('1-SETUP'!$Q116="MONTHLY",EDATE(KG67,'1-SETUP'!$V116),IF('1-SETUP'!$Q116="YEARLY",EDATE(KG67,12*'1-SETUP'!$V116),""))))</f>
        <v/>
      </c>
      <c r="KI67" s="10" t="str">
        <f>IF('1-SETUP'!$Q116="DAILY",KH67+'1-SETUP'!$V116,IF('1-SETUP'!$Q116="WEEKLY",KH67+'1-SETUP'!$V116*7,IF('1-SETUP'!$Q116="MONTHLY",EDATE(KH67,'1-SETUP'!$V116),IF('1-SETUP'!$Q116="YEARLY",EDATE(KH67,12*'1-SETUP'!$V116),""))))</f>
        <v/>
      </c>
      <c r="KJ67" s="10" t="str">
        <f>IF('1-SETUP'!$Q116="DAILY",KI67+'1-SETUP'!$V116,IF('1-SETUP'!$Q116="WEEKLY",KI67+'1-SETUP'!$V116*7,IF('1-SETUP'!$Q116="MONTHLY",EDATE(KI67,'1-SETUP'!$V116),IF('1-SETUP'!$Q116="YEARLY",EDATE(KI67,12*'1-SETUP'!$V116),""))))</f>
        <v/>
      </c>
      <c r="KK67" s="10" t="str">
        <f>IF('1-SETUP'!$Q116="DAILY",KJ67+'1-SETUP'!$V116,IF('1-SETUP'!$Q116="WEEKLY",KJ67+'1-SETUP'!$V116*7,IF('1-SETUP'!$Q116="MONTHLY",EDATE(KJ67,'1-SETUP'!$V116),IF('1-SETUP'!$Q116="YEARLY",EDATE(KJ67,12*'1-SETUP'!$V116),""))))</f>
        <v/>
      </c>
      <c r="KL67" s="10" t="str">
        <f>IF('1-SETUP'!$Q116="DAILY",KK67+'1-SETUP'!$V116,IF('1-SETUP'!$Q116="WEEKLY",KK67+'1-SETUP'!$V116*7,IF('1-SETUP'!$Q116="MONTHLY",EDATE(KK67,'1-SETUP'!$V116),IF('1-SETUP'!$Q116="YEARLY",EDATE(KK67,12*'1-SETUP'!$V116),""))))</f>
        <v/>
      </c>
      <c r="KM67" s="10" t="str">
        <f>IF('1-SETUP'!$Q116="DAILY",KL67+'1-SETUP'!$V116,IF('1-SETUP'!$Q116="WEEKLY",KL67+'1-SETUP'!$V116*7,IF('1-SETUP'!$Q116="MONTHLY",EDATE(KL67,'1-SETUP'!$V116),IF('1-SETUP'!$Q116="YEARLY",EDATE(KL67,12*'1-SETUP'!$V116),""))))</f>
        <v/>
      </c>
      <c r="KN67" s="10" t="str">
        <f>IF('1-SETUP'!$Q116="DAILY",KM67+'1-SETUP'!$V116,IF('1-SETUP'!$Q116="WEEKLY",KM67+'1-SETUP'!$V116*7,IF('1-SETUP'!$Q116="MONTHLY",EDATE(KM67,'1-SETUP'!$V116),IF('1-SETUP'!$Q116="YEARLY",EDATE(KM67,12*'1-SETUP'!$V116),""))))</f>
        <v/>
      </c>
      <c r="KO67" s="10" t="str">
        <f>IF('1-SETUP'!$Q116="DAILY",KN67+'1-SETUP'!$V116,IF('1-SETUP'!$Q116="WEEKLY",KN67+'1-SETUP'!$V116*7,IF('1-SETUP'!$Q116="MONTHLY",EDATE(KN67,'1-SETUP'!$V116),IF('1-SETUP'!$Q116="YEARLY",EDATE(KN67,12*'1-SETUP'!$V116),""))))</f>
        <v/>
      </c>
      <c r="KP67" s="10" t="str">
        <f>IF('1-SETUP'!$Q116="DAILY",KO67+'1-SETUP'!$V116,IF('1-SETUP'!$Q116="WEEKLY",KO67+'1-SETUP'!$V116*7,IF('1-SETUP'!$Q116="MONTHLY",EDATE(KO67,'1-SETUP'!$V116),IF('1-SETUP'!$Q116="YEARLY",EDATE(KO67,12*'1-SETUP'!$V116),""))))</f>
        <v/>
      </c>
      <c r="KQ67" s="10" t="str">
        <f>IF('1-SETUP'!$Q116="DAILY",KP67+'1-SETUP'!$V116,IF('1-SETUP'!$Q116="WEEKLY",KP67+'1-SETUP'!$V116*7,IF('1-SETUP'!$Q116="MONTHLY",EDATE(KP67,'1-SETUP'!$V116),IF('1-SETUP'!$Q116="YEARLY",EDATE(KP67,12*'1-SETUP'!$V116),""))))</f>
        <v/>
      </c>
      <c r="KR67" s="10" t="str">
        <f>IF('1-SETUP'!$Q116="DAILY",KQ67+'1-SETUP'!$V116,IF('1-SETUP'!$Q116="WEEKLY",KQ67+'1-SETUP'!$V116*7,IF('1-SETUP'!$Q116="MONTHLY",EDATE(KQ67,'1-SETUP'!$V116),IF('1-SETUP'!$Q116="YEARLY",EDATE(KQ67,12*'1-SETUP'!$V116),""))))</f>
        <v/>
      </c>
      <c r="KS67" s="10" t="str">
        <f>IF('1-SETUP'!$Q116="DAILY",KR67+'1-SETUP'!$V116,IF('1-SETUP'!$Q116="WEEKLY",KR67+'1-SETUP'!$V116*7,IF('1-SETUP'!$Q116="MONTHLY",EDATE(KR67,'1-SETUP'!$V116),IF('1-SETUP'!$Q116="YEARLY",EDATE(KR67,12*'1-SETUP'!$V116),""))))</f>
        <v/>
      </c>
      <c r="KT67" s="10" t="str">
        <f>IF('1-SETUP'!$Q116="DAILY",KS67+'1-SETUP'!$V116,IF('1-SETUP'!$Q116="WEEKLY",KS67+'1-SETUP'!$V116*7,IF('1-SETUP'!$Q116="MONTHLY",EDATE(KS67,'1-SETUP'!$V116),IF('1-SETUP'!$Q116="YEARLY",EDATE(KS67,12*'1-SETUP'!$V116),""))))</f>
        <v/>
      </c>
      <c r="KU67" s="10" t="str">
        <f>IF('1-SETUP'!$Q116="DAILY",KT67+'1-SETUP'!$V116,IF('1-SETUP'!$Q116="WEEKLY",KT67+'1-SETUP'!$V116*7,IF('1-SETUP'!$Q116="MONTHLY",EDATE(KT67,'1-SETUP'!$V116),IF('1-SETUP'!$Q116="YEARLY",EDATE(KT67,12*'1-SETUP'!$V116),""))))</f>
        <v/>
      </c>
      <c r="KV67" s="10" t="str">
        <f>IF('1-SETUP'!$Q116="DAILY",KU67+'1-SETUP'!$V116,IF('1-SETUP'!$Q116="WEEKLY",KU67+'1-SETUP'!$V116*7,IF('1-SETUP'!$Q116="MONTHLY",EDATE(KU67,'1-SETUP'!$V116),IF('1-SETUP'!$Q116="YEARLY",EDATE(KU67,12*'1-SETUP'!$V116),""))))</f>
        <v/>
      </c>
      <c r="KW67" s="10" t="str">
        <f>IF('1-SETUP'!$Q116="DAILY",KV67+'1-SETUP'!$V116,IF('1-SETUP'!$Q116="WEEKLY",KV67+'1-SETUP'!$V116*7,IF('1-SETUP'!$Q116="MONTHLY",EDATE(KV67,'1-SETUP'!$V116),IF('1-SETUP'!$Q116="YEARLY",EDATE(KV67,12*'1-SETUP'!$V116),""))))</f>
        <v/>
      </c>
      <c r="KX67" s="10" t="str">
        <f>IF('1-SETUP'!$Q116="DAILY",KW67+'1-SETUP'!$V116,IF('1-SETUP'!$Q116="WEEKLY",KW67+'1-SETUP'!$V116*7,IF('1-SETUP'!$Q116="MONTHLY",EDATE(KW67,'1-SETUP'!$V116),IF('1-SETUP'!$Q116="YEARLY",EDATE(KW67,12*'1-SETUP'!$V116),""))))</f>
        <v/>
      </c>
      <c r="KY67" s="10" t="str">
        <f>IF('1-SETUP'!$Q116="DAILY",KX67+'1-SETUP'!$V116,IF('1-SETUP'!$Q116="WEEKLY",KX67+'1-SETUP'!$V116*7,IF('1-SETUP'!$Q116="MONTHLY",EDATE(KX67,'1-SETUP'!$V116),IF('1-SETUP'!$Q116="YEARLY",EDATE(KX67,12*'1-SETUP'!$V116),""))))</f>
        <v/>
      </c>
      <c r="KZ67" s="10" t="str">
        <f>IF('1-SETUP'!$Q116="DAILY",KY67+'1-SETUP'!$V116,IF('1-SETUP'!$Q116="WEEKLY",KY67+'1-SETUP'!$V116*7,IF('1-SETUP'!$Q116="MONTHLY",EDATE(KY67,'1-SETUP'!$V116),IF('1-SETUP'!$Q116="YEARLY",EDATE(KY67,12*'1-SETUP'!$V116),""))))</f>
        <v/>
      </c>
      <c r="LA67" s="10" t="str">
        <f>IF('1-SETUP'!$Q116="DAILY",KZ67+'1-SETUP'!$V116,IF('1-SETUP'!$Q116="WEEKLY",KZ67+'1-SETUP'!$V116*7,IF('1-SETUP'!$Q116="MONTHLY",EDATE(KZ67,'1-SETUP'!$V116),IF('1-SETUP'!$Q116="YEARLY",EDATE(KZ67,12*'1-SETUP'!$V116),""))))</f>
        <v/>
      </c>
      <c r="LB67" s="10" t="str">
        <f>IF('1-SETUP'!$Q116="DAILY",LA67+'1-SETUP'!$V116,IF('1-SETUP'!$Q116="WEEKLY",LA67+'1-SETUP'!$V116*7,IF('1-SETUP'!$Q116="MONTHLY",EDATE(LA67,'1-SETUP'!$V116),IF('1-SETUP'!$Q116="YEARLY",EDATE(LA67,12*'1-SETUP'!$V116),""))))</f>
        <v/>
      </c>
      <c r="LC67" s="10" t="str">
        <f>IF('1-SETUP'!$Q116="DAILY",LB67+'1-SETUP'!$V116,IF('1-SETUP'!$Q116="WEEKLY",LB67+'1-SETUP'!$V116*7,IF('1-SETUP'!$Q116="MONTHLY",EDATE(LB67,'1-SETUP'!$V116),IF('1-SETUP'!$Q116="YEARLY",EDATE(LB67,12*'1-SETUP'!$V116),""))))</f>
        <v/>
      </c>
      <c r="LD67" s="10" t="str">
        <f>IF('1-SETUP'!$Q116="DAILY",LC67+'1-SETUP'!$V116,IF('1-SETUP'!$Q116="WEEKLY",LC67+'1-SETUP'!$V116*7,IF('1-SETUP'!$Q116="MONTHLY",EDATE(LC67,'1-SETUP'!$V116),IF('1-SETUP'!$Q116="YEARLY",EDATE(LC67,12*'1-SETUP'!$V116),""))))</f>
        <v/>
      </c>
      <c r="LE67" s="10" t="str">
        <f>IF('1-SETUP'!$Q116="DAILY",LD67+'1-SETUP'!$V116,IF('1-SETUP'!$Q116="WEEKLY",LD67+'1-SETUP'!$V116*7,IF('1-SETUP'!$Q116="MONTHLY",EDATE(LD67,'1-SETUP'!$V116),IF('1-SETUP'!$Q116="YEARLY",EDATE(LD67,12*'1-SETUP'!$V116),""))))</f>
        <v/>
      </c>
      <c r="LF67" s="10" t="str">
        <f>IF('1-SETUP'!$Q116="DAILY",LE67+'1-SETUP'!$V116,IF('1-SETUP'!$Q116="WEEKLY",LE67+'1-SETUP'!$V116*7,IF('1-SETUP'!$Q116="MONTHLY",EDATE(LE67,'1-SETUP'!$V116),IF('1-SETUP'!$Q116="YEARLY",EDATE(LE67,12*'1-SETUP'!$V116),""))))</f>
        <v/>
      </c>
      <c r="LG67" s="10" t="str">
        <f>IF('1-SETUP'!$Q116="DAILY",LF67+'1-SETUP'!$V116,IF('1-SETUP'!$Q116="WEEKLY",LF67+'1-SETUP'!$V116*7,IF('1-SETUP'!$Q116="MONTHLY",EDATE(LF67,'1-SETUP'!$V116),IF('1-SETUP'!$Q116="YEARLY",EDATE(LF67,12*'1-SETUP'!$V116),""))))</f>
        <v/>
      </c>
      <c r="LH67" s="10" t="str">
        <f>IF('1-SETUP'!$Q116="DAILY",LG67+'1-SETUP'!$V116,IF('1-SETUP'!$Q116="WEEKLY",LG67+'1-SETUP'!$V116*7,IF('1-SETUP'!$Q116="MONTHLY",EDATE(LG67,'1-SETUP'!$V116),IF('1-SETUP'!$Q116="YEARLY",EDATE(LG67,12*'1-SETUP'!$V116),""))))</f>
        <v/>
      </c>
      <c r="LI67" s="10" t="str">
        <f>IF('1-SETUP'!$Q116="DAILY",LH67+'1-SETUP'!$V116,IF('1-SETUP'!$Q116="WEEKLY",LH67+'1-SETUP'!$V116*7,IF('1-SETUP'!$Q116="MONTHLY",EDATE(LH67,'1-SETUP'!$V116),IF('1-SETUP'!$Q116="YEARLY",EDATE(LH67,12*'1-SETUP'!$V116),""))))</f>
        <v/>
      </c>
      <c r="LJ67" s="10" t="str">
        <f>IF('1-SETUP'!$Q116="DAILY",LI67+'1-SETUP'!$V116,IF('1-SETUP'!$Q116="WEEKLY",LI67+'1-SETUP'!$V116*7,IF('1-SETUP'!$Q116="MONTHLY",EDATE(LI67,'1-SETUP'!$V116),IF('1-SETUP'!$Q116="YEARLY",EDATE(LI67,12*'1-SETUP'!$V116),""))))</f>
        <v/>
      </c>
      <c r="LK67" s="10" t="str">
        <f>IF('1-SETUP'!$Q116="DAILY",LJ67+'1-SETUP'!$V116,IF('1-SETUP'!$Q116="WEEKLY",LJ67+'1-SETUP'!$V116*7,IF('1-SETUP'!$Q116="MONTHLY",EDATE(LJ67,'1-SETUP'!$V116),IF('1-SETUP'!$Q116="YEARLY",EDATE(LJ67,12*'1-SETUP'!$V116),""))))</f>
        <v/>
      </c>
      <c r="LL67" s="10" t="str">
        <f>IF('1-SETUP'!$Q116="DAILY",LK67+'1-SETUP'!$V116,IF('1-SETUP'!$Q116="WEEKLY",LK67+'1-SETUP'!$V116*7,IF('1-SETUP'!$Q116="MONTHLY",EDATE(LK67,'1-SETUP'!$V116),IF('1-SETUP'!$Q116="YEARLY",EDATE(LK67,12*'1-SETUP'!$V116),""))))</f>
        <v/>
      </c>
      <c r="LM67" s="10" t="str">
        <f>IF('1-SETUP'!$Q116="DAILY",LL67+'1-SETUP'!$V116,IF('1-SETUP'!$Q116="WEEKLY",LL67+'1-SETUP'!$V116*7,IF('1-SETUP'!$Q116="MONTHLY",EDATE(LL67,'1-SETUP'!$V116),IF('1-SETUP'!$Q116="YEARLY",EDATE(LL67,12*'1-SETUP'!$V116),""))))</f>
        <v/>
      </c>
      <c r="LN67" s="10" t="str">
        <f>IF('1-SETUP'!$Q116="DAILY",LM67+'1-SETUP'!$V116,IF('1-SETUP'!$Q116="WEEKLY",LM67+'1-SETUP'!$V116*7,IF('1-SETUP'!$Q116="MONTHLY",EDATE(LM67,'1-SETUP'!$V116),IF('1-SETUP'!$Q116="YEARLY",EDATE(LM67,12*'1-SETUP'!$V116),""))))</f>
        <v/>
      </c>
      <c r="LO67" s="10" t="str">
        <f>IF('1-SETUP'!$Q116="DAILY",LN67+'1-SETUP'!$V116,IF('1-SETUP'!$Q116="WEEKLY",LN67+'1-SETUP'!$V116*7,IF('1-SETUP'!$Q116="MONTHLY",EDATE(LN67,'1-SETUP'!$V116),IF('1-SETUP'!$Q116="YEARLY",EDATE(LN67,12*'1-SETUP'!$V116),""))))</f>
        <v/>
      </c>
      <c r="LP67" s="10" t="str">
        <f>IF('1-SETUP'!$Q116="DAILY",LO67+'1-SETUP'!$V116,IF('1-SETUP'!$Q116="WEEKLY",LO67+'1-SETUP'!$V116*7,IF('1-SETUP'!$Q116="MONTHLY",EDATE(LO67,'1-SETUP'!$V116),IF('1-SETUP'!$Q116="YEARLY",EDATE(LO67,12*'1-SETUP'!$V116),""))))</f>
        <v/>
      </c>
      <c r="LQ67" s="10" t="str">
        <f>IF('1-SETUP'!$Q116="DAILY",LP67+'1-SETUP'!$V116,IF('1-SETUP'!$Q116="WEEKLY",LP67+'1-SETUP'!$V116*7,IF('1-SETUP'!$Q116="MONTHLY",EDATE(LP67,'1-SETUP'!$V116),IF('1-SETUP'!$Q116="YEARLY",EDATE(LP67,12*'1-SETUP'!$V116),""))))</f>
        <v/>
      </c>
      <c r="LR67" s="10" t="str">
        <f>IF('1-SETUP'!$Q116="DAILY",LQ67+'1-SETUP'!$V116,IF('1-SETUP'!$Q116="WEEKLY",LQ67+'1-SETUP'!$V116*7,IF('1-SETUP'!$Q116="MONTHLY",EDATE(LQ67,'1-SETUP'!$V116),IF('1-SETUP'!$Q116="YEARLY",EDATE(LQ67,12*'1-SETUP'!$V116),""))))</f>
        <v/>
      </c>
      <c r="LS67" s="10" t="str">
        <f>IF('1-SETUP'!$Q116="DAILY",LR67+'1-SETUP'!$V116,IF('1-SETUP'!$Q116="WEEKLY",LR67+'1-SETUP'!$V116*7,IF('1-SETUP'!$Q116="MONTHLY",EDATE(LR67,'1-SETUP'!$V116),IF('1-SETUP'!$Q116="YEARLY",EDATE(LR67,12*'1-SETUP'!$V116),""))))</f>
        <v/>
      </c>
      <c r="LT67" s="10" t="str">
        <f>IF('1-SETUP'!$Q116="DAILY",LS67+'1-SETUP'!$V116,IF('1-SETUP'!$Q116="WEEKLY",LS67+'1-SETUP'!$V116*7,IF('1-SETUP'!$Q116="MONTHLY",EDATE(LS67,'1-SETUP'!$V116),IF('1-SETUP'!$Q116="YEARLY",EDATE(LS67,12*'1-SETUP'!$V116),""))))</f>
        <v/>
      </c>
      <c r="LU67" s="10" t="str">
        <f>IF('1-SETUP'!$Q116="DAILY",LT67+'1-SETUP'!$V116,IF('1-SETUP'!$Q116="WEEKLY",LT67+'1-SETUP'!$V116*7,IF('1-SETUP'!$Q116="MONTHLY",EDATE(LT67,'1-SETUP'!$V116),IF('1-SETUP'!$Q116="YEARLY",EDATE(LT67,12*'1-SETUP'!$V116),""))))</f>
        <v/>
      </c>
      <c r="LV67" s="10" t="str">
        <f>IF('1-SETUP'!$Q116="DAILY",LU67+'1-SETUP'!$V116,IF('1-SETUP'!$Q116="WEEKLY",LU67+'1-SETUP'!$V116*7,IF('1-SETUP'!$Q116="MONTHLY",EDATE(LU67,'1-SETUP'!$V116),IF('1-SETUP'!$Q116="YEARLY",EDATE(LU67,12*'1-SETUP'!$V116),""))))</f>
        <v/>
      </c>
      <c r="LW67" s="10" t="str">
        <f>IF('1-SETUP'!$Q116="DAILY",LV67+'1-SETUP'!$V116,IF('1-SETUP'!$Q116="WEEKLY",LV67+'1-SETUP'!$V116*7,IF('1-SETUP'!$Q116="MONTHLY",EDATE(LV67,'1-SETUP'!$V116),IF('1-SETUP'!$Q116="YEARLY",EDATE(LV67,12*'1-SETUP'!$V116),""))))</f>
        <v/>
      </c>
      <c r="LX67" s="10" t="str">
        <f>IF('1-SETUP'!$Q116="DAILY",LW67+'1-SETUP'!$V116,IF('1-SETUP'!$Q116="WEEKLY",LW67+'1-SETUP'!$V116*7,IF('1-SETUP'!$Q116="MONTHLY",EDATE(LW67,'1-SETUP'!$V116),IF('1-SETUP'!$Q116="YEARLY",EDATE(LW67,12*'1-SETUP'!$V116),""))))</f>
        <v/>
      </c>
      <c r="LY67" s="10" t="str">
        <f>IF('1-SETUP'!$Q116="DAILY",LX67+'1-SETUP'!$V116,IF('1-SETUP'!$Q116="WEEKLY",LX67+'1-SETUP'!$V116*7,IF('1-SETUP'!$Q116="MONTHLY",EDATE(LX67,'1-SETUP'!$V116),IF('1-SETUP'!$Q116="YEARLY",EDATE(LX67,12*'1-SETUP'!$V116),""))))</f>
        <v/>
      </c>
      <c r="LZ67" s="10" t="str">
        <f>IF('1-SETUP'!$Q116="DAILY",LY67+'1-SETUP'!$V116,IF('1-SETUP'!$Q116="WEEKLY",LY67+'1-SETUP'!$V116*7,IF('1-SETUP'!$Q116="MONTHLY",EDATE(LY67,'1-SETUP'!$V116),IF('1-SETUP'!$Q116="YEARLY",EDATE(LY67,12*'1-SETUP'!$V116),""))))</f>
        <v/>
      </c>
      <c r="MA67" s="10" t="str">
        <f>IF('1-SETUP'!$Q116="DAILY",LZ67+'1-SETUP'!$V116,IF('1-SETUP'!$Q116="WEEKLY",LZ67+'1-SETUP'!$V116*7,IF('1-SETUP'!$Q116="MONTHLY",EDATE(LZ67,'1-SETUP'!$V116),IF('1-SETUP'!$Q116="YEARLY",EDATE(LZ67,12*'1-SETUP'!$V116),""))))</f>
        <v/>
      </c>
      <c r="MB67" s="10" t="str">
        <f>IF('1-SETUP'!$Q116="DAILY",MA67+'1-SETUP'!$V116,IF('1-SETUP'!$Q116="WEEKLY",MA67+'1-SETUP'!$V116*7,IF('1-SETUP'!$Q116="MONTHLY",EDATE(MA67,'1-SETUP'!$V116),IF('1-SETUP'!$Q116="YEARLY",EDATE(MA67,12*'1-SETUP'!$V116),""))))</f>
        <v/>
      </c>
      <c r="MC67" s="10" t="str">
        <f>IF('1-SETUP'!$Q116="DAILY",MB67+'1-SETUP'!$V116,IF('1-SETUP'!$Q116="WEEKLY",MB67+'1-SETUP'!$V116*7,IF('1-SETUP'!$Q116="MONTHLY",EDATE(MB67,'1-SETUP'!$V116),IF('1-SETUP'!$Q116="YEARLY",EDATE(MB67,12*'1-SETUP'!$V116),""))))</f>
        <v/>
      </c>
      <c r="MD67" s="10" t="str">
        <f>IF('1-SETUP'!$Q116="DAILY",MC67+'1-SETUP'!$V116,IF('1-SETUP'!$Q116="WEEKLY",MC67+'1-SETUP'!$V116*7,IF('1-SETUP'!$Q116="MONTHLY",EDATE(MC67,'1-SETUP'!$V116),IF('1-SETUP'!$Q116="YEARLY",EDATE(MC67,12*'1-SETUP'!$V116),""))))</f>
        <v/>
      </c>
      <c r="ME67" s="10" t="str">
        <f>IF('1-SETUP'!$Q116="DAILY",MD67+'1-SETUP'!$V116,IF('1-SETUP'!$Q116="WEEKLY",MD67+'1-SETUP'!$V116*7,IF('1-SETUP'!$Q116="MONTHLY",EDATE(MD67,'1-SETUP'!$V116),IF('1-SETUP'!$Q116="YEARLY",EDATE(MD67,12*'1-SETUP'!$V116),""))))</f>
        <v/>
      </c>
      <c r="MF67" s="10" t="str">
        <f>IF('1-SETUP'!$Q116="DAILY",ME67+'1-SETUP'!$V116,IF('1-SETUP'!$Q116="WEEKLY",ME67+'1-SETUP'!$V116*7,IF('1-SETUP'!$Q116="MONTHLY",EDATE(ME67,'1-SETUP'!$V116),IF('1-SETUP'!$Q116="YEARLY",EDATE(ME67,12*'1-SETUP'!$V116),""))))</f>
        <v/>
      </c>
      <c r="MG67" s="10" t="str">
        <f>IF('1-SETUP'!$Q116="DAILY",MF67+'1-SETUP'!$V116,IF('1-SETUP'!$Q116="WEEKLY",MF67+'1-SETUP'!$V116*7,IF('1-SETUP'!$Q116="MONTHLY",EDATE(MF67,'1-SETUP'!$V116),IF('1-SETUP'!$Q116="YEARLY",EDATE(MF67,12*'1-SETUP'!$V116),""))))</f>
        <v/>
      </c>
      <c r="MH67" s="10" t="str">
        <f>IF('1-SETUP'!$Q116="DAILY",MG67+'1-SETUP'!$V116,IF('1-SETUP'!$Q116="WEEKLY",MG67+'1-SETUP'!$V116*7,IF('1-SETUP'!$Q116="MONTHLY",EDATE(MG67,'1-SETUP'!$V116),IF('1-SETUP'!$Q116="YEARLY",EDATE(MG67,12*'1-SETUP'!$V116),""))))</f>
        <v/>
      </c>
      <c r="MI67" s="10" t="str">
        <f>IF('1-SETUP'!$Q116="DAILY",MH67+'1-SETUP'!$V116,IF('1-SETUP'!$Q116="WEEKLY",MH67+'1-SETUP'!$V116*7,IF('1-SETUP'!$Q116="MONTHLY",EDATE(MH67,'1-SETUP'!$V116),IF('1-SETUP'!$Q116="YEARLY",EDATE(MH67,12*'1-SETUP'!$V116),""))))</f>
        <v/>
      </c>
      <c r="MJ67" s="10" t="str">
        <f>IF('1-SETUP'!$Q116="DAILY",MI67+'1-SETUP'!$V116,IF('1-SETUP'!$Q116="WEEKLY",MI67+'1-SETUP'!$V116*7,IF('1-SETUP'!$Q116="MONTHLY",EDATE(MI67,'1-SETUP'!$V116),IF('1-SETUP'!$Q116="YEARLY",EDATE(MI67,12*'1-SETUP'!$V116),""))))</f>
        <v/>
      </c>
      <c r="MK67" s="10" t="str">
        <f>IF('1-SETUP'!$Q116="DAILY",MJ67+'1-SETUP'!$V116,IF('1-SETUP'!$Q116="WEEKLY",MJ67+'1-SETUP'!$V116*7,IF('1-SETUP'!$Q116="MONTHLY",EDATE(MJ67,'1-SETUP'!$V116),IF('1-SETUP'!$Q116="YEARLY",EDATE(MJ67,12*'1-SETUP'!$V116),""))))</f>
        <v/>
      </c>
      <c r="ML67" s="10" t="str">
        <f>IF('1-SETUP'!$Q116="DAILY",MK67+'1-SETUP'!$V116,IF('1-SETUP'!$Q116="WEEKLY",MK67+'1-SETUP'!$V116*7,IF('1-SETUP'!$Q116="MONTHLY",EDATE(MK67,'1-SETUP'!$V116),IF('1-SETUP'!$Q116="YEARLY",EDATE(MK67,12*'1-SETUP'!$V116),""))))</f>
        <v/>
      </c>
      <c r="MM67" s="10" t="str">
        <f>IF('1-SETUP'!$Q116="DAILY",ML67+'1-SETUP'!$V116,IF('1-SETUP'!$Q116="WEEKLY",ML67+'1-SETUP'!$V116*7,IF('1-SETUP'!$Q116="MONTHLY",EDATE(ML67,'1-SETUP'!$V116),IF('1-SETUP'!$Q116="YEARLY",EDATE(ML67,12*'1-SETUP'!$V116),""))))</f>
        <v/>
      </c>
      <c r="MN67" s="10" t="str">
        <f>IF('1-SETUP'!$Q116="DAILY",MM67+'1-SETUP'!$V116,IF('1-SETUP'!$Q116="WEEKLY",MM67+'1-SETUP'!$V116*7,IF('1-SETUP'!$Q116="MONTHLY",EDATE(MM67,'1-SETUP'!$V116),IF('1-SETUP'!$Q116="YEARLY",EDATE(MM67,12*'1-SETUP'!$V116),""))))</f>
        <v/>
      </c>
      <c r="MO67" s="10" t="str">
        <f>IF('1-SETUP'!$Q116="DAILY",MN67+'1-SETUP'!$V116,IF('1-SETUP'!$Q116="WEEKLY",MN67+'1-SETUP'!$V116*7,IF('1-SETUP'!$Q116="MONTHLY",EDATE(MN67,'1-SETUP'!$V116),IF('1-SETUP'!$Q116="YEARLY",EDATE(MN67,12*'1-SETUP'!$V116),""))))</f>
        <v/>
      </c>
      <c r="MP67" s="10" t="str">
        <f>IF('1-SETUP'!$Q116="DAILY",MO67+'1-SETUP'!$V116,IF('1-SETUP'!$Q116="WEEKLY",MO67+'1-SETUP'!$V116*7,IF('1-SETUP'!$Q116="MONTHLY",EDATE(MO67,'1-SETUP'!$V116),IF('1-SETUP'!$Q116="YEARLY",EDATE(MO67,12*'1-SETUP'!$V116),""))))</f>
        <v/>
      </c>
      <c r="MQ67" s="10" t="str">
        <f>IF('1-SETUP'!$Q116="DAILY",MP67+'1-SETUP'!$V116,IF('1-SETUP'!$Q116="WEEKLY",MP67+'1-SETUP'!$V116*7,IF('1-SETUP'!$Q116="MONTHLY",EDATE(MP67,'1-SETUP'!$V116),IF('1-SETUP'!$Q116="YEARLY",EDATE(MP67,12*'1-SETUP'!$V116),""))))</f>
        <v/>
      </c>
      <c r="MR67" s="10" t="str">
        <f>IF('1-SETUP'!$Q116="DAILY",MQ67+'1-SETUP'!$V116,IF('1-SETUP'!$Q116="WEEKLY",MQ67+'1-SETUP'!$V116*7,IF('1-SETUP'!$Q116="MONTHLY",EDATE(MQ67,'1-SETUP'!$V116),IF('1-SETUP'!$Q116="YEARLY",EDATE(MQ67,12*'1-SETUP'!$V116),""))))</f>
        <v/>
      </c>
      <c r="MS67" s="10" t="str">
        <f>IF('1-SETUP'!$Q116="DAILY",MR67+'1-SETUP'!$V116,IF('1-SETUP'!$Q116="WEEKLY",MR67+'1-SETUP'!$V116*7,IF('1-SETUP'!$Q116="MONTHLY",EDATE(MR67,'1-SETUP'!$V116),IF('1-SETUP'!$Q116="YEARLY",EDATE(MR67,12*'1-SETUP'!$V116),""))))</f>
        <v/>
      </c>
      <c r="MT67" s="10" t="str">
        <f>IF('1-SETUP'!$Q116="DAILY",MS67+'1-SETUP'!$V116,IF('1-SETUP'!$Q116="WEEKLY",MS67+'1-SETUP'!$V116*7,IF('1-SETUP'!$Q116="MONTHLY",EDATE(MS67,'1-SETUP'!$V116),IF('1-SETUP'!$Q116="YEARLY",EDATE(MS67,12*'1-SETUP'!$V116),""))))</f>
        <v/>
      </c>
      <c r="MU67" s="10" t="str">
        <f>IF('1-SETUP'!$Q116="DAILY",MT67+'1-SETUP'!$V116,IF('1-SETUP'!$Q116="WEEKLY",MT67+'1-SETUP'!$V116*7,IF('1-SETUP'!$Q116="MONTHLY",EDATE(MT67,'1-SETUP'!$V116),IF('1-SETUP'!$Q116="YEARLY",EDATE(MT67,12*'1-SETUP'!$V116),""))))</f>
        <v/>
      </c>
      <c r="MV67" s="10" t="str">
        <f>IF('1-SETUP'!$Q116="DAILY",MU67+'1-SETUP'!$V116,IF('1-SETUP'!$Q116="WEEKLY",MU67+'1-SETUP'!$V116*7,IF('1-SETUP'!$Q116="MONTHLY",EDATE(MU67,'1-SETUP'!$V116),IF('1-SETUP'!$Q116="YEARLY",EDATE(MU67,12*'1-SETUP'!$V116),""))))</f>
        <v/>
      </c>
      <c r="MW67" s="10" t="str">
        <f>IF('1-SETUP'!$Q116="DAILY",MV67+'1-SETUP'!$V116,IF('1-SETUP'!$Q116="WEEKLY",MV67+'1-SETUP'!$V116*7,IF('1-SETUP'!$Q116="MONTHLY",EDATE(MV67,'1-SETUP'!$V116),IF('1-SETUP'!$Q116="YEARLY",EDATE(MV67,12*'1-SETUP'!$V116),""))))</f>
        <v/>
      </c>
      <c r="MX67" s="10" t="str">
        <f>IF('1-SETUP'!$Q116="DAILY",MW67+'1-SETUP'!$V116,IF('1-SETUP'!$Q116="WEEKLY",MW67+'1-SETUP'!$V116*7,IF('1-SETUP'!$Q116="MONTHLY",EDATE(MW67,'1-SETUP'!$V116),IF('1-SETUP'!$Q116="YEARLY",EDATE(MW67,12*'1-SETUP'!$V116),""))))</f>
        <v/>
      </c>
      <c r="MY67" s="10" t="str">
        <f>IF('1-SETUP'!$Q116="DAILY",MX67+'1-SETUP'!$V116,IF('1-SETUP'!$Q116="WEEKLY",MX67+'1-SETUP'!$V116*7,IF('1-SETUP'!$Q116="MONTHLY",EDATE(MX67,'1-SETUP'!$V116),IF('1-SETUP'!$Q116="YEARLY",EDATE(MX67,12*'1-SETUP'!$V116),""))))</f>
        <v/>
      </c>
      <c r="MZ67" s="10" t="str">
        <f>IF('1-SETUP'!$Q116="DAILY",MY67+'1-SETUP'!$V116,IF('1-SETUP'!$Q116="WEEKLY",MY67+'1-SETUP'!$V116*7,IF('1-SETUP'!$Q116="MONTHLY",EDATE(MY67,'1-SETUP'!$V116),IF('1-SETUP'!$Q116="YEARLY",EDATE(MY67,12*'1-SETUP'!$V116),""))))</f>
        <v/>
      </c>
      <c r="NA67" s="10" t="str">
        <f>IF('1-SETUP'!$Q116="DAILY",MZ67+'1-SETUP'!$V116,IF('1-SETUP'!$Q116="WEEKLY",MZ67+'1-SETUP'!$V116*7,IF('1-SETUP'!$Q116="MONTHLY",EDATE(MZ67,'1-SETUP'!$V116),IF('1-SETUP'!$Q116="YEARLY",EDATE(MZ67,12*'1-SETUP'!$V116),""))))</f>
        <v/>
      </c>
      <c r="NB67" s="10" t="str">
        <f>IF('1-SETUP'!$Q116="DAILY",NA67+'1-SETUP'!$V116,IF('1-SETUP'!$Q116="WEEKLY",NA67+'1-SETUP'!$V116*7,IF('1-SETUP'!$Q116="MONTHLY",EDATE(NA67,'1-SETUP'!$V116),IF('1-SETUP'!$Q116="YEARLY",EDATE(NA67,12*'1-SETUP'!$V116),""))))</f>
        <v/>
      </c>
      <c r="NC67" s="10" t="str">
        <f>IF('1-SETUP'!$Q116="DAILY",NB67+'1-SETUP'!$V116,IF('1-SETUP'!$Q116="WEEKLY",NB67+'1-SETUP'!$V116*7,IF('1-SETUP'!$Q116="MONTHLY",EDATE(NB67,'1-SETUP'!$V116),IF('1-SETUP'!$Q116="YEARLY",EDATE(NB67,12*'1-SETUP'!$V116),""))))</f>
        <v/>
      </c>
    </row>
    <row r="68" spans="1:367" x14ac:dyDescent="0.45">
      <c r="A68">
        <f>'1-SETUP'!A117</f>
        <v>0</v>
      </c>
      <c r="B68" t="str">
        <f>_xlfn.CONCAT('1-SETUP'!$O117," ",'1-SETUP'!$Q117," ",'1-SETUP'!$T117," ",'1-SETUP'!$V117," ",'1-SETUP'!$W117," ",'1-SETUP'!$Z117," ",TEXT('1-SETUP'!$AC117,"mm/dd/yyyy"))</f>
        <v xml:space="preserve">      01/00/1900</v>
      </c>
      <c r="C68" s="10">
        <f>'1-SETUP'!$AC117</f>
        <v>0</v>
      </c>
      <c r="D68" s="10" t="str">
        <f>IF('1-SETUP'!$Q117="DAILY",C68+'1-SETUP'!$V117,IF('1-SETUP'!$Q117="WEEKLY",C68+'1-SETUP'!$V117*7,IF('1-SETUP'!$Q117="MONTHLY",EDATE(C68,'1-SETUP'!$V117),IF('1-SETUP'!$Q117="YEARLY",EDATE(C68,12*'1-SETUP'!$V117),""))))</f>
        <v/>
      </c>
      <c r="E68" s="10" t="str">
        <f>IF('1-SETUP'!$Q117="DAILY",D68+'1-SETUP'!$V117,IF('1-SETUP'!$Q117="WEEKLY",D68+'1-SETUP'!$V117*7,IF('1-SETUP'!$Q117="MONTHLY",EDATE(D68,'1-SETUP'!$V117),IF('1-SETUP'!$Q117="YEARLY",EDATE(D68,12*'1-SETUP'!$V117),""))))</f>
        <v/>
      </c>
      <c r="F68" s="10" t="str">
        <f>IF('1-SETUP'!$Q117="DAILY",E68+'1-SETUP'!$V117,IF('1-SETUP'!$Q117="WEEKLY",E68+'1-SETUP'!$V117*7,IF('1-SETUP'!$Q117="MONTHLY",EDATE(E68,'1-SETUP'!$V117),IF('1-SETUP'!$Q117="YEARLY",EDATE(E68,12*'1-SETUP'!$V117),""))))</f>
        <v/>
      </c>
      <c r="G68" s="10" t="str">
        <f>IF('1-SETUP'!$Q117="DAILY",F68+'1-SETUP'!$V117,IF('1-SETUP'!$Q117="WEEKLY",F68+'1-SETUP'!$V117*7,IF('1-SETUP'!$Q117="MONTHLY",EDATE(F68,'1-SETUP'!$V117),IF('1-SETUP'!$Q117="YEARLY",EDATE(F68,12*'1-SETUP'!$V117),""))))</f>
        <v/>
      </c>
      <c r="H68" s="10" t="str">
        <f>IF('1-SETUP'!$Q117="DAILY",G68+'1-SETUP'!$V117,IF('1-SETUP'!$Q117="WEEKLY",G68+'1-SETUP'!$V117*7,IF('1-SETUP'!$Q117="MONTHLY",EDATE(G68,'1-SETUP'!$V117),IF('1-SETUP'!$Q117="YEARLY",EDATE(G68,12*'1-SETUP'!$V117),""))))</f>
        <v/>
      </c>
      <c r="I68" s="10" t="str">
        <f>IF('1-SETUP'!$Q117="DAILY",H68+'1-SETUP'!$V117,IF('1-SETUP'!$Q117="WEEKLY",H68+'1-SETUP'!$V117*7,IF('1-SETUP'!$Q117="MONTHLY",EDATE(H68,'1-SETUP'!$V117),IF('1-SETUP'!$Q117="YEARLY",EDATE(H68,12*'1-SETUP'!$V117),""))))</f>
        <v/>
      </c>
      <c r="J68" s="10" t="str">
        <f>IF('1-SETUP'!$Q117="DAILY",I68+'1-SETUP'!$V117,IF('1-SETUP'!$Q117="WEEKLY",I68+'1-SETUP'!$V117*7,IF('1-SETUP'!$Q117="MONTHLY",EDATE(I68,'1-SETUP'!$V117),IF('1-SETUP'!$Q117="YEARLY",EDATE(I68,12*'1-SETUP'!$V117),""))))</f>
        <v/>
      </c>
      <c r="K68" s="10" t="str">
        <f>IF('1-SETUP'!$Q117="DAILY",J68+'1-SETUP'!$V117,IF('1-SETUP'!$Q117="WEEKLY",J68+'1-SETUP'!$V117*7,IF('1-SETUP'!$Q117="MONTHLY",EDATE(J68,'1-SETUP'!$V117),IF('1-SETUP'!$Q117="YEARLY",EDATE(J68,12*'1-SETUP'!$V117),""))))</f>
        <v/>
      </c>
      <c r="L68" s="10" t="str">
        <f>IF('1-SETUP'!$Q117="DAILY",K68+'1-SETUP'!$V117,IF('1-SETUP'!$Q117="WEEKLY",K68+'1-SETUP'!$V117*7,IF('1-SETUP'!$Q117="MONTHLY",EDATE(K68,'1-SETUP'!$V117),IF('1-SETUP'!$Q117="YEARLY",EDATE(K68,12*'1-SETUP'!$V117),""))))</f>
        <v/>
      </c>
      <c r="M68" s="10" t="str">
        <f>IF('1-SETUP'!$Q117="DAILY",L68+'1-SETUP'!$V117,IF('1-SETUP'!$Q117="WEEKLY",L68+'1-SETUP'!$V117*7,IF('1-SETUP'!$Q117="MONTHLY",EDATE(L68,'1-SETUP'!$V117),IF('1-SETUP'!$Q117="YEARLY",EDATE(L68,12*'1-SETUP'!$V117),""))))</f>
        <v/>
      </c>
      <c r="N68" s="10" t="str">
        <f>IF('1-SETUP'!$Q117="DAILY",M68+'1-SETUP'!$V117,IF('1-SETUP'!$Q117="WEEKLY",M68+'1-SETUP'!$V117*7,IF('1-SETUP'!$Q117="MONTHLY",EDATE(M68,'1-SETUP'!$V117),IF('1-SETUP'!$Q117="YEARLY",EDATE(M68,12*'1-SETUP'!$V117),""))))</f>
        <v/>
      </c>
      <c r="O68" s="10" t="str">
        <f>IF('1-SETUP'!$Q117="DAILY",N68+'1-SETUP'!$V117,IF('1-SETUP'!$Q117="WEEKLY",N68+'1-SETUP'!$V117*7,IF('1-SETUP'!$Q117="MONTHLY",EDATE(N68,'1-SETUP'!$V117),IF('1-SETUP'!$Q117="YEARLY",EDATE(N68,12*'1-SETUP'!$V117),""))))</f>
        <v/>
      </c>
      <c r="P68" s="10" t="str">
        <f>IF('1-SETUP'!$Q117="DAILY",O68+'1-SETUP'!$V117,IF('1-SETUP'!$Q117="WEEKLY",O68+'1-SETUP'!$V117*7,IF('1-SETUP'!$Q117="MONTHLY",EDATE(O68,'1-SETUP'!$V117),IF('1-SETUP'!$Q117="YEARLY",EDATE(O68,12*'1-SETUP'!$V117),""))))</f>
        <v/>
      </c>
      <c r="Q68" s="10" t="str">
        <f>IF('1-SETUP'!$Q117="DAILY",P68+'1-SETUP'!$V117,IF('1-SETUP'!$Q117="WEEKLY",P68+'1-SETUP'!$V117*7,IF('1-SETUP'!$Q117="MONTHLY",EDATE(P68,'1-SETUP'!$V117),IF('1-SETUP'!$Q117="YEARLY",EDATE(P68,12*'1-SETUP'!$V117),""))))</f>
        <v/>
      </c>
      <c r="R68" s="10" t="str">
        <f>IF('1-SETUP'!$Q117="DAILY",Q68+'1-SETUP'!$V117,IF('1-SETUP'!$Q117="WEEKLY",Q68+'1-SETUP'!$V117*7,IF('1-SETUP'!$Q117="MONTHLY",EDATE(Q68,'1-SETUP'!$V117),IF('1-SETUP'!$Q117="YEARLY",EDATE(Q68,12*'1-SETUP'!$V117),""))))</f>
        <v/>
      </c>
      <c r="S68" s="10" t="str">
        <f>IF('1-SETUP'!$Q117="DAILY",R68+'1-SETUP'!$V117,IF('1-SETUP'!$Q117="WEEKLY",R68+'1-SETUP'!$V117*7,IF('1-SETUP'!$Q117="MONTHLY",EDATE(R68,'1-SETUP'!$V117),IF('1-SETUP'!$Q117="YEARLY",EDATE(R68,12*'1-SETUP'!$V117),""))))</f>
        <v/>
      </c>
      <c r="T68" s="10" t="str">
        <f>IF('1-SETUP'!$Q117="DAILY",S68+'1-SETUP'!$V117,IF('1-SETUP'!$Q117="WEEKLY",S68+'1-SETUP'!$V117*7,IF('1-SETUP'!$Q117="MONTHLY",EDATE(S68,'1-SETUP'!$V117),IF('1-SETUP'!$Q117="YEARLY",EDATE(S68,12*'1-SETUP'!$V117),""))))</f>
        <v/>
      </c>
      <c r="U68" s="10" t="str">
        <f>IF('1-SETUP'!$Q117="DAILY",T68+'1-SETUP'!$V117,IF('1-SETUP'!$Q117="WEEKLY",T68+'1-SETUP'!$V117*7,IF('1-SETUP'!$Q117="MONTHLY",EDATE(T68,'1-SETUP'!$V117),IF('1-SETUP'!$Q117="YEARLY",EDATE(T68,12*'1-SETUP'!$V117),""))))</f>
        <v/>
      </c>
      <c r="V68" s="10" t="str">
        <f>IF('1-SETUP'!$Q117="DAILY",U68+'1-SETUP'!$V117,IF('1-SETUP'!$Q117="WEEKLY",U68+'1-SETUP'!$V117*7,IF('1-SETUP'!$Q117="MONTHLY",EDATE(U68,'1-SETUP'!$V117),IF('1-SETUP'!$Q117="YEARLY",EDATE(U68,12*'1-SETUP'!$V117),""))))</f>
        <v/>
      </c>
      <c r="W68" s="10" t="str">
        <f>IF('1-SETUP'!$Q117="DAILY",V68+'1-SETUP'!$V117,IF('1-SETUP'!$Q117="WEEKLY",V68+'1-SETUP'!$V117*7,IF('1-SETUP'!$Q117="MONTHLY",EDATE(V68,'1-SETUP'!$V117),IF('1-SETUP'!$Q117="YEARLY",EDATE(V68,12*'1-SETUP'!$V117),""))))</f>
        <v/>
      </c>
      <c r="X68" s="10" t="str">
        <f>IF('1-SETUP'!$Q117="DAILY",W68+'1-SETUP'!$V117,IF('1-SETUP'!$Q117="WEEKLY",W68+'1-SETUP'!$V117*7,IF('1-SETUP'!$Q117="MONTHLY",EDATE(W68,'1-SETUP'!$V117),IF('1-SETUP'!$Q117="YEARLY",EDATE(W68,12*'1-SETUP'!$V117),""))))</f>
        <v/>
      </c>
      <c r="Y68" s="10" t="str">
        <f>IF('1-SETUP'!$Q117="DAILY",X68+'1-SETUP'!$V117,IF('1-SETUP'!$Q117="WEEKLY",X68+'1-SETUP'!$V117*7,IF('1-SETUP'!$Q117="MONTHLY",EDATE(X68,'1-SETUP'!$V117),IF('1-SETUP'!$Q117="YEARLY",EDATE(X68,12*'1-SETUP'!$V117),""))))</f>
        <v/>
      </c>
      <c r="Z68" s="10" t="str">
        <f>IF('1-SETUP'!$Q117="DAILY",Y68+'1-SETUP'!$V117,IF('1-SETUP'!$Q117="WEEKLY",Y68+'1-SETUP'!$V117*7,IF('1-SETUP'!$Q117="MONTHLY",EDATE(Y68,'1-SETUP'!$V117),IF('1-SETUP'!$Q117="YEARLY",EDATE(Y68,12*'1-SETUP'!$V117),""))))</f>
        <v/>
      </c>
      <c r="AA68" s="10" t="str">
        <f>IF('1-SETUP'!$Q117="DAILY",Z68+'1-SETUP'!$V117,IF('1-SETUP'!$Q117="WEEKLY",Z68+'1-SETUP'!$V117*7,IF('1-SETUP'!$Q117="MONTHLY",EDATE(Z68,'1-SETUP'!$V117),IF('1-SETUP'!$Q117="YEARLY",EDATE(Z68,12*'1-SETUP'!$V117),""))))</f>
        <v/>
      </c>
      <c r="AB68" s="10" t="str">
        <f>IF('1-SETUP'!$Q117="DAILY",AA68+'1-SETUP'!$V117,IF('1-SETUP'!$Q117="WEEKLY",AA68+'1-SETUP'!$V117*7,IF('1-SETUP'!$Q117="MONTHLY",EDATE(AA68,'1-SETUP'!$V117),IF('1-SETUP'!$Q117="YEARLY",EDATE(AA68,12*'1-SETUP'!$V117),""))))</f>
        <v/>
      </c>
      <c r="AC68" s="10" t="str">
        <f>IF('1-SETUP'!$Q117="DAILY",AB68+'1-SETUP'!$V117,IF('1-SETUP'!$Q117="WEEKLY",AB68+'1-SETUP'!$V117*7,IF('1-SETUP'!$Q117="MONTHLY",EDATE(AB68,'1-SETUP'!$V117),IF('1-SETUP'!$Q117="YEARLY",EDATE(AB68,12*'1-SETUP'!$V117),""))))</f>
        <v/>
      </c>
      <c r="AD68" s="10" t="str">
        <f>IF('1-SETUP'!$Q117="DAILY",AC68+'1-SETUP'!$V117,IF('1-SETUP'!$Q117="WEEKLY",AC68+'1-SETUP'!$V117*7,IF('1-SETUP'!$Q117="MONTHLY",EDATE(AC68,'1-SETUP'!$V117),IF('1-SETUP'!$Q117="YEARLY",EDATE(AC68,12*'1-SETUP'!$V117),""))))</f>
        <v/>
      </c>
      <c r="AE68" s="10" t="str">
        <f>IF('1-SETUP'!$Q117="DAILY",AD68+'1-SETUP'!$V117,IF('1-SETUP'!$Q117="WEEKLY",AD68+'1-SETUP'!$V117*7,IF('1-SETUP'!$Q117="MONTHLY",EDATE(AD68,'1-SETUP'!$V117),IF('1-SETUP'!$Q117="YEARLY",EDATE(AD68,12*'1-SETUP'!$V117),""))))</f>
        <v/>
      </c>
      <c r="AF68" s="10" t="str">
        <f>IF('1-SETUP'!$Q117="DAILY",AE68+'1-SETUP'!$V117,IF('1-SETUP'!$Q117="WEEKLY",AE68+'1-SETUP'!$V117*7,IF('1-SETUP'!$Q117="MONTHLY",EDATE(AE68,'1-SETUP'!$V117),IF('1-SETUP'!$Q117="YEARLY",EDATE(AE68,12*'1-SETUP'!$V117),""))))</f>
        <v/>
      </c>
      <c r="AG68" s="10" t="str">
        <f>IF('1-SETUP'!$Q117="DAILY",AF68+'1-SETUP'!$V117,IF('1-SETUP'!$Q117="WEEKLY",AF68+'1-SETUP'!$V117*7,IF('1-SETUP'!$Q117="MONTHLY",EDATE(AF68,'1-SETUP'!$V117),IF('1-SETUP'!$Q117="YEARLY",EDATE(AF68,12*'1-SETUP'!$V117),""))))</f>
        <v/>
      </c>
      <c r="AH68" s="10" t="str">
        <f>IF('1-SETUP'!$Q117="DAILY",AG68+'1-SETUP'!$V117,IF('1-SETUP'!$Q117="WEEKLY",AG68+'1-SETUP'!$V117*7,IF('1-SETUP'!$Q117="MONTHLY",EDATE(AG68,'1-SETUP'!$V117),IF('1-SETUP'!$Q117="YEARLY",EDATE(AG68,12*'1-SETUP'!$V117),""))))</f>
        <v/>
      </c>
      <c r="AI68" s="10" t="str">
        <f>IF('1-SETUP'!$Q117="DAILY",AH68+'1-SETUP'!$V117,IF('1-SETUP'!$Q117="WEEKLY",AH68+'1-SETUP'!$V117*7,IF('1-SETUP'!$Q117="MONTHLY",EDATE(AH68,'1-SETUP'!$V117),IF('1-SETUP'!$Q117="YEARLY",EDATE(AH68,12*'1-SETUP'!$V117),""))))</f>
        <v/>
      </c>
      <c r="AJ68" s="10" t="str">
        <f>IF('1-SETUP'!$Q117="DAILY",AI68+'1-SETUP'!$V117,IF('1-SETUP'!$Q117="WEEKLY",AI68+'1-SETUP'!$V117*7,IF('1-SETUP'!$Q117="MONTHLY",EDATE(AI68,'1-SETUP'!$V117),IF('1-SETUP'!$Q117="YEARLY",EDATE(AI68,12*'1-SETUP'!$V117),""))))</f>
        <v/>
      </c>
      <c r="AK68" s="10" t="str">
        <f>IF('1-SETUP'!$Q117="DAILY",AJ68+'1-SETUP'!$V117,IF('1-SETUP'!$Q117="WEEKLY",AJ68+'1-SETUP'!$V117*7,IF('1-SETUP'!$Q117="MONTHLY",EDATE(AJ68,'1-SETUP'!$V117),IF('1-SETUP'!$Q117="YEARLY",EDATE(AJ68,12*'1-SETUP'!$V117),""))))</f>
        <v/>
      </c>
      <c r="AL68" s="10" t="str">
        <f>IF('1-SETUP'!$Q117="DAILY",AK68+'1-SETUP'!$V117,IF('1-SETUP'!$Q117="WEEKLY",AK68+'1-SETUP'!$V117*7,IF('1-SETUP'!$Q117="MONTHLY",EDATE(AK68,'1-SETUP'!$V117),IF('1-SETUP'!$Q117="YEARLY",EDATE(AK68,12*'1-SETUP'!$V117),""))))</f>
        <v/>
      </c>
      <c r="AM68" s="10" t="str">
        <f>IF('1-SETUP'!$Q117="DAILY",AL68+'1-SETUP'!$V117,IF('1-SETUP'!$Q117="WEEKLY",AL68+'1-SETUP'!$V117*7,IF('1-SETUP'!$Q117="MONTHLY",EDATE(AL68,'1-SETUP'!$V117),IF('1-SETUP'!$Q117="YEARLY",EDATE(AL68,12*'1-SETUP'!$V117),""))))</f>
        <v/>
      </c>
      <c r="AN68" s="10" t="str">
        <f>IF('1-SETUP'!$Q117="DAILY",AM68+'1-SETUP'!$V117,IF('1-SETUP'!$Q117="WEEKLY",AM68+'1-SETUP'!$V117*7,IF('1-SETUP'!$Q117="MONTHLY",EDATE(AM68,'1-SETUP'!$V117),IF('1-SETUP'!$Q117="YEARLY",EDATE(AM68,12*'1-SETUP'!$V117),""))))</f>
        <v/>
      </c>
      <c r="AO68" s="10" t="str">
        <f>IF('1-SETUP'!$Q117="DAILY",AN68+'1-SETUP'!$V117,IF('1-SETUP'!$Q117="WEEKLY",AN68+'1-SETUP'!$V117*7,IF('1-SETUP'!$Q117="MONTHLY",EDATE(AN68,'1-SETUP'!$V117),IF('1-SETUP'!$Q117="YEARLY",EDATE(AN68,12*'1-SETUP'!$V117),""))))</f>
        <v/>
      </c>
      <c r="AP68" s="10" t="str">
        <f>IF('1-SETUP'!$Q117="DAILY",AO68+'1-SETUP'!$V117,IF('1-SETUP'!$Q117="WEEKLY",AO68+'1-SETUP'!$V117*7,IF('1-SETUP'!$Q117="MONTHLY",EDATE(AO68,'1-SETUP'!$V117),IF('1-SETUP'!$Q117="YEARLY",EDATE(AO68,12*'1-SETUP'!$V117),""))))</f>
        <v/>
      </c>
      <c r="AQ68" s="10" t="str">
        <f>IF('1-SETUP'!$Q117="DAILY",AP68+'1-SETUP'!$V117,IF('1-SETUP'!$Q117="WEEKLY",AP68+'1-SETUP'!$V117*7,IF('1-SETUP'!$Q117="MONTHLY",EDATE(AP68,'1-SETUP'!$V117),IF('1-SETUP'!$Q117="YEARLY",EDATE(AP68,12*'1-SETUP'!$V117),""))))</f>
        <v/>
      </c>
      <c r="AR68" s="10" t="str">
        <f>IF('1-SETUP'!$Q117="DAILY",AQ68+'1-SETUP'!$V117,IF('1-SETUP'!$Q117="WEEKLY",AQ68+'1-SETUP'!$V117*7,IF('1-SETUP'!$Q117="MONTHLY",EDATE(AQ68,'1-SETUP'!$V117),IF('1-SETUP'!$Q117="YEARLY",EDATE(AQ68,12*'1-SETUP'!$V117),""))))</f>
        <v/>
      </c>
      <c r="AS68" s="10" t="str">
        <f>IF('1-SETUP'!$Q117="DAILY",AR68+'1-SETUP'!$V117,IF('1-SETUP'!$Q117="WEEKLY",AR68+'1-SETUP'!$V117*7,IF('1-SETUP'!$Q117="MONTHLY",EDATE(AR68,'1-SETUP'!$V117),IF('1-SETUP'!$Q117="YEARLY",EDATE(AR68,12*'1-SETUP'!$V117),""))))</f>
        <v/>
      </c>
      <c r="AT68" s="10" t="str">
        <f>IF('1-SETUP'!$Q117="DAILY",AS68+'1-SETUP'!$V117,IF('1-SETUP'!$Q117="WEEKLY",AS68+'1-SETUP'!$V117*7,IF('1-SETUP'!$Q117="MONTHLY",EDATE(AS68,'1-SETUP'!$V117),IF('1-SETUP'!$Q117="YEARLY",EDATE(AS68,12*'1-SETUP'!$V117),""))))</f>
        <v/>
      </c>
      <c r="AU68" s="10" t="str">
        <f>IF('1-SETUP'!$Q117="DAILY",AT68+'1-SETUP'!$V117,IF('1-SETUP'!$Q117="WEEKLY",AT68+'1-SETUP'!$V117*7,IF('1-SETUP'!$Q117="MONTHLY",EDATE(AT68,'1-SETUP'!$V117),IF('1-SETUP'!$Q117="YEARLY",EDATE(AT68,12*'1-SETUP'!$V117),""))))</f>
        <v/>
      </c>
      <c r="AV68" s="10" t="str">
        <f>IF('1-SETUP'!$Q117="DAILY",AU68+'1-SETUP'!$V117,IF('1-SETUP'!$Q117="WEEKLY",AU68+'1-SETUP'!$V117*7,IF('1-SETUP'!$Q117="MONTHLY",EDATE(AU68,'1-SETUP'!$V117),IF('1-SETUP'!$Q117="YEARLY",EDATE(AU68,12*'1-SETUP'!$V117),""))))</f>
        <v/>
      </c>
      <c r="AW68" s="10" t="str">
        <f>IF('1-SETUP'!$Q117="DAILY",AV68+'1-SETUP'!$V117,IF('1-SETUP'!$Q117="WEEKLY",AV68+'1-SETUP'!$V117*7,IF('1-SETUP'!$Q117="MONTHLY",EDATE(AV68,'1-SETUP'!$V117),IF('1-SETUP'!$Q117="YEARLY",EDATE(AV68,12*'1-SETUP'!$V117),""))))</f>
        <v/>
      </c>
      <c r="AX68" s="10" t="str">
        <f>IF('1-SETUP'!$Q117="DAILY",AW68+'1-SETUP'!$V117,IF('1-SETUP'!$Q117="WEEKLY",AW68+'1-SETUP'!$V117*7,IF('1-SETUP'!$Q117="MONTHLY",EDATE(AW68,'1-SETUP'!$V117),IF('1-SETUP'!$Q117="YEARLY",EDATE(AW68,12*'1-SETUP'!$V117),""))))</f>
        <v/>
      </c>
      <c r="AY68" s="10" t="str">
        <f>IF('1-SETUP'!$Q117="DAILY",AX68+'1-SETUP'!$V117,IF('1-SETUP'!$Q117="WEEKLY",AX68+'1-SETUP'!$V117*7,IF('1-SETUP'!$Q117="MONTHLY",EDATE(AX68,'1-SETUP'!$V117),IF('1-SETUP'!$Q117="YEARLY",EDATE(AX68,12*'1-SETUP'!$V117),""))))</f>
        <v/>
      </c>
      <c r="AZ68" s="10" t="str">
        <f>IF('1-SETUP'!$Q117="DAILY",AY68+'1-SETUP'!$V117,IF('1-SETUP'!$Q117="WEEKLY",AY68+'1-SETUP'!$V117*7,IF('1-SETUP'!$Q117="MONTHLY",EDATE(AY68,'1-SETUP'!$V117),IF('1-SETUP'!$Q117="YEARLY",EDATE(AY68,12*'1-SETUP'!$V117),""))))</f>
        <v/>
      </c>
      <c r="BA68" s="10" t="str">
        <f>IF('1-SETUP'!$Q117="DAILY",AZ68+'1-SETUP'!$V117,IF('1-SETUP'!$Q117="WEEKLY",AZ68+'1-SETUP'!$V117*7,IF('1-SETUP'!$Q117="MONTHLY",EDATE(AZ68,'1-SETUP'!$V117),IF('1-SETUP'!$Q117="YEARLY",EDATE(AZ68,12*'1-SETUP'!$V117),""))))</f>
        <v/>
      </c>
      <c r="BB68" s="10" t="str">
        <f>IF('1-SETUP'!$Q117="DAILY",BA68+'1-SETUP'!$V117,IF('1-SETUP'!$Q117="WEEKLY",BA68+'1-SETUP'!$V117*7,IF('1-SETUP'!$Q117="MONTHLY",EDATE(BA68,'1-SETUP'!$V117),IF('1-SETUP'!$Q117="YEARLY",EDATE(BA68,12*'1-SETUP'!$V117),""))))</f>
        <v/>
      </c>
      <c r="BC68" s="10" t="str">
        <f>IF('1-SETUP'!$Q117="DAILY",BB68+'1-SETUP'!$V117,IF('1-SETUP'!$Q117="WEEKLY",BB68+'1-SETUP'!$V117*7,IF('1-SETUP'!$Q117="MONTHLY",EDATE(BB68,'1-SETUP'!$V117),IF('1-SETUP'!$Q117="YEARLY",EDATE(BB68,12*'1-SETUP'!$V117),""))))</f>
        <v/>
      </c>
      <c r="BD68" s="10" t="str">
        <f>IF('1-SETUP'!$Q117="DAILY",BC68+'1-SETUP'!$V117,IF('1-SETUP'!$Q117="WEEKLY",BC68+'1-SETUP'!$V117*7,IF('1-SETUP'!$Q117="MONTHLY",EDATE(BC68,'1-SETUP'!$V117),IF('1-SETUP'!$Q117="YEARLY",EDATE(BC68,12*'1-SETUP'!$V117),""))))</f>
        <v/>
      </c>
      <c r="BE68" s="10" t="str">
        <f>IF('1-SETUP'!$Q117="DAILY",BD68+'1-SETUP'!$V117,IF('1-SETUP'!$Q117="WEEKLY",BD68+'1-SETUP'!$V117*7,IF('1-SETUP'!$Q117="MONTHLY",EDATE(BD68,'1-SETUP'!$V117),IF('1-SETUP'!$Q117="YEARLY",EDATE(BD68,12*'1-SETUP'!$V117),""))))</f>
        <v/>
      </c>
      <c r="BF68" s="10" t="str">
        <f>IF('1-SETUP'!$Q117="DAILY",BE68+'1-SETUP'!$V117,IF('1-SETUP'!$Q117="WEEKLY",BE68+'1-SETUP'!$V117*7,IF('1-SETUP'!$Q117="MONTHLY",EDATE(BE68,'1-SETUP'!$V117),IF('1-SETUP'!$Q117="YEARLY",EDATE(BE68,12*'1-SETUP'!$V117),""))))</f>
        <v/>
      </c>
      <c r="BG68" s="10" t="str">
        <f>IF('1-SETUP'!$Q117="DAILY",BF68+'1-SETUP'!$V117,IF('1-SETUP'!$Q117="WEEKLY",BF68+'1-SETUP'!$V117*7,IF('1-SETUP'!$Q117="MONTHLY",EDATE(BF68,'1-SETUP'!$V117),IF('1-SETUP'!$Q117="YEARLY",EDATE(BF68,12*'1-SETUP'!$V117),""))))</f>
        <v/>
      </c>
      <c r="BH68" s="10" t="str">
        <f>IF('1-SETUP'!$Q117="DAILY",BG68+'1-SETUP'!$V117,IF('1-SETUP'!$Q117="WEEKLY",BG68+'1-SETUP'!$V117*7,IF('1-SETUP'!$Q117="MONTHLY",EDATE(BG68,'1-SETUP'!$V117),IF('1-SETUP'!$Q117="YEARLY",EDATE(BG68,12*'1-SETUP'!$V117),""))))</f>
        <v/>
      </c>
      <c r="BI68" s="10" t="str">
        <f>IF('1-SETUP'!$Q117="DAILY",BH68+'1-SETUP'!$V117,IF('1-SETUP'!$Q117="WEEKLY",BH68+'1-SETUP'!$V117*7,IF('1-SETUP'!$Q117="MONTHLY",EDATE(BH68,'1-SETUP'!$V117),IF('1-SETUP'!$Q117="YEARLY",EDATE(BH68,12*'1-SETUP'!$V117),""))))</f>
        <v/>
      </c>
      <c r="BJ68" s="10" t="str">
        <f>IF('1-SETUP'!$Q117="DAILY",BI68+'1-SETUP'!$V117,IF('1-SETUP'!$Q117="WEEKLY",BI68+'1-SETUP'!$V117*7,IF('1-SETUP'!$Q117="MONTHLY",EDATE(BI68,'1-SETUP'!$V117),IF('1-SETUP'!$Q117="YEARLY",EDATE(BI68,12*'1-SETUP'!$V117),""))))</f>
        <v/>
      </c>
      <c r="BK68" s="10" t="str">
        <f>IF('1-SETUP'!$Q117="DAILY",BJ68+'1-SETUP'!$V117,IF('1-SETUP'!$Q117="WEEKLY",BJ68+'1-SETUP'!$V117*7,IF('1-SETUP'!$Q117="MONTHLY",EDATE(BJ68,'1-SETUP'!$V117),IF('1-SETUP'!$Q117="YEARLY",EDATE(BJ68,12*'1-SETUP'!$V117),""))))</f>
        <v/>
      </c>
      <c r="BL68" s="10" t="str">
        <f>IF('1-SETUP'!$Q117="DAILY",BK68+'1-SETUP'!$V117,IF('1-SETUP'!$Q117="WEEKLY",BK68+'1-SETUP'!$V117*7,IF('1-SETUP'!$Q117="MONTHLY",EDATE(BK68,'1-SETUP'!$V117),IF('1-SETUP'!$Q117="YEARLY",EDATE(BK68,12*'1-SETUP'!$V117),""))))</f>
        <v/>
      </c>
      <c r="BM68" s="10" t="str">
        <f>IF('1-SETUP'!$Q117="DAILY",BL68+'1-SETUP'!$V117,IF('1-SETUP'!$Q117="WEEKLY",BL68+'1-SETUP'!$V117*7,IF('1-SETUP'!$Q117="MONTHLY",EDATE(BL68,'1-SETUP'!$V117),IF('1-SETUP'!$Q117="YEARLY",EDATE(BL68,12*'1-SETUP'!$V117),""))))</f>
        <v/>
      </c>
      <c r="BN68" s="10" t="str">
        <f>IF('1-SETUP'!$Q117="DAILY",BM68+'1-SETUP'!$V117,IF('1-SETUP'!$Q117="WEEKLY",BM68+'1-SETUP'!$V117*7,IF('1-SETUP'!$Q117="MONTHLY",EDATE(BM68,'1-SETUP'!$V117),IF('1-SETUP'!$Q117="YEARLY",EDATE(BM68,12*'1-SETUP'!$V117),""))))</f>
        <v/>
      </c>
      <c r="BO68" s="10" t="str">
        <f>IF('1-SETUP'!$Q117="DAILY",BN68+'1-SETUP'!$V117,IF('1-SETUP'!$Q117="WEEKLY",BN68+'1-SETUP'!$V117*7,IF('1-SETUP'!$Q117="MONTHLY",EDATE(BN68,'1-SETUP'!$V117),IF('1-SETUP'!$Q117="YEARLY",EDATE(BN68,12*'1-SETUP'!$V117),""))))</f>
        <v/>
      </c>
      <c r="BP68" s="10" t="str">
        <f>IF('1-SETUP'!$Q117="DAILY",BO68+'1-SETUP'!$V117,IF('1-SETUP'!$Q117="WEEKLY",BO68+'1-SETUP'!$V117*7,IF('1-SETUP'!$Q117="MONTHLY",EDATE(BO68,'1-SETUP'!$V117),IF('1-SETUP'!$Q117="YEARLY",EDATE(BO68,12*'1-SETUP'!$V117),""))))</f>
        <v/>
      </c>
      <c r="BQ68" s="10" t="str">
        <f>IF('1-SETUP'!$Q117="DAILY",BP68+'1-SETUP'!$V117,IF('1-SETUP'!$Q117="WEEKLY",BP68+'1-SETUP'!$V117*7,IF('1-SETUP'!$Q117="MONTHLY",EDATE(BP68,'1-SETUP'!$V117),IF('1-SETUP'!$Q117="YEARLY",EDATE(BP68,12*'1-SETUP'!$V117),""))))</f>
        <v/>
      </c>
      <c r="BR68" s="10" t="str">
        <f>IF('1-SETUP'!$Q117="DAILY",BQ68+'1-SETUP'!$V117,IF('1-SETUP'!$Q117="WEEKLY",BQ68+'1-SETUP'!$V117*7,IF('1-SETUP'!$Q117="MONTHLY",EDATE(BQ68,'1-SETUP'!$V117),IF('1-SETUP'!$Q117="YEARLY",EDATE(BQ68,12*'1-SETUP'!$V117),""))))</f>
        <v/>
      </c>
      <c r="BS68" s="10" t="str">
        <f>IF('1-SETUP'!$Q117="DAILY",BR68+'1-SETUP'!$V117,IF('1-SETUP'!$Q117="WEEKLY",BR68+'1-SETUP'!$V117*7,IF('1-SETUP'!$Q117="MONTHLY",EDATE(BR68,'1-SETUP'!$V117),IF('1-SETUP'!$Q117="YEARLY",EDATE(BR68,12*'1-SETUP'!$V117),""))))</f>
        <v/>
      </c>
      <c r="BT68" s="10" t="str">
        <f>IF('1-SETUP'!$Q117="DAILY",BS68+'1-SETUP'!$V117,IF('1-SETUP'!$Q117="WEEKLY",BS68+'1-SETUP'!$V117*7,IF('1-SETUP'!$Q117="MONTHLY",EDATE(BS68,'1-SETUP'!$V117),IF('1-SETUP'!$Q117="YEARLY",EDATE(BS68,12*'1-SETUP'!$V117),""))))</f>
        <v/>
      </c>
      <c r="BU68" s="10" t="str">
        <f>IF('1-SETUP'!$Q117="DAILY",BT68+'1-SETUP'!$V117,IF('1-SETUP'!$Q117="WEEKLY",BT68+'1-SETUP'!$V117*7,IF('1-SETUP'!$Q117="MONTHLY",EDATE(BT68,'1-SETUP'!$V117),IF('1-SETUP'!$Q117="YEARLY",EDATE(BT68,12*'1-SETUP'!$V117),""))))</f>
        <v/>
      </c>
      <c r="BV68" s="10" t="str">
        <f>IF('1-SETUP'!$Q117="DAILY",BU68+'1-SETUP'!$V117,IF('1-SETUP'!$Q117="WEEKLY",BU68+'1-SETUP'!$V117*7,IF('1-SETUP'!$Q117="MONTHLY",EDATE(BU68,'1-SETUP'!$V117),IF('1-SETUP'!$Q117="YEARLY",EDATE(BU68,12*'1-SETUP'!$V117),""))))</f>
        <v/>
      </c>
      <c r="BW68" s="10" t="str">
        <f>IF('1-SETUP'!$Q117="DAILY",BV68+'1-SETUP'!$V117,IF('1-SETUP'!$Q117="WEEKLY",BV68+'1-SETUP'!$V117*7,IF('1-SETUP'!$Q117="MONTHLY",EDATE(BV68,'1-SETUP'!$V117),IF('1-SETUP'!$Q117="YEARLY",EDATE(BV68,12*'1-SETUP'!$V117),""))))</f>
        <v/>
      </c>
      <c r="BX68" s="10" t="str">
        <f>IF('1-SETUP'!$Q117="DAILY",BW68+'1-SETUP'!$V117,IF('1-SETUP'!$Q117="WEEKLY",BW68+'1-SETUP'!$V117*7,IF('1-SETUP'!$Q117="MONTHLY",EDATE(BW68,'1-SETUP'!$V117),IF('1-SETUP'!$Q117="YEARLY",EDATE(BW68,12*'1-SETUP'!$V117),""))))</f>
        <v/>
      </c>
      <c r="BY68" s="10" t="str">
        <f>IF('1-SETUP'!$Q117="DAILY",BX68+'1-SETUP'!$V117,IF('1-SETUP'!$Q117="WEEKLY",BX68+'1-SETUP'!$V117*7,IF('1-SETUP'!$Q117="MONTHLY",EDATE(BX68,'1-SETUP'!$V117),IF('1-SETUP'!$Q117="YEARLY",EDATE(BX68,12*'1-SETUP'!$V117),""))))</f>
        <v/>
      </c>
      <c r="BZ68" s="10" t="str">
        <f>IF('1-SETUP'!$Q117="DAILY",BY68+'1-SETUP'!$V117,IF('1-SETUP'!$Q117="WEEKLY",BY68+'1-SETUP'!$V117*7,IF('1-SETUP'!$Q117="MONTHLY",EDATE(BY68,'1-SETUP'!$V117),IF('1-SETUP'!$Q117="YEARLY",EDATE(BY68,12*'1-SETUP'!$V117),""))))</f>
        <v/>
      </c>
      <c r="CA68" s="10" t="str">
        <f>IF('1-SETUP'!$Q117="DAILY",BZ68+'1-SETUP'!$V117,IF('1-SETUP'!$Q117="WEEKLY",BZ68+'1-SETUP'!$V117*7,IF('1-SETUP'!$Q117="MONTHLY",EDATE(BZ68,'1-SETUP'!$V117),IF('1-SETUP'!$Q117="YEARLY",EDATE(BZ68,12*'1-SETUP'!$V117),""))))</f>
        <v/>
      </c>
      <c r="CB68" s="10" t="str">
        <f>IF('1-SETUP'!$Q117="DAILY",CA68+'1-SETUP'!$V117,IF('1-SETUP'!$Q117="WEEKLY",CA68+'1-SETUP'!$V117*7,IF('1-SETUP'!$Q117="MONTHLY",EDATE(CA68,'1-SETUP'!$V117),IF('1-SETUP'!$Q117="YEARLY",EDATE(CA68,12*'1-SETUP'!$V117),""))))</f>
        <v/>
      </c>
      <c r="CC68" s="10" t="str">
        <f>IF('1-SETUP'!$Q117="DAILY",CB68+'1-SETUP'!$V117,IF('1-SETUP'!$Q117="WEEKLY",CB68+'1-SETUP'!$V117*7,IF('1-SETUP'!$Q117="MONTHLY",EDATE(CB68,'1-SETUP'!$V117),IF('1-SETUP'!$Q117="YEARLY",EDATE(CB68,12*'1-SETUP'!$V117),""))))</f>
        <v/>
      </c>
      <c r="CD68" s="10" t="str">
        <f>IF('1-SETUP'!$Q117="DAILY",CC68+'1-SETUP'!$V117,IF('1-SETUP'!$Q117="WEEKLY",CC68+'1-SETUP'!$V117*7,IF('1-SETUP'!$Q117="MONTHLY",EDATE(CC68,'1-SETUP'!$V117),IF('1-SETUP'!$Q117="YEARLY",EDATE(CC68,12*'1-SETUP'!$V117),""))))</f>
        <v/>
      </c>
      <c r="CE68" s="10" t="str">
        <f>IF('1-SETUP'!$Q117="DAILY",CD68+'1-SETUP'!$V117,IF('1-SETUP'!$Q117="WEEKLY",CD68+'1-SETUP'!$V117*7,IF('1-SETUP'!$Q117="MONTHLY",EDATE(CD68,'1-SETUP'!$V117),IF('1-SETUP'!$Q117="YEARLY",EDATE(CD68,12*'1-SETUP'!$V117),""))))</f>
        <v/>
      </c>
      <c r="CF68" s="10" t="str">
        <f>IF('1-SETUP'!$Q117="DAILY",CE68+'1-SETUP'!$V117,IF('1-SETUP'!$Q117="WEEKLY",CE68+'1-SETUP'!$V117*7,IF('1-SETUP'!$Q117="MONTHLY",EDATE(CE68,'1-SETUP'!$V117),IF('1-SETUP'!$Q117="YEARLY",EDATE(CE68,12*'1-SETUP'!$V117),""))))</f>
        <v/>
      </c>
      <c r="CG68" s="10" t="str">
        <f>IF('1-SETUP'!$Q117="DAILY",CF68+'1-SETUP'!$V117,IF('1-SETUP'!$Q117="WEEKLY",CF68+'1-SETUP'!$V117*7,IF('1-SETUP'!$Q117="MONTHLY",EDATE(CF68,'1-SETUP'!$V117),IF('1-SETUP'!$Q117="YEARLY",EDATE(CF68,12*'1-SETUP'!$V117),""))))</f>
        <v/>
      </c>
      <c r="CH68" s="10" t="str">
        <f>IF('1-SETUP'!$Q117="DAILY",CG68+'1-SETUP'!$V117,IF('1-SETUP'!$Q117="WEEKLY",CG68+'1-SETUP'!$V117*7,IF('1-SETUP'!$Q117="MONTHLY",EDATE(CG68,'1-SETUP'!$V117),IF('1-SETUP'!$Q117="YEARLY",EDATE(CG68,12*'1-SETUP'!$V117),""))))</f>
        <v/>
      </c>
      <c r="CI68" s="10" t="str">
        <f>IF('1-SETUP'!$Q117="DAILY",CH68+'1-SETUP'!$V117,IF('1-SETUP'!$Q117="WEEKLY",CH68+'1-SETUP'!$V117*7,IF('1-SETUP'!$Q117="MONTHLY",EDATE(CH68,'1-SETUP'!$V117),IF('1-SETUP'!$Q117="YEARLY",EDATE(CH68,12*'1-SETUP'!$V117),""))))</f>
        <v/>
      </c>
      <c r="CJ68" s="10" t="str">
        <f>IF('1-SETUP'!$Q117="DAILY",CI68+'1-SETUP'!$V117,IF('1-SETUP'!$Q117="WEEKLY",CI68+'1-SETUP'!$V117*7,IF('1-SETUP'!$Q117="MONTHLY",EDATE(CI68,'1-SETUP'!$V117),IF('1-SETUP'!$Q117="YEARLY",EDATE(CI68,12*'1-SETUP'!$V117),""))))</f>
        <v/>
      </c>
      <c r="CK68" s="10" t="str">
        <f>IF('1-SETUP'!$Q117="DAILY",CJ68+'1-SETUP'!$V117,IF('1-SETUP'!$Q117="WEEKLY",CJ68+'1-SETUP'!$V117*7,IF('1-SETUP'!$Q117="MONTHLY",EDATE(CJ68,'1-SETUP'!$V117),IF('1-SETUP'!$Q117="YEARLY",EDATE(CJ68,12*'1-SETUP'!$V117),""))))</f>
        <v/>
      </c>
      <c r="CL68" s="10" t="str">
        <f>IF('1-SETUP'!$Q117="DAILY",CK68+'1-SETUP'!$V117,IF('1-SETUP'!$Q117="WEEKLY",CK68+'1-SETUP'!$V117*7,IF('1-SETUP'!$Q117="MONTHLY",EDATE(CK68,'1-SETUP'!$V117),IF('1-SETUP'!$Q117="YEARLY",EDATE(CK68,12*'1-SETUP'!$V117),""))))</f>
        <v/>
      </c>
      <c r="CM68" s="10" t="str">
        <f>IF('1-SETUP'!$Q117="DAILY",CL68+'1-SETUP'!$V117,IF('1-SETUP'!$Q117="WEEKLY",CL68+'1-SETUP'!$V117*7,IF('1-SETUP'!$Q117="MONTHLY",EDATE(CL68,'1-SETUP'!$V117),IF('1-SETUP'!$Q117="YEARLY",EDATE(CL68,12*'1-SETUP'!$V117),""))))</f>
        <v/>
      </c>
      <c r="CN68" s="10" t="str">
        <f>IF('1-SETUP'!$Q117="DAILY",CM68+'1-SETUP'!$V117,IF('1-SETUP'!$Q117="WEEKLY",CM68+'1-SETUP'!$V117*7,IF('1-SETUP'!$Q117="MONTHLY",EDATE(CM68,'1-SETUP'!$V117),IF('1-SETUP'!$Q117="YEARLY",EDATE(CM68,12*'1-SETUP'!$V117),""))))</f>
        <v/>
      </c>
      <c r="CO68" s="10" t="str">
        <f>IF('1-SETUP'!$Q117="DAILY",CN68+'1-SETUP'!$V117,IF('1-SETUP'!$Q117="WEEKLY",CN68+'1-SETUP'!$V117*7,IF('1-SETUP'!$Q117="MONTHLY",EDATE(CN68,'1-SETUP'!$V117),IF('1-SETUP'!$Q117="YEARLY",EDATE(CN68,12*'1-SETUP'!$V117),""))))</f>
        <v/>
      </c>
      <c r="CP68" s="10" t="str">
        <f>IF('1-SETUP'!$Q117="DAILY",CO68+'1-SETUP'!$V117,IF('1-SETUP'!$Q117="WEEKLY",CO68+'1-SETUP'!$V117*7,IF('1-SETUP'!$Q117="MONTHLY",EDATE(CO68,'1-SETUP'!$V117),IF('1-SETUP'!$Q117="YEARLY",EDATE(CO68,12*'1-SETUP'!$V117),""))))</f>
        <v/>
      </c>
      <c r="CQ68" s="10" t="str">
        <f>IF('1-SETUP'!$Q117="DAILY",CP68+'1-SETUP'!$V117,IF('1-SETUP'!$Q117="WEEKLY",CP68+'1-SETUP'!$V117*7,IF('1-SETUP'!$Q117="MONTHLY",EDATE(CP68,'1-SETUP'!$V117),IF('1-SETUP'!$Q117="YEARLY",EDATE(CP68,12*'1-SETUP'!$V117),""))))</f>
        <v/>
      </c>
      <c r="CR68" s="10" t="str">
        <f>IF('1-SETUP'!$Q117="DAILY",CQ68+'1-SETUP'!$V117,IF('1-SETUP'!$Q117="WEEKLY",CQ68+'1-SETUP'!$V117*7,IF('1-SETUP'!$Q117="MONTHLY",EDATE(CQ68,'1-SETUP'!$V117),IF('1-SETUP'!$Q117="YEARLY",EDATE(CQ68,12*'1-SETUP'!$V117),""))))</f>
        <v/>
      </c>
      <c r="CS68" s="10" t="str">
        <f>IF('1-SETUP'!$Q117="DAILY",CR68+'1-SETUP'!$V117,IF('1-SETUP'!$Q117="WEEKLY",CR68+'1-SETUP'!$V117*7,IF('1-SETUP'!$Q117="MONTHLY",EDATE(CR68,'1-SETUP'!$V117),IF('1-SETUP'!$Q117="YEARLY",EDATE(CR68,12*'1-SETUP'!$V117),""))))</f>
        <v/>
      </c>
      <c r="CT68" s="10" t="str">
        <f>IF('1-SETUP'!$Q117="DAILY",CS68+'1-SETUP'!$V117,IF('1-SETUP'!$Q117="WEEKLY",CS68+'1-SETUP'!$V117*7,IF('1-SETUP'!$Q117="MONTHLY",EDATE(CS68,'1-SETUP'!$V117),IF('1-SETUP'!$Q117="YEARLY",EDATE(CS68,12*'1-SETUP'!$V117),""))))</f>
        <v/>
      </c>
      <c r="CU68" s="10" t="str">
        <f>IF('1-SETUP'!$Q117="DAILY",CT68+'1-SETUP'!$V117,IF('1-SETUP'!$Q117="WEEKLY",CT68+'1-SETUP'!$V117*7,IF('1-SETUP'!$Q117="MONTHLY",EDATE(CT68,'1-SETUP'!$V117),IF('1-SETUP'!$Q117="YEARLY",EDATE(CT68,12*'1-SETUP'!$V117),""))))</f>
        <v/>
      </c>
      <c r="CV68" s="10" t="str">
        <f>IF('1-SETUP'!$Q117="DAILY",CU68+'1-SETUP'!$V117,IF('1-SETUP'!$Q117="WEEKLY",CU68+'1-SETUP'!$V117*7,IF('1-SETUP'!$Q117="MONTHLY",EDATE(CU68,'1-SETUP'!$V117),IF('1-SETUP'!$Q117="YEARLY",EDATE(CU68,12*'1-SETUP'!$V117),""))))</f>
        <v/>
      </c>
      <c r="CW68" s="10" t="str">
        <f>IF('1-SETUP'!$Q117="DAILY",CV68+'1-SETUP'!$V117,IF('1-SETUP'!$Q117="WEEKLY",CV68+'1-SETUP'!$V117*7,IF('1-SETUP'!$Q117="MONTHLY",EDATE(CV68,'1-SETUP'!$V117),IF('1-SETUP'!$Q117="YEARLY",EDATE(CV68,12*'1-SETUP'!$V117),""))))</f>
        <v/>
      </c>
      <c r="CX68" s="10" t="str">
        <f>IF('1-SETUP'!$Q117="DAILY",CW68+'1-SETUP'!$V117,IF('1-SETUP'!$Q117="WEEKLY",CW68+'1-SETUP'!$V117*7,IF('1-SETUP'!$Q117="MONTHLY",EDATE(CW68,'1-SETUP'!$V117),IF('1-SETUP'!$Q117="YEARLY",EDATE(CW68,12*'1-SETUP'!$V117),""))))</f>
        <v/>
      </c>
      <c r="CY68" s="10" t="str">
        <f>IF('1-SETUP'!$Q117="DAILY",CX68+'1-SETUP'!$V117,IF('1-SETUP'!$Q117="WEEKLY",CX68+'1-SETUP'!$V117*7,IF('1-SETUP'!$Q117="MONTHLY",EDATE(CX68,'1-SETUP'!$V117),IF('1-SETUP'!$Q117="YEARLY",EDATE(CX68,12*'1-SETUP'!$V117),""))))</f>
        <v/>
      </c>
      <c r="CZ68" s="10" t="str">
        <f>IF('1-SETUP'!$Q117="DAILY",CY68+'1-SETUP'!$V117,IF('1-SETUP'!$Q117="WEEKLY",CY68+'1-SETUP'!$V117*7,IF('1-SETUP'!$Q117="MONTHLY",EDATE(CY68,'1-SETUP'!$V117),IF('1-SETUP'!$Q117="YEARLY",EDATE(CY68,12*'1-SETUP'!$V117),""))))</f>
        <v/>
      </c>
      <c r="DA68" s="10" t="str">
        <f>IF('1-SETUP'!$Q117="DAILY",CZ68+'1-SETUP'!$V117,IF('1-SETUP'!$Q117="WEEKLY",CZ68+'1-SETUP'!$V117*7,IF('1-SETUP'!$Q117="MONTHLY",EDATE(CZ68,'1-SETUP'!$V117),IF('1-SETUP'!$Q117="YEARLY",EDATE(CZ68,12*'1-SETUP'!$V117),""))))</f>
        <v/>
      </c>
      <c r="DB68" s="10" t="str">
        <f>IF('1-SETUP'!$Q117="DAILY",DA68+'1-SETUP'!$V117,IF('1-SETUP'!$Q117="WEEKLY",DA68+'1-SETUP'!$V117*7,IF('1-SETUP'!$Q117="MONTHLY",EDATE(DA68,'1-SETUP'!$V117),IF('1-SETUP'!$Q117="YEARLY",EDATE(DA68,12*'1-SETUP'!$V117),""))))</f>
        <v/>
      </c>
      <c r="DC68" s="10" t="str">
        <f>IF('1-SETUP'!$Q117="DAILY",DB68+'1-SETUP'!$V117,IF('1-SETUP'!$Q117="WEEKLY",DB68+'1-SETUP'!$V117*7,IF('1-SETUP'!$Q117="MONTHLY",EDATE(DB68,'1-SETUP'!$V117),IF('1-SETUP'!$Q117="YEARLY",EDATE(DB68,12*'1-SETUP'!$V117),""))))</f>
        <v/>
      </c>
      <c r="DD68" s="10" t="str">
        <f>IF('1-SETUP'!$Q117="DAILY",DC68+'1-SETUP'!$V117,IF('1-SETUP'!$Q117="WEEKLY",DC68+'1-SETUP'!$V117*7,IF('1-SETUP'!$Q117="MONTHLY",EDATE(DC68,'1-SETUP'!$V117),IF('1-SETUP'!$Q117="YEARLY",EDATE(DC68,12*'1-SETUP'!$V117),""))))</f>
        <v/>
      </c>
      <c r="DE68" s="10" t="str">
        <f>IF('1-SETUP'!$Q117="DAILY",DD68+'1-SETUP'!$V117,IF('1-SETUP'!$Q117="WEEKLY",DD68+'1-SETUP'!$V117*7,IF('1-SETUP'!$Q117="MONTHLY",EDATE(DD68,'1-SETUP'!$V117),IF('1-SETUP'!$Q117="YEARLY",EDATE(DD68,12*'1-SETUP'!$V117),""))))</f>
        <v/>
      </c>
      <c r="DF68" s="10" t="str">
        <f>IF('1-SETUP'!$Q117="DAILY",DE68+'1-SETUP'!$V117,IF('1-SETUP'!$Q117="WEEKLY",DE68+'1-SETUP'!$V117*7,IF('1-SETUP'!$Q117="MONTHLY",EDATE(DE68,'1-SETUP'!$V117),IF('1-SETUP'!$Q117="YEARLY",EDATE(DE68,12*'1-SETUP'!$V117),""))))</f>
        <v/>
      </c>
      <c r="DG68" s="10" t="str">
        <f>IF('1-SETUP'!$Q117="DAILY",DF68+'1-SETUP'!$V117,IF('1-SETUP'!$Q117="WEEKLY",DF68+'1-SETUP'!$V117*7,IF('1-SETUP'!$Q117="MONTHLY",EDATE(DF68,'1-SETUP'!$V117),IF('1-SETUP'!$Q117="YEARLY",EDATE(DF68,12*'1-SETUP'!$V117),""))))</f>
        <v/>
      </c>
      <c r="DH68" s="10" t="str">
        <f>IF('1-SETUP'!$Q117="DAILY",DG68+'1-SETUP'!$V117,IF('1-SETUP'!$Q117="WEEKLY",DG68+'1-SETUP'!$V117*7,IF('1-SETUP'!$Q117="MONTHLY",EDATE(DG68,'1-SETUP'!$V117),IF('1-SETUP'!$Q117="YEARLY",EDATE(DG68,12*'1-SETUP'!$V117),""))))</f>
        <v/>
      </c>
      <c r="DI68" s="10" t="str">
        <f>IF('1-SETUP'!$Q117="DAILY",DH68+'1-SETUP'!$V117,IF('1-SETUP'!$Q117="WEEKLY",DH68+'1-SETUP'!$V117*7,IF('1-SETUP'!$Q117="MONTHLY",EDATE(DH68,'1-SETUP'!$V117),IF('1-SETUP'!$Q117="YEARLY",EDATE(DH68,12*'1-SETUP'!$V117),""))))</f>
        <v/>
      </c>
      <c r="DJ68" s="10" t="str">
        <f>IF('1-SETUP'!$Q117="DAILY",DI68+'1-SETUP'!$V117,IF('1-SETUP'!$Q117="WEEKLY",DI68+'1-SETUP'!$V117*7,IF('1-SETUP'!$Q117="MONTHLY",EDATE(DI68,'1-SETUP'!$V117),IF('1-SETUP'!$Q117="YEARLY",EDATE(DI68,12*'1-SETUP'!$V117),""))))</f>
        <v/>
      </c>
      <c r="DK68" s="10" t="str">
        <f>IF('1-SETUP'!$Q117="DAILY",DJ68+'1-SETUP'!$V117,IF('1-SETUP'!$Q117="WEEKLY",DJ68+'1-SETUP'!$V117*7,IF('1-SETUP'!$Q117="MONTHLY",EDATE(DJ68,'1-SETUP'!$V117),IF('1-SETUP'!$Q117="YEARLY",EDATE(DJ68,12*'1-SETUP'!$V117),""))))</f>
        <v/>
      </c>
      <c r="DL68" s="10" t="str">
        <f>IF('1-SETUP'!$Q117="DAILY",DK68+'1-SETUP'!$V117,IF('1-SETUP'!$Q117="WEEKLY",DK68+'1-SETUP'!$V117*7,IF('1-SETUP'!$Q117="MONTHLY",EDATE(DK68,'1-SETUP'!$V117),IF('1-SETUP'!$Q117="YEARLY",EDATE(DK68,12*'1-SETUP'!$V117),""))))</f>
        <v/>
      </c>
      <c r="DM68" s="10" t="str">
        <f>IF('1-SETUP'!$Q117="DAILY",DL68+'1-SETUP'!$V117,IF('1-SETUP'!$Q117="WEEKLY",DL68+'1-SETUP'!$V117*7,IF('1-SETUP'!$Q117="MONTHLY",EDATE(DL68,'1-SETUP'!$V117),IF('1-SETUP'!$Q117="YEARLY",EDATE(DL68,12*'1-SETUP'!$V117),""))))</f>
        <v/>
      </c>
      <c r="DN68" s="10" t="str">
        <f>IF('1-SETUP'!$Q117="DAILY",DM68+'1-SETUP'!$V117,IF('1-SETUP'!$Q117="WEEKLY",DM68+'1-SETUP'!$V117*7,IF('1-SETUP'!$Q117="MONTHLY",EDATE(DM68,'1-SETUP'!$V117),IF('1-SETUP'!$Q117="YEARLY",EDATE(DM68,12*'1-SETUP'!$V117),""))))</f>
        <v/>
      </c>
      <c r="DO68" s="10" t="str">
        <f>IF('1-SETUP'!$Q117="DAILY",DN68+'1-SETUP'!$V117,IF('1-SETUP'!$Q117="WEEKLY",DN68+'1-SETUP'!$V117*7,IF('1-SETUP'!$Q117="MONTHLY",EDATE(DN68,'1-SETUP'!$V117),IF('1-SETUP'!$Q117="YEARLY",EDATE(DN68,12*'1-SETUP'!$V117),""))))</f>
        <v/>
      </c>
      <c r="DP68" s="10" t="str">
        <f>IF('1-SETUP'!$Q117="DAILY",DO68+'1-SETUP'!$V117,IF('1-SETUP'!$Q117="WEEKLY",DO68+'1-SETUP'!$V117*7,IF('1-SETUP'!$Q117="MONTHLY",EDATE(DO68,'1-SETUP'!$V117),IF('1-SETUP'!$Q117="YEARLY",EDATE(DO68,12*'1-SETUP'!$V117),""))))</f>
        <v/>
      </c>
      <c r="DQ68" s="10" t="str">
        <f>IF('1-SETUP'!$Q117="DAILY",DP68+'1-SETUP'!$V117,IF('1-SETUP'!$Q117="WEEKLY",DP68+'1-SETUP'!$V117*7,IF('1-SETUP'!$Q117="MONTHLY",EDATE(DP68,'1-SETUP'!$V117),IF('1-SETUP'!$Q117="YEARLY",EDATE(DP68,12*'1-SETUP'!$V117),""))))</f>
        <v/>
      </c>
      <c r="DR68" s="10" t="str">
        <f>IF('1-SETUP'!$Q117="DAILY",DQ68+'1-SETUP'!$V117,IF('1-SETUP'!$Q117="WEEKLY",DQ68+'1-SETUP'!$V117*7,IF('1-SETUP'!$Q117="MONTHLY",EDATE(DQ68,'1-SETUP'!$V117),IF('1-SETUP'!$Q117="YEARLY",EDATE(DQ68,12*'1-SETUP'!$V117),""))))</f>
        <v/>
      </c>
      <c r="DS68" s="10" t="str">
        <f>IF('1-SETUP'!$Q117="DAILY",DR68+'1-SETUP'!$V117,IF('1-SETUP'!$Q117="WEEKLY",DR68+'1-SETUP'!$V117*7,IF('1-SETUP'!$Q117="MONTHLY",EDATE(DR68,'1-SETUP'!$V117),IF('1-SETUP'!$Q117="YEARLY",EDATE(DR68,12*'1-SETUP'!$V117),""))))</f>
        <v/>
      </c>
      <c r="DT68" s="10" t="str">
        <f>IF('1-SETUP'!$Q117="DAILY",DS68+'1-SETUP'!$V117,IF('1-SETUP'!$Q117="WEEKLY",DS68+'1-SETUP'!$V117*7,IF('1-SETUP'!$Q117="MONTHLY",EDATE(DS68,'1-SETUP'!$V117),IF('1-SETUP'!$Q117="YEARLY",EDATE(DS68,12*'1-SETUP'!$V117),""))))</f>
        <v/>
      </c>
      <c r="DU68" s="10" t="str">
        <f>IF('1-SETUP'!$Q117="DAILY",DT68+'1-SETUP'!$V117,IF('1-SETUP'!$Q117="WEEKLY",DT68+'1-SETUP'!$V117*7,IF('1-SETUP'!$Q117="MONTHLY",EDATE(DT68,'1-SETUP'!$V117),IF('1-SETUP'!$Q117="YEARLY",EDATE(DT68,12*'1-SETUP'!$V117),""))))</f>
        <v/>
      </c>
      <c r="DV68" s="10" t="str">
        <f>IF('1-SETUP'!$Q117="DAILY",DU68+'1-SETUP'!$V117,IF('1-SETUP'!$Q117="WEEKLY",DU68+'1-SETUP'!$V117*7,IF('1-SETUP'!$Q117="MONTHLY",EDATE(DU68,'1-SETUP'!$V117),IF('1-SETUP'!$Q117="YEARLY",EDATE(DU68,12*'1-SETUP'!$V117),""))))</f>
        <v/>
      </c>
      <c r="DW68" s="10" t="str">
        <f>IF('1-SETUP'!$Q117="DAILY",DV68+'1-SETUP'!$V117,IF('1-SETUP'!$Q117="WEEKLY",DV68+'1-SETUP'!$V117*7,IF('1-SETUP'!$Q117="MONTHLY",EDATE(DV68,'1-SETUP'!$V117),IF('1-SETUP'!$Q117="YEARLY",EDATE(DV68,12*'1-SETUP'!$V117),""))))</f>
        <v/>
      </c>
      <c r="DX68" s="10" t="str">
        <f>IF('1-SETUP'!$Q117="DAILY",DW68+'1-SETUP'!$V117,IF('1-SETUP'!$Q117="WEEKLY",DW68+'1-SETUP'!$V117*7,IF('1-SETUP'!$Q117="MONTHLY",EDATE(DW68,'1-SETUP'!$V117),IF('1-SETUP'!$Q117="YEARLY",EDATE(DW68,12*'1-SETUP'!$V117),""))))</f>
        <v/>
      </c>
      <c r="DY68" s="10" t="str">
        <f>IF('1-SETUP'!$Q117="DAILY",DX68+'1-SETUP'!$V117,IF('1-SETUP'!$Q117="WEEKLY",DX68+'1-SETUP'!$V117*7,IF('1-SETUP'!$Q117="MONTHLY",EDATE(DX68,'1-SETUP'!$V117),IF('1-SETUP'!$Q117="YEARLY",EDATE(DX68,12*'1-SETUP'!$V117),""))))</f>
        <v/>
      </c>
      <c r="DZ68" s="10" t="str">
        <f>IF('1-SETUP'!$Q117="DAILY",DY68+'1-SETUP'!$V117,IF('1-SETUP'!$Q117="WEEKLY",DY68+'1-SETUP'!$V117*7,IF('1-SETUP'!$Q117="MONTHLY",EDATE(DY68,'1-SETUP'!$V117),IF('1-SETUP'!$Q117="YEARLY",EDATE(DY68,12*'1-SETUP'!$V117),""))))</f>
        <v/>
      </c>
      <c r="EA68" s="10" t="str">
        <f>IF('1-SETUP'!$Q117="DAILY",DZ68+'1-SETUP'!$V117,IF('1-SETUP'!$Q117="WEEKLY",DZ68+'1-SETUP'!$V117*7,IF('1-SETUP'!$Q117="MONTHLY",EDATE(DZ68,'1-SETUP'!$V117),IF('1-SETUP'!$Q117="YEARLY",EDATE(DZ68,12*'1-SETUP'!$V117),""))))</f>
        <v/>
      </c>
      <c r="EB68" s="10" t="str">
        <f>IF('1-SETUP'!$Q117="DAILY",EA68+'1-SETUP'!$V117,IF('1-SETUP'!$Q117="WEEKLY",EA68+'1-SETUP'!$V117*7,IF('1-SETUP'!$Q117="MONTHLY",EDATE(EA68,'1-SETUP'!$V117),IF('1-SETUP'!$Q117="YEARLY",EDATE(EA68,12*'1-SETUP'!$V117),""))))</f>
        <v/>
      </c>
      <c r="EC68" s="10" t="str">
        <f>IF('1-SETUP'!$Q117="DAILY",EB68+'1-SETUP'!$V117,IF('1-SETUP'!$Q117="WEEKLY",EB68+'1-SETUP'!$V117*7,IF('1-SETUP'!$Q117="MONTHLY",EDATE(EB68,'1-SETUP'!$V117),IF('1-SETUP'!$Q117="YEARLY",EDATE(EB68,12*'1-SETUP'!$V117),""))))</f>
        <v/>
      </c>
      <c r="ED68" s="10" t="str">
        <f>IF('1-SETUP'!$Q117="DAILY",EC68+'1-SETUP'!$V117,IF('1-SETUP'!$Q117="WEEKLY",EC68+'1-SETUP'!$V117*7,IF('1-SETUP'!$Q117="MONTHLY",EDATE(EC68,'1-SETUP'!$V117),IF('1-SETUP'!$Q117="YEARLY",EDATE(EC68,12*'1-SETUP'!$V117),""))))</f>
        <v/>
      </c>
      <c r="EE68" s="10" t="str">
        <f>IF('1-SETUP'!$Q117="DAILY",ED68+'1-SETUP'!$V117,IF('1-SETUP'!$Q117="WEEKLY",ED68+'1-SETUP'!$V117*7,IF('1-SETUP'!$Q117="MONTHLY",EDATE(ED68,'1-SETUP'!$V117),IF('1-SETUP'!$Q117="YEARLY",EDATE(ED68,12*'1-SETUP'!$V117),""))))</f>
        <v/>
      </c>
      <c r="EF68" s="10" t="str">
        <f>IF('1-SETUP'!$Q117="DAILY",EE68+'1-SETUP'!$V117,IF('1-SETUP'!$Q117="WEEKLY",EE68+'1-SETUP'!$V117*7,IF('1-SETUP'!$Q117="MONTHLY",EDATE(EE68,'1-SETUP'!$V117),IF('1-SETUP'!$Q117="YEARLY",EDATE(EE68,12*'1-SETUP'!$V117),""))))</f>
        <v/>
      </c>
      <c r="EG68" s="10" t="str">
        <f>IF('1-SETUP'!$Q117="DAILY",EF68+'1-SETUP'!$V117,IF('1-SETUP'!$Q117="WEEKLY",EF68+'1-SETUP'!$V117*7,IF('1-SETUP'!$Q117="MONTHLY",EDATE(EF68,'1-SETUP'!$V117),IF('1-SETUP'!$Q117="YEARLY",EDATE(EF68,12*'1-SETUP'!$V117),""))))</f>
        <v/>
      </c>
      <c r="EH68" s="10" t="str">
        <f>IF('1-SETUP'!$Q117="DAILY",EG68+'1-SETUP'!$V117,IF('1-SETUP'!$Q117="WEEKLY",EG68+'1-SETUP'!$V117*7,IF('1-SETUP'!$Q117="MONTHLY",EDATE(EG68,'1-SETUP'!$V117),IF('1-SETUP'!$Q117="YEARLY",EDATE(EG68,12*'1-SETUP'!$V117),""))))</f>
        <v/>
      </c>
      <c r="EI68" s="10" t="str">
        <f>IF('1-SETUP'!$Q117="DAILY",EH68+'1-SETUP'!$V117,IF('1-SETUP'!$Q117="WEEKLY",EH68+'1-SETUP'!$V117*7,IF('1-SETUP'!$Q117="MONTHLY",EDATE(EH68,'1-SETUP'!$V117),IF('1-SETUP'!$Q117="YEARLY",EDATE(EH68,12*'1-SETUP'!$V117),""))))</f>
        <v/>
      </c>
      <c r="EJ68" s="10" t="str">
        <f>IF('1-SETUP'!$Q117="DAILY",EI68+'1-SETUP'!$V117,IF('1-SETUP'!$Q117="WEEKLY",EI68+'1-SETUP'!$V117*7,IF('1-SETUP'!$Q117="MONTHLY",EDATE(EI68,'1-SETUP'!$V117),IF('1-SETUP'!$Q117="YEARLY",EDATE(EI68,12*'1-SETUP'!$V117),""))))</f>
        <v/>
      </c>
      <c r="EK68" s="10" t="str">
        <f>IF('1-SETUP'!$Q117="DAILY",EJ68+'1-SETUP'!$V117,IF('1-SETUP'!$Q117="WEEKLY",EJ68+'1-SETUP'!$V117*7,IF('1-SETUP'!$Q117="MONTHLY",EDATE(EJ68,'1-SETUP'!$V117),IF('1-SETUP'!$Q117="YEARLY",EDATE(EJ68,12*'1-SETUP'!$V117),""))))</f>
        <v/>
      </c>
      <c r="EL68" s="10" t="str">
        <f>IF('1-SETUP'!$Q117="DAILY",EK68+'1-SETUP'!$V117,IF('1-SETUP'!$Q117="WEEKLY",EK68+'1-SETUP'!$V117*7,IF('1-SETUP'!$Q117="MONTHLY",EDATE(EK68,'1-SETUP'!$V117),IF('1-SETUP'!$Q117="YEARLY",EDATE(EK68,12*'1-SETUP'!$V117),""))))</f>
        <v/>
      </c>
      <c r="EM68" s="10" t="str">
        <f>IF('1-SETUP'!$Q117="DAILY",EL68+'1-SETUP'!$V117,IF('1-SETUP'!$Q117="WEEKLY",EL68+'1-SETUP'!$V117*7,IF('1-SETUP'!$Q117="MONTHLY",EDATE(EL68,'1-SETUP'!$V117),IF('1-SETUP'!$Q117="YEARLY",EDATE(EL68,12*'1-SETUP'!$V117),""))))</f>
        <v/>
      </c>
      <c r="EN68" s="10" t="str">
        <f>IF('1-SETUP'!$Q117="DAILY",EM68+'1-SETUP'!$V117,IF('1-SETUP'!$Q117="WEEKLY",EM68+'1-SETUP'!$V117*7,IF('1-SETUP'!$Q117="MONTHLY",EDATE(EM68,'1-SETUP'!$V117),IF('1-SETUP'!$Q117="YEARLY",EDATE(EM68,12*'1-SETUP'!$V117),""))))</f>
        <v/>
      </c>
      <c r="EO68" s="10" t="str">
        <f>IF('1-SETUP'!$Q117="DAILY",EN68+'1-SETUP'!$V117,IF('1-SETUP'!$Q117="WEEKLY",EN68+'1-SETUP'!$V117*7,IF('1-SETUP'!$Q117="MONTHLY",EDATE(EN68,'1-SETUP'!$V117),IF('1-SETUP'!$Q117="YEARLY",EDATE(EN68,12*'1-SETUP'!$V117),""))))</f>
        <v/>
      </c>
      <c r="EP68" s="10" t="str">
        <f>IF('1-SETUP'!$Q117="DAILY",EO68+'1-SETUP'!$V117,IF('1-SETUP'!$Q117="WEEKLY",EO68+'1-SETUP'!$V117*7,IF('1-SETUP'!$Q117="MONTHLY",EDATE(EO68,'1-SETUP'!$V117),IF('1-SETUP'!$Q117="YEARLY",EDATE(EO68,12*'1-SETUP'!$V117),""))))</f>
        <v/>
      </c>
      <c r="EQ68" s="10" t="str">
        <f>IF('1-SETUP'!$Q117="DAILY",EP68+'1-SETUP'!$V117,IF('1-SETUP'!$Q117="WEEKLY",EP68+'1-SETUP'!$V117*7,IF('1-SETUP'!$Q117="MONTHLY",EDATE(EP68,'1-SETUP'!$V117),IF('1-SETUP'!$Q117="YEARLY",EDATE(EP68,12*'1-SETUP'!$V117),""))))</f>
        <v/>
      </c>
      <c r="ER68" s="10" t="str">
        <f>IF('1-SETUP'!$Q117="DAILY",EQ68+'1-SETUP'!$V117,IF('1-SETUP'!$Q117="WEEKLY",EQ68+'1-SETUP'!$V117*7,IF('1-SETUP'!$Q117="MONTHLY",EDATE(EQ68,'1-SETUP'!$V117),IF('1-SETUP'!$Q117="YEARLY",EDATE(EQ68,12*'1-SETUP'!$V117),""))))</f>
        <v/>
      </c>
      <c r="ES68" s="10" t="str">
        <f>IF('1-SETUP'!$Q117="DAILY",ER68+'1-SETUP'!$V117,IF('1-SETUP'!$Q117="WEEKLY",ER68+'1-SETUP'!$V117*7,IF('1-SETUP'!$Q117="MONTHLY",EDATE(ER68,'1-SETUP'!$V117),IF('1-SETUP'!$Q117="YEARLY",EDATE(ER68,12*'1-SETUP'!$V117),""))))</f>
        <v/>
      </c>
      <c r="ET68" s="10" t="str">
        <f>IF('1-SETUP'!$Q117="DAILY",ES68+'1-SETUP'!$V117,IF('1-SETUP'!$Q117="WEEKLY",ES68+'1-SETUP'!$V117*7,IF('1-SETUP'!$Q117="MONTHLY",EDATE(ES68,'1-SETUP'!$V117),IF('1-SETUP'!$Q117="YEARLY",EDATE(ES68,12*'1-SETUP'!$V117),""))))</f>
        <v/>
      </c>
      <c r="EU68" s="10" t="str">
        <f>IF('1-SETUP'!$Q117="DAILY",ET68+'1-SETUP'!$V117,IF('1-SETUP'!$Q117="WEEKLY",ET68+'1-SETUP'!$V117*7,IF('1-SETUP'!$Q117="MONTHLY",EDATE(ET68,'1-SETUP'!$V117),IF('1-SETUP'!$Q117="YEARLY",EDATE(ET68,12*'1-SETUP'!$V117),""))))</f>
        <v/>
      </c>
      <c r="EV68" s="10" t="str">
        <f>IF('1-SETUP'!$Q117="DAILY",EU68+'1-SETUP'!$V117,IF('1-SETUP'!$Q117="WEEKLY",EU68+'1-SETUP'!$V117*7,IF('1-SETUP'!$Q117="MONTHLY",EDATE(EU68,'1-SETUP'!$V117),IF('1-SETUP'!$Q117="YEARLY",EDATE(EU68,12*'1-SETUP'!$V117),""))))</f>
        <v/>
      </c>
      <c r="EW68" s="10" t="str">
        <f>IF('1-SETUP'!$Q117="DAILY",EV68+'1-SETUP'!$V117,IF('1-SETUP'!$Q117="WEEKLY",EV68+'1-SETUP'!$V117*7,IF('1-SETUP'!$Q117="MONTHLY",EDATE(EV68,'1-SETUP'!$V117),IF('1-SETUP'!$Q117="YEARLY",EDATE(EV68,12*'1-SETUP'!$V117),""))))</f>
        <v/>
      </c>
      <c r="EX68" s="10" t="str">
        <f>IF('1-SETUP'!$Q117="DAILY",EW68+'1-SETUP'!$V117,IF('1-SETUP'!$Q117="WEEKLY",EW68+'1-SETUP'!$V117*7,IF('1-SETUP'!$Q117="MONTHLY",EDATE(EW68,'1-SETUP'!$V117),IF('1-SETUP'!$Q117="YEARLY",EDATE(EW68,12*'1-SETUP'!$V117),""))))</f>
        <v/>
      </c>
      <c r="EY68" s="10" t="str">
        <f>IF('1-SETUP'!$Q117="DAILY",EX68+'1-SETUP'!$V117,IF('1-SETUP'!$Q117="WEEKLY",EX68+'1-SETUP'!$V117*7,IF('1-SETUP'!$Q117="MONTHLY",EDATE(EX68,'1-SETUP'!$V117),IF('1-SETUP'!$Q117="YEARLY",EDATE(EX68,12*'1-SETUP'!$V117),""))))</f>
        <v/>
      </c>
      <c r="EZ68" s="10" t="str">
        <f>IF('1-SETUP'!$Q117="DAILY",EY68+'1-SETUP'!$V117,IF('1-SETUP'!$Q117="WEEKLY",EY68+'1-SETUP'!$V117*7,IF('1-SETUP'!$Q117="MONTHLY",EDATE(EY68,'1-SETUP'!$V117),IF('1-SETUP'!$Q117="YEARLY",EDATE(EY68,12*'1-SETUP'!$V117),""))))</f>
        <v/>
      </c>
      <c r="FA68" s="10" t="str">
        <f>IF('1-SETUP'!$Q117="DAILY",EZ68+'1-SETUP'!$V117,IF('1-SETUP'!$Q117="WEEKLY",EZ68+'1-SETUP'!$V117*7,IF('1-SETUP'!$Q117="MONTHLY",EDATE(EZ68,'1-SETUP'!$V117),IF('1-SETUP'!$Q117="YEARLY",EDATE(EZ68,12*'1-SETUP'!$V117),""))))</f>
        <v/>
      </c>
      <c r="FB68" s="10" t="str">
        <f>IF('1-SETUP'!$Q117="DAILY",FA68+'1-SETUP'!$V117,IF('1-SETUP'!$Q117="WEEKLY",FA68+'1-SETUP'!$V117*7,IF('1-SETUP'!$Q117="MONTHLY",EDATE(FA68,'1-SETUP'!$V117),IF('1-SETUP'!$Q117="YEARLY",EDATE(FA68,12*'1-SETUP'!$V117),""))))</f>
        <v/>
      </c>
      <c r="FC68" s="10" t="str">
        <f>IF('1-SETUP'!$Q117="DAILY",FB68+'1-SETUP'!$V117,IF('1-SETUP'!$Q117="WEEKLY",FB68+'1-SETUP'!$V117*7,IF('1-SETUP'!$Q117="MONTHLY",EDATE(FB68,'1-SETUP'!$V117),IF('1-SETUP'!$Q117="YEARLY",EDATE(FB68,12*'1-SETUP'!$V117),""))))</f>
        <v/>
      </c>
      <c r="FD68" s="10" t="str">
        <f>IF('1-SETUP'!$Q117="DAILY",FC68+'1-SETUP'!$V117,IF('1-SETUP'!$Q117="WEEKLY",FC68+'1-SETUP'!$V117*7,IF('1-SETUP'!$Q117="MONTHLY",EDATE(FC68,'1-SETUP'!$V117),IF('1-SETUP'!$Q117="YEARLY",EDATE(FC68,12*'1-SETUP'!$V117),""))))</f>
        <v/>
      </c>
      <c r="FE68" s="10" t="str">
        <f>IF('1-SETUP'!$Q117="DAILY",FD68+'1-SETUP'!$V117,IF('1-SETUP'!$Q117="WEEKLY",FD68+'1-SETUP'!$V117*7,IF('1-SETUP'!$Q117="MONTHLY",EDATE(FD68,'1-SETUP'!$V117),IF('1-SETUP'!$Q117="YEARLY",EDATE(FD68,12*'1-SETUP'!$V117),""))))</f>
        <v/>
      </c>
      <c r="FF68" s="10" t="str">
        <f>IF('1-SETUP'!$Q117="DAILY",FE68+'1-SETUP'!$V117,IF('1-SETUP'!$Q117="WEEKLY",FE68+'1-SETUP'!$V117*7,IF('1-SETUP'!$Q117="MONTHLY",EDATE(FE68,'1-SETUP'!$V117),IF('1-SETUP'!$Q117="YEARLY",EDATE(FE68,12*'1-SETUP'!$V117),""))))</f>
        <v/>
      </c>
      <c r="FG68" s="10" t="str">
        <f>IF('1-SETUP'!$Q117="DAILY",FF68+'1-SETUP'!$V117,IF('1-SETUP'!$Q117="WEEKLY",FF68+'1-SETUP'!$V117*7,IF('1-SETUP'!$Q117="MONTHLY",EDATE(FF68,'1-SETUP'!$V117),IF('1-SETUP'!$Q117="YEARLY",EDATE(FF68,12*'1-SETUP'!$V117),""))))</f>
        <v/>
      </c>
      <c r="FH68" s="10" t="str">
        <f>IF('1-SETUP'!$Q117="DAILY",FG68+'1-SETUP'!$V117,IF('1-SETUP'!$Q117="WEEKLY",FG68+'1-SETUP'!$V117*7,IF('1-SETUP'!$Q117="MONTHLY",EDATE(FG68,'1-SETUP'!$V117),IF('1-SETUP'!$Q117="YEARLY",EDATE(FG68,12*'1-SETUP'!$V117),""))))</f>
        <v/>
      </c>
      <c r="FI68" s="10" t="str">
        <f>IF('1-SETUP'!$Q117="DAILY",FH68+'1-SETUP'!$V117,IF('1-SETUP'!$Q117="WEEKLY",FH68+'1-SETUP'!$V117*7,IF('1-SETUP'!$Q117="MONTHLY",EDATE(FH68,'1-SETUP'!$V117),IF('1-SETUP'!$Q117="YEARLY",EDATE(FH68,12*'1-SETUP'!$V117),""))))</f>
        <v/>
      </c>
      <c r="FJ68" s="10" t="str">
        <f>IF('1-SETUP'!$Q117="DAILY",FI68+'1-SETUP'!$V117,IF('1-SETUP'!$Q117="WEEKLY",FI68+'1-SETUP'!$V117*7,IF('1-SETUP'!$Q117="MONTHLY",EDATE(FI68,'1-SETUP'!$V117),IF('1-SETUP'!$Q117="YEARLY",EDATE(FI68,12*'1-SETUP'!$V117),""))))</f>
        <v/>
      </c>
      <c r="FK68" s="10" t="str">
        <f>IF('1-SETUP'!$Q117="DAILY",FJ68+'1-SETUP'!$V117,IF('1-SETUP'!$Q117="WEEKLY",FJ68+'1-SETUP'!$V117*7,IF('1-SETUP'!$Q117="MONTHLY",EDATE(FJ68,'1-SETUP'!$V117),IF('1-SETUP'!$Q117="YEARLY",EDATE(FJ68,12*'1-SETUP'!$V117),""))))</f>
        <v/>
      </c>
      <c r="FL68" s="10" t="str">
        <f>IF('1-SETUP'!$Q117="DAILY",FK68+'1-SETUP'!$V117,IF('1-SETUP'!$Q117="WEEKLY",FK68+'1-SETUP'!$V117*7,IF('1-SETUP'!$Q117="MONTHLY",EDATE(FK68,'1-SETUP'!$V117),IF('1-SETUP'!$Q117="YEARLY",EDATE(FK68,12*'1-SETUP'!$V117),""))))</f>
        <v/>
      </c>
      <c r="FM68" s="10" t="str">
        <f>IF('1-SETUP'!$Q117="DAILY",FL68+'1-SETUP'!$V117,IF('1-SETUP'!$Q117="WEEKLY",FL68+'1-SETUP'!$V117*7,IF('1-SETUP'!$Q117="MONTHLY",EDATE(FL68,'1-SETUP'!$V117),IF('1-SETUP'!$Q117="YEARLY",EDATE(FL68,12*'1-SETUP'!$V117),""))))</f>
        <v/>
      </c>
      <c r="FN68" s="10" t="str">
        <f>IF('1-SETUP'!$Q117="DAILY",FM68+'1-SETUP'!$V117,IF('1-SETUP'!$Q117="WEEKLY",FM68+'1-SETUP'!$V117*7,IF('1-SETUP'!$Q117="MONTHLY",EDATE(FM68,'1-SETUP'!$V117),IF('1-SETUP'!$Q117="YEARLY",EDATE(FM68,12*'1-SETUP'!$V117),""))))</f>
        <v/>
      </c>
      <c r="FO68" s="10" t="str">
        <f>IF('1-SETUP'!$Q117="DAILY",FN68+'1-SETUP'!$V117,IF('1-SETUP'!$Q117="WEEKLY",FN68+'1-SETUP'!$V117*7,IF('1-SETUP'!$Q117="MONTHLY",EDATE(FN68,'1-SETUP'!$V117),IF('1-SETUP'!$Q117="YEARLY",EDATE(FN68,12*'1-SETUP'!$V117),""))))</f>
        <v/>
      </c>
      <c r="FP68" s="10" t="str">
        <f>IF('1-SETUP'!$Q117="DAILY",FO68+'1-SETUP'!$V117,IF('1-SETUP'!$Q117="WEEKLY",FO68+'1-SETUP'!$V117*7,IF('1-SETUP'!$Q117="MONTHLY",EDATE(FO68,'1-SETUP'!$V117),IF('1-SETUP'!$Q117="YEARLY",EDATE(FO68,12*'1-SETUP'!$V117),""))))</f>
        <v/>
      </c>
      <c r="FQ68" s="10" t="str">
        <f>IF('1-SETUP'!$Q117="DAILY",FP68+'1-SETUP'!$V117,IF('1-SETUP'!$Q117="WEEKLY",FP68+'1-SETUP'!$V117*7,IF('1-SETUP'!$Q117="MONTHLY",EDATE(FP68,'1-SETUP'!$V117),IF('1-SETUP'!$Q117="YEARLY",EDATE(FP68,12*'1-SETUP'!$V117),""))))</f>
        <v/>
      </c>
      <c r="FR68" s="10" t="str">
        <f>IF('1-SETUP'!$Q117="DAILY",FQ68+'1-SETUP'!$V117,IF('1-SETUP'!$Q117="WEEKLY",FQ68+'1-SETUP'!$V117*7,IF('1-SETUP'!$Q117="MONTHLY",EDATE(FQ68,'1-SETUP'!$V117),IF('1-SETUP'!$Q117="YEARLY",EDATE(FQ68,12*'1-SETUP'!$V117),""))))</f>
        <v/>
      </c>
      <c r="FS68" s="10" t="str">
        <f>IF('1-SETUP'!$Q117="DAILY",FR68+'1-SETUP'!$V117,IF('1-SETUP'!$Q117="WEEKLY",FR68+'1-SETUP'!$V117*7,IF('1-SETUP'!$Q117="MONTHLY",EDATE(FR68,'1-SETUP'!$V117),IF('1-SETUP'!$Q117="YEARLY",EDATE(FR68,12*'1-SETUP'!$V117),""))))</f>
        <v/>
      </c>
      <c r="FT68" s="10" t="str">
        <f>IF('1-SETUP'!$Q117="DAILY",FS68+'1-SETUP'!$V117,IF('1-SETUP'!$Q117="WEEKLY",FS68+'1-SETUP'!$V117*7,IF('1-SETUP'!$Q117="MONTHLY",EDATE(FS68,'1-SETUP'!$V117),IF('1-SETUP'!$Q117="YEARLY",EDATE(FS68,12*'1-SETUP'!$V117),""))))</f>
        <v/>
      </c>
      <c r="FU68" s="10" t="str">
        <f>IF('1-SETUP'!$Q117="DAILY",FT68+'1-SETUP'!$V117,IF('1-SETUP'!$Q117="WEEKLY",FT68+'1-SETUP'!$V117*7,IF('1-SETUP'!$Q117="MONTHLY",EDATE(FT68,'1-SETUP'!$V117),IF('1-SETUP'!$Q117="YEARLY",EDATE(FT68,12*'1-SETUP'!$V117),""))))</f>
        <v/>
      </c>
      <c r="FV68" s="10" t="str">
        <f>IF('1-SETUP'!$Q117="DAILY",FU68+'1-SETUP'!$V117,IF('1-SETUP'!$Q117="WEEKLY",FU68+'1-SETUP'!$V117*7,IF('1-SETUP'!$Q117="MONTHLY",EDATE(FU68,'1-SETUP'!$V117),IF('1-SETUP'!$Q117="YEARLY",EDATE(FU68,12*'1-SETUP'!$V117),""))))</f>
        <v/>
      </c>
      <c r="FW68" s="10" t="str">
        <f>IF('1-SETUP'!$Q117="DAILY",FV68+'1-SETUP'!$V117,IF('1-SETUP'!$Q117="WEEKLY",FV68+'1-SETUP'!$V117*7,IF('1-SETUP'!$Q117="MONTHLY",EDATE(FV68,'1-SETUP'!$V117),IF('1-SETUP'!$Q117="YEARLY",EDATE(FV68,12*'1-SETUP'!$V117),""))))</f>
        <v/>
      </c>
      <c r="FX68" s="10" t="str">
        <f>IF('1-SETUP'!$Q117="DAILY",FW68+'1-SETUP'!$V117,IF('1-SETUP'!$Q117="WEEKLY",FW68+'1-SETUP'!$V117*7,IF('1-SETUP'!$Q117="MONTHLY",EDATE(FW68,'1-SETUP'!$V117),IF('1-SETUP'!$Q117="YEARLY",EDATE(FW68,12*'1-SETUP'!$V117),""))))</f>
        <v/>
      </c>
      <c r="FY68" s="10" t="str">
        <f>IF('1-SETUP'!$Q117="DAILY",FX68+'1-SETUP'!$V117,IF('1-SETUP'!$Q117="WEEKLY",FX68+'1-SETUP'!$V117*7,IF('1-SETUP'!$Q117="MONTHLY",EDATE(FX68,'1-SETUP'!$V117),IF('1-SETUP'!$Q117="YEARLY",EDATE(FX68,12*'1-SETUP'!$V117),""))))</f>
        <v/>
      </c>
      <c r="FZ68" s="10" t="str">
        <f>IF('1-SETUP'!$Q117="DAILY",FY68+'1-SETUP'!$V117,IF('1-SETUP'!$Q117="WEEKLY",FY68+'1-SETUP'!$V117*7,IF('1-SETUP'!$Q117="MONTHLY",EDATE(FY68,'1-SETUP'!$V117),IF('1-SETUP'!$Q117="YEARLY",EDATE(FY68,12*'1-SETUP'!$V117),""))))</f>
        <v/>
      </c>
      <c r="GA68" s="10" t="str">
        <f>IF('1-SETUP'!$Q117="DAILY",FZ68+'1-SETUP'!$V117,IF('1-SETUP'!$Q117="WEEKLY",FZ68+'1-SETUP'!$V117*7,IF('1-SETUP'!$Q117="MONTHLY",EDATE(FZ68,'1-SETUP'!$V117),IF('1-SETUP'!$Q117="YEARLY",EDATE(FZ68,12*'1-SETUP'!$V117),""))))</f>
        <v/>
      </c>
      <c r="GB68" s="10" t="str">
        <f>IF('1-SETUP'!$Q117="DAILY",GA68+'1-SETUP'!$V117,IF('1-SETUP'!$Q117="WEEKLY",GA68+'1-SETUP'!$V117*7,IF('1-SETUP'!$Q117="MONTHLY",EDATE(GA68,'1-SETUP'!$V117),IF('1-SETUP'!$Q117="YEARLY",EDATE(GA68,12*'1-SETUP'!$V117),""))))</f>
        <v/>
      </c>
      <c r="GC68" s="10" t="str">
        <f>IF('1-SETUP'!$Q117="DAILY",GB68+'1-SETUP'!$V117,IF('1-SETUP'!$Q117="WEEKLY",GB68+'1-SETUP'!$V117*7,IF('1-SETUP'!$Q117="MONTHLY",EDATE(GB68,'1-SETUP'!$V117),IF('1-SETUP'!$Q117="YEARLY",EDATE(GB68,12*'1-SETUP'!$V117),""))))</f>
        <v/>
      </c>
      <c r="GD68" s="10" t="str">
        <f>IF('1-SETUP'!$Q117="DAILY",GC68+'1-SETUP'!$V117,IF('1-SETUP'!$Q117="WEEKLY",GC68+'1-SETUP'!$V117*7,IF('1-SETUP'!$Q117="MONTHLY",EDATE(GC68,'1-SETUP'!$V117),IF('1-SETUP'!$Q117="YEARLY",EDATE(GC68,12*'1-SETUP'!$V117),""))))</f>
        <v/>
      </c>
      <c r="GE68" s="10" t="str">
        <f>IF('1-SETUP'!$Q117="DAILY",GD68+'1-SETUP'!$V117,IF('1-SETUP'!$Q117="WEEKLY",GD68+'1-SETUP'!$V117*7,IF('1-SETUP'!$Q117="MONTHLY",EDATE(GD68,'1-SETUP'!$V117),IF('1-SETUP'!$Q117="YEARLY",EDATE(GD68,12*'1-SETUP'!$V117),""))))</f>
        <v/>
      </c>
      <c r="GF68" s="10" t="str">
        <f>IF('1-SETUP'!$Q117="DAILY",GE68+'1-SETUP'!$V117,IF('1-SETUP'!$Q117="WEEKLY",GE68+'1-SETUP'!$V117*7,IF('1-SETUP'!$Q117="MONTHLY",EDATE(GE68,'1-SETUP'!$V117),IF('1-SETUP'!$Q117="YEARLY",EDATE(GE68,12*'1-SETUP'!$V117),""))))</f>
        <v/>
      </c>
      <c r="GG68" s="10" t="str">
        <f>IF('1-SETUP'!$Q117="DAILY",GF68+'1-SETUP'!$V117,IF('1-SETUP'!$Q117="WEEKLY",GF68+'1-SETUP'!$V117*7,IF('1-SETUP'!$Q117="MONTHLY",EDATE(GF68,'1-SETUP'!$V117),IF('1-SETUP'!$Q117="YEARLY",EDATE(GF68,12*'1-SETUP'!$V117),""))))</f>
        <v/>
      </c>
      <c r="GH68" s="10" t="str">
        <f>IF('1-SETUP'!$Q117="DAILY",GG68+'1-SETUP'!$V117,IF('1-SETUP'!$Q117="WEEKLY",GG68+'1-SETUP'!$V117*7,IF('1-SETUP'!$Q117="MONTHLY",EDATE(GG68,'1-SETUP'!$V117),IF('1-SETUP'!$Q117="YEARLY",EDATE(GG68,12*'1-SETUP'!$V117),""))))</f>
        <v/>
      </c>
      <c r="GI68" s="10" t="str">
        <f>IF('1-SETUP'!$Q117="DAILY",GH68+'1-SETUP'!$V117,IF('1-SETUP'!$Q117="WEEKLY",GH68+'1-SETUP'!$V117*7,IF('1-SETUP'!$Q117="MONTHLY",EDATE(GH68,'1-SETUP'!$V117),IF('1-SETUP'!$Q117="YEARLY",EDATE(GH68,12*'1-SETUP'!$V117),""))))</f>
        <v/>
      </c>
      <c r="GJ68" s="10" t="str">
        <f>IF('1-SETUP'!$Q117="DAILY",GI68+'1-SETUP'!$V117,IF('1-SETUP'!$Q117="WEEKLY",GI68+'1-SETUP'!$V117*7,IF('1-SETUP'!$Q117="MONTHLY",EDATE(GI68,'1-SETUP'!$V117),IF('1-SETUP'!$Q117="YEARLY",EDATE(GI68,12*'1-SETUP'!$V117),""))))</f>
        <v/>
      </c>
      <c r="GK68" s="10" t="str">
        <f>IF('1-SETUP'!$Q117="DAILY",GJ68+'1-SETUP'!$V117,IF('1-SETUP'!$Q117="WEEKLY",GJ68+'1-SETUP'!$V117*7,IF('1-SETUP'!$Q117="MONTHLY",EDATE(GJ68,'1-SETUP'!$V117),IF('1-SETUP'!$Q117="YEARLY",EDATE(GJ68,12*'1-SETUP'!$V117),""))))</f>
        <v/>
      </c>
      <c r="GL68" s="10" t="str">
        <f>IF('1-SETUP'!$Q117="DAILY",GK68+'1-SETUP'!$V117,IF('1-SETUP'!$Q117="WEEKLY",GK68+'1-SETUP'!$V117*7,IF('1-SETUP'!$Q117="MONTHLY",EDATE(GK68,'1-SETUP'!$V117),IF('1-SETUP'!$Q117="YEARLY",EDATE(GK68,12*'1-SETUP'!$V117),""))))</f>
        <v/>
      </c>
      <c r="GM68" s="10" t="str">
        <f>IF('1-SETUP'!$Q117="DAILY",GL68+'1-SETUP'!$V117,IF('1-SETUP'!$Q117="WEEKLY",GL68+'1-SETUP'!$V117*7,IF('1-SETUP'!$Q117="MONTHLY",EDATE(GL68,'1-SETUP'!$V117),IF('1-SETUP'!$Q117="YEARLY",EDATE(GL68,12*'1-SETUP'!$V117),""))))</f>
        <v/>
      </c>
      <c r="GN68" s="10" t="str">
        <f>IF('1-SETUP'!$Q117="DAILY",GM68+'1-SETUP'!$V117,IF('1-SETUP'!$Q117="WEEKLY",GM68+'1-SETUP'!$V117*7,IF('1-SETUP'!$Q117="MONTHLY",EDATE(GM68,'1-SETUP'!$V117),IF('1-SETUP'!$Q117="YEARLY",EDATE(GM68,12*'1-SETUP'!$V117),""))))</f>
        <v/>
      </c>
      <c r="GO68" s="10" t="str">
        <f>IF('1-SETUP'!$Q117="DAILY",GN68+'1-SETUP'!$V117,IF('1-SETUP'!$Q117="WEEKLY",GN68+'1-SETUP'!$V117*7,IF('1-SETUP'!$Q117="MONTHLY",EDATE(GN68,'1-SETUP'!$V117),IF('1-SETUP'!$Q117="YEARLY",EDATE(GN68,12*'1-SETUP'!$V117),""))))</f>
        <v/>
      </c>
      <c r="GP68" s="10" t="str">
        <f>IF('1-SETUP'!$Q117="DAILY",GO68+'1-SETUP'!$V117,IF('1-SETUP'!$Q117="WEEKLY",GO68+'1-SETUP'!$V117*7,IF('1-SETUP'!$Q117="MONTHLY",EDATE(GO68,'1-SETUP'!$V117),IF('1-SETUP'!$Q117="YEARLY",EDATE(GO68,12*'1-SETUP'!$V117),""))))</f>
        <v/>
      </c>
      <c r="GQ68" s="10" t="str">
        <f>IF('1-SETUP'!$Q117="DAILY",GP68+'1-SETUP'!$V117,IF('1-SETUP'!$Q117="WEEKLY",GP68+'1-SETUP'!$V117*7,IF('1-SETUP'!$Q117="MONTHLY",EDATE(GP68,'1-SETUP'!$V117),IF('1-SETUP'!$Q117="YEARLY",EDATE(GP68,12*'1-SETUP'!$V117),""))))</f>
        <v/>
      </c>
      <c r="GR68" s="10" t="str">
        <f>IF('1-SETUP'!$Q117="DAILY",GQ68+'1-SETUP'!$V117,IF('1-SETUP'!$Q117="WEEKLY",GQ68+'1-SETUP'!$V117*7,IF('1-SETUP'!$Q117="MONTHLY",EDATE(GQ68,'1-SETUP'!$V117),IF('1-SETUP'!$Q117="YEARLY",EDATE(GQ68,12*'1-SETUP'!$V117),""))))</f>
        <v/>
      </c>
      <c r="GS68" s="10" t="str">
        <f>IF('1-SETUP'!$Q117="DAILY",GR68+'1-SETUP'!$V117,IF('1-SETUP'!$Q117="WEEKLY",GR68+'1-SETUP'!$V117*7,IF('1-SETUP'!$Q117="MONTHLY",EDATE(GR68,'1-SETUP'!$V117),IF('1-SETUP'!$Q117="YEARLY",EDATE(GR68,12*'1-SETUP'!$V117),""))))</f>
        <v/>
      </c>
      <c r="GT68" s="10" t="str">
        <f>IF('1-SETUP'!$Q117="DAILY",GS68+'1-SETUP'!$V117,IF('1-SETUP'!$Q117="WEEKLY",GS68+'1-SETUP'!$V117*7,IF('1-SETUP'!$Q117="MONTHLY",EDATE(GS68,'1-SETUP'!$V117),IF('1-SETUP'!$Q117="YEARLY",EDATE(GS68,12*'1-SETUP'!$V117),""))))</f>
        <v/>
      </c>
      <c r="GU68" s="10" t="str">
        <f>IF('1-SETUP'!$Q117="DAILY",GT68+'1-SETUP'!$V117,IF('1-SETUP'!$Q117="WEEKLY",GT68+'1-SETUP'!$V117*7,IF('1-SETUP'!$Q117="MONTHLY",EDATE(GT68,'1-SETUP'!$V117),IF('1-SETUP'!$Q117="YEARLY",EDATE(GT68,12*'1-SETUP'!$V117),""))))</f>
        <v/>
      </c>
      <c r="GV68" s="10" t="str">
        <f>IF('1-SETUP'!$Q117="DAILY",GU68+'1-SETUP'!$V117,IF('1-SETUP'!$Q117="WEEKLY",GU68+'1-SETUP'!$V117*7,IF('1-SETUP'!$Q117="MONTHLY",EDATE(GU68,'1-SETUP'!$V117),IF('1-SETUP'!$Q117="YEARLY",EDATE(GU68,12*'1-SETUP'!$V117),""))))</f>
        <v/>
      </c>
      <c r="GW68" s="10" t="str">
        <f>IF('1-SETUP'!$Q117="DAILY",GV68+'1-SETUP'!$V117,IF('1-SETUP'!$Q117="WEEKLY",GV68+'1-SETUP'!$V117*7,IF('1-SETUP'!$Q117="MONTHLY",EDATE(GV68,'1-SETUP'!$V117),IF('1-SETUP'!$Q117="YEARLY",EDATE(GV68,12*'1-SETUP'!$V117),""))))</f>
        <v/>
      </c>
      <c r="GX68" s="10" t="str">
        <f>IF('1-SETUP'!$Q117="DAILY",GW68+'1-SETUP'!$V117,IF('1-SETUP'!$Q117="WEEKLY",GW68+'1-SETUP'!$V117*7,IF('1-SETUP'!$Q117="MONTHLY",EDATE(GW68,'1-SETUP'!$V117),IF('1-SETUP'!$Q117="YEARLY",EDATE(GW68,12*'1-SETUP'!$V117),""))))</f>
        <v/>
      </c>
      <c r="GY68" s="10" t="str">
        <f>IF('1-SETUP'!$Q117="DAILY",GX68+'1-SETUP'!$V117,IF('1-SETUP'!$Q117="WEEKLY",GX68+'1-SETUP'!$V117*7,IF('1-SETUP'!$Q117="MONTHLY",EDATE(GX68,'1-SETUP'!$V117),IF('1-SETUP'!$Q117="YEARLY",EDATE(GX68,12*'1-SETUP'!$V117),""))))</f>
        <v/>
      </c>
      <c r="GZ68" s="10" t="str">
        <f>IF('1-SETUP'!$Q117="DAILY",GY68+'1-SETUP'!$V117,IF('1-SETUP'!$Q117="WEEKLY",GY68+'1-SETUP'!$V117*7,IF('1-SETUP'!$Q117="MONTHLY",EDATE(GY68,'1-SETUP'!$V117),IF('1-SETUP'!$Q117="YEARLY",EDATE(GY68,12*'1-SETUP'!$V117),""))))</f>
        <v/>
      </c>
      <c r="HA68" s="10" t="str">
        <f>IF('1-SETUP'!$Q117="DAILY",GZ68+'1-SETUP'!$V117,IF('1-SETUP'!$Q117="WEEKLY",GZ68+'1-SETUP'!$V117*7,IF('1-SETUP'!$Q117="MONTHLY",EDATE(GZ68,'1-SETUP'!$V117),IF('1-SETUP'!$Q117="YEARLY",EDATE(GZ68,12*'1-SETUP'!$V117),""))))</f>
        <v/>
      </c>
      <c r="HB68" s="10" t="str">
        <f>IF('1-SETUP'!$Q117="DAILY",HA68+'1-SETUP'!$V117,IF('1-SETUP'!$Q117="WEEKLY",HA68+'1-SETUP'!$V117*7,IF('1-SETUP'!$Q117="MONTHLY",EDATE(HA68,'1-SETUP'!$V117),IF('1-SETUP'!$Q117="YEARLY",EDATE(HA68,12*'1-SETUP'!$V117),""))))</f>
        <v/>
      </c>
      <c r="HC68" s="10" t="str">
        <f>IF('1-SETUP'!$Q117="DAILY",HB68+'1-SETUP'!$V117,IF('1-SETUP'!$Q117="WEEKLY",HB68+'1-SETUP'!$V117*7,IF('1-SETUP'!$Q117="MONTHLY",EDATE(HB68,'1-SETUP'!$V117),IF('1-SETUP'!$Q117="YEARLY",EDATE(HB68,12*'1-SETUP'!$V117),""))))</f>
        <v/>
      </c>
      <c r="HD68" s="10" t="str">
        <f>IF('1-SETUP'!$Q117="DAILY",HC68+'1-SETUP'!$V117,IF('1-SETUP'!$Q117="WEEKLY",HC68+'1-SETUP'!$V117*7,IF('1-SETUP'!$Q117="MONTHLY",EDATE(HC68,'1-SETUP'!$V117),IF('1-SETUP'!$Q117="YEARLY",EDATE(HC68,12*'1-SETUP'!$V117),""))))</f>
        <v/>
      </c>
      <c r="HE68" s="10" t="str">
        <f>IF('1-SETUP'!$Q117="DAILY",HD68+'1-SETUP'!$V117,IF('1-SETUP'!$Q117="WEEKLY",HD68+'1-SETUP'!$V117*7,IF('1-SETUP'!$Q117="MONTHLY",EDATE(HD68,'1-SETUP'!$V117),IF('1-SETUP'!$Q117="YEARLY",EDATE(HD68,12*'1-SETUP'!$V117),""))))</f>
        <v/>
      </c>
      <c r="HF68" s="10" t="str">
        <f>IF('1-SETUP'!$Q117="DAILY",HE68+'1-SETUP'!$V117,IF('1-SETUP'!$Q117="WEEKLY",HE68+'1-SETUP'!$V117*7,IF('1-SETUP'!$Q117="MONTHLY",EDATE(HE68,'1-SETUP'!$V117),IF('1-SETUP'!$Q117="YEARLY",EDATE(HE68,12*'1-SETUP'!$V117),""))))</f>
        <v/>
      </c>
      <c r="HG68" s="10" t="str">
        <f>IF('1-SETUP'!$Q117="DAILY",HF68+'1-SETUP'!$V117,IF('1-SETUP'!$Q117="WEEKLY",HF68+'1-SETUP'!$V117*7,IF('1-SETUP'!$Q117="MONTHLY",EDATE(HF68,'1-SETUP'!$V117),IF('1-SETUP'!$Q117="YEARLY",EDATE(HF68,12*'1-SETUP'!$V117),""))))</f>
        <v/>
      </c>
      <c r="HH68" s="10" t="str">
        <f>IF('1-SETUP'!$Q117="DAILY",HG68+'1-SETUP'!$V117,IF('1-SETUP'!$Q117="WEEKLY",HG68+'1-SETUP'!$V117*7,IF('1-SETUP'!$Q117="MONTHLY",EDATE(HG68,'1-SETUP'!$V117),IF('1-SETUP'!$Q117="YEARLY",EDATE(HG68,12*'1-SETUP'!$V117),""))))</f>
        <v/>
      </c>
      <c r="HI68" s="10" t="str">
        <f>IF('1-SETUP'!$Q117="DAILY",HH68+'1-SETUP'!$V117,IF('1-SETUP'!$Q117="WEEKLY",HH68+'1-SETUP'!$V117*7,IF('1-SETUP'!$Q117="MONTHLY",EDATE(HH68,'1-SETUP'!$V117),IF('1-SETUP'!$Q117="YEARLY",EDATE(HH68,12*'1-SETUP'!$V117),""))))</f>
        <v/>
      </c>
      <c r="HJ68" s="10" t="str">
        <f>IF('1-SETUP'!$Q117="DAILY",HI68+'1-SETUP'!$V117,IF('1-SETUP'!$Q117="WEEKLY",HI68+'1-SETUP'!$V117*7,IF('1-SETUP'!$Q117="MONTHLY",EDATE(HI68,'1-SETUP'!$V117),IF('1-SETUP'!$Q117="YEARLY",EDATE(HI68,12*'1-SETUP'!$V117),""))))</f>
        <v/>
      </c>
      <c r="HK68" s="10" t="str">
        <f>IF('1-SETUP'!$Q117="DAILY",HJ68+'1-SETUP'!$V117,IF('1-SETUP'!$Q117="WEEKLY",HJ68+'1-SETUP'!$V117*7,IF('1-SETUP'!$Q117="MONTHLY",EDATE(HJ68,'1-SETUP'!$V117),IF('1-SETUP'!$Q117="YEARLY",EDATE(HJ68,12*'1-SETUP'!$V117),""))))</f>
        <v/>
      </c>
      <c r="HL68" s="10" t="str">
        <f>IF('1-SETUP'!$Q117="DAILY",HK68+'1-SETUP'!$V117,IF('1-SETUP'!$Q117="WEEKLY",HK68+'1-SETUP'!$V117*7,IF('1-SETUP'!$Q117="MONTHLY",EDATE(HK68,'1-SETUP'!$V117),IF('1-SETUP'!$Q117="YEARLY",EDATE(HK68,12*'1-SETUP'!$V117),""))))</f>
        <v/>
      </c>
      <c r="HM68" s="10" t="str">
        <f>IF('1-SETUP'!$Q117="DAILY",HL68+'1-SETUP'!$V117,IF('1-SETUP'!$Q117="WEEKLY",HL68+'1-SETUP'!$V117*7,IF('1-SETUP'!$Q117="MONTHLY",EDATE(HL68,'1-SETUP'!$V117),IF('1-SETUP'!$Q117="YEARLY",EDATE(HL68,12*'1-SETUP'!$V117),""))))</f>
        <v/>
      </c>
      <c r="HN68" s="10" t="str">
        <f>IF('1-SETUP'!$Q117="DAILY",HM68+'1-SETUP'!$V117,IF('1-SETUP'!$Q117="WEEKLY",HM68+'1-SETUP'!$V117*7,IF('1-SETUP'!$Q117="MONTHLY",EDATE(HM68,'1-SETUP'!$V117),IF('1-SETUP'!$Q117="YEARLY",EDATE(HM68,12*'1-SETUP'!$V117),""))))</f>
        <v/>
      </c>
      <c r="HO68" s="10" t="str">
        <f>IF('1-SETUP'!$Q117="DAILY",HN68+'1-SETUP'!$V117,IF('1-SETUP'!$Q117="WEEKLY",HN68+'1-SETUP'!$V117*7,IF('1-SETUP'!$Q117="MONTHLY",EDATE(HN68,'1-SETUP'!$V117),IF('1-SETUP'!$Q117="YEARLY",EDATE(HN68,12*'1-SETUP'!$V117),""))))</f>
        <v/>
      </c>
      <c r="HP68" s="10" t="str">
        <f>IF('1-SETUP'!$Q117="DAILY",HO68+'1-SETUP'!$V117,IF('1-SETUP'!$Q117="WEEKLY",HO68+'1-SETUP'!$V117*7,IF('1-SETUP'!$Q117="MONTHLY",EDATE(HO68,'1-SETUP'!$V117),IF('1-SETUP'!$Q117="YEARLY",EDATE(HO68,12*'1-SETUP'!$V117),""))))</f>
        <v/>
      </c>
      <c r="HQ68" s="10" t="str">
        <f>IF('1-SETUP'!$Q117="DAILY",HP68+'1-SETUP'!$V117,IF('1-SETUP'!$Q117="WEEKLY",HP68+'1-SETUP'!$V117*7,IF('1-SETUP'!$Q117="MONTHLY",EDATE(HP68,'1-SETUP'!$V117),IF('1-SETUP'!$Q117="YEARLY",EDATE(HP68,12*'1-SETUP'!$V117),""))))</f>
        <v/>
      </c>
      <c r="HR68" s="10" t="str">
        <f>IF('1-SETUP'!$Q117="DAILY",HQ68+'1-SETUP'!$V117,IF('1-SETUP'!$Q117="WEEKLY",HQ68+'1-SETUP'!$V117*7,IF('1-SETUP'!$Q117="MONTHLY",EDATE(HQ68,'1-SETUP'!$V117),IF('1-SETUP'!$Q117="YEARLY",EDATE(HQ68,12*'1-SETUP'!$V117),""))))</f>
        <v/>
      </c>
      <c r="HS68" s="10" t="str">
        <f>IF('1-SETUP'!$Q117="DAILY",HR68+'1-SETUP'!$V117,IF('1-SETUP'!$Q117="WEEKLY",HR68+'1-SETUP'!$V117*7,IF('1-SETUP'!$Q117="MONTHLY",EDATE(HR68,'1-SETUP'!$V117),IF('1-SETUP'!$Q117="YEARLY",EDATE(HR68,12*'1-SETUP'!$V117),""))))</f>
        <v/>
      </c>
      <c r="HT68" s="10" t="str">
        <f>IF('1-SETUP'!$Q117="DAILY",HS68+'1-SETUP'!$V117,IF('1-SETUP'!$Q117="WEEKLY",HS68+'1-SETUP'!$V117*7,IF('1-SETUP'!$Q117="MONTHLY",EDATE(HS68,'1-SETUP'!$V117),IF('1-SETUP'!$Q117="YEARLY",EDATE(HS68,12*'1-SETUP'!$V117),""))))</f>
        <v/>
      </c>
      <c r="HU68" s="10" t="str">
        <f>IF('1-SETUP'!$Q117="DAILY",HT68+'1-SETUP'!$V117,IF('1-SETUP'!$Q117="WEEKLY",HT68+'1-SETUP'!$V117*7,IF('1-SETUP'!$Q117="MONTHLY",EDATE(HT68,'1-SETUP'!$V117),IF('1-SETUP'!$Q117="YEARLY",EDATE(HT68,12*'1-SETUP'!$V117),""))))</f>
        <v/>
      </c>
      <c r="HV68" s="10" t="str">
        <f>IF('1-SETUP'!$Q117="DAILY",HU68+'1-SETUP'!$V117,IF('1-SETUP'!$Q117="WEEKLY",HU68+'1-SETUP'!$V117*7,IF('1-SETUP'!$Q117="MONTHLY",EDATE(HU68,'1-SETUP'!$V117),IF('1-SETUP'!$Q117="YEARLY",EDATE(HU68,12*'1-SETUP'!$V117),""))))</f>
        <v/>
      </c>
      <c r="HW68" s="10" t="str">
        <f>IF('1-SETUP'!$Q117="DAILY",HV68+'1-SETUP'!$V117,IF('1-SETUP'!$Q117="WEEKLY",HV68+'1-SETUP'!$V117*7,IF('1-SETUP'!$Q117="MONTHLY",EDATE(HV68,'1-SETUP'!$V117),IF('1-SETUP'!$Q117="YEARLY",EDATE(HV68,12*'1-SETUP'!$V117),""))))</f>
        <v/>
      </c>
      <c r="HX68" s="10" t="str">
        <f>IF('1-SETUP'!$Q117="DAILY",HW68+'1-SETUP'!$V117,IF('1-SETUP'!$Q117="WEEKLY",HW68+'1-SETUP'!$V117*7,IF('1-SETUP'!$Q117="MONTHLY",EDATE(HW68,'1-SETUP'!$V117),IF('1-SETUP'!$Q117="YEARLY",EDATE(HW68,12*'1-SETUP'!$V117),""))))</f>
        <v/>
      </c>
      <c r="HY68" s="10" t="str">
        <f>IF('1-SETUP'!$Q117="DAILY",HX68+'1-SETUP'!$V117,IF('1-SETUP'!$Q117="WEEKLY",HX68+'1-SETUP'!$V117*7,IF('1-SETUP'!$Q117="MONTHLY",EDATE(HX68,'1-SETUP'!$V117),IF('1-SETUP'!$Q117="YEARLY",EDATE(HX68,12*'1-SETUP'!$V117),""))))</f>
        <v/>
      </c>
      <c r="HZ68" s="10" t="str">
        <f>IF('1-SETUP'!$Q117="DAILY",HY68+'1-SETUP'!$V117,IF('1-SETUP'!$Q117="WEEKLY",HY68+'1-SETUP'!$V117*7,IF('1-SETUP'!$Q117="MONTHLY",EDATE(HY68,'1-SETUP'!$V117),IF('1-SETUP'!$Q117="YEARLY",EDATE(HY68,12*'1-SETUP'!$V117),""))))</f>
        <v/>
      </c>
      <c r="IA68" s="10" t="str">
        <f>IF('1-SETUP'!$Q117="DAILY",HZ68+'1-SETUP'!$V117,IF('1-SETUP'!$Q117="WEEKLY",HZ68+'1-SETUP'!$V117*7,IF('1-SETUP'!$Q117="MONTHLY",EDATE(HZ68,'1-SETUP'!$V117),IF('1-SETUP'!$Q117="YEARLY",EDATE(HZ68,12*'1-SETUP'!$V117),""))))</f>
        <v/>
      </c>
      <c r="IB68" s="10" t="str">
        <f>IF('1-SETUP'!$Q117="DAILY",IA68+'1-SETUP'!$V117,IF('1-SETUP'!$Q117="WEEKLY",IA68+'1-SETUP'!$V117*7,IF('1-SETUP'!$Q117="MONTHLY",EDATE(IA68,'1-SETUP'!$V117),IF('1-SETUP'!$Q117="YEARLY",EDATE(IA68,12*'1-SETUP'!$V117),""))))</f>
        <v/>
      </c>
      <c r="IC68" s="10" t="str">
        <f>IF('1-SETUP'!$Q117="DAILY",IB68+'1-SETUP'!$V117,IF('1-SETUP'!$Q117="WEEKLY",IB68+'1-SETUP'!$V117*7,IF('1-SETUP'!$Q117="MONTHLY",EDATE(IB68,'1-SETUP'!$V117),IF('1-SETUP'!$Q117="YEARLY",EDATE(IB68,12*'1-SETUP'!$V117),""))))</f>
        <v/>
      </c>
      <c r="ID68" s="10" t="str">
        <f>IF('1-SETUP'!$Q117="DAILY",IC68+'1-SETUP'!$V117,IF('1-SETUP'!$Q117="WEEKLY",IC68+'1-SETUP'!$V117*7,IF('1-SETUP'!$Q117="MONTHLY",EDATE(IC68,'1-SETUP'!$V117),IF('1-SETUP'!$Q117="YEARLY",EDATE(IC68,12*'1-SETUP'!$V117),""))))</f>
        <v/>
      </c>
      <c r="IE68" s="10" t="str">
        <f>IF('1-SETUP'!$Q117="DAILY",ID68+'1-SETUP'!$V117,IF('1-SETUP'!$Q117="WEEKLY",ID68+'1-SETUP'!$V117*7,IF('1-SETUP'!$Q117="MONTHLY",EDATE(ID68,'1-SETUP'!$V117),IF('1-SETUP'!$Q117="YEARLY",EDATE(ID68,12*'1-SETUP'!$V117),""))))</f>
        <v/>
      </c>
      <c r="IF68" s="10" t="str">
        <f>IF('1-SETUP'!$Q117="DAILY",IE68+'1-SETUP'!$V117,IF('1-SETUP'!$Q117="WEEKLY",IE68+'1-SETUP'!$V117*7,IF('1-SETUP'!$Q117="MONTHLY",EDATE(IE68,'1-SETUP'!$V117),IF('1-SETUP'!$Q117="YEARLY",EDATE(IE68,12*'1-SETUP'!$V117),""))))</f>
        <v/>
      </c>
      <c r="IG68" s="10" t="str">
        <f>IF('1-SETUP'!$Q117="DAILY",IF68+'1-SETUP'!$V117,IF('1-SETUP'!$Q117="WEEKLY",IF68+'1-SETUP'!$V117*7,IF('1-SETUP'!$Q117="MONTHLY",EDATE(IF68,'1-SETUP'!$V117),IF('1-SETUP'!$Q117="YEARLY",EDATE(IF68,12*'1-SETUP'!$V117),""))))</f>
        <v/>
      </c>
      <c r="IH68" s="10" t="str">
        <f>IF('1-SETUP'!$Q117="DAILY",IG68+'1-SETUP'!$V117,IF('1-SETUP'!$Q117="WEEKLY",IG68+'1-SETUP'!$V117*7,IF('1-SETUP'!$Q117="MONTHLY",EDATE(IG68,'1-SETUP'!$V117),IF('1-SETUP'!$Q117="YEARLY",EDATE(IG68,12*'1-SETUP'!$V117),""))))</f>
        <v/>
      </c>
      <c r="II68" s="10" t="str">
        <f>IF('1-SETUP'!$Q117="DAILY",IH68+'1-SETUP'!$V117,IF('1-SETUP'!$Q117="WEEKLY",IH68+'1-SETUP'!$V117*7,IF('1-SETUP'!$Q117="MONTHLY",EDATE(IH68,'1-SETUP'!$V117),IF('1-SETUP'!$Q117="YEARLY",EDATE(IH68,12*'1-SETUP'!$V117),""))))</f>
        <v/>
      </c>
      <c r="IJ68" s="10" t="str">
        <f>IF('1-SETUP'!$Q117="DAILY",II68+'1-SETUP'!$V117,IF('1-SETUP'!$Q117="WEEKLY",II68+'1-SETUP'!$V117*7,IF('1-SETUP'!$Q117="MONTHLY",EDATE(II68,'1-SETUP'!$V117),IF('1-SETUP'!$Q117="YEARLY",EDATE(II68,12*'1-SETUP'!$V117),""))))</f>
        <v/>
      </c>
      <c r="IK68" s="10" t="str">
        <f>IF('1-SETUP'!$Q117="DAILY",IJ68+'1-SETUP'!$V117,IF('1-SETUP'!$Q117="WEEKLY",IJ68+'1-SETUP'!$V117*7,IF('1-SETUP'!$Q117="MONTHLY",EDATE(IJ68,'1-SETUP'!$V117),IF('1-SETUP'!$Q117="YEARLY",EDATE(IJ68,12*'1-SETUP'!$V117),""))))</f>
        <v/>
      </c>
      <c r="IL68" s="10" t="str">
        <f>IF('1-SETUP'!$Q117="DAILY",IK68+'1-SETUP'!$V117,IF('1-SETUP'!$Q117="WEEKLY",IK68+'1-SETUP'!$V117*7,IF('1-SETUP'!$Q117="MONTHLY",EDATE(IK68,'1-SETUP'!$V117),IF('1-SETUP'!$Q117="YEARLY",EDATE(IK68,12*'1-SETUP'!$V117),""))))</f>
        <v/>
      </c>
      <c r="IM68" s="10" t="str">
        <f>IF('1-SETUP'!$Q117="DAILY",IL68+'1-SETUP'!$V117,IF('1-SETUP'!$Q117="WEEKLY",IL68+'1-SETUP'!$V117*7,IF('1-SETUP'!$Q117="MONTHLY",EDATE(IL68,'1-SETUP'!$V117),IF('1-SETUP'!$Q117="YEARLY",EDATE(IL68,12*'1-SETUP'!$V117),""))))</f>
        <v/>
      </c>
      <c r="IN68" s="10" t="str">
        <f>IF('1-SETUP'!$Q117="DAILY",IM68+'1-SETUP'!$V117,IF('1-SETUP'!$Q117="WEEKLY",IM68+'1-SETUP'!$V117*7,IF('1-SETUP'!$Q117="MONTHLY",EDATE(IM68,'1-SETUP'!$V117),IF('1-SETUP'!$Q117="YEARLY",EDATE(IM68,12*'1-SETUP'!$V117),""))))</f>
        <v/>
      </c>
      <c r="IO68" s="10" t="str">
        <f>IF('1-SETUP'!$Q117="DAILY",IN68+'1-SETUP'!$V117,IF('1-SETUP'!$Q117="WEEKLY",IN68+'1-SETUP'!$V117*7,IF('1-SETUP'!$Q117="MONTHLY",EDATE(IN68,'1-SETUP'!$V117),IF('1-SETUP'!$Q117="YEARLY",EDATE(IN68,12*'1-SETUP'!$V117),""))))</f>
        <v/>
      </c>
      <c r="IP68" s="10" t="str">
        <f>IF('1-SETUP'!$Q117="DAILY",IO68+'1-SETUP'!$V117,IF('1-SETUP'!$Q117="WEEKLY",IO68+'1-SETUP'!$V117*7,IF('1-SETUP'!$Q117="MONTHLY",EDATE(IO68,'1-SETUP'!$V117),IF('1-SETUP'!$Q117="YEARLY",EDATE(IO68,12*'1-SETUP'!$V117),""))))</f>
        <v/>
      </c>
      <c r="IQ68" s="10" t="str">
        <f>IF('1-SETUP'!$Q117="DAILY",IP68+'1-SETUP'!$V117,IF('1-SETUP'!$Q117="WEEKLY",IP68+'1-SETUP'!$V117*7,IF('1-SETUP'!$Q117="MONTHLY",EDATE(IP68,'1-SETUP'!$V117),IF('1-SETUP'!$Q117="YEARLY",EDATE(IP68,12*'1-SETUP'!$V117),""))))</f>
        <v/>
      </c>
      <c r="IR68" s="10" t="str">
        <f>IF('1-SETUP'!$Q117="DAILY",IQ68+'1-SETUP'!$V117,IF('1-SETUP'!$Q117="WEEKLY",IQ68+'1-SETUP'!$V117*7,IF('1-SETUP'!$Q117="MONTHLY",EDATE(IQ68,'1-SETUP'!$V117),IF('1-SETUP'!$Q117="YEARLY",EDATE(IQ68,12*'1-SETUP'!$V117),""))))</f>
        <v/>
      </c>
      <c r="IS68" s="10" t="str">
        <f>IF('1-SETUP'!$Q117="DAILY",IR68+'1-SETUP'!$V117,IF('1-SETUP'!$Q117="WEEKLY",IR68+'1-SETUP'!$V117*7,IF('1-SETUP'!$Q117="MONTHLY",EDATE(IR68,'1-SETUP'!$V117),IF('1-SETUP'!$Q117="YEARLY",EDATE(IR68,12*'1-SETUP'!$V117),""))))</f>
        <v/>
      </c>
      <c r="IT68" s="10" t="str">
        <f>IF('1-SETUP'!$Q117="DAILY",IS68+'1-SETUP'!$V117,IF('1-SETUP'!$Q117="WEEKLY",IS68+'1-SETUP'!$V117*7,IF('1-SETUP'!$Q117="MONTHLY",EDATE(IS68,'1-SETUP'!$V117),IF('1-SETUP'!$Q117="YEARLY",EDATE(IS68,12*'1-SETUP'!$V117),""))))</f>
        <v/>
      </c>
      <c r="IU68" s="10" t="str">
        <f>IF('1-SETUP'!$Q117="DAILY",IT68+'1-SETUP'!$V117,IF('1-SETUP'!$Q117="WEEKLY",IT68+'1-SETUP'!$V117*7,IF('1-SETUP'!$Q117="MONTHLY",EDATE(IT68,'1-SETUP'!$V117),IF('1-SETUP'!$Q117="YEARLY",EDATE(IT68,12*'1-SETUP'!$V117),""))))</f>
        <v/>
      </c>
      <c r="IV68" s="10" t="str">
        <f>IF('1-SETUP'!$Q117="DAILY",IU68+'1-SETUP'!$V117,IF('1-SETUP'!$Q117="WEEKLY",IU68+'1-SETUP'!$V117*7,IF('1-SETUP'!$Q117="MONTHLY",EDATE(IU68,'1-SETUP'!$V117),IF('1-SETUP'!$Q117="YEARLY",EDATE(IU68,12*'1-SETUP'!$V117),""))))</f>
        <v/>
      </c>
      <c r="IW68" s="10" t="str">
        <f>IF('1-SETUP'!$Q117="DAILY",IV68+'1-SETUP'!$V117,IF('1-SETUP'!$Q117="WEEKLY",IV68+'1-SETUP'!$V117*7,IF('1-SETUP'!$Q117="MONTHLY",EDATE(IV68,'1-SETUP'!$V117),IF('1-SETUP'!$Q117="YEARLY",EDATE(IV68,12*'1-SETUP'!$V117),""))))</f>
        <v/>
      </c>
      <c r="IX68" s="10" t="str">
        <f>IF('1-SETUP'!$Q117="DAILY",IW68+'1-SETUP'!$V117,IF('1-SETUP'!$Q117="WEEKLY",IW68+'1-SETUP'!$V117*7,IF('1-SETUP'!$Q117="MONTHLY",EDATE(IW68,'1-SETUP'!$V117),IF('1-SETUP'!$Q117="YEARLY",EDATE(IW68,12*'1-SETUP'!$V117),""))))</f>
        <v/>
      </c>
      <c r="IY68" s="10" t="str">
        <f>IF('1-SETUP'!$Q117="DAILY",IX68+'1-SETUP'!$V117,IF('1-SETUP'!$Q117="WEEKLY",IX68+'1-SETUP'!$V117*7,IF('1-SETUP'!$Q117="MONTHLY",EDATE(IX68,'1-SETUP'!$V117),IF('1-SETUP'!$Q117="YEARLY",EDATE(IX68,12*'1-SETUP'!$V117),""))))</f>
        <v/>
      </c>
      <c r="IZ68" s="10" t="str">
        <f>IF('1-SETUP'!$Q117="DAILY",IY68+'1-SETUP'!$V117,IF('1-SETUP'!$Q117="WEEKLY",IY68+'1-SETUP'!$V117*7,IF('1-SETUP'!$Q117="MONTHLY",EDATE(IY68,'1-SETUP'!$V117),IF('1-SETUP'!$Q117="YEARLY",EDATE(IY68,12*'1-SETUP'!$V117),""))))</f>
        <v/>
      </c>
      <c r="JA68" s="10" t="str">
        <f>IF('1-SETUP'!$Q117="DAILY",IZ68+'1-SETUP'!$V117,IF('1-SETUP'!$Q117="WEEKLY",IZ68+'1-SETUP'!$V117*7,IF('1-SETUP'!$Q117="MONTHLY",EDATE(IZ68,'1-SETUP'!$V117),IF('1-SETUP'!$Q117="YEARLY",EDATE(IZ68,12*'1-SETUP'!$V117),""))))</f>
        <v/>
      </c>
      <c r="JB68" s="10" t="str">
        <f>IF('1-SETUP'!$Q117="DAILY",JA68+'1-SETUP'!$V117,IF('1-SETUP'!$Q117="WEEKLY",JA68+'1-SETUP'!$V117*7,IF('1-SETUP'!$Q117="MONTHLY",EDATE(JA68,'1-SETUP'!$V117),IF('1-SETUP'!$Q117="YEARLY",EDATE(JA68,12*'1-SETUP'!$V117),""))))</f>
        <v/>
      </c>
      <c r="JC68" s="10" t="str">
        <f>IF('1-SETUP'!$Q117="DAILY",JB68+'1-SETUP'!$V117,IF('1-SETUP'!$Q117="WEEKLY",JB68+'1-SETUP'!$V117*7,IF('1-SETUP'!$Q117="MONTHLY",EDATE(JB68,'1-SETUP'!$V117),IF('1-SETUP'!$Q117="YEARLY",EDATE(JB68,12*'1-SETUP'!$V117),""))))</f>
        <v/>
      </c>
      <c r="JD68" s="10" t="str">
        <f>IF('1-SETUP'!$Q117="DAILY",JC68+'1-SETUP'!$V117,IF('1-SETUP'!$Q117="WEEKLY",JC68+'1-SETUP'!$V117*7,IF('1-SETUP'!$Q117="MONTHLY",EDATE(JC68,'1-SETUP'!$V117),IF('1-SETUP'!$Q117="YEARLY",EDATE(JC68,12*'1-SETUP'!$V117),""))))</f>
        <v/>
      </c>
      <c r="JE68" s="10" t="str">
        <f>IF('1-SETUP'!$Q117="DAILY",JD68+'1-SETUP'!$V117,IF('1-SETUP'!$Q117="WEEKLY",JD68+'1-SETUP'!$V117*7,IF('1-SETUP'!$Q117="MONTHLY",EDATE(JD68,'1-SETUP'!$V117),IF('1-SETUP'!$Q117="YEARLY",EDATE(JD68,12*'1-SETUP'!$V117),""))))</f>
        <v/>
      </c>
      <c r="JF68" s="10" t="str">
        <f>IF('1-SETUP'!$Q117="DAILY",JE68+'1-SETUP'!$V117,IF('1-SETUP'!$Q117="WEEKLY",JE68+'1-SETUP'!$V117*7,IF('1-SETUP'!$Q117="MONTHLY",EDATE(JE68,'1-SETUP'!$V117),IF('1-SETUP'!$Q117="YEARLY",EDATE(JE68,12*'1-SETUP'!$V117),""))))</f>
        <v/>
      </c>
      <c r="JG68" s="10" t="str">
        <f>IF('1-SETUP'!$Q117="DAILY",JF68+'1-SETUP'!$V117,IF('1-SETUP'!$Q117="WEEKLY",JF68+'1-SETUP'!$V117*7,IF('1-SETUP'!$Q117="MONTHLY",EDATE(JF68,'1-SETUP'!$V117),IF('1-SETUP'!$Q117="YEARLY",EDATE(JF68,12*'1-SETUP'!$V117),""))))</f>
        <v/>
      </c>
      <c r="JH68" s="10" t="str">
        <f>IF('1-SETUP'!$Q117="DAILY",JG68+'1-SETUP'!$V117,IF('1-SETUP'!$Q117="WEEKLY",JG68+'1-SETUP'!$V117*7,IF('1-SETUP'!$Q117="MONTHLY",EDATE(JG68,'1-SETUP'!$V117),IF('1-SETUP'!$Q117="YEARLY",EDATE(JG68,12*'1-SETUP'!$V117),""))))</f>
        <v/>
      </c>
      <c r="JI68" s="10" t="str">
        <f>IF('1-SETUP'!$Q117="DAILY",JH68+'1-SETUP'!$V117,IF('1-SETUP'!$Q117="WEEKLY",JH68+'1-SETUP'!$V117*7,IF('1-SETUP'!$Q117="MONTHLY",EDATE(JH68,'1-SETUP'!$V117),IF('1-SETUP'!$Q117="YEARLY",EDATE(JH68,12*'1-SETUP'!$V117),""))))</f>
        <v/>
      </c>
      <c r="JJ68" s="10" t="str">
        <f>IF('1-SETUP'!$Q117="DAILY",JI68+'1-SETUP'!$V117,IF('1-SETUP'!$Q117="WEEKLY",JI68+'1-SETUP'!$V117*7,IF('1-SETUP'!$Q117="MONTHLY",EDATE(JI68,'1-SETUP'!$V117),IF('1-SETUP'!$Q117="YEARLY",EDATE(JI68,12*'1-SETUP'!$V117),""))))</f>
        <v/>
      </c>
      <c r="JK68" s="10" t="str">
        <f>IF('1-SETUP'!$Q117="DAILY",JJ68+'1-SETUP'!$V117,IF('1-SETUP'!$Q117="WEEKLY",JJ68+'1-SETUP'!$V117*7,IF('1-SETUP'!$Q117="MONTHLY",EDATE(JJ68,'1-SETUP'!$V117),IF('1-SETUP'!$Q117="YEARLY",EDATE(JJ68,12*'1-SETUP'!$V117),""))))</f>
        <v/>
      </c>
      <c r="JL68" s="10" t="str">
        <f>IF('1-SETUP'!$Q117="DAILY",JK68+'1-SETUP'!$V117,IF('1-SETUP'!$Q117="WEEKLY",JK68+'1-SETUP'!$V117*7,IF('1-SETUP'!$Q117="MONTHLY",EDATE(JK68,'1-SETUP'!$V117),IF('1-SETUP'!$Q117="YEARLY",EDATE(JK68,12*'1-SETUP'!$V117),""))))</f>
        <v/>
      </c>
      <c r="JM68" s="10" t="str">
        <f>IF('1-SETUP'!$Q117="DAILY",JL68+'1-SETUP'!$V117,IF('1-SETUP'!$Q117="WEEKLY",JL68+'1-SETUP'!$V117*7,IF('1-SETUP'!$Q117="MONTHLY",EDATE(JL68,'1-SETUP'!$V117),IF('1-SETUP'!$Q117="YEARLY",EDATE(JL68,12*'1-SETUP'!$V117),""))))</f>
        <v/>
      </c>
      <c r="JN68" s="10" t="str">
        <f>IF('1-SETUP'!$Q117="DAILY",JM68+'1-SETUP'!$V117,IF('1-SETUP'!$Q117="WEEKLY",JM68+'1-SETUP'!$V117*7,IF('1-SETUP'!$Q117="MONTHLY",EDATE(JM68,'1-SETUP'!$V117),IF('1-SETUP'!$Q117="YEARLY",EDATE(JM68,12*'1-SETUP'!$V117),""))))</f>
        <v/>
      </c>
      <c r="JO68" s="10" t="str">
        <f>IF('1-SETUP'!$Q117="DAILY",JN68+'1-SETUP'!$V117,IF('1-SETUP'!$Q117="WEEKLY",JN68+'1-SETUP'!$V117*7,IF('1-SETUP'!$Q117="MONTHLY",EDATE(JN68,'1-SETUP'!$V117),IF('1-SETUP'!$Q117="YEARLY",EDATE(JN68,12*'1-SETUP'!$V117),""))))</f>
        <v/>
      </c>
      <c r="JP68" s="10" t="str">
        <f>IF('1-SETUP'!$Q117="DAILY",JO68+'1-SETUP'!$V117,IF('1-SETUP'!$Q117="WEEKLY",JO68+'1-SETUP'!$V117*7,IF('1-SETUP'!$Q117="MONTHLY",EDATE(JO68,'1-SETUP'!$V117),IF('1-SETUP'!$Q117="YEARLY",EDATE(JO68,12*'1-SETUP'!$V117),""))))</f>
        <v/>
      </c>
      <c r="JQ68" s="10" t="str">
        <f>IF('1-SETUP'!$Q117="DAILY",JP68+'1-SETUP'!$V117,IF('1-SETUP'!$Q117="WEEKLY",JP68+'1-SETUP'!$V117*7,IF('1-SETUP'!$Q117="MONTHLY",EDATE(JP68,'1-SETUP'!$V117),IF('1-SETUP'!$Q117="YEARLY",EDATE(JP68,12*'1-SETUP'!$V117),""))))</f>
        <v/>
      </c>
      <c r="JR68" s="10" t="str">
        <f>IF('1-SETUP'!$Q117="DAILY",JQ68+'1-SETUP'!$V117,IF('1-SETUP'!$Q117="WEEKLY",JQ68+'1-SETUP'!$V117*7,IF('1-SETUP'!$Q117="MONTHLY",EDATE(JQ68,'1-SETUP'!$V117),IF('1-SETUP'!$Q117="YEARLY",EDATE(JQ68,12*'1-SETUP'!$V117),""))))</f>
        <v/>
      </c>
      <c r="JS68" s="10" t="str">
        <f>IF('1-SETUP'!$Q117="DAILY",JR68+'1-SETUP'!$V117,IF('1-SETUP'!$Q117="WEEKLY",JR68+'1-SETUP'!$V117*7,IF('1-SETUP'!$Q117="MONTHLY",EDATE(JR68,'1-SETUP'!$V117),IF('1-SETUP'!$Q117="YEARLY",EDATE(JR68,12*'1-SETUP'!$V117),""))))</f>
        <v/>
      </c>
      <c r="JT68" s="10" t="str">
        <f>IF('1-SETUP'!$Q117="DAILY",JS68+'1-SETUP'!$V117,IF('1-SETUP'!$Q117="WEEKLY",JS68+'1-SETUP'!$V117*7,IF('1-SETUP'!$Q117="MONTHLY",EDATE(JS68,'1-SETUP'!$V117),IF('1-SETUP'!$Q117="YEARLY",EDATE(JS68,12*'1-SETUP'!$V117),""))))</f>
        <v/>
      </c>
      <c r="JU68" s="10" t="str">
        <f>IF('1-SETUP'!$Q117="DAILY",JT68+'1-SETUP'!$V117,IF('1-SETUP'!$Q117="WEEKLY",JT68+'1-SETUP'!$V117*7,IF('1-SETUP'!$Q117="MONTHLY",EDATE(JT68,'1-SETUP'!$V117),IF('1-SETUP'!$Q117="YEARLY",EDATE(JT68,12*'1-SETUP'!$V117),""))))</f>
        <v/>
      </c>
      <c r="JV68" s="10" t="str">
        <f>IF('1-SETUP'!$Q117="DAILY",JU68+'1-SETUP'!$V117,IF('1-SETUP'!$Q117="WEEKLY",JU68+'1-SETUP'!$V117*7,IF('1-SETUP'!$Q117="MONTHLY",EDATE(JU68,'1-SETUP'!$V117),IF('1-SETUP'!$Q117="YEARLY",EDATE(JU68,12*'1-SETUP'!$V117),""))))</f>
        <v/>
      </c>
      <c r="JW68" s="10" t="str">
        <f>IF('1-SETUP'!$Q117="DAILY",JV68+'1-SETUP'!$V117,IF('1-SETUP'!$Q117="WEEKLY",JV68+'1-SETUP'!$V117*7,IF('1-SETUP'!$Q117="MONTHLY",EDATE(JV68,'1-SETUP'!$V117),IF('1-SETUP'!$Q117="YEARLY",EDATE(JV68,12*'1-SETUP'!$V117),""))))</f>
        <v/>
      </c>
      <c r="JX68" s="10" t="str">
        <f>IF('1-SETUP'!$Q117="DAILY",JW68+'1-SETUP'!$V117,IF('1-SETUP'!$Q117="WEEKLY",JW68+'1-SETUP'!$V117*7,IF('1-SETUP'!$Q117="MONTHLY",EDATE(JW68,'1-SETUP'!$V117),IF('1-SETUP'!$Q117="YEARLY",EDATE(JW68,12*'1-SETUP'!$V117),""))))</f>
        <v/>
      </c>
      <c r="JY68" s="10" t="str">
        <f>IF('1-SETUP'!$Q117="DAILY",JX68+'1-SETUP'!$V117,IF('1-SETUP'!$Q117="WEEKLY",JX68+'1-SETUP'!$V117*7,IF('1-SETUP'!$Q117="MONTHLY",EDATE(JX68,'1-SETUP'!$V117),IF('1-SETUP'!$Q117="YEARLY",EDATE(JX68,12*'1-SETUP'!$V117),""))))</f>
        <v/>
      </c>
      <c r="JZ68" s="10" t="str">
        <f>IF('1-SETUP'!$Q117="DAILY",JY68+'1-SETUP'!$V117,IF('1-SETUP'!$Q117="WEEKLY",JY68+'1-SETUP'!$V117*7,IF('1-SETUP'!$Q117="MONTHLY",EDATE(JY68,'1-SETUP'!$V117),IF('1-SETUP'!$Q117="YEARLY",EDATE(JY68,12*'1-SETUP'!$V117),""))))</f>
        <v/>
      </c>
      <c r="KA68" s="10" t="str">
        <f>IF('1-SETUP'!$Q117="DAILY",JZ68+'1-SETUP'!$V117,IF('1-SETUP'!$Q117="WEEKLY",JZ68+'1-SETUP'!$V117*7,IF('1-SETUP'!$Q117="MONTHLY",EDATE(JZ68,'1-SETUP'!$V117),IF('1-SETUP'!$Q117="YEARLY",EDATE(JZ68,12*'1-SETUP'!$V117),""))))</f>
        <v/>
      </c>
      <c r="KB68" s="10" t="str">
        <f>IF('1-SETUP'!$Q117="DAILY",KA68+'1-SETUP'!$V117,IF('1-SETUP'!$Q117="WEEKLY",KA68+'1-SETUP'!$V117*7,IF('1-SETUP'!$Q117="MONTHLY",EDATE(KA68,'1-SETUP'!$V117),IF('1-SETUP'!$Q117="YEARLY",EDATE(KA68,12*'1-SETUP'!$V117),""))))</f>
        <v/>
      </c>
      <c r="KC68" s="10" t="str">
        <f>IF('1-SETUP'!$Q117="DAILY",KB68+'1-SETUP'!$V117,IF('1-SETUP'!$Q117="WEEKLY",KB68+'1-SETUP'!$V117*7,IF('1-SETUP'!$Q117="MONTHLY",EDATE(KB68,'1-SETUP'!$V117),IF('1-SETUP'!$Q117="YEARLY",EDATE(KB68,12*'1-SETUP'!$V117),""))))</f>
        <v/>
      </c>
      <c r="KD68" s="10" t="str">
        <f>IF('1-SETUP'!$Q117="DAILY",KC68+'1-SETUP'!$V117,IF('1-SETUP'!$Q117="WEEKLY",KC68+'1-SETUP'!$V117*7,IF('1-SETUP'!$Q117="MONTHLY",EDATE(KC68,'1-SETUP'!$V117),IF('1-SETUP'!$Q117="YEARLY",EDATE(KC68,12*'1-SETUP'!$V117),""))))</f>
        <v/>
      </c>
      <c r="KE68" s="10" t="str">
        <f>IF('1-SETUP'!$Q117="DAILY",KD68+'1-SETUP'!$V117,IF('1-SETUP'!$Q117="WEEKLY",KD68+'1-SETUP'!$V117*7,IF('1-SETUP'!$Q117="MONTHLY",EDATE(KD68,'1-SETUP'!$V117),IF('1-SETUP'!$Q117="YEARLY",EDATE(KD68,12*'1-SETUP'!$V117),""))))</f>
        <v/>
      </c>
      <c r="KF68" s="10" t="str">
        <f>IF('1-SETUP'!$Q117="DAILY",KE68+'1-SETUP'!$V117,IF('1-SETUP'!$Q117="WEEKLY",KE68+'1-SETUP'!$V117*7,IF('1-SETUP'!$Q117="MONTHLY",EDATE(KE68,'1-SETUP'!$V117),IF('1-SETUP'!$Q117="YEARLY",EDATE(KE68,12*'1-SETUP'!$V117),""))))</f>
        <v/>
      </c>
      <c r="KG68" s="10" t="str">
        <f>IF('1-SETUP'!$Q117="DAILY",KF68+'1-SETUP'!$V117,IF('1-SETUP'!$Q117="WEEKLY",KF68+'1-SETUP'!$V117*7,IF('1-SETUP'!$Q117="MONTHLY",EDATE(KF68,'1-SETUP'!$V117),IF('1-SETUP'!$Q117="YEARLY",EDATE(KF68,12*'1-SETUP'!$V117),""))))</f>
        <v/>
      </c>
      <c r="KH68" s="10" t="str">
        <f>IF('1-SETUP'!$Q117="DAILY",KG68+'1-SETUP'!$V117,IF('1-SETUP'!$Q117="WEEKLY",KG68+'1-SETUP'!$V117*7,IF('1-SETUP'!$Q117="MONTHLY",EDATE(KG68,'1-SETUP'!$V117),IF('1-SETUP'!$Q117="YEARLY",EDATE(KG68,12*'1-SETUP'!$V117),""))))</f>
        <v/>
      </c>
      <c r="KI68" s="10" t="str">
        <f>IF('1-SETUP'!$Q117="DAILY",KH68+'1-SETUP'!$V117,IF('1-SETUP'!$Q117="WEEKLY",KH68+'1-SETUP'!$V117*7,IF('1-SETUP'!$Q117="MONTHLY",EDATE(KH68,'1-SETUP'!$V117),IF('1-SETUP'!$Q117="YEARLY",EDATE(KH68,12*'1-SETUP'!$V117),""))))</f>
        <v/>
      </c>
      <c r="KJ68" s="10" t="str">
        <f>IF('1-SETUP'!$Q117="DAILY",KI68+'1-SETUP'!$V117,IF('1-SETUP'!$Q117="WEEKLY",KI68+'1-SETUP'!$V117*7,IF('1-SETUP'!$Q117="MONTHLY",EDATE(KI68,'1-SETUP'!$V117),IF('1-SETUP'!$Q117="YEARLY",EDATE(KI68,12*'1-SETUP'!$V117),""))))</f>
        <v/>
      </c>
      <c r="KK68" s="10" t="str">
        <f>IF('1-SETUP'!$Q117="DAILY",KJ68+'1-SETUP'!$V117,IF('1-SETUP'!$Q117="WEEKLY",KJ68+'1-SETUP'!$V117*7,IF('1-SETUP'!$Q117="MONTHLY",EDATE(KJ68,'1-SETUP'!$V117),IF('1-SETUP'!$Q117="YEARLY",EDATE(KJ68,12*'1-SETUP'!$V117),""))))</f>
        <v/>
      </c>
      <c r="KL68" s="10" t="str">
        <f>IF('1-SETUP'!$Q117="DAILY",KK68+'1-SETUP'!$V117,IF('1-SETUP'!$Q117="WEEKLY",KK68+'1-SETUP'!$V117*7,IF('1-SETUP'!$Q117="MONTHLY",EDATE(KK68,'1-SETUP'!$V117),IF('1-SETUP'!$Q117="YEARLY",EDATE(KK68,12*'1-SETUP'!$V117),""))))</f>
        <v/>
      </c>
      <c r="KM68" s="10" t="str">
        <f>IF('1-SETUP'!$Q117="DAILY",KL68+'1-SETUP'!$V117,IF('1-SETUP'!$Q117="WEEKLY",KL68+'1-SETUP'!$V117*7,IF('1-SETUP'!$Q117="MONTHLY",EDATE(KL68,'1-SETUP'!$V117),IF('1-SETUP'!$Q117="YEARLY",EDATE(KL68,12*'1-SETUP'!$V117),""))))</f>
        <v/>
      </c>
      <c r="KN68" s="10" t="str">
        <f>IF('1-SETUP'!$Q117="DAILY",KM68+'1-SETUP'!$V117,IF('1-SETUP'!$Q117="WEEKLY",KM68+'1-SETUP'!$V117*7,IF('1-SETUP'!$Q117="MONTHLY",EDATE(KM68,'1-SETUP'!$V117),IF('1-SETUP'!$Q117="YEARLY",EDATE(KM68,12*'1-SETUP'!$V117),""))))</f>
        <v/>
      </c>
      <c r="KO68" s="10" t="str">
        <f>IF('1-SETUP'!$Q117="DAILY",KN68+'1-SETUP'!$V117,IF('1-SETUP'!$Q117="WEEKLY",KN68+'1-SETUP'!$V117*7,IF('1-SETUP'!$Q117="MONTHLY",EDATE(KN68,'1-SETUP'!$V117),IF('1-SETUP'!$Q117="YEARLY",EDATE(KN68,12*'1-SETUP'!$V117),""))))</f>
        <v/>
      </c>
      <c r="KP68" s="10" t="str">
        <f>IF('1-SETUP'!$Q117="DAILY",KO68+'1-SETUP'!$V117,IF('1-SETUP'!$Q117="WEEKLY",KO68+'1-SETUP'!$V117*7,IF('1-SETUP'!$Q117="MONTHLY",EDATE(KO68,'1-SETUP'!$V117),IF('1-SETUP'!$Q117="YEARLY",EDATE(KO68,12*'1-SETUP'!$V117),""))))</f>
        <v/>
      </c>
      <c r="KQ68" s="10" t="str">
        <f>IF('1-SETUP'!$Q117="DAILY",KP68+'1-SETUP'!$V117,IF('1-SETUP'!$Q117="WEEKLY",KP68+'1-SETUP'!$V117*7,IF('1-SETUP'!$Q117="MONTHLY",EDATE(KP68,'1-SETUP'!$V117),IF('1-SETUP'!$Q117="YEARLY",EDATE(KP68,12*'1-SETUP'!$V117),""))))</f>
        <v/>
      </c>
      <c r="KR68" s="10" t="str">
        <f>IF('1-SETUP'!$Q117="DAILY",KQ68+'1-SETUP'!$V117,IF('1-SETUP'!$Q117="WEEKLY",KQ68+'1-SETUP'!$V117*7,IF('1-SETUP'!$Q117="MONTHLY",EDATE(KQ68,'1-SETUP'!$V117),IF('1-SETUP'!$Q117="YEARLY",EDATE(KQ68,12*'1-SETUP'!$V117),""))))</f>
        <v/>
      </c>
      <c r="KS68" s="10" t="str">
        <f>IF('1-SETUP'!$Q117="DAILY",KR68+'1-SETUP'!$V117,IF('1-SETUP'!$Q117="WEEKLY",KR68+'1-SETUP'!$V117*7,IF('1-SETUP'!$Q117="MONTHLY",EDATE(KR68,'1-SETUP'!$V117),IF('1-SETUP'!$Q117="YEARLY",EDATE(KR68,12*'1-SETUP'!$V117),""))))</f>
        <v/>
      </c>
      <c r="KT68" s="10" t="str">
        <f>IF('1-SETUP'!$Q117="DAILY",KS68+'1-SETUP'!$V117,IF('1-SETUP'!$Q117="WEEKLY",KS68+'1-SETUP'!$V117*7,IF('1-SETUP'!$Q117="MONTHLY",EDATE(KS68,'1-SETUP'!$V117),IF('1-SETUP'!$Q117="YEARLY",EDATE(KS68,12*'1-SETUP'!$V117),""))))</f>
        <v/>
      </c>
      <c r="KU68" s="10" t="str">
        <f>IF('1-SETUP'!$Q117="DAILY",KT68+'1-SETUP'!$V117,IF('1-SETUP'!$Q117="WEEKLY",KT68+'1-SETUP'!$V117*7,IF('1-SETUP'!$Q117="MONTHLY",EDATE(KT68,'1-SETUP'!$V117),IF('1-SETUP'!$Q117="YEARLY",EDATE(KT68,12*'1-SETUP'!$V117),""))))</f>
        <v/>
      </c>
      <c r="KV68" s="10" t="str">
        <f>IF('1-SETUP'!$Q117="DAILY",KU68+'1-SETUP'!$V117,IF('1-SETUP'!$Q117="WEEKLY",KU68+'1-SETUP'!$V117*7,IF('1-SETUP'!$Q117="MONTHLY",EDATE(KU68,'1-SETUP'!$V117),IF('1-SETUP'!$Q117="YEARLY",EDATE(KU68,12*'1-SETUP'!$V117),""))))</f>
        <v/>
      </c>
      <c r="KW68" s="10" t="str">
        <f>IF('1-SETUP'!$Q117="DAILY",KV68+'1-SETUP'!$V117,IF('1-SETUP'!$Q117="WEEKLY",KV68+'1-SETUP'!$V117*7,IF('1-SETUP'!$Q117="MONTHLY",EDATE(KV68,'1-SETUP'!$V117),IF('1-SETUP'!$Q117="YEARLY",EDATE(KV68,12*'1-SETUP'!$V117),""))))</f>
        <v/>
      </c>
      <c r="KX68" s="10" t="str">
        <f>IF('1-SETUP'!$Q117="DAILY",KW68+'1-SETUP'!$V117,IF('1-SETUP'!$Q117="WEEKLY",KW68+'1-SETUP'!$V117*7,IF('1-SETUP'!$Q117="MONTHLY",EDATE(KW68,'1-SETUP'!$V117),IF('1-SETUP'!$Q117="YEARLY",EDATE(KW68,12*'1-SETUP'!$V117),""))))</f>
        <v/>
      </c>
      <c r="KY68" s="10" t="str">
        <f>IF('1-SETUP'!$Q117="DAILY",KX68+'1-SETUP'!$V117,IF('1-SETUP'!$Q117="WEEKLY",KX68+'1-SETUP'!$V117*7,IF('1-SETUP'!$Q117="MONTHLY",EDATE(KX68,'1-SETUP'!$V117),IF('1-SETUP'!$Q117="YEARLY",EDATE(KX68,12*'1-SETUP'!$V117),""))))</f>
        <v/>
      </c>
      <c r="KZ68" s="10" t="str">
        <f>IF('1-SETUP'!$Q117="DAILY",KY68+'1-SETUP'!$V117,IF('1-SETUP'!$Q117="WEEKLY",KY68+'1-SETUP'!$V117*7,IF('1-SETUP'!$Q117="MONTHLY",EDATE(KY68,'1-SETUP'!$V117),IF('1-SETUP'!$Q117="YEARLY",EDATE(KY68,12*'1-SETUP'!$V117),""))))</f>
        <v/>
      </c>
      <c r="LA68" s="10" t="str">
        <f>IF('1-SETUP'!$Q117="DAILY",KZ68+'1-SETUP'!$V117,IF('1-SETUP'!$Q117="WEEKLY",KZ68+'1-SETUP'!$V117*7,IF('1-SETUP'!$Q117="MONTHLY",EDATE(KZ68,'1-SETUP'!$V117),IF('1-SETUP'!$Q117="YEARLY",EDATE(KZ68,12*'1-SETUP'!$V117),""))))</f>
        <v/>
      </c>
      <c r="LB68" s="10" t="str">
        <f>IF('1-SETUP'!$Q117="DAILY",LA68+'1-SETUP'!$V117,IF('1-SETUP'!$Q117="WEEKLY",LA68+'1-SETUP'!$V117*7,IF('1-SETUP'!$Q117="MONTHLY",EDATE(LA68,'1-SETUP'!$V117),IF('1-SETUP'!$Q117="YEARLY",EDATE(LA68,12*'1-SETUP'!$V117),""))))</f>
        <v/>
      </c>
      <c r="LC68" s="10" t="str">
        <f>IF('1-SETUP'!$Q117="DAILY",LB68+'1-SETUP'!$V117,IF('1-SETUP'!$Q117="WEEKLY",LB68+'1-SETUP'!$V117*7,IF('1-SETUP'!$Q117="MONTHLY",EDATE(LB68,'1-SETUP'!$V117),IF('1-SETUP'!$Q117="YEARLY",EDATE(LB68,12*'1-SETUP'!$V117),""))))</f>
        <v/>
      </c>
      <c r="LD68" s="10" t="str">
        <f>IF('1-SETUP'!$Q117="DAILY",LC68+'1-SETUP'!$V117,IF('1-SETUP'!$Q117="WEEKLY",LC68+'1-SETUP'!$V117*7,IF('1-SETUP'!$Q117="MONTHLY",EDATE(LC68,'1-SETUP'!$V117),IF('1-SETUP'!$Q117="YEARLY",EDATE(LC68,12*'1-SETUP'!$V117),""))))</f>
        <v/>
      </c>
      <c r="LE68" s="10" t="str">
        <f>IF('1-SETUP'!$Q117="DAILY",LD68+'1-SETUP'!$V117,IF('1-SETUP'!$Q117="WEEKLY",LD68+'1-SETUP'!$V117*7,IF('1-SETUP'!$Q117="MONTHLY",EDATE(LD68,'1-SETUP'!$V117),IF('1-SETUP'!$Q117="YEARLY",EDATE(LD68,12*'1-SETUP'!$V117),""))))</f>
        <v/>
      </c>
      <c r="LF68" s="10" t="str">
        <f>IF('1-SETUP'!$Q117="DAILY",LE68+'1-SETUP'!$V117,IF('1-SETUP'!$Q117="WEEKLY",LE68+'1-SETUP'!$V117*7,IF('1-SETUP'!$Q117="MONTHLY",EDATE(LE68,'1-SETUP'!$V117),IF('1-SETUP'!$Q117="YEARLY",EDATE(LE68,12*'1-SETUP'!$V117),""))))</f>
        <v/>
      </c>
      <c r="LG68" s="10" t="str">
        <f>IF('1-SETUP'!$Q117="DAILY",LF68+'1-SETUP'!$V117,IF('1-SETUP'!$Q117="WEEKLY",LF68+'1-SETUP'!$V117*7,IF('1-SETUP'!$Q117="MONTHLY",EDATE(LF68,'1-SETUP'!$V117),IF('1-SETUP'!$Q117="YEARLY",EDATE(LF68,12*'1-SETUP'!$V117),""))))</f>
        <v/>
      </c>
      <c r="LH68" s="10" t="str">
        <f>IF('1-SETUP'!$Q117="DAILY",LG68+'1-SETUP'!$V117,IF('1-SETUP'!$Q117="WEEKLY",LG68+'1-SETUP'!$V117*7,IF('1-SETUP'!$Q117="MONTHLY",EDATE(LG68,'1-SETUP'!$V117),IF('1-SETUP'!$Q117="YEARLY",EDATE(LG68,12*'1-SETUP'!$V117),""))))</f>
        <v/>
      </c>
      <c r="LI68" s="10" t="str">
        <f>IF('1-SETUP'!$Q117="DAILY",LH68+'1-SETUP'!$V117,IF('1-SETUP'!$Q117="WEEKLY",LH68+'1-SETUP'!$V117*7,IF('1-SETUP'!$Q117="MONTHLY",EDATE(LH68,'1-SETUP'!$V117),IF('1-SETUP'!$Q117="YEARLY",EDATE(LH68,12*'1-SETUP'!$V117),""))))</f>
        <v/>
      </c>
      <c r="LJ68" s="10" t="str">
        <f>IF('1-SETUP'!$Q117="DAILY",LI68+'1-SETUP'!$V117,IF('1-SETUP'!$Q117="WEEKLY",LI68+'1-SETUP'!$V117*7,IF('1-SETUP'!$Q117="MONTHLY",EDATE(LI68,'1-SETUP'!$V117),IF('1-SETUP'!$Q117="YEARLY",EDATE(LI68,12*'1-SETUP'!$V117),""))))</f>
        <v/>
      </c>
      <c r="LK68" s="10" t="str">
        <f>IF('1-SETUP'!$Q117="DAILY",LJ68+'1-SETUP'!$V117,IF('1-SETUP'!$Q117="WEEKLY",LJ68+'1-SETUP'!$V117*7,IF('1-SETUP'!$Q117="MONTHLY",EDATE(LJ68,'1-SETUP'!$V117),IF('1-SETUP'!$Q117="YEARLY",EDATE(LJ68,12*'1-SETUP'!$V117),""))))</f>
        <v/>
      </c>
      <c r="LL68" s="10" t="str">
        <f>IF('1-SETUP'!$Q117="DAILY",LK68+'1-SETUP'!$V117,IF('1-SETUP'!$Q117="WEEKLY",LK68+'1-SETUP'!$V117*7,IF('1-SETUP'!$Q117="MONTHLY",EDATE(LK68,'1-SETUP'!$V117),IF('1-SETUP'!$Q117="YEARLY",EDATE(LK68,12*'1-SETUP'!$V117),""))))</f>
        <v/>
      </c>
      <c r="LM68" s="10" t="str">
        <f>IF('1-SETUP'!$Q117="DAILY",LL68+'1-SETUP'!$V117,IF('1-SETUP'!$Q117="WEEKLY",LL68+'1-SETUP'!$V117*7,IF('1-SETUP'!$Q117="MONTHLY",EDATE(LL68,'1-SETUP'!$V117),IF('1-SETUP'!$Q117="YEARLY",EDATE(LL68,12*'1-SETUP'!$V117),""))))</f>
        <v/>
      </c>
      <c r="LN68" s="10" t="str">
        <f>IF('1-SETUP'!$Q117="DAILY",LM68+'1-SETUP'!$V117,IF('1-SETUP'!$Q117="WEEKLY",LM68+'1-SETUP'!$V117*7,IF('1-SETUP'!$Q117="MONTHLY",EDATE(LM68,'1-SETUP'!$V117),IF('1-SETUP'!$Q117="YEARLY",EDATE(LM68,12*'1-SETUP'!$V117),""))))</f>
        <v/>
      </c>
      <c r="LO68" s="10" t="str">
        <f>IF('1-SETUP'!$Q117="DAILY",LN68+'1-SETUP'!$V117,IF('1-SETUP'!$Q117="WEEKLY",LN68+'1-SETUP'!$V117*7,IF('1-SETUP'!$Q117="MONTHLY",EDATE(LN68,'1-SETUP'!$V117),IF('1-SETUP'!$Q117="YEARLY",EDATE(LN68,12*'1-SETUP'!$V117),""))))</f>
        <v/>
      </c>
      <c r="LP68" s="10" t="str">
        <f>IF('1-SETUP'!$Q117="DAILY",LO68+'1-SETUP'!$V117,IF('1-SETUP'!$Q117="WEEKLY",LO68+'1-SETUP'!$V117*7,IF('1-SETUP'!$Q117="MONTHLY",EDATE(LO68,'1-SETUP'!$V117),IF('1-SETUP'!$Q117="YEARLY",EDATE(LO68,12*'1-SETUP'!$V117),""))))</f>
        <v/>
      </c>
      <c r="LQ68" s="10" t="str">
        <f>IF('1-SETUP'!$Q117="DAILY",LP68+'1-SETUP'!$V117,IF('1-SETUP'!$Q117="WEEKLY",LP68+'1-SETUP'!$V117*7,IF('1-SETUP'!$Q117="MONTHLY",EDATE(LP68,'1-SETUP'!$V117),IF('1-SETUP'!$Q117="YEARLY",EDATE(LP68,12*'1-SETUP'!$V117),""))))</f>
        <v/>
      </c>
      <c r="LR68" s="10" t="str">
        <f>IF('1-SETUP'!$Q117="DAILY",LQ68+'1-SETUP'!$V117,IF('1-SETUP'!$Q117="WEEKLY",LQ68+'1-SETUP'!$V117*7,IF('1-SETUP'!$Q117="MONTHLY",EDATE(LQ68,'1-SETUP'!$V117),IF('1-SETUP'!$Q117="YEARLY",EDATE(LQ68,12*'1-SETUP'!$V117),""))))</f>
        <v/>
      </c>
      <c r="LS68" s="10" t="str">
        <f>IF('1-SETUP'!$Q117="DAILY",LR68+'1-SETUP'!$V117,IF('1-SETUP'!$Q117="WEEKLY",LR68+'1-SETUP'!$V117*7,IF('1-SETUP'!$Q117="MONTHLY",EDATE(LR68,'1-SETUP'!$V117),IF('1-SETUP'!$Q117="YEARLY",EDATE(LR68,12*'1-SETUP'!$V117),""))))</f>
        <v/>
      </c>
      <c r="LT68" s="10" t="str">
        <f>IF('1-SETUP'!$Q117="DAILY",LS68+'1-SETUP'!$V117,IF('1-SETUP'!$Q117="WEEKLY",LS68+'1-SETUP'!$V117*7,IF('1-SETUP'!$Q117="MONTHLY",EDATE(LS68,'1-SETUP'!$V117),IF('1-SETUP'!$Q117="YEARLY",EDATE(LS68,12*'1-SETUP'!$V117),""))))</f>
        <v/>
      </c>
      <c r="LU68" s="10" t="str">
        <f>IF('1-SETUP'!$Q117="DAILY",LT68+'1-SETUP'!$V117,IF('1-SETUP'!$Q117="WEEKLY",LT68+'1-SETUP'!$V117*7,IF('1-SETUP'!$Q117="MONTHLY",EDATE(LT68,'1-SETUP'!$V117),IF('1-SETUP'!$Q117="YEARLY",EDATE(LT68,12*'1-SETUP'!$V117),""))))</f>
        <v/>
      </c>
      <c r="LV68" s="10" t="str">
        <f>IF('1-SETUP'!$Q117="DAILY",LU68+'1-SETUP'!$V117,IF('1-SETUP'!$Q117="WEEKLY",LU68+'1-SETUP'!$V117*7,IF('1-SETUP'!$Q117="MONTHLY",EDATE(LU68,'1-SETUP'!$V117),IF('1-SETUP'!$Q117="YEARLY",EDATE(LU68,12*'1-SETUP'!$V117),""))))</f>
        <v/>
      </c>
      <c r="LW68" s="10" t="str">
        <f>IF('1-SETUP'!$Q117="DAILY",LV68+'1-SETUP'!$V117,IF('1-SETUP'!$Q117="WEEKLY",LV68+'1-SETUP'!$V117*7,IF('1-SETUP'!$Q117="MONTHLY",EDATE(LV68,'1-SETUP'!$V117),IF('1-SETUP'!$Q117="YEARLY",EDATE(LV68,12*'1-SETUP'!$V117),""))))</f>
        <v/>
      </c>
      <c r="LX68" s="10" t="str">
        <f>IF('1-SETUP'!$Q117="DAILY",LW68+'1-SETUP'!$V117,IF('1-SETUP'!$Q117="WEEKLY",LW68+'1-SETUP'!$V117*7,IF('1-SETUP'!$Q117="MONTHLY",EDATE(LW68,'1-SETUP'!$V117),IF('1-SETUP'!$Q117="YEARLY",EDATE(LW68,12*'1-SETUP'!$V117),""))))</f>
        <v/>
      </c>
      <c r="LY68" s="10" t="str">
        <f>IF('1-SETUP'!$Q117="DAILY",LX68+'1-SETUP'!$V117,IF('1-SETUP'!$Q117="WEEKLY",LX68+'1-SETUP'!$V117*7,IF('1-SETUP'!$Q117="MONTHLY",EDATE(LX68,'1-SETUP'!$V117),IF('1-SETUP'!$Q117="YEARLY",EDATE(LX68,12*'1-SETUP'!$V117),""))))</f>
        <v/>
      </c>
      <c r="LZ68" s="10" t="str">
        <f>IF('1-SETUP'!$Q117="DAILY",LY68+'1-SETUP'!$V117,IF('1-SETUP'!$Q117="WEEKLY",LY68+'1-SETUP'!$V117*7,IF('1-SETUP'!$Q117="MONTHLY",EDATE(LY68,'1-SETUP'!$V117),IF('1-SETUP'!$Q117="YEARLY",EDATE(LY68,12*'1-SETUP'!$V117),""))))</f>
        <v/>
      </c>
      <c r="MA68" s="10" t="str">
        <f>IF('1-SETUP'!$Q117="DAILY",LZ68+'1-SETUP'!$V117,IF('1-SETUP'!$Q117="WEEKLY",LZ68+'1-SETUP'!$V117*7,IF('1-SETUP'!$Q117="MONTHLY",EDATE(LZ68,'1-SETUP'!$V117),IF('1-SETUP'!$Q117="YEARLY",EDATE(LZ68,12*'1-SETUP'!$V117),""))))</f>
        <v/>
      </c>
      <c r="MB68" s="10" t="str">
        <f>IF('1-SETUP'!$Q117="DAILY",MA68+'1-SETUP'!$V117,IF('1-SETUP'!$Q117="WEEKLY",MA68+'1-SETUP'!$V117*7,IF('1-SETUP'!$Q117="MONTHLY",EDATE(MA68,'1-SETUP'!$V117),IF('1-SETUP'!$Q117="YEARLY",EDATE(MA68,12*'1-SETUP'!$V117),""))))</f>
        <v/>
      </c>
      <c r="MC68" s="10" t="str">
        <f>IF('1-SETUP'!$Q117="DAILY",MB68+'1-SETUP'!$V117,IF('1-SETUP'!$Q117="WEEKLY",MB68+'1-SETUP'!$V117*7,IF('1-SETUP'!$Q117="MONTHLY",EDATE(MB68,'1-SETUP'!$V117),IF('1-SETUP'!$Q117="YEARLY",EDATE(MB68,12*'1-SETUP'!$V117),""))))</f>
        <v/>
      </c>
      <c r="MD68" s="10" t="str">
        <f>IF('1-SETUP'!$Q117="DAILY",MC68+'1-SETUP'!$V117,IF('1-SETUP'!$Q117="WEEKLY",MC68+'1-SETUP'!$V117*7,IF('1-SETUP'!$Q117="MONTHLY",EDATE(MC68,'1-SETUP'!$V117),IF('1-SETUP'!$Q117="YEARLY",EDATE(MC68,12*'1-SETUP'!$V117),""))))</f>
        <v/>
      </c>
      <c r="ME68" s="10" t="str">
        <f>IF('1-SETUP'!$Q117="DAILY",MD68+'1-SETUP'!$V117,IF('1-SETUP'!$Q117="WEEKLY",MD68+'1-SETUP'!$V117*7,IF('1-SETUP'!$Q117="MONTHLY",EDATE(MD68,'1-SETUP'!$V117),IF('1-SETUP'!$Q117="YEARLY",EDATE(MD68,12*'1-SETUP'!$V117),""))))</f>
        <v/>
      </c>
      <c r="MF68" s="10" t="str">
        <f>IF('1-SETUP'!$Q117="DAILY",ME68+'1-SETUP'!$V117,IF('1-SETUP'!$Q117="WEEKLY",ME68+'1-SETUP'!$V117*7,IF('1-SETUP'!$Q117="MONTHLY",EDATE(ME68,'1-SETUP'!$V117),IF('1-SETUP'!$Q117="YEARLY",EDATE(ME68,12*'1-SETUP'!$V117),""))))</f>
        <v/>
      </c>
      <c r="MG68" s="10" t="str">
        <f>IF('1-SETUP'!$Q117="DAILY",MF68+'1-SETUP'!$V117,IF('1-SETUP'!$Q117="WEEKLY",MF68+'1-SETUP'!$V117*7,IF('1-SETUP'!$Q117="MONTHLY",EDATE(MF68,'1-SETUP'!$V117),IF('1-SETUP'!$Q117="YEARLY",EDATE(MF68,12*'1-SETUP'!$V117),""))))</f>
        <v/>
      </c>
      <c r="MH68" s="10" t="str">
        <f>IF('1-SETUP'!$Q117="DAILY",MG68+'1-SETUP'!$V117,IF('1-SETUP'!$Q117="WEEKLY",MG68+'1-SETUP'!$V117*7,IF('1-SETUP'!$Q117="MONTHLY",EDATE(MG68,'1-SETUP'!$V117),IF('1-SETUP'!$Q117="YEARLY",EDATE(MG68,12*'1-SETUP'!$V117),""))))</f>
        <v/>
      </c>
      <c r="MI68" s="10" t="str">
        <f>IF('1-SETUP'!$Q117="DAILY",MH68+'1-SETUP'!$V117,IF('1-SETUP'!$Q117="WEEKLY",MH68+'1-SETUP'!$V117*7,IF('1-SETUP'!$Q117="MONTHLY",EDATE(MH68,'1-SETUP'!$V117),IF('1-SETUP'!$Q117="YEARLY",EDATE(MH68,12*'1-SETUP'!$V117),""))))</f>
        <v/>
      </c>
      <c r="MJ68" s="10" t="str">
        <f>IF('1-SETUP'!$Q117="DAILY",MI68+'1-SETUP'!$V117,IF('1-SETUP'!$Q117="WEEKLY",MI68+'1-SETUP'!$V117*7,IF('1-SETUP'!$Q117="MONTHLY",EDATE(MI68,'1-SETUP'!$V117),IF('1-SETUP'!$Q117="YEARLY",EDATE(MI68,12*'1-SETUP'!$V117),""))))</f>
        <v/>
      </c>
      <c r="MK68" s="10" t="str">
        <f>IF('1-SETUP'!$Q117="DAILY",MJ68+'1-SETUP'!$V117,IF('1-SETUP'!$Q117="WEEKLY",MJ68+'1-SETUP'!$V117*7,IF('1-SETUP'!$Q117="MONTHLY",EDATE(MJ68,'1-SETUP'!$V117),IF('1-SETUP'!$Q117="YEARLY",EDATE(MJ68,12*'1-SETUP'!$V117),""))))</f>
        <v/>
      </c>
      <c r="ML68" s="10" t="str">
        <f>IF('1-SETUP'!$Q117="DAILY",MK68+'1-SETUP'!$V117,IF('1-SETUP'!$Q117="WEEKLY",MK68+'1-SETUP'!$V117*7,IF('1-SETUP'!$Q117="MONTHLY",EDATE(MK68,'1-SETUP'!$V117),IF('1-SETUP'!$Q117="YEARLY",EDATE(MK68,12*'1-SETUP'!$V117),""))))</f>
        <v/>
      </c>
      <c r="MM68" s="10" t="str">
        <f>IF('1-SETUP'!$Q117="DAILY",ML68+'1-SETUP'!$V117,IF('1-SETUP'!$Q117="WEEKLY",ML68+'1-SETUP'!$V117*7,IF('1-SETUP'!$Q117="MONTHLY",EDATE(ML68,'1-SETUP'!$V117),IF('1-SETUP'!$Q117="YEARLY",EDATE(ML68,12*'1-SETUP'!$V117),""))))</f>
        <v/>
      </c>
      <c r="MN68" s="10" t="str">
        <f>IF('1-SETUP'!$Q117="DAILY",MM68+'1-SETUP'!$V117,IF('1-SETUP'!$Q117="WEEKLY",MM68+'1-SETUP'!$V117*7,IF('1-SETUP'!$Q117="MONTHLY",EDATE(MM68,'1-SETUP'!$V117),IF('1-SETUP'!$Q117="YEARLY",EDATE(MM68,12*'1-SETUP'!$V117),""))))</f>
        <v/>
      </c>
      <c r="MO68" s="10" t="str">
        <f>IF('1-SETUP'!$Q117="DAILY",MN68+'1-SETUP'!$V117,IF('1-SETUP'!$Q117="WEEKLY",MN68+'1-SETUP'!$V117*7,IF('1-SETUP'!$Q117="MONTHLY",EDATE(MN68,'1-SETUP'!$V117),IF('1-SETUP'!$Q117="YEARLY",EDATE(MN68,12*'1-SETUP'!$V117),""))))</f>
        <v/>
      </c>
      <c r="MP68" s="10" t="str">
        <f>IF('1-SETUP'!$Q117="DAILY",MO68+'1-SETUP'!$V117,IF('1-SETUP'!$Q117="WEEKLY",MO68+'1-SETUP'!$V117*7,IF('1-SETUP'!$Q117="MONTHLY",EDATE(MO68,'1-SETUP'!$V117),IF('1-SETUP'!$Q117="YEARLY",EDATE(MO68,12*'1-SETUP'!$V117),""))))</f>
        <v/>
      </c>
      <c r="MQ68" s="10" t="str">
        <f>IF('1-SETUP'!$Q117="DAILY",MP68+'1-SETUP'!$V117,IF('1-SETUP'!$Q117="WEEKLY",MP68+'1-SETUP'!$V117*7,IF('1-SETUP'!$Q117="MONTHLY",EDATE(MP68,'1-SETUP'!$V117),IF('1-SETUP'!$Q117="YEARLY",EDATE(MP68,12*'1-SETUP'!$V117),""))))</f>
        <v/>
      </c>
      <c r="MR68" s="10" t="str">
        <f>IF('1-SETUP'!$Q117="DAILY",MQ68+'1-SETUP'!$V117,IF('1-SETUP'!$Q117="WEEKLY",MQ68+'1-SETUP'!$V117*7,IF('1-SETUP'!$Q117="MONTHLY",EDATE(MQ68,'1-SETUP'!$V117),IF('1-SETUP'!$Q117="YEARLY",EDATE(MQ68,12*'1-SETUP'!$V117),""))))</f>
        <v/>
      </c>
      <c r="MS68" s="10" t="str">
        <f>IF('1-SETUP'!$Q117="DAILY",MR68+'1-SETUP'!$V117,IF('1-SETUP'!$Q117="WEEKLY",MR68+'1-SETUP'!$V117*7,IF('1-SETUP'!$Q117="MONTHLY",EDATE(MR68,'1-SETUP'!$V117),IF('1-SETUP'!$Q117="YEARLY",EDATE(MR68,12*'1-SETUP'!$V117),""))))</f>
        <v/>
      </c>
      <c r="MT68" s="10" t="str">
        <f>IF('1-SETUP'!$Q117="DAILY",MS68+'1-SETUP'!$V117,IF('1-SETUP'!$Q117="WEEKLY",MS68+'1-SETUP'!$V117*7,IF('1-SETUP'!$Q117="MONTHLY",EDATE(MS68,'1-SETUP'!$V117),IF('1-SETUP'!$Q117="YEARLY",EDATE(MS68,12*'1-SETUP'!$V117),""))))</f>
        <v/>
      </c>
      <c r="MU68" s="10" t="str">
        <f>IF('1-SETUP'!$Q117="DAILY",MT68+'1-SETUP'!$V117,IF('1-SETUP'!$Q117="WEEKLY",MT68+'1-SETUP'!$V117*7,IF('1-SETUP'!$Q117="MONTHLY",EDATE(MT68,'1-SETUP'!$V117),IF('1-SETUP'!$Q117="YEARLY",EDATE(MT68,12*'1-SETUP'!$V117),""))))</f>
        <v/>
      </c>
      <c r="MV68" s="10" t="str">
        <f>IF('1-SETUP'!$Q117="DAILY",MU68+'1-SETUP'!$V117,IF('1-SETUP'!$Q117="WEEKLY",MU68+'1-SETUP'!$V117*7,IF('1-SETUP'!$Q117="MONTHLY",EDATE(MU68,'1-SETUP'!$V117),IF('1-SETUP'!$Q117="YEARLY",EDATE(MU68,12*'1-SETUP'!$V117),""))))</f>
        <v/>
      </c>
      <c r="MW68" s="10" t="str">
        <f>IF('1-SETUP'!$Q117="DAILY",MV68+'1-SETUP'!$V117,IF('1-SETUP'!$Q117="WEEKLY",MV68+'1-SETUP'!$V117*7,IF('1-SETUP'!$Q117="MONTHLY",EDATE(MV68,'1-SETUP'!$V117),IF('1-SETUP'!$Q117="YEARLY",EDATE(MV68,12*'1-SETUP'!$V117),""))))</f>
        <v/>
      </c>
      <c r="MX68" s="10" t="str">
        <f>IF('1-SETUP'!$Q117="DAILY",MW68+'1-SETUP'!$V117,IF('1-SETUP'!$Q117="WEEKLY",MW68+'1-SETUP'!$V117*7,IF('1-SETUP'!$Q117="MONTHLY",EDATE(MW68,'1-SETUP'!$V117),IF('1-SETUP'!$Q117="YEARLY",EDATE(MW68,12*'1-SETUP'!$V117),""))))</f>
        <v/>
      </c>
      <c r="MY68" s="10" t="str">
        <f>IF('1-SETUP'!$Q117="DAILY",MX68+'1-SETUP'!$V117,IF('1-SETUP'!$Q117="WEEKLY",MX68+'1-SETUP'!$V117*7,IF('1-SETUP'!$Q117="MONTHLY",EDATE(MX68,'1-SETUP'!$V117),IF('1-SETUP'!$Q117="YEARLY",EDATE(MX68,12*'1-SETUP'!$V117),""))))</f>
        <v/>
      </c>
      <c r="MZ68" s="10" t="str">
        <f>IF('1-SETUP'!$Q117="DAILY",MY68+'1-SETUP'!$V117,IF('1-SETUP'!$Q117="WEEKLY",MY68+'1-SETUP'!$V117*7,IF('1-SETUP'!$Q117="MONTHLY",EDATE(MY68,'1-SETUP'!$V117),IF('1-SETUP'!$Q117="YEARLY",EDATE(MY68,12*'1-SETUP'!$V117),""))))</f>
        <v/>
      </c>
      <c r="NA68" s="10" t="str">
        <f>IF('1-SETUP'!$Q117="DAILY",MZ68+'1-SETUP'!$V117,IF('1-SETUP'!$Q117="WEEKLY",MZ68+'1-SETUP'!$V117*7,IF('1-SETUP'!$Q117="MONTHLY",EDATE(MZ68,'1-SETUP'!$V117),IF('1-SETUP'!$Q117="YEARLY",EDATE(MZ68,12*'1-SETUP'!$V117),""))))</f>
        <v/>
      </c>
      <c r="NB68" s="10" t="str">
        <f>IF('1-SETUP'!$Q117="DAILY",NA68+'1-SETUP'!$V117,IF('1-SETUP'!$Q117="WEEKLY",NA68+'1-SETUP'!$V117*7,IF('1-SETUP'!$Q117="MONTHLY",EDATE(NA68,'1-SETUP'!$V117),IF('1-SETUP'!$Q117="YEARLY",EDATE(NA68,12*'1-SETUP'!$V117),""))))</f>
        <v/>
      </c>
      <c r="NC68" s="10" t="str">
        <f>IF('1-SETUP'!$Q117="DAILY",NB68+'1-SETUP'!$V117,IF('1-SETUP'!$Q117="WEEKLY",NB68+'1-SETUP'!$V117*7,IF('1-SETUP'!$Q117="MONTHLY",EDATE(NB68,'1-SETUP'!$V117),IF('1-SETUP'!$Q117="YEARLY",EDATE(NB68,12*'1-SETUP'!$V117),""))))</f>
        <v/>
      </c>
    </row>
    <row r="69" spans="1:367" x14ac:dyDescent="0.45">
      <c r="A69">
        <f>'1-SETUP'!A118</f>
        <v>0</v>
      </c>
      <c r="B69" t="str">
        <f>_xlfn.CONCAT('1-SETUP'!$O118," ",'1-SETUP'!$Q118," ",'1-SETUP'!$T118," ",'1-SETUP'!$V118," ",'1-SETUP'!$W118," ",'1-SETUP'!$Z118," ",TEXT('1-SETUP'!$AC118,"mm/dd/yyyy"))</f>
        <v xml:space="preserve">      01/00/1900</v>
      </c>
      <c r="C69" s="10">
        <f>'1-SETUP'!$AC118</f>
        <v>0</v>
      </c>
      <c r="D69" s="10" t="str">
        <f>IF('1-SETUP'!$Q118="DAILY",C69+'1-SETUP'!$V118,IF('1-SETUP'!$Q118="WEEKLY",C69+'1-SETUP'!$V118*7,IF('1-SETUP'!$Q118="MONTHLY",EDATE(C69,'1-SETUP'!$V118),IF('1-SETUP'!$Q118="YEARLY",EDATE(C69,12*'1-SETUP'!$V118),""))))</f>
        <v/>
      </c>
      <c r="E69" s="10" t="str">
        <f>IF('1-SETUP'!$Q118="DAILY",D69+'1-SETUP'!$V118,IF('1-SETUP'!$Q118="WEEKLY",D69+'1-SETUP'!$V118*7,IF('1-SETUP'!$Q118="MONTHLY",EDATE(D69,'1-SETUP'!$V118),IF('1-SETUP'!$Q118="YEARLY",EDATE(D69,12*'1-SETUP'!$V118),""))))</f>
        <v/>
      </c>
      <c r="F69" s="10" t="str">
        <f>IF('1-SETUP'!$Q118="DAILY",E69+'1-SETUP'!$V118,IF('1-SETUP'!$Q118="WEEKLY",E69+'1-SETUP'!$V118*7,IF('1-SETUP'!$Q118="MONTHLY",EDATE(E69,'1-SETUP'!$V118),IF('1-SETUP'!$Q118="YEARLY",EDATE(E69,12*'1-SETUP'!$V118),""))))</f>
        <v/>
      </c>
      <c r="G69" s="10" t="str">
        <f>IF('1-SETUP'!$Q118="DAILY",F69+'1-SETUP'!$V118,IF('1-SETUP'!$Q118="WEEKLY",F69+'1-SETUP'!$V118*7,IF('1-SETUP'!$Q118="MONTHLY",EDATE(F69,'1-SETUP'!$V118),IF('1-SETUP'!$Q118="YEARLY",EDATE(F69,12*'1-SETUP'!$V118),""))))</f>
        <v/>
      </c>
      <c r="H69" s="10" t="str">
        <f>IF('1-SETUP'!$Q118="DAILY",G69+'1-SETUP'!$V118,IF('1-SETUP'!$Q118="WEEKLY",G69+'1-SETUP'!$V118*7,IF('1-SETUP'!$Q118="MONTHLY",EDATE(G69,'1-SETUP'!$V118),IF('1-SETUP'!$Q118="YEARLY",EDATE(G69,12*'1-SETUP'!$V118),""))))</f>
        <v/>
      </c>
      <c r="I69" s="10" t="str">
        <f>IF('1-SETUP'!$Q118="DAILY",H69+'1-SETUP'!$V118,IF('1-SETUP'!$Q118="WEEKLY",H69+'1-SETUP'!$V118*7,IF('1-SETUP'!$Q118="MONTHLY",EDATE(H69,'1-SETUP'!$V118),IF('1-SETUP'!$Q118="YEARLY",EDATE(H69,12*'1-SETUP'!$V118),""))))</f>
        <v/>
      </c>
      <c r="J69" s="10" t="str">
        <f>IF('1-SETUP'!$Q118="DAILY",I69+'1-SETUP'!$V118,IF('1-SETUP'!$Q118="WEEKLY",I69+'1-SETUP'!$V118*7,IF('1-SETUP'!$Q118="MONTHLY",EDATE(I69,'1-SETUP'!$V118),IF('1-SETUP'!$Q118="YEARLY",EDATE(I69,12*'1-SETUP'!$V118),""))))</f>
        <v/>
      </c>
      <c r="K69" s="10" t="str">
        <f>IF('1-SETUP'!$Q118="DAILY",J69+'1-SETUP'!$V118,IF('1-SETUP'!$Q118="WEEKLY",J69+'1-SETUP'!$V118*7,IF('1-SETUP'!$Q118="MONTHLY",EDATE(J69,'1-SETUP'!$V118),IF('1-SETUP'!$Q118="YEARLY",EDATE(J69,12*'1-SETUP'!$V118),""))))</f>
        <v/>
      </c>
      <c r="L69" s="10" t="str">
        <f>IF('1-SETUP'!$Q118="DAILY",K69+'1-SETUP'!$V118,IF('1-SETUP'!$Q118="WEEKLY",K69+'1-SETUP'!$V118*7,IF('1-SETUP'!$Q118="MONTHLY",EDATE(K69,'1-SETUP'!$V118),IF('1-SETUP'!$Q118="YEARLY",EDATE(K69,12*'1-SETUP'!$V118),""))))</f>
        <v/>
      </c>
      <c r="M69" s="10" t="str">
        <f>IF('1-SETUP'!$Q118="DAILY",L69+'1-SETUP'!$V118,IF('1-SETUP'!$Q118="WEEKLY",L69+'1-SETUP'!$V118*7,IF('1-SETUP'!$Q118="MONTHLY",EDATE(L69,'1-SETUP'!$V118),IF('1-SETUP'!$Q118="YEARLY",EDATE(L69,12*'1-SETUP'!$V118),""))))</f>
        <v/>
      </c>
      <c r="N69" s="10" t="str">
        <f>IF('1-SETUP'!$Q118="DAILY",M69+'1-SETUP'!$V118,IF('1-SETUP'!$Q118="WEEKLY",M69+'1-SETUP'!$V118*7,IF('1-SETUP'!$Q118="MONTHLY",EDATE(M69,'1-SETUP'!$V118),IF('1-SETUP'!$Q118="YEARLY",EDATE(M69,12*'1-SETUP'!$V118),""))))</f>
        <v/>
      </c>
      <c r="O69" s="10" t="str">
        <f>IF('1-SETUP'!$Q118="DAILY",N69+'1-SETUP'!$V118,IF('1-SETUP'!$Q118="WEEKLY",N69+'1-SETUP'!$V118*7,IF('1-SETUP'!$Q118="MONTHLY",EDATE(N69,'1-SETUP'!$V118),IF('1-SETUP'!$Q118="YEARLY",EDATE(N69,12*'1-SETUP'!$V118),""))))</f>
        <v/>
      </c>
      <c r="P69" s="10" t="str">
        <f>IF('1-SETUP'!$Q118="DAILY",O69+'1-SETUP'!$V118,IF('1-SETUP'!$Q118="WEEKLY",O69+'1-SETUP'!$V118*7,IF('1-SETUP'!$Q118="MONTHLY",EDATE(O69,'1-SETUP'!$V118),IF('1-SETUP'!$Q118="YEARLY",EDATE(O69,12*'1-SETUP'!$V118),""))))</f>
        <v/>
      </c>
      <c r="Q69" s="10" t="str">
        <f>IF('1-SETUP'!$Q118="DAILY",P69+'1-SETUP'!$V118,IF('1-SETUP'!$Q118="WEEKLY",P69+'1-SETUP'!$V118*7,IF('1-SETUP'!$Q118="MONTHLY",EDATE(P69,'1-SETUP'!$V118),IF('1-SETUP'!$Q118="YEARLY",EDATE(P69,12*'1-SETUP'!$V118),""))))</f>
        <v/>
      </c>
      <c r="R69" s="10" t="str">
        <f>IF('1-SETUP'!$Q118="DAILY",Q69+'1-SETUP'!$V118,IF('1-SETUP'!$Q118="WEEKLY",Q69+'1-SETUP'!$V118*7,IF('1-SETUP'!$Q118="MONTHLY",EDATE(Q69,'1-SETUP'!$V118),IF('1-SETUP'!$Q118="YEARLY",EDATE(Q69,12*'1-SETUP'!$V118),""))))</f>
        <v/>
      </c>
      <c r="S69" s="10" t="str">
        <f>IF('1-SETUP'!$Q118="DAILY",R69+'1-SETUP'!$V118,IF('1-SETUP'!$Q118="WEEKLY",R69+'1-SETUP'!$V118*7,IF('1-SETUP'!$Q118="MONTHLY",EDATE(R69,'1-SETUP'!$V118),IF('1-SETUP'!$Q118="YEARLY",EDATE(R69,12*'1-SETUP'!$V118),""))))</f>
        <v/>
      </c>
      <c r="T69" s="10" t="str">
        <f>IF('1-SETUP'!$Q118="DAILY",S69+'1-SETUP'!$V118,IF('1-SETUP'!$Q118="WEEKLY",S69+'1-SETUP'!$V118*7,IF('1-SETUP'!$Q118="MONTHLY",EDATE(S69,'1-SETUP'!$V118),IF('1-SETUP'!$Q118="YEARLY",EDATE(S69,12*'1-SETUP'!$V118),""))))</f>
        <v/>
      </c>
      <c r="U69" s="10" t="str">
        <f>IF('1-SETUP'!$Q118="DAILY",T69+'1-SETUP'!$V118,IF('1-SETUP'!$Q118="WEEKLY",T69+'1-SETUP'!$V118*7,IF('1-SETUP'!$Q118="MONTHLY",EDATE(T69,'1-SETUP'!$V118),IF('1-SETUP'!$Q118="YEARLY",EDATE(T69,12*'1-SETUP'!$V118),""))))</f>
        <v/>
      </c>
      <c r="V69" s="10" t="str">
        <f>IF('1-SETUP'!$Q118="DAILY",U69+'1-SETUP'!$V118,IF('1-SETUP'!$Q118="WEEKLY",U69+'1-SETUP'!$V118*7,IF('1-SETUP'!$Q118="MONTHLY",EDATE(U69,'1-SETUP'!$V118),IF('1-SETUP'!$Q118="YEARLY",EDATE(U69,12*'1-SETUP'!$V118),""))))</f>
        <v/>
      </c>
      <c r="W69" s="10" t="str">
        <f>IF('1-SETUP'!$Q118="DAILY",V69+'1-SETUP'!$V118,IF('1-SETUP'!$Q118="WEEKLY",V69+'1-SETUP'!$V118*7,IF('1-SETUP'!$Q118="MONTHLY",EDATE(V69,'1-SETUP'!$V118),IF('1-SETUP'!$Q118="YEARLY",EDATE(V69,12*'1-SETUP'!$V118),""))))</f>
        <v/>
      </c>
      <c r="X69" s="10" t="str">
        <f>IF('1-SETUP'!$Q118="DAILY",W69+'1-SETUP'!$V118,IF('1-SETUP'!$Q118="WEEKLY",W69+'1-SETUP'!$V118*7,IF('1-SETUP'!$Q118="MONTHLY",EDATE(W69,'1-SETUP'!$V118),IF('1-SETUP'!$Q118="YEARLY",EDATE(W69,12*'1-SETUP'!$V118),""))))</f>
        <v/>
      </c>
      <c r="Y69" s="10" t="str">
        <f>IF('1-SETUP'!$Q118="DAILY",X69+'1-SETUP'!$V118,IF('1-SETUP'!$Q118="WEEKLY",X69+'1-SETUP'!$V118*7,IF('1-SETUP'!$Q118="MONTHLY",EDATE(X69,'1-SETUP'!$V118),IF('1-SETUP'!$Q118="YEARLY",EDATE(X69,12*'1-SETUP'!$V118),""))))</f>
        <v/>
      </c>
      <c r="Z69" s="10" t="str">
        <f>IF('1-SETUP'!$Q118="DAILY",Y69+'1-SETUP'!$V118,IF('1-SETUP'!$Q118="WEEKLY",Y69+'1-SETUP'!$V118*7,IF('1-SETUP'!$Q118="MONTHLY",EDATE(Y69,'1-SETUP'!$V118),IF('1-SETUP'!$Q118="YEARLY",EDATE(Y69,12*'1-SETUP'!$V118),""))))</f>
        <v/>
      </c>
      <c r="AA69" s="10" t="str">
        <f>IF('1-SETUP'!$Q118="DAILY",Z69+'1-SETUP'!$V118,IF('1-SETUP'!$Q118="WEEKLY",Z69+'1-SETUP'!$V118*7,IF('1-SETUP'!$Q118="MONTHLY",EDATE(Z69,'1-SETUP'!$V118),IF('1-SETUP'!$Q118="YEARLY",EDATE(Z69,12*'1-SETUP'!$V118),""))))</f>
        <v/>
      </c>
      <c r="AB69" s="10" t="str">
        <f>IF('1-SETUP'!$Q118="DAILY",AA69+'1-SETUP'!$V118,IF('1-SETUP'!$Q118="WEEKLY",AA69+'1-SETUP'!$V118*7,IF('1-SETUP'!$Q118="MONTHLY",EDATE(AA69,'1-SETUP'!$V118),IF('1-SETUP'!$Q118="YEARLY",EDATE(AA69,12*'1-SETUP'!$V118),""))))</f>
        <v/>
      </c>
      <c r="AC69" s="10" t="str">
        <f>IF('1-SETUP'!$Q118="DAILY",AB69+'1-SETUP'!$V118,IF('1-SETUP'!$Q118="WEEKLY",AB69+'1-SETUP'!$V118*7,IF('1-SETUP'!$Q118="MONTHLY",EDATE(AB69,'1-SETUP'!$V118),IF('1-SETUP'!$Q118="YEARLY",EDATE(AB69,12*'1-SETUP'!$V118),""))))</f>
        <v/>
      </c>
      <c r="AD69" s="10" t="str">
        <f>IF('1-SETUP'!$Q118="DAILY",AC69+'1-SETUP'!$V118,IF('1-SETUP'!$Q118="WEEKLY",AC69+'1-SETUP'!$V118*7,IF('1-SETUP'!$Q118="MONTHLY",EDATE(AC69,'1-SETUP'!$V118),IF('1-SETUP'!$Q118="YEARLY",EDATE(AC69,12*'1-SETUP'!$V118),""))))</f>
        <v/>
      </c>
      <c r="AE69" s="10" t="str">
        <f>IF('1-SETUP'!$Q118="DAILY",AD69+'1-SETUP'!$V118,IF('1-SETUP'!$Q118="WEEKLY",AD69+'1-SETUP'!$V118*7,IF('1-SETUP'!$Q118="MONTHLY",EDATE(AD69,'1-SETUP'!$V118),IF('1-SETUP'!$Q118="YEARLY",EDATE(AD69,12*'1-SETUP'!$V118),""))))</f>
        <v/>
      </c>
      <c r="AF69" s="10" t="str">
        <f>IF('1-SETUP'!$Q118="DAILY",AE69+'1-SETUP'!$V118,IF('1-SETUP'!$Q118="WEEKLY",AE69+'1-SETUP'!$V118*7,IF('1-SETUP'!$Q118="MONTHLY",EDATE(AE69,'1-SETUP'!$V118),IF('1-SETUP'!$Q118="YEARLY",EDATE(AE69,12*'1-SETUP'!$V118),""))))</f>
        <v/>
      </c>
      <c r="AG69" s="10" t="str">
        <f>IF('1-SETUP'!$Q118="DAILY",AF69+'1-SETUP'!$V118,IF('1-SETUP'!$Q118="WEEKLY",AF69+'1-SETUP'!$V118*7,IF('1-SETUP'!$Q118="MONTHLY",EDATE(AF69,'1-SETUP'!$V118),IF('1-SETUP'!$Q118="YEARLY",EDATE(AF69,12*'1-SETUP'!$V118),""))))</f>
        <v/>
      </c>
      <c r="AH69" s="10" t="str">
        <f>IF('1-SETUP'!$Q118="DAILY",AG69+'1-SETUP'!$V118,IF('1-SETUP'!$Q118="WEEKLY",AG69+'1-SETUP'!$V118*7,IF('1-SETUP'!$Q118="MONTHLY",EDATE(AG69,'1-SETUP'!$V118),IF('1-SETUP'!$Q118="YEARLY",EDATE(AG69,12*'1-SETUP'!$V118),""))))</f>
        <v/>
      </c>
      <c r="AI69" s="10" t="str">
        <f>IF('1-SETUP'!$Q118="DAILY",AH69+'1-SETUP'!$V118,IF('1-SETUP'!$Q118="WEEKLY",AH69+'1-SETUP'!$V118*7,IF('1-SETUP'!$Q118="MONTHLY",EDATE(AH69,'1-SETUP'!$V118),IF('1-SETUP'!$Q118="YEARLY",EDATE(AH69,12*'1-SETUP'!$V118),""))))</f>
        <v/>
      </c>
      <c r="AJ69" s="10" t="str">
        <f>IF('1-SETUP'!$Q118="DAILY",AI69+'1-SETUP'!$V118,IF('1-SETUP'!$Q118="WEEKLY",AI69+'1-SETUP'!$V118*7,IF('1-SETUP'!$Q118="MONTHLY",EDATE(AI69,'1-SETUP'!$V118),IF('1-SETUP'!$Q118="YEARLY",EDATE(AI69,12*'1-SETUP'!$V118),""))))</f>
        <v/>
      </c>
      <c r="AK69" s="10" t="str">
        <f>IF('1-SETUP'!$Q118="DAILY",AJ69+'1-SETUP'!$V118,IF('1-SETUP'!$Q118="WEEKLY",AJ69+'1-SETUP'!$V118*7,IF('1-SETUP'!$Q118="MONTHLY",EDATE(AJ69,'1-SETUP'!$V118),IF('1-SETUP'!$Q118="YEARLY",EDATE(AJ69,12*'1-SETUP'!$V118),""))))</f>
        <v/>
      </c>
      <c r="AL69" s="10" t="str">
        <f>IF('1-SETUP'!$Q118="DAILY",AK69+'1-SETUP'!$V118,IF('1-SETUP'!$Q118="WEEKLY",AK69+'1-SETUP'!$V118*7,IF('1-SETUP'!$Q118="MONTHLY",EDATE(AK69,'1-SETUP'!$V118),IF('1-SETUP'!$Q118="YEARLY",EDATE(AK69,12*'1-SETUP'!$V118),""))))</f>
        <v/>
      </c>
      <c r="AM69" s="10" t="str">
        <f>IF('1-SETUP'!$Q118="DAILY",AL69+'1-SETUP'!$V118,IF('1-SETUP'!$Q118="WEEKLY",AL69+'1-SETUP'!$V118*7,IF('1-SETUP'!$Q118="MONTHLY",EDATE(AL69,'1-SETUP'!$V118),IF('1-SETUP'!$Q118="YEARLY",EDATE(AL69,12*'1-SETUP'!$V118),""))))</f>
        <v/>
      </c>
      <c r="AN69" s="10" t="str">
        <f>IF('1-SETUP'!$Q118="DAILY",AM69+'1-SETUP'!$V118,IF('1-SETUP'!$Q118="WEEKLY",AM69+'1-SETUP'!$V118*7,IF('1-SETUP'!$Q118="MONTHLY",EDATE(AM69,'1-SETUP'!$V118),IF('1-SETUP'!$Q118="YEARLY",EDATE(AM69,12*'1-SETUP'!$V118),""))))</f>
        <v/>
      </c>
      <c r="AO69" s="10" t="str">
        <f>IF('1-SETUP'!$Q118="DAILY",AN69+'1-SETUP'!$V118,IF('1-SETUP'!$Q118="WEEKLY",AN69+'1-SETUP'!$V118*7,IF('1-SETUP'!$Q118="MONTHLY",EDATE(AN69,'1-SETUP'!$V118),IF('1-SETUP'!$Q118="YEARLY",EDATE(AN69,12*'1-SETUP'!$V118),""))))</f>
        <v/>
      </c>
      <c r="AP69" s="10" t="str">
        <f>IF('1-SETUP'!$Q118="DAILY",AO69+'1-SETUP'!$V118,IF('1-SETUP'!$Q118="WEEKLY",AO69+'1-SETUP'!$V118*7,IF('1-SETUP'!$Q118="MONTHLY",EDATE(AO69,'1-SETUP'!$V118),IF('1-SETUP'!$Q118="YEARLY",EDATE(AO69,12*'1-SETUP'!$V118),""))))</f>
        <v/>
      </c>
      <c r="AQ69" s="10" t="str">
        <f>IF('1-SETUP'!$Q118="DAILY",AP69+'1-SETUP'!$V118,IF('1-SETUP'!$Q118="WEEKLY",AP69+'1-SETUP'!$V118*7,IF('1-SETUP'!$Q118="MONTHLY",EDATE(AP69,'1-SETUP'!$V118),IF('1-SETUP'!$Q118="YEARLY",EDATE(AP69,12*'1-SETUP'!$V118),""))))</f>
        <v/>
      </c>
      <c r="AR69" s="10" t="str">
        <f>IF('1-SETUP'!$Q118="DAILY",AQ69+'1-SETUP'!$V118,IF('1-SETUP'!$Q118="WEEKLY",AQ69+'1-SETUP'!$V118*7,IF('1-SETUP'!$Q118="MONTHLY",EDATE(AQ69,'1-SETUP'!$V118),IF('1-SETUP'!$Q118="YEARLY",EDATE(AQ69,12*'1-SETUP'!$V118),""))))</f>
        <v/>
      </c>
      <c r="AS69" s="10" t="str">
        <f>IF('1-SETUP'!$Q118="DAILY",AR69+'1-SETUP'!$V118,IF('1-SETUP'!$Q118="WEEKLY",AR69+'1-SETUP'!$V118*7,IF('1-SETUP'!$Q118="MONTHLY",EDATE(AR69,'1-SETUP'!$V118),IF('1-SETUP'!$Q118="YEARLY",EDATE(AR69,12*'1-SETUP'!$V118),""))))</f>
        <v/>
      </c>
      <c r="AT69" s="10" t="str">
        <f>IF('1-SETUP'!$Q118="DAILY",AS69+'1-SETUP'!$V118,IF('1-SETUP'!$Q118="WEEKLY",AS69+'1-SETUP'!$V118*7,IF('1-SETUP'!$Q118="MONTHLY",EDATE(AS69,'1-SETUP'!$V118),IF('1-SETUP'!$Q118="YEARLY",EDATE(AS69,12*'1-SETUP'!$V118),""))))</f>
        <v/>
      </c>
      <c r="AU69" s="10" t="str">
        <f>IF('1-SETUP'!$Q118="DAILY",AT69+'1-SETUP'!$V118,IF('1-SETUP'!$Q118="WEEKLY",AT69+'1-SETUP'!$V118*7,IF('1-SETUP'!$Q118="MONTHLY",EDATE(AT69,'1-SETUP'!$V118),IF('1-SETUP'!$Q118="YEARLY",EDATE(AT69,12*'1-SETUP'!$V118),""))))</f>
        <v/>
      </c>
      <c r="AV69" s="10" t="str">
        <f>IF('1-SETUP'!$Q118="DAILY",AU69+'1-SETUP'!$V118,IF('1-SETUP'!$Q118="WEEKLY",AU69+'1-SETUP'!$V118*7,IF('1-SETUP'!$Q118="MONTHLY",EDATE(AU69,'1-SETUP'!$V118),IF('1-SETUP'!$Q118="YEARLY",EDATE(AU69,12*'1-SETUP'!$V118),""))))</f>
        <v/>
      </c>
      <c r="AW69" s="10" t="str">
        <f>IF('1-SETUP'!$Q118="DAILY",AV69+'1-SETUP'!$V118,IF('1-SETUP'!$Q118="WEEKLY",AV69+'1-SETUP'!$V118*7,IF('1-SETUP'!$Q118="MONTHLY",EDATE(AV69,'1-SETUP'!$V118),IF('1-SETUP'!$Q118="YEARLY",EDATE(AV69,12*'1-SETUP'!$V118),""))))</f>
        <v/>
      </c>
      <c r="AX69" s="10" t="str">
        <f>IF('1-SETUP'!$Q118="DAILY",AW69+'1-SETUP'!$V118,IF('1-SETUP'!$Q118="WEEKLY",AW69+'1-SETUP'!$V118*7,IF('1-SETUP'!$Q118="MONTHLY",EDATE(AW69,'1-SETUP'!$V118),IF('1-SETUP'!$Q118="YEARLY",EDATE(AW69,12*'1-SETUP'!$V118),""))))</f>
        <v/>
      </c>
      <c r="AY69" s="10" t="str">
        <f>IF('1-SETUP'!$Q118="DAILY",AX69+'1-SETUP'!$V118,IF('1-SETUP'!$Q118="WEEKLY",AX69+'1-SETUP'!$V118*7,IF('1-SETUP'!$Q118="MONTHLY",EDATE(AX69,'1-SETUP'!$V118),IF('1-SETUP'!$Q118="YEARLY",EDATE(AX69,12*'1-SETUP'!$V118),""))))</f>
        <v/>
      </c>
      <c r="AZ69" s="10" t="str">
        <f>IF('1-SETUP'!$Q118="DAILY",AY69+'1-SETUP'!$V118,IF('1-SETUP'!$Q118="WEEKLY",AY69+'1-SETUP'!$V118*7,IF('1-SETUP'!$Q118="MONTHLY",EDATE(AY69,'1-SETUP'!$V118),IF('1-SETUP'!$Q118="YEARLY",EDATE(AY69,12*'1-SETUP'!$V118),""))))</f>
        <v/>
      </c>
      <c r="BA69" s="10" t="str">
        <f>IF('1-SETUP'!$Q118="DAILY",AZ69+'1-SETUP'!$V118,IF('1-SETUP'!$Q118="WEEKLY",AZ69+'1-SETUP'!$V118*7,IF('1-SETUP'!$Q118="MONTHLY",EDATE(AZ69,'1-SETUP'!$V118),IF('1-SETUP'!$Q118="YEARLY",EDATE(AZ69,12*'1-SETUP'!$V118),""))))</f>
        <v/>
      </c>
      <c r="BB69" s="10" t="str">
        <f>IF('1-SETUP'!$Q118="DAILY",BA69+'1-SETUP'!$V118,IF('1-SETUP'!$Q118="WEEKLY",BA69+'1-SETUP'!$V118*7,IF('1-SETUP'!$Q118="MONTHLY",EDATE(BA69,'1-SETUP'!$V118),IF('1-SETUP'!$Q118="YEARLY",EDATE(BA69,12*'1-SETUP'!$V118),""))))</f>
        <v/>
      </c>
      <c r="BC69" s="10" t="str">
        <f>IF('1-SETUP'!$Q118="DAILY",BB69+'1-SETUP'!$V118,IF('1-SETUP'!$Q118="WEEKLY",BB69+'1-SETUP'!$V118*7,IF('1-SETUP'!$Q118="MONTHLY",EDATE(BB69,'1-SETUP'!$V118),IF('1-SETUP'!$Q118="YEARLY",EDATE(BB69,12*'1-SETUP'!$V118),""))))</f>
        <v/>
      </c>
      <c r="BD69" s="10" t="str">
        <f>IF('1-SETUP'!$Q118="DAILY",BC69+'1-SETUP'!$V118,IF('1-SETUP'!$Q118="WEEKLY",BC69+'1-SETUP'!$V118*7,IF('1-SETUP'!$Q118="MONTHLY",EDATE(BC69,'1-SETUP'!$V118),IF('1-SETUP'!$Q118="YEARLY",EDATE(BC69,12*'1-SETUP'!$V118),""))))</f>
        <v/>
      </c>
      <c r="BE69" s="10" t="str">
        <f>IF('1-SETUP'!$Q118="DAILY",BD69+'1-SETUP'!$V118,IF('1-SETUP'!$Q118="WEEKLY",BD69+'1-SETUP'!$V118*7,IF('1-SETUP'!$Q118="MONTHLY",EDATE(BD69,'1-SETUP'!$V118),IF('1-SETUP'!$Q118="YEARLY",EDATE(BD69,12*'1-SETUP'!$V118),""))))</f>
        <v/>
      </c>
      <c r="BF69" s="10" t="str">
        <f>IF('1-SETUP'!$Q118="DAILY",BE69+'1-SETUP'!$V118,IF('1-SETUP'!$Q118="WEEKLY",BE69+'1-SETUP'!$V118*7,IF('1-SETUP'!$Q118="MONTHLY",EDATE(BE69,'1-SETUP'!$V118),IF('1-SETUP'!$Q118="YEARLY",EDATE(BE69,12*'1-SETUP'!$V118),""))))</f>
        <v/>
      </c>
      <c r="BG69" s="10" t="str">
        <f>IF('1-SETUP'!$Q118="DAILY",BF69+'1-SETUP'!$V118,IF('1-SETUP'!$Q118="WEEKLY",BF69+'1-SETUP'!$V118*7,IF('1-SETUP'!$Q118="MONTHLY",EDATE(BF69,'1-SETUP'!$V118),IF('1-SETUP'!$Q118="YEARLY",EDATE(BF69,12*'1-SETUP'!$V118),""))))</f>
        <v/>
      </c>
      <c r="BH69" s="10" t="str">
        <f>IF('1-SETUP'!$Q118="DAILY",BG69+'1-SETUP'!$V118,IF('1-SETUP'!$Q118="WEEKLY",BG69+'1-SETUP'!$V118*7,IF('1-SETUP'!$Q118="MONTHLY",EDATE(BG69,'1-SETUP'!$V118),IF('1-SETUP'!$Q118="YEARLY",EDATE(BG69,12*'1-SETUP'!$V118),""))))</f>
        <v/>
      </c>
      <c r="BI69" s="10" t="str">
        <f>IF('1-SETUP'!$Q118="DAILY",BH69+'1-SETUP'!$V118,IF('1-SETUP'!$Q118="WEEKLY",BH69+'1-SETUP'!$V118*7,IF('1-SETUP'!$Q118="MONTHLY",EDATE(BH69,'1-SETUP'!$V118),IF('1-SETUP'!$Q118="YEARLY",EDATE(BH69,12*'1-SETUP'!$V118),""))))</f>
        <v/>
      </c>
      <c r="BJ69" s="10" t="str">
        <f>IF('1-SETUP'!$Q118="DAILY",BI69+'1-SETUP'!$V118,IF('1-SETUP'!$Q118="WEEKLY",BI69+'1-SETUP'!$V118*7,IF('1-SETUP'!$Q118="MONTHLY",EDATE(BI69,'1-SETUP'!$V118),IF('1-SETUP'!$Q118="YEARLY",EDATE(BI69,12*'1-SETUP'!$V118),""))))</f>
        <v/>
      </c>
      <c r="BK69" s="10" t="str">
        <f>IF('1-SETUP'!$Q118="DAILY",BJ69+'1-SETUP'!$V118,IF('1-SETUP'!$Q118="WEEKLY",BJ69+'1-SETUP'!$V118*7,IF('1-SETUP'!$Q118="MONTHLY",EDATE(BJ69,'1-SETUP'!$V118),IF('1-SETUP'!$Q118="YEARLY",EDATE(BJ69,12*'1-SETUP'!$V118),""))))</f>
        <v/>
      </c>
      <c r="BL69" s="10" t="str">
        <f>IF('1-SETUP'!$Q118="DAILY",BK69+'1-SETUP'!$V118,IF('1-SETUP'!$Q118="WEEKLY",BK69+'1-SETUP'!$V118*7,IF('1-SETUP'!$Q118="MONTHLY",EDATE(BK69,'1-SETUP'!$V118),IF('1-SETUP'!$Q118="YEARLY",EDATE(BK69,12*'1-SETUP'!$V118),""))))</f>
        <v/>
      </c>
      <c r="BM69" s="10" t="str">
        <f>IF('1-SETUP'!$Q118="DAILY",BL69+'1-SETUP'!$V118,IF('1-SETUP'!$Q118="WEEKLY",BL69+'1-SETUP'!$V118*7,IF('1-SETUP'!$Q118="MONTHLY",EDATE(BL69,'1-SETUP'!$V118),IF('1-SETUP'!$Q118="YEARLY",EDATE(BL69,12*'1-SETUP'!$V118),""))))</f>
        <v/>
      </c>
      <c r="BN69" s="10" t="str">
        <f>IF('1-SETUP'!$Q118="DAILY",BM69+'1-SETUP'!$V118,IF('1-SETUP'!$Q118="WEEKLY",BM69+'1-SETUP'!$V118*7,IF('1-SETUP'!$Q118="MONTHLY",EDATE(BM69,'1-SETUP'!$V118),IF('1-SETUP'!$Q118="YEARLY",EDATE(BM69,12*'1-SETUP'!$V118),""))))</f>
        <v/>
      </c>
      <c r="BO69" s="10" t="str">
        <f>IF('1-SETUP'!$Q118="DAILY",BN69+'1-SETUP'!$V118,IF('1-SETUP'!$Q118="WEEKLY",BN69+'1-SETUP'!$V118*7,IF('1-SETUP'!$Q118="MONTHLY",EDATE(BN69,'1-SETUP'!$V118),IF('1-SETUP'!$Q118="YEARLY",EDATE(BN69,12*'1-SETUP'!$V118),""))))</f>
        <v/>
      </c>
      <c r="BP69" s="10" t="str">
        <f>IF('1-SETUP'!$Q118="DAILY",BO69+'1-SETUP'!$V118,IF('1-SETUP'!$Q118="WEEKLY",BO69+'1-SETUP'!$V118*7,IF('1-SETUP'!$Q118="MONTHLY",EDATE(BO69,'1-SETUP'!$V118),IF('1-SETUP'!$Q118="YEARLY",EDATE(BO69,12*'1-SETUP'!$V118),""))))</f>
        <v/>
      </c>
      <c r="BQ69" s="10" t="str">
        <f>IF('1-SETUP'!$Q118="DAILY",BP69+'1-SETUP'!$V118,IF('1-SETUP'!$Q118="WEEKLY",BP69+'1-SETUP'!$V118*7,IF('1-SETUP'!$Q118="MONTHLY",EDATE(BP69,'1-SETUP'!$V118),IF('1-SETUP'!$Q118="YEARLY",EDATE(BP69,12*'1-SETUP'!$V118),""))))</f>
        <v/>
      </c>
      <c r="BR69" s="10" t="str">
        <f>IF('1-SETUP'!$Q118="DAILY",BQ69+'1-SETUP'!$V118,IF('1-SETUP'!$Q118="WEEKLY",BQ69+'1-SETUP'!$V118*7,IF('1-SETUP'!$Q118="MONTHLY",EDATE(BQ69,'1-SETUP'!$V118),IF('1-SETUP'!$Q118="YEARLY",EDATE(BQ69,12*'1-SETUP'!$V118),""))))</f>
        <v/>
      </c>
      <c r="BS69" s="10" t="str">
        <f>IF('1-SETUP'!$Q118="DAILY",BR69+'1-SETUP'!$V118,IF('1-SETUP'!$Q118="WEEKLY",BR69+'1-SETUP'!$V118*7,IF('1-SETUP'!$Q118="MONTHLY",EDATE(BR69,'1-SETUP'!$V118),IF('1-SETUP'!$Q118="YEARLY",EDATE(BR69,12*'1-SETUP'!$V118),""))))</f>
        <v/>
      </c>
      <c r="BT69" s="10" t="str">
        <f>IF('1-SETUP'!$Q118="DAILY",BS69+'1-SETUP'!$V118,IF('1-SETUP'!$Q118="WEEKLY",BS69+'1-SETUP'!$V118*7,IF('1-SETUP'!$Q118="MONTHLY",EDATE(BS69,'1-SETUP'!$V118),IF('1-SETUP'!$Q118="YEARLY",EDATE(BS69,12*'1-SETUP'!$V118),""))))</f>
        <v/>
      </c>
      <c r="BU69" s="10" t="str">
        <f>IF('1-SETUP'!$Q118="DAILY",BT69+'1-SETUP'!$V118,IF('1-SETUP'!$Q118="WEEKLY",BT69+'1-SETUP'!$V118*7,IF('1-SETUP'!$Q118="MONTHLY",EDATE(BT69,'1-SETUP'!$V118),IF('1-SETUP'!$Q118="YEARLY",EDATE(BT69,12*'1-SETUP'!$V118),""))))</f>
        <v/>
      </c>
      <c r="BV69" s="10" t="str">
        <f>IF('1-SETUP'!$Q118="DAILY",BU69+'1-SETUP'!$V118,IF('1-SETUP'!$Q118="WEEKLY",BU69+'1-SETUP'!$V118*7,IF('1-SETUP'!$Q118="MONTHLY",EDATE(BU69,'1-SETUP'!$V118),IF('1-SETUP'!$Q118="YEARLY",EDATE(BU69,12*'1-SETUP'!$V118),""))))</f>
        <v/>
      </c>
      <c r="BW69" s="10" t="str">
        <f>IF('1-SETUP'!$Q118="DAILY",BV69+'1-SETUP'!$V118,IF('1-SETUP'!$Q118="WEEKLY",BV69+'1-SETUP'!$V118*7,IF('1-SETUP'!$Q118="MONTHLY",EDATE(BV69,'1-SETUP'!$V118),IF('1-SETUP'!$Q118="YEARLY",EDATE(BV69,12*'1-SETUP'!$V118),""))))</f>
        <v/>
      </c>
      <c r="BX69" s="10" t="str">
        <f>IF('1-SETUP'!$Q118="DAILY",BW69+'1-SETUP'!$V118,IF('1-SETUP'!$Q118="WEEKLY",BW69+'1-SETUP'!$V118*7,IF('1-SETUP'!$Q118="MONTHLY",EDATE(BW69,'1-SETUP'!$V118),IF('1-SETUP'!$Q118="YEARLY",EDATE(BW69,12*'1-SETUP'!$V118),""))))</f>
        <v/>
      </c>
      <c r="BY69" s="10" t="str">
        <f>IF('1-SETUP'!$Q118="DAILY",BX69+'1-SETUP'!$V118,IF('1-SETUP'!$Q118="WEEKLY",BX69+'1-SETUP'!$V118*7,IF('1-SETUP'!$Q118="MONTHLY",EDATE(BX69,'1-SETUP'!$V118),IF('1-SETUP'!$Q118="YEARLY",EDATE(BX69,12*'1-SETUP'!$V118),""))))</f>
        <v/>
      </c>
      <c r="BZ69" s="10" t="str">
        <f>IF('1-SETUP'!$Q118="DAILY",BY69+'1-SETUP'!$V118,IF('1-SETUP'!$Q118="WEEKLY",BY69+'1-SETUP'!$V118*7,IF('1-SETUP'!$Q118="MONTHLY",EDATE(BY69,'1-SETUP'!$V118),IF('1-SETUP'!$Q118="YEARLY",EDATE(BY69,12*'1-SETUP'!$V118),""))))</f>
        <v/>
      </c>
      <c r="CA69" s="10" t="str">
        <f>IF('1-SETUP'!$Q118="DAILY",BZ69+'1-SETUP'!$V118,IF('1-SETUP'!$Q118="WEEKLY",BZ69+'1-SETUP'!$V118*7,IF('1-SETUP'!$Q118="MONTHLY",EDATE(BZ69,'1-SETUP'!$V118),IF('1-SETUP'!$Q118="YEARLY",EDATE(BZ69,12*'1-SETUP'!$V118),""))))</f>
        <v/>
      </c>
      <c r="CB69" s="10" t="str">
        <f>IF('1-SETUP'!$Q118="DAILY",CA69+'1-SETUP'!$V118,IF('1-SETUP'!$Q118="WEEKLY",CA69+'1-SETUP'!$V118*7,IF('1-SETUP'!$Q118="MONTHLY",EDATE(CA69,'1-SETUP'!$V118),IF('1-SETUP'!$Q118="YEARLY",EDATE(CA69,12*'1-SETUP'!$V118),""))))</f>
        <v/>
      </c>
      <c r="CC69" s="10" t="str">
        <f>IF('1-SETUP'!$Q118="DAILY",CB69+'1-SETUP'!$V118,IF('1-SETUP'!$Q118="WEEKLY",CB69+'1-SETUP'!$V118*7,IF('1-SETUP'!$Q118="MONTHLY",EDATE(CB69,'1-SETUP'!$V118),IF('1-SETUP'!$Q118="YEARLY",EDATE(CB69,12*'1-SETUP'!$V118),""))))</f>
        <v/>
      </c>
      <c r="CD69" s="10" t="str">
        <f>IF('1-SETUP'!$Q118="DAILY",CC69+'1-SETUP'!$V118,IF('1-SETUP'!$Q118="WEEKLY",CC69+'1-SETUP'!$V118*7,IF('1-SETUP'!$Q118="MONTHLY",EDATE(CC69,'1-SETUP'!$V118),IF('1-SETUP'!$Q118="YEARLY",EDATE(CC69,12*'1-SETUP'!$V118),""))))</f>
        <v/>
      </c>
      <c r="CE69" s="10" t="str">
        <f>IF('1-SETUP'!$Q118="DAILY",CD69+'1-SETUP'!$V118,IF('1-SETUP'!$Q118="WEEKLY",CD69+'1-SETUP'!$V118*7,IF('1-SETUP'!$Q118="MONTHLY",EDATE(CD69,'1-SETUP'!$V118),IF('1-SETUP'!$Q118="YEARLY",EDATE(CD69,12*'1-SETUP'!$V118),""))))</f>
        <v/>
      </c>
      <c r="CF69" s="10" t="str">
        <f>IF('1-SETUP'!$Q118="DAILY",CE69+'1-SETUP'!$V118,IF('1-SETUP'!$Q118="WEEKLY",CE69+'1-SETUP'!$V118*7,IF('1-SETUP'!$Q118="MONTHLY",EDATE(CE69,'1-SETUP'!$V118),IF('1-SETUP'!$Q118="YEARLY",EDATE(CE69,12*'1-SETUP'!$V118),""))))</f>
        <v/>
      </c>
      <c r="CG69" s="10" t="str">
        <f>IF('1-SETUP'!$Q118="DAILY",CF69+'1-SETUP'!$V118,IF('1-SETUP'!$Q118="WEEKLY",CF69+'1-SETUP'!$V118*7,IF('1-SETUP'!$Q118="MONTHLY",EDATE(CF69,'1-SETUP'!$V118),IF('1-SETUP'!$Q118="YEARLY",EDATE(CF69,12*'1-SETUP'!$V118),""))))</f>
        <v/>
      </c>
      <c r="CH69" s="10" t="str">
        <f>IF('1-SETUP'!$Q118="DAILY",CG69+'1-SETUP'!$V118,IF('1-SETUP'!$Q118="WEEKLY",CG69+'1-SETUP'!$V118*7,IF('1-SETUP'!$Q118="MONTHLY",EDATE(CG69,'1-SETUP'!$V118),IF('1-SETUP'!$Q118="YEARLY",EDATE(CG69,12*'1-SETUP'!$V118),""))))</f>
        <v/>
      </c>
      <c r="CI69" s="10" t="str">
        <f>IF('1-SETUP'!$Q118="DAILY",CH69+'1-SETUP'!$V118,IF('1-SETUP'!$Q118="WEEKLY",CH69+'1-SETUP'!$V118*7,IF('1-SETUP'!$Q118="MONTHLY",EDATE(CH69,'1-SETUP'!$V118),IF('1-SETUP'!$Q118="YEARLY",EDATE(CH69,12*'1-SETUP'!$V118),""))))</f>
        <v/>
      </c>
      <c r="CJ69" s="10" t="str">
        <f>IF('1-SETUP'!$Q118="DAILY",CI69+'1-SETUP'!$V118,IF('1-SETUP'!$Q118="WEEKLY",CI69+'1-SETUP'!$V118*7,IF('1-SETUP'!$Q118="MONTHLY",EDATE(CI69,'1-SETUP'!$V118),IF('1-SETUP'!$Q118="YEARLY",EDATE(CI69,12*'1-SETUP'!$V118),""))))</f>
        <v/>
      </c>
      <c r="CK69" s="10" t="str">
        <f>IF('1-SETUP'!$Q118="DAILY",CJ69+'1-SETUP'!$V118,IF('1-SETUP'!$Q118="WEEKLY",CJ69+'1-SETUP'!$V118*7,IF('1-SETUP'!$Q118="MONTHLY",EDATE(CJ69,'1-SETUP'!$V118),IF('1-SETUP'!$Q118="YEARLY",EDATE(CJ69,12*'1-SETUP'!$V118),""))))</f>
        <v/>
      </c>
      <c r="CL69" s="10" t="str">
        <f>IF('1-SETUP'!$Q118="DAILY",CK69+'1-SETUP'!$V118,IF('1-SETUP'!$Q118="WEEKLY",CK69+'1-SETUP'!$V118*7,IF('1-SETUP'!$Q118="MONTHLY",EDATE(CK69,'1-SETUP'!$V118),IF('1-SETUP'!$Q118="YEARLY",EDATE(CK69,12*'1-SETUP'!$V118),""))))</f>
        <v/>
      </c>
      <c r="CM69" s="10" t="str">
        <f>IF('1-SETUP'!$Q118="DAILY",CL69+'1-SETUP'!$V118,IF('1-SETUP'!$Q118="WEEKLY",CL69+'1-SETUP'!$V118*7,IF('1-SETUP'!$Q118="MONTHLY",EDATE(CL69,'1-SETUP'!$V118),IF('1-SETUP'!$Q118="YEARLY",EDATE(CL69,12*'1-SETUP'!$V118),""))))</f>
        <v/>
      </c>
      <c r="CN69" s="10" t="str">
        <f>IF('1-SETUP'!$Q118="DAILY",CM69+'1-SETUP'!$V118,IF('1-SETUP'!$Q118="WEEKLY",CM69+'1-SETUP'!$V118*7,IF('1-SETUP'!$Q118="MONTHLY",EDATE(CM69,'1-SETUP'!$V118),IF('1-SETUP'!$Q118="YEARLY",EDATE(CM69,12*'1-SETUP'!$V118),""))))</f>
        <v/>
      </c>
      <c r="CO69" s="10" t="str">
        <f>IF('1-SETUP'!$Q118="DAILY",CN69+'1-SETUP'!$V118,IF('1-SETUP'!$Q118="WEEKLY",CN69+'1-SETUP'!$V118*7,IF('1-SETUP'!$Q118="MONTHLY",EDATE(CN69,'1-SETUP'!$V118),IF('1-SETUP'!$Q118="YEARLY",EDATE(CN69,12*'1-SETUP'!$V118),""))))</f>
        <v/>
      </c>
      <c r="CP69" s="10" t="str">
        <f>IF('1-SETUP'!$Q118="DAILY",CO69+'1-SETUP'!$V118,IF('1-SETUP'!$Q118="WEEKLY",CO69+'1-SETUP'!$V118*7,IF('1-SETUP'!$Q118="MONTHLY",EDATE(CO69,'1-SETUP'!$V118),IF('1-SETUP'!$Q118="YEARLY",EDATE(CO69,12*'1-SETUP'!$V118),""))))</f>
        <v/>
      </c>
      <c r="CQ69" s="10" t="str">
        <f>IF('1-SETUP'!$Q118="DAILY",CP69+'1-SETUP'!$V118,IF('1-SETUP'!$Q118="WEEKLY",CP69+'1-SETUP'!$V118*7,IF('1-SETUP'!$Q118="MONTHLY",EDATE(CP69,'1-SETUP'!$V118),IF('1-SETUP'!$Q118="YEARLY",EDATE(CP69,12*'1-SETUP'!$V118),""))))</f>
        <v/>
      </c>
      <c r="CR69" s="10" t="str">
        <f>IF('1-SETUP'!$Q118="DAILY",CQ69+'1-SETUP'!$V118,IF('1-SETUP'!$Q118="WEEKLY",CQ69+'1-SETUP'!$V118*7,IF('1-SETUP'!$Q118="MONTHLY",EDATE(CQ69,'1-SETUP'!$V118),IF('1-SETUP'!$Q118="YEARLY",EDATE(CQ69,12*'1-SETUP'!$V118),""))))</f>
        <v/>
      </c>
      <c r="CS69" s="10" t="str">
        <f>IF('1-SETUP'!$Q118="DAILY",CR69+'1-SETUP'!$V118,IF('1-SETUP'!$Q118="WEEKLY",CR69+'1-SETUP'!$V118*7,IF('1-SETUP'!$Q118="MONTHLY",EDATE(CR69,'1-SETUP'!$V118),IF('1-SETUP'!$Q118="YEARLY",EDATE(CR69,12*'1-SETUP'!$V118),""))))</f>
        <v/>
      </c>
      <c r="CT69" s="10" t="str">
        <f>IF('1-SETUP'!$Q118="DAILY",CS69+'1-SETUP'!$V118,IF('1-SETUP'!$Q118="WEEKLY",CS69+'1-SETUP'!$V118*7,IF('1-SETUP'!$Q118="MONTHLY",EDATE(CS69,'1-SETUP'!$V118),IF('1-SETUP'!$Q118="YEARLY",EDATE(CS69,12*'1-SETUP'!$V118),""))))</f>
        <v/>
      </c>
      <c r="CU69" s="10" t="str">
        <f>IF('1-SETUP'!$Q118="DAILY",CT69+'1-SETUP'!$V118,IF('1-SETUP'!$Q118="WEEKLY",CT69+'1-SETUP'!$V118*7,IF('1-SETUP'!$Q118="MONTHLY",EDATE(CT69,'1-SETUP'!$V118),IF('1-SETUP'!$Q118="YEARLY",EDATE(CT69,12*'1-SETUP'!$V118),""))))</f>
        <v/>
      </c>
      <c r="CV69" s="10" t="str">
        <f>IF('1-SETUP'!$Q118="DAILY",CU69+'1-SETUP'!$V118,IF('1-SETUP'!$Q118="WEEKLY",CU69+'1-SETUP'!$V118*7,IF('1-SETUP'!$Q118="MONTHLY",EDATE(CU69,'1-SETUP'!$V118),IF('1-SETUP'!$Q118="YEARLY",EDATE(CU69,12*'1-SETUP'!$V118),""))))</f>
        <v/>
      </c>
      <c r="CW69" s="10" t="str">
        <f>IF('1-SETUP'!$Q118="DAILY",CV69+'1-SETUP'!$V118,IF('1-SETUP'!$Q118="WEEKLY",CV69+'1-SETUP'!$V118*7,IF('1-SETUP'!$Q118="MONTHLY",EDATE(CV69,'1-SETUP'!$V118),IF('1-SETUP'!$Q118="YEARLY",EDATE(CV69,12*'1-SETUP'!$V118),""))))</f>
        <v/>
      </c>
      <c r="CX69" s="10" t="str">
        <f>IF('1-SETUP'!$Q118="DAILY",CW69+'1-SETUP'!$V118,IF('1-SETUP'!$Q118="WEEKLY",CW69+'1-SETUP'!$V118*7,IF('1-SETUP'!$Q118="MONTHLY",EDATE(CW69,'1-SETUP'!$V118),IF('1-SETUP'!$Q118="YEARLY",EDATE(CW69,12*'1-SETUP'!$V118),""))))</f>
        <v/>
      </c>
      <c r="CY69" s="10" t="str">
        <f>IF('1-SETUP'!$Q118="DAILY",CX69+'1-SETUP'!$V118,IF('1-SETUP'!$Q118="WEEKLY",CX69+'1-SETUP'!$V118*7,IF('1-SETUP'!$Q118="MONTHLY",EDATE(CX69,'1-SETUP'!$V118),IF('1-SETUP'!$Q118="YEARLY",EDATE(CX69,12*'1-SETUP'!$V118),""))))</f>
        <v/>
      </c>
      <c r="CZ69" s="10" t="str">
        <f>IF('1-SETUP'!$Q118="DAILY",CY69+'1-SETUP'!$V118,IF('1-SETUP'!$Q118="WEEKLY",CY69+'1-SETUP'!$V118*7,IF('1-SETUP'!$Q118="MONTHLY",EDATE(CY69,'1-SETUP'!$V118),IF('1-SETUP'!$Q118="YEARLY",EDATE(CY69,12*'1-SETUP'!$V118),""))))</f>
        <v/>
      </c>
      <c r="DA69" s="10" t="str">
        <f>IF('1-SETUP'!$Q118="DAILY",CZ69+'1-SETUP'!$V118,IF('1-SETUP'!$Q118="WEEKLY",CZ69+'1-SETUP'!$V118*7,IF('1-SETUP'!$Q118="MONTHLY",EDATE(CZ69,'1-SETUP'!$V118),IF('1-SETUP'!$Q118="YEARLY",EDATE(CZ69,12*'1-SETUP'!$V118),""))))</f>
        <v/>
      </c>
      <c r="DB69" s="10" t="str">
        <f>IF('1-SETUP'!$Q118="DAILY",DA69+'1-SETUP'!$V118,IF('1-SETUP'!$Q118="WEEKLY",DA69+'1-SETUP'!$V118*7,IF('1-SETUP'!$Q118="MONTHLY",EDATE(DA69,'1-SETUP'!$V118),IF('1-SETUP'!$Q118="YEARLY",EDATE(DA69,12*'1-SETUP'!$V118),""))))</f>
        <v/>
      </c>
      <c r="DC69" s="10" t="str">
        <f>IF('1-SETUP'!$Q118="DAILY",DB69+'1-SETUP'!$V118,IF('1-SETUP'!$Q118="WEEKLY",DB69+'1-SETUP'!$V118*7,IF('1-SETUP'!$Q118="MONTHLY",EDATE(DB69,'1-SETUP'!$V118),IF('1-SETUP'!$Q118="YEARLY",EDATE(DB69,12*'1-SETUP'!$V118),""))))</f>
        <v/>
      </c>
      <c r="DD69" s="10" t="str">
        <f>IF('1-SETUP'!$Q118="DAILY",DC69+'1-SETUP'!$V118,IF('1-SETUP'!$Q118="WEEKLY",DC69+'1-SETUP'!$V118*7,IF('1-SETUP'!$Q118="MONTHLY",EDATE(DC69,'1-SETUP'!$V118),IF('1-SETUP'!$Q118="YEARLY",EDATE(DC69,12*'1-SETUP'!$V118),""))))</f>
        <v/>
      </c>
      <c r="DE69" s="10" t="str">
        <f>IF('1-SETUP'!$Q118="DAILY",DD69+'1-SETUP'!$V118,IF('1-SETUP'!$Q118="WEEKLY",DD69+'1-SETUP'!$V118*7,IF('1-SETUP'!$Q118="MONTHLY",EDATE(DD69,'1-SETUP'!$V118),IF('1-SETUP'!$Q118="YEARLY",EDATE(DD69,12*'1-SETUP'!$V118),""))))</f>
        <v/>
      </c>
      <c r="DF69" s="10" t="str">
        <f>IF('1-SETUP'!$Q118="DAILY",DE69+'1-SETUP'!$V118,IF('1-SETUP'!$Q118="WEEKLY",DE69+'1-SETUP'!$V118*7,IF('1-SETUP'!$Q118="MONTHLY",EDATE(DE69,'1-SETUP'!$V118),IF('1-SETUP'!$Q118="YEARLY",EDATE(DE69,12*'1-SETUP'!$V118),""))))</f>
        <v/>
      </c>
      <c r="DG69" s="10" t="str">
        <f>IF('1-SETUP'!$Q118="DAILY",DF69+'1-SETUP'!$V118,IF('1-SETUP'!$Q118="WEEKLY",DF69+'1-SETUP'!$V118*7,IF('1-SETUP'!$Q118="MONTHLY",EDATE(DF69,'1-SETUP'!$V118),IF('1-SETUP'!$Q118="YEARLY",EDATE(DF69,12*'1-SETUP'!$V118),""))))</f>
        <v/>
      </c>
      <c r="DH69" s="10" t="str">
        <f>IF('1-SETUP'!$Q118="DAILY",DG69+'1-SETUP'!$V118,IF('1-SETUP'!$Q118="WEEKLY",DG69+'1-SETUP'!$V118*7,IF('1-SETUP'!$Q118="MONTHLY",EDATE(DG69,'1-SETUP'!$V118),IF('1-SETUP'!$Q118="YEARLY",EDATE(DG69,12*'1-SETUP'!$V118),""))))</f>
        <v/>
      </c>
      <c r="DI69" s="10" t="str">
        <f>IF('1-SETUP'!$Q118="DAILY",DH69+'1-SETUP'!$V118,IF('1-SETUP'!$Q118="WEEKLY",DH69+'1-SETUP'!$V118*7,IF('1-SETUP'!$Q118="MONTHLY",EDATE(DH69,'1-SETUP'!$V118),IF('1-SETUP'!$Q118="YEARLY",EDATE(DH69,12*'1-SETUP'!$V118),""))))</f>
        <v/>
      </c>
      <c r="DJ69" s="10" t="str">
        <f>IF('1-SETUP'!$Q118="DAILY",DI69+'1-SETUP'!$V118,IF('1-SETUP'!$Q118="WEEKLY",DI69+'1-SETUP'!$V118*7,IF('1-SETUP'!$Q118="MONTHLY",EDATE(DI69,'1-SETUP'!$V118),IF('1-SETUP'!$Q118="YEARLY",EDATE(DI69,12*'1-SETUP'!$V118),""))))</f>
        <v/>
      </c>
      <c r="DK69" s="10" t="str">
        <f>IF('1-SETUP'!$Q118="DAILY",DJ69+'1-SETUP'!$V118,IF('1-SETUP'!$Q118="WEEKLY",DJ69+'1-SETUP'!$V118*7,IF('1-SETUP'!$Q118="MONTHLY",EDATE(DJ69,'1-SETUP'!$V118),IF('1-SETUP'!$Q118="YEARLY",EDATE(DJ69,12*'1-SETUP'!$V118),""))))</f>
        <v/>
      </c>
      <c r="DL69" s="10" t="str">
        <f>IF('1-SETUP'!$Q118="DAILY",DK69+'1-SETUP'!$V118,IF('1-SETUP'!$Q118="WEEKLY",DK69+'1-SETUP'!$V118*7,IF('1-SETUP'!$Q118="MONTHLY",EDATE(DK69,'1-SETUP'!$V118),IF('1-SETUP'!$Q118="YEARLY",EDATE(DK69,12*'1-SETUP'!$V118),""))))</f>
        <v/>
      </c>
      <c r="DM69" s="10" t="str">
        <f>IF('1-SETUP'!$Q118="DAILY",DL69+'1-SETUP'!$V118,IF('1-SETUP'!$Q118="WEEKLY",DL69+'1-SETUP'!$V118*7,IF('1-SETUP'!$Q118="MONTHLY",EDATE(DL69,'1-SETUP'!$V118),IF('1-SETUP'!$Q118="YEARLY",EDATE(DL69,12*'1-SETUP'!$V118),""))))</f>
        <v/>
      </c>
      <c r="DN69" s="10" t="str">
        <f>IF('1-SETUP'!$Q118="DAILY",DM69+'1-SETUP'!$V118,IF('1-SETUP'!$Q118="WEEKLY",DM69+'1-SETUP'!$V118*7,IF('1-SETUP'!$Q118="MONTHLY",EDATE(DM69,'1-SETUP'!$V118),IF('1-SETUP'!$Q118="YEARLY",EDATE(DM69,12*'1-SETUP'!$V118),""))))</f>
        <v/>
      </c>
      <c r="DO69" s="10" t="str">
        <f>IF('1-SETUP'!$Q118="DAILY",DN69+'1-SETUP'!$V118,IF('1-SETUP'!$Q118="WEEKLY",DN69+'1-SETUP'!$V118*7,IF('1-SETUP'!$Q118="MONTHLY",EDATE(DN69,'1-SETUP'!$V118),IF('1-SETUP'!$Q118="YEARLY",EDATE(DN69,12*'1-SETUP'!$V118),""))))</f>
        <v/>
      </c>
      <c r="DP69" s="10" t="str">
        <f>IF('1-SETUP'!$Q118="DAILY",DO69+'1-SETUP'!$V118,IF('1-SETUP'!$Q118="WEEKLY",DO69+'1-SETUP'!$V118*7,IF('1-SETUP'!$Q118="MONTHLY",EDATE(DO69,'1-SETUP'!$V118),IF('1-SETUP'!$Q118="YEARLY",EDATE(DO69,12*'1-SETUP'!$V118),""))))</f>
        <v/>
      </c>
      <c r="DQ69" s="10" t="str">
        <f>IF('1-SETUP'!$Q118="DAILY",DP69+'1-SETUP'!$V118,IF('1-SETUP'!$Q118="WEEKLY",DP69+'1-SETUP'!$V118*7,IF('1-SETUP'!$Q118="MONTHLY",EDATE(DP69,'1-SETUP'!$V118),IF('1-SETUP'!$Q118="YEARLY",EDATE(DP69,12*'1-SETUP'!$V118),""))))</f>
        <v/>
      </c>
      <c r="DR69" s="10" t="str">
        <f>IF('1-SETUP'!$Q118="DAILY",DQ69+'1-SETUP'!$V118,IF('1-SETUP'!$Q118="WEEKLY",DQ69+'1-SETUP'!$V118*7,IF('1-SETUP'!$Q118="MONTHLY",EDATE(DQ69,'1-SETUP'!$V118),IF('1-SETUP'!$Q118="YEARLY",EDATE(DQ69,12*'1-SETUP'!$V118),""))))</f>
        <v/>
      </c>
      <c r="DS69" s="10" t="str">
        <f>IF('1-SETUP'!$Q118="DAILY",DR69+'1-SETUP'!$V118,IF('1-SETUP'!$Q118="WEEKLY",DR69+'1-SETUP'!$V118*7,IF('1-SETUP'!$Q118="MONTHLY",EDATE(DR69,'1-SETUP'!$V118),IF('1-SETUP'!$Q118="YEARLY",EDATE(DR69,12*'1-SETUP'!$V118),""))))</f>
        <v/>
      </c>
      <c r="DT69" s="10" t="str">
        <f>IF('1-SETUP'!$Q118="DAILY",DS69+'1-SETUP'!$V118,IF('1-SETUP'!$Q118="WEEKLY",DS69+'1-SETUP'!$V118*7,IF('1-SETUP'!$Q118="MONTHLY",EDATE(DS69,'1-SETUP'!$V118),IF('1-SETUP'!$Q118="YEARLY",EDATE(DS69,12*'1-SETUP'!$V118),""))))</f>
        <v/>
      </c>
      <c r="DU69" s="10" t="str">
        <f>IF('1-SETUP'!$Q118="DAILY",DT69+'1-SETUP'!$V118,IF('1-SETUP'!$Q118="WEEKLY",DT69+'1-SETUP'!$V118*7,IF('1-SETUP'!$Q118="MONTHLY",EDATE(DT69,'1-SETUP'!$V118),IF('1-SETUP'!$Q118="YEARLY",EDATE(DT69,12*'1-SETUP'!$V118),""))))</f>
        <v/>
      </c>
      <c r="DV69" s="10" t="str">
        <f>IF('1-SETUP'!$Q118="DAILY",DU69+'1-SETUP'!$V118,IF('1-SETUP'!$Q118="WEEKLY",DU69+'1-SETUP'!$V118*7,IF('1-SETUP'!$Q118="MONTHLY",EDATE(DU69,'1-SETUP'!$V118),IF('1-SETUP'!$Q118="YEARLY",EDATE(DU69,12*'1-SETUP'!$V118),""))))</f>
        <v/>
      </c>
      <c r="DW69" s="10" t="str">
        <f>IF('1-SETUP'!$Q118="DAILY",DV69+'1-SETUP'!$V118,IF('1-SETUP'!$Q118="WEEKLY",DV69+'1-SETUP'!$V118*7,IF('1-SETUP'!$Q118="MONTHLY",EDATE(DV69,'1-SETUP'!$V118),IF('1-SETUP'!$Q118="YEARLY",EDATE(DV69,12*'1-SETUP'!$V118),""))))</f>
        <v/>
      </c>
      <c r="DX69" s="10" t="str">
        <f>IF('1-SETUP'!$Q118="DAILY",DW69+'1-SETUP'!$V118,IF('1-SETUP'!$Q118="WEEKLY",DW69+'1-SETUP'!$V118*7,IF('1-SETUP'!$Q118="MONTHLY",EDATE(DW69,'1-SETUP'!$V118),IF('1-SETUP'!$Q118="YEARLY",EDATE(DW69,12*'1-SETUP'!$V118),""))))</f>
        <v/>
      </c>
      <c r="DY69" s="10" t="str">
        <f>IF('1-SETUP'!$Q118="DAILY",DX69+'1-SETUP'!$V118,IF('1-SETUP'!$Q118="WEEKLY",DX69+'1-SETUP'!$V118*7,IF('1-SETUP'!$Q118="MONTHLY",EDATE(DX69,'1-SETUP'!$V118),IF('1-SETUP'!$Q118="YEARLY",EDATE(DX69,12*'1-SETUP'!$V118),""))))</f>
        <v/>
      </c>
      <c r="DZ69" s="10" t="str">
        <f>IF('1-SETUP'!$Q118="DAILY",DY69+'1-SETUP'!$V118,IF('1-SETUP'!$Q118="WEEKLY",DY69+'1-SETUP'!$V118*7,IF('1-SETUP'!$Q118="MONTHLY",EDATE(DY69,'1-SETUP'!$V118),IF('1-SETUP'!$Q118="YEARLY",EDATE(DY69,12*'1-SETUP'!$V118),""))))</f>
        <v/>
      </c>
      <c r="EA69" s="10" t="str">
        <f>IF('1-SETUP'!$Q118="DAILY",DZ69+'1-SETUP'!$V118,IF('1-SETUP'!$Q118="WEEKLY",DZ69+'1-SETUP'!$V118*7,IF('1-SETUP'!$Q118="MONTHLY",EDATE(DZ69,'1-SETUP'!$V118),IF('1-SETUP'!$Q118="YEARLY",EDATE(DZ69,12*'1-SETUP'!$V118),""))))</f>
        <v/>
      </c>
      <c r="EB69" s="10" t="str">
        <f>IF('1-SETUP'!$Q118="DAILY",EA69+'1-SETUP'!$V118,IF('1-SETUP'!$Q118="WEEKLY",EA69+'1-SETUP'!$V118*7,IF('1-SETUP'!$Q118="MONTHLY",EDATE(EA69,'1-SETUP'!$V118),IF('1-SETUP'!$Q118="YEARLY",EDATE(EA69,12*'1-SETUP'!$V118),""))))</f>
        <v/>
      </c>
      <c r="EC69" s="10" t="str">
        <f>IF('1-SETUP'!$Q118="DAILY",EB69+'1-SETUP'!$V118,IF('1-SETUP'!$Q118="WEEKLY",EB69+'1-SETUP'!$V118*7,IF('1-SETUP'!$Q118="MONTHLY",EDATE(EB69,'1-SETUP'!$V118),IF('1-SETUP'!$Q118="YEARLY",EDATE(EB69,12*'1-SETUP'!$V118),""))))</f>
        <v/>
      </c>
      <c r="ED69" s="10" t="str">
        <f>IF('1-SETUP'!$Q118="DAILY",EC69+'1-SETUP'!$V118,IF('1-SETUP'!$Q118="WEEKLY",EC69+'1-SETUP'!$V118*7,IF('1-SETUP'!$Q118="MONTHLY",EDATE(EC69,'1-SETUP'!$V118),IF('1-SETUP'!$Q118="YEARLY",EDATE(EC69,12*'1-SETUP'!$V118),""))))</f>
        <v/>
      </c>
      <c r="EE69" s="10" t="str">
        <f>IF('1-SETUP'!$Q118="DAILY",ED69+'1-SETUP'!$V118,IF('1-SETUP'!$Q118="WEEKLY",ED69+'1-SETUP'!$V118*7,IF('1-SETUP'!$Q118="MONTHLY",EDATE(ED69,'1-SETUP'!$V118),IF('1-SETUP'!$Q118="YEARLY",EDATE(ED69,12*'1-SETUP'!$V118),""))))</f>
        <v/>
      </c>
      <c r="EF69" s="10" t="str">
        <f>IF('1-SETUP'!$Q118="DAILY",EE69+'1-SETUP'!$V118,IF('1-SETUP'!$Q118="WEEKLY",EE69+'1-SETUP'!$V118*7,IF('1-SETUP'!$Q118="MONTHLY",EDATE(EE69,'1-SETUP'!$V118),IF('1-SETUP'!$Q118="YEARLY",EDATE(EE69,12*'1-SETUP'!$V118),""))))</f>
        <v/>
      </c>
      <c r="EG69" s="10" t="str">
        <f>IF('1-SETUP'!$Q118="DAILY",EF69+'1-SETUP'!$V118,IF('1-SETUP'!$Q118="WEEKLY",EF69+'1-SETUP'!$V118*7,IF('1-SETUP'!$Q118="MONTHLY",EDATE(EF69,'1-SETUP'!$V118),IF('1-SETUP'!$Q118="YEARLY",EDATE(EF69,12*'1-SETUP'!$V118),""))))</f>
        <v/>
      </c>
      <c r="EH69" s="10" t="str">
        <f>IF('1-SETUP'!$Q118="DAILY",EG69+'1-SETUP'!$V118,IF('1-SETUP'!$Q118="WEEKLY",EG69+'1-SETUP'!$V118*7,IF('1-SETUP'!$Q118="MONTHLY",EDATE(EG69,'1-SETUP'!$V118),IF('1-SETUP'!$Q118="YEARLY",EDATE(EG69,12*'1-SETUP'!$V118),""))))</f>
        <v/>
      </c>
      <c r="EI69" s="10" t="str">
        <f>IF('1-SETUP'!$Q118="DAILY",EH69+'1-SETUP'!$V118,IF('1-SETUP'!$Q118="WEEKLY",EH69+'1-SETUP'!$V118*7,IF('1-SETUP'!$Q118="MONTHLY",EDATE(EH69,'1-SETUP'!$V118),IF('1-SETUP'!$Q118="YEARLY",EDATE(EH69,12*'1-SETUP'!$V118),""))))</f>
        <v/>
      </c>
      <c r="EJ69" s="10" t="str">
        <f>IF('1-SETUP'!$Q118="DAILY",EI69+'1-SETUP'!$V118,IF('1-SETUP'!$Q118="WEEKLY",EI69+'1-SETUP'!$V118*7,IF('1-SETUP'!$Q118="MONTHLY",EDATE(EI69,'1-SETUP'!$V118),IF('1-SETUP'!$Q118="YEARLY",EDATE(EI69,12*'1-SETUP'!$V118),""))))</f>
        <v/>
      </c>
      <c r="EK69" s="10" t="str">
        <f>IF('1-SETUP'!$Q118="DAILY",EJ69+'1-SETUP'!$V118,IF('1-SETUP'!$Q118="WEEKLY",EJ69+'1-SETUP'!$V118*7,IF('1-SETUP'!$Q118="MONTHLY",EDATE(EJ69,'1-SETUP'!$V118),IF('1-SETUP'!$Q118="YEARLY",EDATE(EJ69,12*'1-SETUP'!$V118),""))))</f>
        <v/>
      </c>
      <c r="EL69" s="10" t="str">
        <f>IF('1-SETUP'!$Q118="DAILY",EK69+'1-SETUP'!$V118,IF('1-SETUP'!$Q118="WEEKLY",EK69+'1-SETUP'!$V118*7,IF('1-SETUP'!$Q118="MONTHLY",EDATE(EK69,'1-SETUP'!$V118),IF('1-SETUP'!$Q118="YEARLY",EDATE(EK69,12*'1-SETUP'!$V118),""))))</f>
        <v/>
      </c>
      <c r="EM69" s="10" t="str">
        <f>IF('1-SETUP'!$Q118="DAILY",EL69+'1-SETUP'!$V118,IF('1-SETUP'!$Q118="WEEKLY",EL69+'1-SETUP'!$V118*7,IF('1-SETUP'!$Q118="MONTHLY",EDATE(EL69,'1-SETUP'!$V118),IF('1-SETUP'!$Q118="YEARLY",EDATE(EL69,12*'1-SETUP'!$V118),""))))</f>
        <v/>
      </c>
      <c r="EN69" s="10" t="str">
        <f>IF('1-SETUP'!$Q118="DAILY",EM69+'1-SETUP'!$V118,IF('1-SETUP'!$Q118="WEEKLY",EM69+'1-SETUP'!$V118*7,IF('1-SETUP'!$Q118="MONTHLY",EDATE(EM69,'1-SETUP'!$V118),IF('1-SETUP'!$Q118="YEARLY",EDATE(EM69,12*'1-SETUP'!$V118),""))))</f>
        <v/>
      </c>
      <c r="EO69" s="10" t="str">
        <f>IF('1-SETUP'!$Q118="DAILY",EN69+'1-SETUP'!$V118,IF('1-SETUP'!$Q118="WEEKLY",EN69+'1-SETUP'!$V118*7,IF('1-SETUP'!$Q118="MONTHLY",EDATE(EN69,'1-SETUP'!$V118),IF('1-SETUP'!$Q118="YEARLY",EDATE(EN69,12*'1-SETUP'!$V118),""))))</f>
        <v/>
      </c>
      <c r="EP69" s="10" t="str">
        <f>IF('1-SETUP'!$Q118="DAILY",EO69+'1-SETUP'!$V118,IF('1-SETUP'!$Q118="WEEKLY",EO69+'1-SETUP'!$V118*7,IF('1-SETUP'!$Q118="MONTHLY",EDATE(EO69,'1-SETUP'!$V118),IF('1-SETUP'!$Q118="YEARLY",EDATE(EO69,12*'1-SETUP'!$V118),""))))</f>
        <v/>
      </c>
      <c r="EQ69" s="10" t="str">
        <f>IF('1-SETUP'!$Q118="DAILY",EP69+'1-SETUP'!$V118,IF('1-SETUP'!$Q118="WEEKLY",EP69+'1-SETUP'!$V118*7,IF('1-SETUP'!$Q118="MONTHLY",EDATE(EP69,'1-SETUP'!$V118),IF('1-SETUP'!$Q118="YEARLY",EDATE(EP69,12*'1-SETUP'!$V118),""))))</f>
        <v/>
      </c>
      <c r="ER69" s="10" t="str">
        <f>IF('1-SETUP'!$Q118="DAILY",EQ69+'1-SETUP'!$V118,IF('1-SETUP'!$Q118="WEEKLY",EQ69+'1-SETUP'!$V118*7,IF('1-SETUP'!$Q118="MONTHLY",EDATE(EQ69,'1-SETUP'!$V118),IF('1-SETUP'!$Q118="YEARLY",EDATE(EQ69,12*'1-SETUP'!$V118),""))))</f>
        <v/>
      </c>
      <c r="ES69" s="10" t="str">
        <f>IF('1-SETUP'!$Q118="DAILY",ER69+'1-SETUP'!$V118,IF('1-SETUP'!$Q118="WEEKLY",ER69+'1-SETUP'!$V118*7,IF('1-SETUP'!$Q118="MONTHLY",EDATE(ER69,'1-SETUP'!$V118),IF('1-SETUP'!$Q118="YEARLY",EDATE(ER69,12*'1-SETUP'!$V118),""))))</f>
        <v/>
      </c>
      <c r="ET69" s="10" t="str">
        <f>IF('1-SETUP'!$Q118="DAILY",ES69+'1-SETUP'!$V118,IF('1-SETUP'!$Q118="WEEKLY",ES69+'1-SETUP'!$V118*7,IF('1-SETUP'!$Q118="MONTHLY",EDATE(ES69,'1-SETUP'!$V118),IF('1-SETUP'!$Q118="YEARLY",EDATE(ES69,12*'1-SETUP'!$V118),""))))</f>
        <v/>
      </c>
      <c r="EU69" s="10" t="str">
        <f>IF('1-SETUP'!$Q118="DAILY",ET69+'1-SETUP'!$V118,IF('1-SETUP'!$Q118="WEEKLY",ET69+'1-SETUP'!$V118*7,IF('1-SETUP'!$Q118="MONTHLY",EDATE(ET69,'1-SETUP'!$V118),IF('1-SETUP'!$Q118="YEARLY",EDATE(ET69,12*'1-SETUP'!$V118),""))))</f>
        <v/>
      </c>
      <c r="EV69" s="10" t="str">
        <f>IF('1-SETUP'!$Q118="DAILY",EU69+'1-SETUP'!$V118,IF('1-SETUP'!$Q118="WEEKLY",EU69+'1-SETUP'!$V118*7,IF('1-SETUP'!$Q118="MONTHLY",EDATE(EU69,'1-SETUP'!$V118),IF('1-SETUP'!$Q118="YEARLY",EDATE(EU69,12*'1-SETUP'!$V118),""))))</f>
        <v/>
      </c>
      <c r="EW69" s="10" t="str">
        <f>IF('1-SETUP'!$Q118="DAILY",EV69+'1-SETUP'!$V118,IF('1-SETUP'!$Q118="WEEKLY",EV69+'1-SETUP'!$V118*7,IF('1-SETUP'!$Q118="MONTHLY",EDATE(EV69,'1-SETUP'!$V118),IF('1-SETUP'!$Q118="YEARLY",EDATE(EV69,12*'1-SETUP'!$V118),""))))</f>
        <v/>
      </c>
      <c r="EX69" s="10" t="str">
        <f>IF('1-SETUP'!$Q118="DAILY",EW69+'1-SETUP'!$V118,IF('1-SETUP'!$Q118="WEEKLY",EW69+'1-SETUP'!$V118*7,IF('1-SETUP'!$Q118="MONTHLY",EDATE(EW69,'1-SETUP'!$V118),IF('1-SETUP'!$Q118="YEARLY",EDATE(EW69,12*'1-SETUP'!$V118),""))))</f>
        <v/>
      </c>
      <c r="EY69" s="10" t="str">
        <f>IF('1-SETUP'!$Q118="DAILY",EX69+'1-SETUP'!$V118,IF('1-SETUP'!$Q118="WEEKLY",EX69+'1-SETUP'!$V118*7,IF('1-SETUP'!$Q118="MONTHLY",EDATE(EX69,'1-SETUP'!$V118),IF('1-SETUP'!$Q118="YEARLY",EDATE(EX69,12*'1-SETUP'!$V118),""))))</f>
        <v/>
      </c>
      <c r="EZ69" s="10" t="str">
        <f>IF('1-SETUP'!$Q118="DAILY",EY69+'1-SETUP'!$V118,IF('1-SETUP'!$Q118="WEEKLY",EY69+'1-SETUP'!$V118*7,IF('1-SETUP'!$Q118="MONTHLY",EDATE(EY69,'1-SETUP'!$V118),IF('1-SETUP'!$Q118="YEARLY",EDATE(EY69,12*'1-SETUP'!$V118),""))))</f>
        <v/>
      </c>
      <c r="FA69" s="10" t="str">
        <f>IF('1-SETUP'!$Q118="DAILY",EZ69+'1-SETUP'!$V118,IF('1-SETUP'!$Q118="WEEKLY",EZ69+'1-SETUP'!$V118*7,IF('1-SETUP'!$Q118="MONTHLY",EDATE(EZ69,'1-SETUP'!$V118),IF('1-SETUP'!$Q118="YEARLY",EDATE(EZ69,12*'1-SETUP'!$V118),""))))</f>
        <v/>
      </c>
      <c r="FB69" s="10" t="str">
        <f>IF('1-SETUP'!$Q118="DAILY",FA69+'1-SETUP'!$V118,IF('1-SETUP'!$Q118="WEEKLY",FA69+'1-SETUP'!$V118*7,IF('1-SETUP'!$Q118="MONTHLY",EDATE(FA69,'1-SETUP'!$V118),IF('1-SETUP'!$Q118="YEARLY",EDATE(FA69,12*'1-SETUP'!$V118),""))))</f>
        <v/>
      </c>
      <c r="FC69" s="10" t="str">
        <f>IF('1-SETUP'!$Q118="DAILY",FB69+'1-SETUP'!$V118,IF('1-SETUP'!$Q118="WEEKLY",FB69+'1-SETUP'!$V118*7,IF('1-SETUP'!$Q118="MONTHLY",EDATE(FB69,'1-SETUP'!$V118),IF('1-SETUP'!$Q118="YEARLY",EDATE(FB69,12*'1-SETUP'!$V118),""))))</f>
        <v/>
      </c>
      <c r="FD69" s="10" t="str">
        <f>IF('1-SETUP'!$Q118="DAILY",FC69+'1-SETUP'!$V118,IF('1-SETUP'!$Q118="WEEKLY",FC69+'1-SETUP'!$V118*7,IF('1-SETUP'!$Q118="MONTHLY",EDATE(FC69,'1-SETUP'!$V118),IF('1-SETUP'!$Q118="YEARLY",EDATE(FC69,12*'1-SETUP'!$V118),""))))</f>
        <v/>
      </c>
      <c r="FE69" s="10" t="str">
        <f>IF('1-SETUP'!$Q118="DAILY",FD69+'1-SETUP'!$V118,IF('1-SETUP'!$Q118="WEEKLY",FD69+'1-SETUP'!$V118*7,IF('1-SETUP'!$Q118="MONTHLY",EDATE(FD69,'1-SETUP'!$V118),IF('1-SETUP'!$Q118="YEARLY",EDATE(FD69,12*'1-SETUP'!$V118),""))))</f>
        <v/>
      </c>
      <c r="FF69" s="10" t="str">
        <f>IF('1-SETUP'!$Q118="DAILY",FE69+'1-SETUP'!$V118,IF('1-SETUP'!$Q118="WEEKLY",FE69+'1-SETUP'!$V118*7,IF('1-SETUP'!$Q118="MONTHLY",EDATE(FE69,'1-SETUP'!$V118),IF('1-SETUP'!$Q118="YEARLY",EDATE(FE69,12*'1-SETUP'!$V118),""))))</f>
        <v/>
      </c>
      <c r="FG69" s="10" t="str">
        <f>IF('1-SETUP'!$Q118="DAILY",FF69+'1-SETUP'!$V118,IF('1-SETUP'!$Q118="WEEKLY",FF69+'1-SETUP'!$V118*7,IF('1-SETUP'!$Q118="MONTHLY",EDATE(FF69,'1-SETUP'!$V118),IF('1-SETUP'!$Q118="YEARLY",EDATE(FF69,12*'1-SETUP'!$V118),""))))</f>
        <v/>
      </c>
      <c r="FH69" s="10" t="str">
        <f>IF('1-SETUP'!$Q118="DAILY",FG69+'1-SETUP'!$V118,IF('1-SETUP'!$Q118="WEEKLY",FG69+'1-SETUP'!$V118*7,IF('1-SETUP'!$Q118="MONTHLY",EDATE(FG69,'1-SETUP'!$V118),IF('1-SETUP'!$Q118="YEARLY",EDATE(FG69,12*'1-SETUP'!$V118),""))))</f>
        <v/>
      </c>
      <c r="FI69" s="10" t="str">
        <f>IF('1-SETUP'!$Q118="DAILY",FH69+'1-SETUP'!$V118,IF('1-SETUP'!$Q118="WEEKLY",FH69+'1-SETUP'!$V118*7,IF('1-SETUP'!$Q118="MONTHLY",EDATE(FH69,'1-SETUP'!$V118),IF('1-SETUP'!$Q118="YEARLY",EDATE(FH69,12*'1-SETUP'!$V118),""))))</f>
        <v/>
      </c>
      <c r="FJ69" s="10" t="str">
        <f>IF('1-SETUP'!$Q118="DAILY",FI69+'1-SETUP'!$V118,IF('1-SETUP'!$Q118="WEEKLY",FI69+'1-SETUP'!$V118*7,IF('1-SETUP'!$Q118="MONTHLY",EDATE(FI69,'1-SETUP'!$V118),IF('1-SETUP'!$Q118="YEARLY",EDATE(FI69,12*'1-SETUP'!$V118),""))))</f>
        <v/>
      </c>
      <c r="FK69" s="10" t="str">
        <f>IF('1-SETUP'!$Q118="DAILY",FJ69+'1-SETUP'!$V118,IF('1-SETUP'!$Q118="WEEKLY",FJ69+'1-SETUP'!$V118*7,IF('1-SETUP'!$Q118="MONTHLY",EDATE(FJ69,'1-SETUP'!$V118),IF('1-SETUP'!$Q118="YEARLY",EDATE(FJ69,12*'1-SETUP'!$V118),""))))</f>
        <v/>
      </c>
      <c r="FL69" s="10" t="str">
        <f>IF('1-SETUP'!$Q118="DAILY",FK69+'1-SETUP'!$V118,IF('1-SETUP'!$Q118="WEEKLY",FK69+'1-SETUP'!$V118*7,IF('1-SETUP'!$Q118="MONTHLY",EDATE(FK69,'1-SETUP'!$V118),IF('1-SETUP'!$Q118="YEARLY",EDATE(FK69,12*'1-SETUP'!$V118),""))))</f>
        <v/>
      </c>
      <c r="FM69" s="10" t="str">
        <f>IF('1-SETUP'!$Q118="DAILY",FL69+'1-SETUP'!$V118,IF('1-SETUP'!$Q118="WEEKLY",FL69+'1-SETUP'!$V118*7,IF('1-SETUP'!$Q118="MONTHLY",EDATE(FL69,'1-SETUP'!$V118),IF('1-SETUP'!$Q118="YEARLY",EDATE(FL69,12*'1-SETUP'!$V118),""))))</f>
        <v/>
      </c>
      <c r="FN69" s="10" t="str">
        <f>IF('1-SETUP'!$Q118="DAILY",FM69+'1-SETUP'!$V118,IF('1-SETUP'!$Q118="WEEKLY",FM69+'1-SETUP'!$V118*7,IF('1-SETUP'!$Q118="MONTHLY",EDATE(FM69,'1-SETUP'!$V118),IF('1-SETUP'!$Q118="YEARLY",EDATE(FM69,12*'1-SETUP'!$V118),""))))</f>
        <v/>
      </c>
      <c r="FO69" s="10" t="str">
        <f>IF('1-SETUP'!$Q118="DAILY",FN69+'1-SETUP'!$V118,IF('1-SETUP'!$Q118="WEEKLY",FN69+'1-SETUP'!$V118*7,IF('1-SETUP'!$Q118="MONTHLY",EDATE(FN69,'1-SETUP'!$V118),IF('1-SETUP'!$Q118="YEARLY",EDATE(FN69,12*'1-SETUP'!$V118),""))))</f>
        <v/>
      </c>
      <c r="FP69" s="10" t="str">
        <f>IF('1-SETUP'!$Q118="DAILY",FO69+'1-SETUP'!$V118,IF('1-SETUP'!$Q118="WEEKLY",FO69+'1-SETUP'!$V118*7,IF('1-SETUP'!$Q118="MONTHLY",EDATE(FO69,'1-SETUP'!$V118),IF('1-SETUP'!$Q118="YEARLY",EDATE(FO69,12*'1-SETUP'!$V118),""))))</f>
        <v/>
      </c>
      <c r="FQ69" s="10" t="str">
        <f>IF('1-SETUP'!$Q118="DAILY",FP69+'1-SETUP'!$V118,IF('1-SETUP'!$Q118="WEEKLY",FP69+'1-SETUP'!$V118*7,IF('1-SETUP'!$Q118="MONTHLY",EDATE(FP69,'1-SETUP'!$V118),IF('1-SETUP'!$Q118="YEARLY",EDATE(FP69,12*'1-SETUP'!$V118),""))))</f>
        <v/>
      </c>
      <c r="FR69" s="10" t="str">
        <f>IF('1-SETUP'!$Q118="DAILY",FQ69+'1-SETUP'!$V118,IF('1-SETUP'!$Q118="WEEKLY",FQ69+'1-SETUP'!$V118*7,IF('1-SETUP'!$Q118="MONTHLY",EDATE(FQ69,'1-SETUP'!$V118),IF('1-SETUP'!$Q118="YEARLY",EDATE(FQ69,12*'1-SETUP'!$V118),""))))</f>
        <v/>
      </c>
      <c r="FS69" s="10" t="str">
        <f>IF('1-SETUP'!$Q118="DAILY",FR69+'1-SETUP'!$V118,IF('1-SETUP'!$Q118="WEEKLY",FR69+'1-SETUP'!$V118*7,IF('1-SETUP'!$Q118="MONTHLY",EDATE(FR69,'1-SETUP'!$V118),IF('1-SETUP'!$Q118="YEARLY",EDATE(FR69,12*'1-SETUP'!$V118),""))))</f>
        <v/>
      </c>
      <c r="FT69" s="10" t="str">
        <f>IF('1-SETUP'!$Q118="DAILY",FS69+'1-SETUP'!$V118,IF('1-SETUP'!$Q118="WEEKLY",FS69+'1-SETUP'!$V118*7,IF('1-SETUP'!$Q118="MONTHLY",EDATE(FS69,'1-SETUP'!$V118),IF('1-SETUP'!$Q118="YEARLY",EDATE(FS69,12*'1-SETUP'!$V118),""))))</f>
        <v/>
      </c>
      <c r="FU69" s="10" t="str">
        <f>IF('1-SETUP'!$Q118="DAILY",FT69+'1-SETUP'!$V118,IF('1-SETUP'!$Q118="WEEKLY",FT69+'1-SETUP'!$V118*7,IF('1-SETUP'!$Q118="MONTHLY",EDATE(FT69,'1-SETUP'!$V118),IF('1-SETUP'!$Q118="YEARLY",EDATE(FT69,12*'1-SETUP'!$V118),""))))</f>
        <v/>
      </c>
      <c r="FV69" s="10" t="str">
        <f>IF('1-SETUP'!$Q118="DAILY",FU69+'1-SETUP'!$V118,IF('1-SETUP'!$Q118="WEEKLY",FU69+'1-SETUP'!$V118*7,IF('1-SETUP'!$Q118="MONTHLY",EDATE(FU69,'1-SETUP'!$V118),IF('1-SETUP'!$Q118="YEARLY",EDATE(FU69,12*'1-SETUP'!$V118),""))))</f>
        <v/>
      </c>
      <c r="FW69" s="10" t="str">
        <f>IF('1-SETUP'!$Q118="DAILY",FV69+'1-SETUP'!$V118,IF('1-SETUP'!$Q118="WEEKLY",FV69+'1-SETUP'!$V118*7,IF('1-SETUP'!$Q118="MONTHLY",EDATE(FV69,'1-SETUP'!$V118),IF('1-SETUP'!$Q118="YEARLY",EDATE(FV69,12*'1-SETUP'!$V118),""))))</f>
        <v/>
      </c>
      <c r="FX69" s="10" t="str">
        <f>IF('1-SETUP'!$Q118="DAILY",FW69+'1-SETUP'!$V118,IF('1-SETUP'!$Q118="WEEKLY",FW69+'1-SETUP'!$V118*7,IF('1-SETUP'!$Q118="MONTHLY",EDATE(FW69,'1-SETUP'!$V118),IF('1-SETUP'!$Q118="YEARLY",EDATE(FW69,12*'1-SETUP'!$V118),""))))</f>
        <v/>
      </c>
      <c r="FY69" s="10" t="str">
        <f>IF('1-SETUP'!$Q118="DAILY",FX69+'1-SETUP'!$V118,IF('1-SETUP'!$Q118="WEEKLY",FX69+'1-SETUP'!$V118*7,IF('1-SETUP'!$Q118="MONTHLY",EDATE(FX69,'1-SETUP'!$V118),IF('1-SETUP'!$Q118="YEARLY",EDATE(FX69,12*'1-SETUP'!$V118),""))))</f>
        <v/>
      </c>
      <c r="FZ69" s="10" t="str">
        <f>IF('1-SETUP'!$Q118="DAILY",FY69+'1-SETUP'!$V118,IF('1-SETUP'!$Q118="WEEKLY",FY69+'1-SETUP'!$V118*7,IF('1-SETUP'!$Q118="MONTHLY",EDATE(FY69,'1-SETUP'!$V118),IF('1-SETUP'!$Q118="YEARLY",EDATE(FY69,12*'1-SETUP'!$V118),""))))</f>
        <v/>
      </c>
      <c r="GA69" s="10" t="str">
        <f>IF('1-SETUP'!$Q118="DAILY",FZ69+'1-SETUP'!$V118,IF('1-SETUP'!$Q118="WEEKLY",FZ69+'1-SETUP'!$V118*7,IF('1-SETUP'!$Q118="MONTHLY",EDATE(FZ69,'1-SETUP'!$V118),IF('1-SETUP'!$Q118="YEARLY",EDATE(FZ69,12*'1-SETUP'!$V118),""))))</f>
        <v/>
      </c>
      <c r="GB69" s="10" t="str">
        <f>IF('1-SETUP'!$Q118="DAILY",GA69+'1-SETUP'!$V118,IF('1-SETUP'!$Q118="WEEKLY",GA69+'1-SETUP'!$V118*7,IF('1-SETUP'!$Q118="MONTHLY",EDATE(GA69,'1-SETUP'!$V118),IF('1-SETUP'!$Q118="YEARLY",EDATE(GA69,12*'1-SETUP'!$V118),""))))</f>
        <v/>
      </c>
      <c r="GC69" s="10" t="str">
        <f>IF('1-SETUP'!$Q118="DAILY",GB69+'1-SETUP'!$V118,IF('1-SETUP'!$Q118="WEEKLY",GB69+'1-SETUP'!$V118*7,IF('1-SETUP'!$Q118="MONTHLY",EDATE(GB69,'1-SETUP'!$V118),IF('1-SETUP'!$Q118="YEARLY",EDATE(GB69,12*'1-SETUP'!$V118),""))))</f>
        <v/>
      </c>
      <c r="GD69" s="10" t="str">
        <f>IF('1-SETUP'!$Q118="DAILY",GC69+'1-SETUP'!$V118,IF('1-SETUP'!$Q118="WEEKLY",GC69+'1-SETUP'!$V118*7,IF('1-SETUP'!$Q118="MONTHLY",EDATE(GC69,'1-SETUP'!$V118),IF('1-SETUP'!$Q118="YEARLY",EDATE(GC69,12*'1-SETUP'!$V118),""))))</f>
        <v/>
      </c>
      <c r="GE69" s="10" t="str">
        <f>IF('1-SETUP'!$Q118="DAILY",GD69+'1-SETUP'!$V118,IF('1-SETUP'!$Q118="WEEKLY",GD69+'1-SETUP'!$V118*7,IF('1-SETUP'!$Q118="MONTHLY",EDATE(GD69,'1-SETUP'!$V118),IF('1-SETUP'!$Q118="YEARLY",EDATE(GD69,12*'1-SETUP'!$V118),""))))</f>
        <v/>
      </c>
      <c r="GF69" s="10" t="str">
        <f>IF('1-SETUP'!$Q118="DAILY",GE69+'1-SETUP'!$V118,IF('1-SETUP'!$Q118="WEEKLY",GE69+'1-SETUP'!$V118*7,IF('1-SETUP'!$Q118="MONTHLY",EDATE(GE69,'1-SETUP'!$V118),IF('1-SETUP'!$Q118="YEARLY",EDATE(GE69,12*'1-SETUP'!$V118),""))))</f>
        <v/>
      </c>
      <c r="GG69" s="10" t="str">
        <f>IF('1-SETUP'!$Q118="DAILY",GF69+'1-SETUP'!$V118,IF('1-SETUP'!$Q118="WEEKLY",GF69+'1-SETUP'!$V118*7,IF('1-SETUP'!$Q118="MONTHLY",EDATE(GF69,'1-SETUP'!$V118),IF('1-SETUP'!$Q118="YEARLY",EDATE(GF69,12*'1-SETUP'!$V118),""))))</f>
        <v/>
      </c>
      <c r="GH69" s="10" t="str">
        <f>IF('1-SETUP'!$Q118="DAILY",GG69+'1-SETUP'!$V118,IF('1-SETUP'!$Q118="WEEKLY",GG69+'1-SETUP'!$V118*7,IF('1-SETUP'!$Q118="MONTHLY",EDATE(GG69,'1-SETUP'!$V118),IF('1-SETUP'!$Q118="YEARLY",EDATE(GG69,12*'1-SETUP'!$V118),""))))</f>
        <v/>
      </c>
      <c r="GI69" s="10" t="str">
        <f>IF('1-SETUP'!$Q118="DAILY",GH69+'1-SETUP'!$V118,IF('1-SETUP'!$Q118="WEEKLY",GH69+'1-SETUP'!$V118*7,IF('1-SETUP'!$Q118="MONTHLY",EDATE(GH69,'1-SETUP'!$V118),IF('1-SETUP'!$Q118="YEARLY",EDATE(GH69,12*'1-SETUP'!$V118),""))))</f>
        <v/>
      </c>
      <c r="GJ69" s="10" t="str">
        <f>IF('1-SETUP'!$Q118="DAILY",GI69+'1-SETUP'!$V118,IF('1-SETUP'!$Q118="WEEKLY",GI69+'1-SETUP'!$V118*7,IF('1-SETUP'!$Q118="MONTHLY",EDATE(GI69,'1-SETUP'!$V118),IF('1-SETUP'!$Q118="YEARLY",EDATE(GI69,12*'1-SETUP'!$V118),""))))</f>
        <v/>
      </c>
      <c r="GK69" s="10" t="str">
        <f>IF('1-SETUP'!$Q118="DAILY",GJ69+'1-SETUP'!$V118,IF('1-SETUP'!$Q118="WEEKLY",GJ69+'1-SETUP'!$V118*7,IF('1-SETUP'!$Q118="MONTHLY",EDATE(GJ69,'1-SETUP'!$V118),IF('1-SETUP'!$Q118="YEARLY",EDATE(GJ69,12*'1-SETUP'!$V118),""))))</f>
        <v/>
      </c>
      <c r="GL69" s="10" t="str">
        <f>IF('1-SETUP'!$Q118="DAILY",GK69+'1-SETUP'!$V118,IF('1-SETUP'!$Q118="WEEKLY",GK69+'1-SETUP'!$V118*7,IF('1-SETUP'!$Q118="MONTHLY",EDATE(GK69,'1-SETUP'!$V118),IF('1-SETUP'!$Q118="YEARLY",EDATE(GK69,12*'1-SETUP'!$V118),""))))</f>
        <v/>
      </c>
      <c r="GM69" s="10" t="str">
        <f>IF('1-SETUP'!$Q118="DAILY",GL69+'1-SETUP'!$V118,IF('1-SETUP'!$Q118="WEEKLY",GL69+'1-SETUP'!$V118*7,IF('1-SETUP'!$Q118="MONTHLY",EDATE(GL69,'1-SETUP'!$V118),IF('1-SETUP'!$Q118="YEARLY",EDATE(GL69,12*'1-SETUP'!$V118),""))))</f>
        <v/>
      </c>
      <c r="GN69" s="10" t="str">
        <f>IF('1-SETUP'!$Q118="DAILY",GM69+'1-SETUP'!$V118,IF('1-SETUP'!$Q118="WEEKLY",GM69+'1-SETUP'!$V118*7,IF('1-SETUP'!$Q118="MONTHLY",EDATE(GM69,'1-SETUP'!$V118),IF('1-SETUP'!$Q118="YEARLY",EDATE(GM69,12*'1-SETUP'!$V118),""))))</f>
        <v/>
      </c>
      <c r="GO69" s="10" t="str">
        <f>IF('1-SETUP'!$Q118="DAILY",GN69+'1-SETUP'!$V118,IF('1-SETUP'!$Q118="WEEKLY",GN69+'1-SETUP'!$V118*7,IF('1-SETUP'!$Q118="MONTHLY",EDATE(GN69,'1-SETUP'!$V118),IF('1-SETUP'!$Q118="YEARLY",EDATE(GN69,12*'1-SETUP'!$V118),""))))</f>
        <v/>
      </c>
      <c r="GP69" s="10" t="str">
        <f>IF('1-SETUP'!$Q118="DAILY",GO69+'1-SETUP'!$V118,IF('1-SETUP'!$Q118="WEEKLY",GO69+'1-SETUP'!$V118*7,IF('1-SETUP'!$Q118="MONTHLY",EDATE(GO69,'1-SETUP'!$V118),IF('1-SETUP'!$Q118="YEARLY",EDATE(GO69,12*'1-SETUP'!$V118),""))))</f>
        <v/>
      </c>
      <c r="GQ69" s="10" t="str">
        <f>IF('1-SETUP'!$Q118="DAILY",GP69+'1-SETUP'!$V118,IF('1-SETUP'!$Q118="WEEKLY",GP69+'1-SETUP'!$V118*7,IF('1-SETUP'!$Q118="MONTHLY",EDATE(GP69,'1-SETUP'!$V118),IF('1-SETUP'!$Q118="YEARLY",EDATE(GP69,12*'1-SETUP'!$V118),""))))</f>
        <v/>
      </c>
      <c r="GR69" s="10" t="str">
        <f>IF('1-SETUP'!$Q118="DAILY",GQ69+'1-SETUP'!$V118,IF('1-SETUP'!$Q118="WEEKLY",GQ69+'1-SETUP'!$V118*7,IF('1-SETUP'!$Q118="MONTHLY",EDATE(GQ69,'1-SETUP'!$V118),IF('1-SETUP'!$Q118="YEARLY",EDATE(GQ69,12*'1-SETUP'!$V118),""))))</f>
        <v/>
      </c>
      <c r="GS69" s="10" t="str">
        <f>IF('1-SETUP'!$Q118="DAILY",GR69+'1-SETUP'!$V118,IF('1-SETUP'!$Q118="WEEKLY",GR69+'1-SETUP'!$V118*7,IF('1-SETUP'!$Q118="MONTHLY",EDATE(GR69,'1-SETUP'!$V118),IF('1-SETUP'!$Q118="YEARLY",EDATE(GR69,12*'1-SETUP'!$V118),""))))</f>
        <v/>
      </c>
      <c r="GT69" s="10" t="str">
        <f>IF('1-SETUP'!$Q118="DAILY",GS69+'1-SETUP'!$V118,IF('1-SETUP'!$Q118="WEEKLY",GS69+'1-SETUP'!$V118*7,IF('1-SETUP'!$Q118="MONTHLY",EDATE(GS69,'1-SETUP'!$V118),IF('1-SETUP'!$Q118="YEARLY",EDATE(GS69,12*'1-SETUP'!$V118),""))))</f>
        <v/>
      </c>
      <c r="GU69" s="10" t="str">
        <f>IF('1-SETUP'!$Q118="DAILY",GT69+'1-SETUP'!$V118,IF('1-SETUP'!$Q118="WEEKLY",GT69+'1-SETUP'!$V118*7,IF('1-SETUP'!$Q118="MONTHLY",EDATE(GT69,'1-SETUP'!$V118),IF('1-SETUP'!$Q118="YEARLY",EDATE(GT69,12*'1-SETUP'!$V118),""))))</f>
        <v/>
      </c>
      <c r="GV69" s="10" t="str">
        <f>IF('1-SETUP'!$Q118="DAILY",GU69+'1-SETUP'!$V118,IF('1-SETUP'!$Q118="WEEKLY",GU69+'1-SETUP'!$V118*7,IF('1-SETUP'!$Q118="MONTHLY",EDATE(GU69,'1-SETUP'!$V118),IF('1-SETUP'!$Q118="YEARLY",EDATE(GU69,12*'1-SETUP'!$V118),""))))</f>
        <v/>
      </c>
      <c r="GW69" s="10" t="str">
        <f>IF('1-SETUP'!$Q118="DAILY",GV69+'1-SETUP'!$V118,IF('1-SETUP'!$Q118="WEEKLY",GV69+'1-SETUP'!$V118*7,IF('1-SETUP'!$Q118="MONTHLY",EDATE(GV69,'1-SETUP'!$V118),IF('1-SETUP'!$Q118="YEARLY",EDATE(GV69,12*'1-SETUP'!$V118),""))))</f>
        <v/>
      </c>
      <c r="GX69" s="10" t="str">
        <f>IF('1-SETUP'!$Q118="DAILY",GW69+'1-SETUP'!$V118,IF('1-SETUP'!$Q118="WEEKLY",GW69+'1-SETUP'!$V118*7,IF('1-SETUP'!$Q118="MONTHLY",EDATE(GW69,'1-SETUP'!$V118),IF('1-SETUP'!$Q118="YEARLY",EDATE(GW69,12*'1-SETUP'!$V118),""))))</f>
        <v/>
      </c>
      <c r="GY69" s="10" t="str">
        <f>IF('1-SETUP'!$Q118="DAILY",GX69+'1-SETUP'!$V118,IF('1-SETUP'!$Q118="WEEKLY",GX69+'1-SETUP'!$V118*7,IF('1-SETUP'!$Q118="MONTHLY",EDATE(GX69,'1-SETUP'!$V118),IF('1-SETUP'!$Q118="YEARLY",EDATE(GX69,12*'1-SETUP'!$V118),""))))</f>
        <v/>
      </c>
      <c r="GZ69" s="10" t="str">
        <f>IF('1-SETUP'!$Q118="DAILY",GY69+'1-SETUP'!$V118,IF('1-SETUP'!$Q118="WEEKLY",GY69+'1-SETUP'!$V118*7,IF('1-SETUP'!$Q118="MONTHLY",EDATE(GY69,'1-SETUP'!$V118),IF('1-SETUP'!$Q118="YEARLY",EDATE(GY69,12*'1-SETUP'!$V118),""))))</f>
        <v/>
      </c>
      <c r="HA69" s="10" t="str">
        <f>IF('1-SETUP'!$Q118="DAILY",GZ69+'1-SETUP'!$V118,IF('1-SETUP'!$Q118="WEEKLY",GZ69+'1-SETUP'!$V118*7,IF('1-SETUP'!$Q118="MONTHLY",EDATE(GZ69,'1-SETUP'!$V118),IF('1-SETUP'!$Q118="YEARLY",EDATE(GZ69,12*'1-SETUP'!$V118),""))))</f>
        <v/>
      </c>
      <c r="HB69" s="10" t="str">
        <f>IF('1-SETUP'!$Q118="DAILY",HA69+'1-SETUP'!$V118,IF('1-SETUP'!$Q118="WEEKLY",HA69+'1-SETUP'!$V118*7,IF('1-SETUP'!$Q118="MONTHLY",EDATE(HA69,'1-SETUP'!$V118),IF('1-SETUP'!$Q118="YEARLY",EDATE(HA69,12*'1-SETUP'!$V118),""))))</f>
        <v/>
      </c>
      <c r="HC69" s="10" t="str">
        <f>IF('1-SETUP'!$Q118="DAILY",HB69+'1-SETUP'!$V118,IF('1-SETUP'!$Q118="WEEKLY",HB69+'1-SETUP'!$V118*7,IF('1-SETUP'!$Q118="MONTHLY",EDATE(HB69,'1-SETUP'!$V118),IF('1-SETUP'!$Q118="YEARLY",EDATE(HB69,12*'1-SETUP'!$V118),""))))</f>
        <v/>
      </c>
      <c r="HD69" s="10" t="str">
        <f>IF('1-SETUP'!$Q118="DAILY",HC69+'1-SETUP'!$V118,IF('1-SETUP'!$Q118="WEEKLY",HC69+'1-SETUP'!$V118*7,IF('1-SETUP'!$Q118="MONTHLY",EDATE(HC69,'1-SETUP'!$V118),IF('1-SETUP'!$Q118="YEARLY",EDATE(HC69,12*'1-SETUP'!$V118),""))))</f>
        <v/>
      </c>
      <c r="HE69" s="10" t="str">
        <f>IF('1-SETUP'!$Q118="DAILY",HD69+'1-SETUP'!$V118,IF('1-SETUP'!$Q118="WEEKLY",HD69+'1-SETUP'!$V118*7,IF('1-SETUP'!$Q118="MONTHLY",EDATE(HD69,'1-SETUP'!$V118),IF('1-SETUP'!$Q118="YEARLY",EDATE(HD69,12*'1-SETUP'!$V118),""))))</f>
        <v/>
      </c>
      <c r="HF69" s="10" t="str">
        <f>IF('1-SETUP'!$Q118="DAILY",HE69+'1-SETUP'!$V118,IF('1-SETUP'!$Q118="WEEKLY",HE69+'1-SETUP'!$V118*7,IF('1-SETUP'!$Q118="MONTHLY",EDATE(HE69,'1-SETUP'!$V118),IF('1-SETUP'!$Q118="YEARLY",EDATE(HE69,12*'1-SETUP'!$V118),""))))</f>
        <v/>
      </c>
      <c r="HG69" s="10" t="str">
        <f>IF('1-SETUP'!$Q118="DAILY",HF69+'1-SETUP'!$V118,IF('1-SETUP'!$Q118="WEEKLY",HF69+'1-SETUP'!$V118*7,IF('1-SETUP'!$Q118="MONTHLY",EDATE(HF69,'1-SETUP'!$V118),IF('1-SETUP'!$Q118="YEARLY",EDATE(HF69,12*'1-SETUP'!$V118),""))))</f>
        <v/>
      </c>
      <c r="HH69" s="10" t="str">
        <f>IF('1-SETUP'!$Q118="DAILY",HG69+'1-SETUP'!$V118,IF('1-SETUP'!$Q118="WEEKLY",HG69+'1-SETUP'!$V118*7,IF('1-SETUP'!$Q118="MONTHLY",EDATE(HG69,'1-SETUP'!$V118),IF('1-SETUP'!$Q118="YEARLY",EDATE(HG69,12*'1-SETUP'!$V118),""))))</f>
        <v/>
      </c>
      <c r="HI69" s="10" t="str">
        <f>IF('1-SETUP'!$Q118="DAILY",HH69+'1-SETUP'!$V118,IF('1-SETUP'!$Q118="WEEKLY",HH69+'1-SETUP'!$V118*7,IF('1-SETUP'!$Q118="MONTHLY",EDATE(HH69,'1-SETUP'!$V118),IF('1-SETUP'!$Q118="YEARLY",EDATE(HH69,12*'1-SETUP'!$V118),""))))</f>
        <v/>
      </c>
      <c r="HJ69" s="10" t="str">
        <f>IF('1-SETUP'!$Q118="DAILY",HI69+'1-SETUP'!$V118,IF('1-SETUP'!$Q118="WEEKLY",HI69+'1-SETUP'!$V118*7,IF('1-SETUP'!$Q118="MONTHLY",EDATE(HI69,'1-SETUP'!$V118),IF('1-SETUP'!$Q118="YEARLY",EDATE(HI69,12*'1-SETUP'!$V118),""))))</f>
        <v/>
      </c>
      <c r="HK69" s="10" t="str">
        <f>IF('1-SETUP'!$Q118="DAILY",HJ69+'1-SETUP'!$V118,IF('1-SETUP'!$Q118="WEEKLY",HJ69+'1-SETUP'!$V118*7,IF('1-SETUP'!$Q118="MONTHLY",EDATE(HJ69,'1-SETUP'!$V118),IF('1-SETUP'!$Q118="YEARLY",EDATE(HJ69,12*'1-SETUP'!$V118),""))))</f>
        <v/>
      </c>
      <c r="HL69" s="10" t="str">
        <f>IF('1-SETUP'!$Q118="DAILY",HK69+'1-SETUP'!$V118,IF('1-SETUP'!$Q118="WEEKLY",HK69+'1-SETUP'!$V118*7,IF('1-SETUP'!$Q118="MONTHLY",EDATE(HK69,'1-SETUP'!$V118),IF('1-SETUP'!$Q118="YEARLY",EDATE(HK69,12*'1-SETUP'!$V118),""))))</f>
        <v/>
      </c>
      <c r="HM69" s="10" t="str">
        <f>IF('1-SETUP'!$Q118="DAILY",HL69+'1-SETUP'!$V118,IF('1-SETUP'!$Q118="WEEKLY",HL69+'1-SETUP'!$V118*7,IF('1-SETUP'!$Q118="MONTHLY",EDATE(HL69,'1-SETUP'!$V118),IF('1-SETUP'!$Q118="YEARLY",EDATE(HL69,12*'1-SETUP'!$V118),""))))</f>
        <v/>
      </c>
      <c r="HN69" s="10" t="str">
        <f>IF('1-SETUP'!$Q118="DAILY",HM69+'1-SETUP'!$V118,IF('1-SETUP'!$Q118="WEEKLY",HM69+'1-SETUP'!$V118*7,IF('1-SETUP'!$Q118="MONTHLY",EDATE(HM69,'1-SETUP'!$V118),IF('1-SETUP'!$Q118="YEARLY",EDATE(HM69,12*'1-SETUP'!$V118),""))))</f>
        <v/>
      </c>
      <c r="HO69" s="10" t="str">
        <f>IF('1-SETUP'!$Q118="DAILY",HN69+'1-SETUP'!$V118,IF('1-SETUP'!$Q118="WEEKLY",HN69+'1-SETUP'!$V118*7,IF('1-SETUP'!$Q118="MONTHLY",EDATE(HN69,'1-SETUP'!$V118),IF('1-SETUP'!$Q118="YEARLY",EDATE(HN69,12*'1-SETUP'!$V118),""))))</f>
        <v/>
      </c>
      <c r="HP69" s="10" t="str">
        <f>IF('1-SETUP'!$Q118="DAILY",HO69+'1-SETUP'!$V118,IF('1-SETUP'!$Q118="WEEKLY",HO69+'1-SETUP'!$V118*7,IF('1-SETUP'!$Q118="MONTHLY",EDATE(HO69,'1-SETUP'!$V118),IF('1-SETUP'!$Q118="YEARLY",EDATE(HO69,12*'1-SETUP'!$V118),""))))</f>
        <v/>
      </c>
      <c r="HQ69" s="10" t="str">
        <f>IF('1-SETUP'!$Q118="DAILY",HP69+'1-SETUP'!$V118,IF('1-SETUP'!$Q118="WEEKLY",HP69+'1-SETUP'!$V118*7,IF('1-SETUP'!$Q118="MONTHLY",EDATE(HP69,'1-SETUP'!$V118),IF('1-SETUP'!$Q118="YEARLY",EDATE(HP69,12*'1-SETUP'!$V118),""))))</f>
        <v/>
      </c>
      <c r="HR69" s="10" t="str">
        <f>IF('1-SETUP'!$Q118="DAILY",HQ69+'1-SETUP'!$V118,IF('1-SETUP'!$Q118="WEEKLY",HQ69+'1-SETUP'!$V118*7,IF('1-SETUP'!$Q118="MONTHLY",EDATE(HQ69,'1-SETUP'!$V118),IF('1-SETUP'!$Q118="YEARLY",EDATE(HQ69,12*'1-SETUP'!$V118),""))))</f>
        <v/>
      </c>
      <c r="HS69" s="10" t="str">
        <f>IF('1-SETUP'!$Q118="DAILY",HR69+'1-SETUP'!$V118,IF('1-SETUP'!$Q118="WEEKLY",HR69+'1-SETUP'!$V118*7,IF('1-SETUP'!$Q118="MONTHLY",EDATE(HR69,'1-SETUP'!$V118),IF('1-SETUP'!$Q118="YEARLY",EDATE(HR69,12*'1-SETUP'!$V118),""))))</f>
        <v/>
      </c>
      <c r="HT69" s="10" t="str">
        <f>IF('1-SETUP'!$Q118="DAILY",HS69+'1-SETUP'!$V118,IF('1-SETUP'!$Q118="WEEKLY",HS69+'1-SETUP'!$V118*7,IF('1-SETUP'!$Q118="MONTHLY",EDATE(HS69,'1-SETUP'!$V118),IF('1-SETUP'!$Q118="YEARLY",EDATE(HS69,12*'1-SETUP'!$V118),""))))</f>
        <v/>
      </c>
      <c r="HU69" s="10" t="str">
        <f>IF('1-SETUP'!$Q118="DAILY",HT69+'1-SETUP'!$V118,IF('1-SETUP'!$Q118="WEEKLY",HT69+'1-SETUP'!$V118*7,IF('1-SETUP'!$Q118="MONTHLY",EDATE(HT69,'1-SETUP'!$V118),IF('1-SETUP'!$Q118="YEARLY",EDATE(HT69,12*'1-SETUP'!$V118),""))))</f>
        <v/>
      </c>
      <c r="HV69" s="10" t="str">
        <f>IF('1-SETUP'!$Q118="DAILY",HU69+'1-SETUP'!$V118,IF('1-SETUP'!$Q118="WEEKLY",HU69+'1-SETUP'!$V118*7,IF('1-SETUP'!$Q118="MONTHLY",EDATE(HU69,'1-SETUP'!$V118),IF('1-SETUP'!$Q118="YEARLY",EDATE(HU69,12*'1-SETUP'!$V118),""))))</f>
        <v/>
      </c>
      <c r="HW69" s="10" t="str">
        <f>IF('1-SETUP'!$Q118="DAILY",HV69+'1-SETUP'!$V118,IF('1-SETUP'!$Q118="WEEKLY",HV69+'1-SETUP'!$V118*7,IF('1-SETUP'!$Q118="MONTHLY",EDATE(HV69,'1-SETUP'!$V118),IF('1-SETUP'!$Q118="YEARLY",EDATE(HV69,12*'1-SETUP'!$V118),""))))</f>
        <v/>
      </c>
      <c r="HX69" s="10" t="str">
        <f>IF('1-SETUP'!$Q118="DAILY",HW69+'1-SETUP'!$V118,IF('1-SETUP'!$Q118="WEEKLY",HW69+'1-SETUP'!$V118*7,IF('1-SETUP'!$Q118="MONTHLY",EDATE(HW69,'1-SETUP'!$V118),IF('1-SETUP'!$Q118="YEARLY",EDATE(HW69,12*'1-SETUP'!$V118),""))))</f>
        <v/>
      </c>
      <c r="HY69" s="10" t="str">
        <f>IF('1-SETUP'!$Q118="DAILY",HX69+'1-SETUP'!$V118,IF('1-SETUP'!$Q118="WEEKLY",HX69+'1-SETUP'!$V118*7,IF('1-SETUP'!$Q118="MONTHLY",EDATE(HX69,'1-SETUP'!$V118),IF('1-SETUP'!$Q118="YEARLY",EDATE(HX69,12*'1-SETUP'!$V118),""))))</f>
        <v/>
      </c>
      <c r="HZ69" s="10" t="str">
        <f>IF('1-SETUP'!$Q118="DAILY",HY69+'1-SETUP'!$V118,IF('1-SETUP'!$Q118="WEEKLY",HY69+'1-SETUP'!$V118*7,IF('1-SETUP'!$Q118="MONTHLY",EDATE(HY69,'1-SETUP'!$V118),IF('1-SETUP'!$Q118="YEARLY",EDATE(HY69,12*'1-SETUP'!$V118),""))))</f>
        <v/>
      </c>
      <c r="IA69" s="10" t="str">
        <f>IF('1-SETUP'!$Q118="DAILY",HZ69+'1-SETUP'!$V118,IF('1-SETUP'!$Q118="WEEKLY",HZ69+'1-SETUP'!$V118*7,IF('1-SETUP'!$Q118="MONTHLY",EDATE(HZ69,'1-SETUP'!$V118),IF('1-SETUP'!$Q118="YEARLY",EDATE(HZ69,12*'1-SETUP'!$V118),""))))</f>
        <v/>
      </c>
      <c r="IB69" s="10" t="str">
        <f>IF('1-SETUP'!$Q118="DAILY",IA69+'1-SETUP'!$V118,IF('1-SETUP'!$Q118="WEEKLY",IA69+'1-SETUP'!$V118*7,IF('1-SETUP'!$Q118="MONTHLY",EDATE(IA69,'1-SETUP'!$V118),IF('1-SETUP'!$Q118="YEARLY",EDATE(IA69,12*'1-SETUP'!$V118),""))))</f>
        <v/>
      </c>
      <c r="IC69" s="10" t="str">
        <f>IF('1-SETUP'!$Q118="DAILY",IB69+'1-SETUP'!$V118,IF('1-SETUP'!$Q118="WEEKLY",IB69+'1-SETUP'!$V118*7,IF('1-SETUP'!$Q118="MONTHLY",EDATE(IB69,'1-SETUP'!$V118),IF('1-SETUP'!$Q118="YEARLY",EDATE(IB69,12*'1-SETUP'!$V118),""))))</f>
        <v/>
      </c>
      <c r="ID69" s="10" t="str">
        <f>IF('1-SETUP'!$Q118="DAILY",IC69+'1-SETUP'!$V118,IF('1-SETUP'!$Q118="WEEKLY",IC69+'1-SETUP'!$V118*7,IF('1-SETUP'!$Q118="MONTHLY",EDATE(IC69,'1-SETUP'!$V118),IF('1-SETUP'!$Q118="YEARLY",EDATE(IC69,12*'1-SETUP'!$V118),""))))</f>
        <v/>
      </c>
      <c r="IE69" s="10" t="str">
        <f>IF('1-SETUP'!$Q118="DAILY",ID69+'1-SETUP'!$V118,IF('1-SETUP'!$Q118="WEEKLY",ID69+'1-SETUP'!$V118*7,IF('1-SETUP'!$Q118="MONTHLY",EDATE(ID69,'1-SETUP'!$V118),IF('1-SETUP'!$Q118="YEARLY",EDATE(ID69,12*'1-SETUP'!$V118),""))))</f>
        <v/>
      </c>
      <c r="IF69" s="10" t="str">
        <f>IF('1-SETUP'!$Q118="DAILY",IE69+'1-SETUP'!$V118,IF('1-SETUP'!$Q118="WEEKLY",IE69+'1-SETUP'!$V118*7,IF('1-SETUP'!$Q118="MONTHLY",EDATE(IE69,'1-SETUP'!$V118),IF('1-SETUP'!$Q118="YEARLY",EDATE(IE69,12*'1-SETUP'!$V118),""))))</f>
        <v/>
      </c>
      <c r="IG69" s="10" t="str">
        <f>IF('1-SETUP'!$Q118="DAILY",IF69+'1-SETUP'!$V118,IF('1-SETUP'!$Q118="WEEKLY",IF69+'1-SETUP'!$V118*7,IF('1-SETUP'!$Q118="MONTHLY",EDATE(IF69,'1-SETUP'!$V118),IF('1-SETUP'!$Q118="YEARLY",EDATE(IF69,12*'1-SETUP'!$V118),""))))</f>
        <v/>
      </c>
      <c r="IH69" s="10" t="str">
        <f>IF('1-SETUP'!$Q118="DAILY",IG69+'1-SETUP'!$V118,IF('1-SETUP'!$Q118="WEEKLY",IG69+'1-SETUP'!$V118*7,IF('1-SETUP'!$Q118="MONTHLY",EDATE(IG69,'1-SETUP'!$V118),IF('1-SETUP'!$Q118="YEARLY",EDATE(IG69,12*'1-SETUP'!$V118),""))))</f>
        <v/>
      </c>
      <c r="II69" s="10" t="str">
        <f>IF('1-SETUP'!$Q118="DAILY",IH69+'1-SETUP'!$V118,IF('1-SETUP'!$Q118="WEEKLY",IH69+'1-SETUP'!$V118*7,IF('1-SETUP'!$Q118="MONTHLY",EDATE(IH69,'1-SETUP'!$V118),IF('1-SETUP'!$Q118="YEARLY",EDATE(IH69,12*'1-SETUP'!$V118),""))))</f>
        <v/>
      </c>
      <c r="IJ69" s="10" t="str">
        <f>IF('1-SETUP'!$Q118="DAILY",II69+'1-SETUP'!$V118,IF('1-SETUP'!$Q118="WEEKLY",II69+'1-SETUP'!$V118*7,IF('1-SETUP'!$Q118="MONTHLY",EDATE(II69,'1-SETUP'!$V118),IF('1-SETUP'!$Q118="YEARLY",EDATE(II69,12*'1-SETUP'!$V118),""))))</f>
        <v/>
      </c>
      <c r="IK69" s="10" t="str">
        <f>IF('1-SETUP'!$Q118="DAILY",IJ69+'1-SETUP'!$V118,IF('1-SETUP'!$Q118="WEEKLY",IJ69+'1-SETUP'!$V118*7,IF('1-SETUP'!$Q118="MONTHLY",EDATE(IJ69,'1-SETUP'!$V118),IF('1-SETUP'!$Q118="YEARLY",EDATE(IJ69,12*'1-SETUP'!$V118),""))))</f>
        <v/>
      </c>
      <c r="IL69" s="10" t="str">
        <f>IF('1-SETUP'!$Q118="DAILY",IK69+'1-SETUP'!$V118,IF('1-SETUP'!$Q118="WEEKLY",IK69+'1-SETUP'!$V118*7,IF('1-SETUP'!$Q118="MONTHLY",EDATE(IK69,'1-SETUP'!$V118),IF('1-SETUP'!$Q118="YEARLY",EDATE(IK69,12*'1-SETUP'!$V118),""))))</f>
        <v/>
      </c>
      <c r="IM69" s="10" t="str">
        <f>IF('1-SETUP'!$Q118="DAILY",IL69+'1-SETUP'!$V118,IF('1-SETUP'!$Q118="WEEKLY",IL69+'1-SETUP'!$V118*7,IF('1-SETUP'!$Q118="MONTHLY",EDATE(IL69,'1-SETUP'!$V118),IF('1-SETUP'!$Q118="YEARLY",EDATE(IL69,12*'1-SETUP'!$V118),""))))</f>
        <v/>
      </c>
      <c r="IN69" s="10" t="str">
        <f>IF('1-SETUP'!$Q118="DAILY",IM69+'1-SETUP'!$V118,IF('1-SETUP'!$Q118="WEEKLY",IM69+'1-SETUP'!$V118*7,IF('1-SETUP'!$Q118="MONTHLY",EDATE(IM69,'1-SETUP'!$V118),IF('1-SETUP'!$Q118="YEARLY",EDATE(IM69,12*'1-SETUP'!$V118),""))))</f>
        <v/>
      </c>
      <c r="IO69" s="10" t="str">
        <f>IF('1-SETUP'!$Q118="DAILY",IN69+'1-SETUP'!$V118,IF('1-SETUP'!$Q118="WEEKLY",IN69+'1-SETUP'!$V118*7,IF('1-SETUP'!$Q118="MONTHLY",EDATE(IN69,'1-SETUP'!$V118),IF('1-SETUP'!$Q118="YEARLY",EDATE(IN69,12*'1-SETUP'!$V118),""))))</f>
        <v/>
      </c>
      <c r="IP69" s="10" t="str">
        <f>IF('1-SETUP'!$Q118="DAILY",IO69+'1-SETUP'!$V118,IF('1-SETUP'!$Q118="WEEKLY",IO69+'1-SETUP'!$V118*7,IF('1-SETUP'!$Q118="MONTHLY",EDATE(IO69,'1-SETUP'!$V118),IF('1-SETUP'!$Q118="YEARLY",EDATE(IO69,12*'1-SETUP'!$V118),""))))</f>
        <v/>
      </c>
      <c r="IQ69" s="10" t="str">
        <f>IF('1-SETUP'!$Q118="DAILY",IP69+'1-SETUP'!$V118,IF('1-SETUP'!$Q118="WEEKLY",IP69+'1-SETUP'!$V118*7,IF('1-SETUP'!$Q118="MONTHLY",EDATE(IP69,'1-SETUP'!$V118),IF('1-SETUP'!$Q118="YEARLY",EDATE(IP69,12*'1-SETUP'!$V118),""))))</f>
        <v/>
      </c>
      <c r="IR69" s="10" t="str">
        <f>IF('1-SETUP'!$Q118="DAILY",IQ69+'1-SETUP'!$V118,IF('1-SETUP'!$Q118="WEEKLY",IQ69+'1-SETUP'!$V118*7,IF('1-SETUP'!$Q118="MONTHLY",EDATE(IQ69,'1-SETUP'!$V118),IF('1-SETUP'!$Q118="YEARLY",EDATE(IQ69,12*'1-SETUP'!$V118),""))))</f>
        <v/>
      </c>
      <c r="IS69" s="10" t="str">
        <f>IF('1-SETUP'!$Q118="DAILY",IR69+'1-SETUP'!$V118,IF('1-SETUP'!$Q118="WEEKLY",IR69+'1-SETUP'!$V118*7,IF('1-SETUP'!$Q118="MONTHLY",EDATE(IR69,'1-SETUP'!$V118),IF('1-SETUP'!$Q118="YEARLY",EDATE(IR69,12*'1-SETUP'!$V118),""))))</f>
        <v/>
      </c>
      <c r="IT69" s="10" t="str">
        <f>IF('1-SETUP'!$Q118="DAILY",IS69+'1-SETUP'!$V118,IF('1-SETUP'!$Q118="WEEKLY",IS69+'1-SETUP'!$V118*7,IF('1-SETUP'!$Q118="MONTHLY",EDATE(IS69,'1-SETUP'!$V118),IF('1-SETUP'!$Q118="YEARLY",EDATE(IS69,12*'1-SETUP'!$V118),""))))</f>
        <v/>
      </c>
      <c r="IU69" s="10" t="str">
        <f>IF('1-SETUP'!$Q118="DAILY",IT69+'1-SETUP'!$V118,IF('1-SETUP'!$Q118="WEEKLY",IT69+'1-SETUP'!$V118*7,IF('1-SETUP'!$Q118="MONTHLY",EDATE(IT69,'1-SETUP'!$V118),IF('1-SETUP'!$Q118="YEARLY",EDATE(IT69,12*'1-SETUP'!$V118),""))))</f>
        <v/>
      </c>
      <c r="IV69" s="10" t="str">
        <f>IF('1-SETUP'!$Q118="DAILY",IU69+'1-SETUP'!$V118,IF('1-SETUP'!$Q118="WEEKLY",IU69+'1-SETUP'!$V118*7,IF('1-SETUP'!$Q118="MONTHLY",EDATE(IU69,'1-SETUP'!$V118),IF('1-SETUP'!$Q118="YEARLY",EDATE(IU69,12*'1-SETUP'!$V118),""))))</f>
        <v/>
      </c>
      <c r="IW69" s="10" t="str">
        <f>IF('1-SETUP'!$Q118="DAILY",IV69+'1-SETUP'!$V118,IF('1-SETUP'!$Q118="WEEKLY",IV69+'1-SETUP'!$V118*7,IF('1-SETUP'!$Q118="MONTHLY",EDATE(IV69,'1-SETUP'!$V118),IF('1-SETUP'!$Q118="YEARLY",EDATE(IV69,12*'1-SETUP'!$V118),""))))</f>
        <v/>
      </c>
      <c r="IX69" s="10" t="str">
        <f>IF('1-SETUP'!$Q118="DAILY",IW69+'1-SETUP'!$V118,IF('1-SETUP'!$Q118="WEEKLY",IW69+'1-SETUP'!$V118*7,IF('1-SETUP'!$Q118="MONTHLY",EDATE(IW69,'1-SETUP'!$V118),IF('1-SETUP'!$Q118="YEARLY",EDATE(IW69,12*'1-SETUP'!$V118),""))))</f>
        <v/>
      </c>
      <c r="IY69" s="10" t="str">
        <f>IF('1-SETUP'!$Q118="DAILY",IX69+'1-SETUP'!$V118,IF('1-SETUP'!$Q118="WEEKLY",IX69+'1-SETUP'!$V118*7,IF('1-SETUP'!$Q118="MONTHLY",EDATE(IX69,'1-SETUP'!$V118),IF('1-SETUP'!$Q118="YEARLY",EDATE(IX69,12*'1-SETUP'!$V118),""))))</f>
        <v/>
      </c>
      <c r="IZ69" s="10" t="str">
        <f>IF('1-SETUP'!$Q118="DAILY",IY69+'1-SETUP'!$V118,IF('1-SETUP'!$Q118="WEEKLY",IY69+'1-SETUP'!$V118*7,IF('1-SETUP'!$Q118="MONTHLY",EDATE(IY69,'1-SETUP'!$V118),IF('1-SETUP'!$Q118="YEARLY",EDATE(IY69,12*'1-SETUP'!$V118),""))))</f>
        <v/>
      </c>
      <c r="JA69" s="10" t="str">
        <f>IF('1-SETUP'!$Q118="DAILY",IZ69+'1-SETUP'!$V118,IF('1-SETUP'!$Q118="WEEKLY",IZ69+'1-SETUP'!$V118*7,IF('1-SETUP'!$Q118="MONTHLY",EDATE(IZ69,'1-SETUP'!$V118),IF('1-SETUP'!$Q118="YEARLY",EDATE(IZ69,12*'1-SETUP'!$V118),""))))</f>
        <v/>
      </c>
      <c r="JB69" s="10" t="str">
        <f>IF('1-SETUP'!$Q118="DAILY",JA69+'1-SETUP'!$V118,IF('1-SETUP'!$Q118="WEEKLY",JA69+'1-SETUP'!$V118*7,IF('1-SETUP'!$Q118="MONTHLY",EDATE(JA69,'1-SETUP'!$V118),IF('1-SETUP'!$Q118="YEARLY",EDATE(JA69,12*'1-SETUP'!$V118),""))))</f>
        <v/>
      </c>
      <c r="JC69" s="10" t="str">
        <f>IF('1-SETUP'!$Q118="DAILY",JB69+'1-SETUP'!$V118,IF('1-SETUP'!$Q118="WEEKLY",JB69+'1-SETUP'!$V118*7,IF('1-SETUP'!$Q118="MONTHLY",EDATE(JB69,'1-SETUP'!$V118),IF('1-SETUP'!$Q118="YEARLY",EDATE(JB69,12*'1-SETUP'!$V118),""))))</f>
        <v/>
      </c>
      <c r="JD69" s="10" t="str">
        <f>IF('1-SETUP'!$Q118="DAILY",JC69+'1-SETUP'!$V118,IF('1-SETUP'!$Q118="WEEKLY",JC69+'1-SETUP'!$V118*7,IF('1-SETUP'!$Q118="MONTHLY",EDATE(JC69,'1-SETUP'!$V118),IF('1-SETUP'!$Q118="YEARLY",EDATE(JC69,12*'1-SETUP'!$V118),""))))</f>
        <v/>
      </c>
      <c r="JE69" s="10" t="str">
        <f>IF('1-SETUP'!$Q118="DAILY",JD69+'1-SETUP'!$V118,IF('1-SETUP'!$Q118="WEEKLY",JD69+'1-SETUP'!$V118*7,IF('1-SETUP'!$Q118="MONTHLY",EDATE(JD69,'1-SETUP'!$V118),IF('1-SETUP'!$Q118="YEARLY",EDATE(JD69,12*'1-SETUP'!$V118),""))))</f>
        <v/>
      </c>
      <c r="JF69" s="10" t="str">
        <f>IF('1-SETUP'!$Q118="DAILY",JE69+'1-SETUP'!$V118,IF('1-SETUP'!$Q118="WEEKLY",JE69+'1-SETUP'!$V118*7,IF('1-SETUP'!$Q118="MONTHLY",EDATE(JE69,'1-SETUP'!$V118),IF('1-SETUP'!$Q118="YEARLY",EDATE(JE69,12*'1-SETUP'!$V118),""))))</f>
        <v/>
      </c>
      <c r="JG69" s="10" t="str">
        <f>IF('1-SETUP'!$Q118="DAILY",JF69+'1-SETUP'!$V118,IF('1-SETUP'!$Q118="WEEKLY",JF69+'1-SETUP'!$V118*7,IF('1-SETUP'!$Q118="MONTHLY",EDATE(JF69,'1-SETUP'!$V118),IF('1-SETUP'!$Q118="YEARLY",EDATE(JF69,12*'1-SETUP'!$V118),""))))</f>
        <v/>
      </c>
      <c r="JH69" s="10" t="str">
        <f>IF('1-SETUP'!$Q118="DAILY",JG69+'1-SETUP'!$V118,IF('1-SETUP'!$Q118="WEEKLY",JG69+'1-SETUP'!$V118*7,IF('1-SETUP'!$Q118="MONTHLY",EDATE(JG69,'1-SETUP'!$V118),IF('1-SETUP'!$Q118="YEARLY",EDATE(JG69,12*'1-SETUP'!$V118),""))))</f>
        <v/>
      </c>
      <c r="JI69" s="10" t="str">
        <f>IF('1-SETUP'!$Q118="DAILY",JH69+'1-SETUP'!$V118,IF('1-SETUP'!$Q118="WEEKLY",JH69+'1-SETUP'!$V118*7,IF('1-SETUP'!$Q118="MONTHLY",EDATE(JH69,'1-SETUP'!$V118),IF('1-SETUP'!$Q118="YEARLY",EDATE(JH69,12*'1-SETUP'!$V118),""))))</f>
        <v/>
      </c>
      <c r="JJ69" s="10" t="str">
        <f>IF('1-SETUP'!$Q118="DAILY",JI69+'1-SETUP'!$V118,IF('1-SETUP'!$Q118="WEEKLY",JI69+'1-SETUP'!$V118*7,IF('1-SETUP'!$Q118="MONTHLY",EDATE(JI69,'1-SETUP'!$V118),IF('1-SETUP'!$Q118="YEARLY",EDATE(JI69,12*'1-SETUP'!$V118),""))))</f>
        <v/>
      </c>
      <c r="JK69" s="10" t="str">
        <f>IF('1-SETUP'!$Q118="DAILY",JJ69+'1-SETUP'!$V118,IF('1-SETUP'!$Q118="WEEKLY",JJ69+'1-SETUP'!$V118*7,IF('1-SETUP'!$Q118="MONTHLY",EDATE(JJ69,'1-SETUP'!$V118),IF('1-SETUP'!$Q118="YEARLY",EDATE(JJ69,12*'1-SETUP'!$V118),""))))</f>
        <v/>
      </c>
      <c r="JL69" s="10" t="str">
        <f>IF('1-SETUP'!$Q118="DAILY",JK69+'1-SETUP'!$V118,IF('1-SETUP'!$Q118="WEEKLY",JK69+'1-SETUP'!$V118*7,IF('1-SETUP'!$Q118="MONTHLY",EDATE(JK69,'1-SETUP'!$V118),IF('1-SETUP'!$Q118="YEARLY",EDATE(JK69,12*'1-SETUP'!$V118),""))))</f>
        <v/>
      </c>
      <c r="JM69" s="10" t="str">
        <f>IF('1-SETUP'!$Q118="DAILY",JL69+'1-SETUP'!$V118,IF('1-SETUP'!$Q118="WEEKLY",JL69+'1-SETUP'!$V118*7,IF('1-SETUP'!$Q118="MONTHLY",EDATE(JL69,'1-SETUP'!$V118),IF('1-SETUP'!$Q118="YEARLY",EDATE(JL69,12*'1-SETUP'!$V118),""))))</f>
        <v/>
      </c>
      <c r="JN69" s="10" t="str">
        <f>IF('1-SETUP'!$Q118="DAILY",JM69+'1-SETUP'!$V118,IF('1-SETUP'!$Q118="WEEKLY",JM69+'1-SETUP'!$V118*7,IF('1-SETUP'!$Q118="MONTHLY",EDATE(JM69,'1-SETUP'!$V118),IF('1-SETUP'!$Q118="YEARLY",EDATE(JM69,12*'1-SETUP'!$V118),""))))</f>
        <v/>
      </c>
      <c r="JO69" s="10" t="str">
        <f>IF('1-SETUP'!$Q118="DAILY",JN69+'1-SETUP'!$V118,IF('1-SETUP'!$Q118="WEEKLY",JN69+'1-SETUP'!$V118*7,IF('1-SETUP'!$Q118="MONTHLY",EDATE(JN69,'1-SETUP'!$V118),IF('1-SETUP'!$Q118="YEARLY",EDATE(JN69,12*'1-SETUP'!$V118),""))))</f>
        <v/>
      </c>
      <c r="JP69" s="10" t="str">
        <f>IF('1-SETUP'!$Q118="DAILY",JO69+'1-SETUP'!$V118,IF('1-SETUP'!$Q118="WEEKLY",JO69+'1-SETUP'!$V118*7,IF('1-SETUP'!$Q118="MONTHLY",EDATE(JO69,'1-SETUP'!$V118),IF('1-SETUP'!$Q118="YEARLY",EDATE(JO69,12*'1-SETUP'!$V118),""))))</f>
        <v/>
      </c>
      <c r="JQ69" s="10" t="str">
        <f>IF('1-SETUP'!$Q118="DAILY",JP69+'1-SETUP'!$V118,IF('1-SETUP'!$Q118="WEEKLY",JP69+'1-SETUP'!$V118*7,IF('1-SETUP'!$Q118="MONTHLY",EDATE(JP69,'1-SETUP'!$V118),IF('1-SETUP'!$Q118="YEARLY",EDATE(JP69,12*'1-SETUP'!$V118),""))))</f>
        <v/>
      </c>
      <c r="JR69" s="10" t="str">
        <f>IF('1-SETUP'!$Q118="DAILY",JQ69+'1-SETUP'!$V118,IF('1-SETUP'!$Q118="WEEKLY",JQ69+'1-SETUP'!$V118*7,IF('1-SETUP'!$Q118="MONTHLY",EDATE(JQ69,'1-SETUP'!$V118),IF('1-SETUP'!$Q118="YEARLY",EDATE(JQ69,12*'1-SETUP'!$V118),""))))</f>
        <v/>
      </c>
      <c r="JS69" s="10" t="str">
        <f>IF('1-SETUP'!$Q118="DAILY",JR69+'1-SETUP'!$V118,IF('1-SETUP'!$Q118="WEEKLY",JR69+'1-SETUP'!$V118*7,IF('1-SETUP'!$Q118="MONTHLY",EDATE(JR69,'1-SETUP'!$V118),IF('1-SETUP'!$Q118="YEARLY",EDATE(JR69,12*'1-SETUP'!$V118),""))))</f>
        <v/>
      </c>
      <c r="JT69" s="10" t="str">
        <f>IF('1-SETUP'!$Q118="DAILY",JS69+'1-SETUP'!$V118,IF('1-SETUP'!$Q118="WEEKLY",JS69+'1-SETUP'!$V118*7,IF('1-SETUP'!$Q118="MONTHLY",EDATE(JS69,'1-SETUP'!$V118),IF('1-SETUP'!$Q118="YEARLY",EDATE(JS69,12*'1-SETUP'!$V118),""))))</f>
        <v/>
      </c>
      <c r="JU69" s="10" t="str">
        <f>IF('1-SETUP'!$Q118="DAILY",JT69+'1-SETUP'!$V118,IF('1-SETUP'!$Q118="WEEKLY",JT69+'1-SETUP'!$V118*7,IF('1-SETUP'!$Q118="MONTHLY",EDATE(JT69,'1-SETUP'!$V118),IF('1-SETUP'!$Q118="YEARLY",EDATE(JT69,12*'1-SETUP'!$V118),""))))</f>
        <v/>
      </c>
      <c r="JV69" s="10" t="str">
        <f>IF('1-SETUP'!$Q118="DAILY",JU69+'1-SETUP'!$V118,IF('1-SETUP'!$Q118="WEEKLY",JU69+'1-SETUP'!$V118*7,IF('1-SETUP'!$Q118="MONTHLY",EDATE(JU69,'1-SETUP'!$V118),IF('1-SETUP'!$Q118="YEARLY",EDATE(JU69,12*'1-SETUP'!$V118),""))))</f>
        <v/>
      </c>
      <c r="JW69" s="10" t="str">
        <f>IF('1-SETUP'!$Q118="DAILY",JV69+'1-SETUP'!$V118,IF('1-SETUP'!$Q118="WEEKLY",JV69+'1-SETUP'!$V118*7,IF('1-SETUP'!$Q118="MONTHLY",EDATE(JV69,'1-SETUP'!$V118),IF('1-SETUP'!$Q118="YEARLY",EDATE(JV69,12*'1-SETUP'!$V118),""))))</f>
        <v/>
      </c>
      <c r="JX69" s="10" t="str">
        <f>IF('1-SETUP'!$Q118="DAILY",JW69+'1-SETUP'!$V118,IF('1-SETUP'!$Q118="WEEKLY",JW69+'1-SETUP'!$V118*7,IF('1-SETUP'!$Q118="MONTHLY",EDATE(JW69,'1-SETUP'!$V118),IF('1-SETUP'!$Q118="YEARLY",EDATE(JW69,12*'1-SETUP'!$V118),""))))</f>
        <v/>
      </c>
      <c r="JY69" s="10" t="str">
        <f>IF('1-SETUP'!$Q118="DAILY",JX69+'1-SETUP'!$V118,IF('1-SETUP'!$Q118="WEEKLY",JX69+'1-SETUP'!$V118*7,IF('1-SETUP'!$Q118="MONTHLY",EDATE(JX69,'1-SETUP'!$V118),IF('1-SETUP'!$Q118="YEARLY",EDATE(JX69,12*'1-SETUP'!$V118),""))))</f>
        <v/>
      </c>
      <c r="JZ69" s="10" t="str">
        <f>IF('1-SETUP'!$Q118="DAILY",JY69+'1-SETUP'!$V118,IF('1-SETUP'!$Q118="WEEKLY",JY69+'1-SETUP'!$V118*7,IF('1-SETUP'!$Q118="MONTHLY",EDATE(JY69,'1-SETUP'!$V118),IF('1-SETUP'!$Q118="YEARLY",EDATE(JY69,12*'1-SETUP'!$V118),""))))</f>
        <v/>
      </c>
      <c r="KA69" s="10" t="str">
        <f>IF('1-SETUP'!$Q118="DAILY",JZ69+'1-SETUP'!$V118,IF('1-SETUP'!$Q118="WEEKLY",JZ69+'1-SETUP'!$V118*7,IF('1-SETUP'!$Q118="MONTHLY",EDATE(JZ69,'1-SETUP'!$V118),IF('1-SETUP'!$Q118="YEARLY",EDATE(JZ69,12*'1-SETUP'!$V118),""))))</f>
        <v/>
      </c>
      <c r="KB69" s="10" t="str">
        <f>IF('1-SETUP'!$Q118="DAILY",KA69+'1-SETUP'!$V118,IF('1-SETUP'!$Q118="WEEKLY",KA69+'1-SETUP'!$V118*7,IF('1-SETUP'!$Q118="MONTHLY",EDATE(KA69,'1-SETUP'!$V118),IF('1-SETUP'!$Q118="YEARLY",EDATE(KA69,12*'1-SETUP'!$V118),""))))</f>
        <v/>
      </c>
      <c r="KC69" s="10" t="str">
        <f>IF('1-SETUP'!$Q118="DAILY",KB69+'1-SETUP'!$V118,IF('1-SETUP'!$Q118="WEEKLY",KB69+'1-SETUP'!$V118*7,IF('1-SETUP'!$Q118="MONTHLY",EDATE(KB69,'1-SETUP'!$V118),IF('1-SETUP'!$Q118="YEARLY",EDATE(KB69,12*'1-SETUP'!$V118),""))))</f>
        <v/>
      </c>
      <c r="KD69" s="10" t="str">
        <f>IF('1-SETUP'!$Q118="DAILY",KC69+'1-SETUP'!$V118,IF('1-SETUP'!$Q118="WEEKLY",KC69+'1-SETUP'!$V118*7,IF('1-SETUP'!$Q118="MONTHLY",EDATE(KC69,'1-SETUP'!$V118),IF('1-SETUP'!$Q118="YEARLY",EDATE(KC69,12*'1-SETUP'!$V118),""))))</f>
        <v/>
      </c>
      <c r="KE69" s="10" t="str">
        <f>IF('1-SETUP'!$Q118="DAILY",KD69+'1-SETUP'!$V118,IF('1-SETUP'!$Q118="WEEKLY",KD69+'1-SETUP'!$V118*7,IF('1-SETUP'!$Q118="MONTHLY",EDATE(KD69,'1-SETUP'!$V118),IF('1-SETUP'!$Q118="YEARLY",EDATE(KD69,12*'1-SETUP'!$V118),""))))</f>
        <v/>
      </c>
      <c r="KF69" s="10" t="str">
        <f>IF('1-SETUP'!$Q118="DAILY",KE69+'1-SETUP'!$V118,IF('1-SETUP'!$Q118="WEEKLY",KE69+'1-SETUP'!$V118*7,IF('1-SETUP'!$Q118="MONTHLY",EDATE(KE69,'1-SETUP'!$V118),IF('1-SETUP'!$Q118="YEARLY",EDATE(KE69,12*'1-SETUP'!$V118),""))))</f>
        <v/>
      </c>
      <c r="KG69" s="10" t="str">
        <f>IF('1-SETUP'!$Q118="DAILY",KF69+'1-SETUP'!$V118,IF('1-SETUP'!$Q118="WEEKLY",KF69+'1-SETUP'!$V118*7,IF('1-SETUP'!$Q118="MONTHLY",EDATE(KF69,'1-SETUP'!$V118),IF('1-SETUP'!$Q118="YEARLY",EDATE(KF69,12*'1-SETUP'!$V118),""))))</f>
        <v/>
      </c>
      <c r="KH69" s="10" t="str">
        <f>IF('1-SETUP'!$Q118="DAILY",KG69+'1-SETUP'!$V118,IF('1-SETUP'!$Q118="WEEKLY",KG69+'1-SETUP'!$V118*7,IF('1-SETUP'!$Q118="MONTHLY",EDATE(KG69,'1-SETUP'!$V118),IF('1-SETUP'!$Q118="YEARLY",EDATE(KG69,12*'1-SETUP'!$V118),""))))</f>
        <v/>
      </c>
      <c r="KI69" s="10" t="str">
        <f>IF('1-SETUP'!$Q118="DAILY",KH69+'1-SETUP'!$V118,IF('1-SETUP'!$Q118="WEEKLY",KH69+'1-SETUP'!$V118*7,IF('1-SETUP'!$Q118="MONTHLY",EDATE(KH69,'1-SETUP'!$V118),IF('1-SETUP'!$Q118="YEARLY",EDATE(KH69,12*'1-SETUP'!$V118),""))))</f>
        <v/>
      </c>
      <c r="KJ69" s="10" t="str">
        <f>IF('1-SETUP'!$Q118="DAILY",KI69+'1-SETUP'!$V118,IF('1-SETUP'!$Q118="WEEKLY",KI69+'1-SETUP'!$V118*7,IF('1-SETUP'!$Q118="MONTHLY",EDATE(KI69,'1-SETUP'!$V118),IF('1-SETUP'!$Q118="YEARLY",EDATE(KI69,12*'1-SETUP'!$V118),""))))</f>
        <v/>
      </c>
      <c r="KK69" s="10" t="str">
        <f>IF('1-SETUP'!$Q118="DAILY",KJ69+'1-SETUP'!$V118,IF('1-SETUP'!$Q118="WEEKLY",KJ69+'1-SETUP'!$V118*7,IF('1-SETUP'!$Q118="MONTHLY",EDATE(KJ69,'1-SETUP'!$V118),IF('1-SETUP'!$Q118="YEARLY",EDATE(KJ69,12*'1-SETUP'!$V118),""))))</f>
        <v/>
      </c>
      <c r="KL69" s="10" t="str">
        <f>IF('1-SETUP'!$Q118="DAILY",KK69+'1-SETUP'!$V118,IF('1-SETUP'!$Q118="WEEKLY",KK69+'1-SETUP'!$V118*7,IF('1-SETUP'!$Q118="MONTHLY",EDATE(KK69,'1-SETUP'!$V118),IF('1-SETUP'!$Q118="YEARLY",EDATE(KK69,12*'1-SETUP'!$V118),""))))</f>
        <v/>
      </c>
      <c r="KM69" s="10" t="str">
        <f>IF('1-SETUP'!$Q118="DAILY",KL69+'1-SETUP'!$V118,IF('1-SETUP'!$Q118="WEEKLY",KL69+'1-SETUP'!$V118*7,IF('1-SETUP'!$Q118="MONTHLY",EDATE(KL69,'1-SETUP'!$V118),IF('1-SETUP'!$Q118="YEARLY",EDATE(KL69,12*'1-SETUP'!$V118),""))))</f>
        <v/>
      </c>
      <c r="KN69" s="10" t="str">
        <f>IF('1-SETUP'!$Q118="DAILY",KM69+'1-SETUP'!$V118,IF('1-SETUP'!$Q118="WEEKLY",KM69+'1-SETUP'!$V118*7,IF('1-SETUP'!$Q118="MONTHLY",EDATE(KM69,'1-SETUP'!$V118),IF('1-SETUP'!$Q118="YEARLY",EDATE(KM69,12*'1-SETUP'!$V118),""))))</f>
        <v/>
      </c>
      <c r="KO69" s="10" t="str">
        <f>IF('1-SETUP'!$Q118="DAILY",KN69+'1-SETUP'!$V118,IF('1-SETUP'!$Q118="WEEKLY",KN69+'1-SETUP'!$V118*7,IF('1-SETUP'!$Q118="MONTHLY",EDATE(KN69,'1-SETUP'!$V118),IF('1-SETUP'!$Q118="YEARLY",EDATE(KN69,12*'1-SETUP'!$V118),""))))</f>
        <v/>
      </c>
      <c r="KP69" s="10" t="str">
        <f>IF('1-SETUP'!$Q118="DAILY",KO69+'1-SETUP'!$V118,IF('1-SETUP'!$Q118="WEEKLY",KO69+'1-SETUP'!$V118*7,IF('1-SETUP'!$Q118="MONTHLY",EDATE(KO69,'1-SETUP'!$V118),IF('1-SETUP'!$Q118="YEARLY",EDATE(KO69,12*'1-SETUP'!$V118),""))))</f>
        <v/>
      </c>
      <c r="KQ69" s="10" t="str">
        <f>IF('1-SETUP'!$Q118="DAILY",KP69+'1-SETUP'!$V118,IF('1-SETUP'!$Q118="WEEKLY",KP69+'1-SETUP'!$V118*7,IF('1-SETUP'!$Q118="MONTHLY",EDATE(KP69,'1-SETUP'!$V118),IF('1-SETUP'!$Q118="YEARLY",EDATE(KP69,12*'1-SETUP'!$V118),""))))</f>
        <v/>
      </c>
      <c r="KR69" s="10" t="str">
        <f>IF('1-SETUP'!$Q118="DAILY",KQ69+'1-SETUP'!$V118,IF('1-SETUP'!$Q118="WEEKLY",KQ69+'1-SETUP'!$V118*7,IF('1-SETUP'!$Q118="MONTHLY",EDATE(KQ69,'1-SETUP'!$V118),IF('1-SETUP'!$Q118="YEARLY",EDATE(KQ69,12*'1-SETUP'!$V118),""))))</f>
        <v/>
      </c>
      <c r="KS69" s="10" t="str">
        <f>IF('1-SETUP'!$Q118="DAILY",KR69+'1-SETUP'!$V118,IF('1-SETUP'!$Q118="WEEKLY",KR69+'1-SETUP'!$V118*7,IF('1-SETUP'!$Q118="MONTHLY",EDATE(KR69,'1-SETUP'!$V118),IF('1-SETUP'!$Q118="YEARLY",EDATE(KR69,12*'1-SETUP'!$V118),""))))</f>
        <v/>
      </c>
      <c r="KT69" s="10" t="str">
        <f>IF('1-SETUP'!$Q118="DAILY",KS69+'1-SETUP'!$V118,IF('1-SETUP'!$Q118="WEEKLY",KS69+'1-SETUP'!$V118*7,IF('1-SETUP'!$Q118="MONTHLY",EDATE(KS69,'1-SETUP'!$V118),IF('1-SETUP'!$Q118="YEARLY",EDATE(KS69,12*'1-SETUP'!$V118),""))))</f>
        <v/>
      </c>
      <c r="KU69" s="10" t="str">
        <f>IF('1-SETUP'!$Q118="DAILY",KT69+'1-SETUP'!$V118,IF('1-SETUP'!$Q118="WEEKLY",KT69+'1-SETUP'!$V118*7,IF('1-SETUP'!$Q118="MONTHLY",EDATE(KT69,'1-SETUP'!$V118),IF('1-SETUP'!$Q118="YEARLY",EDATE(KT69,12*'1-SETUP'!$V118),""))))</f>
        <v/>
      </c>
      <c r="KV69" s="10" t="str">
        <f>IF('1-SETUP'!$Q118="DAILY",KU69+'1-SETUP'!$V118,IF('1-SETUP'!$Q118="WEEKLY",KU69+'1-SETUP'!$V118*7,IF('1-SETUP'!$Q118="MONTHLY",EDATE(KU69,'1-SETUP'!$V118),IF('1-SETUP'!$Q118="YEARLY",EDATE(KU69,12*'1-SETUP'!$V118),""))))</f>
        <v/>
      </c>
      <c r="KW69" s="10" t="str">
        <f>IF('1-SETUP'!$Q118="DAILY",KV69+'1-SETUP'!$V118,IF('1-SETUP'!$Q118="WEEKLY",KV69+'1-SETUP'!$V118*7,IF('1-SETUP'!$Q118="MONTHLY",EDATE(KV69,'1-SETUP'!$V118),IF('1-SETUP'!$Q118="YEARLY",EDATE(KV69,12*'1-SETUP'!$V118),""))))</f>
        <v/>
      </c>
      <c r="KX69" s="10" t="str">
        <f>IF('1-SETUP'!$Q118="DAILY",KW69+'1-SETUP'!$V118,IF('1-SETUP'!$Q118="WEEKLY",KW69+'1-SETUP'!$V118*7,IF('1-SETUP'!$Q118="MONTHLY",EDATE(KW69,'1-SETUP'!$V118),IF('1-SETUP'!$Q118="YEARLY",EDATE(KW69,12*'1-SETUP'!$V118),""))))</f>
        <v/>
      </c>
      <c r="KY69" s="10" t="str">
        <f>IF('1-SETUP'!$Q118="DAILY",KX69+'1-SETUP'!$V118,IF('1-SETUP'!$Q118="WEEKLY",KX69+'1-SETUP'!$V118*7,IF('1-SETUP'!$Q118="MONTHLY",EDATE(KX69,'1-SETUP'!$V118),IF('1-SETUP'!$Q118="YEARLY",EDATE(KX69,12*'1-SETUP'!$V118),""))))</f>
        <v/>
      </c>
      <c r="KZ69" s="10" t="str">
        <f>IF('1-SETUP'!$Q118="DAILY",KY69+'1-SETUP'!$V118,IF('1-SETUP'!$Q118="WEEKLY",KY69+'1-SETUP'!$V118*7,IF('1-SETUP'!$Q118="MONTHLY",EDATE(KY69,'1-SETUP'!$V118),IF('1-SETUP'!$Q118="YEARLY",EDATE(KY69,12*'1-SETUP'!$V118),""))))</f>
        <v/>
      </c>
      <c r="LA69" s="10" t="str">
        <f>IF('1-SETUP'!$Q118="DAILY",KZ69+'1-SETUP'!$V118,IF('1-SETUP'!$Q118="WEEKLY",KZ69+'1-SETUP'!$V118*7,IF('1-SETUP'!$Q118="MONTHLY",EDATE(KZ69,'1-SETUP'!$V118),IF('1-SETUP'!$Q118="YEARLY",EDATE(KZ69,12*'1-SETUP'!$V118),""))))</f>
        <v/>
      </c>
      <c r="LB69" s="10" t="str">
        <f>IF('1-SETUP'!$Q118="DAILY",LA69+'1-SETUP'!$V118,IF('1-SETUP'!$Q118="WEEKLY",LA69+'1-SETUP'!$V118*7,IF('1-SETUP'!$Q118="MONTHLY",EDATE(LA69,'1-SETUP'!$V118),IF('1-SETUP'!$Q118="YEARLY",EDATE(LA69,12*'1-SETUP'!$V118),""))))</f>
        <v/>
      </c>
      <c r="LC69" s="10" t="str">
        <f>IF('1-SETUP'!$Q118="DAILY",LB69+'1-SETUP'!$V118,IF('1-SETUP'!$Q118="WEEKLY",LB69+'1-SETUP'!$V118*7,IF('1-SETUP'!$Q118="MONTHLY",EDATE(LB69,'1-SETUP'!$V118),IF('1-SETUP'!$Q118="YEARLY",EDATE(LB69,12*'1-SETUP'!$V118),""))))</f>
        <v/>
      </c>
      <c r="LD69" s="10" t="str">
        <f>IF('1-SETUP'!$Q118="DAILY",LC69+'1-SETUP'!$V118,IF('1-SETUP'!$Q118="WEEKLY",LC69+'1-SETUP'!$V118*7,IF('1-SETUP'!$Q118="MONTHLY",EDATE(LC69,'1-SETUP'!$V118),IF('1-SETUP'!$Q118="YEARLY",EDATE(LC69,12*'1-SETUP'!$V118),""))))</f>
        <v/>
      </c>
      <c r="LE69" s="10" t="str">
        <f>IF('1-SETUP'!$Q118="DAILY",LD69+'1-SETUP'!$V118,IF('1-SETUP'!$Q118="WEEKLY",LD69+'1-SETUP'!$V118*7,IF('1-SETUP'!$Q118="MONTHLY",EDATE(LD69,'1-SETUP'!$V118),IF('1-SETUP'!$Q118="YEARLY",EDATE(LD69,12*'1-SETUP'!$V118),""))))</f>
        <v/>
      </c>
      <c r="LF69" s="10" t="str">
        <f>IF('1-SETUP'!$Q118="DAILY",LE69+'1-SETUP'!$V118,IF('1-SETUP'!$Q118="WEEKLY",LE69+'1-SETUP'!$V118*7,IF('1-SETUP'!$Q118="MONTHLY",EDATE(LE69,'1-SETUP'!$V118),IF('1-SETUP'!$Q118="YEARLY",EDATE(LE69,12*'1-SETUP'!$V118),""))))</f>
        <v/>
      </c>
      <c r="LG69" s="10" t="str">
        <f>IF('1-SETUP'!$Q118="DAILY",LF69+'1-SETUP'!$V118,IF('1-SETUP'!$Q118="WEEKLY",LF69+'1-SETUP'!$V118*7,IF('1-SETUP'!$Q118="MONTHLY",EDATE(LF69,'1-SETUP'!$V118),IF('1-SETUP'!$Q118="YEARLY",EDATE(LF69,12*'1-SETUP'!$V118),""))))</f>
        <v/>
      </c>
      <c r="LH69" s="10" t="str">
        <f>IF('1-SETUP'!$Q118="DAILY",LG69+'1-SETUP'!$V118,IF('1-SETUP'!$Q118="WEEKLY",LG69+'1-SETUP'!$V118*7,IF('1-SETUP'!$Q118="MONTHLY",EDATE(LG69,'1-SETUP'!$V118),IF('1-SETUP'!$Q118="YEARLY",EDATE(LG69,12*'1-SETUP'!$V118),""))))</f>
        <v/>
      </c>
      <c r="LI69" s="10" t="str">
        <f>IF('1-SETUP'!$Q118="DAILY",LH69+'1-SETUP'!$V118,IF('1-SETUP'!$Q118="WEEKLY",LH69+'1-SETUP'!$V118*7,IF('1-SETUP'!$Q118="MONTHLY",EDATE(LH69,'1-SETUP'!$V118),IF('1-SETUP'!$Q118="YEARLY",EDATE(LH69,12*'1-SETUP'!$V118),""))))</f>
        <v/>
      </c>
      <c r="LJ69" s="10" t="str">
        <f>IF('1-SETUP'!$Q118="DAILY",LI69+'1-SETUP'!$V118,IF('1-SETUP'!$Q118="WEEKLY",LI69+'1-SETUP'!$V118*7,IF('1-SETUP'!$Q118="MONTHLY",EDATE(LI69,'1-SETUP'!$V118),IF('1-SETUP'!$Q118="YEARLY",EDATE(LI69,12*'1-SETUP'!$V118),""))))</f>
        <v/>
      </c>
      <c r="LK69" s="10" t="str">
        <f>IF('1-SETUP'!$Q118="DAILY",LJ69+'1-SETUP'!$V118,IF('1-SETUP'!$Q118="WEEKLY",LJ69+'1-SETUP'!$V118*7,IF('1-SETUP'!$Q118="MONTHLY",EDATE(LJ69,'1-SETUP'!$V118),IF('1-SETUP'!$Q118="YEARLY",EDATE(LJ69,12*'1-SETUP'!$V118),""))))</f>
        <v/>
      </c>
      <c r="LL69" s="10" t="str">
        <f>IF('1-SETUP'!$Q118="DAILY",LK69+'1-SETUP'!$V118,IF('1-SETUP'!$Q118="WEEKLY",LK69+'1-SETUP'!$V118*7,IF('1-SETUP'!$Q118="MONTHLY",EDATE(LK69,'1-SETUP'!$V118),IF('1-SETUP'!$Q118="YEARLY",EDATE(LK69,12*'1-SETUP'!$V118),""))))</f>
        <v/>
      </c>
      <c r="LM69" s="10" t="str">
        <f>IF('1-SETUP'!$Q118="DAILY",LL69+'1-SETUP'!$V118,IF('1-SETUP'!$Q118="WEEKLY",LL69+'1-SETUP'!$V118*7,IF('1-SETUP'!$Q118="MONTHLY",EDATE(LL69,'1-SETUP'!$V118),IF('1-SETUP'!$Q118="YEARLY",EDATE(LL69,12*'1-SETUP'!$V118),""))))</f>
        <v/>
      </c>
      <c r="LN69" s="10" t="str">
        <f>IF('1-SETUP'!$Q118="DAILY",LM69+'1-SETUP'!$V118,IF('1-SETUP'!$Q118="WEEKLY",LM69+'1-SETUP'!$V118*7,IF('1-SETUP'!$Q118="MONTHLY",EDATE(LM69,'1-SETUP'!$V118),IF('1-SETUP'!$Q118="YEARLY",EDATE(LM69,12*'1-SETUP'!$V118),""))))</f>
        <v/>
      </c>
      <c r="LO69" s="10" t="str">
        <f>IF('1-SETUP'!$Q118="DAILY",LN69+'1-SETUP'!$V118,IF('1-SETUP'!$Q118="WEEKLY",LN69+'1-SETUP'!$V118*7,IF('1-SETUP'!$Q118="MONTHLY",EDATE(LN69,'1-SETUP'!$V118),IF('1-SETUP'!$Q118="YEARLY",EDATE(LN69,12*'1-SETUP'!$V118),""))))</f>
        <v/>
      </c>
      <c r="LP69" s="10" t="str">
        <f>IF('1-SETUP'!$Q118="DAILY",LO69+'1-SETUP'!$V118,IF('1-SETUP'!$Q118="WEEKLY",LO69+'1-SETUP'!$V118*7,IF('1-SETUP'!$Q118="MONTHLY",EDATE(LO69,'1-SETUP'!$V118),IF('1-SETUP'!$Q118="YEARLY",EDATE(LO69,12*'1-SETUP'!$V118),""))))</f>
        <v/>
      </c>
      <c r="LQ69" s="10" t="str">
        <f>IF('1-SETUP'!$Q118="DAILY",LP69+'1-SETUP'!$V118,IF('1-SETUP'!$Q118="WEEKLY",LP69+'1-SETUP'!$V118*7,IF('1-SETUP'!$Q118="MONTHLY",EDATE(LP69,'1-SETUP'!$V118),IF('1-SETUP'!$Q118="YEARLY",EDATE(LP69,12*'1-SETUP'!$V118),""))))</f>
        <v/>
      </c>
      <c r="LR69" s="10" t="str">
        <f>IF('1-SETUP'!$Q118="DAILY",LQ69+'1-SETUP'!$V118,IF('1-SETUP'!$Q118="WEEKLY",LQ69+'1-SETUP'!$V118*7,IF('1-SETUP'!$Q118="MONTHLY",EDATE(LQ69,'1-SETUP'!$V118),IF('1-SETUP'!$Q118="YEARLY",EDATE(LQ69,12*'1-SETUP'!$V118),""))))</f>
        <v/>
      </c>
      <c r="LS69" s="10" t="str">
        <f>IF('1-SETUP'!$Q118="DAILY",LR69+'1-SETUP'!$V118,IF('1-SETUP'!$Q118="WEEKLY",LR69+'1-SETUP'!$V118*7,IF('1-SETUP'!$Q118="MONTHLY",EDATE(LR69,'1-SETUP'!$V118),IF('1-SETUP'!$Q118="YEARLY",EDATE(LR69,12*'1-SETUP'!$V118),""))))</f>
        <v/>
      </c>
      <c r="LT69" s="10" t="str">
        <f>IF('1-SETUP'!$Q118="DAILY",LS69+'1-SETUP'!$V118,IF('1-SETUP'!$Q118="WEEKLY",LS69+'1-SETUP'!$V118*7,IF('1-SETUP'!$Q118="MONTHLY",EDATE(LS69,'1-SETUP'!$V118),IF('1-SETUP'!$Q118="YEARLY",EDATE(LS69,12*'1-SETUP'!$V118),""))))</f>
        <v/>
      </c>
      <c r="LU69" s="10" t="str">
        <f>IF('1-SETUP'!$Q118="DAILY",LT69+'1-SETUP'!$V118,IF('1-SETUP'!$Q118="WEEKLY",LT69+'1-SETUP'!$V118*7,IF('1-SETUP'!$Q118="MONTHLY",EDATE(LT69,'1-SETUP'!$V118),IF('1-SETUP'!$Q118="YEARLY",EDATE(LT69,12*'1-SETUP'!$V118),""))))</f>
        <v/>
      </c>
      <c r="LV69" s="10" t="str">
        <f>IF('1-SETUP'!$Q118="DAILY",LU69+'1-SETUP'!$V118,IF('1-SETUP'!$Q118="WEEKLY",LU69+'1-SETUP'!$V118*7,IF('1-SETUP'!$Q118="MONTHLY",EDATE(LU69,'1-SETUP'!$V118),IF('1-SETUP'!$Q118="YEARLY",EDATE(LU69,12*'1-SETUP'!$V118),""))))</f>
        <v/>
      </c>
      <c r="LW69" s="10" t="str">
        <f>IF('1-SETUP'!$Q118="DAILY",LV69+'1-SETUP'!$V118,IF('1-SETUP'!$Q118="WEEKLY",LV69+'1-SETUP'!$V118*7,IF('1-SETUP'!$Q118="MONTHLY",EDATE(LV69,'1-SETUP'!$V118),IF('1-SETUP'!$Q118="YEARLY",EDATE(LV69,12*'1-SETUP'!$V118),""))))</f>
        <v/>
      </c>
      <c r="LX69" s="10" t="str">
        <f>IF('1-SETUP'!$Q118="DAILY",LW69+'1-SETUP'!$V118,IF('1-SETUP'!$Q118="WEEKLY",LW69+'1-SETUP'!$V118*7,IF('1-SETUP'!$Q118="MONTHLY",EDATE(LW69,'1-SETUP'!$V118),IF('1-SETUP'!$Q118="YEARLY",EDATE(LW69,12*'1-SETUP'!$V118),""))))</f>
        <v/>
      </c>
      <c r="LY69" s="10" t="str">
        <f>IF('1-SETUP'!$Q118="DAILY",LX69+'1-SETUP'!$V118,IF('1-SETUP'!$Q118="WEEKLY",LX69+'1-SETUP'!$V118*7,IF('1-SETUP'!$Q118="MONTHLY",EDATE(LX69,'1-SETUP'!$V118),IF('1-SETUP'!$Q118="YEARLY",EDATE(LX69,12*'1-SETUP'!$V118),""))))</f>
        <v/>
      </c>
      <c r="LZ69" s="10" t="str">
        <f>IF('1-SETUP'!$Q118="DAILY",LY69+'1-SETUP'!$V118,IF('1-SETUP'!$Q118="WEEKLY",LY69+'1-SETUP'!$V118*7,IF('1-SETUP'!$Q118="MONTHLY",EDATE(LY69,'1-SETUP'!$V118),IF('1-SETUP'!$Q118="YEARLY",EDATE(LY69,12*'1-SETUP'!$V118),""))))</f>
        <v/>
      </c>
      <c r="MA69" s="10" t="str">
        <f>IF('1-SETUP'!$Q118="DAILY",LZ69+'1-SETUP'!$V118,IF('1-SETUP'!$Q118="WEEKLY",LZ69+'1-SETUP'!$V118*7,IF('1-SETUP'!$Q118="MONTHLY",EDATE(LZ69,'1-SETUP'!$V118),IF('1-SETUP'!$Q118="YEARLY",EDATE(LZ69,12*'1-SETUP'!$V118),""))))</f>
        <v/>
      </c>
      <c r="MB69" s="10" t="str">
        <f>IF('1-SETUP'!$Q118="DAILY",MA69+'1-SETUP'!$V118,IF('1-SETUP'!$Q118="WEEKLY",MA69+'1-SETUP'!$V118*7,IF('1-SETUP'!$Q118="MONTHLY",EDATE(MA69,'1-SETUP'!$V118),IF('1-SETUP'!$Q118="YEARLY",EDATE(MA69,12*'1-SETUP'!$V118),""))))</f>
        <v/>
      </c>
      <c r="MC69" s="10" t="str">
        <f>IF('1-SETUP'!$Q118="DAILY",MB69+'1-SETUP'!$V118,IF('1-SETUP'!$Q118="WEEKLY",MB69+'1-SETUP'!$V118*7,IF('1-SETUP'!$Q118="MONTHLY",EDATE(MB69,'1-SETUP'!$V118),IF('1-SETUP'!$Q118="YEARLY",EDATE(MB69,12*'1-SETUP'!$V118),""))))</f>
        <v/>
      </c>
      <c r="MD69" s="10" t="str">
        <f>IF('1-SETUP'!$Q118="DAILY",MC69+'1-SETUP'!$V118,IF('1-SETUP'!$Q118="WEEKLY",MC69+'1-SETUP'!$V118*7,IF('1-SETUP'!$Q118="MONTHLY",EDATE(MC69,'1-SETUP'!$V118),IF('1-SETUP'!$Q118="YEARLY",EDATE(MC69,12*'1-SETUP'!$V118),""))))</f>
        <v/>
      </c>
      <c r="ME69" s="10" t="str">
        <f>IF('1-SETUP'!$Q118="DAILY",MD69+'1-SETUP'!$V118,IF('1-SETUP'!$Q118="WEEKLY",MD69+'1-SETUP'!$V118*7,IF('1-SETUP'!$Q118="MONTHLY",EDATE(MD69,'1-SETUP'!$V118),IF('1-SETUP'!$Q118="YEARLY",EDATE(MD69,12*'1-SETUP'!$V118),""))))</f>
        <v/>
      </c>
      <c r="MF69" s="10" t="str">
        <f>IF('1-SETUP'!$Q118="DAILY",ME69+'1-SETUP'!$V118,IF('1-SETUP'!$Q118="WEEKLY",ME69+'1-SETUP'!$V118*7,IF('1-SETUP'!$Q118="MONTHLY",EDATE(ME69,'1-SETUP'!$V118),IF('1-SETUP'!$Q118="YEARLY",EDATE(ME69,12*'1-SETUP'!$V118),""))))</f>
        <v/>
      </c>
      <c r="MG69" s="10" t="str">
        <f>IF('1-SETUP'!$Q118="DAILY",MF69+'1-SETUP'!$V118,IF('1-SETUP'!$Q118="WEEKLY",MF69+'1-SETUP'!$V118*7,IF('1-SETUP'!$Q118="MONTHLY",EDATE(MF69,'1-SETUP'!$V118),IF('1-SETUP'!$Q118="YEARLY",EDATE(MF69,12*'1-SETUP'!$V118),""))))</f>
        <v/>
      </c>
      <c r="MH69" s="10" t="str">
        <f>IF('1-SETUP'!$Q118="DAILY",MG69+'1-SETUP'!$V118,IF('1-SETUP'!$Q118="WEEKLY",MG69+'1-SETUP'!$V118*7,IF('1-SETUP'!$Q118="MONTHLY",EDATE(MG69,'1-SETUP'!$V118),IF('1-SETUP'!$Q118="YEARLY",EDATE(MG69,12*'1-SETUP'!$V118),""))))</f>
        <v/>
      </c>
      <c r="MI69" s="10" t="str">
        <f>IF('1-SETUP'!$Q118="DAILY",MH69+'1-SETUP'!$V118,IF('1-SETUP'!$Q118="WEEKLY",MH69+'1-SETUP'!$V118*7,IF('1-SETUP'!$Q118="MONTHLY",EDATE(MH69,'1-SETUP'!$V118),IF('1-SETUP'!$Q118="YEARLY",EDATE(MH69,12*'1-SETUP'!$V118),""))))</f>
        <v/>
      </c>
      <c r="MJ69" s="10" t="str">
        <f>IF('1-SETUP'!$Q118="DAILY",MI69+'1-SETUP'!$V118,IF('1-SETUP'!$Q118="WEEKLY",MI69+'1-SETUP'!$V118*7,IF('1-SETUP'!$Q118="MONTHLY",EDATE(MI69,'1-SETUP'!$V118),IF('1-SETUP'!$Q118="YEARLY",EDATE(MI69,12*'1-SETUP'!$V118),""))))</f>
        <v/>
      </c>
      <c r="MK69" s="10" t="str">
        <f>IF('1-SETUP'!$Q118="DAILY",MJ69+'1-SETUP'!$V118,IF('1-SETUP'!$Q118="WEEKLY",MJ69+'1-SETUP'!$V118*7,IF('1-SETUP'!$Q118="MONTHLY",EDATE(MJ69,'1-SETUP'!$V118),IF('1-SETUP'!$Q118="YEARLY",EDATE(MJ69,12*'1-SETUP'!$V118),""))))</f>
        <v/>
      </c>
      <c r="ML69" s="10" t="str">
        <f>IF('1-SETUP'!$Q118="DAILY",MK69+'1-SETUP'!$V118,IF('1-SETUP'!$Q118="WEEKLY",MK69+'1-SETUP'!$V118*7,IF('1-SETUP'!$Q118="MONTHLY",EDATE(MK69,'1-SETUP'!$V118),IF('1-SETUP'!$Q118="YEARLY",EDATE(MK69,12*'1-SETUP'!$V118),""))))</f>
        <v/>
      </c>
      <c r="MM69" s="10" t="str">
        <f>IF('1-SETUP'!$Q118="DAILY",ML69+'1-SETUP'!$V118,IF('1-SETUP'!$Q118="WEEKLY",ML69+'1-SETUP'!$V118*7,IF('1-SETUP'!$Q118="MONTHLY",EDATE(ML69,'1-SETUP'!$V118),IF('1-SETUP'!$Q118="YEARLY",EDATE(ML69,12*'1-SETUP'!$V118),""))))</f>
        <v/>
      </c>
      <c r="MN69" s="10" t="str">
        <f>IF('1-SETUP'!$Q118="DAILY",MM69+'1-SETUP'!$V118,IF('1-SETUP'!$Q118="WEEKLY",MM69+'1-SETUP'!$V118*7,IF('1-SETUP'!$Q118="MONTHLY",EDATE(MM69,'1-SETUP'!$V118),IF('1-SETUP'!$Q118="YEARLY",EDATE(MM69,12*'1-SETUP'!$V118),""))))</f>
        <v/>
      </c>
      <c r="MO69" s="10" t="str">
        <f>IF('1-SETUP'!$Q118="DAILY",MN69+'1-SETUP'!$V118,IF('1-SETUP'!$Q118="WEEKLY",MN69+'1-SETUP'!$V118*7,IF('1-SETUP'!$Q118="MONTHLY",EDATE(MN69,'1-SETUP'!$V118),IF('1-SETUP'!$Q118="YEARLY",EDATE(MN69,12*'1-SETUP'!$V118),""))))</f>
        <v/>
      </c>
      <c r="MP69" s="10" t="str">
        <f>IF('1-SETUP'!$Q118="DAILY",MO69+'1-SETUP'!$V118,IF('1-SETUP'!$Q118="WEEKLY",MO69+'1-SETUP'!$V118*7,IF('1-SETUP'!$Q118="MONTHLY",EDATE(MO69,'1-SETUP'!$V118),IF('1-SETUP'!$Q118="YEARLY",EDATE(MO69,12*'1-SETUP'!$V118),""))))</f>
        <v/>
      </c>
      <c r="MQ69" s="10" t="str">
        <f>IF('1-SETUP'!$Q118="DAILY",MP69+'1-SETUP'!$V118,IF('1-SETUP'!$Q118="WEEKLY",MP69+'1-SETUP'!$V118*7,IF('1-SETUP'!$Q118="MONTHLY",EDATE(MP69,'1-SETUP'!$V118),IF('1-SETUP'!$Q118="YEARLY",EDATE(MP69,12*'1-SETUP'!$V118),""))))</f>
        <v/>
      </c>
      <c r="MR69" s="10" t="str">
        <f>IF('1-SETUP'!$Q118="DAILY",MQ69+'1-SETUP'!$V118,IF('1-SETUP'!$Q118="WEEKLY",MQ69+'1-SETUP'!$V118*7,IF('1-SETUP'!$Q118="MONTHLY",EDATE(MQ69,'1-SETUP'!$V118),IF('1-SETUP'!$Q118="YEARLY",EDATE(MQ69,12*'1-SETUP'!$V118),""))))</f>
        <v/>
      </c>
      <c r="MS69" s="10" t="str">
        <f>IF('1-SETUP'!$Q118="DAILY",MR69+'1-SETUP'!$V118,IF('1-SETUP'!$Q118="WEEKLY",MR69+'1-SETUP'!$V118*7,IF('1-SETUP'!$Q118="MONTHLY",EDATE(MR69,'1-SETUP'!$V118),IF('1-SETUP'!$Q118="YEARLY",EDATE(MR69,12*'1-SETUP'!$V118),""))))</f>
        <v/>
      </c>
      <c r="MT69" s="10" t="str">
        <f>IF('1-SETUP'!$Q118="DAILY",MS69+'1-SETUP'!$V118,IF('1-SETUP'!$Q118="WEEKLY",MS69+'1-SETUP'!$V118*7,IF('1-SETUP'!$Q118="MONTHLY",EDATE(MS69,'1-SETUP'!$V118),IF('1-SETUP'!$Q118="YEARLY",EDATE(MS69,12*'1-SETUP'!$V118),""))))</f>
        <v/>
      </c>
      <c r="MU69" s="10" t="str">
        <f>IF('1-SETUP'!$Q118="DAILY",MT69+'1-SETUP'!$V118,IF('1-SETUP'!$Q118="WEEKLY",MT69+'1-SETUP'!$V118*7,IF('1-SETUP'!$Q118="MONTHLY",EDATE(MT69,'1-SETUP'!$V118),IF('1-SETUP'!$Q118="YEARLY",EDATE(MT69,12*'1-SETUP'!$V118),""))))</f>
        <v/>
      </c>
      <c r="MV69" s="10" t="str">
        <f>IF('1-SETUP'!$Q118="DAILY",MU69+'1-SETUP'!$V118,IF('1-SETUP'!$Q118="WEEKLY",MU69+'1-SETUP'!$V118*7,IF('1-SETUP'!$Q118="MONTHLY",EDATE(MU69,'1-SETUP'!$V118),IF('1-SETUP'!$Q118="YEARLY",EDATE(MU69,12*'1-SETUP'!$V118),""))))</f>
        <v/>
      </c>
      <c r="MW69" s="10" t="str">
        <f>IF('1-SETUP'!$Q118="DAILY",MV69+'1-SETUP'!$V118,IF('1-SETUP'!$Q118="WEEKLY",MV69+'1-SETUP'!$V118*7,IF('1-SETUP'!$Q118="MONTHLY",EDATE(MV69,'1-SETUP'!$V118),IF('1-SETUP'!$Q118="YEARLY",EDATE(MV69,12*'1-SETUP'!$V118),""))))</f>
        <v/>
      </c>
      <c r="MX69" s="10" t="str">
        <f>IF('1-SETUP'!$Q118="DAILY",MW69+'1-SETUP'!$V118,IF('1-SETUP'!$Q118="WEEKLY",MW69+'1-SETUP'!$V118*7,IF('1-SETUP'!$Q118="MONTHLY",EDATE(MW69,'1-SETUP'!$V118),IF('1-SETUP'!$Q118="YEARLY",EDATE(MW69,12*'1-SETUP'!$V118),""))))</f>
        <v/>
      </c>
      <c r="MY69" s="10" t="str">
        <f>IF('1-SETUP'!$Q118="DAILY",MX69+'1-SETUP'!$V118,IF('1-SETUP'!$Q118="WEEKLY",MX69+'1-SETUP'!$V118*7,IF('1-SETUP'!$Q118="MONTHLY",EDATE(MX69,'1-SETUP'!$V118),IF('1-SETUP'!$Q118="YEARLY",EDATE(MX69,12*'1-SETUP'!$V118),""))))</f>
        <v/>
      </c>
      <c r="MZ69" s="10" t="str">
        <f>IF('1-SETUP'!$Q118="DAILY",MY69+'1-SETUP'!$V118,IF('1-SETUP'!$Q118="WEEKLY",MY69+'1-SETUP'!$V118*7,IF('1-SETUP'!$Q118="MONTHLY",EDATE(MY69,'1-SETUP'!$V118),IF('1-SETUP'!$Q118="YEARLY",EDATE(MY69,12*'1-SETUP'!$V118),""))))</f>
        <v/>
      </c>
      <c r="NA69" s="10" t="str">
        <f>IF('1-SETUP'!$Q118="DAILY",MZ69+'1-SETUP'!$V118,IF('1-SETUP'!$Q118="WEEKLY",MZ69+'1-SETUP'!$V118*7,IF('1-SETUP'!$Q118="MONTHLY",EDATE(MZ69,'1-SETUP'!$V118),IF('1-SETUP'!$Q118="YEARLY",EDATE(MZ69,12*'1-SETUP'!$V118),""))))</f>
        <v/>
      </c>
      <c r="NB69" s="10" t="str">
        <f>IF('1-SETUP'!$Q118="DAILY",NA69+'1-SETUP'!$V118,IF('1-SETUP'!$Q118="WEEKLY",NA69+'1-SETUP'!$V118*7,IF('1-SETUP'!$Q118="MONTHLY",EDATE(NA69,'1-SETUP'!$V118),IF('1-SETUP'!$Q118="YEARLY",EDATE(NA69,12*'1-SETUP'!$V118),""))))</f>
        <v/>
      </c>
      <c r="NC69" s="10" t="str">
        <f>IF('1-SETUP'!$Q118="DAILY",NB69+'1-SETUP'!$V118,IF('1-SETUP'!$Q118="WEEKLY",NB69+'1-SETUP'!$V118*7,IF('1-SETUP'!$Q118="MONTHLY",EDATE(NB69,'1-SETUP'!$V118),IF('1-SETUP'!$Q118="YEARLY",EDATE(NB69,12*'1-SETUP'!$V118),""))))</f>
        <v/>
      </c>
    </row>
    <row r="70" spans="1:367" x14ac:dyDescent="0.45">
      <c r="A70">
        <f>'1-SETUP'!A119</f>
        <v>0</v>
      </c>
      <c r="B70" t="str">
        <f>_xlfn.CONCAT('1-SETUP'!$O119," ",'1-SETUP'!$Q119," ",'1-SETUP'!$T119," ",'1-SETUP'!$V119," ",'1-SETUP'!$W119," ",'1-SETUP'!$Z119," ",TEXT('1-SETUP'!$AC119,"mm/dd/yyyy"))</f>
        <v xml:space="preserve">      01/00/1900</v>
      </c>
      <c r="C70" s="10">
        <f>'1-SETUP'!$AC119</f>
        <v>0</v>
      </c>
      <c r="D70" s="10" t="str">
        <f>IF('1-SETUP'!$Q119="DAILY",C70+'1-SETUP'!$V119,IF('1-SETUP'!$Q119="WEEKLY",C70+'1-SETUP'!$V119*7,IF('1-SETUP'!$Q119="MONTHLY",EDATE(C70,'1-SETUP'!$V119),IF('1-SETUP'!$Q119="YEARLY",EDATE(C70,12*'1-SETUP'!$V119),""))))</f>
        <v/>
      </c>
      <c r="E70" s="10" t="str">
        <f>IF('1-SETUP'!$Q119="DAILY",D70+'1-SETUP'!$V119,IF('1-SETUP'!$Q119="WEEKLY",D70+'1-SETUP'!$V119*7,IF('1-SETUP'!$Q119="MONTHLY",EDATE(D70,'1-SETUP'!$V119),IF('1-SETUP'!$Q119="YEARLY",EDATE(D70,12*'1-SETUP'!$V119),""))))</f>
        <v/>
      </c>
      <c r="F70" s="10" t="str">
        <f>IF('1-SETUP'!$Q119="DAILY",E70+'1-SETUP'!$V119,IF('1-SETUP'!$Q119="WEEKLY",E70+'1-SETUP'!$V119*7,IF('1-SETUP'!$Q119="MONTHLY",EDATE(E70,'1-SETUP'!$V119),IF('1-SETUP'!$Q119="YEARLY",EDATE(E70,12*'1-SETUP'!$V119),""))))</f>
        <v/>
      </c>
      <c r="G70" s="10" t="str">
        <f>IF('1-SETUP'!$Q119="DAILY",F70+'1-SETUP'!$V119,IF('1-SETUP'!$Q119="WEEKLY",F70+'1-SETUP'!$V119*7,IF('1-SETUP'!$Q119="MONTHLY",EDATE(F70,'1-SETUP'!$V119),IF('1-SETUP'!$Q119="YEARLY",EDATE(F70,12*'1-SETUP'!$V119),""))))</f>
        <v/>
      </c>
      <c r="H70" s="10" t="str">
        <f>IF('1-SETUP'!$Q119="DAILY",G70+'1-SETUP'!$V119,IF('1-SETUP'!$Q119="WEEKLY",G70+'1-SETUP'!$V119*7,IF('1-SETUP'!$Q119="MONTHLY",EDATE(G70,'1-SETUP'!$V119),IF('1-SETUP'!$Q119="YEARLY",EDATE(G70,12*'1-SETUP'!$V119),""))))</f>
        <v/>
      </c>
      <c r="I70" s="10" t="str">
        <f>IF('1-SETUP'!$Q119="DAILY",H70+'1-SETUP'!$V119,IF('1-SETUP'!$Q119="WEEKLY",H70+'1-SETUP'!$V119*7,IF('1-SETUP'!$Q119="MONTHLY",EDATE(H70,'1-SETUP'!$V119),IF('1-SETUP'!$Q119="YEARLY",EDATE(H70,12*'1-SETUP'!$V119),""))))</f>
        <v/>
      </c>
      <c r="J70" s="10" t="str">
        <f>IF('1-SETUP'!$Q119="DAILY",I70+'1-SETUP'!$V119,IF('1-SETUP'!$Q119="WEEKLY",I70+'1-SETUP'!$V119*7,IF('1-SETUP'!$Q119="MONTHLY",EDATE(I70,'1-SETUP'!$V119),IF('1-SETUP'!$Q119="YEARLY",EDATE(I70,12*'1-SETUP'!$V119),""))))</f>
        <v/>
      </c>
      <c r="K70" s="10" t="str">
        <f>IF('1-SETUP'!$Q119="DAILY",J70+'1-SETUP'!$V119,IF('1-SETUP'!$Q119="WEEKLY",J70+'1-SETUP'!$V119*7,IF('1-SETUP'!$Q119="MONTHLY",EDATE(J70,'1-SETUP'!$V119),IF('1-SETUP'!$Q119="YEARLY",EDATE(J70,12*'1-SETUP'!$V119),""))))</f>
        <v/>
      </c>
      <c r="L70" s="10" t="str">
        <f>IF('1-SETUP'!$Q119="DAILY",K70+'1-SETUP'!$V119,IF('1-SETUP'!$Q119="WEEKLY",K70+'1-SETUP'!$V119*7,IF('1-SETUP'!$Q119="MONTHLY",EDATE(K70,'1-SETUP'!$V119),IF('1-SETUP'!$Q119="YEARLY",EDATE(K70,12*'1-SETUP'!$V119),""))))</f>
        <v/>
      </c>
      <c r="M70" s="10" t="str">
        <f>IF('1-SETUP'!$Q119="DAILY",L70+'1-SETUP'!$V119,IF('1-SETUP'!$Q119="WEEKLY",L70+'1-SETUP'!$V119*7,IF('1-SETUP'!$Q119="MONTHLY",EDATE(L70,'1-SETUP'!$V119),IF('1-SETUP'!$Q119="YEARLY",EDATE(L70,12*'1-SETUP'!$V119),""))))</f>
        <v/>
      </c>
      <c r="N70" s="10" t="str">
        <f>IF('1-SETUP'!$Q119="DAILY",M70+'1-SETUP'!$V119,IF('1-SETUP'!$Q119="WEEKLY",M70+'1-SETUP'!$V119*7,IF('1-SETUP'!$Q119="MONTHLY",EDATE(M70,'1-SETUP'!$V119),IF('1-SETUP'!$Q119="YEARLY",EDATE(M70,12*'1-SETUP'!$V119),""))))</f>
        <v/>
      </c>
      <c r="O70" s="10" t="str">
        <f>IF('1-SETUP'!$Q119="DAILY",N70+'1-SETUP'!$V119,IF('1-SETUP'!$Q119="WEEKLY",N70+'1-SETUP'!$V119*7,IF('1-SETUP'!$Q119="MONTHLY",EDATE(N70,'1-SETUP'!$V119),IF('1-SETUP'!$Q119="YEARLY",EDATE(N70,12*'1-SETUP'!$V119),""))))</f>
        <v/>
      </c>
      <c r="P70" s="10" t="str">
        <f>IF('1-SETUP'!$Q119="DAILY",O70+'1-SETUP'!$V119,IF('1-SETUP'!$Q119="WEEKLY",O70+'1-SETUP'!$V119*7,IF('1-SETUP'!$Q119="MONTHLY",EDATE(O70,'1-SETUP'!$V119),IF('1-SETUP'!$Q119="YEARLY",EDATE(O70,12*'1-SETUP'!$V119),""))))</f>
        <v/>
      </c>
      <c r="Q70" s="10" t="str">
        <f>IF('1-SETUP'!$Q119="DAILY",P70+'1-SETUP'!$V119,IF('1-SETUP'!$Q119="WEEKLY",P70+'1-SETUP'!$V119*7,IF('1-SETUP'!$Q119="MONTHLY",EDATE(P70,'1-SETUP'!$V119),IF('1-SETUP'!$Q119="YEARLY",EDATE(P70,12*'1-SETUP'!$V119),""))))</f>
        <v/>
      </c>
      <c r="R70" s="10" t="str">
        <f>IF('1-SETUP'!$Q119="DAILY",Q70+'1-SETUP'!$V119,IF('1-SETUP'!$Q119="WEEKLY",Q70+'1-SETUP'!$V119*7,IF('1-SETUP'!$Q119="MONTHLY",EDATE(Q70,'1-SETUP'!$V119),IF('1-SETUP'!$Q119="YEARLY",EDATE(Q70,12*'1-SETUP'!$V119),""))))</f>
        <v/>
      </c>
      <c r="S70" s="10" t="str">
        <f>IF('1-SETUP'!$Q119="DAILY",R70+'1-SETUP'!$V119,IF('1-SETUP'!$Q119="WEEKLY",R70+'1-SETUP'!$V119*7,IF('1-SETUP'!$Q119="MONTHLY",EDATE(R70,'1-SETUP'!$V119),IF('1-SETUP'!$Q119="YEARLY",EDATE(R70,12*'1-SETUP'!$V119),""))))</f>
        <v/>
      </c>
      <c r="T70" s="10" t="str">
        <f>IF('1-SETUP'!$Q119="DAILY",S70+'1-SETUP'!$V119,IF('1-SETUP'!$Q119="WEEKLY",S70+'1-SETUP'!$V119*7,IF('1-SETUP'!$Q119="MONTHLY",EDATE(S70,'1-SETUP'!$V119),IF('1-SETUP'!$Q119="YEARLY",EDATE(S70,12*'1-SETUP'!$V119),""))))</f>
        <v/>
      </c>
      <c r="U70" s="10" t="str">
        <f>IF('1-SETUP'!$Q119="DAILY",T70+'1-SETUP'!$V119,IF('1-SETUP'!$Q119="WEEKLY",T70+'1-SETUP'!$V119*7,IF('1-SETUP'!$Q119="MONTHLY",EDATE(T70,'1-SETUP'!$V119),IF('1-SETUP'!$Q119="YEARLY",EDATE(T70,12*'1-SETUP'!$V119),""))))</f>
        <v/>
      </c>
      <c r="V70" s="10" t="str">
        <f>IF('1-SETUP'!$Q119="DAILY",U70+'1-SETUP'!$V119,IF('1-SETUP'!$Q119="WEEKLY",U70+'1-SETUP'!$V119*7,IF('1-SETUP'!$Q119="MONTHLY",EDATE(U70,'1-SETUP'!$V119),IF('1-SETUP'!$Q119="YEARLY",EDATE(U70,12*'1-SETUP'!$V119),""))))</f>
        <v/>
      </c>
      <c r="W70" s="10" t="str">
        <f>IF('1-SETUP'!$Q119="DAILY",V70+'1-SETUP'!$V119,IF('1-SETUP'!$Q119="WEEKLY",V70+'1-SETUP'!$V119*7,IF('1-SETUP'!$Q119="MONTHLY",EDATE(V70,'1-SETUP'!$V119),IF('1-SETUP'!$Q119="YEARLY",EDATE(V70,12*'1-SETUP'!$V119),""))))</f>
        <v/>
      </c>
      <c r="X70" s="10" t="str">
        <f>IF('1-SETUP'!$Q119="DAILY",W70+'1-SETUP'!$V119,IF('1-SETUP'!$Q119="WEEKLY",W70+'1-SETUP'!$V119*7,IF('1-SETUP'!$Q119="MONTHLY",EDATE(W70,'1-SETUP'!$V119),IF('1-SETUP'!$Q119="YEARLY",EDATE(W70,12*'1-SETUP'!$V119),""))))</f>
        <v/>
      </c>
      <c r="Y70" s="10" t="str">
        <f>IF('1-SETUP'!$Q119="DAILY",X70+'1-SETUP'!$V119,IF('1-SETUP'!$Q119="WEEKLY",X70+'1-SETUP'!$V119*7,IF('1-SETUP'!$Q119="MONTHLY",EDATE(X70,'1-SETUP'!$V119),IF('1-SETUP'!$Q119="YEARLY",EDATE(X70,12*'1-SETUP'!$V119),""))))</f>
        <v/>
      </c>
      <c r="Z70" s="10" t="str">
        <f>IF('1-SETUP'!$Q119="DAILY",Y70+'1-SETUP'!$V119,IF('1-SETUP'!$Q119="WEEKLY",Y70+'1-SETUP'!$V119*7,IF('1-SETUP'!$Q119="MONTHLY",EDATE(Y70,'1-SETUP'!$V119),IF('1-SETUP'!$Q119="YEARLY",EDATE(Y70,12*'1-SETUP'!$V119),""))))</f>
        <v/>
      </c>
      <c r="AA70" s="10" t="str">
        <f>IF('1-SETUP'!$Q119="DAILY",Z70+'1-SETUP'!$V119,IF('1-SETUP'!$Q119="WEEKLY",Z70+'1-SETUP'!$V119*7,IF('1-SETUP'!$Q119="MONTHLY",EDATE(Z70,'1-SETUP'!$V119),IF('1-SETUP'!$Q119="YEARLY",EDATE(Z70,12*'1-SETUP'!$V119),""))))</f>
        <v/>
      </c>
      <c r="AB70" s="10" t="str">
        <f>IF('1-SETUP'!$Q119="DAILY",AA70+'1-SETUP'!$V119,IF('1-SETUP'!$Q119="WEEKLY",AA70+'1-SETUP'!$V119*7,IF('1-SETUP'!$Q119="MONTHLY",EDATE(AA70,'1-SETUP'!$V119),IF('1-SETUP'!$Q119="YEARLY",EDATE(AA70,12*'1-SETUP'!$V119),""))))</f>
        <v/>
      </c>
      <c r="AC70" s="10" t="str">
        <f>IF('1-SETUP'!$Q119="DAILY",AB70+'1-SETUP'!$V119,IF('1-SETUP'!$Q119="WEEKLY",AB70+'1-SETUP'!$V119*7,IF('1-SETUP'!$Q119="MONTHLY",EDATE(AB70,'1-SETUP'!$V119),IF('1-SETUP'!$Q119="YEARLY",EDATE(AB70,12*'1-SETUP'!$V119),""))))</f>
        <v/>
      </c>
      <c r="AD70" s="10" t="str">
        <f>IF('1-SETUP'!$Q119="DAILY",AC70+'1-SETUP'!$V119,IF('1-SETUP'!$Q119="WEEKLY",AC70+'1-SETUP'!$V119*7,IF('1-SETUP'!$Q119="MONTHLY",EDATE(AC70,'1-SETUP'!$V119),IF('1-SETUP'!$Q119="YEARLY",EDATE(AC70,12*'1-SETUP'!$V119),""))))</f>
        <v/>
      </c>
      <c r="AE70" s="10" t="str">
        <f>IF('1-SETUP'!$Q119="DAILY",AD70+'1-SETUP'!$V119,IF('1-SETUP'!$Q119="WEEKLY",AD70+'1-SETUP'!$V119*7,IF('1-SETUP'!$Q119="MONTHLY",EDATE(AD70,'1-SETUP'!$V119),IF('1-SETUP'!$Q119="YEARLY",EDATE(AD70,12*'1-SETUP'!$V119),""))))</f>
        <v/>
      </c>
      <c r="AF70" s="10" t="str">
        <f>IF('1-SETUP'!$Q119="DAILY",AE70+'1-SETUP'!$V119,IF('1-SETUP'!$Q119="WEEKLY",AE70+'1-SETUP'!$V119*7,IF('1-SETUP'!$Q119="MONTHLY",EDATE(AE70,'1-SETUP'!$V119),IF('1-SETUP'!$Q119="YEARLY",EDATE(AE70,12*'1-SETUP'!$V119),""))))</f>
        <v/>
      </c>
      <c r="AG70" s="10" t="str">
        <f>IF('1-SETUP'!$Q119="DAILY",AF70+'1-SETUP'!$V119,IF('1-SETUP'!$Q119="WEEKLY",AF70+'1-SETUP'!$V119*7,IF('1-SETUP'!$Q119="MONTHLY",EDATE(AF70,'1-SETUP'!$V119),IF('1-SETUP'!$Q119="YEARLY",EDATE(AF70,12*'1-SETUP'!$V119),""))))</f>
        <v/>
      </c>
      <c r="AH70" s="10" t="str">
        <f>IF('1-SETUP'!$Q119="DAILY",AG70+'1-SETUP'!$V119,IF('1-SETUP'!$Q119="WEEKLY",AG70+'1-SETUP'!$V119*7,IF('1-SETUP'!$Q119="MONTHLY",EDATE(AG70,'1-SETUP'!$V119),IF('1-SETUP'!$Q119="YEARLY",EDATE(AG70,12*'1-SETUP'!$V119),""))))</f>
        <v/>
      </c>
      <c r="AI70" s="10" t="str">
        <f>IF('1-SETUP'!$Q119="DAILY",AH70+'1-SETUP'!$V119,IF('1-SETUP'!$Q119="WEEKLY",AH70+'1-SETUP'!$V119*7,IF('1-SETUP'!$Q119="MONTHLY",EDATE(AH70,'1-SETUP'!$V119),IF('1-SETUP'!$Q119="YEARLY",EDATE(AH70,12*'1-SETUP'!$V119),""))))</f>
        <v/>
      </c>
      <c r="AJ70" s="10" t="str">
        <f>IF('1-SETUP'!$Q119="DAILY",AI70+'1-SETUP'!$V119,IF('1-SETUP'!$Q119="WEEKLY",AI70+'1-SETUP'!$V119*7,IF('1-SETUP'!$Q119="MONTHLY",EDATE(AI70,'1-SETUP'!$V119),IF('1-SETUP'!$Q119="YEARLY",EDATE(AI70,12*'1-SETUP'!$V119),""))))</f>
        <v/>
      </c>
      <c r="AK70" s="10" t="str">
        <f>IF('1-SETUP'!$Q119="DAILY",AJ70+'1-SETUP'!$V119,IF('1-SETUP'!$Q119="WEEKLY",AJ70+'1-SETUP'!$V119*7,IF('1-SETUP'!$Q119="MONTHLY",EDATE(AJ70,'1-SETUP'!$V119),IF('1-SETUP'!$Q119="YEARLY",EDATE(AJ70,12*'1-SETUP'!$V119),""))))</f>
        <v/>
      </c>
      <c r="AL70" s="10" t="str">
        <f>IF('1-SETUP'!$Q119="DAILY",AK70+'1-SETUP'!$V119,IF('1-SETUP'!$Q119="WEEKLY",AK70+'1-SETUP'!$V119*7,IF('1-SETUP'!$Q119="MONTHLY",EDATE(AK70,'1-SETUP'!$V119),IF('1-SETUP'!$Q119="YEARLY",EDATE(AK70,12*'1-SETUP'!$V119),""))))</f>
        <v/>
      </c>
      <c r="AM70" s="10" t="str">
        <f>IF('1-SETUP'!$Q119="DAILY",AL70+'1-SETUP'!$V119,IF('1-SETUP'!$Q119="WEEKLY",AL70+'1-SETUP'!$V119*7,IF('1-SETUP'!$Q119="MONTHLY",EDATE(AL70,'1-SETUP'!$V119),IF('1-SETUP'!$Q119="YEARLY",EDATE(AL70,12*'1-SETUP'!$V119),""))))</f>
        <v/>
      </c>
      <c r="AN70" s="10" t="str">
        <f>IF('1-SETUP'!$Q119="DAILY",AM70+'1-SETUP'!$V119,IF('1-SETUP'!$Q119="WEEKLY",AM70+'1-SETUP'!$V119*7,IF('1-SETUP'!$Q119="MONTHLY",EDATE(AM70,'1-SETUP'!$V119),IF('1-SETUP'!$Q119="YEARLY",EDATE(AM70,12*'1-SETUP'!$V119),""))))</f>
        <v/>
      </c>
      <c r="AO70" s="10" t="str">
        <f>IF('1-SETUP'!$Q119="DAILY",AN70+'1-SETUP'!$V119,IF('1-SETUP'!$Q119="WEEKLY",AN70+'1-SETUP'!$V119*7,IF('1-SETUP'!$Q119="MONTHLY",EDATE(AN70,'1-SETUP'!$V119),IF('1-SETUP'!$Q119="YEARLY",EDATE(AN70,12*'1-SETUP'!$V119),""))))</f>
        <v/>
      </c>
      <c r="AP70" s="10" t="str">
        <f>IF('1-SETUP'!$Q119="DAILY",AO70+'1-SETUP'!$V119,IF('1-SETUP'!$Q119="WEEKLY",AO70+'1-SETUP'!$V119*7,IF('1-SETUP'!$Q119="MONTHLY",EDATE(AO70,'1-SETUP'!$V119),IF('1-SETUP'!$Q119="YEARLY",EDATE(AO70,12*'1-SETUP'!$V119),""))))</f>
        <v/>
      </c>
      <c r="AQ70" s="10" t="str">
        <f>IF('1-SETUP'!$Q119="DAILY",AP70+'1-SETUP'!$V119,IF('1-SETUP'!$Q119="WEEKLY",AP70+'1-SETUP'!$V119*7,IF('1-SETUP'!$Q119="MONTHLY",EDATE(AP70,'1-SETUP'!$V119),IF('1-SETUP'!$Q119="YEARLY",EDATE(AP70,12*'1-SETUP'!$V119),""))))</f>
        <v/>
      </c>
      <c r="AR70" s="10" t="str">
        <f>IF('1-SETUP'!$Q119="DAILY",AQ70+'1-SETUP'!$V119,IF('1-SETUP'!$Q119="WEEKLY",AQ70+'1-SETUP'!$V119*7,IF('1-SETUP'!$Q119="MONTHLY",EDATE(AQ70,'1-SETUP'!$V119),IF('1-SETUP'!$Q119="YEARLY",EDATE(AQ70,12*'1-SETUP'!$V119),""))))</f>
        <v/>
      </c>
      <c r="AS70" s="10" t="str">
        <f>IF('1-SETUP'!$Q119="DAILY",AR70+'1-SETUP'!$V119,IF('1-SETUP'!$Q119="WEEKLY",AR70+'1-SETUP'!$V119*7,IF('1-SETUP'!$Q119="MONTHLY",EDATE(AR70,'1-SETUP'!$V119),IF('1-SETUP'!$Q119="YEARLY",EDATE(AR70,12*'1-SETUP'!$V119),""))))</f>
        <v/>
      </c>
      <c r="AT70" s="10" t="str">
        <f>IF('1-SETUP'!$Q119="DAILY",AS70+'1-SETUP'!$V119,IF('1-SETUP'!$Q119="WEEKLY",AS70+'1-SETUP'!$V119*7,IF('1-SETUP'!$Q119="MONTHLY",EDATE(AS70,'1-SETUP'!$V119),IF('1-SETUP'!$Q119="YEARLY",EDATE(AS70,12*'1-SETUP'!$V119),""))))</f>
        <v/>
      </c>
      <c r="AU70" s="10" t="str">
        <f>IF('1-SETUP'!$Q119="DAILY",AT70+'1-SETUP'!$V119,IF('1-SETUP'!$Q119="WEEKLY",AT70+'1-SETUP'!$V119*7,IF('1-SETUP'!$Q119="MONTHLY",EDATE(AT70,'1-SETUP'!$V119),IF('1-SETUP'!$Q119="YEARLY",EDATE(AT70,12*'1-SETUP'!$V119),""))))</f>
        <v/>
      </c>
      <c r="AV70" s="10" t="str">
        <f>IF('1-SETUP'!$Q119="DAILY",AU70+'1-SETUP'!$V119,IF('1-SETUP'!$Q119="WEEKLY",AU70+'1-SETUP'!$V119*7,IF('1-SETUP'!$Q119="MONTHLY",EDATE(AU70,'1-SETUP'!$V119),IF('1-SETUP'!$Q119="YEARLY",EDATE(AU70,12*'1-SETUP'!$V119),""))))</f>
        <v/>
      </c>
      <c r="AW70" s="10" t="str">
        <f>IF('1-SETUP'!$Q119="DAILY",AV70+'1-SETUP'!$V119,IF('1-SETUP'!$Q119="WEEKLY",AV70+'1-SETUP'!$V119*7,IF('1-SETUP'!$Q119="MONTHLY",EDATE(AV70,'1-SETUP'!$V119),IF('1-SETUP'!$Q119="YEARLY",EDATE(AV70,12*'1-SETUP'!$V119),""))))</f>
        <v/>
      </c>
      <c r="AX70" s="10" t="str">
        <f>IF('1-SETUP'!$Q119="DAILY",AW70+'1-SETUP'!$V119,IF('1-SETUP'!$Q119="WEEKLY",AW70+'1-SETUP'!$V119*7,IF('1-SETUP'!$Q119="MONTHLY",EDATE(AW70,'1-SETUP'!$V119),IF('1-SETUP'!$Q119="YEARLY",EDATE(AW70,12*'1-SETUP'!$V119),""))))</f>
        <v/>
      </c>
      <c r="AY70" s="10" t="str">
        <f>IF('1-SETUP'!$Q119="DAILY",AX70+'1-SETUP'!$V119,IF('1-SETUP'!$Q119="WEEKLY",AX70+'1-SETUP'!$V119*7,IF('1-SETUP'!$Q119="MONTHLY",EDATE(AX70,'1-SETUP'!$V119),IF('1-SETUP'!$Q119="YEARLY",EDATE(AX70,12*'1-SETUP'!$V119),""))))</f>
        <v/>
      </c>
      <c r="AZ70" s="10" t="str">
        <f>IF('1-SETUP'!$Q119="DAILY",AY70+'1-SETUP'!$V119,IF('1-SETUP'!$Q119="WEEKLY",AY70+'1-SETUP'!$V119*7,IF('1-SETUP'!$Q119="MONTHLY",EDATE(AY70,'1-SETUP'!$V119),IF('1-SETUP'!$Q119="YEARLY",EDATE(AY70,12*'1-SETUP'!$V119),""))))</f>
        <v/>
      </c>
      <c r="BA70" s="10" t="str">
        <f>IF('1-SETUP'!$Q119="DAILY",AZ70+'1-SETUP'!$V119,IF('1-SETUP'!$Q119="WEEKLY",AZ70+'1-SETUP'!$V119*7,IF('1-SETUP'!$Q119="MONTHLY",EDATE(AZ70,'1-SETUP'!$V119),IF('1-SETUP'!$Q119="YEARLY",EDATE(AZ70,12*'1-SETUP'!$V119),""))))</f>
        <v/>
      </c>
      <c r="BB70" s="10" t="str">
        <f>IF('1-SETUP'!$Q119="DAILY",BA70+'1-SETUP'!$V119,IF('1-SETUP'!$Q119="WEEKLY",BA70+'1-SETUP'!$V119*7,IF('1-SETUP'!$Q119="MONTHLY",EDATE(BA70,'1-SETUP'!$V119),IF('1-SETUP'!$Q119="YEARLY",EDATE(BA70,12*'1-SETUP'!$V119),""))))</f>
        <v/>
      </c>
      <c r="BC70" s="10" t="str">
        <f>IF('1-SETUP'!$Q119="DAILY",BB70+'1-SETUP'!$V119,IF('1-SETUP'!$Q119="WEEKLY",BB70+'1-SETUP'!$V119*7,IF('1-SETUP'!$Q119="MONTHLY",EDATE(BB70,'1-SETUP'!$V119),IF('1-SETUP'!$Q119="YEARLY",EDATE(BB70,12*'1-SETUP'!$V119),""))))</f>
        <v/>
      </c>
      <c r="BD70" s="10" t="str">
        <f>IF('1-SETUP'!$Q119="DAILY",BC70+'1-SETUP'!$V119,IF('1-SETUP'!$Q119="WEEKLY",BC70+'1-SETUP'!$V119*7,IF('1-SETUP'!$Q119="MONTHLY",EDATE(BC70,'1-SETUP'!$V119),IF('1-SETUP'!$Q119="YEARLY",EDATE(BC70,12*'1-SETUP'!$V119),""))))</f>
        <v/>
      </c>
      <c r="BE70" s="10" t="str">
        <f>IF('1-SETUP'!$Q119="DAILY",BD70+'1-SETUP'!$V119,IF('1-SETUP'!$Q119="WEEKLY",BD70+'1-SETUP'!$V119*7,IF('1-SETUP'!$Q119="MONTHLY",EDATE(BD70,'1-SETUP'!$V119),IF('1-SETUP'!$Q119="YEARLY",EDATE(BD70,12*'1-SETUP'!$V119),""))))</f>
        <v/>
      </c>
      <c r="BF70" s="10" t="str">
        <f>IF('1-SETUP'!$Q119="DAILY",BE70+'1-SETUP'!$V119,IF('1-SETUP'!$Q119="WEEKLY",BE70+'1-SETUP'!$V119*7,IF('1-SETUP'!$Q119="MONTHLY",EDATE(BE70,'1-SETUP'!$V119),IF('1-SETUP'!$Q119="YEARLY",EDATE(BE70,12*'1-SETUP'!$V119),""))))</f>
        <v/>
      </c>
      <c r="BG70" s="10" t="str">
        <f>IF('1-SETUP'!$Q119="DAILY",BF70+'1-SETUP'!$V119,IF('1-SETUP'!$Q119="WEEKLY",BF70+'1-SETUP'!$V119*7,IF('1-SETUP'!$Q119="MONTHLY",EDATE(BF70,'1-SETUP'!$V119),IF('1-SETUP'!$Q119="YEARLY",EDATE(BF70,12*'1-SETUP'!$V119),""))))</f>
        <v/>
      </c>
      <c r="BH70" s="10" t="str">
        <f>IF('1-SETUP'!$Q119="DAILY",BG70+'1-SETUP'!$V119,IF('1-SETUP'!$Q119="WEEKLY",BG70+'1-SETUP'!$V119*7,IF('1-SETUP'!$Q119="MONTHLY",EDATE(BG70,'1-SETUP'!$V119),IF('1-SETUP'!$Q119="YEARLY",EDATE(BG70,12*'1-SETUP'!$V119),""))))</f>
        <v/>
      </c>
      <c r="BI70" s="10" t="str">
        <f>IF('1-SETUP'!$Q119="DAILY",BH70+'1-SETUP'!$V119,IF('1-SETUP'!$Q119="WEEKLY",BH70+'1-SETUP'!$V119*7,IF('1-SETUP'!$Q119="MONTHLY",EDATE(BH70,'1-SETUP'!$V119),IF('1-SETUP'!$Q119="YEARLY",EDATE(BH70,12*'1-SETUP'!$V119),""))))</f>
        <v/>
      </c>
      <c r="BJ70" s="10" t="str">
        <f>IF('1-SETUP'!$Q119="DAILY",BI70+'1-SETUP'!$V119,IF('1-SETUP'!$Q119="WEEKLY",BI70+'1-SETUP'!$V119*7,IF('1-SETUP'!$Q119="MONTHLY",EDATE(BI70,'1-SETUP'!$V119),IF('1-SETUP'!$Q119="YEARLY",EDATE(BI70,12*'1-SETUP'!$V119),""))))</f>
        <v/>
      </c>
      <c r="BK70" s="10" t="str">
        <f>IF('1-SETUP'!$Q119="DAILY",BJ70+'1-SETUP'!$V119,IF('1-SETUP'!$Q119="WEEKLY",BJ70+'1-SETUP'!$V119*7,IF('1-SETUP'!$Q119="MONTHLY",EDATE(BJ70,'1-SETUP'!$V119),IF('1-SETUP'!$Q119="YEARLY",EDATE(BJ70,12*'1-SETUP'!$V119),""))))</f>
        <v/>
      </c>
      <c r="BL70" s="10" t="str">
        <f>IF('1-SETUP'!$Q119="DAILY",BK70+'1-SETUP'!$V119,IF('1-SETUP'!$Q119="WEEKLY",BK70+'1-SETUP'!$V119*7,IF('1-SETUP'!$Q119="MONTHLY",EDATE(BK70,'1-SETUP'!$V119),IF('1-SETUP'!$Q119="YEARLY",EDATE(BK70,12*'1-SETUP'!$V119),""))))</f>
        <v/>
      </c>
      <c r="BM70" s="10" t="str">
        <f>IF('1-SETUP'!$Q119="DAILY",BL70+'1-SETUP'!$V119,IF('1-SETUP'!$Q119="WEEKLY",BL70+'1-SETUP'!$V119*7,IF('1-SETUP'!$Q119="MONTHLY",EDATE(BL70,'1-SETUP'!$V119),IF('1-SETUP'!$Q119="YEARLY",EDATE(BL70,12*'1-SETUP'!$V119),""))))</f>
        <v/>
      </c>
      <c r="BN70" s="10" t="str">
        <f>IF('1-SETUP'!$Q119="DAILY",BM70+'1-SETUP'!$V119,IF('1-SETUP'!$Q119="WEEKLY",BM70+'1-SETUP'!$V119*7,IF('1-SETUP'!$Q119="MONTHLY",EDATE(BM70,'1-SETUP'!$V119),IF('1-SETUP'!$Q119="YEARLY",EDATE(BM70,12*'1-SETUP'!$V119),""))))</f>
        <v/>
      </c>
      <c r="BO70" s="10" t="str">
        <f>IF('1-SETUP'!$Q119="DAILY",BN70+'1-SETUP'!$V119,IF('1-SETUP'!$Q119="WEEKLY",BN70+'1-SETUP'!$V119*7,IF('1-SETUP'!$Q119="MONTHLY",EDATE(BN70,'1-SETUP'!$V119),IF('1-SETUP'!$Q119="YEARLY",EDATE(BN70,12*'1-SETUP'!$V119),""))))</f>
        <v/>
      </c>
      <c r="BP70" s="10" t="str">
        <f>IF('1-SETUP'!$Q119="DAILY",BO70+'1-SETUP'!$V119,IF('1-SETUP'!$Q119="WEEKLY",BO70+'1-SETUP'!$V119*7,IF('1-SETUP'!$Q119="MONTHLY",EDATE(BO70,'1-SETUP'!$V119),IF('1-SETUP'!$Q119="YEARLY",EDATE(BO70,12*'1-SETUP'!$V119),""))))</f>
        <v/>
      </c>
      <c r="BQ70" s="10" t="str">
        <f>IF('1-SETUP'!$Q119="DAILY",BP70+'1-SETUP'!$V119,IF('1-SETUP'!$Q119="WEEKLY",BP70+'1-SETUP'!$V119*7,IF('1-SETUP'!$Q119="MONTHLY",EDATE(BP70,'1-SETUP'!$V119),IF('1-SETUP'!$Q119="YEARLY",EDATE(BP70,12*'1-SETUP'!$V119),""))))</f>
        <v/>
      </c>
      <c r="BR70" s="10" t="str">
        <f>IF('1-SETUP'!$Q119="DAILY",BQ70+'1-SETUP'!$V119,IF('1-SETUP'!$Q119="WEEKLY",BQ70+'1-SETUP'!$V119*7,IF('1-SETUP'!$Q119="MONTHLY",EDATE(BQ70,'1-SETUP'!$V119),IF('1-SETUP'!$Q119="YEARLY",EDATE(BQ70,12*'1-SETUP'!$V119),""))))</f>
        <v/>
      </c>
      <c r="BS70" s="10" t="str">
        <f>IF('1-SETUP'!$Q119="DAILY",BR70+'1-SETUP'!$V119,IF('1-SETUP'!$Q119="WEEKLY",BR70+'1-SETUP'!$V119*7,IF('1-SETUP'!$Q119="MONTHLY",EDATE(BR70,'1-SETUP'!$V119),IF('1-SETUP'!$Q119="YEARLY",EDATE(BR70,12*'1-SETUP'!$V119),""))))</f>
        <v/>
      </c>
      <c r="BT70" s="10" t="str">
        <f>IF('1-SETUP'!$Q119="DAILY",BS70+'1-SETUP'!$V119,IF('1-SETUP'!$Q119="WEEKLY",BS70+'1-SETUP'!$V119*7,IF('1-SETUP'!$Q119="MONTHLY",EDATE(BS70,'1-SETUP'!$V119),IF('1-SETUP'!$Q119="YEARLY",EDATE(BS70,12*'1-SETUP'!$V119),""))))</f>
        <v/>
      </c>
      <c r="BU70" s="10" t="str">
        <f>IF('1-SETUP'!$Q119="DAILY",BT70+'1-SETUP'!$V119,IF('1-SETUP'!$Q119="WEEKLY",BT70+'1-SETUP'!$V119*7,IF('1-SETUP'!$Q119="MONTHLY",EDATE(BT70,'1-SETUP'!$V119),IF('1-SETUP'!$Q119="YEARLY",EDATE(BT70,12*'1-SETUP'!$V119),""))))</f>
        <v/>
      </c>
      <c r="BV70" s="10" t="str">
        <f>IF('1-SETUP'!$Q119="DAILY",BU70+'1-SETUP'!$V119,IF('1-SETUP'!$Q119="WEEKLY",BU70+'1-SETUP'!$V119*7,IF('1-SETUP'!$Q119="MONTHLY",EDATE(BU70,'1-SETUP'!$V119),IF('1-SETUP'!$Q119="YEARLY",EDATE(BU70,12*'1-SETUP'!$V119),""))))</f>
        <v/>
      </c>
      <c r="BW70" s="10" t="str">
        <f>IF('1-SETUP'!$Q119="DAILY",BV70+'1-SETUP'!$V119,IF('1-SETUP'!$Q119="WEEKLY",BV70+'1-SETUP'!$V119*7,IF('1-SETUP'!$Q119="MONTHLY",EDATE(BV70,'1-SETUP'!$V119),IF('1-SETUP'!$Q119="YEARLY",EDATE(BV70,12*'1-SETUP'!$V119),""))))</f>
        <v/>
      </c>
      <c r="BX70" s="10" t="str">
        <f>IF('1-SETUP'!$Q119="DAILY",BW70+'1-SETUP'!$V119,IF('1-SETUP'!$Q119="WEEKLY",BW70+'1-SETUP'!$V119*7,IF('1-SETUP'!$Q119="MONTHLY",EDATE(BW70,'1-SETUP'!$V119),IF('1-SETUP'!$Q119="YEARLY",EDATE(BW70,12*'1-SETUP'!$V119),""))))</f>
        <v/>
      </c>
      <c r="BY70" s="10" t="str">
        <f>IF('1-SETUP'!$Q119="DAILY",BX70+'1-SETUP'!$V119,IF('1-SETUP'!$Q119="WEEKLY",BX70+'1-SETUP'!$V119*7,IF('1-SETUP'!$Q119="MONTHLY",EDATE(BX70,'1-SETUP'!$V119),IF('1-SETUP'!$Q119="YEARLY",EDATE(BX70,12*'1-SETUP'!$V119),""))))</f>
        <v/>
      </c>
      <c r="BZ70" s="10" t="str">
        <f>IF('1-SETUP'!$Q119="DAILY",BY70+'1-SETUP'!$V119,IF('1-SETUP'!$Q119="WEEKLY",BY70+'1-SETUP'!$V119*7,IF('1-SETUP'!$Q119="MONTHLY",EDATE(BY70,'1-SETUP'!$V119),IF('1-SETUP'!$Q119="YEARLY",EDATE(BY70,12*'1-SETUP'!$V119),""))))</f>
        <v/>
      </c>
      <c r="CA70" s="10" t="str">
        <f>IF('1-SETUP'!$Q119="DAILY",BZ70+'1-SETUP'!$V119,IF('1-SETUP'!$Q119="WEEKLY",BZ70+'1-SETUP'!$V119*7,IF('1-SETUP'!$Q119="MONTHLY",EDATE(BZ70,'1-SETUP'!$V119),IF('1-SETUP'!$Q119="YEARLY",EDATE(BZ70,12*'1-SETUP'!$V119),""))))</f>
        <v/>
      </c>
      <c r="CB70" s="10" t="str">
        <f>IF('1-SETUP'!$Q119="DAILY",CA70+'1-SETUP'!$V119,IF('1-SETUP'!$Q119="WEEKLY",CA70+'1-SETUP'!$V119*7,IF('1-SETUP'!$Q119="MONTHLY",EDATE(CA70,'1-SETUP'!$V119),IF('1-SETUP'!$Q119="YEARLY",EDATE(CA70,12*'1-SETUP'!$V119),""))))</f>
        <v/>
      </c>
      <c r="CC70" s="10" t="str">
        <f>IF('1-SETUP'!$Q119="DAILY",CB70+'1-SETUP'!$V119,IF('1-SETUP'!$Q119="WEEKLY",CB70+'1-SETUP'!$V119*7,IF('1-SETUP'!$Q119="MONTHLY",EDATE(CB70,'1-SETUP'!$V119),IF('1-SETUP'!$Q119="YEARLY",EDATE(CB70,12*'1-SETUP'!$V119),""))))</f>
        <v/>
      </c>
      <c r="CD70" s="10" t="str">
        <f>IF('1-SETUP'!$Q119="DAILY",CC70+'1-SETUP'!$V119,IF('1-SETUP'!$Q119="WEEKLY",CC70+'1-SETUP'!$V119*7,IF('1-SETUP'!$Q119="MONTHLY",EDATE(CC70,'1-SETUP'!$V119),IF('1-SETUP'!$Q119="YEARLY",EDATE(CC70,12*'1-SETUP'!$V119),""))))</f>
        <v/>
      </c>
      <c r="CE70" s="10" t="str">
        <f>IF('1-SETUP'!$Q119="DAILY",CD70+'1-SETUP'!$V119,IF('1-SETUP'!$Q119="WEEKLY",CD70+'1-SETUP'!$V119*7,IF('1-SETUP'!$Q119="MONTHLY",EDATE(CD70,'1-SETUP'!$V119),IF('1-SETUP'!$Q119="YEARLY",EDATE(CD70,12*'1-SETUP'!$V119),""))))</f>
        <v/>
      </c>
      <c r="CF70" s="10" t="str">
        <f>IF('1-SETUP'!$Q119="DAILY",CE70+'1-SETUP'!$V119,IF('1-SETUP'!$Q119="WEEKLY",CE70+'1-SETUP'!$V119*7,IF('1-SETUP'!$Q119="MONTHLY",EDATE(CE70,'1-SETUP'!$V119),IF('1-SETUP'!$Q119="YEARLY",EDATE(CE70,12*'1-SETUP'!$V119),""))))</f>
        <v/>
      </c>
      <c r="CG70" s="10" t="str">
        <f>IF('1-SETUP'!$Q119="DAILY",CF70+'1-SETUP'!$V119,IF('1-SETUP'!$Q119="WEEKLY",CF70+'1-SETUP'!$V119*7,IF('1-SETUP'!$Q119="MONTHLY",EDATE(CF70,'1-SETUP'!$V119),IF('1-SETUP'!$Q119="YEARLY",EDATE(CF70,12*'1-SETUP'!$V119),""))))</f>
        <v/>
      </c>
      <c r="CH70" s="10" t="str">
        <f>IF('1-SETUP'!$Q119="DAILY",CG70+'1-SETUP'!$V119,IF('1-SETUP'!$Q119="WEEKLY",CG70+'1-SETUP'!$V119*7,IF('1-SETUP'!$Q119="MONTHLY",EDATE(CG70,'1-SETUP'!$V119),IF('1-SETUP'!$Q119="YEARLY",EDATE(CG70,12*'1-SETUP'!$V119),""))))</f>
        <v/>
      </c>
      <c r="CI70" s="10" t="str">
        <f>IF('1-SETUP'!$Q119="DAILY",CH70+'1-SETUP'!$V119,IF('1-SETUP'!$Q119="WEEKLY",CH70+'1-SETUP'!$V119*7,IF('1-SETUP'!$Q119="MONTHLY",EDATE(CH70,'1-SETUP'!$V119),IF('1-SETUP'!$Q119="YEARLY",EDATE(CH70,12*'1-SETUP'!$V119),""))))</f>
        <v/>
      </c>
      <c r="CJ70" s="10" t="str">
        <f>IF('1-SETUP'!$Q119="DAILY",CI70+'1-SETUP'!$V119,IF('1-SETUP'!$Q119="WEEKLY",CI70+'1-SETUP'!$V119*7,IF('1-SETUP'!$Q119="MONTHLY",EDATE(CI70,'1-SETUP'!$V119),IF('1-SETUP'!$Q119="YEARLY",EDATE(CI70,12*'1-SETUP'!$V119),""))))</f>
        <v/>
      </c>
      <c r="CK70" s="10" t="str">
        <f>IF('1-SETUP'!$Q119="DAILY",CJ70+'1-SETUP'!$V119,IF('1-SETUP'!$Q119="WEEKLY",CJ70+'1-SETUP'!$V119*7,IF('1-SETUP'!$Q119="MONTHLY",EDATE(CJ70,'1-SETUP'!$V119),IF('1-SETUP'!$Q119="YEARLY",EDATE(CJ70,12*'1-SETUP'!$V119),""))))</f>
        <v/>
      </c>
      <c r="CL70" s="10" t="str">
        <f>IF('1-SETUP'!$Q119="DAILY",CK70+'1-SETUP'!$V119,IF('1-SETUP'!$Q119="WEEKLY",CK70+'1-SETUP'!$V119*7,IF('1-SETUP'!$Q119="MONTHLY",EDATE(CK70,'1-SETUP'!$V119),IF('1-SETUP'!$Q119="YEARLY",EDATE(CK70,12*'1-SETUP'!$V119),""))))</f>
        <v/>
      </c>
      <c r="CM70" s="10" t="str">
        <f>IF('1-SETUP'!$Q119="DAILY",CL70+'1-SETUP'!$V119,IF('1-SETUP'!$Q119="WEEKLY",CL70+'1-SETUP'!$V119*7,IF('1-SETUP'!$Q119="MONTHLY",EDATE(CL70,'1-SETUP'!$V119),IF('1-SETUP'!$Q119="YEARLY",EDATE(CL70,12*'1-SETUP'!$V119),""))))</f>
        <v/>
      </c>
      <c r="CN70" s="10" t="str">
        <f>IF('1-SETUP'!$Q119="DAILY",CM70+'1-SETUP'!$V119,IF('1-SETUP'!$Q119="WEEKLY",CM70+'1-SETUP'!$V119*7,IF('1-SETUP'!$Q119="MONTHLY",EDATE(CM70,'1-SETUP'!$V119),IF('1-SETUP'!$Q119="YEARLY",EDATE(CM70,12*'1-SETUP'!$V119),""))))</f>
        <v/>
      </c>
      <c r="CO70" s="10" t="str">
        <f>IF('1-SETUP'!$Q119="DAILY",CN70+'1-SETUP'!$V119,IF('1-SETUP'!$Q119="WEEKLY",CN70+'1-SETUP'!$V119*7,IF('1-SETUP'!$Q119="MONTHLY",EDATE(CN70,'1-SETUP'!$V119),IF('1-SETUP'!$Q119="YEARLY",EDATE(CN70,12*'1-SETUP'!$V119),""))))</f>
        <v/>
      </c>
      <c r="CP70" s="10" t="str">
        <f>IF('1-SETUP'!$Q119="DAILY",CO70+'1-SETUP'!$V119,IF('1-SETUP'!$Q119="WEEKLY",CO70+'1-SETUP'!$V119*7,IF('1-SETUP'!$Q119="MONTHLY",EDATE(CO70,'1-SETUP'!$V119),IF('1-SETUP'!$Q119="YEARLY",EDATE(CO70,12*'1-SETUP'!$V119),""))))</f>
        <v/>
      </c>
      <c r="CQ70" s="10" t="str">
        <f>IF('1-SETUP'!$Q119="DAILY",CP70+'1-SETUP'!$V119,IF('1-SETUP'!$Q119="WEEKLY",CP70+'1-SETUP'!$V119*7,IF('1-SETUP'!$Q119="MONTHLY",EDATE(CP70,'1-SETUP'!$V119),IF('1-SETUP'!$Q119="YEARLY",EDATE(CP70,12*'1-SETUP'!$V119),""))))</f>
        <v/>
      </c>
      <c r="CR70" s="10" t="str">
        <f>IF('1-SETUP'!$Q119="DAILY",CQ70+'1-SETUP'!$V119,IF('1-SETUP'!$Q119="WEEKLY",CQ70+'1-SETUP'!$V119*7,IF('1-SETUP'!$Q119="MONTHLY",EDATE(CQ70,'1-SETUP'!$V119),IF('1-SETUP'!$Q119="YEARLY",EDATE(CQ70,12*'1-SETUP'!$V119),""))))</f>
        <v/>
      </c>
      <c r="CS70" s="10" t="str">
        <f>IF('1-SETUP'!$Q119="DAILY",CR70+'1-SETUP'!$V119,IF('1-SETUP'!$Q119="WEEKLY",CR70+'1-SETUP'!$V119*7,IF('1-SETUP'!$Q119="MONTHLY",EDATE(CR70,'1-SETUP'!$V119),IF('1-SETUP'!$Q119="YEARLY",EDATE(CR70,12*'1-SETUP'!$V119),""))))</f>
        <v/>
      </c>
      <c r="CT70" s="10" t="str">
        <f>IF('1-SETUP'!$Q119="DAILY",CS70+'1-SETUP'!$V119,IF('1-SETUP'!$Q119="WEEKLY",CS70+'1-SETUP'!$V119*7,IF('1-SETUP'!$Q119="MONTHLY",EDATE(CS70,'1-SETUP'!$V119),IF('1-SETUP'!$Q119="YEARLY",EDATE(CS70,12*'1-SETUP'!$V119),""))))</f>
        <v/>
      </c>
      <c r="CU70" s="10" t="str">
        <f>IF('1-SETUP'!$Q119="DAILY",CT70+'1-SETUP'!$V119,IF('1-SETUP'!$Q119="WEEKLY",CT70+'1-SETUP'!$V119*7,IF('1-SETUP'!$Q119="MONTHLY",EDATE(CT70,'1-SETUP'!$V119),IF('1-SETUP'!$Q119="YEARLY",EDATE(CT70,12*'1-SETUP'!$V119),""))))</f>
        <v/>
      </c>
      <c r="CV70" s="10" t="str">
        <f>IF('1-SETUP'!$Q119="DAILY",CU70+'1-SETUP'!$V119,IF('1-SETUP'!$Q119="WEEKLY",CU70+'1-SETUP'!$V119*7,IF('1-SETUP'!$Q119="MONTHLY",EDATE(CU70,'1-SETUP'!$V119),IF('1-SETUP'!$Q119="YEARLY",EDATE(CU70,12*'1-SETUP'!$V119),""))))</f>
        <v/>
      </c>
      <c r="CW70" s="10" t="str">
        <f>IF('1-SETUP'!$Q119="DAILY",CV70+'1-SETUP'!$V119,IF('1-SETUP'!$Q119="WEEKLY",CV70+'1-SETUP'!$V119*7,IF('1-SETUP'!$Q119="MONTHLY",EDATE(CV70,'1-SETUP'!$V119),IF('1-SETUP'!$Q119="YEARLY",EDATE(CV70,12*'1-SETUP'!$V119),""))))</f>
        <v/>
      </c>
      <c r="CX70" s="10" t="str">
        <f>IF('1-SETUP'!$Q119="DAILY",CW70+'1-SETUP'!$V119,IF('1-SETUP'!$Q119="WEEKLY",CW70+'1-SETUP'!$V119*7,IF('1-SETUP'!$Q119="MONTHLY",EDATE(CW70,'1-SETUP'!$V119),IF('1-SETUP'!$Q119="YEARLY",EDATE(CW70,12*'1-SETUP'!$V119),""))))</f>
        <v/>
      </c>
      <c r="CY70" s="10" t="str">
        <f>IF('1-SETUP'!$Q119="DAILY",CX70+'1-SETUP'!$V119,IF('1-SETUP'!$Q119="WEEKLY",CX70+'1-SETUP'!$V119*7,IF('1-SETUP'!$Q119="MONTHLY",EDATE(CX70,'1-SETUP'!$V119),IF('1-SETUP'!$Q119="YEARLY",EDATE(CX70,12*'1-SETUP'!$V119),""))))</f>
        <v/>
      </c>
      <c r="CZ70" s="10" t="str">
        <f>IF('1-SETUP'!$Q119="DAILY",CY70+'1-SETUP'!$V119,IF('1-SETUP'!$Q119="WEEKLY",CY70+'1-SETUP'!$V119*7,IF('1-SETUP'!$Q119="MONTHLY",EDATE(CY70,'1-SETUP'!$V119),IF('1-SETUP'!$Q119="YEARLY",EDATE(CY70,12*'1-SETUP'!$V119),""))))</f>
        <v/>
      </c>
      <c r="DA70" s="10" t="str">
        <f>IF('1-SETUP'!$Q119="DAILY",CZ70+'1-SETUP'!$V119,IF('1-SETUP'!$Q119="WEEKLY",CZ70+'1-SETUP'!$V119*7,IF('1-SETUP'!$Q119="MONTHLY",EDATE(CZ70,'1-SETUP'!$V119),IF('1-SETUP'!$Q119="YEARLY",EDATE(CZ70,12*'1-SETUP'!$V119),""))))</f>
        <v/>
      </c>
      <c r="DB70" s="10" t="str">
        <f>IF('1-SETUP'!$Q119="DAILY",DA70+'1-SETUP'!$V119,IF('1-SETUP'!$Q119="WEEKLY",DA70+'1-SETUP'!$V119*7,IF('1-SETUP'!$Q119="MONTHLY",EDATE(DA70,'1-SETUP'!$V119),IF('1-SETUP'!$Q119="YEARLY",EDATE(DA70,12*'1-SETUP'!$V119),""))))</f>
        <v/>
      </c>
      <c r="DC70" s="10" t="str">
        <f>IF('1-SETUP'!$Q119="DAILY",DB70+'1-SETUP'!$V119,IF('1-SETUP'!$Q119="WEEKLY",DB70+'1-SETUP'!$V119*7,IF('1-SETUP'!$Q119="MONTHLY",EDATE(DB70,'1-SETUP'!$V119),IF('1-SETUP'!$Q119="YEARLY",EDATE(DB70,12*'1-SETUP'!$V119),""))))</f>
        <v/>
      </c>
      <c r="DD70" s="10" t="str">
        <f>IF('1-SETUP'!$Q119="DAILY",DC70+'1-SETUP'!$V119,IF('1-SETUP'!$Q119="WEEKLY",DC70+'1-SETUP'!$V119*7,IF('1-SETUP'!$Q119="MONTHLY",EDATE(DC70,'1-SETUP'!$V119),IF('1-SETUP'!$Q119="YEARLY",EDATE(DC70,12*'1-SETUP'!$V119),""))))</f>
        <v/>
      </c>
      <c r="DE70" s="10" t="str">
        <f>IF('1-SETUP'!$Q119="DAILY",DD70+'1-SETUP'!$V119,IF('1-SETUP'!$Q119="WEEKLY",DD70+'1-SETUP'!$V119*7,IF('1-SETUP'!$Q119="MONTHLY",EDATE(DD70,'1-SETUP'!$V119),IF('1-SETUP'!$Q119="YEARLY",EDATE(DD70,12*'1-SETUP'!$V119),""))))</f>
        <v/>
      </c>
      <c r="DF70" s="10" t="str">
        <f>IF('1-SETUP'!$Q119="DAILY",DE70+'1-SETUP'!$V119,IF('1-SETUP'!$Q119="WEEKLY",DE70+'1-SETUP'!$V119*7,IF('1-SETUP'!$Q119="MONTHLY",EDATE(DE70,'1-SETUP'!$V119),IF('1-SETUP'!$Q119="YEARLY",EDATE(DE70,12*'1-SETUP'!$V119),""))))</f>
        <v/>
      </c>
      <c r="DG70" s="10" t="str">
        <f>IF('1-SETUP'!$Q119="DAILY",DF70+'1-SETUP'!$V119,IF('1-SETUP'!$Q119="WEEKLY",DF70+'1-SETUP'!$V119*7,IF('1-SETUP'!$Q119="MONTHLY",EDATE(DF70,'1-SETUP'!$V119),IF('1-SETUP'!$Q119="YEARLY",EDATE(DF70,12*'1-SETUP'!$V119),""))))</f>
        <v/>
      </c>
      <c r="DH70" s="10" t="str">
        <f>IF('1-SETUP'!$Q119="DAILY",DG70+'1-SETUP'!$V119,IF('1-SETUP'!$Q119="WEEKLY",DG70+'1-SETUP'!$V119*7,IF('1-SETUP'!$Q119="MONTHLY",EDATE(DG70,'1-SETUP'!$V119),IF('1-SETUP'!$Q119="YEARLY",EDATE(DG70,12*'1-SETUP'!$V119),""))))</f>
        <v/>
      </c>
      <c r="DI70" s="10" t="str">
        <f>IF('1-SETUP'!$Q119="DAILY",DH70+'1-SETUP'!$V119,IF('1-SETUP'!$Q119="WEEKLY",DH70+'1-SETUP'!$V119*7,IF('1-SETUP'!$Q119="MONTHLY",EDATE(DH70,'1-SETUP'!$V119),IF('1-SETUP'!$Q119="YEARLY",EDATE(DH70,12*'1-SETUP'!$V119),""))))</f>
        <v/>
      </c>
      <c r="DJ70" s="10" t="str">
        <f>IF('1-SETUP'!$Q119="DAILY",DI70+'1-SETUP'!$V119,IF('1-SETUP'!$Q119="WEEKLY",DI70+'1-SETUP'!$V119*7,IF('1-SETUP'!$Q119="MONTHLY",EDATE(DI70,'1-SETUP'!$V119),IF('1-SETUP'!$Q119="YEARLY",EDATE(DI70,12*'1-SETUP'!$V119),""))))</f>
        <v/>
      </c>
      <c r="DK70" s="10" t="str">
        <f>IF('1-SETUP'!$Q119="DAILY",DJ70+'1-SETUP'!$V119,IF('1-SETUP'!$Q119="WEEKLY",DJ70+'1-SETUP'!$V119*7,IF('1-SETUP'!$Q119="MONTHLY",EDATE(DJ70,'1-SETUP'!$V119),IF('1-SETUP'!$Q119="YEARLY",EDATE(DJ70,12*'1-SETUP'!$V119),""))))</f>
        <v/>
      </c>
      <c r="DL70" s="10" t="str">
        <f>IF('1-SETUP'!$Q119="DAILY",DK70+'1-SETUP'!$V119,IF('1-SETUP'!$Q119="WEEKLY",DK70+'1-SETUP'!$V119*7,IF('1-SETUP'!$Q119="MONTHLY",EDATE(DK70,'1-SETUP'!$V119),IF('1-SETUP'!$Q119="YEARLY",EDATE(DK70,12*'1-SETUP'!$V119),""))))</f>
        <v/>
      </c>
      <c r="DM70" s="10" t="str">
        <f>IF('1-SETUP'!$Q119="DAILY",DL70+'1-SETUP'!$V119,IF('1-SETUP'!$Q119="WEEKLY",DL70+'1-SETUP'!$V119*7,IF('1-SETUP'!$Q119="MONTHLY",EDATE(DL70,'1-SETUP'!$V119),IF('1-SETUP'!$Q119="YEARLY",EDATE(DL70,12*'1-SETUP'!$V119),""))))</f>
        <v/>
      </c>
      <c r="DN70" s="10" t="str">
        <f>IF('1-SETUP'!$Q119="DAILY",DM70+'1-SETUP'!$V119,IF('1-SETUP'!$Q119="WEEKLY",DM70+'1-SETUP'!$V119*7,IF('1-SETUP'!$Q119="MONTHLY",EDATE(DM70,'1-SETUP'!$V119),IF('1-SETUP'!$Q119="YEARLY",EDATE(DM70,12*'1-SETUP'!$V119),""))))</f>
        <v/>
      </c>
      <c r="DO70" s="10" t="str">
        <f>IF('1-SETUP'!$Q119="DAILY",DN70+'1-SETUP'!$V119,IF('1-SETUP'!$Q119="WEEKLY",DN70+'1-SETUP'!$V119*7,IF('1-SETUP'!$Q119="MONTHLY",EDATE(DN70,'1-SETUP'!$V119),IF('1-SETUP'!$Q119="YEARLY",EDATE(DN70,12*'1-SETUP'!$V119),""))))</f>
        <v/>
      </c>
      <c r="DP70" s="10" t="str">
        <f>IF('1-SETUP'!$Q119="DAILY",DO70+'1-SETUP'!$V119,IF('1-SETUP'!$Q119="WEEKLY",DO70+'1-SETUP'!$V119*7,IF('1-SETUP'!$Q119="MONTHLY",EDATE(DO70,'1-SETUP'!$V119),IF('1-SETUP'!$Q119="YEARLY",EDATE(DO70,12*'1-SETUP'!$V119),""))))</f>
        <v/>
      </c>
      <c r="DQ70" s="10" t="str">
        <f>IF('1-SETUP'!$Q119="DAILY",DP70+'1-SETUP'!$V119,IF('1-SETUP'!$Q119="WEEKLY",DP70+'1-SETUP'!$V119*7,IF('1-SETUP'!$Q119="MONTHLY",EDATE(DP70,'1-SETUP'!$V119),IF('1-SETUP'!$Q119="YEARLY",EDATE(DP70,12*'1-SETUP'!$V119),""))))</f>
        <v/>
      </c>
      <c r="DR70" s="10" t="str">
        <f>IF('1-SETUP'!$Q119="DAILY",DQ70+'1-SETUP'!$V119,IF('1-SETUP'!$Q119="WEEKLY",DQ70+'1-SETUP'!$V119*7,IF('1-SETUP'!$Q119="MONTHLY",EDATE(DQ70,'1-SETUP'!$V119),IF('1-SETUP'!$Q119="YEARLY",EDATE(DQ70,12*'1-SETUP'!$V119),""))))</f>
        <v/>
      </c>
      <c r="DS70" s="10" t="str">
        <f>IF('1-SETUP'!$Q119="DAILY",DR70+'1-SETUP'!$V119,IF('1-SETUP'!$Q119="WEEKLY",DR70+'1-SETUP'!$V119*7,IF('1-SETUP'!$Q119="MONTHLY",EDATE(DR70,'1-SETUP'!$V119),IF('1-SETUP'!$Q119="YEARLY",EDATE(DR70,12*'1-SETUP'!$V119),""))))</f>
        <v/>
      </c>
      <c r="DT70" s="10" t="str">
        <f>IF('1-SETUP'!$Q119="DAILY",DS70+'1-SETUP'!$V119,IF('1-SETUP'!$Q119="WEEKLY",DS70+'1-SETUP'!$V119*7,IF('1-SETUP'!$Q119="MONTHLY",EDATE(DS70,'1-SETUP'!$V119),IF('1-SETUP'!$Q119="YEARLY",EDATE(DS70,12*'1-SETUP'!$V119),""))))</f>
        <v/>
      </c>
      <c r="DU70" s="10" t="str">
        <f>IF('1-SETUP'!$Q119="DAILY",DT70+'1-SETUP'!$V119,IF('1-SETUP'!$Q119="WEEKLY",DT70+'1-SETUP'!$V119*7,IF('1-SETUP'!$Q119="MONTHLY",EDATE(DT70,'1-SETUP'!$V119),IF('1-SETUP'!$Q119="YEARLY",EDATE(DT70,12*'1-SETUP'!$V119),""))))</f>
        <v/>
      </c>
      <c r="DV70" s="10" t="str">
        <f>IF('1-SETUP'!$Q119="DAILY",DU70+'1-SETUP'!$V119,IF('1-SETUP'!$Q119="WEEKLY",DU70+'1-SETUP'!$V119*7,IF('1-SETUP'!$Q119="MONTHLY",EDATE(DU70,'1-SETUP'!$V119),IF('1-SETUP'!$Q119="YEARLY",EDATE(DU70,12*'1-SETUP'!$V119),""))))</f>
        <v/>
      </c>
      <c r="DW70" s="10" t="str">
        <f>IF('1-SETUP'!$Q119="DAILY",DV70+'1-SETUP'!$V119,IF('1-SETUP'!$Q119="WEEKLY",DV70+'1-SETUP'!$V119*7,IF('1-SETUP'!$Q119="MONTHLY",EDATE(DV70,'1-SETUP'!$V119),IF('1-SETUP'!$Q119="YEARLY",EDATE(DV70,12*'1-SETUP'!$V119),""))))</f>
        <v/>
      </c>
      <c r="DX70" s="10" t="str">
        <f>IF('1-SETUP'!$Q119="DAILY",DW70+'1-SETUP'!$V119,IF('1-SETUP'!$Q119="WEEKLY",DW70+'1-SETUP'!$V119*7,IF('1-SETUP'!$Q119="MONTHLY",EDATE(DW70,'1-SETUP'!$V119),IF('1-SETUP'!$Q119="YEARLY",EDATE(DW70,12*'1-SETUP'!$V119),""))))</f>
        <v/>
      </c>
      <c r="DY70" s="10" t="str">
        <f>IF('1-SETUP'!$Q119="DAILY",DX70+'1-SETUP'!$V119,IF('1-SETUP'!$Q119="WEEKLY",DX70+'1-SETUP'!$V119*7,IF('1-SETUP'!$Q119="MONTHLY",EDATE(DX70,'1-SETUP'!$V119),IF('1-SETUP'!$Q119="YEARLY",EDATE(DX70,12*'1-SETUP'!$V119),""))))</f>
        <v/>
      </c>
      <c r="DZ70" s="10" t="str">
        <f>IF('1-SETUP'!$Q119="DAILY",DY70+'1-SETUP'!$V119,IF('1-SETUP'!$Q119="WEEKLY",DY70+'1-SETUP'!$V119*7,IF('1-SETUP'!$Q119="MONTHLY",EDATE(DY70,'1-SETUP'!$V119),IF('1-SETUP'!$Q119="YEARLY",EDATE(DY70,12*'1-SETUP'!$V119),""))))</f>
        <v/>
      </c>
      <c r="EA70" s="10" t="str">
        <f>IF('1-SETUP'!$Q119="DAILY",DZ70+'1-SETUP'!$V119,IF('1-SETUP'!$Q119="WEEKLY",DZ70+'1-SETUP'!$V119*7,IF('1-SETUP'!$Q119="MONTHLY",EDATE(DZ70,'1-SETUP'!$V119),IF('1-SETUP'!$Q119="YEARLY",EDATE(DZ70,12*'1-SETUP'!$V119),""))))</f>
        <v/>
      </c>
      <c r="EB70" s="10" t="str">
        <f>IF('1-SETUP'!$Q119="DAILY",EA70+'1-SETUP'!$V119,IF('1-SETUP'!$Q119="WEEKLY",EA70+'1-SETUP'!$V119*7,IF('1-SETUP'!$Q119="MONTHLY",EDATE(EA70,'1-SETUP'!$V119),IF('1-SETUP'!$Q119="YEARLY",EDATE(EA70,12*'1-SETUP'!$V119),""))))</f>
        <v/>
      </c>
      <c r="EC70" s="10" t="str">
        <f>IF('1-SETUP'!$Q119="DAILY",EB70+'1-SETUP'!$V119,IF('1-SETUP'!$Q119="WEEKLY",EB70+'1-SETUP'!$V119*7,IF('1-SETUP'!$Q119="MONTHLY",EDATE(EB70,'1-SETUP'!$V119),IF('1-SETUP'!$Q119="YEARLY",EDATE(EB70,12*'1-SETUP'!$V119),""))))</f>
        <v/>
      </c>
      <c r="ED70" s="10" t="str">
        <f>IF('1-SETUP'!$Q119="DAILY",EC70+'1-SETUP'!$V119,IF('1-SETUP'!$Q119="WEEKLY",EC70+'1-SETUP'!$V119*7,IF('1-SETUP'!$Q119="MONTHLY",EDATE(EC70,'1-SETUP'!$V119),IF('1-SETUP'!$Q119="YEARLY",EDATE(EC70,12*'1-SETUP'!$V119),""))))</f>
        <v/>
      </c>
      <c r="EE70" s="10" t="str">
        <f>IF('1-SETUP'!$Q119="DAILY",ED70+'1-SETUP'!$V119,IF('1-SETUP'!$Q119="WEEKLY",ED70+'1-SETUP'!$V119*7,IF('1-SETUP'!$Q119="MONTHLY",EDATE(ED70,'1-SETUP'!$V119),IF('1-SETUP'!$Q119="YEARLY",EDATE(ED70,12*'1-SETUP'!$V119),""))))</f>
        <v/>
      </c>
      <c r="EF70" s="10" t="str">
        <f>IF('1-SETUP'!$Q119="DAILY",EE70+'1-SETUP'!$V119,IF('1-SETUP'!$Q119="WEEKLY",EE70+'1-SETUP'!$V119*7,IF('1-SETUP'!$Q119="MONTHLY",EDATE(EE70,'1-SETUP'!$V119),IF('1-SETUP'!$Q119="YEARLY",EDATE(EE70,12*'1-SETUP'!$V119),""))))</f>
        <v/>
      </c>
      <c r="EG70" s="10" t="str">
        <f>IF('1-SETUP'!$Q119="DAILY",EF70+'1-SETUP'!$V119,IF('1-SETUP'!$Q119="WEEKLY",EF70+'1-SETUP'!$V119*7,IF('1-SETUP'!$Q119="MONTHLY",EDATE(EF70,'1-SETUP'!$V119),IF('1-SETUP'!$Q119="YEARLY",EDATE(EF70,12*'1-SETUP'!$V119),""))))</f>
        <v/>
      </c>
      <c r="EH70" s="10" t="str">
        <f>IF('1-SETUP'!$Q119="DAILY",EG70+'1-SETUP'!$V119,IF('1-SETUP'!$Q119="WEEKLY",EG70+'1-SETUP'!$V119*7,IF('1-SETUP'!$Q119="MONTHLY",EDATE(EG70,'1-SETUP'!$V119),IF('1-SETUP'!$Q119="YEARLY",EDATE(EG70,12*'1-SETUP'!$V119),""))))</f>
        <v/>
      </c>
      <c r="EI70" s="10" t="str">
        <f>IF('1-SETUP'!$Q119="DAILY",EH70+'1-SETUP'!$V119,IF('1-SETUP'!$Q119="WEEKLY",EH70+'1-SETUP'!$V119*7,IF('1-SETUP'!$Q119="MONTHLY",EDATE(EH70,'1-SETUP'!$V119),IF('1-SETUP'!$Q119="YEARLY",EDATE(EH70,12*'1-SETUP'!$V119),""))))</f>
        <v/>
      </c>
      <c r="EJ70" s="10" t="str">
        <f>IF('1-SETUP'!$Q119="DAILY",EI70+'1-SETUP'!$V119,IF('1-SETUP'!$Q119="WEEKLY",EI70+'1-SETUP'!$V119*7,IF('1-SETUP'!$Q119="MONTHLY",EDATE(EI70,'1-SETUP'!$V119),IF('1-SETUP'!$Q119="YEARLY",EDATE(EI70,12*'1-SETUP'!$V119),""))))</f>
        <v/>
      </c>
      <c r="EK70" s="10" t="str">
        <f>IF('1-SETUP'!$Q119="DAILY",EJ70+'1-SETUP'!$V119,IF('1-SETUP'!$Q119="WEEKLY",EJ70+'1-SETUP'!$V119*7,IF('1-SETUP'!$Q119="MONTHLY",EDATE(EJ70,'1-SETUP'!$V119),IF('1-SETUP'!$Q119="YEARLY",EDATE(EJ70,12*'1-SETUP'!$V119),""))))</f>
        <v/>
      </c>
      <c r="EL70" s="10" t="str">
        <f>IF('1-SETUP'!$Q119="DAILY",EK70+'1-SETUP'!$V119,IF('1-SETUP'!$Q119="WEEKLY",EK70+'1-SETUP'!$V119*7,IF('1-SETUP'!$Q119="MONTHLY",EDATE(EK70,'1-SETUP'!$V119),IF('1-SETUP'!$Q119="YEARLY",EDATE(EK70,12*'1-SETUP'!$V119),""))))</f>
        <v/>
      </c>
      <c r="EM70" s="10" t="str">
        <f>IF('1-SETUP'!$Q119="DAILY",EL70+'1-SETUP'!$V119,IF('1-SETUP'!$Q119="WEEKLY",EL70+'1-SETUP'!$V119*7,IF('1-SETUP'!$Q119="MONTHLY",EDATE(EL70,'1-SETUP'!$V119),IF('1-SETUP'!$Q119="YEARLY",EDATE(EL70,12*'1-SETUP'!$V119),""))))</f>
        <v/>
      </c>
      <c r="EN70" s="10" t="str">
        <f>IF('1-SETUP'!$Q119="DAILY",EM70+'1-SETUP'!$V119,IF('1-SETUP'!$Q119="WEEKLY",EM70+'1-SETUP'!$V119*7,IF('1-SETUP'!$Q119="MONTHLY",EDATE(EM70,'1-SETUP'!$V119),IF('1-SETUP'!$Q119="YEARLY",EDATE(EM70,12*'1-SETUP'!$V119),""))))</f>
        <v/>
      </c>
      <c r="EO70" s="10" t="str">
        <f>IF('1-SETUP'!$Q119="DAILY",EN70+'1-SETUP'!$V119,IF('1-SETUP'!$Q119="WEEKLY",EN70+'1-SETUP'!$V119*7,IF('1-SETUP'!$Q119="MONTHLY",EDATE(EN70,'1-SETUP'!$V119),IF('1-SETUP'!$Q119="YEARLY",EDATE(EN70,12*'1-SETUP'!$V119),""))))</f>
        <v/>
      </c>
      <c r="EP70" s="10" t="str">
        <f>IF('1-SETUP'!$Q119="DAILY",EO70+'1-SETUP'!$V119,IF('1-SETUP'!$Q119="WEEKLY",EO70+'1-SETUP'!$V119*7,IF('1-SETUP'!$Q119="MONTHLY",EDATE(EO70,'1-SETUP'!$V119),IF('1-SETUP'!$Q119="YEARLY",EDATE(EO70,12*'1-SETUP'!$V119),""))))</f>
        <v/>
      </c>
      <c r="EQ70" s="10" t="str">
        <f>IF('1-SETUP'!$Q119="DAILY",EP70+'1-SETUP'!$V119,IF('1-SETUP'!$Q119="WEEKLY",EP70+'1-SETUP'!$V119*7,IF('1-SETUP'!$Q119="MONTHLY",EDATE(EP70,'1-SETUP'!$V119),IF('1-SETUP'!$Q119="YEARLY",EDATE(EP70,12*'1-SETUP'!$V119),""))))</f>
        <v/>
      </c>
      <c r="ER70" s="10" t="str">
        <f>IF('1-SETUP'!$Q119="DAILY",EQ70+'1-SETUP'!$V119,IF('1-SETUP'!$Q119="WEEKLY",EQ70+'1-SETUP'!$V119*7,IF('1-SETUP'!$Q119="MONTHLY",EDATE(EQ70,'1-SETUP'!$V119),IF('1-SETUP'!$Q119="YEARLY",EDATE(EQ70,12*'1-SETUP'!$V119),""))))</f>
        <v/>
      </c>
      <c r="ES70" s="10" t="str">
        <f>IF('1-SETUP'!$Q119="DAILY",ER70+'1-SETUP'!$V119,IF('1-SETUP'!$Q119="WEEKLY",ER70+'1-SETUP'!$V119*7,IF('1-SETUP'!$Q119="MONTHLY",EDATE(ER70,'1-SETUP'!$V119),IF('1-SETUP'!$Q119="YEARLY",EDATE(ER70,12*'1-SETUP'!$V119),""))))</f>
        <v/>
      </c>
      <c r="ET70" s="10" t="str">
        <f>IF('1-SETUP'!$Q119="DAILY",ES70+'1-SETUP'!$V119,IF('1-SETUP'!$Q119="WEEKLY",ES70+'1-SETUP'!$V119*7,IF('1-SETUP'!$Q119="MONTHLY",EDATE(ES70,'1-SETUP'!$V119),IF('1-SETUP'!$Q119="YEARLY",EDATE(ES70,12*'1-SETUP'!$V119),""))))</f>
        <v/>
      </c>
      <c r="EU70" s="10" t="str">
        <f>IF('1-SETUP'!$Q119="DAILY",ET70+'1-SETUP'!$V119,IF('1-SETUP'!$Q119="WEEKLY",ET70+'1-SETUP'!$V119*7,IF('1-SETUP'!$Q119="MONTHLY",EDATE(ET70,'1-SETUP'!$V119),IF('1-SETUP'!$Q119="YEARLY",EDATE(ET70,12*'1-SETUP'!$V119),""))))</f>
        <v/>
      </c>
      <c r="EV70" s="10" t="str">
        <f>IF('1-SETUP'!$Q119="DAILY",EU70+'1-SETUP'!$V119,IF('1-SETUP'!$Q119="WEEKLY",EU70+'1-SETUP'!$V119*7,IF('1-SETUP'!$Q119="MONTHLY",EDATE(EU70,'1-SETUP'!$V119),IF('1-SETUP'!$Q119="YEARLY",EDATE(EU70,12*'1-SETUP'!$V119),""))))</f>
        <v/>
      </c>
      <c r="EW70" s="10" t="str">
        <f>IF('1-SETUP'!$Q119="DAILY",EV70+'1-SETUP'!$V119,IF('1-SETUP'!$Q119="WEEKLY",EV70+'1-SETUP'!$V119*7,IF('1-SETUP'!$Q119="MONTHLY",EDATE(EV70,'1-SETUP'!$V119),IF('1-SETUP'!$Q119="YEARLY",EDATE(EV70,12*'1-SETUP'!$V119),""))))</f>
        <v/>
      </c>
      <c r="EX70" s="10" t="str">
        <f>IF('1-SETUP'!$Q119="DAILY",EW70+'1-SETUP'!$V119,IF('1-SETUP'!$Q119="WEEKLY",EW70+'1-SETUP'!$V119*7,IF('1-SETUP'!$Q119="MONTHLY",EDATE(EW70,'1-SETUP'!$V119),IF('1-SETUP'!$Q119="YEARLY",EDATE(EW70,12*'1-SETUP'!$V119),""))))</f>
        <v/>
      </c>
      <c r="EY70" s="10" t="str">
        <f>IF('1-SETUP'!$Q119="DAILY",EX70+'1-SETUP'!$V119,IF('1-SETUP'!$Q119="WEEKLY",EX70+'1-SETUP'!$V119*7,IF('1-SETUP'!$Q119="MONTHLY",EDATE(EX70,'1-SETUP'!$V119),IF('1-SETUP'!$Q119="YEARLY",EDATE(EX70,12*'1-SETUP'!$V119),""))))</f>
        <v/>
      </c>
      <c r="EZ70" s="10" t="str">
        <f>IF('1-SETUP'!$Q119="DAILY",EY70+'1-SETUP'!$V119,IF('1-SETUP'!$Q119="WEEKLY",EY70+'1-SETUP'!$V119*7,IF('1-SETUP'!$Q119="MONTHLY",EDATE(EY70,'1-SETUP'!$V119),IF('1-SETUP'!$Q119="YEARLY",EDATE(EY70,12*'1-SETUP'!$V119),""))))</f>
        <v/>
      </c>
      <c r="FA70" s="10" t="str">
        <f>IF('1-SETUP'!$Q119="DAILY",EZ70+'1-SETUP'!$V119,IF('1-SETUP'!$Q119="WEEKLY",EZ70+'1-SETUP'!$V119*7,IF('1-SETUP'!$Q119="MONTHLY",EDATE(EZ70,'1-SETUP'!$V119),IF('1-SETUP'!$Q119="YEARLY",EDATE(EZ70,12*'1-SETUP'!$V119),""))))</f>
        <v/>
      </c>
      <c r="FB70" s="10" t="str">
        <f>IF('1-SETUP'!$Q119="DAILY",FA70+'1-SETUP'!$V119,IF('1-SETUP'!$Q119="WEEKLY",FA70+'1-SETUP'!$V119*7,IF('1-SETUP'!$Q119="MONTHLY",EDATE(FA70,'1-SETUP'!$V119),IF('1-SETUP'!$Q119="YEARLY",EDATE(FA70,12*'1-SETUP'!$V119),""))))</f>
        <v/>
      </c>
      <c r="FC70" s="10" t="str">
        <f>IF('1-SETUP'!$Q119="DAILY",FB70+'1-SETUP'!$V119,IF('1-SETUP'!$Q119="WEEKLY",FB70+'1-SETUP'!$V119*7,IF('1-SETUP'!$Q119="MONTHLY",EDATE(FB70,'1-SETUP'!$V119),IF('1-SETUP'!$Q119="YEARLY",EDATE(FB70,12*'1-SETUP'!$V119),""))))</f>
        <v/>
      </c>
      <c r="FD70" s="10" t="str">
        <f>IF('1-SETUP'!$Q119="DAILY",FC70+'1-SETUP'!$V119,IF('1-SETUP'!$Q119="WEEKLY",FC70+'1-SETUP'!$V119*7,IF('1-SETUP'!$Q119="MONTHLY",EDATE(FC70,'1-SETUP'!$V119),IF('1-SETUP'!$Q119="YEARLY",EDATE(FC70,12*'1-SETUP'!$V119),""))))</f>
        <v/>
      </c>
      <c r="FE70" s="10" t="str">
        <f>IF('1-SETUP'!$Q119="DAILY",FD70+'1-SETUP'!$V119,IF('1-SETUP'!$Q119="WEEKLY",FD70+'1-SETUP'!$V119*7,IF('1-SETUP'!$Q119="MONTHLY",EDATE(FD70,'1-SETUP'!$V119),IF('1-SETUP'!$Q119="YEARLY",EDATE(FD70,12*'1-SETUP'!$V119),""))))</f>
        <v/>
      </c>
      <c r="FF70" s="10" t="str">
        <f>IF('1-SETUP'!$Q119="DAILY",FE70+'1-SETUP'!$V119,IF('1-SETUP'!$Q119="WEEKLY",FE70+'1-SETUP'!$V119*7,IF('1-SETUP'!$Q119="MONTHLY",EDATE(FE70,'1-SETUP'!$V119),IF('1-SETUP'!$Q119="YEARLY",EDATE(FE70,12*'1-SETUP'!$V119),""))))</f>
        <v/>
      </c>
      <c r="FG70" s="10" t="str">
        <f>IF('1-SETUP'!$Q119="DAILY",FF70+'1-SETUP'!$V119,IF('1-SETUP'!$Q119="WEEKLY",FF70+'1-SETUP'!$V119*7,IF('1-SETUP'!$Q119="MONTHLY",EDATE(FF70,'1-SETUP'!$V119),IF('1-SETUP'!$Q119="YEARLY",EDATE(FF70,12*'1-SETUP'!$V119),""))))</f>
        <v/>
      </c>
      <c r="FH70" s="10" t="str">
        <f>IF('1-SETUP'!$Q119="DAILY",FG70+'1-SETUP'!$V119,IF('1-SETUP'!$Q119="WEEKLY",FG70+'1-SETUP'!$V119*7,IF('1-SETUP'!$Q119="MONTHLY",EDATE(FG70,'1-SETUP'!$V119),IF('1-SETUP'!$Q119="YEARLY",EDATE(FG70,12*'1-SETUP'!$V119),""))))</f>
        <v/>
      </c>
      <c r="FI70" s="10" t="str">
        <f>IF('1-SETUP'!$Q119="DAILY",FH70+'1-SETUP'!$V119,IF('1-SETUP'!$Q119="WEEKLY",FH70+'1-SETUP'!$V119*7,IF('1-SETUP'!$Q119="MONTHLY",EDATE(FH70,'1-SETUP'!$V119),IF('1-SETUP'!$Q119="YEARLY",EDATE(FH70,12*'1-SETUP'!$V119),""))))</f>
        <v/>
      </c>
      <c r="FJ70" s="10" t="str">
        <f>IF('1-SETUP'!$Q119="DAILY",FI70+'1-SETUP'!$V119,IF('1-SETUP'!$Q119="WEEKLY",FI70+'1-SETUP'!$V119*7,IF('1-SETUP'!$Q119="MONTHLY",EDATE(FI70,'1-SETUP'!$V119),IF('1-SETUP'!$Q119="YEARLY",EDATE(FI70,12*'1-SETUP'!$V119),""))))</f>
        <v/>
      </c>
      <c r="FK70" s="10" t="str">
        <f>IF('1-SETUP'!$Q119="DAILY",FJ70+'1-SETUP'!$V119,IF('1-SETUP'!$Q119="WEEKLY",FJ70+'1-SETUP'!$V119*7,IF('1-SETUP'!$Q119="MONTHLY",EDATE(FJ70,'1-SETUP'!$V119),IF('1-SETUP'!$Q119="YEARLY",EDATE(FJ70,12*'1-SETUP'!$V119),""))))</f>
        <v/>
      </c>
      <c r="FL70" s="10" t="str">
        <f>IF('1-SETUP'!$Q119="DAILY",FK70+'1-SETUP'!$V119,IF('1-SETUP'!$Q119="WEEKLY",FK70+'1-SETUP'!$V119*7,IF('1-SETUP'!$Q119="MONTHLY",EDATE(FK70,'1-SETUP'!$V119),IF('1-SETUP'!$Q119="YEARLY",EDATE(FK70,12*'1-SETUP'!$V119),""))))</f>
        <v/>
      </c>
      <c r="FM70" s="10" t="str">
        <f>IF('1-SETUP'!$Q119="DAILY",FL70+'1-SETUP'!$V119,IF('1-SETUP'!$Q119="WEEKLY",FL70+'1-SETUP'!$V119*7,IF('1-SETUP'!$Q119="MONTHLY",EDATE(FL70,'1-SETUP'!$V119),IF('1-SETUP'!$Q119="YEARLY",EDATE(FL70,12*'1-SETUP'!$V119),""))))</f>
        <v/>
      </c>
      <c r="FN70" s="10" t="str">
        <f>IF('1-SETUP'!$Q119="DAILY",FM70+'1-SETUP'!$V119,IF('1-SETUP'!$Q119="WEEKLY",FM70+'1-SETUP'!$V119*7,IF('1-SETUP'!$Q119="MONTHLY",EDATE(FM70,'1-SETUP'!$V119),IF('1-SETUP'!$Q119="YEARLY",EDATE(FM70,12*'1-SETUP'!$V119),""))))</f>
        <v/>
      </c>
      <c r="FO70" s="10" t="str">
        <f>IF('1-SETUP'!$Q119="DAILY",FN70+'1-SETUP'!$V119,IF('1-SETUP'!$Q119="WEEKLY",FN70+'1-SETUP'!$V119*7,IF('1-SETUP'!$Q119="MONTHLY",EDATE(FN70,'1-SETUP'!$V119),IF('1-SETUP'!$Q119="YEARLY",EDATE(FN70,12*'1-SETUP'!$V119),""))))</f>
        <v/>
      </c>
      <c r="FP70" s="10" t="str">
        <f>IF('1-SETUP'!$Q119="DAILY",FO70+'1-SETUP'!$V119,IF('1-SETUP'!$Q119="WEEKLY",FO70+'1-SETUP'!$V119*7,IF('1-SETUP'!$Q119="MONTHLY",EDATE(FO70,'1-SETUP'!$V119),IF('1-SETUP'!$Q119="YEARLY",EDATE(FO70,12*'1-SETUP'!$V119),""))))</f>
        <v/>
      </c>
      <c r="FQ70" s="10" t="str">
        <f>IF('1-SETUP'!$Q119="DAILY",FP70+'1-SETUP'!$V119,IF('1-SETUP'!$Q119="WEEKLY",FP70+'1-SETUP'!$V119*7,IF('1-SETUP'!$Q119="MONTHLY",EDATE(FP70,'1-SETUP'!$V119),IF('1-SETUP'!$Q119="YEARLY",EDATE(FP70,12*'1-SETUP'!$V119),""))))</f>
        <v/>
      </c>
      <c r="FR70" s="10" t="str">
        <f>IF('1-SETUP'!$Q119="DAILY",FQ70+'1-SETUP'!$V119,IF('1-SETUP'!$Q119="WEEKLY",FQ70+'1-SETUP'!$V119*7,IF('1-SETUP'!$Q119="MONTHLY",EDATE(FQ70,'1-SETUP'!$V119),IF('1-SETUP'!$Q119="YEARLY",EDATE(FQ70,12*'1-SETUP'!$V119),""))))</f>
        <v/>
      </c>
      <c r="FS70" s="10" t="str">
        <f>IF('1-SETUP'!$Q119="DAILY",FR70+'1-SETUP'!$V119,IF('1-SETUP'!$Q119="WEEKLY",FR70+'1-SETUP'!$V119*7,IF('1-SETUP'!$Q119="MONTHLY",EDATE(FR70,'1-SETUP'!$V119),IF('1-SETUP'!$Q119="YEARLY",EDATE(FR70,12*'1-SETUP'!$V119),""))))</f>
        <v/>
      </c>
      <c r="FT70" s="10" t="str">
        <f>IF('1-SETUP'!$Q119="DAILY",FS70+'1-SETUP'!$V119,IF('1-SETUP'!$Q119="WEEKLY",FS70+'1-SETUP'!$V119*7,IF('1-SETUP'!$Q119="MONTHLY",EDATE(FS70,'1-SETUP'!$V119),IF('1-SETUP'!$Q119="YEARLY",EDATE(FS70,12*'1-SETUP'!$V119),""))))</f>
        <v/>
      </c>
      <c r="FU70" s="10" t="str">
        <f>IF('1-SETUP'!$Q119="DAILY",FT70+'1-SETUP'!$V119,IF('1-SETUP'!$Q119="WEEKLY",FT70+'1-SETUP'!$V119*7,IF('1-SETUP'!$Q119="MONTHLY",EDATE(FT70,'1-SETUP'!$V119),IF('1-SETUP'!$Q119="YEARLY",EDATE(FT70,12*'1-SETUP'!$V119),""))))</f>
        <v/>
      </c>
      <c r="FV70" s="10" t="str">
        <f>IF('1-SETUP'!$Q119="DAILY",FU70+'1-SETUP'!$V119,IF('1-SETUP'!$Q119="WEEKLY",FU70+'1-SETUP'!$V119*7,IF('1-SETUP'!$Q119="MONTHLY",EDATE(FU70,'1-SETUP'!$V119),IF('1-SETUP'!$Q119="YEARLY",EDATE(FU70,12*'1-SETUP'!$V119),""))))</f>
        <v/>
      </c>
      <c r="FW70" s="10" t="str">
        <f>IF('1-SETUP'!$Q119="DAILY",FV70+'1-SETUP'!$V119,IF('1-SETUP'!$Q119="WEEKLY",FV70+'1-SETUP'!$V119*7,IF('1-SETUP'!$Q119="MONTHLY",EDATE(FV70,'1-SETUP'!$V119),IF('1-SETUP'!$Q119="YEARLY",EDATE(FV70,12*'1-SETUP'!$V119),""))))</f>
        <v/>
      </c>
      <c r="FX70" s="10" t="str">
        <f>IF('1-SETUP'!$Q119="DAILY",FW70+'1-SETUP'!$V119,IF('1-SETUP'!$Q119="WEEKLY",FW70+'1-SETUP'!$V119*7,IF('1-SETUP'!$Q119="MONTHLY",EDATE(FW70,'1-SETUP'!$V119),IF('1-SETUP'!$Q119="YEARLY",EDATE(FW70,12*'1-SETUP'!$V119),""))))</f>
        <v/>
      </c>
      <c r="FY70" s="10" t="str">
        <f>IF('1-SETUP'!$Q119="DAILY",FX70+'1-SETUP'!$V119,IF('1-SETUP'!$Q119="WEEKLY",FX70+'1-SETUP'!$V119*7,IF('1-SETUP'!$Q119="MONTHLY",EDATE(FX70,'1-SETUP'!$V119),IF('1-SETUP'!$Q119="YEARLY",EDATE(FX70,12*'1-SETUP'!$V119),""))))</f>
        <v/>
      </c>
      <c r="FZ70" s="10" t="str">
        <f>IF('1-SETUP'!$Q119="DAILY",FY70+'1-SETUP'!$V119,IF('1-SETUP'!$Q119="WEEKLY",FY70+'1-SETUP'!$V119*7,IF('1-SETUP'!$Q119="MONTHLY",EDATE(FY70,'1-SETUP'!$V119),IF('1-SETUP'!$Q119="YEARLY",EDATE(FY70,12*'1-SETUP'!$V119),""))))</f>
        <v/>
      </c>
      <c r="GA70" s="10" t="str">
        <f>IF('1-SETUP'!$Q119="DAILY",FZ70+'1-SETUP'!$V119,IF('1-SETUP'!$Q119="WEEKLY",FZ70+'1-SETUP'!$V119*7,IF('1-SETUP'!$Q119="MONTHLY",EDATE(FZ70,'1-SETUP'!$V119),IF('1-SETUP'!$Q119="YEARLY",EDATE(FZ70,12*'1-SETUP'!$V119),""))))</f>
        <v/>
      </c>
      <c r="GB70" s="10" t="str">
        <f>IF('1-SETUP'!$Q119="DAILY",GA70+'1-SETUP'!$V119,IF('1-SETUP'!$Q119="WEEKLY",GA70+'1-SETUP'!$V119*7,IF('1-SETUP'!$Q119="MONTHLY",EDATE(GA70,'1-SETUP'!$V119),IF('1-SETUP'!$Q119="YEARLY",EDATE(GA70,12*'1-SETUP'!$V119),""))))</f>
        <v/>
      </c>
      <c r="GC70" s="10" t="str">
        <f>IF('1-SETUP'!$Q119="DAILY",GB70+'1-SETUP'!$V119,IF('1-SETUP'!$Q119="WEEKLY",GB70+'1-SETUP'!$V119*7,IF('1-SETUP'!$Q119="MONTHLY",EDATE(GB70,'1-SETUP'!$V119),IF('1-SETUP'!$Q119="YEARLY",EDATE(GB70,12*'1-SETUP'!$V119),""))))</f>
        <v/>
      </c>
      <c r="GD70" s="10" t="str">
        <f>IF('1-SETUP'!$Q119="DAILY",GC70+'1-SETUP'!$V119,IF('1-SETUP'!$Q119="WEEKLY",GC70+'1-SETUP'!$V119*7,IF('1-SETUP'!$Q119="MONTHLY",EDATE(GC70,'1-SETUP'!$V119),IF('1-SETUP'!$Q119="YEARLY",EDATE(GC70,12*'1-SETUP'!$V119),""))))</f>
        <v/>
      </c>
      <c r="GE70" s="10" t="str">
        <f>IF('1-SETUP'!$Q119="DAILY",GD70+'1-SETUP'!$V119,IF('1-SETUP'!$Q119="WEEKLY",GD70+'1-SETUP'!$V119*7,IF('1-SETUP'!$Q119="MONTHLY",EDATE(GD70,'1-SETUP'!$V119),IF('1-SETUP'!$Q119="YEARLY",EDATE(GD70,12*'1-SETUP'!$V119),""))))</f>
        <v/>
      </c>
      <c r="GF70" s="10" t="str">
        <f>IF('1-SETUP'!$Q119="DAILY",GE70+'1-SETUP'!$V119,IF('1-SETUP'!$Q119="WEEKLY",GE70+'1-SETUP'!$V119*7,IF('1-SETUP'!$Q119="MONTHLY",EDATE(GE70,'1-SETUP'!$V119),IF('1-SETUP'!$Q119="YEARLY",EDATE(GE70,12*'1-SETUP'!$V119),""))))</f>
        <v/>
      </c>
      <c r="GG70" s="10" t="str">
        <f>IF('1-SETUP'!$Q119="DAILY",GF70+'1-SETUP'!$V119,IF('1-SETUP'!$Q119="WEEKLY",GF70+'1-SETUP'!$V119*7,IF('1-SETUP'!$Q119="MONTHLY",EDATE(GF70,'1-SETUP'!$V119),IF('1-SETUP'!$Q119="YEARLY",EDATE(GF70,12*'1-SETUP'!$V119),""))))</f>
        <v/>
      </c>
      <c r="GH70" s="10" t="str">
        <f>IF('1-SETUP'!$Q119="DAILY",GG70+'1-SETUP'!$V119,IF('1-SETUP'!$Q119="WEEKLY",GG70+'1-SETUP'!$V119*7,IF('1-SETUP'!$Q119="MONTHLY",EDATE(GG70,'1-SETUP'!$V119),IF('1-SETUP'!$Q119="YEARLY",EDATE(GG70,12*'1-SETUP'!$V119),""))))</f>
        <v/>
      </c>
      <c r="GI70" s="10" t="str">
        <f>IF('1-SETUP'!$Q119="DAILY",GH70+'1-SETUP'!$V119,IF('1-SETUP'!$Q119="WEEKLY",GH70+'1-SETUP'!$V119*7,IF('1-SETUP'!$Q119="MONTHLY",EDATE(GH70,'1-SETUP'!$V119),IF('1-SETUP'!$Q119="YEARLY",EDATE(GH70,12*'1-SETUP'!$V119),""))))</f>
        <v/>
      </c>
      <c r="GJ70" s="10" t="str">
        <f>IF('1-SETUP'!$Q119="DAILY",GI70+'1-SETUP'!$V119,IF('1-SETUP'!$Q119="WEEKLY",GI70+'1-SETUP'!$V119*7,IF('1-SETUP'!$Q119="MONTHLY",EDATE(GI70,'1-SETUP'!$V119),IF('1-SETUP'!$Q119="YEARLY",EDATE(GI70,12*'1-SETUP'!$V119),""))))</f>
        <v/>
      </c>
      <c r="GK70" s="10" t="str">
        <f>IF('1-SETUP'!$Q119="DAILY",GJ70+'1-SETUP'!$V119,IF('1-SETUP'!$Q119="WEEKLY",GJ70+'1-SETUP'!$V119*7,IF('1-SETUP'!$Q119="MONTHLY",EDATE(GJ70,'1-SETUP'!$V119),IF('1-SETUP'!$Q119="YEARLY",EDATE(GJ70,12*'1-SETUP'!$V119),""))))</f>
        <v/>
      </c>
      <c r="GL70" s="10" t="str">
        <f>IF('1-SETUP'!$Q119="DAILY",GK70+'1-SETUP'!$V119,IF('1-SETUP'!$Q119="WEEKLY",GK70+'1-SETUP'!$V119*7,IF('1-SETUP'!$Q119="MONTHLY",EDATE(GK70,'1-SETUP'!$V119),IF('1-SETUP'!$Q119="YEARLY",EDATE(GK70,12*'1-SETUP'!$V119),""))))</f>
        <v/>
      </c>
      <c r="GM70" s="10" t="str">
        <f>IF('1-SETUP'!$Q119="DAILY",GL70+'1-SETUP'!$V119,IF('1-SETUP'!$Q119="WEEKLY",GL70+'1-SETUP'!$V119*7,IF('1-SETUP'!$Q119="MONTHLY",EDATE(GL70,'1-SETUP'!$V119),IF('1-SETUP'!$Q119="YEARLY",EDATE(GL70,12*'1-SETUP'!$V119),""))))</f>
        <v/>
      </c>
      <c r="GN70" s="10" t="str">
        <f>IF('1-SETUP'!$Q119="DAILY",GM70+'1-SETUP'!$V119,IF('1-SETUP'!$Q119="WEEKLY",GM70+'1-SETUP'!$V119*7,IF('1-SETUP'!$Q119="MONTHLY",EDATE(GM70,'1-SETUP'!$V119),IF('1-SETUP'!$Q119="YEARLY",EDATE(GM70,12*'1-SETUP'!$V119),""))))</f>
        <v/>
      </c>
      <c r="GO70" s="10" t="str">
        <f>IF('1-SETUP'!$Q119="DAILY",GN70+'1-SETUP'!$V119,IF('1-SETUP'!$Q119="WEEKLY",GN70+'1-SETUP'!$V119*7,IF('1-SETUP'!$Q119="MONTHLY",EDATE(GN70,'1-SETUP'!$V119),IF('1-SETUP'!$Q119="YEARLY",EDATE(GN70,12*'1-SETUP'!$V119),""))))</f>
        <v/>
      </c>
      <c r="GP70" s="10" t="str">
        <f>IF('1-SETUP'!$Q119="DAILY",GO70+'1-SETUP'!$V119,IF('1-SETUP'!$Q119="WEEKLY",GO70+'1-SETUP'!$V119*7,IF('1-SETUP'!$Q119="MONTHLY",EDATE(GO70,'1-SETUP'!$V119),IF('1-SETUP'!$Q119="YEARLY",EDATE(GO70,12*'1-SETUP'!$V119),""))))</f>
        <v/>
      </c>
      <c r="GQ70" s="10" t="str">
        <f>IF('1-SETUP'!$Q119="DAILY",GP70+'1-SETUP'!$V119,IF('1-SETUP'!$Q119="WEEKLY",GP70+'1-SETUP'!$V119*7,IF('1-SETUP'!$Q119="MONTHLY",EDATE(GP70,'1-SETUP'!$V119),IF('1-SETUP'!$Q119="YEARLY",EDATE(GP70,12*'1-SETUP'!$V119),""))))</f>
        <v/>
      </c>
      <c r="GR70" s="10" t="str">
        <f>IF('1-SETUP'!$Q119="DAILY",GQ70+'1-SETUP'!$V119,IF('1-SETUP'!$Q119="WEEKLY",GQ70+'1-SETUP'!$V119*7,IF('1-SETUP'!$Q119="MONTHLY",EDATE(GQ70,'1-SETUP'!$V119),IF('1-SETUP'!$Q119="YEARLY",EDATE(GQ70,12*'1-SETUP'!$V119),""))))</f>
        <v/>
      </c>
      <c r="GS70" s="10" t="str">
        <f>IF('1-SETUP'!$Q119="DAILY",GR70+'1-SETUP'!$V119,IF('1-SETUP'!$Q119="WEEKLY",GR70+'1-SETUP'!$V119*7,IF('1-SETUP'!$Q119="MONTHLY",EDATE(GR70,'1-SETUP'!$V119),IF('1-SETUP'!$Q119="YEARLY",EDATE(GR70,12*'1-SETUP'!$V119),""))))</f>
        <v/>
      </c>
      <c r="GT70" s="10" t="str">
        <f>IF('1-SETUP'!$Q119="DAILY",GS70+'1-SETUP'!$V119,IF('1-SETUP'!$Q119="WEEKLY",GS70+'1-SETUP'!$V119*7,IF('1-SETUP'!$Q119="MONTHLY",EDATE(GS70,'1-SETUP'!$V119),IF('1-SETUP'!$Q119="YEARLY",EDATE(GS70,12*'1-SETUP'!$V119),""))))</f>
        <v/>
      </c>
      <c r="GU70" s="10" t="str">
        <f>IF('1-SETUP'!$Q119="DAILY",GT70+'1-SETUP'!$V119,IF('1-SETUP'!$Q119="WEEKLY",GT70+'1-SETUP'!$V119*7,IF('1-SETUP'!$Q119="MONTHLY",EDATE(GT70,'1-SETUP'!$V119),IF('1-SETUP'!$Q119="YEARLY",EDATE(GT70,12*'1-SETUP'!$V119),""))))</f>
        <v/>
      </c>
      <c r="GV70" s="10" t="str">
        <f>IF('1-SETUP'!$Q119="DAILY",GU70+'1-SETUP'!$V119,IF('1-SETUP'!$Q119="WEEKLY",GU70+'1-SETUP'!$V119*7,IF('1-SETUP'!$Q119="MONTHLY",EDATE(GU70,'1-SETUP'!$V119),IF('1-SETUP'!$Q119="YEARLY",EDATE(GU70,12*'1-SETUP'!$V119),""))))</f>
        <v/>
      </c>
      <c r="GW70" s="10" t="str">
        <f>IF('1-SETUP'!$Q119="DAILY",GV70+'1-SETUP'!$V119,IF('1-SETUP'!$Q119="WEEKLY",GV70+'1-SETUP'!$V119*7,IF('1-SETUP'!$Q119="MONTHLY",EDATE(GV70,'1-SETUP'!$V119),IF('1-SETUP'!$Q119="YEARLY",EDATE(GV70,12*'1-SETUP'!$V119),""))))</f>
        <v/>
      </c>
      <c r="GX70" s="10" t="str">
        <f>IF('1-SETUP'!$Q119="DAILY",GW70+'1-SETUP'!$V119,IF('1-SETUP'!$Q119="WEEKLY",GW70+'1-SETUP'!$V119*7,IF('1-SETUP'!$Q119="MONTHLY",EDATE(GW70,'1-SETUP'!$V119),IF('1-SETUP'!$Q119="YEARLY",EDATE(GW70,12*'1-SETUP'!$V119),""))))</f>
        <v/>
      </c>
      <c r="GY70" s="10" t="str">
        <f>IF('1-SETUP'!$Q119="DAILY",GX70+'1-SETUP'!$V119,IF('1-SETUP'!$Q119="WEEKLY",GX70+'1-SETUP'!$V119*7,IF('1-SETUP'!$Q119="MONTHLY",EDATE(GX70,'1-SETUP'!$V119),IF('1-SETUP'!$Q119="YEARLY",EDATE(GX70,12*'1-SETUP'!$V119),""))))</f>
        <v/>
      </c>
      <c r="GZ70" s="10" t="str">
        <f>IF('1-SETUP'!$Q119="DAILY",GY70+'1-SETUP'!$V119,IF('1-SETUP'!$Q119="WEEKLY",GY70+'1-SETUP'!$V119*7,IF('1-SETUP'!$Q119="MONTHLY",EDATE(GY70,'1-SETUP'!$V119),IF('1-SETUP'!$Q119="YEARLY",EDATE(GY70,12*'1-SETUP'!$V119),""))))</f>
        <v/>
      </c>
      <c r="HA70" s="10" t="str">
        <f>IF('1-SETUP'!$Q119="DAILY",GZ70+'1-SETUP'!$V119,IF('1-SETUP'!$Q119="WEEKLY",GZ70+'1-SETUP'!$V119*7,IF('1-SETUP'!$Q119="MONTHLY",EDATE(GZ70,'1-SETUP'!$V119),IF('1-SETUP'!$Q119="YEARLY",EDATE(GZ70,12*'1-SETUP'!$V119),""))))</f>
        <v/>
      </c>
      <c r="HB70" s="10" t="str">
        <f>IF('1-SETUP'!$Q119="DAILY",HA70+'1-SETUP'!$V119,IF('1-SETUP'!$Q119="WEEKLY",HA70+'1-SETUP'!$V119*7,IF('1-SETUP'!$Q119="MONTHLY",EDATE(HA70,'1-SETUP'!$V119),IF('1-SETUP'!$Q119="YEARLY",EDATE(HA70,12*'1-SETUP'!$V119),""))))</f>
        <v/>
      </c>
      <c r="HC70" s="10" t="str">
        <f>IF('1-SETUP'!$Q119="DAILY",HB70+'1-SETUP'!$V119,IF('1-SETUP'!$Q119="WEEKLY",HB70+'1-SETUP'!$V119*7,IF('1-SETUP'!$Q119="MONTHLY",EDATE(HB70,'1-SETUP'!$V119),IF('1-SETUP'!$Q119="YEARLY",EDATE(HB70,12*'1-SETUP'!$V119),""))))</f>
        <v/>
      </c>
      <c r="HD70" s="10" t="str">
        <f>IF('1-SETUP'!$Q119="DAILY",HC70+'1-SETUP'!$V119,IF('1-SETUP'!$Q119="WEEKLY",HC70+'1-SETUP'!$V119*7,IF('1-SETUP'!$Q119="MONTHLY",EDATE(HC70,'1-SETUP'!$V119),IF('1-SETUP'!$Q119="YEARLY",EDATE(HC70,12*'1-SETUP'!$V119),""))))</f>
        <v/>
      </c>
      <c r="HE70" s="10" t="str">
        <f>IF('1-SETUP'!$Q119="DAILY",HD70+'1-SETUP'!$V119,IF('1-SETUP'!$Q119="WEEKLY",HD70+'1-SETUP'!$V119*7,IF('1-SETUP'!$Q119="MONTHLY",EDATE(HD70,'1-SETUP'!$V119),IF('1-SETUP'!$Q119="YEARLY",EDATE(HD70,12*'1-SETUP'!$V119),""))))</f>
        <v/>
      </c>
      <c r="HF70" s="10" t="str">
        <f>IF('1-SETUP'!$Q119="DAILY",HE70+'1-SETUP'!$V119,IF('1-SETUP'!$Q119="WEEKLY",HE70+'1-SETUP'!$V119*7,IF('1-SETUP'!$Q119="MONTHLY",EDATE(HE70,'1-SETUP'!$V119),IF('1-SETUP'!$Q119="YEARLY",EDATE(HE70,12*'1-SETUP'!$V119),""))))</f>
        <v/>
      </c>
      <c r="HG70" s="10" t="str">
        <f>IF('1-SETUP'!$Q119="DAILY",HF70+'1-SETUP'!$V119,IF('1-SETUP'!$Q119="WEEKLY",HF70+'1-SETUP'!$V119*7,IF('1-SETUP'!$Q119="MONTHLY",EDATE(HF70,'1-SETUP'!$V119),IF('1-SETUP'!$Q119="YEARLY",EDATE(HF70,12*'1-SETUP'!$V119),""))))</f>
        <v/>
      </c>
      <c r="HH70" s="10" t="str">
        <f>IF('1-SETUP'!$Q119="DAILY",HG70+'1-SETUP'!$V119,IF('1-SETUP'!$Q119="WEEKLY",HG70+'1-SETUP'!$V119*7,IF('1-SETUP'!$Q119="MONTHLY",EDATE(HG70,'1-SETUP'!$V119),IF('1-SETUP'!$Q119="YEARLY",EDATE(HG70,12*'1-SETUP'!$V119),""))))</f>
        <v/>
      </c>
      <c r="HI70" s="10" t="str">
        <f>IF('1-SETUP'!$Q119="DAILY",HH70+'1-SETUP'!$V119,IF('1-SETUP'!$Q119="WEEKLY",HH70+'1-SETUP'!$V119*7,IF('1-SETUP'!$Q119="MONTHLY",EDATE(HH70,'1-SETUP'!$V119),IF('1-SETUP'!$Q119="YEARLY",EDATE(HH70,12*'1-SETUP'!$V119),""))))</f>
        <v/>
      </c>
      <c r="HJ70" s="10" t="str">
        <f>IF('1-SETUP'!$Q119="DAILY",HI70+'1-SETUP'!$V119,IF('1-SETUP'!$Q119="WEEKLY",HI70+'1-SETUP'!$V119*7,IF('1-SETUP'!$Q119="MONTHLY",EDATE(HI70,'1-SETUP'!$V119),IF('1-SETUP'!$Q119="YEARLY",EDATE(HI70,12*'1-SETUP'!$V119),""))))</f>
        <v/>
      </c>
      <c r="HK70" s="10" t="str">
        <f>IF('1-SETUP'!$Q119="DAILY",HJ70+'1-SETUP'!$V119,IF('1-SETUP'!$Q119="WEEKLY",HJ70+'1-SETUP'!$V119*7,IF('1-SETUP'!$Q119="MONTHLY",EDATE(HJ70,'1-SETUP'!$V119),IF('1-SETUP'!$Q119="YEARLY",EDATE(HJ70,12*'1-SETUP'!$V119),""))))</f>
        <v/>
      </c>
      <c r="HL70" s="10" t="str">
        <f>IF('1-SETUP'!$Q119="DAILY",HK70+'1-SETUP'!$V119,IF('1-SETUP'!$Q119="WEEKLY",HK70+'1-SETUP'!$V119*7,IF('1-SETUP'!$Q119="MONTHLY",EDATE(HK70,'1-SETUP'!$V119),IF('1-SETUP'!$Q119="YEARLY",EDATE(HK70,12*'1-SETUP'!$V119),""))))</f>
        <v/>
      </c>
      <c r="HM70" s="10" t="str">
        <f>IF('1-SETUP'!$Q119="DAILY",HL70+'1-SETUP'!$V119,IF('1-SETUP'!$Q119="WEEKLY",HL70+'1-SETUP'!$V119*7,IF('1-SETUP'!$Q119="MONTHLY",EDATE(HL70,'1-SETUP'!$V119),IF('1-SETUP'!$Q119="YEARLY",EDATE(HL70,12*'1-SETUP'!$V119),""))))</f>
        <v/>
      </c>
      <c r="HN70" s="10" t="str">
        <f>IF('1-SETUP'!$Q119="DAILY",HM70+'1-SETUP'!$V119,IF('1-SETUP'!$Q119="WEEKLY",HM70+'1-SETUP'!$V119*7,IF('1-SETUP'!$Q119="MONTHLY",EDATE(HM70,'1-SETUP'!$V119),IF('1-SETUP'!$Q119="YEARLY",EDATE(HM70,12*'1-SETUP'!$V119),""))))</f>
        <v/>
      </c>
      <c r="HO70" s="10" t="str">
        <f>IF('1-SETUP'!$Q119="DAILY",HN70+'1-SETUP'!$V119,IF('1-SETUP'!$Q119="WEEKLY",HN70+'1-SETUP'!$V119*7,IF('1-SETUP'!$Q119="MONTHLY",EDATE(HN70,'1-SETUP'!$V119),IF('1-SETUP'!$Q119="YEARLY",EDATE(HN70,12*'1-SETUP'!$V119),""))))</f>
        <v/>
      </c>
      <c r="HP70" s="10" t="str">
        <f>IF('1-SETUP'!$Q119="DAILY",HO70+'1-SETUP'!$V119,IF('1-SETUP'!$Q119="WEEKLY",HO70+'1-SETUP'!$V119*7,IF('1-SETUP'!$Q119="MONTHLY",EDATE(HO70,'1-SETUP'!$V119),IF('1-SETUP'!$Q119="YEARLY",EDATE(HO70,12*'1-SETUP'!$V119),""))))</f>
        <v/>
      </c>
      <c r="HQ70" s="10" t="str">
        <f>IF('1-SETUP'!$Q119="DAILY",HP70+'1-SETUP'!$V119,IF('1-SETUP'!$Q119="WEEKLY",HP70+'1-SETUP'!$V119*7,IF('1-SETUP'!$Q119="MONTHLY",EDATE(HP70,'1-SETUP'!$V119),IF('1-SETUP'!$Q119="YEARLY",EDATE(HP70,12*'1-SETUP'!$V119),""))))</f>
        <v/>
      </c>
      <c r="HR70" s="10" t="str">
        <f>IF('1-SETUP'!$Q119="DAILY",HQ70+'1-SETUP'!$V119,IF('1-SETUP'!$Q119="WEEKLY",HQ70+'1-SETUP'!$V119*7,IF('1-SETUP'!$Q119="MONTHLY",EDATE(HQ70,'1-SETUP'!$V119),IF('1-SETUP'!$Q119="YEARLY",EDATE(HQ70,12*'1-SETUP'!$V119),""))))</f>
        <v/>
      </c>
      <c r="HS70" s="10" t="str">
        <f>IF('1-SETUP'!$Q119="DAILY",HR70+'1-SETUP'!$V119,IF('1-SETUP'!$Q119="WEEKLY",HR70+'1-SETUP'!$V119*7,IF('1-SETUP'!$Q119="MONTHLY",EDATE(HR70,'1-SETUP'!$V119),IF('1-SETUP'!$Q119="YEARLY",EDATE(HR70,12*'1-SETUP'!$V119),""))))</f>
        <v/>
      </c>
      <c r="HT70" s="10" t="str">
        <f>IF('1-SETUP'!$Q119="DAILY",HS70+'1-SETUP'!$V119,IF('1-SETUP'!$Q119="WEEKLY",HS70+'1-SETUP'!$V119*7,IF('1-SETUP'!$Q119="MONTHLY",EDATE(HS70,'1-SETUP'!$V119),IF('1-SETUP'!$Q119="YEARLY",EDATE(HS70,12*'1-SETUP'!$V119),""))))</f>
        <v/>
      </c>
      <c r="HU70" s="10" t="str">
        <f>IF('1-SETUP'!$Q119="DAILY",HT70+'1-SETUP'!$V119,IF('1-SETUP'!$Q119="WEEKLY",HT70+'1-SETUP'!$V119*7,IF('1-SETUP'!$Q119="MONTHLY",EDATE(HT70,'1-SETUP'!$V119),IF('1-SETUP'!$Q119="YEARLY",EDATE(HT70,12*'1-SETUP'!$V119),""))))</f>
        <v/>
      </c>
      <c r="HV70" s="10" t="str">
        <f>IF('1-SETUP'!$Q119="DAILY",HU70+'1-SETUP'!$V119,IF('1-SETUP'!$Q119="WEEKLY",HU70+'1-SETUP'!$V119*7,IF('1-SETUP'!$Q119="MONTHLY",EDATE(HU70,'1-SETUP'!$V119),IF('1-SETUP'!$Q119="YEARLY",EDATE(HU70,12*'1-SETUP'!$V119),""))))</f>
        <v/>
      </c>
      <c r="HW70" s="10" t="str">
        <f>IF('1-SETUP'!$Q119="DAILY",HV70+'1-SETUP'!$V119,IF('1-SETUP'!$Q119="WEEKLY",HV70+'1-SETUP'!$V119*7,IF('1-SETUP'!$Q119="MONTHLY",EDATE(HV70,'1-SETUP'!$V119),IF('1-SETUP'!$Q119="YEARLY",EDATE(HV70,12*'1-SETUP'!$V119),""))))</f>
        <v/>
      </c>
      <c r="HX70" s="10" t="str">
        <f>IF('1-SETUP'!$Q119="DAILY",HW70+'1-SETUP'!$V119,IF('1-SETUP'!$Q119="WEEKLY",HW70+'1-SETUP'!$V119*7,IF('1-SETUP'!$Q119="MONTHLY",EDATE(HW70,'1-SETUP'!$V119),IF('1-SETUP'!$Q119="YEARLY",EDATE(HW70,12*'1-SETUP'!$V119),""))))</f>
        <v/>
      </c>
      <c r="HY70" s="10" t="str">
        <f>IF('1-SETUP'!$Q119="DAILY",HX70+'1-SETUP'!$V119,IF('1-SETUP'!$Q119="WEEKLY",HX70+'1-SETUP'!$V119*7,IF('1-SETUP'!$Q119="MONTHLY",EDATE(HX70,'1-SETUP'!$V119),IF('1-SETUP'!$Q119="YEARLY",EDATE(HX70,12*'1-SETUP'!$V119),""))))</f>
        <v/>
      </c>
      <c r="HZ70" s="10" t="str">
        <f>IF('1-SETUP'!$Q119="DAILY",HY70+'1-SETUP'!$V119,IF('1-SETUP'!$Q119="WEEKLY",HY70+'1-SETUP'!$V119*7,IF('1-SETUP'!$Q119="MONTHLY",EDATE(HY70,'1-SETUP'!$V119),IF('1-SETUP'!$Q119="YEARLY",EDATE(HY70,12*'1-SETUP'!$V119),""))))</f>
        <v/>
      </c>
      <c r="IA70" s="10" t="str">
        <f>IF('1-SETUP'!$Q119="DAILY",HZ70+'1-SETUP'!$V119,IF('1-SETUP'!$Q119="WEEKLY",HZ70+'1-SETUP'!$V119*7,IF('1-SETUP'!$Q119="MONTHLY",EDATE(HZ70,'1-SETUP'!$V119),IF('1-SETUP'!$Q119="YEARLY",EDATE(HZ70,12*'1-SETUP'!$V119),""))))</f>
        <v/>
      </c>
      <c r="IB70" s="10" t="str">
        <f>IF('1-SETUP'!$Q119="DAILY",IA70+'1-SETUP'!$V119,IF('1-SETUP'!$Q119="WEEKLY",IA70+'1-SETUP'!$V119*7,IF('1-SETUP'!$Q119="MONTHLY",EDATE(IA70,'1-SETUP'!$V119),IF('1-SETUP'!$Q119="YEARLY",EDATE(IA70,12*'1-SETUP'!$V119),""))))</f>
        <v/>
      </c>
      <c r="IC70" s="10" t="str">
        <f>IF('1-SETUP'!$Q119="DAILY",IB70+'1-SETUP'!$V119,IF('1-SETUP'!$Q119="WEEKLY",IB70+'1-SETUP'!$V119*7,IF('1-SETUP'!$Q119="MONTHLY",EDATE(IB70,'1-SETUP'!$V119),IF('1-SETUP'!$Q119="YEARLY",EDATE(IB70,12*'1-SETUP'!$V119),""))))</f>
        <v/>
      </c>
      <c r="ID70" s="10" t="str">
        <f>IF('1-SETUP'!$Q119="DAILY",IC70+'1-SETUP'!$V119,IF('1-SETUP'!$Q119="WEEKLY",IC70+'1-SETUP'!$V119*7,IF('1-SETUP'!$Q119="MONTHLY",EDATE(IC70,'1-SETUP'!$V119),IF('1-SETUP'!$Q119="YEARLY",EDATE(IC70,12*'1-SETUP'!$V119),""))))</f>
        <v/>
      </c>
      <c r="IE70" s="10" t="str">
        <f>IF('1-SETUP'!$Q119="DAILY",ID70+'1-SETUP'!$V119,IF('1-SETUP'!$Q119="WEEKLY",ID70+'1-SETUP'!$V119*7,IF('1-SETUP'!$Q119="MONTHLY",EDATE(ID70,'1-SETUP'!$V119),IF('1-SETUP'!$Q119="YEARLY",EDATE(ID70,12*'1-SETUP'!$V119),""))))</f>
        <v/>
      </c>
      <c r="IF70" s="10" t="str">
        <f>IF('1-SETUP'!$Q119="DAILY",IE70+'1-SETUP'!$V119,IF('1-SETUP'!$Q119="WEEKLY",IE70+'1-SETUP'!$V119*7,IF('1-SETUP'!$Q119="MONTHLY",EDATE(IE70,'1-SETUP'!$V119),IF('1-SETUP'!$Q119="YEARLY",EDATE(IE70,12*'1-SETUP'!$V119),""))))</f>
        <v/>
      </c>
      <c r="IG70" s="10" t="str">
        <f>IF('1-SETUP'!$Q119="DAILY",IF70+'1-SETUP'!$V119,IF('1-SETUP'!$Q119="WEEKLY",IF70+'1-SETUP'!$V119*7,IF('1-SETUP'!$Q119="MONTHLY",EDATE(IF70,'1-SETUP'!$V119),IF('1-SETUP'!$Q119="YEARLY",EDATE(IF70,12*'1-SETUP'!$V119),""))))</f>
        <v/>
      </c>
      <c r="IH70" s="10" t="str">
        <f>IF('1-SETUP'!$Q119="DAILY",IG70+'1-SETUP'!$V119,IF('1-SETUP'!$Q119="WEEKLY",IG70+'1-SETUP'!$V119*7,IF('1-SETUP'!$Q119="MONTHLY",EDATE(IG70,'1-SETUP'!$V119),IF('1-SETUP'!$Q119="YEARLY",EDATE(IG70,12*'1-SETUP'!$V119),""))))</f>
        <v/>
      </c>
      <c r="II70" s="10" t="str">
        <f>IF('1-SETUP'!$Q119="DAILY",IH70+'1-SETUP'!$V119,IF('1-SETUP'!$Q119="WEEKLY",IH70+'1-SETUP'!$V119*7,IF('1-SETUP'!$Q119="MONTHLY",EDATE(IH70,'1-SETUP'!$V119),IF('1-SETUP'!$Q119="YEARLY",EDATE(IH70,12*'1-SETUP'!$V119),""))))</f>
        <v/>
      </c>
      <c r="IJ70" s="10" t="str">
        <f>IF('1-SETUP'!$Q119="DAILY",II70+'1-SETUP'!$V119,IF('1-SETUP'!$Q119="WEEKLY",II70+'1-SETUP'!$V119*7,IF('1-SETUP'!$Q119="MONTHLY",EDATE(II70,'1-SETUP'!$V119),IF('1-SETUP'!$Q119="YEARLY",EDATE(II70,12*'1-SETUP'!$V119),""))))</f>
        <v/>
      </c>
      <c r="IK70" s="10" t="str">
        <f>IF('1-SETUP'!$Q119="DAILY",IJ70+'1-SETUP'!$V119,IF('1-SETUP'!$Q119="WEEKLY",IJ70+'1-SETUP'!$V119*7,IF('1-SETUP'!$Q119="MONTHLY",EDATE(IJ70,'1-SETUP'!$V119),IF('1-SETUP'!$Q119="YEARLY",EDATE(IJ70,12*'1-SETUP'!$V119),""))))</f>
        <v/>
      </c>
      <c r="IL70" s="10" t="str">
        <f>IF('1-SETUP'!$Q119="DAILY",IK70+'1-SETUP'!$V119,IF('1-SETUP'!$Q119="WEEKLY",IK70+'1-SETUP'!$V119*7,IF('1-SETUP'!$Q119="MONTHLY",EDATE(IK70,'1-SETUP'!$V119),IF('1-SETUP'!$Q119="YEARLY",EDATE(IK70,12*'1-SETUP'!$V119),""))))</f>
        <v/>
      </c>
      <c r="IM70" s="10" t="str">
        <f>IF('1-SETUP'!$Q119="DAILY",IL70+'1-SETUP'!$V119,IF('1-SETUP'!$Q119="WEEKLY",IL70+'1-SETUP'!$V119*7,IF('1-SETUP'!$Q119="MONTHLY",EDATE(IL70,'1-SETUP'!$V119),IF('1-SETUP'!$Q119="YEARLY",EDATE(IL70,12*'1-SETUP'!$V119),""))))</f>
        <v/>
      </c>
      <c r="IN70" s="10" t="str">
        <f>IF('1-SETUP'!$Q119="DAILY",IM70+'1-SETUP'!$V119,IF('1-SETUP'!$Q119="WEEKLY",IM70+'1-SETUP'!$V119*7,IF('1-SETUP'!$Q119="MONTHLY",EDATE(IM70,'1-SETUP'!$V119),IF('1-SETUP'!$Q119="YEARLY",EDATE(IM70,12*'1-SETUP'!$V119),""))))</f>
        <v/>
      </c>
      <c r="IO70" s="10" t="str">
        <f>IF('1-SETUP'!$Q119="DAILY",IN70+'1-SETUP'!$V119,IF('1-SETUP'!$Q119="WEEKLY",IN70+'1-SETUP'!$V119*7,IF('1-SETUP'!$Q119="MONTHLY",EDATE(IN70,'1-SETUP'!$V119),IF('1-SETUP'!$Q119="YEARLY",EDATE(IN70,12*'1-SETUP'!$V119),""))))</f>
        <v/>
      </c>
      <c r="IP70" s="10" t="str">
        <f>IF('1-SETUP'!$Q119="DAILY",IO70+'1-SETUP'!$V119,IF('1-SETUP'!$Q119="WEEKLY",IO70+'1-SETUP'!$V119*7,IF('1-SETUP'!$Q119="MONTHLY",EDATE(IO70,'1-SETUP'!$V119),IF('1-SETUP'!$Q119="YEARLY",EDATE(IO70,12*'1-SETUP'!$V119),""))))</f>
        <v/>
      </c>
      <c r="IQ70" s="10" t="str">
        <f>IF('1-SETUP'!$Q119="DAILY",IP70+'1-SETUP'!$V119,IF('1-SETUP'!$Q119="WEEKLY",IP70+'1-SETUP'!$V119*7,IF('1-SETUP'!$Q119="MONTHLY",EDATE(IP70,'1-SETUP'!$V119),IF('1-SETUP'!$Q119="YEARLY",EDATE(IP70,12*'1-SETUP'!$V119),""))))</f>
        <v/>
      </c>
      <c r="IR70" s="10" t="str">
        <f>IF('1-SETUP'!$Q119="DAILY",IQ70+'1-SETUP'!$V119,IF('1-SETUP'!$Q119="WEEKLY",IQ70+'1-SETUP'!$V119*7,IF('1-SETUP'!$Q119="MONTHLY",EDATE(IQ70,'1-SETUP'!$V119),IF('1-SETUP'!$Q119="YEARLY",EDATE(IQ70,12*'1-SETUP'!$V119),""))))</f>
        <v/>
      </c>
      <c r="IS70" s="10" t="str">
        <f>IF('1-SETUP'!$Q119="DAILY",IR70+'1-SETUP'!$V119,IF('1-SETUP'!$Q119="WEEKLY",IR70+'1-SETUP'!$V119*7,IF('1-SETUP'!$Q119="MONTHLY",EDATE(IR70,'1-SETUP'!$V119),IF('1-SETUP'!$Q119="YEARLY",EDATE(IR70,12*'1-SETUP'!$V119),""))))</f>
        <v/>
      </c>
      <c r="IT70" s="10" t="str">
        <f>IF('1-SETUP'!$Q119="DAILY",IS70+'1-SETUP'!$V119,IF('1-SETUP'!$Q119="WEEKLY",IS70+'1-SETUP'!$V119*7,IF('1-SETUP'!$Q119="MONTHLY",EDATE(IS70,'1-SETUP'!$V119),IF('1-SETUP'!$Q119="YEARLY",EDATE(IS70,12*'1-SETUP'!$V119),""))))</f>
        <v/>
      </c>
      <c r="IU70" s="10" t="str">
        <f>IF('1-SETUP'!$Q119="DAILY",IT70+'1-SETUP'!$V119,IF('1-SETUP'!$Q119="WEEKLY",IT70+'1-SETUP'!$V119*7,IF('1-SETUP'!$Q119="MONTHLY",EDATE(IT70,'1-SETUP'!$V119),IF('1-SETUP'!$Q119="YEARLY",EDATE(IT70,12*'1-SETUP'!$V119),""))))</f>
        <v/>
      </c>
      <c r="IV70" s="10" t="str">
        <f>IF('1-SETUP'!$Q119="DAILY",IU70+'1-SETUP'!$V119,IF('1-SETUP'!$Q119="WEEKLY",IU70+'1-SETUP'!$V119*7,IF('1-SETUP'!$Q119="MONTHLY",EDATE(IU70,'1-SETUP'!$V119),IF('1-SETUP'!$Q119="YEARLY",EDATE(IU70,12*'1-SETUP'!$V119),""))))</f>
        <v/>
      </c>
      <c r="IW70" s="10" t="str">
        <f>IF('1-SETUP'!$Q119="DAILY",IV70+'1-SETUP'!$V119,IF('1-SETUP'!$Q119="WEEKLY",IV70+'1-SETUP'!$V119*7,IF('1-SETUP'!$Q119="MONTHLY",EDATE(IV70,'1-SETUP'!$V119),IF('1-SETUP'!$Q119="YEARLY",EDATE(IV70,12*'1-SETUP'!$V119),""))))</f>
        <v/>
      </c>
      <c r="IX70" s="10" t="str">
        <f>IF('1-SETUP'!$Q119="DAILY",IW70+'1-SETUP'!$V119,IF('1-SETUP'!$Q119="WEEKLY",IW70+'1-SETUP'!$V119*7,IF('1-SETUP'!$Q119="MONTHLY",EDATE(IW70,'1-SETUP'!$V119),IF('1-SETUP'!$Q119="YEARLY",EDATE(IW70,12*'1-SETUP'!$V119),""))))</f>
        <v/>
      </c>
      <c r="IY70" s="10" t="str">
        <f>IF('1-SETUP'!$Q119="DAILY",IX70+'1-SETUP'!$V119,IF('1-SETUP'!$Q119="WEEKLY",IX70+'1-SETUP'!$V119*7,IF('1-SETUP'!$Q119="MONTHLY",EDATE(IX70,'1-SETUP'!$V119),IF('1-SETUP'!$Q119="YEARLY",EDATE(IX70,12*'1-SETUP'!$V119),""))))</f>
        <v/>
      </c>
      <c r="IZ70" s="10" t="str">
        <f>IF('1-SETUP'!$Q119="DAILY",IY70+'1-SETUP'!$V119,IF('1-SETUP'!$Q119="WEEKLY",IY70+'1-SETUP'!$V119*7,IF('1-SETUP'!$Q119="MONTHLY",EDATE(IY70,'1-SETUP'!$V119),IF('1-SETUP'!$Q119="YEARLY",EDATE(IY70,12*'1-SETUP'!$V119),""))))</f>
        <v/>
      </c>
      <c r="JA70" s="10" t="str">
        <f>IF('1-SETUP'!$Q119="DAILY",IZ70+'1-SETUP'!$V119,IF('1-SETUP'!$Q119="WEEKLY",IZ70+'1-SETUP'!$V119*7,IF('1-SETUP'!$Q119="MONTHLY",EDATE(IZ70,'1-SETUP'!$V119),IF('1-SETUP'!$Q119="YEARLY",EDATE(IZ70,12*'1-SETUP'!$V119),""))))</f>
        <v/>
      </c>
      <c r="JB70" s="10" t="str">
        <f>IF('1-SETUP'!$Q119="DAILY",JA70+'1-SETUP'!$V119,IF('1-SETUP'!$Q119="WEEKLY",JA70+'1-SETUP'!$V119*7,IF('1-SETUP'!$Q119="MONTHLY",EDATE(JA70,'1-SETUP'!$V119),IF('1-SETUP'!$Q119="YEARLY",EDATE(JA70,12*'1-SETUP'!$V119),""))))</f>
        <v/>
      </c>
      <c r="JC70" s="10" t="str">
        <f>IF('1-SETUP'!$Q119="DAILY",JB70+'1-SETUP'!$V119,IF('1-SETUP'!$Q119="WEEKLY",JB70+'1-SETUP'!$V119*7,IF('1-SETUP'!$Q119="MONTHLY",EDATE(JB70,'1-SETUP'!$V119),IF('1-SETUP'!$Q119="YEARLY",EDATE(JB70,12*'1-SETUP'!$V119),""))))</f>
        <v/>
      </c>
      <c r="JD70" s="10" t="str">
        <f>IF('1-SETUP'!$Q119="DAILY",JC70+'1-SETUP'!$V119,IF('1-SETUP'!$Q119="WEEKLY",JC70+'1-SETUP'!$V119*7,IF('1-SETUP'!$Q119="MONTHLY",EDATE(JC70,'1-SETUP'!$V119),IF('1-SETUP'!$Q119="YEARLY",EDATE(JC70,12*'1-SETUP'!$V119),""))))</f>
        <v/>
      </c>
      <c r="JE70" s="10" t="str">
        <f>IF('1-SETUP'!$Q119="DAILY",JD70+'1-SETUP'!$V119,IF('1-SETUP'!$Q119="WEEKLY",JD70+'1-SETUP'!$V119*7,IF('1-SETUP'!$Q119="MONTHLY",EDATE(JD70,'1-SETUP'!$V119),IF('1-SETUP'!$Q119="YEARLY",EDATE(JD70,12*'1-SETUP'!$V119),""))))</f>
        <v/>
      </c>
      <c r="JF70" s="10" t="str">
        <f>IF('1-SETUP'!$Q119="DAILY",JE70+'1-SETUP'!$V119,IF('1-SETUP'!$Q119="WEEKLY",JE70+'1-SETUP'!$V119*7,IF('1-SETUP'!$Q119="MONTHLY",EDATE(JE70,'1-SETUP'!$V119),IF('1-SETUP'!$Q119="YEARLY",EDATE(JE70,12*'1-SETUP'!$V119),""))))</f>
        <v/>
      </c>
      <c r="JG70" s="10" t="str">
        <f>IF('1-SETUP'!$Q119="DAILY",JF70+'1-SETUP'!$V119,IF('1-SETUP'!$Q119="WEEKLY",JF70+'1-SETUP'!$V119*7,IF('1-SETUP'!$Q119="MONTHLY",EDATE(JF70,'1-SETUP'!$V119),IF('1-SETUP'!$Q119="YEARLY",EDATE(JF70,12*'1-SETUP'!$V119),""))))</f>
        <v/>
      </c>
      <c r="JH70" s="10" t="str">
        <f>IF('1-SETUP'!$Q119="DAILY",JG70+'1-SETUP'!$V119,IF('1-SETUP'!$Q119="WEEKLY",JG70+'1-SETUP'!$V119*7,IF('1-SETUP'!$Q119="MONTHLY",EDATE(JG70,'1-SETUP'!$V119),IF('1-SETUP'!$Q119="YEARLY",EDATE(JG70,12*'1-SETUP'!$V119),""))))</f>
        <v/>
      </c>
      <c r="JI70" s="10" t="str">
        <f>IF('1-SETUP'!$Q119="DAILY",JH70+'1-SETUP'!$V119,IF('1-SETUP'!$Q119="WEEKLY",JH70+'1-SETUP'!$V119*7,IF('1-SETUP'!$Q119="MONTHLY",EDATE(JH70,'1-SETUP'!$V119),IF('1-SETUP'!$Q119="YEARLY",EDATE(JH70,12*'1-SETUP'!$V119),""))))</f>
        <v/>
      </c>
      <c r="JJ70" s="10" t="str">
        <f>IF('1-SETUP'!$Q119="DAILY",JI70+'1-SETUP'!$V119,IF('1-SETUP'!$Q119="WEEKLY",JI70+'1-SETUP'!$V119*7,IF('1-SETUP'!$Q119="MONTHLY",EDATE(JI70,'1-SETUP'!$V119),IF('1-SETUP'!$Q119="YEARLY",EDATE(JI70,12*'1-SETUP'!$V119),""))))</f>
        <v/>
      </c>
      <c r="JK70" s="10" t="str">
        <f>IF('1-SETUP'!$Q119="DAILY",JJ70+'1-SETUP'!$V119,IF('1-SETUP'!$Q119="WEEKLY",JJ70+'1-SETUP'!$V119*7,IF('1-SETUP'!$Q119="MONTHLY",EDATE(JJ70,'1-SETUP'!$V119),IF('1-SETUP'!$Q119="YEARLY",EDATE(JJ70,12*'1-SETUP'!$V119),""))))</f>
        <v/>
      </c>
      <c r="JL70" s="10" t="str">
        <f>IF('1-SETUP'!$Q119="DAILY",JK70+'1-SETUP'!$V119,IF('1-SETUP'!$Q119="WEEKLY",JK70+'1-SETUP'!$V119*7,IF('1-SETUP'!$Q119="MONTHLY",EDATE(JK70,'1-SETUP'!$V119),IF('1-SETUP'!$Q119="YEARLY",EDATE(JK70,12*'1-SETUP'!$V119),""))))</f>
        <v/>
      </c>
      <c r="JM70" s="10" t="str">
        <f>IF('1-SETUP'!$Q119="DAILY",JL70+'1-SETUP'!$V119,IF('1-SETUP'!$Q119="WEEKLY",JL70+'1-SETUP'!$V119*7,IF('1-SETUP'!$Q119="MONTHLY",EDATE(JL70,'1-SETUP'!$V119),IF('1-SETUP'!$Q119="YEARLY",EDATE(JL70,12*'1-SETUP'!$V119),""))))</f>
        <v/>
      </c>
      <c r="JN70" s="10" t="str">
        <f>IF('1-SETUP'!$Q119="DAILY",JM70+'1-SETUP'!$V119,IF('1-SETUP'!$Q119="WEEKLY",JM70+'1-SETUP'!$V119*7,IF('1-SETUP'!$Q119="MONTHLY",EDATE(JM70,'1-SETUP'!$V119),IF('1-SETUP'!$Q119="YEARLY",EDATE(JM70,12*'1-SETUP'!$V119),""))))</f>
        <v/>
      </c>
      <c r="JO70" s="10" t="str">
        <f>IF('1-SETUP'!$Q119="DAILY",JN70+'1-SETUP'!$V119,IF('1-SETUP'!$Q119="WEEKLY",JN70+'1-SETUP'!$V119*7,IF('1-SETUP'!$Q119="MONTHLY",EDATE(JN70,'1-SETUP'!$V119),IF('1-SETUP'!$Q119="YEARLY",EDATE(JN70,12*'1-SETUP'!$V119),""))))</f>
        <v/>
      </c>
      <c r="JP70" s="10" t="str">
        <f>IF('1-SETUP'!$Q119="DAILY",JO70+'1-SETUP'!$V119,IF('1-SETUP'!$Q119="WEEKLY",JO70+'1-SETUP'!$V119*7,IF('1-SETUP'!$Q119="MONTHLY",EDATE(JO70,'1-SETUP'!$V119),IF('1-SETUP'!$Q119="YEARLY",EDATE(JO70,12*'1-SETUP'!$V119),""))))</f>
        <v/>
      </c>
      <c r="JQ70" s="10" t="str">
        <f>IF('1-SETUP'!$Q119="DAILY",JP70+'1-SETUP'!$V119,IF('1-SETUP'!$Q119="WEEKLY",JP70+'1-SETUP'!$V119*7,IF('1-SETUP'!$Q119="MONTHLY",EDATE(JP70,'1-SETUP'!$V119),IF('1-SETUP'!$Q119="YEARLY",EDATE(JP70,12*'1-SETUP'!$V119),""))))</f>
        <v/>
      </c>
      <c r="JR70" s="10" t="str">
        <f>IF('1-SETUP'!$Q119="DAILY",JQ70+'1-SETUP'!$V119,IF('1-SETUP'!$Q119="WEEKLY",JQ70+'1-SETUP'!$V119*7,IF('1-SETUP'!$Q119="MONTHLY",EDATE(JQ70,'1-SETUP'!$V119),IF('1-SETUP'!$Q119="YEARLY",EDATE(JQ70,12*'1-SETUP'!$V119),""))))</f>
        <v/>
      </c>
      <c r="JS70" s="10" t="str">
        <f>IF('1-SETUP'!$Q119="DAILY",JR70+'1-SETUP'!$V119,IF('1-SETUP'!$Q119="WEEKLY",JR70+'1-SETUP'!$V119*7,IF('1-SETUP'!$Q119="MONTHLY",EDATE(JR70,'1-SETUP'!$V119),IF('1-SETUP'!$Q119="YEARLY",EDATE(JR70,12*'1-SETUP'!$V119),""))))</f>
        <v/>
      </c>
      <c r="JT70" s="10" t="str">
        <f>IF('1-SETUP'!$Q119="DAILY",JS70+'1-SETUP'!$V119,IF('1-SETUP'!$Q119="WEEKLY",JS70+'1-SETUP'!$V119*7,IF('1-SETUP'!$Q119="MONTHLY",EDATE(JS70,'1-SETUP'!$V119),IF('1-SETUP'!$Q119="YEARLY",EDATE(JS70,12*'1-SETUP'!$V119),""))))</f>
        <v/>
      </c>
      <c r="JU70" s="10" t="str">
        <f>IF('1-SETUP'!$Q119="DAILY",JT70+'1-SETUP'!$V119,IF('1-SETUP'!$Q119="WEEKLY",JT70+'1-SETUP'!$V119*7,IF('1-SETUP'!$Q119="MONTHLY",EDATE(JT70,'1-SETUP'!$V119),IF('1-SETUP'!$Q119="YEARLY",EDATE(JT70,12*'1-SETUP'!$V119),""))))</f>
        <v/>
      </c>
      <c r="JV70" s="10" t="str">
        <f>IF('1-SETUP'!$Q119="DAILY",JU70+'1-SETUP'!$V119,IF('1-SETUP'!$Q119="WEEKLY",JU70+'1-SETUP'!$V119*7,IF('1-SETUP'!$Q119="MONTHLY",EDATE(JU70,'1-SETUP'!$V119),IF('1-SETUP'!$Q119="YEARLY",EDATE(JU70,12*'1-SETUP'!$V119),""))))</f>
        <v/>
      </c>
      <c r="JW70" s="10" t="str">
        <f>IF('1-SETUP'!$Q119="DAILY",JV70+'1-SETUP'!$V119,IF('1-SETUP'!$Q119="WEEKLY",JV70+'1-SETUP'!$V119*7,IF('1-SETUP'!$Q119="MONTHLY",EDATE(JV70,'1-SETUP'!$V119),IF('1-SETUP'!$Q119="YEARLY",EDATE(JV70,12*'1-SETUP'!$V119),""))))</f>
        <v/>
      </c>
      <c r="JX70" s="10" t="str">
        <f>IF('1-SETUP'!$Q119="DAILY",JW70+'1-SETUP'!$V119,IF('1-SETUP'!$Q119="WEEKLY",JW70+'1-SETUP'!$V119*7,IF('1-SETUP'!$Q119="MONTHLY",EDATE(JW70,'1-SETUP'!$V119),IF('1-SETUP'!$Q119="YEARLY",EDATE(JW70,12*'1-SETUP'!$V119),""))))</f>
        <v/>
      </c>
      <c r="JY70" s="10" t="str">
        <f>IF('1-SETUP'!$Q119="DAILY",JX70+'1-SETUP'!$V119,IF('1-SETUP'!$Q119="WEEKLY",JX70+'1-SETUP'!$V119*7,IF('1-SETUP'!$Q119="MONTHLY",EDATE(JX70,'1-SETUP'!$V119),IF('1-SETUP'!$Q119="YEARLY",EDATE(JX70,12*'1-SETUP'!$V119),""))))</f>
        <v/>
      </c>
      <c r="JZ70" s="10" t="str">
        <f>IF('1-SETUP'!$Q119="DAILY",JY70+'1-SETUP'!$V119,IF('1-SETUP'!$Q119="WEEKLY",JY70+'1-SETUP'!$V119*7,IF('1-SETUP'!$Q119="MONTHLY",EDATE(JY70,'1-SETUP'!$V119),IF('1-SETUP'!$Q119="YEARLY",EDATE(JY70,12*'1-SETUP'!$V119),""))))</f>
        <v/>
      </c>
      <c r="KA70" s="10" t="str">
        <f>IF('1-SETUP'!$Q119="DAILY",JZ70+'1-SETUP'!$V119,IF('1-SETUP'!$Q119="WEEKLY",JZ70+'1-SETUP'!$V119*7,IF('1-SETUP'!$Q119="MONTHLY",EDATE(JZ70,'1-SETUP'!$V119),IF('1-SETUP'!$Q119="YEARLY",EDATE(JZ70,12*'1-SETUP'!$V119),""))))</f>
        <v/>
      </c>
      <c r="KB70" s="10" t="str">
        <f>IF('1-SETUP'!$Q119="DAILY",KA70+'1-SETUP'!$V119,IF('1-SETUP'!$Q119="WEEKLY",KA70+'1-SETUP'!$V119*7,IF('1-SETUP'!$Q119="MONTHLY",EDATE(KA70,'1-SETUP'!$V119),IF('1-SETUP'!$Q119="YEARLY",EDATE(KA70,12*'1-SETUP'!$V119),""))))</f>
        <v/>
      </c>
      <c r="KC70" s="10" t="str">
        <f>IF('1-SETUP'!$Q119="DAILY",KB70+'1-SETUP'!$V119,IF('1-SETUP'!$Q119="WEEKLY",KB70+'1-SETUP'!$V119*7,IF('1-SETUP'!$Q119="MONTHLY",EDATE(KB70,'1-SETUP'!$V119),IF('1-SETUP'!$Q119="YEARLY",EDATE(KB70,12*'1-SETUP'!$V119),""))))</f>
        <v/>
      </c>
      <c r="KD70" s="10" t="str">
        <f>IF('1-SETUP'!$Q119="DAILY",KC70+'1-SETUP'!$V119,IF('1-SETUP'!$Q119="WEEKLY",KC70+'1-SETUP'!$V119*7,IF('1-SETUP'!$Q119="MONTHLY",EDATE(KC70,'1-SETUP'!$V119),IF('1-SETUP'!$Q119="YEARLY",EDATE(KC70,12*'1-SETUP'!$V119),""))))</f>
        <v/>
      </c>
      <c r="KE70" s="10" t="str">
        <f>IF('1-SETUP'!$Q119="DAILY",KD70+'1-SETUP'!$V119,IF('1-SETUP'!$Q119="WEEKLY",KD70+'1-SETUP'!$V119*7,IF('1-SETUP'!$Q119="MONTHLY",EDATE(KD70,'1-SETUP'!$V119),IF('1-SETUP'!$Q119="YEARLY",EDATE(KD70,12*'1-SETUP'!$V119),""))))</f>
        <v/>
      </c>
      <c r="KF70" s="10" t="str">
        <f>IF('1-SETUP'!$Q119="DAILY",KE70+'1-SETUP'!$V119,IF('1-SETUP'!$Q119="WEEKLY",KE70+'1-SETUP'!$V119*7,IF('1-SETUP'!$Q119="MONTHLY",EDATE(KE70,'1-SETUP'!$V119),IF('1-SETUP'!$Q119="YEARLY",EDATE(KE70,12*'1-SETUP'!$V119),""))))</f>
        <v/>
      </c>
      <c r="KG70" s="10" t="str">
        <f>IF('1-SETUP'!$Q119="DAILY",KF70+'1-SETUP'!$V119,IF('1-SETUP'!$Q119="WEEKLY",KF70+'1-SETUP'!$V119*7,IF('1-SETUP'!$Q119="MONTHLY",EDATE(KF70,'1-SETUP'!$V119),IF('1-SETUP'!$Q119="YEARLY",EDATE(KF70,12*'1-SETUP'!$V119),""))))</f>
        <v/>
      </c>
      <c r="KH70" s="10" t="str">
        <f>IF('1-SETUP'!$Q119="DAILY",KG70+'1-SETUP'!$V119,IF('1-SETUP'!$Q119="WEEKLY",KG70+'1-SETUP'!$V119*7,IF('1-SETUP'!$Q119="MONTHLY",EDATE(KG70,'1-SETUP'!$V119),IF('1-SETUP'!$Q119="YEARLY",EDATE(KG70,12*'1-SETUP'!$V119),""))))</f>
        <v/>
      </c>
      <c r="KI70" s="10" t="str">
        <f>IF('1-SETUP'!$Q119="DAILY",KH70+'1-SETUP'!$V119,IF('1-SETUP'!$Q119="WEEKLY",KH70+'1-SETUP'!$V119*7,IF('1-SETUP'!$Q119="MONTHLY",EDATE(KH70,'1-SETUP'!$V119),IF('1-SETUP'!$Q119="YEARLY",EDATE(KH70,12*'1-SETUP'!$V119),""))))</f>
        <v/>
      </c>
      <c r="KJ70" s="10" t="str">
        <f>IF('1-SETUP'!$Q119="DAILY",KI70+'1-SETUP'!$V119,IF('1-SETUP'!$Q119="WEEKLY",KI70+'1-SETUP'!$V119*7,IF('1-SETUP'!$Q119="MONTHLY",EDATE(KI70,'1-SETUP'!$V119),IF('1-SETUP'!$Q119="YEARLY",EDATE(KI70,12*'1-SETUP'!$V119),""))))</f>
        <v/>
      </c>
      <c r="KK70" s="10" t="str">
        <f>IF('1-SETUP'!$Q119="DAILY",KJ70+'1-SETUP'!$V119,IF('1-SETUP'!$Q119="WEEKLY",KJ70+'1-SETUP'!$V119*7,IF('1-SETUP'!$Q119="MONTHLY",EDATE(KJ70,'1-SETUP'!$V119),IF('1-SETUP'!$Q119="YEARLY",EDATE(KJ70,12*'1-SETUP'!$V119),""))))</f>
        <v/>
      </c>
      <c r="KL70" s="10" t="str">
        <f>IF('1-SETUP'!$Q119="DAILY",KK70+'1-SETUP'!$V119,IF('1-SETUP'!$Q119="WEEKLY",KK70+'1-SETUP'!$V119*7,IF('1-SETUP'!$Q119="MONTHLY",EDATE(KK70,'1-SETUP'!$V119),IF('1-SETUP'!$Q119="YEARLY",EDATE(KK70,12*'1-SETUP'!$V119),""))))</f>
        <v/>
      </c>
      <c r="KM70" s="10" t="str">
        <f>IF('1-SETUP'!$Q119="DAILY",KL70+'1-SETUP'!$V119,IF('1-SETUP'!$Q119="WEEKLY",KL70+'1-SETUP'!$V119*7,IF('1-SETUP'!$Q119="MONTHLY",EDATE(KL70,'1-SETUP'!$V119),IF('1-SETUP'!$Q119="YEARLY",EDATE(KL70,12*'1-SETUP'!$V119),""))))</f>
        <v/>
      </c>
      <c r="KN70" s="10" t="str">
        <f>IF('1-SETUP'!$Q119="DAILY",KM70+'1-SETUP'!$V119,IF('1-SETUP'!$Q119="WEEKLY",KM70+'1-SETUP'!$V119*7,IF('1-SETUP'!$Q119="MONTHLY",EDATE(KM70,'1-SETUP'!$V119),IF('1-SETUP'!$Q119="YEARLY",EDATE(KM70,12*'1-SETUP'!$V119),""))))</f>
        <v/>
      </c>
      <c r="KO70" s="10" t="str">
        <f>IF('1-SETUP'!$Q119="DAILY",KN70+'1-SETUP'!$V119,IF('1-SETUP'!$Q119="WEEKLY",KN70+'1-SETUP'!$V119*7,IF('1-SETUP'!$Q119="MONTHLY",EDATE(KN70,'1-SETUP'!$V119),IF('1-SETUP'!$Q119="YEARLY",EDATE(KN70,12*'1-SETUP'!$V119),""))))</f>
        <v/>
      </c>
      <c r="KP70" s="10" t="str">
        <f>IF('1-SETUP'!$Q119="DAILY",KO70+'1-SETUP'!$V119,IF('1-SETUP'!$Q119="WEEKLY",KO70+'1-SETUP'!$V119*7,IF('1-SETUP'!$Q119="MONTHLY",EDATE(KO70,'1-SETUP'!$V119),IF('1-SETUP'!$Q119="YEARLY",EDATE(KO70,12*'1-SETUP'!$V119),""))))</f>
        <v/>
      </c>
      <c r="KQ70" s="10" t="str">
        <f>IF('1-SETUP'!$Q119="DAILY",KP70+'1-SETUP'!$V119,IF('1-SETUP'!$Q119="WEEKLY",KP70+'1-SETUP'!$V119*7,IF('1-SETUP'!$Q119="MONTHLY",EDATE(KP70,'1-SETUP'!$V119),IF('1-SETUP'!$Q119="YEARLY",EDATE(KP70,12*'1-SETUP'!$V119),""))))</f>
        <v/>
      </c>
      <c r="KR70" s="10" t="str">
        <f>IF('1-SETUP'!$Q119="DAILY",KQ70+'1-SETUP'!$V119,IF('1-SETUP'!$Q119="WEEKLY",KQ70+'1-SETUP'!$V119*7,IF('1-SETUP'!$Q119="MONTHLY",EDATE(KQ70,'1-SETUP'!$V119),IF('1-SETUP'!$Q119="YEARLY",EDATE(KQ70,12*'1-SETUP'!$V119),""))))</f>
        <v/>
      </c>
      <c r="KS70" s="10" t="str">
        <f>IF('1-SETUP'!$Q119="DAILY",KR70+'1-SETUP'!$V119,IF('1-SETUP'!$Q119="WEEKLY",KR70+'1-SETUP'!$V119*7,IF('1-SETUP'!$Q119="MONTHLY",EDATE(KR70,'1-SETUP'!$V119),IF('1-SETUP'!$Q119="YEARLY",EDATE(KR70,12*'1-SETUP'!$V119),""))))</f>
        <v/>
      </c>
      <c r="KT70" s="10" t="str">
        <f>IF('1-SETUP'!$Q119="DAILY",KS70+'1-SETUP'!$V119,IF('1-SETUP'!$Q119="WEEKLY",KS70+'1-SETUP'!$V119*7,IF('1-SETUP'!$Q119="MONTHLY",EDATE(KS70,'1-SETUP'!$V119),IF('1-SETUP'!$Q119="YEARLY",EDATE(KS70,12*'1-SETUP'!$V119),""))))</f>
        <v/>
      </c>
      <c r="KU70" s="10" t="str">
        <f>IF('1-SETUP'!$Q119="DAILY",KT70+'1-SETUP'!$V119,IF('1-SETUP'!$Q119="WEEKLY",KT70+'1-SETUP'!$V119*7,IF('1-SETUP'!$Q119="MONTHLY",EDATE(KT70,'1-SETUP'!$V119),IF('1-SETUP'!$Q119="YEARLY",EDATE(KT70,12*'1-SETUP'!$V119),""))))</f>
        <v/>
      </c>
      <c r="KV70" s="10" t="str">
        <f>IF('1-SETUP'!$Q119="DAILY",KU70+'1-SETUP'!$V119,IF('1-SETUP'!$Q119="WEEKLY",KU70+'1-SETUP'!$V119*7,IF('1-SETUP'!$Q119="MONTHLY",EDATE(KU70,'1-SETUP'!$V119),IF('1-SETUP'!$Q119="YEARLY",EDATE(KU70,12*'1-SETUP'!$V119),""))))</f>
        <v/>
      </c>
      <c r="KW70" s="10" t="str">
        <f>IF('1-SETUP'!$Q119="DAILY",KV70+'1-SETUP'!$V119,IF('1-SETUP'!$Q119="WEEKLY",KV70+'1-SETUP'!$V119*7,IF('1-SETUP'!$Q119="MONTHLY",EDATE(KV70,'1-SETUP'!$V119),IF('1-SETUP'!$Q119="YEARLY",EDATE(KV70,12*'1-SETUP'!$V119),""))))</f>
        <v/>
      </c>
      <c r="KX70" s="10" t="str">
        <f>IF('1-SETUP'!$Q119="DAILY",KW70+'1-SETUP'!$V119,IF('1-SETUP'!$Q119="WEEKLY",KW70+'1-SETUP'!$V119*7,IF('1-SETUP'!$Q119="MONTHLY",EDATE(KW70,'1-SETUP'!$V119),IF('1-SETUP'!$Q119="YEARLY",EDATE(KW70,12*'1-SETUP'!$V119),""))))</f>
        <v/>
      </c>
      <c r="KY70" s="10" t="str">
        <f>IF('1-SETUP'!$Q119="DAILY",KX70+'1-SETUP'!$V119,IF('1-SETUP'!$Q119="WEEKLY",KX70+'1-SETUP'!$V119*7,IF('1-SETUP'!$Q119="MONTHLY",EDATE(KX70,'1-SETUP'!$V119),IF('1-SETUP'!$Q119="YEARLY",EDATE(KX70,12*'1-SETUP'!$V119),""))))</f>
        <v/>
      </c>
      <c r="KZ70" s="10" t="str">
        <f>IF('1-SETUP'!$Q119="DAILY",KY70+'1-SETUP'!$V119,IF('1-SETUP'!$Q119="WEEKLY",KY70+'1-SETUP'!$V119*7,IF('1-SETUP'!$Q119="MONTHLY",EDATE(KY70,'1-SETUP'!$V119),IF('1-SETUP'!$Q119="YEARLY",EDATE(KY70,12*'1-SETUP'!$V119),""))))</f>
        <v/>
      </c>
      <c r="LA70" s="10" t="str">
        <f>IF('1-SETUP'!$Q119="DAILY",KZ70+'1-SETUP'!$V119,IF('1-SETUP'!$Q119="WEEKLY",KZ70+'1-SETUP'!$V119*7,IF('1-SETUP'!$Q119="MONTHLY",EDATE(KZ70,'1-SETUP'!$V119),IF('1-SETUP'!$Q119="YEARLY",EDATE(KZ70,12*'1-SETUP'!$V119),""))))</f>
        <v/>
      </c>
      <c r="LB70" s="10" t="str">
        <f>IF('1-SETUP'!$Q119="DAILY",LA70+'1-SETUP'!$V119,IF('1-SETUP'!$Q119="WEEKLY",LA70+'1-SETUP'!$V119*7,IF('1-SETUP'!$Q119="MONTHLY",EDATE(LA70,'1-SETUP'!$V119),IF('1-SETUP'!$Q119="YEARLY",EDATE(LA70,12*'1-SETUP'!$V119),""))))</f>
        <v/>
      </c>
      <c r="LC70" s="10" t="str">
        <f>IF('1-SETUP'!$Q119="DAILY",LB70+'1-SETUP'!$V119,IF('1-SETUP'!$Q119="WEEKLY",LB70+'1-SETUP'!$V119*7,IF('1-SETUP'!$Q119="MONTHLY",EDATE(LB70,'1-SETUP'!$V119),IF('1-SETUP'!$Q119="YEARLY",EDATE(LB70,12*'1-SETUP'!$V119),""))))</f>
        <v/>
      </c>
      <c r="LD70" s="10" t="str">
        <f>IF('1-SETUP'!$Q119="DAILY",LC70+'1-SETUP'!$V119,IF('1-SETUP'!$Q119="WEEKLY",LC70+'1-SETUP'!$V119*7,IF('1-SETUP'!$Q119="MONTHLY",EDATE(LC70,'1-SETUP'!$V119),IF('1-SETUP'!$Q119="YEARLY",EDATE(LC70,12*'1-SETUP'!$V119),""))))</f>
        <v/>
      </c>
      <c r="LE70" s="10" t="str">
        <f>IF('1-SETUP'!$Q119="DAILY",LD70+'1-SETUP'!$V119,IF('1-SETUP'!$Q119="WEEKLY",LD70+'1-SETUP'!$V119*7,IF('1-SETUP'!$Q119="MONTHLY",EDATE(LD70,'1-SETUP'!$V119),IF('1-SETUP'!$Q119="YEARLY",EDATE(LD70,12*'1-SETUP'!$V119),""))))</f>
        <v/>
      </c>
      <c r="LF70" s="10" t="str">
        <f>IF('1-SETUP'!$Q119="DAILY",LE70+'1-SETUP'!$V119,IF('1-SETUP'!$Q119="WEEKLY",LE70+'1-SETUP'!$V119*7,IF('1-SETUP'!$Q119="MONTHLY",EDATE(LE70,'1-SETUP'!$V119),IF('1-SETUP'!$Q119="YEARLY",EDATE(LE70,12*'1-SETUP'!$V119),""))))</f>
        <v/>
      </c>
      <c r="LG70" s="10" t="str">
        <f>IF('1-SETUP'!$Q119="DAILY",LF70+'1-SETUP'!$V119,IF('1-SETUP'!$Q119="WEEKLY",LF70+'1-SETUP'!$V119*7,IF('1-SETUP'!$Q119="MONTHLY",EDATE(LF70,'1-SETUP'!$V119),IF('1-SETUP'!$Q119="YEARLY",EDATE(LF70,12*'1-SETUP'!$V119),""))))</f>
        <v/>
      </c>
      <c r="LH70" s="10" t="str">
        <f>IF('1-SETUP'!$Q119="DAILY",LG70+'1-SETUP'!$V119,IF('1-SETUP'!$Q119="WEEKLY",LG70+'1-SETUP'!$V119*7,IF('1-SETUP'!$Q119="MONTHLY",EDATE(LG70,'1-SETUP'!$V119),IF('1-SETUP'!$Q119="YEARLY",EDATE(LG70,12*'1-SETUP'!$V119),""))))</f>
        <v/>
      </c>
      <c r="LI70" s="10" t="str">
        <f>IF('1-SETUP'!$Q119="DAILY",LH70+'1-SETUP'!$V119,IF('1-SETUP'!$Q119="WEEKLY",LH70+'1-SETUP'!$V119*7,IF('1-SETUP'!$Q119="MONTHLY",EDATE(LH70,'1-SETUP'!$V119),IF('1-SETUP'!$Q119="YEARLY",EDATE(LH70,12*'1-SETUP'!$V119),""))))</f>
        <v/>
      </c>
      <c r="LJ70" s="10" t="str">
        <f>IF('1-SETUP'!$Q119="DAILY",LI70+'1-SETUP'!$V119,IF('1-SETUP'!$Q119="WEEKLY",LI70+'1-SETUP'!$V119*7,IF('1-SETUP'!$Q119="MONTHLY",EDATE(LI70,'1-SETUP'!$V119),IF('1-SETUP'!$Q119="YEARLY",EDATE(LI70,12*'1-SETUP'!$V119),""))))</f>
        <v/>
      </c>
      <c r="LK70" s="10" t="str">
        <f>IF('1-SETUP'!$Q119="DAILY",LJ70+'1-SETUP'!$V119,IF('1-SETUP'!$Q119="WEEKLY",LJ70+'1-SETUP'!$V119*7,IF('1-SETUP'!$Q119="MONTHLY",EDATE(LJ70,'1-SETUP'!$V119),IF('1-SETUP'!$Q119="YEARLY",EDATE(LJ70,12*'1-SETUP'!$V119),""))))</f>
        <v/>
      </c>
      <c r="LL70" s="10" t="str">
        <f>IF('1-SETUP'!$Q119="DAILY",LK70+'1-SETUP'!$V119,IF('1-SETUP'!$Q119="WEEKLY",LK70+'1-SETUP'!$V119*7,IF('1-SETUP'!$Q119="MONTHLY",EDATE(LK70,'1-SETUP'!$V119),IF('1-SETUP'!$Q119="YEARLY",EDATE(LK70,12*'1-SETUP'!$V119),""))))</f>
        <v/>
      </c>
      <c r="LM70" s="10" t="str">
        <f>IF('1-SETUP'!$Q119="DAILY",LL70+'1-SETUP'!$V119,IF('1-SETUP'!$Q119="WEEKLY",LL70+'1-SETUP'!$V119*7,IF('1-SETUP'!$Q119="MONTHLY",EDATE(LL70,'1-SETUP'!$V119),IF('1-SETUP'!$Q119="YEARLY",EDATE(LL70,12*'1-SETUP'!$V119),""))))</f>
        <v/>
      </c>
      <c r="LN70" s="10" t="str">
        <f>IF('1-SETUP'!$Q119="DAILY",LM70+'1-SETUP'!$V119,IF('1-SETUP'!$Q119="WEEKLY",LM70+'1-SETUP'!$V119*7,IF('1-SETUP'!$Q119="MONTHLY",EDATE(LM70,'1-SETUP'!$V119),IF('1-SETUP'!$Q119="YEARLY",EDATE(LM70,12*'1-SETUP'!$V119),""))))</f>
        <v/>
      </c>
      <c r="LO70" s="10" t="str">
        <f>IF('1-SETUP'!$Q119="DAILY",LN70+'1-SETUP'!$V119,IF('1-SETUP'!$Q119="WEEKLY",LN70+'1-SETUP'!$V119*7,IF('1-SETUP'!$Q119="MONTHLY",EDATE(LN70,'1-SETUP'!$V119),IF('1-SETUP'!$Q119="YEARLY",EDATE(LN70,12*'1-SETUP'!$V119),""))))</f>
        <v/>
      </c>
      <c r="LP70" s="10" t="str">
        <f>IF('1-SETUP'!$Q119="DAILY",LO70+'1-SETUP'!$V119,IF('1-SETUP'!$Q119="WEEKLY",LO70+'1-SETUP'!$V119*7,IF('1-SETUP'!$Q119="MONTHLY",EDATE(LO70,'1-SETUP'!$V119),IF('1-SETUP'!$Q119="YEARLY",EDATE(LO70,12*'1-SETUP'!$V119),""))))</f>
        <v/>
      </c>
      <c r="LQ70" s="10" t="str">
        <f>IF('1-SETUP'!$Q119="DAILY",LP70+'1-SETUP'!$V119,IF('1-SETUP'!$Q119="WEEKLY",LP70+'1-SETUP'!$V119*7,IF('1-SETUP'!$Q119="MONTHLY",EDATE(LP70,'1-SETUP'!$V119),IF('1-SETUP'!$Q119="YEARLY",EDATE(LP70,12*'1-SETUP'!$V119),""))))</f>
        <v/>
      </c>
      <c r="LR70" s="10" t="str">
        <f>IF('1-SETUP'!$Q119="DAILY",LQ70+'1-SETUP'!$V119,IF('1-SETUP'!$Q119="WEEKLY",LQ70+'1-SETUP'!$V119*7,IF('1-SETUP'!$Q119="MONTHLY",EDATE(LQ70,'1-SETUP'!$V119),IF('1-SETUP'!$Q119="YEARLY",EDATE(LQ70,12*'1-SETUP'!$V119),""))))</f>
        <v/>
      </c>
      <c r="LS70" s="10" t="str">
        <f>IF('1-SETUP'!$Q119="DAILY",LR70+'1-SETUP'!$V119,IF('1-SETUP'!$Q119="WEEKLY",LR70+'1-SETUP'!$V119*7,IF('1-SETUP'!$Q119="MONTHLY",EDATE(LR70,'1-SETUP'!$V119),IF('1-SETUP'!$Q119="YEARLY",EDATE(LR70,12*'1-SETUP'!$V119),""))))</f>
        <v/>
      </c>
      <c r="LT70" s="10" t="str">
        <f>IF('1-SETUP'!$Q119="DAILY",LS70+'1-SETUP'!$V119,IF('1-SETUP'!$Q119="WEEKLY",LS70+'1-SETUP'!$V119*7,IF('1-SETUP'!$Q119="MONTHLY",EDATE(LS70,'1-SETUP'!$V119),IF('1-SETUP'!$Q119="YEARLY",EDATE(LS70,12*'1-SETUP'!$V119),""))))</f>
        <v/>
      </c>
      <c r="LU70" s="10" t="str">
        <f>IF('1-SETUP'!$Q119="DAILY",LT70+'1-SETUP'!$V119,IF('1-SETUP'!$Q119="WEEKLY",LT70+'1-SETUP'!$V119*7,IF('1-SETUP'!$Q119="MONTHLY",EDATE(LT70,'1-SETUP'!$V119),IF('1-SETUP'!$Q119="YEARLY",EDATE(LT70,12*'1-SETUP'!$V119),""))))</f>
        <v/>
      </c>
      <c r="LV70" s="10" t="str">
        <f>IF('1-SETUP'!$Q119="DAILY",LU70+'1-SETUP'!$V119,IF('1-SETUP'!$Q119="WEEKLY",LU70+'1-SETUP'!$V119*7,IF('1-SETUP'!$Q119="MONTHLY",EDATE(LU70,'1-SETUP'!$V119),IF('1-SETUP'!$Q119="YEARLY",EDATE(LU70,12*'1-SETUP'!$V119),""))))</f>
        <v/>
      </c>
      <c r="LW70" s="10" t="str">
        <f>IF('1-SETUP'!$Q119="DAILY",LV70+'1-SETUP'!$V119,IF('1-SETUP'!$Q119="WEEKLY",LV70+'1-SETUP'!$V119*7,IF('1-SETUP'!$Q119="MONTHLY",EDATE(LV70,'1-SETUP'!$V119),IF('1-SETUP'!$Q119="YEARLY",EDATE(LV70,12*'1-SETUP'!$V119),""))))</f>
        <v/>
      </c>
      <c r="LX70" s="10" t="str">
        <f>IF('1-SETUP'!$Q119="DAILY",LW70+'1-SETUP'!$V119,IF('1-SETUP'!$Q119="WEEKLY",LW70+'1-SETUP'!$V119*7,IF('1-SETUP'!$Q119="MONTHLY",EDATE(LW70,'1-SETUP'!$V119),IF('1-SETUP'!$Q119="YEARLY",EDATE(LW70,12*'1-SETUP'!$V119),""))))</f>
        <v/>
      </c>
      <c r="LY70" s="10" t="str">
        <f>IF('1-SETUP'!$Q119="DAILY",LX70+'1-SETUP'!$V119,IF('1-SETUP'!$Q119="WEEKLY",LX70+'1-SETUP'!$V119*7,IF('1-SETUP'!$Q119="MONTHLY",EDATE(LX70,'1-SETUP'!$V119),IF('1-SETUP'!$Q119="YEARLY",EDATE(LX70,12*'1-SETUP'!$V119),""))))</f>
        <v/>
      </c>
      <c r="LZ70" s="10" t="str">
        <f>IF('1-SETUP'!$Q119="DAILY",LY70+'1-SETUP'!$V119,IF('1-SETUP'!$Q119="WEEKLY",LY70+'1-SETUP'!$V119*7,IF('1-SETUP'!$Q119="MONTHLY",EDATE(LY70,'1-SETUP'!$V119),IF('1-SETUP'!$Q119="YEARLY",EDATE(LY70,12*'1-SETUP'!$V119),""))))</f>
        <v/>
      </c>
      <c r="MA70" s="10" t="str">
        <f>IF('1-SETUP'!$Q119="DAILY",LZ70+'1-SETUP'!$V119,IF('1-SETUP'!$Q119="WEEKLY",LZ70+'1-SETUP'!$V119*7,IF('1-SETUP'!$Q119="MONTHLY",EDATE(LZ70,'1-SETUP'!$V119),IF('1-SETUP'!$Q119="YEARLY",EDATE(LZ70,12*'1-SETUP'!$V119),""))))</f>
        <v/>
      </c>
      <c r="MB70" s="10" t="str">
        <f>IF('1-SETUP'!$Q119="DAILY",MA70+'1-SETUP'!$V119,IF('1-SETUP'!$Q119="WEEKLY",MA70+'1-SETUP'!$V119*7,IF('1-SETUP'!$Q119="MONTHLY",EDATE(MA70,'1-SETUP'!$V119),IF('1-SETUP'!$Q119="YEARLY",EDATE(MA70,12*'1-SETUP'!$V119),""))))</f>
        <v/>
      </c>
      <c r="MC70" s="10" t="str">
        <f>IF('1-SETUP'!$Q119="DAILY",MB70+'1-SETUP'!$V119,IF('1-SETUP'!$Q119="WEEKLY",MB70+'1-SETUP'!$V119*7,IF('1-SETUP'!$Q119="MONTHLY",EDATE(MB70,'1-SETUP'!$V119),IF('1-SETUP'!$Q119="YEARLY",EDATE(MB70,12*'1-SETUP'!$V119),""))))</f>
        <v/>
      </c>
      <c r="MD70" s="10" t="str">
        <f>IF('1-SETUP'!$Q119="DAILY",MC70+'1-SETUP'!$V119,IF('1-SETUP'!$Q119="WEEKLY",MC70+'1-SETUP'!$V119*7,IF('1-SETUP'!$Q119="MONTHLY",EDATE(MC70,'1-SETUP'!$V119),IF('1-SETUP'!$Q119="YEARLY",EDATE(MC70,12*'1-SETUP'!$V119),""))))</f>
        <v/>
      </c>
      <c r="ME70" s="10" t="str">
        <f>IF('1-SETUP'!$Q119="DAILY",MD70+'1-SETUP'!$V119,IF('1-SETUP'!$Q119="WEEKLY",MD70+'1-SETUP'!$V119*7,IF('1-SETUP'!$Q119="MONTHLY",EDATE(MD70,'1-SETUP'!$V119),IF('1-SETUP'!$Q119="YEARLY",EDATE(MD70,12*'1-SETUP'!$V119),""))))</f>
        <v/>
      </c>
      <c r="MF70" s="10" t="str">
        <f>IF('1-SETUP'!$Q119="DAILY",ME70+'1-SETUP'!$V119,IF('1-SETUP'!$Q119="WEEKLY",ME70+'1-SETUP'!$V119*7,IF('1-SETUP'!$Q119="MONTHLY",EDATE(ME70,'1-SETUP'!$V119),IF('1-SETUP'!$Q119="YEARLY",EDATE(ME70,12*'1-SETUP'!$V119),""))))</f>
        <v/>
      </c>
      <c r="MG70" s="10" t="str">
        <f>IF('1-SETUP'!$Q119="DAILY",MF70+'1-SETUP'!$V119,IF('1-SETUP'!$Q119="WEEKLY",MF70+'1-SETUP'!$V119*7,IF('1-SETUP'!$Q119="MONTHLY",EDATE(MF70,'1-SETUP'!$V119),IF('1-SETUP'!$Q119="YEARLY",EDATE(MF70,12*'1-SETUP'!$V119),""))))</f>
        <v/>
      </c>
      <c r="MH70" s="10" t="str">
        <f>IF('1-SETUP'!$Q119="DAILY",MG70+'1-SETUP'!$V119,IF('1-SETUP'!$Q119="WEEKLY",MG70+'1-SETUP'!$V119*7,IF('1-SETUP'!$Q119="MONTHLY",EDATE(MG70,'1-SETUP'!$V119),IF('1-SETUP'!$Q119="YEARLY",EDATE(MG70,12*'1-SETUP'!$V119),""))))</f>
        <v/>
      </c>
      <c r="MI70" s="10" t="str">
        <f>IF('1-SETUP'!$Q119="DAILY",MH70+'1-SETUP'!$V119,IF('1-SETUP'!$Q119="WEEKLY",MH70+'1-SETUP'!$V119*7,IF('1-SETUP'!$Q119="MONTHLY",EDATE(MH70,'1-SETUP'!$V119),IF('1-SETUP'!$Q119="YEARLY",EDATE(MH70,12*'1-SETUP'!$V119),""))))</f>
        <v/>
      </c>
      <c r="MJ70" s="10" t="str">
        <f>IF('1-SETUP'!$Q119="DAILY",MI70+'1-SETUP'!$V119,IF('1-SETUP'!$Q119="WEEKLY",MI70+'1-SETUP'!$V119*7,IF('1-SETUP'!$Q119="MONTHLY",EDATE(MI70,'1-SETUP'!$V119),IF('1-SETUP'!$Q119="YEARLY",EDATE(MI70,12*'1-SETUP'!$V119),""))))</f>
        <v/>
      </c>
      <c r="MK70" s="10" t="str">
        <f>IF('1-SETUP'!$Q119="DAILY",MJ70+'1-SETUP'!$V119,IF('1-SETUP'!$Q119="WEEKLY",MJ70+'1-SETUP'!$V119*7,IF('1-SETUP'!$Q119="MONTHLY",EDATE(MJ70,'1-SETUP'!$V119),IF('1-SETUP'!$Q119="YEARLY",EDATE(MJ70,12*'1-SETUP'!$V119),""))))</f>
        <v/>
      </c>
      <c r="ML70" s="10" t="str">
        <f>IF('1-SETUP'!$Q119="DAILY",MK70+'1-SETUP'!$V119,IF('1-SETUP'!$Q119="WEEKLY",MK70+'1-SETUP'!$V119*7,IF('1-SETUP'!$Q119="MONTHLY",EDATE(MK70,'1-SETUP'!$V119),IF('1-SETUP'!$Q119="YEARLY",EDATE(MK70,12*'1-SETUP'!$V119),""))))</f>
        <v/>
      </c>
      <c r="MM70" s="10" t="str">
        <f>IF('1-SETUP'!$Q119="DAILY",ML70+'1-SETUP'!$V119,IF('1-SETUP'!$Q119="WEEKLY",ML70+'1-SETUP'!$V119*7,IF('1-SETUP'!$Q119="MONTHLY",EDATE(ML70,'1-SETUP'!$V119),IF('1-SETUP'!$Q119="YEARLY",EDATE(ML70,12*'1-SETUP'!$V119),""))))</f>
        <v/>
      </c>
      <c r="MN70" s="10" t="str">
        <f>IF('1-SETUP'!$Q119="DAILY",MM70+'1-SETUP'!$V119,IF('1-SETUP'!$Q119="WEEKLY",MM70+'1-SETUP'!$V119*7,IF('1-SETUP'!$Q119="MONTHLY",EDATE(MM70,'1-SETUP'!$V119),IF('1-SETUP'!$Q119="YEARLY",EDATE(MM70,12*'1-SETUP'!$V119),""))))</f>
        <v/>
      </c>
      <c r="MO70" s="10" t="str">
        <f>IF('1-SETUP'!$Q119="DAILY",MN70+'1-SETUP'!$V119,IF('1-SETUP'!$Q119="WEEKLY",MN70+'1-SETUP'!$V119*7,IF('1-SETUP'!$Q119="MONTHLY",EDATE(MN70,'1-SETUP'!$V119),IF('1-SETUP'!$Q119="YEARLY",EDATE(MN70,12*'1-SETUP'!$V119),""))))</f>
        <v/>
      </c>
      <c r="MP70" s="10" t="str">
        <f>IF('1-SETUP'!$Q119="DAILY",MO70+'1-SETUP'!$V119,IF('1-SETUP'!$Q119="WEEKLY",MO70+'1-SETUP'!$V119*7,IF('1-SETUP'!$Q119="MONTHLY",EDATE(MO70,'1-SETUP'!$V119),IF('1-SETUP'!$Q119="YEARLY",EDATE(MO70,12*'1-SETUP'!$V119),""))))</f>
        <v/>
      </c>
      <c r="MQ70" s="10" t="str">
        <f>IF('1-SETUP'!$Q119="DAILY",MP70+'1-SETUP'!$V119,IF('1-SETUP'!$Q119="WEEKLY",MP70+'1-SETUP'!$V119*7,IF('1-SETUP'!$Q119="MONTHLY",EDATE(MP70,'1-SETUP'!$V119),IF('1-SETUP'!$Q119="YEARLY",EDATE(MP70,12*'1-SETUP'!$V119),""))))</f>
        <v/>
      </c>
      <c r="MR70" s="10" t="str">
        <f>IF('1-SETUP'!$Q119="DAILY",MQ70+'1-SETUP'!$V119,IF('1-SETUP'!$Q119="WEEKLY",MQ70+'1-SETUP'!$V119*7,IF('1-SETUP'!$Q119="MONTHLY",EDATE(MQ70,'1-SETUP'!$V119),IF('1-SETUP'!$Q119="YEARLY",EDATE(MQ70,12*'1-SETUP'!$V119),""))))</f>
        <v/>
      </c>
      <c r="MS70" s="10" t="str">
        <f>IF('1-SETUP'!$Q119="DAILY",MR70+'1-SETUP'!$V119,IF('1-SETUP'!$Q119="WEEKLY",MR70+'1-SETUP'!$V119*7,IF('1-SETUP'!$Q119="MONTHLY",EDATE(MR70,'1-SETUP'!$V119),IF('1-SETUP'!$Q119="YEARLY",EDATE(MR70,12*'1-SETUP'!$V119),""))))</f>
        <v/>
      </c>
      <c r="MT70" s="10" t="str">
        <f>IF('1-SETUP'!$Q119="DAILY",MS70+'1-SETUP'!$V119,IF('1-SETUP'!$Q119="WEEKLY",MS70+'1-SETUP'!$V119*7,IF('1-SETUP'!$Q119="MONTHLY",EDATE(MS70,'1-SETUP'!$V119),IF('1-SETUP'!$Q119="YEARLY",EDATE(MS70,12*'1-SETUP'!$V119),""))))</f>
        <v/>
      </c>
      <c r="MU70" s="10" t="str">
        <f>IF('1-SETUP'!$Q119="DAILY",MT70+'1-SETUP'!$V119,IF('1-SETUP'!$Q119="WEEKLY",MT70+'1-SETUP'!$V119*7,IF('1-SETUP'!$Q119="MONTHLY",EDATE(MT70,'1-SETUP'!$V119),IF('1-SETUP'!$Q119="YEARLY",EDATE(MT70,12*'1-SETUP'!$V119),""))))</f>
        <v/>
      </c>
      <c r="MV70" s="10" t="str">
        <f>IF('1-SETUP'!$Q119="DAILY",MU70+'1-SETUP'!$V119,IF('1-SETUP'!$Q119="WEEKLY",MU70+'1-SETUP'!$V119*7,IF('1-SETUP'!$Q119="MONTHLY",EDATE(MU70,'1-SETUP'!$V119),IF('1-SETUP'!$Q119="YEARLY",EDATE(MU70,12*'1-SETUP'!$V119),""))))</f>
        <v/>
      </c>
      <c r="MW70" s="10" t="str">
        <f>IF('1-SETUP'!$Q119="DAILY",MV70+'1-SETUP'!$V119,IF('1-SETUP'!$Q119="WEEKLY",MV70+'1-SETUP'!$V119*7,IF('1-SETUP'!$Q119="MONTHLY",EDATE(MV70,'1-SETUP'!$V119),IF('1-SETUP'!$Q119="YEARLY",EDATE(MV70,12*'1-SETUP'!$V119),""))))</f>
        <v/>
      </c>
      <c r="MX70" s="10" t="str">
        <f>IF('1-SETUP'!$Q119="DAILY",MW70+'1-SETUP'!$V119,IF('1-SETUP'!$Q119="WEEKLY",MW70+'1-SETUP'!$V119*7,IF('1-SETUP'!$Q119="MONTHLY",EDATE(MW70,'1-SETUP'!$V119),IF('1-SETUP'!$Q119="YEARLY",EDATE(MW70,12*'1-SETUP'!$V119),""))))</f>
        <v/>
      </c>
      <c r="MY70" s="10" t="str">
        <f>IF('1-SETUP'!$Q119="DAILY",MX70+'1-SETUP'!$V119,IF('1-SETUP'!$Q119="WEEKLY",MX70+'1-SETUP'!$V119*7,IF('1-SETUP'!$Q119="MONTHLY",EDATE(MX70,'1-SETUP'!$V119),IF('1-SETUP'!$Q119="YEARLY",EDATE(MX70,12*'1-SETUP'!$V119),""))))</f>
        <v/>
      </c>
      <c r="MZ70" s="10" t="str">
        <f>IF('1-SETUP'!$Q119="DAILY",MY70+'1-SETUP'!$V119,IF('1-SETUP'!$Q119="WEEKLY",MY70+'1-SETUP'!$V119*7,IF('1-SETUP'!$Q119="MONTHLY",EDATE(MY70,'1-SETUP'!$V119),IF('1-SETUP'!$Q119="YEARLY",EDATE(MY70,12*'1-SETUP'!$V119),""))))</f>
        <v/>
      </c>
      <c r="NA70" s="10" t="str">
        <f>IF('1-SETUP'!$Q119="DAILY",MZ70+'1-SETUP'!$V119,IF('1-SETUP'!$Q119="WEEKLY",MZ70+'1-SETUP'!$V119*7,IF('1-SETUP'!$Q119="MONTHLY",EDATE(MZ70,'1-SETUP'!$V119),IF('1-SETUP'!$Q119="YEARLY",EDATE(MZ70,12*'1-SETUP'!$V119),""))))</f>
        <v/>
      </c>
      <c r="NB70" s="10" t="str">
        <f>IF('1-SETUP'!$Q119="DAILY",NA70+'1-SETUP'!$V119,IF('1-SETUP'!$Q119="WEEKLY",NA70+'1-SETUP'!$V119*7,IF('1-SETUP'!$Q119="MONTHLY",EDATE(NA70,'1-SETUP'!$V119),IF('1-SETUP'!$Q119="YEARLY",EDATE(NA70,12*'1-SETUP'!$V119),""))))</f>
        <v/>
      </c>
      <c r="NC70" s="10" t="str">
        <f>IF('1-SETUP'!$Q119="DAILY",NB70+'1-SETUP'!$V119,IF('1-SETUP'!$Q119="WEEKLY",NB70+'1-SETUP'!$V119*7,IF('1-SETUP'!$Q119="MONTHLY",EDATE(NB70,'1-SETUP'!$V119),IF('1-SETUP'!$Q119="YEARLY",EDATE(NB70,12*'1-SETUP'!$V119),""))))</f>
        <v/>
      </c>
    </row>
    <row r="71" spans="1:367" x14ac:dyDescent="0.45">
      <c r="A71">
        <f>'1-SETUP'!A120</f>
        <v>0</v>
      </c>
      <c r="B71" t="str">
        <f>_xlfn.CONCAT('1-SETUP'!$O120," ",'1-SETUP'!$Q120," ",'1-SETUP'!$T120," ",'1-SETUP'!$V120," ",'1-SETUP'!$W120," ",'1-SETUP'!$Z120," ",TEXT('1-SETUP'!$AC120,"mm/dd/yyyy"))</f>
        <v xml:space="preserve">      01/00/1900</v>
      </c>
      <c r="C71" s="10">
        <f>'1-SETUP'!$AC120</f>
        <v>0</v>
      </c>
      <c r="D71" s="10" t="str">
        <f>IF('1-SETUP'!$Q120="DAILY",C71+'1-SETUP'!$V120,IF('1-SETUP'!$Q120="WEEKLY",C71+'1-SETUP'!$V120*7,IF('1-SETUP'!$Q120="MONTHLY",EDATE(C71,'1-SETUP'!$V120),IF('1-SETUP'!$Q120="YEARLY",EDATE(C71,12*'1-SETUP'!$V120),""))))</f>
        <v/>
      </c>
      <c r="E71" s="10" t="str">
        <f>IF('1-SETUP'!$Q120="DAILY",D71+'1-SETUP'!$V120,IF('1-SETUP'!$Q120="WEEKLY",D71+'1-SETUP'!$V120*7,IF('1-SETUP'!$Q120="MONTHLY",EDATE(D71,'1-SETUP'!$V120),IF('1-SETUP'!$Q120="YEARLY",EDATE(D71,12*'1-SETUP'!$V120),""))))</f>
        <v/>
      </c>
      <c r="F71" s="10" t="str">
        <f>IF('1-SETUP'!$Q120="DAILY",E71+'1-SETUP'!$V120,IF('1-SETUP'!$Q120="WEEKLY",E71+'1-SETUP'!$V120*7,IF('1-SETUP'!$Q120="MONTHLY",EDATE(E71,'1-SETUP'!$V120),IF('1-SETUP'!$Q120="YEARLY",EDATE(E71,12*'1-SETUP'!$V120),""))))</f>
        <v/>
      </c>
      <c r="G71" s="10" t="str">
        <f>IF('1-SETUP'!$Q120="DAILY",F71+'1-SETUP'!$V120,IF('1-SETUP'!$Q120="WEEKLY",F71+'1-SETUP'!$V120*7,IF('1-SETUP'!$Q120="MONTHLY",EDATE(F71,'1-SETUP'!$V120),IF('1-SETUP'!$Q120="YEARLY",EDATE(F71,12*'1-SETUP'!$V120),""))))</f>
        <v/>
      </c>
      <c r="H71" s="10" t="str">
        <f>IF('1-SETUP'!$Q120="DAILY",G71+'1-SETUP'!$V120,IF('1-SETUP'!$Q120="WEEKLY",G71+'1-SETUP'!$V120*7,IF('1-SETUP'!$Q120="MONTHLY",EDATE(G71,'1-SETUP'!$V120),IF('1-SETUP'!$Q120="YEARLY",EDATE(G71,12*'1-SETUP'!$V120),""))))</f>
        <v/>
      </c>
      <c r="I71" s="10" t="str">
        <f>IF('1-SETUP'!$Q120="DAILY",H71+'1-SETUP'!$V120,IF('1-SETUP'!$Q120="WEEKLY",H71+'1-SETUP'!$V120*7,IF('1-SETUP'!$Q120="MONTHLY",EDATE(H71,'1-SETUP'!$V120),IF('1-SETUP'!$Q120="YEARLY",EDATE(H71,12*'1-SETUP'!$V120),""))))</f>
        <v/>
      </c>
      <c r="J71" s="10" t="str">
        <f>IF('1-SETUP'!$Q120="DAILY",I71+'1-SETUP'!$V120,IF('1-SETUP'!$Q120="WEEKLY",I71+'1-SETUP'!$V120*7,IF('1-SETUP'!$Q120="MONTHLY",EDATE(I71,'1-SETUP'!$V120),IF('1-SETUP'!$Q120="YEARLY",EDATE(I71,12*'1-SETUP'!$V120),""))))</f>
        <v/>
      </c>
      <c r="K71" s="10" t="str">
        <f>IF('1-SETUP'!$Q120="DAILY",J71+'1-SETUP'!$V120,IF('1-SETUP'!$Q120="WEEKLY",J71+'1-SETUP'!$V120*7,IF('1-SETUP'!$Q120="MONTHLY",EDATE(J71,'1-SETUP'!$V120),IF('1-SETUP'!$Q120="YEARLY",EDATE(J71,12*'1-SETUP'!$V120),""))))</f>
        <v/>
      </c>
      <c r="L71" s="10" t="str">
        <f>IF('1-SETUP'!$Q120="DAILY",K71+'1-SETUP'!$V120,IF('1-SETUP'!$Q120="WEEKLY",K71+'1-SETUP'!$V120*7,IF('1-SETUP'!$Q120="MONTHLY",EDATE(K71,'1-SETUP'!$V120),IF('1-SETUP'!$Q120="YEARLY",EDATE(K71,12*'1-SETUP'!$V120),""))))</f>
        <v/>
      </c>
      <c r="M71" s="10" t="str">
        <f>IF('1-SETUP'!$Q120="DAILY",L71+'1-SETUP'!$V120,IF('1-SETUP'!$Q120="WEEKLY",L71+'1-SETUP'!$V120*7,IF('1-SETUP'!$Q120="MONTHLY",EDATE(L71,'1-SETUP'!$V120),IF('1-SETUP'!$Q120="YEARLY",EDATE(L71,12*'1-SETUP'!$V120),""))))</f>
        <v/>
      </c>
      <c r="N71" s="10" t="str">
        <f>IF('1-SETUP'!$Q120="DAILY",M71+'1-SETUP'!$V120,IF('1-SETUP'!$Q120="WEEKLY",M71+'1-SETUP'!$V120*7,IF('1-SETUP'!$Q120="MONTHLY",EDATE(M71,'1-SETUP'!$V120),IF('1-SETUP'!$Q120="YEARLY",EDATE(M71,12*'1-SETUP'!$V120),""))))</f>
        <v/>
      </c>
      <c r="O71" s="10" t="str">
        <f>IF('1-SETUP'!$Q120="DAILY",N71+'1-SETUP'!$V120,IF('1-SETUP'!$Q120="WEEKLY",N71+'1-SETUP'!$V120*7,IF('1-SETUP'!$Q120="MONTHLY",EDATE(N71,'1-SETUP'!$V120),IF('1-SETUP'!$Q120="YEARLY",EDATE(N71,12*'1-SETUP'!$V120),""))))</f>
        <v/>
      </c>
      <c r="P71" s="10" t="str">
        <f>IF('1-SETUP'!$Q120="DAILY",O71+'1-SETUP'!$V120,IF('1-SETUP'!$Q120="WEEKLY",O71+'1-SETUP'!$V120*7,IF('1-SETUP'!$Q120="MONTHLY",EDATE(O71,'1-SETUP'!$V120),IF('1-SETUP'!$Q120="YEARLY",EDATE(O71,12*'1-SETUP'!$V120),""))))</f>
        <v/>
      </c>
      <c r="Q71" s="10" t="str">
        <f>IF('1-SETUP'!$Q120="DAILY",P71+'1-SETUP'!$V120,IF('1-SETUP'!$Q120="WEEKLY",P71+'1-SETUP'!$V120*7,IF('1-SETUP'!$Q120="MONTHLY",EDATE(P71,'1-SETUP'!$V120),IF('1-SETUP'!$Q120="YEARLY",EDATE(P71,12*'1-SETUP'!$V120),""))))</f>
        <v/>
      </c>
      <c r="R71" s="10" t="str">
        <f>IF('1-SETUP'!$Q120="DAILY",Q71+'1-SETUP'!$V120,IF('1-SETUP'!$Q120="WEEKLY",Q71+'1-SETUP'!$V120*7,IF('1-SETUP'!$Q120="MONTHLY",EDATE(Q71,'1-SETUP'!$V120),IF('1-SETUP'!$Q120="YEARLY",EDATE(Q71,12*'1-SETUP'!$V120),""))))</f>
        <v/>
      </c>
      <c r="S71" s="10" t="str">
        <f>IF('1-SETUP'!$Q120="DAILY",R71+'1-SETUP'!$V120,IF('1-SETUP'!$Q120="WEEKLY",R71+'1-SETUP'!$V120*7,IF('1-SETUP'!$Q120="MONTHLY",EDATE(R71,'1-SETUP'!$V120),IF('1-SETUP'!$Q120="YEARLY",EDATE(R71,12*'1-SETUP'!$V120),""))))</f>
        <v/>
      </c>
      <c r="T71" s="10" t="str">
        <f>IF('1-SETUP'!$Q120="DAILY",S71+'1-SETUP'!$V120,IF('1-SETUP'!$Q120="WEEKLY",S71+'1-SETUP'!$V120*7,IF('1-SETUP'!$Q120="MONTHLY",EDATE(S71,'1-SETUP'!$V120),IF('1-SETUP'!$Q120="YEARLY",EDATE(S71,12*'1-SETUP'!$V120),""))))</f>
        <v/>
      </c>
      <c r="U71" s="10" t="str">
        <f>IF('1-SETUP'!$Q120="DAILY",T71+'1-SETUP'!$V120,IF('1-SETUP'!$Q120="WEEKLY",T71+'1-SETUP'!$V120*7,IF('1-SETUP'!$Q120="MONTHLY",EDATE(T71,'1-SETUP'!$V120),IF('1-SETUP'!$Q120="YEARLY",EDATE(T71,12*'1-SETUP'!$V120),""))))</f>
        <v/>
      </c>
      <c r="V71" s="10" t="str">
        <f>IF('1-SETUP'!$Q120="DAILY",U71+'1-SETUP'!$V120,IF('1-SETUP'!$Q120="WEEKLY",U71+'1-SETUP'!$V120*7,IF('1-SETUP'!$Q120="MONTHLY",EDATE(U71,'1-SETUP'!$V120),IF('1-SETUP'!$Q120="YEARLY",EDATE(U71,12*'1-SETUP'!$V120),""))))</f>
        <v/>
      </c>
      <c r="W71" s="10" t="str">
        <f>IF('1-SETUP'!$Q120="DAILY",V71+'1-SETUP'!$V120,IF('1-SETUP'!$Q120="WEEKLY",V71+'1-SETUP'!$V120*7,IF('1-SETUP'!$Q120="MONTHLY",EDATE(V71,'1-SETUP'!$V120),IF('1-SETUP'!$Q120="YEARLY",EDATE(V71,12*'1-SETUP'!$V120),""))))</f>
        <v/>
      </c>
      <c r="X71" s="10" t="str">
        <f>IF('1-SETUP'!$Q120="DAILY",W71+'1-SETUP'!$V120,IF('1-SETUP'!$Q120="WEEKLY",W71+'1-SETUP'!$V120*7,IF('1-SETUP'!$Q120="MONTHLY",EDATE(W71,'1-SETUP'!$V120),IF('1-SETUP'!$Q120="YEARLY",EDATE(W71,12*'1-SETUP'!$V120),""))))</f>
        <v/>
      </c>
      <c r="Y71" s="10" t="str">
        <f>IF('1-SETUP'!$Q120="DAILY",X71+'1-SETUP'!$V120,IF('1-SETUP'!$Q120="WEEKLY",X71+'1-SETUP'!$V120*7,IF('1-SETUP'!$Q120="MONTHLY",EDATE(X71,'1-SETUP'!$V120),IF('1-SETUP'!$Q120="YEARLY",EDATE(X71,12*'1-SETUP'!$V120),""))))</f>
        <v/>
      </c>
      <c r="Z71" s="10" t="str">
        <f>IF('1-SETUP'!$Q120="DAILY",Y71+'1-SETUP'!$V120,IF('1-SETUP'!$Q120="WEEKLY",Y71+'1-SETUP'!$V120*7,IF('1-SETUP'!$Q120="MONTHLY",EDATE(Y71,'1-SETUP'!$V120),IF('1-SETUP'!$Q120="YEARLY",EDATE(Y71,12*'1-SETUP'!$V120),""))))</f>
        <v/>
      </c>
      <c r="AA71" s="10" t="str">
        <f>IF('1-SETUP'!$Q120="DAILY",Z71+'1-SETUP'!$V120,IF('1-SETUP'!$Q120="WEEKLY",Z71+'1-SETUP'!$V120*7,IF('1-SETUP'!$Q120="MONTHLY",EDATE(Z71,'1-SETUP'!$V120),IF('1-SETUP'!$Q120="YEARLY",EDATE(Z71,12*'1-SETUP'!$V120),""))))</f>
        <v/>
      </c>
      <c r="AB71" s="10" t="str">
        <f>IF('1-SETUP'!$Q120="DAILY",AA71+'1-SETUP'!$V120,IF('1-SETUP'!$Q120="WEEKLY",AA71+'1-SETUP'!$V120*7,IF('1-SETUP'!$Q120="MONTHLY",EDATE(AA71,'1-SETUP'!$V120),IF('1-SETUP'!$Q120="YEARLY",EDATE(AA71,12*'1-SETUP'!$V120),""))))</f>
        <v/>
      </c>
      <c r="AC71" s="10" t="str">
        <f>IF('1-SETUP'!$Q120="DAILY",AB71+'1-SETUP'!$V120,IF('1-SETUP'!$Q120="WEEKLY",AB71+'1-SETUP'!$V120*7,IF('1-SETUP'!$Q120="MONTHLY",EDATE(AB71,'1-SETUP'!$V120),IF('1-SETUP'!$Q120="YEARLY",EDATE(AB71,12*'1-SETUP'!$V120),""))))</f>
        <v/>
      </c>
      <c r="AD71" s="10" t="str">
        <f>IF('1-SETUP'!$Q120="DAILY",AC71+'1-SETUP'!$V120,IF('1-SETUP'!$Q120="WEEKLY",AC71+'1-SETUP'!$V120*7,IF('1-SETUP'!$Q120="MONTHLY",EDATE(AC71,'1-SETUP'!$V120),IF('1-SETUP'!$Q120="YEARLY",EDATE(AC71,12*'1-SETUP'!$V120),""))))</f>
        <v/>
      </c>
      <c r="AE71" s="10" t="str">
        <f>IF('1-SETUP'!$Q120="DAILY",AD71+'1-SETUP'!$V120,IF('1-SETUP'!$Q120="WEEKLY",AD71+'1-SETUP'!$V120*7,IF('1-SETUP'!$Q120="MONTHLY",EDATE(AD71,'1-SETUP'!$V120),IF('1-SETUP'!$Q120="YEARLY",EDATE(AD71,12*'1-SETUP'!$V120),""))))</f>
        <v/>
      </c>
      <c r="AF71" s="10" t="str">
        <f>IF('1-SETUP'!$Q120="DAILY",AE71+'1-SETUP'!$V120,IF('1-SETUP'!$Q120="WEEKLY",AE71+'1-SETUP'!$V120*7,IF('1-SETUP'!$Q120="MONTHLY",EDATE(AE71,'1-SETUP'!$V120),IF('1-SETUP'!$Q120="YEARLY",EDATE(AE71,12*'1-SETUP'!$V120),""))))</f>
        <v/>
      </c>
      <c r="AG71" s="10" t="str">
        <f>IF('1-SETUP'!$Q120="DAILY",AF71+'1-SETUP'!$V120,IF('1-SETUP'!$Q120="WEEKLY",AF71+'1-SETUP'!$V120*7,IF('1-SETUP'!$Q120="MONTHLY",EDATE(AF71,'1-SETUP'!$V120),IF('1-SETUP'!$Q120="YEARLY",EDATE(AF71,12*'1-SETUP'!$V120),""))))</f>
        <v/>
      </c>
      <c r="AH71" s="10" t="str">
        <f>IF('1-SETUP'!$Q120="DAILY",AG71+'1-SETUP'!$V120,IF('1-SETUP'!$Q120="WEEKLY",AG71+'1-SETUP'!$V120*7,IF('1-SETUP'!$Q120="MONTHLY",EDATE(AG71,'1-SETUP'!$V120),IF('1-SETUP'!$Q120="YEARLY",EDATE(AG71,12*'1-SETUP'!$V120),""))))</f>
        <v/>
      </c>
      <c r="AI71" s="10" t="str">
        <f>IF('1-SETUP'!$Q120="DAILY",AH71+'1-SETUP'!$V120,IF('1-SETUP'!$Q120="WEEKLY",AH71+'1-SETUP'!$V120*7,IF('1-SETUP'!$Q120="MONTHLY",EDATE(AH71,'1-SETUP'!$V120),IF('1-SETUP'!$Q120="YEARLY",EDATE(AH71,12*'1-SETUP'!$V120),""))))</f>
        <v/>
      </c>
      <c r="AJ71" s="10" t="str">
        <f>IF('1-SETUP'!$Q120="DAILY",AI71+'1-SETUP'!$V120,IF('1-SETUP'!$Q120="WEEKLY",AI71+'1-SETUP'!$V120*7,IF('1-SETUP'!$Q120="MONTHLY",EDATE(AI71,'1-SETUP'!$V120),IF('1-SETUP'!$Q120="YEARLY",EDATE(AI71,12*'1-SETUP'!$V120),""))))</f>
        <v/>
      </c>
      <c r="AK71" s="10" t="str">
        <f>IF('1-SETUP'!$Q120="DAILY",AJ71+'1-SETUP'!$V120,IF('1-SETUP'!$Q120="WEEKLY",AJ71+'1-SETUP'!$V120*7,IF('1-SETUP'!$Q120="MONTHLY",EDATE(AJ71,'1-SETUP'!$V120),IF('1-SETUP'!$Q120="YEARLY",EDATE(AJ71,12*'1-SETUP'!$V120),""))))</f>
        <v/>
      </c>
      <c r="AL71" s="10" t="str">
        <f>IF('1-SETUP'!$Q120="DAILY",AK71+'1-SETUP'!$V120,IF('1-SETUP'!$Q120="WEEKLY",AK71+'1-SETUP'!$V120*7,IF('1-SETUP'!$Q120="MONTHLY",EDATE(AK71,'1-SETUP'!$V120),IF('1-SETUP'!$Q120="YEARLY",EDATE(AK71,12*'1-SETUP'!$V120),""))))</f>
        <v/>
      </c>
      <c r="AM71" s="10" t="str">
        <f>IF('1-SETUP'!$Q120="DAILY",AL71+'1-SETUP'!$V120,IF('1-SETUP'!$Q120="WEEKLY",AL71+'1-SETUP'!$V120*7,IF('1-SETUP'!$Q120="MONTHLY",EDATE(AL71,'1-SETUP'!$V120),IF('1-SETUP'!$Q120="YEARLY",EDATE(AL71,12*'1-SETUP'!$V120),""))))</f>
        <v/>
      </c>
      <c r="AN71" s="10" t="str">
        <f>IF('1-SETUP'!$Q120="DAILY",AM71+'1-SETUP'!$V120,IF('1-SETUP'!$Q120="WEEKLY",AM71+'1-SETUP'!$V120*7,IF('1-SETUP'!$Q120="MONTHLY",EDATE(AM71,'1-SETUP'!$V120),IF('1-SETUP'!$Q120="YEARLY",EDATE(AM71,12*'1-SETUP'!$V120),""))))</f>
        <v/>
      </c>
      <c r="AO71" s="10" t="str">
        <f>IF('1-SETUP'!$Q120="DAILY",AN71+'1-SETUP'!$V120,IF('1-SETUP'!$Q120="WEEKLY",AN71+'1-SETUP'!$V120*7,IF('1-SETUP'!$Q120="MONTHLY",EDATE(AN71,'1-SETUP'!$V120),IF('1-SETUP'!$Q120="YEARLY",EDATE(AN71,12*'1-SETUP'!$V120),""))))</f>
        <v/>
      </c>
      <c r="AP71" s="10" t="str">
        <f>IF('1-SETUP'!$Q120="DAILY",AO71+'1-SETUP'!$V120,IF('1-SETUP'!$Q120="WEEKLY",AO71+'1-SETUP'!$V120*7,IF('1-SETUP'!$Q120="MONTHLY",EDATE(AO71,'1-SETUP'!$V120),IF('1-SETUP'!$Q120="YEARLY",EDATE(AO71,12*'1-SETUP'!$V120),""))))</f>
        <v/>
      </c>
      <c r="AQ71" s="10" t="str">
        <f>IF('1-SETUP'!$Q120="DAILY",AP71+'1-SETUP'!$V120,IF('1-SETUP'!$Q120="WEEKLY",AP71+'1-SETUP'!$V120*7,IF('1-SETUP'!$Q120="MONTHLY",EDATE(AP71,'1-SETUP'!$V120),IF('1-SETUP'!$Q120="YEARLY",EDATE(AP71,12*'1-SETUP'!$V120),""))))</f>
        <v/>
      </c>
      <c r="AR71" s="10" t="str">
        <f>IF('1-SETUP'!$Q120="DAILY",AQ71+'1-SETUP'!$V120,IF('1-SETUP'!$Q120="WEEKLY",AQ71+'1-SETUP'!$V120*7,IF('1-SETUP'!$Q120="MONTHLY",EDATE(AQ71,'1-SETUP'!$V120),IF('1-SETUP'!$Q120="YEARLY",EDATE(AQ71,12*'1-SETUP'!$V120),""))))</f>
        <v/>
      </c>
      <c r="AS71" s="10" t="str">
        <f>IF('1-SETUP'!$Q120="DAILY",AR71+'1-SETUP'!$V120,IF('1-SETUP'!$Q120="WEEKLY",AR71+'1-SETUP'!$V120*7,IF('1-SETUP'!$Q120="MONTHLY",EDATE(AR71,'1-SETUP'!$V120),IF('1-SETUP'!$Q120="YEARLY",EDATE(AR71,12*'1-SETUP'!$V120),""))))</f>
        <v/>
      </c>
      <c r="AT71" s="10" t="str">
        <f>IF('1-SETUP'!$Q120="DAILY",AS71+'1-SETUP'!$V120,IF('1-SETUP'!$Q120="WEEKLY",AS71+'1-SETUP'!$V120*7,IF('1-SETUP'!$Q120="MONTHLY",EDATE(AS71,'1-SETUP'!$V120),IF('1-SETUP'!$Q120="YEARLY",EDATE(AS71,12*'1-SETUP'!$V120),""))))</f>
        <v/>
      </c>
      <c r="AU71" s="10" t="str">
        <f>IF('1-SETUP'!$Q120="DAILY",AT71+'1-SETUP'!$V120,IF('1-SETUP'!$Q120="WEEKLY",AT71+'1-SETUP'!$V120*7,IF('1-SETUP'!$Q120="MONTHLY",EDATE(AT71,'1-SETUP'!$V120),IF('1-SETUP'!$Q120="YEARLY",EDATE(AT71,12*'1-SETUP'!$V120),""))))</f>
        <v/>
      </c>
      <c r="AV71" s="10" t="str">
        <f>IF('1-SETUP'!$Q120="DAILY",AU71+'1-SETUP'!$V120,IF('1-SETUP'!$Q120="WEEKLY",AU71+'1-SETUP'!$V120*7,IF('1-SETUP'!$Q120="MONTHLY",EDATE(AU71,'1-SETUP'!$V120),IF('1-SETUP'!$Q120="YEARLY",EDATE(AU71,12*'1-SETUP'!$V120),""))))</f>
        <v/>
      </c>
      <c r="AW71" s="10" t="str">
        <f>IF('1-SETUP'!$Q120="DAILY",AV71+'1-SETUP'!$V120,IF('1-SETUP'!$Q120="WEEKLY",AV71+'1-SETUP'!$V120*7,IF('1-SETUP'!$Q120="MONTHLY",EDATE(AV71,'1-SETUP'!$V120),IF('1-SETUP'!$Q120="YEARLY",EDATE(AV71,12*'1-SETUP'!$V120),""))))</f>
        <v/>
      </c>
      <c r="AX71" s="10" t="str">
        <f>IF('1-SETUP'!$Q120="DAILY",AW71+'1-SETUP'!$V120,IF('1-SETUP'!$Q120="WEEKLY",AW71+'1-SETUP'!$V120*7,IF('1-SETUP'!$Q120="MONTHLY",EDATE(AW71,'1-SETUP'!$V120),IF('1-SETUP'!$Q120="YEARLY",EDATE(AW71,12*'1-SETUP'!$V120),""))))</f>
        <v/>
      </c>
      <c r="AY71" s="10" t="str">
        <f>IF('1-SETUP'!$Q120="DAILY",AX71+'1-SETUP'!$V120,IF('1-SETUP'!$Q120="WEEKLY",AX71+'1-SETUP'!$V120*7,IF('1-SETUP'!$Q120="MONTHLY",EDATE(AX71,'1-SETUP'!$V120),IF('1-SETUP'!$Q120="YEARLY",EDATE(AX71,12*'1-SETUP'!$V120),""))))</f>
        <v/>
      </c>
      <c r="AZ71" s="10" t="str">
        <f>IF('1-SETUP'!$Q120="DAILY",AY71+'1-SETUP'!$V120,IF('1-SETUP'!$Q120="WEEKLY",AY71+'1-SETUP'!$V120*7,IF('1-SETUP'!$Q120="MONTHLY",EDATE(AY71,'1-SETUP'!$V120),IF('1-SETUP'!$Q120="YEARLY",EDATE(AY71,12*'1-SETUP'!$V120),""))))</f>
        <v/>
      </c>
      <c r="BA71" s="10" t="str">
        <f>IF('1-SETUP'!$Q120="DAILY",AZ71+'1-SETUP'!$V120,IF('1-SETUP'!$Q120="WEEKLY",AZ71+'1-SETUP'!$V120*7,IF('1-SETUP'!$Q120="MONTHLY",EDATE(AZ71,'1-SETUP'!$V120),IF('1-SETUP'!$Q120="YEARLY",EDATE(AZ71,12*'1-SETUP'!$V120),""))))</f>
        <v/>
      </c>
      <c r="BB71" s="10" t="str">
        <f>IF('1-SETUP'!$Q120="DAILY",BA71+'1-SETUP'!$V120,IF('1-SETUP'!$Q120="WEEKLY",BA71+'1-SETUP'!$V120*7,IF('1-SETUP'!$Q120="MONTHLY",EDATE(BA71,'1-SETUP'!$V120),IF('1-SETUP'!$Q120="YEARLY",EDATE(BA71,12*'1-SETUP'!$V120),""))))</f>
        <v/>
      </c>
      <c r="BC71" s="10" t="str">
        <f>IF('1-SETUP'!$Q120="DAILY",BB71+'1-SETUP'!$V120,IF('1-SETUP'!$Q120="WEEKLY",BB71+'1-SETUP'!$V120*7,IF('1-SETUP'!$Q120="MONTHLY",EDATE(BB71,'1-SETUP'!$V120),IF('1-SETUP'!$Q120="YEARLY",EDATE(BB71,12*'1-SETUP'!$V120),""))))</f>
        <v/>
      </c>
      <c r="BD71" s="10" t="str">
        <f>IF('1-SETUP'!$Q120="DAILY",BC71+'1-SETUP'!$V120,IF('1-SETUP'!$Q120="WEEKLY",BC71+'1-SETUP'!$V120*7,IF('1-SETUP'!$Q120="MONTHLY",EDATE(BC71,'1-SETUP'!$V120),IF('1-SETUP'!$Q120="YEARLY",EDATE(BC71,12*'1-SETUP'!$V120),""))))</f>
        <v/>
      </c>
      <c r="BE71" s="10" t="str">
        <f>IF('1-SETUP'!$Q120="DAILY",BD71+'1-SETUP'!$V120,IF('1-SETUP'!$Q120="WEEKLY",BD71+'1-SETUP'!$V120*7,IF('1-SETUP'!$Q120="MONTHLY",EDATE(BD71,'1-SETUP'!$V120),IF('1-SETUP'!$Q120="YEARLY",EDATE(BD71,12*'1-SETUP'!$V120),""))))</f>
        <v/>
      </c>
      <c r="BF71" s="10" t="str">
        <f>IF('1-SETUP'!$Q120="DAILY",BE71+'1-SETUP'!$V120,IF('1-SETUP'!$Q120="WEEKLY",BE71+'1-SETUP'!$V120*7,IF('1-SETUP'!$Q120="MONTHLY",EDATE(BE71,'1-SETUP'!$V120),IF('1-SETUP'!$Q120="YEARLY",EDATE(BE71,12*'1-SETUP'!$V120),""))))</f>
        <v/>
      </c>
      <c r="BG71" s="10" t="str">
        <f>IF('1-SETUP'!$Q120="DAILY",BF71+'1-SETUP'!$V120,IF('1-SETUP'!$Q120="WEEKLY",BF71+'1-SETUP'!$V120*7,IF('1-SETUP'!$Q120="MONTHLY",EDATE(BF71,'1-SETUP'!$V120),IF('1-SETUP'!$Q120="YEARLY",EDATE(BF71,12*'1-SETUP'!$V120),""))))</f>
        <v/>
      </c>
      <c r="BH71" s="10" t="str">
        <f>IF('1-SETUP'!$Q120="DAILY",BG71+'1-SETUP'!$V120,IF('1-SETUP'!$Q120="WEEKLY",BG71+'1-SETUP'!$V120*7,IF('1-SETUP'!$Q120="MONTHLY",EDATE(BG71,'1-SETUP'!$V120),IF('1-SETUP'!$Q120="YEARLY",EDATE(BG71,12*'1-SETUP'!$V120),""))))</f>
        <v/>
      </c>
      <c r="BI71" s="10" t="str">
        <f>IF('1-SETUP'!$Q120="DAILY",BH71+'1-SETUP'!$V120,IF('1-SETUP'!$Q120="WEEKLY",BH71+'1-SETUP'!$V120*7,IF('1-SETUP'!$Q120="MONTHLY",EDATE(BH71,'1-SETUP'!$V120),IF('1-SETUP'!$Q120="YEARLY",EDATE(BH71,12*'1-SETUP'!$V120),""))))</f>
        <v/>
      </c>
      <c r="BJ71" s="10" t="str">
        <f>IF('1-SETUP'!$Q120="DAILY",BI71+'1-SETUP'!$V120,IF('1-SETUP'!$Q120="WEEKLY",BI71+'1-SETUP'!$V120*7,IF('1-SETUP'!$Q120="MONTHLY",EDATE(BI71,'1-SETUP'!$V120),IF('1-SETUP'!$Q120="YEARLY",EDATE(BI71,12*'1-SETUP'!$V120),""))))</f>
        <v/>
      </c>
      <c r="BK71" s="10" t="str">
        <f>IF('1-SETUP'!$Q120="DAILY",BJ71+'1-SETUP'!$V120,IF('1-SETUP'!$Q120="WEEKLY",BJ71+'1-SETUP'!$V120*7,IF('1-SETUP'!$Q120="MONTHLY",EDATE(BJ71,'1-SETUP'!$V120),IF('1-SETUP'!$Q120="YEARLY",EDATE(BJ71,12*'1-SETUP'!$V120),""))))</f>
        <v/>
      </c>
      <c r="BL71" s="10" t="str">
        <f>IF('1-SETUP'!$Q120="DAILY",BK71+'1-SETUP'!$V120,IF('1-SETUP'!$Q120="WEEKLY",BK71+'1-SETUP'!$V120*7,IF('1-SETUP'!$Q120="MONTHLY",EDATE(BK71,'1-SETUP'!$V120),IF('1-SETUP'!$Q120="YEARLY",EDATE(BK71,12*'1-SETUP'!$V120),""))))</f>
        <v/>
      </c>
      <c r="BM71" s="10" t="str">
        <f>IF('1-SETUP'!$Q120="DAILY",BL71+'1-SETUP'!$V120,IF('1-SETUP'!$Q120="WEEKLY",BL71+'1-SETUP'!$V120*7,IF('1-SETUP'!$Q120="MONTHLY",EDATE(BL71,'1-SETUP'!$V120),IF('1-SETUP'!$Q120="YEARLY",EDATE(BL71,12*'1-SETUP'!$V120),""))))</f>
        <v/>
      </c>
      <c r="BN71" s="10" t="str">
        <f>IF('1-SETUP'!$Q120="DAILY",BM71+'1-SETUP'!$V120,IF('1-SETUP'!$Q120="WEEKLY",BM71+'1-SETUP'!$V120*7,IF('1-SETUP'!$Q120="MONTHLY",EDATE(BM71,'1-SETUP'!$V120),IF('1-SETUP'!$Q120="YEARLY",EDATE(BM71,12*'1-SETUP'!$V120),""))))</f>
        <v/>
      </c>
      <c r="BO71" s="10" t="str">
        <f>IF('1-SETUP'!$Q120="DAILY",BN71+'1-SETUP'!$V120,IF('1-SETUP'!$Q120="WEEKLY",BN71+'1-SETUP'!$V120*7,IF('1-SETUP'!$Q120="MONTHLY",EDATE(BN71,'1-SETUP'!$V120),IF('1-SETUP'!$Q120="YEARLY",EDATE(BN71,12*'1-SETUP'!$V120),""))))</f>
        <v/>
      </c>
      <c r="BP71" s="10" t="str">
        <f>IF('1-SETUP'!$Q120="DAILY",BO71+'1-SETUP'!$V120,IF('1-SETUP'!$Q120="WEEKLY",BO71+'1-SETUP'!$V120*7,IF('1-SETUP'!$Q120="MONTHLY",EDATE(BO71,'1-SETUP'!$V120),IF('1-SETUP'!$Q120="YEARLY",EDATE(BO71,12*'1-SETUP'!$V120),""))))</f>
        <v/>
      </c>
      <c r="BQ71" s="10" t="str">
        <f>IF('1-SETUP'!$Q120="DAILY",BP71+'1-SETUP'!$V120,IF('1-SETUP'!$Q120="WEEKLY",BP71+'1-SETUP'!$V120*7,IF('1-SETUP'!$Q120="MONTHLY",EDATE(BP71,'1-SETUP'!$V120),IF('1-SETUP'!$Q120="YEARLY",EDATE(BP71,12*'1-SETUP'!$V120),""))))</f>
        <v/>
      </c>
      <c r="BR71" s="10" t="str">
        <f>IF('1-SETUP'!$Q120="DAILY",BQ71+'1-SETUP'!$V120,IF('1-SETUP'!$Q120="WEEKLY",BQ71+'1-SETUP'!$V120*7,IF('1-SETUP'!$Q120="MONTHLY",EDATE(BQ71,'1-SETUP'!$V120),IF('1-SETUP'!$Q120="YEARLY",EDATE(BQ71,12*'1-SETUP'!$V120),""))))</f>
        <v/>
      </c>
      <c r="BS71" s="10" t="str">
        <f>IF('1-SETUP'!$Q120="DAILY",BR71+'1-SETUP'!$V120,IF('1-SETUP'!$Q120="WEEKLY",BR71+'1-SETUP'!$V120*7,IF('1-SETUP'!$Q120="MONTHLY",EDATE(BR71,'1-SETUP'!$V120),IF('1-SETUP'!$Q120="YEARLY",EDATE(BR71,12*'1-SETUP'!$V120),""))))</f>
        <v/>
      </c>
      <c r="BT71" s="10" t="str">
        <f>IF('1-SETUP'!$Q120="DAILY",BS71+'1-SETUP'!$V120,IF('1-SETUP'!$Q120="WEEKLY",BS71+'1-SETUP'!$V120*7,IF('1-SETUP'!$Q120="MONTHLY",EDATE(BS71,'1-SETUP'!$V120),IF('1-SETUP'!$Q120="YEARLY",EDATE(BS71,12*'1-SETUP'!$V120),""))))</f>
        <v/>
      </c>
      <c r="BU71" s="10" t="str">
        <f>IF('1-SETUP'!$Q120="DAILY",BT71+'1-SETUP'!$V120,IF('1-SETUP'!$Q120="WEEKLY",BT71+'1-SETUP'!$V120*7,IF('1-SETUP'!$Q120="MONTHLY",EDATE(BT71,'1-SETUP'!$V120),IF('1-SETUP'!$Q120="YEARLY",EDATE(BT71,12*'1-SETUP'!$V120),""))))</f>
        <v/>
      </c>
      <c r="BV71" s="10" t="str">
        <f>IF('1-SETUP'!$Q120="DAILY",BU71+'1-SETUP'!$V120,IF('1-SETUP'!$Q120="WEEKLY",BU71+'1-SETUP'!$V120*7,IF('1-SETUP'!$Q120="MONTHLY",EDATE(BU71,'1-SETUP'!$V120),IF('1-SETUP'!$Q120="YEARLY",EDATE(BU71,12*'1-SETUP'!$V120),""))))</f>
        <v/>
      </c>
      <c r="BW71" s="10" t="str">
        <f>IF('1-SETUP'!$Q120="DAILY",BV71+'1-SETUP'!$V120,IF('1-SETUP'!$Q120="WEEKLY",BV71+'1-SETUP'!$V120*7,IF('1-SETUP'!$Q120="MONTHLY",EDATE(BV71,'1-SETUP'!$V120),IF('1-SETUP'!$Q120="YEARLY",EDATE(BV71,12*'1-SETUP'!$V120),""))))</f>
        <v/>
      </c>
      <c r="BX71" s="10" t="str">
        <f>IF('1-SETUP'!$Q120="DAILY",BW71+'1-SETUP'!$V120,IF('1-SETUP'!$Q120="WEEKLY",BW71+'1-SETUP'!$V120*7,IF('1-SETUP'!$Q120="MONTHLY",EDATE(BW71,'1-SETUP'!$V120),IF('1-SETUP'!$Q120="YEARLY",EDATE(BW71,12*'1-SETUP'!$V120),""))))</f>
        <v/>
      </c>
      <c r="BY71" s="10" t="str">
        <f>IF('1-SETUP'!$Q120="DAILY",BX71+'1-SETUP'!$V120,IF('1-SETUP'!$Q120="WEEKLY",BX71+'1-SETUP'!$V120*7,IF('1-SETUP'!$Q120="MONTHLY",EDATE(BX71,'1-SETUP'!$V120),IF('1-SETUP'!$Q120="YEARLY",EDATE(BX71,12*'1-SETUP'!$V120),""))))</f>
        <v/>
      </c>
      <c r="BZ71" s="10" t="str">
        <f>IF('1-SETUP'!$Q120="DAILY",BY71+'1-SETUP'!$V120,IF('1-SETUP'!$Q120="WEEKLY",BY71+'1-SETUP'!$V120*7,IF('1-SETUP'!$Q120="MONTHLY",EDATE(BY71,'1-SETUP'!$V120),IF('1-SETUP'!$Q120="YEARLY",EDATE(BY71,12*'1-SETUP'!$V120),""))))</f>
        <v/>
      </c>
      <c r="CA71" s="10" t="str">
        <f>IF('1-SETUP'!$Q120="DAILY",BZ71+'1-SETUP'!$V120,IF('1-SETUP'!$Q120="WEEKLY",BZ71+'1-SETUP'!$V120*7,IF('1-SETUP'!$Q120="MONTHLY",EDATE(BZ71,'1-SETUP'!$V120),IF('1-SETUP'!$Q120="YEARLY",EDATE(BZ71,12*'1-SETUP'!$V120),""))))</f>
        <v/>
      </c>
      <c r="CB71" s="10" t="str">
        <f>IF('1-SETUP'!$Q120="DAILY",CA71+'1-SETUP'!$V120,IF('1-SETUP'!$Q120="WEEKLY",CA71+'1-SETUP'!$V120*7,IF('1-SETUP'!$Q120="MONTHLY",EDATE(CA71,'1-SETUP'!$V120),IF('1-SETUP'!$Q120="YEARLY",EDATE(CA71,12*'1-SETUP'!$V120),""))))</f>
        <v/>
      </c>
      <c r="CC71" s="10" t="str">
        <f>IF('1-SETUP'!$Q120="DAILY",CB71+'1-SETUP'!$V120,IF('1-SETUP'!$Q120="WEEKLY",CB71+'1-SETUP'!$V120*7,IF('1-SETUP'!$Q120="MONTHLY",EDATE(CB71,'1-SETUP'!$V120),IF('1-SETUP'!$Q120="YEARLY",EDATE(CB71,12*'1-SETUP'!$V120),""))))</f>
        <v/>
      </c>
      <c r="CD71" s="10" t="str">
        <f>IF('1-SETUP'!$Q120="DAILY",CC71+'1-SETUP'!$V120,IF('1-SETUP'!$Q120="WEEKLY",CC71+'1-SETUP'!$V120*7,IF('1-SETUP'!$Q120="MONTHLY",EDATE(CC71,'1-SETUP'!$V120),IF('1-SETUP'!$Q120="YEARLY",EDATE(CC71,12*'1-SETUP'!$V120),""))))</f>
        <v/>
      </c>
      <c r="CE71" s="10" t="str">
        <f>IF('1-SETUP'!$Q120="DAILY",CD71+'1-SETUP'!$V120,IF('1-SETUP'!$Q120="WEEKLY",CD71+'1-SETUP'!$V120*7,IF('1-SETUP'!$Q120="MONTHLY",EDATE(CD71,'1-SETUP'!$V120),IF('1-SETUP'!$Q120="YEARLY",EDATE(CD71,12*'1-SETUP'!$V120),""))))</f>
        <v/>
      </c>
      <c r="CF71" s="10" t="str">
        <f>IF('1-SETUP'!$Q120="DAILY",CE71+'1-SETUP'!$V120,IF('1-SETUP'!$Q120="WEEKLY",CE71+'1-SETUP'!$V120*7,IF('1-SETUP'!$Q120="MONTHLY",EDATE(CE71,'1-SETUP'!$V120),IF('1-SETUP'!$Q120="YEARLY",EDATE(CE71,12*'1-SETUP'!$V120),""))))</f>
        <v/>
      </c>
      <c r="CG71" s="10" t="str">
        <f>IF('1-SETUP'!$Q120="DAILY",CF71+'1-SETUP'!$V120,IF('1-SETUP'!$Q120="WEEKLY",CF71+'1-SETUP'!$V120*7,IF('1-SETUP'!$Q120="MONTHLY",EDATE(CF71,'1-SETUP'!$V120),IF('1-SETUP'!$Q120="YEARLY",EDATE(CF71,12*'1-SETUP'!$V120),""))))</f>
        <v/>
      </c>
      <c r="CH71" s="10" t="str">
        <f>IF('1-SETUP'!$Q120="DAILY",CG71+'1-SETUP'!$V120,IF('1-SETUP'!$Q120="WEEKLY",CG71+'1-SETUP'!$V120*7,IF('1-SETUP'!$Q120="MONTHLY",EDATE(CG71,'1-SETUP'!$V120),IF('1-SETUP'!$Q120="YEARLY",EDATE(CG71,12*'1-SETUP'!$V120),""))))</f>
        <v/>
      </c>
      <c r="CI71" s="10" t="str">
        <f>IF('1-SETUP'!$Q120="DAILY",CH71+'1-SETUP'!$V120,IF('1-SETUP'!$Q120="WEEKLY",CH71+'1-SETUP'!$V120*7,IF('1-SETUP'!$Q120="MONTHLY",EDATE(CH71,'1-SETUP'!$V120),IF('1-SETUP'!$Q120="YEARLY",EDATE(CH71,12*'1-SETUP'!$V120),""))))</f>
        <v/>
      </c>
      <c r="CJ71" s="10" t="str">
        <f>IF('1-SETUP'!$Q120="DAILY",CI71+'1-SETUP'!$V120,IF('1-SETUP'!$Q120="WEEKLY",CI71+'1-SETUP'!$V120*7,IF('1-SETUP'!$Q120="MONTHLY",EDATE(CI71,'1-SETUP'!$V120),IF('1-SETUP'!$Q120="YEARLY",EDATE(CI71,12*'1-SETUP'!$V120),""))))</f>
        <v/>
      </c>
      <c r="CK71" s="10" t="str">
        <f>IF('1-SETUP'!$Q120="DAILY",CJ71+'1-SETUP'!$V120,IF('1-SETUP'!$Q120="WEEKLY",CJ71+'1-SETUP'!$V120*7,IF('1-SETUP'!$Q120="MONTHLY",EDATE(CJ71,'1-SETUP'!$V120),IF('1-SETUP'!$Q120="YEARLY",EDATE(CJ71,12*'1-SETUP'!$V120),""))))</f>
        <v/>
      </c>
      <c r="CL71" s="10" t="str">
        <f>IF('1-SETUP'!$Q120="DAILY",CK71+'1-SETUP'!$V120,IF('1-SETUP'!$Q120="WEEKLY",CK71+'1-SETUP'!$V120*7,IF('1-SETUP'!$Q120="MONTHLY",EDATE(CK71,'1-SETUP'!$V120),IF('1-SETUP'!$Q120="YEARLY",EDATE(CK71,12*'1-SETUP'!$V120),""))))</f>
        <v/>
      </c>
      <c r="CM71" s="10" t="str">
        <f>IF('1-SETUP'!$Q120="DAILY",CL71+'1-SETUP'!$V120,IF('1-SETUP'!$Q120="WEEKLY",CL71+'1-SETUP'!$V120*7,IF('1-SETUP'!$Q120="MONTHLY",EDATE(CL71,'1-SETUP'!$V120),IF('1-SETUP'!$Q120="YEARLY",EDATE(CL71,12*'1-SETUP'!$V120),""))))</f>
        <v/>
      </c>
      <c r="CN71" s="10" t="str">
        <f>IF('1-SETUP'!$Q120="DAILY",CM71+'1-SETUP'!$V120,IF('1-SETUP'!$Q120="WEEKLY",CM71+'1-SETUP'!$V120*7,IF('1-SETUP'!$Q120="MONTHLY",EDATE(CM71,'1-SETUP'!$V120),IF('1-SETUP'!$Q120="YEARLY",EDATE(CM71,12*'1-SETUP'!$V120),""))))</f>
        <v/>
      </c>
      <c r="CO71" s="10" t="str">
        <f>IF('1-SETUP'!$Q120="DAILY",CN71+'1-SETUP'!$V120,IF('1-SETUP'!$Q120="WEEKLY",CN71+'1-SETUP'!$V120*7,IF('1-SETUP'!$Q120="MONTHLY",EDATE(CN71,'1-SETUP'!$V120),IF('1-SETUP'!$Q120="YEARLY",EDATE(CN71,12*'1-SETUP'!$V120),""))))</f>
        <v/>
      </c>
      <c r="CP71" s="10" t="str">
        <f>IF('1-SETUP'!$Q120="DAILY",CO71+'1-SETUP'!$V120,IF('1-SETUP'!$Q120="WEEKLY",CO71+'1-SETUP'!$V120*7,IF('1-SETUP'!$Q120="MONTHLY",EDATE(CO71,'1-SETUP'!$V120),IF('1-SETUP'!$Q120="YEARLY",EDATE(CO71,12*'1-SETUP'!$V120),""))))</f>
        <v/>
      </c>
      <c r="CQ71" s="10" t="str">
        <f>IF('1-SETUP'!$Q120="DAILY",CP71+'1-SETUP'!$V120,IF('1-SETUP'!$Q120="WEEKLY",CP71+'1-SETUP'!$V120*7,IF('1-SETUP'!$Q120="MONTHLY",EDATE(CP71,'1-SETUP'!$V120),IF('1-SETUP'!$Q120="YEARLY",EDATE(CP71,12*'1-SETUP'!$V120),""))))</f>
        <v/>
      </c>
      <c r="CR71" s="10" t="str">
        <f>IF('1-SETUP'!$Q120="DAILY",CQ71+'1-SETUP'!$V120,IF('1-SETUP'!$Q120="WEEKLY",CQ71+'1-SETUP'!$V120*7,IF('1-SETUP'!$Q120="MONTHLY",EDATE(CQ71,'1-SETUP'!$V120),IF('1-SETUP'!$Q120="YEARLY",EDATE(CQ71,12*'1-SETUP'!$V120),""))))</f>
        <v/>
      </c>
      <c r="CS71" s="10" t="str">
        <f>IF('1-SETUP'!$Q120="DAILY",CR71+'1-SETUP'!$V120,IF('1-SETUP'!$Q120="WEEKLY",CR71+'1-SETUP'!$V120*7,IF('1-SETUP'!$Q120="MONTHLY",EDATE(CR71,'1-SETUP'!$V120),IF('1-SETUP'!$Q120="YEARLY",EDATE(CR71,12*'1-SETUP'!$V120),""))))</f>
        <v/>
      </c>
      <c r="CT71" s="10" t="str">
        <f>IF('1-SETUP'!$Q120="DAILY",CS71+'1-SETUP'!$V120,IF('1-SETUP'!$Q120="WEEKLY",CS71+'1-SETUP'!$V120*7,IF('1-SETUP'!$Q120="MONTHLY",EDATE(CS71,'1-SETUP'!$V120),IF('1-SETUP'!$Q120="YEARLY",EDATE(CS71,12*'1-SETUP'!$V120),""))))</f>
        <v/>
      </c>
      <c r="CU71" s="10" t="str">
        <f>IF('1-SETUP'!$Q120="DAILY",CT71+'1-SETUP'!$V120,IF('1-SETUP'!$Q120="WEEKLY",CT71+'1-SETUP'!$V120*7,IF('1-SETUP'!$Q120="MONTHLY",EDATE(CT71,'1-SETUP'!$V120),IF('1-SETUP'!$Q120="YEARLY",EDATE(CT71,12*'1-SETUP'!$V120),""))))</f>
        <v/>
      </c>
      <c r="CV71" s="10" t="str">
        <f>IF('1-SETUP'!$Q120="DAILY",CU71+'1-SETUP'!$V120,IF('1-SETUP'!$Q120="WEEKLY",CU71+'1-SETUP'!$V120*7,IF('1-SETUP'!$Q120="MONTHLY",EDATE(CU71,'1-SETUP'!$V120),IF('1-SETUP'!$Q120="YEARLY",EDATE(CU71,12*'1-SETUP'!$V120),""))))</f>
        <v/>
      </c>
      <c r="CW71" s="10" t="str">
        <f>IF('1-SETUP'!$Q120="DAILY",CV71+'1-SETUP'!$V120,IF('1-SETUP'!$Q120="WEEKLY",CV71+'1-SETUP'!$V120*7,IF('1-SETUP'!$Q120="MONTHLY",EDATE(CV71,'1-SETUP'!$V120),IF('1-SETUP'!$Q120="YEARLY",EDATE(CV71,12*'1-SETUP'!$V120),""))))</f>
        <v/>
      </c>
      <c r="CX71" s="10" t="str">
        <f>IF('1-SETUP'!$Q120="DAILY",CW71+'1-SETUP'!$V120,IF('1-SETUP'!$Q120="WEEKLY",CW71+'1-SETUP'!$V120*7,IF('1-SETUP'!$Q120="MONTHLY",EDATE(CW71,'1-SETUP'!$V120),IF('1-SETUP'!$Q120="YEARLY",EDATE(CW71,12*'1-SETUP'!$V120),""))))</f>
        <v/>
      </c>
      <c r="CY71" s="10" t="str">
        <f>IF('1-SETUP'!$Q120="DAILY",CX71+'1-SETUP'!$V120,IF('1-SETUP'!$Q120="WEEKLY",CX71+'1-SETUP'!$V120*7,IF('1-SETUP'!$Q120="MONTHLY",EDATE(CX71,'1-SETUP'!$V120),IF('1-SETUP'!$Q120="YEARLY",EDATE(CX71,12*'1-SETUP'!$V120),""))))</f>
        <v/>
      </c>
      <c r="CZ71" s="10" t="str">
        <f>IF('1-SETUP'!$Q120="DAILY",CY71+'1-SETUP'!$V120,IF('1-SETUP'!$Q120="WEEKLY",CY71+'1-SETUP'!$V120*7,IF('1-SETUP'!$Q120="MONTHLY",EDATE(CY71,'1-SETUP'!$V120),IF('1-SETUP'!$Q120="YEARLY",EDATE(CY71,12*'1-SETUP'!$V120),""))))</f>
        <v/>
      </c>
      <c r="DA71" s="10" t="str">
        <f>IF('1-SETUP'!$Q120="DAILY",CZ71+'1-SETUP'!$V120,IF('1-SETUP'!$Q120="WEEKLY",CZ71+'1-SETUP'!$V120*7,IF('1-SETUP'!$Q120="MONTHLY",EDATE(CZ71,'1-SETUP'!$V120),IF('1-SETUP'!$Q120="YEARLY",EDATE(CZ71,12*'1-SETUP'!$V120),""))))</f>
        <v/>
      </c>
      <c r="DB71" s="10" t="str">
        <f>IF('1-SETUP'!$Q120="DAILY",DA71+'1-SETUP'!$V120,IF('1-SETUP'!$Q120="WEEKLY",DA71+'1-SETUP'!$V120*7,IF('1-SETUP'!$Q120="MONTHLY",EDATE(DA71,'1-SETUP'!$V120),IF('1-SETUP'!$Q120="YEARLY",EDATE(DA71,12*'1-SETUP'!$V120),""))))</f>
        <v/>
      </c>
      <c r="DC71" s="10" t="str">
        <f>IF('1-SETUP'!$Q120="DAILY",DB71+'1-SETUP'!$V120,IF('1-SETUP'!$Q120="WEEKLY",DB71+'1-SETUP'!$V120*7,IF('1-SETUP'!$Q120="MONTHLY",EDATE(DB71,'1-SETUP'!$V120),IF('1-SETUP'!$Q120="YEARLY",EDATE(DB71,12*'1-SETUP'!$V120),""))))</f>
        <v/>
      </c>
      <c r="DD71" s="10" t="str">
        <f>IF('1-SETUP'!$Q120="DAILY",DC71+'1-SETUP'!$V120,IF('1-SETUP'!$Q120="WEEKLY",DC71+'1-SETUP'!$V120*7,IF('1-SETUP'!$Q120="MONTHLY",EDATE(DC71,'1-SETUP'!$V120),IF('1-SETUP'!$Q120="YEARLY",EDATE(DC71,12*'1-SETUP'!$V120),""))))</f>
        <v/>
      </c>
      <c r="DE71" s="10" t="str">
        <f>IF('1-SETUP'!$Q120="DAILY",DD71+'1-SETUP'!$V120,IF('1-SETUP'!$Q120="WEEKLY",DD71+'1-SETUP'!$V120*7,IF('1-SETUP'!$Q120="MONTHLY",EDATE(DD71,'1-SETUP'!$V120),IF('1-SETUP'!$Q120="YEARLY",EDATE(DD71,12*'1-SETUP'!$V120),""))))</f>
        <v/>
      </c>
      <c r="DF71" s="10" t="str">
        <f>IF('1-SETUP'!$Q120="DAILY",DE71+'1-SETUP'!$V120,IF('1-SETUP'!$Q120="WEEKLY",DE71+'1-SETUP'!$V120*7,IF('1-SETUP'!$Q120="MONTHLY",EDATE(DE71,'1-SETUP'!$V120),IF('1-SETUP'!$Q120="YEARLY",EDATE(DE71,12*'1-SETUP'!$V120),""))))</f>
        <v/>
      </c>
      <c r="DG71" s="10" t="str">
        <f>IF('1-SETUP'!$Q120="DAILY",DF71+'1-SETUP'!$V120,IF('1-SETUP'!$Q120="WEEKLY",DF71+'1-SETUP'!$V120*7,IF('1-SETUP'!$Q120="MONTHLY",EDATE(DF71,'1-SETUP'!$V120),IF('1-SETUP'!$Q120="YEARLY",EDATE(DF71,12*'1-SETUP'!$V120),""))))</f>
        <v/>
      </c>
      <c r="DH71" s="10" t="str">
        <f>IF('1-SETUP'!$Q120="DAILY",DG71+'1-SETUP'!$V120,IF('1-SETUP'!$Q120="WEEKLY",DG71+'1-SETUP'!$V120*7,IF('1-SETUP'!$Q120="MONTHLY",EDATE(DG71,'1-SETUP'!$V120),IF('1-SETUP'!$Q120="YEARLY",EDATE(DG71,12*'1-SETUP'!$V120),""))))</f>
        <v/>
      </c>
      <c r="DI71" s="10" t="str">
        <f>IF('1-SETUP'!$Q120="DAILY",DH71+'1-SETUP'!$V120,IF('1-SETUP'!$Q120="WEEKLY",DH71+'1-SETUP'!$V120*7,IF('1-SETUP'!$Q120="MONTHLY",EDATE(DH71,'1-SETUP'!$V120),IF('1-SETUP'!$Q120="YEARLY",EDATE(DH71,12*'1-SETUP'!$V120),""))))</f>
        <v/>
      </c>
      <c r="DJ71" s="10" t="str">
        <f>IF('1-SETUP'!$Q120="DAILY",DI71+'1-SETUP'!$V120,IF('1-SETUP'!$Q120="WEEKLY",DI71+'1-SETUP'!$V120*7,IF('1-SETUP'!$Q120="MONTHLY",EDATE(DI71,'1-SETUP'!$V120),IF('1-SETUP'!$Q120="YEARLY",EDATE(DI71,12*'1-SETUP'!$V120),""))))</f>
        <v/>
      </c>
      <c r="DK71" s="10" t="str">
        <f>IF('1-SETUP'!$Q120="DAILY",DJ71+'1-SETUP'!$V120,IF('1-SETUP'!$Q120="WEEKLY",DJ71+'1-SETUP'!$V120*7,IF('1-SETUP'!$Q120="MONTHLY",EDATE(DJ71,'1-SETUP'!$V120),IF('1-SETUP'!$Q120="YEARLY",EDATE(DJ71,12*'1-SETUP'!$V120),""))))</f>
        <v/>
      </c>
      <c r="DL71" s="10" t="str">
        <f>IF('1-SETUP'!$Q120="DAILY",DK71+'1-SETUP'!$V120,IF('1-SETUP'!$Q120="WEEKLY",DK71+'1-SETUP'!$V120*7,IF('1-SETUP'!$Q120="MONTHLY",EDATE(DK71,'1-SETUP'!$V120),IF('1-SETUP'!$Q120="YEARLY",EDATE(DK71,12*'1-SETUP'!$V120),""))))</f>
        <v/>
      </c>
      <c r="DM71" s="10" t="str">
        <f>IF('1-SETUP'!$Q120="DAILY",DL71+'1-SETUP'!$V120,IF('1-SETUP'!$Q120="WEEKLY",DL71+'1-SETUP'!$V120*7,IF('1-SETUP'!$Q120="MONTHLY",EDATE(DL71,'1-SETUP'!$V120),IF('1-SETUP'!$Q120="YEARLY",EDATE(DL71,12*'1-SETUP'!$V120),""))))</f>
        <v/>
      </c>
      <c r="DN71" s="10" t="str">
        <f>IF('1-SETUP'!$Q120="DAILY",DM71+'1-SETUP'!$V120,IF('1-SETUP'!$Q120="WEEKLY",DM71+'1-SETUP'!$V120*7,IF('1-SETUP'!$Q120="MONTHLY",EDATE(DM71,'1-SETUP'!$V120),IF('1-SETUP'!$Q120="YEARLY",EDATE(DM71,12*'1-SETUP'!$V120),""))))</f>
        <v/>
      </c>
      <c r="DO71" s="10" t="str">
        <f>IF('1-SETUP'!$Q120="DAILY",DN71+'1-SETUP'!$V120,IF('1-SETUP'!$Q120="WEEKLY",DN71+'1-SETUP'!$V120*7,IF('1-SETUP'!$Q120="MONTHLY",EDATE(DN71,'1-SETUP'!$V120),IF('1-SETUP'!$Q120="YEARLY",EDATE(DN71,12*'1-SETUP'!$V120),""))))</f>
        <v/>
      </c>
      <c r="DP71" s="10" t="str">
        <f>IF('1-SETUP'!$Q120="DAILY",DO71+'1-SETUP'!$V120,IF('1-SETUP'!$Q120="WEEKLY",DO71+'1-SETUP'!$V120*7,IF('1-SETUP'!$Q120="MONTHLY",EDATE(DO71,'1-SETUP'!$V120),IF('1-SETUP'!$Q120="YEARLY",EDATE(DO71,12*'1-SETUP'!$V120),""))))</f>
        <v/>
      </c>
      <c r="DQ71" s="10" t="str">
        <f>IF('1-SETUP'!$Q120="DAILY",DP71+'1-SETUP'!$V120,IF('1-SETUP'!$Q120="WEEKLY",DP71+'1-SETUP'!$V120*7,IF('1-SETUP'!$Q120="MONTHLY",EDATE(DP71,'1-SETUP'!$V120),IF('1-SETUP'!$Q120="YEARLY",EDATE(DP71,12*'1-SETUP'!$V120),""))))</f>
        <v/>
      </c>
      <c r="DR71" s="10" t="str">
        <f>IF('1-SETUP'!$Q120="DAILY",DQ71+'1-SETUP'!$V120,IF('1-SETUP'!$Q120="WEEKLY",DQ71+'1-SETUP'!$V120*7,IF('1-SETUP'!$Q120="MONTHLY",EDATE(DQ71,'1-SETUP'!$V120),IF('1-SETUP'!$Q120="YEARLY",EDATE(DQ71,12*'1-SETUP'!$V120),""))))</f>
        <v/>
      </c>
      <c r="DS71" s="10" t="str">
        <f>IF('1-SETUP'!$Q120="DAILY",DR71+'1-SETUP'!$V120,IF('1-SETUP'!$Q120="WEEKLY",DR71+'1-SETUP'!$V120*7,IF('1-SETUP'!$Q120="MONTHLY",EDATE(DR71,'1-SETUP'!$V120),IF('1-SETUP'!$Q120="YEARLY",EDATE(DR71,12*'1-SETUP'!$V120),""))))</f>
        <v/>
      </c>
      <c r="DT71" s="10" t="str">
        <f>IF('1-SETUP'!$Q120="DAILY",DS71+'1-SETUP'!$V120,IF('1-SETUP'!$Q120="WEEKLY",DS71+'1-SETUP'!$V120*7,IF('1-SETUP'!$Q120="MONTHLY",EDATE(DS71,'1-SETUP'!$V120),IF('1-SETUP'!$Q120="YEARLY",EDATE(DS71,12*'1-SETUP'!$V120),""))))</f>
        <v/>
      </c>
      <c r="DU71" s="10" t="str">
        <f>IF('1-SETUP'!$Q120="DAILY",DT71+'1-SETUP'!$V120,IF('1-SETUP'!$Q120="WEEKLY",DT71+'1-SETUP'!$V120*7,IF('1-SETUP'!$Q120="MONTHLY",EDATE(DT71,'1-SETUP'!$V120),IF('1-SETUP'!$Q120="YEARLY",EDATE(DT71,12*'1-SETUP'!$V120),""))))</f>
        <v/>
      </c>
      <c r="DV71" s="10" t="str">
        <f>IF('1-SETUP'!$Q120="DAILY",DU71+'1-SETUP'!$V120,IF('1-SETUP'!$Q120="WEEKLY",DU71+'1-SETUP'!$V120*7,IF('1-SETUP'!$Q120="MONTHLY",EDATE(DU71,'1-SETUP'!$V120),IF('1-SETUP'!$Q120="YEARLY",EDATE(DU71,12*'1-SETUP'!$V120),""))))</f>
        <v/>
      </c>
      <c r="DW71" s="10" t="str">
        <f>IF('1-SETUP'!$Q120="DAILY",DV71+'1-SETUP'!$V120,IF('1-SETUP'!$Q120="WEEKLY",DV71+'1-SETUP'!$V120*7,IF('1-SETUP'!$Q120="MONTHLY",EDATE(DV71,'1-SETUP'!$V120),IF('1-SETUP'!$Q120="YEARLY",EDATE(DV71,12*'1-SETUP'!$V120),""))))</f>
        <v/>
      </c>
      <c r="DX71" s="10" t="str">
        <f>IF('1-SETUP'!$Q120="DAILY",DW71+'1-SETUP'!$V120,IF('1-SETUP'!$Q120="WEEKLY",DW71+'1-SETUP'!$V120*7,IF('1-SETUP'!$Q120="MONTHLY",EDATE(DW71,'1-SETUP'!$V120),IF('1-SETUP'!$Q120="YEARLY",EDATE(DW71,12*'1-SETUP'!$V120),""))))</f>
        <v/>
      </c>
      <c r="DY71" s="10" t="str">
        <f>IF('1-SETUP'!$Q120="DAILY",DX71+'1-SETUP'!$V120,IF('1-SETUP'!$Q120="WEEKLY",DX71+'1-SETUP'!$V120*7,IF('1-SETUP'!$Q120="MONTHLY",EDATE(DX71,'1-SETUP'!$V120),IF('1-SETUP'!$Q120="YEARLY",EDATE(DX71,12*'1-SETUP'!$V120),""))))</f>
        <v/>
      </c>
      <c r="DZ71" s="10" t="str">
        <f>IF('1-SETUP'!$Q120="DAILY",DY71+'1-SETUP'!$V120,IF('1-SETUP'!$Q120="WEEKLY",DY71+'1-SETUP'!$V120*7,IF('1-SETUP'!$Q120="MONTHLY",EDATE(DY71,'1-SETUP'!$V120),IF('1-SETUP'!$Q120="YEARLY",EDATE(DY71,12*'1-SETUP'!$V120),""))))</f>
        <v/>
      </c>
      <c r="EA71" s="10" t="str">
        <f>IF('1-SETUP'!$Q120="DAILY",DZ71+'1-SETUP'!$V120,IF('1-SETUP'!$Q120="WEEKLY",DZ71+'1-SETUP'!$V120*7,IF('1-SETUP'!$Q120="MONTHLY",EDATE(DZ71,'1-SETUP'!$V120),IF('1-SETUP'!$Q120="YEARLY",EDATE(DZ71,12*'1-SETUP'!$V120),""))))</f>
        <v/>
      </c>
      <c r="EB71" s="10" t="str">
        <f>IF('1-SETUP'!$Q120="DAILY",EA71+'1-SETUP'!$V120,IF('1-SETUP'!$Q120="WEEKLY",EA71+'1-SETUP'!$V120*7,IF('1-SETUP'!$Q120="MONTHLY",EDATE(EA71,'1-SETUP'!$V120),IF('1-SETUP'!$Q120="YEARLY",EDATE(EA71,12*'1-SETUP'!$V120),""))))</f>
        <v/>
      </c>
      <c r="EC71" s="10" t="str">
        <f>IF('1-SETUP'!$Q120="DAILY",EB71+'1-SETUP'!$V120,IF('1-SETUP'!$Q120="WEEKLY",EB71+'1-SETUP'!$V120*7,IF('1-SETUP'!$Q120="MONTHLY",EDATE(EB71,'1-SETUP'!$V120),IF('1-SETUP'!$Q120="YEARLY",EDATE(EB71,12*'1-SETUP'!$V120),""))))</f>
        <v/>
      </c>
      <c r="ED71" s="10" t="str">
        <f>IF('1-SETUP'!$Q120="DAILY",EC71+'1-SETUP'!$V120,IF('1-SETUP'!$Q120="WEEKLY",EC71+'1-SETUP'!$V120*7,IF('1-SETUP'!$Q120="MONTHLY",EDATE(EC71,'1-SETUP'!$V120),IF('1-SETUP'!$Q120="YEARLY",EDATE(EC71,12*'1-SETUP'!$V120),""))))</f>
        <v/>
      </c>
      <c r="EE71" s="10" t="str">
        <f>IF('1-SETUP'!$Q120="DAILY",ED71+'1-SETUP'!$V120,IF('1-SETUP'!$Q120="WEEKLY",ED71+'1-SETUP'!$V120*7,IF('1-SETUP'!$Q120="MONTHLY",EDATE(ED71,'1-SETUP'!$V120),IF('1-SETUP'!$Q120="YEARLY",EDATE(ED71,12*'1-SETUP'!$V120),""))))</f>
        <v/>
      </c>
      <c r="EF71" s="10" t="str">
        <f>IF('1-SETUP'!$Q120="DAILY",EE71+'1-SETUP'!$V120,IF('1-SETUP'!$Q120="WEEKLY",EE71+'1-SETUP'!$V120*7,IF('1-SETUP'!$Q120="MONTHLY",EDATE(EE71,'1-SETUP'!$V120),IF('1-SETUP'!$Q120="YEARLY",EDATE(EE71,12*'1-SETUP'!$V120),""))))</f>
        <v/>
      </c>
      <c r="EG71" s="10" t="str">
        <f>IF('1-SETUP'!$Q120="DAILY",EF71+'1-SETUP'!$V120,IF('1-SETUP'!$Q120="WEEKLY",EF71+'1-SETUP'!$V120*7,IF('1-SETUP'!$Q120="MONTHLY",EDATE(EF71,'1-SETUP'!$V120),IF('1-SETUP'!$Q120="YEARLY",EDATE(EF71,12*'1-SETUP'!$V120),""))))</f>
        <v/>
      </c>
      <c r="EH71" s="10" t="str">
        <f>IF('1-SETUP'!$Q120="DAILY",EG71+'1-SETUP'!$V120,IF('1-SETUP'!$Q120="WEEKLY",EG71+'1-SETUP'!$V120*7,IF('1-SETUP'!$Q120="MONTHLY",EDATE(EG71,'1-SETUP'!$V120),IF('1-SETUP'!$Q120="YEARLY",EDATE(EG71,12*'1-SETUP'!$V120),""))))</f>
        <v/>
      </c>
      <c r="EI71" s="10" t="str">
        <f>IF('1-SETUP'!$Q120="DAILY",EH71+'1-SETUP'!$V120,IF('1-SETUP'!$Q120="WEEKLY",EH71+'1-SETUP'!$V120*7,IF('1-SETUP'!$Q120="MONTHLY",EDATE(EH71,'1-SETUP'!$V120),IF('1-SETUP'!$Q120="YEARLY",EDATE(EH71,12*'1-SETUP'!$V120),""))))</f>
        <v/>
      </c>
      <c r="EJ71" s="10" t="str">
        <f>IF('1-SETUP'!$Q120="DAILY",EI71+'1-SETUP'!$V120,IF('1-SETUP'!$Q120="WEEKLY",EI71+'1-SETUP'!$V120*7,IF('1-SETUP'!$Q120="MONTHLY",EDATE(EI71,'1-SETUP'!$V120),IF('1-SETUP'!$Q120="YEARLY",EDATE(EI71,12*'1-SETUP'!$V120),""))))</f>
        <v/>
      </c>
      <c r="EK71" s="10" t="str">
        <f>IF('1-SETUP'!$Q120="DAILY",EJ71+'1-SETUP'!$V120,IF('1-SETUP'!$Q120="WEEKLY",EJ71+'1-SETUP'!$V120*7,IF('1-SETUP'!$Q120="MONTHLY",EDATE(EJ71,'1-SETUP'!$V120),IF('1-SETUP'!$Q120="YEARLY",EDATE(EJ71,12*'1-SETUP'!$V120),""))))</f>
        <v/>
      </c>
      <c r="EL71" s="10" t="str">
        <f>IF('1-SETUP'!$Q120="DAILY",EK71+'1-SETUP'!$V120,IF('1-SETUP'!$Q120="WEEKLY",EK71+'1-SETUP'!$V120*7,IF('1-SETUP'!$Q120="MONTHLY",EDATE(EK71,'1-SETUP'!$V120),IF('1-SETUP'!$Q120="YEARLY",EDATE(EK71,12*'1-SETUP'!$V120),""))))</f>
        <v/>
      </c>
      <c r="EM71" s="10" t="str">
        <f>IF('1-SETUP'!$Q120="DAILY",EL71+'1-SETUP'!$V120,IF('1-SETUP'!$Q120="WEEKLY",EL71+'1-SETUP'!$V120*7,IF('1-SETUP'!$Q120="MONTHLY",EDATE(EL71,'1-SETUP'!$V120),IF('1-SETUP'!$Q120="YEARLY",EDATE(EL71,12*'1-SETUP'!$V120),""))))</f>
        <v/>
      </c>
      <c r="EN71" s="10" t="str">
        <f>IF('1-SETUP'!$Q120="DAILY",EM71+'1-SETUP'!$V120,IF('1-SETUP'!$Q120="WEEKLY",EM71+'1-SETUP'!$V120*7,IF('1-SETUP'!$Q120="MONTHLY",EDATE(EM71,'1-SETUP'!$V120),IF('1-SETUP'!$Q120="YEARLY",EDATE(EM71,12*'1-SETUP'!$V120),""))))</f>
        <v/>
      </c>
      <c r="EO71" s="10" t="str">
        <f>IF('1-SETUP'!$Q120="DAILY",EN71+'1-SETUP'!$V120,IF('1-SETUP'!$Q120="WEEKLY",EN71+'1-SETUP'!$V120*7,IF('1-SETUP'!$Q120="MONTHLY",EDATE(EN71,'1-SETUP'!$V120),IF('1-SETUP'!$Q120="YEARLY",EDATE(EN71,12*'1-SETUP'!$V120),""))))</f>
        <v/>
      </c>
      <c r="EP71" s="10" t="str">
        <f>IF('1-SETUP'!$Q120="DAILY",EO71+'1-SETUP'!$V120,IF('1-SETUP'!$Q120="WEEKLY",EO71+'1-SETUP'!$V120*7,IF('1-SETUP'!$Q120="MONTHLY",EDATE(EO71,'1-SETUP'!$V120),IF('1-SETUP'!$Q120="YEARLY",EDATE(EO71,12*'1-SETUP'!$V120),""))))</f>
        <v/>
      </c>
      <c r="EQ71" s="10" t="str">
        <f>IF('1-SETUP'!$Q120="DAILY",EP71+'1-SETUP'!$V120,IF('1-SETUP'!$Q120="WEEKLY",EP71+'1-SETUP'!$V120*7,IF('1-SETUP'!$Q120="MONTHLY",EDATE(EP71,'1-SETUP'!$V120),IF('1-SETUP'!$Q120="YEARLY",EDATE(EP71,12*'1-SETUP'!$V120),""))))</f>
        <v/>
      </c>
      <c r="ER71" s="10" t="str">
        <f>IF('1-SETUP'!$Q120="DAILY",EQ71+'1-SETUP'!$V120,IF('1-SETUP'!$Q120="WEEKLY",EQ71+'1-SETUP'!$V120*7,IF('1-SETUP'!$Q120="MONTHLY",EDATE(EQ71,'1-SETUP'!$V120),IF('1-SETUP'!$Q120="YEARLY",EDATE(EQ71,12*'1-SETUP'!$V120),""))))</f>
        <v/>
      </c>
      <c r="ES71" s="10" t="str">
        <f>IF('1-SETUP'!$Q120="DAILY",ER71+'1-SETUP'!$V120,IF('1-SETUP'!$Q120="WEEKLY",ER71+'1-SETUP'!$V120*7,IF('1-SETUP'!$Q120="MONTHLY",EDATE(ER71,'1-SETUP'!$V120),IF('1-SETUP'!$Q120="YEARLY",EDATE(ER71,12*'1-SETUP'!$V120),""))))</f>
        <v/>
      </c>
      <c r="ET71" s="10" t="str">
        <f>IF('1-SETUP'!$Q120="DAILY",ES71+'1-SETUP'!$V120,IF('1-SETUP'!$Q120="WEEKLY",ES71+'1-SETUP'!$V120*7,IF('1-SETUP'!$Q120="MONTHLY",EDATE(ES71,'1-SETUP'!$V120),IF('1-SETUP'!$Q120="YEARLY",EDATE(ES71,12*'1-SETUP'!$V120),""))))</f>
        <v/>
      </c>
      <c r="EU71" s="10" t="str">
        <f>IF('1-SETUP'!$Q120="DAILY",ET71+'1-SETUP'!$V120,IF('1-SETUP'!$Q120="WEEKLY",ET71+'1-SETUP'!$V120*7,IF('1-SETUP'!$Q120="MONTHLY",EDATE(ET71,'1-SETUP'!$V120),IF('1-SETUP'!$Q120="YEARLY",EDATE(ET71,12*'1-SETUP'!$V120),""))))</f>
        <v/>
      </c>
      <c r="EV71" s="10" t="str">
        <f>IF('1-SETUP'!$Q120="DAILY",EU71+'1-SETUP'!$V120,IF('1-SETUP'!$Q120="WEEKLY",EU71+'1-SETUP'!$V120*7,IF('1-SETUP'!$Q120="MONTHLY",EDATE(EU71,'1-SETUP'!$V120),IF('1-SETUP'!$Q120="YEARLY",EDATE(EU71,12*'1-SETUP'!$V120),""))))</f>
        <v/>
      </c>
      <c r="EW71" s="10" t="str">
        <f>IF('1-SETUP'!$Q120="DAILY",EV71+'1-SETUP'!$V120,IF('1-SETUP'!$Q120="WEEKLY",EV71+'1-SETUP'!$V120*7,IF('1-SETUP'!$Q120="MONTHLY",EDATE(EV71,'1-SETUP'!$V120),IF('1-SETUP'!$Q120="YEARLY",EDATE(EV71,12*'1-SETUP'!$V120),""))))</f>
        <v/>
      </c>
      <c r="EX71" s="10" t="str">
        <f>IF('1-SETUP'!$Q120="DAILY",EW71+'1-SETUP'!$V120,IF('1-SETUP'!$Q120="WEEKLY",EW71+'1-SETUP'!$V120*7,IF('1-SETUP'!$Q120="MONTHLY",EDATE(EW71,'1-SETUP'!$V120),IF('1-SETUP'!$Q120="YEARLY",EDATE(EW71,12*'1-SETUP'!$V120),""))))</f>
        <v/>
      </c>
      <c r="EY71" s="10" t="str">
        <f>IF('1-SETUP'!$Q120="DAILY",EX71+'1-SETUP'!$V120,IF('1-SETUP'!$Q120="WEEKLY",EX71+'1-SETUP'!$V120*7,IF('1-SETUP'!$Q120="MONTHLY",EDATE(EX71,'1-SETUP'!$V120),IF('1-SETUP'!$Q120="YEARLY",EDATE(EX71,12*'1-SETUP'!$V120),""))))</f>
        <v/>
      </c>
      <c r="EZ71" s="10" t="str">
        <f>IF('1-SETUP'!$Q120="DAILY",EY71+'1-SETUP'!$V120,IF('1-SETUP'!$Q120="WEEKLY",EY71+'1-SETUP'!$V120*7,IF('1-SETUP'!$Q120="MONTHLY",EDATE(EY71,'1-SETUP'!$V120),IF('1-SETUP'!$Q120="YEARLY",EDATE(EY71,12*'1-SETUP'!$V120),""))))</f>
        <v/>
      </c>
      <c r="FA71" s="10" t="str">
        <f>IF('1-SETUP'!$Q120="DAILY",EZ71+'1-SETUP'!$V120,IF('1-SETUP'!$Q120="WEEKLY",EZ71+'1-SETUP'!$V120*7,IF('1-SETUP'!$Q120="MONTHLY",EDATE(EZ71,'1-SETUP'!$V120),IF('1-SETUP'!$Q120="YEARLY",EDATE(EZ71,12*'1-SETUP'!$V120),""))))</f>
        <v/>
      </c>
      <c r="FB71" s="10" t="str">
        <f>IF('1-SETUP'!$Q120="DAILY",FA71+'1-SETUP'!$V120,IF('1-SETUP'!$Q120="WEEKLY",FA71+'1-SETUP'!$V120*7,IF('1-SETUP'!$Q120="MONTHLY",EDATE(FA71,'1-SETUP'!$V120),IF('1-SETUP'!$Q120="YEARLY",EDATE(FA71,12*'1-SETUP'!$V120),""))))</f>
        <v/>
      </c>
      <c r="FC71" s="10" t="str">
        <f>IF('1-SETUP'!$Q120="DAILY",FB71+'1-SETUP'!$V120,IF('1-SETUP'!$Q120="WEEKLY",FB71+'1-SETUP'!$V120*7,IF('1-SETUP'!$Q120="MONTHLY",EDATE(FB71,'1-SETUP'!$V120),IF('1-SETUP'!$Q120="YEARLY",EDATE(FB71,12*'1-SETUP'!$V120),""))))</f>
        <v/>
      </c>
      <c r="FD71" s="10" t="str">
        <f>IF('1-SETUP'!$Q120="DAILY",FC71+'1-SETUP'!$V120,IF('1-SETUP'!$Q120="WEEKLY",FC71+'1-SETUP'!$V120*7,IF('1-SETUP'!$Q120="MONTHLY",EDATE(FC71,'1-SETUP'!$V120),IF('1-SETUP'!$Q120="YEARLY",EDATE(FC71,12*'1-SETUP'!$V120),""))))</f>
        <v/>
      </c>
      <c r="FE71" s="10" t="str">
        <f>IF('1-SETUP'!$Q120="DAILY",FD71+'1-SETUP'!$V120,IF('1-SETUP'!$Q120="WEEKLY",FD71+'1-SETUP'!$V120*7,IF('1-SETUP'!$Q120="MONTHLY",EDATE(FD71,'1-SETUP'!$V120),IF('1-SETUP'!$Q120="YEARLY",EDATE(FD71,12*'1-SETUP'!$V120),""))))</f>
        <v/>
      </c>
      <c r="FF71" s="10" t="str">
        <f>IF('1-SETUP'!$Q120="DAILY",FE71+'1-SETUP'!$V120,IF('1-SETUP'!$Q120="WEEKLY",FE71+'1-SETUP'!$V120*7,IF('1-SETUP'!$Q120="MONTHLY",EDATE(FE71,'1-SETUP'!$V120),IF('1-SETUP'!$Q120="YEARLY",EDATE(FE71,12*'1-SETUP'!$V120),""))))</f>
        <v/>
      </c>
      <c r="FG71" s="10" t="str">
        <f>IF('1-SETUP'!$Q120="DAILY",FF71+'1-SETUP'!$V120,IF('1-SETUP'!$Q120="WEEKLY",FF71+'1-SETUP'!$V120*7,IF('1-SETUP'!$Q120="MONTHLY",EDATE(FF71,'1-SETUP'!$V120),IF('1-SETUP'!$Q120="YEARLY",EDATE(FF71,12*'1-SETUP'!$V120),""))))</f>
        <v/>
      </c>
      <c r="FH71" s="10" t="str">
        <f>IF('1-SETUP'!$Q120="DAILY",FG71+'1-SETUP'!$V120,IF('1-SETUP'!$Q120="WEEKLY",FG71+'1-SETUP'!$V120*7,IF('1-SETUP'!$Q120="MONTHLY",EDATE(FG71,'1-SETUP'!$V120),IF('1-SETUP'!$Q120="YEARLY",EDATE(FG71,12*'1-SETUP'!$V120),""))))</f>
        <v/>
      </c>
      <c r="FI71" s="10" t="str">
        <f>IF('1-SETUP'!$Q120="DAILY",FH71+'1-SETUP'!$V120,IF('1-SETUP'!$Q120="WEEKLY",FH71+'1-SETUP'!$V120*7,IF('1-SETUP'!$Q120="MONTHLY",EDATE(FH71,'1-SETUP'!$V120),IF('1-SETUP'!$Q120="YEARLY",EDATE(FH71,12*'1-SETUP'!$V120),""))))</f>
        <v/>
      </c>
      <c r="FJ71" s="10" t="str">
        <f>IF('1-SETUP'!$Q120="DAILY",FI71+'1-SETUP'!$V120,IF('1-SETUP'!$Q120="WEEKLY",FI71+'1-SETUP'!$V120*7,IF('1-SETUP'!$Q120="MONTHLY",EDATE(FI71,'1-SETUP'!$V120),IF('1-SETUP'!$Q120="YEARLY",EDATE(FI71,12*'1-SETUP'!$V120),""))))</f>
        <v/>
      </c>
      <c r="FK71" s="10" t="str">
        <f>IF('1-SETUP'!$Q120="DAILY",FJ71+'1-SETUP'!$V120,IF('1-SETUP'!$Q120="WEEKLY",FJ71+'1-SETUP'!$V120*7,IF('1-SETUP'!$Q120="MONTHLY",EDATE(FJ71,'1-SETUP'!$V120),IF('1-SETUP'!$Q120="YEARLY",EDATE(FJ71,12*'1-SETUP'!$V120),""))))</f>
        <v/>
      </c>
      <c r="FL71" s="10" t="str">
        <f>IF('1-SETUP'!$Q120="DAILY",FK71+'1-SETUP'!$V120,IF('1-SETUP'!$Q120="WEEKLY",FK71+'1-SETUP'!$V120*7,IF('1-SETUP'!$Q120="MONTHLY",EDATE(FK71,'1-SETUP'!$V120),IF('1-SETUP'!$Q120="YEARLY",EDATE(FK71,12*'1-SETUP'!$V120),""))))</f>
        <v/>
      </c>
      <c r="FM71" s="10" t="str">
        <f>IF('1-SETUP'!$Q120="DAILY",FL71+'1-SETUP'!$V120,IF('1-SETUP'!$Q120="WEEKLY",FL71+'1-SETUP'!$V120*7,IF('1-SETUP'!$Q120="MONTHLY",EDATE(FL71,'1-SETUP'!$V120),IF('1-SETUP'!$Q120="YEARLY",EDATE(FL71,12*'1-SETUP'!$V120),""))))</f>
        <v/>
      </c>
      <c r="FN71" s="10" t="str">
        <f>IF('1-SETUP'!$Q120="DAILY",FM71+'1-SETUP'!$V120,IF('1-SETUP'!$Q120="WEEKLY",FM71+'1-SETUP'!$V120*7,IF('1-SETUP'!$Q120="MONTHLY",EDATE(FM71,'1-SETUP'!$V120),IF('1-SETUP'!$Q120="YEARLY",EDATE(FM71,12*'1-SETUP'!$V120),""))))</f>
        <v/>
      </c>
      <c r="FO71" s="10" t="str">
        <f>IF('1-SETUP'!$Q120="DAILY",FN71+'1-SETUP'!$V120,IF('1-SETUP'!$Q120="WEEKLY",FN71+'1-SETUP'!$V120*7,IF('1-SETUP'!$Q120="MONTHLY",EDATE(FN71,'1-SETUP'!$V120),IF('1-SETUP'!$Q120="YEARLY",EDATE(FN71,12*'1-SETUP'!$V120),""))))</f>
        <v/>
      </c>
      <c r="FP71" s="10" t="str">
        <f>IF('1-SETUP'!$Q120="DAILY",FO71+'1-SETUP'!$V120,IF('1-SETUP'!$Q120="WEEKLY",FO71+'1-SETUP'!$V120*7,IF('1-SETUP'!$Q120="MONTHLY",EDATE(FO71,'1-SETUP'!$V120),IF('1-SETUP'!$Q120="YEARLY",EDATE(FO71,12*'1-SETUP'!$V120),""))))</f>
        <v/>
      </c>
      <c r="FQ71" s="10" t="str">
        <f>IF('1-SETUP'!$Q120="DAILY",FP71+'1-SETUP'!$V120,IF('1-SETUP'!$Q120="WEEKLY",FP71+'1-SETUP'!$V120*7,IF('1-SETUP'!$Q120="MONTHLY",EDATE(FP71,'1-SETUP'!$V120),IF('1-SETUP'!$Q120="YEARLY",EDATE(FP71,12*'1-SETUP'!$V120),""))))</f>
        <v/>
      </c>
      <c r="FR71" s="10" t="str">
        <f>IF('1-SETUP'!$Q120="DAILY",FQ71+'1-SETUP'!$V120,IF('1-SETUP'!$Q120="WEEKLY",FQ71+'1-SETUP'!$V120*7,IF('1-SETUP'!$Q120="MONTHLY",EDATE(FQ71,'1-SETUP'!$V120),IF('1-SETUP'!$Q120="YEARLY",EDATE(FQ71,12*'1-SETUP'!$V120),""))))</f>
        <v/>
      </c>
      <c r="FS71" s="10" t="str">
        <f>IF('1-SETUP'!$Q120="DAILY",FR71+'1-SETUP'!$V120,IF('1-SETUP'!$Q120="WEEKLY",FR71+'1-SETUP'!$V120*7,IF('1-SETUP'!$Q120="MONTHLY",EDATE(FR71,'1-SETUP'!$V120),IF('1-SETUP'!$Q120="YEARLY",EDATE(FR71,12*'1-SETUP'!$V120),""))))</f>
        <v/>
      </c>
      <c r="FT71" s="10" t="str">
        <f>IF('1-SETUP'!$Q120="DAILY",FS71+'1-SETUP'!$V120,IF('1-SETUP'!$Q120="WEEKLY",FS71+'1-SETUP'!$V120*7,IF('1-SETUP'!$Q120="MONTHLY",EDATE(FS71,'1-SETUP'!$V120),IF('1-SETUP'!$Q120="YEARLY",EDATE(FS71,12*'1-SETUP'!$V120),""))))</f>
        <v/>
      </c>
      <c r="FU71" s="10" t="str">
        <f>IF('1-SETUP'!$Q120="DAILY",FT71+'1-SETUP'!$V120,IF('1-SETUP'!$Q120="WEEKLY",FT71+'1-SETUP'!$V120*7,IF('1-SETUP'!$Q120="MONTHLY",EDATE(FT71,'1-SETUP'!$V120),IF('1-SETUP'!$Q120="YEARLY",EDATE(FT71,12*'1-SETUP'!$V120),""))))</f>
        <v/>
      </c>
      <c r="FV71" s="10" t="str">
        <f>IF('1-SETUP'!$Q120="DAILY",FU71+'1-SETUP'!$V120,IF('1-SETUP'!$Q120="WEEKLY",FU71+'1-SETUP'!$V120*7,IF('1-SETUP'!$Q120="MONTHLY",EDATE(FU71,'1-SETUP'!$V120),IF('1-SETUP'!$Q120="YEARLY",EDATE(FU71,12*'1-SETUP'!$V120),""))))</f>
        <v/>
      </c>
      <c r="FW71" s="10" t="str">
        <f>IF('1-SETUP'!$Q120="DAILY",FV71+'1-SETUP'!$V120,IF('1-SETUP'!$Q120="WEEKLY",FV71+'1-SETUP'!$V120*7,IF('1-SETUP'!$Q120="MONTHLY",EDATE(FV71,'1-SETUP'!$V120),IF('1-SETUP'!$Q120="YEARLY",EDATE(FV71,12*'1-SETUP'!$V120),""))))</f>
        <v/>
      </c>
      <c r="FX71" s="10" t="str">
        <f>IF('1-SETUP'!$Q120="DAILY",FW71+'1-SETUP'!$V120,IF('1-SETUP'!$Q120="WEEKLY",FW71+'1-SETUP'!$V120*7,IF('1-SETUP'!$Q120="MONTHLY",EDATE(FW71,'1-SETUP'!$V120),IF('1-SETUP'!$Q120="YEARLY",EDATE(FW71,12*'1-SETUP'!$V120),""))))</f>
        <v/>
      </c>
      <c r="FY71" s="10" t="str">
        <f>IF('1-SETUP'!$Q120="DAILY",FX71+'1-SETUP'!$V120,IF('1-SETUP'!$Q120="WEEKLY",FX71+'1-SETUP'!$V120*7,IF('1-SETUP'!$Q120="MONTHLY",EDATE(FX71,'1-SETUP'!$V120),IF('1-SETUP'!$Q120="YEARLY",EDATE(FX71,12*'1-SETUP'!$V120),""))))</f>
        <v/>
      </c>
      <c r="FZ71" s="10" t="str">
        <f>IF('1-SETUP'!$Q120="DAILY",FY71+'1-SETUP'!$V120,IF('1-SETUP'!$Q120="WEEKLY",FY71+'1-SETUP'!$V120*7,IF('1-SETUP'!$Q120="MONTHLY",EDATE(FY71,'1-SETUP'!$V120),IF('1-SETUP'!$Q120="YEARLY",EDATE(FY71,12*'1-SETUP'!$V120),""))))</f>
        <v/>
      </c>
      <c r="GA71" s="10" t="str">
        <f>IF('1-SETUP'!$Q120="DAILY",FZ71+'1-SETUP'!$V120,IF('1-SETUP'!$Q120="WEEKLY",FZ71+'1-SETUP'!$V120*7,IF('1-SETUP'!$Q120="MONTHLY",EDATE(FZ71,'1-SETUP'!$V120),IF('1-SETUP'!$Q120="YEARLY",EDATE(FZ71,12*'1-SETUP'!$V120),""))))</f>
        <v/>
      </c>
      <c r="GB71" s="10" t="str">
        <f>IF('1-SETUP'!$Q120="DAILY",GA71+'1-SETUP'!$V120,IF('1-SETUP'!$Q120="WEEKLY",GA71+'1-SETUP'!$V120*7,IF('1-SETUP'!$Q120="MONTHLY",EDATE(GA71,'1-SETUP'!$V120),IF('1-SETUP'!$Q120="YEARLY",EDATE(GA71,12*'1-SETUP'!$V120),""))))</f>
        <v/>
      </c>
      <c r="GC71" s="10" t="str">
        <f>IF('1-SETUP'!$Q120="DAILY",GB71+'1-SETUP'!$V120,IF('1-SETUP'!$Q120="WEEKLY",GB71+'1-SETUP'!$V120*7,IF('1-SETUP'!$Q120="MONTHLY",EDATE(GB71,'1-SETUP'!$V120),IF('1-SETUP'!$Q120="YEARLY",EDATE(GB71,12*'1-SETUP'!$V120),""))))</f>
        <v/>
      </c>
      <c r="GD71" s="10" t="str">
        <f>IF('1-SETUP'!$Q120="DAILY",GC71+'1-SETUP'!$V120,IF('1-SETUP'!$Q120="WEEKLY",GC71+'1-SETUP'!$V120*7,IF('1-SETUP'!$Q120="MONTHLY",EDATE(GC71,'1-SETUP'!$V120),IF('1-SETUP'!$Q120="YEARLY",EDATE(GC71,12*'1-SETUP'!$V120),""))))</f>
        <v/>
      </c>
      <c r="GE71" s="10" t="str">
        <f>IF('1-SETUP'!$Q120="DAILY",GD71+'1-SETUP'!$V120,IF('1-SETUP'!$Q120="WEEKLY",GD71+'1-SETUP'!$V120*7,IF('1-SETUP'!$Q120="MONTHLY",EDATE(GD71,'1-SETUP'!$V120),IF('1-SETUP'!$Q120="YEARLY",EDATE(GD71,12*'1-SETUP'!$V120),""))))</f>
        <v/>
      </c>
      <c r="GF71" s="10" t="str">
        <f>IF('1-SETUP'!$Q120="DAILY",GE71+'1-SETUP'!$V120,IF('1-SETUP'!$Q120="WEEKLY",GE71+'1-SETUP'!$V120*7,IF('1-SETUP'!$Q120="MONTHLY",EDATE(GE71,'1-SETUP'!$V120),IF('1-SETUP'!$Q120="YEARLY",EDATE(GE71,12*'1-SETUP'!$V120),""))))</f>
        <v/>
      </c>
      <c r="GG71" s="10" t="str">
        <f>IF('1-SETUP'!$Q120="DAILY",GF71+'1-SETUP'!$V120,IF('1-SETUP'!$Q120="WEEKLY",GF71+'1-SETUP'!$V120*7,IF('1-SETUP'!$Q120="MONTHLY",EDATE(GF71,'1-SETUP'!$V120),IF('1-SETUP'!$Q120="YEARLY",EDATE(GF71,12*'1-SETUP'!$V120),""))))</f>
        <v/>
      </c>
      <c r="GH71" s="10" t="str">
        <f>IF('1-SETUP'!$Q120="DAILY",GG71+'1-SETUP'!$V120,IF('1-SETUP'!$Q120="WEEKLY",GG71+'1-SETUP'!$V120*7,IF('1-SETUP'!$Q120="MONTHLY",EDATE(GG71,'1-SETUP'!$V120),IF('1-SETUP'!$Q120="YEARLY",EDATE(GG71,12*'1-SETUP'!$V120),""))))</f>
        <v/>
      </c>
      <c r="GI71" s="10" t="str">
        <f>IF('1-SETUP'!$Q120="DAILY",GH71+'1-SETUP'!$V120,IF('1-SETUP'!$Q120="WEEKLY",GH71+'1-SETUP'!$V120*7,IF('1-SETUP'!$Q120="MONTHLY",EDATE(GH71,'1-SETUP'!$V120),IF('1-SETUP'!$Q120="YEARLY",EDATE(GH71,12*'1-SETUP'!$V120),""))))</f>
        <v/>
      </c>
      <c r="GJ71" s="10" t="str">
        <f>IF('1-SETUP'!$Q120="DAILY",GI71+'1-SETUP'!$V120,IF('1-SETUP'!$Q120="WEEKLY",GI71+'1-SETUP'!$V120*7,IF('1-SETUP'!$Q120="MONTHLY",EDATE(GI71,'1-SETUP'!$V120),IF('1-SETUP'!$Q120="YEARLY",EDATE(GI71,12*'1-SETUP'!$V120),""))))</f>
        <v/>
      </c>
      <c r="GK71" s="10" t="str">
        <f>IF('1-SETUP'!$Q120="DAILY",GJ71+'1-SETUP'!$V120,IF('1-SETUP'!$Q120="WEEKLY",GJ71+'1-SETUP'!$V120*7,IF('1-SETUP'!$Q120="MONTHLY",EDATE(GJ71,'1-SETUP'!$V120),IF('1-SETUP'!$Q120="YEARLY",EDATE(GJ71,12*'1-SETUP'!$V120),""))))</f>
        <v/>
      </c>
      <c r="GL71" s="10" t="str">
        <f>IF('1-SETUP'!$Q120="DAILY",GK71+'1-SETUP'!$V120,IF('1-SETUP'!$Q120="WEEKLY",GK71+'1-SETUP'!$V120*7,IF('1-SETUP'!$Q120="MONTHLY",EDATE(GK71,'1-SETUP'!$V120),IF('1-SETUP'!$Q120="YEARLY",EDATE(GK71,12*'1-SETUP'!$V120),""))))</f>
        <v/>
      </c>
      <c r="GM71" s="10" t="str">
        <f>IF('1-SETUP'!$Q120="DAILY",GL71+'1-SETUP'!$V120,IF('1-SETUP'!$Q120="WEEKLY",GL71+'1-SETUP'!$V120*7,IF('1-SETUP'!$Q120="MONTHLY",EDATE(GL71,'1-SETUP'!$V120),IF('1-SETUP'!$Q120="YEARLY",EDATE(GL71,12*'1-SETUP'!$V120),""))))</f>
        <v/>
      </c>
      <c r="GN71" s="10" t="str">
        <f>IF('1-SETUP'!$Q120="DAILY",GM71+'1-SETUP'!$V120,IF('1-SETUP'!$Q120="WEEKLY",GM71+'1-SETUP'!$V120*7,IF('1-SETUP'!$Q120="MONTHLY",EDATE(GM71,'1-SETUP'!$V120),IF('1-SETUP'!$Q120="YEARLY",EDATE(GM71,12*'1-SETUP'!$V120),""))))</f>
        <v/>
      </c>
      <c r="GO71" s="10" t="str">
        <f>IF('1-SETUP'!$Q120="DAILY",GN71+'1-SETUP'!$V120,IF('1-SETUP'!$Q120="WEEKLY",GN71+'1-SETUP'!$V120*7,IF('1-SETUP'!$Q120="MONTHLY",EDATE(GN71,'1-SETUP'!$V120),IF('1-SETUP'!$Q120="YEARLY",EDATE(GN71,12*'1-SETUP'!$V120),""))))</f>
        <v/>
      </c>
      <c r="GP71" s="10" t="str">
        <f>IF('1-SETUP'!$Q120="DAILY",GO71+'1-SETUP'!$V120,IF('1-SETUP'!$Q120="WEEKLY",GO71+'1-SETUP'!$V120*7,IF('1-SETUP'!$Q120="MONTHLY",EDATE(GO71,'1-SETUP'!$V120),IF('1-SETUP'!$Q120="YEARLY",EDATE(GO71,12*'1-SETUP'!$V120),""))))</f>
        <v/>
      </c>
      <c r="GQ71" s="10" t="str">
        <f>IF('1-SETUP'!$Q120="DAILY",GP71+'1-SETUP'!$V120,IF('1-SETUP'!$Q120="WEEKLY",GP71+'1-SETUP'!$V120*7,IF('1-SETUP'!$Q120="MONTHLY",EDATE(GP71,'1-SETUP'!$V120),IF('1-SETUP'!$Q120="YEARLY",EDATE(GP71,12*'1-SETUP'!$V120),""))))</f>
        <v/>
      </c>
      <c r="GR71" s="10" t="str">
        <f>IF('1-SETUP'!$Q120="DAILY",GQ71+'1-SETUP'!$V120,IF('1-SETUP'!$Q120="WEEKLY",GQ71+'1-SETUP'!$V120*7,IF('1-SETUP'!$Q120="MONTHLY",EDATE(GQ71,'1-SETUP'!$V120),IF('1-SETUP'!$Q120="YEARLY",EDATE(GQ71,12*'1-SETUP'!$V120),""))))</f>
        <v/>
      </c>
      <c r="GS71" s="10" t="str">
        <f>IF('1-SETUP'!$Q120="DAILY",GR71+'1-SETUP'!$V120,IF('1-SETUP'!$Q120="WEEKLY",GR71+'1-SETUP'!$V120*7,IF('1-SETUP'!$Q120="MONTHLY",EDATE(GR71,'1-SETUP'!$V120),IF('1-SETUP'!$Q120="YEARLY",EDATE(GR71,12*'1-SETUP'!$V120),""))))</f>
        <v/>
      </c>
      <c r="GT71" s="10" t="str">
        <f>IF('1-SETUP'!$Q120="DAILY",GS71+'1-SETUP'!$V120,IF('1-SETUP'!$Q120="WEEKLY",GS71+'1-SETUP'!$V120*7,IF('1-SETUP'!$Q120="MONTHLY",EDATE(GS71,'1-SETUP'!$V120),IF('1-SETUP'!$Q120="YEARLY",EDATE(GS71,12*'1-SETUP'!$V120),""))))</f>
        <v/>
      </c>
      <c r="GU71" s="10" t="str">
        <f>IF('1-SETUP'!$Q120="DAILY",GT71+'1-SETUP'!$V120,IF('1-SETUP'!$Q120="WEEKLY",GT71+'1-SETUP'!$V120*7,IF('1-SETUP'!$Q120="MONTHLY",EDATE(GT71,'1-SETUP'!$V120),IF('1-SETUP'!$Q120="YEARLY",EDATE(GT71,12*'1-SETUP'!$V120),""))))</f>
        <v/>
      </c>
      <c r="GV71" s="10" t="str">
        <f>IF('1-SETUP'!$Q120="DAILY",GU71+'1-SETUP'!$V120,IF('1-SETUP'!$Q120="WEEKLY",GU71+'1-SETUP'!$V120*7,IF('1-SETUP'!$Q120="MONTHLY",EDATE(GU71,'1-SETUP'!$V120),IF('1-SETUP'!$Q120="YEARLY",EDATE(GU71,12*'1-SETUP'!$V120),""))))</f>
        <v/>
      </c>
      <c r="GW71" s="10" t="str">
        <f>IF('1-SETUP'!$Q120="DAILY",GV71+'1-SETUP'!$V120,IF('1-SETUP'!$Q120="WEEKLY",GV71+'1-SETUP'!$V120*7,IF('1-SETUP'!$Q120="MONTHLY",EDATE(GV71,'1-SETUP'!$V120),IF('1-SETUP'!$Q120="YEARLY",EDATE(GV71,12*'1-SETUP'!$V120),""))))</f>
        <v/>
      </c>
      <c r="GX71" s="10" t="str">
        <f>IF('1-SETUP'!$Q120="DAILY",GW71+'1-SETUP'!$V120,IF('1-SETUP'!$Q120="WEEKLY",GW71+'1-SETUP'!$V120*7,IF('1-SETUP'!$Q120="MONTHLY",EDATE(GW71,'1-SETUP'!$V120),IF('1-SETUP'!$Q120="YEARLY",EDATE(GW71,12*'1-SETUP'!$V120),""))))</f>
        <v/>
      </c>
      <c r="GY71" s="10" t="str">
        <f>IF('1-SETUP'!$Q120="DAILY",GX71+'1-SETUP'!$V120,IF('1-SETUP'!$Q120="WEEKLY",GX71+'1-SETUP'!$V120*7,IF('1-SETUP'!$Q120="MONTHLY",EDATE(GX71,'1-SETUP'!$V120),IF('1-SETUP'!$Q120="YEARLY",EDATE(GX71,12*'1-SETUP'!$V120),""))))</f>
        <v/>
      </c>
      <c r="GZ71" s="10" t="str">
        <f>IF('1-SETUP'!$Q120="DAILY",GY71+'1-SETUP'!$V120,IF('1-SETUP'!$Q120="WEEKLY",GY71+'1-SETUP'!$V120*7,IF('1-SETUP'!$Q120="MONTHLY",EDATE(GY71,'1-SETUP'!$V120),IF('1-SETUP'!$Q120="YEARLY",EDATE(GY71,12*'1-SETUP'!$V120),""))))</f>
        <v/>
      </c>
      <c r="HA71" s="10" t="str">
        <f>IF('1-SETUP'!$Q120="DAILY",GZ71+'1-SETUP'!$V120,IF('1-SETUP'!$Q120="WEEKLY",GZ71+'1-SETUP'!$V120*7,IF('1-SETUP'!$Q120="MONTHLY",EDATE(GZ71,'1-SETUP'!$V120),IF('1-SETUP'!$Q120="YEARLY",EDATE(GZ71,12*'1-SETUP'!$V120),""))))</f>
        <v/>
      </c>
      <c r="HB71" s="10" t="str">
        <f>IF('1-SETUP'!$Q120="DAILY",HA71+'1-SETUP'!$V120,IF('1-SETUP'!$Q120="WEEKLY",HA71+'1-SETUP'!$V120*7,IF('1-SETUP'!$Q120="MONTHLY",EDATE(HA71,'1-SETUP'!$V120),IF('1-SETUP'!$Q120="YEARLY",EDATE(HA71,12*'1-SETUP'!$V120),""))))</f>
        <v/>
      </c>
      <c r="HC71" s="10" t="str">
        <f>IF('1-SETUP'!$Q120="DAILY",HB71+'1-SETUP'!$V120,IF('1-SETUP'!$Q120="WEEKLY",HB71+'1-SETUP'!$V120*7,IF('1-SETUP'!$Q120="MONTHLY",EDATE(HB71,'1-SETUP'!$V120),IF('1-SETUP'!$Q120="YEARLY",EDATE(HB71,12*'1-SETUP'!$V120),""))))</f>
        <v/>
      </c>
      <c r="HD71" s="10" t="str">
        <f>IF('1-SETUP'!$Q120="DAILY",HC71+'1-SETUP'!$V120,IF('1-SETUP'!$Q120="WEEKLY",HC71+'1-SETUP'!$V120*7,IF('1-SETUP'!$Q120="MONTHLY",EDATE(HC71,'1-SETUP'!$V120),IF('1-SETUP'!$Q120="YEARLY",EDATE(HC71,12*'1-SETUP'!$V120),""))))</f>
        <v/>
      </c>
      <c r="HE71" s="10" t="str">
        <f>IF('1-SETUP'!$Q120="DAILY",HD71+'1-SETUP'!$V120,IF('1-SETUP'!$Q120="WEEKLY",HD71+'1-SETUP'!$V120*7,IF('1-SETUP'!$Q120="MONTHLY",EDATE(HD71,'1-SETUP'!$V120),IF('1-SETUP'!$Q120="YEARLY",EDATE(HD71,12*'1-SETUP'!$V120),""))))</f>
        <v/>
      </c>
      <c r="HF71" s="10" t="str">
        <f>IF('1-SETUP'!$Q120="DAILY",HE71+'1-SETUP'!$V120,IF('1-SETUP'!$Q120="WEEKLY",HE71+'1-SETUP'!$V120*7,IF('1-SETUP'!$Q120="MONTHLY",EDATE(HE71,'1-SETUP'!$V120),IF('1-SETUP'!$Q120="YEARLY",EDATE(HE71,12*'1-SETUP'!$V120),""))))</f>
        <v/>
      </c>
      <c r="HG71" s="10" t="str">
        <f>IF('1-SETUP'!$Q120="DAILY",HF71+'1-SETUP'!$V120,IF('1-SETUP'!$Q120="WEEKLY",HF71+'1-SETUP'!$V120*7,IF('1-SETUP'!$Q120="MONTHLY",EDATE(HF71,'1-SETUP'!$V120),IF('1-SETUP'!$Q120="YEARLY",EDATE(HF71,12*'1-SETUP'!$V120),""))))</f>
        <v/>
      </c>
      <c r="HH71" s="10" t="str">
        <f>IF('1-SETUP'!$Q120="DAILY",HG71+'1-SETUP'!$V120,IF('1-SETUP'!$Q120="WEEKLY",HG71+'1-SETUP'!$V120*7,IF('1-SETUP'!$Q120="MONTHLY",EDATE(HG71,'1-SETUP'!$V120),IF('1-SETUP'!$Q120="YEARLY",EDATE(HG71,12*'1-SETUP'!$V120),""))))</f>
        <v/>
      </c>
      <c r="HI71" s="10" t="str">
        <f>IF('1-SETUP'!$Q120="DAILY",HH71+'1-SETUP'!$V120,IF('1-SETUP'!$Q120="WEEKLY",HH71+'1-SETUP'!$V120*7,IF('1-SETUP'!$Q120="MONTHLY",EDATE(HH71,'1-SETUP'!$V120),IF('1-SETUP'!$Q120="YEARLY",EDATE(HH71,12*'1-SETUP'!$V120),""))))</f>
        <v/>
      </c>
      <c r="HJ71" s="10" t="str">
        <f>IF('1-SETUP'!$Q120="DAILY",HI71+'1-SETUP'!$V120,IF('1-SETUP'!$Q120="WEEKLY",HI71+'1-SETUP'!$V120*7,IF('1-SETUP'!$Q120="MONTHLY",EDATE(HI71,'1-SETUP'!$V120),IF('1-SETUP'!$Q120="YEARLY",EDATE(HI71,12*'1-SETUP'!$V120),""))))</f>
        <v/>
      </c>
      <c r="HK71" s="10" t="str">
        <f>IF('1-SETUP'!$Q120="DAILY",HJ71+'1-SETUP'!$V120,IF('1-SETUP'!$Q120="WEEKLY",HJ71+'1-SETUP'!$V120*7,IF('1-SETUP'!$Q120="MONTHLY",EDATE(HJ71,'1-SETUP'!$V120),IF('1-SETUP'!$Q120="YEARLY",EDATE(HJ71,12*'1-SETUP'!$V120),""))))</f>
        <v/>
      </c>
      <c r="HL71" s="10" t="str">
        <f>IF('1-SETUP'!$Q120="DAILY",HK71+'1-SETUP'!$V120,IF('1-SETUP'!$Q120="WEEKLY",HK71+'1-SETUP'!$V120*7,IF('1-SETUP'!$Q120="MONTHLY",EDATE(HK71,'1-SETUP'!$V120),IF('1-SETUP'!$Q120="YEARLY",EDATE(HK71,12*'1-SETUP'!$V120),""))))</f>
        <v/>
      </c>
      <c r="HM71" s="10" t="str">
        <f>IF('1-SETUP'!$Q120="DAILY",HL71+'1-SETUP'!$V120,IF('1-SETUP'!$Q120="WEEKLY",HL71+'1-SETUP'!$V120*7,IF('1-SETUP'!$Q120="MONTHLY",EDATE(HL71,'1-SETUP'!$V120),IF('1-SETUP'!$Q120="YEARLY",EDATE(HL71,12*'1-SETUP'!$V120),""))))</f>
        <v/>
      </c>
      <c r="HN71" s="10" t="str">
        <f>IF('1-SETUP'!$Q120="DAILY",HM71+'1-SETUP'!$V120,IF('1-SETUP'!$Q120="WEEKLY",HM71+'1-SETUP'!$V120*7,IF('1-SETUP'!$Q120="MONTHLY",EDATE(HM71,'1-SETUP'!$V120),IF('1-SETUP'!$Q120="YEARLY",EDATE(HM71,12*'1-SETUP'!$V120),""))))</f>
        <v/>
      </c>
      <c r="HO71" s="10" t="str">
        <f>IF('1-SETUP'!$Q120="DAILY",HN71+'1-SETUP'!$V120,IF('1-SETUP'!$Q120="WEEKLY",HN71+'1-SETUP'!$V120*7,IF('1-SETUP'!$Q120="MONTHLY",EDATE(HN71,'1-SETUP'!$V120),IF('1-SETUP'!$Q120="YEARLY",EDATE(HN71,12*'1-SETUP'!$V120),""))))</f>
        <v/>
      </c>
      <c r="HP71" s="10" t="str">
        <f>IF('1-SETUP'!$Q120="DAILY",HO71+'1-SETUP'!$V120,IF('1-SETUP'!$Q120="WEEKLY",HO71+'1-SETUP'!$V120*7,IF('1-SETUP'!$Q120="MONTHLY",EDATE(HO71,'1-SETUP'!$V120),IF('1-SETUP'!$Q120="YEARLY",EDATE(HO71,12*'1-SETUP'!$V120),""))))</f>
        <v/>
      </c>
      <c r="HQ71" s="10" t="str">
        <f>IF('1-SETUP'!$Q120="DAILY",HP71+'1-SETUP'!$V120,IF('1-SETUP'!$Q120="WEEKLY",HP71+'1-SETUP'!$V120*7,IF('1-SETUP'!$Q120="MONTHLY",EDATE(HP71,'1-SETUP'!$V120),IF('1-SETUP'!$Q120="YEARLY",EDATE(HP71,12*'1-SETUP'!$V120),""))))</f>
        <v/>
      </c>
      <c r="HR71" s="10" t="str">
        <f>IF('1-SETUP'!$Q120="DAILY",HQ71+'1-SETUP'!$V120,IF('1-SETUP'!$Q120="WEEKLY",HQ71+'1-SETUP'!$V120*7,IF('1-SETUP'!$Q120="MONTHLY",EDATE(HQ71,'1-SETUP'!$V120),IF('1-SETUP'!$Q120="YEARLY",EDATE(HQ71,12*'1-SETUP'!$V120),""))))</f>
        <v/>
      </c>
      <c r="HS71" s="10" t="str">
        <f>IF('1-SETUP'!$Q120="DAILY",HR71+'1-SETUP'!$V120,IF('1-SETUP'!$Q120="WEEKLY",HR71+'1-SETUP'!$V120*7,IF('1-SETUP'!$Q120="MONTHLY",EDATE(HR71,'1-SETUP'!$V120),IF('1-SETUP'!$Q120="YEARLY",EDATE(HR71,12*'1-SETUP'!$V120),""))))</f>
        <v/>
      </c>
      <c r="HT71" s="10" t="str">
        <f>IF('1-SETUP'!$Q120="DAILY",HS71+'1-SETUP'!$V120,IF('1-SETUP'!$Q120="WEEKLY",HS71+'1-SETUP'!$V120*7,IF('1-SETUP'!$Q120="MONTHLY",EDATE(HS71,'1-SETUP'!$V120),IF('1-SETUP'!$Q120="YEARLY",EDATE(HS71,12*'1-SETUP'!$V120),""))))</f>
        <v/>
      </c>
      <c r="HU71" s="10" t="str">
        <f>IF('1-SETUP'!$Q120="DAILY",HT71+'1-SETUP'!$V120,IF('1-SETUP'!$Q120="WEEKLY",HT71+'1-SETUP'!$V120*7,IF('1-SETUP'!$Q120="MONTHLY",EDATE(HT71,'1-SETUP'!$V120),IF('1-SETUP'!$Q120="YEARLY",EDATE(HT71,12*'1-SETUP'!$V120),""))))</f>
        <v/>
      </c>
      <c r="HV71" s="10" t="str">
        <f>IF('1-SETUP'!$Q120="DAILY",HU71+'1-SETUP'!$V120,IF('1-SETUP'!$Q120="WEEKLY",HU71+'1-SETUP'!$V120*7,IF('1-SETUP'!$Q120="MONTHLY",EDATE(HU71,'1-SETUP'!$V120),IF('1-SETUP'!$Q120="YEARLY",EDATE(HU71,12*'1-SETUP'!$V120),""))))</f>
        <v/>
      </c>
      <c r="HW71" s="10" t="str">
        <f>IF('1-SETUP'!$Q120="DAILY",HV71+'1-SETUP'!$V120,IF('1-SETUP'!$Q120="WEEKLY",HV71+'1-SETUP'!$V120*7,IF('1-SETUP'!$Q120="MONTHLY",EDATE(HV71,'1-SETUP'!$V120),IF('1-SETUP'!$Q120="YEARLY",EDATE(HV71,12*'1-SETUP'!$V120),""))))</f>
        <v/>
      </c>
      <c r="HX71" s="10" t="str">
        <f>IF('1-SETUP'!$Q120="DAILY",HW71+'1-SETUP'!$V120,IF('1-SETUP'!$Q120="WEEKLY",HW71+'1-SETUP'!$V120*7,IF('1-SETUP'!$Q120="MONTHLY",EDATE(HW71,'1-SETUP'!$V120),IF('1-SETUP'!$Q120="YEARLY",EDATE(HW71,12*'1-SETUP'!$V120),""))))</f>
        <v/>
      </c>
      <c r="HY71" s="10" t="str">
        <f>IF('1-SETUP'!$Q120="DAILY",HX71+'1-SETUP'!$V120,IF('1-SETUP'!$Q120="WEEKLY",HX71+'1-SETUP'!$V120*7,IF('1-SETUP'!$Q120="MONTHLY",EDATE(HX71,'1-SETUP'!$V120),IF('1-SETUP'!$Q120="YEARLY",EDATE(HX71,12*'1-SETUP'!$V120),""))))</f>
        <v/>
      </c>
      <c r="HZ71" s="10" t="str">
        <f>IF('1-SETUP'!$Q120="DAILY",HY71+'1-SETUP'!$V120,IF('1-SETUP'!$Q120="WEEKLY",HY71+'1-SETUP'!$V120*7,IF('1-SETUP'!$Q120="MONTHLY",EDATE(HY71,'1-SETUP'!$V120),IF('1-SETUP'!$Q120="YEARLY",EDATE(HY71,12*'1-SETUP'!$V120),""))))</f>
        <v/>
      </c>
      <c r="IA71" s="10" t="str">
        <f>IF('1-SETUP'!$Q120="DAILY",HZ71+'1-SETUP'!$V120,IF('1-SETUP'!$Q120="WEEKLY",HZ71+'1-SETUP'!$V120*7,IF('1-SETUP'!$Q120="MONTHLY",EDATE(HZ71,'1-SETUP'!$V120),IF('1-SETUP'!$Q120="YEARLY",EDATE(HZ71,12*'1-SETUP'!$V120),""))))</f>
        <v/>
      </c>
      <c r="IB71" s="10" t="str">
        <f>IF('1-SETUP'!$Q120="DAILY",IA71+'1-SETUP'!$V120,IF('1-SETUP'!$Q120="WEEKLY",IA71+'1-SETUP'!$V120*7,IF('1-SETUP'!$Q120="MONTHLY",EDATE(IA71,'1-SETUP'!$V120),IF('1-SETUP'!$Q120="YEARLY",EDATE(IA71,12*'1-SETUP'!$V120),""))))</f>
        <v/>
      </c>
      <c r="IC71" s="10" t="str">
        <f>IF('1-SETUP'!$Q120="DAILY",IB71+'1-SETUP'!$V120,IF('1-SETUP'!$Q120="WEEKLY",IB71+'1-SETUP'!$V120*7,IF('1-SETUP'!$Q120="MONTHLY",EDATE(IB71,'1-SETUP'!$V120),IF('1-SETUP'!$Q120="YEARLY",EDATE(IB71,12*'1-SETUP'!$V120),""))))</f>
        <v/>
      </c>
      <c r="ID71" s="10" t="str">
        <f>IF('1-SETUP'!$Q120="DAILY",IC71+'1-SETUP'!$V120,IF('1-SETUP'!$Q120="WEEKLY",IC71+'1-SETUP'!$V120*7,IF('1-SETUP'!$Q120="MONTHLY",EDATE(IC71,'1-SETUP'!$V120),IF('1-SETUP'!$Q120="YEARLY",EDATE(IC71,12*'1-SETUP'!$V120),""))))</f>
        <v/>
      </c>
      <c r="IE71" s="10" t="str">
        <f>IF('1-SETUP'!$Q120="DAILY",ID71+'1-SETUP'!$V120,IF('1-SETUP'!$Q120="WEEKLY",ID71+'1-SETUP'!$V120*7,IF('1-SETUP'!$Q120="MONTHLY",EDATE(ID71,'1-SETUP'!$V120),IF('1-SETUP'!$Q120="YEARLY",EDATE(ID71,12*'1-SETUP'!$V120),""))))</f>
        <v/>
      </c>
      <c r="IF71" s="10" t="str">
        <f>IF('1-SETUP'!$Q120="DAILY",IE71+'1-SETUP'!$V120,IF('1-SETUP'!$Q120="WEEKLY",IE71+'1-SETUP'!$V120*7,IF('1-SETUP'!$Q120="MONTHLY",EDATE(IE71,'1-SETUP'!$V120),IF('1-SETUP'!$Q120="YEARLY",EDATE(IE71,12*'1-SETUP'!$V120),""))))</f>
        <v/>
      </c>
      <c r="IG71" s="10" t="str">
        <f>IF('1-SETUP'!$Q120="DAILY",IF71+'1-SETUP'!$V120,IF('1-SETUP'!$Q120="WEEKLY",IF71+'1-SETUP'!$V120*7,IF('1-SETUP'!$Q120="MONTHLY",EDATE(IF71,'1-SETUP'!$V120),IF('1-SETUP'!$Q120="YEARLY",EDATE(IF71,12*'1-SETUP'!$V120),""))))</f>
        <v/>
      </c>
      <c r="IH71" s="10" t="str">
        <f>IF('1-SETUP'!$Q120="DAILY",IG71+'1-SETUP'!$V120,IF('1-SETUP'!$Q120="WEEKLY",IG71+'1-SETUP'!$V120*7,IF('1-SETUP'!$Q120="MONTHLY",EDATE(IG71,'1-SETUP'!$V120),IF('1-SETUP'!$Q120="YEARLY",EDATE(IG71,12*'1-SETUP'!$V120),""))))</f>
        <v/>
      </c>
      <c r="II71" s="10" t="str">
        <f>IF('1-SETUP'!$Q120="DAILY",IH71+'1-SETUP'!$V120,IF('1-SETUP'!$Q120="WEEKLY",IH71+'1-SETUP'!$V120*7,IF('1-SETUP'!$Q120="MONTHLY",EDATE(IH71,'1-SETUP'!$V120),IF('1-SETUP'!$Q120="YEARLY",EDATE(IH71,12*'1-SETUP'!$V120),""))))</f>
        <v/>
      </c>
      <c r="IJ71" s="10" t="str">
        <f>IF('1-SETUP'!$Q120="DAILY",II71+'1-SETUP'!$V120,IF('1-SETUP'!$Q120="WEEKLY",II71+'1-SETUP'!$V120*7,IF('1-SETUP'!$Q120="MONTHLY",EDATE(II71,'1-SETUP'!$V120),IF('1-SETUP'!$Q120="YEARLY",EDATE(II71,12*'1-SETUP'!$V120),""))))</f>
        <v/>
      </c>
      <c r="IK71" s="10" t="str">
        <f>IF('1-SETUP'!$Q120="DAILY",IJ71+'1-SETUP'!$V120,IF('1-SETUP'!$Q120="WEEKLY",IJ71+'1-SETUP'!$V120*7,IF('1-SETUP'!$Q120="MONTHLY",EDATE(IJ71,'1-SETUP'!$V120),IF('1-SETUP'!$Q120="YEARLY",EDATE(IJ71,12*'1-SETUP'!$V120),""))))</f>
        <v/>
      </c>
      <c r="IL71" s="10" t="str">
        <f>IF('1-SETUP'!$Q120="DAILY",IK71+'1-SETUP'!$V120,IF('1-SETUP'!$Q120="WEEKLY",IK71+'1-SETUP'!$V120*7,IF('1-SETUP'!$Q120="MONTHLY",EDATE(IK71,'1-SETUP'!$V120),IF('1-SETUP'!$Q120="YEARLY",EDATE(IK71,12*'1-SETUP'!$V120),""))))</f>
        <v/>
      </c>
      <c r="IM71" s="10" t="str">
        <f>IF('1-SETUP'!$Q120="DAILY",IL71+'1-SETUP'!$V120,IF('1-SETUP'!$Q120="WEEKLY",IL71+'1-SETUP'!$V120*7,IF('1-SETUP'!$Q120="MONTHLY",EDATE(IL71,'1-SETUP'!$V120),IF('1-SETUP'!$Q120="YEARLY",EDATE(IL71,12*'1-SETUP'!$V120),""))))</f>
        <v/>
      </c>
      <c r="IN71" s="10" t="str">
        <f>IF('1-SETUP'!$Q120="DAILY",IM71+'1-SETUP'!$V120,IF('1-SETUP'!$Q120="WEEKLY",IM71+'1-SETUP'!$V120*7,IF('1-SETUP'!$Q120="MONTHLY",EDATE(IM71,'1-SETUP'!$V120),IF('1-SETUP'!$Q120="YEARLY",EDATE(IM71,12*'1-SETUP'!$V120),""))))</f>
        <v/>
      </c>
      <c r="IO71" s="10" t="str">
        <f>IF('1-SETUP'!$Q120="DAILY",IN71+'1-SETUP'!$V120,IF('1-SETUP'!$Q120="WEEKLY",IN71+'1-SETUP'!$V120*7,IF('1-SETUP'!$Q120="MONTHLY",EDATE(IN71,'1-SETUP'!$V120),IF('1-SETUP'!$Q120="YEARLY",EDATE(IN71,12*'1-SETUP'!$V120),""))))</f>
        <v/>
      </c>
      <c r="IP71" s="10" t="str">
        <f>IF('1-SETUP'!$Q120="DAILY",IO71+'1-SETUP'!$V120,IF('1-SETUP'!$Q120="WEEKLY",IO71+'1-SETUP'!$V120*7,IF('1-SETUP'!$Q120="MONTHLY",EDATE(IO71,'1-SETUP'!$V120),IF('1-SETUP'!$Q120="YEARLY",EDATE(IO71,12*'1-SETUP'!$V120),""))))</f>
        <v/>
      </c>
      <c r="IQ71" s="10" t="str">
        <f>IF('1-SETUP'!$Q120="DAILY",IP71+'1-SETUP'!$V120,IF('1-SETUP'!$Q120="WEEKLY",IP71+'1-SETUP'!$V120*7,IF('1-SETUP'!$Q120="MONTHLY",EDATE(IP71,'1-SETUP'!$V120),IF('1-SETUP'!$Q120="YEARLY",EDATE(IP71,12*'1-SETUP'!$V120),""))))</f>
        <v/>
      </c>
      <c r="IR71" s="10" t="str">
        <f>IF('1-SETUP'!$Q120="DAILY",IQ71+'1-SETUP'!$V120,IF('1-SETUP'!$Q120="WEEKLY",IQ71+'1-SETUP'!$V120*7,IF('1-SETUP'!$Q120="MONTHLY",EDATE(IQ71,'1-SETUP'!$V120),IF('1-SETUP'!$Q120="YEARLY",EDATE(IQ71,12*'1-SETUP'!$V120),""))))</f>
        <v/>
      </c>
      <c r="IS71" s="10" t="str">
        <f>IF('1-SETUP'!$Q120="DAILY",IR71+'1-SETUP'!$V120,IF('1-SETUP'!$Q120="WEEKLY",IR71+'1-SETUP'!$V120*7,IF('1-SETUP'!$Q120="MONTHLY",EDATE(IR71,'1-SETUP'!$V120),IF('1-SETUP'!$Q120="YEARLY",EDATE(IR71,12*'1-SETUP'!$V120),""))))</f>
        <v/>
      </c>
      <c r="IT71" s="10" t="str">
        <f>IF('1-SETUP'!$Q120="DAILY",IS71+'1-SETUP'!$V120,IF('1-SETUP'!$Q120="WEEKLY",IS71+'1-SETUP'!$V120*7,IF('1-SETUP'!$Q120="MONTHLY",EDATE(IS71,'1-SETUP'!$V120),IF('1-SETUP'!$Q120="YEARLY",EDATE(IS71,12*'1-SETUP'!$V120),""))))</f>
        <v/>
      </c>
      <c r="IU71" s="10" t="str">
        <f>IF('1-SETUP'!$Q120="DAILY",IT71+'1-SETUP'!$V120,IF('1-SETUP'!$Q120="WEEKLY",IT71+'1-SETUP'!$V120*7,IF('1-SETUP'!$Q120="MONTHLY",EDATE(IT71,'1-SETUP'!$V120),IF('1-SETUP'!$Q120="YEARLY",EDATE(IT71,12*'1-SETUP'!$V120),""))))</f>
        <v/>
      </c>
      <c r="IV71" s="10" t="str">
        <f>IF('1-SETUP'!$Q120="DAILY",IU71+'1-SETUP'!$V120,IF('1-SETUP'!$Q120="WEEKLY",IU71+'1-SETUP'!$V120*7,IF('1-SETUP'!$Q120="MONTHLY",EDATE(IU71,'1-SETUP'!$V120),IF('1-SETUP'!$Q120="YEARLY",EDATE(IU71,12*'1-SETUP'!$V120),""))))</f>
        <v/>
      </c>
      <c r="IW71" s="10" t="str">
        <f>IF('1-SETUP'!$Q120="DAILY",IV71+'1-SETUP'!$V120,IF('1-SETUP'!$Q120="WEEKLY",IV71+'1-SETUP'!$V120*7,IF('1-SETUP'!$Q120="MONTHLY",EDATE(IV71,'1-SETUP'!$V120),IF('1-SETUP'!$Q120="YEARLY",EDATE(IV71,12*'1-SETUP'!$V120),""))))</f>
        <v/>
      </c>
      <c r="IX71" s="10" t="str">
        <f>IF('1-SETUP'!$Q120="DAILY",IW71+'1-SETUP'!$V120,IF('1-SETUP'!$Q120="WEEKLY",IW71+'1-SETUP'!$V120*7,IF('1-SETUP'!$Q120="MONTHLY",EDATE(IW71,'1-SETUP'!$V120),IF('1-SETUP'!$Q120="YEARLY",EDATE(IW71,12*'1-SETUP'!$V120),""))))</f>
        <v/>
      </c>
      <c r="IY71" s="10" t="str">
        <f>IF('1-SETUP'!$Q120="DAILY",IX71+'1-SETUP'!$V120,IF('1-SETUP'!$Q120="WEEKLY",IX71+'1-SETUP'!$V120*7,IF('1-SETUP'!$Q120="MONTHLY",EDATE(IX71,'1-SETUP'!$V120),IF('1-SETUP'!$Q120="YEARLY",EDATE(IX71,12*'1-SETUP'!$V120),""))))</f>
        <v/>
      </c>
      <c r="IZ71" s="10" t="str">
        <f>IF('1-SETUP'!$Q120="DAILY",IY71+'1-SETUP'!$V120,IF('1-SETUP'!$Q120="WEEKLY",IY71+'1-SETUP'!$V120*7,IF('1-SETUP'!$Q120="MONTHLY",EDATE(IY71,'1-SETUP'!$V120),IF('1-SETUP'!$Q120="YEARLY",EDATE(IY71,12*'1-SETUP'!$V120),""))))</f>
        <v/>
      </c>
      <c r="JA71" s="10" t="str">
        <f>IF('1-SETUP'!$Q120="DAILY",IZ71+'1-SETUP'!$V120,IF('1-SETUP'!$Q120="WEEKLY",IZ71+'1-SETUP'!$V120*7,IF('1-SETUP'!$Q120="MONTHLY",EDATE(IZ71,'1-SETUP'!$V120),IF('1-SETUP'!$Q120="YEARLY",EDATE(IZ71,12*'1-SETUP'!$V120),""))))</f>
        <v/>
      </c>
      <c r="JB71" s="10" t="str">
        <f>IF('1-SETUP'!$Q120="DAILY",JA71+'1-SETUP'!$V120,IF('1-SETUP'!$Q120="WEEKLY",JA71+'1-SETUP'!$V120*7,IF('1-SETUP'!$Q120="MONTHLY",EDATE(JA71,'1-SETUP'!$V120),IF('1-SETUP'!$Q120="YEARLY",EDATE(JA71,12*'1-SETUP'!$V120),""))))</f>
        <v/>
      </c>
      <c r="JC71" s="10" t="str">
        <f>IF('1-SETUP'!$Q120="DAILY",JB71+'1-SETUP'!$V120,IF('1-SETUP'!$Q120="WEEKLY",JB71+'1-SETUP'!$V120*7,IF('1-SETUP'!$Q120="MONTHLY",EDATE(JB71,'1-SETUP'!$V120),IF('1-SETUP'!$Q120="YEARLY",EDATE(JB71,12*'1-SETUP'!$V120),""))))</f>
        <v/>
      </c>
      <c r="JD71" s="10" t="str">
        <f>IF('1-SETUP'!$Q120="DAILY",JC71+'1-SETUP'!$V120,IF('1-SETUP'!$Q120="WEEKLY",JC71+'1-SETUP'!$V120*7,IF('1-SETUP'!$Q120="MONTHLY",EDATE(JC71,'1-SETUP'!$V120),IF('1-SETUP'!$Q120="YEARLY",EDATE(JC71,12*'1-SETUP'!$V120),""))))</f>
        <v/>
      </c>
      <c r="JE71" s="10" t="str">
        <f>IF('1-SETUP'!$Q120="DAILY",JD71+'1-SETUP'!$V120,IF('1-SETUP'!$Q120="WEEKLY",JD71+'1-SETUP'!$V120*7,IF('1-SETUP'!$Q120="MONTHLY",EDATE(JD71,'1-SETUP'!$V120),IF('1-SETUP'!$Q120="YEARLY",EDATE(JD71,12*'1-SETUP'!$V120),""))))</f>
        <v/>
      </c>
      <c r="JF71" s="10" t="str">
        <f>IF('1-SETUP'!$Q120="DAILY",JE71+'1-SETUP'!$V120,IF('1-SETUP'!$Q120="WEEKLY",JE71+'1-SETUP'!$V120*7,IF('1-SETUP'!$Q120="MONTHLY",EDATE(JE71,'1-SETUP'!$V120),IF('1-SETUP'!$Q120="YEARLY",EDATE(JE71,12*'1-SETUP'!$V120),""))))</f>
        <v/>
      </c>
      <c r="JG71" s="10" t="str">
        <f>IF('1-SETUP'!$Q120="DAILY",JF71+'1-SETUP'!$V120,IF('1-SETUP'!$Q120="WEEKLY",JF71+'1-SETUP'!$V120*7,IF('1-SETUP'!$Q120="MONTHLY",EDATE(JF71,'1-SETUP'!$V120),IF('1-SETUP'!$Q120="YEARLY",EDATE(JF71,12*'1-SETUP'!$V120),""))))</f>
        <v/>
      </c>
      <c r="JH71" s="10" t="str">
        <f>IF('1-SETUP'!$Q120="DAILY",JG71+'1-SETUP'!$V120,IF('1-SETUP'!$Q120="WEEKLY",JG71+'1-SETUP'!$V120*7,IF('1-SETUP'!$Q120="MONTHLY",EDATE(JG71,'1-SETUP'!$V120),IF('1-SETUP'!$Q120="YEARLY",EDATE(JG71,12*'1-SETUP'!$V120),""))))</f>
        <v/>
      </c>
      <c r="JI71" s="10" t="str">
        <f>IF('1-SETUP'!$Q120="DAILY",JH71+'1-SETUP'!$V120,IF('1-SETUP'!$Q120="WEEKLY",JH71+'1-SETUP'!$V120*7,IF('1-SETUP'!$Q120="MONTHLY",EDATE(JH71,'1-SETUP'!$V120),IF('1-SETUP'!$Q120="YEARLY",EDATE(JH71,12*'1-SETUP'!$V120),""))))</f>
        <v/>
      </c>
      <c r="JJ71" s="10" t="str">
        <f>IF('1-SETUP'!$Q120="DAILY",JI71+'1-SETUP'!$V120,IF('1-SETUP'!$Q120="WEEKLY",JI71+'1-SETUP'!$V120*7,IF('1-SETUP'!$Q120="MONTHLY",EDATE(JI71,'1-SETUP'!$V120),IF('1-SETUP'!$Q120="YEARLY",EDATE(JI71,12*'1-SETUP'!$V120),""))))</f>
        <v/>
      </c>
      <c r="JK71" s="10" t="str">
        <f>IF('1-SETUP'!$Q120="DAILY",JJ71+'1-SETUP'!$V120,IF('1-SETUP'!$Q120="WEEKLY",JJ71+'1-SETUP'!$V120*7,IF('1-SETUP'!$Q120="MONTHLY",EDATE(JJ71,'1-SETUP'!$V120),IF('1-SETUP'!$Q120="YEARLY",EDATE(JJ71,12*'1-SETUP'!$V120),""))))</f>
        <v/>
      </c>
      <c r="JL71" s="10" t="str">
        <f>IF('1-SETUP'!$Q120="DAILY",JK71+'1-SETUP'!$V120,IF('1-SETUP'!$Q120="WEEKLY",JK71+'1-SETUP'!$V120*7,IF('1-SETUP'!$Q120="MONTHLY",EDATE(JK71,'1-SETUP'!$V120),IF('1-SETUP'!$Q120="YEARLY",EDATE(JK71,12*'1-SETUP'!$V120),""))))</f>
        <v/>
      </c>
      <c r="JM71" s="10" t="str">
        <f>IF('1-SETUP'!$Q120="DAILY",JL71+'1-SETUP'!$V120,IF('1-SETUP'!$Q120="WEEKLY",JL71+'1-SETUP'!$V120*7,IF('1-SETUP'!$Q120="MONTHLY",EDATE(JL71,'1-SETUP'!$V120),IF('1-SETUP'!$Q120="YEARLY",EDATE(JL71,12*'1-SETUP'!$V120),""))))</f>
        <v/>
      </c>
      <c r="JN71" s="10" t="str">
        <f>IF('1-SETUP'!$Q120="DAILY",JM71+'1-SETUP'!$V120,IF('1-SETUP'!$Q120="WEEKLY",JM71+'1-SETUP'!$V120*7,IF('1-SETUP'!$Q120="MONTHLY",EDATE(JM71,'1-SETUP'!$V120),IF('1-SETUP'!$Q120="YEARLY",EDATE(JM71,12*'1-SETUP'!$V120),""))))</f>
        <v/>
      </c>
      <c r="JO71" s="10" t="str">
        <f>IF('1-SETUP'!$Q120="DAILY",JN71+'1-SETUP'!$V120,IF('1-SETUP'!$Q120="WEEKLY",JN71+'1-SETUP'!$V120*7,IF('1-SETUP'!$Q120="MONTHLY",EDATE(JN71,'1-SETUP'!$V120),IF('1-SETUP'!$Q120="YEARLY",EDATE(JN71,12*'1-SETUP'!$V120),""))))</f>
        <v/>
      </c>
      <c r="JP71" s="10" t="str">
        <f>IF('1-SETUP'!$Q120="DAILY",JO71+'1-SETUP'!$V120,IF('1-SETUP'!$Q120="WEEKLY",JO71+'1-SETUP'!$V120*7,IF('1-SETUP'!$Q120="MONTHLY",EDATE(JO71,'1-SETUP'!$V120),IF('1-SETUP'!$Q120="YEARLY",EDATE(JO71,12*'1-SETUP'!$V120),""))))</f>
        <v/>
      </c>
      <c r="JQ71" s="10" t="str">
        <f>IF('1-SETUP'!$Q120="DAILY",JP71+'1-SETUP'!$V120,IF('1-SETUP'!$Q120="WEEKLY",JP71+'1-SETUP'!$V120*7,IF('1-SETUP'!$Q120="MONTHLY",EDATE(JP71,'1-SETUP'!$V120),IF('1-SETUP'!$Q120="YEARLY",EDATE(JP71,12*'1-SETUP'!$V120),""))))</f>
        <v/>
      </c>
      <c r="JR71" s="10" t="str">
        <f>IF('1-SETUP'!$Q120="DAILY",JQ71+'1-SETUP'!$V120,IF('1-SETUP'!$Q120="WEEKLY",JQ71+'1-SETUP'!$V120*7,IF('1-SETUP'!$Q120="MONTHLY",EDATE(JQ71,'1-SETUP'!$V120),IF('1-SETUP'!$Q120="YEARLY",EDATE(JQ71,12*'1-SETUP'!$V120),""))))</f>
        <v/>
      </c>
      <c r="JS71" s="10" t="str">
        <f>IF('1-SETUP'!$Q120="DAILY",JR71+'1-SETUP'!$V120,IF('1-SETUP'!$Q120="WEEKLY",JR71+'1-SETUP'!$V120*7,IF('1-SETUP'!$Q120="MONTHLY",EDATE(JR71,'1-SETUP'!$V120),IF('1-SETUP'!$Q120="YEARLY",EDATE(JR71,12*'1-SETUP'!$V120),""))))</f>
        <v/>
      </c>
      <c r="JT71" s="10" t="str">
        <f>IF('1-SETUP'!$Q120="DAILY",JS71+'1-SETUP'!$V120,IF('1-SETUP'!$Q120="WEEKLY",JS71+'1-SETUP'!$V120*7,IF('1-SETUP'!$Q120="MONTHLY",EDATE(JS71,'1-SETUP'!$V120),IF('1-SETUP'!$Q120="YEARLY",EDATE(JS71,12*'1-SETUP'!$V120),""))))</f>
        <v/>
      </c>
      <c r="JU71" s="10" t="str">
        <f>IF('1-SETUP'!$Q120="DAILY",JT71+'1-SETUP'!$V120,IF('1-SETUP'!$Q120="WEEKLY",JT71+'1-SETUP'!$V120*7,IF('1-SETUP'!$Q120="MONTHLY",EDATE(JT71,'1-SETUP'!$V120),IF('1-SETUP'!$Q120="YEARLY",EDATE(JT71,12*'1-SETUP'!$V120),""))))</f>
        <v/>
      </c>
      <c r="JV71" s="10" t="str">
        <f>IF('1-SETUP'!$Q120="DAILY",JU71+'1-SETUP'!$V120,IF('1-SETUP'!$Q120="WEEKLY",JU71+'1-SETUP'!$V120*7,IF('1-SETUP'!$Q120="MONTHLY",EDATE(JU71,'1-SETUP'!$V120),IF('1-SETUP'!$Q120="YEARLY",EDATE(JU71,12*'1-SETUP'!$V120),""))))</f>
        <v/>
      </c>
      <c r="JW71" s="10" t="str">
        <f>IF('1-SETUP'!$Q120="DAILY",JV71+'1-SETUP'!$V120,IF('1-SETUP'!$Q120="WEEKLY",JV71+'1-SETUP'!$V120*7,IF('1-SETUP'!$Q120="MONTHLY",EDATE(JV71,'1-SETUP'!$V120),IF('1-SETUP'!$Q120="YEARLY",EDATE(JV71,12*'1-SETUP'!$V120),""))))</f>
        <v/>
      </c>
      <c r="JX71" s="10" t="str">
        <f>IF('1-SETUP'!$Q120="DAILY",JW71+'1-SETUP'!$V120,IF('1-SETUP'!$Q120="WEEKLY",JW71+'1-SETUP'!$V120*7,IF('1-SETUP'!$Q120="MONTHLY",EDATE(JW71,'1-SETUP'!$V120),IF('1-SETUP'!$Q120="YEARLY",EDATE(JW71,12*'1-SETUP'!$V120),""))))</f>
        <v/>
      </c>
      <c r="JY71" s="10" t="str">
        <f>IF('1-SETUP'!$Q120="DAILY",JX71+'1-SETUP'!$V120,IF('1-SETUP'!$Q120="WEEKLY",JX71+'1-SETUP'!$V120*7,IF('1-SETUP'!$Q120="MONTHLY",EDATE(JX71,'1-SETUP'!$V120),IF('1-SETUP'!$Q120="YEARLY",EDATE(JX71,12*'1-SETUP'!$V120),""))))</f>
        <v/>
      </c>
      <c r="JZ71" s="10" t="str">
        <f>IF('1-SETUP'!$Q120="DAILY",JY71+'1-SETUP'!$V120,IF('1-SETUP'!$Q120="WEEKLY",JY71+'1-SETUP'!$V120*7,IF('1-SETUP'!$Q120="MONTHLY",EDATE(JY71,'1-SETUP'!$V120),IF('1-SETUP'!$Q120="YEARLY",EDATE(JY71,12*'1-SETUP'!$V120),""))))</f>
        <v/>
      </c>
      <c r="KA71" s="10" t="str">
        <f>IF('1-SETUP'!$Q120="DAILY",JZ71+'1-SETUP'!$V120,IF('1-SETUP'!$Q120="WEEKLY",JZ71+'1-SETUP'!$V120*7,IF('1-SETUP'!$Q120="MONTHLY",EDATE(JZ71,'1-SETUP'!$V120),IF('1-SETUP'!$Q120="YEARLY",EDATE(JZ71,12*'1-SETUP'!$V120),""))))</f>
        <v/>
      </c>
      <c r="KB71" s="10" t="str">
        <f>IF('1-SETUP'!$Q120="DAILY",KA71+'1-SETUP'!$V120,IF('1-SETUP'!$Q120="WEEKLY",KA71+'1-SETUP'!$V120*7,IF('1-SETUP'!$Q120="MONTHLY",EDATE(KA71,'1-SETUP'!$V120),IF('1-SETUP'!$Q120="YEARLY",EDATE(KA71,12*'1-SETUP'!$V120),""))))</f>
        <v/>
      </c>
      <c r="KC71" s="10" t="str">
        <f>IF('1-SETUP'!$Q120="DAILY",KB71+'1-SETUP'!$V120,IF('1-SETUP'!$Q120="WEEKLY",KB71+'1-SETUP'!$V120*7,IF('1-SETUP'!$Q120="MONTHLY",EDATE(KB71,'1-SETUP'!$V120),IF('1-SETUP'!$Q120="YEARLY",EDATE(KB71,12*'1-SETUP'!$V120),""))))</f>
        <v/>
      </c>
      <c r="KD71" s="10" t="str">
        <f>IF('1-SETUP'!$Q120="DAILY",KC71+'1-SETUP'!$V120,IF('1-SETUP'!$Q120="WEEKLY",KC71+'1-SETUP'!$V120*7,IF('1-SETUP'!$Q120="MONTHLY",EDATE(KC71,'1-SETUP'!$V120),IF('1-SETUP'!$Q120="YEARLY",EDATE(KC71,12*'1-SETUP'!$V120),""))))</f>
        <v/>
      </c>
      <c r="KE71" s="10" t="str">
        <f>IF('1-SETUP'!$Q120="DAILY",KD71+'1-SETUP'!$V120,IF('1-SETUP'!$Q120="WEEKLY",KD71+'1-SETUP'!$V120*7,IF('1-SETUP'!$Q120="MONTHLY",EDATE(KD71,'1-SETUP'!$V120),IF('1-SETUP'!$Q120="YEARLY",EDATE(KD71,12*'1-SETUP'!$V120),""))))</f>
        <v/>
      </c>
      <c r="KF71" s="10" t="str">
        <f>IF('1-SETUP'!$Q120="DAILY",KE71+'1-SETUP'!$V120,IF('1-SETUP'!$Q120="WEEKLY",KE71+'1-SETUP'!$V120*7,IF('1-SETUP'!$Q120="MONTHLY",EDATE(KE71,'1-SETUP'!$V120),IF('1-SETUP'!$Q120="YEARLY",EDATE(KE71,12*'1-SETUP'!$V120),""))))</f>
        <v/>
      </c>
      <c r="KG71" s="10" t="str">
        <f>IF('1-SETUP'!$Q120="DAILY",KF71+'1-SETUP'!$V120,IF('1-SETUP'!$Q120="WEEKLY",KF71+'1-SETUP'!$V120*7,IF('1-SETUP'!$Q120="MONTHLY",EDATE(KF71,'1-SETUP'!$V120),IF('1-SETUP'!$Q120="YEARLY",EDATE(KF71,12*'1-SETUP'!$V120),""))))</f>
        <v/>
      </c>
      <c r="KH71" s="10" t="str">
        <f>IF('1-SETUP'!$Q120="DAILY",KG71+'1-SETUP'!$V120,IF('1-SETUP'!$Q120="WEEKLY",KG71+'1-SETUP'!$V120*7,IF('1-SETUP'!$Q120="MONTHLY",EDATE(KG71,'1-SETUP'!$V120),IF('1-SETUP'!$Q120="YEARLY",EDATE(KG71,12*'1-SETUP'!$V120),""))))</f>
        <v/>
      </c>
      <c r="KI71" s="10" t="str">
        <f>IF('1-SETUP'!$Q120="DAILY",KH71+'1-SETUP'!$V120,IF('1-SETUP'!$Q120="WEEKLY",KH71+'1-SETUP'!$V120*7,IF('1-SETUP'!$Q120="MONTHLY",EDATE(KH71,'1-SETUP'!$V120),IF('1-SETUP'!$Q120="YEARLY",EDATE(KH71,12*'1-SETUP'!$V120),""))))</f>
        <v/>
      </c>
      <c r="KJ71" s="10" t="str">
        <f>IF('1-SETUP'!$Q120="DAILY",KI71+'1-SETUP'!$V120,IF('1-SETUP'!$Q120="WEEKLY",KI71+'1-SETUP'!$V120*7,IF('1-SETUP'!$Q120="MONTHLY",EDATE(KI71,'1-SETUP'!$V120),IF('1-SETUP'!$Q120="YEARLY",EDATE(KI71,12*'1-SETUP'!$V120),""))))</f>
        <v/>
      </c>
      <c r="KK71" s="10" t="str">
        <f>IF('1-SETUP'!$Q120="DAILY",KJ71+'1-SETUP'!$V120,IF('1-SETUP'!$Q120="WEEKLY",KJ71+'1-SETUP'!$V120*7,IF('1-SETUP'!$Q120="MONTHLY",EDATE(KJ71,'1-SETUP'!$V120),IF('1-SETUP'!$Q120="YEARLY",EDATE(KJ71,12*'1-SETUP'!$V120),""))))</f>
        <v/>
      </c>
      <c r="KL71" s="10" t="str">
        <f>IF('1-SETUP'!$Q120="DAILY",KK71+'1-SETUP'!$V120,IF('1-SETUP'!$Q120="WEEKLY",KK71+'1-SETUP'!$V120*7,IF('1-SETUP'!$Q120="MONTHLY",EDATE(KK71,'1-SETUP'!$V120),IF('1-SETUP'!$Q120="YEARLY",EDATE(KK71,12*'1-SETUP'!$V120),""))))</f>
        <v/>
      </c>
      <c r="KM71" s="10" t="str">
        <f>IF('1-SETUP'!$Q120="DAILY",KL71+'1-SETUP'!$V120,IF('1-SETUP'!$Q120="WEEKLY",KL71+'1-SETUP'!$V120*7,IF('1-SETUP'!$Q120="MONTHLY",EDATE(KL71,'1-SETUP'!$V120),IF('1-SETUP'!$Q120="YEARLY",EDATE(KL71,12*'1-SETUP'!$V120),""))))</f>
        <v/>
      </c>
      <c r="KN71" s="10" t="str">
        <f>IF('1-SETUP'!$Q120="DAILY",KM71+'1-SETUP'!$V120,IF('1-SETUP'!$Q120="WEEKLY",KM71+'1-SETUP'!$V120*7,IF('1-SETUP'!$Q120="MONTHLY",EDATE(KM71,'1-SETUP'!$V120),IF('1-SETUP'!$Q120="YEARLY",EDATE(KM71,12*'1-SETUP'!$V120),""))))</f>
        <v/>
      </c>
      <c r="KO71" s="10" t="str">
        <f>IF('1-SETUP'!$Q120="DAILY",KN71+'1-SETUP'!$V120,IF('1-SETUP'!$Q120="WEEKLY",KN71+'1-SETUP'!$V120*7,IF('1-SETUP'!$Q120="MONTHLY",EDATE(KN71,'1-SETUP'!$V120),IF('1-SETUP'!$Q120="YEARLY",EDATE(KN71,12*'1-SETUP'!$V120),""))))</f>
        <v/>
      </c>
      <c r="KP71" s="10" t="str">
        <f>IF('1-SETUP'!$Q120="DAILY",KO71+'1-SETUP'!$V120,IF('1-SETUP'!$Q120="WEEKLY",KO71+'1-SETUP'!$V120*7,IF('1-SETUP'!$Q120="MONTHLY",EDATE(KO71,'1-SETUP'!$V120),IF('1-SETUP'!$Q120="YEARLY",EDATE(KO71,12*'1-SETUP'!$V120),""))))</f>
        <v/>
      </c>
      <c r="KQ71" s="10" t="str">
        <f>IF('1-SETUP'!$Q120="DAILY",KP71+'1-SETUP'!$V120,IF('1-SETUP'!$Q120="WEEKLY",KP71+'1-SETUP'!$V120*7,IF('1-SETUP'!$Q120="MONTHLY",EDATE(KP71,'1-SETUP'!$V120),IF('1-SETUP'!$Q120="YEARLY",EDATE(KP71,12*'1-SETUP'!$V120),""))))</f>
        <v/>
      </c>
      <c r="KR71" s="10" t="str">
        <f>IF('1-SETUP'!$Q120="DAILY",KQ71+'1-SETUP'!$V120,IF('1-SETUP'!$Q120="WEEKLY",KQ71+'1-SETUP'!$V120*7,IF('1-SETUP'!$Q120="MONTHLY",EDATE(KQ71,'1-SETUP'!$V120),IF('1-SETUP'!$Q120="YEARLY",EDATE(KQ71,12*'1-SETUP'!$V120),""))))</f>
        <v/>
      </c>
      <c r="KS71" s="10" t="str">
        <f>IF('1-SETUP'!$Q120="DAILY",KR71+'1-SETUP'!$V120,IF('1-SETUP'!$Q120="WEEKLY",KR71+'1-SETUP'!$V120*7,IF('1-SETUP'!$Q120="MONTHLY",EDATE(KR71,'1-SETUP'!$V120),IF('1-SETUP'!$Q120="YEARLY",EDATE(KR71,12*'1-SETUP'!$V120),""))))</f>
        <v/>
      </c>
      <c r="KT71" s="10" t="str">
        <f>IF('1-SETUP'!$Q120="DAILY",KS71+'1-SETUP'!$V120,IF('1-SETUP'!$Q120="WEEKLY",KS71+'1-SETUP'!$V120*7,IF('1-SETUP'!$Q120="MONTHLY",EDATE(KS71,'1-SETUP'!$V120),IF('1-SETUP'!$Q120="YEARLY",EDATE(KS71,12*'1-SETUP'!$V120),""))))</f>
        <v/>
      </c>
      <c r="KU71" s="10" t="str">
        <f>IF('1-SETUP'!$Q120="DAILY",KT71+'1-SETUP'!$V120,IF('1-SETUP'!$Q120="WEEKLY",KT71+'1-SETUP'!$V120*7,IF('1-SETUP'!$Q120="MONTHLY",EDATE(KT71,'1-SETUP'!$V120),IF('1-SETUP'!$Q120="YEARLY",EDATE(KT71,12*'1-SETUP'!$V120),""))))</f>
        <v/>
      </c>
      <c r="KV71" s="10" t="str">
        <f>IF('1-SETUP'!$Q120="DAILY",KU71+'1-SETUP'!$V120,IF('1-SETUP'!$Q120="WEEKLY",KU71+'1-SETUP'!$V120*7,IF('1-SETUP'!$Q120="MONTHLY",EDATE(KU71,'1-SETUP'!$V120),IF('1-SETUP'!$Q120="YEARLY",EDATE(KU71,12*'1-SETUP'!$V120),""))))</f>
        <v/>
      </c>
      <c r="KW71" s="10" t="str">
        <f>IF('1-SETUP'!$Q120="DAILY",KV71+'1-SETUP'!$V120,IF('1-SETUP'!$Q120="WEEKLY",KV71+'1-SETUP'!$V120*7,IF('1-SETUP'!$Q120="MONTHLY",EDATE(KV71,'1-SETUP'!$V120),IF('1-SETUP'!$Q120="YEARLY",EDATE(KV71,12*'1-SETUP'!$V120),""))))</f>
        <v/>
      </c>
      <c r="KX71" s="10" t="str">
        <f>IF('1-SETUP'!$Q120="DAILY",KW71+'1-SETUP'!$V120,IF('1-SETUP'!$Q120="WEEKLY",KW71+'1-SETUP'!$V120*7,IF('1-SETUP'!$Q120="MONTHLY",EDATE(KW71,'1-SETUP'!$V120),IF('1-SETUP'!$Q120="YEARLY",EDATE(KW71,12*'1-SETUP'!$V120),""))))</f>
        <v/>
      </c>
      <c r="KY71" s="10" t="str">
        <f>IF('1-SETUP'!$Q120="DAILY",KX71+'1-SETUP'!$V120,IF('1-SETUP'!$Q120="WEEKLY",KX71+'1-SETUP'!$V120*7,IF('1-SETUP'!$Q120="MONTHLY",EDATE(KX71,'1-SETUP'!$V120),IF('1-SETUP'!$Q120="YEARLY",EDATE(KX71,12*'1-SETUP'!$V120),""))))</f>
        <v/>
      </c>
      <c r="KZ71" s="10" t="str">
        <f>IF('1-SETUP'!$Q120="DAILY",KY71+'1-SETUP'!$V120,IF('1-SETUP'!$Q120="WEEKLY",KY71+'1-SETUP'!$V120*7,IF('1-SETUP'!$Q120="MONTHLY",EDATE(KY71,'1-SETUP'!$V120),IF('1-SETUP'!$Q120="YEARLY",EDATE(KY71,12*'1-SETUP'!$V120),""))))</f>
        <v/>
      </c>
      <c r="LA71" s="10" t="str">
        <f>IF('1-SETUP'!$Q120="DAILY",KZ71+'1-SETUP'!$V120,IF('1-SETUP'!$Q120="WEEKLY",KZ71+'1-SETUP'!$V120*7,IF('1-SETUP'!$Q120="MONTHLY",EDATE(KZ71,'1-SETUP'!$V120),IF('1-SETUP'!$Q120="YEARLY",EDATE(KZ71,12*'1-SETUP'!$V120),""))))</f>
        <v/>
      </c>
      <c r="LB71" s="10" t="str">
        <f>IF('1-SETUP'!$Q120="DAILY",LA71+'1-SETUP'!$V120,IF('1-SETUP'!$Q120="WEEKLY",LA71+'1-SETUP'!$V120*7,IF('1-SETUP'!$Q120="MONTHLY",EDATE(LA71,'1-SETUP'!$V120),IF('1-SETUP'!$Q120="YEARLY",EDATE(LA71,12*'1-SETUP'!$V120),""))))</f>
        <v/>
      </c>
      <c r="LC71" s="10" t="str">
        <f>IF('1-SETUP'!$Q120="DAILY",LB71+'1-SETUP'!$V120,IF('1-SETUP'!$Q120="WEEKLY",LB71+'1-SETUP'!$V120*7,IF('1-SETUP'!$Q120="MONTHLY",EDATE(LB71,'1-SETUP'!$V120),IF('1-SETUP'!$Q120="YEARLY",EDATE(LB71,12*'1-SETUP'!$V120),""))))</f>
        <v/>
      </c>
      <c r="LD71" s="10" t="str">
        <f>IF('1-SETUP'!$Q120="DAILY",LC71+'1-SETUP'!$V120,IF('1-SETUP'!$Q120="WEEKLY",LC71+'1-SETUP'!$V120*7,IF('1-SETUP'!$Q120="MONTHLY",EDATE(LC71,'1-SETUP'!$V120),IF('1-SETUP'!$Q120="YEARLY",EDATE(LC71,12*'1-SETUP'!$V120),""))))</f>
        <v/>
      </c>
      <c r="LE71" s="10" t="str">
        <f>IF('1-SETUP'!$Q120="DAILY",LD71+'1-SETUP'!$V120,IF('1-SETUP'!$Q120="WEEKLY",LD71+'1-SETUP'!$V120*7,IF('1-SETUP'!$Q120="MONTHLY",EDATE(LD71,'1-SETUP'!$V120),IF('1-SETUP'!$Q120="YEARLY",EDATE(LD71,12*'1-SETUP'!$V120),""))))</f>
        <v/>
      </c>
      <c r="LF71" s="10" t="str">
        <f>IF('1-SETUP'!$Q120="DAILY",LE71+'1-SETUP'!$V120,IF('1-SETUP'!$Q120="WEEKLY",LE71+'1-SETUP'!$V120*7,IF('1-SETUP'!$Q120="MONTHLY",EDATE(LE71,'1-SETUP'!$V120),IF('1-SETUP'!$Q120="YEARLY",EDATE(LE71,12*'1-SETUP'!$V120),""))))</f>
        <v/>
      </c>
      <c r="LG71" s="10" t="str">
        <f>IF('1-SETUP'!$Q120="DAILY",LF71+'1-SETUP'!$V120,IF('1-SETUP'!$Q120="WEEKLY",LF71+'1-SETUP'!$V120*7,IF('1-SETUP'!$Q120="MONTHLY",EDATE(LF71,'1-SETUP'!$V120),IF('1-SETUP'!$Q120="YEARLY",EDATE(LF71,12*'1-SETUP'!$V120),""))))</f>
        <v/>
      </c>
      <c r="LH71" s="10" t="str">
        <f>IF('1-SETUP'!$Q120="DAILY",LG71+'1-SETUP'!$V120,IF('1-SETUP'!$Q120="WEEKLY",LG71+'1-SETUP'!$V120*7,IF('1-SETUP'!$Q120="MONTHLY",EDATE(LG71,'1-SETUP'!$V120),IF('1-SETUP'!$Q120="YEARLY",EDATE(LG71,12*'1-SETUP'!$V120),""))))</f>
        <v/>
      </c>
      <c r="LI71" s="10" t="str">
        <f>IF('1-SETUP'!$Q120="DAILY",LH71+'1-SETUP'!$V120,IF('1-SETUP'!$Q120="WEEKLY",LH71+'1-SETUP'!$V120*7,IF('1-SETUP'!$Q120="MONTHLY",EDATE(LH71,'1-SETUP'!$V120),IF('1-SETUP'!$Q120="YEARLY",EDATE(LH71,12*'1-SETUP'!$V120),""))))</f>
        <v/>
      </c>
      <c r="LJ71" s="10" t="str">
        <f>IF('1-SETUP'!$Q120="DAILY",LI71+'1-SETUP'!$V120,IF('1-SETUP'!$Q120="WEEKLY",LI71+'1-SETUP'!$V120*7,IF('1-SETUP'!$Q120="MONTHLY",EDATE(LI71,'1-SETUP'!$V120),IF('1-SETUP'!$Q120="YEARLY",EDATE(LI71,12*'1-SETUP'!$V120),""))))</f>
        <v/>
      </c>
      <c r="LK71" s="10" t="str">
        <f>IF('1-SETUP'!$Q120="DAILY",LJ71+'1-SETUP'!$V120,IF('1-SETUP'!$Q120="WEEKLY",LJ71+'1-SETUP'!$V120*7,IF('1-SETUP'!$Q120="MONTHLY",EDATE(LJ71,'1-SETUP'!$V120),IF('1-SETUP'!$Q120="YEARLY",EDATE(LJ71,12*'1-SETUP'!$V120),""))))</f>
        <v/>
      </c>
      <c r="LL71" s="10" t="str">
        <f>IF('1-SETUP'!$Q120="DAILY",LK71+'1-SETUP'!$V120,IF('1-SETUP'!$Q120="WEEKLY",LK71+'1-SETUP'!$V120*7,IF('1-SETUP'!$Q120="MONTHLY",EDATE(LK71,'1-SETUP'!$V120),IF('1-SETUP'!$Q120="YEARLY",EDATE(LK71,12*'1-SETUP'!$V120),""))))</f>
        <v/>
      </c>
      <c r="LM71" s="10" t="str">
        <f>IF('1-SETUP'!$Q120="DAILY",LL71+'1-SETUP'!$V120,IF('1-SETUP'!$Q120="WEEKLY",LL71+'1-SETUP'!$V120*7,IF('1-SETUP'!$Q120="MONTHLY",EDATE(LL71,'1-SETUP'!$V120),IF('1-SETUP'!$Q120="YEARLY",EDATE(LL71,12*'1-SETUP'!$V120),""))))</f>
        <v/>
      </c>
      <c r="LN71" s="10" t="str">
        <f>IF('1-SETUP'!$Q120="DAILY",LM71+'1-SETUP'!$V120,IF('1-SETUP'!$Q120="WEEKLY",LM71+'1-SETUP'!$V120*7,IF('1-SETUP'!$Q120="MONTHLY",EDATE(LM71,'1-SETUP'!$V120),IF('1-SETUP'!$Q120="YEARLY",EDATE(LM71,12*'1-SETUP'!$V120),""))))</f>
        <v/>
      </c>
      <c r="LO71" s="10" t="str">
        <f>IF('1-SETUP'!$Q120="DAILY",LN71+'1-SETUP'!$V120,IF('1-SETUP'!$Q120="WEEKLY",LN71+'1-SETUP'!$V120*7,IF('1-SETUP'!$Q120="MONTHLY",EDATE(LN71,'1-SETUP'!$V120),IF('1-SETUP'!$Q120="YEARLY",EDATE(LN71,12*'1-SETUP'!$V120),""))))</f>
        <v/>
      </c>
      <c r="LP71" s="10" t="str">
        <f>IF('1-SETUP'!$Q120="DAILY",LO71+'1-SETUP'!$V120,IF('1-SETUP'!$Q120="WEEKLY",LO71+'1-SETUP'!$V120*7,IF('1-SETUP'!$Q120="MONTHLY",EDATE(LO71,'1-SETUP'!$V120),IF('1-SETUP'!$Q120="YEARLY",EDATE(LO71,12*'1-SETUP'!$V120),""))))</f>
        <v/>
      </c>
      <c r="LQ71" s="10" t="str">
        <f>IF('1-SETUP'!$Q120="DAILY",LP71+'1-SETUP'!$V120,IF('1-SETUP'!$Q120="WEEKLY",LP71+'1-SETUP'!$V120*7,IF('1-SETUP'!$Q120="MONTHLY",EDATE(LP71,'1-SETUP'!$V120),IF('1-SETUP'!$Q120="YEARLY",EDATE(LP71,12*'1-SETUP'!$V120),""))))</f>
        <v/>
      </c>
      <c r="LR71" s="10" t="str">
        <f>IF('1-SETUP'!$Q120="DAILY",LQ71+'1-SETUP'!$V120,IF('1-SETUP'!$Q120="WEEKLY",LQ71+'1-SETUP'!$V120*7,IF('1-SETUP'!$Q120="MONTHLY",EDATE(LQ71,'1-SETUP'!$V120),IF('1-SETUP'!$Q120="YEARLY",EDATE(LQ71,12*'1-SETUP'!$V120),""))))</f>
        <v/>
      </c>
      <c r="LS71" s="10" t="str">
        <f>IF('1-SETUP'!$Q120="DAILY",LR71+'1-SETUP'!$V120,IF('1-SETUP'!$Q120="WEEKLY",LR71+'1-SETUP'!$V120*7,IF('1-SETUP'!$Q120="MONTHLY",EDATE(LR71,'1-SETUP'!$V120),IF('1-SETUP'!$Q120="YEARLY",EDATE(LR71,12*'1-SETUP'!$V120),""))))</f>
        <v/>
      </c>
      <c r="LT71" s="10" t="str">
        <f>IF('1-SETUP'!$Q120="DAILY",LS71+'1-SETUP'!$V120,IF('1-SETUP'!$Q120="WEEKLY",LS71+'1-SETUP'!$V120*7,IF('1-SETUP'!$Q120="MONTHLY",EDATE(LS71,'1-SETUP'!$V120),IF('1-SETUP'!$Q120="YEARLY",EDATE(LS71,12*'1-SETUP'!$V120),""))))</f>
        <v/>
      </c>
      <c r="LU71" s="10" t="str">
        <f>IF('1-SETUP'!$Q120="DAILY",LT71+'1-SETUP'!$V120,IF('1-SETUP'!$Q120="WEEKLY",LT71+'1-SETUP'!$V120*7,IF('1-SETUP'!$Q120="MONTHLY",EDATE(LT71,'1-SETUP'!$V120),IF('1-SETUP'!$Q120="YEARLY",EDATE(LT71,12*'1-SETUP'!$V120),""))))</f>
        <v/>
      </c>
      <c r="LV71" s="10" t="str">
        <f>IF('1-SETUP'!$Q120="DAILY",LU71+'1-SETUP'!$V120,IF('1-SETUP'!$Q120="WEEKLY",LU71+'1-SETUP'!$V120*7,IF('1-SETUP'!$Q120="MONTHLY",EDATE(LU71,'1-SETUP'!$V120),IF('1-SETUP'!$Q120="YEARLY",EDATE(LU71,12*'1-SETUP'!$V120),""))))</f>
        <v/>
      </c>
      <c r="LW71" s="10" t="str">
        <f>IF('1-SETUP'!$Q120="DAILY",LV71+'1-SETUP'!$V120,IF('1-SETUP'!$Q120="WEEKLY",LV71+'1-SETUP'!$V120*7,IF('1-SETUP'!$Q120="MONTHLY",EDATE(LV71,'1-SETUP'!$V120),IF('1-SETUP'!$Q120="YEARLY",EDATE(LV71,12*'1-SETUP'!$V120),""))))</f>
        <v/>
      </c>
      <c r="LX71" s="10" t="str">
        <f>IF('1-SETUP'!$Q120="DAILY",LW71+'1-SETUP'!$V120,IF('1-SETUP'!$Q120="WEEKLY",LW71+'1-SETUP'!$V120*7,IF('1-SETUP'!$Q120="MONTHLY",EDATE(LW71,'1-SETUP'!$V120),IF('1-SETUP'!$Q120="YEARLY",EDATE(LW71,12*'1-SETUP'!$V120),""))))</f>
        <v/>
      </c>
      <c r="LY71" s="10" t="str">
        <f>IF('1-SETUP'!$Q120="DAILY",LX71+'1-SETUP'!$V120,IF('1-SETUP'!$Q120="WEEKLY",LX71+'1-SETUP'!$V120*7,IF('1-SETUP'!$Q120="MONTHLY",EDATE(LX71,'1-SETUP'!$V120),IF('1-SETUP'!$Q120="YEARLY",EDATE(LX71,12*'1-SETUP'!$V120),""))))</f>
        <v/>
      </c>
      <c r="LZ71" s="10" t="str">
        <f>IF('1-SETUP'!$Q120="DAILY",LY71+'1-SETUP'!$V120,IF('1-SETUP'!$Q120="WEEKLY",LY71+'1-SETUP'!$V120*7,IF('1-SETUP'!$Q120="MONTHLY",EDATE(LY71,'1-SETUP'!$V120),IF('1-SETUP'!$Q120="YEARLY",EDATE(LY71,12*'1-SETUP'!$V120),""))))</f>
        <v/>
      </c>
      <c r="MA71" s="10" t="str">
        <f>IF('1-SETUP'!$Q120="DAILY",LZ71+'1-SETUP'!$V120,IF('1-SETUP'!$Q120="WEEKLY",LZ71+'1-SETUP'!$V120*7,IF('1-SETUP'!$Q120="MONTHLY",EDATE(LZ71,'1-SETUP'!$V120),IF('1-SETUP'!$Q120="YEARLY",EDATE(LZ71,12*'1-SETUP'!$V120),""))))</f>
        <v/>
      </c>
      <c r="MB71" s="10" t="str">
        <f>IF('1-SETUP'!$Q120="DAILY",MA71+'1-SETUP'!$V120,IF('1-SETUP'!$Q120="WEEKLY",MA71+'1-SETUP'!$V120*7,IF('1-SETUP'!$Q120="MONTHLY",EDATE(MA71,'1-SETUP'!$V120),IF('1-SETUP'!$Q120="YEARLY",EDATE(MA71,12*'1-SETUP'!$V120),""))))</f>
        <v/>
      </c>
      <c r="MC71" s="10" t="str">
        <f>IF('1-SETUP'!$Q120="DAILY",MB71+'1-SETUP'!$V120,IF('1-SETUP'!$Q120="WEEKLY",MB71+'1-SETUP'!$V120*7,IF('1-SETUP'!$Q120="MONTHLY",EDATE(MB71,'1-SETUP'!$V120),IF('1-SETUP'!$Q120="YEARLY",EDATE(MB71,12*'1-SETUP'!$V120),""))))</f>
        <v/>
      </c>
      <c r="MD71" s="10" t="str">
        <f>IF('1-SETUP'!$Q120="DAILY",MC71+'1-SETUP'!$V120,IF('1-SETUP'!$Q120="WEEKLY",MC71+'1-SETUP'!$V120*7,IF('1-SETUP'!$Q120="MONTHLY",EDATE(MC71,'1-SETUP'!$V120),IF('1-SETUP'!$Q120="YEARLY",EDATE(MC71,12*'1-SETUP'!$V120),""))))</f>
        <v/>
      </c>
      <c r="ME71" s="10" t="str">
        <f>IF('1-SETUP'!$Q120="DAILY",MD71+'1-SETUP'!$V120,IF('1-SETUP'!$Q120="WEEKLY",MD71+'1-SETUP'!$V120*7,IF('1-SETUP'!$Q120="MONTHLY",EDATE(MD71,'1-SETUP'!$V120),IF('1-SETUP'!$Q120="YEARLY",EDATE(MD71,12*'1-SETUP'!$V120),""))))</f>
        <v/>
      </c>
      <c r="MF71" s="10" t="str">
        <f>IF('1-SETUP'!$Q120="DAILY",ME71+'1-SETUP'!$V120,IF('1-SETUP'!$Q120="WEEKLY",ME71+'1-SETUP'!$V120*7,IF('1-SETUP'!$Q120="MONTHLY",EDATE(ME71,'1-SETUP'!$V120),IF('1-SETUP'!$Q120="YEARLY",EDATE(ME71,12*'1-SETUP'!$V120),""))))</f>
        <v/>
      </c>
      <c r="MG71" s="10" t="str">
        <f>IF('1-SETUP'!$Q120="DAILY",MF71+'1-SETUP'!$V120,IF('1-SETUP'!$Q120="WEEKLY",MF71+'1-SETUP'!$V120*7,IF('1-SETUP'!$Q120="MONTHLY",EDATE(MF71,'1-SETUP'!$V120),IF('1-SETUP'!$Q120="YEARLY",EDATE(MF71,12*'1-SETUP'!$V120),""))))</f>
        <v/>
      </c>
      <c r="MH71" s="10" t="str">
        <f>IF('1-SETUP'!$Q120="DAILY",MG71+'1-SETUP'!$V120,IF('1-SETUP'!$Q120="WEEKLY",MG71+'1-SETUP'!$V120*7,IF('1-SETUP'!$Q120="MONTHLY",EDATE(MG71,'1-SETUP'!$V120),IF('1-SETUP'!$Q120="YEARLY",EDATE(MG71,12*'1-SETUP'!$V120),""))))</f>
        <v/>
      </c>
      <c r="MI71" s="10" t="str">
        <f>IF('1-SETUP'!$Q120="DAILY",MH71+'1-SETUP'!$V120,IF('1-SETUP'!$Q120="WEEKLY",MH71+'1-SETUP'!$V120*7,IF('1-SETUP'!$Q120="MONTHLY",EDATE(MH71,'1-SETUP'!$V120),IF('1-SETUP'!$Q120="YEARLY",EDATE(MH71,12*'1-SETUP'!$V120),""))))</f>
        <v/>
      </c>
      <c r="MJ71" s="10" t="str">
        <f>IF('1-SETUP'!$Q120="DAILY",MI71+'1-SETUP'!$V120,IF('1-SETUP'!$Q120="WEEKLY",MI71+'1-SETUP'!$V120*7,IF('1-SETUP'!$Q120="MONTHLY",EDATE(MI71,'1-SETUP'!$V120),IF('1-SETUP'!$Q120="YEARLY",EDATE(MI71,12*'1-SETUP'!$V120),""))))</f>
        <v/>
      </c>
      <c r="MK71" s="10" t="str">
        <f>IF('1-SETUP'!$Q120="DAILY",MJ71+'1-SETUP'!$V120,IF('1-SETUP'!$Q120="WEEKLY",MJ71+'1-SETUP'!$V120*7,IF('1-SETUP'!$Q120="MONTHLY",EDATE(MJ71,'1-SETUP'!$V120),IF('1-SETUP'!$Q120="YEARLY",EDATE(MJ71,12*'1-SETUP'!$V120),""))))</f>
        <v/>
      </c>
      <c r="ML71" s="10" t="str">
        <f>IF('1-SETUP'!$Q120="DAILY",MK71+'1-SETUP'!$V120,IF('1-SETUP'!$Q120="WEEKLY",MK71+'1-SETUP'!$V120*7,IF('1-SETUP'!$Q120="MONTHLY",EDATE(MK71,'1-SETUP'!$V120),IF('1-SETUP'!$Q120="YEARLY",EDATE(MK71,12*'1-SETUP'!$V120),""))))</f>
        <v/>
      </c>
      <c r="MM71" s="10" t="str">
        <f>IF('1-SETUP'!$Q120="DAILY",ML71+'1-SETUP'!$V120,IF('1-SETUP'!$Q120="WEEKLY",ML71+'1-SETUP'!$V120*7,IF('1-SETUP'!$Q120="MONTHLY",EDATE(ML71,'1-SETUP'!$V120),IF('1-SETUP'!$Q120="YEARLY",EDATE(ML71,12*'1-SETUP'!$V120),""))))</f>
        <v/>
      </c>
      <c r="MN71" s="10" t="str">
        <f>IF('1-SETUP'!$Q120="DAILY",MM71+'1-SETUP'!$V120,IF('1-SETUP'!$Q120="WEEKLY",MM71+'1-SETUP'!$V120*7,IF('1-SETUP'!$Q120="MONTHLY",EDATE(MM71,'1-SETUP'!$V120),IF('1-SETUP'!$Q120="YEARLY",EDATE(MM71,12*'1-SETUP'!$V120),""))))</f>
        <v/>
      </c>
      <c r="MO71" s="10" t="str">
        <f>IF('1-SETUP'!$Q120="DAILY",MN71+'1-SETUP'!$V120,IF('1-SETUP'!$Q120="WEEKLY",MN71+'1-SETUP'!$V120*7,IF('1-SETUP'!$Q120="MONTHLY",EDATE(MN71,'1-SETUP'!$V120),IF('1-SETUP'!$Q120="YEARLY",EDATE(MN71,12*'1-SETUP'!$V120),""))))</f>
        <v/>
      </c>
      <c r="MP71" s="10" t="str">
        <f>IF('1-SETUP'!$Q120="DAILY",MO71+'1-SETUP'!$V120,IF('1-SETUP'!$Q120="WEEKLY",MO71+'1-SETUP'!$V120*7,IF('1-SETUP'!$Q120="MONTHLY",EDATE(MO71,'1-SETUP'!$V120),IF('1-SETUP'!$Q120="YEARLY",EDATE(MO71,12*'1-SETUP'!$V120),""))))</f>
        <v/>
      </c>
      <c r="MQ71" s="10" t="str">
        <f>IF('1-SETUP'!$Q120="DAILY",MP71+'1-SETUP'!$V120,IF('1-SETUP'!$Q120="WEEKLY",MP71+'1-SETUP'!$V120*7,IF('1-SETUP'!$Q120="MONTHLY",EDATE(MP71,'1-SETUP'!$V120),IF('1-SETUP'!$Q120="YEARLY",EDATE(MP71,12*'1-SETUP'!$V120),""))))</f>
        <v/>
      </c>
      <c r="MR71" s="10" t="str">
        <f>IF('1-SETUP'!$Q120="DAILY",MQ71+'1-SETUP'!$V120,IF('1-SETUP'!$Q120="WEEKLY",MQ71+'1-SETUP'!$V120*7,IF('1-SETUP'!$Q120="MONTHLY",EDATE(MQ71,'1-SETUP'!$V120),IF('1-SETUP'!$Q120="YEARLY",EDATE(MQ71,12*'1-SETUP'!$V120),""))))</f>
        <v/>
      </c>
      <c r="MS71" s="10" t="str">
        <f>IF('1-SETUP'!$Q120="DAILY",MR71+'1-SETUP'!$V120,IF('1-SETUP'!$Q120="WEEKLY",MR71+'1-SETUP'!$V120*7,IF('1-SETUP'!$Q120="MONTHLY",EDATE(MR71,'1-SETUP'!$V120),IF('1-SETUP'!$Q120="YEARLY",EDATE(MR71,12*'1-SETUP'!$V120),""))))</f>
        <v/>
      </c>
      <c r="MT71" s="10" t="str">
        <f>IF('1-SETUP'!$Q120="DAILY",MS71+'1-SETUP'!$V120,IF('1-SETUP'!$Q120="WEEKLY",MS71+'1-SETUP'!$V120*7,IF('1-SETUP'!$Q120="MONTHLY",EDATE(MS71,'1-SETUP'!$V120),IF('1-SETUP'!$Q120="YEARLY",EDATE(MS71,12*'1-SETUP'!$V120),""))))</f>
        <v/>
      </c>
      <c r="MU71" s="10" t="str">
        <f>IF('1-SETUP'!$Q120="DAILY",MT71+'1-SETUP'!$V120,IF('1-SETUP'!$Q120="WEEKLY",MT71+'1-SETUP'!$V120*7,IF('1-SETUP'!$Q120="MONTHLY",EDATE(MT71,'1-SETUP'!$V120),IF('1-SETUP'!$Q120="YEARLY",EDATE(MT71,12*'1-SETUP'!$V120),""))))</f>
        <v/>
      </c>
      <c r="MV71" s="10" t="str">
        <f>IF('1-SETUP'!$Q120="DAILY",MU71+'1-SETUP'!$V120,IF('1-SETUP'!$Q120="WEEKLY",MU71+'1-SETUP'!$V120*7,IF('1-SETUP'!$Q120="MONTHLY",EDATE(MU71,'1-SETUP'!$V120),IF('1-SETUP'!$Q120="YEARLY",EDATE(MU71,12*'1-SETUP'!$V120),""))))</f>
        <v/>
      </c>
      <c r="MW71" s="10" t="str">
        <f>IF('1-SETUP'!$Q120="DAILY",MV71+'1-SETUP'!$V120,IF('1-SETUP'!$Q120="WEEKLY",MV71+'1-SETUP'!$V120*7,IF('1-SETUP'!$Q120="MONTHLY",EDATE(MV71,'1-SETUP'!$V120),IF('1-SETUP'!$Q120="YEARLY",EDATE(MV71,12*'1-SETUP'!$V120),""))))</f>
        <v/>
      </c>
      <c r="MX71" s="10" t="str">
        <f>IF('1-SETUP'!$Q120="DAILY",MW71+'1-SETUP'!$V120,IF('1-SETUP'!$Q120="WEEKLY",MW71+'1-SETUP'!$V120*7,IF('1-SETUP'!$Q120="MONTHLY",EDATE(MW71,'1-SETUP'!$V120),IF('1-SETUP'!$Q120="YEARLY",EDATE(MW71,12*'1-SETUP'!$V120),""))))</f>
        <v/>
      </c>
      <c r="MY71" s="10" t="str">
        <f>IF('1-SETUP'!$Q120="DAILY",MX71+'1-SETUP'!$V120,IF('1-SETUP'!$Q120="WEEKLY",MX71+'1-SETUP'!$V120*7,IF('1-SETUP'!$Q120="MONTHLY",EDATE(MX71,'1-SETUP'!$V120),IF('1-SETUP'!$Q120="YEARLY",EDATE(MX71,12*'1-SETUP'!$V120),""))))</f>
        <v/>
      </c>
      <c r="MZ71" s="10" t="str">
        <f>IF('1-SETUP'!$Q120="DAILY",MY71+'1-SETUP'!$V120,IF('1-SETUP'!$Q120="WEEKLY",MY71+'1-SETUP'!$V120*7,IF('1-SETUP'!$Q120="MONTHLY",EDATE(MY71,'1-SETUP'!$V120),IF('1-SETUP'!$Q120="YEARLY",EDATE(MY71,12*'1-SETUP'!$V120),""))))</f>
        <v/>
      </c>
      <c r="NA71" s="10" t="str">
        <f>IF('1-SETUP'!$Q120="DAILY",MZ71+'1-SETUP'!$V120,IF('1-SETUP'!$Q120="WEEKLY",MZ71+'1-SETUP'!$V120*7,IF('1-SETUP'!$Q120="MONTHLY",EDATE(MZ71,'1-SETUP'!$V120),IF('1-SETUP'!$Q120="YEARLY",EDATE(MZ71,12*'1-SETUP'!$V120),""))))</f>
        <v/>
      </c>
      <c r="NB71" s="10" t="str">
        <f>IF('1-SETUP'!$Q120="DAILY",NA71+'1-SETUP'!$V120,IF('1-SETUP'!$Q120="WEEKLY",NA71+'1-SETUP'!$V120*7,IF('1-SETUP'!$Q120="MONTHLY",EDATE(NA71,'1-SETUP'!$V120),IF('1-SETUP'!$Q120="YEARLY",EDATE(NA71,12*'1-SETUP'!$V120),""))))</f>
        <v/>
      </c>
      <c r="NC71" s="10" t="str">
        <f>IF('1-SETUP'!$Q120="DAILY",NB71+'1-SETUP'!$V120,IF('1-SETUP'!$Q120="WEEKLY",NB71+'1-SETUP'!$V120*7,IF('1-SETUP'!$Q120="MONTHLY",EDATE(NB71,'1-SETUP'!$V120),IF('1-SETUP'!$Q120="YEARLY",EDATE(NB71,12*'1-SETUP'!$V120),""))))</f>
        <v/>
      </c>
    </row>
    <row r="72" spans="1:367" x14ac:dyDescent="0.45">
      <c r="A72">
        <f>'1-SETUP'!A121</f>
        <v>0</v>
      </c>
      <c r="B72" t="str">
        <f>_xlfn.CONCAT('1-SETUP'!$O121," ",'1-SETUP'!$Q121," ",'1-SETUP'!$T121," ",'1-SETUP'!$V121," ",'1-SETUP'!$W121," ",'1-SETUP'!$Z121," ",TEXT('1-SETUP'!$AC121,"mm/dd/yyyy"))</f>
        <v xml:space="preserve">      01/00/1900</v>
      </c>
      <c r="C72" s="10">
        <f>'1-SETUP'!$AC121</f>
        <v>0</v>
      </c>
      <c r="D72" s="10" t="str">
        <f>IF('1-SETUP'!$Q121="DAILY",C72+'1-SETUP'!$V121,IF('1-SETUP'!$Q121="WEEKLY",C72+'1-SETUP'!$V121*7,IF('1-SETUP'!$Q121="MONTHLY",EDATE(C72,'1-SETUP'!$V121),IF('1-SETUP'!$Q121="YEARLY",EDATE(C72,12*'1-SETUP'!$V121),""))))</f>
        <v/>
      </c>
      <c r="E72" s="10" t="str">
        <f>IF('1-SETUP'!$Q121="DAILY",D72+'1-SETUP'!$V121,IF('1-SETUP'!$Q121="WEEKLY",D72+'1-SETUP'!$V121*7,IF('1-SETUP'!$Q121="MONTHLY",EDATE(D72,'1-SETUP'!$V121),IF('1-SETUP'!$Q121="YEARLY",EDATE(D72,12*'1-SETUP'!$V121),""))))</f>
        <v/>
      </c>
      <c r="F72" s="10" t="str">
        <f>IF('1-SETUP'!$Q121="DAILY",E72+'1-SETUP'!$V121,IF('1-SETUP'!$Q121="WEEKLY",E72+'1-SETUP'!$V121*7,IF('1-SETUP'!$Q121="MONTHLY",EDATE(E72,'1-SETUP'!$V121),IF('1-SETUP'!$Q121="YEARLY",EDATE(E72,12*'1-SETUP'!$V121),""))))</f>
        <v/>
      </c>
      <c r="G72" s="10" t="str">
        <f>IF('1-SETUP'!$Q121="DAILY",F72+'1-SETUP'!$V121,IF('1-SETUP'!$Q121="WEEKLY",F72+'1-SETUP'!$V121*7,IF('1-SETUP'!$Q121="MONTHLY",EDATE(F72,'1-SETUP'!$V121),IF('1-SETUP'!$Q121="YEARLY",EDATE(F72,12*'1-SETUP'!$V121),""))))</f>
        <v/>
      </c>
      <c r="H72" s="10" t="str">
        <f>IF('1-SETUP'!$Q121="DAILY",G72+'1-SETUP'!$V121,IF('1-SETUP'!$Q121="WEEKLY",G72+'1-SETUP'!$V121*7,IF('1-SETUP'!$Q121="MONTHLY",EDATE(G72,'1-SETUP'!$V121),IF('1-SETUP'!$Q121="YEARLY",EDATE(G72,12*'1-SETUP'!$V121),""))))</f>
        <v/>
      </c>
      <c r="I72" s="10" t="str">
        <f>IF('1-SETUP'!$Q121="DAILY",H72+'1-SETUP'!$V121,IF('1-SETUP'!$Q121="WEEKLY",H72+'1-SETUP'!$V121*7,IF('1-SETUP'!$Q121="MONTHLY",EDATE(H72,'1-SETUP'!$V121),IF('1-SETUP'!$Q121="YEARLY",EDATE(H72,12*'1-SETUP'!$V121),""))))</f>
        <v/>
      </c>
      <c r="J72" s="10" t="str">
        <f>IF('1-SETUP'!$Q121="DAILY",I72+'1-SETUP'!$V121,IF('1-SETUP'!$Q121="WEEKLY",I72+'1-SETUP'!$V121*7,IF('1-SETUP'!$Q121="MONTHLY",EDATE(I72,'1-SETUP'!$V121),IF('1-SETUP'!$Q121="YEARLY",EDATE(I72,12*'1-SETUP'!$V121),""))))</f>
        <v/>
      </c>
      <c r="K72" s="10" t="str">
        <f>IF('1-SETUP'!$Q121="DAILY",J72+'1-SETUP'!$V121,IF('1-SETUP'!$Q121="WEEKLY",J72+'1-SETUP'!$V121*7,IF('1-SETUP'!$Q121="MONTHLY",EDATE(J72,'1-SETUP'!$V121),IF('1-SETUP'!$Q121="YEARLY",EDATE(J72,12*'1-SETUP'!$V121),""))))</f>
        <v/>
      </c>
      <c r="L72" s="10" t="str">
        <f>IF('1-SETUP'!$Q121="DAILY",K72+'1-SETUP'!$V121,IF('1-SETUP'!$Q121="WEEKLY",K72+'1-SETUP'!$V121*7,IF('1-SETUP'!$Q121="MONTHLY",EDATE(K72,'1-SETUP'!$V121),IF('1-SETUP'!$Q121="YEARLY",EDATE(K72,12*'1-SETUP'!$V121),""))))</f>
        <v/>
      </c>
      <c r="M72" s="10" t="str">
        <f>IF('1-SETUP'!$Q121="DAILY",L72+'1-SETUP'!$V121,IF('1-SETUP'!$Q121="WEEKLY",L72+'1-SETUP'!$V121*7,IF('1-SETUP'!$Q121="MONTHLY",EDATE(L72,'1-SETUP'!$V121),IF('1-SETUP'!$Q121="YEARLY",EDATE(L72,12*'1-SETUP'!$V121),""))))</f>
        <v/>
      </c>
      <c r="N72" s="10" t="str">
        <f>IF('1-SETUP'!$Q121="DAILY",M72+'1-SETUP'!$V121,IF('1-SETUP'!$Q121="WEEKLY",M72+'1-SETUP'!$V121*7,IF('1-SETUP'!$Q121="MONTHLY",EDATE(M72,'1-SETUP'!$V121),IF('1-SETUP'!$Q121="YEARLY",EDATE(M72,12*'1-SETUP'!$V121),""))))</f>
        <v/>
      </c>
      <c r="O72" s="10" t="str">
        <f>IF('1-SETUP'!$Q121="DAILY",N72+'1-SETUP'!$V121,IF('1-SETUP'!$Q121="WEEKLY",N72+'1-SETUP'!$V121*7,IF('1-SETUP'!$Q121="MONTHLY",EDATE(N72,'1-SETUP'!$V121),IF('1-SETUP'!$Q121="YEARLY",EDATE(N72,12*'1-SETUP'!$V121),""))))</f>
        <v/>
      </c>
      <c r="P72" s="10" t="str">
        <f>IF('1-SETUP'!$Q121="DAILY",O72+'1-SETUP'!$V121,IF('1-SETUP'!$Q121="WEEKLY",O72+'1-SETUP'!$V121*7,IF('1-SETUP'!$Q121="MONTHLY",EDATE(O72,'1-SETUP'!$V121),IF('1-SETUP'!$Q121="YEARLY",EDATE(O72,12*'1-SETUP'!$V121),""))))</f>
        <v/>
      </c>
      <c r="Q72" s="10" t="str">
        <f>IF('1-SETUP'!$Q121="DAILY",P72+'1-SETUP'!$V121,IF('1-SETUP'!$Q121="WEEKLY",P72+'1-SETUP'!$V121*7,IF('1-SETUP'!$Q121="MONTHLY",EDATE(P72,'1-SETUP'!$V121),IF('1-SETUP'!$Q121="YEARLY",EDATE(P72,12*'1-SETUP'!$V121),""))))</f>
        <v/>
      </c>
      <c r="R72" s="10" t="str">
        <f>IF('1-SETUP'!$Q121="DAILY",Q72+'1-SETUP'!$V121,IF('1-SETUP'!$Q121="WEEKLY",Q72+'1-SETUP'!$V121*7,IF('1-SETUP'!$Q121="MONTHLY",EDATE(Q72,'1-SETUP'!$V121),IF('1-SETUP'!$Q121="YEARLY",EDATE(Q72,12*'1-SETUP'!$V121),""))))</f>
        <v/>
      </c>
      <c r="S72" s="10" t="str">
        <f>IF('1-SETUP'!$Q121="DAILY",R72+'1-SETUP'!$V121,IF('1-SETUP'!$Q121="WEEKLY",R72+'1-SETUP'!$V121*7,IF('1-SETUP'!$Q121="MONTHLY",EDATE(R72,'1-SETUP'!$V121),IF('1-SETUP'!$Q121="YEARLY",EDATE(R72,12*'1-SETUP'!$V121),""))))</f>
        <v/>
      </c>
      <c r="T72" s="10" t="str">
        <f>IF('1-SETUP'!$Q121="DAILY",S72+'1-SETUP'!$V121,IF('1-SETUP'!$Q121="WEEKLY",S72+'1-SETUP'!$V121*7,IF('1-SETUP'!$Q121="MONTHLY",EDATE(S72,'1-SETUP'!$V121),IF('1-SETUP'!$Q121="YEARLY",EDATE(S72,12*'1-SETUP'!$V121),""))))</f>
        <v/>
      </c>
      <c r="U72" s="10" t="str">
        <f>IF('1-SETUP'!$Q121="DAILY",T72+'1-SETUP'!$V121,IF('1-SETUP'!$Q121="WEEKLY",T72+'1-SETUP'!$V121*7,IF('1-SETUP'!$Q121="MONTHLY",EDATE(T72,'1-SETUP'!$V121),IF('1-SETUP'!$Q121="YEARLY",EDATE(T72,12*'1-SETUP'!$V121),""))))</f>
        <v/>
      </c>
      <c r="V72" s="10" t="str">
        <f>IF('1-SETUP'!$Q121="DAILY",U72+'1-SETUP'!$V121,IF('1-SETUP'!$Q121="WEEKLY",U72+'1-SETUP'!$V121*7,IF('1-SETUP'!$Q121="MONTHLY",EDATE(U72,'1-SETUP'!$V121),IF('1-SETUP'!$Q121="YEARLY",EDATE(U72,12*'1-SETUP'!$V121),""))))</f>
        <v/>
      </c>
      <c r="W72" s="10" t="str">
        <f>IF('1-SETUP'!$Q121="DAILY",V72+'1-SETUP'!$V121,IF('1-SETUP'!$Q121="WEEKLY",V72+'1-SETUP'!$V121*7,IF('1-SETUP'!$Q121="MONTHLY",EDATE(V72,'1-SETUP'!$V121),IF('1-SETUP'!$Q121="YEARLY",EDATE(V72,12*'1-SETUP'!$V121),""))))</f>
        <v/>
      </c>
      <c r="X72" s="10" t="str">
        <f>IF('1-SETUP'!$Q121="DAILY",W72+'1-SETUP'!$V121,IF('1-SETUP'!$Q121="WEEKLY",W72+'1-SETUP'!$V121*7,IF('1-SETUP'!$Q121="MONTHLY",EDATE(W72,'1-SETUP'!$V121),IF('1-SETUP'!$Q121="YEARLY",EDATE(W72,12*'1-SETUP'!$V121),""))))</f>
        <v/>
      </c>
      <c r="Y72" s="10" t="str">
        <f>IF('1-SETUP'!$Q121="DAILY",X72+'1-SETUP'!$V121,IF('1-SETUP'!$Q121="WEEKLY",X72+'1-SETUP'!$V121*7,IF('1-SETUP'!$Q121="MONTHLY",EDATE(X72,'1-SETUP'!$V121),IF('1-SETUP'!$Q121="YEARLY",EDATE(X72,12*'1-SETUP'!$V121),""))))</f>
        <v/>
      </c>
      <c r="Z72" s="10" t="str">
        <f>IF('1-SETUP'!$Q121="DAILY",Y72+'1-SETUP'!$V121,IF('1-SETUP'!$Q121="WEEKLY",Y72+'1-SETUP'!$V121*7,IF('1-SETUP'!$Q121="MONTHLY",EDATE(Y72,'1-SETUP'!$V121),IF('1-SETUP'!$Q121="YEARLY",EDATE(Y72,12*'1-SETUP'!$V121),""))))</f>
        <v/>
      </c>
      <c r="AA72" s="10" t="str">
        <f>IF('1-SETUP'!$Q121="DAILY",Z72+'1-SETUP'!$V121,IF('1-SETUP'!$Q121="WEEKLY",Z72+'1-SETUP'!$V121*7,IF('1-SETUP'!$Q121="MONTHLY",EDATE(Z72,'1-SETUP'!$V121),IF('1-SETUP'!$Q121="YEARLY",EDATE(Z72,12*'1-SETUP'!$V121),""))))</f>
        <v/>
      </c>
      <c r="AB72" s="10" t="str">
        <f>IF('1-SETUP'!$Q121="DAILY",AA72+'1-SETUP'!$V121,IF('1-SETUP'!$Q121="WEEKLY",AA72+'1-SETUP'!$V121*7,IF('1-SETUP'!$Q121="MONTHLY",EDATE(AA72,'1-SETUP'!$V121),IF('1-SETUP'!$Q121="YEARLY",EDATE(AA72,12*'1-SETUP'!$V121),""))))</f>
        <v/>
      </c>
      <c r="AC72" s="10" t="str">
        <f>IF('1-SETUP'!$Q121="DAILY",AB72+'1-SETUP'!$V121,IF('1-SETUP'!$Q121="WEEKLY",AB72+'1-SETUP'!$V121*7,IF('1-SETUP'!$Q121="MONTHLY",EDATE(AB72,'1-SETUP'!$V121),IF('1-SETUP'!$Q121="YEARLY",EDATE(AB72,12*'1-SETUP'!$V121),""))))</f>
        <v/>
      </c>
      <c r="AD72" s="10" t="str">
        <f>IF('1-SETUP'!$Q121="DAILY",AC72+'1-SETUP'!$V121,IF('1-SETUP'!$Q121="WEEKLY",AC72+'1-SETUP'!$V121*7,IF('1-SETUP'!$Q121="MONTHLY",EDATE(AC72,'1-SETUP'!$V121),IF('1-SETUP'!$Q121="YEARLY",EDATE(AC72,12*'1-SETUP'!$V121),""))))</f>
        <v/>
      </c>
      <c r="AE72" s="10" t="str">
        <f>IF('1-SETUP'!$Q121="DAILY",AD72+'1-SETUP'!$V121,IF('1-SETUP'!$Q121="WEEKLY",AD72+'1-SETUP'!$V121*7,IF('1-SETUP'!$Q121="MONTHLY",EDATE(AD72,'1-SETUP'!$V121),IF('1-SETUP'!$Q121="YEARLY",EDATE(AD72,12*'1-SETUP'!$V121),""))))</f>
        <v/>
      </c>
      <c r="AF72" s="10" t="str">
        <f>IF('1-SETUP'!$Q121="DAILY",AE72+'1-SETUP'!$V121,IF('1-SETUP'!$Q121="WEEKLY",AE72+'1-SETUP'!$V121*7,IF('1-SETUP'!$Q121="MONTHLY",EDATE(AE72,'1-SETUP'!$V121),IF('1-SETUP'!$Q121="YEARLY",EDATE(AE72,12*'1-SETUP'!$V121),""))))</f>
        <v/>
      </c>
      <c r="AG72" s="10" t="str">
        <f>IF('1-SETUP'!$Q121="DAILY",AF72+'1-SETUP'!$V121,IF('1-SETUP'!$Q121="WEEKLY",AF72+'1-SETUP'!$V121*7,IF('1-SETUP'!$Q121="MONTHLY",EDATE(AF72,'1-SETUP'!$V121),IF('1-SETUP'!$Q121="YEARLY",EDATE(AF72,12*'1-SETUP'!$V121),""))))</f>
        <v/>
      </c>
      <c r="AH72" s="10" t="str">
        <f>IF('1-SETUP'!$Q121="DAILY",AG72+'1-SETUP'!$V121,IF('1-SETUP'!$Q121="WEEKLY",AG72+'1-SETUP'!$V121*7,IF('1-SETUP'!$Q121="MONTHLY",EDATE(AG72,'1-SETUP'!$V121),IF('1-SETUP'!$Q121="YEARLY",EDATE(AG72,12*'1-SETUP'!$V121),""))))</f>
        <v/>
      </c>
      <c r="AI72" s="10" t="str">
        <f>IF('1-SETUP'!$Q121="DAILY",AH72+'1-SETUP'!$V121,IF('1-SETUP'!$Q121="WEEKLY",AH72+'1-SETUP'!$V121*7,IF('1-SETUP'!$Q121="MONTHLY",EDATE(AH72,'1-SETUP'!$V121),IF('1-SETUP'!$Q121="YEARLY",EDATE(AH72,12*'1-SETUP'!$V121),""))))</f>
        <v/>
      </c>
      <c r="AJ72" s="10" t="str">
        <f>IF('1-SETUP'!$Q121="DAILY",AI72+'1-SETUP'!$V121,IF('1-SETUP'!$Q121="WEEKLY",AI72+'1-SETUP'!$V121*7,IF('1-SETUP'!$Q121="MONTHLY",EDATE(AI72,'1-SETUP'!$V121),IF('1-SETUP'!$Q121="YEARLY",EDATE(AI72,12*'1-SETUP'!$V121),""))))</f>
        <v/>
      </c>
      <c r="AK72" s="10" t="str">
        <f>IF('1-SETUP'!$Q121="DAILY",AJ72+'1-SETUP'!$V121,IF('1-SETUP'!$Q121="WEEKLY",AJ72+'1-SETUP'!$V121*7,IF('1-SETUP'!$Q121="MONTHLY",EDATE(AJ72,'1-SETUP'!$V121),IF('1-SETUP'!$Q121="YEARLY",EDATE(AJ72,12*'1-SETUP'!$V121),""))))</f>
        <v/>
      </c>
      <c r="AL72" s="10" t="str">
        <f>IF('1-SETUP'!$Q121="DAILY",AK72+'1-SETUP'!$V121,IF('1-SETUP'!$Q121="WEEKLY",AK72+'1-SETUP'!$V121*7,IF('1-SETUP'!$Q121="MONTHLY",EDATE(AK72,'1-SETUP'!$V121),IF('1-SETUP'!$Q121="YEARLY",EDATE(AK72,12*'1-SETUP'!$V121),""))))</f>
        <v/>
      </c>
      <c r="AM72" s="10" t="str">
        <f>IF('1-SETUP'!$Q121="DAILY",AL72+'1-SETUP'!$V121,IF('1-SETUP'!$Q121="WEEKLY",AL72+'1-SETUP'!$V121*7,IF('1-SETUP'!$Q121="MONTHLY",EDATE(AL72,'1-SETUP'!$V121),IF('1-SETUP'!$Q121="YEARLY",EDATE(AL72,12*'1-SETUP'!$V121),""))))</f>
        <v/>
      </c>
      <c r="AN72" s="10" t="str">
        <f>IF('1-SETUP'!$Q121="DAILY",AM72+'1-SETUP'!$V121,IF('1-SETUP'!$Q121="WEEKLY",AM72+'1-SETUP'!$V121*7,IF('1-SETUP'!$Q121="MONTHLY",EDATE(AM72,'1-SETUP'!$V121),IF('1-SETUP'!$Q121="YEARLY",EDATE(AM72,12*'1-SETUP'!$V121),""))))</f>
        <v/>
      </c>
      <c r="AO72" s="10" t="str">
        <f>IF('1-SETUP'!$Q121="DAILY",AN72+'1-SETUP'!$V121,IF('1-SETUP'!$Q121="WEEKLY",AN72+'1-SETUP'!$V121*7,IF('1-SETUP'!$Q121="MONTHLY",EDATE(AN72,'1-SETUP'!$V121),IF('1-SETUP'!$Q121="YEARLY",EDATE(AN72,12*'1-SETUP'!$V121),""))))</f>
        <v/>
      </c>
      <c r="AP72" s="10" t="str">
        <f>IF('1-SETUP'!$Q121="DAILY",AO72+'1-SETUP'!$V121,IF('1-SETUP'!$Q121="WEEKLY",AO72+'1-SETUP'!$V121*7,IF('1-SETUP'!$Q121="MONTHLY",EDATE(AO72,'1-SETUP'!$V121),IF('1-SETUP'!$Q121="YEARLY",EDATE(AO72,12*'1-SETUP'!$V121),""))))</f>
        <v/>
      </c>
      <c r="AQ72" s="10" t="str">
        <f>IF('1-SETUP'!$Q121="DAILY",AP72+'1-SETUP'!$V121,IF('1-SETUP'!$Q121="WEEKLY",AP72+'1-SETUP'!$V121*7,IF('1-SETUP'!$Q121="MONTHLY",EDATE(AP72,'1-SETUP'!$V121),IF('1-SETUP'!$Q121="YEARLY",EDATE(AP72,12*'1-SETUP'!$V121),""))))</f>
        <v/>
      </c>
      <c r="AR72" s="10" t="str">
        <f>IF('1-SETUP'!$Q121="DAILY",AQ72+'1-SETUP'!$V121,IF('1-SETUP'!$Q121="WEEKLY",AQ72+'1-SETUP'!$V121*7,IF('1-SETUP'!$Q121="MONTHLY",EDATE(AQ72,'1-SETUP'!$V121),IF('1-SETUP'!$Q121="YEARLY",EDATE(AQ72,12*'1-SETUP'!$V121),""))))</f>
        <v/>
      </c>
      <c r="AS72" s="10" t="str">
        <f>IF('1-SETUP'!$Q121="DAILY",AR72+'1-SETUP'!$V121,IF('1-SETUP'!$Q121="WEEKLY",AR72+'1-SETUP'!$V121*7,IF('1-SETUP'!$Q121="MONTHLY",EDATE(AR72,'1-SETUP'!$V121),IF('1-SETUP'!$Q121="YEARLY",EDATE(AR72,12*'1-SETUP'!$V121),""))))</f>
        <v/>
      </c>
      <c r="AT72" s="10" t="str">
        <f>IF('1-SETUP'!$Q121="DAILY",AS72+'1-SETUP'!$V121,IF('1-SETUP'!$Q121="WEEKLY",AS72+'1-SETUP'!$V121*7,IF('1-SETUP'!$Q121="MONTHLY",EDATE(AS72,'1-SETUP'!$V121),IF('1-SETUP'!$Q121="YEARLY",EDATE(AS72,12*'1-SETUP'!$V121),""))))</f>
        <v/>
      </c>
      <c r="AU72" s="10" t="str">
        <f>IF('1-SETUP'!$Q121="DAILY",AT72+'1-SETUP'!$V121,IF('1-SETUP'!$Q121="WEEKLY",AT72+'1-SETUP'!$V121*7,IF('1-SETUP'!$Q121="MONTHLY",EDATE(AT72,'1-SETUP'!$V121),IF('1-SETUP'!$Q121="YEARLY",EDATE(AT72,12*'1-SETUP'!$V121),""))))</f>
        <v/>
      </c>
      <c r="AV72" s="10" t="str">
        <f>IF('1-SETUP'!$Q121="DAILY",AU72+'1-SETUP'!$V121,IF('1-SETUP'!$Q121="WEEKLY",AU72+'1-SETUP'!$V121*7,IF('1-SETUP'!$Q121="MONTHLY",EDATE(AU72,'1-SETUP'!$V121),IF('1-SETUP'!$Q121="YEARLY",EDATE(AU72,12*'1-SETUP'!$V121),""))))</f>
        <v/>
      </c>
      <c r="AW72" s="10" t="str">
        <f>IF('1-SETUP'!$Q121="DAILY",AV72+'1-SETUP'!$V121,IF('1-SETUP'!$Q121="WEEKLY",AV72+'1-SETUP'!$V121*7,IF('1-SETUP'!$Q121="MONTHLY",EDATE(AV72,'1-SETUP'!$V121),IF('1-SETUP'!$Q121="YEARLY",EDATE(AV72,12*'1-SETUP'!$V121),""))))</f>
        <v/>
      </c>
      <c r="AX72" s="10" t="str">
        <f>IF('1-SETUP'!$Q121="DAILY",AW72+'1-SETUP'!$V121,IF('1-SETUP'!$Q121="WEEKLY",AW72+'1-SETUP'!$V121*7,IF('1-SETUP'!$Q121="MONTHLY",EDATE(AW72,'1-SETUP'!$V121),IF('1-SETUP'!$Q121="YEARLY",EDATE(AW72,12*'1-SETUP'!$V121),""))))</f>
        <v/>
      </c>
      <c r="AY72" s="10" t="str">
        <f>IF('1-SETUP'!$Q121="DAILY",AX72+'1-SETUP'!$V121,IF('1-SETUP'!$Q121="WEEKLY",AX72+'1-SETUP'!$V121*7,IF('1-SETUP'!$Q121="MONTHLY",EDATE(AX72,'1-SETUP'!$V121),IF('1-SETUP'!$Q121="YEARLY",EDATE(AX72,12*'1-SETUP'!$V121),""))))</f>
        <v/>
      </c>
      <c r="AZ72" s="10" t="str">
        <f>IF('1-SETUP'!$Q121="DAILY",AY72+'1-SETUP'!$V121,IF('1-SETUP'!$Q121="WEEKLY",AY72+'1-SETUP'!$V121*7,IF('1-SETUP'!$Q121="MONTHLY",EDATE(AY72,'1-SETUP'!$V121),IF('1-SETUP'!$Q121="YEARLY",EDATE(AY72,12*'1-SETUP'!$V121),""))))</f>
        <v/>
      </c>
      <c r="BA72" s="10" t="str">
        <f>IF('1-SETUP'!$Q121="DAILY",AZ72+'1-SETUP'!$V121,IF('1-SETUP'!$Q121="WEEKLY",AZ72+'1-SETUP'!$V121*7,IF('1-SETUP'!$Q121="MONTHLY",EDATE(AZ72,'1-SETUP'!$V121),IF('1-SETUP'!$Q121="YEARLY",EDATE(AZ72,12*'1-SETUP'!$V121),""))))</f>
        <v/>
      </c>
      <c r="BB72" s="10" t="str">
        <f>IF('1-SETUP'!$Q121="DAILY",BA72+'1-SETUP'!$V121,IF('1-SETUP'!$Q121="WEEKLY",BA72+'1-SETUP'!$V121*7,IF('1-SETUP'!$Q121="MONTHLY",EDATE(BA72,'1-SETUP'!$V121),IF('1-SETUP'!$Q121="YEARLY",EDATE(BA72,12*'1-SETUP'!$V121),""))))</f>
        <v/>
      </c>
      <c r="BC72" s="10" t="str">
        <f>IF('1-SETUP'!$Q121="DAILY",BB72+'1-SETUP'!$V121,IF('1-SETUP'!$Q121="WEEKLY",BB72+'1-SETUP'!$V121*7,IF('1-SETUP'!$Q121="MONTHLY",EDATE(BB72,'1-SETUP'!$V121),IF('1-SETUP'!$Q121="YEARLY",EDATE(BB72,12*'1-SETUP'!$V121),""))))</f>
        <v/>
      </c>
      <c r="BD72" s="10" t="str">
        <f>IF('1-SETUP'!$Q121="DAILY",BC72+'1-SETUP'!$V121,IF('1-SETUP'!$Q121="WEEKLY",BC72+'1-SETUP'!$V121*7,IF('1-SETUP'!$Q121="MONTHLY",EDATE(BC72,'1-SETUP'!$V121),IF('1-SETUP'!$Q121="YEARLY",EDATE(BC72,12*'1-SETUP'!$V121),""))))</f>
        <v/>
      </c>
      <c r="BE72" s="10" t="str">
        <f>IF('1-SETUP'!$Q121="DAILY",BD72+'1-SETUP'!$V121,IF('1-SETUP'!$Q121="WEEKLY",BD72+'1-SETUP'!$V121*7,IF('1-SETUP'!$Q121="MONTHLY",EDATE(BD72,'1-SETUP'!$V121),IF('1-SETUP'!$Q121="YEARLY",EDATE(BD72,12*'1-SETUP'!$V121),""))))</f>
        <v/>
      </c>
      <c r="BF72" s="10" t="str">
        <f>IF('1-SETUP'!$Q121="DAILY",BE72+'1-SETUP'!$V121,IF('1-SETUP'!$Q121="WEEKLY",BE72+'1-SETUP'!$V121*7,IF('1-SETUP'!$Q121="MONTHLY",EDATE(BE72,'1-SETUP'!$V121),IF('1-SETUP'!$Q121="YEARLY",EDATE(BE72,12*'1-SETUP'!$V121),""))))</f>
        <v/>
      </c>
      <c r="BG72" s="10" t="str">
        <f>IF('1-SETUP'!$Q121="DAILY",BF72+'1-SETUP'!$V121,IF('1-SETUP'!$Q121="WEEKLY",BF72+'1-SETUP'!$V121*7,IF('1-SETUP'!$Q121="MONTHLY",EDATE(BF72,'1-SETUP'!$V121),IF('1-SETUP'!$Q121="YEARLY",EDATE(BF72,12*'1-SETUP'!$V121),""))))</f>
        <v/>
      </c>
      <c r="BH72" s="10" t="str">
        <f>IF('1-SETUP'!$Q121="DAILY",BG72+'1-SETUP'!$V121,IF('1-SETUP'!$Q121="WEEKLY",BG72+'1-SETUP'!$V121*7,IF('1-SETUP'!$Q121="MONTHLY",EDATE(BG72,'1-SETUP'!$V121),IF('1-SETUP'!$Q121="YEARLY",EDATE(BG72,12*'1-SETUP'!$V121),""))))</f>
        <v/>
      </c>
      <c r="BI72" s="10" t="str">
        <f>IF('1-SETUP'!$Q121="DAILY",BH72+'1-SETUP'!$V121,IF('1-SETUP'!$Q121="WEEKLY",BH72+'1-SETUP'!$V121*7,IF('1-SETUP'!$Q121="MONTHLY",EDATE(BH72,'1-SETUP'!$V121),IF('1-SETUP'!$Q121="YEARLY",EDATE(BH72,12*'1-SETUP'!$V121),""))))</f>
        <v/>
      </c>
      <c r="BJ72" s="10" t="str">
        <f>IF('1-SETUP'!$Q121="DAILY",BI72+'1-SETUP'!$V121,IF('1-SETUP'!$Q121="WEEKLY",BI72+'1-SETUP'!$V121*7,IF('1-SETUP'!$Q121="MONTHLY",EDATE(BI72,'1-SETUP'!$V121),IF('1-SETUP'!$Q121="YEARLY",EDATE(BI72,12*'1-SETUP'!$V121),""))))</f>
        <v/>
      </c>
      <c r="BK72" s="10" t="str">
        <f>IF('1-SETUP'!$Q121="DAILY",BJ72+'1-SETUP'!$V121,IF('1-SETUP'!$Q121="WEEKLY",BJ72+'1-SETUP'!$V121*7,IF('1-SETUP'!$Q121="MONTHLY",EDATE(BJ72,'1-SETUP'!$V121),IF('1-SETUP'!$Q121="YEARLY",EDATE(BJ72,12*'1-SETUP'!$V121),""))))</f>
        <v/>
      </c>
      <c r="BL72" s="10" t="str">
        <f>IF('1-SETUP'!$Q121="DAILY",BK72+'1-SETUP'!$V121,IF('1-SETUP'!$Q121="WEEKLY",BK72+'1-SETUP'!$V121*7,IF('1-SETUP'!$Q121="MONTHLY",EDATE(BK72,'1-SETUP'!$V121),IF('1-SETUP'!$Q121="YEARLY",EDATE(BK72,12*'1-SETUP'!$V121),""))))</f>
        <v/>
      </c>
      <c r="BM72" s="10" t="str">
        <f>IF('1-SETUP'!$Q121="DAILY",BL72+'1-SETUP'!$V121,IF('1-SETUP'!$Q121="WEEKLY",BL72+'1-SETUP'!$V121*7,IF('1-SETUP'!$Q121="MONTHLY",EDATE(BL72,'1-SETUP'!$V121),IF('1-SETUP'!$Q121="YEARLY",EDATE(BL72,12*'1-SETUP'!$V121),""))))</f>
        <v/>
      </c>
      <c r="BN72" s="10" t="str">
        <f>IF('1-SETUP'!$Q121="DAILY",BM72+'1-SETUP'!$V121,IF('1-SETUP'!$Q121="WEEKLY",BM72+'1-SETUP'!$V121*7,IF('1-SETUP'!$Q121="MONTHLY",EDATE(BM72,'1-SETUP'!$V121),IF('1-SETUP'!$Q121="YEARLY",EDATE(BM72,12*'1-SETUP'!$V121),""))))</f>
        <v/>
      </c>
      <c r="BO72" s="10" t="str">
        <f>IF('1-SETUP'!$Q121="DAILY",BN72+'1-SETUP'!$V121,IF('1-SETUP'!$Q121="WEEKLY",BN72+'1-SETUP'!$V121*7,IF('1-SETUP'!$Q121="MONTHLY",EDATE(BN72,'1-SETUP'!$V121),IF('1-SETUP'!$Q121="YEARLY",EDATE(BN72,12*'1-SETUP'!$V121),""))))</f>
        <v/>
      </c>
      <c r="BP72" s="10" t="str">
        <f>IF('1-SETUP'!$Q121="DAILY",BO72+'1-SETUP'!$V121,IF('1-SETUP'!$Q121="WEEKLY",BO72+'1-SETUP'!$V121*7,IF('1-SETUP'!$Q121="MONTHLY",EDATE(BO72,'1-SETUP'!$V121),IF('1-SETUP'!$Q121="YEARLY",EDATE(BO72,12*'1-SETUP'!$V121),""))))</f>
        <v/>
      </c>
      <c r="BQ72" s="10" t="str">
        <f>IF('1-SETUP'!$Q121="DAILY",BP72+'1-SETUP'!$V121,IF('1-SETUP'!$Q121="WEEKLY",BP72+'1-SETUP'!$V121*7,IF('1-SETUP'!$Q121="MONTHLY",EDATE(BP72,'1-SETUP'!$V121),IF('1-SETUP'!$Q121="YEARLY",EDATE(BP72,12*'1-SETUP'!$V121),""))))</f>
        <v/>
      </c>
      <c r="BR72" s="10" t="str">
        <f>IF('1-SETUP'!$Q121="DAILY",BQ72+'1-SETUP'!$V121,IF('1-SETUP'!$Q121="WEEKLY",BQ72+'1-SETUP'!$V121*7,IF('1-SETUP'!$Q121="MONTHLY",EDATE(BQ72,'1-SETUP'!$V121),IF('1-SETUP'!$Q121="YEARLY",EDATE(BQ72,12*'1-SETUP'!$V121),""))))</f>
        <v/>
      </c>
      <c r="BS72" s="10" t="str">
        <f>IF('1-SETUP'!$Q121="DAILY",BR72+'1-SETUP'!$V121,IF('1-SETUP'!$Q121="WEEKLY",BR72+'1-SETUP'!$V121*7,IF('1-SETUP'!$Q121="MONTHLY",EDATE(BR72,'1-SETUP'!$V121),IF('1-SETUP'!$Q121="YEARLY",EDATE(BR72,12*'1-SETUP'!$V121),""))))</f>
        <v/>
      </c>
      <c r="BT72" s="10" t="str">
        <f>IF('1-SETUP'!$Q121="DAILY",BS72+'1-SETUP'!$V121,IF('1-SETUP'!$Q121="WEEKLY",BS72+'1-SETUP'!$V121*7,IF('1-SETUP'!$Q121="MONTHLY",EDATE(BS72,'1-SETUP'!$V121),IF('1-SETUP'!$Q121="YEARLY",EDATE(BS72,12*'1-SETUP'!$V121),""))))</f>
        <v/>
      </c>
      <c r="BU72" s="10" t="str">
        <f>IF('1-SETUP'!$Q121="DAILY",BT72+'1-SETUP'!$V121,IF('1-SETUP'!$Q121="WEEKLY",BT72+'1-SETUP'!$V121*7,IF('1-SETUP'!$Q121="MONTHLY",EDATE(BT72,'1-SETUP'!$V121),IF('1-SETUP'!$Q121="YEARLY",EDATE(BT72,12*'1-SETUP'!$V121),""))))</f>
        <v/>
      </c>
      <c r="BV72" s="10" t="str">
        <f>IF('1-SETUP'!$Q121="DAILY",BU72+'1-SETUP'!$V121,IF('1-SETUP'!$Q121="WEEKLY",BU72+'1-SETUP'!$V121*7,IF('1-SETUP'!$Q121="MONTHLY",EDATE(BU72,'1-SETUP'!$V121),IF('1-SETUP'!$Q121="YEARLY",EDATE(BU72,12*'1-SETUP'!$V121),""))))</f>
        <v/>
      </c>
      <c r="BW72" s="10" t="str">
        <f>IF('1-SETUP'!$Q121="DAILY",BV72+'1-SETUP'!$V121,IF('1-SETUP'!$Q121="WEEKLY",BV72+'1-SETUP'!$V121*7,IF('1-SETUP'!$Q121="MONTHLY",EDATE(BV72,'1-SETUP'!$V121),IF('1-SETUP'!$Q121="YEARLY",EDATE(BV72,12*'1-SETUP'!$V121),""))))</f>
        <v/>
      </c>
      <c r="BX72" s="10" t="str">
        <f>IF('1-SETUP'!$Q121="DAILY",BW72+'1-SETUP'!$V121,IF('1-SETUP'!$Q121="WEEKLY",BW72+'1-SETUP'!$V121*7,IF('1-SETUP'!$Q121="MONTHLY",EDATE(BW72,'1-SETUP'!$V121),IF('1-SETUP'!$Q121="YEARLY",EDATE(BW72,12*'1-SETUP'!$V121),""))))</f>
        <v/>
      </c>
      <c r="BY72" s="10" t="str">
        <f>IF('1-SETUP'!$Q121="DAILY",BX72+'1-SETUP'!$V121,IF('1-SETUP'!$Q121="WEEKLY",BX72+'1-SETUP'!$V121*7,IF('1-SETUP'!$Q121="MONTHLY",EDATE(BX72,'1-SETUP'!$V121),IF('1-SETUP'!$Q121="YEARLY",EDATE(BX72,12*'1-SETUP'!$V121),""))))</f>
        <v/>
      </c>
      <c r="BZ72" s="10" t="str">
        <f>IF('1-SETUP'!$Q121="DAILY",BY72+'1-SETUP'!$V121,IF('1-SETUP'!$Q121="WEEKLY",BY72+'1-SETUP'!$V121*7,IF('1-SETUP'!$Q121="MONTHLY",EDATE(BY72,'1-SETUP'!$V121),IF('1-SETUP'!$Q121="YEARLY",EDATE(BY72,12*'1-SETUP'!$V121),""))))</f>
        <v/>
      </c>
      <c r="CA72" s="10" t="str">
        <f>IF('1-SETUP'!$Q121="DAILY",BZ72+'1-SETUP'!$V121,IF('1-SETUP'!$Q121="WEEKLY",BZ72+'1-SETUP'!$V121*7,IF('1-SETUP'!$Q121="MONTHLY",EDATE(BZ72,'1-SETUP'!$V121),IF('1-SETUP'!$Q121="YEARLY",EDATE(BZ72,12*'1-SETUP'!$V121),""))))</f>
        <v/>
      </c>
      <c r="CB72" s="10" t="str">
        <f>IF('1-SETUP'!$Q121="DAILY",CA72+'1-SETUP'!$V121,IF('1-SETUP'!$Q121="WEEKLY",CA72+'1-SETUP'!$V121*7,IF('1-SETUP'!$Q121="MONTHLY",EDATE(CA72,'1-SETUP'!$V121),IF('1-SETUP'!$Q121="YEARLY",EDATE(CA72,12*'1-SETUP'!$V121),""))))</f>
        <v/>
      </c>
      <c r="CC72" s="10" t="str">
        <f>IF('1-SETUP'!$Q121="DAILY",CB72+'1-SETUP'!$V121,IF('1-SETUP'!$Q121="WEEKLY",CB72+'1-SETUP'!$V121*7,IF('1-SETUP'!$Q121="MONTHLY",EDATE(CB72,'1-SETUP'!$V121),IF('1-SETUP'!$Q121="YEARLY",EDATE(CB72,12*'1-SETUP'!$V121),""))))</f>
        <v/>
      </c>
      <c r="CD72" s="10" t="str">
        <f>IF('1-SETUP'!$Q121="DAILY",CC72+'1-SETUP'!$V121,IF('1-SETUP'!$Q121="WEEKLY",CC72+'1-SETUP'!$V121*7,IF('1-SETUP'!$Q121="MONTHLY",EDATE(CC72,'1-SETUP'!$V121),IF('1-SETUP'!$Q121="YEARLY",EDATE(CC72,12*'1-SETUP'!$V121),""))))</f>
        <v/>
      </c>
      <c r="CE72" s="10" t="str">
        <f>IF('1-SETUP'!$Q121="DAILY",CD72+'1-SETUP'!$V121,IF('1-SETUP'!$Q121="WEEKLY",CD72+'1-SETUP'!$V121*7,IF('1-SETUP'!$Q121="MONTHLY",EDATE(CD72,'1-SETUP'!$V121),IF('1-SETUP'!$Q121="YEARLY",EDATE(CD72,12*'1-SETUP'!$V121),""))))</f>
        <v/>
      </c>
      <c r="CF72" s="10" t="str">
        <f>IF('1-SETUP'!$Q121="DAILY",CE72+'1-SETUP'!$V121,IF('1-SETUP'!$Q121="WEEKLY",CE72+'1-SETUP'!$V121*7,IF('1-SETUP'!$Q121="MONTHLY",EDATE(CE72,'1-SETUP'!$V121),IF('1-SETUP'!$Q121="YEARLY",EDATE(CE72,12*'1-SETUP'!$V121),""))))</f>
        <v/>
      </c>
      <c r="CG72" s="10" t="str">
        <f>IF('1-SETUP'!$Q121="DAILY",CF72+'1-SETUP'!$V121,IF('1-SETUP'!$Q121="WEEKLY",CF72+'1-SETUP'!$V121*7,IF('1-SETUP'!$Q121="MONTHLY",EDATE(CF72,'1-SETUP'!$V121),IF('1-SETUP'!$Q121="YEARLY",EDATE(CF72,12*'1-SETUP'!$V121),""))))</f>
        <v/>
      </c>
      <c r="CH72" s="10" t="str">
        <f>IF('1-SETUP'!$Q121="DAILY",CG72+'1-SETUP'!$V121,IF('1-SETUP'!$Q121="WEEKLY",CG72+'1-SETUP'!$V121*7,IF('1-SETUP'!$Q121="MONTHLY",EDATE(CG72,'1-SETUP'!$V121),IF('1-SETUP'!$Q121="YEARLY",EDATE(CG72,12*'1-SETUP'!$V121),""))))</f>
        <v/>
      </c>
      <c r="CI72" s="10" t="str">
        <f>IF('1-SETUP'!$Q121="DAILY",CH72+'1-SETUP'!$V121,IF('1-SETUP'!$Q121="WEEKLY",CH72+'1-SETUP'!$V121*7,IF('1-SETUP'!$Q121="MONTHLY",EDATE(CH72,'1-SETUP'!$V121),IF('1-SETUP'!$Q121="YEARLY",EDATE(CH72,12*'1-SETUP'!$V121),""))))</f>
        <v/>
      </c>
      <c r="CJ72" s="10" t="str">
        <f>IF('1-SETUP'!$Q121="DAILY",CI72+'1-SETUP'!$V121,IF('1-SETUP'!$Q121="WEEKLY",CI72+'1-SETUP'!$V121*7,IF('1-SETUP'!$Q121="MONTHLY",EDATE(CI72,'1-SETUP'!$V121),IF('1-SETUP'!$Q121="YEARLY",EDATE(CI72,12*'1-SETUP'!$V121),""))))</f>
        <v/>
      </c>
      <c r="CK72" s="10" t="str">
        <f>IF('1-SETUP'!$Q121="DAILY",CJ72+'1-SETUP'!$V121,IF('1-SETUP'!$Q121="WEEKLY",CJ72+'1-SETUP'!$V121*7,IF('1-SETUP'!$Q121="MONTHLY",EDATE(CJ72,'1-SETUP'!$V121),IF('1-SETUP'!$Q121="YEARLY",EDATE(CJ72,12*'1-SETUP'!$V121),""))))</f>
        <v/>
      </c>
      <c r="CL72" s="10" t="str">
        <f>IF('1-SETUP'!$Q121="DAILY",CK72+'1-SETUP'!$V121,IF('1-SETUP'!$Q121="WEEKLY",CK72+'1-SETUP'!$V121*7,IF('1-SETUP'!$Q121="MONTHLY",EDATE(CK72,'1-SETUP'!$V121),IF('1-SETUP'!$Q121="YEARLY",EDATE(CK72,12*'1-SETUP'!$V121),""))))</f>
        <v/>
      </c>
      <c r="CM72" s="10" t="str">
        <f>IF('1-SETUP'!$Q121="DAILY",CL72+'1-SETUP'!$V121,IF('1-SETUP'!$Q121="WEEKLY",CL72+'1-SETUP'!$V121*7,IF('1-SETUP'!$Q121="MONTHLY",EDATE(CL72,'1-SETUP'!$V121),IF('1-SETUP'!$Q121="YEARLY",EDATE(CL72,12*'1-SETUP'!$V121),""))))</f>
        <v/>
      </c>
      <c r="CN72" s="10" t="str">
        <f>IF('1-SETUP'!$Q121="DAILY",CM72+'1-SETUP'!$V121,IF('1-SETUP'!$Q121="WEEKLY",CM72+'1-SETUP'!$V121*7,IF('1-SETUP'!$Q121="MONTHLY",EDATE(CM72,'1-SETUP'!$V121),IF('1-SETUP'!$Q121="YEARLY",EDATE(CM72,12*'1-SETUP'!$V121),""))))</f>
        <v/>
      </c>
      <c r="CO72" s="10" t="str">
        <f>IF('1-SETUP'!$Q121="DAILY",CN72+'1-SETUP'!$V121,IF('1-SETUP'!$Q121="WEEKLY",CN72+'1-SETUP'!$V121*7,IF('1-SETUP'!$Q121="MONTHLY",EDATE(CN72,'1-SETUP'!$V121),IF('1-SETUP'!$Q121="YEARLY",EDATE(CN72,12*'1-SETUP'!$V121),""))))</f>
        <v/>
      </c>
      <c r="CP72" s="10" t="str">
        <f>IF('1-SETUP'!$Q121="DAILY",CO72+'1-SETUP'!$V121,IF('1-SETUP'!$Q121="WEEKLY",CO72+'1-SETUP'!$V121*7,IF('1-SETUP'!$Q121="MONTHLY",EDATE(CO72,'1-SETUP'!$V121),IF('1-SETUP'!$Q121="YEARLY",EDATE(CO72,12*'1-SETUP'!$V121),""))))</f>
        <v/>
      </c>
      <c r="CQ72" s="10" t="str">
        <f>IF('1-SETUP'!$Q121="DAILY",CP72+'1-SETUP'!$V121,IF('1-SETUP'!$Q121="WEEKLY",CP72+'1-SETUP'!$V121*7,IF('1-SETUP'!$Q121="MONTHLY",EDATE(CP72,'1-SETUP'!$V121),IF('1-SETUP'!$Q121="YEARLY",EDATE(CP72,12*'1-SETUP'!$V121),""))))</f>
        <v/>
      </c>
      <c r="CR72" s="10" t="str">
        <f>IF('1-SETUP'!$Q121="DAILY",CQ72+'1-SETUP'!$V121,IF('1-SETUP'!$Q121="WEEKLY",CQ72+'1-SETUP'!$V121*7,IF('1-SETUP'!$Q121="MONTHLY",EDATE(CQ72,'1-SETUP'!$V121),IF('1-SETUP'!$Q121="YEARLY",EDATE(CQ72,12*'1-SETUP'!$V121),""))))</f>
        <v/>
      </c>
      <c r="CS72" s="10" t="str">
        <f>IF('1-SETUP'!$Q121="DAILY",CR72+'1-SETUP'!$V121,IF('1-SETUP'!$Q121="WEEKLY",CR72+'1-SETUP'!$V121*7,IF('1-SETUP'!$Q121="MONTHLY",EDATE(CR72,'1-SETUP'!$V121),IF('1-SETUP'!$Q121="YEARLY",EDATE(CR72,12*'1-SETUP'!$V121),""))))</f>
        <v/>
      </c>
      <c r="CT72" s="10" t="str">
        <f>IF('1-SETUP'!$Q121="DAILY",CS72+'1-SETUP'!$V121,IF('1-SETUP'!$Q121="WEEKLY",CS72+'1-SETUP'!$V121*7,IF('1-SETUP'!$Q121="MONTHLY",EDATE(CS72,'1-SETUP'!$V121),IF('1-SETUP'!$Q121="YEARLY",EDATE(CS72,12*'1-SETUP'!$V121),""))))</f>
        <v/>
      </c>
      <c r="CU72" s="10" t="str">
        <f>IF('1-SETUP'!$Q121="DAILY",CT72+'1-SETUP'!$V121,IF('1-SETUP'!$Q121="WEEKLY",CT72+'1-SETUP'!$V121*7,IF('1-SETUP'!$Q121="MONTHLY",EDATE(CT72,'1-SETUP'!$V121),IF('1-SETUP'!$Q121="YEARLY",EDATE(CT72,12*'1-SETUP'!$V121),""))))</f>
        <v/>
      </c>
      <c r="CV72" s="10" t="str">
        <f>IF('1-SETUP'!$Q121="DAILY",CU72+'1-SETUP'!$V121,IF('1-SETUP'!$Q121="WEEKLY",CU72+'1-SETUP'!$V121*7,IF('1-SETUP'!$Q121="MONTHLY",EDATE(CU72,'1-SETUP'!$V121),IF('1-SETUP'!$Q121="YEARLY",EDATE(CU72,12*'1-SETUP'!$V121),""))))</f>
        <v/>
      </c>
      <c r="CW72" s="10" t="str">
        <f>IF('1-SETUP'!$Q121="DAILY",CV72+'1-SETUP'!$V121,IF('1-SETUP'!$Q121="WEEKLY",CV72+'1-SETUP'!$V121*7,IF('1-SETUP'!$Q121="MONTHLY",EDATE(CV72,'1-SETUP'!$V121),IF('1-SETUP'!$Q121="YEARLY",EDATE(CV72,12*'1-SETUP'!$V121),""))))</f>
        <v/>
      </c>
      <c r="CX72" s="10" t="str">
        <f>IF('1-SETUP'!$Q121="DAILY",CW72+'1-SETUP'!$V121,IF('1-SETUP'!$Q121="WEEKLY",CW72+'1-SETUP'!$V121*7,IF('1-SETUP'!$Q121="MONTHLY",EDATE(CW72,'1-SETUP'!$V121),IF('1-SETUP'!$Q121="YEARLY",EDATE(CW72,12*'1-SETUP'!$V121),""))))</f>
        <v/>
      </c>
      <c r="CY72" s="10" t="str">
        <f>IF('1-SETUP'!$Q121="DAILY",CX72+'1-SETUP'!$V121,IF('1-SETUP'!$Q121="WEEKLY",CX72+'1-SETUP'!$V121*7,IF('1-SETUP'!$Q121="MONTHLY",EDATE(CX72,'1-SETUP'!$V121),IF('1-SETUP'!$Q121="YEARLY",EDATE(CX72,12*'1-SETUP'!$V121),""))))</f>
        <v/>
      </c>
      <c r="CZ72" s="10" t="str">
        <f>IF('1-SETUP'!$Q121="DAILY",CY72+'1-SETUP'!$V121,IF('1-SETUP'!$Q121="WEEKLY",CY72+'1-SETUP'!$V121*7,IF('1-SETUP'!$Q121="MONTHLY",EDATE(CY72,'1-SETUP'!$V121),IF('1-SETUP'!$Q121="YEARLY",EDATE(CY72,12*'1-SETUP'!$V121),""))))</f>
        <v/>
      </c>
      <c r="DA72" s="10" t="str">
        <f>IF('1-SETUP'!$Q121="DAILY",CZ72+'1-SETUP'!$V121,IF('1-SETUP'!$Q121="WEEKLY",CZ72+'1-SETUP'!$V121*7,IF('1-SETUP'!$Q121="MONTHLY",EDATE(CZ72,'1-SETUP'!$V121),IF('1-SETUP'!$Q121="YEARLY",EDATE(CZ72,12*'1-SETUP'!$V121),""))))</f>
        <v/>
      </c>
      <c r="DB72" s="10" t="str">
        <f>IF('1-SETUP'!$Q121="DAILY",DA72+'1-SETUP'!$V121,IF('1-SETUP'!$Q121="WEEKLY",DA72+'1-SETUP'!$V121*7,IF('1-SETUP'!$Q121="MONTHLY",EDATE(DA72,'1-SETUP'!$V121),IF('1-SETUP'!$Q121="YEARLY",EDATE(DA72,12*'1-SETUP'!$V121),""))))</f>
        <v/>
      </c>
      <c r="DC72" s="10" t="str">
        <f>IF('1-SETUP'!$Q121="DAILY",DB72+'1-SETUP'!$V121,IF('1-SETUP'!$Q121="WEEKLY",DB72+'1-SETUP'!$V121*7,IF('1-SETUP'!$Q121="MONTHLY",EDATE(DB72,'1-SETUP'!$V121),IF('1-SETUP'!$Q121="YEARLY",EDATE(DB72,12*'1-SETUP'!$V121),""))))</f>
        <v/>
      </c>
      <c r="DD72" s="10" t="str">
        <f>IF('1-SETUP'!$Q121="DAILY",DC72+'1-SETUP'!$V121,IF('1-SETUP'!$Q121="WEEKLY",DC72+'1-SETUP'!$V121*7,IF('1-SETUP'!$Q121="MONTHLY",EDATE(DC72,'1-SETUP'!$V121),IF('1-SETUP'!$Q121="YEARLY",EDATE(DC72,12*'1-SETUP'!$V121),""))))</f>
        <v/>
      </c>
      <c r="DE72" s="10" t="str">
        <f>IF('1-SETUP'!$Q121="DAILY",DD72+'1-SETUP'!$V121,IF('1-SETUP'!$Q121="WEEKLY",DD72+'1-SETUP'!$V121*7,IF('1-SETUP'!$Q121="MONTHLY",EDATE(DD72,'1-SETUP'!$V121),IF('1-SETUP'!$Q121="YEARLY",EDATE(DD72,12*'1-SETUP'!$V121),""))))</f>
        <v/>
      </c>
      <c r="DF72" s="10" t="str">
        <f>IF('1-SETUP'!$Q121="DAILY",DE72+'1-SETUP'!$V121,IF('1-SETUP'!$Q121="WEEKLY",DE72+'1-SETUP'!$V121*7,IF('1-SETUP'!$Q121="MONTHLY",EDATE(DE72,'1-SETUP'!$V121),IF('1-SETUP'!$Q121="YEARLY",EDATE(DE72,12*'1-SETUP'!$V121),""))))</f>
        <v/>
      </c>
      <c r="DG72" s="10" t="str">
        <f>IF('1-SETUP'!$Q121="DAILY",DF72+'1-SETUP'!$V121,IF('1-SETUP'!$Q121="WEEKLY",DF72+'1-SETUP'!$V121*7,IF('1-SETUP'!$Q121="MONTHLY",EDATE(DF72,'1-SETUP'!$V121),IF('1-SETUP'!$Q121="YEARLY",EDATE(DF72,12*'1-SETUP'!$V121),""))))</f>
        <v/>
      </c>
      <c r="DH72" s="10" t="str">
        <f>IF('1-SETUP'!$Q121="DAILY",DG72+'1-SETUP'!$V121,IF('1-SETUP'!$Q121="WEEKLY",DG72+'1-SETUP'!$V121*7,IF('1-SETUP'!$Q121="MONTHLY",EDATE(DG72,'1-SETUP'!$V121),IF('1-SETUP'!$Q121="YEARLY",EDATE(DG72,12*'1-SETUP'!$V121),""))))</f>
        <v/>
      </c>
      <c r="DI72" s="10" t="str">
        <f>IF('1-SETUP'!$Q121="DAILY",DH72+'1-SETUP'!$V121,IF('1-SETUP'!$Q121="WEEKLY",DH72+'1-SETUP'!$V121*7,IF('1-SETUP'!$Q121="MONTHLY",EDATE(DH72,'1-SETUP'!$V121),IF('1-SETUP'!$Q121="YEARLY",EDATE(DH72,12*'1-SETUP'!$V121),""))))</f>
        <v/>
      </c>
      <c r="DJ72" s="10" t="str">
        <f>IF('1-SETUP'!$Q121="DAILY",DI72+'1-SETUP'!$V121,IF('1-SETUP'!$Q121="WEEKLY",DI72+'1-SETUP'!$V121*7,IF('1-SETUP'!$Q121="MONTHLY",EDATE(DI72,'1-SETUP'!$V121),IF('1-SETUP'!$Q121="YEARLY",EDATE(DI72,12*'1-SETUP'!$V121),""))))</f>
        <v/>
      </c>
      <c r="DK72" s="10" t="str">
        <f>IF('1-SETUP'!$Q121="DAILY",DJ72+'1-SETUP'!$V121,IF('1-SETUP'!$Q121="WEEKLY",DJ72+'1-SETUP'!$V121*7,IF('1-SETUP'!$Q121="MONTHLY",EDATE(DJ72,'1-SETUP'!$V121),IF('1-SETUP'!$Q121="YEARLY",EDATE(DJ72,12*'1-SETUP'!$V121),""))))</f>
        <v/>
      </c>
      <c r="DL72" s="10" t="str">
        <f>IF('1-SETUP'!$Q121="DAILY",DK72+'1-SETUP'!$V121,IF('1-SETUP'!$Q121="WEEKLY",DK72+'1-SETUP'!$V121*7,IF('1-SETUP'!$Q121="MONTHLY",EDATE(DK72,'1-SETUP'!$V121),IF('1-SETUP'!$Q121="YEARLY",EDATE(DK72,12*'1-SETUP'!$V121),""))))</f>
        <v/>
      </c>
      <c r="DM72" s="10" t="str">
        <f>IF('1-SETUP'!$Q121="DAILY",DL72+'1-SETUP'!$V121,IF('1-SETUP'!$Q121="WEEKLY",DL72+'1-SETUP'!$V121*7,IF('1-SETUP'!$Q121="MONTHLY",EDATE(DL72,'1-SETUP'!$V121),IF('1-SETUP'!$Q121="YEARLY",EDATE(DL72,12*'1-SETUP'!$V121),""))))</f>
        <v/>
      </c>
      <c r="DN72" s="10" t="str">
        <f>IF('1-SETUP'!$Q121="DAILY",DM72+'1-SETUP'!$V121,IF('1-SETUP'!$Q121="WEEKLY",DM72+'1-SETUP'!$V121*7,IF('1-SETUP'!$Q121="MONTHLY",EDATE(DM72,'1-SETUP'!$V121),IF('1-SETUP'!$Q121="YEARLY",EDATE(DM72,12*'1-SETUP'!$V121),""))))</f>
        <v/>
      </c>
      <c r="DO72" s="10" t="str">
        <f>IF('1-SETUP'!$Q121="DAILY",DN72+'1-SETUP'!$V121,IF('1-SETUP'!$Q121="WEEKLY",DN72+'1-SETUP'!$V121*7,IF('1-SETUP'!$Q121="MONTHLY",EDATE(DN72,'1-SETUP'!$V121),IF('1-SETUP'!$Q121="YEARLY",EDATE(DN72,12*'1-SETUP'!$V121),""))))</f>
        <v/>
      </c>
      <c r="DP72" s="10" t="str">
        <f>IF('1-SETUP'!$Q121="DAILY",DO72+'1-SETUP'!$V121,IF('1-SETUP'!$Q121="WEEKLY",DO72+'1-SETUP'!$V121*7,IF('1-SETUP'!$Q121="MONTHLY",EDATE(DO72,'1-SETUP'!$V121),IF('1-SETUP'!$Q121="YEARLY",EDATE(DO72,12*'1-SETUP'!$V121),""))))</f>
        <v/>
      </c>
      <c r="DQ72" s="10" t="str">
        <f>IF('1-SETUP'!$Q121="DAILY",DP72+'1-SETUP'!$V121,IF('1-SETUP'!$Q121="WEEKLY",DP72+'1-SETUP'!$V121*7,IF('1-SETUP'!$Q121="MONTHLY",EDATE(DP72,'1-SETUP'!$V121),IF('1-SETUP'!$Q121="YEARLY",EDATE(DP72,12*'1-SETUP'!$V121),""))))</f>
        <v/>
      </c>
      <c r="DR72" s="10" t="str">
        <f>IF('1-SETUP'!$Q121="DAILY",DQ72+'1-SETUP'!$V121,IF('1-SETUP'!$Q121="WEEKLY",DQ72+'1-SETUP'!$V121*7,IF('1-SETUP'!$Q121="MONTHLY",EDATE(DQ72,'1-SETUP'!$V121),IF('1-SETUP'!$Q121="YEARLY",EDATE(DQ72,12*'1-SETUP'!$V121),""))))</f>
        <v/>
      </c>
      <c r="DS72" s="10" t="str">
        <f>IF('1-SETUP'!$Q121="DAILY",DR72+'1-SETUP'!$V121,IF('1-SETUP'!$Q121="WEEKLY",DR72+'1-SETUP'!$V121*7,IF('1-SETUP'!$Q121="MONTHLY",EDATE(DR72,'1-SETUP'!$V121),IF('1-SETUP'!$Q121="YEARLY",EDATE(DR72,12*'1-SETUP'!$V121),""))))</f>
        <v/>
      </c>
      <c r="DT72" s="10" t="str">
        <f>IF('1-SETUP'!$Q121="DAILY",DS72+'1-SETUP'!$V121,IF('1-SETUP'!$Q121="WEEKLY",DS72+'1-SETUP'!$V121*7,IF('1-SETUP'!$Q121="MONTHLY",EDATE(DS72,'1-SETUP'!$V121),IF('1-SETUP'!$Q121="YEARLY",EDATE(DS72,12*'1-SETUP'!$V121),""))))</f>
        <v/>
      </c>
      <c r="DU72" s="10" t="str">
        <f>IF('1-SETUP'!$Q121="DAILY",DT72+'1-SETUP'!$V121,IF('1-SETUP'!$Q121="WEEKLY",DT72+'1-SETUP'!$V121*7,IF('1-SETUP'!$Q121="MONTHLY",EDATE(DT72,'1-SETUP'!$V121),IF('1-SETUP'!$Q121="YEARLY",EDATE(DT72,12*'1-SETUP'!$V121),""))))</f>
        <v/>
      </c>
      <c r="DV72" s="10" t="str">
        <f>IF('1-SETUP'!$Q121="DAILY",DU72+'1-SETUP'!$V121,IF('1-SETUP'!$Q121="WEEKLY",DU72+'1-SETUP'!$V121*7,IF('1-SETUP'!$Q121="MONTHLY",EDATE(DU72,'1-SETUP'!$V121),IF('1-SETUP'!$Q121="YEARLY",EDATE(DU72,12*'1-SETUP'!$V121),""))))</f>
        <v/>
      </c>
      <c r="DW72" s="10" t="str">
        <f>IF('1-SETUP'!$Q121="DAILY",DV72+'1-SETUP'!$V121,IF('1-SETUP'!$Q121="WEEKLY",DV72+'1-SETUP'!$V121*7,IF('1-SETUP'!$Q121="MONTHLY",EDATE(DV72,'1-SETUP'!$V121),IF('1-SETUP'!$Q121="YEARLY",EDATE(DV72,12*'1-SETUP'!$V121),""))))</f>
        <v/>
      </c>
      <c r="DX72" s="10" t="str">
        <f>IF('1-SETUP'!$Q121="DAILY",DW72+'1-SETUP'!$V121,IF('1-SETUP'!$Q121="WEEKLY",DW72+'1-SETUP'!$V121*7,IF('1-SETUP'!$Q121="MONTHLY",EDATE(DW72,'1-SETUP'!$V121),IF('1-SETUP'!$Q121="YEARLY",EDATE(DW72,12*'1-SETUP'!$V121),""))))</f>
        <v/>
      </c>
      <c r="DY72" s="10" t="str">
        <f>IF('1-SETUP'!$Q121="DAILY",DX72+'1-SETUP'!$V121,IF('1-SETUP'!$Q121="WEEKLY",DX72+'1-SETUP'!$V121*7,IF('1-SETUP'!$Q121="MONTHLY",EDATE(DX72,'1-SETUP'!$V121),IF('1-SETUP'!$Q121="YEARLY",EDATE(DX72,12*'1-SETUP'!$V121),""))))</f>
        <v/>
      </c>
      <c r="DZ72" s="10" t="str">
        <f>IF('1-SETUP'!$Q121="DAILY",DY72+'1-SETUP'!$V121,IF('1-SETUP'!$Q121="WEEKLY",DY72+'1-SETUP'!$V121*7,IF('1-SETUP'!$Q121="MONTHLY",EDATE(DY72,'1-SETUP'!$V121),IF('1-SETUP'!$Q121="YEARLY",EDATE(DY72,12*'1-SETUP'!$V121),""))))</f>
        <v/>
      </c>
      <c r="EA72" s="10" t="str">
        <f>IF('1-SETUP'!$Q121="DAILY",DZ72+'1-SETUP'!$V121,IF('1-SETUP'!$Q121="WEEKLY",DZ72+'1-SETUP'!$V121*7,IF('1-SETUP'!$Q121="MONTHLY",EDATE(DZ72,'1-SETUP'!$V121),IF('1-SETUP'!$Q121="YEARLY",EDATE(DZ72,12*'1-SETUP'!$V121),""))))</f>
        <v/>
      </c>
      <c r="EB72" s="10" t="str">
        <f>IF('1-SETUP'!$Q121="DAILY",EA72+'1-SETUP'!$V121,IF('1-SETUP'!$Q121="WEEKLY",EA72+'1-SETUP'!$V121*7,IF('1-SETUP'!$Q121="MONTHLY",EDATE(EA72,'1-SETUP'!$V121),IF('1-SETUP'!$Q121="YEARLY",EDATE(EA72,12*'1-SETUP'!$V121),""))))</f>
        <v/>
      </c>
      <c r="EC72" s="10" t="str">
        <f>IF('1-SETUP'!$Q121="DAILY",EB72+'1-SETUP'!$V121,IF('1-SETUP'!$Q121="WEEKLY",EB72+'1-SETUP'!$V121*7,IF('1-SETUP'!$Q121="MONTHLY",EDATE(EB72,'1-SETUP'!$V121),IF('1-SETUP'!$Q121="YEARLY",EDATE(EB72,12*'1-SETUP'!$V121),""))))</f>
        <v/>
      </c>
      <c r="ED72" s="10" t="str">
        <f>IF('1-SETUP'!$Q121="DAILY",EC72+'1-SETUP'!$V121,IF('1-SETUP'!$Q121="WEEKLY",EC72+'1-SETUP'!$V121*7,IF('1-SETUP'!$Q121="MONTHLY",EDATE(EC72,'1-SETUP'!$V121),IF('1-SETUP'!$Q121="YEARLY",EDATE(EC72,12*'1-SETUP'!$V121),""))))</f>
        <v/>
      </c>
      <c r="EE72" s="10" t="str">
        <f>IF('1-SETUP'!$Q121="DAILY",ED72+'1-SETUP'!$V121,IF('1-SETUP'!$Q121="WEEKLY",ED72+'1-SETUP'!$V121*7,IF('1-SETUP'!$Q121="MONTHLY",EDATE(ED72,'1-SETUP'!$V121),IF('1-SETUP'!$Q121="YEARLY",EDATE(ED72,12*'1-SETUP'!$V121),""))))</f>
        <v/>
      </c>
      <c r="EF72" s="10" t="str">
        <f>IF('1-SETUP'!$Q121="DAILY",EE72+'1-SETUP'!$V121,IF('1-SETUP'!$Q121="WEEKLY",EE72+'1-SETUP'!$V121*7,IF('1-SETUP'!$Q121="MONTHLY",EDATE(EE72,'1-SETUP'!$V121),IF('1-SETUP'!$Q121="YEARLY",EDATE(EE72,12*'1-SETUP'!$V121),""))))</f>
        <v/>
      </c>
      <c r="EG72" s="10" t="str">
        <f>IF('1-SETUP'!$Q121="DAILY",EF72+'1-SETUP'!$V121,IF('1-SETUP'!$Q121="WEEKLY",EF72+'1-SETUP'!$V121*7,IF('1-SETUP'!$Q121="MONTHLY",EDATE(EF72,'1-SETUP'!$V121),IF('1-SETUP'!$Q121="YEARLY",EDATE(EF72,12*'1-SETUP'!$V121),""))))</f>
        <v/>
      </c>
      <c r="EH72" s="10" t="str">
        <f>IF('1-SETUP'!$Q121="DAILY",EG72+'1-SETUP'!$V121,IF('1-SETUP'!$Q121="WEEKLY",EG72+'1-SETUP'!$V121*7,IF('1-SETUP'!$Q121="MONTHLY",EDATE(EG72,'1-SETUP'!$V121),IF('1-SETUP'!$Q121="YEARLY",EDATE(EG72,12*'1-SETUP'!$V121),""))))</f>
        <v/>
      </c>
      <c r="EI72" s="10" t="str">
        <f>IF('1-SETUP'!$Q121="DAILY",EH72+'1-SETUP'!$V121,IF('1-SETUP'!$Q121="WEEKLY",EH72+'1-SETUP'!$V121*7,IF('1-SETUP'!$Q121="MONTHLY",EDATE(EH72,'1-SETUP'!$V121),IF('1-SETUP'!$Q121="YEARLY",EDATE(EH72,12*'1-SETUP'!$V121),""))))</f>
        <v/>
      </c>
      <c r="EJ72" s="10" t="str">
        <f>IF('1-SETUP'!$Q121="DAILY",EI72+'1-SETUP'!$V121,IF('1-SETUP'!$Q121="WEEKLY",EI72+'1-SETUP'!$V121*7,IF('1-SETUP'!$Q121="MONTHLY",EDATE(EI72,'1-SETUP'!$V121),IF('1-SETUP'!$Q121="YEARLY",EDATE(EI72,12*'1-SETUP'!$V121),""))))</f>
        <v/>
      </c>
      <c r="EK72" s="10" t="str">
        <f>IF('1-SETUP'!$Q121="DAILY",EJ72+'1-SETUP'!$V121,IF('1-SETUP'!$Q121="WEEKLY",EJ72+'1-SETUP'!$V121*7,IF('1-SETUP'!$Q121="MONTHLY",EDATE(EJ72,'1-SETUP'!$V121),IF('1-SETUP'!$Q121="YEARLY",EDATE(EJ72,12*'1-SETUP'!$V121),""))))</f>
        <v/>
      </c>
      <c r="EL72" s="10" t="str">
        <f>IF('1-SETUP'!$Q121="DAILY",EK72+'1-SETUP'!$V121,IF('1-SETUP'!$Q121="WEEKLY",EK72+'1-SETUP'!$V121*7,IF('1-SETUP'!$Q121="MONTHLY",EDATE(EK72,'1-SETUP'!$V121),IF('1-SETUP'!$Q121="YEARLY",EDATE(EK72,12*'1-SETUP'!$V121),""))))</f>
        <v/>
      </c>
      <c r="EM72" s="10" t="str">
        <f>IF('1-SETUP'!$Q121="DAILY",EL72+'1-SETUP'!$V121,IF('1-SETUP'!$Q121="WEEKLY",EL72+'1-SETUP'!$V121*7,IF('1-SETUP'!$Q121="MONTHLY",EDATE(EL72,'1-SETUP'!$V121),IF('1-SETUP'!$Q121="YEARLY",EDATE(EL72,12*'1-SETUP'!$V121),""))))</f>
        <v/>
      </c>
      <c r="EN72" s="10" t="str">
        <f>IF('1-SETUP'!$Q121="DAILY",EM72+'1-SETUP'!$V121,IF('1-SETUP'!$Q121="WEEKLY",EM72+'1-SETUP'!$V121*7,IF('1-SETUP'!$Q121="MONTHLY",EDATE(EM72,'1-SETUP'!$V121),IF('1-SETUP'!$Q121="YEARLY",EDATE(EM72,12*'1-SETUP'!$V121),""))))</f>
        <v/>
      </c>
      <c r="EO72" s="10" t="str">
        <f>IF('1-SETUP'!$Q121="DAILY",EN72+'1-SETUP'!$V121,IF('1-SETUP'!$Q121="WEEKLY",EN72+'1-SETUP'!$V121*7,IF('1-SETUP'!$Q121="MONTHLY",EDATE(EN72,'1-SETUP'!$V121),IF('1-SETUP'!$Q121="YEARLY",EDATE(EN72,12*'1-SETUP'!$V121),""))))</f>
        <v/>
      </c>
      <c r="EP72" s="10" t="str">
        <f>IF('1-SETUP'!$Q121="DAILY",EO72+'1-SETUP'!$V121,IF('1-SETUP'!$Q121="WEEKLY",EO72+'1-SETUP'!$V121*7,IF('1-SETUP'!$Q121="MONTHLY",EDATE(EO72,'1-SETUP'!$V121),IF('1-SETUP'!$Q121="YEARLY",EDATE(EO72,12*'1-SETUP'!$V121),""))))</f>
        <v/>
      </c>
      <c r="EQ72" s="10" t="str">
        <f>IF('1-SETUP'!$Q121="DAILY",EP72+'1-SETUP'!$V121,IF('1-SETUP'!$Q121="WEEKLY",EP72+'1-SETUP'!$V121*7,IF('1-SETUP'!$Q121="MONTHLY",EDATE(EP72,'1-SETUP'!$V121),IF('1-SETUP'!$Q121="YEARLY",EDATE(EP72,12*'1-SETUP'!$V121),""))))</f>
        <v/>
      </c>
      <c r="ER72" s="10" t="str">
        <f>IF('1-SETUP'!$Q121="DAILY",EQ72+'1-SETUP'!$V121,IF('1-SETUP'!$Q121="WEEKLY",EQ72+'1-SETUP'!$V121*7,IF('1-SETUP'!$Q121="MONTHLY",EDATE(EQ72,'1-SETUP'!$V121),IF('1-SETUP'!$Q121="YEARLY",EDATE(EQ72,12*'1-SETUP'!$V121),""))))</f>
        <v/>
      </c>
      <c r="ES72" s="10" t="str">
        <f>IF('1-SETUP'!$Q121="DAILY",ER72+'1-SETUP'!$V121,IF('1-SETUP'!$Q121="WEEKLY",ER72+'1-SETUP'!$V121*7,IF('1-SETUP'!$Q121="MONTHLY",EDATE(ER72,'1-SETUP'!$V121),IF('1-SETUP'!$Q121="YEARLY",EDATE(ER72,12*'1-SETUP'!$V121),""))))</f>
        <v/>
      </c>
      <c r="ET72" s="10" t="str">
        <f>IF('1-SETUP'!$Q121="DAILY",ES72+'1-SETUP'!$V121,IF('1-SETUP'!$Q121="WEEKLY",ES72+'1-SETUP'!$V121*7,IF('1-SETUP'!$Q121="MONTHLY",EDATE(ES72,'1-SETUP'!$V121),IF('1-SETUP'!$Q121="YEARLY",EDATE(ES72,12*'1-SETUP'!$V121),""))))</f>
        <v/>
      </c>
      <c r="EU72" s="10" t="str">
        <f>IF('1-SETUP'!$Q121="DAILY",ET72+'1-SETUP'!$V121,IF('1-SETUP'!$Q121="WEEKLY",ET72+'1-SETUP'!$V121*7,IF('1-SETUP'!$Q121="MONTHLY",EDATE(ET72,'1-SETUP'!$V121),IF('1-SETUP'!$Q121="YEARLY",EDATE(ET72,12*'1-SETUP'!$V121),""))))</f>
        <v/>
      </c>
      <c r="EV72" s="10" t="str">
        <f>IF('1-SETUP'!$Q121="DAILY",EU72+'1-SETUP'!$V121,IF('1-SETUP'!$Q121="WEEKLY",EU72+'1-SETUP'!$V121*7,IF('1-SETUP'!$Q121="MONTHLY",EDATE(EU72,'1-SETUP'!$V121),IF('1-SETUP'!$Q121="YEARLY",EDATE(EU72,12*'1-SETUP'!$V121),""))))</f>
        <v/>
      </c>
      <c r="EW72" s="10" t="str">
        <f>IF('1-SETUP'!$Q121="DAILY",EV72+'1-SETUP'!$V121,IF('1-SETUP'!$Q121="WEEKLY",EV72+'1-SETUP'!$V121*7,IF('1-SETUP'!$Q121="MONTHLY",EDATE(EV72,'1-SETUP'!$V121),IF('1-SETUP'!$Q121="YEARLY",EDATE(EV72,12*'1-SETUP'!$V121),""))))</f>
        <v/>
      </c>
      <c r="EX72" s="10" t="str">
        <f>IF('1-SETUP'!$Q121="DAILY",EW72+'1-SETUP'!$V121,IF('1-SETUP'!$Q121="WEEKLY",EW72+'1-SETUP'!$V121*7,IF('1-SETUP'!$Q121="MONTHLY",EDATE(EW72,'1-SETUP'!$V121),IF('1-SETUP'!$Q121="YEARLY",EDATE(EW72,12*'1-SETUP'!$V121),""))))</f>
        <v/>
      </c>
      <c r="EY72" s="10" t="str">
        <f>IF('1-SETUP'!$Q121="DAILY",EX72+'1-SETUP'!$V121,IF('1-SETUP'!$Q121="WEEKLY",EX72+'1-SETUP'!$V121*7,IF('1-SETUP'!$Q121="MONTHLY",EDATE(EX72,'1-SETUP'!$V121),IF('1-SETUP'!$Q121="YEARLY",EDATE(EX72,12*'1-SETUP'!$V121),""))))</f>
        <v/>
      </c>
      <c r="EZ72" s="10" t="str">
        <f>IF('1-SETUP'!$Q121="DAILY",EY72+'1-SETUP'!$V121,IF('1-SETUP'!$Q121="WEEKLY",EY72+'1-SETUP'!$V121*7,IF('1-SETUP'!$Q121="MONTHLY",EDATE(EY72,'1-SETUP'!$V121),IF('1-SETUP'!$Q121="YEARLY",EDATE(EY72,12*'1-SETUP'!$V121),""))))</f>
        <v/>
      </c>
      <c r="FA72" s="10" t="str">
        <f>IF('1-SETUP'!$Q121="DAILY",EZ72+'1-SETUP'!$V121,IF('1-SETUP'!$Q121="WEEKLY",EZ72+'1-SETUP'!$V121*7,IF('1-SETUP'!$Q121="MONTHLY",EDATE(EZ72,'1-SETUP'!$V121),IF('1-SETUP'!$Q121="YEARLY",EDATE(EZ72,12*'1-SETUP'!$V121),""))))</f>
        <v/>
      </c>
      <c r="FB72" s="10" t="str">
        <f>IF('1-SETUP'!$Q121="DAILY",FA72+'1-SETUP'!$V121,IF('1-SETUP'!$Q121="WEEKLY",FA72+'1-SETUP'!$V121*7,IF('1-SETUP'!$Q121="MONTHLY",EDATE(FA72,'1-SETUP'!$V121),IF('1-SETUP'!$Q121="YEARLY",EDATE(FA72,12*'1-SETUP'!$V121),""))))</f>
        <v/>
      </c>
      <c r="FC72" s="10" t="str">
        <f>IF('1-SETUP'!$Q121="DAILY",FB72+'1-SETUP'!$V121,IF('1-SETUP'!$Q121="WEEKLY",FB72+'1-SETUP'!$V121*7,IF('1-SETUP'!$Q121="MONTHLY",EDATE(FB72,'1-SETUP'!$V121),IF('1-SETUP'!$Q121="YEARLY",EDATE(FB72,12*'1-SETUP'!$V121),""))))</f>
        <v/>
      </c>
      <c r="FD72" s="10" t="str">
        <f>IF('1-SETUP'!$Q121="DAILY",FC72+'1-SETUP'!$V121,IF('1-SETUP'!$Q121="WEEKLY",FC72+'1-SETUP'!$V121*7,IF('1-SETUP'!$Q121="MONTHLY",EDATE(FC72,'1-SETUP'!$V121),IF('1-SETUP'!$Q121="YEARLY",EDATE(FC72,12*'1-SETUP'!$V121),""))))</f>
        <v/>
      </c>
      <c r="FE72" s="10" t="str">
        <f>IF('1-SETUP'!$Q121="DAILY",FD72+'1-SETUP'!$V121,IF('1-SETUP'!$Q121="WEEKLY",FD72+'1-SETUP'!$V121*7,IF('1-SETUP'!$Q121="MONTHLY",EDATE(FD72,'1-SETUP'!$V121),IF('1-SETUP'!$Q121="YEARLY",EDATE(FD72,12*'1-SETUP'!$V121),""))))</f>
        <v/>
      </c>
      <c r="FF72" s="10" t="str">
        <f>IF('1-SETUP'!$Q121="DAILY",FE72+'1-SETUP'!$V121,IF('1-SETUP'!$Q121="WEEKLY",FE72+'1-SETUP'!$V121*7,IF('1-SETUP'!$Q121="MONTHLY",EDATE(FE72,'1-SETUP'!$V121),IF('1-SETUP'!$Q121="YEARLY",EDATE(FE72,12*'1-SETUP'!$V121),""))))</f>
        <v/>
      </c>
      <c r="FG72" s="10" t="str">
        <f>IF('1-SETUP'!$Q121="DAILY",FF72+'1-SETUP'!$V121,IF('1-SETUP'!$Q121="WEEKLY",FF72+'1-SETUP'!$V121*7,IF('1-SETUP'!$Q121="MONTHLY",EDATE(FF72,'1-SETUP'!$V121),IF('1-SETUP'!$Q121="YEARLY",EDATE(FF72,12*'1-SETUP'!$V121),""))))</f>
        <v/>
      </c>
      <c r="FH72" s="10" t="str">
        <f>IF('1-SETUP'!$Q121="DAILY",FG72+'1-SETUP'!$V121,IF('1-SETUP'!$Q121="WEEKLY",FG72+'1-SETUP'!$V121*7,IF('1-SETUP'!$Q121="MONTHLY",EDATE(FG72,'1-SETUP'!$V121),IF('1-SETUP'!$Q121="YEARLY",EDATE(FG72,12*'1-SETUP'!$V121),""))))</f>
        <v/>
      </c>
      <c r="FI72" s="10" t="str">
        <f>IF('1-SETUP'!$Q121="DAILY",FH72+'1-SETUP'!$V121,IF('1-SETUP'!$Q121="WEEKLY",FH72+'1-SETUP'!$V121*7,IF('1-SETUP'!$Q121="MONTHLY",EDATE(FH72,'1-SETUP'!$V121),IF('1-SETUP'!$Q121="YEARLY",EDATE(FH72,12*'1-SETUP'!$V121),""))))</f>
        <v/>
      </c>
      <c r="FJ72" s="10" t="str">
        <f>IF('1-SETUP'!$Q121="DAILY",FI72+'1-SETUP'!$V121,IF('1-SETUP'!$Q121="WEEKLY",FI72+'1-SETUP'!$V121*7,IF('1-SETUP'!$Q121="MONTHLY",EDATE(FI72,'1-SETUP'!$V121),IF('1-SETUP'!$Q121="YEARLY",EDATE(FI72,12*'1-SETUP'!$V121),""))))</f>
        <v/>
      </c>
      <c r="FK72" s="10" t="str">
        <f>IF('1-SETUP'!$Q121="DAILY",FJ72+'1-SETUP'!$V121,IF('1-SETUP'!$Q121="WEEKLY",FJ72+'1-SETUP'!$V121*7,IF('1-SETUP'!$Q121="MONTHLY",EDATE(FJ72,'1-SETUP'!$V121),IF('1-SETUP'!$Q121="YEARLY",EDATE(FJ72,12*'1-SETUP'!$V121),""))))</f>
        <v/>
      </c>
      <c r="FL72" s="10" t="str">
        <f>IF('1-SETUP'!$Q121="DAILY",FK72+'1-SETUP'!$V121,IF('1-SETUP'!$Q121="WEEKLY",FK72+'1-SETUP'!$V121*7,IF('1-SETUP'!$Q121="MONTHLY",EDATE(FK72,'1-SETUP'!$V121),IF('1-SETUP'!$Q121="YEARLY",EDATE(FK72,12*'1-SETUP'!$V121),""))))</f>
        <v/>
      </c>
      <c r="FM72" s="10" t="str">
        <f>IF('1-SETUP'!$Q121="DAILY",FL72+'1-SETUP'!$V121,IF('1-SETUP'!$Q121="WEEKLY",FL72+'1-SETUP'!$V121*7,IF('1-SETUP'!$Q121="MONTHLY",EDATE(FL72,'1-SETUP'!$V121),IF('1-SETUP'!$Q121="YEARLY",EDATE(FL72,12*'1-SETUP'!$V121),""))))</f>
        <v/>
      </c>
      <c r="FN72" s="10" t="str">
        <f>IF('1-SETUP'!$Q121="DAILY",FM72+'1-SETUP'!$V121,IF('1-SETUP'!$Q121="WEEKLY",FM72+'1-SETUP'!$V121*7,IF('1-SETUP'!$Q121="MONTHLY",EDATE(FM72,'1-SETUP'!$V121),IF('1-SETUP'!$Q121="YEARLY",EDATE(FM72,12*'1-SETUP'!$V121),""))))</f>
        <v/>
      </c>
      <c r="FO72" s="10" t="str">
        <f>IF('1-SETUP'!$Q121="DAILY",FN72+'1-SETUP'!$V121,IF('1-SETUP'!$Q121="WEEKLY",FN72+'1-SETUP'!$V121*7,IF('1-SETUP'!$Q121="MONTHLY",EDATE(FN72,'1-SETUP'!$V121),IF('1-SETUP'!$Q121="YEARLY",EDATE(FN72,12*'1-SETUP'!$V121),""))))</f>
        <v/>
      </c>
      <c r="FP72" s="10" t="str">
        <f>IF('1-SETUP'!$Q121="DAILY",FO72+'1-SETUP'!$V121,IF('1-SETUP'!$Q121="WEEKLY",FO72+'1-SETUP'!$V121*7,IF('1-SETUP'!$Q121="MONTHLY",EDATE(FO72,'1-SETUP'!$V121),IF('1-SETUP'!$Q121="YEARLY",EDATE(FO72,12*'1-SETUP'!$V121),""))))</f>
        <v/>
      </c>
      <c r="FQ72" s="10" t="str">
        <f>IF('1-SETUP'!$Q121="DAILY",FP72+'1-SETUP'!$V121,IF('1-SETUP'!$Q121="WEEKLY",FP72+'1-SETUP'!$V121*7,IF('1-SETUP'!$Q121="MONTHLY",EDATE(FP72,'1-SETUP'!$V121),IF('1-SETUP'!$Q121="YEARLY",EDATE(FP72,12*'1-SETUP'!$V121),""))))</f>
        <v/>
      </c>
      <c r="FR72" s="10" t="str">
        <f>IF('1-SETUP'!$Q121="DAILY",FQ72+'1-SETUP'!$V121,IF('1-SETUP'!$Q121="WEEKLY",FQ72+'1-SETUP'!$V121*7,IF('1-SETUP'!$Q121="MONTHLY",EDATE(FQ72,'1-SETUP'!$V121),IF('1-SETUP'!$Q121="YEARLY",EDATE(FQ72,12*'1-SETUP'!$V121),""))))</f>
        <v/>
      </c>
      <c r="FS72" s="10" t="str">
        <f>IF('1-SETUP'!$Q121="DAILY",FR72+'1-SETUP'!$V121,IF('1-SETUP'!$Q121="WEEKLY",FR72+'1-SETUP'!$V121*7,IF('1-SETUP'!$Q121="MONTHLY",EDATE(FR72,'1-SETUP'!$V121),IF('1-SETUP'!$Q121="YEARLY",EDATE(FR72,12*'1-SETUP'!$V121),""))))</f>
        <v/>
      </c>
      <c r="FT72" s="10" t="str">
        <f>IF('1-SETUP'!$Q121="DAILY",FS72+'1-SETUP'!$V121,IF('1-SETUP'!$Q121="WEEKLY",FS72+'1-SETUP'!$V121*7,IF('1-SETUP'!$Q121="MONTHLY",EDATE(FS72,'1-SETUP'!$V121),IF('1-SETUP'!$Q121="YEARLY",EDATE(FS72,12*'1-SETUP'!$V121),""))))</f>
        <v/>
      </c>
      <c r="FU72" s="10" t="str">
        <f>IF('1-SETUP'!$Q121="DAILY",FT72+'1-SETUP'!$V121,IF('1-SETUP'!$Q121="WEEKLY",FT72+'1-SETUP'!$V121*7,IF('1-SETUP'!$Q121="MONTHLY",EDATE(FT72,'1-SETUP'!$V121),IF('1-SETUP'!$Q121="YEARLY",EDATE(FT72,12*'1-SETUP'!$V121),""))))</f>
        <v/>
      </c>
      <c r="FV72" s="10" t="str">
        <f>IF('1-SETUP'!$Q121="DAILY",FU72+'1-SETUP'!$V121,IF('1-SETUP'!$Q121="WEEKLY",FU72+'1-SETUP'!$V121*7,IF('1-SETUP'!$Q121="MONTHLY",EDATE(FU72,'1-SETUP'!$V121),IF('1-SETUP'!$Q121="YEARLY",EDATE(FU72,12*'1-SETUP'!$V121),""))))</f>
        <v/>
      </c>
      <c r="FW72" s="10" t="str">
        <f>IF('1-SETUP'!$Q121="DAILY",FV72+'1-SETUP'!$V121,IF('1-SETUP'!$Q121="WEEKLY",FV72+'1-SETUP'!$V121*7,IF('1-SETUP'!$Q121="MONTHLY",EDATE(FV72,'1-SETUP'!$V121),IF('1-SETUP'!$Q121="YEARLY",EDATE(FV72,12*'1-SETUP'!$V121),""))))</f>
        <v/>
      </c>
      <c r="FX72" s="10" t="str">
        <f>IF('1-SETUP'!$Q121="DAILY",FW72+'1-SETUP'!$V121,IF('1-SETUP'!$Q121="WEEKLY",FW72+'1-SETUP'!$V121*7,IF('1-SETUP'!$Q121="MONTHLY",EDATE(FW72,'1-SETUP'!$V121),IF('1-SETUP'!$Q121="YEARLY",EDATE(FW72,12*'1-SETUP'!$V121),""))))</f>
        <v/>
      </c>
      <c r="FY72" s="10" t="str">
        <f>IF('1-SETUP'!$Q121="DAILY",FX72+'1-SETUP'!$V121,IF('1-SETUP'!$Q121="WEEKLY",FX72+'1-SETUP'!$V121*7,IF('1-SETUP'!$Q121="MONTHLY",EDATE(FX72,'1-SETUP'!$V121),IF('1-SETUP'!$Q121="YEARLY",EDATE(FX72,12*'1-SETUP'!$V121),""))))</f>
        <v/>
      </c>
      <c r="FZ72" s="10" t="str">
        <f>IF('1-SETUP'!$Q121="DAILY",FY72+'1-SETUP'!$V121,IF('1-SETUP'!$Q121="WEEKLY",FY72+'1-SETUP'!$V121*7,IF('1-SETUP'!$Q121="MONTHLY",EDATE(FY72,'1-SETUP'!$V121),IF('1-SETUP'!$Q121="YEARLY",EDATE(FY72,12*'1-SETUP'!$V121),""))))</f>
        <v/>
      </c>
      <c r="GA72" s="10" t="str">
        <f>IF('1-SETUP'!$Q121="DAILY",FZ72+'1-SETUP'!$V121,IF('1-SETUP'!$Q121="WEEKLY",FZ72+'1-SETUP'!$V121*7,IF('1-SETUP'!$Q121="MONTHLY",EDATE(FZ72,'1-SETUP'!$V121),IF('1-SETUP'!$Q121="YEARLY",EDATE(FZ72,12*'1-SETUP'!$V121),""))))</f>
        <v/>
      </c>
      <c r="GB72" s="10" t="str">
        <f>IF('1-SETUP'!$Q121="DAILY",GA72+'1-SETUP'!$V121,IF('1-SETUP'!$Q121="WEEKLY",GA72+'1-SETUP'!$V121*7,IF('1-SETUP'!$Q121="MONTHLY",EDATE(GA72,'1-SETUP'!$V121),IF('1-SETUP'!$Q121="YEARLY",EDATE(GA72,12*'1-SETUP'!$V121),""))))</f>
        <v/>
      </c>
      <c r="GC72" s="10" t="str">
        <f>IF('1-SETUP'!$Q121="DAILY",GB72+'1-SETUP'!$V121,IF('1-SETUP'!$Q121="WEEKLY",GB72+'1-SETUP'!$V121*7,IF('1-SETUP'!$Q121="MONTHLY",EDATE(GB72,'1-SETUP'!$V121),IF('1-SETUP'!$Q121="YEARLY",EDATE(GB72,12*'1-SETUP'!$V121),""))))</f>
        <v/>
      </c>
      <c r="GD72" s="10" t="str">
        <f>IF('1-SETUP'!$Q121="DAILY",GC72+'1-SETUP'!$V121,IF('1-SETUP'!$Q121="WEEKLY",GC72+'1-SETUP'!$V121*7,IF('1-SETUP'!$Q121="MONTHLY",EDATE(GC72,'1-SETUP'!$V121),IF('1-SETUP'!$Q121="YEARLY",EDATE(GC72,12*'1-SETUP'!$V121),""))))</f>
        <v/>
      </c>
      <c r="GE72" s="10" t="str">
        <f>IF('1-SETUP'!$Q121="DAILY",GD72+'1-SETUP'!$V121,IF('1-SETUP'!$Q121="WEEKLY",GD72+'1-SETUP'!$V121*7,IF('1-SETUP'!$Q121="MONTHLY",EDATE(GD72,'1-SETUP'!$V121),IF('1-SETUP'!$Q121="YEARLY",EDATE(GD72,12*'1-SETUP'!$V121),""))))</f>
        <v/>
      </c>
      <c r="GF72" s="10" t="str">
        <f>IF('1-SETUP'!$Q121="DAILY",GE72+'1-SETUP'!$V121,IF('1-SETUP'!$Q121="WEEKLY",GE72+'1-SETUP'!$V121*7,IF('1-SETUP'!$Q121="MONTHLY",EDATE(GE72,'1-SETUP'!$V121),IF('1-SETUP'!$Q121="YEARLY",EDATE(GE72,12*'1-SETUP'!$V121),""))))</f>
        <v/>
      </c>
      <c r="GG72" s="10" t="str">
        <f>IF('1-SETUP'!$Q121="DAILY",GF72+'1-SETUP'!$V121,IF('1-SETUP'!$Q121="WEEKLY",GF72+'1-SETUP'!$V121*7,IF('1-SETUP'!$Q121="MONTHLY",EDATE(GF72,'1-SETUP'!$V121),IF('1-SETUP'!$Q121="YEARLY",EDATE(GF72,12*'1-SETUP'!$V121),""))))</f>
        <v/>
      </c>
      <c r="GH72" s="10" t="str">
        <f>IF('1-SETUP'!$Q121="DAILY",GG72+'1-SETUP'!$V121,IF('1-SETUP'!$Q121="WEEKLY",GG72+'1-SETUP'!$V121*7,IF('1-SETUP'!$Q121="MONTHLY",EDATE(GG72,'1-SETUP'!$V121),IF('1-SETUP'!$Q121="YEARLY",EDATE(GG72,12*'1-SETUP'!$V121),""))))</f>
        <v/>
      </c>
      <c r="GI72" s="10" t="str">
        <f>IF('1-SETUP'!$Q121="DAILY",GH72+'1-SETUP'!$V121,IF('1-SETUP'!$Q121="WEEKLY",GH72+'1-SETUP'!$V121*7,IF('1-SETUP'!$Q121="MONTHLY",EDATE(GH72,'1-SETUP'!$V121),IF('1-SETUP'!$Q121="YEARLY",EDATE(GH72,12*'1-SETUP'!$V121),""))))</f>
        <v/>
      </c>
      <c r="GJ72" s="10" t="str">
        <f>IF('1-SETUP'!$Q121="DAILY",GI72+'1-SETUP'!$V121,IF('1-SETUP'!$Q121="WEEKLY",GI72+'1-SETUP'!$V121*7,IF('1-SETUP'!$Q121="MONTHLY",EDATE(GI72,'1-SETUP'!$V121),IF('1-SETUP'!$Q121="YEARLY",EDATE(GI72,12*'1-SETUP'!$V121),""))))</f>
        <v/>
      </c>
      <c r="GK72" s="10" t="str">
        <f>IF('1-SETUP'!$Q121="DAILY",GJ72+'1-SETUP'!$V121,IF('1-SETUP'!$Q121="WEEKLY",GJ72+'1-SETUP'!$V121*7,IF('1-SETUP'!$Q121="MONTHLY",EDATE(GJ72,'1-SETUP'!$V121),IF('1-SETUP'!$Q121="YEARLY",EDATE(GJ72,12*'1-SETUP'!$V121),""))))</f>
        <v/>
      </c>
      <c r="GL72" s="10" t="str">
        <f>IF('1-SETUP'!$Q121="DAILY",GK72+'1-SETUP'!$V121,IF('1-SETUP'!$Q121="WEEKLY",GK72+'1-SETUP'!$V121*7,IF('1-SETUP'!$Q121="MONTHLY",EDATE(GK72,'1-SETUP'!$V121),IF('1-SETUP'!$Q121="YEARLY",EDATE(GK72,12*'1-SETUP'!$V121),""))))</f>
        <v/>
      </c>
      <c r="GM72" s="10" t="str">
        <f>IF('1-SETUP'!$Q121="DAILY",GL72+'1-SETUP'!$V121,IF('1-SETUP'!$Q121="WEEKLY",GL72+'1-SETUP'!$V121*7,IF('1-SETUP'!$Q121="MONTHLY",EDATE(GL72,'1-SETUP'!$V121),IF('1-SETUP'!$Q121="YEARLY",EDATE(GL72,12*'1-SETUP'!$V121),""))))</f>
        <v/>
      </c>
      <c r="GN72" s="10" t="str">
        <f>IF('1-SETUP'!$Q121="DAILY",GM72+'1-SETUP'!$V121,IF('1-SETUP'!$Q121="WEEKLY",GM72+'1-SETUP'!$V121*7,IF('1-SETUP'!$Q121="MONTHLY",EDATE(GM72,'1-SETUP'!$V121),IF('1-SETUP'!$Q121="YEARLY",EDATE(GM72,12*'1-SETUP'!$V121),""))))</f>
        <v/>
      </c>
      <c r="GO72" s="10" t="str">
        <f>IF('1-SETUP'!$Q121="DAILY",GN72+'1-SETUP'!$V121,IF('1-SETUP'!$Q121="WEEKLY",GN72+'1-SETUP'!$V121*7,IF('1-SETUP'!$Q121="MONTHLY",EDATE(GN72,'1-SETUP'!$V121),IF('1-SETUP'!$Q121="YEARLY",EDATE(GN72,12*'1-SETUP'!$V121),""))))</f>
        <v/>
      </c>
      <c r="GP72" s="10" t="str">
        <f>IF('1-SETUP'!$Q121="DAILY",GO72+'1-SETUP'!$V121,IF('1-SETUP'!$Q121="WEEKLY",GO72+'1-SETUP'!$V121*7,IF('1-SETUP'!$Q121="MONTHLY",EDATE(GO72,'1-SETUP'!$V121),IF('1-SETUP'!$Q121="YEARLY",EDATE(GO72,12*'1-SETUP'!$V121),""))))</f>
        <v/>
      </c>
      <c r="GQ72" s="10" t="str">
        <f>IF('1-SETUP'!$Q121="DAILY",GP72+'1-SETUP'!$V121,IF('1-SETUP'!$Q121="WEEKLY",GP72+'1-SETUP'!$V121*7,IF('1-SETUP'!$Q121="MONTHLY",EDATE(GP72,'1-SETUP'!$V121),IF('1-SETUP'!$Q121="YEARLY",EDATE(GP72,12*'1-SETUP'!$V121),""))))</f>
        <v/>
      </c>
      <c r="GR72" s="10" t="str">
        <f>IF('1-SETUP'!$Q121="DAILY",GQ72+'1-SETUP'!$V121,IF('1-SETUP'!$Q121="WEEKLY",GQ72+'1-SETUP'!$V121*7,IF('1-SETUP'!$Q121="MONTHLY",EDATE(GQ72,'1-SETUP'!$V121),IF('1-SETUP'!$Q121="YEARLY",EDATE(GQ72,12*'1-SETUP'!$V121),""))))</f>
        <v/>
      </c>
      <c r="GS72" s="10" t="str">
        <f>IF('1-SETUP'!$Q121="DAILY",GR72+'1-SETUP'!$V121,IF('1-SETUP'!$Q121="WEEKLY",GR72+'1-SETUP'!$V121*7,IF('1-SETUP'!$Q121="MONTHLY",EDATE(GR72,'1-SETUP'!$V121),IF('1-SETUP'!$Q121="YEARLY",EDATE(GR72,12*'1-SETUP'!$V121),""))))</f>
        <v/>
      </c>
      <c r="GT72" s="10" t="str">
        <f>IF('1-SETUP'!$Q121="DAILY",GS72+'1-SETUP'!$V121,IF('1-SETUP'!$Q121="WEEKLY",GS72+'1-SETUP'!$V121*7,IF('1-SETUP'!$Q121="MONTHLY",EDATE(GS72,'1-SETUP'!$V121),IF('1-SETUP'!$Q121="YEARLY",EDATE(GS72,12*'1-SETUP'!$V121),""))))</f>
        <v/>
      </c>
      <c r="GU72" s="10" t="str">
        <f>IF('1-SETUP'!$Q121="DAILY",GT72+'1-SETUP'!$V121,IF('1-SETUP'!$Q121="WEEKLY",GT72+'1-SETUP'!$V121*7,IF('1-SETUP'!$Q121="MONTHLY",EDATE(GT72,'1-SETUP'!$V121),IF('1-SETUP'!$Q121="YEARLY",EDATE(GT72,12*'1-SETUP'!$V121),""))))</f>
        <v/>
      </c>
      <c r="GV72" s="10" t="str">
        <f>IF('1-SETUP'!$Q121="DAILY",GU72+'1-SETUP'!$V121,IF('1-SETUP'!$Q121="WEEKLY",GU72+'1-SETUP'!$V121*7,IF('1-SETUP'!$Q121="MONTHLY",EDATE(GU72,'1-SETUP'!$V121),IF('1-SETUP'!$Q121="YEARLY",EDATE(GU72,12*'1-SETUP'!$V121),""))))</f>
        <v/>
      </c>
      <c r="GW72" s="10" t="str">
        <f>IF('1-SETUP'!$Q121="DAILY",GV72+'1-SETUP'!$V121,IF('1-SETUP'!$Q121="WEEKLY",GV72+'1-SETUP'!$V121*7,IF('1-SETUP'!$Q121="MONTHLY",EDATE(GV72,'1-SETUP'!$V121),IF('1-SETUP'!$Q121="YEARLY",EDATE(GV72,12*'1-SETUP'!$V121),""))))</f>
        <v/>
      </c>
      <c r="GX72" s="10" t="str">
        <f>IF('1-SETUP'!$Q121="DAILY",GW72+'1-SETUP'!$V121,IF('1-SETUP'!$Q121="WEEKLY",GW72+'1-SETUP'!$V121*7,IF('1-SETUP'!$Q121="MONTHLY",EDATE(GW72,'1-SETUP'!$V121),IF('1-SETUP'!$Q121="YEARLY",EDATE(GW72,12*'1-SETUP'!$V121),""))))</f>
        <v/>
      </c>
      <c r="GY72" s="10" t="str">
        <f>IF('1-SETUP'!$Q121="DAILY",GX72+'1-SETUP'!$V121,IF('1-SETUP'!$Q121="WEEKLY",GX72+'1-SETUP'!$V121*7,IF('1-SETUP'!$Q121="MONTHLY",EDATE(GX72,'1-SETUP'!$V121),IF('1-SETUP'!$Q121="YEARLY",EDATE(GX72,12*'1-SETUP'!$V121),""))))</f>
        <v/>
      </c>
      <c r="GZ72" s="10" t="str">
        <f>IF('1-SETUP'!$Q121="DAILY",GY72+'1-SETUP'!$V121,IF('1-SETUP'!$Q121="WEEKLY",GY72+'1-SETUP'!$V121*7,IF('1-SETUP'!$Q121="MONTHLY",EDATE(GY72,'1-SETUP'!$V121),IF('1-SETUP'!$Q121="YEARLY",EDATE(GY72,12*'1-SETUP'!$V121),""))))</f>
        <v/>
      </c>
      <c r="HA72" s="10" t="str">
        <f>IF('1-SETUP'!$Q121="DAILY",GZ72+'1-SETUP'!$V121,IF('1-SETUP'!$Q121="WEEKLY",GZ72+'1-SETUP'!$V121*7,IF('1-SETUP'!$Q121="MONTHLY",EDATE(GZ72,'1-SETUP'!$V121),IF('1-SETUP'!$Q121="YEARLY",EDATE(GZ72,12*'1-SETUP'!$V121),""))))</f>
        <v/>
      </c>
      <c r="HB72" s="10" t="str">
        <f>IF('1-SETUP'!$Q121="DAILY",HA72+'1-SETUP'!$V121,IF('1-SETUP'!$Q121="WEEKLY",HA72+'1-SETUP'!$V121*7,IF('1-SETUP'!$Q121="MONTHLY",EDATE(HA72,'1-SETUP'!$V121),IF('1-SETUP'!$Q121="YEARLY",EDATE(HA72,12*'1-SETUP'!$V121),""))))</f>
        <v/>
      </c>
      <c r="HC72" s="10" t="str">
        <f>IF('1-SETUP'!$Q121="DAILY",HB72+'1-SETUP'!$V121,IF('1-SETUP'!$Q121="WEEKLY",HB72+'1-SETUP'!$V121*7,IF('1-SETUP'!$Q121="MONTHLY",EDATE(HB72,'1-SETUP'!$V121),IF('1-SETUP'!$Q121="YEARLY",EDATE(HB72,12*'1-SETUP'!$V121),""))))</f>
        <v/>
      </c>
      <c r="HD72" s="10" t="str">
        <f>IF('1-SETUP'!$Q121="DAILY",HC72+'1-SETUP'!$V121,IF('1-SETUP'!$Q121="WEEKLY",HC72+'1-SETUP'!$V121*7,IF('1-SETUP'!$Q121="MONTHLY",EDATE(HC72,'1-SETUP'!$V121),IF('1-SETUP'!$Q121="YEARLY",EDATE(HC72,12*'1-SETUP'!$V121),""))))</f>
        <v/>
      </c>
      <c r="HE72" s="10" t="str">
        <f>IF('1-SETUP'!$Q121="DAILY",HD72+'1-SETUP'!$V121,IF('1-SETUP'!$Q121="WEEKLY",HD72+'1-SETUP'!$V121*7,IF('1-SETUP'!$Q121="MONTHLY",EDATE(HD72,'1-SETUP'!$V121),IF('1-SETUP'!$Q121="YEARLY",EDATE(HD72,12*'1-SETUP'!$V121),""))))</f>
        <v/>
      </c>
      <c r="HF72" s="10" t="str">
        <f>IF('1-SETUP'!$Q121="DAILY",HE72+'1-SETUP'!$V121,IF('1-SETUP'!$Q121="WEEKLY",HE72+'1-SETUP'!$V121*7,IF('1-SETUP'!$Q121="MONTHLY",EDATE(HE72,'1-SETUP'!$V121),IF('1-SETUP'!$Q121="YEARLY",EDATE(HE72,12*'1-SETUP'!$V121),""))))</f>
        <v/>
      </c>
      <c r="HG72" s="10" t="str">
        <f>IF('1-SETUP'!$Q121="DAILY",HF72+'1-SETUP'!$V121,IF('1-SETUP'!$Q121="WEEKLY",HF72+'1-SETUP'!$V121*7,IF('1-SETUP'!$Q121="MONTHLY",EDATE(HF72,'1-SETUP'!$V121),IF('1-SETUP'!$Q121="YEARLY",EDATE(HF72,12*'1-SETUP'!$V121),""))))</f>
        <v/>
      </c>
      <c r="HH72" s="10" t="str">
        <f>IF('1-SETUP'!$Q121="DAILY",HG72+'1-SETUP'!$V121,IF('1-SETUP'!$Q121="WEEKLY",HG72+'1-SETUP'!$V121*7,IF('1-SETUP'!$Q121="MONTHLY",EDATE(HG72,'1-SETUP'!$V121),IF('1-SETUP'!$Q121="YEARLY",EDATE(HG72,12*'1-SETUP'!$V121),""))))</f>
        <v/>
      </c>
      <c r="HI72" s="10" t="str">
        <f>IF('1-SETUP'!$Q121="DAILY",HH72+'1-SETUP'!$V121,IF('1-SETUP'!$Q121="WEEKLY",HH72+'1-SETUP'!$V121*7,IF('1-SETUP'!$Q121="MONTHLY",EDATE(HH72,'1-SETUP'!$V121),IF('1-SETUP'!$Q121="YEARLY",EDATE(HH72,12*'1-SETUP'!$V121),""))))</f>
        <v/>
      </c>
      <c r="HJ72" s="10" t="str">
        <f>IF('1-SETUP'!$Q121="DAILY",HI72+'1-SETUP'!$V121,IF('1-SETUP'!$Q121="WEEKLY",HI72+'1-SETUP'!$V121*7,IF('1-SETUP'!$Q121="MONTHLY",EDATE(HI72,'1-SETUP'!$V121),IF('1-SETUP'!$Q121="YEARLY",EDATE(HI72,12*'1-SETUP'!$V121),""))))</f>
        <v/>
      </c>
      <c r="HK72" s="10" t="str">
        <f>IF('1-SETUP'!$Q121="DAILY",HJ72+'1-SETUP'!$V121,IF('1-SETUP'!$Q121="WEEKLY",HJ72+'1-SETUP'!$V121*7,IF('1-SETUP'!$Q121="MONTHLY",EDATE(HJ72,'1-SETUP'!$V121),IF('1-SETUP'!$Q121="YEARLY",EDATE(HJ72,12*'1-SETUP'!$V121),""))))</f>
        <v/>
      </c>
      <c r="HL72" s="10" t="str">
        <f>IF('1-SETUP'!$Q121="DAILY",HK72+'1-SETUP'!$V121,IF('1-SETUP'!$Q121="WEEKLY",HK72+'1-SETUP'!$V121*7,IF('1-SETUP'!$Q121="MONTHLY",EDATE(HK72,'1-SETUP'!$V121),IF('1-SETUP'!$Q121="YEARLY",EDATE(HK72,12*'1-SETUP'!$V121),""))))</f>
        <v/>
      </c>
      <c r="HM72" s="10" t="str">
        <f>IF('1-SETUP'!$Q121="DAILY",HL72+'1-SETUP'!$V121,IF('1-SETUP'!$Q121="WEEKLY",HL72+'1-SETUP'!$V121*7,IF('1-SETUP'!$Q121="MONTHLY",EDATE(HL72,'1-SETUP'!$V121),IF('1-SETUP'!$Q121="YEARLY",EDATE(HL72,12*'1-SETUP'!$V121),""))))</f>
        <v/>
      </c>
      <c r="HN72" s="10" t="str">
        <f>IF('1-SETUP'!$Q121="DAILY",HM72+'1-SETUP'!$V121,IF('1-SETUP'!$Q121="WEEKLY",HM72+'1-SETUP'!$V121*7,IF('1-SETUP'!$Q121="MONTHLY",EDATE(HM72,'1-SETUP'!$V121),IF('1-SETUP'!$Q121="YEARLY",EDATE(HM72,12*'1-SETUP'!$V121),""))))</f>
        <v/>
      </c>
      <c r="HO72" s="10" t="str">
        <f>IF('1-SETUP'!$Q121="DAILY",HN72+'1-SETUP'!$V121,IF('1-SETUP'!$Q121="WEEKLY",HN72+'1-SETUP'!$V121*7,IF('1-SETUP'!$Q121="MONTHLY",EDATE(HN72,'1-SETUP'!$V121),IF('1-SETUP'!$Q121="YEARLY",EDATE(HN72,12*'1-SETUP'!$V121),""))))</f>
        <v/>
      </c>
      <c r="HP72" s="10" t="str">
        <f>IF('1-SETUP'!$Q121="DAILY",HO72+'1-SETUP'!$V121,IF('1-SETUP'!$Q121="WEEKLY",HO72+'1-SETUP'!$V121*7,IF('1-SETUP'!$Q121="MONTHLY",EDATE(HO72,'1-SETUP'!$V121),IF('1-SETUP'!$Q121="YEARLY",EDATE(HO72,12*'1-SETUP'!$V121),""))))</f>
        <v/>
      </c>
      <c r="HQ72" s="10" t="str">
        <f>IF('1-SETUP'!$Q121="DAILY",HP72+'1-SETUP'!$V121,IF('1-SETUP'!$Q121="WEEKLY",HP72+'1-SETUP'!$V121*7,IF('1-SETUP'!$Q121="MONTHLY",EDATE(HP72,'1-SETUP'!$V121),IF('1-SETUP'!$Q121="YEARLY",EDATE(HP72,12*'1-SETUP'!$V121),""))))</f>
        <v/>
      </c>
      <c r="HR72" s="10" t="str">
        <f>IF('1-SETUP'!$Q121="DAILY",HQ72+'1-SETUP'!$V121,IF('1-SETUP'!$Q121="WEEKLY",HQ72+'1-SETUP'!$V121*7,IF('1-SETUP'!$Q121="MONTHLY",EDATE(HQ72,'1-SETUP'!$V121),IF('1-SETUP'!$Q121="YEARLY",EDATE(HQ72,12*'1-SETUP'!$V121),""))))</f>
        <v/>
      </c>
      <c r="HS72" s="10" t="str">
        <f>IF('1-SETUP'!$Q121="DAILY",HR72+'1-SETUP'!$V121,IF('1-SETUP'!$Q121="WEEKLY",HR72+'1-SETUP'!$V121*7,IF('1-SETUP'!$Q121="MONTHLY",EDATE(HR72,'1-SETUP'!$V121),IF('1-SETUP'!$Q121="YEARLY",EDATE(HR72,12*'1-SETUP'!$V121),""))))</f>
        <v/>
      </c>
      <c r="HT72" s="10" t="str">
        <f>IF('1-SETUP'!$Q121="DAILY",HS72+'1-SETUP'!$V121,IF('1-SETUP'!$Q121="WEEKLY",HS72+'1-SETUP'!$V121*7,IF('1-SETUP'!$Q121="MONTHLY",EDATE(HS72,'1-SETUP'!$V121),IF('1-SETUP'!$Q121="YEARLY",EDATE(HS72,12*'1-SETUP'!$V121),""))))</f>
        <v/>
      </c>
      <c r="HU72" s="10" t="str">
        <f>IF('1-SETUP'!$Q121="DAILY",HT72+'1-SETUP'!$V121,IF('1-SETUP'!$Q121="WEEKLY",HT72+'1-SETUP'!$V121*7,IF('1-SETUP'!$Q121="MONTHLY",EDATE(HT72,'1-SETUP'!$V121),IF('1-SETUP'!$Q121="YEARLY",EDATE(HT72,12*'1-SETUP'!$V121),""))))</f>
        <v/>
      </c>
      <c r="HV72" s="10" t="str">
        <f>IF('1-SETUP'!$Q121="DAILY",HU72+'1-SETUP'!$V121,IF('1-SETUP'!$Q121="WEEKLY",HU72+'1-SETUP'!$V121*7,IF('1-SETUP'!$Q121="MONTHLY",EDATE(HU72,'1-SETUP'!$V121),IF('1-SETUP'!$Q121="YEARLY",EDATE(HU72,12*'1-SETUP'!$V121),""))))</f>
        <v/>
      </c>
      <c r="HW72" s="10" t="str">
        <f>IF('1-SETUP'!$Q121="DAILY",HV72+'1-SETUP'!$V121,IF('1-SETUP'!$Q121="WEEKLY",HV72+'1-SETUP'!$V121*7,IF('1-SETUP'!$Q121="MONTHLY",EDATE(HV72,'1-SETUP'!$V121),IF('1-SETUP'!$Q121="YEARLY",EDATE(HV72,12*'1-SETUP'!$V121),""))))</f>
        <v/>
      </c>
      <c r="HX72" s="10" t="str">
        <f>IF('1-SETUP'!$Q121="DAILY",HW72+'1-SETUP'!$V121,IF('1-SETUP'!$Q121="WEEKLY",HW72+'1-SETUP'!$V121*7,IF('1-SETUP'!$Q121="MONTHLY",EDATE(HW72,'1-SETUP'!$V121),IF('1-SETUP'!$Q121="YEARLY",EDATE(HW72,12*'1-SETUP'!$V121),""))))</f>
        <v/>
      </c>
      <c r="HY72" s="10" t="str">
        <f>IF('1-SETUP'!$Q121="DAILY",HX72+'1-SETUP'!$V121,IF('1-SETUP'!$Q121="WEEKLY",HX72+'1-SETUP'!$V121*7,IF('1-SETUP'!$Q121="MONTHLY",EDATE(HX72,'1-SETUP'!$V121),IF('1-SETUP'!$Q121="YEARLY",EDATE(HX72,12*'1-SETUP'!$V121),""))))</f>
        <v/>
      </c>
      <c r="HZ72" s="10" t="str">
        <f>IF('1-SETUP'!$Q121="DAILY",HY72+'1-SETUP'!$V121,IF('1-SETUP'!$Q121="WEEKLY",HY72+'1-SETUP'!$V121*7,IF('1-SETUP'!$Q121="MONTHLY",EDATE(HY72,'1-SETUP'!$V121),IF('1-SETUP'!$Q121="YEARLY",EDATE(HY72,12*'1-SETUP'!$V121),""))))</f>
        <v/>
      </c>
      <c r="IA72" s="10" t="str">
        <f>IF('1-SETUP'!$Q121="DAILY",HZ72+'1-SETUP'!$V121,IF('1-SETUP'!$Q121="WEEKLY",HZ72+'1-SETUP'!$V121*7,IF('1-SETUP'!$Q121="MONTHLY",EDATE(HZ72,'1-SETUP'!$V121),IF('1-SETUP'!$Q121="YEARLY",EDATE(HZ72,12*'1-SETUP'!$V121),""))))</f>
        <v/>
      </c>
      <c r="IB72" s="10" t="str">
        <f>IF('1-SETUP'!$Q121="DAILY",IA72+'1-SETUP'!$V121,IF('1-SETUP'!$Q121="WEEKLY",IA72+'1-SETUP'!$V121*7,IF('1-SETUP'!$Q121="MONTHLY",EDATE(IA72,'1-SETUP'!$V121),IF('1-SETUP'!$Q121="YEARLY",EDATE(IA72,12*'1-SETUP'!$V121),""))))</f>
        <v/>
      </c>
      <c r="IC72" s="10" t="str">
        <f>IF('1-SETUP'!$Q121="DAILY",IB72+'1-SETUP'!$V121,IF('1-SETUP'!$Q121="WEEKLY",IB72+'1-SETUP'!$V121*7,IF('1-SETUP'!$Q121="MONTHLY",EDATE(IB72,'1-SETUP'!$V121),IF('1-SETUP'!$Q121="YEARLY",EDATE(IB72,12*'1-SETUP'!$V121),""))))</f>
        <v/>
      </c>
      <c r="ID72" s="10" t="str">
        <f>IF('1-SETUP'!$Q121="DAILY",IC72+'1-SETUP'!$V121,IF('1-SETUP'!$Q121="WEEKLY",IC72+'1-SETUP'!$V121*7,IF('1-SETUP'!$Q121="MONTHLY",EDATE(IC72,'1-SETUP'!$V121),IF('1-SETUP'!$Q121="YEARLY",EDATE(IC72,12*'1-SETUP'!$V121),""))))</f>
        <v/>
      </c>
      <c r="IE72" s="10" t="str">
        <f>IF('1-SETUP'!$Q121="DAILY",ID72+'1-SETUP'!$V121,IF('1-SETUP'!$Q121="WEEKLY",ID72+'1-SETUP'!$V121*7,IF('1-SETUP'!$Q121="MONTHLY",EDATE(ID72,'1-SETUP'!$V121),IF('1-SETUP'!$Q121="YEARLY",EDATE(ID72,12*'1-SETUP'!$V121),""))))</f>
        <v/>
      </c>
      <c r="IF72" s="10" t="str">
        <f>IF('1-SETUP'!$Q121="DAILY",IE72+'1-SETUP'!$V121,IF('1-SETUP'!$Q121="WEEKLY",IE72+'1-SETUP'!$V121*7,IF('1-SETUP'!$Q121="MONTHLY",EDATE(IE72,'1-SETUP'!$V121),IF('1-SETUP'!$Q121="YEARLY",EDATE(IE72,12*'1-SETUP'!$V121),""))))</f>
        <v/>
      </c>
      <c r="IG72" s="10" t="str">
        <f>IF('1-SETUP'!$Q121="DAILY",IF72+'1-SETUP'!$V121,IF('1-SETUP'!$Q121="WEEKLY",IF72+'1-SETUP'!$V121*7,IF('1-SETUP'!$Q121="MONTHLY",EDATE(IF72,'1-SETUP'!$V121),IF('1-SETUP'!$Q121="YEARLY",EDATE(IF72,12*'1-SETUP'!$V121),""))))</f>
        <v/>
      </c>
      <c r="IH72" s="10" t="str">
        <f>IF('1-SETUP'!$Q121="DAILY",IG72+'1-SETUP'!$V121,IF('1-SETUP'!$Q121="WEEKLY",IG72+'1-SETUP'!$V121*7,IF('1-SETUP'!$Q121="MONTHLY",EDATE(IG72,'1-SETUP'!$V121),IF('1-SETUP'!$Q121="YEARLY",EDATE(IG72,12*'1-SETUP'!$V121),""))))</f>
        <v/>
      </c>
      <c r="II72" s="10" t="str">
        <f>IF('1-SETUP'!$Q121="DAILY",IH72+'1-SETUP'!$V121,IF('1-SETUP'!$Q121="WEEKLY",IH72+'1-SETUP'!$V121*7,IF('1-SETUP'!$Q121="MONTHLY",EDATE(IH72,'1-SETUP'!$V121),IF('1-SETUP'!$Q121="YEARLY",EDATE(IH72,12*'1-SETUP'!$V121),""))))</f>
        <v/>
      </c>
      <c r="IJ72" s="10" t="str">
        <f>IF('1-SETUP'!$Q121="DAILY",II72+'1-SETUP'!$V121,IF('1-SETUP'!$Q121="WEEKLY",II72+'1-SETUP'!$V121*7,IF('1-SETUP'!$Q121="MONTHLY",EDATE(II72,'1-SETUP'!$V121),IF('1-SETUP'!$Q121="YEARLY",EDATE(II72,12*'1-SETUP'!$V121),""))))</f>
        <v/>
      </c>
      <c r="IK72" s="10" t="str">
        <f>IF('1-SETUP'!$Q121="DAILY",IJ72+'1-SETUP'!$V121,IF('1-SETUP'!$Q121="WEEKLY",IJ72+'1-SETUP'!$V121*7,IF('1-SETUP'!$Q121="MONTHLY",EDATE(IJ72,'1-SETUP'!$V121),IF('1-SETUP'!$Q121="YEARLY",EDATE(IJ72,12*'1-SETUP'!$V121),""))))</f>
        <v/>
      </c>
      <c r="IL72" s="10" t="str">
        <f>IF('1-SETUP'!$Q121="DAILY",IK72+'1-SETUP'!$V121,IF('1-SETUP'!$Q121="WEEKLY",IK72+'1-SETUP'!$V121*7,IF('1-SETUP'!$Q121="MONTHLY",EDATE(IK72,'1-SETUP'!$V121),IF('1-SETUP'!$Q121="YEARLY",EDATE(IK72,12*'1-SETUP'!$V121),""))))</f>
        <v/>
      </c>
      <c r="IM72" s="10" t="str">
        <f>IF('1-SETUP'!$Q121="DAILY",IL72+'1-SETUP'!$V121,IF('1-SETUP'!$Q121="WEEKLY",IL72+'1-SETUP'!$V121*7,IF('1-SETUP'!$Q121="MONTHLY",EDATE(IL72,'1-SETUP'!$V121),IF('1-SETUP'!$Q121="YEARLY",EDATE(IL72,12*'1-SETUP'!$V121),""))))</f>
        <v/>
      </c>
      <c r="IN72" s="10" t="str">
        <f>IF('1-SETUP'!$Q121="DAILY",IM72+'1-SETUP'!$V121,IF('1-SETUP'!$Q121="WEEKLY",IM72+'1-SETUP'!$V121*7,IF('1-SETUP'!$Q121="MONTHLY",EDATE(IM72,'1-SETUP'!$V121),IF('1-SETUP'!$Q121="YEARLY",EDATE(IM72,12*'1-SETUP'!$V121),""))))</f>
        <v/>
      </c>
      <c r="IO72" s="10" t="str">
        <f>IF('1-SETUP'!$Q121="DAILY",IN72+'1-SETUP'!$V121,IF('1-SETUP'!$Q121="WEEKLY",IN72+'1-SETUP'!$V121*7,IF('1-SETUP'!$Q121="MONTHLY",EDATE(IN72,'1-SETUP'!$V121),IF('1-SETUP'!$Q121="YEARLY",EDATE(IN72,12*'1-SETUP'!$V121),""))))</f>
        <v/>
      </c>
      <c r="IP72" s="10" t="str">
        <f>IF('1-SETUP'!$Q121="DAILY",IO72+'1-SETUP'!$V121,IF('1-SETUP'!$Q121="WEEKLY",IO72+'1-SETUP'!$V121*7,IF('1-SETUP'!$Q121="MONTHLY",EDATE(IO72,'1-SETUP'!$V121),IF('1-SETUP'!$Q121="YEARLY",EDATE(IO72,12*'1-SETUP'!$V121),""))))</f>
        <v/>
      </c>
      <c r="IQ72" s="10" t="str">
        <f>IF('1-SETUP'!$Q121="DAILY",IP72+'1-SETUP'!$V121,IF('1-SETUP'!$Q121="WEEKLY",IP72+'1-SETUP'!$V121*7,IF('1-SETUP'!$Q121="MONTHLY",EDATE(IP72,'1-SETUP'!$V121),IF('1-SETUP'!$Q121="YEARLY",EDATE(IP72,12*'1-SETUP'!$V121),""))))</f>
        <v/>
      </c>
      <c r="IR72" s="10" t="str">
        <f>IF('1-SETUP'!$Q121="DAILY",IQ72+'1-SETUP'!$V121,IF('1-SETUP'!$Q121="WEEKLY",IQ72+'1-SETUP'!$V121*7,IF('1-SETUP'!$Q121="MONTHLY",EDATE(IQ72,'1-SETUP'!$V121),IF('1-SETUP'!$Q121="YEARLY",EDATE(IQ72,12*'1-SETUP'!$V121),""))))</f>
        <v/>
      </c>
      <c r="IS72" s="10" t="str">
        <f>IF('1-SETUP'!$Q121="DAILY",IR72+'1-SETUP'!$V121,IF('1-SETUP'!$Q121="WEEKLY",IR72+'1-SETUP'!$V121*7,IF('1-SETUP'!$Q121="MONTHLY",EDATE(IR72,'1-SETUP'!$V121),IF('1-SETUP'!$Q121="YEARLY",EDATE(IR72,12*'1-SETUP'!$V121),""))))</f>
        <v/>
      </c>
      <c r="IT72" s="10" t="str">
        <f>IF('1-SETUP'!$Q121="DAILY",IS72+'1-SETUP'!$V121,IF('1-SETUP'!$Q121="WEEKLY",IS72+'1-SETUP'!$V121*7,IF('1-SETUP'!$Q121="MONTHLY",EDATE(IS72,'1-SETUP'!$V121),IF('1-SETUP'!$Q121="YEARLY",EDATE(IS72,12*'1-SETUP'!$V121),""))))</f>
        <v/>
      </c>
      <c r="IU72" s="10" t="str">
        <f>IF('1-SETUP'!$Q121="DAILY",IT72+'1-SETUP'!$V121,IF('1-SETUP'!$Q121="WEEKLY",IT72+'1-SETUP'!$V121*7,IF('1-SETUP'!$Q121="MONTHLY",EDATE(IT72,'1-SETUP'!$V121),IF('1-SETUP'!$Q121="YEARLY",EDATE(IT72,12*'1-SETUP'!$V121),""))))</f>
        <v/>
      </c>
      <c r="IV72" s="10" t="str">
        <f>IF('1-SETUP'!$Q121="DAILY",IU72+'1-SETUP'!$V121,IF('1-SETUP'!$Q121="WEEKLY",IU72+'1-SETUP'!$V121*7,IF('1-SETUP'!$Q121="MONTHLY",EDATE(IU72,'1-SETUP'!$V121),IF('1-SETUP'!$Q121="YEARLY",EDATE(IU72,12*'1-SETUP'!$V121),""))))</f>
        <v/>
      </c>
      <c r="IW72" s="10" t="str">
        <f>IF('1-SETUP'!$Q121="DAILY",IV72+'1-SETUP'!$V121,IF('1-SETUP'!$Q121="WEEKLY",IV72+'1-SETUP'!$V121*7,IF('1-SETUP'!$Q121="MONTHLY",EDATE(IV72,'1-SETUP'!$V121),IF('1-SETUP'!$Q121="YEARLY",EDATE(IV72,12*'1-SETUP'!$V121),""))))</f>
        <v/>
      </c>
      <c r="IX72" s="10" t="str">
        <f>IF('1-SETUP'!$Q121="DAILY",IW72+'1-SETUP'!$V121,IF('1-SETUP'!$Q121="WEEKLY",IW72+'1-SETUP'!$V121*7,IF('1-SETUP'!$Q121="MONTHLY",EDATE(IW72,'1-SETUP'!$V121),IF('1-SETUP'!$Q121="YEARLY",EDATE(IW72,12*'1-SETUP'!$V121),""))))</f>
        <v/>
      </c>
      <c r="IY72" s="10" t="str">
        <f>IF('1-SETUP'!$Q121="DAILY",IX72+'1-SETUP'!$V121,IF('1-SETUP'!$Q121="WEEKLY",IX72+'1-SETUP'!$V121*7,IF('1-SETUP'!$Q121="MONTHLY",EDATE(IX72,'1-SETUP'!$V121),IF('1-SETUP'!$Q121="YEARLY",EDATE(IX72,12*'1-SETUP'!$V121),""))))</f>
        <v/>
      </c>
      <c r="IZ72" s="10" t="str">
        <f>IF('1-SETUP'!$Q121="DAILY",IY72+'1-SETUP'!$V121,IF('1-SETUP'!$Q121="WEEKLY",IY72+'1-SETUP'!$V121*7,IF('1-SETUP'!$Q121="MONTHLY",EDATE(IY72,'1-SETUP'!$V121),IF('1-SETUP'!$Q121="YEARLY",EDATE(IY72,12*'1-SETUP'!$V121),""))))</f>
        <v/>
      </c>
      <c r="JA72" s="10" t="str">
        <f>IF('1-SETUP'!$Q121="DAILY",IZ72+'1-SETUP'!$V121,IF('1-SETUP'!$Q121="WEEKLY",IZ72+'1-SETUP'!$V121*7,IF('1-SETUP'!$Q121="MONTHLY",EDATE(IZ72,'1-SETUP'!$V121),IF('1-SETUP'!$Q121="YEARLY",EDATE(IZ72,12*'1-SETUP'!$V121),""))))</f>
        <v/>
      </c>
      <c r="JB72" s="10" t="str">
        <f>IF('1-SETUP'!$Q121="DAILY",JA72+'1-SETUP'!$V121,IF('1-SETUP'!$Q121="WEEKLY",JA72+'1-SETUP'!$V121*7,IF('1-SETUP'!$Q121="MONTHLY",EDATE(JA72,'1-SETUP'!$V121),IF('1-SETUP'!$Q121="YEARLY",EDATE(JA72,12*'1-SETUP'!$V121),""))))</f>
        <v/>
      </c>
      <c r="JC72" s="10" t="str">
        <f>IF('1-SETUP'!$Q121="DAILY",JB72+'1-SETUP'!$V121,IF('1-SETUP'!$Q121="WEEKLY",JB72+'1-SETUP'!$V121*7,IF('1-SETUP'!$Q121="MONTHLY",EDATE(JB72,'1-SETUP'!$V121),IF('1-SETUP'!$Q121="YEARLY",EDATE(JB72,12*'1-SETUP'!$V121),""))))</f>
        <v/>
      </c>
      <c r="JD72" s="10" t="str">
        <f>IF('1-SETUP'!$Q121="DAILY",JC72+'1-SETUP'!$V121,IF('1-SETUP'!$Q121="WEEKLY",JC72+'1-SETUP'!$V121*7,IF('1-SETUP'!$Q121="MONTHLY",EDATE(JC72,'1-SETUP'!$V121),IF('1-SETUP'!$Q121="YEARLY",EDATE(JC72,12*'1-SETUP'!$V121),""))))</f>
        <v/>
      </c>
      <c r="JE72" s="10" t="str">
        <f>IF('1-SETUP'!$Q121="DAILY",JD72+'1-SETUP'!$V121,IF('1-SETUP'!$Q121="WEEKLY",JD72+'1-SETUP'!$V121*7,IF('1-SETUP'!$Q121="MONTHLY",EDATE(JD72,'1-SETUP'!$V121),IF('1-SETUP'!$Q121="YEARLY",EDATE(JD72,12*'1-SETUP'!$V121),""))))</f>
        <v/>
      </c>
      <c r="JF72" s="10" t="str">
        <f>IF('1-SETUP'!$Q121="DAILY",JE72+'1-SETUP'!$V121,IF('1-SETUP'!$Q121="WEEKLY",JE72+'1-SETUP'!$V121*7,IF('1-SETUP'!$Q121="MONTHLY",EDATE(JE72,'1-SETUP'!$V121),IF('1-SETUP'!$Q121="YEARLY",EDATE(JE72,12*'1-SETUP'!$V121),""))))</f>
        <v/>
      </c>
      <c r="JG72" s="10" t="str">
        <f>IF('1-SETUP'!$Q121="DAILY",JF72+'1-SETUP'!$V121,IF('1-SETUP'!$Q121="WEEKLY",JF72+'1-SETUP'!$V121*7,IF('1-SETUP'!$Q121="MONTHLY",EDATE(JF72,'1-SETUP'!$V121),IF('1-SETUP'!$Q121="YEARLY",EDATE(JF72,12*'1-SETUP'!$V121),""))))</f>
        <v/>
      </c>
      <c r="JH72" s="10" t="str">
        <f>IF('1-SETUP'!$Q121="DAILY",JG72+'1-SETUP'!$V121,IF('1-SETUP'!$Q121="WEEKLY",JG72+'1-SETUP'!$V121*7,IF('1-SETUP'!$Q121="MONTHLY",EDATE(JG72,'1-SETUP'!$V121),IF('1-SETUP'!$Q121="YEARLY",EDATE(JG72,12*'1-SETUP'!$V121),""))))</f>
        <v/>
      </c>
      <c r="JI72" s="10" t="str">
        <f>IF('1-SETUP'!$Q121="DAILY",JH72+'1-SETUP'!$V121,IF('1-SETUP'!$Q121="WEEKLY",JH72+'1-SETUP'!$V121*7,IF('1-SETUP'!$Q121="MONTHLY",EDATE(JH72,'1-SETUP'!$V121),IF('1-SETUP'!$Q121="YEARLY",EDATE(JH72,12*'1-SETUP'!$V121),""))))</f>
        <v/>
      </c>
      <c r="JJ72" s="10" t="str">
        <f>IF('1-SETUP'!$Q121="DAILY",JI72+'1-SETUP'!$V121,IF('1-SETUP'!$Q121="WEEKLY",JI72+'1-SETUP'!$V121*7,IF('1-SETUP'!$Q121="MONTHLY",EDATE(JI72,'1-SETUP'!$V121),IF('1-SETUP'!$Q121="YEARLY",EDATE(JI72,12*'1-SETUP'!$V121),""))))</f>
        <v/>
      </c>
      <c r="JK72" s="10" t="str">
        <f>IF('1-SETUP'!$Q121="DAILY",JJ72+'1-SETUP'!$V121,IF('1-SETUP'!$Q121="WEEKLY",JJ72+'1-SETUP'!$V121*7,IF('1-SETUP'!$Q121="MONTHLY",EDATE(JJ72,'1-SETUP'!$V121),IF('1-SETUP'!$Q121="YEARLY",EDATE(JJ72,12*'1-SETUP'!$V121),""))))</f>
        <v/>
      </c>
      <c r="JL72" s="10" t="str">
        <f>IF('1-SETUP'!$Q121="DAILY",JK72+'1-SETUP'!$V121,IF('1-SETUP'!$Q121="WEEKLY",JK72+'1-SETUP'!$V121*7,IF('1-SETUP'!$Q121="MONTHLY",EDATE(JK72,'1-SETUP'!$V121),IF('1-SETUP'!$Q121="YEARLY",EDATE(JK72,12*'1-SETUP'!$V121),""))))</f>
        <v/>
      </c>
      <c r="JM72" s="10" t="str">
        <f>IF('1-SETUP'!$Q121="DAILY",JL72+'1-SETUP'!$V121,IF('1-SETUP'!$Q121="WEEKLY",JL72+'1-SETUP'!$V121*7,IF('1-SETUP'!$Q121="MONTHLY",EDATE(JL72,'1-SETUP'!$V121),IF('1-SETUP'!$Q121="YEARLY",EDATE(JL72,12*'1-SETUP'!$V121),""))))</f>
        <v/>
      </c>
      <c r="JN72" s="10" t="str">
        <f>IF('1-SETUP'!$Q121="DAILY",JM72+'1-SETUP'!$V121,IF('1-SETUP'!$Q121="WEEKLY",JM72+'1-SETUP'!$V121*7,IF('1-SETUP'!$Q121="MONTHLY",EDATE(JM72,'1-SETUP'!$V121),IF('1-SETUP'!$Q121="YEARLY",EDATE(JM72,12*'1-SETUP'!$V121),""))))</f>
        <v/>
      </c>
      <c r="JO72" s="10" t="str">
        <f>IF('1-SETUP'!$Q121="DAILY",JN72+'1-SETUP'!$V121,IF('1-SETUP'!$Q121="WEEKLY",JN72+'1-SETUP'!$V121*7,IF('1-SETUP'!$Q121="MONTHLY",EDATE(JN72,'1-SETUP'!$V121),IF('1-SETUP'!$Q121="YEARLY",EDATE(JN72,12*'1-SETUP'!$V121),""))))</f>
        <v/>
      </c>
      <c r="JP72" s="10" t="str">
        <f>IF('1-SETUP'!$Q121="DAILY",JO72+'1-SETUP'!$V121,IF('1-SETUP'!$Q121="WEEKLY",JO72+'1-SETUP'!$V121*7,IF('1-SETUP'!$Q121="MONTHLY",EDATE(JO72,'1-SETUP'!$V121),IF('1-SETUP'!$Q121="YEARLY",EDATE(JO72,12*'1-SETUP'!$V121),""))))</f>
        <v/>
      </c>
      <c r="JQ72" s="10" t="str">
        <f>IF('1-SETUP'!$Q121="DAILY",JP72+'1-SETUP'!$V121,IF('1-SETUP'!$Q121="WEEKLY",JP72+'1-SETUP'!$V121*7,IF('1-SETUP'!$Q121="MONTHLY",EDATE(JP72,'1-SETUP'!$V121),IF('1-SETUP'!$Q121="YEARLY",EDATE(JP72,12*'1-SETUP'!$V121),""))))</f>
        <v/>
      </c>
      <c r="JR72" s="10" t="str">
        <f>IF('1-SETUP'!$Q121="DAILY",JQ72+'1-SETUP'!$V121,IF('1-SETUP'!$Q121="WEEKLY",JQ72+'1-SETUP'!$V121*7,IF('1-SETUP'!$Q121="MONTHLY",EDATE(JQ72,'1-SETUP'!$V121),IF('1-SETUP'!$Q121="YEARLY",EDATE(JQ72,12*'1-SETUP'!$V121),""))))</f>
        <v/>
      </c>
      <c r="JS72" s="10" t="str">
        <f>IF('1-SETUP'!$Q121="DAILY",JR72+'1-SETUP'!$V121,IF('1-SETUP'!$Q121="WEEKLY",JR72+'1-SETUP'!$V121*7,IF('1-SETUP'!$Q121="MONTHLY",EDATE(JR72,'1-SETUP'!$V121),IF('1-SETUP'!$Q121="YEARLY",EDATE(JR72,12*'1-SETUP'!$V121),""))))</f>
        <v/>
      </c>
      <c r="JT72" s="10" t="str">
        <f>IF('1-SETUP'!$Q121="DAILY",JS72+'1-SETUP'!$V121,IF('1-SETUP'!$Q121="WEEKLY",JS72+'1-SETUP'!$V121*7,IF('1-SETUP'!$Q121="MONTHLY",EDATE(JS72,'1-SETUP'!$V121),IF('1-SETUP'!$Q121="YEARLY",EDATE(JS72,12*'1-SETUP'!$V121),""))))</f>
        <v/>
      </c>
      <c r="JU72" s="10" t="str">
        <f>IF('1-SETUP'!$Q121="DAILY",JT72+'1-SETUP'!$V121,IF('1-SETUP'!$Q121="WEEKLY",JT72+'1-SETUP'!$V121*7,IF('1-SETUP'!$Q121="MONTHLY",EDATE(JT72,'1-SETUP'!$V121),IF('1-SETUP'!$Q121="YEARLY",EDATE(JT72,12*'1-SETUP'!$V121),""))))</f>
        <v/>
      </c>
      <c r="JV72" s="10" t="str">
        <f>IF('1-SETUP'!$Q121="DAILY",JU72+'1-SETUP'!$V121,IF('1-SETUP'!$Q121="WEEKLY",JU72+'1-SETUP'!$V121*7,IF('1-SETUP'!$Q121="MONTHLY",EDATE(JU72,'1-SETUP'!$V121),IF('1-SETUP'!$Q121="YEARLY",EDATE(JU72,12*'1-SETUP'!$V121),""))))</f>
        <v/>
      </c>
      <c r="JW72" s="10" t="str">
        <f>IF('1-SETUP'!$Q121="DAILY",JV72+'1-SETUP'!$V121,IF('1-SETUP'!$Q121="WEEKLY",JV72+'1-SETUP'!$V121*7,IF('1-SETUP'!$Q121="MONTHLY",EDATE(JV72,'1-SETUP'!$V121),IF('1-SETUP'!$Q121="YEARLY",EDATE(JV72,12*'1-SETUP'!$V121),""))))</f>
        <v/>
      </c>
      <c r="JX72" s="10" t="str">
        <f>IF('1-SETUP'!$Q121="DAILY",JW72+'1-SETUP'!$V121,IF('1-SETUP'!$Q121="WEEKLY",JW72+'1-SETUP'!$V121*7,IF('1-SETUP'!$Q121="MONTHLY",EDATE(JW72,'1-SETUP'!$V121),IF('1-SETUP'!$Q121="YEARLY",EDATE(JW72,12*'1-SETUP'!$V121),""))))</f>
        <v/>
      </c>
      <c r="JY72" s="10" t="str">
        <f>IF('1-SETUP'!$Q121="DAILY",JX72+'1-SETUP'!$V121,IF('1-SETUP'!$Q121="WEEKLY",JX72+'1-SETUP'!$V121*7,IF('1-SETUP'!$Q121="MONTHLY",EDATE(JX72,'1-SETUP'!$V121),IF('1-SETUP'!$Q121="YEARLY",EDATE(JX72,12*'1-SETUP'!$V121),""))))</f>
        <v/>
      </c>
      <c r="JZ72" s="10" t="str">
        <f>IF('1-SETUP'!$Q121="DAILY",JY72+'1-SETUP'!$V121,IF('1-SETUP'!$Q121="WEEKLY",JY72+'1-SETUP'!$V121*7,IF('1-SETUP'!$Q121="MONTHLY",EDATE(JY72,'1-SETUP'!$V121),IF('1-SETUP'!$Q121="YEARLY",EDATE(JY72,12*'1-SETUP'!$V121),""))))</f>
        <v/>
      </c>
      <c r="KA72" s="10" t="str">
        <f>IF('1-SETUP'!$Q121="DAILY",JZ72+'1-SETUP'!$V121,IF('1-SETUP'!$Q121="WEEKLY",JZ72+'1-SETUP'!$V121*7,IF('1-SETUP'!$Q121="MONTHLY",EDATE(JZ72,'1-SETUP'!$V121),IF('1-SETUP'!$Q121="YEARLY",EDATE(JZ72,12*'1-SETUP'!$V121),""))))</f>
        <v/>
      </c>
      <c r="KB72" s="10" t="str">
        <f>IF('1-SETUP'!$Q121="DAILY",KA72+'1-SETUP'!$V121,IF('1-SETUP'!$Q121="WEEKLY",KA72+'1-SETUP'!$V121*7,IF('1-SETUP'!$Q121="MONTHLY",EDATE(KA72,'1-SETUP'!$V121),IF('1-SETUP'!$Q121="YEARLY",EDATE(KA72,12*'1-SETUP'!$V121),""))))</f>
        <v/>
      </c>
      <c r="KC72" s="10" t="str">
        <f>IF('1-SETUP'!$Q121="DAILY",KB72+'1-SETUP'!$V121,IF('1-SETUP'!$Q121="WEEKLY",KB72+'1-SETUP'!$V121*7,IF('1-SETUP'!$Q121="MONTHLY",EDATE(KB72,'1-SETUP'!$V121),IF('1-SETUP'!$Q121="YEARLY",EDATE(KB72,12*'1-SETUP'!$V121),""))))</f>
        <v/>
      </c>
      <c r="KD72" s="10" t="str">
        <f>IF('1-SETUP'!$Q121="DAILY",KC72+'1-SETUP'!$V121,IF('1-SETUP'!$Q121="WEEKLY",KC72+'1-SETUP'!$V121*7,IF('1-SETUP'!$Q121="MONTHLY",EDATE(KC72,'1-SETUP'!$V121),IF('1-SETUP'!$Q121="YEARLY",EDATE(KC72,12*'1-SETUP'!$V121),""))))</f>
        <v/>
      </c>
      <c r="KE72" s="10" t="str">
        <f>IF('1-SETUP'!$Q121="DAILY",KD72+'1-SETUP'!$V121,IF('1-SETUP'!$Q121="WEEKLY",KD72+'1-SETUP'!$V121*7,IF('1-SETUP'!$Q121="MONTHLY",EDATE(KD72,'1-SETUP'!$V121),IF('1-SETUP'!$Q121="YEARLY",EDATE(KD72,12*'1-SETUP'!$V121),""))))</f>
        <v/>
      </c>
      <c r="KF72" s="10" t="str">
        <f>IF('1-SETUP'!$Q121="DAILY",KE72+'1-SETUP'!$V121,IF('1-SETUP'!$Q121="WEEKLY",KE72+'1-SETUP'!$V121*7,IF('1-SETUP'!$Q121="MONTHLY",EDATE(KE72,'1-SETUP'!$V121),IF('1-SETUP'!$Q121="YEARLY",EDATE(KE72,12*'1-SETUP'!$V121),""))))</f>
        <v/>
      </c>
      <c r="KG72" s="10" t="str">
        <f>IF('1-SETUP'!$Q121="DAILY",KF72+'1-SETUP'!$V121,IF('1-SETUP'!$Q121="WEEKLY",KF72+'1-SETUP'!$V121*7,IF('1-SETUP'!$Q121="MONTHLY",EDATE(KF72,'1-SETUP'!$V121),IF('1-SETUP'!$Q121="YEARLY",EDATE(KF72,12*'1-SETUP'!$V121),""))))</f>
        <v/>
      </c>
      <c r="KH72" s="10" t="str">
        <f>IF('1-SETUP'!$Q121="DAILY",KG72+'1-SETUP'!$V121,IF('1-SETUP'!$Q121="WEEKLY",KG72+'1-SETUP'!$V121*7,IF('1-SETUP'!$Q121="MONTHLY",EDATE(KG72,'1-SETUP'!$V121),IF('1-SETUP'!$Q121="YEARLY",EDATE(KG72,12*'1-SETUP'!$V121),""))))</f>
        <v/>
      </c>
      <c r="KI72" s="10" t="str">
        <f>IF('1-SETUP'!$Q121="DAILY",KH72+'1-SETUP'!$V121,IF('1-SETUP'!$Q121="WEEKLY",KH72+'1-SETUP'!$V121*7,IF('1-SETUP'!$Q121="MONTHLY",EDATE(KH72,'1-SETUP'!$V121),IF('1-SETUP'!$Q121="YEARLY",EDATE(KH72,12*'1-SETUP'!$V121),""))))</f>
        <v/>
      </c>
      <c r="KJ72" s="10" t="str">
        <f>IF('1-SETUP'!$Q121="DAILY",KI72+'1-SETUP'!$V121,IF('1-SETUP'!$Q121="WEEKLY",KI72+'1-SETUP'!$V121*7,IF('1-SETUP'!$Q121="MONTHLY",EDATE(KI72,'1-SETUP'!$V121),IF('1-SETUP'!$Q121="YEARLY",EDATE(KI72,12*'1-SETUP'!$V121),""))))</f>
        <v/>
      </c>
      <c r="KK72" s="10" t="str">
        <f>IF('1-SETUP'!$Q121="DAILY",KJ72+'1-SETUP'!$V121,IF('1-SETUP'!$Q121="WEEKLY",KJ72+'1-SETUP'!$V121*7,IF('1-SETUP'!$Q121="MONTHLY",EDATE(KJ72,'1-SETUP'!$V121),IF('1-SETUP'!$Q121="YEARLY",EDATE(KJ72,12*'1-SETUP'!$V121),""))))</f>
        <v/>
      </c>
      <c r="KL72" s="10" t="str">
        <f>IF('1-SETUP'!$Q121="DAILY",KK72+'1-SETUP'!$V121,IF('1-SETUP'!$Q121="WEEKLY",KK72+'1-SETUP'!$V121*7,IF('1-SETUP'!$Q121="MONTHLY",EDATE(KK72,'1-SETUP'!$V121),IF('1-SETUP'!$Q121="YEARLY",EDATE(KK72,12*'1-SETUP'!$V121),""))))</f>
        <v/>
      </c>
      <c r="KM72" s="10" t="str">
        <f>IF('1-SETUP'!$Q121="DAILY",KL72+'1-SETUP'!$V121,IF('1-SETUP'!$Q121="WEEKLY",KL72+'1-SETUP'!$V121*7,IF('1-SETUP'!$Q121="MONTHLY",EDATE(KL72,'1-SETUP'!$V121),IF('1-SETUP'!$Q121="YEARLY",EDATE(KL72,12*'1-SETUP'!$V121),""))))</f>
        <v/>
      </c>
      <c r="KN72" s="10" t="str">
        <f>IF('1-SETUP'!$Q121="DAILY",KM72+'1-SETUP'!$V121,IF('1-SETUP'!$Q121="WEEKLY",KM72+'1-SETUP'!$V121*7,IF('1-SETUP'!$Q121="MONTHLY",EDATE(KM72,'1-SETUP'!$V121),IF('1-SETUP'!$Q121="YEARLY",EDATE(KM72,12*'1-SETUP'!$V121),""))))</f>
        <v/>
      </c>
      <c r="KO72" s="10" t="str">
        <f>IF('1-SETUP'!$Q121="DAILY",KN72+'1-SETUP'!$V121,IF('1-SETUP'!$Q121="WEEKLY",KN72+'1-SETUP'!$V121*7,IF('1-SETUP'!$Q121="MONTHLY",EDATE(KN72,'1-SETUP'!$V121),IF('1-SETUP'!$Q121="YEARLY",EDATE(KN72,12*'1-SETUP'!$V121),""))))</f>
        <v/>
      </c>
      <c r="KP72" s="10" t="str">
        <f>IF('1-SETUP'!$Q121="DAILY",KO72+'1-SETUP'!$V121,IF('1-SETUP'!$Q121="WEEKLY",KO72+'1-SETUP'!$V121*7,IF('1-SETUP'!$Q121="MONTHLY",EDATE(KO72,'1-SETUP'!$V121),IF('1-SETUP'!$Q121="YEARLY",EDATE(KO72,12*'1-SETUP'!$V121),""))))</f>
        <v/>
      </c>
      <c r="KQ72" s="10" t="str">
        <f>IF('1-SETUP'!$Q121="DAILY",KP72+'1-SETUP'!$V121,IF('1-SETUP'!$Q121="WEEKLY",KP72+'1-SETUP'!$V121*7,IF('1-SETUP'!$Q121="MONTHLY",EDATE(KP72,'1-SETUP'!$V121),IF('1-SETUP'!$Q121="YEARLY",EDATE(KP72,12*'1-SETUP'!$V121),""))))</f>
        <v/>
      </c>
      <c r="KR72" s="10" t="str">
        <f>IF('1-SETUP'!$Q121="DAILY",KQ72+'1-SETUP'!$V121,IF('1-SETUP'!$Q121="WEEKLY",KQ72+'1-SETUP'!$V121*7,IF('1-SETUP'!$Q121="MONTHLY",EDATE(KQ72,'1-SETUP'!$V121),IF('1-SETUP'!$Q121="YEARLY",EDATE(KQ72,12*'1-SETUP'!$V121),""))))</f>
        <v/>
      </c>
      <c r="KS72" s="10" t="str">
        <f>IF('1-SETUP'!$Q121="DAILY",KR72+'1-SETUP'!$V121,IF('1-SETUP'!$Q121="WEEKLY",KR72+'1-SETUP'!$V121*7,IF('1-SETUP'!$Q121="MONTHLY",EDATE(KR72,'1-SETUP'!$V121),IF('1-SETUP'!$Q121="YEARLY",EDATE(KR72,12*'1-SETUP'!$V121),""))))</f>
        <v/>
      </c>
      <c r="KT72" s="10" t="str">
        <f>IF('1-SETUP'!$Q121="DAILY",KS72+'1-SETUP'!$V121,IF('1-SETUP'!$Q121="WEEKLY",KS72+'1-SETUP'!$V121*7,IF('1-SETUP'!$Q121="MONTHLY",EDATE(KS72,'1-SETUP'!$V121),IF('1-SETUP'!$Q121="YEARLY",EDATE(KS72,12*'1-SETUP'!$V121),""))))</f>
        <v/>
      </c>
      <c r="KU72" s="10" t="str">
        <f>IF('1-SETUP'!$Q121="DAILY",KT72+'1-SETUP'!$V121,IF('1-SETUP'!$Q121="WEEKLY",KT72+'1-SETUP'!$V121*7,IF('1-SETUP'!$Q121="MONTHLY",EDATE(KT72,'1-SETUP'!$V121),IF('1-SETUP'!$Q121="YEARLY",EDATE(KT72,12*'1-SETUP'!$V121),""))))</f>
        <v/>
      </c>
      <c r="KV72" s="10" t="str">
        <f>IF('1-SETUP'!$Q121="DAILY",KU72+'1-SETUP'!$V121,IF('1-SETUP'!$Q121="WEEKLY",KU72+'1-SETUP'!$V121*7,IF('1-SETUP'!$Q121="MONTHLY",EDATE(KU72,'1-SETUP'!$V121),IF('1-SETUP'!$Q121="YEARLY",EDATE(KU72,12*'1-SETUP'!$V121),""))))</f>
        <v/>
      </c>
      <c r="KW72" s="10" t="str">
        <f>IF('1-SETUP'!$Q121="DAILY",KV72+'1-SETUP'!$V121,IF('1-SETUP'!$Q121="WEEKLY",KV72+'1-SETUP'!$V121*7,IF('1-SETUP'!$Q121="MONTHLY",EDATE(KV72,'1-SETUP'!$V121),IF('1-SETUP'!$Q121="YEARLY",EDATE(KV72,12*'1-SETUP'!$V121),""))))</f>
        <v/>
      </c>
      <c r="KX72" s="10" t="str">
        <f>IF('1-SETUP'!$Q121="DAILY",KW72+'1-SETUP'!$V121,IF('1-SETUP'!$Q121="WEEKLY",KW72+'1-SETUP'!$V121*7,IF('1-SETUP'!$Q121="MONTHLY",EDATE(KW72,'1-SETUP'!$V121),IF('1-SETUP'!$Q121="YEARLY",EDATE(KW72,12*'1-SETUP'!$V121),""))))</f>
        <v/>
      </c>
      <c r="KY72" s="10" t="str">
        <f>IF('1-SETUP'!$Q121="DAILY",KX72+'1-SETUP'!$V121,IF('1-SETUP'!$Q121="WEEKLY",KX72+'1-SETUP'!$V121*7,IF('1-SETUP'!$Q121="MONTHLY",EDATE(KX72,'1-SETUP'!$V121),IF('1-SETUP'!$Q121="YEARLY",EDATE(KX72,12*'1-SETUP'!$V121),""))))</f>
        <v/>
      </c>
      <c r="KZ72" s="10" t="str">
        <f>IF('1-SETUP'!$Q121="DAILY",KY72+'1-SETUP'!$V121,IF('1-SETUP'!$Q121="WEEKLY",KY72+'1-SETUP'!$V121*7,IF('1-SETUP'!$Q121="MONTHLY",EDATE(KY72,'1-SETUP'!$V121),IF('1-SETUP'!$Q121="YEARLY",EDATE(KY72,12*'1-SETUP'!$V121),""))))</f>
        <v/>
      </c>
      <c r="LA72" s="10" t="str">
        <f>IF('1-SETUP'!$Q121="DAILY",KZ72+'1-SETUP'!$V121,IF('1-SETUP'!$Q121="WEEKLY",KZ72+'1-SETUP'!$V121*7,IF('1-SETUP'!$Q121="MONTHLY",EDATE(KZ72,'1-SETUP'!$V121),IF('1-SETUP'!$Q121="YEARLY",EDATE(KZ72,12*'1-SETUP'!$V121),""))))</f>
        <v/>
      </c>
      <c r="LB72" s="10" t="str">
        <f>IF('1-SETUP'!$Q121="DAILY",LA72+'1-SETUP'!$V121,IF('1-SETUP'!$Q121="WEEKLY",LA72+'1-SETUP'!$V121*7,IF('1-SETUP'!$Q121="MONTHLY",EDATE(LA72,'1-SETUP'!$V121),IF('1-SETUP'!$Q121="YEARLY",EDATE(LA72,12*'1-SETUP'!$V121),""))))</f>
        <v/>
      </c>
      <c r="LC72" s="10" t="str">
        <f>IF('1-SETUP'!$Q121="DAILY",LB72+'1-SETUP'!$V121,IF('1-SETUP'!$Q121="WEEKLY",LB72+'1-SETUP'!$V121*7,IF('1-SETUP'!$Q121="MONTHLY",EDATE(LB72,'1-SETUP'!$V121),IF('1-SETUP'!$Q121="YEARLY",EDATE(LB72,12*'1-SETUP'!$V121),""))))</f>
        <v/>
      </c>
      <c r="LD72" s="10" t="str">
        <f>IF('1-SETUP'!$Q121="DAILY",LC72+'1-SETUP'!$V121,IF('1-SETUP'!$Q121="WEEKLY",LC72+'1-SETUP'!$V121*7,IF('1-SETUP'!$Q121="MONTHLY",EDATE(LC72,'1-SETUP'!$V121),IF('1-SETUP'!$Q121="YEARLY",EDATE(LC72,12*'1-SETUP'!$V121),""))))</f>
        <v/>
      </c>
      <c r="LE72" s="10" t="str">
        <f>IF('1-SETUP'!$Q121="DAILY",LD72+'1-SETUP'!$V121,IF('1-SETUP'!$Q121="WEEKLY",LD72+'1-SETUP'!$V121*7,IF('1-SETUP'!$Q121="MONTHLY",EDATE(LD72,'1-SETUP'!$V121),IF('1-SETUP'!$Q121="YEARLY",EDATE(LD72,12*'1-SETUP'!$V121),""))))</f>
        <v/>
      </c>
      <c r="LF72" s="10" t="str">
        <f>IF('1-SETUP'!$Q121="DAILY",LE72+'1-SETUP'!$V121,IF('1-SETUP'!$Q121="WEEKLY",LE72+'1-SETUP'!$V121*7,IF('1-SETUP'!$Q121="MONTHLY",EDATE(LE72,'1-SETUP'!$V121),IF('1-SETUP'!$Q121="YEARLY",EDATE(LE72,12*'1-SETUP'!$V121),""))))</f>
        <v/>
      </c>
      <c r="LG72" s="10" t="str">
        <f>IF('1-SETUP'!$Q121="DAILY",LF72+'1-SETUP'!$V121,IF('1-SETUP'!$Q121="WEEKLY",LF72+'1-SETUP'!$V121*7,IF('1-SETUP'!$Q121="MONTHLY",EDATE(LF72,'1-SETUP'!$V121),IF('1-SETUP'!$Q121="YEARLY",EDATE(LF72,12*'1-SETUP'!$V121),""))))</f>
        <v/>
      </c>
      <c r="LH72" s="10" t="str">
        <f>IF('1-SETUP'!$Q121="DAILY",LG72+'1-SETUP'!$V121,IF('1-SETUP'!$Q121="WEEKLY",LG72+'1-SETUP'!$V121*7,IF('1-SETUP'!$Q121="MONTHLY",EDATE(LG72,'1-SETUP'!$V121),IF('1-SETUP'!$Q121="YEARLY",EDATE(LG72,12*'1-SETUP'!$V121),""))))</f>
        <v/>
      </c>
      <c r="LI72" s="10" t="str">
        <f>IF('1-SETUP'!$Q121="DAILY",LH72+'1-SETUP'!$V121,IF('1-SETUP'!$Q121="WEEKLY",LH72+'1-SETUP'!$V121*7,IF('1-SETUP'!$Q121="MONTHLY",EDATE(LH72,'1-SETUP'!$V121),IF('1-SETUP'!$Q121="YEARLY",EDATE(LH72,12*'1-SETUP'!$V121),""))))</f>
        <v/>
      </c>
      <c r="LJ72" s="10" t="str">
        <f>IF('1-SETUP'!$Q121="DAILY",LI72+'1-SETUP'!$V121,IF('1-SETUP'!$Q121="WEEKLY",LI72+'1-SETUP'!$V121*7,IF('1-SETUP'!$Q121="MONTHLY",EDATE(LI72,'1-SETUP'!$V121),IF('1-SETUP'!$Q121="YEARLY",EDATE(LI72,12*'1-SETUP'!$V121),""))))</f>
        <v/>
      </c>
      <c r="LK72" s="10" t="str">
        <f>IF('1-SETUP'!$Q121="DAILY",LJ72+'1-SETUP'!$V121,IF('1-SETUP'!$Q121="WEEKLY",LJ72+'1-SETUP'!$V121*7,IF('1-SETUP'!$Q121="MONTHLY",EDATE(LJ72,'1-SETUP'!$V121),IF('1-SETUP'!$Q121="YEARLY",EDATE(LJ72,12*'1-SETUP'!$V121),""))))</f>
        <v/>
      </c>
      <c r="LL72" s="10" t="str">
        <f>IF('1-SETUP'!$Q121="DAILY",LK72+'1-SETUP'!$V121,IF('1-SETUP'!$Q121="WEEKLY",LK72+'1-SETUP'!$V121*7,IF('1-SETUP'!$Q121="MONTHLY",EDATE(LK72,'1-SETUP'!$V121),IF('1-SETUP'!$Q121="YEARLY",EDATE(LK72,12*'1-SETUP'!$V121),""))))</f>
        <v/>
      </c>
      <c r="LM72" s="10" t="str">
        <f>IF('1-SETUP'!$Q121="DAILY",LL72+'1-SETUP'!$V121,IF('1-SETUP'!$Q121="WEEKLY",LL72+'1-SETUP'!$V121*7,IF('1-SETUP'!$Q121="MONTHLY",EDATE(LL72,'1-SETUP'!$V121),IF('1-SETUP'!$Q121="YEARLY",EDATE(LL72,12*'1-SETUP'!$V121),""))))</f>
        <v/>
      </c>
      <c r="LN72" s="10" t="str">
        <f>IF('1-SETUP'!$Q121="DAILY",LM72+'1-SETUP'!$V121,IF('1-SETUP'!$Q121="WEEKLY",LM72+'1-SETUP'!$V121*7,IF('1-SETUP'!$Q121="MONTHLY",EDATE(LM72,'1-SETUP'!$V121),IF('1-SETUP'!$Q121="YEARLY",EDATE(LM72,12*'1-SETUP'!$V121),""))))</f>
        <v/>
      </c>
      <c r="LO72" s="10" t="str">
        <f>IF('1-SETUP'!$Q121="DAILY",LN72+'1-SETUP'!$V121,IF('1-SETUP'!$Q121="WEEKLY",LN72+'1-SETUP'!$V121*7,IF('1-SETUP'!$Q121="MONTHLY",EDATE(LN72,'1-SETUP'!$V121),IF('1-SETUP'!$Q121="YEARLY",EDATE(LN72,12*'1-SETUP'!$V121),""))))</f>
        <v/>
      </c>
      <c r="LP72" s="10" t="str">
        <f>IF('1-SETUP'!$Q121="DAILY",LO72+'1-SETUP'!$V121,IF('1-SETUP'!$Q121="WEEKLY",LO72+'1-SETUP'!$V121*7,IF('1-SETUP'!$Q121="MONTHLY",EDATE(LO72,'1-SETUP'!$V121),IF('1-SETUP'!$Q121="YEARLY",EDATE(LO72,12*'1-SETUP'!$V121),""))))</f>
        <v/>
      </c>
      <c r="LQ72" s="10" t="str">
        <f>IF('1-SETUP'!$Q121="DAILY",LP72+'1-SETUP'!$V121,IF('1-SETUP'!$Q121="WEEKLY",LP72+'1-SETUP'!$V121*7,IF('1-SETUP'!$Q121="MONTHLY",EDATE(LP72,'1-SETUP'!$V121),IF('1-SETUP'!$Q121="YEARLY",EDATE(LP72,12*'1-SETUP'!$V121),""))))</f>
        <v/>
      </c>
      <c r="LR72" s="10" t="str">
        <f>IF('1-SETUP'!$Q121="DAILY",LQ72+'1-SETUP'!$V121,IF('1-SETUP'!$Q121="WEEKLY",LQ72+'1-SETUP'!$V121*7,IF('1-SETUP'!$Q121="MONTHLY",EDATE(LQ72,'1-SETUP'!$V121),IF('1-SETUP'!$Q121="YEARLY",EDATE(LQ72,12*'1-SETUP'!$V121),""))))</f>
        <v/>
      </c>
      <c r="LS72" s="10" t="str">
        <f>IF('1-SETUP'!$Q121="DAILY",LR72+'1-SETUP'!$V121,IF('1-SETUP'!$Q121="WEEKLY",LR72+'1-SETUP'!$V121*7,IF('1-SETUP'!$Q121="MONTHLY",EDATE(LR72,'1-SETUP'!$V121),IF('1-SETUP'!$Q121="YEARLY",EDATE(LR72,12*'1-SETUP'!$V121),""))))</f>
        <v/>
      </c>
      <c r="LT72" s="10" t="str">
        <f>IF('1-SETUP'!$Q121="DAILY",LS72+'1-SETUP'!$V121,IF('1-SETUP'!$Q121="WEEKLY",LS72+'1-SETUP'!$V121*7,IF('1-SETUP'!$Q121="MONTHLY",EDATE(LS72,'1-SETUP'!$V121),IF('1-SETUP'!$Q121="YEARLY",EDATE(LS72,12*'1-SETUP'!$V121),""))))</f>
        <v/>
      </c>
      <c r="LU72" s="10" t="str">
        <f>IF('1-SETUP'!$Q121="DAILY",LT72+'1-SETUP'!$V121,IF('1-SETUP'!$Q121="WEEKLY",LT72+'1-SETUP'!$V121*7,IF('1-SETUP'!$Q121="MONTHLY",EDATE(LT72,'1-SETUP'!$V121),IF('1-SETUP'!$Q121="YEARLY",EDATE(LT72,12*'1-SETUP'!$V121),""))))</f>
        <v/>
      </c>
      <c r="LV72" s="10" t="str">
        <f>IF('1-SETUP'!$Q121="DAILY",LU72+'1-SETUP'!$V121,IF('1-SETUP'!$Q121="WEEKLY",LU72+'1-SETUP'!$V121*7,IF('1-SETUP'!$Q121="MONTHLY",EDATE(LU72,'1-SETUP'!$V121),IF('1-SETUP'!$Q121="YEARLY",EDATE(LU72,12*'1-SETUP'!$V121),""))))</f>
        <v/>
      </c>
      <c r="LW72" s="10" t="str">
        <f>IF('1-SETUP'!$Q121="DAILY",LV72+'1-SETUP'!$V121,IF('1-SETUP'!$Q121="WEEKLY",LV72+'1-SETUP'!$V121*7,IF('1-SETUP'!$Q121="MONTHLY",EDATE(LV72,'1-SETUP'!$V121),IF('1-SETUP'!$Q121="YEARLY",EDATE(LV72,12*'1-SETUP'!$V121),""))))</f>
        <v/>
      </c>
      <c r="LX72" s="10" t="str">
        <f>IF('1-SETUP'!$Q121="DAILY",LW72+'1-SETUP'!$V121,IF('1-SETUP'!$Q121="WEEKLY",LW72+'1-SETUP'!$V121*7,IF('1-SETUP'!$Q121="MONTHLY",EDATE(LW72,'1-SETUP'!$V121),IF('1-SETUP'!$Q121="YEARLY",EDATE(LW72,12*'1-SETUP'!$V121),""))))</f>
        <v/>
      </c>
      <c r="LY72" s="10" t="str">
        <f>IF('1-SETUP'!$Q121="DAILY",LX72+'1-SETUP'!$V121,IF('1-SETUP'!$Q121="WEEKLY",LX72+'1-SETUP'!$V121*7,IF('1-SETUP'!$Q121="MONTHLY",EDATE(LX72,'1-SETUP'!$V121),IF('1-SETUP'!$Q121="YEARLY",EDATE(LX72,12*'1-SETUP'!$V121),""))))</f>
        <v/>
      </c>
      <c r="LZ72" s="10" t="str">
        <f>IF('1-SETUP'!$Q121="DAILY",LY72+'1-SETUP'!$V121,IF('1-SETUP'!$Q121="WEEKLY",LY72+'1-SETUP'!$V121*7,IF('1-SETUP'!$Q121="MONTHLY",EDATE(LY72,'1-SETUP'!$V121),IF('1-SETUP'!$Q121="YEARLY",EDATE(LY72,12*'1-SETUP'!$V121),""))))</f>
        <v/>
      </c>
      <c r="MA72" s="10" t="str">
        <f>IF('1-SETUP'!$Q121="DAILY",LZ72+'1-SETUP'!$V121,IF('1-SETUP'!$Q121="WEEKLY",LZ72+'1-SETUP'!$V121*7,IF('1-SETUP'!$Q121="MONTHLY",EDATE(LZ72,'1-SETUP'!$V121),IF('1-SETUP'!$Q121="YEARLY",EDATE(LZ72,12*'1-SETUP'!$V121),""))))</f>
        <v/>
      </c>
      <c r="MB72" s="10" t="str">
        <f>IF('1-SETUP'!$Q121="DAILY",MA72+'1-SETUP'!$V121,IF('1-SETUP'!$Q121="WEEKLY",MA72+'1-SETUP'!$V121*7,IF('1-SETUP'!$Q121="MONTHLY",EDATE(MA72,'1-SETUP'!$V121),IF('1-SETUP'!$Q121="YEARLY",EDATE(MA72,12*'1-SETUP'!$V121),""))))</f>
        <v/>
      </c>
      <c r="MC72" s="10" t="str">
        <f>IF('1-SETUP'!$Q121="DAILY",MB72+'1-SETUP'!$V121,IF('1-SETUP'!$Q121="WEEKLY",MB72+'1-SETUP'!$V121*7,IF('1-SETUP'!$Q121="MONTHLY",EDATE(MB72,'1-SETUP'!$V121),IF('1-SETUP'!$Q121="YEARLY",EDATE(MB72,12*'1-SETUP'!$V121),""))))</f>
        <v/>
      </c>
      <c r="MD72" s="10" t="str">
        <f>IF('1-SETUP'!$Q121="DAILY",MC72+'1-SETUP'!$V121,IF('1-SETUP'!$Q121="WEEKLY",MC72+'1-SETUP'!$V121*7,IF('1-SETUP'!$Q121="MONTHLY",EDATE(MC72,'1-SETUP'!$V121),IF('1-SETUP'!$Q121="YEARLY",EDATE(MC72,12*'1-SETUP'!$V121),""))))</f>
        <v/>
      </c>
      <c r="ME72" s="10" t="str">
        <f>IF('1-SETUP'!$Q121="DAILY",MD72+'1-SETUP'!$V121,IF('1-SETUP'!$Q121="WEEKLY",MD72+'1-SETUP'!$V121*7,IF('1-SETUP'!$Q121="MONTHLY",EDATE(MD72,'1-SETUP'!$V121),IF('1-SETUP'!$Q121="YEARLY",EDATE(MD72,12*'1-SETUP'!$V121),""))))</f>
        <v/>
      </c>
      <c r="MF72" s="10" t="str">
        <f>IF('1-SETUP'!$Q121="DAILY",ME72+'1-SETUP'!$V121,IF('1-SETUP'!$Q121="WEEKLY",ME72+'1-SETUP'!$V121*7,IF('1-SETUP'!$Q121="MONTHLY",EDATE(ME72,'1-SETUP'!$V121),IF('1-SETUP'!$Q121="YEARLY",EDATE(ME72,12*'1-SETUP'!$V121),""))))</f>
        <v/>
      </c>
      <c r="MG72" s="10" t="str">
        <f>IF('1-SETUP'!$Q121="DAILY",MF72+'1-SETUP'!$V121,IF('1-SETUP'!$Q121="WEEKLY",MF72+'1-SETUP'!$V121*7,IF('1-SETUP'!$Q121="MONTHLY",EDATE(MF72,'1-SETUP'!$V121),IF('1-SETUP'!$Q121="YEARLY",EDATE(MF72,12*'1-SETUP'!$V121),""))))</f>
        <v/>
      </c>
      <c r="MH72" s="10" t="str">
        <f>IF('1-SETUP'!$Q121="DAILY",MG72+'1-SETUP'!$V121,IF('1-SETUP'!$Q121="WEEKLY",MG72+'1-SETUP'!$V121*7,IF('1-SETUP'!$Q121="MONTHLY",EDATE(MG72,'1-SETUP'!$V121),IF('1-SETUP'!$Q121="YEARLY",EDATE(MG72,12*'1-SETUP'!$V121),""))))</f>
        <v/>
      </c>
      <c r="MI72" s="10" t="str">
        <f>IF('1-SETUP'!$Q121="DAILY",MH72+'1-SETUP'!$V121,IF('1-SETUP'!$Q121="WEEKLY",MH72+'1-SETUP'!$V121*7,IF('1-SETUP'!$Q121="MONTHLY",EDATE(MH72,'1-SETUP'!$V121),IF('1-SETUP'!$Q121="YEARLY",EDATE(MH72,12*'1-SETUP'!$V121),""))))</f>
        <v/>
      </c>
      <c r="MJ72" s="10" t="str">
        <f>IF('1-SETUP'!$Q121="DAILY",MI72+'1-SETUP'!$V121,IF('1-SETUP'!$Q121="WEEKLY",MI72+'1-SETUP'!$V121*7,IF('1-SETUP'!$Q121="MONTHLY",EDATE(MI72,'1-SETUP'!$V121),IF('1-SETUP'!$Q121="YEARLY",EDATE(MI72,12*'1-SETUP'!$V121),""))))</f>
        <v/>
      </c>
      <c r="MK72" s="10" t="str">
        <f>IF('1-SETUP'!$Q121="DAILY",MJ72+'1-SETUP'!$V121,IF('1-SETUP'!$Q121="WEEKLY",MJ72+'1-SETUP'!$V121*7,IF('1-SETUP'!$Q121="MONTHLY",EDATE(MJ72,'1-SETUP'!$V121),IF('1-SETUP'!$Q121="YEARLY",EDATE(MJ72,12*'1-SETUP'!$V121),""))))</f>
        <v/>
      </c>
      <c r="ML72" s="10" t="str">
        <f>IF('1-SETUP'!$Q121="DAILY",MK72+'1-SETUP'!$V121,IF('1-SETUP'!$Q121="WEEKLY",MK72+'1-SETUP'!$V121*7,IF('1-SETUP'!$Q121="MONTHLY",EDATE(MK72,'1-SETUP'!$V121),IF('1-SETUP'!$Q121="YEARLY",EDATE(MK72,12*'1-SETUP'!$V121),""))))</f>
        <v/>
      </c>
      <c r="MM72" s="10" t="str">
        <f>IF('1-SETUP'!$Q121="DAILY",ML72+'1-SETUP'!$V121,IF('1-SETUP'!$Q121="WEEKLY",ML72+'1-SETUP'!$V121*7,IF('1-SETUP'!$Q121="MONTHLY",EDATE(ML72,'1-SETUP'!$V121),IF('1-SETUP'!$Q121="YEARLY",EDATE(ML72,12*'1-SETUP'!$V121),""))))</f>
        <v/>
      </c>
      <c r="MN72" s="10" t="str">
        <f>IF('1-SETUP'!$Q121="DAILY",MM72+'1-SETUP'!$V121,IF('1-SETUP'!$Q121="WEEKLY",MM72+'1-SETUP'!$V121*7,IF('1-SETUP'!$Q121="MONTHLY",EDATE(MM72,'1-SETUP'!$V121),IF('1-SETUP'!$Q121="YEARLY",EDATE(MM72,12*'1-SETUP'!$V121),""))))</f>
        <v/>
      </c>
      <c r="MO72" s="10" t="str">
        <f>IF('1-SETUP'!$Q121="DAILY",MN72+'1-SETUP'!$V121,IF('1-SETUP'!$Q121="WEEKLY",MN72+'1-SETUP'!$V121*7,IF('1-SETUP'!$Q121="MONTHLY",EDATE(MN72,'1-SETUP'!$V121),IF('1-SETUP'!$Q121="YEARLY",EDATE(MN72,12*'1-SETUP'!$V121),""))))</f>
        <v/>
      </c>
      <c r="MP72" s="10" t="str">
        <f>IF('1-SETUP'!$Q121="DAILY",MO72+'1-SETUP'!$V121,IF('1-SETUP'!$Q121="WEEKLY",MO72+'1-SETUP'!$V121*7,IF('1-SETUP'!$Q121="MONTHLY",EDATE(MO72,'1-SETUP'!$V121),IF('1-SETUP'!$Q121="YEARLY",EDATE(MO72,12*'1-SETUP'!$V121),""))))</f>
        <v/>
      </c>
      <c r="MQ72" s="10" t="str">
        <f>IF('1-SETUP'!$Q121="DAILY",MP72+'1-SETUP'!$V121,IF('1-SETUP'!$Q121="WEEKLY",MP72+'1-SETUP'!$V121*7,IF('1-SETUP'!$Q121="MONTHLY",EDATE(MP72,'1-SETUP'!$V121),IF('1-SETUP'!$Q121="YEARLY",EDATE(MP72,12*'1-SETUP'!$V121),""))))</f>
        <v/>
      </c>
      <c r="MR72" s="10" t="str">
        <f>IF('1-SETUP'!$Q121="DAILY",MQ72+'1-SETUP'!$V121,IF('1-SETUP'!$Q121="WEEKLY",MQ72+'1-SETUP'!$V121*7,IF('1-SETUP'!$Q121="MONTHLY",EDATE(MQ72,'1-SETUP'!$V121),IF('1-SETUP'!$Q121="YEARLY",EDATE(MQ72,12*'1-SETUP'!$V121),""))))</f>
        <v/>
      </c>
      <c r="MS72" s="10" t="str">
        <f>IF('1-SETUP'!$Q121="DAILY",MR72+'1-SETUP'!$V121,IF('1-SETUP'!$Q121="WEEKLY",MR72+'1-SETUP'!$V121*7,IF('1-SETUP'!$Q121="MONTHLY",EDATE(MR72,'1-SETUP'!$V121),IF('1-SETUP'!$Q121="YEARLY",EDATE(MR72,12*'1-SETUP'!$V121),""))))</f>
        <v/>
      </c>
      <c r="MT72" s="10" t="str">
        <f>IF('1-SETUP'!$Q121="DAILY",MS72+'1-SETUP'!$V121,IF('1-SETUP'!$Q121="WEEKLY",MS72+'1-SETUP'!$V121*7,IF('1-SETUP'!$Q121="MONTHLY",EDATE(MS72,'1-SETUP'!$V121),IF('1-SETUP'!$Q121="YEARLY",EDATE(MS72,12*'1-SETUP'!$V121),""))))</f>
        <v/>
      </c>
      <c r="MU72" s="10" t="str">
        <f>IF('1-SETUP'!$Q121="DAILY",MT72+'1-SETUP'!$V121,IF('1-SETUP'!$Q121="WEEKLY",MT72+'1-SETUP'!$V121*7,IF('1-SETUP'!$Q121="MONTHLY",EDATE(MT72,'1-SETUP'!$V121),IF('1-SETUP'!$Q121="YEARLY",EDATE(MT72,12*'1-SETUP'!$V121),""))))</f>
        <v/>
      </c>
      <c r="MV72" s="10" t="str">
        <f>IF('1-SETUP'!$Q121="DAILY",MU72+'1-SETUP'!$V121,IF('1-SETUP'!$Q121="WEEKLY",MU72+'1-SETUP'!$V121*7,IF('1-SETUP'!$Q121="MONTHLY",EDATE(MU72,'1-SETUP'!$V121),IF('1-SETUP'!$Q121="YEARLY",EDATE(MU72,12*'1-SETUP'!$V121),""))))</f>
        <v/>
      </c>
      <c r="MW72" s="10" t="str">
        <f>IF('1-SETUP'!$Q121="DAILY",MV72+'1-SETUP'!$V121,IF('1-SETUP'!$Q121="WEEKLY",MV72+'1-SETUP'!$V121*7,IF('1-SETUP'!$Q121="MONTHLY",EDATE(MV72,'1-SETUP'!$V121),IF('1-SETUP'!$Q121="YEARLY",EDATE(MV72,12*'1-SETUP'!$V121),""))))</f>
        <v/>
      </c>
      <c r="MX72" s="10" t="str">
        <f>IF('1-SETUP'!$Q121="DAILY",MW72+'1-SETUP'!$V121,IF('1-SETUP'!$Q121="WEEKLY",MW72+'1-SETUP'!$V121*7,IF('1-SETUP'!$Q121="MONTHLY",EDATE(MW72,'1-SETUP'!$V121),IF('1-SETUP'!$Q121="YEARLY",EDATE(MW72,12*'1-SETUP'!$V121),""))))</f>
        <v/>
      </c>
      <c r="MY72" s="10" t="str">
        <f>IF('1-SETUP'!$Q121="DAILY",MX72+'1-SETUP'!$V121,IF('1-SETUP'!$Q121="WEEKLY",MX72+'1-SETUP'!$V121*7,IF('1-SETUP'!$Q121="MONTHLY",EDATE(MX72,'1-SETUP'!$V121),IF('1-SETUP'!$Q121="YEARLY",EDATE(MX72,12*'1-SETUP'!$V121),""))))</f>
        <v/>
      </c>
      <c r="MZ72" s="10" t="str">
        <f>IF('1-SETUP'!$Q121="DAILY",MY72+'1-SETUP'!$V121,IF('1-SETUP'!$Q121="WEEKLY",MY72+'1-SETUP'!$V121*7,IF('1-SETUP'!$Q121="MONTHLY",EDATE(MY72,'1-SETUP'!$V121),IF('1-SETUP'!$Q121="YEARLY",EDATE(MY72,12*'1-SETUP'!$V121),""))))</f>
        <v/>
      </c>
      <c r="NA72" s="10" t="str">
        <f>IF('1-SETUP'!$Q121="DAILY",MZ72+'1-SETUP'!$V121,IF('1-SETUP'!$Q121="WEEKLY",MZ72+'1-SETUP'!$V121*7,IF('1-SETUP'!$Q121="MONTHLY",EDATE(MZ72,'1-SETUP'!$V121),IF('1-SETUP'!$Q121="YEARLY",EDATE(MZ72,12*'1-SETUP'!$V121),""))))</f>
        <v/>
      </c>
      <c r="NB72" s="10" t="str">
        <f>IF('1-SETUP'!$Q121="DAILY",NA72+'1-SETUP'!$V121,IF('1-SETUP'!$Q121="WEEKLY",NA72+'1-SETUP'!$V121*7,IF('1-SETUP'!$Q121="MONTHLY",EDATE(NA72,'1-SETUP'!$V121),IF('1-SETUP'!$Q121="YEARLY",EDATE(NA72,12*'1-SETUP'!$V121),""))))</f>
        <v/>
      </c>
      <c r="NC72" s="10" t="str">
        <f>IF('1-SETUP'!$Q121="DAILY",NB72+'1-SETUP'!$V121,IF('1-SETUP'!$Q121="WEEKLY",NB72+'1-SETUP'!$V121*7,IF('1-SETUP'!$Q121="MONTHLY",EDATE(NB72,'1-SETUP'!$V121),IF('1-SETUP'!$Q121="YEARLY",EDATE(NB72,12*'1-SETUP'!$V121),""))))</f>
        <v/>
      </c>
    </row>
    <row r="73" spans="1:367" x14ac:dyDescent="0.45">
      <c r="A73">
        <f>'1-SETUP'!A122</f>
        <v>0</v>
      </c>
      <c r="B73" t="str">
        <f>_xlfn.CONCAT('1-SETUP'!$O122," ",'1-SETUP'!$Q122," ",'1-SETUP'!$T122," ",'1-SETUP'!$V122," ",'1-SETUP'!$W122," ",'1-SETUP'!$Z122," ",TEXT('1-SETUP'!$AC122,"mm/dd/yyyy"))</f>
        <v xml:space="preserve">      01/00/1900</v>
      </c>
      <c r="C73" s="10">
        <f>'1-SETUP'!$AC122</f>
        <v>0</v>
      </c>
      <c r="D73" s="10" t="str">
        <f>IF('1-SETUP'!$Q122="DAILY",C73+'1-SETUP'!$V122,IF('1-SETUP'!$Q122="WEEKLY",C73+'1-SETUP'!$V122*7,IF('1-SETUP'!$Q122="MONTHLY",EDATE(C73,'1-SETUP'!$V122),IF('1-SETUP'!$Q122="YEARLY",EDATE(C73,12*'1-SETUP'!$V122),""))))</f>
        <v/>
      </c>
      <c r="E73" s="10" t="str">
        <f>IF('1-SETUP'!$Q122="DAILY",D73+'1-SETUP'!$V122,IF('1-SETUP'!$Q122="WEEKLY",D73+'1-SETUP'!$V122*7,IF('1-SETUP'!$Q122="MONTHLY",EDATE(D73,'1-SETUP'!$V122),IF('1-SETUP'!$Q122="YEARLY",EDATE(D73,12*'1-SETUP'!$V122),""))))</f>
        <v/>
      </c>
      <c r="F73" s="10" t="str">
        <f>IF('1-SETUP'!$Q122="DAILY",E73+'1-SETUP'!$V122,IF('1-SETUP'!$Q122="WEEKLY",E73+'1-SETUP'!$V122*7,IF('1-SETUP'!$Q122="MONTHLY",EDATE(E73,'1-SETUP'!$V122),IF('1-SETUP'!$Q122="YEARLY",EDATE(E73,12*'1-SETUP'!$V122),""))))</f>
        <v/>
      </c>
      <c r="G73" s="10" t="str">
        <f>IF('1-SETUP'!$Q122="DAILY",F73+'1-SETUP'!$V122,IF('1-SETUP'!$Q122="WEEKLY",F73+'1-SETUP'!$V122*7,IF('1-SETUP'!$Q122="MONTHLY",EDATE(F73,'1-SETUP'!$V122),IF('1-SETUP'!$Q122="YEARLY",EDATE(F73,12*'1-SETUP'!$V122),""))))</f>
        <v/>
      </c>
      <c r="H73" s="10" t="str">
        <f>IF('1-SETUP'!$Q122="DAILY",G73+'1-SETUP'!$V122,IF('1-SETUP'!$Q122="WEEKLY",G73+'1-SETUP'!$V122*7,IF('1-SETUP'!$Q122="MONTHLY",EDATE(G73,'1-SETUP'!$V122),IF('1-SETUP'!$Q122="YEARLY",EDATE(G73,12*'1-SETUP'!$V122),""))))</f>
        <v/>
      </c>
      <c r="I73" s="10" t="str">
        <f>IF('1-SETUP'!$Q122="DAILY",H73+'1-SETUP'!$V122,IF('1-SETUP'!$Q122="WEEKLY",H73+'1-SETUP'!$V122*7,IF('1-SETUP'!$Q122="MONTHLY",EDATE(H73,'1-SETUP'!$V122),IF('1-SETUP'!$Q122="YEARLY",EDATE(H73,12*'1-SETUP'!$V122),""))))</f>
        <v/>
      </c>
      <c r="J73" s="10" t="str">
        <f>IF('1-SETUP'!$Q122="DAILY",I73+'1-SETUP'!$V122,IF('1-SETUP'!$Q122="WEEKLY",I73+'1-SETUP'!$V122*7,IF('1-SETUP'!$Q122="MONTHLY",EDATE(I73,'1-SETUP'!$V122),IF('1-SETUP'!$Q122="YEARLY",EDATE(I73,12*'1-SETUP'!$V122),""))))</f>
        <v/>
      </c>
      <c r="K73" s="10" t="str">
        <f>IF('1-SETUP'!$Q122="DAILY",J73+'1-SETUP'!$V122,IF('1-SETUP'!$Q122="WEEKLY",J73+'1-SETUP'!$V122*7,IF('1-SETUP'!$Q122="MONTHLY",EDATE(J73,'1-SETUP'!$V122),IF('1-SETUP'!$Q122="YEARLY",EDATE(J73,12*'1-SETUP'!$V122),""))))</f>
        <v/>
      </c>
      <c r="L73" s="10" t="str">
        <f>IF('1-SETUP'!$Q122="DAILY",K73+'1-SETUP'!$V122,IF('1-SETUP'!$Q122="WEEKLY",K73+'1-SETUP'!$V122*7,IF('1-SETUP'!$Q122="MONTHLY",EDATE(K73,'1-SETUP'!$V122),IF('1-SETUP'!$Q122="YEARLY",EDATE(K73,12*'1-SETUP'!$V122),""))))</f>
        <v/>
      </c>
      <c r="M73" s="10" t="str">
        <f>IF('1-SETUP'!$Q122="DAILY",L73+'1-SETUP'!$V122,IF('1-SETUP'!$Q122="WEEKLY",L73+'1-SETUP'!$V122*7,IF('1-SETUP'!$Q122="MONTHLY",EDATE(L73,'1-SETUP'!$V122),IF('1-SETUP'!$Q122="YEARLY",EDATE(L73,12*'1-SETUP'!$V122),""))))</f>
        <v/>
      </c>
      <c r="N73" s="10" t="str">
        <f>IF('1-SETUP'!$Q122="DAILY",M73+'1-SETUP'!$V122,IF('1-SETUP'!$Q122="WEEKLY",M73+'1-SETUP'!$V122*7,IF('1-SETUP'!$Q122="MONTHLY",EDATE(M73,'1-SETUP'!$V122),IF('1-SETUP'!$Q122="YEARLY",EDATE(M73,12*'1-SETUP'!$V122),""))))</f>
        <v/>
      </c>
      <c r="O73" s="10" t="str">
        <f>IF('1-SETUP'!$Q122="DAILY",N73+'1-SETUP'!$V122,IF('1-SETUP'!$Q122="WEEKLY",N73+'1-SETUP'!$V122*7,IF('1-SETUP'!$Q122="MONTHLY",EDATE(N73,'1-SETUP'!$V122),IF('1-SETUP'!$Q122="YEARLY",EDATE(N73,12*'1-SETUP'!$V122),""))))</f>
        <v/>
      </c>
      <c r="P73" s="10" t="str">
        <f>IF('1-SETUP'!$Q122="DAILY",O73+'1-SETUP'!$V122,IF('1-SETUP'!$Q122="WEEKLY",O73+'1-SETUP'!$V122*7,IF('1-SETUP'!$Q122="MONTHLY",EDATE(O73,'1-SETUP'!$V122),IF('1-SETUP'!$Q122="YEARLY",EDATE(O73,12*'1-SETUP'!$V122),""))))</f>
        <v/>
      </c>
      <c r="Q73" s="10" t="str">
        <f>IF('1-SETUP'!$Q122="DAILY",P73+'1-SETUP'!$V122,IF('1-SETUP'!$Q122="WEEKLY",P73+'1-SETUP'!$V122*7,IF('1-SETUP'!$Q122="MONTHLY",EDATE(P73,'1-SETUP'!$V122),IF('1-SETUP'!$Q122="YEARLY",EDATE(P73,12*'1-SETUP'!$V122),""))))</f>
        <v/>
      </c>
      <c r="R73" s="10" t="str">
        <f>IF('1-SETUP'!$Q122="DAILY",Q73+'1-SETUP'!$V122,IF('1-SETUP'!$Q122="WEEKLY",Q73+'1-SETUP'!$V122*7,IF('1-SETUP'!$Q122="MONTHLY",EDATE(Q73,'1-SETUP'!$V122),IF('1-SETUP'!$Q122="YEARLY",EDATE(Q73,12*'1-SETUP'!$V122),""))))</f>
        <v/>
      </c>
      <c r="S73" s="10" t="str">
        <f>IF('1-SETUP'!$Q122="DAILY",R73+'1-SETUP'!$V122,IF('1-SETUP'!$Q122="WEEKLY",R73+'1-SETUP'!$V122*7,IF('1-SETUP'!$Q122="MONTHLY",EDATE(R73,'1-SETUP'!$V122),IF('1-SETUP'!$Q122="YEARLY",EDATE(R73,12*'1-SETUP'!$V122),""))))</f>
        <v/>
      </c>
      <c r="T73" s="10" t="str">
        <f>IF('1-SETUP'!$Q122="DAILY",S73+'1-SETUP'!$V122,IF('1-SETUP'!$Q122="WEEKLY",S73+'1-SETUP'!$V122*7,IF('1-SETUP'!$Q122="MONTHLY",EDATE(S73,'1-SETUP'!$V122),IF('1-SETUP'!$Q122="YEARLY",EDATE(S73,12*'1-SETUP'!$V122),""))))</f>
        <v/>
      </c>
      <c r="U73" s="10" t="str">
        <f>IF('1-SETUP'!$Q122="DAILY",T73+'1-SETUP'!$V122,IF('1-SETUP'!$Q122="WEEKLY",T73+'1-SETUP'!$V122*7,IF('1-SETUP'!$Q122="MONTHLY",EDATE(T73,'1-SETUP'!$V122),IF('1-SETUP'!$Q122="YEARLY",EDATE(T73,12*'1-SETUP'!$V122),""))))</f>
        <v/>
      </c>
      <c r="V73" s="10" t="str">
        <f>IF('1-SETUP'!$Q122="DAILY",U73+'1-SETUP'!$V122,IF('1-SETUP'!$Q122="WEEKLY",U73+'1-SETUP'!$V122*7,IF('1-SETUP'!$Q122="MONTHLY",EDATE(U73,'1-SETUP'!$V122),IF('1-SETUP'!$Q122="YEARLY",EDATE(U73,12*'1-SETUP'!$V122),""))))</f>
        <v/>
      </c>
      <c r="W73" s="10" t="str">
        <f>IF('1-SETUP'!$Q122="DAILY",V73+'1-SETUP'!$V122,IF('1-SETUP'!$Q122="WEEKLY",V73+'1-SETUP'!$V122*7,IF('1-SETUP'!$Q122="MONTHLY",EDATE(V73,'1-SETUP'!$V122),IF('1-SETUP'!$Q122="YEARLY",EDATE(V73,12*'1-SETUP'!$V122),""))))</f>
        <v/>
      </c>
      <c r="X73" s="10" t="str">
        <f>IF('1-SETUP'!$Q122="DAILY",W73+'1-SETUP'!$V122,IF('1-SETUP'!$Q122="WEEKLY",W73+'1-SETUP'!$V122*7,IF('1-SETUP'!$Q122="MONTHLY",EDATE(W73,'1-SETUP'!$V122),IF('1-SETUP'!$Q122="YEARLY",EDATE(W73,12*'1-SETUP'!$V122),""))))</f>
        <v/>
      </c>
      <c r="Y73" s="10" t="str">
        <f>IF('1-SETUP'!$Q122="DAILY",X73+'1-SETUP'!$V122,IF('1-SETUP'!$Q122="WEEKLY",X73+'1-SETUP'!$V122*7,IF('1-SETUP'!$Q122="MONTHLY",EDATE(X73,'1-SETUP'!$V122),IF('1-SETUP'!$Q122="YEARLY",EDATE(X73,12*'1-SETUP'!$V122),""))))</f>
        <v/>
      </c>
      <c r="Z73" s="10" t="str">
        <f>IF('1-SETUP'!$Q122="DAILY",Y73+'1-SETUP'!$V122,IF('1-SETUP'!$Q122="WEEKLY",Y73+'1-SETUP'!$V122*7,IF('1-SETUP'!$Q122="MONTHLY",EDATE(Y73,'1-SETUP'!$V122),IF('1-SETUP'!$Q122="YEARLY",EDATE(Y73,12*'1-SETUP'!$V122),""))))</f>
        <v/>
      </c>
      <c r="AA73" s="10" t="str">
        <f>IF('1-SETUP'!$Q122="DAILY",Z73+'1-SETUP'!$V122,IF('1-SETUP'!$Q122="WEEKLY",Z73+'1-SETUP'!$V122*7,IF('1-SETUP'!$Q122="MONTHLY",EDATE(Z73,'1-SETUP'!$V122),IF('1-SETUP'!$Q122="YEARLY",EDATE(Z73,12*'1-SETUP'!$V122),""))))</f>
        <v/>
      </c>
      <c r="AB73" s="10" t="str">
        <f>IF('1-SETUP'!$Q122="DAILY",AA73+'1-SETUP'!$V122,IF('1-SETUP'!$Q122="WEEKLY",AA73+'1-SETUP'!$V122*7,IF('1-SETUP'!$Q122="MONTHLY",EDATE(AA73,'1-SETUP'!$V122),IF('1-SETUP'!$Q122="YEARLY",EDATE(AA73,12*'1-SETUP'!$V122),""))))</f>
        <v/>
      </c>
      <c r="AC73" s="10" t="str">
        <f>IF('1-SETUP'!$Q122="DAILY",AB73+'1-SETUP'!$V122,IF('1-SETUP'!$Q122="WEEKLY",AB73+'1-SETUP'!$V122*7,IF('1-SETUP'!$Q122="MONTHLY",EDATE(AB73,'1-SETUP'!$V122),IF('1-SETUP'!$Q122="YEARLY",EDATE(AB73,12*'1-SETUP'!$V122),""))))</f>
        <v/>
      </c>
      <c r="AD73" s="10" t="str">
        <f>IF('1-SETUP'!$Q122="DAILY",AC73+'1-SETUP'!$V122,IF('1-SETUP'!$Q122="WEEKLY",AC73+'1-SETUP'!$V122*7,IF('1-SETUP'!$Q122="MONTHLY",EDATE(AC73,'1-SETUP'!$V122),IF('1-SETUP'!$Q122="YEARLY",EDATE(AC73,12*'1-SETUP'!$V122),""))))</f>
        <v/>
      </c>
      <c r="AE73" s="10" t="str">
        <f>IF('1-SETUP'!$Q122="DAILY",AD73+'1-SETUP'!$V122,IF('1-SETUP'!$Q122="WEEKLY",AD73+'1-SETUP'!$V122*7,IF('1-SETUP'!$Q122="MONTHLY",EDATE(AD73,'1-SETUP'!$V122),IF('1-SETUP'!$Q122="YEARLY",EDATE(AD73,12*'1-SETUP'!$V122),""))))</f>
        <v/>
      </c>
      <c r="AF73" s="10" t="str">
        <f>IF('1-SETUP'!$Q122="DAILY",AE73+'1-SETUP'!$V122,IF('1-SETUP'!$Q122="WEEKLY",AE73+'1-SETUP'!$V122*7,IF('1-SETUP'!$Q122="MONTHLY",EDATE(AE73,'1-SETUP'!$V122),IF('1-SETUP'!$Q122="YEARLY",EDATE(AE73,12*'1-SETUP'!$V122),""))))</f>
        <v/>
      </c>
      <c r="AG73" s="10" t="str">
        <f>IF('1-SETUP'!$Q122="DAILY",AF73+'1-SETUP'!$V122,IF('1-SETUP'!$Q122="WEEKLY",AF73+'1-SETUP'!$V122*7,IF('1-SETUP'!$Q122="MONTHLY",EDATE(AF73,'1-SETUP'!$V122),IF('1-SETUP'!$Q122="YEARLY",EDATE(AF73,12*'1-SETUP'!$V122),""))))</f>
        <v/>
      </c>
      <c r="AH73" s="10" t="str">
        <f>IF('1-SETUP'!$Q122="DAILY",AG73+'1-SETUP'!$V122,IF('1-SETUP'!$Q122="WEEKLY",AG73+'1-SETUP'!$V122*7,IF('1-SETUP'!$Q122="MONTHLY",EDATE(AG73,'1-SETUP'!$V122),IF('1-SETUP'!$Q122="YEARLY",EDATE(AG73,12*'1-SETUP'!$V122),""))))</f>
        <v/>
      </c>
      <c r="AI73" s="10" t="str">
        <f>IF('1-SETUP'!$Q122="DAILY",AH73+'1-SETUP'!$V122,IF('1-SETUP'!$Q122="WEEKLY",AH73+'1-SETUP'!$V122*7,IF('1-SETUP'!$Q122="MONTHLY",EDATE(AH73,'1-SETUP'!$V122),IF('1-SETUP'!$Q122="YEARLY",EDATE(AH73,12*'1-SETUP'!$V122),""))))</f>
        <v/>
      </c>
      <c r="AJ73" s="10" t="str">
        <f>IF('1-SETUP'!$Q122="DAILY",AI73+'1-SETUP'!$V122,IF('1-SETUP'!$Q122="WEEKLY",AI73+'1-SETUP'!$V122*7,IF('1-SETUP'!$Q122="MONTHLY",EDATE(AI73,'1-SETUP'!$V122),IF('1-SETUP'!$Q122="YEARLY",EDATE(AI73,12*'1-SETUP'!$V122),""))))</f>
        <v/>
      </c>
      <c r="AK73" s="10" t="str">
        <f>IF('1-SETUP'!$Q122="DAILY",AJ73+'1-SETUP'!$V122,IF('1-SETUP'!$Q122="WEEKLY",AJ73+'1-SETUP'!$V122*7,IF('1-SETUP'!$Q122="MONTHLY",EDATE(AJ73,'1-SETUP'!$V122),IF('1-SETUP'!$Q122="YEARLY",EDATE(AJ73,12*'1-SETUP'!$V122),""))))</f>
        <v/>
      </c>
      <c r="AL73" s="10" t="str">
        <f>IF('1-SETUP'!$Q122="DAILY",AK73+'1-SETUP'!$V122,IF('1-SETUP'!$Q122="WEEKLY",AK73+'1-SETUP'!$V122*7,IF('1-SETUP'!$Q122="MONTHLY",EDATE(AK73,'1-SETUP'!$V122),IF('1-SETUP'!$Q122="YEARLY",EDATE(AK73,12*'1-SETUP'!$V122),""))))</f>
        <v/>
      </c>
      <c r="AM73" s="10" t="str">
        <f>IF('1-SETUP'!$Q122="DAILY",AL73+'1-SETUP'!$V122,IF('1-SETUP'!$Q122="WEEKLY",AL73+'1-SETUP'!$V122*7,IF('1-SETUP'!$Q122="MONTHLY",EDATE(AL73,'1-SETUP'!$V122),IF('1-SETUP'!$Q122="YEARLY",EDATE(AL73,12*'1-SETUP'!$V122),""))))</f>
        <v/>
      </c>
      <c r="AN73" s="10" t="str">
        <f>IF('1-SETUP'!$Q122="DAILY",AM73+'1-SETUP'!$V122,IF('1-SETUP'!$Q122="WEEKLY",AM73+'1-SETUP'!$V122*7,IF('1-SETUP'!$Q122="MONTHLY",EDATE(AM73,'1-SETUP'!$V122),IF('1-SETUP'!$Q122="YEARLY",EDATE(AM73,12*'1-SETUP'!$V122),""))))</f>
        <v/>
      </c>
      <c r="AO73" s="10" t="str">
        <f>IF('1-SETUP'!$Q122="DAILY",AN73+'1-SETUP'!$V122,IF('1-SETUP'!$Q122="WEEKLY",AN73+'1-SETUP'!$V122*7,IF('1-SETUP'!$Q122="MONTHLY",EDATE(AN73,'1-SETUP'!$V122),IF('1-SETUP'!$Q122="YEARLY",EDATE(AN73,12*'1-SETUP'!$V122),""))))</f>
        <v/>
      </c>
      <c r="AP73" s="10" t="str">
        <f>IF('1-SETUP'!$Q122="DAILY",AO73+'1-SETUP'!$V122,IF('1-SETUP'!$Q122="WEEKLY",AO73+'1-SETUP'!$V122*7,IF('1-SETUP'!$Q122="MONTHLY",EDATE(AO73,'1-SETUP'!$V122),IF('1-SETUP'!$Q122="YEARLY",EDATE(AO73,12*'1-SETUP'!$V122),""))))</f>
        <v/>
      </c>
      <c r="AQ73" s="10" t="str">
        <f>IF('1-SETUP'!$Q122="DAILY",AP73+'1-SETUP'!$V122,IF('1-SETUP'!$Q122="WEEKLY",AP73+'1-SETUP'!$V122*7,IF('1-SETUP'!$Q122="MONTHLY",EDATE(AP73,'1-SETUP'!$V122),IF('1-SETUP'!$Q122="YEARLY",EDATE(AP73,12*'1-SETUP'!$V122),""))))</f>
        <v/>
      </c>
      <c r="AR73" s="10" t="str">
        <f>IF('1-SETUP'!$Q122="DAILY",AQ73+'1-SETUP'!$V122,IF('1-SETUP'!$Q122="WEEKLY",AQ73+'1-SETUP'!$V122*7,IF('1-SETUP'!$Q122="MONTHLY",EDATE(AQ73,'1-SETUP'!$V122),IF('1-SETUP'!$Q122="YEARLY",EDATE(AQ73,12*'1-SETUP'!$V122),""))))</f>
        <v/>
      </c>
      <c r="AS73" s="10" t="str">
        <f>IF('1-SETUP'!$Q122="DAILY",AR73+'1-SETUP'!$V122,IF('1-SETUP'!$Q122="WEEKLY",AR73+'1-SETUP'!$V122*7,IF('1-SETUP'!$Q122="MONTHLY",EDATE(AR73,'1-SETUP'!$V122),IF('1-SETUP'!$Q122="YEARLY",EDATE(AR73,12*'1-SETUP'!$V122),""))))</f>
        <v/>
      </c>
      <c r="AT73" s="10" t="str">
        <f>IF('1-SETUP'!$Q122="DAILY",AS73+'1-SETUP'!$V122,IF('1-SETUP'!$Q122="WEEKLY",AS73+'1-SETUP'!$V122*7,IF('1-SETUP'!$Q122="MONTHLY",EDATE(AS73,'1-SETUP'!$V122),IF('1-SETUP'!$Q122="YEARLY",EDATE(AS73,12*'1-SETUP'!$V122),""))))</f>
        <v/>
      </c>
      <c r="AU73" s="10" t="str">
        <f>IF('1-SETUP'!$Q122="DAILY",AT73+'1-SETUP'!$V122,IF('1-SETUP'!$Q122="WEEKLY",AT73+'1-SETUP'!$V122*7,IF('1-SETUP'!$Q122="MONTHLY",EDATE(AT73,'1-SETUP'!$V122),IF('1-SETUP'!$Q122="YEARLY",EDATE(AT73,12*'1-SETUP'!$V122),""))))</f>
        <v/>
      </c>
      <c r="AV73" s="10" t="str">
        <f>IF('1-SETUP'!$Q122="DAILY",AU73+'1-SETUP'!$V122,IF('1-SETUP'!$Q122="WEEKLY",AU73+'1-SETUP'!$V122*7,IF('1-SETUP'!$Q122="MONTHLY",EDATE(AU73,'1-SETUP'!$V122),IF('1-SETUP'!$Q122="YEARLY",EDATE(AU73,12*'1-SETUP'!$V122),""))))</f>
        <v/>
      </c>
      <c r="AW73" s="10" t="str">
        <f>IF('1-SETUP'!$Q122="DAILY",AV73+'1-SETUP'!$V122,IF('1-SETUP'!$Q122="WEEKLY",AV73+'1-SETUP'!$V122*7,IF('1-SETUP'!$Q122="MONTHLY",EDATE(AV73,'1-SETUP'!$V122),IF('1-SETUP'!$Q122="YEARLY",EDATE(AV73,12*'1-SETUP'!$V122),""))))</f>
        <v/>
      </c>
      <c r="AX73" s="10" t="str">
        <f>IF('1-SETUP'!$Q122="DAILY",AW73+'1-SETUP'!$V122,IF('1-SETUP'!$Q122="WEEKLY",AW73+'1-SETUP'!$V122*7,IF('1-SETUP'!$Q122="MONTHLY",EDATE(AW73,'1-SETUP'!$V122),IF('1-SETUP'!$Q122="YEARLY",EDATE(AW73,12*'1-SETUP'!$V122),""))))</f>
        <v/>
      </c>
      <c r="AY73" s="10" t="str">
        <f>IF('1-SETUP'!$Q122="DAILY",AX73+'1-SETUP'!$V122,IF('1-SETUP'!$Q122="WEEKLY",AX73+'1-SETUP'!$V122*7,IF('1-SETUP'!$Q122="MONTHLY",EDATE(AX73,'1-SETUP'!$V122),IF('1-SETUP'!$Q122="YEARLY",EDATE(AX73,12*'1-SETUP'!$V122),""))))</f>
        <v/>
      </c>
      <c r="AZ73" s="10" t="str">
        <f>IF('1-SETUP'!$Q122="DAILY",AY73+'1-SETUP'!$V122,IF('1-SETUP'!$Q122="WEEKLY",AY73+'1-SETUP'!$V122*7,IF('1-SETUP'!$Q122="MONTHLY",EDATE(AY73,'1-SETUP'!$V122),IF('1-SETUP'!$Q122="YEARLY",EDATE(AY73,12*'1-SETUP'!$V122),""))))</f>
        <v/>
      </c>
      <c r="BA73" s="10" t="str">
        <f>IF('1-SETUP'!$Q122="DAILY",AZ73+'1-SETUP'!$V122,IF('1-SETUP'!$Q122="WEEKLY",AZ73+'1-SETUP'!$V122*7,IF('1-SETUP'!$Q122="MONTHLY",EDATE(AZ73,'1-SETUP'!$V122),IF('1-SETUP'!$Q122="YEARLY",EDATE(AZ73,12*'1-SETUP'!$V122),""))))</f>
        <v/>
      </c>
      <c r="BB73" s="10" t="str">
        <f>IF('1-SETUP'!$Q122="DAILY",BA73+'1-SETUP'!$V122,IF('1-SETUP'!$Q122="WEEKLY",BA73+'1-SETUP'!$V122*7,IF('1-SETUP'!$Q122="MONTHLY",EDATE(BA73,'1-SETUP'!$V122),IF('1-SETUP'!$Q122="YEARLY",EDATE(BA73,12*'1-SETUP'!$V122),""))))</f>
        <v/>
      </c>
      <c r="BC73" s="10" t="str">
        <f>IF('1-SETUP'!$Q122="DAILY",BB73+'1-SETUP'!$V122,IF('1-SETUP'!$Q122="WEEKLY",BB73+'1-SETUP'!$V122*7,IF('1-SETUP'!$Q122="MONTHLY",EDATE(BB73,'1-SETUP'!$V122),IF('1-SETUP'!$Q122="YEARLY",EDATE(BB73,12*'1-SETUP'!$V122),""))))</f>
        <v/>
      </c>
      <c r="BD73" s="10" t="str">
        <f>IF('1-SETUP'!$Q122="DAILY",BC73+'1-SETUP'!$V122,IF('1-SETUP'!$Q122="WEEKLY",BC73+'1-SETUP'!$V122*7,IF('1-SETUP'!$Q122="MONTHLY",EDATE(BC73,'1-SETUP'!$V122),IF('1-SETUP'!$Q122="YEARLY",EDATE(BC73,12*'1-SETUP'!$V122),""))))</f>
        <v/>
      </c>
      <c r="BE73" s="10" t="str">
        <f>IF('1-SETUP'!$Q122="DAILY",BD73+'1-SETUP'!$V122,IF('1-SETUP'!$Q122="WEEKLY",BD73+'1-SETUP'!$V122*7,IF('1-SETUP'!$Q122="MONTHLY",EDATE(BD73,'1-SETUP'!$V122),IF('1-SETUP'!$Q122="YEARLY",EDATE(BD73,12*'1-SETUP'!$V122),""))))</f>
        <v/>
      </c>
      <c r="BF73" s="10" t="str">
        <f>IF('1-SETUP'!$Q122="DAILY",BE73+'1-SETUP'!$V122,IF('1-SETUP'!$Q122="WEEKLY",BE73+'1-SETUP'!$V122*7,IF('1-SETUP'!$Q122="MONTHLY",EDATE(BE73,'1-SETUP'!$V122),IF('1-SETUP'!$Q122="YEARLY",EDATE(BE73,12*'1-SETUP'!$V122),""))))</f>
        <v/>
      </c>
      <c r="BG73" s="10" t="str">
        <f>IF('1-SETUP'!$Q122="DAILY",BF73+'1-SETUP'!$V122,IF('1-SETUP'!$Q122="WEEKLY",BF73+'1-SETUP'!$V122*7,IF('1-SETUP'!$Q122="MONTHLY",EDATE(BF73,'1-SETUP'!$V122),IF('1-SETUP'!$Q122="YEARLY",EDATE(BF73,12*'1-SETUP'!$V122),""))))</f>
        <v/>
      </c>
      <c r="BH73" s="10" t="str">
        <f>IF('1-SETUP'!$Q122="DAILY",BG73+'1-SETUP'!$V122,IF('1-SETUP'!$Q122="WEEKLY",BG73+'1-SETUP'!$V122*7,IF('1-SETUP'!$Q122="MONTHLY",EDATE(BG73,'1-SETUP'!$V122),IF('1-SETUP'!$Q122="YEARLY",EDATE(BG73,12*'1-SETUP'!$V122),""))))</f>
        <v/>
      </c>
      <c r="BI73" s="10" t="str">
        <f>IF('1-SETUP'!$Q122="DAILY",BH73+'1-SETUP'!$V122,IF('1-SETUP'!$Q122="WEEKLY",BH73+'1-SETUP'!$V122*7,IF('1-SETUP'!$Q122="MONTHLY",EDATE(BH73,'1-SETUP'!$V122),IF('1-SETUP'!$Q122="YEARLY",EDATE(BH73,12*'1-SETUP'!$V122),""))))</f>
        <v/>
      </c>
      <c r="BJ73" s="10" t="str">
        <f>IF('1-SETUP'!$Q122="DAILY",BI73+'1-SETUP'!$V122,IF('1-SETUP'!$Q122="WEEKLY",BI73+'1-SETUP'!$V122*7,IF('1-SETUP'!$Q122="MONTHLY",EDATE(BI73,'1-SETUP'!$V122),IF('1-SETUP'!$Q122="YEARLY",EDATE(BI73,12*'1-SETUP'!$V122),""))))</f>
        <v/>
      </c>
      <c r="BK73" s="10" t="str">
        <f>IF('1-SETUP'!$Q122="DAILY",BJ73+'1-SETUP'!$V122,IF('1-SETUP'!$Q122="WEEKLY",BJ73+'1-SETUP'!$V122*7,IF('1-SETUP'!$Q122="MONTHLY",EDATE(BJ73,'1-SETUP'!$V122),IF('1-SETUP'!$Q122="YEARLY",EDATE(BJ73,12*'1-SETUP'!$V122),""))))</f>
        <v/>
      </c>
      <c r="BL73" s="10" t="str">
        <f>IF('1-SETUP'!$Q122="DAILY",BK73+'1-SETUP'!$V122,IF('1-SETUP'!$Q122="WEEKLY",BK73+'1-SETUP'!$V122*7,IF('1-SETUP'!$Q122="MONTHLY",EDATE(BK73,'1-SETUP'!$V122),IF('1-SETUP'!$Q122="YEARLY",EDATE(BK73,12*'1-SETUP'!$V122),""))))</f>
        <v/>
      </c>
      <c r="BM73" s="10" t="str">
        <f>IF('1-SETUP'!$Q122="DAILY",BL73+'1-SETUP'!$V122,IF('1-SETUP'!$Q122="WEEKLY",BL73+'1-SETUP'!$V122*7,IF('1-SETUP'!$Q122="MONTHLY",EDATE(BL73,'1-SETUP'!$V122),IF('1-SETUP'!$Q122="YEARLY",EDATE(BL73,12*'1-SETUP'!$V122),""))))</f>
        <v/>
      </c>
      <c r="BN73" s="10" t="str">
        <f>IF('1-SETUP'!$Q122="DAILY",BM73+'1-SETUP'!$V122,IF('1-SETUP'!$Q122="WEEKLY",BM73+'1-SETUP'!$V122*7,IF('1-SETUP'!$Q122="MONTHLY",EDATE(BM73,'1-SETUP'!$V122),IF('1-SETUP'!$Q122="YEARLY",EDATE(BM73,12*'1-SETUP'!$V122),""))))</f>
        <v/>
      </c>
      <c r="BO73" s="10" t="str">
        <f>IF('1-SETUP'!$Q122="DAILY",BN73+'1-SETUP'!$V122,IF('1-SETUP'!$Q122="WEEKLY",BN73+'1-SETUP'!$V122*7,IF('1-SETUP'!$Q122="MONTHLY",EDATE(BN73,'1-SETUP'!$V122),IF('1-SETUP'!$Q122="YEARLY",EDATE(BN73,12*'1-SETUP'!$V122),""))))</f>
        <v/>
      </c>
      <c r="BP73" s="10" t="str">
        <f>IF('1-SETUP'!$Q122="DAILY",BO73+'1-SETUP'!$V122,IF('1-SETUP'!$Q122="WEEKLY",BO73+'1-SETUP'!$V122*7,IF('1-SETUP'!$Q122="MONTHLY",EDATE(BO73,'1-SETUP'!$V122),IF('1-SETUP'!$Q122="YEARLY",EDATE(BO73,12*'1-SETUP'!$V122),""))))</f>
        <v/>
      </c>
      <c r="BQ73" s="10" t="str">
        <f>IF('1-SETUP'!$Q122="DAILY",BP73+'1-SETUP'!$V122,IF('1-SETUP'!$Q122="WEEKLY",BP73+'1-SETUP'!$V122*7,IF('1-SETUP'!$Q122="MONTHLY",EDATE(BP73,'1-SETUP'!$V122),IF('1-SETUP'!$Q122="YEARLY",EDATE(BP73,12*'1-SETUP'!$V122),""))))</f>
        <v/>
      </c>
      <c r="BR73" s="10" t="str">
        <f>IF('1-SETUP'!$Q122="DAILY",BQ73+'1-SETUP'!$V122,IF('1-SETUP'!$Q122="WEEKLY",BQ73+'1-SETUP'!$V122*7,IF('1-SETUP'!$Q122="MONTHLY",EDATE(BQ73,'1-SETUP'!$V122),IF('1-SETUP'!$Q122="YEARLY",EDATE(BQ73,12*'1-SETUP'!$V122),""))))</f>
        <v/>
      </c>
      <c r="BS73" s="10" t="str">
        <f>IF('1-SETUP'!$Q122="DAILY",BR73+'1-SETUP'!$V122,IF('1-SETUP'!$Q122="WEEKLY",BR73+'1-SETUP'!$V122*7,IF('1-SETUP'!$Q122="MONTHLY",EDATE(BR73,'1-SETUP'!$V122),IF('1-SETUP'!$Q122="YEARLY",EDATE(BR73,12*'1-SETUP'!$V122),""))))</f>
        <v/>
      </c>
      <c r="BT73" s="10" t="str">
        <f>IF('1-SETUP'!$Q122="DAILY",BS73+'1-SETUP'!$V122,IF('1-SETUP'!$Q122="WEEKLY",BS73+'1-SETUP'!$V122*7,IF('1-SETUP'!$Q122="MONTHLY",EDATE(BS73,'1-SETUP'!$V122),IF('1-SETUP'!$Q122="YEARLY",EDATE(BS73,12*'1-SETUP'!$V122),""))))</f>
        <v/>
      </c>
      <c r="BU73" s="10" t="str">
        <f>IF('1-SETUP'!$Q122="DAILY",BT73+'1-SETUP'!$V122,IF('1-SETUP'!$Q122="WEEKLY",BT73+'1-SETUP'!$V122*7,IF('1-SETUP'!$Q122="MONTHLY",EDATE(BT73,'1-SETUP'!$V122),IF('1-SETUP'!$Q122="YEARLY",EDATE(BT73,12*'1-SETUP'!$V122),""))))</f>
        <v/>
      </c>
      <c r="BV73" s="10" t="str">
        <f>IF('1-SETUP'!$Q122="DAILY",BU73+'1-SETUP'!$V122,IF('1-SETUP'!$Q122="WEEKLY",BU73+'1-SETUP'!$V122*7,IF('1-SETUP'!$Q122="MONTHLY",EDATE(BU73,'1-SETUP'!$V122),IF('1-SETUP'!$Q122="YEARLY",EDATE(BU73,12*'1-SETUP'!$V122),""))))</f>
        <v/>
      </c>
      <c r="BW73" s="10" t="str">
        <f>IF('1-SETUP'!$Q122="DAILY",BV73+'1-SETUP'!$V122,IF('1-SETUP'!$Q122="WEEKLY",BV73+'1-SETUP'!$V122*7,IF('1-SETUP'!$Q122="MONTHLY",EDATE(BV73,'1-SETUP'!$V122),IF('1-SETUP'!$Q122="YEARLY",EDATE(BV73,12*'1-SETUP'!$V122),""))))</f>
        <v/>
      </c>
      <c r="BX73" s="10" t="str">
        <f>IF('1-SETUP'!$Q122="DAILY",BW73+'1-SETUP'!$V122,IF('1-SETUP'!$Q122="WEEKLY",BW73+'1-SETUP'!$V122*7,IF('1-SETUP'!$Q122="MONTHLY",EDATE(BW73,'1-SETUP'!$V122),IF('1-SETUP'!$Q122="YEARLY",EDATE(BW73,12*'1-SETUP'!$V122),""))))</f>
        <v/>
      </c>
      <c r="BY73" s="10" t="str">
        <f>IF('1-SETUP'!$Q122="DAILY",BX73+'1-SETUP'!$V122,IF('1-SETUP'!$Q122="WEEKLY",BX73+'1-SETUP'!$V122*7,IF('1-SETUP'!$Q122="MONTHLY",EDATE(BX73,'1-SETUP'!$V122),IF('1-SETUP'!$Q122="YEARLY",EDATE(BX73,12*'1-SETUP'!$V122),""))))</f>
        <v/>
      </c>
      <c r="BZ73" s="10" t="str">
        <f>IF('1-SETUP'!$Q122="DAILY",BY73+'1-SETUP'!$V122,IF('1-SETUP'!$Q122="WEEKLY",BY73+'1-SETUP'!$V122*7,IF('1-SETUP'!$Q122="MONTHLY",EDATE(BY73,'1-SETUP'!$V122),IF('1-SETUP'!$Q122="YEARLY",EDATE(BY73,12*'1-SETUP'!$V122),""))))</f>
        <v/>
      </c>
      <c r="CA73" s="10" t="str">
        <f>IF('1-SETUP'!$Q122="DAILY",BZ73+'1-SETUP'!$V122,IF('1-SETUP'!$Q122="WEEKLY",BZ73+'1-SETUP'!$V122*7,IF('1-SETUP'!$Q122="MONTHLY",EDATE(BZ73,'1-SETUP'!$V122),IF('1-SETUP'!$Q122="YEARLY",EDATE(BZ73,12*'1-SETUP'!$V122),""))))</f>
        <v/>
      </c>
      <c r="CB73" s="10" t="str">
        <f>IF('1-SETUP'!$Q122="DAILY",CA73+'1-SETUP'!$V122,IF('1-SETUP'!$Q122="WEEKLY",CA73+'1-SETUP'!$V122*7,IF('1-SETUP'!$Q122="MONTHLY",EDATE(CA73,'1-SETUP'!$V122),IF('1-SETUP'!$Q122="YEARLY",EDATE(CA73,12*'1-SETUP'!$V122),""))))</f>
        <v/>
      </c>
      <c r="CC73" s="10" t="str">
        <f>IF('1-SETUP'!$Q122="DAILY",CB73+'1-SETUP'!$V122,IF('1-SETUP'!$Q122="WEEKLY",CB73+'1-SETUP'!$V122*7,IF('1-SETUP'!$Q122="MONTHLY",EDATE(CB73,'1-SETUP'!$V122),IF('1-SETUP'!$Q122="YEARLY",EDATE(CB73,12*'1-SETUP'!$V122),""))))</f>
        <v/>
      </c>
      <c r="CD73" s="10" t="str">
        <f>IF('1-SETUP'!$Q122="DAILY",CC73+'1-SETUP'!$V122,IF('1-SETUP'!$Q122="WEEKLY",CC73+'1-SETUP'!$V122*7,IF('1-SETUP'!$Q122="MONTHLY",EDATE(CC73,'1-SETUP'!$V122),IF('1-SETUP'!$Q122="YEARLY",EDATE(CC73,12*'1-SETUP'!$V122),""))))</f>
        <v/>
      </c>
      <c r="CE73" s="10" t="str">
        <f>IF('1-SETUP'!$Q122="DAILY",CD73+'1-SETUP'!$V122,IF('1-SETUP'!$Q122="WEEKLY",CD73+'1-SETUP'!$V122*7,IF('1-SETUP'!$Q122="MONTHLY",EDATE(CD73,'1-SETUP'!$V122),IF('1-SETUP'!$Q122="YEARLY",EDATE(CD73,12*'1-SETUP'!$V122),""))))</f>
        <v/>
      </c>
      <c r="CF73" s="10" t="str">
        <f>IF('1-SETUP'!$Q122="DAILY",CE73+'1-SETUP'!$V122,IF('1-SETUP'!$Q122="WEEKLY",CE73+'1-SETUP'!$V122*7,IF('1-SETUP'!$Q122="MONTHLY",EDATE(CE73,'1-SETUP'!$V122),IF('1-SETUP'!$Q122="YEARLY",EDATE(CE73,12*'1-SETUP'!$V122),""))))</f>
        <v/>
      </c>
      <c r="CG73" s="10" t="str">
        <f>IF('1-SETUP'!$Q122="DAILY",CF73+'1-SETUP'!$V122,IF('1-SETUP'!$Q122="WEEKLY",CF73+'1-SETUP'!$V122*7,IF('1-SETUP'!$Q122="MONTHLY",EDATE(CF73,'1-SETUP'!$V122),IF('1-SETUP'!$Q122="YEARLY",EDATE(CF73,12*'1-SETUP'!$V122),""))))</f>
        <v/>
      </c>
      <c r="CH73" s="10" t="str">
        <f>IF('1-SETUP'!$Q122="DAILY",CG73+'1-SETUP'!$V122,IF('1-SETUP'!$Q122="WEEKLY",CG73+'1-SETUP'!$V122*7,IF('1-SETUP'!$Q122="MONTHLY",EDATE(CG73,'1-SETUP'!$V122),IF('1-SETUP'!$Q122="YEARLY",EDATE(CG73,12*'1-SETUP'!$V122),""))))</f>
        <v/>
      </c>
      <c r="CI73" s="10" t="str">
        <f>IF('1-SETUP'!$Q122="DAILY",CH73+'1-SETUP'!$V122,IF('1-SETUP'!$Q122="WEEKLY",CH73+'1-SETUP'!$V122*7,IF('1-SETUP'!$Q122="MONTHLY",EDATE(CH73,'1-SETUP'!$V122),IF('1-SETUP'!$Q122="YEARLY",EDATE(CH73,12*'1-SETUP'!$V122),""))))</f>
        <v/>
      </c>
      <c r="CJ73" s="10" t="str">
        <f>IF('1-SETUP'!$Q122="DAILY",CI73+'1-SETUP'!$V122,IF('1-SETUP'!$Q122="WEEKLY",CI73+'1-SETUP'!$V122*7,IF('1-SETUP'!$Q122="MONTHLY",EDATE(CI73,'1-SETUP'!$V122),IF('1-SETUP'!$Q122="YEARLY",EDATE(CI73,12*'1-SETUP'!$V122),""))))</f>
        <v/>
      </c>
      <c r="CK73" s="10" t="str">
        <f>IF('1-SETUP'!$Q122="DAILY",CJ73+'1-SETUP'!$V122,IF('1-SETUP'!$Q122="WEEKLY",CJ73+'1-SETUP'!$V122*7,IF('1-SETUP'!$Q122="MONTHLY",EDATE(CJ73,'1-SETUP'!$V122),IF('1-SETUP'!$Q122="YEARLY",EDATE(CJ73,12*'1-SETUP'!$V122),""))))</f>
        <v/>
      </c>
      <c r="CL73" s="10" t="str">
        <f>IF('1-SETUP'!$Q122="DAILY",CK73+'1-SETUP'!$V122,IF('1-SETUP'!$Q122="WEEKLY",CK73+'1-SETUP'!$V122*7,IF('1-SETUP'!$Q122="MONTHLY",EDATE(CK73,'1-SETUP'!$V122),IF('1-SETUP'!$Q122="YEARLY",EDATE(CK73,12*'1-SETUP'!$V122),""))))</f>
        <v/>
      </c>
      <c r="CM73" s="10" t="str">
        <f>IF('1-SETUP'!$Q122="DAILY",CL73+'1-SETUP'!$V122,IF('1-SETUP'!$Q122="WEEKLY",CL73+'1-SETUP'!$V122*7,IF('1-SETUP'!$Q122="MONTHLY",EDATE(CL73,'1-SETUP'!$V122),IF('1-SETUP'!$Q122="YEARLY",EDATE(CL73,12*'1-SETUP'!$V122),""))))</f>
        <v/>
      </c>
      <c r="CN73" s="10" t="str">
        <f>IF('1-SETUP'!$Q122="DAILY",CM73+'1-SETUP'!$V122,IF('1-SETUP'!$Q122="WEEKLY",CM73+'1-SETUP'!$V122*7,IF('1-SETUP'!$Q122="MONTHLY",EDATE(CM73,'1-SETUP'!$V122),IF('1-SETUP'!$Q122="YEARLY",EDATE(CM73,12*'1-SETUP'!$V122),""))))</f>
        <v/>
      </c>
      <c r="CO73" s="10" t="str">
        <f>IF('1-SETUP'!$Q122="DAILY",CN73+'1-SETUP'!$V122,IF('1-SETUP'!$Q122="WEEKLY",CN73+'1-SETUP'!$V122*7,IF('1-SETUP'!$Q122="MONTHLY",EDATE(CN73,'1-SETUP'!$V122),IF('1-SETUP'!$Q122="YEARLY",EDATE(CN73,12*'1-SETUP'!$V122),""))))</f>
        <v/>
      </c>
      <c r="CP73" s="10" t="str">
        <f>IF('1-SETUP'!$Q122="DAILY",CO73+'1-SETUP'!$V122,IF('1-SETUP'!$Q122="WEEKLY",CO73+'1-SETUP'!$V122*7,IF('1-SETUP'!$Q122="MONTHLY",EDATE(CO73,'1-SETUP'!$V122),IF('1-SETUP'!$Q122="YEARLY",EDATE(CO73,12*'1-SETUP'!$V122),""))))</f>
        <v/>
      </c>
      <c r="CQ73" s="10" t="str">
        <f>IF('1-SETUP'!$Q122="DAILY",CP73+'1-SETUP'!$V122,IF('1-SETUP'!$Q122="WEEKLY",CP73+'1-SETUP'!$V122*7,IF('1-SETUP'!$Q122="MONTHLY",EDATE(CP73,'1-SETUP'!$V122),IF('1-SETUP'!$Q122="YEARLY",EDATE(CP73,12*'1-SETUP'!$V122),""))))</f>
        <v/>
      </c>
      <c r="CR73" s="10" t="str">
        <f>IF('1-SETUP'!$Q122="DAILY",CQ73+'1-SETUP'!$V122,IF('1-SETUP'!$Q122="WEEKLY",CQ73+'1-SETUP'!$V122*7,IF('1-SETUP'!$Q122="MONTHLY",EDATE(CQ73,'1-SETUP'!$V122),IF('1-SETUP'!$Q122="YEARLY",EDATE(CQ73,12*'1-SETUP'!$V122),""))))</f>
        <v/>
      </c>
      <c r="CS73" s="10" t="str">
        <f>IF('1-SETUP'!$Q122="DAILY",CR73+'1-SETUP'!$V122,IF('1-SETUP'!$Q122="WEEKLY",CR73+'1-SETUP'!$V122*7,IF('1-SETUP'!$Q122="MONTHLY",EDATE(CR73,'1-SETUP'!$V122),IF('1-SETUP'!$Q122="YEARLY",EDATE(CR73,12*'1-SETUP'!$V122),""))))</f>
        <v/>
      </c>
      <c r="CT73" s="10" t="str">
        <f>IF('1-SETUP'!$Q122="DAILY",CS73+'1-SETUP'!$V122,IF('1-SETUP'!$Q122="WEEKLY",CS73+'1-SETUP'!$V122*7,IF('1-SETUP'!$Q122="MONTHLY",EDATE(CS73,'1-SETUP'!$V122),IF('1-SETUP'!$Q122="YEARLY",EDATE(CS73,12*'1-SETUP'!$V122),""))))</f>
        <v/>
      </c>
      <c r="CU73" s="10" t="str">
        <f>IF('1-SETUP'!$Q122="DAILY",CT73+'1-SETUP'!$V122,IF('1-SETUP'!$Q122="WEEKLY",CT73+'1-SETUP'!$V122*7,IF('1-SETUP'!$Q122="MONTHLY",EDATE(CT73,'1-SETUP'!$V122),IF('1-SETUP'!$Q122="YEARLY",EDATE(CT73,12*'1-SETUP'!$V122),""))))</f>
        <v/>
      </c>
      <c r="CV73" s="10" t="str">
        <f>IF('1-SETUP'!$Q122="DAILY",CU73+'1-SETUP'!$V122,IF('1-SETUP'!$Q122="WEEKLY",CU73+'1-SETUP'!$V122*7,IF('1-SETUP'!$Q122="MONTHLY",EDATE(CU73,'1-SETUP'!$V122),IF('1-SETUP'!$Q122="YEARLY",EDATE(CU73,12*'1-SETUP'!$V122),""))))</f>
        <v/>
      </c>
      <c r="CW73" s="10" t="str">
        <f>IF('1-SETUP'!$Q122="DAILY",CV73+'1-SETUP'!$V122,IF('1-SETUP'!$Q122="WEEKLY",CV73+'1-SETUP'!$V122*7,IF('1-SETUP'!$Q122="MONTHLY",EDATE(CV73,'1-SETUP'!$V122),IF('1-SETUP'!$Q122="YEARLY",EDATE(CV73,12*'1-SETUP'!$V122),""))))</f>
        <v/>
      </c>
      <c r="CX73" s="10" t="str">
        <f>IF('1-SETUP'!$Q122="DAILY",CW73+'1-SETUP'!$V122,IF('1-SETUP'!$Q122="WEEKLY",CW73+'1-SETUP'!$V122*7,IF('1-SETUP'!$Q122="MONTHLY",EDATE(CW73,'1-SETUP'!$V122),IF('1-SETUP'!$Q122="YEARLY",EDATE(CW73,12*'1-SETUP'!$V122),""))))</f>
        <v/>
      </c>
      <c r="CY73" s="10" t="str">
        <f>IF('1-SETUP'!$Q122="DAILY",CX73+'1-SETUP'!$V122,IF('1-SETUP'!$Q122="WEEKLY",CX73+'1-SETUP'!$V122*7,IF('1-SETUP'!$Q122="MONTHLY",EDATE(CX73,'1-SETUP'!$V122),IF('1-SETUP'!$Q122="YEARLY",EDATE(CX73,12*'1-SETUP'!$V122),""))))</f>
        <v/>
      </c>
      <c r="CZ73" s="10" t="str">
        <f>IF('1-SETUP'!$Q122="DAILY",CY73+'1-SETUP'!$V122,IF('1-SETUP'!$Q122="WEEKLY",CY73+'1-SETUP'!$V122*7,IF('1-SETUP'!$Q122="MONTHLY",EDATE(CY73,'1-SETUP'!$V122),IF('1-SETUP'!$Q122="YEARLY",EDATE(CY73,12*'1-SETUP'!$V122),""))))</f>
        <v/>
      </c>
      <c r="DA73" s="10" t="str">
        <f>IF('1-SETUP'!$Q122="DAILY",CZ73+'1-SETUP'!$V122,IF('1-SETUP'!$Q122="WEEKLY",CZ73+'1-SETUP'!$V122*7,IF('1-SETUP'!$Q122="MONTHLY",EDATE(CZ73,'1-SETUP'!$V122),IF('1-SETUP'!$Q122="YEARLY",EDATE(CZ73,12*'1-SETUP'!$V122),""))))</f>
        <v/>
      </c>
      <c r="DB73" s="10" t="str">
        <f>IF('1-SETUP'!$Q122="DAILY",DA73+'1-SETUP'!$V122,IF('1-SETUP'!$Q122="WEEKLY",DA73+'1-SETUP'!$V122*7,IF('1-SETUP'!$Q122="MONTHLY",EDATE(DA73,'1-SETUP'!$V122),IF('1-SETUP'!$Q122="YEARLY",EDATE(DA73,12*'1-SETUP'!$V122),""))))</f>
        <v/>
      </c>
      <c r="DC73" s="10" t="str">
        <f>IF('1-SETUP'!$Q122="DAILY",DB73+'1-SETUP'!$V122,IF('1-SETUP'!$Q122="WEEKLY",DB73+'1-SETUP'!$V122*7,IF('1-SETUP'!$Q122="MONTHLY",EDATE(DB73,'1-SETUP'!$V122),IF('1-SETUP'!$Q122="YEARLY",EDATE(DB73,12*'1-SETUP'!$V122),""))))</f>
        <v/>
      </c>
      <c r="DD73" s="10" t="str">
        <f>IF('1-SETUP'!$Q122="DAILY",DC73+'1-SETUP'!$V122,IF('1-SETUP'!$Q122="WEEKLY",DC73+'1-SETUP'!$V122*7,IF('1-SETUP'!$Q122="MONTHLY",EDATE(DC73,'1-SETUP'!$V122),IF('1-SETUP'!$Q122="YEARLY",EDATE(DC73,12*'1-SETUP'!$V122),""))))</f>
        <v/>
      </c>
      <c r="DE73" s="10" t="str">
        <f>IF('1-SETUP'!$Q122="DAILY",DD73+'1-SETUP'!$V122,IF('1-SETUP'!$Q122="WEEKLY",DD73+'1-SETUP'!$V122*7,IF('1-SETUP'!$Q122="MONTHLY",EDATE(DD73,'1-SETUP'!$V122),IF('1-SETUP'!$Q122="YEARLY",EDATE(DD73,12*'1-SETUP'!$V122),""))))</f>
        <v/>
      </c>
      <c r="DF73" s="10" t="str">
        <f>IF('1-SETUP'!$Q122="DAILY",DE73+'1-SETUP'!$V122,IF('1-SETUP'!$Q122="WEEKLY",DE73+'1-SETUP'!$V122*7,IF('1-SETUP'!$Q122="MONTHLY",EDATE(DE73,'1-SETUP'!$V122),IF('1-SETUP'!$Q122="YEARLY",EDATE(DE73,12*'1-SETUP'!$V122),""))))</f>
        <v/>
      </c>
      <c r="DG73" s="10" t="str">
        <f>IF('1-SETUP'!$Q122="DAILY",DF73+'1-SETUP'!$V122,IF('1-SETUP'!$Q122="WEEKLY",DF73+'1-SETUP'!$V122*7,IF('1-SETUP'!$Q122="MONTHLY",EDATE(DF73,'1-SETUP'!$V122),IF('1-SETUP'!$Q122="YEARLY",EDATE(DF73,12*'1-SETUP'!$V122),""))))</f>
        <v/>
      </c>
      <c r="DH73" s="10" t="str">
        <f>IF('1-SETUP'!$Q122="DAILY",DG73+'1-SETUP'!$V122,IF('1-SETUP'!$Q122="WEEKLY",DG73+'1-SETUP'!$V122*7,IF('1-SETUP'!$Q122="MONTHLY",EDATE(DG73,'1-SETUP'!$V122),IF('1-SETUP'!$Q122="YEARLY",EDATE(DG73,12*'1-SETUP'!$V122),""))))</f>
        <v/>
      </c>
      <c r="DI73" s="10" t="str">
        <f>IF('1-SETUP'!$Q122="DAILY",DH73+'1-SETUP'!$V122,IF('1-SETUP'!$Q122="WEEKLY",DH73+'1-SETUP'!$V122*7,IF('1-SETUP'!$Q122="MONTHLY",EDATE(DH73,'1-SETUP'!$V122),IF('1-SETUP'!$Q122="YEARLY",EDATE(DH73,12*'1-SETUP'!$V122),""))))</f>
        <v/>
      </c>
      <c r="DJ73" s="10" t="str">
        <f>IF('1-SETUP'!$Q122="DAILY",DI73+'1-SETUP'!$V122,IF('1-SETUP'!$Q122="WEEKLY",DI73+'1-SETUP'!$V122*7,IF('1-SETUP'!$Q122="MONTHLY",EDATE(DI73,'1-SETUP'!$V122),IF('1-SETUP'!$Q122="YEARLY",EDATE(DI73,12*'1-SETUP'!$V122),""))))</f>
        <v/>
      </c>
      <c r="DK73" s="10" t="str">
        <f>IF('1-SETUP'!$Q122="DAILY",DJ73+'1-SETUP'!$V122,IF('1-SETUP'!$Q122="WEEKLY",DJ73+'1-SETUP'!$V122*7,IF('1-SETUP'!$Q122="MONTHLY",EDATE(DJ73,'1-SETUP'!$V122),IF('1-SETUP'!$Q122="YEARLY",EDATE(DJ73,12*'1-SETUP'!$V122),""))))</f>
        <v/>
      </c>
      <c r="DL73" s="10" t="str">
        <f>IF('1-SETUP'!$Q122="DAILY",DK73+'1-SETUP'!$V122,IF('1-SETUP'!$Q122="WEEKLY",DK73+'1-SETUP'!$V122*7,IF('1-SETUP'!$Q122="MONTHLY",EDATE(DK73,'1-SETUP'!$V122),IF('1-SETUP'!$Q122="YEARLY",EDATE(DK73,12*'1-SETUP'!$V122),""))))</f>
        <v/>
      </c>
      <c r="DM73" s="10" t="str">
        <f>IF('1-SETUP'!$Q122="DAILY",DL73+'1-SETUP'!$V122,IF('1-SETUP'!$Q122="WEEKLY",DL73+'1-SETUP'!$V122*7,IF('1-SETUP'!$Q122="MONTHLY",EDATE(DL73,'1-SETUP'!$V122),IF('1-SETUP'!$Q122="YEARLY",EDATE(DL73,12*'1-SETUP'!$V122),""))))</f>
        <v/>
      </c>
      <c r="DN73" s="10" t="str">
        <f>IF('1-SETUP'!$Q122="DAILY",DM73+'1-SETUP'!$V122,IF('1-SETUP'!$Q122="WEEKLY",DM73+'1-SETUP'!$V122*7,IF('1-SETUP'!$Q122="MONTHLY",EDATE(DM73,'1-SETUP'!$V122),IF('1-SETUP'!$Q122="YEARLY",EDATE(DM73,12*'1-SETUP'!$V122),""))))</f>
        <v/>
      </c>
      <c r="DO73" s="10" t="str">
        <f>IF('1-SETUP'!$Q122="DAILY",DN73+'1-SETUP'!$V122,IF('1-SETUP'!$Q122="WEEKLY",DN73+'1-SETUP'!$V122*7,IF('1-SETUP'!$Q122="MONTHLY",EDATE(DN73,'1-SETUP'!$V122),IF('1-SETUP'!$Q122="YEARLY",EDATE(DN73,12*'1-SETUP'!$V122),""))))</f>
        <v/>
      </c>
      <c r="DP73" s="10" t="str">
        <f>IF('1-SETUP'!$Q122="DAILY",DO73+'1-SETUP'!$V122,IF('1-SETUP'!$Q122="WEEKLY",DO73+'1-SETUP'!$V122*7,IF('1-SETUP'!$Q122="MONTHLY",EDATE(DO73,'1-SETUP'!$V122),IF('1-SETUP'!$Q122="YEARLY",EDATE(DO73,12*'1-SETUP'!$V122),""))))</f>
        <v/>
      </c>
      <c r="DQ73" s="10" t="str">
        <f>IF('1-SETUP'!$Q122="DAILY",DP73+'1-SETUP'!$V122,IF('1-SETUP'!$Q122="WEEKLY",DP73+'1-SETUP'!$V122*7,IF('1-SETUP'!$Q122="MONTHLY",EDATE(DP73,'1-SETUP'!$V122),IF('1-SETUP'!$Q122="YEARLY",EDATE(DP73,12*'1-SETUP'!$V122),""))))</f>
        <v/>
      </c>
      <c r="DR73" s="10" t="str">
        <f>IF('1-SETUP'!$Q122="DAILY",DQ73+'1-SETUP'!$V122,IF('1-SETUP'!$Q122="WEEKLY",DQ73+'1-SETUP'!$V122*7,IF('1-SETUP'!$Q122="MONTHLY",EDATE(DQ73,'1-SETUP'!$V122),IF('1-SETUP'!$Q122="YEARLY",EDATE(DQ73,12*'1-SETUP'!$V122),""))))</f>
        <v/>
      </c>
      <c r="DS73" s="10" t="str">
        <f>IF('1-SETUP'!$Q122="DAILY",DR73+'1-SETUP'!$V122,IF('1-SETUP'!$Q122="WEEKLY",DR73+'1-SETUP'!$V122*7,IF('1-SETUP'!$Q122="MONTHLY",EDATE(DR73,'1-SETUP'!$V122),IF('1-SETUP'!$Q122="YEARLY",EDATE(DR73,12*'1-SETUP'!$V122),""))))</f>
        <v/>
      </c>
      <c r="DT73" s="10" t="str">
        <f>IF('1-SETUP'!$Q122="DAILY",DS73+'1-SETUP'!$V122,IF('1-SETUP'!$Q122="WEEKLY",DS73+'1-SETUP'!$V122*7,IF('1-SETUP'!$Q122="MONTHLY",EDATE(DS73,'1-SETUP'!$V122),IF('1-SETUP'!$Q122="YEARLY",EDATE(DS73,12*'1-SETUP'!$V122),""))))</f>
        <v/>
      </c>
      <c r="DU73" s="10" t="str">
        <f>IF('1-SETUP'!$Q122="DAILY",DT73+'1-SETUP'!$V122,IF('1-SETUP'!$Q122="WEEKLY",DT73+'1-SETUP'!$V122*7,IF('1-SETUP'!$Q122="MONTHLY",EDATE(DT73,'1-SETUP'!$V122),IF('1-SETUP'!$Q122="YEARLY",EDATE(DT73,12*'1-SETUP'!$V122),""))))</f>
        <v/>
      </c>
      <c r="DV73" s="10" t="str">
        <f>IF('1-SETUP'!$Q122="DAILY",DU73+'1-SETUP'!$V122,IF('1-SETUP'!$Q122="WEEKLY",DU73+'1-SETUP'!$V122*7,IF('1-SETUP'!$Q122="MONTHLY",EDATE(DU73,'1-SETUP'!$V122),IF('1-SETUP'!$Q122="YEARLY",EDATE(DU73,12*'1-SETUP'!$V122),""))))</f>
        <v/>
      </c>
      <c r="DW73" s="10" t="str">
        <f>IF('1-SETUP'!$Q122="DAILY",DV73+'1-SETUP'!$V122,IF('1-SETUP'!$Q122="WEEKLY",DV73+'1-SETUP'!$V122*7,IF('1-SETUP'!$Q122="MONTHLY",EDATE(DV73,'1-SETUP'!$V122),IF('1-SETUP'!$Q122="YEARLY",EDATE(DV73,12*'1-SETUP'!$V122),""))))</f>
        <v/>
      </c>
      <c r="DX73" s="10" t="str">
        <f>IF('1-SETUP'!$Q122="DAILY",DW73+'1-SETUP'!$V122,IF('1-SETUP'!$Q122="WEEKLY",DW73+'1-SETUP'!$V122*7,IF('1-SETUP'!$Q122="MONTHLY",EDATE(DW73,'1-SETUP'!$V122),IF('1-SETUP'!$Q122="YEARLY",EDATE(DW73,12*'1-SETUP'!$V122),""))))</f>
        <v/>
      </c>
      <c r="DY73" s="10" t="str">
        <f>IF('1-SETUP'!$Q122="DAILY",DX73+'1-SETUP'!$V122,IF('1-SETUP'!$Q122="WEEKLY",DX73+'1-SETUP'!$V122*7,IF('1-SETUP'!$Q122="MONTHLY",EDATE(DX73,'1-SETUP'!$V122),IF('1-SETUP'!$Q122="YEARLY",EDATE(DX73,12*'1-SETUP'!$V122),""))))</f>
        <v/>
      </c>
      <c r="DZ73" s="10" t="str">
        <f>IF('1-SETUP'!$Q122="DAILY",DY73+'1-SETUP'!$V122,IF('1-SETUP'!$Q122="WEEKLY",DY73+'1-SETUP'!$V122*7,IF('1-SETUP'!$Q122="MONTHLY",EDATE(DY73,'1-SETUP'!$V122),IF('1-SETUP'!$Q122="YEARLY",EDATE(DY73,12*'1-SETUP'!$V122),""))))</f>
        <v/>
      </c>
      <c r="EA73" s="10" t="str">
        <f>IF('1-SETUP'!$Q122="DAILY",DZ73+'1-SETUP'!$V122,IF('1-SETUP'!$Q122="WEEKLY",DZ73+'1-SETUP'!$V122*7,IF('1-SETUP'!$Q122="MONTHLY",EDATE(DZ73,'1-SETUP'!$V122),IF('1-SETUP'!$Q122="YEARLY",EDATE(DZ73,12*'1-SETUP'!$V122),""))))</f>
        <v/>
      </c>
      <c r="EB73" s="10" t="str">
        <f>IF('1-SETUP'!$Q122="DAILY",EA73+'1-SETUP'!$V122,IF('1-SETUP'!$Q122="WEEKLY",EA73+'1-SETUP'!$V122*7,IF('1-SETUP'!$Q122="MONTHLY",EDATE(EA73,'1-SETUP'!$V122),IF('1-SETUP'!$Q122="YEARLY",EDATE(EA73,12*'1-SETUP'!$V122),""))))</f>
        <v/>
      </c>
      <c r="EC73" s="10" t="str">
        <f>IF('1-SETUP'!$Q122="DAILY",EB73+'1-SETUP'!$V122,IF('1-SETUP'!$Q122="WEEKLY",EB73+'1-SETUP'!$V122*7,IF('1-SETUP'!$Q122="MONTHLY",EDATE(EB73,'1-SETUP'!$V122),IF('1-SETUP'!$Q122="YEARLY",EDATE(EB73,12*'1-SETUP'!$V122),""))))</f>
        <v/>
      </c>
      <c r="ED73" s="10" t="str">
        <f>IF('1-SETUP'!$Q122="DAILY",EC73+'1-SETUP'!$V122,IF('1-SETUP'!$Q122="WEEKLY",EC73+'1-SETUP'!$V122*7,IF('1-SETUP'!$Q122="MONTHLY",EDATE(EC73,'1-SETUP'!$V122),IF('1-SETUP'!$Q122="YEARLY",EDATE(EC73,12*'1-SETUP'!$V122),""))))</f>
        <v/>
      </c>
      <c r="EE73" s="10" t="str">
        <f>IF('1-SETUP'!$Q122="DAILY",ED73+'1-SETUP'!$V122,IF('1-SETUP'!$Q122="WEEKLY",ED73+'1-SETUP'!$V122*7,IF('1-SETUP'!$Q122="MONTHLY",EDATE(ED73,'1-SETUP'!$V122),IF('1-SETUP'!$Q122="YEARLY",EDATE(ED73,12*'1-SETUP'!$V122),""))))</f>
        <v/>
      </c>
      <c r="EF73" s="10" t="str">
        <f>IF('1-SETUP'!$Q122="DAILY",EE73+'1-SETUP'!$V122,IF('1-SETUP'!$Q122="WEEKLY",EE73+'1-SETUP'!$V122*7,IF('1-SETUP'!$Q122="MONTHLY",EDATE(EE73,'1-SETUP'!$V122),IF('1-SETUP'!$Q122="YEARLY",EDATE(EE73,12*'1-SETUP'!$V122),""))))</f>
        <v/>
      </c>
      <c r="EG73" s="10" t="str">
        <f>IF('1-SETUP'!$Q122="DAILY",EF73+'1-SETUP'!$V122,IF('1-SETUP'!$Q122="WEEKLY",EF73+'1-SETUP'!$V122*7,IF('1-SETUP'!$Q122="MONTHLY",EDATE(EF73,'1-SETUP'!$V122),IF('1-SETUP'!$Q122="YEARLY",EDATE(EF73,12*'1-SETUP'!$V122),""))))</f>
        <v/>
      </c>
      <c r="EH73" s="10" t="str">
        <f>IF('1-SETUP'!$Q122="DAILY",EG73+'1-SETUP'!$V122,IF('1-SETUP'!$Q122="WEEKLY",EG73+'1-SETUP'!$V122*7,IF('1-SETUP'!$Q122="MONTHLY",EDATE(EG73,'1-SETUP'!$V122),IF('1-SETUP'!$Q122="YEARLY",EDATE(EG73,12*'1-SETUP'!$V122),""))))</f>
        <v/>
      </c>
      <c r="EI73" s="10" t="str">
        <f>IF('1-SETUP'!$Q122="DAILY",EH73+'1-SETUP'!$V122,IF('1-SETUP'!$Q122="WEEKLY",EH73+'1-SETUP'!$V122*7,IF('1-SETUP'!$Q122="MONTHLY",EDATE(EH73,'1-SETUP'!$V122),IF('1-SETUP'!$Q122="YEARLY",EDATE(EH73,12*'1-SETUP'!$V122),""))))</f>
        <v/>
      </c>
      <c r="EJ73" s="10" t="str">
        <f>IF('1-SETUP'!$Q122="DAILY",EI73+'1-SETUP'!$V122,IF('1-SETUP'!$Q122="WEEKLY",EI73+'1-SETUP'!$V122*7,IF('1-SETUP'!$Q122="MONTHLY",EDATE(EI73,'1-SETUP'!$V122),IF('1-SETUP'!$Q122="YEARLY",EDATE(EI73,12*'1-SETUP'!$V122),""))))</f>
        <v/>
      </c>
      <c r="EK73" s="10" t="str">
        <f>IF('1-SETUP'!$Q122="DAILY",EJ73+'1-SETUP'!$V122,IF('1-SETUP'!$Q122="WEEKLY",EJ73+'1-SETUP'!$V122*7,IF('1-SETUP'!$Q122="MONTHLY",EDATE(EJ73,'1-SETUP'!$V122),IF('1-SETUP'!$Q122="YEARLY",EDATE(EJ73,12*'1-SETUP'!$V122),""))))</f>
        <v/>
      </c>
      <c r="EL73" s="10" t="str">
        <f>IF('1-SETUP'!$Q122="DAILY",EK73+'1-SETUP'!$V122,IF('1-SETUP'!$Q122="WEEKLY",EK73+'1-SETUP'!$V122*7,IF('1-SETUP'!$Q122="MONTHLY",EDATE(EK73,'1-SETUP'!$V122),IF('1-SETUP'!$Q122="YEARLY",EDATE(EK73,12*'1-SETUP'!$V122),""))))</f>
        <v/>
      </c>
      <c r="EM73" s="10" t="str">
        <f>IF('1-SETUP'!$Q122="DAILY",EL73+'1-SETUP'!$V122,IF('1-SETUP'!$Q122="WEEKLY",EL73+'1-SETUP'!$V122*7,IF('1-SETUP'!$Q122="MONTHLY",EDATE(EL73,'1-SETUP'!$V122),IF('1-SETUP'!$Q122="YEARLY",EDATE(EL73,12*'1-SETUP'!$V122),""))))</f>
        <v/>
      </c>
      <c r="EN73" s="10" t="str">
        <f>IF('1-SETUP'!$Q122="DAILY",EM73+'1-SETUP'!$V122,IF('1-SETUP'!$Q122="WEEKLY",EM73+'1-SETUP'!$V122*7,IF('1-SETUP'!$Q122="MONTHLY",EDATE(EM73,'1-SETUP'!$V122),IF('1-SETUP'!$Q122="YEARLY",EDATE(EM73,12*'1-SETUP'!$V122),""))))</f>
        <v/>
      </c>
      <c r="EO73" s="10" t="str">
        <f>IF('1-SETUP'!$Q122="DAILY",EN73+'1-SETUP'!$V122,IF('1-SETUP'!$Q122="WEEKLY",EN73+'1-SETUP'!$V122*7,IF('1-SETUP'!$Q122="MONTHLY",EDATE(EN73,'1-SETUP'!$V122),IF('1-SETUP'!$Q122="YEARLY",EDATE(EN73,12*'1-SETUP'!$V122),""))))</f>
        <v/>
      </c>
      <c r="EP73" s="10" t="str">
        <f>IF('1-SETUP'!$Q122="DAILY",EO73+'1-SETUP'!$V122,IF('1-SETUP'!$Q122="WEEKLY",EO73+'1-SETUP'!$V122*7,IF('1-SETUP'!$Q122="MONTHLY",EDATE(EO73,'1-SETUP'!$V122),IF('1-SETUP'!$Q122="YEARLY",EDATE(EO73,12*'1-SETUP'!$V122),""))))</f>
        <v/>
      </c>
      <c r="EQ73" s="10" t="str">
        <f>IF('1-SETUP'!$Q122="DAILY",EP73+'1-SETUP'!$V122,IF('1-SETUP'!$Q122="WEEKLY",EP73+'1-SETUP'!$V122*7,IF('1-SETUP'!$Q122="MONTHLY",EDATE(EP73,'1-SETUP'!$V122),IF('1-SETUP'!$Q122="YEARLY",EDATE(EP73,12*'1-SETUP'!$V122),""))))</f>
        <v/>
      </c>
      <c r="ER73" s="10" t="str">
        <f>IF('1-SETUP'!$Q122="DAILY",EQ73+'1-SETUP'!$V122,IF('1-SETUP'!$Q122="WEEKLY",EQ73+'1-SETUP'!$V122*7,IF('1-SETUP'!$Q122="MONTHLY",EDATE(EQ73,'1-SETUP'!$V122),IF('1-SETUP'!$Q122="YEARLY",EDATE(EQ73,12*'1-SETUP'!$V122),""))))</f>
        <v/>
      </c>
      <c r="ES73" s="10" t="str">
        <f>IF('1-SETUP'!$Q122="DAILY",ER73+'1-SETUP'!$V122,IF('1-SETUP'!$Q122="WEEKLY",ER73+'1-SETUP'!$V122*7,IF('1-SETUP'!$Q122="MONTHLY",EDATE(ER73,'1-SETUP'!$V122),IF('1-SETUP'!$Q122="YEARLY",EDATE(ER73,12*'1-SETUP'!$V122),""))))</f>
        <v/>
      </c>
      <c r="ET73" s="10" t="str">
        <f>IF('1-SETUP'!$Q122="DAILY",ES73+'1-SETUP'!$V122,IF('1-SETUP'!$Q122="WEEKLY",ES73+'1-SETUP'!$V122*7,IF('1-SETUP'!$Q122="MONTHLY",EDATE(ES73,'1-SETUP'!$V122),IF('1-SETUP'!$Q122="YEARLY",EDATE(ES73,12*'1-SETUP'!$V122),""))))</f>
        <v/>
      </c>
      <c r="EU73" s="10" t="str">
        <f>IF('1-SETUP'!$Q122="DAILY",ET73+'1-SETUP'!$V122,IF('1-SETUP'!$Q122="WEEKLY",ET73+'1-SETUP'!$V122*7,IF('1-SETUP'!$Q122="MONTHLY",EDATE(ET73,'1-SETUP'!$V122),IF('1-SETUP'!$Q122="YEARLY",EDATE(ET73,12*'1-SETUP'!$V122),""))))</f>
        <v/>
      </c>
      <c r="EV73" s="10" t="str">
        <f>IF('1-SETUP'!$Q122="DAILY",EU73+'1-SETUP'!$V122,IF('1-SETUP'!$Q122="WEEKLY",EU73+'1-SETUP'!$V122*7,IF('1-SETUP'!$Q122="MONTHLY",EDATE(EU73,'1-SETUP'!$V122),IF('1-SETUP'!$Q122="YEARLY",EDATE(EU73,12*'1-SETUP'!$V122),""))))</f>
        <v/>
      </c>
      <c r="EW73" s="10" t="str">
        <f>IF('1-SETUP'!$Q122="DAILY",EV73+'1-SETUP'!$V122,IF('1-SETUP'!$Q122="WEEKLY",EV73+'1-SETUP'!$V122*7,IF('1-SETUP'!$Q122="MONTHLY",EDATE(EV73,'1-SETUP'!$V122),IF('1-SETUP'!$Q122="YEARLY",EDATE(EV73,12*'1-SETUP'!$V122),""))))</f>
        <v/>
      </c>
      <c r="EX73" s="10" t="str">
        <f>IF('1-SETUP'!$Q122="DAILY",EW73+'1-SETUP'!$V122,IF('1-SETUP'!$Q122="WEEKLY",EW73+'1-SETUP'!$V122*7,IF('1-SETUP'!$Q122="MONTHLY",EDATE(EW73,'1-SETUP'!$V122),IF('1-SETUP'!$Q122="YEARLY",EDATE(EW73,12*'1-SETUP'!$V122),""))))</f>
        <v/>
      </c>
      <c r="EY73" s="10" t="str">
        <f>IF('1-SETUP'!$Q122="DAILY",EX73+'1-SETUP'!$V122,IF('1-SETUP'!$Q122="WEEKLY",EX73+'1-SETUP'!$V122*7,IF('1-SETUP'!$Q122="MONTHLY",EDATE(EX73,'1-SETUP'!$V122),IF('1-SETUP'!$Q122="YEARLY",EDATE(EX73,12*'1-SETUP'!$V122),""))))</f>
        <v/>
      </c>
      <c r="EZ73" s="10" t="str">
        <f>IF('1-SETUP'!$Q122="DAILY",EY73+'1-SETUP'!$V122,IF('1-SETUP'!$Q122="WEEKLY",EY73+'1-SETUP'!$V122*7,IF('1-SETUP'!$Q122="MONTHLY",EDATE(EY73,'1-SETUP'!$V122),IF('1-SETUP'!$Q122="YEARLY",EDATE(EY73,12*'1-SETUP'!$V122),""))))</f>
        <v/>
      </c>
      <c r="FA73" s="10" t="str">
        <f>IF('1-SETUP'!$Q122="DAILY",EZ73+'1-SETUP'!$V122,IF('1-SETUP'!$Q122="WEEKLY",EZ73+'1-SETUP'!$V122*7,IF('1-SETUP'!$Q122="MONTHLY",EDATE(EZ73,'1-SETUP'!$V122),IF('1-SETUP'!$Q122="YEARLY",EDATE(EZ73,12*'1-SETUP'!$V122),""))))</f>
        <v/>
      </c>
      <c r="FB73" s="10" t="str">
        <f>IF('1-SETUP'!$Q122="DAILY",FA73+'1-SETUP'!$V122,IF('1-SETUP'!$Q122="WEEKLY",FA73+'1-SETUP'!$V122*7,IF('1-SETUP'!$Q122="MONTHLY",EDATE(FA73,'1-SETUP'!$V122),IF('1-SETUP'!$Q122="YEARLY",EDATE(FA73,12*'1-SETUP'!$V122),""))))</f>
        <v/>
      </c>
      <c r="FC73" s="10" t="str">
        <f>IF('1-SETUP'!$Q122="DAILY",FB73+'1-SETUP'!$V122,IF('1-SETUP'!$Q122="WEEKLY",FB73+'1-SETUP'!$V122*7,IF('1-SETUP'!$Q122="MONTHLY",EDATE(FB73,'1-SETUP'!$V122),IF('1-SETUP'!$Q122="YEARLY",EDATE(FB73,12*'1-SETUP'!$V122),""))))</f>
        <v/>
      </c>
      <c r="FD73" s="10" t="str">
        <f>IF('1-SETUP'!$Q122="DAILY",FC73+'1-SETUP'!$V122,IF('1-SETUP'!$Q122="WEEKLY",FC73+'1-SETUP'!$V122*7,IF('1-SETUP'!$Q122="MONTHLY",EDATE(FC73,'1-SETUP'!$V122),IF('1-SETUP'!$Q122="YEARLY",EDATE(FC73,12*'1-SETUP'!$V122),""))))</f>
        <v/>
      </c>
      <c r="FE73" s="10" t="str">
        <f>IF('1-SETUP'!$Q122="DAILY",FD73+'1-SETUP'!$V122,IF('1-SETUP'!$Q122="WEEKLY",FD73+'1-SETUP'!$V122*7,IF('1-SETUP'!$Q122="MONTHLY",EDATE(FD73,'1-SETUP'!$V122),IF('1-SETUP'!$Q122="YEARLY",EDATE(FD73,12*'1-SETUP'!$V122),""))))</f>
        <v/>
      </c>
      <c r="FF73" s="10" t="str">
        <f>IF('1-SETUP'!$Q122="DAILY",FE73+'1-SETUP'!$V122,IF('1-SETUP'!$Q122="WEEKLY",FE73+'1-SETUP'!$V122*7,IF('1-SETUP'!$Q122="MONTHLY",EDATE(FE73,'1-SETUP'!$V122),IF('1-SETUP'!$Q122="YEARLY",EDATE(FE73,12*'1-SETUP'!$V122),""))))</f>
        <v/>
      </c>
      <c r="FG73" s="10" t="str">
        <f>IF('1-SETUP'!$Q122="DAILY",FF73+'1-SETUP'!$V122,IF('1-SETUP'!$Q122="WEEKLY",FF73+'1-SETUP'!$V122*7,IF('1-SETUP'!$Q122="MONTHLY",EDATE(FF73,'1-SETUP'!$V122),IF('1-SETUP'!$Q122="YEARLY",EDATE(FF73,12*'1-SETUP'!$V122),""))))</f>
        <v/>
      </c>
      <c r="FH73" s="10" t="str">
        <f>IF('1-SETUP'!$Q122="DAILY",FG73+'1-SETUP'!$V122,IF('1-SETUP'!$Q122="WEEKLY",FG73+'1-SETUP'!$V122*7,IF('1-SETUP'!$Q122="MONTHLY",EDATE(FG73,'1-SETUP'!$V122),IF('1-SETUP'!$Q122="YEARLY",EDATE(FG73,12*'1-SETUP'!$V122),""))))</f>
        <v/>
      </c>
      <c r="FI73" s="10" t="str">
        <f>IF('1-SETUP'!$Q122="DAILY",FH73+'1-SETUP'!$V122,IF('1-SETUP'!$Q122="WEEKLY",FH73+'1-SETUP'!$V122*7,IF('1-SETUP'!$Q122="MONTHLY",EDATE(FH73,'1-SETUP'!$V122),IF('1-SETUP'!$Q122="YEARLY",EDATE(FH73,12*'1-SETUP'!$V122),""))))</f>
        <v/>
      </c>
      <c r="FJ73" s="10" t="str">
        <f>IF('1-SETUP'!$Q122="DAILY",FI73+'1-SETUP'!$V122,IF('1-SETUP'!$Q122="WEEKLY",FI73+'1-SETUP'!$V122*7,IF('1-SETUP'!$Q122="MONTHLY",EDATE(FI73,'1-SETUP'!$V122),IF('1-SETUP'!$Q122="YEARLY",EDATE(FI73,12*'1-SETUP'!$V122),""))))</f>
        <v/>
      </c>
      <c r="FK73" s="10" t="str">
        <f>IF('1-SETUP'!$Q122="DAILY",FJ73+'1-SETUP'!$V122,IF('1-SETUP'!$Q122="WEEKLY",FJ73+'1-SETUP'!$V122*7,IF('1-SETUP'!$Q122="MONTHLY",EDATE(FJ73,'1-SETUP'!$V122),IF('1-SETUP'!$Q122="YEARLY",EDATE(FJ73,12*'1-SETUP'!$V122),""))))</f>
        <v/>
      </c>
      <c r="FL73" s="10" t="str">
        <f>IF('1-SETUP'!$Q122="DAILY",FK73+'1-SETUP'!$V122,IF('1-SETUP'!$Q122="WEEKLY",FK73+'1-SETUP'!$V122*7,IF('1-SETUP'!$Q122="MONTHLY",EDATE(FK73,'1-SETUP'!$V122),IF('1-SETUP'!$Q122="YEARLY",EDATE(FK73,12*'1-SETUP'!$V122),""))))</f>
        <v/>
      </c>
      <c r="FM73" s="10" t="str">
        <f>IF('1-SETUP'!$Q122="DAILY",FL73+'1-SETUP'!$V122,IF('1-SETUP'!$Q122="WEEKLY",FL73+'1-SETUP'!$V122*7,IF('1-SETUP'!$Q122="MONTHLY",EDATE(FL73,'1-SETUP'!$V122),IF('1-SETUP'!$Q122="YEARLY",EDATE(FL73,12*'1-SETUP'!$V122),""))))</f>
        <v/>
      </c>
      <c r="FN73" s="10" t="str">
        <f>IF('1-SETUP'!$Q122="DAILY",FM73+'1-SETUP'!$V122,IF('1-SETUP'!$Q122="WEEKLY",FM73+'1-SETUP'!$V122*7,IF('1-SETUP'!$Q122="MONTHLY",EDATE(FM73,'1-SETUP'!$V122),IF('1-SETUP'!$Q122="YEARLY",EDATE(FM73,12*'1-SETUP'!$V122),""))))</f>
        <v/>
      </c>
      <c r="FO73" s="10" t="str">
        <f>IF('1-SETUP'!$Q122="DAILY",FN73+'1-SETUP'!$V122,IF('1-SETUP'!$Q122="WEEKLY",FN73+'1-SETUP'!$V122*7,IF('1-SETUP'!$Q122="MONTHLY",EDATE(FN73,'1-SETUP'!$V122),IF('1-SETUP'!$Q122="YEARLY",EDATE(FN73,12*'1-SETUP'!$V122),""))))</f>
        <v/>
      </c>
      <c r="FP73" s="10" t="str">
        <f>IF('1-SETUP'!$Q122="DAILY",FO73+'1-SETUP'!$V122,IF('1-SETUP'!$Q122="WEEKLY",FO73+'1-SETUP'!$V122*7,IF('1-SETUP'!$Q122="MONTHLY",EDATE(FO73,'1-SETUP'!$V122),IF('1-SETUP'!$Q122="YEARLY",EDATE(FO73,12*'1-SETUP'!$V122),""))))</f>
        <v/>
      </c>
      <c r="FQ73" s="10" t="str">
        <f>IF('1-SETUP'!$Q122="DAILY",FP73+'1-SETUP'!$V122,IF('1-SETUP'!$Q122="WEEKLY",FP73+'1-SETUP'!$V122*7,IF('1-SETUP'!$Q122="MONTHLY",EDATE(FP73,'1-SETUP'!$V122),IF('1-SETUP'!$Q122="YEARLY",EDATE(FP73,12*'1-SETUP'!$V122),""))))</f>
        <v/>
      </c>
      <c r="FR73" s="10" t="str">
        <f>IF('1-SETUP'!$Q122="DAILY",FQ73+'1-SETUP'!$V122,IF('1-SETUP'!$Q122="WEEKLY",FQ73+'1-SETUP'!$V122*7,IF('1-SETUP'!$Q122="MONTHLY",EDATE(FQ73,'1-SETUP'!$V122),IF('1-SETUP'!$Q122="YEARLY",EDATE(FQ73,12*'1-SETUP'!$V122),""))))</f>
        <v/>
      </c>
      <c r="FS73" s="10" t="str">
        <f>IF('1-SETUP'!$Q122="DAILY",FR73+'1-SETUP'!$V122,IF('1-SETUP'!$Q122="WEEKLY",FR73+'1-SETUP'!$V122*7,IF('1-SETUP'!$Q122="MONTHLY",EDATE(FR73,'1-SETUP'!$V122),IF('1-SETUP'!$Q122="YEARLY",EDATE(FR73,12*'1-SETUP'!$V122),""))))</f>
        <v/>
      </c>
      <c r="FT73" s="10" t="str">
        <f>IF('1-SETUP'!$Q122="DAILY",FS73+'1-SETUP'!$V122,IF('1-SETUP'!$Q122="WEEKLY",FS73+'1-SETUP'!$V122*7,IF('1-SETUP'!$Q122="MONTHLY",EDATE(FS73,'1-SETUP'!$V122),IF('1-SETUP'!$Q122="YEARLY",EDATE(FS73,12*'1-SETUP'!$V122),""))))</f>
        <v/>
      </c>
      <c r="FU73" s="10" t="str">
        <f>IF('1-SETUP'!$Q122="DAILY",FT73+'1-SETUP'!$V122,IF('1-SETUP'!$Q122="WEEKLY",FT73+'1-SETUP'!$V122*7,IF('1-SETUP'!$Q122="MONTHLY",EDATE(FT73,'1-SETUP'!$V122),IF('1-SETUP'!$Q122="YEARLY",EDATE(FT73,12*'1-SETUP'!$V122),""))))</f>
        <v/>
      </c>
      <c r="FV73" s="10" t="str">
        <f>IF('1-SETUP'!$Q122="DAILY",FU73+'1-SETUP'!$V122,IF('1-SETUP'!$Q122="WEEKLY",FU73+'1-SETUP'!$V122*7,IF('1-SETUP'!$Q122="MONTHLY",EDATE(FU73,'1-SETUP'!$V122),IF('1-SETUP'!$Q122="YEARLY",EDATE(FU73,12*'1-SETUP'!$V122),""))))</f>
        <v/>
      </c>
      <c r="FW73" s="10" t="str">
        <f>IF('1-SETUP'!$Q122="DAILY",FV73+'1-SETUP'!$V122,IF('1-SETUP'!$Q122="WEEKLY",FV73+'1-SETUP'!$V122*7,IF('1-SETUP'!$Q122="MONTHLY",EDATE(FV73,'1-SETUP'!$V122),IF('1-SETUP'!$Q122="YEARLY",EDATE(FV73,12*'1-SETUP'!$V122),""))))</f>
        <v/>
      </c>
      <c r="FX73" s="10" t="str">
        <f>IF('1-SETUP'!$Q122="DAILY",FW73+'1-SETUP'!$V122,IF('1-SETUP'!$Q122="WEEKLY",FW73+'1-SETUP'!$V122*7,IF('1-SETUP'!$Q122="MONTHLY",EDATE(FW73,'1-SETUP'!$V122),IF('1-SETUP'!$Q122="YEARLY",EDATE(FW73,12*'1-SETUP'!$V122),""))))</f>
        <v/>
      </c>
      <c r="FY73" s="10" t="str">
        <f>IF('1-SETUP'!$Q122="DAILY",FX73+'1-SETUP'!$V122,IF('1-SETUP'!$Q122="WEEKLY",FX73+'1-SETUP'!$V122*7,IF('1-SETUP'!$Q122="MONTHLY",EDATE(FX73,'1-SETUP'!$V122),IF('1-SETUP'!$Q122="YEARLY",EDATE(FX73,12*'1-SETUP'!$V122),""))))</f>
        <v/>
      </c>
      <c r="FZ73" s="10" t="str">
        <f>IF('1-SETUP'!$Q122="DAILY",FY73+'1-SETUP'!$V122,IF('1-SETUP'!$Q122="WEEKLY",FY73+'1-SETUP'!$V122*7,IF('1-SETUP'!$Q122="MONTHLY",EDATE(FY73,'1-SETUP'!$V122),IF('1-SETUP'!$Q122="YEARLY",EDATE(FY73,12*'1-SETUP'!$V122),""))))</f>
        <v/>
      </c>
      <c r="GA73" s="10" t="str">
        <f>IF('1-SETUP'!$Q122="DAILY",FZ73+'1-SETUP'!$V122,IF('1-SETUP'!$Q122="WEEKLY",FZ73+'1-SETUP'!$V122*7,IF('1-SETUP'!$Q122="MONTHLY",EDATE(FZ73,'1-SETUP'!$V122),IF('1-SETUP'!$Q122="YEARLY",EDATE(FZ73,12*'1-SETUP'!$V122),""))))</f>
        <v/>
      </c>
      <c r="GB73" s="10" t="str">
        <f>IF('1-SETUP'!$Q122="DAILY",GA73+'1-SETUP'!$V122,IF('1-SETUP'!$Q122="WEEKLY",GA73+'1-SETUP'!$V122*7,IF('1-SETUP'!$Q122="MONTHLY",EDATE(GA73,'1-SETUP'!$V122),IF('1-SETUP'!$Q122="YEARLY",EDATE(GA73,12*'1-SETUP'!$V122),""))))</f>
        <v/>
      </c>
      <c r="GC73" s="10" t="str">
        <f>IF('1-SETUP'!$Q122="DAILY",GB73+'1-SETUP'!$V122,IF('1-SETUP'!$Q122="WEEKLY",GB73+'1-SETUP'!$V122*7,IF('1-SETUP'!$Q122="MONTHLY",EDATE(GB73,'1-SETUP'!$V122),IF('1-SETUP'!$Q122="YEARLY",EDATE(GB73,12*'1-SETUP'!$V122),""))))</f>
        <v/>
      </c>
      <c r="GD73" s="10" t="str">
        <f>IF('1-SETUP'!$Q122="DAILY",GC73+'1-SETUP'!$V122,IF('1-SETUP'!$Q122="WEEKLY",GC73+'1-SETUP'!$V122*7,IF('1-SETUP'!$Q122="MONTHLY",EDATE(GC73,'1-SETUP'!$V122),IF('1-SETUP'!$Q122="YEARLY",EDATE(GC73,12*'1-SETUP'!$V122),""))))</f>
        <v/>
      </c>
      <c r="GE73" s="10" t="str">
        <f>IF('1-SETUP'!$Q122="DAILY",GD73+'1-SETUP'!$V122,IF('1-SETUP'!$Q122="WEEKLY",GD73+'1-SETUP'!$V122*7,IF('1-SETUP'!$Q122="MONTHLY",EDATE(GD73,'1-SETUP'!$V122),IF('1-SETUP'!$Q122="YEARLY",EDATE(GD73,12*'1-SETUP'!$V122),""))))</f>
        <v/>
      </c>
      <c r="GF73" s="10" t="str">
        <f>IF('1-SETUP'!$Q122="DAILY",GE73+'1-SETUP'!$V122,IF('1-SETUP'!$Q122="WEEKLY",GE73+'1-SETUP'!$V122*7,IF('1-SETUP'!$Q122="MONTHLY",EDATE(GE73,'1-SETUP'!$V122),IF('1-SETUP'!$Q122="YEARLY",EDATE(GE73,12*'1-SETUP'!$V122),""))))</f>
        <v/>
      </c>
      <c r="GG73" s="10" t="str">
        <f>IF('1-SETUP'!$Q122="DAILY",GF73+'1-SETUP'!$V122,IF('1-SETUP'!$Q122="WEEKLY",GF73+'1-SETUP'!$V122*7,IF('1-SETUP'!$Q122="MONTHLY",EDATE(GF73,'1-SETUP'!$V122),IF('1-SETUP'!$Q122="YEARLY",EDATE(GF73,12*'1-SETUP'!$V122),""))))</f>
        <v/>
      </c>
      <c r="GH73" s="10" t="str">
        <f>IF('1-SETUP'!$Q122="DAILY",GG73+'1-SETUP'!$V122,IF('1-SETUP'!$Q122="WEEKLY",GG73+'1-SETUP'!$V122*7,IF('1-SETUP'!$Q122="MONTHLY",EDATE(GG73,'1-SETUP'!$V122),IF('1-SETUP'!$Q122="YEARLY",EDATE(GG73,12*'1-SETUP'!$V122),""))))</f>
        <v/>
      </c>
      <c r="GI73" s="10" t="str">
        <f>IF('1-SETUP'!$Q122="DAILY",GH73+'1-SETUP'!$V122,IF('1-SETUP'!$Q122="WEEKLY",GH73+'1-SETUP'!$V122*7,IF('1-SETUP'!$Q122="MONTHLY",EDATE(GH73,'1-SETUP'!$V122),IF('1-SETUP'!$Q122="YEARLY",EDATE(GH73,12*'1-SETUP'!$V122),""))))</f>
        <v/>
      </c>
      <c r="GJ73" s="10" t="str">
        <f>IF('1-SETUP'!$Q122="DAILY",GI73+'1-SETUP'!$V122,IF('1-SETUP'!$Q122="WEEKLY",GI73+'1-SETUP'!$V122*7,IF('1-SETUP'!$Q122="MONTHLY",EDATE(GI73,'1-SETUP'!$V122),IF('1-SETUP'!$Q122="YEARLY",EDATE(GI73,12*'1-SETUP'!$V122),""))))</f>
        <v/>
      </c>
      <c r="GK73" s="10" t="str">
        <f>IF('1-SETUP'!$Q122="DAILY",GJ73+'1-SETUP'!$V122,IF('1-SETUP'!$Q122="WEEKLY",GJ73+'1-SETUP'!$V122*7,IF('1-SETUP'!$Q122="MONTHLY",EDATE(GJ73,'1-SETUP'!$V122),IF('1-SETUP'!$Q122="YEARLY",EDATE(GJ73,12*'1-SETUP'!$V122),""))))</f>
        <v/>
      </c>
      <c r="GL73" s="10" t="str">
        <f>IF('1-SETUP'!$Q122="DAILY",GK73+'1-SETUP'!$V122,IF('1-SETUP'!$Q122="WEEKLY",GK73+'1-SETUP'!$V122*7,IF('1-SETUP'!$Q122="MONTHLY",EDATE(GK73,'1-SETUP'!$V122),IF('1-SETUP'!$Q122="YEARLY",EDATE(GK73,12*'1-SETUP'!$V122),""))))</f>
        <v/>
      </c>
      <c r="GM73" s="10" t="str">
        <f>IF('1-SETUP'!$Q122="DAILY",GL73+'1-SETUP'!$V122,IF('1-SETUP'!$Q122="WEEKLY",GL73+'1-SETUP'!$V122*7,IF('1-SETUP'!$Q122="MONTHLY",EDATE(GL73,'1-SETUP'!$V122),IF('1-SETUP'!$Q122="YEARLY",EDATE(GL73,12*'1-SETUP'!$V122),""))))</f>
        <v/>
      </c>
      <c r="GN73" s="10" t="str">
        <f>IF('1-SETUP'!$Q122="DAILY",GM73+'1-SETUP'!$V122,IF('1-SETUP'!$Q122="WEEKLY",GM73+'1-SETUP'!$V122*7,IF('1-SETUP'!$Q122="MONTHLY",EDATE(GM73,'1-SETUP'!$V122),IF('1-SETUP'!$Q122="YEARLY",EDATE(GM73,12*'1-SETUP'!$V122),""))))</f>
        <v/>
      </c>
      <c r="GO73" s="10" t="str">
        <f>IF('1-SETUP'!$Q122="DAILY",GN73+'1-SETUP'!$V122,IF('1-SETUP'!$Q122="WEEKLY",GN73+'1-SETUP'!$V122*7,IF('1-SETUP'!$Q122="MONTHLY",EDATE(GN73,'1-SETUP'!$V122),IF('1-SETUP'!$Q122="YEARLY",EDATE(GN73,12*'1-SETUP'!$V122),""))))</f>
        <v/>
      </c>
      <c r="GP73" s="10" t="str">
        <f>IF('1-SETUP'!$Q122="DAILY",GO73+'1-SETUP'!$V122,IF('1-SETUP'!$Q122="WEEKLY",GO73+'1-SETUP'!$V122*7,IF('1-SETUP'!$Q122="MONTHLY",EDATE(GO73,'1-SETUP'!$V122),IF('1-SETUP'!$Q122="YEARLY",EDATE(GO73,12*'1-SETUP'!$V122),""))))</f>
        <v/>
      </c>
      <c r="GQ73" s="10" t="str">
        <f>IF('1-SETUP'!$Q122="DAILY",GP73+'1-SETUP'!$V122,IF('1-SETUP'!$Q122="WEEKLY",GP73+'1-SETUP'!$V122*7,IF('1-SETUP'!$Q122="MONTHLY",EDATE(GP73,'1-SETUP'!$V122),IF('1-SETUP'!$Q122="YEARLY",EDATE(GP73,12*'1-SETUP'!$V122),""))))</f>
        <v/>
      </c>
      <c r="GR73" s="10" t="str">
        <f>IF('1-SETUP'!$Q122="DAILY",GQ73+'1-SETUP'!$V122,IF('1-SETUP'!$Q122="WEEKLY",GQ73+'1-SETUP'!$V122*7,IF('1-SETUP'!$Q122="MONTHLY",EDATE(GQ73,'1-SETUP'!$V122),IF('1-SETUP'!$Q122="YEARLY",EDATE(GQ73,12*'1-SETUP'!$V122),""))))</f>
        <v/>
      </c>
      <c r="GS73" s="10" t="str">
        <f>IF('1-SETUP'!$Q122="DAILY",GR73+'1-SETUP'!$V122,IF('1-SETUP'!$Q122="WEEKLY",GR73+'1-SETUP'!$V122*7,IF('1-SETUP'!$Q122="MONTHLY",EDATE(GR73,'1-SETUP'!$V122),IF('1-SETUP'!$Q122="YEARLY",EDATE(GR73,12*'1-SETUP'!$V122),""))))</f>
        <v/>
      </c>
      <c r="GT73" s="10" t="str">
        <f>IF('1-SETUP'!$Q122="DAILY",GS73+'1-SETUP'!$V122,IF('1-SETUP'!$Q122="WEEKLY",GS73+'1-SETUP'!$V122*7,IF('1-SETUP'!$Q122="MONTHLY",EDATE(GS73,'1-SETUP'!$V122),IF('1-SETUP'!$Q122="YEARLY",EDATE(GS73,12*'1-SETUP'!$V122),""))))</f>
        <v/>
      </c>
      <c r="GU73" s="10" t="str">
        <f>IF('1-SETUP'!$Q122="DAILY",GT73+'1-SETUP'!$V122,IF('1-SETUP'!$Q122="WEEKLY",GT73+'1-SETUP'!$V122*7,IF('1-SETUP'!$Q122="MONTHLY",EDATE(GT73,'1-SETUP'!$V122),IF('1-SETUP'!$Q122="YEARLY",EDATE(GT73,12*'1-SETUP'!$V122),""))))</f>
        <v/>
      </c>
      <c r="GV73" s="10" t="str">
        <f>IF('1-SETUP'!$Q122="DAILY",GU73+'1-SETUP'!$V122,IF('1-SETUP'!$Q122="WEEKLY",GU73+'1-SETUP'!$V122*7,IF('1-SETUP'!$Q122="MONTHLY",EDATE(GU73,'1-SETUP'!$V122),IF('1-SETUP'!$Q122="YEARLY",EDATE(GU73,12*'1-SETUP'!$V122),""))))</f>
        <v/>
      </c>
      <c r="GW73" s="10" t="str">
        <f>IF('1-SETUP'!$Q122="DAILY",GV73+'1-SETUP'!$V122,IF('1-SETUP'!$Q122="WEEKLY",GV73+'1-SETUP'!$V122*7,IF('1-SETUP'!$Q122="MONTHLY",EDATE(GV73,'1-SETUP'!$V122),IF('1-SETUP'!$Q122="YEARLY",EDATE(GV73,12*'1-SETUP'!$V122),""))))</f>
        <v/>
      </c>
      <c r="GX73" s="10" t="str">
        <f>IF('1-SETUP'!$Q122="DAILY",GW73+'1-SETUP'!$V122,IF('1-SETUP'!$Q122="WEEKLY",GW73+'1-SETUP'!$V122*7,IF('1-SETUP'!$Q122="MONTHLY",EDATE(GW73,'1-SETUP'!$V122),IF('1-SETUP'!$Q122="YEARLY",EDATE(GW73,12*'1-SETUP'!$V122),""))))</f>
        <v/>
      </c>
      <c r="GY73" s="10" t="str">
        <f>IF('1-SETUP'!$Q122="DAILY",GX73+'1-SETUP'!$V122,IF('1-SETUP'!$Q122="WEEKLY",GX73+'1-SETUP'!$V122*7,IF('1-SETUP'!$Q122="MONTHLY",EDATE(GX73,'1-SETUP'!$V122),IF('1-SETUP'!$Q122="YEARLY",EDATE(GX73,12*'1-SETUP'!$V122),""))))</f>
        <v/>
      </c>
      <c r="GZ73" s="10" t="str">
        <f>IF('1-SETUP'!$Q122="DAILY",GY73+'1-SETUP'!$V122,IF('1-SETUP'!$Q122="WEEKLY",GY73+'1-SETUP'!$V122*7,IF('1-SETUP'!$Q122="MONTHLY",EDATE(GY73,'1-SETUP'!$V122),IF('1-SETUP'!$Q122="YEARLY",EDATE(GY73,12*'1-SETUP'!$V122),""))))</f>
        <v/>
      </c>
      <c r="HA73" s="10" t="str">
        <f>IF('1-SETUP'!$Q122="DAILY",GZ73+'1-SETUP'!$V122,IF('1-SETUP'!$Q122="WEEKLY",GZ73+'1-SETUP'!$V122*7,IF('1-SETUP'!$Q122="MONTHLY",EDATE(GZ73,'1-SETUP'!$V122),IF('1-SETUP'!$Q122="YEARLY",EDATE(GZ73,12*'1-SETUP'!$V122),""))))</f>
        <v/>
      </c>
      <c r="HB73" s="10" t="str">
        <f>IF('1-SETUP'!$Q122="DAILY",HA73+'1-SETUP'!$V122,IF('1-SETUP'!$Q122="WEEKLY",HA73+'1-SETUP'!$V122*7,IF('1-SETUP'!$Q122="MONTHLY",EDATE(HA73,'1-SETUP'!$V122),IF('1-SETUP'!$Q122="YEARLY",EDATE(HA73,12*'1-SETUP'!$V122),""))))</f>
        <v/>
      </c>
      <c r="HC73" s="10" t="str">
        <f>IF('1-SETUP'!$Q122="DAILY",HB73+'1-SETUP'!$V122,IF('1-SETUP'!$Q122="WEEKLY",HB73+'1-SETUP'!$V122*7,IF('1-SETUP'!$Q122="MONTHLY",EDATE(HB73,'1-SETUP'!$V122),IF('1-SETUP'!$Q122="YEARLY",EDATE(HB73,12*'1-SETUP'!$V122),""))))</f>
        <v/>
      </c>
      <c r="HD73" s="10" t="str">
        <f>IF('1-SETUP'!$Q122="DAILY",HC73+'1-SETUP'!$V122,IF('1-SETUP'!$Q122="WEEKLY",HC73+'1-SETUP'!$V122*7,IF('1-SETUP'!$Q122="MONTHLY",EDATE(HC73,'1-SETUP'!$V122),IF('1-SETUP'!$Q122="YEARLY",EDATE(HC73,12*'1-SETUP'!$V122),""))))</f>
        <v/>
      </c>
      <c r="HE73" s="10" t="str">
        <f>IF('1-SETUP'!$Q122="DAILY",HD73+'1-SETUP'!$V122,IF('1-SETUP'!$Q122="WEEKLY",HD73+'1-SETUP'!$V122*7,IF('1-SETUP'!$Q122="MONTHLY",EDATE(HD73,'1-SETUP'!$V122),IF('1-SETUP'!$Q122="YEARLY",EDATE(HD73,12*'1-SETUP'!$V122),""))))</f>
        <v/>
      </c>
      <c r="HF73" s="10" t="str">
        <f>IF('1-SETUP'!$Q122="DAILY",HE73+'1-SETUP'!$V122,IF('1-SETUP'!$Q122="WEEKLY",HE73+'1-SETUP'!$V122*7,IF('1-SETUP'!$Q122="MONTHLY",EDATE(HE73,'1-SETUP'!$V122),IF('1-SETUP'!$Q122="YEARLY",EDATE(HE73,12*'1-SETUP'!$V122),""))))</f>
        <v/>
      </c>
      <c r="HG73" s="10" t="str">
        <f>IF('1-SETUP'!$Q122="DAILY",HF73+'1-SETUP'!$V122,IF('1-SETUP'!$Q122="WEEKLY",HF73+'1-SETUP'!$V122*7,IF('1-SETUP'!$Q122="MONTHLY",EDATE(HF73,'1-SETUP'!$V122),IF('1-SETUP'!$Q122="YEARLY",EDATE(HF73,12*'1-SETUP'!$V122),""))))</f>
        <v/>
      </c>
      <c r="HH73" s="10" t="str">
        <f>IF('1-SETUP'!$Q122="DAILY",HG73+'1-SETUP'!$V122,IF('1-SETUP'!$Q122="WEEKLY",HG73+'1-SETUP'!$V122*7,IF('1-SETUP'!$Q122="MONTHLY",EDATE(HG73,'1-SETUP'!$V122),IF('1-SETUP'!$Q122="YEARLY",EDATE(HG73,12*'1-SETUP'!$V122),""))))</f>
        <v/>
      </c>
      <c r="HI73" s="10" t="str">
        <f>IF('1-SETUP'!$Q122="DAILY",HH73+'1-SETUP'!$V122,IF('1-SETUP'!$Q122="WEEKLY",HH73+'1-SETUP'!$V122*7,IF('1-SETUP'!$Q122="MONTHLY",EDATE(HH73,'1-SETUP'!$V122),IF('1-SETUP'!$Q122="YEARLY",EDATE(HH73,12*'1-SETUP'!$V122),""))))</f>
        <v/>
      </c>
      <c r="HJ73" s="10" t="str">
        <f>IF('1-SETUP'!$Q122="DAILY",HI73+'1-SETUP'!$V122,IF('1-SETUP'!$Q122="WEEKLY",HI73+'1-SETUP'!$V122*7,IF('1-SETUP'!$Q122="MONTHLY",EDATE(HI73,'1-SETUP'!$V122),IF('1-SETUP'!$Q122="YEARLY",EDATE(HI73,12*'1-SETUP'!$V122),""))))</f>
        <v/>
      </c>
      <c r="HK73" s="10" t="str">
        <f>IF('1-SETUP'!$Q122="DAILY",HJ73+'1-SETUP'!$V122,IF('1-SETUP'!$Q122="WEEKLY",HJ73+'1-SETUP'!$V122*7,IF('1-SETUP'!$Q122="MONTHLY",EDATE(HJ73,'1-SETUP'!$V122),IF('1-SETUP'!$Q122="YEARLY",EDATE(HJ73,12*'1-SETUP'!$V122),""))))</f>
        <v/>
      </c>
      <c r="HL73" s="10" t="str">
        <f>IF('1-SETUP'!$Q122="DAILY",HK73+'1-SETUP'!$V122,IF('1-SETUP'!$Q122="WEEKLY",HK73+'1-SETUP'!$V122*7,IF('1-SETUP'!$Q122="MONTHLY",EDATE(HK73,'1-SETUP'!$V122),IF('1-SETUP'!$Q122="YEARLY",EDATE(HK73,12*'1-SETUP'!$V122),""))))</f>
        <v/>
      </c>
      <c r="HM73" s="10" t="str">
        <f>IF('1-SETUP'!$Q122="DAILY",HL73+'1-SETUP'!$V122,IF('1-SETUP'!$Q122="WEEKLY",HL73+'1-SETUP'!$V122*7,IF('1-SETUP'!$Q122="MONTHLY",EDATE(HL73,'1-SETUP'!$V122),IF('1-SETUP'!$Q122="YEARLY",EDATE(HL73,12*'1-SETUP'!$V122),""))))</f>
        <v/>
      </c>
      <c r="HN73" s="10" t="str">
        <f>IF('1-SETUP'!$Q122="DAILY",HM73+'1-SETUP'!$V122,IF('1-SETUP'!$Q122="WEEKLY",HM73+'1-SETUP'!$V122*7,IF('1-SETUP'!$Q122="MONTHLY",EDATE(HM73,'1-SETUP'!$V122),IF('1-SETUP'!$Q122="YEARLY",EDATE(HM73,12*'1-SETUP'!$V122),""))))</f>
        <v/>
      </c>
      <c r="HO73" s="10" t="str">
        <f>IF('1-SETUP'!$Q122="DAILY",HN73+'1-SETUP'!$V122,IF('1-SETUP'!$Q122="WEEKLY",HN73+'1-SETUP'!$V122*7,IF('1-SETUP'!$Q122="MONTHLY",EDATE(HN73,'1-SETUP'!$V122),IF('1-SETUP'!$Q122="YEARLY",EDATE(HN73,12*'1-SETUP'!$V122),""))))</f>
        <v/>
      </c>
      <c r="HP73" s="10" t="str">
        <f>IF('1-SETUP'!$Q122="DAILY",HO73+'1-SETUP'!$V122,IF('1-SETUP'!$Q122="WEEKLY",HO73+'1-SETUP'!$V122*7,IF('1-SETUP'!$Q122="MONTHLY",EDATE(HO73,'1-SETUP'!$V122),IF('1-SETUP'!$Q122="YEARLY",EDATE(HO73,12*'1-SETUP'!$V122),""))))</f>
        <v/>
      </c>
      <c r="HQ73" s="10" t="str">
        <f>IF('1-SETUP'!$Q122="DAILY",HP73+'1-SETUP'!$V122,IF('1-SETUP'!$Q122="WEEKLY",HP73+'1-SETUP'!$V122*7,IF('1-SETUP'!$Q122="MONTHLY",EDATE(HP73,'1-SETUP'!$V122),IF('1-SETUP'!$Q122="YEARLY",EDATE(HP73,12*'1-SETUP'!$V122),""))))</f>
        <v/>
      </c>
      <c r="HR73" s="10" t="str">
        <f>IF('1-SETUP'!$Q122="DAILY",HQ73+'1-SETUP'!$V122,IF('1-SETUP'!$Q122="WEEKLY",HQ73+'1-SETUP'!$V122*7,IF('1-SETUP'!$Q122="MONTHLY",EDATE(HQ73,'1-SETUP'!$V122),IF('1-SETUP'!$Q122="YEARLY",EDATE(HQ73,12*'1-SETUP'!$V122),""))))</f>
        <v/>
      </c>
      <c r="HS73" s="10" t="str">
        <f>IF('1-SETUP'!$Q122="DAILY",HR73+'1-SETUP'!$V122,IF('1-SETUP'!$Q122="WEEKLY",HR73+'1-SETUP'!$V122*7,IF('1-SETUP'!$Q122="MONTHLY",EDATE(HR73,'1-SETUP'!$V122),IF('1-SETUP'!$Q122="YEARLY",EDATE(HR73,12*'1-SETUP'!$V122),""))))</f>
        <v/>
      </c>
      <c r="HT73" s="10" t="str">
        <f>IF('1-SETUP'!$Q122="DAILY",HS73+'1-SETUP'!$V122,IF('1-SETUP'!$Q122="WEEKLY",HS73+'1-SETUP'!$V122*7,IF('1-SETUP'!$Q122="MONTHLY",EDATE(HS73,'1-SETUP'!$V122),IF('1-SETUP'!$Q122="YEARLY",EDATE(HS73,12*'1-SETUP'!$V122),""))))</f>
        <v/>
      </c>
      <c r="HU73" s="10" t="str">
        <f>IF('1-SETUP'!$Q122="DAILY",HT73+'1-SETUP'!$V122,IF('1-SETUP'!$Q122="WEEKLY",HT73+'1-SETUP'!$V122*7,IF('1-SETUP'!$Q122="MONTHLY",EDATE(HT73,'1-SETUP'!$V122),IF('1-SETUP'!$Q122="YEARLY",EDATE(HT73,12*'1-SETUP'!$V122),""))))</f>
        <v/>
      </c>
      <c r="HV73" s="10" t="str">
        <f>IF('1-SETUP'!$Q122="DAILY",HU73+'1-SETUP'!$V122,IF('1-SETUP'!$Q122="WEEKLY",HU73+'1-SETUP'!$V122*7,IF('1-SETUP'!$Q122="MONTHLY",EDATE(HU73,'1-SETUP'!$V122),IF('1-SETUP'!$Q122="YEARLY",EDATE(HU73,12*'1-SETUP'!$V122),""))))</f>
        <v/>
      </c>
      <c r="HW73" s="10" t="str">
        <f>IF('1-SETUP'!$Q122="DAILY",HV73+'1-SETUP'!$V122,IF('1-SETUP'!$Q122="WEEKLY",HV73+'1-SETUP'!$V122*7,IF('1-SETUP'!$Q122="MONTHLY",EDATE(HV73,'1-SETUP'!$V122),IF('1-SETUP'!$Q122="YEARLY",EDATE(HV73,12*'1-SETUP'!$V122),""))))</f>
        <v/>
      </c>
      <c r="HX73" s="10" t="str">
        <f>IF('1-SETUP'!$Q122="DAILY",HW73+'1-SETUP'!$V122,IF('1-SETUP'!$Q122="WEEKLY",HW73+'1-SETUP'!$V122*7,IF('1-SETUP'!$Q122="MONTHLY",EDATE(HW73,'1-SETUP'!$V122),IF('1-SETUP'!$Q122="YEARLY",EDATE(HW73,12*'1-SETUP'!$V122),""))))</f>
        <v/>
      </c>
      <c r="HY73" s="10" t="str">
        <f>IF('1-SETUP'!$Q122="DAILY",HX73+'1-SETUP'!$V122,IF('1-SETUP'!$Q122="WEEKLY",HX73+'1-SETUP'!$V122*7,IF('1-SETUP'!$Q122="MONTHLY",EDATE(HX73,'1-SETUP'!$V122),IF('1-SETUP'!$Q122="YEARLY",EDATE(HX73,12*'1-SETUP'!$V122),""))))</f>
        <v/>
      </c>
      <c r="HZ73" s="10" t="str">
        <f>IF('1-SETUP'!$Q122="DAILY",HY73+'1-SETUP'!$V122,IF('1-SETUP'!$Q122="WEEKLY",HY73+'1-SETUP'!$V122*7,IF('1-SETUP'!$Q122="MONTHLY",EDATE(HY73,'1-SETUP'!$V122),IF('1-SETUP'!$Q122="YEARLY",EDATE(HY73,12*'1-SETUP'!$V122),""))))</f>
        <v/>
      </c>
      <c r="IA73" s="10" t="str">
        <f>IF('1-SETUP'!$Q122="DAILY",HZ73+'1-SETUP'!$V122,IF('1-SETUP'!$Q122="WEEKLY",HZ73+'1-SETUP'!$V122*7,IF('1-SETUP'!$Q122="MONTHLY",EDATE(HZ73,'1-SETUP'!$V122),IF('1-SETUP'!$Q122="YEARLY",EDATE(HZ73,12*'1-SETUP'!$V122),""))))</f>
        <v/>
      </c>
      <c r="IB73" s="10" t="str">
        <f>IF('1-SETUP'!$Q122="DAILY",IA73+'1-SETUP'!$V122,IF('1-SETUP'!$Q122="WEEKLY",IA73+'1-SETUP'!$V122*7,IF('1-SETUP'!$Q122="MONTHLY",EDATE(IA73,'1-SETUP'!$V122),IF('1-SETUP'!$Q122="YEARLY",EDATE(IA73,12*'1-SETUP'!$V122),""))))</f>
        <v/>
      </c>
      <c r="IC73" s="10" t="str">
        <f>IF('1-SETUP'!$Q122="DAILY",IB73+'1-SETUP'!$V122,IF('1-SETUP'!$Q122="WEEKLY",IB73+'1-SETUP'!$V122*7,IF('1-SETUP'!$Q122="MONTHLY",EDATE(IB73,'1-SETUP'!$V122),IF('1-SETUP'!$Q122="YEARLY",EDATE(IB73,12*'1-SETUP'!$V122),""))))</f>
        <v/>
      </c>
      <c r="ID73" s="10" t="str">
        <f>IF('1-SETUP'!$Q122="DAILY",IC73+'1-SETUP'!$V122,IF('1-SETUP'!$Q122="WEEKLY",IC73+'1-SETUP'!$V122*7,IF('1-SETUP'!$Q122="MONTHLY",EDATE(IC73,'1-SETUP'!$V122),IF('1-SETUP'!$Q122="YEARLY",EDATE(IC73,12*'1-SETUP'!$V122),""))))</f>
        <v/>
      </c>
      <c r="IE73" s="10" t="str">
        <f>IF('1-SETUP'!$Q122="DAILY",ID73+'1-SETUP'!$V122,IF('1-SETUP'!$Q122="WEEKLY",ID73+'1-SETUP'!$V122*7,IF('1-SETUP'!$Q122="MONTHLY",EDATE(ID73,'1-SETUP'!$V122),IF('1-SETUP'!$Q122="YEARLY",EDATE(ID73,12*'1-SETUP'!$V122),""))))</f>
        <v/>
      </c>
      <c r="IF73" s="10" t="str">
        <f>IF('1-SETUP'!$Q122="DAILY",IE73+'1-SETUP'!$V122,IF('1-SETUP'!$Q122="WEEKLY",IE73+'1-SETUP'!$V122*7,IF('1-SETUP'!$Q122="MONTHLY",EDATE(IE73,'1-SETUP'!$V122),IF('1-SETUP'!$Q122="YEARLY",EDATE(IE73,12*'1-SETUP'!$V122),""))))</f>
        <v/>
      </c>
      <c r="IG73" s="10" t="str">
        <f>IF('1-SETUP'!$Q122="DAILY",IF73+'1-SETUP'!$V122,IF('1-SETUP'!$Q122="WEEKLY",IF73+'1-SETUP'!$V122*7,IF('1-SETUP'!$Q122="MONTHLY",EDATE(IF73,'1-SETUP'!$V122),IF('1-SETUP'!$Q122="YEARLY",EDATE(IF73,12*'1-SETUP'!$V122),""))))</f>
        <v/>
      </c>
      <c r="IH73" s="10" t="str">
        <f>IF('1-SETUP'!$Q122="DAILY",IG73+'1-SETUP'!$V122,IF('1-SETUP'!$Q122="WEEKLY",IG73+'1-SETUP'!$V122*7,IF('1-SETUP'!$Q122="MONTHLY",EDATE(IG73,'1-SETUP'!$V122),IF('1-SETUP'!$Q122="YEARLY",EDATE(IG73,12*'1-SETUP'!$V122),""))))</f>
        <v/>
      </c>
      <c r="II73" s="10" t="str">
        <f>IF('1-SETUP'!$Q122="DAILY",IH73+'1-SETUP'!$V122,IF('1-SETUP'!$Q122="WEEKLY",IH73+'1-SETUP'!$V122*7,IF('1-SETUP'!$Q122="MONTHLY",EDATE(IH73,'1-SETUP'!$V122),IF('1-SETUP'!$Q122="YEARLY",EDATE(IH73,12*'1-SETUP'!$V122),""))))</f>
        <v/>
      </c>
      <c r="IJ73" s="10" t="str">
        <f>IF('1-SETUP'!$Q122="DAILY",II73+'1-SETUP'!$V122,IF('1-SETUP'!$Q122="WEEKLY",II73+'1-SETUP'!$V122*7,IF('1-SETUP'!$Q122="MONTHLY",EDATE(II73,'1-SETUP'!$V122),IF('1-SETUP'!$Q122="YEARLY",EDATE(II73,12*'1-SETUP'!$V122),""))))</f>
        <v/>
      </c>
      <c r="IK73" s="10" t="str">
        <f>IF('1-SETUP'!$Q122="DAILY",IJ73+'1-SETUP'!$V122,IF('1-SETUP'!$Q122="WEEKLY",IJ73+'1-SETUP'!$V122*7,IF('1-SETUP'!$Q122="MONTHLY",EDATE(IJ73,'1-SETUP'!$V122),IF('1-SETUP'!$Q122="YEARLY",EDATE(IJ73,12*'1-SETUP'!$V122),""))))</f>
        <v/>
      </c>
      <c r="IL73" s="10" t="str">
        <f>IF('1-SETUP'!$Q122="DAILY",IK73+'1-SETUP'!$V122,IF('1-SETUP'!$Q122="WEEKLY",IK73+'1-SETUP'!$V122*7,IF('1-SETUP'!$Q122="MONTHLY",EDATE(IK73,'1-SETUP'!$V122),IF('1-SETUP'!$Q122="YEARLY",EDATE(IK73,12*'1-SETUP'!$V122),""))))</f>
        <v/>
      </c>
      <c r="IM73" s="10" t="str">
        <f>IF('1-SETUP'!$Q122="DAILY",IL73+'1-SETUP'!$V122,IF('1-SETUP'!$Q122="WEEKLY",IL73+'1-SETUP'!$V122*7,IF('1-SETUP'!$Q122="MONTHLY",EDATE(IL73,'1-SETUP'!$V122),IF('1-SETUP'!$Q122="YEARLY",EDATE(IL73,12*'1-SETUP'!$V122),""))))</f>
        <v/>
      </c>
      <c r="IN73" s="10" t="str">
        <f>IF('1-SETUP'!$Q122="DAILY",IM73+'1-SETUP'!$V122,IF('1-SETUP'!$Q122="WEEKLY",IM73+'1-SETUP'!$V122*7,IF('1-SETUP'!$Q122="MONTHLY",EDATE(IM73,'1-SETUP'!$V122),IF('1-SETUP'!$Q122="YEARLY",EDATE(IM73,12*'1-SETUP'!$V122),""))))</f>
        <v/>
      </c>
      <c r="IO73" s="10" t="str">
        <f>IF('1-SETUP'!$Q122="DAILY",IN73+'1-SETUP'!$V122,IF('1-SETUP'!$Q122="WEEKLY",IN73+'1-SETUP'!$V122*7,IF('1-SETUP'!$Q122="MONTHLY",EDATE(IN73,'1-SETUP'!$V122),IF('1-SETUP'!$Q122="YEARLY",EDATE(IN73,12*'1-SETUP'!$V122),""))))</f>
        <v/>
      </c>
      <c r="IP73" s="10" t="str">
        <f>IF('1-SETUP'!$Q122="DAILY",IO73+'1-SETUP'!$V122,IF('1-SETUP'!$Q122="WEEKLY",IO73+'1-SETUP'!$V122*7,IF('1-SETUP'!$Q122="MONTHLY",EDATE(IO73,'1-SETUP'!$V122),IF('1-SETUP'!$Q122="YEARLY",EDATE(IO73,12*'1-SETUP'!$V122),""))))</f>
        <v/>
      </c>
      <c r="IQ73" s="10" t="str">
        <f>IF('1-SETUP'!$Q122="DAILY",IP73+'1-SETUP'!$V122,IF('1-SETUP'!$Q122="WEEKLY",IP73+'1-SETUP'!$V122*7,IF('1-SETUP'!$Q122="MONTHLY",EDATE(IP73,'1-SETUP'!$V122),IF('1-SETUP'!$Q122="YEARLY",EDATE(IP73,12*'1-SETUP'!$V122),""))))</f>
        <v/>
      </c>
      <c r="IR73" s="10" t="str">
        <f>IF('1-SETUP'!$Q122="DAILY",IQ73+'1-SETUP'!$V122,IF('1-SETUP'!$Q122="WEEKLY",IQ73+'1-SETUP'!$V122*7,IF('1-SETUP'!$Q122="MONTHLY",EDATE(IQ73,'1-SETUP'!$V122),IF('1-SETUP'!$Q122="YEARLY",EDATE(IQ73,12*'1-SETUP'!$V122),""))))</f>
        <v/>
      </c>
      <c r="IS73" s="10" t="str">
        <f>IF('1-SETUP'!$Q122="DAILY",IR73+'1-SETUP'!$V122,IF('1-SETUP'!$Q122="WEEKLY",IR73+'1-SETUP'!$V122*7,IF('1-SETUP'!$Q122="MONTHLY",EDATE(IR73,'1-SETUP'!$V122),IF('1-SETUP'!$Q122="YEARLY",EDATE(IR73,12*'1-SETUP'!$V122),""))))</f>
        <v/>
      </c>
      <c r="IT73" s="10" t="str">
        <f>IF('1-SETUP'!$Q122="DAILY",IS73+'1-SETUP'!$V122,IF('1-SETUP'!$Q122="WEEKLY",IS73+'1-SETUP'!$V122*7,IF('1-SETUP'!$Q122="MONTHLY",EDATE(IS73,'1-SETUP'!$V122),IF('1-SETUP'!$Q122="YEARLY",EDATE(IS73,12*'1-SETUP'!$V122),""))))</f>
        <v/>
      </c>
      <c r="IU73" s="10" t="str">
        <f>IF('1-SETUP'!$Q122="DAILY",IT73+'1-SETUP'!$V122,IF('1-SETUP'!$Q122="WEEKLY",IT73+'1-SETUP'!$V122*7,IF('1-SETUP'!$Q122="MONTHLY",EDATE(IT73,'1-SETUP'!$V122),IF('1-SETUP'!$Q122="YEARLY",EDATE(IT73,12*'1-SETUP'!$V122),""))))</f>
        <v/>
      </c>
      <c r="IV73" s="10" t="str">
        <f>IF('1-SETUP'!$Q122="DAILY",IU73+'1-SETUP'!$V122,IF('1-SETUP'!$Q122="WEEKLY",IU73+'1-SETUP'!$V122*7,IF('1-SETUP'!$Q122="MONTHLY",EDATE(IU73,'1-SETUP'!$V122),IF('1-SETUP'!$Q122="YEARLY",EDATE(IU73,12*'1-SETUP'!$V122),""))))</f>
        <v/>
      </c>
      <c r="IW73" s="10" t="str">
        <f>IF('1-SETUP'!$Q122="DAILY",IV73+'1-SETUP'!$V122,IF('1-SETUP'!$Q122="WEEKLY",IV73+'1-SETUP'!$V122*7,IF('1-SETUP'!$Q122="MONTHLY",EDATE(IV73,'1-SETUP'!$V122),IF('1-SETUP'!$Q122="YEARLY",EDATE(IV73,12*'1-SETUP'!$V122),""))))</f>
        <v/>
      </c>
      <c r="IX73" s="10" t="str">
        <f>IF('1-SETUP'!$Q122="DAILY",IW73+'1-SETUP'!$V122,IF('1-SETUP'!$Q122="WEEKLY",IW73+'1-SETUP'!$V122*7,IF('1-SETUP'!$Q122="MONTHLY",EDATE(IW73,'1-SETUP'!$V122),IF('1-SETUP'!$Q122="YEARLY",EDATE(IW73,12*'1-SETUP'!$V122),""))))</f>
        <v/>
      </c>
      <c r="IY73" s="10" t="str">
        <f>IF('1-SETUP'!$Q122="DAILY",IX73+'1-SETUP'!$V122,IF('1-SETUP'!$Q122="WEEKLY",IX73+'1-SETUP'!$V122*7,IF('1-SETUP'!$Q122="MONTHLY",EDATE(IX73,'1-SETUP'!$V122),IF('1-SETUP'!$Q122="YEARLY",EDATE(IX73,12*'1-SETUP'!$V122),""))))</f>
        <v/>
      </c>
      <c r="IZ73" s="10" t="str">
        <f>IF('1-SETUP'!$Q122="DAILY",IY73+'1-SETUP'!$V122,IF('1-SETUP'!$Q122="WEEKLY",IY73+'1-SETUP'!$V122*7,IF('1-SETUP'!$Q122="MONTHLY",EDATE(IY73,'1-SETUP'!$V122),IF('1-SETUP'!$Q122="YEARLY",EDATE(IY73,12*'1-SETUP'!$V122),""))))</f>
        <v/>
      </c>
      <c r="JA73" s="10" t="str">
        <f>IF('1-SETUP'!$Q122="DAILY",IZ73+'1-SETUP'!$V122,IF('1-SETUP'!$Q122="WEEKLY",IZ73+'1-SETUP'!$V122*7,IF('1-SETUP'!$Q122="MONTHLY",EDATE(IZ73,'1-SETUP'!$V122),IF('1-SETUP'!$Q122="YEARLY",EDATE(IZ73,12*'1-SETUP'!$V122),""))))</f>
        <v/>
      </c>
      <c r="JB73" s="10" t="str">
        <f>IF('1-SETUP'!$Q122="DAILY",JA73+'1-SETUP'!$V122,IF('1-SETUP'!$Q122="WEEKLY",JA73+'1-SETUP'!$V122*7,IF('1-SETUP'!$Q122="MONTHLY",EDATE(JA73,'1-SETUP'!$V122),IF('1-SETUP'!$Q122="YEARLY",EDATE(JA73,12*'1-SETUP'!$V122),""))))</f>
        <v/>
      </c>
      <c r="JC73" s="10" t="str">
        <f>IF('1-SETUP'!$Q122="DAILY",JB73+'1-SETUP'!$V122,IF('1-SETUP'!$Q122="WEEKLY",JB73+'1-SETUP'!$V122*7,IF('1-SETUP'!$Q122="MONTHLY",EDATE(JB73,'1-SETUP'!$V122),IF('1-SETUP'!$Q122="YEARLY",EDATE(JB73,12*'1-SETUP'!$V122),""))))</f>
        <v/>
      </c>
      <c r="JD73" s="10" t="str">
        <f>IF('1-SETUP'!$Q122="DAILY",JC73+'1-SETUP'!$V122,IF('1-SETUP'!$Q122="WEEKLY",JC73+'1-SETUP'!$V122*7,IF('1-SETUP'!$Q122="MONTHLY",EDATE(JC73,'1-SETUP'!$V122),IF('1-SETUP'!$Q122="YEARLY",EDATE(JC73,12*'1-SETUP'!$V122),""))))</f>
        <v/>
      </c>
      <c r="JE73" s="10" t="str">
        <f>IF('1-SETUP'!$Q122="DAILY",JD73+'1-SETUP'!$V122,IF('1-SETUP'!$Q122="WEEKLY",JD73+'1-SETUP'!$V122*7,IF('1-SETUP'!$Q122="MONTHLY",EDATE(JD73,'1-SETUP'!$V122),IF('1-SETUP'!$Q122="YEARLY",EDATE(JD73,12*'1-SETUP'!$V122),""))))</f>
        <v/>
      </c>
      <c r="JF73" s="10" t="str">
        <f>IF('1-SETUP'!$Q122="DAILY",JE73+'1-SETUP'!$V122,IF('1-SETUP'!$Q122="WEEKLY",JE73+'1-SETUP'!$V122*7,IF('1-SETUP'!$Q122="MONTHLY",EDATE(JE73,'1-SETUP'!$V122),IF('1-SETUP'!$Q122="YEARLY",EDATE(JE73,12*'1-SETUP'!$V122),""))))</f>
        <v/>
      </c>
      <c r="JG73" s="10" t="str">
        <f>IF('1-SETUP'!$Q122="DAILY",JF73+'1-SETUP'!$V122,IF('1-SETUP'!$Q122="WEEKLY",JF73+'1-SETUP'!$V122*7,IF('1-SETUP'!$Q122="MONTHLY",EDATE(JF73,'1-SETUP'!$V122),IF('1-SETUP'!$Q122="YEARLY",EDATE(JF73,12*'1-SETUP'!$V122),""))))</f>
        <v/>
      </c>
      <c r="JH73" s="10" t="str">
        <f>IF('1-SETUP'!$Q122="DAILY",JG73+'1-SETUP'!$V122,IF('1-SETUP'!$Q122="WEEKLY",JG73+'1-SETUP'!$V122*7,IF('1-SETUP'!$Q122="MONTHLY",EDATE(JG73,'1-SETUP'!$V122),IF('1-SETUP'!$Q122="YEARLY",EDATE(JG73,12*'1-SETUP'!$V122),""))))</f>
        <v/>
      </c>
      <c r="JI73" s="10" t="str">
        <f>IF('1-SETUP'!$Q122="DAILY",JH73+'1-SETUP'!$V122,IF('1-SETUP'!$Q122="WEEKLY",JH73+'1-SETUP'!$V122*7,IF('1-SETUP'!$Q122="MONTHLY",EDATE(JH73,'1-SETUP'!$V122),IF('1-SETUP'!$Q122="YEARLY",EDATE(JH73,12*'1-SETUP'!$V122),""))))</f>
        <v/>
      </c>
      <c r="JJ73" s="10" t="str">
        <f>IF('1-SETUP'!$Q122="DAILY",JI73+'1-SETUP'!$V122,IF('1-SETUP'!$Q122="WEEKLY",JI73+'1-SETUP'!$V122*7,IF('1-SETUP'!$Q122="MONTHLY",EDATE(JI73,'1-SETUP'!$V122),IF('1-SETUP'!$Q122="YEARLY",EDATE(JI73,12*'1-SETUP'!$V122),""))))</f>
        <v/>
      </c>
      <c r="JK73" s="10" t="str">
        <f>IF('1-SETUP'!$Q122="DAILY",JJ73+'1-SETUP'!$V122,IF('1-SETUP'!$Q122="WEEKLY",JJ73+'1-SETUP'!$V122*7,IF('1-SETUP'!$Q122="MONTHLY",EDATE(JJ73,'1-SETUP'!$V122),IF('1-SETUP'!$Q122="YEARLY",EDATE(JJ73,12*'1-SETUP'!$V122),""))))</f>
        <v/>
      </c>
      <c r="JL73" s="10" t="str">
        <f>IF('1-SETUP'!$Q122="DAILY",JK73+'1-SETUP'!$V122,IF('1-SETUP'!$Q122="WEEKLY",JK73+'1-SETUP'!$V122*7,IF('1-SETUP'!$Q122="MONTHLY",EDATE(JK73,'1-SETUP'!$V122),IF('1-SETUP'!$Q122="YEARLY",EDATE(JK73,12*'1-SETUP'!$V122),""))))</f>
        <v/>
      </c>
      <c r="JM73" s="10" t="str">
        <f>IF('1-SETUP'!$Q122="DAILY",JL73+'1-SETUP'!$V122,IF('1-SETUP'!$Q122="WEEKLY",JL73+'1-SETUP'!$V122*7,IF('1-SETUP'!$Q122="MONTHLY",EDATE(JL73,'1-SETUP'!$V122),IF('1-SETUP'!$Q122="YEARLY",EDATE(JL73,12*'1-SETUP'!$V122),""))))</f>
        <v/>
      </c>
      <c r="JN73" s="10" t="str">
        <f>IF('1-SETUP'!$Q122="DAILY",JM73+'1-SETUP'!$V122,IF('1-SETUP'!$Q122="WEEKLY",JM73+'1-SETUP'!$V122*7,IF('1-SETUP'!$Q122="MONTHLY",EDATE(JM73,'1-SETUP'!$V122),IF('1-SETUP'!$Q122="YEARLY",EDATE(JM73,12*'1-SETUP'!$V122),""))))</f>
        <v/>
      </c>
      <c r="JO73" s="10" t="str">
        <f>IF('1-SETUP'!$Q122="DAILY",JN73+'1-SETUP'!$V122,IF('1-SETUP'!$Q122="WEEKLY",JN73+'1-SETUP'!$V122*7,IF('1-SETUP'!$Q122="MONTHLY",EDATE(JN73,'1-SETUP'!$V122),IF('1-SETUP'!$Q122="YEARLY",EDATE(JN73,12*'1-SETUP'!$V122),""))))</f>
        <v/>
      </c>
      <c r="JP73" s="10" t="str">
        <f>IF('1-SETUP'!$Q122="DAILY",JO73+'1-SETUP'!$V122,IF('1-SETUP'!$Q122="WEEKLY",JO73+'1-SETUP'!$V122*7,IF('1-SETUP'!$Q122="MONTHLY",EDATE(JO73,'1-SETUP'!$V122),IF('1-SETUP'!$Q122="YEARLY",EDATE(JO73,12*'1-SETUP'!$V122),""))))</f>
        <v/>
      </c>
      <c r="JQ73" s="10" t="str">
        <f>IF('1-SETUP'!$Q122="DAILY",JP73+'1-SETUP'!$V122,IF('1-SETUP'!$Q122="WEEKLY",JP73+'1-SETUP'!$V122*7,IF('1-SETUP'!$Q122="MONTHLY",EDATE(JP73,'1-SETUP'!$V122),IF('1-SETUP'!$Q122="YEARLY",EDATE(JP73,12*'1-SETUP'!$V122),""))))</f>
        <v/>
      </c>
      <c r="JR73" s="10" t="str">
        <f>IF('1-SETUP'!$Q122="DAILY",JQ73+'1-SETUP'!$V122,IF('1-SETUP'!$Q122="WEEKLY",JQ73+'1-SETUP'!$V122*7,IF('1-SETUP'!$Q122="MONTHLY",EDATE(JQ73,'1-SETUP'!$V122),IF('1-SETUP'!$Q122="YEARLY",EDATE(JQ73,12*'1-SETUP'!$V122),""))))</f>
        <v/>
      </c>
      <c r="JS73" s="10" t="str">
        <f>IF('1-SETUP'!$Q122="DAILY",JR73+'1-SETUP'!$V122,IF('1-SETUP'!$Q122="WEEKLY",JR73+'1-SETUP'!$V122*7,IF('1-SETUP'!$Q122="MONTHLY",EDATE(JR73,'1-SETUP'!$V122),IF('1-SETUP'!$Q122="YEARLY",EDATE(JR73,12*'1-SETUP'!$V122),""))))</f>
        <v/>
      </c>
      <c r="JT73" s="10" t="str">
        <f>IF('1-SETUP'!$Q122="DAILY",JS73+'1-SETUP'!$V122,IF('1-SETUP'!$Q122="WEEKLY",JS73+'1-SETUP'!$V122*7,IF('1-SETUP'!$Q122="MONTHLY",EDATE(JS73,'1-SETUP'!$V122),IF('1-SETUP'!$Q122="YEARLY",EDATE(JS73,12*'1-SETUP'!$V122),""))))</f>
        <v/>
      </c>
      <c r="JU73" s="10" t="str">
        <f>IF('1-SETUP'!$Q122="DAILY",JT73+'1-SETUP'!$V122,IF('1-SETUP'!$Q122="WEEKLY",JT73+'1-SETUP'!$V122*7,IF('1-SETUP'!$Q122="MONTHLY",EDATE(JT73,'1-SETUP'!$V122),IF('1-SETUP'!$Q122="YEARLY",EDATE(JT73,12*'1-SETUP'!$V122),""))))</f>
        <v/>
      </c>
      <c r="JV73" s="10" t="str">
        <f>IF('1-SETUP'!$Q122="DAILY",JU73+'1-SETUP'!$V122,IF('1-SETUP'!$Q122="WEEKLY",JU73+'1-SETUP'!$V122*7,IF('1-SETUP'!$Q122="MONTHLY",EDATE(JU73,'1-SETUP'!$V122),IF('1-SETUP'!$Q122="YEARLY",EDATE(JU73,12*'1-SETUP'!$V122),""))))</f>
        <v/>
      </c>
      <c r="JW73" s="10" t="str">
        <f>IF('1-SETUP'!$Q122="DAILY",JV73+'1-SETUP'!$V122,IF('1-SETUP'!$Q122="WEEKLY",JV73+'1-SETUP'!$V122*7,IF('1-SETUP'!$Q122="MONTHLY",EDATE(JV73,'1-SETUP'!$V122),IF('1-SETUP'!$Q122="YEARLY",EDATE(JV73,12*'1-SETUP'!$V122),""))))</f>
        <v/>
      </c>
      <c r="JX73" s="10" t="str">
        <f>IF('1-SETUP'!$Q122="DAILY",JW73+'1-SETUP'!$V122,IF('1-SETUP'!$Q122="WEEKLY",JW73+'1-SETUP'!$V122*7,IF('1-SETUP'!$Q122="MONTHLY",EDATE(JW73,'1-SETUP'!$V122),IF('1-SETUP'!$Q122="YEARLY",EDATE(JW73,12*'1-SETUP'!$V122),""))))</f>
        <v/>
      </c>
      <c r="JY73" s="10" t="str">
        <f>IF('1-SETUP'!$Q122="DAILY",JX73+'1-SETUP'!$V122,IF('1-SETUP'!$Q122="WEEKLY",JX73+'1-SETUP'!$V122*7,IF('1-SETUP'!$Q122="MONTHLY",EDATE(JX73,'1-SETUP'!$V122),IF('1-SETUP'!$Q122="YEARLY",EDATE(JX73,12*'1-SETUP'!$V122),""))))</f>
        <v/>
      </c>
      <c r="JZ73" s="10" t="str">
        <f>IF('1-SETUP'!$Q122="DAILY",JY73+'1-SETUP'!$V122,IF('1-SETUP'!$Q122="WEEKLY",JY73+'1-SETUP'!$V122*7,IF('1-SETUP'!$Q122="MONTHLY",EDATE(JY73,'1-SETUP'!$V122),IF('1-SETUP'!$Q122="YEARLY",EDATE(JY73,12*'1-SETUP'!$V122),""))))</f>
        <v/>
      </c>
      <c r="KA73" s="10" t="str">
        <f>IF('1-SETUP'!$Q122="DAILY",JZ73+'1-SETUP'!$V122,IF('1-SETUP'!$Q122="WEEKLY",JZ73+'1-SETUP'!$V122*7,IF('1-SETUP'!$Q122="MONTHLY",EDATE(JZ73,'1-SETUP'!$V122),IF('1-SETUP'!$Q122="YEARLY",EDATE(JZ73,12*'1-SETUP'!$V122),""))))</f>
        <v/>
      </c>
      <c r="KB73" s="10" t="str">
        <f>IF('1-SETUP'!$Q122="DAILY",KA73+'1-SETUP'!$V122,IF('1-SETUP'!$Q122="WEEKLY",KA73+'1-SETUP'!$V122*7,IF('1-SETUP'!$Q122="MONTHLY",EDATE(KA73,'1-SETUP'!$V122),IF('1-SETUP'!$Q122="YEARLY",EDATE(KA73,12*'1-SETUP'!$V122),""))))</f>
        <v/>
      </c>
      <c r="KC73" s="10" t="str">
        <f>IF('1-SETUP'!$Q122="DAILY",KB73+'1-SETUP'!$V122,IF('1-SETUP'!$Q122="WEEKLY",KB73+'1-SETUP'!$V122*7,IF('1-SETUP'!$Q122="MONTHLY",EDATE(KB73,'1-SETUP'!$V122),IF('1-SETUP'!$Q122="YEARLY",EDATE(KB73,12*'1-SETUP'!$V122),""))))</f>
        <v/>
      </c>
      <c r="KD73" s="10" t="str">
        <f>IF('1-SETUP'!$Q122="DAILY",KC73+'1-SETUP'!$V122,IF('1-SETUP'!$Q122="WEEKLY",KC73+'1-SETUP'!$V122*7,IF('1-SETUP'!$Q122="MONTHLY",EDATE(KC73,'1-SETUP'!$V122),IF('1-SETUP'!$Q122="YEARLY",EDATE(KC73,12*'1-SETUP'!$V122),""))))</f>
        <v/>
      </c>
      <c r="KE73" s="10" t="str">
        <f>IF('1-SETUP'!$Q122="DAILY",KD73+'1-SETUP'!$V122,IF('1-SETUP'!$Q122="WEEKLY",KD73+'1-SETUP'!$V122*7,IF('1-SETUP'!$Q122="MONTHLY",EDATE(KD73,'1-SETUP'!$V122),IF('1-SETUP'!$Q122="YEARLY",EDATE(KD73,12*'1-SETUP'!$V122),""))))</f>
        <v/>
      </c>
      <c r="KF73" s="10" t="str">
        <f>IF('1-SETUP'!$Q122="DAILY",KE73+'1-SETUP'!$V122,IF('1-SETUP'!$Q122="WEEKLY",KE73+'1-SETUP'!$V122*7,IF('1-SETUP'!$Q122="MONTHLY",EDATE(KE73,'1-SETUP'!$V122),IF('1-SETUP'!$Q122="YEARLY",EDATE(KE73,12*'1-SETUP'!$V122),""))))</f>
        <v/>
      </c>
      <c r="KG73" s="10" t="str">
        <f>IF('1-SETUP'!$Q122="DAILY",KF73+'1-SETUP'!$V122,IF('1-SETUP'!$Q122="WEEKLY",KF73+'1-SETUP'!$V122*7,IF('1-SETUP'!$Q122="MONTHLY",EDATE(KF73,'1-SETUP'!$V122),IF('1-SETUP'!$Q122="YEARLY",EDATE(KF73,12*'1-SETUP'!$V122),""))))</f>
        <v/>
      </c>
      <c r="KH73" s="10" t="str">
        <f>IF('1-SETUP'!$Q122="DAILY",KG73+'1-SETUP'!$V122,IF('1-SETUP'!$Q122="WEEKLY",KG73+'1-SETUP'!$V122*7,IF('1-SETUP'!$Q122="MONTHLY",EDATE(KG73,'1-SETUP'!$V122),IF('1-SETUP'!$Q122="YEARLY",EDATE(KG73,12*'1-SETUP'!$V122),""))))</f>
        <v/>
      </c>
      <c r="KI73" s="10" t="str">
        <f>IF('1-SETUP'!$Q122="DAILY",KH73+'1-SETUP'!$V122,IF('1-SETUP'!$Q122="WEEKLY",KH73+'1-SETUP'!$V122*7,IF('1-SETUP'!$Q122="MONTHLY",EDATE(KH73,'1-SETUP'!$V122),IF('1-SETUP'!$Q122="YEARLY",EDATE(KH73,12*'1-SETUP'!$V122),""))))</f>
        <v/>
      </c>
      <c r="KJ73" s="10" t="str">
        <f>IF('1-SETUP'!$Q122="DAILY",KI73+'1-SETUP'!$V122,IF('1-SETUP'!$Q122="WEEKLY",KI73+'1-SETUP'!$V122*7,IF('1-SETUP'!$Q122="MONTHLY",EDATE(KI73,'1-SETUP'!$V122),IF('1-SETUP'!$Q122="YEARLY",EDATE(KI73,12*'1-SETUP'!$V122),""))))</f>
        <v/>
      </c>
      <c r="KK73" s="10" t="str">
        <f>IF('1-SETUP'!$Q122="DAILY",KJ73+'1-SETUP'!$V122,IF('1-SETUP'!$Q122="WEEKLY",KJ73+'1-SETUP'!$V122*7,IF('1-SETUP'!$Q122="MONTHLY",EDATE(KJ73,'1-SETUP'!$V122),IF('1-SETUP'!$Q122="YEARLY",EDATE(KJ73,12*'1-SETUP'!$V122),""))))</f>
        <v/>
      </c>
      <c r="KL73" s="10" t="str">
        <f>IF('1-SETUP'!$Q122="DAILY",KK73+'1-SETUP'!$V122,IF('1-SETUP'!$Q122="WEEKLY",KK73+'1-SETUP'!$V122*7,IF('1-SETUP'!$Q122="MONTHLY",EDATE(KK73,'1-SETUP'!$V122),IF('1-SETUP'!$Q122="YEARLY",EDATE(KK73,12*'1-SETUP'!$V122),""))))</f>
        <v/>
      </c>
      <c r="KM73" s="10" t="str">
        <f>IF('1-SETUP'!$Q122="DAILY",KL73+'1-SETUP'!$V122,IF('1-SETUP'!$Q122="WEEKLY",KL73+'1-SETUP'!$V122*7,IF('1-SETUP'!$Q122="MONTHLY",EDATE(KL73,'1-SETUP'!$V122),IF('1-SETUP'!$Q122="YEARLY",EDATE(KL73,12*'1-SETUP'!$V122),""))))</f>
        <v/>
      </c>
      <c r="KN73" s="10" t="str">
        <f>IF('1-SETUP'!$Q122="DAILY",KM73+'1-SETUP'!$V122,IF('1-SETUP'!$Q122="WEEKLY",KM73+'1-SETUP'!$V122*7,IF('1-SETUP'!$Q122="MONTHLY",EDATE(KM73,'1-SETUP'!$V122),IF('1-SETUP'!$Q122="YEARLY",EDATE(KM73,12*'1-SETUP'!$V122),""))))</f>
        <v/>
      </c>
      <c r="KO73" s="10" t="str">
        <f>IF('1-SETUP'!$Q122="DAILY",KN73+'1-SETUP'!$V122,IF('1-SETUP'!$Q122="WEEKLY",KN73+'1-SETUP'!$V122*7,IF('1-SETUP'!$Q122="MONTHLY",EDATE(KN73,'1-SETUP'!$V122),IF('1-SETUP'!$Q122="YEARLY",EDATE(KN73,12*'1-SETUP'!$V122),""))))</f>
        <v/>
      </c>
      <c r="KP73" s="10" t="str">
        <f>IF('1-SETUP'!$Q122="DAILY",KO73+'1-SETUP'!$V122,IF('1-SETUP'!$Q122="WEEKLY",KO73+'1-SETUP'!$V122*7,IF('1-SETUP'!$Q122="MONTHLY",EDATE(KO73,'1-SETUP'!$V122),IF('1-SETUP'!$Q122="YEARLY",EDATE(KO73,12*'1-SETUP'!$V122),""))))</f>
        <v/>
      </c>
      <c r="KQ73" s="10" t="str">
        <f>IF('1-SETUP'!$Q122="DAILY",KP73+'1-SETUP'!$V122,IF('1-SETUP'!$Q122="WEEKLY",KP73+'1-SETUP'!$V122*7,IF('1-SETUP'!$Q122="MONTHLY",EDATE(KP73,'1-SETUP'!$V122),IF('1-SETUP'!$Q122="YEARLY",EDATE(KP73,12*'1-SETUP'!$V122),""))))</f>
        <v/>
      </c>
      <c r="KR73" s="10" t="str">
        <f>IF('1-SETUP'!$Q122="DAILY",KQ73+'1-SETUP'!$V122,IF('1-SETUP'!$Q122="WEEKLY",KQ73+'1-SETUP'!$V122*7,IF('1-SETUP'!$Q122="MONTHLY",EDATE(KQ73,'1-SETUP'!$V122),IF('1-SETUP'!$Q122="YEARLY",EDATE(KQ73,12*'1-SETUP'!$V122),""))))</f>
        <v/>
      </c>
      <c r="KS73" s="10" t="str">
        <f>IF('1-SETUP'!$Q122="DAILY",KR73+'1-SETUP'!$V122,IF('1-SETUP'!$Q122="WEEKLY",KR73+'1-SETUP'!$V122*7,IF('1-SETUP'!$Q122="MONTHLY",EDATE(KR73,'1-SETUP'!$V122),IF('1-SETUP'!$Q122="YEARLY",EDATE(KR73,12*'1-SETUP'!$V122),""))))</f>
        <v/>
      </c>
      <c r="KT73" s="10" t="str">
        <f>IF('1-SETUP'!$Q122="DAILY",KS73+'1-SETUP'!$V122,IF('1-SETUP'!$Q122="WEEKLY",KS73+'1-SETUP'!$V122*7,IF('1-SETUP'!$Q122="MONTHLY",EDATE(KS73,'1-SETUP'!$V122),IF('1-SETUP'!$Q122="YEARLY",EDATE(KS73,12*'1-SETUP'!$V122),""))))</f>
        <v/>
      </c>
      <c r="KU73" s="10" t="str">
        <f>IF('1-SETUP'!$Q122="DAILY",KT73+'1-SETUP'!$V122,IF('1-SETUP'!$Q122="WEEKLY",KT73+'1-SETUP'!$V122*7,IF('1-SETUP'!$Q122="MONTHLY",EDATE(KT73,'1-SETUP'!$V122),IF('1-SETUP'!$Q122="YEARLY",EDATE(KT73,12*'1-SETUP'!$V122),""))))</f>
        <v/>
      </c>
      <c r="KV73" s="10" t="str">
        <f>IF('1-SETUP'!$Q122="DAILY",KU73+'1-SETUP'!$V122,IF('1-SETUP'!$Q122="WEEKLY",KU73+'1-SETUP'!$V122*7,IF('1-SETUP'!$Q122="MONTHLY",EDATE(KU73,'1-SETUP'!$V122),IF('1-SETUP'!$Q122="YEARLY",EDATE(KU73,12*'1-SETUP'!$V122),""))))</f>
        <v/>
      </c>
      <c r="KW73" s="10" t="str">
        <f>IF('1-SETUP'!$Q122="DAILY",KV73+'1-SETUP'!$V122,IF('1-SETUP'!$Q122="WEEKLY",KV73+'1-SETUP'!$V122*7,IF('1-SETUP'!$Q122="MONTHLY",EDATE(KV73,'1-SETUP'!$V122),IF('1-SETUP'!$Q122="YEARLY",EDATE(KV73,12*'1-SETUP'!$V122),""))))</f>
        <v/>
      </c>
      <c r="KX73" s="10" t="str">
        <f>IF('1-SETUP'!$Q122="DAILY",KW73+'1-SETUP'!$V122,IF('1-SETUP'!$Q122="WEEKLY",KW73+'1-SETUP'!$V122*7,IF('1-SETUP'!$Q122="MONTHLY",EDATE(KW73,'1-SETUP'!$V122),IF('1-SETUP'!$Q122="YEARLY",EDATE(KW73,12*'1-SETUP'!$V122),""))))</f>
        <v/>
      </c>
      <c r="KY73" s="10" t="str">
        <f>IF('1-SETUP'!$Q122="DAILY",KX73+'1-SETUP'!$V122,IF('1-SETUP'!$Q122="WEEKLY",KX73+'1-SETUP'!$V122*7,IF('1-SETUP'!$Q122="MONTHLY",EDATE(KX73,'1-SETUP'!$V122),IF('1-SETUP'!$Q122="YEARLY",EDATE(KX73,12*'1-SETUP'!$V122),""))))</f>
        <v/>
      </c>
      <c r="KZ73" s="10" t="str">
        <f>IF('1-SETUP'!$Q122="DAILY",KY73+'1-SETUP'!$V122,IF('1-SETUP'!$Q122="WEEKLY",KY73+'1-SETUP'!$V122*7,IF('1-SETUP'!$Q122="MONTHLY",EDATE(KY73,'1-SETUP'!$V122),IF('1-SETUP'!$Q122="YEARLY",EDATE(KY73,12*'1-SETUP'!$V122),""))))</f>
        <v/>
      </c>
      <c r="LA73" s="10" t="str">
        <f>IF('1-SETUP'!$Q122="DAILY",KZ73+'1-SETUP'!$V122,IF('1-SETUP'!$Q122="WEEKLY",KZ73+'1-SETUP'!$V122*7,IF('1-SETUP'!$Q122="MONTHLY",EDATE(KZ73,'1-SETUP'!$V122),IF('1-SETUP'!$Q122="YEARLY",EDATE(KZ73,12*'1-SETUP'!$V122),""))))</f>
        <v/>
      </c>
      <c r="LB73" s="10" t="str">
        <f>IF('1-SETUP'!$Q122="DAILY",LA73+'1-SETUP'!$V122,IF('1-SETUP'!$Q122="WEEKLY",LA73+'1-SETUP'!$V122*7,IF('1-SETUP'!$Q122="MONTHLY",EDATE(LA73,'1-SETUP'!$V122),IF('1-SETUP'!$Q122="YEARLY",EDATE(LA73,12*'1-SETUP'!$V122),""))))</f>
        <v/>
      </c>
      <c r="LC73" s="10" t="str">
        <f>IF('1-SETUP'!$Q122="DAILY",LB73+'1-SETUP'!$V122,IF('1-SETUP'!$Q122="WEEKLY",LB73+'1-SETUP'!$V122*7,IF('1-SETUP'!$Q122="MONTHLY",EDATE(LB73,'1-SETUP'!$V122),IF('1-SETUP'!$Q122="YEARLY",EDATE(LB73,12*'1-SETUP'!$V122),""))))</f>
        <v/>
      </c>
      <c r="LD73" s="10" t="str">
        <f>IF('1-SETUP'!$Q122="DAILY",LC73+'1-SETUP'!$V122,IF('1-SETUP'!$Q122="WEEKLY",LC73+'1-SETUP'!$V122*7,IF('1-SETUP'!$Q122="MONTHLY",EDATE(LC73,'1-SETUP'!$V122),IF('1-SETUP'!$Q122="YEARLY",EDATE(LC73,12*'1-SETUP'!$V122),""))))</f>
        <v/>
      </c>
      <c r="LE73" s="10" t="str">
        <f>IF('1-SETUP'!$Q122="DAILY",LD73+'1-SETUP'!$V122,IF('1-SETUP'!$Q122="WEEKLY",LD73+'1-SETUP'!$V122*7,IF('1-SETUP'!$Q122="MONTHLY",EDATE(LD73,'1-SETUP'!$V122),IF('1-SETUP'!$Q122="YEARLY",EDATE(LD73,12*'1-SETUP'!$V122),""))))</f>
        <v/>
      </c>
      <c r="LF73" s="10" t="str">
        <f>IF('1-SETUP'!$Q122="DAILY",LE73+'1-SETUP'!$V122,IF('1-SETUP'!$Q122="WEEKLY",LE73+'1-SETUP'!$V122*7,IF('1-SETUP'!$Q122="MONTHLY",EDATE(LE73,'1-SETUP'!$V122),IF('1-SETUP'!$Q122="YEARLY",EDATE(LE73,12*'1-SETUP'!$V122),""))))</f>
        <v/>
      </c>
      <c r="LG73" s="10" t="str">
        <f>IF('1-SETUP'!$Q122="DAILY",LF73+'1-SETUP'!$V122,IF('1-SETUP'!$Q122="WEEKLY",LF73+'1-SETUP'!$V122*7,IF('1-SETUP'!$Q122="MONTHLY",EDATE(LF73,'1-SETUP'!$V122),IF('1-SETUP'!$Q122="YEARLY",EDATE(LF73,12*'1-SETUP'!$V122),""))))</f>
        <v/>
      </c>
      <c r="LH73" s="10" t="str">
        <f>IF('1-SETUP'!$Q122="DAILY",LG73+'1-SETUP'!$V122,IF('1-SETUP'!$Q122="WEEKLY",LG73+'1-SETUP'!$V122*7,IF('1-SETUP'!$Q122="MONTHLY",EDATE(LG73,'1-SETUP'!$V122),IF('1-SETUP'!$Q122="YEARLY",EDATE(LG73,12*'1-SETUP'!$V122),""))))</f>
        <v/>
      </c>
      <c r="LI73" s="10" t="str">
        <f>IF('1-SETUP'!$Q122="DAILY",LH73+'1-SETUP'!$V122,IF('1-SETUP'!$Q122="WEEKLY",LH73+'1-SETUP'!$V122*7,IF('1-SETUP'!$Q122="MONTHLY",EDATE(LH73,'1-SETUP'!$V122),IF('1-SETUP'!$Q122="YEARLY",EDATE(LH73,12*'1-SETUP'!$V122),""))))</f>
        <v/>
      </c>
      <c r="LJ73" s="10" t="str">
        <f>IF('1-SETUP'!$Q122="DAILY",LI73+'1-SETUP'!$V122,IF('1-SETUP'!$Q122="WEEKLY",LI73+'1-SETUP'!$V122*7,IF('1-SETUP'!$Q122="MONTHLY",EDATE(LI73,'1-SETUP'!$V122),IF('1-SETUP'!$Q122="YEARLY",EDATE(LI73,12*'1-SETUP'!$V122),""))))</f>
        <v/>
      </c>
      <c r="LK73" s="10" t="str">
        <f>IF('1-SETUP'!$Q122="DAILY",LJ73+'1-SETUP'!$V122,IF('1-SETUP'!$Q122="WEEKLY",LJ73+'1-SETUP'!$V122*7,IF('1-SETUP'!$Q122="MONTHLY",EDATE(LJ73,'1-SETUP'!$V122),IF('1-SETUP'!$Q122="YEARLY",EDATE(LJ73,12*'1-SETUP'!$V122),""))))</f>
        <v/>
      </c>
      <c r="LL73" s="10" t="str">
        <f>IF('1-SETUP'!$Q122="DAILY",LK73+'1-SETUP'!$V122,IF('1-SETUP'!$Q122="WEEKLY",LK73+'1-SETUP'!$V122*7,IF('1-SETUP'!$Q122="MONTHLY",EDATE(LK73,'1-SETUP'!$V122),IF('1-SETUP'!$Q122="YEARLY",EDATE(LK73,12*'1-SETUP'!$V122),""))))</f>
        <v/>
      </c>
      <c r="LM73" s="10" t="str">
        <f>IF('1-SETUP'!$Q122="DAILY",LL73+'1-SETUP'!$V122,IF('1-SETUP'!$Q122="WEEKLY",LL73+'1-SETUP'!$V122*7,IF('1-SETUP'!$Q122="MONTHLY",EDATE(LL73,'1-SETUP'!$V122),IF('1-SETUP'!$Q122="YEARLY",EDATE(LL73,12*'1-SETUP'!$V122),""))))</f>
        <v/>
      </c>
      <c r="LN73" s="10" t="str">
        <f>IF('1-SETUP'!$Q122="DAILY",LM73+'1-SETUP'!$V122,IF('1-SETUP'!$Q122="WEEKLY",LM73+'1-SETUP'!$V122*7,IF('1-SETUP'!$Q122="MONTHLY",EDATE(LM73,'1-SETUP'!$V122),IF('1-SETUP'!$Q122="YEARLY",EDATE(LM73,12*'1-SETUP'!$V122),""))))</f>
        <v/>
      </c>
      <c r="LO73" s="10" t="str">
        <f>IF('1-SETUP'!$Q122="DAILY",LN73+'1-SETUP'!$V122,IF('1-SETUP'!$Q122="WEEKLY",LN73+'1-SETUP'!$V122*7,IF('1-SETUP'!$Q122="MONTHLY",EDATE(LN73,'1-SETUP'!$V122),IF('1-SETUP'!$Q122="YEARLY",EDATE(LN73,12*'1-SETUP'!$V122),""))))</f>
        <v/>
      </c>
      <c r="LP73" s="10" t="str">
        <f>IF('1-SETUP'!$Q122="DAILY",LO73+'1-SETUP'!$V122,IF('1-SETUP'!$Q122="WEEKLY",LO73+'1-SETUP'!$V122*7,IF('1-SETUP'!$Q122="MONTHLY",EDATE(LO73,'1-SETUP'!$V122),IF('1-SETUP'!$Q122="YEARLY",EDATE(LO73,12*'1-SETUP'!$V122),""))))</f>
        <v/>
      </c>
      <c r="LQ73" s="10" t="str">
        <f>IF('1-SETUP'!$Q122="DAILY",LP73+'1-SETUP'!$V122,IF('1-SETUP'!$Q122="WEEKLY",LP73+'1-SETUP'!$V122*7,IF('1-SETUP'!$Q122="MONTHLY",EDATE(LP73,'1-SETUP'!$V122),IF('1-SETUP'!$Q122="YEARLY",EDATE(LP73,12*'1-SETUP'!$V122),""))))</f>
        <v/>
      </c>
      <c r="LR73" s="10" t="str">
        <f>IF('1-SETUP'!$Q122="DAILY",LQ73+'1-SETUP'!$V122,IF('1-SETUP'!$Q122="WEEKLY",LQ73+'1-SETUP'!$V122*7,IF('1-SETUP'!$Q122="MONTHLY",EDATE(LQ73,'1-SETUP'!$V122),IF('1-SETUP'!$Q122="YEARLY",EDATE(LQ73,12*'1-SETUP'!$V122),""))))</f>
        <v/>
      </c>
      <c r="LS73" s="10" t="str">
        <f>IF('1-SETUP'!$Q122="DAILY",LR73+'1-SETUP'!$V122,IF('1-SETUP'!$Q122="WEEKLY",LR73+'1-SETUP'!$V122*7,IF('1-SETUP'!$Q122="MONTHLY",EDATE(LR73,'1-SETUP'!$V122),IF('1-SETUP'!$Q122="YEARLY",EDATE(LR73,12*'1-SETUP'!$V122),""))))</f>
        <v/>
      </c>
      <c r="LT73" s="10" t="str">
        <f>IF('1-SETUP'!$Q122="DAILY",LS73+'1-SETUP'!$V122,IF('1-SETUP'!$Q122="WEEKLY",LS73+'1-SETUP'!$V122*7,IF('1-SETUP'!$Q122="MONTHLY",EDATE(LS73,'1-SETUP'!$V122),IF('1-SETUP'!$Q122="YEARLY",EDATE(LS73,12*'1-SETUP'!$V122),""))))</f>
        <v/>
      </c>
      <c r="LU73" s="10" t="str">
        <f>IF('1-SETUP'!$Q122="DAILY",LT73+'1-SETUP'!$V122,IF('1-SETUP'!$Q122="WEEKLY",LT73+'1-SETUP'!$V122*7,IF('1-SETUP'!$Q122="MONTHLY",EDATE(LT73,'1-SETUP'!$V122),IF('1-SETUP'!$Q122="YEARLY",EDATE(LT73,12*'1-SETUP'!$V122),""))))</f>
        <v/>
      </c>
      <c r="LV73" s="10" t="str">
        <f>IF('1-SETUP'!$Q122="DAILY",LU73+'1-SETUP'!$V122,IF('1-SETUP'!$Q122="WEEKLY",LU73+'1-SETUP'!$V122*7,IF('1-SETUP'!$Q122="MONTHLY",EDATE(LU73,'1-SETUP'!$V122),IF('1-SETUP'!$Q122="YEARLY",EDATE(LU73,12*'1-SETUP'!$V122),""))))</f>
        <v/>
      </c>
      <c r="LW73" s="10" t="str">
        <f>IF('1-SETUP'!$Q122="DAILY",LV73+'1-SETUP'!$V122,IF('1-SETUP'!$Q122="WEEKLY",LV73+'1-SETUP'!$V122*7,IF('1-SETUP'!$Q122="MONTHLY",EDATE(LV73,'1-SETUP'!$V122),IF('1-SETUP'!$Q122="YEARLY",EDATE(LV73,12*'1-SETUP'!$V122),""))))</f>
        <v/>
      </c>
      <c r="LX73" s="10" t="str">
        <f>IF('1-SETUP'!$Q122="DAILY",LW73+'1-SETUP'!$V122,IF('1-SETUP'!$Q122="WEEKLY",LW73+'1-SETUP'!$V122*7,IF('1-SETUP'!$Q122="MONTHLY",EDATE(LW73,'1-SETUP'!$V122),IF('1-SETUP'!$Q122="YEARLY",EDATE(LW73,12*'1-SETUP'!$V122),""))))</f>
        <v/>
      </c>
      <c r="LY73" s="10" t="str">
        <f>IF('1-SETUP'!$Q122="DAILY",LX73+'1-SETUP'!$V122,IF('1-SETUP'!$Q122="WEEKLY",LX73+'1-SETUP'!$V122*7,IF('1-SETUP'!$Q122="MONTHLY",EDATE(LX73,'1-SETUP'!$V122),IF('1-SETUP'!$Q122="YEARLY",EDATE(LX73,12*'1-SETUP'!$V122),""))))</f>
        <v/>
      </c>
      <c r="LZ73" s="10" t="str">
        <f>IF('1-SETUP'!$Q122="DAILY",LY73+'1-SETUP'!$V122,IF('1-SETUP'!$Q122="WEEKLY",LY73+'1-SETUP'!$V122*7,IF('1-SETUP'!$Q122="MONTHLY",EDATE(LY73,'1-SETUP'!$V122),IF('1-SETUP'!$Q122="YEARLY",EDATE(LY73,12*'1-SETUP'!$V122),""))))</f>
        <v/>
      </c>
      <c r="MA73" s="10" t="str">
        <f>IF('1-SETUP'!$Q122="DAILY",LZ73+'1-SETUP'!$V122,IF('1-SETUP'!$Q122="WEEKLY",LZ73+'1-SETUP'!$V122*7,IF('1-SETUP'!$Q122="MONTHLY",EDATE(LZ73,'1-SETUP'!$V122),IF('1-SETUP'!$Q122="YEARLY",EDATE(LZ73,12*'1-SETUP'!$V122),""))))</f>
        <v/>
      </c>
      <c r="MB73" s="10" t="str">
        <f>IF('1-SETUP'!$Q122="DAILY",MA73+'1-SETUP'!$V122,IF('1-SETUP'!$Q122="WEEKLY",MA73+'1-SETUP'!$V122*7,IF('1-SETUP'!$Q122="MONTHLY",EDATE(MA73,'1-SETUP'!$V122),IF('1-SETUP'!$Q122="YEARLY",EDATE(MA73,12*'1-SETUP'!$V122),""))))</f>
        <v/>
      </c>
      <c r="MC73" s="10" t="str">
        <f>IF('1-SETUP'!$Q122="DAILY",MB73+'1-SETUP'!$V122,IF('1-SETUP'!$Q122="WEEKLY",MB73+'1-SETUP'!$V122*7,IF('1-SETUP'!$Q122="MONTHLY",EDATE(MB73,'1-SETUP'!$V122),IF('1-SETUP'!$Q122="YEARLY",EDATE(MB73,12*'1-SETUP'!$V122),""))))</f>
        <v/>
      </c>
      <c r="MD73" s="10" t="str">
        <f>IF('1-SETUP'!$Q122="DAILY",MC73+'1-SETUP'!$V122,IF('1-SETUP'!$Q122="WEEKLY",MC73+'1-SETUP'!$V122*7,IF('1-SETUP'!$Q122="MONTHLY",EDATE(MC73,'1-SETUP'!$V122),IF('1-SETUP'!$Q122="YEARLY",EDATE(MC73,12*'1-SETUP'!$V122),""))))</f>
        <v/>
      </c>
      <c r="ME73" s="10" t="str">
        <f>IF('1-SETUP'!$Q122="DAILY",MD73+'1-SETUP'!$V122,IF('1-SETUP'!$Q122="WEEKLY",MD73+'1-SETUP'!$V122*7,IF('1-SETUP'!$Q122="MONTHLY",EDATE(MD73,'1-SETUP'!$V122),IF('1-SETUP'!$Q122="YEARLY",EDATE(MD73,12*'1-SETUP'!$V122),""))))</f>
        <v/>
      </c>
      <c r="MF73" s="10" t="str">
        <f>IF('1-SETUP'!$Q122="DAILY",ME73+'1-SETUP'!$V122,IF('1-SETUP'!$Q122="WEEKLY",ME73+'1-SETUP'!$V122*7,IF('1-SETUP'!$Q122="MONTHLY",EDATE(ME73,'1-SETUP'!$V122),IF('1-SETUP'!$Q122="YEARLY",EDATE(ME73,12*'1-SETUP'!$V122),""))))</f>
        <v/>
      </c>
      <c r="MG73" s="10" t="str">
        <f>IF('1-SETUP'!$Q122="DAILY",MF73+'1-SETUP'!$V122,IF('1-SETUP'!$Q122="WEEKLY",MF73+'1-SETUP'!$V122*7,IF('1-SETUP'!$Q122="MONTHLY",EDATE(MF73,'1-SETUP'!$V122),IF('1-SETUP'!$Q122="YEARLY",EDATE(MF73,12*'1-SETUP'!$V122),""))))</f>
        <v/>
      </c>
      <c r="MH73" s="10" t="str">
        <f>IF('1-SETUP'!$Q122="DAILY",MG73+'1-SETUP'!$V122,IF('1-SETUP'!$Q122="WEEKLY",MG73+'1-SETUP'!$V122*7,IF('1-SETUP'!$Q122="MONTHLY",EDATE(MG73,'1-SETUP'!$V122),IF('1-SETUP'!$Q122="YEARLY",EDATE(MG73,12*'1-SETUP'!$V122),""))))</f>
        <v/>
      </c>
      <c r="MI73" s="10" t="str">
        <f>IF('1-SETUP'!$Q122="DAILY",MH73+'1-SETUP'!$V122,IF('1-SETUP'!$Q122="WEEKLY",MH73+'1-SETUP'!$V122*7,IF('1-SETUP'!$Q122="MONTHLY",EDATE(MH73,'1-SETUP'!$V122),IF('1-SETUP'!$Q122="YEARLY",EDATE(MH73,12*'1-SETUP'!$V122),""))))</f>
        <v/>
      </c>
      <c r="MJ73" s="10" t="str">
        <f>IF('1-SETUP'!$Q122="DAILY",MI73+'1-SETUP'!$V122,IF('1-SETUP'!$Q122="WEEKLY",MI73+'1-SETUP'!$V122*7,IF('1-SETUP'!$Q122="MONTHLY",EDATE(MI73,'1-SETUP'!$V122),IF('1-SETUP'!$Q122="YEARLY",EDATE(MI73,12*'1-SETUP'!$V122),""))))</f>
        <v/>
      </c>
      <c r="MK73" s="10" t="str">
        <f>IF('1-SETUP'!$Q122="DAILY",MJ73+'1-SETUP'!$V122,IF('1-SETUP'!$Q122="WEEKLY",MJ73+'1-SETUP'!$V122*7,IF('1-SETUP'!$Q122="MONTHLY",EDATE(MJ73,'1-SETUP'!$V122),IF('1-SETUP'!$Q122="YEARLY",EDATE(MJ73,12*'1-SETUP'!$V122),""))))</f>
        <v/>
      </c>
      <c r="ML73" s="10" t="str">
        <f>IF('1-SETUP'!$Q122="DAILY",MK73+'1-SETUP'!$V122,IF('1-SETUP'!$Q122="WEEKLY",MK73+'1-SETUP'!$V122*7,IF('1-SETUP'!$Q122="MONTHLY",EDATE(MK73,'1-SETUP'!$V122),IF('1-SETUP'!$Q122="YEARLY",EDATE(MK73,12*'1-SETUP'!$V122),""))))</f>
        <v/>
      </c>
      <c r="MM73" s="10" t="str">
        <f>IF('1-SETUP'!$Q122="DAILY",ML73+'1-SETUP'!$V122,IF('1-SETUP'!$Q122="WEEKLY",ML73+'1-SETUP'!$V122*7,IF('1-SETUP'!$Q122="MONTHLY",EDATE(ML73,'1-SETUP'!$V122),IF('1-SETUP'!$Q122="YEARLY",EDATE(ML73,12*'1-SETUP'!$V122),""))))</f>
        <v/>
      </c>
      <c r="MN73" s="10" t="str">
        <f>IF('1-SETUP'!$Q122="DAILY",MM73+'1-SETUP'!$V122,IF('1-SETUP'!$Q122="WEEKLY",MM73+'1-SETUP'!$V122*7,IF('1-SETUP'!$Q122="MONTHLY",EDATE(MM73,'1-SETUP'!$V122),IF('1-SETUP'!$Q122="YEARLY",EDATE(MM73,12*'1-SETUP'!$V122),""))))</f>
        <v/>
      </c>
      <c r="MO73" s="10" t="str">
        <f>IF('1-SETUP'!$Q122="DAILY",MN73+'1-SETUP'!$V122,IF('1-SETUP'!$Q122="WEEKLY",MN73+'1-SETUP'!$V122*7,IF('1-SETUP'!$Q122="MONTHLY",EDATE(MN73,'1-SETUP'!$V122),IF('1-SETUP'!$Q122="YEARLY",EDATE(MN73,12*'1-SETUP'!$V122),""))))</f>
        <v/>
      </c>
      <c r="MP73" s="10" t="str">
        <f>IF('1-SETUP'!$Q122="DAILY",MO73+'1-SETUP'!$V122,IF('1-SETUP'!$Q122="WEEKLY",MO73+'1-SETUP'!$V122*7,IF('1-SETUP'!$Q122="MONTHLY",EDATE(MO73,'1-SETUP'!$V122),IF('1-SETUP'!$Q122="YEARLY",EDATE(MO73,12*'1-SETUP'!$V122),""))))</f>
        <v/>
      </c>
      <c r="MQ73" s="10" t="str">
        <f>IF('1-SETUP'!$Q122="DAILY",MP73+'1-SETUP'!$V122,IF('1-SETUP'!$Q122="WEEKLY",MP73+'1-SETUP'!$V122*7,IF('1-SETUP'!$Q122="MONTHLY",EDATE(MP73,'1-SETUP'!$V122),IF('1-SETUP'!$Q122="YEARLY",EDATE(MP73,12*'1-SETUP'!$V122),""))))</f>
        <v/>
      </c>
      <c r="MR73" s="10" t="str">
        <f>IF('1-SETUP'!$Q122="DAILY",MQ73+'1-SETUP'!$V122,IF('1-SETUP'!$Q122="WEEKLY",MQ73+'1-SETUP'!$V122*7,IF('1-SETUP'!$Q122="MONTHLY",EDATE(MQ73,'1-SETUP'!$V122),IF('1-SETUP'!$Q122="YEARLY",EDATE(MQ73,12*'1-SETUP'!$V122),""))))</f>
        <v/>
      </c>
      <c r="MS73" s="10" t="str">
        <f>IF('1-SETUP'!$Q122="DAILY",MR73+'1-SETUP'!$V122,IF('1-SETUP'!$Q122="WEEKLY",MR73+'1-SETUP'!$V122*7,IF('1-SETUP'!$Q122="MONTHLY",EDATE(MR73,'1-SETUP'!$V122),IF('1-SETUP'!$Q122="YEARLY",EDATE(MR73,12*'1-SETUP'!$V122),""))))</f>
        <v/>
      </c>
      <c r="MT73" s="10" t="str">
        <f>IF('1-SETUP'!$Q122="DAILY",MS73+'1-SETUP'!$V122,IF('1-SETUP'!$Q122="WEEKLY",MS73+'1-SETUP'!$V122*7,IF('1-SETUP'!$Q122="MONTHLY",EDATE(MS73,'1-SETUP'!$V122),IF('1-SETUP'!$Q122="YEARLY",EDATE(MS73,12*'1-SETUP'!$V122),""))))</f>
        <v/>
      </c>
      <c r="MU73" s="10" t="str">
        <f>IF('1-SETUP'!$Q122="DAILY",MT73+'1-SETUP'!$V122,IF('1-SETUP'!$Q122="WEEKLY",MT73+'1-SETUP'!$V122*7,IF('1-SETUP'!$Q122="MONTHLY",EDATE(MT73,'1-SETUP'!$V122),IF('1-SETUP'!$Q122="YEARLY",EDATE(MT73,12*'1-SETUP'!$V122),""))))</f>
        <v/>
      </c>
      <c r="MV73" s="10" t="str">
        <f>IF('1-SETUP'!$Q122="DAILY",MU73+'1-SETUP'!$V122,IF('1-SETUP'!$Q122="WEEKLY",MU73+'1-SETUP'!$V122*7,IF('1-SETUP'!$Q122="MONTHLY",EDATE(MU73,'1-SETUP'!$V122),IF('1-SETUP'!$Q122="YEARLY",EDATE(MU73,12*'1-SETUP'!$V122),""))))</f>
        <v/>
      </c>
      <c r="MW73" s="10" t="str">
        <f>IF('1-SETUP'!$Q122="DAILY",MV73+'1-SETUP'!$V122,IF('1-SETUP'!$Q122="WEEKLY",MV73+'1-SETUP'!$V122*7,IF('1-SETUP'!$Q122="MONTHLY",EDATE(MV73,'1-SETUP'!$V122),IF('1-SETUP'!$Q122="YEARLY",EDATE(MV73,12*'1-SETUP'!$V122),""))))</f>
        <v/>
      </c>
      <c r="MX73" s="10" t="str">
        <f>IF('1-SETUP'!$Q122="DAILY",MW73+'1-SETUP'!$V122,IF('1-SETUP'!$Q122="WEEKLY",MW73+'1-SETUP'!$V122*7,IF('1-SETUP'!$Q122="MONTHLY",EDATE(MW73,'1-SETUP'!$V122),IF('1-SETUP'!$Q122="YEARLY",EDATE(MW73,12*'1-SETUP'!$V122),""))))</f>
        <v/>
      </c>
      <c r="MY73" s="10" t="str">
        <f>IF('1-SETUP'!$Q122="DAILY",MX73+'1-SETUP'!$V122,IF('1-SETUP'!$Q122="WEEKLY",MX73+'1-SETUP'!$V122*7,IF('1-SETUP'!$Q122="MONTHLY",EDATE(MX73,'1-SETUP'!$V122),IF('1-SETUP'!$Q122="YEARLY",EDATE(MX73,12*'1-SETUP'!$V122),""))))</f>
        <v/>
      </c>
      <c r="MZ73" s="10" t="str">
        <f>IF('1-SETUP'!$Q122="DAILY",MY73+'1-SETUP'!$V122,IF('1-SETUP'!$Q122="WEEKLY",MY73+'1-SETUP'!$V122*7,IF('1-SETUP'!$Q122="MONTHLY",EDATE(MY73,'1-SETUP'!$V122),IF('1-SETUP'!$Q122="YEARLY",EDATE(MY73,12*'1-SETUP'!$V122),""))))</f>
        <v/>
      </c>
      <c r="NA73" s="10" t="str">
        <f>IF('1-SETUP'!$Q122="DAILY",MZ73+'1-SETUP'!$V122,IF('1-SETUP'!$Q122="WEEKLY",MZ73+'1-SETUP'!$V122*7,IF('1-SETUP'!$Q122="MONTHLY",EDATE(MZ73,'1-SETUP'!$V122),IF('1-SETUP'!$Q122="YEARLY",EDATE(MZ73,12*'1-SETUP'!$V122),""))))</f>
        <v/>
      </c>
      <c r="NB73" s="10" t="str">
        <f>IF('1-SETUP'!$Q122="DAILY",NA73+'1-SETUP'!$V122,IF('1-SETUP'!$Q122="WEEKLY",NA73+'1-SETUP'!$V122*7,IF('1-SETUP'!$Q122="MONTHLY",EDATE(NA73,'1-SETUP'!$V122),IF('1-SETUP'!$Q122="YEARLY",EDATE(NA73,12*'1-SETUP'!$V122),""))))</f>
        <v/>
      </c>
      <c r="NC73" s="10" t="str">
        <f>IF('1-SETUP'!$Q122="DAILY",NB73+'1-SETUP'!$V122,IF('1-SETUP'!$Q122="WEEKLY",NB73+'1-SETUP'!$V122*7,IF('1-SETUP'!$Q122="MONTHLY",EDATE(NB73,'1-SETUP'!$V122),IF('1-SETUP'!$Q122="YEARLY",EDATE(NB73,12*'1-SETUP'!$V122),""))))</f>
        <v/>
      </c>
    </row>
    <row r="74" spans="1:367" x14ac:dyDescent="0.45">
      <c r="A74">
        <f>'1-SETUP'!A123</f>
        <v>0</v>
      </c>
      <c r="B74" t="str">
        <f>_xlfn.CONCAT('1-SETUP'!$O123," ",'1-SETUP'!$Q123," ",'1-SETUP'!$T123," ",'1-SETUP'!$V123," ",'1-SETUP'!$W123," ",'1-SETUP'!$Z123," ",TEXT('1-SETUP'!$AC123,"mm/dd/yyyy"))</f>
        <v xml:space="preserve">      01/00/1900</v>
      </c>
      <c r="C74" s="10">
        <f>'1-SETUP'!$AC123</f>
        <v>0</v>
      </c>
      <c r="D74" s="10" t="str">
        <f>IF('1-SETUP'!$Q123="DAILY",C74+'1-SETUP'!$V123,IF('1-SETUP'!$Q123="WEEKLY",C74+'1-SETUP'!$V123*7,IF('1-SETUP'!$Q123="MONTHLY",EDATE(C74,'1-SETUP'!$V123),IF('1-SETUP'!$Q123="YEARLY",EDATE(C74,12*'1-SETUP'!$V123),""))))</f>
        <v/>
      </c>
      <c r="E74" s="10" t="str">
        <f>IF('1-SETUP'!$Q123="DAILY",D74+'1-SETUP'!$V123,IF('1-SETUP'!$Q123="WEEKLY",D74+'1-SETUP'!$V123*7,IF('1-SETUP'!$Q123="MONTHLY",EDATE(D74,'1-SETUP'!$V123),IF('1-SETUP'!$Q123="YEARLY",EDATE(D74,12*'1-SETUP'!$V123),""))))</f>
        <v/>
      </c>
      <c r="F74" s="10" t="str">
        <f>IF('1-SETUP'!$Q123="DAILY",E74+'1-SETUP'!$V123,IF('1-SETUP'!$Q123="WEEKLY",E74+'1-SETUP'!$V123*7,IF('1-SETUP'!$Q123="MONTHLY",EDATE(E74,'1-SETUP'!$V123),IF('1-SETUP'!$Q123="YEARLY",EDATE(E74,12*'1-SETUP'!$V123),""))))</f>
        <v/>
      </c>
      <c r="G74" s="10" t="str">
        <f>IF('1-SETUP'!$Q123="DAILY",F74+'1-SETUP'!$V123,IF('1-SETUP'!$Q123="WEEKLY",F74+'1-SETUP'!$V123*7,IF('1-SETUP'!$Q123="MONTHLY",EDATE(F74,'1-SETUP'!$V123),IF('1-SETUP'!$Q123="YEARLY",EDATE(F74,12*'1-SETUP'!$V123),""))))</f>
        <v/>
      </c>
      <c r="H74" s="10" t="str">
        <f>IF('1-SETUP'!$Q123="DAILY",G74+'1-SETUP'!$V123,IF('1-SETUP'!$Q123="WEEKLY",G74+'1-SETUP'!$V123*7,IF('1-SETUP'!$Q123="MONTHLY",EDATE(G74,'1-SETUP'!$V123),IF('1-SETUP'!$Q123="YEARLY",EDATE(G74,12*'1-SETUP'!$V123),""))))</f>
        <v/>
      </c>
      <c r="I74" s="10" t="str">
        <f>IF('1-SETUP'!$Q123="DAILY",H74+'1-SETUP'!$V123,IF('1-SETUP'!$Q123="WEEKLY",H74+'1-SETUP'!$V123*7,IF('1-SETUP'!$Q123="MONTHLY",EDATE(H74,'1-SETUP'!$V123),IF('1-SETUP'!$Q123="YEARLY",EDATE(H74,12*'1-SETUP'!$V123),""))))</f>
        <v/>
      </c>
      <c r="J74" s="10" t="str">
        <f>IF('1-SETUP'!$Q123="DAILY",I74+'1-SETUP'!$V123,IF('1-SETUP'!$Q123="WEEKLY",I74+'1-SETUP'!$V123*7,IF('1-SETUP'!$Q123="MONTHLY",EDATE(I74,'1-SETUP'!$V123),IF('1-SETUP'!$Q123="YEARLY",EDATE(I74,12*'1-SETUP'!$V123),""))))</f>
        <v/>
      </c>
      <c r="K74" s="10" t="str">
        <f>IF('1-SETUP'!$Q123="DAILY",J74+'1-SETUP'!$V123,IF('1-SETUP'!$Q123="WEEKLY",J74+'1-SETUP'!$V123*7,IF('1-SETUP'!$Q123="MONTHLY",EDATE(J74,'1-SETUP'!$V123),IF('1-SETUP'!$Q123="YEARLY",EDATE(J74,12*'1-SETUP'!$V123),""))))</f>
        <v/>
      </c>
      <c r="L74" s="10" t="str">
        <f>IF('1-SETUP'!$Q123="DAILY",K74+'1-SETUP'!$V123,IF('1-SETUP'!$Q123="WEEKLY",K74+'1-SETUP'!$V123*7,IF('1-SETUP'!$Q123="MONTHLY",EDATE(K74,'1-SETUP'!$V123),IF('1-SETUP'!$Q123="YEARLY",EDATE(K74,12*'1-SETUP'!$V123),""))))</f>
        <v/>
      </c>
      <c r="M74" s="10" t="str">
        <f>IF('1-SETUP'!$Q123="DAILY",L74+'1-SETUP'!$V123,IF('1-SETUP'!$Q123="WEEKLY",L74+'1-SETUP'!$V123*7,IF('1-SETUP'!$Q123="MONTHLY",EDATE(L74,'1-SETUP'!$V123),IF('1-SETUP'!$Q123="YEARLY",EDATE(L74,12*'1-SETUP'!$V123),""))))</f>
        <v/>
      </c>
      <c r="N74" s="10" t="str">
        <f>IF('1-SETUP'!$Q123="DAILY",M74+'1-SETUP'!$V123,IF('1-SETUP'!$Q123="WEEKLY",M74+'1-SETUP'!$V123*7,IF('1-SETUP'!$Q123="MONTHLY",EDATE(M74,'1-SETUP'!$V123),IF('1-SETUP'!$Q123="YEARLY",EDATE(M74,12*'1-SETUP'!$V123),""))))</f>
        <v/>
      </c>
      <c r="O74" s="10" t="str">
        <f>IF('1-SETUP'!$Q123="DAILY",N74+'1-SETUP'!$V123,IF('1-SETUP'!$Q123="WEEKLY",N74+'1-SETUP'!$V123*7,IF('1-SETUP'!$Q123="MONTHLY",EDATE(N74,'1-SETUP'!$V123),IF('1-SETUP'!$Q123="YEARLY",EDATE(N74,12*'1-SETUP'!$V123),""))))</f>
        <v/>
      </c>
      <c r="P74" s="10" t="str">
        <f>IF('1-SETUP'!$Q123="DAILY",O74+'1-SETUP'!$V123,IF('1-SETUP'!$Q123="WEEKLY",O74+'1-SETUP'!$V123*7,IF('1-SETUP'!$Q123="MONTHLY",EDATE(O74,'1-SETUP'!$V123),IF('1-SETUP'!$Q123="YEARLY",EDATE(O74,12*'1-SETUP'!$V123),""))))</f>
        <v/>
      </c>
      <c r="Q74" s="10" t="str">
        <f>IF('1-SETUP'!$Q123="DAILY",P74+'1-SETUP'!$V123,IF('1-SETUP'!$Q123="WEEKLY",P74+'1-SETUP'!$V123*7,IF('1-SETUP'!$Q123="MONTHLY",EDATE(P74,'1-SETUP'!$V123),IF('1-SETUP'!$Q123="YEARLY",EDATE(P74,12*'1-SETUP'!$V123),""))))</f>
        <v/>
      </c>
      <c r="R74" s="10" t="str">
        <f>IF('1-SETUP'!$Q123="DAILY",Q74+'1-SETUP'!$V123,IF('1-SETUP'!$Q123="WEEKLY",Q74+'1-SETUP'!$V123*7,IF('1-SETUP'!$Q123="MONTHLY",EDATE(Q74,'1-SETUP'!$V123),IF('1-SETUP'!$Q123="YEARLY",EDATE(Q74,12*'1-SETUP'!$V123),""))))</f>
        <v/>
      </c>
      <c r="S74" s="10" t="str">
        <f>IF('1-SETUP'!$Q123="DAILY",R74+'1-SETUP'!$V123,IF('1-SETUP'!$Q123="WEEKLY",R74+'1-SETUP'!$V123*7,IF('1-SETUP'!$Q123="MONTHLY",EDATE(R74,'1-SETUP'!$V123),IF('1-SETUP'!$Q123="YEARLY",EDATE(R74,12*'1-SETUP'!$V123),""))))</f>
        <v/>
      </c>
      <c r="T74" s="10" t="str">
        <f>IF('1-SETUP'!$Q123="DAILY",S74+'1-SETUP'!$V123,IF('1-SETUP'!$Q123="WEEKLY",S74+'1-SETUP'!$V123*7,IF('1-SETUP'!$Q123="MONTHLY",EDATE(S74,'1-SETUP'!$V123),IF('1-SETUP'!$Q123="YEARLY",EDATE(S74,12*'1-SETUP'!$V123),""))))</f>
        <v/>
      </c>
      <c r="U74" s="10" t="str">
        <f>IF('1-SETUP'!$Q123="DAILY",T74+'1-SETUP'!$V123,IF('1-SETUP'!$Q123="WEEKLY",T74+'1-SETUP'!$V123*7,IF('1-SETUP'!$Q123="MONTHLY",EDATE(T74,'1-SETUP'!$V123),IF('1-SETUP'!$Q123="YEARLY",EDATE(T74,12*'1-SETUP'!$V123),""))))</f>
        <v/>
      </c>
      <c r="V74" s="10" t="str">
        <f>IF('1-SETUP'!$Q123="DAILY",U74+'1-SETUP'!$V123,IF('1-SETUP'!$Q123="WEEKLY",U74+'1-SETUP'!$V123*7,IF('1-SETUP'!$Q123="MONTHLY",EDATE(U74,'1-SETUP'!$V123),IF('1-SETUP'!$Q123="YEARLY",EDATE(U74,12*'1-SETUP'!$V123),""))))</f>
        <v/>
      </c>
      <c r="W74" s="10" t="str">
        <f>IF('1-SETUP'!$Q123="DAILY",V74+'1-SETUP'!$V123,IF('1-SETUP'!$Q123="WEEKLY",V74+'1-SETUP'!$V123*7,IF('1-SETUP'!$Q123="MONTHLY",EDATE(V74,'1-SETUP'!$V123),IF('1-SETUP'!$Q123="YEARLY",EDATE(V74,12*'1-SETUP'!$V123),""))))</f>
        <v/>
      </c>
      <c r="X74" s="10" t="str">
        <f>IF('1-SETUP'!$Q123="DAILY",W74+'1-SETUP'!$V123,IF('1-SETUP'!$Q123="WEEKLY",W74+'1-SETUP'!$V123*7,IF('1-SETUP'!$Q123="MONTHLY",EDATE(W74,'1-SETUP'!$V123),IF('1-SETUP'!$Q123="YEARLY",EDATE(W74,12*'1-SETUP'!$V123),""))))</f>
        <v/>
      </c>
      <c r="Y74" s="10" t="str">
        <f>IF('1-SETUP'!$Q123="DAILY",X74+'1-SETUP'!$V123,IF('1-SETUP'!$Q123="WEEKLY",X74+'1-SETUP'!$V123*7,IF('1-SETUP'!$Q123="MONTHLY",EDATE(X74,'1-SETUP'!$V123),IF('1-SETUP'!$Q123="YEARLY",EDATE(X74,12*'1-SETUP'!$V123),""))))</f>
        <v/>
      </c>
      <c r="Z74" s="10" t="str">
        <f>IF('1-SETUP'!$Q123="DAILY",Y74+'1-SETUP'!$V123,IF('1-SETUP'!$Q123="WEEKLY",Y74+'1-SETUP'!$V123*7,IF('1-SETUP'!$Q123="MONTHLY",EDATE(Y74,'1-SETUP'!$V123),IF('1-SETUP'!$Q123="YEARLY",EDATE(Y74,12*'1-SETUP'!$V123),""))))</f>
        <v/>
      </c>
      <c r="AA74" s="10" t="str">
        <f>IF('1-SETUP'!$Q123="DAILY",Z74+'1-SETUP'!$V123,IF('1-SETUP'!$Q123="WEEKLY",Z74+'1-SETUP'!$V123*7,IF('1-SETUP'!$Q123="MONTHLY",EDATE(Z74,'1-SETUP'!$V123),IF('1-SETUP'!$Q123="YEARLY",EDATE(Z74,12*'1-SETUP'!$V123),""))))</f>
        <v/>
      </c>
      <c r="AB74" s="10" t="str">
        <f>IF('1-SETUP'!$Q123="DAILY",AA74+'1-SETUP'!$V123,IF('1-SETUP'!$Q123="WEEKLY",AA74+'1-SETUP'!$V123*7,IF('1-SETUP'!$Q123="MONTHLY",EDATE(AA74,'1-SETUP'!$V123),IF('1-SETUP'!$Q123="YEARLY",EDATE(AA74,12*'1-SETUP'!$V123),""))))</f>
        <v/>
      </c>
      <c r="AC74" s="10" t="str">
        <f>IF('1-SETUP'!$Q123="DAILY",AB74+'1-SETUP'!$V123,IF('1-SETUP'!$Q123="WEEKLY",AB74+'1-SETUP'!$V123*7,IF('1-SETUP'!$Q123="MONTHLY",EDATE(AB74,'1-SETUP'!$V123),IF('1-SETUP'!$Q123="YEARLY",EDATE(AB74,12*'1-SETUP'!$V123),""))))</f>
        <v/>
      </c>
      <c r="AD74" s="10" t="str">
        <f>IF('1-SETUP'!$Q123="DAILY",AC74+'1-SETUP'!$V123,IF('1-SETUP'!$Q123="WEEKLY",AC74+'1-SETUP'!$V123*7,IF('1-SETUP'!$Q123="MONTHLY",EDATE(AC74,'1-SETUP'!$V123),IF('1-SETUP'!$Q123="YEARLY",EDATE(AC74,12*'1-SETUP'!$V123),""))))</f>
        <v/>
      </c>
      <c r="AE74" s="10" t="str">
        <f>IF('1-SETUP'!$Q123="DAILY",AD74+'1-SETUP'!$V123,IF('1-SETUP'!$Q123="WEEKLY",AD74+'1-SETUP'!$V123*7,IF('1-SETUP'!$Q123="MONTHLY",EDATE(AD74,'1-SETUP'!$V123),IF('1-SETUP'!$Q123="YEARLY",EDATE(AD74,12*'1-SETUP'!$V123),""))))</f>
        <v/>
      </c>
      <c r="AF74" s="10" t="str">
        <f>IF('1-SETUP'!$Q123="DAILY",AE74+'1-SETUP'!$V123,IF('1-SETUP'!$Q123="WEEKLY",AE74+'1-SETUP'!$V123*7,IF('1-SETUP'!$Q123="MONTHLY",EDATE(AE74,'1-SETUP'!$V123),IF('1-SETUP'!$Q123="YEARLY",EDATE(AE74,12*'1-SETUP'!$V123),""))))</f>
        <v/>
      </c>
      <c r="AG74" s="10" t="str">
        <f>IF('1-SETUP'!$Q123="DAILY",AF74+'1-SETUP'!$V123,IF('1-SETUP'!$Q123="WEEKLY",AF74+'1-SETUP'!$V123*7,IF('1-SETUP'!$Q123="MONTHLY",EDATE(AF74,'1-SETUP'!$V123),IF('1-SETUP'!$Q123="YEARLY",EDATE(AF74,12*'1-SETUP'!$V123),""))))</f>
        <v/>
      </c>
      <c r="AH74" s="10" t="str">
        <f>IF('1-SETUP'!$Q123="DAILY",AG74+'1-SETUP'!$V123,IF('1-SETUP'!$Q123="WEEKLY",AG74+'1-SETUP'!$V123*7,IF('1-SETUP'!$Q123="MONTHLY",EDATE(AG74,'1-SETUP'!$V123),IF('1-SETUP'!$Q123="YEARLY",EDATE(AG74,12*'1-SETUP'!$V123),""))))</f>
        <v/>
      </c>
      <c r="AI74" s="10" t="str">
        <f>IF('1-SETUP'!$Q123="DAILY",AH74+'1-SETUP'!$V123,IF('1-SETUP'!$Q123="WEEKLY",AH74+'1-SETUP'!$V123*7,IF('1-SETUP'!$Q123="MONTHLY",EDATE(AH74,'1-SETUP'!$V123),IF('1-SETUP'!$Q123="YEARLY",EDATE(AH74,12*'1-SETUP'!$V123),""))))</f>
        <v/>
      </c>
      <c r="AJ74" s="10" t="str">
        <f>IF('1-SETUP'!$Q123="DAILY",AI74+'1-SETUP'!$V123,IF('1-SETUP'!$Q123="WEEKLY",AI74+'1-SETUP'!$V123*7,IF('1-SETUP'!$Q123="MONTHLY",EDATE(AI74,'1-SETUP'!$V123),IF('1-SETUP'!$Q123="YEARLY",EDATE(AI74,12*'1-SETUP'!$V123),""))))</f>
        <v/>
      </c>
      <c r="AK74" s="10" t="str">
        <f>IF('1-SETUP'!$Q123="DAILY",AJ74+'1-SETUP'!$V123,IF('1-SETUP'!$Q123="WEEKLY",AJ74+'1-SETUP'!$V123*7,IF('1-SETUP'!$Q123="MONTHLY",EDATE(AJ74,'1-SETUP'!$V123),IF('1-SETUP'!$Q123="YEARLY",EDATE(AJ74,12*'1-SETUP'!$V123),""))))</f>
        <v/>
      </c>
      <c r="AL74" s="10" t="str">
        <f>IF('1-SETUP'!$Q123="DAILY",AK74+'1-SETUP'!$V123,IF('1-SETUP'!$Q123="WEEKLY",AK74+'1-SETUP'!$V123*7,IF('1-SETUP'!$Q123="MONTHLY",EDATE(AK74,'1-SETUP'!$V123),IF('1-SETUP'!$Q123="YEARLY",EDATE(AK74,12*'1-SETUP'!$V123),""))))</f>
        <v/>
      </c>
      <c r="AM74" s="10" t="str">
        <f>IF('1-SETUP'!$Q123="DAILY",AL74+'1-SETUP'!$V123,IF('1-SETUP'!$Q123="WEEKLY",AL74+'1-SETUP'!$V123*7,IF('1-SETUP'!$Q123="MONTHLY",EDATE(AL74,'1-SETUP'!$V123),IF('1-SETUP'!$Q123="YEARLY",EDATE(AL74,12*'1-SETUP'!$V123),""))))</f>
        <v/>
      </c>
      <c r="AN74" s="10" t="str">
        <f>IF('1-SETUP'!$Q123="DAILY",AM74+'1-SETUP'!$V123,IF('1-SETUP'!$Q123="WEEKLY",AM74+'1-SETUP'!$V123*7,IF('1-SETUP'!$Q123="MONTHLY",EDATE(AM74,'1-SETUP'!$V123),IF('1-SETUP'!$Q123="YEARLY",EDATE(AM74,12*'1-SETUP'!$V123),""))))</f>
        <v/>
      </c>
      <c r="AO74" s="10" t="str">
        <f>IF('1-SETUP'!$Q123="DAILY",AN74+'1-SETUP'!$V123,IF('1-SETUP'!$Q123="WEEKLY",AN74+'1-SETUP'!$V123*7,IF('1-SETUP'!$Q123="MONTHLY",EDATE(AN74,'1-SETUP'!$V123),IF('1-SETUP'!$Q123="YEARLY",EDATE(AN74,12*'1-SETUP'!$V123),""))))</f>
        <v/>
      </c>
      <c r="AP74" s="10" t="str">
        <f>IF('1-SETUP'!$Q123="DAILY",AO74+'1-SETUP'!$V123,IF('1-SETUP'!$Q123="WEEKLY",AO74+'1-SETUP'!$V123*7,IF('1-SETUP'!$Q123="MONTHLY",EDATE(AO74,'1-SETUP'!$V123),IF('1-SETUP'!$Q123="YEARLY",EDATE(AO74,12*'1-SETUP'!$V123),""))))</f>
        <v/>
      </c>
      <c r="AQ74" s="10" t="str">
        <f>IF('1-SETUP'!$Q123="DAILY",AP74+'1-SETUP'!$V123,IF('1-SETUP'!$Q123="WEEKLY",AP74+'1-SETUP'!$V123*7,IF('1-SETUP'!$Q123="MONTHLY",EDATE(AP74,'1-SETUP'!$V123),IF('1-SETUP'!$Q123="YEARLY",EDATE(AP74,12*'1-SETUP'!$V123),""))))</f>
        <v/>
      </c>
      <c r="AR74" s="10" t="str">
        <f>IF('1-SETUP'!$Q123="DAILY",AQ74+'1-SETUP'!$V123,IF('1-SETUP'!$Q123="WEEKLY",AQ74+'1-SETUP'!$V123*7,IF('1-SETUP'!$Q123="MONTHLY",EDATE(AQ74,'1-SETUP'!$V123),IF('1-SETUP'!$Q123="YEARLY",EDATE(AQ74,12*'1-SETUP'!$V123),""))))</f>
        <v/>
      </c>
      <c r="AS74" s="10" t="str">
        <f>IF('1-SETUP'!$Q123="DAILY",AR74+'1-SETUP'!$V123,IF('1-SETUP'!$Q123="WEEKLY",AR74+'1-SETUP'!$V123*7,IF('1-SETUP'!$Q123="MONTHLY",EDATE(AR74,'1-SETUP'!$V123),IF('1-SETUP'!$Q123="YEARLY",EDATE(AR74,12*'1-SETUP'!$V123),""))))</f>
        <v/>
      </c>
      <c r="AT74" s="10" t="str">
        <f>IF('1-SETUP'!$Q123="DAILY",AS74+'1-SETUP'!$V123,IF('1-SETUP'!$Q123="WEEKLY",AS74+'1-SETUP'!$V123*7,IF('1-SETUP'!$Q123="MONTHLY",EDATE(AS74,'1-SETUP'!$V123),IF('1-SETUP'!$Q123="YEARLY",EDATE(AS74,12*'1-SETUP'!$V123),""))))</f>
        <v/>
      </c>
      <c r="AU74" s="10" t="str">
        <f>IF('1-SETUP'!$Q123="DAILY",AT74+'1-SETUP'!$V123,IF('1-SETUP'!$Q123="WEEKLY",AT74+'1-SETUP'!$V123*7,IF('1-SETUP'!$Q123="MONTHLY",EDATE(AT74,'1-SETUP'!$V123),IF('1-SETUP'!$Q123="YEARLY",EDATE(AT74,12*'1-SETUP'!$V123),""))))</f>
        <v/>
      </c>
      <c r="AV74" s="10" t="str">
        <f>IF('1-SETUP'!$Q123="DAILY",AU74+'1-SETUP'!$V123,IF('1-SETUP'!$Q123="WEEKLY",AU74+'1-SETUP'!$V123*7,IF('1-SETUP'!$Q123="MONTHLY",EDATE(AU74,'1-SETUP'!$V123),IF('1-SETUP'!$Q123="YEARLY",EDATE(AU74,12*'1-SETUP'!$V123),""))))</f>
        <v/>
      </c>
      <c r="AW74" s="10" t="str">
        <f>IF('1-SETUP'!$Q123="DAILY",AV74+'1-SETUP'!$V123,IF('1-SETUP'!$Q123="WEEKLY",AV74+'1-SETUP'!$V123*7,IF('1-SETUP'!$Q123="MONTHLY",EDATE(AV74,'1-SETUP'!$V123),IF('1-SETUP'!$Q123="YEARLY",EDATE(AV74,12*'1-SETUP'!$V123),""))))</f>
        <v/>
      </c>
      <c r="AX74" s="10" t="str">
        <f>IF('1-SETUP'!$Q123="DAILY",AW74+'1-SETUP'!$V123,IF('1-SETUP'!$Q123="WEEKLY",AW74+'1-SETUP'!$V123*7,IF('1-SETUP'!$Q123="MONTHLY",EDATE(AW74,'1-SETUP'!$V123),IF('1-SETUP'!$Q123="YEARLY",EDATE(AW74,12*'1-SETUP'!$V123),""))))</f>
        <v/>
      </c>
      <c r="AY74" s="10" t="str">
        <f>IF('1-SETUP'!$Q123="DAILY",AX74+'1-SETUP'!$V123,IF('1-SETUP'!$Q123="WEEKLY",AX74+'1-SETUP'!$V123*7,IF('1-SETUP'!$Q123="MONTHLY",EDATE(AX74,'1-SETUP'!$V123),IF('1-SETUP'!$Q123="YEARLY",EDATE(AX74,12*'1-SETUP'!$V123),""))))</f>
        <v/>
      </c>
      <c r="AZ74" s="10" t="str">
        <f>IF('1-SETUP'!$Q123="DAILY",AY74+'1-SETUP'!$V123,IF('1-SETUP'!$Q123="WEEKLY",AY74+'1-SETUP'!$V123*7,IF('1-SETUP'!$Q123="MONTHLY",EDATE(AY74,'1-SETUP'!$V123),IF('1-SETUP'!$Q123="YEARLY",EDATE(AY74,12*'1-SETUP'!$V123),""))))</f>
        <v/>
      </c>
      <c r="BA74" s="10" t="str">
        <f>IF('1-SETUP'!$Q123="DAILY",AZ74+'1-SETUP'!$V123,IF('1-SETUP'!$Q123="WEEKLY",AZ74+'1-SETUP'!$V123*7,IF('1-SETUP'!$Q123="MONTHLY",EDATE(AZ74,'1-SETUP'!$V123),IF('1-SETUP'!$Q123="YEARLY",EDATE(AZ74,12*'1-SETUP'!$V123),""))))</f>
        <v/>
      </c>
      <c r="BB74" s="10" t="str">
        <f>IF('1-SETUP'!$Q123="DAILY",BA74+'1-SETUP'!$V123,IF('1-SETUP'!$Q123="WEEKLY",BA74+'1-SETUP'!$V123*7,IF('1-SETUP'!$Q123="MONTHLY",EDATE(BA74,'1-SETUP'!$V123),IF('1-SETUP'!$Q123="YEARLY",EDATE(BA74,12*'1-SETUP'!$V123),""))))</f>
        <v/>
      </c>
      <c r="BC74" s="10" t="str">
        <f>IF('1-SETUP'!$Q123="DAILY",BB74+'1-SETUP'!$V123,IF('1-SETUP'!$Q123="WEEKLY",BB74+'1-SETUP'!$V123*7,IF('1-SETUP'!$Q123="MONTHLY",EDATE(BB74,'1-SETUP'!$V123),IF('1-SETUP'!$Q123="YEARLY",EDATE(BB74,12*'1-SETUP'!$V123),""))))</f>
        <v/>
      </c>
      <c r="BD74" s="10" t="str">
        <f>IF('1-SETUP'!$Q123="DAILY",BC74+'1-SETUP'!$V123,IF('1-SETUP'!$Q123="WEEKLY",BC74+'1-SETUP'!$V123*7,IF('1-SETUP'!$Q123="MONTHLY",EDATE(BC74,'1-SETUP'!$V123),IF('1-SETUP'!$Q123="YEARLY",EDATE(BC74,12*'1-SETUP'!$V123),""))))</f>
        <v/>
      </c>
      <c r="BE74" s="10" t="str">
        <f>IF('1-SETUP'!$Q123="DAILY",BD74+'1-SETUP'!$V123,IF('1-SETUP'!$Q123="WEEKLY",BD74+'1-SETUP'!$V123*7,IF('1-SETUP'!$Q123="MONTHLY",EDATE(BD74,'1-SETUP'!$V123),IF('1-SETUP'!$Q123="YEARLY",EDATE(BD74,12*'1-SETUP'!$V123),""))))</f>
        <v/>
      </c>
      <c r="BF74" s="10" t="str">
        <f>IF('1-SETUP'!$Q123="DAILY",BE74+'1-SETUP'!$V123,IF('1-SETUP'!$Q123="WEEKLY",BE74+'1-SETUP'!$V123*7,IF('1-SETUP'!$Q123="MONTHLY",EDATE(BE74,'1-SETUP'!$V123),IF('1-SETUP'!$Q123="YEARLY",EDATE(BE74,12*'1-SETUP'!$V123),""))))</f>
        <v/>
      </c>
      <c r="BG74" s="10" t="str">
        <f>IF('1-SETUP'!$Q123="DAILY",BF74+'1-SETUP'!$V123,IF('1-SETUP'!$Q123="WEEKLY",BF74+'1-SETUP'!$V123*7,IF('1-SETUP'!$Q123="MONTHLY",EDATE(BF74,'1-SETUP'!$V123),IF('1-SETUP'!$Q123="YEARLY",EDATE(BF74,12*'1-SETUP'!$V123),""))))</f>
        <v/>
      </c>
      <c r="BH74" s="10" t="str">
        <f>IF('1-SETUP'!$Q123="DAILY",BG74+'1-SETUP'!$V123,IF('1-SETUP'!$Q123="WEEKLY",BG74+'1-SETUP'!$V123*7,IF('1-SETUP'!$Q123="MONTHLY",EDATE(BG74,'1-SETUP'!$V123),IF('1-SETUP'!$Q123="YEARLY",EDATE(BG74,12*'1-SETUP'!$V123),""))))</f>
        <v/>
      </c>
      <c r="BI74" s="10" t="str">
        <f>IF('1-SETUP'!$Q123="DAILY",BH74+'1-SETUP'!$V123,IF('1-SETUP'!$Q123="WEEKLY",BH74+'1-SETUP'!$V123*7,IF('1-SETUP'!$Q123="MONTHLY",EDATE(BH74,'1-SETUP'!$V123),IF('1-SETUP'!$Q123="YEARLY",EDATE(BH74,12*'1-SETUP'!$V123),""))))</f>
        <v/>
      </c>
      <c r="BJ74" s="10" t="str">
        <f>IF('1-SETUP'!$Q123="DAILY",BI74+'1-SETUP'!$V123,IF('1-SETUP'!$Q123="WEEKLY",BI74+'1-SETUP'!$V123*7,IF('1-SETUP'!$Q123="MONTHLY",EDATE(BI74,'1-SETUP'!$V123),IF('1-SETUP'!$Q123="YEARLY",EDATE(BI74,12*'1-SETUP'!$V123),""))))</f>
        <v/>
      </c>
      <c r="BK74" s="10" t="str">
        <f>IF('1-SETUP'!$Q123="DAILY",BJ74+'1-SETUP'!$V123,IF('1-SETUP'!$Q123="WEEKLY",BJ74+'1-SETUP'!$V123*7,IF('1-SETUP'!$Q123="MONTHLY",EDATE(BJ74,'1-SETUP'!$V123),IF('1-SETUP'!$Q123="YEARLY",EDATE(BJ74,12*'1-SETUP'!$V123),""))))</f>
        <v/>
      </c>
      <c r="BL74" s="10" t="str">
        <f>IF('1-SETUP'!$Q123="DAILY",BK74+'1-SETUP'!$V123,IF('1-SETUP'!$Q123="WEEKLY",BK74+'1-SETUP'!$V123*7,IF('1-SETUP'!$Q123="MONTHLY",EDATE(BK74,'1-SETUP'!$V123),IF('1-SETUP'!$Q123="YEARLY",EDATE(BK74,12*'1-SETUP'!$V123),""))))</f>
        <v/>
      </c>
      <c r="BM74" s="10" t="str">
        <f>IF('1-SETUP'!$Q123="DAILY",BL74+'1-SETUP'!$V123,IF('1-SETUP'!$Q123="WEEKLY",BL74+'1-SETUP'!$V123*7,IF('1-SETUP'!$Q123="MONTHLY",EDATE(BL74,'1-SETUP'!$V123),IF('1-SETUP'!$Q123="YEARLY",EDATE(BL74,12*'1-SETUP'!$V123),""))))</f>
        <v/>
      </c>
      <c r="BN74" s="10" t="str">
        <f>IF('1-SETUP'!$Q123="DAILY",BM74+'1-SETUP'!$V123,IF('1-SETUP'!$Q123="WEEKLY",BM74+'1-SETUP'!$V123*7,IF('1-SETUP'!$Q123="MONTHLY",EDATE(BM74,'1-SETUP'!$V123),IF('1-SETUP'!$Q123="YEARLY",EDATE(BM74,12*'1-SETUP'!$V123),""))))</f>
        <v/>
      </c>
      <c r="BO74" s="10" t="str">
        <f>IF('1-SETUP'!$Q123="DAILY",BN74+'1-SETUP'!$V123,IF('1-SETUP'!$Q123="WEEKLY",BN74+'1-SETUP'!$V123*7,IF('1-SETUP'!$Q123="MONTHLY",EDATE(BN74,'1-SETUP'!$V123),IF('1-SETUP'!$Q123="YEARLY",EDATE(BN74,12*'1-SETUP'!$V123),""))))</f>
        <v/>
      </c>
      <c r="BP74" s="10" t="str">
        <f>IF('1-SETUP'!$Q123="DAILY",BO74+'1-SETUP'!$V123,IF('1-SETUP'!$Q123="WEEKLY",BO74+'1-SETUP'!$V123*7,IF('1-SETUP'!$Q123="MONTHLY",EDATE(BO74,'1-SETUP'!$V123),IF('1-SETUP'!$Q123="YEARLY",EDATE(BO74,12*'1-SETUP'!$V123),""))))</f>
        <v/>
      </c>
      <c r="BQ74" s="10" t="str">
        <f>IF('1-SETUP'!$Q123="DAILY",BP74+'1-SETUP'!$V123,IF('1-SETUP'!$Q123="WEEKLY",BP74+'1-SETUP'!$V123*7,IF('1-SETUP'!$Q123="MONTHLY",EDATE(BP74,'1-SETUP'!$V123),IF('1-SETUP'!$Q123="YEARLY",EDATE(BP74,12*'1-SETUP'!$V123),""))))</f>
        <v/>
      </c>
      <c r="BR74" s="10" t="str">
        <f>IF('1-SETUP'!$Q123="DAILY",BQ74+'1-SETUP'!$V123,IF('1-SETUP'!$Q123="WEEKLY",BQ74+'1-SETUP'!$V123*7,IF('1-SETUP'!$Q123="MONTHLY",EDATE(BQ74,'1-SETUP'!$V123),IF('1-SETUP'!$Q123="YEARLY",EDATE(BQ74,12*'1-SETUP'!$V123),""))))</f>
        <v/>
      </c>
      <c r="BS74" s="10" t="str">
        <f>IF('1-SETUP'!$Q123="DAILY",BR74+'1-SETUP'!$V123,IF('1-SETUP'!$Q123="WEEKLY",BR74+'1-SETUP'!$V123*7,IF('1-SETUP'!$Q123="MONTHLY",EDATE(BR74,'1-SETUP'!$V123),IF('1-SETUP'!$Q123="YEARLY",EDATE(BR74,12*'1-SETUP'!$V123),""))))</f>
        <v/>
      </c>
      <c r="BT74" s="10" t="str">
        <f>IF('1-SETUP'!$Q123="DAILY",BS74+'1-SETUP'!$V123,IF('1-SETUP'!$Q123="WEEKLY",BS74+'1-SETUP'!$V123*7,IF('1-SETUP'!$Q123="MONTHLY",EDATE(BS74,'1-SETUP'!$V123),IF('1-SETUP'!$Q123="YEARLY",EDATE(BS74,12*'1-SETUP'!$V123),""))))</f>
        <v/>
      </c>
      <c r="BU74" s="10" t="str">
        <f>IF('1-SETUP'!$Q123="DAILY",BT74+'1-SETUP'!$V123,IF('1-SETUP'!$Q123="WEEKLY",BT74+'1-SETUP'!$V123*7,IF('1-SETUP'!$Q123="MONTHLY",EDATE(BT74,'1-SETUP'!$V123),IF('1-SETUP'!$Q123="YEARLY",EDATE(BT74,12*'1-SETUP'!$V123),""))))</f>
        <v/>
      </c>
      <c r="BV74" s="10" t="str">
        <f>IF('1-SETUP'!$Q123="DAILY",BU74+'1-SETUP'!$V123,IF('1-SETUP'!$Q123="WEEKLY",BU74+'1-SETUP'!$V123*7,IF('1-SETUP'!$Q123="MONTHLY",EDATE(BU74,'1-SETUP'!$V123),IF('1-SETUP'!$Q123="YEARLY",EDATE(BU74,12*'1-SETUP'!$V123),""))))</f>
        <v/>
      </c>
      <c r="BW74" s="10" t="str">
        <f>IF('1-SETUP'!$Q123="DAILY",BV74+'1-SETUP'!$V123,IF('1-SETUP'!$Q123="WEEKLY",BV74+'1-SETUP'!$V123*7,IF('1-SETUP'!$Q123="MONTHLY",EDATE(BV74,'1-SETUP'!$V123),IF('1-SETUP'!$Q123="YEARLY",EDATE(BV74,12*'1-SETUP'!$V123),""))))</f>
        <v/>
      </c>
      <c r="BX74" s="10" t="str">
        <f>IF('1-SETUP'!$Q123="DAILY",BW74+'1-SETUP'!$V123,IF('1-SETUP'!$Q123="WEEKLY",BW74+'1-SETUP'!$V123*7,IF('1-SETUP'!$Q123="MONTHLY",EDATE(BW74,'1-SETUP'!$V123),IF('1-SETUP'!$Q123="YEARLY",EDATE(BW74,12*'1-SETUP'!$V123),""))))</f>
        <v/>
      </c>
      <c r="BY74" s="10" t="str">
        <f>IF('1-SETUP'!$Q123="DAILY",BX74+'1-SETUP'!$V123,IF('1-SETUP'!$Q123="WEEKLY",BX74+'1-SETUP'!$V123*7,IF('1-SETUP'!$Q123="MONTHLY",EDATE(BX74,'1-SETUP'!$V123),IF('1-SETUP'!$Q123="YEARLY",EDATE(BX74,12*'1-SETUP'!$V123),""))))</f>
        <v/>
      </c>
      <c r="BZ74" s="10" t="str">
        <f>IF('1-SETUP'!$Q123="DAILY",BY74+'1-SETUP'!$V123,IF('1-SETUP'!$Q123="WEEKLY",BY74+'1-SETUP'!$V123*7,IF('1-SETUP'!$Q123="MONTHLY",EDATE(BY74,'1-SETUP'!$V123),IF('1-SETUP'!$Q123="YEARLY",EDATE(BY74,12*'1-SETUP'!$V123),""))))</f>
        <v/>
      </c>
      <c r="CA74" s="10" t="str">
        <f>IF('1-SETUP'!$Q123="DAILY",BZ74+'1-SETUP'!$V123,IF('1-SETUP'!$Q123="WEEKLY",BZ74+'1-SETUP'!$V123*7,IF('1-SETUP'!$Q123="MONTHLY",EDATE(BZ74,'1-SETUP'!$V123),IF('1-SETUP'!$Q123="YEARLY",EDATE(BZ74,12*'1-SETUP'!$V123),""))))</f>
        <v/>
      </c>
      <c r="CB74" s="10" t="str">
        <f>IF('1-SETUP'!$Q123="DAILY",CA74+'1-SETUP'!$V123,IF('1-SETUP'!$Q123="WEEKLY",CA74+'1-SETUP'!$V123*7,IF('1-SETUP'!$Q123="MONTHLY",EDATE(CA74,'1-SETUP'!$V123),IF('1-SETUP'!$Q123="YEARLY",EDATE(CA74,12*'1-SETUP'!$V123),""))))</f>
        <v/>
      </c>
      <c r="CC74" s="10" t="str">
        <f>IF('1-SETUP'!$Q123="DAILY",CB74+'1-SETUP'!$V123,IF('1-SETUP'!$Q123="WEEKLY",CB74+'1-SETUP'!$V123*7,IF('1-SETUP'!$Q123="MONTHLY",EDATE(CB74,'1-SETUP'!$V123),IF('1-SETUP'!$Q123="YEARLY",EDATE(CB74,12*'1-SETUP'!$V123),""))))</f>
        <v/>
      </c>
      <c r="CD74" s="10" t="str">
        <f>IF('1-SETUP'!$Q123="DAILY",CC74+'1-SETUP'!$V123,IF('1-SETUP'!$Q123="WEEKLY",CC74+'1-SETUP'!$V123*7,IF('1-SETUP'!$Q123="MONTHLY",EDATE(CC74,'1-SETUP'!$V123),IF('1-SETUP'!$Q123="YEARLY",EDATE(CC74,12*'1-SETUP'!$V123),""))))</f>
        <v/>
      </c>
      <c r="CE74" s="10" t="str">
        <f>IF('1-SETUP'!$Q123="DAILY",CD74+'1-SETUP'!$V123,IF('1-SETUP'!$Q123="WEEKLY",CD74+'1-SETUP'!$V123*7,IF('1-SETUP'!$Q123="MONTHLY",EDATE(CD74,'1-SETUP'!$V123),IF('1-SETUP'!$Q123="YEARLY",EDATE(CD74,12*'1-SETUP'!$V123),""))))</f>
        <v/>
      </c>
      <c r="CF74" s="10" t="str">
        <f>IF('1-SETUP'!$Q123="DAILY",CE74+'1-SETUP'!$V123,IF('1-SETUP'!$Q123="WEEKLY",CE74+'1-SETUP'!$V123*7,IF('1-SETUP'!$Q123="MONTHLY",EDATE(CE74,'1-SETUP'!$V123),IF('1-SETUP'!$Q123="YEARLY",EDATE(CE74,12*'1-SETUP'!$V123),""))))</f>
        <v/>
      </c>
      <c r="CG74" s="10" t="str">
        <f>IF('1-SETUP'!$Q123="DAILY",CF74+'1-SETUP'!$V123,IF('1-SETUP'!$Q123="WEEKLY",CF74+'1-SETUP'!$V123*7,IF('1-SETUP'!$Q123="MONTHLY",EDATE(CF74,'1-SETUP'!$V123),IF('1-SETUP'!$Q123="YEARLY",EDATE(CF74,12*'1-SETUP'!$V123),""))))</f>
        <v/>
      </c>
      <c r="CH74" s="10" t="str">
        <f>IF('1-SETUP'!$Q123="DAILY",CG74+'1-SETUP'!$V123,IF('1-SETUP'!$Q123="WEEKLY",CG74+'1-SETUP'!$V123*7,IF('1-SETUP'!$Q123="MONTHLY",EDATE(CG74,'1-SETUP'!$V123),IF('1-SETUP'!$Q123="YEARLY",EDATE(CG74,12*'1-SETUP'!$V123),""))))</f>
        <v/>
      </c>
      <c r="CI74" s="10" t="str">
        <f>IF('1-SETUP'!$Q123="DAILY",CH74+'1-SETUP'!$V123,IF('1-SETUP'!$Q123="WEEKLY",CH74+'1-SETUP'!$V123*7,IF('1-SETUP'!$Q123="MONTHLY",EDATE(CH74,'1-SETUP'!$V123),IF('1-SETUP'!$Q123="YEARLY",EDATE(CH74,12*'1-SETUP'!$V123),""))))</f>
        <v/>
      </c>
      <c r="CJ74" s="10" t="str">
        <f>IF('1-SETUP'!$Q123="DAILY",CI74+'1-SETUP'!$V123,IF('1-SETUP'!$Q123="WEEKLY",CI74+'1-SETUP'!$V123*7,IF('1-SETUP'!$Q123="MONTHLY",EDATE(CI74,'1-SETUP'!$V123),IF('1-SETUP'!$Q123="YEARLY",EDATE(CI74,12*'1-SETUP'!$V123),""))))</f>
        <v/>
      </c>
      <c r="CK74" s="10" t="str">
        <f>IF('1-SETUP'!$Q123="DAILY",CJ74+'1-SETUP'!$V123,IF('1-SETUP'!$Q123="WEEKLY",CJ74+'1-SETUP'!$V123*7,IF('1-SETUP'!$Q123="MONTHLY",EDATE(CJ74,'1-SETUP'!$V123),IF('1-SETUP'!$Q123="YEARLY",EDATE(CJ74,12*'1-SETUP'!$V123),""))))</f>
        <v/>
      </c>
      <c r="CL74" s="10" t="str">
        <f>IF('1-SETUP'!$Q123="DAILY",CK74+'1-SETUP'!$V123,IF('1-SETUP'!$Q123="WEEKLY",CK74+'1-SETUP'!$V123*7,IF('1-SETUP'!$Q123="MONTHLY",EDATE(CK74,'1-SETUP'!$V123),IF('1-SETUP'!$Q123="YEARLY",EDATE(CK74,12*'1-SETUP'!$V123),""))))</f>
        <v/>
      </c>
      <c r="CM74" s="10" t="str">
        <f>IF('1-SETUP'!$Q123="DAILY",CL74+'1-SETUP'!$V123,IF('1-SETUP'!$Q123="WEEKLY",CL74+'1-SETUP'!$V123*7,IF('1-SETUP'!$Q123="MONTHLY",EDATE(CL74,'1-SETUP'!$V123),IF('1-SETUP'!$Q123="YEARLY",EDATE(CL74,12*'1-SETUP'!$V123),""))))</f>
        <v/>
      </c>
      <c r="CN74" s="10" t="str">
        <f>IF('1-SETUP'!$Q123="DAILY",CM74+'1-SETUP'!$V123,IF('1-SETUP'!$Q123="WEEKLY",CM74+'1-SETUP'!$V123*7,IF('1-SETUP'!$Q123="MONTHLY",EDATE(CM74,'1-SETUP'!$V123),IF('1-SETUP'!$Q123="YEARLY",EDATE(CM74,12*'1-SETUP'!$V123),""))))</f>
        <v/>
      </c>
      <c r="CO74" s="10" t="str">
        <f>IF('1-SETUP'!$Q123="DAILY",CN74+'1-SETUP'!$V123,IF('1-SETUP'!$Q123="WEEKLY",CN74+'1-SETUP'!$V123*7,IF('1-SETUP'!$Q123="MONTHLY",EDATE(CN74,'1-SETUP'!$V123),IF('1-SETUP'!$Q123="YEARLY",EDATE(CN74,12*'1-SETUP'!$V123),""))))</f>
        <v/>
      </c>
      <c r="CP74" s="10" t="str">
        <f>IF('1-SETUP'!$Q123="DAILY",CO74+'1-SETUP'!$V123,IF('1-SETUP'!$Q123="WEEKLY",CO74+'1-SETUP'!$V123*7,IF('1-SETUP'!$Q123="MONTHLY",EDATE(CO74,'1-SETUP'!$V123),IF('1-SETUP'!$Q123="YEARLY",EDATE(CO74,12*'1-SETUP'!$V123),""))))</f>
        <v/>
      </c>
      <c r="CQ74" s="10" t="str">
        <f>IF('1-SETUP'!$Q123="DAILY",CP74+'1-SETUP'!$V123,IF('1-SETUP'!$Q123="WEEKLY",CP74+'1-SETUP'!$V123*7,IF('1-SETUP'!$Q123="MONTHLY",EDATE(CP74,'1-SETUP'!$V123),IF('1-SETUP'!$Q123="YEARLY",EDATE(CP74,12*'1-SETUP'!$V123),""))))</f>
        <v/>
      </c>
      <c r="CR74" s="10" t="str">
        <f>IF('1-SETUP'!$Q123="DAILY",CQ74+'1-SETUP'!$V123,IF('1-SETUP'!$Q123="WEEKLY",CQ74+'1-SETUP'!$V123*7,IF('1-SETUP'!$Q123="MONTHLY",EDATE(CQ74,'1-SETUP'!$V123),IF('1-SETUP'!$Q123="YEARLY",EDATE(CQ74,12*'1-SETUP'!$V123),""))))</f>
        <v/>
      </c>
      <c r="CS74" s="10" t="str">
        <f>IF('1-SETUP'!$Q123="DAILY",CR74+'1-SETUP'!$V123,IF('1-SETUP'!$Q123="WEEKLY",CR74+'1-SETUP'!$V123*7,IF('1-SETUP'!$Q123="MONTHLY",EDATE(CR74,'1-SETUP'!$V123),IF('1-SETUP'!$Q123="YEARLY",EDATE(CR74,12*'1-SETUP'!$V123),""))))</f>
        <v/>
      </c>
      <c r="CT74" s="10" t="str">
        <f>IF('1-SETUP'!$Q123="DAILY",CS74+'1-SETUP'!$V123,IF('1-SETUP'!$Q123="WEEKLY",CS74+'1-SETUP'!$V123*7,IF('1-SETUP'!$Q123="MONTHLY",EDATE(CS74,'1-SETUP'!$V123),IF('1-SETUP'!$Q123="YEARLY",EDATE(CS74,12*'1-SETUP'!$V123),""))))</f>
        <v/>
      </c>
      <c r="CU74" s="10" t="str">
        <f>IF('1-SETUP'!$Q123="DAILY",CT74+'1-SETUP'!$V123,IF('1-SETUP'!$Q123="WEEKLY",CT74+'1-SETUP'!$V123*7,IF('1-SETUP'!$Q123="MONTHLY",EDATE(CT74,'1-SETUP'!$V123),IF('1-SETUP'!$Q123="YEARLY",EDATE(CT74,12*'1-SETUP'!$V123),""))))</f>
        <v/>
      </c>
      <c r="CV74" s="10" t="str">
        <f>IF('1-SETUP'!$Q123="DAILY",CU74+'1-SETUP'!$V123,IF('1-SETUP'!$Q123="WEEKLY",CU74+'1-SETUP'!$V123*7,IF('1-SETUP'!$Q123="MONTHLY",EDATE(CU74,'1-SETUP'!$V123),IF('1-SETUP'!$Q123="YEARLY",EDATE(CU74,12*'1-SETUP'!$V123),""))))</f>
        <v/>
      </c>
      <c r="CW74" s="10" t="str">
        <f>IF('1-SETUP'!$Q123="DAILY",CV74+'1-SETUP'!$V123,IF('1-SETUP'!$Q123="WEEKLY",CV74+'1-SETUP'!$V123*7,IF('1-SETUP'!$Q123="MONTHLY",EDATE(CV74,'1-SETUP'!$V123),IF('1-SETUP'!$Q123="YEARLY",EDATE(CV74,12*'1-SETUP'!$V123),""))))</f>
        <v/>
      </c>
      <c r="CX74" s="10" t="str">
        <f>IF('1-SETUP'!$Q123="DAILY",CW74+'1-SETUP'!$V123,IF('1-SETUP'!$Q123="WEEKLY",CW74+'1-SETUP'!$V123*7,IF('1-SETUP'!$Q123="MONTHLY",EDATE(CW74,'1-SETUP'!$V123),IF('1-SETUP'!$Q123="YEARLY",EDATE(CW74,12*'1-SETUP'!$V123),""))))</f>
        <v/>
      </c>
      <c r="CY74" s="10" t="str">
        <f>IF('1-SETUP'!$Q123="DAILY",CX74+'1-SETUP'!$V123,IF('1-SETUP'!$Q123="WEEKLY",CX74+'1-SETUP'!$V123*7,IF('1-SETUP'!$Q123="MONTHLY",EDATE(CX74,'1-SETUP'!$V123),IF('1-SETUP'!$Q123="YEARLY",EDATE(CX74,12*'1-SETUP'!$V123),""))))</f>
        <v/>
      </c>
      <c r="CZ74" s="10" t="str">
        <f>IF('1-SETUP'!$Q123="DAILY",CY74+'1-SETUP'!$V123,IF('1-SETUP'!$Q123="WEEKLY",CY74+'1-SETUP'!$V123*7,IF('1-SETUP'!$Q123="MONTHLY",EDATE(CY74,'1-SETUP'!$V123),IF('1-SETUP'!$Q123="YEARLY",EDATE(CY74,12*'1-SETUP'!$V123),""))))</f>
        <v/>
      </c>
      <c r="DA74" s="10" t="str">
        <f>IF('1-SETUP'!$Q123="DAILY",CZ74+'1-SETUP'!$V123,IF('1-SETUP'!$Q123="WEEKLY",CZ74+'1-SETUP'!$V123*7,IF('1-SETUP'!$Q123="MONTHLY",EDATE(CZ74,'1-SETUP'!$V123),IF('1-SETUP'!$Q123="YEARLY",EDATE(CZ74,12*'1-SETUP'!$V123),""))))</f>
        <v/>
      </c>
      <c r="DB74" s="10" t="str">
        <f>IF('1-SETUP'!$Q123="DAILY",DA74+'1-SETUP'!$V123,IF('1-SETUP'!$Q123="WEEKLY",DA74+'1-SETUP'!$V123*7,IF('1-SETUP'!$Q123="MONTHLY",EDATE(DA74,'1-SETUP'!$V123),IF('1-SETUP'!$Q123="YEARLY",EDATE(DA74,12*'1-SETUP'!$V123),""))))</f>
        <v/>
      </c>
      <c r="DC74" s="10" t="str">
        <f>IF('1-SETUP'!$Q123="DAILY",DB74+'1-SETUP'!$V123,IF('1-SETUP'!$Q123="WEEKLY",DB74+'1-SETUP'!$V123*7,IF('1-SETUP'!$Q123="MONTHLY",EDATE(DB74,'1-SETUP'!$V123),IF('1-SETUP'!$Q123="YEARLY",EDATE(DB74,12*'1-SETUP'!$V123),""))))</f>
        <v/>
      </c>
      <c r="DD74" s="10" t="str">
        <f>IF('1-SETUP'!$Q123="DAILY",DC74+'1-SETUP'!$V123,IF('1-SETUP'!$Q123="WEEKLY",DC74+'1-SETUP'!$V123*7,IF('1-SETUP'!$Q123="MONTHLY",EDATE(DC74,'1-SETUP'!$V123),IF('1-SETUP'!$Q123="YEARLY",EDATE(DC74,12*'1-SETUP'!$V123),""))))</f>
        <v/>
      </c>
      <c r="DE74" s="10" t="str">
        <f>IF('1-SETUP'!$Q123="DAILY",DD74+'1-SETUP'!$V123,IF('1-SETUP'!$Q123="WEEKLY",DD74+'1-SETUP'!$V123*7,IF('1-SETUP'!$Q123="MONTHLY",EDATE(DD74,'1-SETUP'!$V123),IF('1-SETUP'!$Q123="YEARLY",EDATE(DD74,12*'1-SETUP'!$V123),""))))</f>
        <v/>
      </c>
      <c r="DF74" s="10" t="str">
        <f>IF('1-SETUP'!$Q123="DAILY",DE74+'1-SETUP'!$V123,IF('1-SETUP'!$Q123="WEEKLY",DE74+'1-SETUP'!$V123*7,IF('1-SETUP'!$Q123="MONTHLY",EDATE(DE74,'1-SETUP'!$V123),IF('1-SETUP'!$Q123="YEARLY",EDATE(DE74,12*'1-SETUP'!$V123),""))))</f>
        <v/>
      </c>
      <c r="DG74" s="10" t="str">
        <f>IF('1-SETUP'!$Q123="DAILY",DF74+'1-SETUP'!$V123,IF('1-SETUP'!$Q123="WEEKLY",DF74+'1-SETUP'!$V123*7,IF('1-SETUP'!$Q123="MONTHLY",EDATE(DF74,'1-SETUP'!$V123),IF('1-SETUP'!$Q123="YEARLY",EDATE(DF74,12*'1-SETUP'!$V123),""))))</f>
        <v/>
      </c>
      <c r="DH74" s="10" t="str">
        <f>IF('1-SETUP'!$Q123="DAILY",DG74+'1-SETUP'!$V123,IF('1-SETUP'!$Q123="WEEKLY",DG74+'1-SETUP'!$V123*7,IF('1-SETUP'!$Q123="MONTHLY",EDATE(DG74,'1-SETUP'!$V123),IF('1-SETUP'!$Q123="YEARLY",EDATE(DG74,12*'1-SETUP'!$V123),""))))</f>
        <v/>
      </c>
      <c r="DI74" s="10" t="str">
        <f>IF('1-SETUP'!$Q123="DAILY",DH74+'1-SETUP'!$V123,IF('1-SETUP'!$Q123="WEEKLY",DH74+'1-SETUP'!$V123*7,IF('1-SETUP'!$Q123="MONTHLY",EDATE(DH74,'1-SETUP'!$V123),IF('1-SETUP'!$Q123="YEARLY",EDATE(DH74,12*'1-SETUP'!$V123),""))))</f>
        <v/>
      </c>
      <c r="DJ74" s="10" t="str">
        <f>IF('1-SETUP'!$Q123="DAILY",DI74+'1-SETUP'!$V123,IF('1-SETUP'!$Q123="WEEKLY",DI74+'1-SETUP'!$V123*7,IF('1-SETUP'!$Q123="MONTHLY",EDATE(DI74,'1-SETUP'!$V123),IF('1-SETUP'!$Q123="YEARLY",EDATE(DI74,12*'1-SETUP'!$V123),""))))</f>
        <v/>
      </c>
      <c r="DK74" s="10" t="str">
        <f>IF('1-SETUP'!$Q123="DAILY",DJ74+'1-SETUP'!$V123,IF('1-SETUP'!$Q123="WEEKLY",DJ74+'1-SETUP'!$V123*7,IF('1-SETUP'!$Q123="MONTHLY",EDATE(DJ74,'1-SETUP'!$V123),IF('1-SETUP'!$Q123="YEARLY",EDATE(DJ74,12*'1-SETUP'!$V123),""))))</f>
        <v/>
      </c>
      <c r="DL74" s="10" t="str">
        <f>IF('1-SETUP'!$Q123="DAILY",DK74+'1-SETUP'!$V123,IF('1-SETUP'!$Q123="WEEKLY",DK74+'1-SETUP'!$V123*7,IF('1-SETUP'!$Q123="MONTHLY",EDATE(DK74,'1-SETUP'!$V123),IF('1-SETUP'!$Q123="YEARLY",EDATE(DK74,12*'1-SETUP'!$V123),""))))</f>
        <v/>
      </c>
      <c r="DM74" s="10" t="str">
        <f>IF('1-SETUP'!$Q123="DAILY",DL74+'1-SETUP'!$V123,IF('1-SETUP'!$Q123="WEEKLY",DL74+'1-SETUP'!$V123*7,IF('1-SETUP'!$Q123="MONTHLY",EDATE(DL74,'1-SETUP'!$V123),IF('1-SETUP'!$Q123="YEARLY",EDATE(DL74,12*'1-SETUP'!$V123),""))))</f>
        <v/>
      </c>
      <c r="DN74" s="10" t="str">
        <f>IF('1-SETUP'!$Q123="DAILY",DM74+'1-SETUP'!$V123,IF('1-SETUP'!$Q123="WEEKLY",DM74+'1-SETUP'!$V123*7,IF('1-SETUP'!$Q123="MONTHLY",EDATE(DM74,'1-SETUP'!$V123),IF('1-SETUP'!$Q123="YEARLY",EDATE(DM74,12*'1-SETUP'!$V123),""))))</f>
        <v/>
      </c>
      <c r="DO74" s="10" t="str">
        <f>IF('1-SETUP'!$Q123="DAILY",DN74+'1-SETUP'!$V123,IF('1-SETUP'!$Q123="WEEKLY",DN74+'1-SETUP'!$V123*7,IF('1-SETUP'!$Q123="MONTHLY",EDATE(DN74,'1-SETUP'!$V123),IF('1-SETUP'!$Q123="YEARLY",EDATE(DN74,12*'1-SETUP'!$V123),""))))</f>
        <v/>
      </c>
      <c r="DP74" s="10" t="str">
        <f>IF('1-SETUP'!$Q123="DAILY",DO74+'1-SETUP'!$V123,IF('1-SETUP'!$Q123="WEEKLY",DO74+'1-SETUP'!$V123*7,IF('1-SETUP'!$Q123="MONTHLY",EDATE(DO74,'1-SETUP'!$V123),IF('1-SETUP'!$Q123="YEARLY",EDATE(DO74,12*'1-SETUP'!$V123),""))))</f>
        <v/>
      </c>
      <c r="DQ74" s="10" t="str">
        <f>IF('1-SETUP'!$Q123="DAILY",DP74+'1-SETUP'!$V123,IF('1-SETUP'!$Q123="WEEKLY",DP74+'1-SETUP'!$V123*7,IF('1-SETUP'!$Q123="MONTHLY",EDATE(DP74,'1-SETUP'!$V123),IF('1-SETUP'!$Q123="YEARLY",EDATE(DP74,12*'1-SETUP'!$V123),""))))</f>
        <v/>
      </c>
      <c r="DR74" s="10" t="str">
        <f>IF('1-SETUP'!$Q123="DAILY",DQ74+'1-SETUP'!$V123,IF('1-SETUP'!$Q123="WEEKLY",DQ74+'1-SETUP'!$V123*7,IF('1-SETUP'!$Q123="MONTHLY",EDATE(DQ74,'1-SETUP'!$V123),IF('1-SETUP'!$Q123="YEARLY",EDATE(DQ74,12*'1-SETUP'!$V123),""))))</f>
        <v/>
      </c>
      <c r="DS74" s="10" t="str">
        <f>IF('1-SETUP'!$Q123="DAILY",DR74+'1-SETUP'!$V123,IF('1-SETUP'!$Q123="WEEKLY",DR74+'1-SETUP'!$V123*7,IF('1-SETUP'!$Q123="MONTHLY",EDATE(DR74,'1-SETUP'!$V123),IF('1-SETUP'!$Q123="YEARLY",EDATE(DR74,12*'1-SETUP'!$V123),""))))</f>
        <v/>
      </c>
      <c r="DT74" s="10" t="str">
        <f>IF('1-SETUP'!$Q123="DAILY",DS74+'1-SETUP'!$V123,IF('1-SETUP'!$Q123="WEEKLY",DS74+'1-SETUP'!$V123*7,IF('1-SETUP'!$Q123="MONTHLY",EDATE(DS74,'1-SETUP'!$V123),IF('1-SETUP'!$Q123="YEARLY",EDATE(DS74,12*'1-SETUP'!$V123),""))))</f>
        <v/>
      </c>
      <c r="DU74" s="10" t="str">
        <f>IF('1-SETUP'!$Q123="DAILY",DT74+'1-SETUP'!$V123,IF('1-SETUP'!$Q123="WEEKLY",DT74+'1-SETUP'!$V123*7,IF('1-SETUP'!$Q123="MONTHLY",EDATE(DT74,'1-SETUP'!$V123),IF('1-SETUP'!$Q123="YEARLY",EDATE(DT74,12*'1-SETUP'!$V123),""))))</f>
        <v/>
      </c>
      <c r="DV74" s="10" t="str">
        <f>IF('1-SETUP'!$Q123="DAILY",DU74+'1-SETUP'!$V123,IF('1-SETUP'!$Q123="WEEKLY",DU74+'1-SETUP'!$V123*7,IF('1-SETUP'!$Q123="MONTHLY",EDATE(DU74,'1-SETUP'!$V123),IF('1-SETUP'!$Q123="YEARLY",EDATE(DU74,12*'1-SETUP'!$V123),""))))</f>
        <v/>
      </c>
      <c r="DW74" s="10" t="str">
        <f>IF('1-SETUP'!$Q123="DAILY",DV74+'1-SETUP'!$V123,IF('1-SETUP'!$Q123="WEEKLY",DV74+'1-SETUP'!$V123*7,IF('1-SETUP'!$Q123="MONTHLY",EDATE(DV74,'1-SETUP'!$V123),IF('1-SETUP'!$Q123="YEARLY",EDATE(DV74,12*'1-SETUP'!$V123),""))))</f>
        <v/>
      </c>
      <c r="DX74" s="10" t="str">
        <f>IF('1-SETUP'!$Q123="DAILY",DW74+'1-SETUP'!$V123,IF('1-SETUP'!$Q123="WEEKLY",DW74+'1-SETUP'!$V123*7,IF('1-SETUP'!$Q123="MONTHLY",EDATE(DW74,'1-SETUP'!$V123),IF('1-SETUP'!$Q123="YEARLY",EDATE(DW74,12*'1-SETUP'!$V123),""))))</f>
        <v/>
      </c>
      <c r="DY74" s="10" t="str">
        <f>IF('1-SETUP'!$Q123="DAILY",DX74+'1-SETUP'!$V123,IF('1-SETUP'!$Q123="WEEKLY",DX74+'1-SETUP'!$V123*7,IF('1-SETUP'!$Q123="MONTHLY",EDATE(DX74,'1-SETUP'!$V123),IF('1-SETUP'!$Q123="YEARLY",EDATE(DX74,12*'1-SETUP'!$V123),""))))</f>
        <v/>
      </c>
      <c r="DZ74" s="10" t="str">
        <f>IF('1-SETUP'!$Q123="DAILY",DY74+'1-SETUP'!$V123,IF('1-SETUP'!$Q123="WEEKLY",DY74+'1-SETUP'!$V123*7,IF('1-SETUP'!$Q123="MONTHLY",EDATE(DY74,'1-SETUP'!$V123),IF('1-SETUP'!$Q123="YEARLY",EDATE(DY74,12*'1-SETUP'!$V123),""))))</f>
        <v/>
      </c>
      <c r="EA74" s="10" t="str">
        <f>IF('1-SETUP'!$Q123="DAILY",DZ74+'1-SETUP'!$V123,IF('1-SETUP'!$Q123="WEEKLY",DZ74+'1-SETUP'!$V123*7,IF('1-SETUP'!$Q123="MONTHLY",EDATE(DZ74,'1-SETUP'!$V123),IF('1-SETUP'!$Q123="YEARLY",EDATE(DZ74,12*'1-SETUP'!$V123),""))))</f>
        <v/>
      </c>
      <c r="EB74" s="10" t="str">
        <f>IF('1-SETUP'!$Q123="DAILY",EA74+'1-SETUP'!$V123,IF('1-SETUP'!$Q123="WEEKLY",EA74+'1-SETUP'!$V123*7,IF('1-SETUP'!$Q123="MONTHLY",EDATE(EA74,'1-SETUP'!$V123),IF('1-SETUP'!$Q123="YEARLY",EDATE(EA74,12*'1-SETUP'!$V123),""))))</f>
        <v/>
      </c>
      <c r="EC74" s="10" t="str">
        <f>IF('1-SETUP'!$Q123="DAILY",EB74+'1-SETUP'!$V123,IF('1-SETUP'!$Q123="WEEKLY",EB74+'1-SETUP'!$V123*7,IF('1-SETUP'!$Q123="MONTHLY",EDATE(EB74,'1-SETUP'!$V123),IF('1-SETUP'!$Q123="YEARLY",EDATE(EB74,12*'1-SETUP'!$V123),""))))</f>
        <v/>
      </c>
      <c r="ED74" s="10" t="str">
        <f>IF('1-SETUP'!$Q123="DAILY",EC74+'1-SETUP'!$V123,IF('1-SETUP'!$Q123="WEEKLY",EC74+'1-SETUP'!$V123*7,IF('1-SETUP'!$Q123="MONTHLY",EDATE(EC74,'1-SETUP'!$V123),IF('1-SETUP'!$Q123="YEARLY",EDATE(EC74,12*'1-SETUP'!$V123),""))))</f>
        <v/>
      </c>
      <c r="EE74" s="10" t="str">
        <f>IF('1-SETUP'!$Q123="DAILY",ED74+'1-SETUP'!$V123,IF('1-SETUP'!$Q123="WEEKLY",ED74+'1-SETUP'!$V123*7,IF('1-SETUP'!$Q123="MONTHLY",EDATE(ED74,'1-SETUP'!$V123),IF('1-SETUP'!$Q123="YEARLY",EDATE(ED74,12*'1-SETUP'!$V123),""))))</f>
        <v/>
      </c>
      <c r="EF74" s="10" t="str">
        <f>IF('1-SETUP'!$Q123="DAILY",EE74+'1-SETUP'!$V123,IF('1-SETUP'!$Q123="WEEKLY",EE74+'1-SETUP'!$V123*7,IF('1-SETUP'!$Q123="MONTHLY",EDATE(EE74,'1-SETUP'!$V123),IF('1-SETUP'!$Q123="YEARLY",EDATE(EE74,12*'1-SETUP'!$V123),""))))</f>
        <v/>
      </c>
      <c r="EG74" s="10" t="str">
        <f>IF('1-SETUP'!$Q123="DAILY",EF74+'1-SETUP'!$V123,IF('1-SETUP'!$Q123="WEEKLY",EF74+'1-SETUP'!$V123*7,IF('1-SETUP'!$Q123="MONTHLY",EDATE(EF74,'1-SETUP'!$V123),IF('1-SETUP'!$Q123="YEARLY",EDATE(EF74,12*'1-SETUP'!$V123),""))))</f>
        <v/>
      </c>
      <c r="EH74" s="10" t="str">
        <f>IF('1-SETUP'!$Q123="DAILY",EG74+'1-SETUP'!$V123,IF('1-SETUP'!$Q123="WEEKLY",EG74+'1-SETUP'!$V123*7,IF('1-SETUP'!$Q123="MONTHLY",EDATE(EG74,'1-SETUP'!$V123),IF('1-SETUP'!$Q123="YEARLY",EDATE(EG74,12*'1-SETUP'!$V123),""))))</f>
        <v/>
      </c>
      <c r="EI74" s="10" t="str">
        <f>IF('1-SETUP'!$Q123="DAILY",EH74+'1-SETUP'!$V123,IF('1-SETUP'!$Q123="WEEKLY",EH74+'1-SETUP'!$V123*7,IF('1-SETUP'!$Q123="MONTHLY",EDATE(EH74,'1-SETUP'!$V123),IF('1-SETUP'!$Q123="YEARLY",EDATE(EH74,12*'1-SETUP'!$V123),""))))</f>
        <v/>
      </c>
      <c r="EJ74" s="10" t="str">
        <f>IF('1-SETUP'!$Q123="DAILY",EI74+'1-SETUP'!$V123,IF('1-SETUP'!$Q123="WEEKLY",EI74+'1-SETUP'!$V123*7,IF('1-SETUP'!$Q123="MONTHLY",EDATE(EI74,'1-SETUP'!$V123),IF('1-SETUP'!$Q123="YEARLY",EDATE(EI74,12*'1-SETUP'!$V123),""))))</f>
        <v/>
      </c>
      <c r="EK74" s="10" t="str">
        <f>IF('1-SETUP'!$Q123="DAILY",EJ74+'1-SETUP'!$V123,IF('1-SETUP'!$Q123="WEEKLY",EJ74+'1-SETUP'!$V123*7,IF('1-SETUP'!$Q123="MONTHLY",EDATE(EJ74,'1-SETUP'!$V123),IF('1-SETUP'!$Q123="YEARLY",EDATE(EJ74,12*'1-SETUP'!$V123),""))))</f>
        <v/>
      </c>
      <c r="EL74" s="10" t="str">
        <f>IF('1-SETUP'!$Q123="DAILY",EK74+'1-SETUP'!$V123,IF('1-SETUP'!$Q123="WEEKLY",EK74+'1-SETUP'!$V123*7,IF('1-SETUP'!$Q123="MONTHLY",EDATE(EK74,'1-SETUP'!$V123),IF('1-SETUP'!$Q123="YEARLY",EDATE(EK74,12*'1-SETUP'!$V123),""))))</f>
        <v/>
      </c>
      <c r="EM74" s="10" t="str">
        <f>IF('1-SETUP'!$Q123="DAILY",EL74+'1-SETUP'!$V123,IF('1-SETUP'!$Q123="WEEKLY",EL74+'1-SETUP'!$V123*7,IF('1-SETUP'!$Q123="MONTHLY",EDATE(EL74,'1-SETUP'!$V123),IF('1-SETUP'!$Q123="YEARLY",EDATE(EL74,12*'1-SETUP'!$V123),""))))</f>
        <v/>
      </c>
      <c r="EN74" s="10" t="str">
        <f>IF('1-SETUP'!$Q123="DAILY",EM74+'1-SETUP'!$V123,IF('1-SETUP'!$Q123="WEEKLY",EM74+'1-SETUP'!$V123*7,IF('1-SETUP'!$Q123="MONTHLY",EDATE(EM74,'1-SETUP'!$V123),IF('1-SETUP'!$Q123="YEARLY",EDATE(EM74,12*'1-SETUP'!$V123),""))))</f>
        <v/>
      </c>
      <c r="EO74" s="10" t="str">
        <f>IF('1-SETUP'!$Q123="DAILY",EN74+'1-SETUP'!$V123,IF('1-SETUP'!$Q123="WEEKLY",EN74+'1-SETUP'!$V123*7,IF('1-SETUP'!$Q123="MONTHLY",EDATE(EN74,'1-SETUP'!$V123),IF('1-SETUP'!$Q123="YEARLY",EDATE(EN74,12*'1-SETUP'!$V123),""))))</f>
        <v/>
      </c>
      <c r="EP74" s="10" t="str">
        <f>IF('1-SETUP'!$Q123="DAILY",EO74+'1-SETUP'!$V123,IF('1-SETUP'!$Q123="WEEKLY",EO74+'1-SETUP'!$V123*7,IF('1-SETUP'!$Q123="MONTHLY",EDATE(EO74,'1-SETUP'!$V123),IF('1-SETUP'!$Q123="YEARLY",EDATE(EO74,12*'1-SETUP'!$V123),""))))</f>
        <v/>
      </c>
      <c r="EQ74" s="10" t="str">
        <f>IF('1-SETUP'!$Q123="DAILY",EP74+'1-SETUP'!$V123,IF('1-SETUP'!$Q123="WEEKLY",EP74+'1-SETUP'!$V123*7,IF('1-SETUP'!$Q123="MONTHLY",EDATE(EP74,'1-SETUP'!$V123),IF('1-SETUP'!$Q123="YEARLY",EDATE(EP74,12*'1-SETUP'!$V123),""))))</f>
        <v/>
      </c>
      <c r="ER74" s="10" t="str">
        <f>IF('1-SETUP'!$Q123="DAILY",EQ74+'1-SETUP'!$V123,IF('1-SETUP'!$Q123="WEEKLY",EQ74+'1-SETUP'!$V123*7,IF('1-SETUP'!$Q123="MONTHLY",EDATE(EQ74,'1-SETUP'!$V123),IF('1-SETUP'!$Q123="YEARLY",EDATE(EQ74,12*'1-SETUP'!$V123),""))))</f>
        <v/>
      </c>
      <c r="ES74" s="10" t="str">
        <f>IF('1-SETUP'!$Q123="DAILY",ER74+'1-SETUP'!$V123,IF('1-SETUP'!$Q123="WEEKLY",ER74+'1-SETUP'!$V123*7,IF('1-SETUP'!$Q123="MONTHLY",EDATE(ER74,'1-SETUP'!$V123),IF('1-SETUP'!$Q123="YEARLY",EDATE(ER74,12*'1-SETUP'!$V123),""))))</f>
        <v/>
      </c>
      <c r="ET74" s="10" t="str">
        <f>IF('1-SETUP'!$Q123="DAILY",ES74+'1-SETUP'!$V123,IF('1-SETUP'!$Q123="WEEKLY",ES74+'1-SETUP'!$V123*7,IF('1-SETUP'!$Q123="MONTHLY",EDATE(ES74,'1-SETUP'!$V123),IF('1-SETUP'!$Q123="YEARLY",EDATE(ES74,12*'1-SETUP'!$V123),""))))</f>
        <v/>
      </c>
      <c r="EU74" s="10" t="str">
        <f>IF('1-SETUP'!$Q123="DAILY",ET74+'1-SETUP'!$V123,IF('1-SETUP'!$Q123="WEEKLY",ET74+'1-SETUP'!$V123*7,IF('1-SETUP'!$Q123="MONTHLY",EDATE(ET74,'1-SETUP'!$V123),IF('1-SETUP'!$Q123="YEARLY",EDATE(ET74,12*'1-SETUP'!$V123),""))))</f>
        <v/>
      </c>
      <c r="EV74" s="10" t="str">
        <f>IF('1-SETUP'!$Q123="DAILY",EU74+'1-SETUP'!$V123,IF('1-SETUP'!$Q123="WEEKLY",EU74+'1-SETUP'!$V123*7,IF('1-SETUP'!$Q123="MONTHLY",EDATE(EU74,'1-SETUP'!$V123),IF('1-SETUP'!$Q123="YEARLY",EDATE(EU74,12*'1-SETUP'!$V123),""))))</f>
        <v/>
      </c>
      <c r="EW74" s="10" t="str">
        <f>IF('1-SETUP'!$Q123="DAILY",EV74+'1-SETUP'!$V123,IF('1-SETUP'!$Q123="WEEKLY",EV74+'1-SETUP'!$V123*7,IF('1-SETUP'!$Q123="MONTHLY",EDATE(EV74,'1-SETUP'!$V123),IF('1-SETUP'!$Q123="YEARLY",EDATE(EV74,12*'1-SETUP'!$V123),""))))</f>
        <v/>
      </c>
      <c r="EX74" s="10" t="str">
        <f>IF('1-SETUP'!$Q123="DAILY",EW74+'1-SETUP'!$V123,IF('1-SETUP'!$Q123="WEEKLY",EW74+'1-SETUP'!$V123*7,IF('1-SETUP'!$Q123="MONTHLY",EDATE(EW74,'1-SETUP'!$V123),IF('1-SETUP'!$Q123="YEARLY",EDATE(EW74,12*'1-SETUP'!$V123),""))))</f>
        <v/>
      </c>
      <c r="EY74" s="10" t="str">
        <f>IF('1-SETUP'!$Q123="DAILY",EX74+'1-SETUP'!$V123,IF('1-SETUP'!$Q123="WEEKLY",EX74+'1-SETUP'!$V123*7,IF('1-SETUP'!$Q123="MONTHLY",EDATE(EX74,'1-SETUP'!$V123),IF('1-SETUP'!$Q123="YEARLY",EDATE(EX74,12*'1-SETUP'!$V123),""))))</f>
        <v/>
      </c>
      <c r="EZ74" s="10" t="str">
        <f>IF('1-SETUP'!$Q123="DAILY",EY74+'1-SETUP'!$V123,IF('1-SETUP'!$Q123="WEEKLY",EY74+'1-SETUP'!$V123*7,IF('1-SETUP'!$Q123="MONTHLY",EDATE(EY74,'1-SETUP'!$V123),IF('1-SETUP'!$Q123="YEARLY",EDATE(EY74,12*'1-SETUP'!$V123),""))))</f>
        <v/>
      </c>
      <c r="FA74" s="10" t="str">
        <f>IF('1-SETUP'!$Q123="DAILY",EZ74+'1-SETUP'!$V123,IF('1-SETUP'!$Q123="WEEKLY",EZ74+'1-SETUP'!$V123*7,IF('1-SETUP'!$Q123="MONTHLY",EDATE(EZ74,'1-SETUP'!$V123),IF('1-SETUP'!$Q123="YEARLY",EDATE(EZ74,12*'1-SETUP'!$V123),""))))</f>
        <v/>
      </c>
      <c r="FB74" s="10" t="str">
        <f>IF('1-SETUP'!$Q123="DAILY",FA74+'1-SETUP'!$V123,IF('1-SETUP'!$Q123="WEEKLY",FA74+'1-SETUP'!$V123*7,IF('1-SETUP'!$Q123="MONTHLY",EDATE(FA74,'1-SETUP'!$V123),IF('1-SETUP'!$Q123="YEARLY",EDATE(FA74,12*'1-SETUP'!$V123),""))))</f>
        <v/>
      </c>
      <c r="FC74" s="10" t="str">
        <f>IF('1-SETUP'!$Q123="DAILY",FB74+'1-SETUP'!$V123,IF('1-SETUP'!$Q123="WEEKLY",FB74+'1-SETUP'!$V123*7,IF('1-SETUP'!$Q123="MONTHLY",EDATE(FB74,'1-SETUP'!$V123),IF('1-SETUP'!$Q123="YEARLY",EDATE(FB74,12*'1-SETUP'!$V123),""))))</f>
        <v/>
      </c>
      <c r="FD74" s="10" t="str">
        <f>IF('1-SETUP'!$Q123="DAILY",FC74+'1-SETUP'!$V123,IF('1-SETUP'!$Q123="WEEKLY",FC74+'1-SETUP'!$V123*7,IF('1-SETUP'!$Q123="MONTHLY",EDATE(FC74,'1-SETUP'!$V123),IF('1-SETUP'!$Q123="YEARLY",EDATE(FC74,12*'1-SETUP'!$V123),""))))</f>
        <v/>
      </c>
      <c r="FE74" s="10" t="str">
        <f>IF('1-SETUP'!$Q123="DAILY",FD74+'1-SETUP'!$V123,IF('1-SETUP'!$Q123="WEEKLY",FD74+'1-SETUP'!$V123*7,IF('1-SETUP'!$Q123="MONTHLY",EDATE(FD74,'1-SETUP'!$V123),IF('1-SETUP'!$Q123="YEARLY",EDATE(FD74,12*'1-SETUP'!$V123),""))))</f>
        <v/>
      </c>
      <c r="FF74" s="10" t="str">
        <f>IF('1-SETUP'!$Q123="DAILY",FE74+'1-SETUP'!$V123,IF('1-SETUP'!$Q123="WEEKLY",FE74+'1-SETUP'!$V123*7,IF('1-SETUP'!$Q123="MONTHLY",EDATE(FE74,'1-SETUP'!$V123),IF('1-SETUP'!$Q123="YEARLY",EDATE(FE74,12*'1-SETUP'!$V123),""))))</f>
        <v/>
      </c>
      <c r="FG74" s="10" t="str">
        <f>IF('1-SETUP'!$Q123="DAILY",FF74+'1-SETUP'!$V123,IF('1-SETUP'!$Q123="WEEKLY",FF74+'1-SETUP'!$V123*7,IF('1-SETUP'!$Q123="MONTHLY",EDATE(FF74,'1-SETUP'!$V123),IF('1-SETUP'!$Q123="YEARLY",EDATE(FF74,12*'1-SETUP'!$V123),""))))</f>
        <v/>
      </c>
      <c r="FH74" s="10" t="str">
        <f>IF('1-SETUP'!$Q123="DAILY",FG74+'1-SETUP'!$V123,IF('1-SETUP'!$Q123="WEEKLY",FG74+'1-SETUP'!$V123*7,IF('1-SETUP'!$Q123="MONTHLY",EDATE(FG74,'1-SETUP'!$V123),IF('1-SETUP'!$Q123="YEARLY",EDATE(FG74,12*'1-SETUP'!$V123),""))))</f>
        <v/>
      </c>
      <c r="FI74" s="10" t="str">
        <f>IF('1-SETUP'!$Q123="DAILY",FH74+'1-SETUP'!$V123,IF('1-SETUP'!$Q123="WEEKLY",FH74+'1-SETUP'!$V123*7,IF('1-SETUP'!$Q123="MONTHLY",EDATE(FH74,'1-SETUP'!$V123),IF('1-SETUP'!$Q123="YEARLY",EDATE(FH74,12*'1-SETUP'!$V123),""))))</f>
        <v/>
      </c>
      <c r="FJ74" s="10" t="str">
        <f>IF('1-SETUP'!$Q123="DAILY",FI74+'1-SETUP'!$V123,IF('1-SETUP'!$Q123="WEEKLY",FI74+'1-SETUP'!$V123*7,IF('1-SETUP'!$Q123="MONTHLY",EDATE(FI74,'1-SETUP'!$V123),IF('1-SETUP'!$Q123="YEARLY",EDATE(FI74,12*'1-SETUP'!$V123),""))))</f>
        <v/>
      </c>
      <c r="FK74" s="10" t="str">
        <f>IF('1-SETUP'!$Q123="DAILY",FJ74+'1-SETUP'!$V123,IF('1-SETUP'!$Q123="WEEKLY",FJ74+'1-SETUP'!$V123*7,IF('1-SETUP'!$Q123="MONTHLY",EDATE(FJ74,'1-SETUP'!$V123),IF('1-SETUP'!$Q123="YEARLY",EDATE(FJ74,12*'1-SETUP'!$V123),""))))</f>
        <v/>
      </c>
      <c r="FL74" s="10" t="str">
        <f>IF('1-SETUP'!$Q123="DAILY",FK74+'1-SETUP'!$V123,IF('1-SETUP'!$Q123="WEEKLY",FK74+'1-SETUP'!$V123*7,IF('1-SETUP'!$Q123="MONTHLY",EDATE(FK74,'1-SETUP'!$V123),IF('1-SETUP'!$Q123="YEARLY",EDATE(FK74,12*'1-SETUP'!$V123),""))))</f>
        <v/>
      </c>
      <c r="FM74" s="10" t="str">
        <f>IF('1-SETUP'!$Q123="DAILY",FL74+'1-SETUP'!$V123,IF('1-SETUP'!$Q123="WEEKLY",FL74+'1-SETUP'!$V123*7,IF('1-SETUP'!$Q123="MONTHLY",EDATE(FL74,'1-SETUP'!$V123),IF('1-SETUP'!$Q123="YEARLY",EDATE(FL74,12*'1-SETUP'!$V123),""))))</f>
        <v/>
      </c>
      <c r="FN74" s="10" t="str">
        <f>IF('1-SETUP'!$Q123="DAILY",FM74+'1-SETUP'!$V123,IF('1-SETUP'!$Q123="WEEKLY",FM74+'1-SETUP'!$V123*7,IF('1-SETUP'!$Q123="MONTHLY",EDATE(FM74,'1-SETUP'!$V123),IF('1-SETUP'!$Q123="YEARLY",EDATE(FM74,12*'1-SETUP'!$V123),""))))</f>
        <v/>
      </c>
      <c r="FO74" s="10" t="str">
        <f>IF('1-SETUP'!$Q123="DAILY",FN74+'1-SETUP'!$V123,IF('1-SETUP'!$Q123="WEEKLY",FN74+'1-SETUP'!$V123*7,IF('1-SETUP'!$Q123="MONTHLY",EDATE(FN74,'1-SETUP'!$V123),IF('1-SETUP'!$Q123="YEARLY",EDATE(FN74,12*'1-SETUP'!$V123),""))))</f>
        <v/>
      </c>
      <c r="FP74" s="10" t="str">
        <f>IF('1-SETUP'!$Q123="DAILY",FO74+'1-SETUP'!$V123,IF('1-SETUP'!$Q123="WEEKLY",FO74+'1-SETUP'!$V123*7,IF('1-SETUP'!$Q123="MONTHLY",EDATE(FO74,'1-SETUP'!$V123),IF('1-SETUP'!$Q123="YEARLY",EDATE(FO74,12*'1-SETUP'!$V123),""))))</f>
        <v/>
      </c>
      <c r="FQ74" s="10" t="str">
        <f>IF('1-SETUP'!$Q123="DAILY",FP74+'1-SETUP'!$V123,IF('1-SETUP'!$Q123="WEEKLY",FP74+'1-SETUP'!$V123*7,IF('1-SETUP'!$Q123="MONTHLY",EDATE(FP74,'1-SETUP'!$V123),IF('1-SETUP'!$Q123="YEARLY",EDATE(FP74,12*'1-SETUP'!$V123),""))))</f>
        <v/>
      </c>
      <c r="FR74" s="10" t="str">
        <f>IF('1-SETUP'!$Q123="DAILY",FQ74+'1-SETUP'!$V123,IF('1-SETUP'!$Q123="WEEKLY",FQ74+'1-SETUP'!$V123*7,IF('1-SETUP'!$Q123="MONTHLY",EDATE(FQ74,'1-SETUP'!$V123),IF('1-SETUP'!$Q123="YEARLY",EDATE(FQ74,12*'1-SETUP'!$V123),""))))</f>
        <v/>
      </c>
      <c r="FS74" s="10" t="str">
        <f>IF('1-SETUP'!$Q123="DAILY",FR74+'1-SETUP'!$V123,IF('1-SETUP'!$Q123="WEEKLY",FR74+'1-SETUP'!$V123*7,IF('1-SETUP'!$Q123="MONTHLY",EDATE(FR74,'1-SETUP'!$V123),IF('1-SETUP'!$Q123="YEARLY",EDATE(FR74,12*'1-SETUP'!$V123),""))))</f>
        <v/>
      </c>
      <c r="FT74" s="10" t="str">
        <f>IF('1-SETUP'!$Q123="DAILY",FS74+'1-SETUP'!$V123,IF('1-SETUP'!$Q123="WEEKLY",FS74+'1-SETUP'!$V123*7,IF('1-SETUP'!$Q123="MONTHLY",EDATE(FS74,'1-SETUP'!$V123),IF('1-SETUP'!$Q123="YEARLY",EDATE(FS74,12*'1-SETUP'!$V123),""))))</f>
        <v/>
      </c>
      <c r="FU74" s="10" t="str">
        <f>IF('1-SETUP'!$Q123="DAILY",FT74+'1-SETUP'!$V123,IF('1-SETUP'!$Q123="WEEKLY",FT74+'1-SETUP'!$V123*7,IF('1-SETUP'!$Q123="MONTHLY",EDATE(FT74,'1-SETUP'!$V123),IF('1-SETUP'!$Q123="YEARLY",EDATE(FT74,12*'1-SETUP'!$V123),""))))</f>
        <v/>
      </c>
      <c r="FV74" s="10" t="str">
        <f>IF('1-SETUP'!$Q123="DAILY",FU74+'1-SETUP'!$V123,IF('1-SETUP'!$Q123="WEEKLY",FU74+'1-SETUP'!$V123*7,IF('1-SETUP'!$Q123="MONTHLY",EDATE(FU74,'1-SETUP'!$V123),IF('1-SETUP'!$Q123="YEARLY",EDATE(FU74,12*'1-SETUP'!$V123),""))))</f>
        <v/>
      </c>
      <c r="FW74" s="10" t="str">
        <f>IF('1-SETUP'!$Q123="DAILY",FV74+'1-SETUP'!$V123,IF('1-SETUP'!$Q123="WEEKLY",FV74+'1-SETUP'!$V123*7,IF('1-SETUP'!$Q123="MONTHLY",EDATE(FV74,'1-SETUP'!$V123),IF('1-SETUP'!$Q123="YEARLY",EDATE(FV74,12*'1-SETUP'!$V123),""))))</f>
        <v/>
      </c>
      <c r="FX74" s="10" t="str">
        <f>IF('1-SETUP'!$Q123="DAILY",FW74+'1-SETUP'!$V123,IF('1-SETUP'!$Q123="WEEKLY",FW74+'1-SETUP'!$V123*7,IF('1-SETUP'!$Q123="MONTHLY",EDATE(FW74,'1-SETUP'!$V123),IF('1-SETUP'!$Q123="YEARLY",EDATE(FW74,12*'1-SETUP'!$V123),""))))</f>
        <v/>
      </c>
      <c r="FY74" s="10" t="str">
        <f>IF('1-SETUP'!$Q123="DAILY",FX74+'1-SETUP'!$V123,IF('1-SETUP'!$Q123="WEEKLY",FX74+'1-SETUP'!$V123*7,IF('1-SETUP'!$Q123="MONTHLY",EDATE(FX74,'1-SETUP'!$V123),IF('1-SETUP'!$Q123="YEARLY",EDATE(FX74,12*'1-SETUP'!$V123),""))))</f>
        <v/>
      </c>
      <c r="FZ74" s="10" t="str">
        <f>IF('1-SETUP'!$Q123="DAILY",FY74+'1-SETUP'!$V123,IF('1-SETUP'!$Q123="WEEKLY",FY74+'1-SETUP'!$V123*7,IF('1-SETUP'!$Q123="MONTHLY",EDATE(FY74,'1-SETUP'!$V123),IF('1-SETUP'!$Q123="YEARLY",EDATE(FY74,12*'1-SETUP'!$V123),""))))</f>
        <v/>
      </c>
      <c r="GA74" s="10" t="str">
        <f>IF('1-SETUP'!$Q123="DAILY",FZ74+'1-SETUP'!$V123,IF('1-SETUP'!$Q123="WEEKLY",FZ74+'1-SETUP'!$V123*7,IF('1-SETUP'!$Q123="MONTHLY",EDATE(FZ74,'1-SETUP'!$V123),IF('1-SETUP'!$Q123="YEARLY",EDATE(FZ74,12*'1-SETUP'!$V123),""))))</f>
        <v/>
      </c>
      <c r="GB74" s="10" t="str">
        <f>IF('1-SETUP'!$Q123="DAILY",GA74+'1-SETUP'!$V123,IF('1-SETUP'!$Q123="WEEKLY",GA74+'1-SETUP'!$V123*7,IF('1-SETUP'!$Q123="MONTHLY",EDATE(GA74,'1-SETUP'!$V123),IF('1-SETUP'!$Q123="YEARLY",EDATE(GA74,12*'1-SETUP'!$V123),""))))</f>
        <v/>
      </c>
      <c r="GC74" s="10" t="str">
        <f>IF('1-SETUP'!$Q123="DAILY",GB74+'1-SETUP'!$V123,IF('1-SETUP'!$Q123="WEEKLY",GB74+'1-SETUP'!$V123*7,IF('1-SETUP'!$Q123="MONTHLY",EDATE(GB74,'1-SETUP'!$V123),IF('1-SETUP'!$Q123="YEARLY",EDATE(GB74,12*'1-SETUP'!$V123),""))))</f>
        <v/>
      </c>
      <c r="GD74" s="10" t="str">
        <f>IF('1-SETUP'!$Q123="DAILY",GC74+'1-SETUP'!$V123,IF('1-SETUP'!$Q123="WEEKLY",GC74+'1-SETUP'!$V123*7,IF('1-SETUP'!$Q123="MONTHLY",EDATE(GC74,'1-SETUP'!$V123),IF('1-SETUP'!$Q123="YEARLY",EDATE(GC74,12*'1-SETUP'!$V123),""))))</f>
        <v/>
      </c>
      <c r="GE74" s="10" t="str">
        <f>IF('1-SETUP'!$Q123="DAILY",GD74+'1-SETUP'!$V123,IF('1-SETUP'!$Q123="WEEKLY",GD74+'1-SETUP'!$V123*7,IF('1-SETUP'!$Q123="MONTHLY",EDATE(GD74,'1-SETUP'!$V123),IF('1-SETUP'!$Q123="YEARLY",EDATE(GD74,12*'1-SETUP'!$V123),""))))</f>
        <v/>
      </c>
      <c r="GF74" s="10" t="str">
        <f>IF('1-SETUP'!$Q123="DAILY",GE74+'1-SETUP'!$V123,IF('1-SETUP'!$Q123="WEEKLY",GE74+'1-SETUP'!$V123*7,IF('1-SETUP'!$Q123="MONTHLY",EDATE(GE74,'1-SETUP'!$V123),IF('1-SETUP'!$Q123="YEARLY",EDATE(GE74,12*'1-SETUP'!$V123),""))))</f>
        <v/>
      </c>
      <c r="GG74" s="10" t="str">
        <f>IF('1-SETUP'!$Q123="DAILY",GF74+'1-SETUP'!$V123,IF('1-SETUP'!$Q123="WEEKLY",GF74+'1-SETUP'!$V123*7,IF('1-SETUP'!$Q123="MONTHLY",EDATE(GF74,'1-SETUP'!$V123),IF('1-SETUP'!$Q123="YEARLY",EDATE(GF74,12*'1-SETUP'!$V123),""))))</f>
        <v/>
      </c>
      <c r="GH74" s="10" t="str">
        <f>IF('1-SETUP'!$Q123="DAILY",GG74+'1-SETUP'!$V123,IF('1-SETUP'!$Q123="WEEKLY",GG74+'1-SETUP'!$V123*7,IF('1-SETUP'!$Q123="MONTHLY",EDATE(GG74,'1-SETUP'!$V123),IF('1-SETUP'!$Q123="YEARLY",EDATE(GG74,12*'1-SETUP'!$V123),""))))</f>
        <v/>
      </c>
      <c r="GI74" s="10" t="str">
        <f>IF('1-SETUP'!$Q123="DAILY",GH74+'1-SETUP'!$V123,IF('1-SETUP'!$Q123="WEEKLY",GH74+'1-SETUP'!$V123*7,IF('1-SETUP'!$Q123="MONTHLY",EDATE(GH74,'1-SETUP'!$V123),IF('1-SETUP'!$Q123="YEARLY",EDATE(GH74,12*'1-SETUP'!$V123),""))))</f>
        <v/>
      </c>
      <c r="GJ74" s="10" t="str">
        <f>IF('1-SETUP'!$Q123="DAILY",GI74+'1-SETUP'!$V123,IF('1-SETUP'!$Q123="WEEKLY",GI74+'1-SETUP'!$V123*7,IF('1-SETUP'!$Q123="MONTHLY",EDATE(GI74,'1-SETUP'!$V123),IF('1-SETUP'!$Q123="YEARLY",EDATE(GI74,12*'1-SETUP'!$V123),""))))</f>
        <v/>
      </c>
      <c r="GK74" s="10" t="str">
        <f>IF('1-SETUP'!$Q123="DAILY",GJ74+'1-SETUP'!$V123,IF('1-SETUP'!$Q123="WEEKLY",GJ74+'1-SETUP'!$V123*7,IF('1-SETUP'!$Q123="MONTHLY",EDATE(GJ74,'1-SETUP'!$V123),IF('1-SETUP'!$Q123="YEARLY",EDATE(GJ74,12*'1-SETUP'!$V123),""))))</f>
        <v/>
      </c>
      <c r="GL74" s="10" t="str">
        <f>IF('1-SETUP'!$Q123="DAILY",GK74+'1-SETUP'!$V123,IF('1-SETUP'!$Q123="WEEKLY",GK74+'1-SETUP'!$V123*7,IF('1-SETUP'!$Q123="MONTHLY",EDATE(GK74,'1-SETUP'!$V123),IF('1-SETUP'!$Q123="YEARLY",EDATE(GK74,12*'1-SETUP'!$V123),""))))</f>
        <v/>
      </c>
      <c r="GM74" s="10" t="str">
        <f>IF('1-SETUP'!$Q123="DAILY",GL74+'1-SETUP'!$V123,IF('1-SETUP'!$Q123="WEEKLY",GL74+'1-SETUP'!$V123*7,IF('1-SETUP'!$Q123="MONTHLY",EDATE(GL74,'1-SETUP'!$V123),IF('1-SETUP'!$Q123="YEARLY",EDATE(GL74,12*'1-SETUP'!$V123),""))))</f>
        <v/>
      </c>
      <c r="GN74" s="10" t="str">
        <f>IF('1-SETUP'!$Q123="DAILY",GM74+'1-SETUP'!$V123,IF('1-SETUP'!$Q123="WEEKLY",GM74+'1-SETUP'!$V123*7,IF('1-SETUP'!$Q123="MONTHLY",EDATE(GM74,'1-SETUP'!$V123),IF('1-SETUP'!$Q123="YEARLY",EDATE(GM74,12*'1-SETUP'!$V123),""))))</f>
        <v/>
      </c>
      <c r="GO74" s="10" t="str">
        <f>IF('1-SETUP'!$Q123="DAILY",GN74+'1-SETUP'!$V123,IF('1-SETUP'!$Q123="WEEKLY",GN74+'1-SETUP'!$V123*7,IF('1-SETUP'!$Q123="MONTHLY",EDATE(GN74,'1-SETUP'!$V123),IF('1-SETUP'!$Q123="YEARLY",EDATE(GN74,12*'1-SETUP'!$V123),""))))</f>
        <v/>
      </c>
      <c r="GP74" s="10" t="str">
        <f>IF('1-SETUP'!$Q123="DAILY",GO74+'1-SETUP'!$V123,IF('1-SETUP'!$Q123="WEEKLY",GO74+'1-SETUP'!$V123*7,IF('1-SETUP'!$Q123="MONTHLY",EDATE(GO74,'1-SETUP'!$V123),IF('1-SETUP'!$Q123="YEARLY",EDATE(GO74,12*'1-SETUP'!$V123),""))))</f>
        <v/>
      </c>
      <c r="GQ74" s="10" t="str">
        <f>IF('1-SETUP'!$Q123="DAILY",GP74+'1-SETUP'!$V123,IF('1-SETUP'!$Q123="WEEKLY",GP74+'1-SETUP'!$V123*7,IF('1-SETUP'!$Q123="MONTHLY",EDATE(GP74,'1-SETUP'!$V123),IF('1-SETUP'!$Q123="YEARLY",EDATE(GP74,12*'1-SETUP'!$V123),""))))</f>
        <v/>
      </c>
      <c r="GR74" s="10" t="str">
        <f>IF('1-SETUP'!$Q123="DAILY",GQ74+'1-SETUP'!$V123,IF('1-SETUP'!$Q123="WEEKLY",GQ74+'1-SETUP'!$V123*7,IF('1-SETUP'!$Q123="MONTHLY",EDATE(GQ74,'1-SETUP'!$V123),IF('1-SETUP'!$Q123="YEARLY",EDATE(GQ74,12*'1-SETUP'!$V123),""))))</f>
        <v/>
      </c>
      <c r="GS74" s="10" t="str">
        <f>IF('1-SETUP'!$Q123="DAILY",GR74+'1-SETUP'!$V123,IF('1-SETUP'!$Q123="WEEKLY",GR74+'1-SETUP'!$V123*7,IF('1-SETUP'!$Q123="MONTHLY",EDATE(GR74,'1-SETUP'!$V123),IF('1-SETUP'!$Q123="YEARLY",EDATE(GR74,12*'1-SETUP'!$V123),""))))</f>
        <v/>
      </c>
      <c r="GT74" s="10" t="str">
        <f>IF('1-SETUP'!$Q123="DAILY",GS74+'1-SETUP'!$V123,IF('1-SETUP'!$Q123="WEEKLY",GS74+'1-SETUP'!$V123*7,IF('1-SETUP'!$Q123="MONTHLY",EDATE(GS74,'1-SETUP'!$V123),IF('1-SETUP'!$Q123="YEARLY",EDATE(GS74,12*'1-SETUP'!$V123),""))))</f>
        <v/>
      </c>
      <c r="GU74" s="10" t="str">
        <f>IF('1-SETUP'!$Q123="DAILY",GT74+'1-SETUP'!$V123,IF('1-SETUP'!$Q123="WEEKLY",GT74+'1-SETUP'!$V123*7,IF('1-SETUP'!$Q123="MONTHLY",EDATE(GT74,'1-SETUP'!$V123),IF('1-SETUP'!$Q123="YEARLY",EDATE(GT74,12*'1-SETUP'!$V123),""))))</f>
        <v/>
      </c>
      <c r="GV74" s="10" t="str">
        <f>IF('1-SETUP'!$Q123="DAILY",GU74+'1-SETUP'!$V123,IF('1-SETUP'!$Q123="WEEKLY",GU74+'1-SETUP'!$V123*7,IF('1-SETUP'!$Q123="MONTHLY",EDATE(GU74,'1-SETUP'!$V123),IF('1-SETUP'!$Q123="YEARLY",EDATE(GU74,12*'1-SETUP'!$V123),""))))</f>
        <v/>
      </c>
      <c r="GW74" s="10" t="str">
        <f>IF('1-SETUP'!$Q123="DAILY",GV74+'1-SETUP'!$V123,IF('1-SETUP'!$Q123="WEEKLY",GV74+'1-SETUP'!$V123*7,IF('1-SETUP'!$Q123="MONTHLY",EDATE(GV74,'1-SETUP'!$V123),IF('1-SETUP'!$Q123="YEARLY",EDATE(GV74,12*'1-SETUP'!$V123),""))))</f>
        <v/>
      </c>
      <c r="GX74" s="10" t="str">
        <f>IF('1-SETUP'!$Q123="DAILY",GW74+'1-SETUP'!$V123,IF('1-SETUP'!$Q123="WEEKLY",GW74+'1-SETUP'!$V123*7,IF('1-SETUP'!$Q123="MONTHLY",EDATE(GW74,'1-SETUP'!$V123),IF('1-SETUP'!$Q123="YEARLY",EDATE(GW74,12*'1-SETUP'!$V123),""))))</f>
        <v/>
      </c>
      <c r="GY74" s="10" t="str">
        <f>IF('1-SETUP'!$Q123="DAILY",GX74+'1-SETUP'!$V123,IF('1-SETUP'!$Q123="WEEKLY",GX74+'1-SETUP'!$V123*7,IF('1-SETUP'!$Q123="MONTHLY",EDATE(GX74,'1-SETUP'!$V123),IF('1-SETUP'!$Q123="YEARLY",EDATE(GX74,12*'1-SETUP'!$V123),""))))</f>
        <v/>
      </c>
      <c r="GZ74" s="10" t="str">
        <f>IF('1-SETUP'!$Q123="DAILY",GY74+'1-SETUP'!$V123,IF('1-SETUP'!$Q123="WEEKLY",GY74+'1-SETUP'!$V123*7,IF('1-SETUP'!$Q123="MONTHLY",EDATE(GY74,'1-SETUP'!$V123),IF('1-SETUP'!$Q123="YEARLY",EDATE(GY74,12*'1-SETUP'!$V123),""))))</f>
        <v/>
      </c>
      <c r="HA74" s="10" t="str">
        <f>IF('1-SETUP'!$Q123="DAILY",GZ74+'1-SETUP'!$V123,IF('1-SETUP'!$Q123="WEEKLY",GZ74+'1-SETUP'!$V123*7,IF('1-SETUP'!$Q123="MONTHLY",EDATE(GZ74,'1-SETUP'!$V123),IF('1-SETUP'!$Q123="YEARLY",EDATE(GZ74,12*'1-SETUP'!$V123),""))))</f>
        <v/>
      </c>
      <c r="HB74" s="10" t="str">
        <f>IF('1-SETUP'!$Q123="DAILY",HA74+'1-SETUP'!$V123,IF('1-SETUP'!$Q123="WEEKLY",HA74+'1-SETUP'!$V123*7,IF('1-SETUP'!$Q123="MONTHLY",EDATE(HA74,'1-SETUP'!$V123),IF('1-SETUP'!$Q123="YEARLY",EDATE(HA74,12*'1-SETUP'!$V123),""))))</f>
        <v/>
      </c>
      <c r="HC74" s="10" t="str">
        <f>IF('1-SETUP'!$Q123="DAILY",HB74+'1-SETUP'!$V123,IF('1-SETUP'!$Q123="WEEKLY",HB74+'1-SETUP'!$V123*7,IF('1-SETUP'!$Q123="MONTHLY",EDATE(HB74,'1-SETUP'!$V123),IF('1-SETUP'!$Q123="YEARLY",EDATE(HB74,12*'1-SETUP'!$V123),""))))</f>
        <v/>
      </c>
      <c r="HD74" s="10" t="str">
        <f>IF('1-SETUP'!$Q123="DAILY",HC74+'1-SETUP'!$V123,IF('1-SETUP'!$Q123="WEEKLY",HC74+'1-SETUP'!$V123*7,IF('1-SETUP'!$Q123="MONTHLY",EDATE(HC74,'1-SETUP'!$V123),IF('1-SETUP'!$Q123="YEARLY",EDATE(HC74,12*'1-SETUP'!$V123),""))))</f>
        <v/>
      </c>
      <c r="HE74" s="10" t="str">
        <f>IF('1-SETUP'!$Q123="DAILY",HD74+'1-SETUP'!$V123,IF('1-SETUP'!$Q123="WEEKLY",HD74+'1-SETUP'!$V123*7,IF('1-SETUP'!$Q123="MONTHLY",EDATE(HD74,'1-SETUP'!$V123),IF('1-SETUP'!$Q123="YEARLY",EDATE(HD74,12*'1-SETUP'!$V123),""))))</f>
        <v/>
      </c>
      <c r="HF74" s="10" t="str">
        <f>IF('1-SETUP'!$Q123="DAILY",HE74+'1-SETUP'!$V123,IF('1-SETUP'!$Q123="WEEKLY",HE74+'1-SETUP'!$V123*7,IF('1-SETUP'!$Q123="MONTHLY",EDATE(HE74,'1-SETUP'!$V123),IF('1-SETUP'!$Q123="YEARLY",EDATE(HE74,12*'1-SETUP'!$V123),""))))</f>
        <v/>
      </c>
      <c r="HG74" s="10" t="str">
        <f>IF('1-SETUP'!$Q123="DAILY",HF74+'1-SETUP'!$V123,IF('1-SETUP'!$Q123="WEEKLY",HF74+'1-SETUP'!$V123*7,IF('1-SETUP'!$Q123="MONTHLY",EDATE(HF74,'1-SETUP'!$V123),IF('1-SETUP'!$Q123="YEARLY",EDATE(HF74,12*'1-SETUP'!$V123),""))))</f>
        <v/>
      </c>
      <c r="HH74" s="10" t="str">
        <f>IF('1-SETUP'!$Q123="DAILY",HG74+'1-SETUP'!$V123,IF('1-SETUP'!$Q123="WEEKLY",HG74+'1-SETUP'!$V123*7,IF('1-SETUP'!$Q123="MONTHLY",EDATE(HG74,'1-SETUP'!$V123),IF('1-SETUP'!$Q123="YEARLY",EDATE(HG74,12*'1-SETUP'!$V123),""))))</f>
        <v/>
      </c>
      <c r="HI74" s="10" t="str">
        <f>IF('1-SETUP'!$Q123="DAILY",HH74+'1-SETUP'!$V123,IF('1-SETUP'!$Q123="WEEKLY",HH74+'1-SETUP'!$V123*7,IF('1-SETUP'!$Q123="MONTHLY",EDATE(HH74,'1-SETUP'!$V123),IF('1-SETUP'!$Q123="YEARLY",EDATE(HH74,12*'1-SETUP'!$V123),""))))</f>
        <v/>
      </c>
      <c r="HJ74" s="10" t="str">
        <f>IF('1-SETUP'!$Q123="DAILY",HI74+'1-SETUP'!$V123,IF('1-SETUP'!$Q123="WEEKLY",HI74+'1-SETUP'!$V123*7,IF('1-SETUP'!$Q123="MONTHLY",EDATE(HI74,'1-SETUP'!$V123),IF('1-SETUP'!$Q123="YEARLY",EDATE(HI74,12*'1-SETUP'!$V123),""))))</f>
        <v/>
      </c>
      <c r="HK74" s="10" t="str">
        <f>IF('1-SETUP'!$Q123="DAILY",HJ74+'1-SETUP'!$V123,IF('1-SETUP'!$Q123="WEEKLY",HJ74+'1-SETUP'!$V123*7,IF('1-SETUP'!$Q123="MONTHLY",EDATE(HJ74,'1-SETUP'!$V123),IF('1-SETUP'!$Q123="YEARLY",EDATE(HJ74,12*'1-SETUP'!$V123),""))))</f>
        <v/>
      </c>
      <c r="HL74" s="10" t="str">
        <f>IF('1-SETUP'!$Q123="DAILY",HK74+'1-SETUP'!$V123,IF('1-SETUP'!$Q123="WEEKLY",HK74+'1-SETUP'!$V123*7,IF('1-SETUP'!$Q123="MONTHLY",EDATE(HK74,'1-SETUP'!$V123),IF('1-SETUP'!$Q123="YEARLY",EDATE(HK74,12*'1-SETUP'!$V123),""))))</f>
        <v/>
      </c>
      <c r="HM74" s="10" t="str">
        <f>IF('1-SETUP'!$Q123="DAILY",HL74+'1-SETUP'!$V123,IF('1-SETUP'!$Q123="WEEKLY",HL74+'1-SETUP'!$V123*7,IF('1-SETUP'!$Q123="MONTHLY",EDATE(HL74,'1-SETUP'!$V123),IF('1-SETUP'!$Q123="YEARLY",EDATE(HL74,12*'1-SETUP'!$V123),""))))</f>
        <v/>
      </c>
      <c r="HN74" s="10" t="str">
        <f>IF('1-SETUP'!$Q123="DAILY",HM74+'1-SETUP'!$V123,IF('1-SETUP'!$Q123="WEEKLY",HM74+'1-SETUP'!$V123*7,IF('1-SETUP'!$Q123="MONTHLY",EDATE(HM74,'1-SETUP'!$V123),IF('1-SETUP'!$Q123="YEARLY",EDATE(HM74,12*'1-SETUP'!$V123),""))))</f>
        <v/>
      </c>
      <c r="HO74" s="10" t="str">
        <f>IF('1-SETUP'!$Q123="DAILY",HN74+'1-SETUP'!$V123,IF('1-SETUP'!$Q123="WEEKLY",HN74+'1-SETUP'!$V123*7,IF('1-SETUP'!$Q123="MONTHLY",EDATE(HN74,'1-SETUP'!$V123),IF('1-SETUP'!$Q123="YEARLY",EDATE(HN74,12*'1-SETUP'!$V123),""))))</f>
        <v/>
      </c>
      <c r="HP74" s="10" t="str">
        <f>IF('1-SETUP'!$Q123="DAILY",HO74+'1-SETUP'!$V123,IF('1-SETUP'!$Q123="WEEKLY",HO74+'1-SETUP'!$V123*7,IF('1-SETUP'!$Q123="MONTHLY",EDATE(HO74,'1-SETUP'!$V123),IF('1-SETUP'!$Q123="YEARLY",EDATE(HO74,12*'1-SETUP'!$V123),""))))</f>
        <v/>
      </c>
      <c r="HQ74" s="10" t="str">
        <f>IF('1-SETUP'!$Q123="DAILY",HP74+'1-SETUP'!$V123,IF('1-SETUP'!$Q123="WEEKLY",HP74+'1-SETUP'!$V123*7,IF('1-SETUP'!$Q123="MONTHLY",EDATE(HP74,'1-SETUP'!$V123),IF('1-SETUP'!$Q123="YEARLY",EDATE(HP74,12*'1-SETUP'!$V123),""))))</f>
        <v/>
      </c>
      <c r="HR74" s="10" t="str">
        <f>IF('1-SETUP'!$Q123="DAILY",HQ74+'1-SETUP'!$V123,IF('1-SETUP'!$Q123="WEEKLY",HQ74+'1-SETUP'!$V123*7,IF('1-SETUP'!$Q123="MONTHLY",EDATE(HQ74,'1-SETUP'!$V123),IF('1-SETUP'!$Q123="YEARLY",EDATE(HQ74,12*'1-SETUP'!$V123),""))))</f>
        <v/>
      </c>
      <c r="HS74" s="10" t="str">
        <f>IF('1-SETUP'!$Q123="DAILY",HR74+'1-SETUP'!$V123,IF('1-SETUP'!$Q123="WEEKLY",HR74+'1-SETUP'!$V123*7,IF('1-SETUP'!$Q123="MONTHLY",EDATE(HR74,'1-SETUP'!$V123),IF('1-SETUP'!$Q123="YEARLY",EDATE(HR74,12*'1-SETUP'!$V123),""))))</f>
        <v/>
      </c>
      <c r="HT74" s="10" t="str">
        <f>IF('1-SETUP'!$Q123="DAILY",HS74+'1-SETUP'!$V123,IF('1-SETUP'!$Q123="WEEKLY",HS74+'1-SETUP'!$V123*7,IF('1-SETUP'!$Q123="MONTHLY",EDATE(HS74,'1-SETUP'!$V123),IF('1-SETUP'!$Q123="YEARLY",EDATE(HS74,12*'1-SETUP'!$V123),""))))</f>
        <v/>
      </c>
      <c r="HU74" s="10" t="str">
        <f>IF('1-SETUP'!$Q123="DAILY",HT74+'1-SETUP'!$V123,IF('1-SETUP'!$Q123="WEEKLY",HT74+'1-SETUP'!$V123*7,IF('1-SETUP'!$Q123="MONTHLY",EDATE(HT74,'1-SETUP'!$V123),IF('1-SETUP'!$Q123="YEARLY",EDATE(HT74,12*'1-SETUP'!$V123),""))))</f>
        <v/>
      </c>
      <c r="HV74" s="10" t="str">
        <f>IF('1-SETUP'!$Q123="DAILY",HU74+'1-SETUP'!$V123,IF('1-SETUP'!$Q123="WEEKLY",HU74+'1-SETUP'!$V123*7,IF('1-SETUP'!$Q123="MONTHLY",EDATE(HU74,'1-SETUP'!$V123),IF('1-SETUP'!$Q123="YEARLY",EDATE(HU74,12*'1-SETUP'!$V123),""))))</f>
        <v/>
      </c>
      <c r="HW74" s="10" t="str">
        <f>IF('1-SETUP'!$Q123="DAILY",HV74+'1-SETUP'!$V123,IF('1-SETUP'!$Q123="WEEKLY",HV74+'1-SETUP'!$V123*7,IF('1-SETUP'!$Q123="MONTHLY",EDATE(HV74,'1-SETUP'!$V123),IF('1-SETUP'!$Q123="YEARLY",EDATE(HV74,12*'1-SETUP'!$V123),""))))</f>
        <v/>
      </c>
      <c r="HX74" s="10" t="str">
        <f>IF('1-SETUP'!$Q123="DAILY",HW74+'1-SETUP'!$V123,IF('1-SETUP'!$Q123="WEEKLY",HW74+'1-SETUP'!$V123*7,IF('1-SETUP'!$Q123="MONTHLY",EDATE(HW74,'1-SETUP'!$V123),IF('1-SETUP'!$Q123="YEARLY",EDATE(HW74,12*'1-SETUP'!$V123),""))))</f>
        <v/>
      </c>
      <c r="HY74" s="10" t="str">
        <f>IF('1-SETUP'!$Q123="DAILY",HX74+'1-SETUP'!$V123,IF('1-SETUP'!$Q123="WEEKLY",HX74+'1-SETUP'!$V123*7,IF('1-SETUP'!$Q123="MONTHLY",EDATE(HX74,'1-SETUP'!$V123),IF('1-SETUP'!$Q123="YEARLY",EDATE(HX74,12*'1-SETUP'!$V123),""))))</f>
        <v/>
      </c>
      <c r="HZ74" s="10" t="str">
        <f>IF('1-SETUP'!$Q123="DAILY",HY74+'1-SETUP'!$V123,IF('1-SETUP'!$Q123="WEEKLY",HY74+'1-SETUP'!$V123*7,IF('1-SETUP'!$Q123="MONTHLY",EDATE(HY74,'1-SETUP'!$V123),IF('1-SETUP'!$Q123="YEARLY",EDATE(HY74,12*'1-SETUP'!$V123),""))))</f>
        <v/>
      </c>
      <c r="IA74" s="10" t="str">
        <f>IF('1-SETUP'!$Q123="DAILY",HZ74+'1-SETUP'!$V123,IF('1-SETUP'!$Q123="WEEKLY",HZ74+'1-SETUP'!$V123*7,IF('1-SETUP'!$Q123="MONTHLY",EDATE(HZ74,'1-SETUP'!$V123),IF('1-SETUP'!$Q123="YEARLY",EDATE(HZ74,12*'1-SETUP'!$V123),""))))</f>
        <v/>
      </c>
      <c r="IB74" s="10" t="str">
        <f>IF('1-SETUP'!$Q123="DAILY",IA74+'1-SETUP'!$V123,IF('1-SETUP'!$Q123="WEEKLY",IA74+'1-SETUP'!$V123*7,IF('1-SETUP'!$Q123="MONTHLY",EDATE(IA74,'1-SETUP'!$V123),IF('1-SETUP'!$Q123="YEARLY",EDATE(IA74,12*'1-SETUP'!$V123),""))))</f>
        <v/>
      </c>
      <c r="IC74" s="10" t="str">
        <f>IF('1-SETUP'!$Q123="DAILY",IB74+'1-SETUP'!$V123,IF('1-SETUP'!$Q123="WEEKLY",IB74+'1-SETUP'!$V123*7,IF('1-SETUP'!$Q123="MONTHLY",EDATE(IB74,'1-SETUP'!$V123),IF('1-SETUP'!$Q123="YEARLY",EDATE(IB74,12*'1-SETUP'!$V123),""))))</f>
        <v/>
      </c>
      <c r="ID74" s="10" t="str">
        <f>IF('1-SETUP'!$Q123="DAILY",IC74+'1-SETUP'!$V123,IF('1-SETUP'!$Q123="WEEKLY",IC74+'1-SETUP'!$V123*7,IF('1-SETUP'!$Q123="MONTHLY",EDATE(IC74,'1-SETUP'!$V123),IF('1-SETUP'!$Q123="YEARLY",EDATE(IC74,12*'1-SETUP'!$V123),""))))</f>
        <v/>
      </c>
      <c r="IE74" s="10" t="str">
        <f>IF('1-SETUP'!$Q123="DAILY",ID74+'1-SETUP'!$V123,IF('1-SETUP'!$Q123="WEEKLY",ID74+'1-SETUP'!$V123*7,IF('1-SETUP'!$Q123="MONTHLY",EDATE(ID74,'1-SETUP'!$V123),IF('1-SETUP'!$Q123="YEARLY",EDATE(ID74,12*'1-SETUP'!$V123),""))))</f>
        <v/>
      </c>
      <c r="IF74" s="10" t="str">
        <f>IF('1-SETUP'!$Q123="DAILY",IE74+'1-SETUP'!$V123,IF('1-SETUP'!$Q123="WEEKLY",IE74+'1-SETUP'!$V123*7,IF('1-SETUP'!$Q123="MONTHLY",EDATE(IE74,'1-SETUP'!$V123),IF('1-SETUP'!$Q123="YEARLY",EDATE(IE74,12*'1-SETUP'!$V123),""))))</f>
        <v/>
      </c>
      <c r="IG74" s="10" t="str">
        <f>IF('1-SETUP'!$Q123="DAILY",IF74+'1-SETUP'!$V123,IF('1-SETUP'!$Q123="WEEKLY",IF74+'1-SETUP'!$V123*7,IF('1-SETUP'!$Q123="MONTHLY",EDATE(IF74,'1-SETUP'!$V123),IF('1-SETUP'!$Q123="YEARLY",EDATE(IF74,12*'1-SETUP'!$V123),""))))</f>
        <v/>
      </c>
      <c r="IH74" s="10" t="str">
        <f>IF('1-SETUP'!$Q123="DAILY",IG74+'1-SETUP'!$V123,IF('1-SETUP'!$Q123="WEEKLY",IG74+'1-SETUP'!$V123*7,IF('1-SETUP'!$Q123="MONTHLY",EDATE(IG74,'1-SETUP'!$V123),IF('1-SETUP'!$Q123="YEARLY",EDATE(IG74,12*'1-SETUP'!$V123),""))))</f>
        <v/>
      </c>
      <c r="II74" s="10" t="str">
        <f>IF('1-SETUP'!$Q123="DAILY",IH74+'1-SETUP'!$V123,IF('1-SETUP'!$Q123="WEEKLY",IH74+'1-SETUP'!$V123*7,IF('1-SETUP'!$Q123="MONTHLY",EDATE(IH74,'1-SETUP'!$V123),IF('1-SETUP'!$Q123="YEARLY",EDATE(IH74,12*'1-SETUP'!$V123),""))))</f>
        <v/>
      </c>
      <c r="IJ74" s="10" t="str">
        <f>IF('1-SETUP'!$Q123="DAILY",II74+'1-SETUP'!$V123,IF('1-SETUP'!$Q123="WEEKLY",II74+'1-SETUP'!$V123*7,IF('1-SETUP'!$Q123="MONTHLY",EDATE(II74,'1-SETUP'!$V123),IF('1-SETUP'!$Q123="YEARLY",EDATE(II74,12*'1-SETUP'!$V123),""))))</f>
        <v/>
      </c>
      <c r="IK74" s="10" t="str">
        <f>IF('1-SETUP'!$Q123="DAILY",IJ74+'1-SETUP'!$V123,IF('1-SETUP'!$Q123="WEEKLY",IJ74+'1-SETUP'!$V123*7,IF('1-SETUP'!$Q123="MONTHLY",EDATE(IJ74,'1-SETUP'!$V123),IF('1-SETUP'!$Q123="YEARLY",EDATE(IJ74,12*'1-SETUP'!$V123),""))))</f>
        <v/>
      </c>
      <c r="IL74" s="10" t="str">
        <f>IF('1-SETUP'!$Q123="DAILY",IK74+'1-SETUP'!$V123,IF('1-SETUP'!$Q123="WEEKLY",IK74+'1-SETUP'!$V123*7,IF('1-SETUP'!$Q123="MONTHLY",EDATE(IK74,'1-SETUP'!$V123),IF('1-SETUP'!$Q123="YEARLY",EDATE(IK74,12*'1-SETUP'!$V123),""))))</f>
        <v/>
      </c>
      <c r="IM74" s="10" t="str">
        <f>IF('1-SETUP'!$Q123="DAILY",IL74+'1-SETUP'!$V123,IF('1-SETUP'!$Q123="WEEKLY",IL74+'1-SETUP'!$V123*7,IF('1-SETUP'!$Q123="MONTHLY",EDATE(IL74,'1-SETUP'!$V123),IF('1-SETUP'!$Q123="YEARLY",EDATE(IL74,12*'1-SETUP'!$V123),""))))</f>
        <v/>
      </c>
      <c r="IN74" s="10" t="str">
        <f>IF('1-SETUP'!$Q123="DAILY",IM74+'1-SETUP'!$V123,IF('1-SETUP'!$Q123="WEEKLY",IM74+'1-SETUP'!$V123*7,IF('1-SETUP'!$Q123="MONTHLY",EDATE(IM74,'1-SETUP'!$V123),IF('1-SETUP'!$Q123="YEARLY",EDATE(IM74,12*'1-SETUP'!$V123),""))))</f>
        <v/>
      </c>
      <c r="IO74" s="10" t="str">
        <f>IF('1-SETUP'!$Q123="DAILY",IN74+'1-SETUP'!$V123,IF('1-SETUP'!$Q123="WEEKLY",IN74+'1-SETUP'!$V123*7,IF('1-SETUP'!$Q123="MONTHLY",EDATE(IN74,'1-SETUP'!$V123),IF('1-SETUP'!$Q123="YEARLY",EDATE(IN74,12*'1-SETUP'!$V123),""))))</f>
        <v/>
      </c>
      <c r="IP74" s="10" t="str">
        <f>IF('1-SETUP'!$Q123="DAILY",IO74+'1-SETUP'!$V123,IF('1-SETUP'!$Q123="WEEKLY",IO74+'1-SETUP'!$V123*7,IF('1-SETUP'!$Q123="MONTHLY",EDATE(IO74,'1-SETUP'!$V123),IF('1-SETUP'!$Q123="YEARLY",EDATE(IO74,12*'1-SETUP'!$V123),""))))</f>
        <v/>
      </c>
      <c r="IQ74" s="10" t="str">
        <f>IF('1-SETUP'!$Q123="DAILY",IP74+'1-SETUP'!$V123,IF('1-SETUP'!$Q123="WEEKLY",IP74+'1-SETUP'!$V123*7,IF('1-SETUP'!$Q123="MONTHLY",EDATE(IP74,'1-SETUP'!$V123),IF('1-SETUP'!$Q123="YEARLY",EDATE(IP74,12*'1-SETUP'!$V123),""))))</f>
        <v/>
      </c>
      <c r="IR74" s="10" t="str">
        <f>IF('1-SETUP'!$Q123="DAILY",IQ74+'1-SETUP'!$V123,IF('1-SETUP'!$Q123="WEEKLY",IQ74+'1-SETUP'!$V123*7,IF('1-SETUP'!$Q123="MONTHLY",EDATE(IQ74,'1-SETUP'!$V123),IF('1-SETUP'!$Q123="YEARLY",EDATE(IQ74,12*'1-SETUP'!$V123),""))))</f>
        <v/>
      </c>
      <c r="IS74" s="10" t="str">
        <f>IF('1-SETUP'!$Q123="DAILY",IR74+'1-SETUP'!$V123,IF('1-SETUP'!$Q123="WEEKLY",IR74+'1-SETUP'!$V123*7,IF('1-SETUP'!$Q123="MONTHLY",EDATE(IR74,'1-SETUP'!$V123),IF('1-SETUP'!$Q123="YEARLY",EDATE(IR74,12*'1-SETUP'!$V123),""))))</f>
        <v/>
      </c>
      <c r="IT74" s="10" t="str">
        <f>IF('1-SETUP'!$Q123="DAILY",IS74+'1-SETUP'!$V123,IF('1-SETUP'!$Q123="WEEKLY",IS74+'1-SETUP'!$V123*7,IF('1-SETUP'!$Q123="MONTHLY",EDATE(IS74,'1-SETUP'!$V123),IF('1-SETUP'!$Q123="YEARLY",EDATE(IS74,12*'1-SETUP'!$V123),""))))</f>
        <v/>
      </c>
      <c r="IU74" s="10" t="str">
        <f>IF('1-SETUP'!$Q123="DAILY",IT74+'1-SETUP'!$V123,IF('1-SETUP'!$Q123="WEEKLY",IT74+'1-SETUP'!$V123*7,IF('1-SETUP'!$Q123="MONTHLY",EDATE(IT74,'1-SETUP'!$V123),IF('1-SETUP'!$Q123="YEARLY",EDATE(IT74,12*'1-SETUP'!$V123),""))))</f>
        <v/>
      </c>
      <c r="IV74" s="10" t="str">
        <f>IF('1-SETUP'!$Q123="DAILY",IU74+'1-SETUP'!$V123,IF('1-SETUP'!$Q123="WEEKLY",IU74+'1-SETUP'!$V123*7,IF('1-SETUP'!$Q123="MONTHLY",EDATE(IU74,'1-SETUP'!$V123),IF('1-SETUP'!$Q123="YEARLY",EDATE(IU74,12*'1-SETUP'!$V123),""))))</f>
        <v/>
      </c>
      <c r="IW74" s="10" t="str">
        <f>IF('1-SETUP'!$Q123="DAILY",IV74+'1-SETUP'!$V123,IF('1-SETUP'!$Q123="WEEKLY",IV74+'1-SETUP'!$V123*7,IF('1-SETUP'!$Q123="MONTHLY",EDATE(IV74,'1-SETUP'!$V123),IF('1-SETUP'!$Q123="YEARLY",EDATE(IV74,12*'1-SETUP'!$V123),""))))</f>
        <v/>
      </c>
      <c r="IX74" s="10" t="str">
        <f>IF('1-SETUP'!$Q123="DAILY",IW74+'1-SETUP'!$V123,IF('1-SETUP'!$Q123="WEEKLY",IW74+'1-SETUP'!$V123*7,IF('1-SETUP'!$Q123="MONTHLY",EDATE(IW74,'1-SETUP'!$V123),IF('1-SETUP'!$Q123="YEARLY",EDATE(IW74,12*'1-SETUP'!$V123),""))))</f>
        <v/>
      </c>
      <c r="IY74" s="10" t="str">
        <f>IF('1-SETUP'!$Q123="DAILY",IX74+'1-SETUP'!$V123,IF('1-SETUP'!$Q123="WEEKLY",IX74+'1-SETUP'!$V123*7,IF('1-SETUP'!$Q123="MONTHLY",EDATE(IX74,'1-SETUP'!$V123),IF('1-SETUP'!$Q123="YEARLY",EDATE(IX74,12*'1-SETUP'!$V123),""))))</f>
        <v/>
      </c>
      <c r="IZ74" s="10" t="str">
        <f>IF('1-SETUP'!$Q123="DAILY",IY74+'1-SETUP'!$V123,IF('1-SETUP'!$Q123="WEEKLY",IY74+'1-SETUP'!$V123*7,IF('1-SETUP'!$Q123="MONTHLY",EDATE(IY74,'1-SETUP'!$V123),IF('1-SETUP'!$Q123="YEARLY",EDATE(IY74,12*'1-SETUP'!$V123),""))))</f>
        <v/>
      </c>
      <c r="JA74" s="10" t="str">
        <f>IF('1-SETUP'!$Q123="DAILY",IZ74+'1-SETUP'!$V123,IF('1-SETUP'!$Q123="WEEKLY",IZ74+'1-SETUP'!$V123*7,IF('1-SETUP'!$Q123="MONTHLY",EDATE(IZ74,'1-SETUP'!$V123),IF('1-SETUP'!$Q123="YEARLY",EDATE(IZ74,12*'1-SETUP'!$V123),""))))</f>
        <v/>
      </c>
      <c r="JB74" s="10" t="str">
        <f>IF('1-SETUP'!$Q123="DAILY",JA74+'1-SETUP'!$V123,IF('1-SETUP'!$Q123="WEEKLY",JA74+'1-SETUP'!$V123*7,IF('1-SETUP'!$Q123="MONTHLY",EDATE(JA74,'1-SETUP'!$V123),IF('1-SETUP'!$Q123="YEARLY",EDATE(JA74,12*'1-SETUP'!$V123),""))))</f>
        <v/>
      </c>
      <c r="JC74" s="10" t="str">
        <f>IF('1-SETUP'!$Q123="DAILY",JB74+'1-SETUP'!$V123,IF('1-SETUP'!$Q123="WEEKLY",JB74+'1-SETUP'!$V123*7,IF('1-SETUP'!$Q123="MONTHLY",EDATE(JB74,'1-SETUP'!$V123),IF('1-SETUP'!$Q123="YEARLY",EDATE(JB74,12*'1-SETUP'!$V123),""))))</f>
        <v/>
      </c>
      <c r="JD74" s="10" t="str">
        <f>IF('1-SETUP'!$Q123="DAILY",JC74+'1-SETUP'!$V123,IF('1-SETUP'!$Q123="WEEKLY",JC74+'1-SETUP'!$V123*7,IF('1-SETUP'!$Q123="MONTHLY",EDATE(JC74,'1-SETUP'!$V123),IF('1-SETUP'!$Q123="YEARLY",EDATE(JC74,12*'1-SETUP'!$V123),""))))</f>
        <v/>
      </c>
      <c r="JE74" s="10" t="str">
        <f>IF('1-SETUP'!$Q123="DAILY",JD74+'1-SETUP'!$V123,IF('1-SETUP'!$Q123="WEEKLY",JD74+'1-SETUP'!$V123*7,IF('1-SETUP'!$Q123="MONTHLY",EDATE(JD74,'1-SETUP'!$V123),IF('1-SETUP'!$Q123="YEARLY",EDATE(JD74,12*'1-SETUP'!$V123),""))))</f>
        <v/>
      </c>
      <c r="JF74" s="10" t="str">
        <f>IF('1-SETUP'!$Q123="DAILY",JE74+'1-SETUP'!$V123,IF('1-SETUP'!$Q123="WEEKLY",JE74+'1-SETUP'!$V123*7,IF('1-SETUP'!$Q123="MONTHLY",EDATE(JE74,'1-SETUP'!$V123),IF('1-SETUP'!$Q123="YEARLY",EDATE(JE74,12*'1-SETUP'!$V123),""))))</f>
        <v/>
      </c>
      <c r="JG74" s="10" t="str">
        <f>IF('1-SETUP'!$Q123="DAILY",JF74+'1-SETUP'!$V123,IF('1-SETUP'!$Q123="WEEKLY",JF74+'1-SETUP'!$V123*7,IF('1-SETUP'!$Q123="MONTHLY",EDATE(JF74,'1-SETUP'!$V123),IF('1-SETUP'!$Q123="YEARLY",EDATE(JF74,12*'1-SETUP'!$V123),""))))</f>
        <v/>
      </c>
      <c r="JH74" s="10" t="str">
        <f>IF('1-SETUP'!$Q123="DAILY",JG74+'1-SETUP'!$V123,IF('1-SETUP'!$Q123="WEEKLY",JG74+'1-SETUP'!$V123*7,IF('1-SETUP'!$Q123="MONTHLY",EDATE(JG74,'1-SETUP'!$V123),IF('1-SETUP'!$Q123="YEARLY",EDATE(JG74,12*'1-SETUP'!$V123),""))))</f>
        <v/>
      </c>
      <c r="JI74" s="10" t="str">
        <f>IF('1-SETUP'!$Q123="DAILY",JH74+'1-SETUP'!$V123,IF('1-SETUP'!$Q123="WEEKLY",JH74+'1-SETUP'!$V123*7,IF('1-SETUP'!$Q123="MONTHLY",EDATE(JH74,'1-SETUP'!$V123),IF('1-SETUP'!$Q123="YEARLY",EDATE(JH74,12*'1-SETUP'!$V123),""))))</f>
        <v/>
      </c>
      <c r="JJ74" s="10" t="str">
        <f>IF('1-SETUP'!$Q123="DAILY",JI74+'1-SETUP'!$V123,IF('1-SETUP'!$Q123="WEEKLY",JI74+'1-SETUP'!$V123*7,IF('1-SETUP'!$Q123="MONTHLY",EDATE(JI74,'1-SETUP'!$V123),IF('1-SETUP'!$Q123="YEARLY",EDATE(JI74,12*'1-SETUP'!$V123),""))))</f>
        <v/>
      </c>
      <c r="JK74" s="10" t="str">
        <f>IF('1-SETUP'!$Q123="DAILY",JJ74+'1-SETUP'!$V123,IF('1-SETUP'!$Q123="WEEKLY",JJ74+'1-SETUP'!$V123*7,IF('1-SETUP'!$Q123="MONTHLY",EDATE(JJ74,'1-SETUP'!$V123),IF('1-SETUP'!$Q123="YEARLY",EDATE(JJ74,12*'1-SETUP'!$V123),""))))</f>
        <v/>
      </c>
      <c r="JL74" s="10" t="str">
        <f>IF('1-SETUP'!$Q123="DAILY",JK74+'1-SETUP'!$V123,IF('1-SETUP'!$Q123="WEEKLY",JK74+'1-SETUP'!$V123*7,IF('1-SETUP'!$Q123="MONTHLY",EDATE(JK74,'1-SETUP'!$V123),IF('1-SETUP'!$Q123="YEARLY",EDATE(JK74,12*'1-SETUP'!$V123),""))))</f>
        <v/>
      </c>
      <c r="JM74" s="10" t="str">
        <f>IF('1-SETUP'!$Q123="DAILY",JL74+'1-SETUP'!$V123,IF('1-SETUP'!$Q123="WEEKLY",JL74+'1-SETUP'!$V123*7,IF('1-SETUP'!$Q123="MONTHLY",EDATE(JL74,'1-SETUP'!$V123),IF('1-SETUP'!$Q123="YEARLY",EDATE(JL74,12*'1-SETUP'!$V123),""))))</f>
        <v/>
      </c>
      <c r="JN74" s="10" t="str">
        <f>IF('1-SETUP'!$Q123="DAILY",JM74+'1-SETUP'!$V123,IF('1-SETUP'!$Q123="WEEKLY",JM74+'1-SETUP'!$V123*7,IF('1-SETUP'!$Q123="MONTHLY",EDATE(JM74,'1-SETUP'!$V123),IF('1-SETUP'!$Q123="YEARLY",EDATE(JM74,12*'1-SETUP'!$V123),""))))</f>
        <v/>
      </c>
      <c r="JO74" s="10" t="str">
        <f>IF('1-SETUP'!$Q123="DAILY",JN74+'1-SETUP'!$V123,IF('1-SETUP'!$Q123="WEEKLY",JN74+'1-SETUP'!$V123*7,IF('1-SETUP'!$Q123="MONTHLY",EDATE(JN74,'1-SETUP'!$V123),IF('1-SETUP'!$Q123="YEARLY",EDATE(JN74,12*'1-SETUP'!$V123),""))))</f>
        <v/>
      </c>
      <c r="JP74" s="10" t="str">
        <f>IF('1-SETUP'!$Q123="DAILY",JO74+'1-SETUP'!$V123,IF('1-SETUP'!$Q123="WEEKLY",JO74+'1-SETUP'!$V123*7,IF('1-SETUP'!$Q123="MONTHLY",EDATE(JO74,'1-SETUP'!$V123),IF('1-SETUP'!$Q123="YEARLY",EDATE(JO74,12*'1-SETUP'!$V123),""))))</f>
        <v/>
      </c>
      <c r="JQ74" s="10" t="str">
        <f>IF('1-SETUP'!$Q123="DAILY",JP74+'1-SETUP'!$V123,IF('1-SETUP'!$Q123="WEEKLY",JP74+'1-SETUP'!$V123*7,IF('1-SETUP'!$Q123="MONTHLY",EDATE(JP74,'1-SETUP'!$V123),IF('1-SETUP'!$Q123="YEARLY",EDATE(JP74,12*'1-SETUP'!$V123),""))))</f>
        <v/>
      </c>
      <c r="JR74" s="10" t="str">
        <f>IF('1-SETUP'!$Q123="DAILY",JQ74+'1-SETUP'!$V123,IF('1-SETUP'!$Q123="WEEKLY",JQ74+'1-SETUP'!$V123*7,IF('1-SETUP'!$Q123="MONTHLY",EDATE(JQ74,'1-SETUP'!$V123),IF('1-SETUP'!$Q123="YEARLY",EDATE(JQ74,12*'1-SETUP'!$V123),""))))</f>
        <v/>
      </c>
      <c r="JS74" s="10" t="str">
        <f>IF('1-SETUP'!$Q123="DAILY",JR74+'1-SETUP'!$V123,IF('1-SETUP'!$Q123="WEEKLY",JR74+'1-SETUP'!$V123*7,IF('1-SETUP'!$Q123="MONTHLY",EDATE(JR74,'1-SETUP'!$V123),IF('1-SETUP'!$Q123="YEARLY",EDATE(JR74,12*'1-SETUP'!$V123),""))))</f>
        <v/>
      </c>
      <c r="JT74" s="10" t="str">
        <f>IF('1-SETUP'!$Q123="DAILY",JS74+'1-SETUP'!$V123,IF('1-SETUP'!$Q123="WEEKLY",JS74+'1-SETUP'!$V123*7,IF('1-SETUP'!$Q123="MONTHLY",EDATE(JS74,'1-SETUP'!$V123),IF('1-SETUP'!$Q123="YEARLY",EDATE(JS74,12*'1-SETUP'!$V123),""))))</f>
        <v/>
      </c>
      <c r="JU74" s="10" t="str">
        <f>IF('1-SETUP'!$Q123="DAILY",JT74+'1-SETUP'!$V123,IF('1-SETUP'!$Q123="WEEKLY",JT74+'1-SETUP'!$V123*7,IF('1-SETUP'!$Q123="MONTHLY",EDATE(JT74,'1-SETUP'!$V123),IF('1-SETUP'!$Q123="YEARLY",EDATE(JT74,12*'1-SETUP'!$V123),""))))</f>
        <v/>
      </c>
      <c r="JV74" s="10" t="str">
        <f>IF('1-SETUP'!$Q123="DAILY",JU74+'1-SETUP'!$V123,IF('1-SETUP'!$Q123="WEEKLY",JU74+'1-SETUP'!$V123*7,IF('1-SETUP'!$Q123="MONTHLY",EDATE(JU74,'1-SETUP'!$V123),IF('1-SETUP'!$Q123="YEARLY",EDATE(JU74,12*'1-SETUP'!$V123),""))))</f>
        <v/>
      </c>
      <c r="JW74" s="10" t="str">
        <f>IF('1-SETUP'!$Q123="DAILY",JV74+'1-SETUP'!$V123,IF('1-SETUP'!$Q123="WEEKLY",JV74+'1-SETUP'!$V123*7,IF('1-SETUP'!$Q123="MONTHLY",EDATE(JV74,'1-SETUP'!$V123),IF('1-SETUP'!$Q123="YEARLY",EDATE(JV74,12*'1-SETUP'!$V123),""))))</f>
        <v/>
      </c>
      <c r="JX74" s="10" t="str">
        <f>IF('1-SETUP'!$Q123="DAILY",JW74+'1-SETUP'!$V123,IF('1-SETUP'!$Q123="WEEKLY",JW74+'1-SETUP'!$V123*7,IF('1-SETUP'!$Q123="MONTHLY",EDATE(JW74,'1-SETUP'!$V123),IF('1-SETUP'!$Q123="YEARLY",EDATE(JW74,12*'1-SETUP'!$V123),""))))</f>
        <v/>
      </c>
      <c r="JY74" s="10" t="str">
        <f>IF('1-SETUP'!$Q123="DAILY",JX74+'1-SETUP'!$V123,IF('1-SETUP'!$Q123="WEEKLY",JX74+'1-SETUP'!$V123*7,IF('1-SETUP'!$Q123="MONTHLY",EDATE(JX74,'1-SETUP'!$V123),IF('1-SETUP'!$Q123="YEARLY",EDATE(JX74,12*'1-SETUP'!$V123),""))))</f>
        <v/>
      </c>
      <c r="JZ74" s="10" t="str">
        <f>IF('1-SETUP'!$Q123="DAILY",JY74+'1-SETUP'!$V123,IF('1-SETUP'!$Q123="WEEKLY",JY74+'1-SETUP'!$V123*7,IF('1-SETUP'!$Q123="MONTHLY",EDATE(JY74,'1-SETUP'!$V123),IF('1-SETUP'!$Q123="YEARLY",EDATE(JY74,12*'1-SETUP'!$V123),""))))</f>
        <v/>
      </c>
      <c r="KA74" s="10" t="str">
        <f>IF('1-SETUP'!$Q123="DAILY",JZ74+'1-SETUP'!$V123,IF('1-SETUP'!$Q123="WEEKLY",JZ74+'1-SETUP'!$V123*7,IF('1-SETUP'!$Q123="MONTHLY",EDATE(JZ74,'1-SETUP'!$V123),IF('1-SETUP'!$Q123="YEARLY",EDATE(JZ74,12*'1-SETUP'!$V123),""))))</f>
        <v/>
      </c>
      <c r="KB74" s="10" t="str">
        <f>IF('1-SETUP'!$Q123="DAILY",KA74+'1-SETUP'!$V123,IF('1-SETUP'!$Q123="WEEKLY",KA74+'1-SETUP'!$V123*7,IF('1-SETUP'!$Q123="MONTHLY",EDATE(KA74,'1-SETUP'!$V123),IF('1-SETUP'!$Q123="YEARLY",EDATE(KA74,12*'1-SETUP'!$V123),""))))</f>
        <v/>
      </c>
      <c r="KC74" s="10" t="str">
        <f>IF('1-SETUP'!$Q123="DAILY",KB74+'1-SETUP'!$V123,IF('1-SETUP'!$Q123="WEEKLY",KB74+'1-SETUP'!$V123*7,IF('1-SETUP'!$Q123="MONTHLY",EDATE(KB74,'1-SETUP'!$V123),IF('1-SETUP'!$Q123="YEARLY",EDATE(KB74,12*'1-SETUP'!$V123),""))))</f>
        <v/>
      </c>
      <c r="KD74" s="10" t="str">
        <f>IF('1-SETUP'!$Q123="DAILY",KC74+'1-SETUP'!$V123,IF('1-SETUP'!$Q123="WEEKLY",KC74+'1-SETUP'!$V123*7,IF('1-SETUP'!$Q123="MONTHLY",EDATE(KC74,'1-SETUP'!$V123),IF('1-SETUP'!$Q123="YEARLY",EDATE(KC74,12*'1-SETUP'!$V123),""))))</f>
        <v/>
      </c>
      <c r="KE74" s="10" t="str">
        <f>IF('1-SETUP'!$Q123="DAILY",KD74+'1-SETUP'!$V123,IF('1-SETUP'!$Q123="WEEKLY",KD74+'1-SETUP'!$V123*7,IF('1-SETUP'!$Q123="MONTHLY",EDATE(KD74,'1-SETUP'!$V123),IF('1-SETUP'!$Q123="YEARLY",EDATE(KD74,12*'1-SETUP'!$V123),""))))</f>
        <v/>
      </c>
      <c r="KF74" s="10" t="str">
        <f>IF('1-SETUP'!$Q123="DAILY",KE74+'1-SETUP'!$V123,IF('1-SETUP'!$Q123="WEEKLY",KE74+'1-SETUP'!$V123*7,IF('1-SETUP'!$Q123="MONTHLY",EDATE(KE74,'1-SETUP'!$V123),IF('1-SETUP'!$Q123="YEARLY",EDATE(KE74,12*'1-SETUP'!$V123),""))))</f>
        <v/>
      </c>
      <c r="KG74" s="10" t="str">
        <f>IF('1-SETUP'!$Q123="DAILY",KF74+'1-SETUP'!$V123,IF('1-SETUP'!$Q123="WEEKLY",KF74+'1-SETUP'!$V123*7,IF('1-SETUP'!$Q123="MONTHLY",EDATE(KF74,'1-SETUP'!$V123),IF('1-SETUP'!$Q123="YEARLY",EDATE(KF74,12*'1-SETUP'!$V123),""))))</f>
        <v/>
      </c>
      <c r="KH74" s="10" t="str">
        <f>IF('1-SETUP'!$Q123="DAILY",KG74+'1-SETUP'!$V123,IF('1-SETUP'!$Q123="WEEKLY",KG74+'1-SETUP'!$V123*7,IF('1-SETUP'!$Q123="MONTHLY",EDATE(KG74,'1-SETUP'!$V123),IF('1-SETUP'!$Q123="YEARLY",EDATE(KG74,12*'1-SETUP'!$V123),""))))</f>
        <v/>
      </c>
      <c r="KI74" s="10" t="str">
        <f>IF('1-SETUP'!$Q123="DAILY",KH74+'1-SETUP'!$V123,IF('1-SETUP'!$Q123="WEEKLY",KH74+'1-SETUP'!$V123*7,IF('1-SETUP'!$Q123="MONTHLY",EDATE(KH74,'1-SETUP'!$V123),IF('1-SETUP'!$Q123="YEARLY",EDATE(KH74,12*'1-SETUP'!$V123),""))))</f>
        <v/>
      </c>
      <c r="KJ74" s="10" t="str">
        <f>IF('1-SETUP'!$Q123="DAILY",KI74+'1-SETUP'!$V123,IF('1-SETUP'!$Q123="WEEKLY",KI74+'1-SETUP'!$V123*7,IF('1-SETUP'!$Q123="MONTHLY",EDATE(KI74,'1-SETUP'!$V123),IF('1-SETUP'!$Q123="YEARLY",EDATE(KI74,12*'1-SETUP'!$V123),""))))</f>
        <v/>
      </c>
      <c r="KK74" s="10" t="str">
        <f>IF('1-SETUP'!$Q123="DAILY",KJ74+'1-SETUP'!$V123,IF('1-SETUP'!$Q123="WEEKLY",KJ74+'1-SETUP'!$V123*7,IF('1-SETUP'!$Q123="MONTHLY",EDATE(KJ74,'1-SETUP'!$V123),IF('1-SETUP'!$Q123="YEARLY",EDATE(KJ74,12*'1-SETUP'!$V123),""))))</f>
        <v/>
      </c>
      <c r="KL74" s="10" t="str">
        <f>IF('1-SETUP'!$Q123="DAILY",KK74+'1-SETUP'!$V123,IF('1-SETUP'!$Q123="WEEKLY",KK74+'1-SETUP'!$V123*7,IF('1-SETUP'!$Q123="MONTHLY",EDATE(KK74,'1-SETUP'!$V123),IF('1-SETUP'!$Q123="YEARLY",EDATE(KK74,12*'1-SETUP'!$V123),""))))</f>
        <v/>
      </c>
      <c r="KM74" s="10" t="str">
        <f>IF('1-SETUP'!$Q123="DAILY",KL74+'1-SETUP'!$V123,IF('1-SETUP'!$Q123="WEEKLY",KL74+'1-SETUP'!$V123*7,IF('1-SETUP'!$Q123="MONTHLY",EDATE(KL74,'1-SETUP'!$V123),IF('1-SETUP'!$Q123="YEARLY",EDATE(KL74,12*'1-SETUP'!$V123),""))))</f>
        <v/>
      </c>
      <c r="KN74" s="10" t="str">
        <f>IF('1-SETUP'!$Q123="DAILY",KM74+'1-SETUP'!$V123,IF('1-SETUP'!$Q123="WEEKLY",KM74+'1-SETUP'!$V123*7,IF('1-SETUP'!$Q123="MONTHLY",EDATE(KM74,'1-SETUP'!$V123),IF('1-SETUP'!$Q123="YEARLY",EDATE(KM74,12*'1-SETUP'!$V123),""))))</f>
        <v/>
      </c>
      <c r="KO74" s="10" t="str">
        <f>IF('1-SETUP'!$Q123="DAILY",KN74+'1-SETUP'!$V123,IF('1-SETUP'!$Q123="WEEKLY",KN74+'1-SETUP'!$V123*7,IF('1-SETUP'!$Q123="MONTHLY",EDATE(KN74,'1-SETUP'!$V123),IF('1-SETUP'!$Q123="YEARLY",EDATE(KN74,12*'1-SETUP'!$V123),""))))</f>
        <v/>
      </c>
      <c r="KP74" s="10" t="str">
        <f>IF('1-SETUP'!$Q123="DAILY",KO74+'1-SETUP'!$V123,IF('1-SETUP'!$Q123="WEEKLY",KO74+'1-SETUP'!$V123*7,IF('1-SETUP'!$Q123="MONTHLY",EDATE(KO74,'1-SETUP'!$V123),IF('1-SETUP'!$Q123="YEARLY",EDATE(KO74,12*'1-SETUP'!$V123),""))))</f>
        <v/>
      </c>
      <c r="KQ74" s="10" t="str">
        <f>IF('1-SETUP'!$Q123="DAILY",KP74+'1-SETUP'!$V123,IF('1-SETUP'!$Q123="WEEKLY",KP74+'1-SETUP'!$V123*7,IF('1-SETUP'!$Q123="MONTHLY",EDATE(KP74,'1-SETUP'!$V123),IF('1-SETUP'!$Q123="YEARLY",EDATE(KP74,12*'1-SETUP'!$V123),""))))</f>
        <v/>
      </c>
      <c r="KR74" s="10" t="str">
        <f>IF('1-SETUP'!$Q123="DAILY",KQ74+'1-SETUP'!$V123,IF('1-SETUP'!$Q123="WEEKLY",KQ74+'1-SETUP'!$V123*7,IF('1-SETUP'!$Q123="MONTHLY",EDATE(KQ74,'1-SETUP'!$V123),IF('1-SETUP'!$Q123="YEARLY",EDATE(KQ74,12*'1-SETUP'!$V123),""))))</f>
        <v/>
      </c>
      <c r="KS74" s="10" t="str">
        <f>IF('1-SETUP'!$Q123="DAILY",KR74+'1-SETUP'!$V123,IF('1-SETUP'!$Q123="WEEKLY",KR74+'1-SETUP'!$V123*7,IF('1-SETUP'!$Q123="MONTHLY",EDATE(KR74,'1-SETUP'!$V123),IF('1-SETUP'!$Q123="YEARLY",EDATE(KR74,12*'1-SETUP'!$V123),""))))</f>
        <v/>
      </c>
      <c r="KT74" s="10" t="str">
        <f>IF('1-SETUP'!$Q123="DAILY",KS74+'1-SETUP'!$V123,IF('1-SETUP'!$Q123="WEEKLY",KS74+'1-SETUP'!$V123*7,IF('1-SETUP'!$Q123="MONTHLY",EDATE(KS74,'1-SETUP'!$V123),IF('1-SETUP'!$Q123="YEARLY",EDATE(KS74,12*'1-SETUP'!$V123),""))))</f>
        <v/>
      </c>
      <c r="KU74" s="10" t="str">
        <f>IF('1-SETUP'!$Q123="DAILY",KT74+'1-SETUP'!$V123,IF('1-SETUP'!$Q123="WEEKLY",KT74+'1-SETUP'!$V123*7,IF('1-SETUP'!$Q123="MONTHLY",EDATE(KT74,'1-SETUP'!$V123),IF('1-SETUP'!$Q123="YEARLY",EDATE(KT74,12*'1-SETUP'!$V123),""))))</f>
        <v/>
      </c>
      <c r="KV74" s="10" t="str">
        <f>IF('1-SETUP'!$Q123="DAILY",KU74+'1-SETUP'!$V123,IF('1-SETUP'!$Q123="WEEKLY",KU74+'1-SETUP'!$V123*7,IF('1-SETUP'!$Q123="MONTHLY",EDATE(KU74,'1-SETUP'!$V123),IF('1-SETUP'!$Q123="YEARLY",EDATE(KU74,12*'1-SETUP'!$V123),""))))</f>
        <v/>
      </c>
      <c r="KW74" s="10" t="str">
        <f>IF('1-SETUP'!$Q123="DAILY",KV74+'1-SETUP'!$V123,IF('1-SETUP'!$Q123="WEEKLY",KV74+'1-SETUP'!$V123*7,IF('1-SETUP'!$Q123="MONTHLY",EDATE(KV74,'1-SETUP'!$V123),IF('1-SETUP'!$Q123="YEARLY",EDATE(KV74,12*'1-SETUP'!$V123),""))))</f>
        <v/>
      </c>
      <c r="KX74" s="10" t="str">
        <f>IF('1-SETUP'!$Q123="DAILY",KW74+'1-SETUP'!$V123,IF('1-SETUP'!$Q123="WEEKLY",KW74+'1-SETUP'!$V123*7,IF('1-SETUP'!$Q123="MONTHLY",EDATE(KW74,'1-SETUP'!$V123),IF('1-SETUP'!$Q123="YEARLY",EDATE(KW74,12*'1-SETUP'!$V123),""))))</f>
        <v/>
      </c>
      <c r="KY74" s="10" t="str">
        <f>IF('1-SETUP'!$Q123="DAILY",KX74+'1-SETUP'!$V123,IF('1-SETUP'!$Q123="WEEKLY",KX74+'1-SETUP'!$V123*7,IF('1-SETUP'!$Q123="MONTHLY",EDATE(KX74,'1-SETUP'!$V123),IF('1-SETUP'!$Q123="YEARLY",EDATE(KX74,12*'1-SETUP'!$V123),""))))</f>
        <v/>
      </c>
      <c r="KZ74" s="10" t="str">
        <f>IF('1-SETUP'!$Q123="DAILY",KY74+'1-SETUP'!$V123,IF('1-SETUP'!$Q123="WEEKLY",KY74+'1-SETUP'!$V123*7,IF('1-SETUP'!$Q123="MONTHLY",EDATE(KY74,'1-SETUP'!$V123),IF('1-SETUP'!$Q123="YEARLY",EDATE(KY74,12*'1-SETUP'!$V123),""))))</f>
        <v/>
      </c>
      <c r="LA74" s="10" t="str">
        <f>IF('1-SETUP'!$Q123="DAILY",KZ74+'1-SETUP'!$V123,IF('1-SETUP'!$Q123="WEEKLY",KZ74+'1-SETUP'!$V123*7,IF('1-SETUP'!$Q123="MONTHLY",EDATE(KZ74,'1-SETUP'!$V123),IF('1-SETUP'!$Q123="YEARLY",EDATE(KZ74,12*'1-SETUP'!$V123),""))))</f>
        <v/>
      </c>
      <c r="LB74" s="10" t="str">
        <f>IF('1-SETUP'!$Q123="DAILY",LA74+'1-SETUP'!$V123,IF('1-SETUP'!$Q123="WEEKLY",LA74+'1-SETUP'!$V123*7,IF('1-SETUP'!$Q123="MONTHLY",EDATE(LA74,'1-SETUP'!$V123),IF('1-SETUP'!$Q123="YEARLY",EDATE(LA74,12*'1-SETUP'!$V123),""))))</f>
        <v/>
      </c>
      <c r="LC74" s="10" t="str">
        <f>IF('1-SETUP'!$Q123="DAILY",LB74+'1-SETUP'!$V123,IF('1-SETUP'!$Q123="WEEKLY",LB74+'1-SETUP'!$V123*7,IF('1-SETUP'!$Q123="MONTHLY",EDATE(LB74,'1-SETUP'!$V123),IF('1-SETUP'!$Q123="YEARLY",EDATE(LB74,12*'1-SETUP'!$V123),""))))</f>
        <v/>
      </c>
      <c r="LD74" s="10" t="str">
        <f>IF('1-SETUP'!$Q123="DAILY",LC74+'1-SETUP'!$V123,IF('1-SETUP'!$Q123="WEEKLY",LC74+'1-SETUP'!$V123*7,IF('1-SETUP'!$Q123="MONTHLY",EDATE(LC74,'1-SETUP'!$V123),IF('1-SETUP'!$Q123="YEARLY",EDATE(LC74,12*'1-SETUP'!$V123),""))))</f>
        <v/>
      </c>
      <c r="LE74" s="10" t="str">
        <f>IF('1-SETUP'!$Q123="DAILY",LD74+'1-SETUP'!$V123,IF('1-SETUP'!$Q123="WEEKLY",LD74+'1-SETUP'!$V123*7,IF('1-SETUP'!$Q123="MONTHLY",EDATE(LD74,'1-SETUP'!$V123),IF('1-SETUP'!$Q123="YEARLY",EDATE(LD74,12*'1-SETUP'!$V123),""))))</f>
        <v/>
      </c>
      <c r="LF74" s="10" t="str">
        <f>IF('1-SETUP'!$Q123="DAILY",LE74+'1-SETUP'!$V123,IF('1-SETUP'!$Q123="WEEKLY",LE74+'1-SETUP'!$V123*7,IF('1-SETUP'!$Q123="MONTHLY",EDATE(LE74,'1-SETUP'!$V123),IF('1-SETUP'!$Q123="YEARLY",EDATE(LE74,12*'1-SETUP'!$V123),""))))</f>
        <v/>
      </c>
      <c r="LG74" s="10" t="str">
        <f>IF('1-SETUP'!$Q123="DAILY",LF74+'1-SETUP'!$V123,IF('1-SETUP'!$Q123="WEEKLY",LF74+'1-SETUP'!$V123*7,IF('1-SETUP'!$Q123="MONTHLY",EDATE(LF74,'1-SETUP'!$V123),IF('1-SETUP'!$Q123="YEARLY",EDATE(LF74,12*'1-SETUP'!$V123),""))))</f>
        <v/>
      </c>
      <c r="LH74" s="10" t="str">
        <f>IF('1-SETUP'!$Q123="DAILY",LG74+'1-SETUP'!$V123,IF('1-SETUP'!$Q123="WEEKLY",LG74+'1-SETUP'!$V123*7,IF('1-SETUP'!$Q123="MONTHLY",EDATE(LG74,'1-SETUP'!$V123),IF('1-SETUP'!$Q123="YEARLY",EDATE(LG74,12*'1-SETUP'!$V123),""))))</f>
        <v/>
      </c>
      <c r="LI74" s="10" t="str">
        <f>IF('1-SETUP'!$Q123="DAILY",LH74+'1-SETUP'!$V123,IF('1-SETUP'!$Q123="WEEKLY",LH74+'1-SETUP'!$V123*7,IF('1-SETUP'!$Q123="MONTHLY",EDATE(LH74,'1-SETUP'!$V123),IF('1-SETUP'!$Q123="YEARLY",EDATE(LH74,12*'1-SETUP'!$V123),""))))</f>
        <v/>
      </c>
      <c r="LJ74" s="10" t="str">
        <f>IF('1-SETUP'!$Q123="DAILY",LI74+'1-SETUP'!$V123,IF('1-SETUP'!$Q123="WEEKLY",LI74+'1-SETUP'!$V123*7,IF('1-SETUP'!$Q123="MONTHLY",EDATE(LI74,'1-SETUP'!$V123),IF('1-SETUP'!$Q123="YEARLY",EDATE(LI74,12*'1-SETUP'!$V123),""))))</f>
        <v/>
      </c>
      <c r="LK74" s="10" t="str">
        <f>IF('1-SETUP'!$Q123="DAILY",LJ74+'1-SETUP'!$V123,IF('1-SETUP'!$Q123="WEEKLY",LJ74+'1-SETUP'!$V123*7,IF('1-SETUP'!$Q123="MONTHLY",EDATE(LJ74,'1-SETUP'!$V123),IF('1-SETUP'!$Q123="YEARLY",EDATE(LJ74,12*'1-SETUP'!$V123),""))))</f>
        <v/>
      </c>
      <c r="LL74" s="10" t="str">
        <f>IF('1-SETUP'!$Q123="DAILY",LK74+'1-SETUP'!$V123,IF('1-SETUP'!$Q123="WEEKLY",LK74+'1-SETUP'!$V123*7,IF('1-SETUP'!$Q123="MONTHLY",EDATE(LK74,'1-SETUP'!$V123),IF('1-SETUP'!$Q123="YEARLY",EDATE(LK74,12*'1-SETUP'!$V123),""))))</f>
        <v/>
      </c>
      <c r="LM74" s="10" t="str">
        <f>IF('1-SETUP'!$Q123="DAILY",LL74+'1-SETUP'!$V123,IF('1-SETUP'!$Q123="WEEKLY",LL74+'1-SETUP'!$V123*7,IF('1-SETUP'!$Q123="MONTHLY",EDATE(LL74,'1-SETUP'!$V123),IF('1-SETUP'!$Q123="YEARLY",EDATE(LL74,12*'1-SETUP'!$V123),""))))</f>
        <v/>
      </c>
      <c r="LN74" s="10" t="str">
        <f>IF('1-SETUP'!$Q123="DAILY",LM74+'1-SETUP'!$V123,IF('1-SETUP'!$Q123="WEEKLY",LM74+'1-SETUP'!$V123*7,IF('1-SETUP'!$Q123="MONTHLY",EDATE(LM74,'1-SETUP'!$V123),IF('1-SETUP'!$Q123="YEARLY",EDATE(LM74,12*'1-SETUP'!$V123),""))))</f>
        <v/>
      </c>
      <c r="LO74" s="10" t="str">
        <f>IF('1-SETUP'!$Q123="DAILY",LN74+'1-SETUP'!$V123,IF('1-SETUP'!$Q123="WEEKLY",LN74+'1-SETUP'!$V123*7,IF('1-SETUP'!$Q123="MONTHLY",EDATE(LN74,'1-SETUP'!$V123),IF('1-SETUP'!$Q123="YEARLY",EDATE(LN74,12*'1-SETUP'!$V123),""))))</f>
        <v/>
      </c>
      <c r="LP74" s="10" t="str">
        <f>IF('1-SETUP'!$Q123="DAILY",LO74+'1-SETUP'!$V123,IF('1-SETUP'!$Q123="WEEKLY",LO74+'1-SETUP'!$V123*7,IF('1-SETUP'!$Q123="MONTHLY",EDATE(LO74,'1-SETUP'!$V123),IF('1-SETUP'!$Q123="YEARLY",EDATE(LO74,12*'1-SETUP'!$V123),""))))</f>
        <v/>
      </c>
      <c r="LQ74" s="10" t="str">
        <f>IF('1-SETUP'!$Q123="DAILY",LP74+'1-SETUP'!$V123,IF('1-SETUP'!$Q123="WEEKLY",LP74+'1-SETUP'!$V123*7,IF('1-SETUP'!$Q123="MONTHLY",EDATE(LP74,'1-SETUP'!$V123),IF('1-SETUP'!$Q123="YEARLY",EDATE(LP74,12*'1-SETUP'!$V123),""))))</f>
        <v/>
      </c>
      <c r="LR74" s="10" t="str">
        <f>IF('1-SETUP'!$Q123="DAILY",LQ74+'1-SETUP'!$V123,IF('1-SETUP'!$Q123="WEEKLY",LQ74+'1-SETUP'!$V123*7,IF('1-SETUP'!$Q123="MONTHLY",EDATE(LQ74,'1-SETUP'!$V123),IF('1-SETUP'!$Q123="YEARLY",EDATE(LQ74,12*'1-SETUP'!$V123),""))))</f>
        <v/>
      </c>
      <c r="LS74" s="10" t="str">
        <f>IF('1-SETUP'!$Q123="DAILY",LR74+'1-SETUP'!$V123,IF('1-SETUP'!$Q123="WEEKLY",LR74+'1-SETUP'!$V123*7,IF('1-SETUP'!$Q123="MONTHLY",EDATE(LR74,'1-SETUP'!$V123),IF('1-SETUP'!$Q123="YEARLY",EDATE(LR74,12*'1-SETUP'!$V123),""))))</f>
        <v/>
      </c>
      <c r="LT74" s="10" t="str">
        <f>IF('1-SETUP'!$Q123="DAILY",LS74+'1-SETUP'!$V123,IF('1-SETUP'!$Q123="WEEKLY",LS74+'1-SETUP'!$V123*7,IF('1-SETUP'!$Q123="MONTHLY",EDATE(LS74,'1-SETUP'!$V123),IF('1-SETUP'!$Q123="YEARLY",EDATE(LS74,12*'1-SETUP'!$V123),""))))</f>
        <v/>
      </c>
      <c r="LU74" s="10" t="str">
        <f>IF('1-SETUP'!$Q123="DAILY",LT74+'1-SETUP'!$V123,IF('1-SETUP'!$Q123="WEEKLY",LT74+'1-SETUP'!$V123*7,IF('1-SETUP'!$Q123="MONTHLY",EDATE(LT74,'1-SETUP'!$V123),IF('1-SETUP'!$Q123="YEARLY",EDATE(LT74,12*'1-SETUP'!$V123),""))))</f>
        <v/>
      </c>
      <c r="LV74" s="10" t="str">
        <f>IF('1-SETUP'!$Q123="DAILY",LU74+'1-SETUP'!$V123,IF('1-SETUP'!$Q123="WEEKLY",LU74+'1-SETUP'!$V123*7,IF('1-SETUP'!$Q123="MONTHLY",EDATE(LU74,'1-SETUP'!$V123),IF('1-SETUP'!$Q123="YEARLY",EDATE(LU74,12*'1-SETUP'!$V123),""))))</f>
        <v/>
      </c>
      <c r="LW74" s="10" t="str">
        <f>IF('1-SETUP'!$Q123="DAILY",LV74+'1-SETUP'!$V123,IF('1-SETUP'!$Q123="WEEKLY",LV74+'1-SETUP'!$V123*7,IF('1-SETUP'!$Q123="MONTHLY",EDATE(LV74,'1-SETUP'!$V123),IF('1-SETUP'!$Q123="YEARLY",EDATE(LV74,12*'1-SETUP'!$V123),""))))</f>
        <v/>
      </c>
      <c r="LX74" s="10" t="str">
        <f>IF('1-SETUP'!$Q123="DAILY",LW74+'1-SETUP'!$V123,IF('1-SETUP'!$Q123="WEEKLY",LW74+'1-SETUP'!$V123*7,IF('1-SETUP'!$Q123="MONTHLY",EDATE(LW74,'1-SETUP'!$V123),IF('1-SETUP'!$Q123="YEARLY",EDATE(LW74,12*'1-SETUP'!$V123),""))))</f>
        <v/>
      </c>
      <c r="LY74" s="10" t="str">
        <f>IF('1-SETUP'!$Q123="DAILY",LX74+'1-SETUP'!$V123,IF('1-SETUP'!$Q123="WEEKLY",LX74+'1-SETUP'!$V123*7,IF('1-SETUP'!$Q123="MONTHLY",EDATE(LX74,'1-SETUP'!$V123),IF('1-SETUP'!$Q123="YEARLY",EDATE(LX74,12*'1-SETUP'!$V123),""))))</f>
        <v/>
      </c>
      <c r="LZ74" s="10" t="str">
        <f>IF('1-SETUP'!$Q123="DAILY",LY74+'1-SETUP'!$V123,IF('1-SETUP'!$Q123="WEEKLY",LY74+'1-SETUP'!$V123*7,IF('1-SETUP'!$Q123="MONTHLY",EDATE(LY74,'1-SETUP'!$V123),IF('1-SETUP'!$Q123="YEARLY",EDATE(LY74,12*'1-SETUP'!$V123),""))))</f>
        <v/>
      </c>
      <c r="MA74" s="10" t="str">
        <f>IF('1-SETUP'!$Q123="DAILY",LZ74+'1-SETUP'!$V123,IF('1-SETUP'!$Q123="WEEKLY",LZ74+'1-SETUP'!$V123*7,IF('1-SETUP'!$Q123="MONTHLY",EDATE(LZ74,'1-SETUP'!$V123),IF('1-SETUP'!$Q123="YEARLY",EDATE(LZ74,12*'1-SETUP'!$V123),""))))</f>
        <v/>
      </c>
      <c r="MB74" s="10" t="str">
        <f>IF('1-SETUP'!$Q123="DAILY",MA74+'1-SETUP'!$V123,IF('1-SETUP'!$Q123="WEEKLY",MA74+'1-SETUP'!$V123*7,IF('1-SETUP'!$Q123="MONTHLY",EDATE(MA74,'1-SETUP'!$V123),IF('1-SETUP'!$Q123="YEARLY",EDATE(MA74,12*'1-SETUP'!$V123),""))))</f>
        <v/>
      </c>
      <c r="MC74" s="10" t="str">
        <f>IF('1-SETUP'!$Q123="DAILY",MB74+'1-SETUP'!$V123,IF('1-SETUP'!$Q123="WEEKLY",MB74+'1-SETUP'!$V123*7,IF('1-SETUP'!$Q123="MONTHLY",EDATE(MB74,'1-SETUP'!$V123),IF('1-SETUP'!$Q123="YEARLY",EDATE(MB74,12*'1-SETUP'!$V123),""))))</f>
        <v/>
      </c>
      <c r="MD74" s="10" t="str">
        <f>IF('1-SETUP'!$Q123="DAILY",MC74+'1-SETUP'!$V123,IF('1-SETUP'!$Q123="WEEKLY",MC74+'1-SETUP'!$V123*7,IF('1-SETUP'!$Q123="MONTHLY",EDATE(MC74,'1-SETUP'!$V123),IF('1-SETUP'!$Q123="YEARLY",EDATE(MC74,12*'1-SETUP'!$V123),""))))</f>
        <v/>
      </c>
      <c r="ME74" s="10" t="str">
        <f>IF('1-SETUP'!$Q123="DAILY",MD74+'1-SETUP'!$V123,IF('1-SETUP'!$Q123="WEEKLY",MD74+'1-SETUP'!$V123*7,IF('1-SETUP'!$Q123="MONTHLY",EDATE(MD74,'1-SETUP'!$V123),IF('1-SETUP'!$Q123="YEARLY",EDATE(MD74,12*'1-SETUP'!$V123),""))))</f>
        <v/>
      </c>
      <c r="MF74" s="10" t="str">
        <f>IF('1-SETUP'!$Q123="DAILY",ME74+'1-SETUP'!$V123,IF('1-SETUP'!$Q123="WEEKLY",ME74+'1-SETUP'!$V123*7,IF('1-SETUP'!$Q123="MONTHLY",EDATE(ME74,'1-SETUP'!$V123),IF('1-SETUP'!$Q123="YEARLY",EDATE(ME74,12*'1-SETUP'!$V123),""))))</f>
        <v/>
      </c>
      <c r="MG74" s="10" t="str">
        <f>IF('1-SETUP'!$Q123="DAILY",MF74+'1-SETUP'!$V123,IF('1-SETUP'!$Q123="WEEKLY",MF74+'1-SETUP'!$V123*7,IF('1-SETUP'!$Q123="MONTHLY",EDATE(MF74,'1-SETUP'!$V123),IF('1-SETUP'!$Q123="YEARLY",EDATE(MF74,12*'1-SETUP'!$V123),""))))</f>
        <v/>
      </c>
      <c r="MH74" s="10" t="str">
        <f>IF('1-SETUP'!$Q123="DAILY",MG74+'1-SETUP'!$V123,IF('1-SETUP'!$Q123="WEEKLY",MG74+'1-SETUP'!$V123*7,IF('1-SETUP'!$Q123="MONTHLY",EDATE(MG74,'1-SETUP'!$V123),IF('1-SETUP'!$Q123="YEARLY",EDATE(MG74,12*'1-SETUP'!$V123),""))))</f>
        <v/>
      </c>
      <c r="MI74" s="10" t="str">
        <f>IF('1-SETUP'!$Q123="DAILY",MH74+'1-SETUP'!$V123,IF('1-SETUP'!$Q123="WEEKLY",MH74+'1-SETUP'!$V123*7,IF('1-SETUP'!$Q123="MONTHLY",EDATE(MH74,'1-SETUP'!$V123),IF('1-SETUP'!$Q123="YEARLY",EDATE(MH74,12*'1-SETUP'!$V123),""))))</f>
        <v/>
      </c>
      <c r="MJ74" s="10" t="str">
        <f>IF('1-SETUP'!$Q123="DAILY",MI74+'1-SETUP'!$V123,IF('1-SETUP'!$Q123="WEEKLY",MI74+'1-SETUP'!$V123*7,IF('1-SETUP'!$Q123="MONTHLY",EDATE(MI74,'1-SETUP'!$V123),IF('1-SETUP'!$Q123="YEARLY",EDATE(MI74,12*'1-SETUP'!$V123),""))))</f>
        <v/>
      </c>
      <c r="MK74" s="10" t="str">
        <f>IF('1-SETUP'!$Q123="DAILY",MJ74+'1-SETUP'!$V123,IF('1-SETUP'!$Q123="WEEKLY",MJ74+'1-SETUP'!$V123*7,IF('1-SETUP'!$Q123="MONTHLY",EDATE(MJ74,'1-SETUP'!$V123),IF('1-SETUP'!$Q123="YEARLY",EDATE(MJ74,12*'1-SETUP'!$V123),""))))</f>
        <v/>
      </c>
      <c r="ML74" s="10" t="str">
        <f>IF('1-SETUP'!$Q123="DAILY",MK74+'1-SETUP'!$V123,IF('1-SETUP'!$Q123="WEEKLY",MK74+'1-SETUP'!$V123*7,IF('1-SETUP'!$Q123="MONTHLY",EDATE(MK74,'1-SETUP'!$V123),IF('1-SETUP'!$Q123="YEARLY",EDATE(MK74,12*'1-SETUP'!$V123),""))))</f>
        <v/>
      </c>
      <c r="MM74" s="10" t="str">
        <f>IF('1-SETUP'!$Q123="DAILY",ML74+'1-SETUP'!$V123,IF('1-SETUP'!$Q123="WEEKLY",ML74+'1-SETUP'!$V123*7,IF('1-SETUP'!$Q123="MONTHLY",EDATE(ML74,'1-SETUP'!$V123),IF('1-SETUP'!$Q123="YEARLY",EDATE(ML74,12*'1-SETUP'!$V123),""))))</f>
        <v/>
      </c>
      <c r="MN74" s="10" t="str">
        <f>IF('1-SETUP'!$Q123="DAILY",MM74+'1-SETUP'!$V123,IF('1-SETUP'!$Q123="WEEKLY",MM74+'1-SETUP'!$V123*7,IF('1-SETUP'!$Q123="MONTHLY",EDATE(MM74,'1-SETUP'!$V123),IF('1-SETUP'!$Q123="YEARLY",EDATE(MM74,12*'1-SETUP'!$V123),""))))</f>
        <v/>
      </c>
      <c r="MO74" s="10" t="str">
        <f>IF('1-SETUP'!$Q123="DAILY",MN74+'1-SETUP'!$V123,IF('1-SETUP'!$Q123="WEEKLY",MN74+'1-SETUP'!$V123*7,IF('1-SETUP'!$Q123="MONTHLY",EDATE(MN74,'1-SETUP'!$V123),IF('1-SETUP'!$Q123="YEARLY",EDATE(MN74,12*'1-SETUP'!$V123),""))))</f>
        <v/>
      </c>
      <c r="MP74" s="10" t="str">
        <f>IF('1-SETUP'!$Q123="DAILY",MO74+'1-SETUP'!$V123,IF('1-SETUP'!$Q123="WEEKLY",MO74+'1-SETUP'!$V123*7,IF('1-SETUP'!$Q123="MONTHLY",EDATE(MO74,'1-SETUP'!$V123),IF('1-SETUP'!$Q123="YEARLY",EDATE(MO74,12*'1-SETUP'!$V123),""))))</f>
        <v/>
      </c>
      <c r="MQ74" s="10" t="str">
        <f>IF('1-SETUP'!$Q123="DAILY",MP74+'1-SETUP'!$V123,IF('1-SETUP'!$Q123="WEEKLY",MP74+'1-SETUP'!$V123*7,IF('1-SETUP'!$Q123="MONTHLY",EDATE(MP74,'1-SETUP'!$V123),IF('1-SETUP'!$Q123="YEARLY",EDATE(MP74,12*'1-SETUP'!$V123),""))))</f>
        <v/>
      </c>
      <c r="MR74" s="10" t="str">
        <f>IF('1-SETUP'!$Q123="DAILY",MQ74+'1-SETUP'!$V123,IF('1-SETUP'!$Q123="WEEKLY",MQ74+'1-SETUP'!$V123*7,IF('1-SETUP'!$Q123="MONTHLY",EDATE(MQ74,'1-SETUP'!$V123),IF('1-SETUP'!$Q123="YEARLY",EDATE(MQ74,12*'1-SETUP'!$V123),""))))</f>
        <v/>
      </c>
      <c r="MS74" s="10" t="str">
        <f>IF('1-SETUP'!$Q123="DAILY",MR74+'1-SETUP'!$V123,IF('1-SETUP'!$Q123="WEEKLY",MR74+'1-SETUP'!$V123*7,IF('1-SETUP'!$Q123="MONTHLY",EDATE(MR74,'1-SETUP'!$V123),IF('1-SETUP'!$Q123="YEARLY",EDATE(MR74,12*'1-SETUP'!$V123),""))))</f>
        <v/>
      </c>
      <c r="MT74" s="10" t="str">
        <f>IF('1-SETUP'!$Q123="DAILY",MS74+'1-SETUP'!$V123,IF('1-SETUP'!$Q123="WEEKLY",MS74+'1-SETUP'!$V123*7,IF('1-SETUP'!$Q123="MONTHLY",EDATE(MS74,'1-SETUP'!$V123),IF('1-SETUP'!$Q123="YEARLY",EDATE(MS74,12*'1-SETUP'!$V123),""))))</f>
        <v/>
      </c>
      <c r="MU74" s="10" t="str">
        <f>IF('1-SETUP'!$Q123="DAILY",MT74+'1-SETUP'!$V123,IF('1-SETUP'!$Q123="WEEKLY",MT74+'1-SETUP'!$V123*7,IF('1-SETUP'!$Q123="MONTHLY",EDATE(MT74,'1-SETUP'!$V123),IF('1-SETUP'!$Q123="YEARLY",EDATE(MT74,12*'1-SETUP'!$V123),""))))</f>
        <v/>
      </c>
      <c r="MV74" s="10" t="str">
        <f>IF('1-SETUP'!$Q123="DAILY",MU74+'1-SETUP'!$V123,IF('1-SETUP'!$Q123="WEEKLY",MU74+'1-SETUP'!$V123*7,IF('1-SETUP'!$Q123="MONTHLY",EDATE(MU74,'1-SETUP'!$V123),IF('1-SETUP'!$Q123="YEARLY",EDATE(MU74,12*'1-SETUP'!$V123),""))))</f>
        <v/>
      </c>
      <c r="MW74" s="10" t="str">
        <f>IF('1-SETUP'!$Q123="DAILY",MV74+'1-SETUP'!$V123,IF('1-SETUP'!$Q123="WEEKLY",MV74+'1-SETUP'!$V123*7,IF('1-SETUP'!$Q123="MONTHLY",EDATE(MV74,'1-SETUP'!$V123),IF('1-SETUP'!$Q123="YEARLY",EDATE(MV74,12*'1-SETUP'!$V123),""))))</f>
        <v/>
      </c>
      <c r="MX74" s="10" t="str">
        <f>IF('1-SETUP'!$Q123="DAILY",MW74+'1-SETUP'!$V123,IF('1-SETUP'!$Q123="WEEKLY",MW74+'1-SETUP'!$V123*7,IF('1-SETUP'!$Q123="MONTHLY",EDATE(MW74,'1-SETUP'!$V123),IF('1-SETUP'!$Q123="YEARLY",EDATE(MW74,12*'1-SETUP'!$V123),""))))</f>
        <v/>
      </c>
      <c r="MY74" s="10" t="str">
        <f>IF('1-SETUP'!$Q123="DAILY",MX74+'1-SETUP'!$V123,IF('1-SETUP'!$Q123="WEEKLY",MX74+'1-SETUP'!$V123*7,IF('1-SETUP'!$Q123="MONTHLY",EDATE(MX74,'1-SETUP'!$V123),IF('1-SETUP'!$Q123="YEARLY",EDATE(MX74,12*'1-SETUP'!$V123),""))))</f>
        <v/>
      </c>
      <c r="MZ74" s="10" t="str">
        <f>IF('1-SETUP'!$Q123="DAILY",MY74+'1-SETUP'!$V123,IF('1-SETUP'!$Q123="WEEKLY",MY74+'1-SETUP'!$V123*7,IF('1-SETUP'!$Q123="MONTHLY",EDATE(MY74,'1-SETUP'!$V123),IF('1-SETUP'!$Q123="YEARLY",EDATE(MY74,12*'1-SETUP'!$V123),""))))</f>
        <v/>
      </c>
      <c r="NA74" s="10" t="str">
        <f>IF('1-SETUP'!$Q123="DAILY",MZ74+'1-SETUP'!$V123,IF('1-SETUP'!$Q123="WEEKLY",MZ74+'1-SETUP'!$V123*7,IF('1-SETUP'!$Q123="MONTHLY",EDATE(MZ74,'1-SETUP'!$V123),IF('1-SETUP'!$Q123="YEARLY",EDATE(MZ74,12*'1-SETUP'!$V123),""))))</f>
        <v/>
      </c>
      <c r="NB74" s="10" t="str">
        <f>IF('1-SETUP'!$Q123="DAILY",NA74+'1-SETUP'!$V123,IF('1-SETUP'!$Q123="WEEKLY",NA74+'1-SETUP'!$V123*7,IF('1-SETUP'!$Q123="MONTHLY",EDATE(NA74,'1-SETUP'!$V123),IF('1-SETUP'!$Q123="YEARLY",EDATE(NA74,12*'1-SETUP'!$V123),""))))</f>
        <v/>
      </c>
      <c r="NC74" s="10" t="str">
        <f>IF('1-SETUP'!$Q123="DAILY",NB74+'1-SETUP'!$V123,IF('1-SETUP'!$Q123="WEEKLY",NB74+'1-SETUP'!$V123*7,IF('1-SETUP'!$Q123="MONTHLY",EDATE(NB74,'1-SETUP'!$V123),IF('1-SETUP'!$Q123="YEARLY",EDATE(NB74,12*'1-SETUP'!$V123),""))))</f>
        <v/>
      </c>
    </row>
    <row r="75" spans="1:367" x14ac:dyDescent="0.45">
      <c r="A75">
        <f>'1-SETUP'!A124</f>
        <v>0</v>
      </c>
      <c r="B75" t="str">
        <f>_xlfn.CONCAT('1-SETUP'!$O124," ",'1-SETUP'!$Q124," ",'1-SETUP'!$T124," ",'1-SETUP'!$V124," ",'1-SETUP'!$W124," ",'1-SETUP'!$Z124," ",TEXT('1-SETUP'!$AC124,"mm/dd/yyyy"))</f>
        <v xml:space="preserve">      01/00/1900</v>
      </c>
      <c r="C75" s="10">
        <f>'1-SETUP'!$AC124</f>
        <v>0</v>
      </c>
      <c r="D75" s="10" t="str">
        <f>IF('1-SETUP'!$Q124="DAILY",C75+'1-SETUP'!$V124,IF('1-SETUP'!$Q124="WEEKLY",C75+'1-SETUP'!$V124*7,IF('1-SETUP'!$Q124="MONTHLY",EDATE(C75,'1-SETUP'!$V124),IF('1-SETUP'!$Q124="YEARLY",EDATE(C75,12*'1-SETUP'!$V124),""))))</f>
        <v/>
      </c>
      <c r="E75" s="10" t="str">
        <f>IF('1-SETUP'!$Q124="DAILY",D75+'1-SETUP'!$V124,IF('1-SETUP'!$Q124="WEEKLY",D75+'1-SETUP'!$V124*7,IF('1-SETUP'!$Q124="MONTHLY",EDATE(D75,'1-SETUP'!$V124),IF('1-SETUP'!$Q124="YEARLY",EDATE(D75,12*'1-SETUP'!$V124),""))))</f>
        <v/>
      </c>
      <c r="F75" s="10" t="str">
        <f>IF('1-SETUP'!$Q124="DAILY",E75+'1-SETUP'!$V124,IF('1-SETUP'!$Q124="WEEKLY",E75+'1-SETUP'!$V124*7,IF('1-SETUP'!$Q124="MONTHLY",EDATE(E75,'1-SETUP'!$V124),IF('1-SETUP'!$Q124="YEARLY",EDATE(E75,12*'1-SETUP'!$V124),""))))</f>
        <v/>
      </c>
      <c r="G75" s="10" t="str">
        <f>IF('1-SETUP'!$Q124="DAILY",F75+'1-SETUP'!$V124,IF('1-SETUP'!$Q124="WEEKLY",F75+'1-SETUP'!$V124*7,IF('1-SETUP'!$Q124="MONTHLY",EDATE(F75,'1-SETUP'!$V124),IF('1-SETUP'!$Q124="YEARLY",EDATE(F75,12*'1-SETUP'!$V124),""))))</f>
        <v/>
      </c>
      <c r="H75" s="10" t="str">
        <f>IF('1-SETUP'!$Q124="DAILY",G75+'1-SETUP'!$V124,IF('1-SETUP'!$Q124="WEEKLY",G75+'1-SETUP'!$V124*7,IF('1-SETUP'!$Q124="MONTHLY",EDATE(G75,'1-SETUP'!$V124),IF('1-SETUP'!$Q124="YEARLY",EDATE(G75,12*'1-SETUP'!$V124),""))))</f>
        <v/>
      </c>
      <c r="I75" s="10" t="str">
        <f>IF('1-SETUP'!$Q124="DAILY",H75+'1-SETUP'!$V124,IF('1-SETUP'!$Q124="WEEKLY",H75+'1-SETUP'!$V124*7,IF('1-SETUP'!$Q124="MONTHLY",EDATE(H75,'1-SETUP'!$V124),IF('1-SETUP'!$Q124="YEARLY",EDATE(H75,12*'1-SETUP'!$V124),""))))</f>
        <v/>
      </c>
      <c r="J75" s="10" t="str">
        <f>IF('1-SETUP'!$Q124="DAILY",I75+'1-SETUP'!$V124,IF('1-SETUP'!$Q124="WEEKLY",I75+'1-SETUP'!$V124*7,IF('1-SETUP'!$Q124="MONTHLY",EDATE(I75,'1-SETUP'!$V124),IF('1-SETUP'!$Q124="YEARLY",EDATE(I75,12*'1-SETUP'!$V124),""))))</f>
        <v/>
      </c>
      <c r="K75" s="10" t="str">
        <f>IF('1-SETUP'!$Q124="DAILY",J75+'1-SETUP'!$V124,IF('1-SETUP'!$Q124="WEEKLY",J75+'1-SETUP'!$V124*7,IF('1-SETUP'!$Q124="MONTHLY",EDATE(J75,'1-SETUP'!$V124),IF('1-SETUP'!$Q124="YEARLY",EDATE(J75,12*'1-SETUP'!$V124),""))))</f>
        <v/>
      </c>
      <c r="L75" s="10" t="str">
        <f>IF('1-SETUP'!$Q124="DAILY",K75+'1-SETUP'!$V124,IF('1-SETUP'!$Q124="WEEKLY",K75+'1-SETUP'!$V124*7,IF('1-SETUP'!$Q124="MONTHLY",EDATE(K75,'1-SETUP'!$V124),IF('1-SETUP'!$Q124="YEARLY",EDATE(K75,12*'1-SETUP'!$V124),""))))</f>
        <v/>
      </c>
      <c r="M75" s="10" t="str">
        <f>IF('1-SETUP'!$Q124="DAILY",L75+'1-SETUP'!$V124,IF('1-SETUP'!$Q124="WEEKLY",L75+'1-SETUP'!$V124*7,IF('1-SETUP'!$Q124="MONTHLY",EDATE(L75,'1-SETUP'!$V124),IF('1-SETUP'!$Q124="YEARLY",EDATE(L75,12*'1-SETUP'!$V124),""))))</f>
        <v/>
      </c>
      <c r="N75" s="10" t="str">
        <f>IF('1-SETUP'!$Q124="DAILY",M75+'1-SETUP'!$V124,IF('1-SETUP'!$Q124="WEEKLY",M75+'1-SETUP'!$V124*7,IF('1-SETUP'!$Q124="MONTHLY",EDATE(M75,'1-SETUP'!$V124),IF('1-SETUP'!$Q124="YEARLY",EDATE(M75,12*'1-SETUP'!$V124),""))))</f>
        <v/>
      </c>
      <c r="O75" s="10" t="str">
        <f>IF('1-SETUP'!$Q124="DAILY",N75+'1-SETUP'!$V124,IF('1-SETUP'!$Q124="WEEKLY",N75+'1-SETUP'!$V124*7,IF('1-SETUP'!$Q124="MONTHLY",EDATE(N75,'1-SETUP'!$V124),IF('1-SETUP'!$Q124="YEARLY",EDATE(N75,12*'1-SETUP'!$V124),""))))</f>
        <v/>
      </c>
      <c r="P75" s="10" t="str">
        <f>IF('1-SETUP'!$Q124="DAILY",O75+'1-SETUP'!$V124,IF('1-SETUP'!$Q124="WEEKLY",O75+'1-SETUP'!$V124*7,IF('1-SETUP'!$Q124="MONTHLY",EDATE(O75,'1-SETUP'!$V124),IF('1-SETUP'!$Q124="YEARLY",EDATE(O75,12*'1-SETUP'!$V124),""))))</f>
        <v/>
      </c>
      <c r="Q75" s="10" t="str">
        <f>IF('1-SETUP'!$Q124="DAILY",P75+'1-SETUP'!$V124,IF('1-SETUP'!$Q124="WEEKLY",P75+'1-SETUP'!$V124*7,IF('1-SETUP'!$Q124="MONTHLY",EDATE(P75,'1-SETUP'!$V124),IF('1-SETUP'!$Q124="YEARLY",EDATE(P75,12*'1-SETUP'!$V124),""))))</f>
        <v/>
      </c>
      <c r="R75" s="10" t="str">
        <f>IF('1-SETUP'!$Q124="DAILY",Q75+'1-SETUP'!$V124,IF('1-SETUP'!$Q124="WEEKLY",Q75+'1-SETUP'!$V124*7,IF('1-SETUP'!$Q124="MONTHLY",EDATE(Q75,'1-SETUP'!$V124),IF('1-SETUP'!$Q124="YEARLY",EDATE(Q75,12*'1-SETUP'!$V124),""))))</f>
        <v/>
      </c>
      <c r="S75" s="10" t="str">
        <f>IF('1-SETUP'!$Q124="DAILY",R75+'1-SETUP'!$V124,IF('1-SETUP'!$Q124="WEEKLY",R75+'1-SETUP'!$V124*7,IF('1-SETUP'!$Q124="MONTHLY",EDATE(R75,'1-SETUP'!$V124),IF('1-SETUP'!$Q124="YEARLY",EDATE(R75,12*'1-SETUP'!$V124),""))))</f>
        <v/>
      </c>
      <c r="T75" s="10" t="str">
        <f>IF('1-SETUP'!$Q124="DAILY",S75+'1-SETUP'!$V124,IF('1-SETUP'!$Q124="WEEKLY",S75+'1-SETUP'!$V124*7,IF('1-SETUP'!$Q124="MONTHLY",EDATE(S75,'1-SETUP'!$V124),IF('1-SETUP'!$Q124="YEARLY",EDATE(S75,12*'1-SETUP'!$V124),""))))</f>
        <v/>
      </c>
      <c r="U75" s="10" t="str">
        <f>IF('1-SETUP'!$Q124="DAILY",T75+'1-SETUP'!$V124,IF('1-SETUP'!$Q124="WEEKLY",T75+'1-SETUP'!$V124*7,IF('1-SETUP'!$Q124="MONTHLY",EDATE(T75,'1-SETUP'!$V124),IF('1-SETUP'!$Q124="YEARLY",EDATE(T75,12*'1-SETUP'!$V124),""))))</f>
        <v/>
      </c>
      <c r="V75" s="10" t="str">
        <f>IF('1-SETUP'!$Q124="DAILY",U75+'1-SETUP'!$V124,IF('1-SETUP'!$Q124="WEEKLY",U75+'1-SETUP'!$V124*7,IF('1-SETUP'!$Q124="MONTHLY",EDATE(U75,'1-SETUP'!$V124),IF('1-SETUP'!$Q124="YEARLY",EDATE(U75,12*'1-SETUP'!$V124),""))))</f>
        <v/>
      </c>
      <c r="W75" s="10" t="str">
        <f>IF('1-SETUP'!$Q124="DAILY",V75+'1-SETUP'!$V124,IF('1-SETUP'!$Q124="WEEKLY",V75+'1-SETUP'!$V124*7,IF('1-SETUP'!$Q124="MONTHLY",EDATE(V75,'1-SETUP'!$V124),IF('1-SETUP'!$Q124="YEARLY",EDATE(V75,12*'1-SETUP'!$V124),""))))</f>
        <v/>
      </c>
      <c r="X75" s="10" t="str">
        <f>IF('1-SETUP'!$Q124="DAILY",W75+'1-SETUP'!$V124,IF('1-SETUP'!$Q124="WEEKLY",W75+'1-SETUP'!$V124*7,IF('1-SETUP'!$Q124="MONTHLY",EDATE(W75,'1-SETUP'!$V124),IF('1-SETUP'!$Q124="YEARLY",EDATE(W75,12*'1-SETUP'!$V124),""))))</f>
        <v/>
      </c>
      <c r="Y75" s="10" t="str">
        <f>IF('1-SETUP'!$Q124="DAILY",X75+'1-SETUP'!$V124,IF('1-SETUP'!$Q124="WEEKLY",X75+'1-SETUP'!$V124*7,IF('1-SETUP'!$Q124="MONTHLY",EDATE(X75,'1-SETUP'!$V124),IF('1-SETUP'!$Q124="YEARLY",EDATE(X75,12*'1-SETUP'!$V124),""))))</f>
        <v/>
      </c>
      <c r="Z75" s="10" t="str">
        <f>IF('1-SETUP'!$Q124="DAILY",Y75+'1-SETUP'!$V124,IF('1-SETUP'!$Q124="WEEKLY",Y75+'1-SETUP'!$V124*7,IF('1-SETUP'!$Q124="MONTHLY",EDATE(Y75,'1-SETUP'!$V124),IF('1-SETUP'!$Q124="YEARLY",EDATE(Y75,12*'1-SETUP'!$V124),""))))</f>
        <v/>
      </c>
      <c r="AA75" s="10" t="str">
        <f>IF('1-SETUP'!$Q124="DAILY",Z75+'1-SETUP'!$V124,IF('1-SETUP'!$Q124="WEEKLY",Z75+'1-SETUP'!$V124*7,IF('1-SETUP'!$Q124="MONTHLY",EDATE(Z75,'1-SETUP'!$V124),IF('1-SETUP'!$Q124="YEARLY",EDATE(Z75,12*'1-SETUP'!$V124),""))))</f>
        <v/>
      </c>
      <c r="AB75" s="10" t="str">
        <f>IF('1-SETUP'!$Q124="DAILY",AA75+'1-SETUP'!$V124,IF('1-SETUP'!$Q124="WEEKLY",AA75+'1-SETUP'!$V124*7,IF('1-SETUP'!$Q124="MONTHLY",EDATE(AA75,'1-SETUP'!$V124),IF('1-SETUP'!$Q124="YEARLY",EDATE(AA75,12*'1-SETUP'!$V124),""))))</f>
        <v/>
      </c>
      <c r="AC75" s="10" t="str">
        <f>IF('1-SETUP'!$Q124="DAILY",AB75+'1-SETUP'!$V124,IF('1-SETUP'!$Q124="WEEKLY",AB75+'1-SETUP'!$V124*7,IF('1-SETUP'!$Q124="MONTHLY",EDATE(AB75,'1-SETUP'!$V124),IF('1-SETUP'!$Q124="YEARLY",EDATE(AB75,12*'1-SETUP'!$V124),""))))</f>
        <v/>
      </c>
      <c r="AD75" s="10" t="str">
        <f>IF('1-SETUP'!$Q124="DAILY",AC75+'1-SETUP'!$V124,IF('1-SETUP'!$Q124="WEEKLY",AC75+'1-SETUP'!$V124*7,IF('1-SETUP'!$Q124="MONTHLY",EDATE(AC75,'1-SETUP'!$V124),IF('1-SETUP'!$Q124="YEARLY",EDATE(AC75,12*'1-SETUP'!$V124),""))))</f>
        <v/>
      </c>
      <c r="AE75" s="10" t="str">
        <f>IF('1-SETUP'!$Q124="DAILY",AD75+'1-SETUP'!$V124,IF('1-SETUP'!$Q124="WEEKLY",AD75+'1-SETUP'!$V124*7,IF('1-SETUP'!$Q124="MONTHLY",EDATE(AD75,'1-SETUP'!$V124),IF('1-SETUP'!$Q124="YEARLY",EDATE(AD75,12*'1-SETUP'!$V124),""))))</f>
        <v/>
      </c>
      <c r="AF75" s="10" t="str">
        <f>IF('1-SETUP'!$Q124="DAILY",AE75+'1-SETUP'!$V124,IF('1-SETUP'!$Q124="WEEKLY",AE75+'1-SETUP'!$V124*7,IF('1-SETUP'!$Q124="MONTHLY",EDATE(AE75,'1-SETUP'!$V124),IF('1-SETUP'!$Q124="YEARLY",EDATE(AE75,12*'1-SETUP'!$V124),""))))</f>
        <v/>
      </c>
      <c r="AG75" s="10" t="str">
        <f>IF('1-SETUP'!$Q124="DAILY",AF75+'1-SETUP'!$V124,IF('1-SETUP'!$Q124="WEEKLY",AF75+'1-SETUP'!$V124*7,IF('1-SETUP'!$Q124="MONTHLY",EDATE(AF75,'1-SETUP'!$V124),IF('1-SETUP'!$Q124="YEARLY",EDATE(AF75,12*'1-SETUP'!$V124),""))))</f>
        <v/>
      </c>
      <c r="AH75" s="10" t="str">
        <f>IF('1-SETUP'!$Q124="DAILY",AG75+'1-SETUP'!$V124,IF('1-SETUP'!$Q124="WEEKLY",AG75+'1-SETUP'!$V124*7,IF('1-SETUP'!$Q124="MONTHLY",EDATE(AG75,'1-SETUP'!$V124),IF('1-SETUP'!$Q124="YEARLY",EDATE(AG75,12*'1-SETUP'!$V124),""))))</f>
        <v/>
      </c>
      <c r="AI75" s="10" t="str">
        <f>IF('1-SETUP'!$Q124="DAILY",AH75+'1-SETUP'!$V124,IF('1-SETUP'!$Q124="WEEKLY",AH75+'1-SETUP'!$V124*7,IF('1-SETUP'!$Q124="MONTHLY",EDATE(AH75,'1-SETUP'!$V124),IF('1-SETUP'!$Q124="YEARLY",EDATE(AH75,12*'1-SETUP'!$V124),""))))</f>
        <v/>
      </c>
      <c r="AJ75" s="10" t="str">
        <f>IF('1-SETUP'!$Q124="DAILY",AI75+'1-SETUP'!$V124,IF('1-SETUP'!$Q124="WEEKLY",AI75+'1-SETUP'!$V124*7,IF('1-SETUP'!$Q124="MONTHLY",EDATE(AI75,'1-SETUP'!$V124),IF('1-SETUP'!$Q124="YEARLY",EDATE(AI75,12*'1-SETUP'!$V124),""))))</f>
        <v/>
      </c>
      <c r="AK75" s="10" t="str">
        <f>IF('1-SETUP'!$Q124="DAILY",AJ75+'1-SETUP'!$V124,IF('1-SETUP'!$Q124="WEEKLY",AJ75+'1-SETUP'!$V124*7,IF('1-SETUP'!$Q124="MONTHLY",EDATE(AJ75,'1-SETUP'!$V124),IF('1-SETUP'!$Q124="YEARLY",EDATE(AJ75,12*'1-SETUP'!$V124),""))))</f>
        <v/>
      </c>
      <c r="AL75" s="10" t="str">
        <f>IF('1-SETUP'!$Q124="DAILY",AK75+'1-SETUP'!$V124,IF('1-SETUP'!$Q124="WEEKLY",AK75+'1-SETUP'!$V124*7,IF('1-SETUP'!$Q124="MONTHLY",EDATE(AK75,'1-SETUP'!$V124),IF('1-SETUP'!$Q124="YEARLY",EDATE(AK75,12*'1-SETUP'!$V124),""))))</f>
        <v/>
      </c>
      <c r="AM75" s="10" t="str">
        <f>IF('1-SETUP'!$Q124="DAILY",AL75+'1-SETUP'!$V124,IF('1-SETUP'!$Q124="WEEKLY",AL75+'1-SETUP'!$V124*7,IF('1-SETUP'!$Q124="MONTHLY",EDATE(AL75,'1-SETUP'!$V124),IF('1-SETUP'!$Q124="YEARLY",EDATE(AL75,12*'1-SETUP'!$V124),""))))</f>
        <v/>
      </c>
      <c r="AN75" s="10" t="str">
        <f>IF('1-SETUP'!$Q124="DAILY",AM75+'1-SETUP'!$V124,IF('1-SETUP'!$Q124="WEEKLY",AM75+'1-SETUP'!$V124*7,IF('1-SETUP'!$Q124="MONTHLY",EDATE(AM75,'1-SETUP'!$V124),IF('1-SETUP'!$Q124="YEARLY",EDATE(AM75,12*'1-SETUP'!$V124),""))))</f>
        <v/>
      </c>
      <c r="AO75" s="10" t="str">
        <f>IF('1-SETUP'!$Q124="DAILY",AN75+'1-SETUP'!$V124,IF('1-SETUP'!$Q124="WEEKLY",AN75+'1-SETUP'!$V124*7,IF('1-SETUP'!$Q124="MONTHLY",EDATE(AN75,'1-SETUP'!$V124),IF('1-SETUP'!$Q124="YEARLY",EDATE(AN75,12*'1-SETUP'!$V124),""))))</f>
        <v/>
      </c>
      <c r="AP75" s="10" t="str">
        <f>IF('1-SETUP'!$Q124="DAILY",AO75+'1-SETUP'!$V124,IF('1-SETUP'!$Q124="WEEKLY",AO75+'1-SETUP'!$V124*7,IF('1-SETUP'!$Q124="MONTHLY",EDATE(AO75,'1-SETUP'!$V124),IF('1-SETUP'!$Q124="YEARLY",EDATE(AO75,12*'1-SETUP'!$V124),""))))</f>
        <v/>
      </c>
      <c r="AQ75" s="10" t="str">
        <f>IF('1-SETUP'!$Q124="DAILY",AP75+'1-SETUP'!$V124,IF('1-SETUP'!$Q124="WEEKLY",AP75+'1-SETUP'!$V124*7,IF('1-SETUP'!$Q124="MONTHLY",EDATE(AP75,'1-SETUP'!$V124),IF('1-SETUP'!$Q124="YEARLY",EDATE(AP75,12*'1-SETUP'!$V124),""))))</f>
        <v/>
      </c>
      <c r="AR75" s="10" t="str">
        <f>IF('1-SETUP'!$Q124="DAILY",AQ75+'1-SETUP'!$V124,IF('1-SETUP'!$Q124="WEEKLY",AQ75+'1-SETUP'!$V124*7,IF('1-SETUP'!$Q124="MONTHLY",EDATE(AQ75,'1-SETUP'!$V124),IF('1-SETUP'!$Q124="YEARLY",EDATE(AQ75,12*'1-SETUP'!$V124),""))))</f>
        <v/>
      </c>
      <c r="AS75" s="10" t="str">
        <f>IF('1-SETUP'!$Q124="DAILY",AR75+'1-SETUP'!$V124,IF('1-SETUP'!$Q124="WEEKLY",AR75+'1-SETUP'!$V124*7,IF('1-SETUP'!$Q124="MONTHLY",EDATE(AR75,'1-SETUP'!$V124),IF('1-SETUP'!$Q124="YEARLY",EDATE(AR75,12*'1-SETUP'!$V124),""))))</f>
        <v/>
      </c>
      <c r="AT75" s="10" t="str">
        <f>IF('1-SETUP'!$Q124="DAILY",AS75+'1-SETUP'!$V124,IF('1-SETUP'!$Q124="WEEKLY",AS75+'1-SETUP'!$V124*7,IF('1-SETUP'!$Q124="MONTHLY",EDATE(AS75,'1-SETUP'!$V124),IF('1-SETUP'!$Q124="YEARLY",EDATE(AS75,12*'1-SETUP'!$V124),""))))</f>
        <v/>
      </c>
      <c r="AU75" s="10" t="str">
        <f>IF('1-SETUP'!$Q124="DAILY",AT75+'1-SETUP'!$V124,IF('1-SETUP'!$Q124="WEEKLY",AT75+'1-SETUP'!$V124*7,IF('1-SETUP'!$Q124="MONTHLY",EDATE(AT75,'1-SETUP'!$V124),IF('1-SETUP'!$Q124="YEARLY",EDATE(AT75,12*'1-SETUP'!$V124),""))))</f>
        <v/>
      </c>
      <c r="AV75" s="10" t="str">
        <f>IF('1-SETUP'!$Q124="DAILY",AU75+'1-SETUP'!$V124,IF('1-SETUP'!$Q124="WEEKLY",AU75+'1-SETUP'!$V124*7,IF('1-SETUP'!$Q124="MONTHLY",EDATE(AU75,'1-SETUP'!$V124),IF('1-SETUP'!$Q124="YEARLY",EDATE(AU75,12*'1-SETUP'!$V124),""))))</f>
        <v/>
      </c>
      <c r="AW75" s="10" t="str">
        <f>IF('1-SETUP'!$Q124="DAILY",AV75+'1-SETUP'!$V124,IF('1-SETUP'!$Q124="WEEKLY",AV75+'1-SETUP'!$V124*7,IF('1-SETUP'!$Q124="MONTHLY",EDATE(AV75,'1-SETUP'!$V124),IF('1-SETUP'!$Q124="YEARLY",EDATE(AV75,12*'1-SETUP'!$V124),""))))</f>
        <v/>
      </c>
      <c r="AX75" s="10" t="str">
        <f>IF('1-SETUP'!$Q124="DAILY",AW75+'1-SETUP'!$V124,IF('1-SETUP'!$Q124="WEEKLY",AW75+'1-SETUP'!$V124*7,IF('1-SETUP'!$Q124="MONTHLY",EDATE(AW75,'1-SETUP'!$V124),IF('1-SETUP'!$Q124="YEARLY",EDATE(AW75,12*'1-SETUP'!$V124),""))))</f>
        <v/>
      </c>
      <c r="AY75" s="10" t="str">
        <f>IF('1-SETUP'!$Q124="DAILY",AX75+'1-SETUP'!$V124,IF('1-SETUP'!$Q124="WEEKLY",AX75+'1-SETUP'!$V124*7,IF('1-SETUP'!$Q124="MONTHLY",EDATE(AX75,'1-SETUP'!$V124),IF('1-SETUP'!$Q124="YEARLY",EDATE(AX75,12*'1-SETUP'!$V124),""))))</f>
        <v/>
      </c>
      <c r="AZ75" s="10" t="str">
        <f>IF('1-SETUP'!$Q124="DAILY",AY75+'1-SETUP'!$V124,IF('1-SETUP'!$Q124="WEEKLY",AY75+'1-SETUP'!$V124*7,IF('1-SETUP'!$Q124="MONTHLY",EDATE(AY75,'1-SETUP'!$V124),IF('1-SETUP'!$Q124="YEARLY",EDATE(AY75,12*'1-SETUP'!$V124),""))))</f>
        <v/>
      </c>
      <c r="BA75" s="10" t="str">
        <f>IF('1-SETUP'!$Q124="DAILY",AZ75+'1-SETUP'!$V124,IF('1-SETUP'!$Q124="WEEKLY",AZ75+'1-SETUP'!$V124*7,IF('1-SETUP'!$Q124="MONTHLY",EDATE(AZ75,'1-SETUP'!$V124),IF('1-SETUP'!$Q124="YEARLY",EDATE(AZ75,12*'1-SETUP'!$V124),""))))</f>
        <v/>
      </c>
      <c r="BB75" s="10" t="str">
        <f>IF('1-SETUP'!$Q124="DAILY",BA75+'1-SETUP'!$V124,IF('1-SETUP'!$Q124="WEEKLY",BA75+'1-SETUP'!$V124*7,IF('1-SETUP'!$Q124="MONTHLY",EDATE(BA75,'1-SETUP'!$V124),IF('1-SETUP'!$Q124="YEARLY",EDATE(BA75,12*'1-SETUP'!$V124),""))))</f>
        <v/>
      </c>
      <c r="BC75" s="10" t="str">
        <f>IF('1-SETUP'!$Q124="DAILY",BB75+'1-SETUP'!$V124,IF('1-SETUP'!$Q124="WEEKLY",BB75+'1-SETUP'!$V124*7,IF('1-SETUP'!$Q124="MONTHLY",EDATE(BB75,'1-SETUP'!$V124),IF('1-SETUP'!$Q124="YEARLY",EDATE(BB75,12*'1-SETUP'!$V124),""))))</f>
        <v/>
      </c>
      <c r="BD75" s="10" t="str">
        <f>IF('1-SETUP'!$Q124="DAILY",BC75+'1-SETUP'!$V124,IF('1-SETUP'!$Q124="WEEKLY",BC75+'1-SETUP'!$V124*7,IF('1-SETUP'!$Q124="MONTHLY",EDATE(BC75,'1-SETUP'!$V124),IF('1-SETUP'!$Q124="YEARLY",EDATE(BC75,12*'1-SETUP'!$V124),""))))</f>
        <v/>
      </c>
      <c r="BE75" s="10" t="str">
        <f>IF('1-SETUP'!$Q124="DAILY",BD75+'1-SETUP'!$V124,IF('1-SETUP'!$Q124="WEEKLY",BD75+'1-SETUP'!$V124*7,IF('1-SETUP'!$Q124="MONTHLY",EDATE(BD75,'1-SETUP'!$V124),IF('1-SETUP'!$Q124="YEARLY",EDATE(BD75,12*'1-SETUP'!$V124),""))))</f>
        <v/>
      </c>
      <c r="BF75" s="10" t="str">
        <f>IF('1-SETUP'!$Q124="DAILY",BE75+'1-SETUP'!$V124,IF('1-SETUP'!$Q124="WEEKLY",BE75+'1-SETUP'!$V124*7,IF('1-SETUP'!$Q124="MONTHLY",EDATE(BE75,'1-SETUP'!$V124),IF('1-SETUP'!$Q124="YEARLY",EDATE(BE75,12*'1-SETUP'!$V124),""))))</f>
        <v/>
      </c>
      <c r="BG75" s="10" t="str">
        <f>IF('1-SETUP'!$Q124="DAILY",BF75+'1-SETUP'!$V124,IF('1-SETUP'!$Q124="WEEKLY",BF75+'1-SETUP'!$V124*7,IF('1-SETUP'!$Q124="MONTHLY",EDATE(BF75,'1-SETUP'!$V124),IF('1-SETUP'!$Q124="YEARLY",EDATE(BF75,12*'1-SETUP'!$V124),""))))</f>
        <v/>
      </c>
      <c r="BH75" s="10" t="str">
        <f>IF('1-SETUP'!$Q124="DAILY",BG75+'1-SETUP'!$V124,IF('1-SETUP'!$Q124="WEEKLY",BG75+'1-SETUP'!$V124*7,IF('1-SETUP'!$Q124="MONTHLY",EDATE(BG75,'1-SETUP'!$V124),IF('1-SETUP'!$Q124="YEARLY",EDATE(BG75,12*'1-SETUP'!$V124),""))))</f>
        <v/>
      </c>
      <c r="BI75" s="10" t="str">
        <f>IF('1-SETUP'!$Q124="DAILY",BH75+'1-SETUP'!$V124,IF('1-SETUP'!$Q124="WEEKLY",BH75+'1-SETUP'!$V124*7,IF('1-SETUP'!$Q124="MONTHLY",EDATE(BH75,'1-SETUP'!$V124),IF('1-SETUP'!$Q124="YEARLY",EDATE(BH75,12*'1-SETUP'!$V124),""))))</f>
        <v/>
      </c>
      <c r="BJ75" s="10" t="str">
        <f>IF('1-SETUP'!$Q124="DAILY",BI75+'1-SETUP'!$V124,IF('1-SETUP'!$Q124="WEEKLY",BI75+'1-SETUP'!$V124*7,IF('1-SETUP'!$Q124="MONTHLY",EDATE(BI75,'1-SETUP'!$V124),IF('1-SETUP'!$Q124="YEARLY",EDATE(BI75,12*'1-SETUP'!$V124),""))))</f>
        <v/>
      </c>
      <c r="BK75" s="10" t="str">
        <f>IF('1-SETUP'!$Q124="DAILY",BJ75+'1-SETUP'!$V124,IF('1-SETUP'!$Q124="WEEKLY",BJ75+'1-SETUP'!$V124*7,IF('1-SETUP'!$Q124="MONTHLY",EDATE(BJ75,'1-SETUP'!$V124),IF('1-SETUP'!$Q124="YEARLY",EDATE(BJ75,12*'1-SETUP'!$V124),""))))</f>
        <v/>
      </c>
      <c r="BL75" s="10" t="str">
        <f>IF('1-SETUP'!$Q124="DAILY",BK75+'1-SETUP'!$V124,IF('1-SETUP'!$Q124="WEEKLY",BK75+'1-SETUP'!$V124*7,IF('1-SETUP'!$Q124="MONTHLY",EDATE(BK75,'1-SETUP'!$V124),IF('1-SETUP'!$Q124="YEARLY",EDATE(BK75,12*'1-SETUP'!$V124),""))))</f>
        <v/>
      </c>
      <c r="BM75" s="10" t="str">
        <f>IF('1-SETUP'!$Q124="DAILY",BL75+'1-SETUP'!$V124,IF('1-SETUP'!$Q124="WEEKLY",BL75+'1-SETUP'!$V124*7,IF('1-SETUP'!$Q124="MONTHLY",EDATE(BL75,'1-SETUP'!$V124),IF('1-SETUP'!$Q124="YEARLY",EDATE(BL75,12*'1-SETUP'!$V124),""))))</f>
        <v/>
      </c>
      <c r="BN75" s="10" t="str">
        <f>IF('1-SETUP'!$Q124="DAILY",BM75+'1-SETUP'!$V124,IF('1-SETUP'!$Q124="WEEKLY",BM75+'1-SETUP'!$V124*7,IF('1-SETUP'!$Q124="MONTHLY",EDATE(BM75,'1-SETUP'!$V124),IF('1-SETUP'!$Q124="YEARLY",EDATE(BM75,12*'1-SETUP'!$V124),""))))</f>
        <v/>
      </c>
      <c r="BO75" s="10" t="str">
        <f>IF('1-SETUP'!$Q124="DAILY",BN75+'1-SETUP'!$V124,IF('1-SETUP'!$Q124="WEEKLY",BN75+'1-SETUP'!$V124*7,IF('1-SETUP'!$Q124="MONTHLY",EDATE(BN75,'1-SETUP'!$V124),IF('1-SETUP'!$Q124="YEARLY",EDATE(BN75,12*'1-SETUP'!$V124),""))))</f>
        <v/>
      </c>
      <c r="BP75" s="10" t="str">
        <f>IF('1-SETUP'!$Q124="DAILY",BO75+'1-SETUP'!$V124,IF('1-SETUP'!$Q124="WEEKLY",BO75+'1-SETUP'!$V124*7,IF('1-SETUP'!$Q124="MONTHLY",EDATE(BO75,'1-SETUP'!$V124),IF('1-SETUP'!$Q124="YEARLY",EDATE(BO75,12*'1-SETUP'!$V124),""))))</f>
        <v/>
      </c>
      <c r="BQ75" s="10" t="str">
        <f>IF('1-SETUP'!$Q124="DAILY",BP75+'1-SETUP'!$V124,IF('1-SETUP'!$Q124="WEEKLY",BP75+'1-SETUP'!$V124*7,IF('1-SETUP'!$Q124="MONTHLY",EDATE(BP75,'1-SETUP'!$V124),IF('1-SETUP'!$Q124="YEARLY",EDATE(BP75,12*'1-SETUP'!$V124),""))))</f>
        <v/>
      </c>
      <c r="BR75" s="10" t="str">
        <f>IF('1-SETUP'!$Q124="DAILY",BQ75+'1-SETUP'!$V124,IF('1-SETUP'!$Q124="WEEKLY",BQ75+'1-SETUP'!$V124*7,IF('1-SETUP'!$Q124="MONTHLY",EDATE(BQ75,'1-SETUP'!$V124),IF('1-SETUP'!$Q124="YEARLY",EDATE(BQ75,12*'1-SETUP'!$V124),""))))</f>
        <v/>
      </c>
      <c r="BS75" s="10" t="str">
        <f>IF('1-SETUP'!$Q124="DAILY",BR75+'1-SETUP'!$V124,IF('1-SETUP'!$Q124="WEEKLY",BR75+'1-SETUP'!$V124*7,IF('1-SETUP'!$Q124="MONTHLY",EDATE(BR75,'1-SETUP'!$V124),IF('1-SETUP'!$Q124="YEARLY",EDATE(BR75,12*'1-SETUP'!$V124),""))))</f>
        <v/>
      </c>
      <c r="BT75" s="10" t="str">
        <f>IF('1-SETUP'!$Q124="DAILY",BS75+'1-SETUP'!$V124,IF('1-SETUP'!$Q124="WEEKLY",BS75+'1-SETUP'!$V124*7,IF('1-SETUP'!$Q124="MONTHLY",EDATE(BS75,'1-SETUP'!$V124),IF('1-SETUP'!$Q124="YEARLY",EDATE(BS75,12*'1-SETUP'!$V124),""))))</f>
        <v/>
      </c>
      <c r="BU75" s="10" t="str">
        <f>IF('1-SETUP'!$Q124="DAILY",BT75+'1-SETUP'!$V124,IF('1-SETUP'!$Q124="WEEKLY",BT75+'1-SETUP'!$V124*7,IF('1-SETUP'!$Q124="MONTHLY",EDATE(BT75,'1-SETUP'!$V124),IF('1-SETUP'!$Q124="YEARLY",EDATE(BT75,12*'1-SETUP'!$V124),""))))</f>
        <v/>
      </c>
      <c r="BV75" s="10" t="str">
        <f>IF('1-SETUP'!$Q124="DAILY",BU75+'1-SETUP'!$V124,IF('1-SETUP'!$Q124="WEEKLY",BU75+'1-SETUP'!$V124*7,IF('1-SETUP'!$Q124="MONTHLY",EDATE(BU75,'1-SETUP'!$V124),IF('1-SETUP'!$Q124="YEARLY",EDATE(BU75,12*'1-SETUP'!$V124),""))))</f>
        <v/>
      </c>
      <c r="BW75" s="10" t="str">
        <f>IF('1-SETUP'!$Q124="DAILY",BV75+'1-SETUP'!$V124,IF('1-SETUP'!$Q124="WEEKLY",BV75+'1-SETUP'!$V124*7,IF('1-SETUP'!$Q124="MONTHLY",EDATE(BV75,'1-SETUP'!$V124),IF('1-SETUP'!$Q124="YEARLY",EDATE(BV75,12*'1-SETUP'!$V124),""))))</f>
        <v/>
      </c>
      <c r="BX75" s="10" t="str">
        <f>IF('1-SETUP'!$Q124="DAILY",BW75+'1-SETUP'!$V124,IF('1-SETUP'!$Q124="WEEKLY",BW75+'1-SETUP'!$V124*7,IF('1-SETUP'!$Q124="MONTHLY",EDATE(BW75,'1-SETUP'!$V124),IF('1-SETUP'!$Q124="YEARLY",EDATE(BW75,12*'1-SETUP'!$V124),""))))</f>
        <v/>
      </c>
      <c r="BY75" s="10" t="str">
        <f>IF('1-SETUP'!$Q124="DAILY",BX75+'1-SETUP'!$V124,IF('1-SETUP'!$Q124="WEEKLY",BX75+'1-SETUP'!$V124*7,IF('1-SETUP'!$Q124="MONTHLY",EDATE(BX75,'1-SETUP'!$V124),IF('1-SETUP'!$Q124="YEARLY",EDATE(BX75,12*'1-SETUP'!$V124),""))))</f>
        <v/>
      </c>
      <c r="BZ75" s="10" t="str">
        <f>IF('1-SETUP'!$Q124="DAILY",BY75+'1-SETUP'!$V124,IF('1-SETUP'!$Q124="WEEKLY",BY75+'1-SETUP'!$V124*7,IF('1-SETUP'!$Q124="MONTHLY",EDATE(BY75,'1-SETUP'!$V124),IF('1-SETUP'!$Q124="YEARLY",EDATE(BY75,12*'1-SETUP'!$V124),""))))</f>
        <v/>
      </c>
      <c r="CA75" s="10" t="str">
        <f>IF('1-SETUP'!$Q124="DAILY",BZ75+'1-SETUP'!$V124,IF('1-SETUP'!$Q124="WEEKLY",BZ75+'1-SETUP'!$V124*7,IF('1-SETUP'!$Q124="MONTHLY",EDATE(BZ75,'1-SETUP'!$V124),IF('1-SETUP'!$Q124="YEARLY",EDATE(BZ75,12*'1-SETUP'!$V124),""))))</f>
        <v/>
      </c>
      <c r="CB75" s="10" t="str">
        <f>IF('1-SETUP'!$Q124="DAILY",CA75+'1-SETUP'!$V124,IF('1-SETUP'!$Q124="WEEKLY",CA75+'1-SETUP'!$V124*7,IF('1-SETUP'!$Q124="MONTHLY",EDATE(CA75,'1-SETUP'!$V124),IF('1-SETUP'!$Q124="YEARLY",EDATE(CA75,12*'1-SETUP'!$V124),""))))</f>
        <v/>
      </c>
      <c r="CC75" s="10" t="str">
        <f>IF('1-SETUP'!$Q124="DAILY",CB75+'1-SETUP'!$V124,IF('1-SETUP'!$Q124="WEEKLY",CB75+'1-SETUP'!$V124*7,IF('1-SETUP'!$Q124="MONTHLY",EDATE(CB75,'1-SETUP'!$V124),IF('1-SETUP'!$Q124="YEARLY",EDATE(CB75,12*'1-SETUP'!$V124),""))))</f>
        <v/>
      </c>
      <c r="CD75" s="10" t="str">
        <f>IF('1-SETUP'!$Q124="DAILY",CC75+'1-SETUP'!$V124,IF('1-SETUP'!$Q124="WEEKLY",CC75+'1-SETUP'!$V124*7,IF('1-SETUP'!$Q124="MONTHLY",EDATE(CC75,'1-SETUP'!$V124),IF('1-SETUP'!$Q124="YEARLY",EDATE(CC75,12*'1-SETUP'!$V124),""))))</f>
        <v/>
      </c>
      <c r="CE75" s="10" t="str">
        <f>IF('1-SETUP'!$Q124="DAILY",CD75+'1-SETUP'!$V124,IF('1-SETUP'!$Q124="WEEKLY",CD75+'1-SETUP'!$V124*7,IF('1-SETUP'!$Q124="MONTHLY",EDATE(CD75,'1-SETUP'!$V124),IF('1-SETUP'!$Q124="YEARLY",EDATE(CD75,12*'1-SETUP'!$V124),""))))</f>
        <v/>
      </c>
      <c r="CF75" s="10" t="str">
        <f>IF('1-SETUP'!$Q124="DAILY",CE75+'1-SETUP'!$V124,IF('1-SETUP'!$Q124="WEEKLY",CE75+'1-SETUP'!$V124*7,IF('1-SETUP'!$Q124="MONTHLY",EDATE(CE75,'1-SETUP'!$V124),IF('1-SETUP'!$Q124="YEARLY",EDATE(CE75,12*'1-SETUP'!$V124),""))))</f>
        <v/>
      </c>
      <c r="CG75" s="10" t="str">
        <f>IF('1-SETUP'!$Q124="DAILY",CF75+'1-SETUP'!$V124,IF('1-SETUP'!$Q124="WEEKLY",CF75+'1-SETUP'!$V124*7,IF('1-SETUP'!$Q124="MONTHLY",EDATE(CF75,'1-SETUP'!$V124),IF('1-SETUP'!$Q124="YEARLY",EDATE(CF75,12*'1-SETUP'!$V124),""))))</f>
        <v/>
      </c>
      <c r="CH75" s="10" t="str">
        <f>IF('1-SETUP'!$Q124="DAILY",CG75+'1-SETUP'!$V124,IF('1-SETUP'!$Q124="WEEKLY",CG75+'1-SETUP'!$V124*7,IF('1-SETUP'!$Q124="MONTHLY",EDATE(CG75,'1-SETUP'!$V124),IF('1-SETUP'!$Q124="YEARLY",EDATE(CG75,12*'1-SETUP'!$V124),""))))</f>
        <v/>
      </c>
      <c r="CI75" s="10" t="str">
        <f>IF('1-SETUP'!$Q124="DAILY",CH75+'1-SETUP'!$V124,IF('1-SETUP'!$Q124="WEEKLY",CH75+'1-SETUP'!$V124*7,IF('1-SETUP'!$Q124="MONTHLY",EDATE(CH75,'1-SETUP'!$V124),IF('1-SETUP'!$Q124="YEARLY",EDATE(CH75,12*'1-SETUP'!$V124),""))))</f>
        <v/>
      </c>
      <c r="CJ75" s="10" t="str">
        <f>IF('1-SETUP'!$Q124="DAILY",CI75+'1-SETUP'!$V124,IF('1-SETUP'!$Q124="WEEKLY",CI75+'1-SETUP'!$V124*7,IF('1-SETUP'!$Q124="MONTHLY",EDATE(CI75,'1-SETUP'!$V124),IF('1-SETUP'!$Q124="YEARLY",EDATE(CI75,12*'1-SETUP'!$V124),""))))</f>
        <v/>
      </c>
      <c r="CK75" s="10" t="str">
        <f>IF('1-SETUP'!$Q124="DAILY",CJ75+'1-SETUP'!$V124,IF('1-SETUP'!$Q124="WEEKLY",CJ75+'1-SETUP'!$V124*7,IF('1-SETUP'!$Q124="MONTHLY",EDATE(CJ75,'1-SETUP'!$V124),IF('1-SETUP'!$Q124="YEARLY",EDATE(CJ75,12*'1-SETUP'!$V124),""))))</f>
        <v/>
      </c>
      <c r="CL75" s="10" t="str">
        <f>IF('1-SETUP'!$Q124="DAILY",CK75+'1-SETUP'!$V124,IF('1-SETUP'!$Q124="WEEKLY",CK75+'1-SETUP'!$V124*7,IF('1-SETUP'!$Q124="MONTHLY",EDATE(CK75,'1-SETUP'!$V124),IF('1-SETUP'!$Q124="YEARLY",EDATE(CK75,12*'1-SETUP'!$V124),""))))</f>
        <v/>
      </c>
      <c r="CM75" s="10" t="str">
        <f>IF('1-SETUP'!$Q124="DAILY",CL75+'1-SETUP'!$V124,IF('1-SETUP'!$Q124="WEEKLY",CL75+'1-SETUP'!$V124*7,IF('1-SETUP'!$Q124="MONTHLY",EDATE(CL75,'1-SETUP'!$V124),IF('1-SETUP'!$Q124="YEARLY",EDATE(CL75,12*'1-SETUP'!$V124),""))))</f>
        <v/>
      </c>
      <c r="CN75" s="10" t="str">
        <f>IF('1-SETUP'!$Q124="DAILY",CM75+'1-SETUP'!$V124,IF('1-SETUP'!$Q124="WEEKLY",CM75+'1-SETUP'!$V124*7,IF('1-SETUP'!$Q124="MONTHLY",EDATE(CM75,'1-SETUP'!$V124),IF('1-SETUP'!$Q124="YEARLY",EDATE(CM75,12*'1-SETUP'!$V124),""))))</f>
        <v/>
      </c>
      <c r="CO75" s="10" t="str">
        <f>IF('1-SETUP'!$Q124="DAILY",CN75+'1-SETUP'!$V124,IF('1-SETUP'!$Q124="WEEKLY",CN75+'1-SETUP'!$V124*7,IF('1-SETUP'!$Q124="MONTHLY",EDATE(CN75,'1-SETUP'!$V124),IF('1-SETUP'!$Q124="YEARLY",EDATE(CN75,12*'1-SETUP'!$V124),""))))</f>
        <v/>
      </c>
      <c r="CP75" s="10" t="str">
        <f>IF('1-SETUP'!$Q124="DAILY",CO75+'1-SETUP'!$V124,IF('1-SETUP'!$Q124="WEEKLY",CO75+'1-SETUP'!$V124*7,IF('1-SETUP'!$Q124="MONTHLY",EDATE(CO75,'1-SETUP'!$V124),IF('1-SETUP'!$Q124="YEARLY",EDATE(CO75,12*'1-SETUP'!$V124),""))))</f>
        <v/>
      </c>
      <c r="CQ75" s="10" t="str">
        <f>IF('1-SETUP'!$Q124="DAILY",CP75+'1-SETUP'!$V124,IF('1-SETUP'!$Q124="WEEKLY",CP75+'1-SETUP'!$V124*7,IF('1-SETUP'!$Q124="MONTHLY",EDATE(CP75,'1-SETUP'!$V124),IF('1-SETUP'!$Q124="YEARLY",EDATE(CP75,12*'1-SETUP'!$V124),""))))</f>
        <v/>
      </c>
      <c r="CR75" s="10" t="str">
        <f>IF('1-SETUP'!$Q124="DAILY",CQ75+'1-SETUP'!$V124,IF('1-SETUP'!$Q124="WEEKLY",CQ75+'1-SETUP'!$V124*7,IF('1-SETUP'!$Q124="MONTHLY",EDATE(CQ75,'1-SETUP'!$V124),IF('1-SETUP'!$Q124="YEARLY",EDATE(CQ75,12*'1-SETUP'!$V124),""))))</f>
        <v/>
      </c>
      <c r="CS75" s="10" t="str">
        <f>IF('1-SETUP'!$Q124="DAILY",CR75+'1-SETUP'!$V124,IF('1-SETUP'!$Q124="WEEKLY",CR75+'1-SETUP'!$V124*7,IF('1-SETUP'!$Q124="MONTHLY",EDATE(CR75,'1-SETUP'!$V124),IF('1-SETUP'!$Q124="YEARLY",EDATE(CR75,12*'1-SETUP'!$V124),""))))</f>
        <v/>
      </c>
      <c r="CT75" s="10" t="str">
        <f>IF('1-SETUP'!$Q124="DAILY",CS75+'1-SETUP'!$V124,IF('1-SETUP'!$Q124="WEEKLY",CS75+'1-SETUP'!$V124*7,IF('1-SETUP'!$Q124="MONTHLY",EDATE(CS75,'1-SETUP'!$V124),IF('1-SETUP'!$Q124="YEARLY",EDATE(CS75,12*'1-SETUP'!$V124),""))))</f>
        <v/>
      </c>
      <c r="CU75" s="10" t="str">
        <f>IF('1-SETUP'!$Q124="DAILY",CT75+'1-SETUP'!$V124,IF('1-SETUP'!$Q124="WEEKLY",CT75+'1-SETUP'!$V124*7,IF('1-SETUP'!$Q124="MONTHLY",EDATE(CT75,'1-SETUP'!$V124),IF('1-SETUP'!$Q124="YEARLY",EDATE(CT75,12*'1-SETUP'!$V124),""))))</f>
        <v/>
      </c>
      <c r="CV75" s="10" t="str">
        <f>IF('1-SETUP'!$Q124="DAILY",CU75+'1-SETUP'!$V124,IF('1-SETUP'!$Q124="WEEKLY",CU75+'1-SETUP'!$V124*7,IF('1-SETUP'!$Q124="MONTHLY",EDATE(CU75,'1-SETUP'!$V124),IF('1-SETUP'!$Q124="YEARLY",EDATE(CU75,12*'1-SETUP'!$V124),""))))</f>
        <v/>
      </c>
      <c r="CW75" s="10" t="str">
        <f>IF('1-SETUP'!$Q124="DAILY",CV75+'1-SETUP'!$V124,IF('1-SETUP'!$Q124="WEEKLY",CV75+'1-SETUP'!$V124*7,IF('1-SETUP'!$Q124="MONTHLY",EDATE(CV75,'1-SETUP'!$V124),IF('1-SETUP'!$Q124="YEARLY",EDATE(CV75,12*'1-SETUP'!$V124),""))))</f>
        <v/>
      </c>
      <c r="CX75" s="10" t="str">
        <f>IF('1-SETUP'!$Q124="DAILY",CW75+'1-SETUP'!$V124,IF('1-SETUP'!$Q124="WEEKLY",CW75+'1-SETUP'!$V124*7,IF('1-SETUP'!$Q124="MONTHLY",EDATE(CW75,'1-SETUP'!$V124),IF('1-SETUP'!$Q124="YEARLY",EDATE(CW75,12*'1-SETUP'!$V124),""))))</f>
        <v/>
      </c>
      <c r="CY75" s="10" t="str">
        <f>IF('1-SETUP'!$Q124="DAILY",CX75+'1-SETUP'!$V124,IF('1-SETUP'!$Q124="WEEKLY",CX75+'1-SETUP'!$V124*7,IF('1-SETUP'!$Q124="MONTHLY",EDATE(CX75,'1-SETUP'!$V124),IF('1-SETUP'!$Q124="YEARLY",EDATE(CX75,12*'1-SETUP'!$V124),""))))</f>
        <v/>
      </c>
      <c r="CZ75" s="10" t="str">
        <f>IF('1-SETUP'!$Q124="DAILY",CY75+'1-SETUP'!$V124,IF('1-SETUP'!$Q124="WEEKLY",CY75+'1-SETUP'!$V124*7,IF('1-SETUP'!$Q124="MONTHLY",EDATE(CY75,'1-SETUP'!$V124),IF('1-SETUP'!$Q124="YEARLY",EDATE(CY75,12*'1-SETUP'!$V124),""))))</f>
        <v/>
      </c>
      <c r="DA75" s="10" t="str">
        <f>IF('1-SETUP'!$Q124="DAILY",CZ75+'1-SETUP'!$V124,IF('1-SETUP'!$Q124="WEEKLY",CZ75+'1-SETUP'!$V124*7,IF('1-SETUP'!$Q124="MONTHLY",EDATE(CZ75,'1-SETUP'!$V124),IF('1-SETUP'!$Q124="YEARLY",EDATE(CZ75,12*'1-SETUP'!$V124),""))))</f>
        <v/>
      </c>
      <c r="DB75" s="10" t="str">
        <f>IF('1-SETUP'!$Q124="DAILY",DA75+'1-SETUP'!$V124,IF('1-SETUP'!$Q124="WEEKLY",DA75+'1-SETUP'!$V124*7,IF('1-SETUP'!$Q124="MONTHLY",EDATE(DA75,'1-SETUP'!$V124),IF('1-SETUP'!$Q124="YEARLY",EDATE(DA75,12*'1-SETUP'!$V124),""))))</f>
        <v/>
      </c>
      <c r="DC75" s="10" t="str">
        <f>IF('1-SETUP'!$Q124="DAILY",DB75+'1-SETUP'!$V124,IF('1-SETUP'!$Q124="WEEKLY",DB75+'1-SETUP'!$V124*7,IF('1-SETUP'!$Q124="MONTHLY",EDATE(DB75,'1-SETUP'!$V124),IF('1-SETUP'!$Q124="YEARLY",EDATE(DB75,12*'1-SETUP'!$V124),""))))</f>
        <v/>
      </c>
      <c r="DD75" s="10" t="str">
        <f>IF('1-SETUP'!$Q124="DAILY",DC75+'1-SETUP'!$V124,IF('1-SETUP'!$Q124="WEEKLY",DC75+'1-SETUP'!$V124*7,IF('1-SETUP'!$Q124="MONTHLY",EDATE(DC75,'1-SETUP'!$V124),IF('1-SETUP'!$Q124="YEARLY",EDATE(DC75,12*'1-SETUP'!$V124),""))))</f>
        <v/>
      </c>
      <c r="DE75" s="10" t="str">
        <f>IF('1-SETUP'!$Q124="DAILY",DD75+'1-SETUP'!$V124,IF('1-SETUP'!$Q124="WEEKLY",DD75+'1-SETUP'!$V124*7,IF('1-SETUP'!$Q124="MONTHLY",EDATE(DD75,'1-SETUP'!$V124),IF('1-SETUP'!$Q124="YEARLY",EDATE(DD75,12*'1-SETUP'!$V124),""))))</f>
        <v/>
      </c>
      <c r="DF75" s="10" t="str">
        <f>IF('1-SETUP'!$Q124="DAILY",DE75+'1-SETUP'!$V124,IF('1-SETUP'!$Q124="WEEKLY",DE75+'1-SETUP'!$V124*7,IF('1-SETUP'!$Q124="MONTHLY",EDATE(DE75,'1-SETUP'!$V124),IF('1-SETUP'!$Q124="YEARLY",EDATE(DE75,12*'1-SETUP'!$V124),""))))</f>
        <v/>
      </c>
      <c r="DG75" s="10" t="str">
        <f>IF('1-SETUP'!$Q124="DAILY",DF75+'1-SETUP'!$V124,IF('1-SETUP'!$Q124="WEEKLY",DF75+'1-SETUP'!$V124*7,IF('1-SETUP'!$Q124="MONTHLY",EDATE(DF75,'1-SETUP'!$V124),IF('1-SETUP'!$Q124="YEARLY",EDATE(DF75,12*'1-SETUP'!$V124),""))))</f>
        <v/>
      </c>
      <c r="DH75" s="10" t="str">
        <f>IF('1-SETUP'!$Q124="DAILY",DG75+'1-SETUP'!$V124,IF('1-SETUP'!$Q124="WEEKLY",DG75+'1-SETUP'!$V124*7,IF('1-SETUP'!$Q124="MONTHLY",EDATE(DG75,'1-SETUP'!$V124),IF('1-SETUP'!$Q124="YEARLY",EDATE(DG75,12*'1-SETUP'!$V124),""))))</f>
        <v/>
      </c>
      <c r="DI75" s="10" t="str">
        <f>IF('1-SETUP'!$Q124="DAILY",DH75+'1-SETUP'!$V124,IF('1-SETUP'!$Q124="WEEKLY",DH75+'1-SETUP'!$V124*7,IF('1-SETUP'!$Q124="MONTHLY",EDATE(DH75,'1-SETUP'!$V124),IF('1-SETUP'!$Q124="YEARLY",EDATE(DH75,12*'1-SETUP'!$V124),""))))</f>
        <v/>
      </c>
      <c r="DJ75" s="10" t="str">
        <f>IF('1-SETUP'!$Q124="DAILY",DI75+'1-SETUP'!$V124,IF('1-SETUP'!$Q124="WEEKLY",DI75+'1-SETUP'!$V124*7,IF('1-SETUP'!$Q124="MONTHLY",EDATE(DI75,'1-SETUP'!$V124),IF('1-SETUP'!$Q124="YEARLY",EDATE(DI75,12*'1-SETUP'!$V124),""))))</f>
        <v/>
      </c>
      <c r="DK75" s="10" t="str">
        <f>IF('1-SETUP'!$Q124="DAILY",DJ75+'1-SETUP'!$V124,IF('1-SETUP'!$Q124="WEEKLY",DJ75+'1-SETUP'!$V124*7,IF('1-SETUP'!$Q124="MONTHLY",EDATE(DJ75,'1-SETUP'!$V124),IF('1-SETUP'!$Q124="YEARLY",EDATE(DJ75,12*'1-SETUP'!$V124),""))))</f>
        <v/>
      </c>
      <c r="DL75" s="10" t="str">
        <f>IF('1-SETUP'!$Q124="DAILY",DK75+'1-SETUP'!$V124,IF('1-SETUP'!$Q124="WEEKLY",DK75+'1-SETUP'!$V124*7,IF('1-SETUP'!$Q124="MONTHLY",EDATE(DK75,'1-SETUP'!$V124),IF('1-SETUP'!$Q124="YEARLY",EDATE(DK75,12*'1-SETUP'!$V124),""))))</f>
        <v/>
      </c>
      <c r="DM75" s="10" t="str">
        <f>IF('1-SETUP'!$Q124="DAILY",DL75+'1-SETUP'!$V124,IF('1-SETUP'!$Q124="WEEKLY",DL75+'1-SETUP'!$V124*7,IF('1-SETUP'!$Q124="MONTHLY",EDATE(DL75,'1-SETUP'!$V124),IF('1-SETUP'!$Q124="YEARLY",EDATE(DL75,12*'1-SETUP'!$V124),""))))</f>
        <v/>
      </c>
      <c r="DN75" s="10" t="str">
        <f>IF('1-SETUP'!$Q124="DAILY",DM75+'1-SETUP'!$V124,IF('1-SETUP'!$Q124="WEEKLY",DM75+'1-SETUP'!$V124*7,IF('1-SETUP'!$Q124="MONTHLY",EDATE(DM75,'1-SETUP'!$V124),IF('1-SETUP'!$Q124="YEARLY",EDATE(DM75,12*'1-SETUP'!$V124),""))))</f>
        <v/>
      </c>
      <c r="DO75" s="10" t="str">
        <f>IF('1-SETUP'!$Q124="DAILY",DN75+'1-SETUP'!$V124,IF('1-SETUP'!$Q124="WEEKLY",DN75+'1-SETUP'!$V124*7,IF('1-SETUP'!$Q124="MONTHLY",EDATE(DN75,'1-SETUP'!$V124),IF('1-SETUP'!$Q124="YEARLY",EDATE(DN75,12*'1-SETUP'!$V124),""))))</f>
        <v/>
      </c>
      <c r="DP75" s="10" t="str">
        <f>IF('1-SETUP'!$Q124="DAILY",DO75+'1-SETUP'!$V124,IF('1-SETUP'!$Q124="WEEKLY",DO75+'1-SETUP'!$V124*7,IF('1-SETUP'!$Q124="MONTHLY",EDATE(DO75,'1-SETUP'!$V124),IF('1-SETUP'!$Q124="YEARLY",EDATE(DO75,12*'1-SETUP'!$V124),""))))</f>
        <v/>
      </c>
      <c r="DQ75" s="10" t="str">
        <f>IF('1-SETUP'!$Q124="DAILY",DP75+'1-SETUP'!$V124,IF('1-SETUP'!$Q124="WEEKLY",DP75+'1-SETUP'!$V124*7,IF('1-SETUP'!$Q124="MONTHLY",EDATE(DP75,'1-SETUP'!$V124),IF('1-SETUP'!$Q124="YEARLY",EDATE(DP75,12*'1-SETUP'!$V124),""))))</f>
        <v/>
      </c>
      <c r="DR75" s="10" t="str">
        <f>IF('1-SETUP'!$Q124="DAILY",DQ75+'1-SETUP'!$V124,IF('1-SETUP'!$Q124="WEEKLY",DQ75+'1-SETUP'!$V124*7,IF('1-SETUP'!$Q124="MONTHLY",EDATE(DQ75,'1-SETUP'!$V124),IF('1-SETUP'!$Q124="YEARLY",EDATE(DQ75,12*'1-SETUP'!$V124),""))))</f>
        <v/>
      </c>
      <c r="DS75" s="10" t="str">
        <f>IF('1-SETUP'!$Q124="DAILY",DR75+'1-SETUP'!$V124,IF('1-SETUP'!$Q124="WEEKLY",DR75+'1-SETUP'!$V124*7,IF('1-SETUP'!$Q124="MONTHLY",EDATE(DR75,'1-SETUP'!$V124),IF('1-SETUP'!$Q124="YEARLY",EDATE(DR75,12*'1-SETUP'!$V124),""))))</f>
        <v/>
      </c>
      <c r="DT75" s="10" t="str">
        <f>IF('1-SETUP'!$Q124="DAILY",DS75+'1-SETUP'!$V124,IF('1-SETUP'!$Q124="WEEKLY",DS75+'1-SETUP'!$V124*7,IF('1-SETUP'!$Q124="MONTHLY",EDATE(DS75,'1-SETUP'!$V124),IF('1-SETUP'!$Q124="YEARLY",EDATE(DS75,12*'1-SETUP'!$V124),""))))</f>
        <v/>
      </c>
      <c r="DU75" s="10" t="str">
        <f>IF('1-SETUP'!$Q124="DAILY",DT75+'1-SETUP'!$V124,IF('1-SETUP'!$Q124="WEEKLY",DT75+'1-SETUP'!$V124*7,IF('1-SETUP'!$Q124="MONTHLY",EDATE(DT75,'1-SETUP'!$V124),IF('1-SETUP'!$Q124="YEARLY",EDATE(DT75,12*'1-SETUP'!$V124),""))))</f>
        <v/>
      </c>
      <c r="DV75" s="10" t="str">
        <f>IF('1-SETUP'!$Q124="DAILY",DU75+'1-SETUP'!$V124,IF('1-SETUP'!$Q124="WEEKLY",DU75+'1-SETUP'!$V124*7,IF('1-SETUP'!$Q124="MONTHLY",EDATE(DU75,'1-SETUP'!$V124),IF('1-SETUP'!$Q124="YEARLY",EDATE(DU75,12*'1-SETUP'!$V124),""))))</f>
        <v/>
      </c>
      <c r="DW75" s="10" t="str">
        <f>IF('1-SETUP'!$Q124="DAILY",DV75+'1-SETUP'!$V124,IF('1-SETUP'!$Q124="WEEKLY",DV75+'1-SETUP'!$V124*7,IF('1-SETUP'!$Q124="MONTHLY",EDATE(DV75,'1-SETUP'!$V124),IF('1-SETUP'!$Q124="YEARLY",EDATE(DV75,12*'1-SETUP'!$V124),""))))</f>
        <v/>
      </c>
      <c r="DX75" s="10" t="str">
        <f>IF('1-SETUP'!$Q124="DAILY",DW75+'1-SETUP'!$V124,IF('1-SETUP'!$Q124="WEEKLY",DW75+'1-SETUP'!$V124*7,IF('1-SETUP'!$Q124="MONTHLY",EDATE(DW75,'1-SETUP'!$V124),IF('1-SETUP'!$Q124="YEARLY",EDATE(DW75,12*'1-SETUP'!$V124),""))))</f>
        <v/>
      </c>
      <c r="DY75" s="10" t="str">
        <f>IF('1-SETUP'!$Q124="DAILY",DX75+'1-SETUP'!$V124,IF('1-SETUP'!$Q124="WEEKLY",DX75+'1-SETUP'!$V124*7,IF('1-SETUP'!$Q124="MONTHLY",EDATE(DX75,'1-SETUP'!$V124),IF('1-SETUP'!$Q124="YEARLY",EDATE(DX75,12*'1-SETUP'!$V124),""))))</f>
        <v/>
      </c>
      <c r="DZ75" s="10" t="str">
        <f>IF('1-SETUP'!$Q124="DAILY",DY75+'1-SETUP'!$V124,IF('1-SETUP'!$Q124="WEEKLY",DY75+'1-SETUP'!$V124*7,IF('1-SETUP'!$Q124="MONTHLY",EDATE(DY75,'1-SETUP'!$V124),IF('1-SETUP'!$Q124="YEARLY",EDATE(DY75,12*'1-SETUP'!$V124),""))))</f>
        <v/>
      </c>
      <c r="EA75" s="10" t="str">
        <f>IF('1-SETUP'!$Q124="DAILY",DZ75+'1-SETUP'!$V124,IF('1-SETUP'!$Q124="WEEKLY",DZ75+'1-SETUP'!$V124*7,IF('1-SETUP'!$Q124="MONTHLY",EDATE(DZ75,'1-SETUP'!$V124),IF('1-SETUP'!$Q124="YEARLY",EDATE(DZ75,12*'1-SETUP'!$V124),""))))</f>
        <v/>
      </c>
      <c r="EB75" s="10" t="str">
        <f>IF('1-SETUP'!$Q124="DAILY",EA75+'1-SETUP'!$V124,IF('1-SETUP'!$Q124="WEEKLY",EA75+'1-SETUP'!$V124*7,IF('1-SETUP'!$Q124="MONTHLY",EDATE(EA75,'1-SETUP'!$V124),IF('1-SETUP'!$Q124="YEARLY",EDATE(EA75,12*'1-SETUP'!$V124),""))))</f>
        <v/>
      </c>
      <c r="EC75" s="10" t="str">
        <f>IF('1-SETUP'!$Q124="DAILY",EB75+'1-SETUP'!$V124,IF('1-SETUP'!$Q124="WEEKLY",EB75+'1-SETUP'!$V124*7,IF('1-SETUP'!$Q124="MONTHLY",EDATE(EB75,'1-SETUP'!$V124),IF('1-SETUP'!$Q124="YEARLY",EDATE(EB75,12*'1-SETUP'!$V124),""))))</f>
        <v/>
      </c>
      <c r="ED75" s="10" t="str">
        <f>IF('1-SETUP'!$Q124="DAILY",EC75+'1-SETUP'!$V124,IF('1-SETUP'!$Q124="WEEKLY",EC75+'1-SETUP'!$V124*7,IF('1-SETUP'!$Q124="MONTHLY",EDATE(EC75,'1-SETUP'!$V124),IF('1-SETUP'!$Q124="YEARLY",EDATE(EC75,12*'1-SETUP'!$V124),""))))</f>
        <v/>
      </c>
      <c r="EE75" s="10" t="str">
        <f>IF('1-SETUP'!$Q124="DAILY",ED75+'1-SETUP'!$V124,IF('1-SETUP'!$Q124="WEEKLY",ED75+'1-SETUP'!$V124*7,IF('1-SETUP'!$Q124="MONTHLY",EDATE(ED75,'1-SETUP'!$V124),IF('1-SETUP'!$Q124="YEARLY",EDATE(ED75,12*'1-SETUP'!$V124),""))))</f>
        <v/>
      </c>
      <c r="EF75" s="10" t="str">
        <f>IF('1-SETUP'!$Q124="DAILY",EE75+'1-SETUP'!$V124,IF('1-SETUP'!$Q124="WEEKLY",EE75+'1-SETUP'!$V124*7,IF('1-SETUP'!$Q124="MONTHLY",EDATE(EE75,'1-SETUP'!$V124),IF('1-SETUP'!$Q124="YEARLY",EDATE(EE75,12*'1-SETUP'!$V124),""))))</f>
        <v/>
      </c>
      <c r="EG75" s="10" t="str">
        <f>IF('1-SETUP'!$Q124="DAILY",EF75+'1-SETUP'!$V124,IF('1-SETUP'!$Q124="WEEKLY",EF75+'1-SETUP'!$V124*7,IF('1-SETUP'!$Q124="MONTHLY",EDATE(EF75,'1-SETUP'!$V124),IF('1-SETUP'!$Q124="YEARLY",EDATE(EF75,12*'1-SETUP'!$V124),""))))</f>
        <v/>
      </c>
      <c r="EH75" s="10" t="str">
        <f>IF('1-SETUP'!$Q124="DAILY",EG75+'1-SETUP'!$V124,IF('1-SETUP'!$Q124="WEEKLY",EG75+'1-SETUP'!$V124*7,IF('1-SETUP'!$Q124="MONTHLY",EDATE(EG75,'1-SETUP'!$V124),IF('1-SETUP'!$Q124="YEARLY",EDATE(EG75,12*'1-SETUP'!$V124),""))))</f>
        <v/>
      </c>
      <c r="EI75" s="10" t="str">
        <f>IF('1-SETUP'!$Q124="DAILY",EH75+'1-SETUP'!$V124,IF('1-SETUP'!$Q124="WEEKLY",EH75+'1-SETUP'!$V124*7,IF('1-SETUP'!$Q124="MONTHLY",EDATE(EH75,'1-SETUP'!$V124),IF('1-SETUP'!$Q124="YEARLY",EDATE(EH75,12*'1-SETUP'!$V124),""))))</f>
        <v/>
      </c>
      <c r="EJ75" s="10" t="str">
        <f>IF('1-SETUP'!$Q124="DAILY",EI75+'1-SETUP'!$V124,IF('1-SETUP'!$Q124="WEEKLY",EI75+'1-SETUP'!$V124*7,IF('1-SETUP'!$Q124="MONTHLY",EDATE(EI75,'1-SETUP'!$V124),IF('1-SETUP'!$Q124="YEARLY",EDATE(EI75,12*'1-SETUP'!$V124),""))))</f>
        <v/>
      </c>
      <c r="EK75" s="10" t="str">
        <f>IF('1-SETUP'!$Q124="DAILY",EJ75+'1-SETUP'!$V124,IF('1-SETUP'!$Q124="WEEKLY",EJ75+'1-SETUP'!$V124*7,IF('1-SETUP'!$Q124="MONTHLY",EDATE(EJ75,'1-SETUP'!$V124),IF('1-SETUP'!$Q124="YEARLY",EDATE(EJ75,12*'1-SETUP'!$V124),""))))</f>
        <v/>
      </c>
      <c r="EL75" s="10" t="str">
        <f>IF('1-SETUP'!$Q124="DAILY",EK75+'1-SETUP'!$V124,IF('1-SETUP'!$Q124="WEEKLY",EK75+'1-SETUP'!$V124*7,IF('1-SETUP'!$Q124="MONTHLY",EDATE(EK75,'1-SETUP'!$V124),IF('1-SETUP'!$Q124="YEARLY",EDATE(EK75,12*'1-SETUP'!$V124),""))))</f>
        <v/>
      </c>
      <c r="EM75" s="10" t="str">
        <f>IF('1-SETUP'!$Q124="DAILY",EL75+'1-SETUP'!$V124,IF('1-SETUP'!$Q124="WEEKLY",EL75+'1-SETUP'!$V124*7,IF('1-SETUP'!$Q124="MONTHLY",EDATE(EL75,'1-SETUP'!$V124),IF('1-SETUP'!$Q124="YEARLY",EDATE(EL75,12*'1-SETUP'!$V124),""))))</f>
        <v/>
      </c>
      <c r="EN75" s="10" t="str">
        <f>IF('1-SETUP'!$Q124="DAILY",EM75+'1-SETUP'!$V124,IF('1-SETUP'!$Q124="WEEKLY",EM75+'1-SETUP'!$V124*7,IF('1-SETUP'!$Q124="MONTHLY",EDATE(EM75,'1-SETUP'!$V124),IF('1-SETUP'!$Q124="YEARLY",EDATE(EM75,12*'1-SETUP'!$V124),""))))</f>
        <v/>
      </c>
      <c r="EO75" s="10" t="str">
        <f>IF('1-SETUP'!$Q124="DAILY",EN75+'1-SETUP'!$V124,IF('1-SETUP'!$Q124="WEEKLY",EN75+'1-SETUP'!$V124*7,IF('1-SETUP'!$Q124="MONTHLY",EDATE(EN75,'1-SETUP'!$V124),IF('1-SETUP'!$Q124="YEARLY",EDATE(EN75,12*'1-SETUP'!$V124),""))))</f>
        <v/>
      </c>
      <c r="EP75" s="10" t="str">
        <f>IF('1-SETUP'!$Q124="DAILY",EO75+'1-SETUP'!$V124,IF('1-SETUP'!$Q124="WEEKLY",EO75+'1-SETUP'!$V124*7,IF('1-SETUP'!$Q124="MONTHLY",EDATE(EO75,'1-SETUP'!$V124),IF('1-SETUP'!$Q124="YEARLY",EDATE(EO75,12*'1-SETUP'!$V124),""))))</f>
        <v/>
      </c>
      <c r="EQ75" s="10" t="str">
        <f>IF('1-SETUP'!$Q124="DAILY",EP75+'1-SETUP'!$V124,IF('1-SETUP'!$Q124="WEEKLY",EP75+'1-SETUP'!$V124*7,IF('1-SETUP'!$Q124="MONTHLY",EDATE(EP75,'1-SETUP'!$V124),IF('1-SETUP'!$Q124="YEARLY",EDATE(EP75,12*'1-SETUP'!$V124),""))))</f>
        <v/>
      </c>
      <c r="ER75" s="10" t="str">
        <f>IF('1-SETUP'!$Q124="DAILY",EQ75+'1-SETUP'!$V124,IF('1-SETUP'!$Q124="WEEKLY",EQ75+'1-SETUP'!$V124*7,IF('1-SETUP'!$Q124="MONTHLY",EDATE(EQ75,'1-SETUP'!$V124),IF('1-SETUP'!$Q124="YEARLY",EDATE(EQ75,12*'1-SETUP'!$V124),""))))</f>
        <v/>
      </c>
      <c r="ES75" s="10" t="str">
        <f>IF('1-SETUP'!$Q124="DAILY",ER75+'1-SETUP'!$V124,IF('1-SETUP'!$Q124="WEEKLY",ER75+'1-SETUP'!$V124*7,IF('1-SETUP'!$Q124="MONTHLY",EDATE(ER75,'1-SETUP'!$V124),IF('1-SETUP'!$Q124="YEARLY",EDATE(ER75,12*'1-SETUP'!$V124),""))))</f>
        <v/>
      </c>
      <c r="ET75" s="10" t="str">
        <f>IF('1-SETUP'!$Q124="DAILY",ES75+'1-SETUP'!$V124,IF('1-SETUP'!$Q124="WEEKLY",ES75+'1-SETUP'!$V124*7,IF('1-SETUP'!$Q124="MONTHLY",EDATE(ES75,'1-SETUP'!$V124),IF('1-SETUP'!$Q124="YEARLY",EDATE(ES75,12*'1-SETUP'!$V124),""))))</f>
        <v/>
      </c>
      <c r="EU75" s="10" t="str">
        <f>IF('1-SETUP'!$Q124="DAILY",ET75+'1-SETUP'!$V124,IF('1-SETUP'!$Q124="WEEKLY",ET75+'1-SETUP'!$V124*7,IF('1-SETUP'!$Q124="MONTHLY",EDATE(ET75,'1-SETUP'!$V124),IF('1-SETUP'!$Q124="YEARLY",EDATE(ET75,12*'1-SETUP'!$V124),""))))</f>
        <v/>
      </c>
      <c r="EV75" s="10" t="str">
        <f>IF('1-SETUP'!$Q124="DAILY",EU75+'1-SETUP'!$V124,IF('1-SETUP'!$Q124="WEEKLY",EU75+'1-SETUP'!$V124*7,IF('1-SETUP'!$Q124="MONTHLY",EDATE(EU75,'1-SETUP'!$V124),IF('1-SETUP'!$Q124="YEARLY",EDATE(EU75,12*'1-SETUP'!$V124),""))))</f>
        <v/>
      </c>
      <c r="EW75" s="10" t="str">
        <f>IF('1-SETUP'!$Q124="DAILY",EV75+'1-SETUP'!$V124,IF('1-SETUP'!$Q124="WEEKLY",EV75+'1-SETUP'!$V124*7,IF('1-SETUP'!$Q124="MONTHLY",EDATE(EV75,'1-SETUP'!$V124),IF('1-SETUP'!$Q124="YEARLY",EDATE(EV75,12*'1-SETUP'!$V124),""))))</f>
        <v/>
      </c>
      <c r="EX75" s="10" t="str">
        <f>IF('1-SETUP'!$Q124="DAILY",EW75+'1-SETUP'!$V124,IF('1-SETUP'!$Q124="WEEKLY",EW75+'1-SETUP'!$V124*7,IF('1-SETUP'!$Q124="MONTHLY",EDATE(EW75,'1-SETUP'!$V124),IF('1-SETUP'!$Q124="YEARLY",EDATE(EW75,12*'1-SETUP'!$V124),""))))</f>
        <v/>
      </c>
      <c r="EY75" s="10" t="str">
        <f>IF('1-SETUP'!$Q124="DAILY",EX75+'1-SETUP'!$V124,IF('1-SETUP'!$Q124="WEEKLY",EX75+'1-SETUP'!$V124*7,IF('1-SETUP'!$Q124="MONTHLY",EDATE(EX75,'1-SETUP'!$V124),IF('1-SETUP'!$Q124="YEARLY",EDATE(EX75,12*'1-SETUP'!$V124),""))))</f>
        <v/>
      </c>
      <c r="EZ75" s="10" t="str">
        <f>IF('1-SETUP'!$Q124="DAILY",EY75+'1-SETUP'!$V124,IF('1-SETUP'!$Q124="WEEKLY",EY75+'1-SETUP'!$V124*7,IF('1-SETUP'!$Q124="MONTHLY",EDATE(EY75,'1-SETUP'!$V124),IF('1-SETUP'!$Q124="YEARLY",EDATE(EY75,12*'1-SETUP'!$V124),""))))</f>
        <v/>
      </c>
      <c r="FA75" s="10" t="str">
        <f>IF('1-SETUP'!$Q124="DAILY",EZ75+'1-SETUP'!$V124,IF('1-SETUP'!$Q124="WEEKLY",EZ75+'1-SETUP'!$V124*7,IF('1-SETUP'!$Q124="MONTHLY",EDATE(EZ75,'1-SETUP'!$V124),IF('1-SETUP'!$Q124="YEARLY",EDATE(EZ75,12*'1-SETUP'!$V124),""))))</f>
        <v/>
      </c>
      <c r="FB75" s="10" t="str">
        <f>IF('1-SETUP'!$Q124="DAILY",FA75+'1-SETUP'!$V124,IF('1-SETUP'!$Q124="WEEKLY",FA75+'1-SETUP'!$V124*7,IF('1-SETUP'!$Q124="MONTHLY",EDATE(FA75,'1-SETUP'!$V124),IF('1-SETUP'!$Q124="YEARLY",EDATE(FA75,12*'1-SETUP'!$V124),""))))</f>
        <v/>
      </c>
      <c r="FC75" s="10" t="str">
        <f>IF('1-SETUP'!$Q124="DAILY",FB75+'1-SETUP'!$V124,IF('1-SETUP'!$Q124="WEEKLY",FB75+'1-SETUP'!$V124*7,IF('1-SETUP'!$Q124="MONTHLY",EDATE(FB75,'1-SETUP'!$V124),IF('1-SETUP'!$Q124="YEARLY",EDATE(FB75,12*'1-SETUP'!$V124),""))))</f>
        <v/>
      </c>
      <c r="FD75" s="10" t="str">
        <f>IF('1-SETUP'!$Q124="DAILY",FC75+'1-SETUP'!$V124,IF('1-SETUP'!$Q124="WEEKLY",FC75+'1-SETUP'!$V124*7,IF('1-SETUP'!$Q124="MONTHLY",EDATE(FC75,'1-SETUP'!$V124),IF('1-SETUP'!$Q124="YEARLY",EDATE(FC75,12*'1-SETUP'!$V124),""))))</f>
        <v/>
      </c>
      <c r="FE75" s="10" t="str">
        <f>IF('1-SETUP'!$Q124="DAILY",FD75+'1-SETUP'!$V124,IF('1-SETUP'!$Q124="WEEKLY",FD75+'1-SETUP'!$V124*7,IF('1-SETUP'!$Q124="MONTHLY",EDATE(FD75,'1-SETUP'!$V124),IF('1-SETUP'!$Q124="YEARLY",EDATE(FD75,12*'1-SETUP'!$V124),""))))</f>
        <v/>
      </c>
      <c r="FF75" s="10" t="str">
        <f>IF('1-SETUP'!$Q124="DAILY",FE75+'1-SETUP'!$V124,IF('1-SETUP'!$Q124="WEEKLY",FE75+'1-SETUP'!$V124*7,IF('1-SETUP'!$Q124="MONTHLY",EDATE(FE75,'1-SETUP'!$V124),IF('1-SETUP'!$Q124="YEARLY",EDATE(FE75,12*'1-SETUP'!$V124),""))))</f>
        <v/>
      </c>
      <c r="FG75" s="10" t="str">
        <f>IF('1-SETUP'!$Q124="DAILY",FF75+'1-SETUP'!$V124,IF('1-SETUP'!$Q124="WEEKLY",FF75+'1-SETUP'!$V124*7,IF('1-SETUP'!$Q124="MONTHLY",EDATE(FF75,'1-SETUP'!$V124),IF('1-SETUP'!$Q124="YEARLY",EDATE(FF75,12*'1-SETUP'!$V124),""))))</f>
        <v/>
      </c>
      <c r="FH75" s="10" t="str">
        <f>IF('1-SETUP'!$Q124="DAILY",FG75+'1-SETUP'!$V124,IF('1-SETUP'!$Q124="WEEKLY",FG75+'1-SETUP'!$V124*7,IF('1-SETUP'!$Q124="MONTHLY",EDATE(FG75,'1-SETUP'!$V124),IF('1-SETUP'!$Q124="YEARLY",EDATE(FG75,12*'1-SETUP'!$V124),""))))</f>
        <v/>
      </c>
      <c r="FI75" s="10" t="str">
        <f>IF('1-SETUP'!$Q124="DAILY",FH75+'1-SETUP'!$V124,IF('1-SETUP'!$Q124="WEEKLY",FH75+'1-SETUP'!$V124*7,IF('1-SETUP'!$Q124="MONTHLY",EDATE(FH75,'1-SETUP'!$V124),IF('1-SETUP'!$Q124="YEARLY",EDATE(FH75,12*'1-SETUP'!$V124),""))))</f>
        <v/>
      </c>
      <c r="FJ75" s="10" t="str">
        <f>IF('1-SETUP'!$Q124="DAILY",FI75+'1-SETUP'!$V124,IF('1-SETUP'!$Q124="WEEKLY",FI75+'1-SETUP'!$V124*7,IF('1-SETUP'!$Q124="MONTHLY",EDATE(FI75,'1-SETUP'!$V124),IF('1-SETUP'!$Q124="YEARLY",EDATE(FI75,12*'1-SETUP'!$V124),""))))</f>
        <v/>
      </c>
      <c r="FK75" s="10" t="str">
        <f>IF('1-SETUP'!$Q124="DAILY",FJ75+'1-SETUP'!$V124,IF('1-SETUP'!$Q124="WEEKLY",FJ75+'1-SETUP'!$V124*7,IF('1-SETUP'!$Q124="MONTHLY",EDATE(FJ75,'1-SETUP'!$V124),IF('1-SETUP'!$Q124="YEARLY",EDATE(FJ75,12*'1-SETUP'!$V124),""))))</f>
        <v/>
      </c>
      <c r="FL75" s="10" t="str">
        <f>IF('1-SETUP'!$Q124="DAILY",FK75+'1-SETUP'!$V124,IF('1-SETUP'!$Q124="WEEKLY",FK75+'1-SETUP'!$V124*7,IF('1-SETUP'!$Q124="MONTHLY",EDATE(FK75,'1-SETUP'!$V124),IF('1-SETUP'!$Q124="YEARLY",EDATE(FK75,12*'1-SETUP'!$V124),""))))</f>
        <v/>
      </c>
      <c r="FM75" s="10" t="str">
        <f>IF('1-SETUP'!$Q124="DAILY",FL75+'1-SETUP'!$V124,IF('1-SETUP'!$Q124="WEEKLY",FL75+'1-SETUP'!$V124*7,IF('1-SETUP'!$Q124="MONTHLY",EDATE(FL75,'1-SETUP'!$V124),IF('1-SETUP'!$Q124="YEARLY",EDATE(FL75,12*'1-SETUP'!$V124),""))))</f>
        <v/>
      </c>
      <c r="FN75" s="10" t="str">
        <f>IF('1-SETUP'!$Q124="DAILY",FM75+'1-SETUP'!$V124,IF('1-SETUP'!$Q124="WEEKLY",FM75+'1-SETUP'!$V124*7,IF('1-SETUP'!$Q124="MONTHLY",EDATE(FM75,'1-SETUP'!$V124),IF('1-SETUP'!$Q124="YEARLY",EDATE(FM75,12*'1-SETUP'!$V124),""))))</f>
        <v/>
      </c>
      <c r="FO75" s="10" t="str">
        <f>IF('1-SETUP'!$Q124="DAILY",FN75+'1-SETUP'!$V124,IF('1-SETUP'!$Q124="WEEKLY",FN75+'1-SETUP'!$V124*7,IF('1-SETUP'!$Q124="MONTHLY",EDATE(FN75,'1-SETUP'!$V124),IF('1-SETUP'!$Q124="YEARLY",EDATE(FN75,12*'1-SETUP'!$V124),""))))</f>
        <v/>
      </c>
      <c r="FP75" s="10" t="str">
        <f>IF('1-SETUP'!$Q124="DAILY",FO75+'1-SETUP'!$V124,IF('1-SETUP'!$Q124="WEEKLY",FO75+'1-SETUP'!$V124*7,IF('1-SETUP'!$Q124="MONTHLY",EDATE(FO75,'1-SETUP'!$V124),IF('1-SETUP'!$Q124="YEARLY",EDATE(FO75,12*'1-SETUP'!$V124),""))))</f>
        <v/>
      </c>
      <c r="FQ75" s="10" t="str">
        <f>IF('1-SETUP'!$Q124="DAILY",FP75+'1-SETUP'!$V124,IF('1-SETUP'!$Q124="WEEKLY",FP75+'1-SETUP'!$V124*7,IF('1-SETUP'!$Q124="MONTHLY",EDATE(FP75,'1-SETUP'!$V124),IF('1-SETUP'!$Q124="YEARLY",EDATE(FP75,12*'1-SETUP'!$V124),""))))</f>
        <v/>
      </c>
      <c r="FR75" s="10" t="str">
        <f>IF('1-SETUP'!$Q124="DAILY",FQ75+'1-SETUP'!$V124,IF('1-SETUP'!$Q124="WEEKLY",FQ75+'1-SETUP'!$V124*7,IF('1-SETUP'!$Q124="MONTHLY",EDATE(FQ75,'1-SETUP'!$V124),IF('1-SETUP'!$Q124="YEARLY",EDATE(FQ75,12*'1-SETUP'!$V124),""))))</f>
        <v/>
      </c>
      <c r="FS75" s="10" t="str">
        <f>IF('1-SETUP'!$Q124="DAILY",FR75+'1-SETUP'!$V124,IF('1-SETUP'!$Q124="WEEKLY",FR75+'1-SETUP'!$V124*7,IF('1-SETUP'!$Q124="MONTHLY",EDATE(FR75,'1-SETUP'!$V124),IF('1-SETUP'!$Q124="YEARLY",EDATE(FR75,12*'1-SETUP'!$V124),""))))</f>
        <v/>
      </c>
      <c r="FT75" s="10" t="str">
        <f>IF('1-SETUP'!$Q124="DAILY",FS75+'1-SETUP'!$V124,IF('1-SETUP'!$Q124="WEEKLY",FS75+'1-SETUP'!$V124*7,IF('1-SETUP'!$Q124="MONTHLY",EDATE(FS75,'1-SETUP'!$V124),IF('1-SETUP'!$Q124="YEARLY",EDATE(FS75,12*'1-SETUP'!$V124),""))))</f>
        <v/>
      </c>
      <c r="FU75" s="10" t="str">
        <f>IF('1-SETUP'!$Q124="DAILY",FT75+'1-SETUP'!$V124,IF('1-SETUP'!$Q124="WEEKLY",FT75+'1-SETUP'!$V124*7,IF('1-SETUP'!$Q124="MONTHLY",EDATE(FT75,'1-SETUP'!$V124),IF('1-SETUP'!$Q124="YEARLY",EDATE(FT75,12*'1-SETUP'!$V124),""))))</f>
        <v/>
      </c>
      <c r="FV75" s="10" t="str">
        <f>IF('1-SETUP'!$Q124="DAILY",FU75+'1-SETUP'!$V124,IF('1-SETUP'!$Q124="WEEKLY",FU75+'1-SETUP'!$V124*7,IF('1-SETUP'!$Q124="MONTHLY",EDATE(FU75,'1-SETUP'!$V124),IF('1-SETUP'!$Q124="YEARLY",EDATE(FU75,12*'1-SETUP'!$V124),""))))</f>
        <v/>
      </c>
      <c r="FW75" s="10" t="str">
        <f>IF('1-SETUP'!$Q124="DAILY",FV75+'1-SETUP'!$V124,IF('1-SETUP'!$Q124="WEEKLY",FV75+'1-SETUP'!$V124*7,IF('1-SETUP'!$Q124="MONTHLY",EDATE(FV75,'1-SETUP'!$V124),IF('1-SETUP'!$Q124="YEARLY",EDATE(FV75,12*'1-SETUP'!$V124),""))))</f>
        <v/>
      </c>
      <c r="FX75" s="10" t="str">
        <f>IF('1-SETUP'!$Q124="DAILY",FW75+'1-SETUP'!$V124,IF('1-SETUP'!$Q124="WEEKLY",FW75+'1-SETUP'!$V124*7,IF('1-SETUP'!$Q124="MONTHLY",EDATE(FW75,'1-SETUP'!$V124),IF('1-SETUP'!$Q124="YEARLY",EDATE(FW75,12*'1-SETUP'!$V124),""))))</f>
        <v/>
      </c>
      <c r="FY75" s="10" t="str">
        <f>IF('1-SETUP'!$Q124="DAILY",FX75+'1-SETUP'!$V124,IF('1-SETUP'!$Q124="WEEKLY",FX75+'1-SETUP'!$V124*7,IF('1-SETUP'!$Q124="MONTHLY",EDATE(FX75,'1-SETUP'!$V124),IF('1-SETUP'!$Q124="YEARLY",EDATE(FX75,12*'1-SETUP'!$V124),""))))</f>
        <v/>
      </c>
      <c r="FZ75" s="10" t="str">
        <f>IF('1-SETUP'!$Q124="DAILY",FY75+'1-SETUP'!$V124,IF('1-SETUP'!$Q124="WEEKLY",FY75+'1-SETUP'!$V124*7,IF('1-SETUP'!$Q124="MONTHLY",EDATE(FY75,'1-SETUP'!$V124),IF('1-SETUP'!$Q124="YEARLY",EDATE(FY75,12*'1-SETUP'!$V124),""))))</f>
        <v/>
      </c>
      <c r="GA75" s="10" t="str">
        <f>IF('1-SETUP'!$Q124="DAILY",FZ75+'1-SETUP'!$V124,IF('1-SETUP'!$Q124="WEEKLY",FZ75+'1-SETUP'!$V124*7,IF('1-SETUP'!$Q124="MONTHLY",EDATE(FZ75,'1-SETUP'!$V124),IF('1-SETUP'!$Q124="YEARLY",EDATE(FZ75,12*'1-SETUP'!$V124),""))))</f>
        <v/>
      </c>
      <c r="GB75" s="10" t="str">
        <f>IF('1-SETUP'!$Q124="DAILY",GA75+'1-SETUP'!$V124,IF('1-SETUP'!$Q124="WEEKLY",GA75+'1-SETUP'!$V124*7,IF('1-SETUP'!$Q124="MONTHLY",EDATE(GA75,'1-SETUP'!$V124),IF('1-SETUP'!$Q124="YEARLY",EDATE(GA75,12*'1-SETUP'!$V124),""))))</f>
        <v/>
      </c>
      <c r="GC75" s="10" t="str">
        <f>IF('1-SETUP'!$Q124="DAILY",GB75+'1-SETUP'!$V124,IF('1-SETUP'!$Q124="WEEKLY",GB75+'1-SETUP'!$V124*7,IF('1-SETUP'!$Q124="MONTHLY",EDATE(GB75,'1-SETUP'!$V124),IF('1-SETUP'!$Q124="YEARLY",EDATE(GB75,12*'1-SETUP'!$V124),""))))</f>
        <v/>
      </c>
      <c r="GD75" s="10" t="str">
        <f>IF('1-SETUP'!$Q124="DAILY",GC75+'1-SETUP'!$V124,IF('1-SETUP'!$Q124="WEEKLY",GC75+'1-SETUP'!$V124*7,IF('1-SETUP'!$Q124="MONTHLY",EDATE(GC75,'1-SETUP'!$V124),IF('1-SETUP'!$Q124="YEARLY",EDATE(GC75,12*'1-SETUP'!$V124),""))))</f>
        <v/>
      </c>
      <c r="GE75" s="10" t="str">
        <f>IF('1-SETUP'!$Q124="DAILY",GD75+'1-SETUP'!$V124,IF('1-SETUP'!$Q124="WEEKLY",GD75+'1-SETUP'!$V124*7,IF('1-SETUP'!$Q124="MONTHLY",EDATE(GD75,'1-SETUP'!$V124),IF('1-SETUP'!$Q124="YEARLY",EDATE(GD75,12*'1-SETUP'!$V124),""))))</f>
        <v/>
      </c>
      <c r="GF75" s="10" t="str">
        <f>IF('1-SETUP'!$Q124="DAILY",GE75+'1-SETUP'!$V124,IF('1-SETUP'!$Q124="WEEKLY",GE75+'1-SETUP'!$V124*7,IF('1-SETUP'!$Q124="MONTHLY",EDATE(GE75,'1-SETUP'!$V124),IF('1-SETUP'!$Q124="YEARLY",EDATE(GE75,12*'1-SETUP'!$V124),""))))</f>
        <v/>
      </c>
      <c r="GG75" s="10" t="str">
        <f>IF('1-SETUP'!$Q124="DAILY",GF75+'1-SETUP'!$V124,IF('1-SETUP'!$Q124="WEEKLY",GF75+'1-SETUP'!$V124*7,IF('1-SETUP'!$Q124="MONTHLY",EDATE(GF75,'1-SETUP'!$V124),IF('1-SETUP'!$Q124="YEARLY",EDATE(GF75,12*'1-SETUP'!$V124),""))))</f>
        <v/>
      </c>
      <c r="GH75" s="10" t="str">
        <f>IF('1-SETUP'!$Q124="DAILY",GG75+'1-SETUP'!$V124,IF('1-SETUP'!$Q124="WEEKLY",GG75+'1-SETUP'!$V124*7,IF('1-SETUP'!$Q124="MONTHLY",EDATE(GG75,'1-SETUP'!$V124),IF('1-SETUP'!$Q124="YEARLY",EDATE(GG75,12*'1-SETUP'!$V124),""))))</f>
        <v/>
      </c>
      <c r="GI75" s="10" t="str">
        <f>IF('1-SETUP'!$Q124="DAILY",GH75+'1-SETUP'!$V124,IF('1-SETUP'!$Q124="WEEKLY",GH75+'1-SETUP'!$V124*7,IF('1-SETUP'!$Q124="MONTHLY",EDATE(GH75,'1-SETUP'!$V124),IF('1-SETUP'!$Q124="YEARLY",EDATE(GH75,12*'1-SETUP'!$V124),""))))</f>
        <v/>
      </c>
      <c r="GJ75" s="10" t="str">
        <f>IF('1-SETUP'!$Q124="DAILY",GI75+'1-SETUP'!$V124,IF('1-SETUP'!$Q124="WEEKLY",GI75+'1-SETUP'!$V124*7,IF('1-SETUP'!$Q124="MONTHLY",EDATE(GI75,'1-SETUP'!$V124),IF('1-SETUP'!$Q124="YEARLY",EDATE(GI75,12*'1-SETUP'!$V124),""))))</f>
        <v/>
      </c>
      <c r="GK75" s="10" t="str">
        <f>IF('1-SETUP'!$Q124="DAILY",GJ75+'1-SETUP'!$V124,IF('1-SETUP'!$Q124="WEEKLY",GJ75+'1-SETUP'!$V124*7,IF('1-SETUP'!$Q124="MONTHLY",EDATE(GJ75,'1-SETUP'!$V124),IF('1-SETUP'!$Q124="YEARLY",EDATE(GJ75,12*'1-SETUP'!$V124),""))))</f>
        <v/>
      </c>
      <c r="GL75" s="10" t="str">
        <f>IF('1-SETUP'!$Q124="DAILY",GK75+'1-SETUP'!$V124,IF('1-SETUP'!$Q124="WEEKLY",GK75+'1-SETUP'!$V124*7,IF('1-SETUP'!$Q124="MONTHLY",EDATE(GK75,'1-SETUP'!$V124),IF('1-SETUP'!$Q124="YEARLY",EDATE(GK75,12*'1-SETUP'!$V124),""))))</f>
        <v/>
      </c>
      <c r="GM75" s="10" t="str">
        <f>IF('1-SETUP'!$Q124="DAILY",GL75+'1-SETUP'!$V124,IF('1-SETUP'!$Q124="WEEKLY",GL75+'1-SETUP'!$V124*7,IF('1-SETUP'!$Q124="MONTHLY",EDATE(GL75,'1-SETUP'!$V124),IF('1-SETUP'!$Q124="YEARLY",EDATE(GL75,12*'1-SETUP'!$V124),""))))</f>
        <v/>
      </c>
      <c r="GN75" s="10" t="str">
        <f>IF('1-SETUP'!$Q124="DAILY",GM75+'1-SETUP'!$V124,IF('1-SETUP'!$Q124="WEEKLY",GM75+'1-SETUP'!$V124*7,IF('1-SETUP'!$Q124="MONTHLY",EDATE(GM75,'1-SETUP'!$V124),IF('1-SETUP'!$Q124="YEARLY",EDATE(GM75,12*'1-SETUP'!$V124),""))))</f>
        <v/>
      </c>
      <c r="GO75" s="10" t="str">
        <f>IF('1-SETUP'!$Q124="DAILY",GN75+'1-SETUP'!$V124,IF('1-SETUP'!$Q124="WEEKLY",GN75+'1-SETUP'!$V124*7,IF('1-SETUP'!$Q124="MONTHLY",EDATE(GN75,'1-SETUP'!$V124),IF('1-SETUP'!$Q124="YEARLY",EDATE(GN75,12*'1-SETUP'!$V124),""))))</f>
        <v/>
      </c>
      <c r="GP75" s="10" t="str">
        <f>IF('1-SETUP'!$Q124="DAILY",GO75+'1-SETUP'!$V124,IF('1-SETUP'!$Q124="WEEKLY",GO75+'1-SETUP'!$V124*7,IF('1-SETUP'!$Q124="MONTHLY",EDATE(GO75,'1-SETUP'!$V124),IF('1-SETUP'!$Q124="YEARLY",EDATE(GO75,12*'1-SETUP'!$V124),""))))</f>
        <v/>
      </c>
      <c r="GQ75" s="10" t="str">
        <f>IF('1-SETUP'!$Q124="DAILY",GP75+'1-SETUP'!$V124,IF('1-SETUP'!$Q124="WEEKLY",GP75+'1-SETUP'!$V124*7,IF('1-SETUP'!$Q124="MONTHLY",EDATE(GP75,'1-SETUP'!$V124),IF('1-SETUP'!$Q124="YEARLY",EDATE(GP75,12*'1-SETUP'!$V124),""))))</f>
        <v/>
      </c>
      <c r="GR75" s="10" t="str">
        <f>IF('1-SETUP'!$Q124="DAILY",GQ75+'1-SETUP'!$V124,IF('1-SETUP'!$Q124="WEEKLY",GQ75+'1-SETUP'!$V124*7,IF('1-SETUP'!$Q124="MONTHLY",EDATE(GQ75,'1-SETUP'!$V124),IF('1-SETUP'!$Q124="YEARLY",EDATE(GQ75,12*'1-SETUP'!$V124),""))))</f>
        <v/>
      </c>
      <c r="GS75" s="10" t="str">
        <f>IF('1-SETUP'!$Q124="DAILY",GR75+'1-SETUP'!$V124,IF('1-SETUP'!$Q124="WEEKLY",GR75+'1-SETUP'!$V124*7,IF('1-SETUP'!$Q124="MONTHLY",EDATE(GR75,'1-SETUP'!$V124),IF('1-SETUP'!$Q124="YEARLY",EDATE(GR75,12*'1-SETUP'!$V124),""))))</f>
        <v/>
      </c>
      <c r="GT75" s="10" t="str">
        <f>IF('1-SETUP'!$Q124="DAILY",GS75+'1-SETUP'!$V124,IF('1-SETUP'!$Q124="WEEKLY",GS75+'1-SETUP'!$V124*7,IF('1-SETUP'!$Q124="MONTHLY",EDATE(GS75,'1-SETUP'!$V124),IF('1-SETUP'!$Q124="YEARLY",EDATE(GS75,12*'1-SETUP'!$V124),""))))</f>
        <v/>
      </c>
      <c r="GU75" s="10" t="str">
        <f>IF('1-SETUP'!$Q124="DAILY",GT75+'1-SETUP'!$V124,IF('1-SETUP'!$Q124="WEEKLY",GT75+'1-SETUP'!$V124*7,IF('1-SETUP'!$Q124="MONTHLY",EDATE(GT75,'1-SETUP'!$V124),IF('1-SETUP'!$Q124="YEARLY",EDATE(GT75,12*'1-SETUP'!$V124),""))))</f>
        <v/>
      </c>
      <c r="GV75" s="10" t="str">
        <f>IF('1-SETUP'!$Q124="DAILY",GU75+'1-SETUP'!$V124,IF('1-SETUP'!$Q124="WEEKLY",GU75+'1-SETUP'!$V124*7,IF('1-SETUP'!$Q124="MONTHLY",EDATE(GU75,'1-SETUP'!$V124),IF('1-SETUP'!$Q124="YEARLY",EDATE(GU75,12*'1-SETUP'!$V124),""))))</f>
        <v/>
      </c>
      <c r="GW75" s="10" t="str">
        <f>IF('1-SETUP'!$Q124="DAILY",GV75+'1-SETUP'!$V124,IF('1-SETUP'!$Q124="WEEKLY",GV75+'1-SETUP'!$V124*7,IF('1-SETUP'!$Q124="MONTHLY",EDATE(GV75,'1-SETUP'!$V124),IF('1-SETUP'!$Q124="YEARLY",EDATE(GV75,12*'1-SETUP'!$V124),""))))</f>
        <v/>
      </c>
      <c r="GX75" s="10" t="str">
        <f>IF('1-SETUP'!$Q124="DAILY",GW75+'1-SETUP'!$V124,IF('1-SETUP'!$Q124="WEEKLY",GW75+'1-SETUP'!$V124*7,IF('1-SETUP'!$Q124="MONTHLY",EDATE(GW75,'1-SETUP'!$V124),IF('1-SETUP'!$Q124="YEARLY",EDATE(GW75,12*'1-SETUP'!$V124),""))))</f>
        <v/>
      </c>
      <c r="GY75" s="10" t="str">
        <f>IF('1-SETUP'!$Q124="DAILY",GX75+'1-SETUP'!$V124,IF('1-SETUP'!$Q124="WEEKLY",GX75+'1-SETUP'!$V124*7,IF('1-SETUP'!$Q124="MONTHLY",EDATE(GX75,'1-SETUP'!$V124),IF('1-SETUP'!$Q124="YEARLY",EDATE(GX75,12*'1-SETUP'!$V124),""))))</f>
        <v/>
      </c>
      <c r="GZ75" s="10" t="str">
        <f>IF('1-SETUP'!$Q124="DAILY",GY75+'1-SETUP'!$V124,IF('1-SETUP'!$Q124="WEEKLY",GY75+'1-SETUP'!$V124*7,IF('1-SETUP'!$Q124="MONTHLY",EDATE(GY75,'1-SETUP'!$V124),IF('1-SETUP'!$Q124="YEARLY",EDATE(GY75,12*'1-SETUP'!$V124),""))))</f>
        <v/>
      </c>
      <c r="HA75" s="10" t="str">
        <f>IF('1-SETUP'!$Q124="DAILY",GZ75+'1-SETUP'!$V124,IF('1-SETUP'!$Q124="WEEKLY",GZ75+'1-SETUP'!$V124*7,IF('1-SETUP'!$Q124="MONTHLY",EDATE(GZ75,'1-SETUP'!$V124),IF('1-SETUP'!$Q124="YEARLY",EDATE(GZ75,12*'1-SETUP'!$V124),""))))</f>
        <v/>
      </c>
      <c r="HB75" s="10" t="str">
        <f>IF('1-SETUP'!$Q124="DAILY",HA75+'1-SETUP'!$V124,IF('1-SETUP'!$Q124="WEEKLY",HA75+'1-SETUP'!$V124*7,IF('1-SETUP'!$Q124="MONTHLY",EDATE(HA75,'1-SETUP'!$V124),IF('1-SETUP'!$Q124="YEARLY",EDATE(HA75,12*'1-SETUP'!$V124),""))))</f>
        <v/>
      </c>
      <c r="HC75" s="10" t="str">
        <f>IF('1-SETUP'!$Q124="DAILY",HB75+'1-SETUP'!$V124,IF('1-SETUP'!$Q124="WEEKLY",HB75+'1-SETUP'!$V124*7,IF('1-SETUP'!$Q124="MONTHLY",EDATE(HB75,'1-SETUP'!$V124),IF('1-SETUP'!$Q124="YEARLY",EDATE(HB75,12*'1-SETUP'!$V124),""))))</f>
        <v/>
      </c>
      <c r="HD75" s="10" t="str">
        <f>IF('1-SETUP'!$Q124="DAILY",HC75+'1-SETUP'!$V124,IF('1-SETUP'!$Q124="WEEKLY",HC75+'1-SETUP'!$V124*7,IF('1-SETUP'!$Q124="MONTHLY",EDATE(HC75,'1-SETUP'!$V124),IF('1-SETUP'!$Q124="YEARLY",EDATE(HC75,12*'1-SETUP'!$V124),""))))</f>
        <v/>
      </c>
      <c r="HE75" s="10" t="str">
        <f>IF('1-SETUP'!$Q124="DAILY",HD75+'1-SETUP'!$V124,IF('1-SETUP'!$Q124="WEEKLY",HD75+'1-SETUP'!$V124*7,IF('1-SETUP'!$Q124="MONTHLY",EDATE(HD75,'1-SETUP'!$V124),IF('1-SETUP'!$Q124="YEARLY",EDATE(HD75,12*'1-SETUP'!$V124),""))))</f>
        <v/>
      </c>
      <c r="HF75" s="10" t="str">
        <f>IF('1-SETUP'!$Q124="DAILY",HE75+'1-SETUP'!$V124,IF('1-SETUP'!$Q124="WEEKLY",HE75+'1-SETUP'!$V124*7,IF('1-SETUP'!$Q124="MONTHLY",EDATE(HE75,'1-SETUP'!$V124),IF('1-SETUP'!$Q124="YEARLY",EDATE(HE75,12*'1-SETUP'!$V124),""))))</f>
        <v/>
      </c>
      <c r="HG75" s="10" t="str">
        <f>IF('1-SETUP'!$Q124="DAILY",HF75+'1-SETUP'!$V124,IF('1-SETUP'!$Q124="WEEKLY",HF75+'1-SETUP'!$V124*7,IF('1-SETUP'!$Q124="MONTHLY",EDATE(HF75,'1-SETUP'!$V124),IF('1-SETUP'!$Q124="YEARLY",EDATE(HF75,12*'1-SETUP'!$V124),""))))</f>
        <v/>
      </c>
      <c r="HH75" s="10" t="str">
        <f>IF('1-SETUP'!$Q124="DAILY",HG75+'1-SETUP'!$V124,IF('1-SETUP'!$Q124="WEEKLY",HG75+'1-SETUP'!$V124*7,IF('1-SETUP'!$Q124="MONTHLY",EDATE(HG75,'1-SETUP'!$V124),IF('1-SETUP'!$Q124="YEARLY",EDATE(HG75,12*'1-SETUP'!$V124),""))))</f>
        <v/>
      </c>
      <c r="HI75" s="10" t="str">
        <f>IF('1-SETUP'!$Q124="DAILY",HH75+'1-SETUP'!$V124,IF('1-SETUP'!$Q124="WEEKLY",HH75+'1-SETUP'!$V124*7,IF('1-SETUP'!$Q124="MONTHLY",EDATE(HH75,'1-SETUP'!$V124),IF('1-SETUP'!$Q124="YEARLY",EDATE(HH75,12*'1-SETUP'!$V124),""))))</f>
        <v/>
      </c>
      <c r="HJ75" s="10" t="str">
        <f>IF('1-SETUP'!$Q124="DAILY",HI75+'1-SETUP'!$V124,IF('1-SETUP'!$Q124="WEEKLY",HI75+'1-SETUP'!$V124*7,IF('1-SETUP'!$Q124="MONTHLY",EDATE(HI75,'1-SETUP'!$V124),IF('1-SETUP'!$Q124="YEARLY",EDATE(HI75,12*'1-SETUP'!$V124),""))))</f>
        <v/>
      </c>
      <c r="HK75" s="10" t="str">
        <f>IF('1-SETUP'!$Q124="DAILY",HJ75+'1-SETUP'!$V124,IF('1-SETUP'!$Q124="WEEKLY",HJ75+'1-SETUP'!$V124*7,IF('1-SETUP'!$Q124="MONTHLY",EDATE(HJ75,'1-SETUP'!$V124),IF('1-SETUP'!$Q124="YEARLY",EDATE(HJ75,12*'1-SETUP'!$V124),""))))</f>
        <v/>
      </c>
      <c r="HL75" s="10" t="str">
        <f>IF('1-SETUP'!$Q124="DAILY",HK75+'1-SETUP'!$V124,IF('1-SETUP'!$Q124="WEEKLY",HK75+'1-SETUP'!$V124*7,IF('1-SETUP'!$Q124="MONTHLY",EDATE(HK75,'1-SETUP'!$V124),IF('1-SETUP'!$Q124="YEARLY",EDATE(HK75,12*'1-SETUP'!$V124),""))))</f>
        <v/>
      </c>
      <c r="HM75" s="10" t="str">
        <f>IF('1-SETUP'!$Q124="DAILY",HL75+'1-SETUP'!$V124,IF('1-SETUP'!$Q124="WEEKLY",HL75+'1-SETUP'!$V124*7,IF('1-SETUP'!$Q124="MONTHLY",EDATE(HL75,'1-SETUP'!$V124),IF('1-SETUP'!$Q124="YEARLY",EDATE(HL75,12*'1-SETUP'!$V124),""))))</f>
        <v/>
      </c>
      <c r="HN75" s="10" t="str">
        <f>IF('1-SETUP'!$Q124="DAILY",HM75+'1-SETUP'!$V124,IF('1-SETUP'!$Q124="WEEKLY",HM75+'1-SETUP'!$V124*7,IF('1-SETUP'!$Q124="MONTHLY",EDATE(HM75,'1-SETUP'!$V124),IF('1-SETUP'!$Q124="YEARLY",EDATE(HM75,12*'1-SETUP'!$V124),""))))</f>
        <v/>
      </c>
      <c r="HO75" s="10" t="str">
        <f>IF('1-SETUP'!$Q124="DAILY",HN75+'1-SETUP'!$V124,IF('1-SETUP'!$Q124="WEEKLY",HN75+'1-SETUP'!$V124*7,IF('1-SETUP'!$Q124="MONTHLY",EDATE(HN75,'1-SETUP'!$V124),IF('1-SETUP'!$Q124="YEARLY",EDATE(HN75,12*'1-SETUP'!$V124),""))))</f>
        <v/>
      </c>
      <c r="HP75" s="10" t="str">
        <f>IF('1-SETUP'!$Q124="DAILY",HO75+'1-SETUP'!$V124,IF('1-SETUP'!$Q124="WEEKLY",HO75+'1-SETUP'!$V124*7,IF('1-SETUP'!$Q124="MONTHLY",EDATE(HO75,'1-SETUP'!$V124),IF('1-SETUP'!$Q124="YEARLY",EDATE(HO75,12*'1-SETUP'!$V124),""))))</f>
        <v/>
      </c>
      <c r="HQ75" s="10" t="str">
        <f>IF('1-SETUP'!$Q124="DAILY",HP75+'1-SETUP'!$V124,IF('1-SETUP'!$Q124="WEEKLY",HP75+'1-SETUP'!$V124*7,IF('1-SETUP'!$Q124="MONTHLY",EDATE(HP75,'1-SETUP'!$V124),IF('1-SETUP'!$Q124="YEARLY",EDATE(HP75,12*'1-SETUP'!$V124),""))))</f>
        <v/>
      </c>
      <c r="HR75" s="10" t="str">
        <f>IF('1-SETUP'!$Q124="DAILY",HQ75+'1-SETUP'!$V124,IF('1-SETUP'!$Q124="WEEKLY",HQ75+'1-SETUP'!$V124*7,IF('1-SETUP'!$Q124="MONTHLY",EDATE(HQ75,'1-SETUP'!$V124),IF('1-SETUP'!$Q124="YEARLY",EDATE(HQ75,12*'1-SETUP'!$V124),""))))</f>
        <v/>
      </c>
      <c r="HS75" s="10" t="str">
        <f>IF('1-SETUP'!$Q124="DAILY",HR75+'1-SETUP'!$V124,IF('1-SETUP'!$Q124="WEEKLY",HR75+'1-SETUP'!$V124*7,IF('1-SETUP'!$Q124="MONTHLY",EDATE(HR75,'1-SETUP'!$V124),IF('1-SETUP'!$Q124="YEARLY",EDATE(HR75,12*'1-SETUP'!$V124),""))))</f>
        <v/>
      </c>
      <c r="HT75" s="10" t="str">
        <f>IF('1-SETUP'!$Q124="DAILY",HS75+'1-SETUP'!$V124,IF('1-SETUP'!$Q124="WEEKLY",HS75+'1-SETUP'!$V124*7,IF('1-SETUP'!$Q124="MONTHLY",EDATE(HS75,'1-SETUP'!$V124),IF('1-SETUP'!$Q124="YEARLY",EDATE(HS75,12*'1-SETUP'!$V124),""))))</f>
        <v/>
      </c>
      <c r="HU75" s="10" t="str">
        <f>IF('1-SETUP'!$Q124="DAILY",HT75+'1-SETUP'!$V124,IF('1-SETUP'!$Q124="WEEKLY",HT75+'1-SETUP'!$V124*7,IF('1-SETUP'!$Q124="MONTHLY",EDATE(HT75,'1-SETUP'!$V124),IF('1-SETUP'!$Q124="YEARLY",EDATE(HT75,12*'1-SETUP'!$V124),""))))</f>
        <v/>
      </c>
      <c r="HV75" s="10" t="str">
        <f>IF('1-SETUP'!$Q124="DAILY",HU75+'1-SETUP'!$V124,IF('1-SETUP'!$Q124="WEEKLY",HU75+'1-SETUP'!$V124*7,IF('1-SETUP'!$Q124="MONTHLY",EDATE(HU75,'1-SETUP'!$V124),IF('1-SETUP'!$Q124="YEARLY",EDATE(HU75,12*'1-SETUP'!$V124),""))))</f>
        <v/>
      </c>
      <c r="HW75" s="10" t="str">
        <f>IF('1-SETUP'!$Q124="DAILY",HV75+'1-SETUP'!$V124,IF('1-SETUP'!$Q124="WEEKLY",HV75+'1-SETUP'!$V124*7,IF('1-SETUP'!$Q124="MONTHLY",EDATE(HV75,'1-SETUP'!$V124),IF('1-SETUP'!$Q124="YEARLY",EDATE(HV75,12*'1-SETUP'!$V124),""))))</f>
        <v/>
      </c>
      <c r="HX75" s="10" t="str">
        <f>IF('1-SETUP'!$Q124="DAILY",HW75+'1-SETUP'!$V124,IF('1-SETUP'!$Q124="WEEKLY",HW75+'1-SETUP'!$V124*7,IF('1-SETUP'!$Q124="MONTHLY",EDATE(HW75,'1-SETUP'!$V124),IF('1-SETUP'!$Q124="YEARLY",EDATE(HW75,12*'1-SETUP'!$V124),""))))</f>
        <v/>
      </c>
      <c r="HY75" s="10" t="str">
        <f>IF('1-SETUP'!$Q124="DAILY",HX75+'1-SETUP'!$V124,IF('1-SETUP'!$Q124="WEEKLY",HX75+'1-SETUP'!$V124*7,IF('1-SETUP'!$Q124="MONTHLY",EDATE(HX75,'1-SETUP'!$V124),IF('1-SETUP'!$Q124="YEARLY",EDATE(HX75,12*'1-SETUP'!$V124),""))))</f>
        <v/>
      </c>
      <c r="HZ75" s="10" t="str">
        <f>IF('1-SETUP'!$Q124="DAILY",HY75+'1-SETUP'!$V124,IF('1-SETUP'!$Q124="WEEKLY",HY75+'1-SETUP'!$V124*7,IF('1-SETUP'!$Q124="MONTHLY",EDATE(HY75,'1-SETUP'!$V124),IF('1-SETUP'!$Q124="YEARLY",EDATE(HY75,12*'1-SETUP'!$V124),""))))</f>
        <v/>
      </c>
      <c r="IA75" s="10" t="str">
        <f>IF('1-SETUP'!$Q124="DAILY",HZ75+'1-SETUP'!$V124,IF('1-SETUP'!$Q124="WEEKLY",HZ75+'1-SETUP'!$V124*7,IF('1-SETUP'!$Q124="MONTHLY",EDATE(HZ75,'1-SETUP'!$V124),IF('1-SETUP'!$Q124="YEARLY",EDATE(HZ75,12*'1-SETUP'!$V124),""))))</f>
        <v/>
      </c>
      <c r="IB75" s="10" t="str">
        <f>IF('1-SETUP'!$Q124="DAILY",IA75+'1-SETUP'!$V124,IF('1-SETUP'!$Q124="WEEKLY",IA75+'1-SETUP'!$V124*7,IF('1-SETUP'!$Q124="MONTHLY",EDATE(IA75,'1-SETUP'!$V124),IF('1-SETUP'!$Q124="YEARLY",EDATE(IA75,12*'1-SETUP'!$V124),""))))</f>
        <v/>
      </c>
      <c r="IC75" s="10" t="str">
        <f>IF('1-SETUP'!$Q124="DAILY",IB75+'1-SETUP'!$V124,IF('1-SETUP'!$Q124="WEEKLY",IB75+'1-SETUP'!$V124*7,IF('1-SETUP'!$Q124="MONTHLY",EDATE(IB75,'1-SETUP'!$V124),IF('1-SETUP'!$Q124="YEARLY",EDATE(IB75,12*'1-SETUP'!$V124),""))))</f>
        <v/>
      </c>
      <c r="ID75" s="10" t="str">
        <f>IF('1-SETUP'!$Q124="DAILY",IC75+'1-SETUP'!$V124,IF('1-SETUP'!$Q124="WEEKLY",IC75+'1-SETUP'!$V124*7,IF('1-SETUP'!$Q124="MONTHLY",EDATE(IC75,'1-SETUP'!$V124),IF('1-SETUP'!$Q124="YEARLY",EDATE(IC75,12*'1-SETUP'!$V124),""))))</f>
        <v/>
      </c>
      <c r="IE75" s="10" t="str">
        <f>IF('1-SETUP'!$Q124="DAILY",ID75+'1-SETUP'!$V124,IF('1-SETUP'!$Q124="WEEKLY",ID75+'1-SETUP'!$V124*7,IF('1-SETUP'!$Q124="MONTHLY",EDATE(ID75,'1-SETUP'!$V124),IF('1-SETUP'!$Q124="YEARLY",EDATE(ID75,12*'1-SETUP'!$V124),""))))</f>
        <v/>
      </c>
      <c r="IF75" s="10" t="str">
        <f>IF('1-SETUP'!$Q124="DAILY",IE75+'1-SETUP'!$V124,IF('1-SETUP'!$Q124="WEEKLY",IE75+'1-SETUP'!$V124*7,IF('1-SETUP'!$Q124="MONTHLY",EDATE(IE75,'1-SETUP'!$V124),IF('1-SETUP'!$Q124="YEARLY",EDATE(IE75,12*'1-SETUP'!$V124),""))))</f>
        <v/>
      </c>
      <c r="IG75" s="10" t="str">
        <f>IF('1-SETUP'!$Q124="DAILY",IF75+'1-SETUP'!$V124,IF('1-SETUP'!$Q124="WEEKLY",IF75+'1-SETUP'!$V124*7,IF('1-SETUP'!$Q124="MONTHLY",EDATE(IF75,'1-SETUP'!$V124),IF('1-SETUP'!$Q124="YEARLY",EDATE(IF75,12*'1-SETUP'!$V124),""))))</f>
        <v/>
      </c>
      <c r="IH75" s="10" t="str">
        <f>IF('1-SETUP'!$Q124="DAILY",IG75+'1-SETUP'!$V124,IF('1-SETUP'!$Q124="WEEKLY",IG75+'1-SETUP'!$V124*7,IF('1-SETUP'!$Q124="MONTHLY",EDATE(IG75,'1-SETUP'!$V124),IF('1-SETUP'!$Q124="YEARLY",EDATE(IG75,12*'1-SETUP'!$V124),""))))</f>
        <v/>
      </c>
      <c r="II75" s="10" t="str">
        <f>IF('1-SETUP'!$Q124="DAILY",IH75+'1-SETUP'!$V124,IF('1-SETUP'!$Q124="WEEKLY",IH75+'1-SETUP'!$V124*7,IF('1-SETUP'!$Q124="MONTHLY",EDATE(IH75,'1-SETUP'!$V124),IF('1-SETUP'!$Q124="YEARLY",EDATE(IH75,12*'1-SETUP'!$V124),""))))</f>
        <v/>
      </c>
      <c r="IJ75" s="10" t="str">
        <f>IF('1-SETUP'!$Q124="DAILY",II75+'1-SETUP'!$V124,IF('1-SETUP'!$Q124="WEEKLY",II75+'1-SETUP'!$V124*7,IF('1-SETUP'!$Q124="MONTHLY",EDATE(II75,'1-SETUP'!$V124),IF('1-SETUP'!$Q124="YEARLY",EDATE(II75,12*'1-SETUP'!$V124),""))))</f>
        <v/>
      </c>
      <c r="IK75" s="10" t="str">
        <f>IF('1-SETUP'!$Q124="DAILY",IJ75+'1-SETUP'!$V124,IF('1-SETUP'!$Q124="WEEKLY",IJ75+'1-SETUP'!$V124*7,IF('1-SETUP'!$Q124="MONTHLY",EDATE(IJ75,'1-SETUP'!$V124),IF('1-SETUP'!$Q124="YEARLY",EDATE(IJ75,12*'1-SETUP'!$V124),""))))</f>
        <v/>
      </c>
      <c r="IL75" s="10" t="str">
        <f>IF('1-SETUP'!$Q124="DAILY",IK75+'1-SETUP'!$V124,IF('1-SETUP'!$Q124="WEEKLY",IK75+'1-SETUP'!$V124*7,IF('1-SETUP'!$Q124="MONTHLY",EDATE(IK75,'1-SETUP'!$V124),IF('1-SETUP'!$Q124="YEARLY",EDATE(IK75,12*'1-SETUP'!$V124),""))))</f>
        <v/>
      </c>
      <c r="IM75" s="10" t="str">
        <f>IF('1-SETUP'!$Q124="DAILY",IL75+'1-SETUP'!$V124,IF('1-SETUP'!$Q124="WEEKLY",IL75+'1-SETUP'!$V124*7,IF('1-SETUP'!$Q124="MONTHLY",EDATE(IL75,'1-SETUP'!$V124),IF('1-SETUP'!$Q124="YEARLY",EDATE(IL75,12*'1-SETUP'!$V124),""))))</f>
        <v/>
      </c>
      <c r="IN75" s="10" t="str">
        <f>IF('1-SETUP'!$Q124="DAILY",IM75+'1-SETUP'!$V124,IF('1-SETUP'!$Q124="WEEKLY",IM75+'1-SETUP'!$V124*7,IF('1-SETUP'!$Q124="MONTHLY",EDATE(IM75,'1-SETUP'!$V124),IF('1-SETUP'!$Q124="YEARLY",EDATE(IM75,12*'1-SETUP'!$V124),""))))</f>
        <v/>
      </c>
      <c r="IO75" s="10" t="str">
        <f>IF('1-SETUP'!$Q124="DAILY",IN75+'1-SETUP'!$V124,IF('1-SETUP'!$Q124="WEEKLY",IN75+'1-SETUP'!$V124*7,IF('1-SETUP'!$Q124="MONTHLY",EDATE(IN75,'1-SETUP'!$V124),IF('1-SETUP'!$Q124="YEARLY",EDATE(IN75,12*'1-SETUP'!$V124),""))))</f>
        <v/>
      </c>
      <c r="IP75" s="10" t="str">
        <f>IF('1-SETUP'!$Q124="DAILY",IO75+'1-SETUP'!$V124,IF('1-SETUP'!$Q124="WEEKLY",IO75+'1-SETUP'!$V124*7,IF('1-SETUP'!$Q124="MONTHLY",EDATE(IO75,'1-SETUP'!$V124),IF('1-SETUP'!$Q124="YEARLY",EDATE(IO75,12*'1-SETUP'!$V124),""))))</f>
        <v/>
      </c>
      <c r="IQ75" s="10" t="str">
        <f>IF('1-SETUP'!$Q124="DAILY",IP75+'1-SETUP'!$V124,IF('1-SETUP'!$Q124="WEEKLY",IP75+'1-SETUP'!$V124*7,IF('1-SETUP'!$Q124="MONTHLY",EDATE(IP75,'1-SETUP'!$V124),IF('1-SETUP'!$Q124="YEARLY",EDATE(IP75,12*'1-SETUP'!$V124),""))))</f>
        <v/>
      </c>
      <c r="IR75" s="10" t="str">
        <f>IF('1-SETUP'!$Q124="DAILY",IQ75+'1-SETUP'!$V124,IF('1-SETUP'!$Q124="WEEKLY",IQ75+'1-SETUP'!$V124*7,IF('1-SETUP'!$Q124="MONTHLY",EDATE(IQ75,'1-SETUP'!$V124),IF('1-SETUP'!$Q124="YEARLY",EDATE(IQ75,12*'1-SETUP'!$V124),""))))</f>
        <v/>
      </c>
      <c r="IS75" s="10" t="str">
        <f>IF('1-SETUP'!$Q124="DAILY",IR75+'1-SETUP'!$V124,IF('1-SETUP'!$Q124="WEEKLY",IR75+'1-SETUP'!$V124*7,IF('1-SETUP'!$Q124="MONTHLY",EDATE(IR75,'1-SETUP'!$V124),IF('1-SETUP'!$Q124="YEARLY",EDATE(IR75,12*'1-SETUP'!$V124),""))))</f>
        <v/>
      </c>
      <c r="IT75" s="10" t="str">
        <f>IF('1-SETUP'!$Q124="DAILY",IS75+'1-SETUP'!$V124,IF('1-SETUP'!$Q124="WEEKLY",IS75+'1-SETUP'!$V124*7,IF('1-SETUP'!$Q124="MONTHLY",EDATE(IS75,'1-SETUP'!$V124),IF('1-SETUP'!$Q124="YEARLY",EDATE(IS75,12*'1-SETUP'!$V124),""))))</f>
        <v/>
      </c>
      <c r="IU75" s="10" t="str">
        <f>IF('1-SETUP'!$Q124="DAILY",IT75+'1-SETUP'!$V124,IF('1-SETUP'!$Q124="WEEKLY",IT75+'1-SETUP'!$V124*7,IF('1-SETUP'!$Q124="MONTHLY",EDATE(IT75,'1-SETUP'!$V124),IF('1-SETUP'!$Q124="YEARLY",EDATE(IT75,12*'1-SETUP'!$V124),""))))</f>
        <v/>
      </c>
      <c r="IV75" s="10" t="str">
        <f>IF('1-SETUP'!$Q124="DAILY",IU75+'1-SETUP'!$V124,IF('1-SETUP'!$Q124="WEEKLY",IU75+'1-SETUP'!$V124*7,IF('1-SETUP'!$Q124="MONTHLY",EDATE(IU75,'1-SETUP'!$V124),IF('1-SETUP'!$Q124="YEARLY",EDATE(IU75,12*'1-SETUP'!$V124),""))))</f>
        <v/>
      </c>
      <c r="IW75" s="10" t="str">
        <f>IF('1-SETUP'!$Q124="DAILY",IV75+'1-SETUP'!$V124,IF('1-SETUP'!$Q124="WEEKLY",IV75+'1-SETUP'!$V124*7,IF('1-SETUP'!$Q124="MONTHLY",EDATE(IV75,'1-SETUP'!$V124),IF('1-SETUP'!$Q124="YEARLY",EDATE(IV75,12*'1-SETUP'!$V124),""))))</f>
        <v/>
      </c>
      <c r="IX75" s="10" t="str">
        <f>IF('1-SETUP'!$Q124="DAILY",IW75+'1-SETUP'!$V124,IF('1-SETUP'!$Q124="WEEKLY",IW75+'1-SETUP'!$V124*7,IF('1-SETUP'!$Q124="MONTHLY",EDATE(IW75,'1-SETUP'!$V124),IF('1-SETUP'!$Q124="YEARLY",EDATE(IW75,12*'1-SETUP'!$V124),""))))</f>
        <v/>
      </c>
      <c r="IY75" s="10" t="str">
        <f>IF('1-SETUP'!$Q124="DAILY",IX75+'1-SETUP'!$V124,IF('1-SETUP'!$Q124="WEEKLY",IX75+'1-SETUP'!$V124*7,IF('1-SETUP'!$Q124="MONTHLY",EDATE(IX75,'1-SETUP'!$V124),IF('1-SETUP'!$Q124="YEARLY",EDATE(IX75,12*'1-SETUP'!$V124),""))))</f>
        <v/>
      </c>
      <c r="IZ75" s="10" t="str">
        <f>IF('1-SETUP'!$Q124="DAILY",IY75+'1-SETUP'!$V124,IF('1-SETUP'!$Q124="WEEKLY",IY75+'1-SETUP'!$V124*7,IF('1-SETUP'!$Q124="MONTHLY",EDATE(IY75,'1-SETUP'!$V124),IF('1-SETUP'!$Q124="YEARLY",EDATE(IY75,12*'1-SETUP'!$V124),""))))</f>
        <v/>
      </c>
      <c r="JA75" s="10" t="str">
        <f>IF('1-SETUP'!$Q124="DAILY",IZ75+'1-SETUP'!$V124,IF('1-SETUP'!$Q124="WEEKLY",IZ75+'1-SETUP'!$V124*7,IF('1-SETUP'!$Q124="MONTHLY",EDATE(IZ75,'1-SETUP'!$V124),IF('1-SETUP'!$Q124="YEARLY",EDATE(IZ75,12*'1-SETUP'!$V124),""))))</f>
        <v/>
      </c>
      <c r="JB75" s="10" t="str">
        <f>IF('1-SETUP'!$Q124="DAILY",JA75+'1-SETUP'!$V124,IF('1-SETUP'!$Q124="WEEKLY",JA75+'1-SETUP'!$V124*7,IF('1-SETUP'!$Q124="MONTHLY",EDATE(JA75,'1-SETUP'!$V124),IF('1-SETUP'!$Q124="YEARLY",EDATE(JA75,12*'1-SETUP'!$V124),""))))</f>
        <v/>
      </c>
      <c r="JC75" s="10" t="str">
        <f>IF('1-SETUP'!$Q124="DAILY",JB75+'1-SETUP'!$V124,IF('1-SETUP'!$Q124="WEEKLY",JB75+'1-SETUP'!$V124*7,IF('1-SETUP'!$Q124="MONTHLY",EDATE(JB75,'1-SETUP'!$V124),IF('1-SETUP'!$Q124="YEARLY",EDATE(JB75,12*'1-SETUP'!$V124),""))))</f>
        <v/>
      </c>
      <c r="JD75" s="10" t="str">
        <f>IF('1-SETUP'!$Q124="DAILY",JC75+'1-SETUP'!$V124,IF('1-SETUP'!$Q124="WEEKLY",JC75+'1-SETUP'!$V124*7,IF('1-SETUP'!$Q124="MONTHLY",EDATE(JC75,'1-SETUP'!$V124),IF('1-SETUP'!$Q124="YEARLY",EDATE(JC75,12*'1-SETUP'!$V124),""))))</f>
        <v/>
      </c>
      <c r="JE75" s="10" t="str">
        <f>IF('1-SETUP'!$Q124="DAILY",JD75+'1-SETUP'!$V124,IF('1-SETUP'!$Q124="WEEKLY",JD75+'1-SETUP'!$V124*7,IF('1-SETUP'!$Q124="MONTHLY",EDATE(JD75,'1-SETUP'!$V124),IF('1-SETUP'!$Q124="YEARLY",EDATE(JD75,12*'1-SETUP'!$V124),""))))</f>
        <v/>
      </c>
      <c r="JF75" s="10" t="str">
        <f>IF('1-SETUP'!$Q124="DAILY",JE75+'1-SETUP'!$V124,IF('1-SETUP'!$Q124="WEEKLY",JE75+'1-SETUP'!$V124*7,IF('1-SETUP'!$Q124="MONTHLY",EDATE(JE75,'1-SETUP'!$V124),IF('1-SETUP'!$Q124="YEARLY",EDATE(JE75,12*'1-SETUP'!$V124),""))))</f>
        <v/>
      </c>
      <c r="JG75" s="10" t="str">
        <f>IF('1-SETUP'!$Q124="DAILY",JF75+'1-SETUP'!$V124,IF('1-SETUP'!$Q124="WEEKLY",JF75+'1-SETUP'!$V124*7,IF('1-SETUP'!$Q124="MONTHLY",EDATE(JF75,'1-SETUP'!$V124),IF('1-SETUP'!$Q124="YEARLY",EDATE(JF75,12*'1-SETUP'!$V124),""))))</f>
        <v/>
      </c>
      <c r="JH75" s="10" t="str">
        <f>IF('1-SETUP'!$Q124="DAILY",JG75+'1-SETUP'!$V124,IF('1-SETUP'!$Q124="WEEKLY",JG75+'1-SETUP'!$V124*7,IF('1-SETUP'!$Q124="MONTHLY",EDATE(JG75,'1-SETUP'!$V124),IF('1-SETUP'!$Q124="YEARLY",EDATE(JG75,12*'1-SETUP'!$V124),""))))</f>
        <v/>
      </c>
      <c r="JI75" s="10" t="str">
        <f>IF('1-SETUP'!$Q124="DAILY",JH75+'1-SETUP'!$V124,IF('1-SETUP'!$Q124="WEEKLY",JH75+'1-SETUP'!$V124*7,IF('1-SETUP'!$Q124="MONTHLY",EDATE(JH75,'1-SETUP'!$V124),IF('1-SETUP'!$Q124="YEARLY",EDATE(JH75,12*'1-SETUP'!$V124),""))))</f>
        <v/>
      </c>
      <c r="JJ75" s="10" t="str">
        <f>IF('1-SETUP'!$Q124="DAILY",JI75+'1-SETUP'!$V124,IF('1-SETUP'!$Q124="WEEKLY",JI75+'1-SETUP'!$V124*7,IF('1-SETUP'!$Q124="MONTHLY",EDATE(JI75,'1-SETUP'!$V124),IF('1-SETUP'!$Q124="YEARLY",EDATE(JI75,12*'1-SETUP'!$V124),""))))</f>
        <v/>
      </c>
      <c r="JK75" s="10" t="str">
        <f>IF('1-SETUP'!$Q124="DAILY",JJ75+'1-SETUP'!$V124,IF('1-SETUP'!$Q124="WEEKLY",JJ75+'1-SETUP'!$V124*7,IF('1-SETUP'!$Q124="MONTHLY",EDATE(JJ75,'1-SETUP'!$V124),IF('1-SETUP'!$Q124="YEARLY",EDATE(JJ75,12*'1-SETUP'!$V124),""))))</f>
        <v/>
      </c>
      <c r="JL75" s="10" t="str">
        <f>IF('1-SETUP'!$Q124="DAILY",JK75+'1-SETUP'!$V124,IF('1-SETUP'!$Q124="WEEKLY",JK75+'1-SETUP'!$V124*7,IF('1-SETUP'!$Q124="MONTHLY",EDATE(JK75,'1-SETUP'!$V124),IF('1-SETUP'!$Q124="YEARLY",EDATE(JK75,12*'1-SETUP'!$V124),""))))</f>
        <v/>
      </c>
      <c r="JM75" s="10" t="str">
        <f>IF('1-SETUP'!$Q124="DAILY",JL75+'1-SETUP'!$V124,IF('1-SETUP'!$Q124="WEEKLY",JL75+'1-SETUP'!$V124*7,IF('1-SETUP'!$Q124="MONTHLY",EDATE(JL75,'1-SETUP'!$V124),IF('1-SETUP'!$Q124="YEARLY",EDATE(JL75,12*'1-SETUP'!$V124),""))))</f>
        <v/>
      </c>
      <c r="JN75" s="10" t="str">
        <f>IF('1-SETUP'!$Q124="DAILY",JM75+'1-SETUP'!$V124,IF('1-SETUP'!$Q124="WEEKLY",JM75+'1-SETUP'!$V124*7,IF('1-SETUP'!$Q124="MONTHLY",EDATE(JM75,'1-SETUP'!$V124),IF('1-SETUP'!$Q124="YEARLY",EDATE(JM75,12*'1-SETUP'!$V124),""))))</f>
        <v/>
      </c>
      <c r="JO75" s="10" t="str">
        <f>IF('1-SETUP'!$Q124="DAILY",JN75+'1-SETUP'!$V124,IF('1-SETUP'!$Q124="WEEKLY",JN75+'1-SETUP'!$V124*7,IF('1-SETUP'!$Q124="MONTHLY",EDATE(JN75,'1-SETUP'!$V124),IF('1-SETUP'!$Q124="YEARLY",EDATE(JN75,12*'1-SETUP'!$V124),""))))</f>
        <v/>
      </c>
      <c r="JP75" s="10" t="str">
        <f>IF('1-SETUP'!$Q124="DAILY",JO75+'1-SETUP'!$V124,IF('1-SETUP'!$Q124="WEEKLY",JO75+'1-SETUP'!$V124*7,IF('1-SETUP'!$Q124="MONTHLY",EDATE(JO75,'1-SETUP'!$V124),IF('1-SETUP'!$Q124="YEARLY",EDATE(JO75,12*'1-SETUP'!$V124),""))))</f>
        <v/>
      </c>
      <c r="JQ75" s="10" t="str">
        <f>IF('1-SETUP'!$Q124="DAILY",JP75+'1-SETUP'!$V124,IF('1-SETUP'!$Q124="WEEKLY",JP75+'1-SETUP'!$V124*7,IF('1-SETUP'!$Q124="MONTHLY",EDATE(JP75,'1-SETUP'!$V124),IF('1-SETUP'!$Q124="YEARLY",EDATE(JP75,12*'1-SETUP'!$V124),""))))</f>
        <v/>
      </c>
      <c r="JR75" s="10" t="str">
        <f>IF('1-SETUP'!$Q124="DAILY",JQ75+'1-SETUP'!$V124,IF('1-SETUP'!$Q124="WEEKLY",JQ75+'1-SETUP'!$V124*7,IF('1-SETUP'!$Q124="MONTHLY",EDATE(JQ75,'1-SETUP'!$V124),IF('1-SETUP'!$Q124="YEARLY",EDATE(JQ75,12*'1-SETUP'!$V124),""))))</f>
        <v/>
      </c>
      <c r="JS75" s="10" t="str">
        <f>IF('1-SETUP'!$Q124="DAILY",JR75+'1-SETUP'!$V124,IF('1-SETUP'!$Q124="WEEKLY",JR75+'1-SETUP'!$V124*7,IF('1-SETUP'!$Q124="MONTHLY",EDATE(JR75,'1-SETUP'!$V124),IF('1-SETUP'!$Q124="YEARLY",EDATE(JR75,12*'1-SETUP'!$V124),""))))</f>
        <v/>
      </c>
      <c r="JT75" s="10" t="str">
        <f>IF('1-SETUP'!$Q124="DAILY",JS75+'1-SETUP'!$V124,IF('1-SETUP'!$Q124="WEEKLY",JS75+'1-SETUP'!$V124*7,IF('1-SETUP'!$Q124="MONTHLY",EDATE(JS75,'1-SETUP'!$V124),IF('1-SETUP'!$Q124="YEARLY",EDATE(JS75,12*'1-SETUP'!$V124),""))))</f>
        <v/>
      </c>
      <c r="JU75" s="10" t="str">
        <f>IF('1-SETUP'!$Q124="DAILY",JT75+'1-SETUP'!$V124,IF('1-SETUP'!$Q124="WEEKLY",JT75+'1-SETUP'!$V124*7,IF('1-SETUP'!$Q124="MONTHLY",EDATE(JT75,'1-SETUP'!$V124),IF('1-SETUP'!$Q124="YEARLY",EDATE(JT75,12*'1-SETUP'!$V124),""))))</f>
        <v/>
      </c>
      <c r="JV75" s="10" t="str">
        <f>IF('1-SETUP'!$Q124="DAILY",JU75+'1-SETUP'!$V124,IF('1-SETUP'!$Q124="WEEKLY",JU75+'1-SETUP'!$V124*7,IF('1-SETUP'!$Q124="MONTHLY",EDATE(JU75,'1-SETUP'!$V124),IF('1-SETUP'!$Q124="YEARLY",EDATE(JU75,12*'1-SETUP'!$V124),""))))</f>
        <v/>
      </c>
      <c r="JW75" s="10" t="str">
        <f>IF('1-SETUP'!$Q124="DAILY",JV75+'1-SETUP'!$V124,IF('1-SETUP'!$Q124="WEEKLY",JV75+'1-SETUP'!$V124*7,IF('1-SETUP'!$Q124="MONTHLY",EDATE(JV75,'1-SETUP'!$V124),IF('1-SETUP'!$Q124="YEARLY",EDATE(JV75,12*'1-SETUP'!$V124),""))))</f>
        <v/>
      </c>
      <c r="JX75" s="10" t="str">
        <f>IF('1-SETUP'!$Q124="DAILY",JW75+'1-SETUP'!$V124,IF('1-SETUP'!$Q124="WEEKLY",JW75+'1-SETUP'!$V124*7,IF('1-SETUP'!$Q124="MONTHLY",EDATE(JW75,'1-SETUP'!$V124),IF('1-SETUP'!$Q124="YEARLY",EDATE(JW75,12*'1-SETUP'!$V124),""))))</f>
        <v/>
      </c>
      <c r="JY75" s="10" t="str">
        <f>IF('1-SETUP'!$Q124="DAILY",JX75+'1-SETUP'!$V124,IF('1-SETUP'!$Q124="WEEKLY",JX75+'1-SETUP'!$V124*7,IF('1-SETUP'!$Q124="MONTHLY",EDATE(JX75,'1-SETUP'!$V124),IF('1-SETUP'!$Q124="YEARLY",EDATE(JX75,12*'1-SETUP'!$V124),""))))</f>
        <v/>
      </c>
      <c r="JZ75" s="10" t="str">
        <f>IF('1-SETUP'!$Q124="DAILY",JY75+'1-SETUP'!$V124,IF('1-SETUP'!$Q124="WEEKLY",JY75+'1-SETUP'!$V124*7,IF('1-SETUP'!$Q124="MONTHLY",EDATE(JY75,'1-SETUP'!$V124),IF('1-SETUP'!$Q124="YEARLY",EDATE(JY75,12*'1-SETUP'!$V124),""))))</f>
        <v/>
      </c>
      <c r="KA75" s="10" t="str">
        <f>IF('1-SETUP'!$Q124="DAILY",JZ75+'1-SETUP'!$V124,IF('1-SETUP'!$Q124="WEEKLY",JZ75+'1-SETUP'!$V124*7,IF('1-SETUP'!$Q124="MONTHLY",EDATE(JZ75,'1-SETUP'!$V124),IF('1-SETUP'!$Q124="YEARLY",EDATE(JZ75,12*'1-SETUP'!$V124),""))))</f>
        <v/>
      </c>
      <c r="KB75" s="10" t="str">
        <f>IF('1-SETUP'!$Q124="DAILY",KA75+'1-SETUP'!$V124,IF('1-SETUP'!$Q124="WEEKLY",KA75+'1-SETUP'!$V124*7,IF('1-SETUP'!$Q124="MONTHLY",EDATE(KA75,'1-SETUP'!$V124),IF('1-SETUP'!$Q124="YEARLY",EDATE(KA75,12*'1-SETUP'!$V124),""))))</f>
        <v/>
      </c>
      <c r="KC75" s="10" t="str">
        <f>IF('1-SETUP'!$Q124="DAILY",KB75+'1-SETUP'!$V124,IF('1-SETUP'!$Q124="WEEKLY",KB75+'1-SETUP'!$V124*7,IF('1-SETUP'!$Q124="MONTHLY",EDATE(KB75,'1-SETUP'!$V124),IF('1-SETUP'!$Q124="YEARLY",EDATE(KB75,12*'1-SETUP'!$V124),""))))</f>
        <v/>
      </c>
      <c r="KD75" s="10" t="str">
        <f>IF('1-SETUP'!$Q124="DAILY",KC75+'1-SETUP'!$V124,IF('1-SETUP'!$Q124="WEEKLY",KC75+'1-SETUP'!$V124*7,IF('1-SETUP'!$Q124="MONTHLY",EDATE(KC75,'1-SETUP'!$V124),IF('1-SETUP'!$Q124="YEARLY",EDATE(KC75,12*'1-SETUP'!$V124),""))))</f>
        <v/>
      </c>
      <c r="KE75" s="10" t="str">
        <f>IF('1-SETUP'!$Q124="DAILY",KD75+'1-SETUP'!$V124,IF('1-SETUP'!$Q124="WEEKLY",KD75+'1-SETUP'!$V124*7,IF('1-SETUP'!$Q124="MONTHLY",EDATE(KD75,'1-SETUP'!$V124),IF('1-SETUP'!$Q124="YEARLY",EDATE(KD75,12*'1-SETUP'!$V124),""))))</f>
        <v/>
      </c>
      <c r="KF75" s="10" t="str">
        <f>IF('1-SETUP'!$Q124="DAILY",KE75+'1-SETUP'!$V124,IF('1-SETUP'!$Q124="WEEKLY",KE75+'1-SETUP'!$V124*7,IF('1-SETUP'!$Q124="MONTHLY",EDATE(KE75,'1-SETUP'!$V124),IF('1-SETUP'!$Q124="YEARLY",EDATE(KE75,12*'1-SETUP'!$V124),""))))</f>
        <v/>
      </c>
      <c r="KG75" s="10" t="str">
        <f>IF('1-SETUP'!$Q124="DAILY",KF75+'1-SETUP'!$V124,IF('1-SETUP'!$Q124="WEEKLY",KF75+'1-SETUP'!$V124*7,IF('1-SETUP'!$Q124="MONTHLY",EDATE(KF75,'1-SETUP'!$V124),IF('1-SETUP'!$Q124="YEARLY",EDATE(KF75,12*'1-SETUP'!$V124),""))))</f>
        <v/>
      </c>
      <c r="KH75" s="10" t="str">
        <f>IF('1-SETUP'!$Q124="DAILY",KG75+'1-SETUP'!$V124,IF('1-SETUP'!$Q124="WEEKLY",KG75+'1-SETUP'!$V124*7,IF('1-SETUP'!$Q124="MONTHLY",EDATE(KG75,'1-SETUP'!$V124),IF('1-SETUP'!$Q124="YEARLY",EDATE(KG75,12*'1-SETUP'!$V124),""))))</f>
        <v/>
      </c>
      <c r="KI75" s="10" t="str">
        <f>IF('1-SETUP'!$Q124="DAILY",KH75+'1-SETUP'!$V124,IF('1-SETUP'!$Q124="WEEKLY",KH75+'1-SETUP'!$V124*7,IF('1-SETUP'!$Q124="MONTHLY",EDATE(KH75,'1-SETUP'!$V124),IF('1-SETUP'!$Q124="YEARLY",EDATE(KH75,12*'1-SETUP'!$V124),""))))</f>
        <v/>
      </c>
      <c r="KJ75" s="10" t="str">
        <f>IF('1-SETUP'!$Q124="DAILY",KI75+'1-SETUP'!$V124,IF('1-SETUP'!$Q124="WEEKLY",KI75+'1-SETUP'!$V124*7,IF('1-SETUP'!$Q124="MONTHLY",EDATE(KI75,'1-SETUP'!$V124),IF('1-SETUP'!$Q124="YEARLY",EDATE(KI75,12*'1-SETUP'!$V124),""))))</f>
        <v/>
      </c>
      <c r="KK75" s="10" t="str">
        <f>IF('1-SETUP'!$Q124="DAILY",KJ75+'1-SETUP'!$V124,IF('1-SETUP'!$Q124="WEEKLY",KJ75+'1-SETUP'!$V124*7,IF('1-SETUP'!$Q124="MONTHLY",EDATE(KJ75,'1-SETUP'!$V124),IF('1-SETUP'!$Q124="YEARLY",EDATE(KJ75,12*'1-SETUP'!$V124),""))))</f>
        <v/>
      </c>
      <c r="KL75" s="10" t="str">
        <f>IF('1-SETUP'!$Q124="DAILY",KK75+'1-SETUP'!$V124,IF('1-SETUP'!$Q124="WEEKLY",KK75+'1-SETUP'!$V124*7,IF('1-SETUP'!$Q124="MONTHLY",EDATE(KK75,'1-SETUP'!$V124),IF('1-SETUP'!$Q124="YEARLY",EDATE(KK75,12*'1-SETUP'!$V124),""))))</f>
        <v/>
      </c>
      <c r="KM75" s="10" t="str">
        <f>IF('1-SETUP'!$Q124="DAILY",KL75+'1-SETUP'!$V124,IF('1-SETUP'!$Q124="WEEKLY",KL75+'1-SETUP'!$V124*7,IF('1-SETUP'!$Q124="MONTHLY",EDATE(KL75,'1-SETUP'!$V124),IF('1-SETUP'!$Q124="YEARLY",EDATE(KL75,12*'1-SETUP'!$V124),""))))</f>
        <v/>
      </c>
      <c r="KN75" s="10" t="str">
        <f>IF('1-SETUP'!$Q124="DAILY",KM75+'1-SETUP'!$V124,IF('1-SETUP'!$Q124="WEEKLY",KM75+'1-SETUP'!$V124*7,IF('1-SETUP'!$Q124="MONTHLY",EDATE(KM75,'1-SETUP'!$V124),IF('1-SETUP'!$Q124="YEARLY",EDATE(KM75,12*'1-SETUP'!$V124),""))))</f>
        <v/>
      </c>
      <c r="KO75" s="10" t="str">
        <f>IF('1-SETUP'!$Q124="DAILY",KN75+'1-SETUP'!$V124,IF('1-SETUP'!$Q124="WEEKLY",KN75+'1-SETUP'!$V124*7,IF('1-SETUP'!$Q124="MONTHLY",EDATE(KN75,'1-SETUP'!$V124),IF('1-SETUP'!$Q124="YEARLY",EDATE(KN75,12*'1-SETUP'!$V124),""))))</f>
        <v/>
      </c>
      <c r="KP75" s="10" t="str">
        <f>IF('1-SETUP'!$Q124="DAILY",KO75+'1-SETUP'!$V124,IF('1-SETUP'!$Q124="WEEKLY",KO75+'1-SETUP'!$V124*7,IF('1-SETUP'!$Q124="MONTHLY",EDATE(KO75,'1-SETUP'!$V124),IF('1-SETUP'!$Q124="YEARLY",EDATE(KO75,12*'1-SETUP'!$V124),""))))</f>
        <v/>
      </c>
      <c r="KQ75" s="10" t="str">
        <f>IF('1-SETUP'!$Q124="DAILY",KP75+'1-SETUP'!$V124,IF('1-SETUP'!$Q124="WEEKLY",KP75+'1-SETUP'!$V124*7,IF('1-SETUP'!$Q124="MONTHLY",EDATE(KP75,'1-SETUP'!$V124),IF('1-SETUP'!$Q124="YEARLY",EDATE(KP75,12*'1-SETUP'!$V124),""))))</f>
        <v/>
      </c>
      <c r="KR75" s="10" t="str">
        <f>IF('1-SETUP'!$Q124="DAILY",KQ75+'1-SETUP'!$V124,IF('1-SETUP'!$Q124="WEEKLY",KQ75+'1-SETUP'!$V124*7,IF('1-SETUP'!$Q124="MONTHLY",EDATE(KQ75,'1-SETUP'!$V124),IF('1-SETUP'!$Q124="YEARLY",EDATE(KQ75,12*'1-SETUP'!$V124),""))))</f>
        <v/>
      </c>
      <c r="KS75" s="10" t="str">
        <f>IF('1-SETUP'!$Q124="DAILY",KR75+'1-SETUP'!$V124,IF('1-SETUP'!$Q124="WEEKLY",KR75+'1-SETUP'!$V124*7,IF('1-SETUP'!$Q124="MONTHLY",EDATE(KR75,'1-SETUP'!$V124),IF('1-SETUP'!$Q124="YEARLY",EDATE(KR75,12*'1-SETUP'!$V124),""))))</f>
        <v/>
      </c>
      <c r="KT75" s="10" t="str">
        <f>IF('1-SETUP'!$Q124="DAILY",KS75+'1-SETUP'!$V124,IF('1-SETUP'!$Q124="WEEKLY",KS75+'1-SETUP'!$V124*7,IF('1-SETUP'!$Q124="MONTHLY",EDATE(KS75,'1-SETUP'!$V124),IF('1-SETUP'!$Q124="YEARLY",EDATE(KS75,12*'1-SETUP'!$V124),""))))</f>
        <v/>
      </c>
      <c r="KU75" s="10" t="str">
        <f>IF('1-SETUP'!$Q124="DAILY",KT75+'1-SETUP'!$V124,IF('1-SETUP'!$Q124="WEEKLY",KT75+'1-SETUP'!$V124*7,IF('1-SETUP'!$Q124="MONTHLY",EDATE(KT75,'1-SETUP'!$V124),IF('1-SETUP'!$Q124="YEARLY",EDATE(KT75,12*'1-SETUP'!$V124),""))))</f>
        <v/>
      </c>
      <c r="KV75" s="10" t="str">
        <f>IF('1-SETUP'!$Q124="DAILY",KU75+'1-SETUP'!$V124,IF('1-SETUP'!$Q124="WEEKLY",KU75+'1-SETUP'!$V124*7,IF('1-SETUP'!$Q124="MONTHLY",EDATE(KU75,'1-SETUP'!$V124),IF('1-SETUP'!$Q124="YEARLY",EDATE(KU75,12*'1-SETUP'!$V124),""))))</f>
        <v/>
      </c>
      <c r="KW75" s="10" t="str">
        <f>IF('1-SETUP'!$Q124="DAILY",KV75+'1-SETUP'!$V124,IF('1-SETUP'!$Q124="WEEKLY",KV75+'1-SETUP'!$V124*7,IF('1-SETUP'!$Q124="MONTHLY",EDATE(KV75,'1-SETUP'!$V124),IF('1-SETUP'!$Q124="YEARLY",EDATE(KV75,12*'1-SETUP'!$V124),""))))</f>
        <v/>
      </c>
      <c r="KX75" s="10" t="str">
        <f>IF('1-SETUP'!$Q124="DAILY",KW75+'1-SETUP'!$V124,IF('1-SETUP'!$Q124="WEEKLY",KW75+'1-SETUP'!$V124*7,IF('1-SETUP'!$Q124="MONTHLY",EDATE(KW75,'1-SETUP'!$V124),IF('1-SETUP'!$Q124="YEARLY",EDATE(KW75,12*'1-SETUP'!$V124),""))))</f>
        <v/>
      </c>
      <c r="KY75" s="10" t="str">
        <f>IF('1-SETUP'!$Q124="DAILY",KX75+'1-SETUP'!$V124,IF('1-SETUP'!$Q124="WEEKLY",KX75+'1-SETUP'!$V124*7,IF('1-SETUP'!$Q124="MONTHLY",EDATE(KX75,'1-SETUP'!$V124),IF('1-SETUP'!$Q124="YEARLY",EDATE(KX75,12*'1-SETUP'!$V124),""))))</f>
        <v/>
      </c>
      <c r="KZ75" s="10" t="str">
        <f>IF('1-SETUP'!$Q124="DAILY",KY75+'1-SETUP'!$V124,IF('1-SETUP'!$Q124="WEEKLY",KY75+'1-SETUP'!$V124*7,IF('1-SETUP'!$Q124="MONTHLY",EDATE(KY75,'1-SETUP'!$V124),IF('1-SETUP'!$Q124="YEARLY",EDATE(KY75,12*'1-SETUP'!$V124),""))))</f>
        <v/>
      </c>
      <c r="LA75" s="10" t="str">
        <f>IF('1-SETUP'!$Q124="DAILY",KZ75+'1-SETUP'!$V124,IF('1-SETUP'!$Q124="WEEKLY",KZ75+'1-SETUP'!$V124*7,IF('1-SETUP'!$Q124="MONTHLY",EDATE(KZ75,'1-SETUP'!$V124),IF('1-SETUP'!$Q124="YEARLY",EDATE(KZ75,12*'1-SETUP'!$V124),""))))</f>
        <v/>
      </c>
      <c r="LB75" s="10" t="str">
        <f>IF('1-SETUP'!$Q124="DAILY",LA75+'1-SETUP'!$V124,IF('1-SETUP'!$Q124="WEEKLY",LA75+'1-SETUP'!$V124*7,IF('1-SETUP'!$Q124="MONTHLY",EDATE(LA75,'1-SETUP'!$V124),IF('1-SETUP'!$Q124="YEARLY",EDATE(LA75,12*'1-SETUP'!$V124),""))))</f>
        <v/>
      </c>
      <c r="LC75" s="10" t="str">
        <f>IF('1-SETUP'!$Q124="DAILY",LB75+'1-SETUP'!$V124,IF('1-SETUP'!$Q124="WEEKLY",LB75+'1-SETUP'!$V124*7,IF('1-SETUP'!$Q124="MONTHLY",EDATE(LB75,'1-SETUP'!$V124),IF('1-SETUP'!$Q124="YEARLY",EDATE(LB75,12*'1-SETUP'!$V124),""))))</f>
        <v/>
      </c>
      <c r="LD75" s="10" t="str">
        <f>IF('1-SETUP'!$Q124="DAILY",LC75+'1-SETUP'!$V124,IF('1-SETUP'!$Q124="WEEKLY",LC75+'1-SETUP'!$V124*7,IF('1-SETUP'!$Q124="MONTHLY",EDATE(LC75,'1-SETUP'!$V124),IF('1-SETUP'!$Q124="YEARLY",EDATE(LC75,12*'1-SETUP'!$V124),""))))</f>
        <v/>
      </c>
      <c r="LE75" s="10" t="str">
        <f>IF('1-SETUP'!$Q124="DAILY",LD75+'1-SETUP'!$V124,IF('1-SETUP'!$Q124="WEEKLY",LD75+'1-SETUP'!$V124*7,IF('1-SETUP'!$Q124="MONTHLY",EDATE(LD75,'1-SETUP'!$V124),IF('1-SETUP'!$Q124="YEARLY",EDATE(LD75,12*'1-SETUP'!$V124),""))))</f>
        <v/>
      </c>
      <c r="LF75" s="10" t="str">
        <f>IF('1-SETUP'!$Q124="DAILY",LE75+'1-SETUP'!$V124,IF('1-SETUP'!$Q124="WEEKLY",LE75+'1-SETUP'!$V124*7,IF('1-SETUP'!$Q124="MONTHLY",EDATE(LE75,'1-SETUP'!$V124),IF('1-SETUP'!$Q124="YEARLY",EDATE(LE75,12*'1-SETUP'!$V124),""))))</f>
        <v/>
      </c>
      <c r="LG75" s="10" t="str">
        <f>IF('1-SETUP'!$Q124="DAILY",LF75+'1-SETUP'!$V124,IF('1-SETUP'!$Q124="WEEKLY",LF75+'1-SETUP'!$V124*7,IF('1-SETUP'!$Q124="MONTHLY",EDATE(LF75,'1-SETUP'!$V124),IF('1-SETUP'!$Q124="YEARLY",EDATE(LF75,12*'1-SETUP'!$V124),""))))</f>
        <v/>
      </c>
      <c r="LH75" s="10" t="str">
        <f>IF('1-SETUP'!$Q124="DAILY",LG75+'1-SETUP'!$V124,IF('1-SETUP'!$Q124="WEEKLY",LG75+'1-SETUP'!$V124*7,IF('1-SETUP'!$Q124="MONTHLY",EDATE(LG75,'1-SETUP'!$V124),IF('1-SETUP'!$Q124="YEARLY",EDATE(LG75,12*'1-SETUP'!$V124),""))))</f>
        <v/>
      </c>
      <c r="LI75" s="10" t="str">
        <f>IF('1-SETUP'!$Q124="DAILY",LH75+'1-SETUP'!$V124,IF('1-SETUP'!$Q124="WEEKLY",LH75+'1-SETUP'!$V124*7,IF('1-SETUP'!$Q124="MONTHLY",EDATE(LH75,'1-SETUP'!$V124),IF('1-SETUP'!$Q124="YEARLY",EDATE(LH75,12*'1-SETUP'!$V124),""))))</f>
        <v/>
      </c>
      <c r="LJ75" s="10" t="str">
        <f>IF('1-SETUP'!$Q124="DAILY",LI75+'1-SETUP'!$V124,IF('1-SETUP'!$Q124="WEEKLY",LI75+'1-SETUP'!$V124*7,IF('1-SETUP'!$Q124="MONTHLY",EDATE(LI75,'1-SETUP'!$V124),IF('1-SETUP'!$Q124="YEARLY",EDATE(LI75,12*'1-SETUP'!$V124),""))))</f>
        <v/>
      </c>
      <c r="LK75" s="10" t="str">
        <f>IF('1-SETUP'!$Q124="DAILY",LJ75+'1-SETUP'!$V124,IF('1-SETUP'!$Q124="WEEKLY",LJ75+'1-SETUP'!$V124*7,IF('1-SETUP'!$Q124="MONTHLY",EDATE(LJ75,'1-SETUP'!$V124),IF('1-SETUP'!$Q124="YEARLY",EDATE(LJ75,12*'1-SETUP'!$V124),""))))</f>
        <v/>
      </c>
      <c r="LL75" s="10" t="str">
        <f>IF('1-SETUP'!$Q124="DAILY",LK75+'1-SETUP'!$V124,IF('1-SETUP'!$Q124="WEEKLY",LK75+'1-SETUP'!$V124*7,IF('1-SETUP'!$Q124="MONTHLY",EDATE(LK75,'1-SETUP'!$V124),IF('1-SETUP'!$Q124="YEARLY",EDATE(LK75,12*'1-SETUP'!$V124),""))))</f>
        <v/>
      </c>
      <c r="LM75" s="10" t="str">
        <f>IF('1-SETUP'!$Q124="DAILY",LL75+'1-SETUP'!$V124,IF('1-SETUP'!$Q124="WEEKLY",LL75+'1-SETUP'!$V124*7,IF('1-SETUP'!$Q124="MONTHLY",EDATE(LL75,'1-SETUP'!$V124),IF('1-SETUP'!$Q124="YEARLY",EDATE(LL75,12*'1-SETUP'!$V124),""))))</f>
        <v/>
      </c>
      <c r="LN75" s="10" t="str">
        <f>IF('1-SETUP'!$Q124="DAILY",LM75+'1-SETUP'!$V124,IF('1-SETUP'!$Q124="WEEKLY",LM75+'1-SETUP'!$V124*7,IF('1-SETUP'!$Q124="MONTHLY",EDATE(LM75,'1-SETUP'!$V124),IF('1-SETUP'!$Q124="YEARLY",EDATE(LM75,12*'1-SETUP'!$V124),""))))</f>
        <v/>
      </c>
      <c r="LO75" s="10" t="str">
        <f>IF('1-SETUP'!$Q124="DAILY",LN75+'1-SETUP'!$V124,IF('1-SETUP'!$Q124="WEEKLY",LN75+'1-SETUP'!$V124*7,IF('1-SETUP'!$Q124="MONTHLY",EDATE(LN75,'1-SETUP'!$V124),IF('1-SETUP'!$Q124="YEARLY",EDATE(LN75,12*'1-SETUP'!$V124),""))))</f>
        <v/>
      </c>
      <c r="LP75" s="10" t="str">
        <f>IF('1-SETUP'!$Q124="DAILY",LO75+'1-SETUP'!$V124,IF('1-SETUP'!$Q124="WEEKLY",LO75+'1-SETUP'!$V124*7,IF('1-SETUP'!$Q124="MONTHLY",EDATE(LO75,'1-SETUP'!$V124),IF('1-SETUP'!$Q124="YEARLY",EDATE(LO75,12*'1-SETUP'!$V124),""))))</f>
        <v/>
      </c>
      <c r="LQ75" s="10" t="str">
        <f>IF('1-SETUP'!$Q124="DAILY",LP75+'1-SETUP'!$V124,IF('1-SETUP'!$Q124="WEEKLY",LP75+'1-SETUP'!$V124*7,IF('1-SETUP'!$Q124="MONTHLY",EDATE(LP75,'1-SETUP'!$V124),IF('1-SETUP'!$Q124="YEARLY",EDATE(LP75,12*'1-SETUP'!$V124),""))))</f>
        <v/>
      </c>
      <c r="LR75" s="10" t="str">
        <f>IF('1-SETUP'!$Q124="DAILY",LQ75+'1-SETUP'!$V124,IF('1-SETUP'!$Q124="WEEKLY",LQ75+'1-SETUP'!$V124*7,IF('1-SETUP'!$Q124="MONTHLY",EDATE(LQ75,'1-SETUP'!$V124),IF('1-SETUP'!$Q124="YEARLY",EDATE(LQ75,12*'1-SETUP'!$V124),""))))</f>
        <v/>
      </c>
      <c r="LS75" s="10" t="str">
        <f>IF('1-SETUP'!$Q124="DAILY",LR75+'1-SETUP'!$V124,IF('1-SETUP'!$Q124="WEEKLY",LR75+'1-SETUP'!$V124*7,IF('1-SETUP'!$Q124="MONTHLY",EDATE(LR75,'1-SETUP'!$V124),IF('1-SETUP'!$Q124="YEARLY",EDATE(LR75,12*'1-SETUP'!$V124),""))))</f>
        <v/>
      </c>
      <c r="LT75" s="10" t="str">
        <f>IF('1-SETUP'!$Q124="DAILY",LS75+'1-SETUP'!$V124,IF('1-SETUP'!$Q124="WEEKLY",LS75+'1-SETUP'!$V124*7,IF('1-SETUP'!$Q124="MONTHLY",EDATE(LS75,'1-SETUP'!$V124),IF('1-SETUP'!$Q124="YEARLY",EDATE(LS75,12*'1-SETUP'!$V124),""))))</f>
        <v/>
      </c>
      <c r="LU75" s="10" t="str">
        <f>IF('1-SETUP'!$Q124="DAILY",LT75+'1-SETUP'!$V124,IF('1-SETUP'!$Q124="WEEKLY",LT75+'1-SETUP'!$V124*7,IF('1-SETUP'!$Q124="MONTHLY",EDATE(LT75,'1-SETUP'!$V124),IF('1-SETUP'!$Q124="YEARLY",EDATE(LT75,12*'1-SETUP'!$V124),""))))</f>
        <v/>
      </c>
      <c r="LV75" s="10" t="str">
        <f>IF('1-SETUP'!$Q124="DAILY",LU75+'1-SETUP'!$V124,IF('1-SETUP'!$Q124="WEEKLY",LU75+'1-SETUP'!$V124*7,IF('1-SETUP'!$Q124="MONTHLY",EDATE(LU75,'1-SETUP'!$V124),IF('1-SETUP'!$Q124="YEARLY",EDATE(LU75,12*'1-SETUP'!$V124),""))))</f>
        <v/>
      </c>
      <c r="LW75" s="10" t="str">
        <f>IF('1-SETUP'!$Q124="DAILY",LV75+'1-SETUP'!$V124,IF('1-SETUP'!$Q124="WEEKLY",LV75+'1-SETUP'!$V124*7,IF('1-SETUP'!$Q124="MONTHLY",EDATE(LV75,'1-SETUP'!$V124),IF('1-SETUP'!$Q124="YEARLY",EDATE(LV75,12*'1-SETUP'!$V124),""))))</f>
        <v/>
      </c>
      <c r="LX75" s="10" t="str">
        <f>IF('1-SETUP'!$Q124="DAILY",LW75+'1-SETUP'!$V124,IF('1-SETUP'!$Q124="WEEKLY",LW75+'1-SETUP'!$V124*7,IF('1-SETUP'!$Q124="MONTHLY",EDATE(LW75,'1-SETUP'!$V124),IF('1-SETUP'!$Q124="YEARLY",EDATE(LW75,12*'1-SETUP'!$V124),""))))</f>
        <v/>
      </c>
      <c r="LY75" s="10" t="str">
        <f>IF('1-SETUP'!$Q124="DAILY",LX75+'1-SETUP'!$V124,IF('1-SETUP'!$Q124="WEEKLY",LX75+'1-SETUP'!$V124*7,IF('1-SETUP'!$Q124="MONTHLY",EDATE(LX75,'1-SETUP'!$V124),IF('1-SETUP'!$Q124="YEARLY",EDATE(LX75,12*'1-SETUP'!$V124),""))))</f>
        <v/>
      </c>
      <c r="LZ75" s="10" t="str">
        <f>IF('1-SETUP'!$Q124="DAILY",LY75+'1-SETUP'!$V124,IF('1-SETUP'!$Q124="WEEKLY",LY75+'1-SETUP'!$V124*7,IF('1-SETUP'!$Q124="MONTHLY",EDATE(LY75,'1-SETUP'!$V124),IF('1-SETUP'!$Q124="YEARLY",EDATE(LY75,12*'1-SETUP'!$V124),""))))</f>
        <v/>
      </c>
      <c r="MA75" s="10" t="str">
        <f>IF('1-SETUP'!$Q124="DAILY",LZ75+'1-SETUP'!$V124,IF('1-SETUP'!$Q124="WEEKLY",LZ75+'1-SETUP'!$V124*7,IF('1-SETUP'!$Q124="MONTHLY",EDATE(LZ75,'1-SETUP'!$V124),IF('1-SETUP'!$Q124="YEARLY",EDATE(LZ75,12*'1-SETUP'!$V124),""))))</f>
        <v/>
      </c>
      <c r="MB75" s="10" t="str">
        <f>IF('1-SETUP'!$Q124="DAILY",MA75+'1-SETUP'!$V124,IF('1-SETUP'!$Q124="WEEKLY",MA75+'1-SETUP'!$V124*7,IF('1-SETUP'!$Q124="MONTHLY",EDATE(MA75,'1-SETUP'!$V124),IF('1-SETUP'!$Q124="YEARLY",EDATE(MA75,12*'1-SETUP'!$V124),""))))</f>
        <v/>
      </c>
      <c r="MC75" s="10" t="str">
        <f>IF('1-SETUP'!$Q124="DAILY",MB75+'1-SETUP'!$V124,IF('1-SETUP'!$Q124="WEEKLY",MB75+'1-SETUP'!$V124*7,IF('1-SETUP'!$Q124="MONTHLY",EDATE(MB75,'1-SETUP'!$V124),IF('1-SETUP'!$Q124="YEARLY",EDATE(MB75,12*'1-SETUP'!$V124),""))))</f>
        <v/>
      </c>
      <c r="MD75" s="10" t="str">
        <f>IF('1-SETUP'!$Q124="DAILY",MC75+'1-SETUP'!$V124,IF('1-SETUP'!$Q124="WEEKLY",MC75+'1-SETUP'!$V124*7,IF('1-SETUP'!$Q124="MONTHLY",EDATE(MC75,'1-SETUP'!$V124),IF('1-SETUP'!$Q124="YEARLY",EDATE(MC75,12*'1-SETUP'!$V124),""))))</f>
        <v/>
      </c>
      <c r="ME75" s="10" t="str">
        <f>IF('1-SETUP'!$Q124="DAILY",MD75+'1-SETUP'!$V124,IF('1-SETUP'!$Q124="WEEKLY",MD75+'1-SETUP'!$V124*7,IF('1-SETUP'!$Q124="MONTHLY",EDATE(MD75,'1-SETUP'!$V124),IF('1-SETUP'!$Q124="YEARLY",EDATE(MD75,12*'1-SETUP'!$V124),""))))</f>
        <v/>
      </c>
      <c r="MF75" s="10" t="str">
        <f>IF('1-SETUP'!$Q124="DAILY",ME75+'1-SETUP'!$V124,IF('1-SETUP'!$Q124="WEEKLY",ME75+'1-SETUP'!$V124*7,IF('1-SETUP'!$Q124="MONTHLY",EDATE(ME75,'1-SETUP'!$V124),IF('1-SETUP'!$Q124="YEARLY",EDATE(ME75,12*'1-SETUP'!$V124),""))))</f>
        <v/>
      </c>
      <c r="MG75" s="10" t="str">
        <f>IF('1-SETUP'!$Q124="DAILY",MF75+'1-SETUP'!$V124,IF('1-SETUP'!$Q124="WEEKLY",MF75+'1-SETUP'!$V124*7,IF('1-SETUP'!$Q124="MONTHLY",EDATE(MF75,'1-SETUP'!$V124),IF('1-SETUP'!$Q124="YEARLY",EDATE(MF75,12*'1-SETUP'!$V124),""))))</f>
        <v/>
      </c>
      <c r="MH75" s="10" t="str">
        <f>IF('1-SETUP'!$Q124="DAILY",MG75+'1-SETUP'!$V124,IF('1-SETUP'!$Q124="WEEKLY",MG75+'1-SETUP'!$V124*7,IF('1-SETUP'!$Q124="MONTHLY",EDATE(MG75,'1-SETUP'!$V124),IF('1-SETUP'!$Q124="YEARLY",EDATE(MG75,12*'1-SETUP'!$V124),""))))</f>
        <v/>
      </c>
      <c r="MI75" s="10" t="str">
        <f>IF('1-SETUP'!$Q124="DAILY",MH75+'1-SETUP'!$V124,IF('1-SETUP'!$Q124="WEEKLY",MH75+'1-SETUP'!$V124*7,IF('1-SETUP'!$Q124="MONTHLY",EDATE(MH75,'1-SETUP'!$V124),IF('1-SETUP'!$Q124="YEARLY",EDATE(MH75,12*'1-SETUP'!$V124),""))))</f>
        <v/>
      </c>
      <c r="MJ75" s="10" t="str">
        <f>IF('1-SETUP'!$Q124="DAILY",MI75+'1-SETUP'!$V124,IF('1-SETUP'!$Q124="WEEKLY",MI75+'1-SETUP'!$V124*7,IF('1-SETUP'!$Q124="MONTHLY",EDATE(MI75,'1-SETUP'!$V124),IF('1-SETUP'!$Q124="YEARLY",EDATE(MI75,12*'1-SETUP'!$V124),""))))</f>
        <v/>
      </c>
      <c r="MK75" s="10" t="str">
        <f>IF('1-SETUP'!$Q124="DAILY",MJ75+'1-SETUP'!$V124,IF('1-SETUP'!$Q124="WEEKLY",MJ75+'1-SETUP'!$V124*7,IF('1-SETUP'!$Q124="MONTHLY",EDATE(MJ75,'1-SETUP'!$V124),IF('1-SETUP'!$Q124="YEARLY",EDATE(MJ75,12*'1-SETUP'!$V124),""))))</f>
        <v/>
      </c>
      <c r="ML75" s="10" t="str">
        <f>IF('1-SETUP'!$Q124="DAILY",MK75+'1-SETUP'!$V124,IF('1-SETUP'!$Q124="WEEKLY",MK75+'1-SETUP'!$V124*7,IF('1-SETUP'!$Q124="MONTHLY",EDATE(MK75,'1-SETUP'!$V124),IF('1-SETUP'!$Q124="YEARLY",EDATE(MK75,12*'1-SETUP'!$V124),""))))</f>
        <v/>
      </c>
      <c r="MM75" s="10" t="str">
        <f>IF('1-SETUP'!$Q124="DAILY",ML75+'1-SETUP'!$V124,IF('1-SETUP'!$Q124="WEEKLY",ML75+'1-SETUP'!$V124*7,IF('1-SETUP'!$Q124="MONTHLY",EDATE(ML75,'1-SETUP'!$V124),IF('1-SETUP'!$Q124="YEARLY",EDATE(ML75,12*'1-SETUP'!$V124),""))))</f>
        <v/>
      </c>
      <c r="MN75" s="10" t="str">
        <f>IF('1-SETUP'!$Q124="DAILY",MM75+'1-SETUP'!$V124,IF('1-SETUP'!$Q124="WEEKLY",MM75+'1-SETUP'!$V124*7,IF('1-SETUP'!$Q124="MONTHLY",EDATE(MM75,'1-SETUP'!$V124),IF('1-SETUP'!$Q124="YEARLY",EDATE(MM75,12*'1-SETUP'!$V124),""))))</f>
        <v/>
      </c>
      <c r="MO75" s="10" t="str">
        <f>IF('1-SETUP'!$Q124="DAILY",MN75+'1-SETUP'!$V124,IF('1-SETUP'!$Q124="WEEKLY",MN75+'1-SETUP'!$V124*7,IF('1-SETUP'!$Q124="MONTHLY",EDATE(MN75,'1-SETUP'!$V124),IF('1-SETUP'!$Q124="YEARLY",EDATE(MN75,12*'1-SETUP'!$V124),""))))</f>
        <v/>
      </c>
      <c r="MP75" s="10" t="str">
        <f>IF('1-SETUP'!$Q124="DAILY",MO75+'1-SETUP'!$V124,IF('1-SETUP'!$Q124="WEEKLY",MO75+'1-SETUP'!$V124*7,IF('1-SETUP'!$Q124="MONTHLY",EDATE(MO75,'1-SETUP'!$V124),IF('1-SETUP'!$Q124="YEARLY",EDATE(MO75,12*'1-SETUP'!$V124),""))))</f>
        <v/>
      </c>
      <c r="MQ75" s="10" t="str">
        <f>IF('1-SETUP'!$Q124="DAILY",MP75+'1-SETUP'!$V124,IF('1-SETUP'!$Q124="WEEKLY",MP75+'1-SETUP'!$V124*7,IF('1-SETUP'!$Q124="MONTHLY",EDATE(MP75,'1-SETUP'!$V124),IF('1-SETUP'!$Q124="YEARLY",EDATE(MP75,12*'1-SETUP'!$V124),""))))</f>
        <v/>
      </c>
      <c r="MR75" s="10" t="str">
        <f>IF('1-SETUP'!$Q124="DAILY",MQ75+'1-SETUP'!$V124,IF('1-SETUP'!$Q124="WEEKLY",MQ75+'1-SETUP'!$V124*7,IF('1-SETUP'!$Q124="MONTHLY",EDATE(MQ75,'1-SETUP'!$V124),IF('1-SETUP'!$Q124="YEARLY",EDATE(MQ75,12*'1-SETUP'!$V124),""))))</f>
        <v/>
      </c>
      <c r="MS75" s="10" t="str">
        <f>IF('1-SETUP'!$Q124="DAILY",MR75+'1-SETUP'!$V124,IF('1-SETUP'!$Q124="WEEKLY",MR75+'1-SETUP'!$V124*7,IF('1-SETUP'!$Q124="MONTHLY",EDATE(MR75,'1-SETUP'!$V124),IF('1-SETUP'!$Q124="YEARLY",EDATE(MR75,12*'1-SETUP'!$V124),""))))</f>
        <v/>
      </c>
      <c r="MT75" s="10" t="str">
        <f>IF('1-SETUP'!$Q124="DAILY",MS75+'1-SETUP'!$V124,IF('1-SETUP'!$Q124="WEEKLY",MS75+'1-SETUP'!$V124*7,IF('1-SETUP'!$Q124="MONTHLY",EDATE(MS75,'1-SETUP'!$V124),IF('1-SETUP'!$Q124="YEARLY",EDATE(MS75,12*'1-SETUP'!$V124),""))))</f>
        <v/>
      </c>
      <c r="MU75" s="10" t="str">
        <f>IF('1-SETUP'!$Q124="DAILY",MT75+'1-SETUP'!$V124,IF('1-SETUP'!$Q124="WEEKLY",MT75+'1-SETUP'!$V124*7,IF('1-SETUP'!$Q124="MONTHLY",EDATE(MT75,'1-SETUP'!$V124),IF('1-SETUP'!$Q124="YEARLY",EDATE(MT75,12*'1-SETUP'!$V124),""))))</f>
        <v/>
      </c>
      <c r="MV75" s="10" t="str">
        <f>IF('1-SETUP'!$Q124="DAILY",MU75+'1-SETUP'!$V124,IF('1-SETUP'!$Q124="WEEKLY",MU75+'1-SETUP'!$V124*7,IF('1-SETUP'!$Q124="MONTHLY",EDATE(MU75,'1-SETUP'!$V124),IF('1-SETUP'!$Q124="YEARLY",EDATE(MU75,12*'1-SETUP'!$V124),""))))</f>
        <v/>
      </c>
      <c r="MW75" s="10" t="str">
        <f>IF('1-SETUP'!$Q124="DAILY",MV75+'1-SETUP'!$V124,IF('1-SETUP'!$Q124="WEEKLY",MV75+'1-SETUP'!$V124*7,IF('1-SETUP'!$Q124="MONTHLY",EDATE(MV75,'1-SETUP'!$V124),IF('1-SETUP'!$Q124="YEARLY",EDATE(MV75,12*'1-SETUP'!$V124),""))))</f>
        <v/>
      </c>
      <c r="MX75" s="10" t="str">
        <f>IF('1-SETUP'!$Q124="DAILY",MW75+'1-SETUP'!$V124,IF('1-SETUP'!$Q124="WEEKLY",MW75+'1-SETUP'!$V124*7,IF('1-SETUP'!$Q124="MONTHLY",EDATE(MW75,'1-SETUP'!$V124),IF('1-SETUP'!$Q124="YEARLY",EDATE(MW75,12*'1-SETUP'!$V124),""))))</f>
        <v/>
      </c>
      <c r="MY75" s="10" t="str">
        <f>IF('1-SETUP'!$Q124="DAILY",MX75+'1-SETUP'!$V124,IF('1-SETUP'!$Q124="WEEKLY",MX75+'1-SETUP'!$V124*7,IF('1-SETUP'!$Q124="MONTHLY",EDATE(MX75,'1-SETUP'!$V124),IF('1-SETUP'!$Q124="YEARLY",EDATE(MX75,12*'1-SETUP'!$V124),""))))</f>
        <v/>
      </c>
      <c r="MZ75" s="10" t="str">
        <f>IF('1-SETUP'!$Q124="DAILY",MY75+'1-SETUP'!$V124,IF('1-SETUP'!$Q124="WEEKLY",MY75+'1-SETUP'!$V124*7,IF('1-SETUP'!$Q124="MONTHLY",EDATE(MY75,'1-SETUP'!$V124),IF('1-SETUP'!$Q124="YEARLY",EDATE(MY75,12*'1-SETUP'!$V124),""))))</f>
        <v/>
      </c>
      <c r="NA75" s="10" t="str">
        <f>IF('1-SETUP'!$Q124="DAILY",MZ75+'1-SETUP'!$V124,IF('1-SETUP'!$Q124="WEEKLY",MZ75+'1-SETUP'!$V124*7,IF('1-SETUP'!$Q124="MONTHLY",EDATE(MZ75,'1-SETUP'!$V124),IF('1-SETUP'!$Q124="YEARLY",EDATE(MZ75,12*'1-SETUP'!$V124),""))))</f>
        <v/>
      </c>
      <c r="NB75" s="10" t="str">
        <f>IF('1-SETUP'!$Q124="DAILY",NA75+'1-SETUP'!$V124,IF('1-SETUP'!$Q124="WEEKLY",NA75+'1-SETUP'!$V124*7,IF('1-SETUP'!$Q124="MONTHLY",EDATE(NA75,'1-SETUP'!$V124),IF('1-SETUP'!$Q124="YEARLY",EDATE(NA75,12*'1-SETUP'!$V124),""))))</f>
        <v/>
      </c>
      <c r="NC75" s="10" t="str">
        <f>IF('1-SETUP'!$Q124="DAILY",NB75+'1-SETUP'!$V124,IF('1-SETUP'!$Q124="WEEKLY",NB75+'1-SETUP'!$V124*7,IF('1-SETUP'!$Q124="MONTHLY",EDATE(NB75,'1-SETUP'!$V124),IF('1-SETUP'!$Q124="YEARLY",EDATE(NB75,12*'1-SETUP'!$V124),""))))</f>
        <v/>
      </c>
    </row>
    <row r="76" spans="1:367" x14ac:dyDescent="0.45">
      <c r="A76">
        <f>'1-SETUP'!A125</f>
        <v>0</v>
      </c>
      <c r="B76" t="str">
        <f>_xlfn.CONCAT('1-SETUP'!$O125," ",'1-SETUP'!$Q125," ",'1-SETUP'!$T125," ",'1-SETUP'!$V125," ",'1-SETUP'!$W125," ",'1-SETUP'!$Z125," ",TEXT('1-SETUP'!$AC125,"mm/dd/yyyy"))</f>
        <v xml:space="preserve">      01/00/1900</v>
      </c>
      <c r="C76" s="10">
        <f>'1-SETUP'!$AC125</f>
        <v>0</v>
      </c>
      <c r="D76" s="10" t="str">
        <f>IF('1-SETUP'!$Q125="DAILY",C76+'1-SETUP'!$V125,IF('1-SETUP'!$Q125="WEEKLY",C76+'1-SETUP'!$V125*7,IF('1-SETUP'!$Q125="MONTHLY",EDATE(C76,'1-SETUP'!$V125),IF('1-SETUP'!$Q125="YEARLY",EDATE(C76,12*'1-SETUP'!$V125),""))))</f>
        <v/>
      </c>
      <c r="E76" s="10" t="str">
        <f>IF('1-SETUP'!$Q125="DAILY",D76+'1-SETUP'!$V125,IF('1-SETUP'!$Q125="WEEKLY",D76+'1-SETUP'!$V125*7,IF('1-SETUP'!$Q125="MONTHLY",EDATE(D76,'1-SETUP'!$V125),IF('1-SETUP'!$Q125="YEARLY",EDATE(D76,12*'1-SETUP'!$V125),""))))</f>
        <v/>
      </c>
      <c r="F76" s="10" t="str">
        <f>IF('1-SETUP'!$Q125="DAILY",E76+'1-SETUP'!$V125,IF('1-SETUP'!$Q125="WEEKLY",E76+'1-SETUP'!$V125*7,IF('1-SETUP'!$Q125="MONTHLY",EDATE(E76,'1-SETUP'!$V125),IF('1-SETUP'!$Q125="YEARLY",EDATE(E76,12*'1-SETUP'!$V125),""))))</f>
        <v/>
      </c>
      <c r="G76" s="10" t="str">
        <f>IF('1-SETUP'!$Q125="DAILY",F76+'1-SETUP'!$V125,IF('1-SETUP'!$Q125="WEEKLY",F76+'1-SETUP'!$V125*7,IF('1-SETUP'!$Q125="MONTHLY",EDATE(F76,'1-SETUP'!$V125),IF('1-SETUP'!$Q125="YEARLY",EDATE(F76,12*'1-SETUP'!$V125),""))))</f>
        <v/>
      </c>
      <c r="H76" s="10" t="str">
        <f>IF('1-SETUP'!$Q125="DAILY",G76+'1-SETUP'!$V125,IF('1-SETUP'!$Q125="WEEKLY",G76+'1-SETUP'!$V125*7,IF('1-SETUP'!$Q125="MONTHLY",EDATE(G76,'1-SETUP'!$V125),IF('1-SETUP'!$Q125="YEARLY",EDATE(G76,12*'1-SETUP'!$V125),""))))</f>
        <v/>
      </c>
      <c r="I76" s="10" t="str">
        <f>IF('1-SETUP'!$Q125="DAILY",H76+'1-SETUP'!$V125,IF('1-SETUP'!$Q125="WEEKLY",H76+'1-SETUP'!$V125*7,IF('1-SETUP'!$Q125="MONTHLY",EDATE(H76,'1-SETUP'!$V125),IF('1-SETUP'!$Q125="YEARLY",EDATE(H76,12*'1-SETUP'!$V125),""))))</f>
        <v/>
      </c>
      <c r="J76" s="10" t="str">
        <f>IF('1-SETUP'!$Q125="DAILY",I76+'1-SETUP'!$V125,IF('1-SETUP'!$Q125="WEEKLY",I76+'1-SETUP'!$V125*7,IF('1-SETUP'!$Q125="MONTHLY",EDATE(I76,'1-SETUP'!$V125),IF('1-SETUP'!$Q125="YEARLY",EDATE(I76,12*'1-SETUP'!$V125),""))))</f>
        <v/>
      </c>
      <c r="K76" s="10" t="str">
        <f>IF('1-SETUP'!$Q125="DAILY",J76+'1-SETUP'!$V125,IF('1-SETUP'!$Q125="WEEKLY",J76+'1-SETUP'!$V125*7,IF('1-SETUP'!$Q125="MONTHLY",EDATE(J76,'1-SETUP'!$V125),IF('1-SETUP'!$Q125="YEARLY",EDATE(J76,12*'1-SETUP'!$V125),""))))</f>
        <v/>
      </c>
      <c r="L76" s="10" t="str">
        <f>IF('1-SETUP'!$Q125="DAILY",K76+'1-SETUP'!$V125,IF('1-SETUP'!$Q125="WEEKLY",K76+'1-SETUP'!$V125*7,IF('1-SETUP'!$Q125="MONTHLY",EDATE(K76,'1-SETUP'!$V125),IF('1-SETUP'!$Q125="YEARLY",EDATE(K76,12*'1-SETUP'!$V125),""))))</f>
        <v/>
      </c>
      <c r="M76" s="10" t="str">
        <f>IF('1-SETUP'!$Q125="DAILY",L76+'1-SETUP'!$V125,IF('1-SETUP'!$Q125="WEEKLY",L76+'1-SETUP'!$V125*7,IF('1-SETUP'!$Q125="MONTHLY",EDATE(L76,'1-SETUP'!$V125),IF('1-SETUP'!$Q125="YEARLY",EDATE(L76,12*'1-SETUP'!$V125),""))))</f>
        <v/>
      </c>
      <c r="N76" s="10" t="str">
        <f>IF('1-SETUP'!$Q125="DAILY",M76+'1-SETUP'!$V125,IF('1-SETUP'!$Q125="WEEKLY",M76+'1-SETUP'!$V125*7,IF('1-SETUP'!$Q125="MONTHLY",EDATE(M76,'1-SETUP'!$V125),IF('1-SETUP'!$Q125="YEARLY",EDATE(M76,12*'1-SETUP'!$V125),""))))</f>
        <v/>
      </c>
      <c r="O76" s="10" t="str">
        <f>IF('1-SETUP'!$Q125="DAILY",N76+'1-SETUP'!$V125,IF('1-SETUP'!$Q125="WEEKLY",N76+'1-SETUP'!$V125*7,IF('1-SETUP'!$Q125="MONTHLY",EDATE(N76,'1-SETUP'!$V125),IF('1-SETUP'!$Q125="YEARLY",EDATE(N76,12*'1-SETUP'!$V125),""))))</f>
        <v/>
      </c>
      <c r="P76" s="10" t="str">
        <f>IF('1-SETUP'!$Q125="DAILY",O76+'1-SETUP'!$V125,IF('1-SETUP'!$Q125="WEEKLY",O76+'1-SETUP'!$V125*7,IF('1-SETUP'!$Q125="MONTHLY",EDATE(O76,'1-SETUP'!$V125),IF('1-SETUP'!$Q125="YEARLY",EDATE(O76,12*'1-SETUP'!$V125),""))))</f>
        <v/>
      </c>
      <c r="Q76" s="10" t="str">
        <f>IF('1-SETUP'!$Q125="DAILY",P76+'1-SETUP'!$V125,IF('1-SETUP'!$Q125="WEEKLY",P76+'1-SETUP'!$V125*7,IF('1-SETUP'!$Q125="MONTHLY",EDATE(P76,'1-SETUP'!$V125),IF('1-SETUP'!$Q125="YEARLY",EDATE(P76,12*'1-SETUP'!$V125),""))))</f>
        <v/>
      </c>
      <c r="R76" s="10" t="str">
        <f>IF('1-SETUP'!$Q125="DAILY",Q76+'1-SETUP'!$V125,IF('1-SETUP'!$Q125="WEEKLY",Q76+'1-SETUP'!$V125*7,IF('1-SETUP'!$Q125="MONTHLY",EDATE(Q76,'1-SETUP'!$V125),IF('1-SETUP'!$Q125="YEARLY",EDATE(Q76,12*'1-SETUP'!$V125),""))))</f>
        <v/>
      </c>
      <c r="S76" s="10" t="str">
        <f>IF('1-SETUP'!$Q125="DAILY",R76+'1-SETUP'!$V125,IF('1-SETUP'!$Q125="WEEKLY",R76+'1-SETUP'!$V125*7,IF('1-SETUP'!$Q125="MONTHLY",EDATE(R76,'1-SETUP'!$V125),IF('1-SETUP'!$Q125="YEARLY",EDATE(R76,12*'1-SETUP'!$V125),""))))</f>
        <v/>
      </c>
      <c r="T76" s="10" t="str">
        <f>IF('1-SETUP'!$Q125="DAILY",S76+'1-SETUP'!$V125,IF('1-SETUP'!$Q125="WEEKLY",S76+'1-SETUP'!$V125*7,IF('1-SETUP'!$Q125="MONTHLY",EDATE(S76,'1-SETUP'!$V125),IF('1-SETUP'!$Q125="YEARLY",EDATE(S76,12*'1-SETUP'!$V125),""))))</f>
        <v/>
      </c>
      <c r="U76" s="10" t="str">
        <f>IF('1-SETUP'!$Q125="DAILY",T76+'1-SETUP'!$V125,IF('1-SETUP'!$Q125="WEEKLY",T76+'1-SETUP'!$V125*7,IF('1-SETUP'!$Q125="MONTHLY",EDATE(T76,'1-SETUP'!$V125),IF('1-SETUP'!$Q125="YEARLY",EDATE(T76,12*'1-SETUP'!$V125),""))))</f>
        <v/>
      </c>
      <c r="V76" s="10" t="str">
        <f>IF('1-SETUP'!$Q125="DAILY",U76+'1-SETUP'!$V125,IF('1-SETUP'!$Q125="WEEKLY",U76+'1-SETUP'!$V125*7,IF('1-SETUP'!$Q125="MONTHLY",EDATE(U76,'1-SETUP'!$V125),IF('1-SETUP'!$Q125="YEARLY",EDATE(U76,12*'1-SETUP'!$V125),""))))</f>
        <v/>
      </c>
      <c r="W76" s="10" t="str">
        <f>IF('1-SETUP'!$Q125="DAILY",V76+'1-SETUP'!$V125,IF('1-SETUP'!$Q125="WEEKLY",V76+'1-SETUP'!$V125*7,IF('1-SETUP'!$Q125="MONTHLY",EDATE(V76,'1-SETUP'!$V125),IF('1-SETUP'!$Q125="YEARLY",EDATE(V76,12*'1-SETUP'!$V125),""))))</f>
        <v/>
      </c>
      <c r="X76" s="10" t="str">
        <f>IF('1-SETUP'!$Q125="DAILY",W76+'1-SETUP'!$V125,IF('1-SETUP'!$Q125="WEEKLY",W76+'1-SETUP'!$V125*7,IF('1-SETUP'!$Q125="MONTHLY",EDATE(W76,'1-SETUP'!$V125),IF('1-SETUP'!$Q125="YEARLY",EDATE(W76,12*'1-SETUP'!$V125),""))))</f>
        <v/>
      </c>
      <c r="Y76" s="10" t="str">
        <f>IF('1-SETUP'!$Q125="DAILY",X76+'1-SETUP'!$V125,IF('1-SETUP'!$Q125="WEEKLY",X76+'1-SETUP'!$V125*7,IF('1-SETUP'!$Q125="MONTHLY",EDATE(X76,'1-SETUP'!$V125),IF('1-SETUP'!$Q125="YEARLY",EDATE(X76,12*'1-SETUP'!$V125),""))))</f>
        <v/>
      </c>
      <c r="Z76" s="10" t="str">
        <f>IF('1-SETUP'!$Q125="DAILY",Y76+'1-SETUP'!$V125,IF('1-SETUP'!$Q125="WEEKLY",Y76+'1-SETUP'!$V125*7,IF('1-SETUP'!$Q125="MONTHLY",EDATE(Y76,'1-SETUP'!$V125),IF('1-SETUP'!$Q125="YEARLY",EDATE(Y76,12*'1-SETUP'!$V125),""))))</f>
        <v/>
      </c>
      <c r="AA76" s="10" t="str">
        <f>IF('1-SETUP'!$Q125="DAILY",Z76+'1-SETUP'!$V125,IF('1-SETUP'!$Q125="WEEKLY",Z76+'1-SETUP'!$V125*7,IF('1-SETUP'!$Q125="MONTHLY",EDATE(Z76,'1-SETUP'!$V125),IF('1-SETUP'!$Q125="YEARLY",EDATE(Z76,12*'1-SETUP'!$V125),""))))</f>
        <v/>
      </c>
      <c r="AB76" s="10" t="str">
        <f>IF('1-SETUP'!$Q125="DAILY",AA76+'1-SETUP'!$V125,IF('1-SETUP'!$Q125="WEEKLY",AA76+'1-SETUP'!$V125*7,IF('1-SETUP'!$Q125="MONTHLY",EDATE(AA76,'1-SETUP'!$V125),IF('1-SETUP'!$Q125="YEARLY",EDATE(AA76,12*'1-SETUP'!$V125),""))))</f>
        <v/>
      </c>
      <c r="AC76" s="10" t="str">
        <f>IF('1-SETUP'!$Q125="DAILY",AB76+'1-SETUP'!$V125,IF('1-SETUP'!$Q125="WEEKLY",AB76+'1-SETUP'!$V125*7,IF('1-SETUP'!$Q125="MONTHLY",EDATE(AB76,'1-SETUP'!$V125),IF('1-SETUP'!$Q125="YEARLY",EDATE(AB76,12*'1-SETUP'!$V125),""))))</f>
        <v/>
      </c>
      <c r="AD76" s="10" t="str">
        <f>IF('1-SETUP'!$Q125="DAILY",AC76+'1-SETUP'!$V125,IF('1-SETUP'!$Q125="WEEKLY",AC76+'1-SETUP'!$V125*7,IF('1-SETUP'!$Q125="MONTHLY",EDATE(AC76,'1-SETUP'!$V125),IF('1-SETUP'!$Q125="YEARLY",EDATE(AC76,12*'1-SETUP'!$V125),""))))</f>
        <v/>
      </c>
      <c r="AE76" s="10" t="str">
        <f>IF('1-SETUP'!$Q125="DAILY",AD76+'1-SETUP'!$V125,IF('1-SETUP'!$Q125="WEEKLY",AD76+'1-SETUP'!$V125*7,IF('1-SETUP'!$Q125="MONTHLY",EDATE(AD76,'1-SETUP'!$V125),IF('1-SETUP'!$Q125="YEARLY",EDATE(AD76,12*'1-SETUP'!$V125),""))))</f>
        <v/>
      </c>
      <c r="AF76" s="10" t="str">
        <f>IF('1-SETUP'!$Q125="DAILY",AE76+'1-SETUP'!$V125,IF('1-SETUP'!$Q125="WEEKLY",AE76+'1-SETUP'!$V125*7,IF('1-SETUP'!$Q125="MONTHLY",EDATE(AE76,'1-SETUP'!$V125),IF('1-SETUP'!$Q125="YEARLY",EDATE(AE76,12*'1-SETUP'!$V125),""))))</f>
        <v/>
      </c>
      <c r="AG76" s="10" t="str">
        <f>IF('1-SETUP'!$Q125="DAILY",AF76+'1-SETUP'!$V125,IF('1-SETUP'!$Q125="WEEKLY",AF76+'1-SETUP'!$V125*7,IF('1-SETUP'!$Q125="MONTHLY",EDATE(AF76,'1-SETUP'!$V125),IF('1-SETUP'!$Q125="YEARLY",EDATE(AF76,12*'1-SETUP'!$V125),""))))</f>
        <v/>
      </c>
      <c r="AH76" s="10" t="str">
        <f>IF('1-SETUP'!$Q125="DAILY",AG76+'1-SETUP'!$V125,IF('1-SETUP'!$Q125="WEEKLY",AG76+'1-SETUP'!$V125*7,IF('1-SETUP'!$Q125="MONTHLY",EDATE(AG76,'1-SETUP'!$V125),IF('1-SETUP'!$Q125="YEARLY",EDATE(AG76,12*'1-SETUP'!$V125),""))))</f>
        <v/>
      </c>
      <c r="AI76" s="10" t="str">
        <f>IF('1-SETUP'!$Q125="DAILY",AH76+'1-SETUP'!$V125,IF('1-SETUP'!$Q125="WEEKLY",AH76+'1-SETUP'!$V125*7,IF('1-SETUP'!$Q125="MONTHLY",EDATE(AH76,'1-SETUP'!$V125),IF('1-SETUP'!$Q125="YEARLY",EDATE(AH76,12*'1-SETUP'!$V125),""))))</f>
        <v/>
      </c>
      <c r="AJ76" s="10" t="str">
        <f>IF('1-SETUP'!$Q125="DAILY",AI76+'1-SETUP'!$V125,IF('1-SETUP'!$Q125="WEEKLY",AI76+'1-SETUP'!$V125*7,IF('1-SETUP'!$Q125="MONTHLY",EDATE(AI76,'1-SETUP'!$V125),IF('1-SETUP'!$Q125="YEARLY",EDATE(AI76,12*'1-SETUP'!$V125),""))))</f>
        <v/>
      </c>
      <c r="AK76" s="10" t="str">
        <f>IF('1-SETUP'!$Q125="DAILY",AJ76+'1-SETUP'!$V125,IF('1-SETUP'!$Q125="WEEKLY",AJ76+'1-SETUP'!$V125*7,IF('1-SETUP'!$Q125="MONTHLY",EDATE(AJ76,'1-SETUP'!$V125),IF('1-SETUP'!$Q125="YEARLY",EDATE(AJ76,12*'1-SETUP'!$V125),""))))</f>
        <v/>
      </c>
      <c r="AL76" s="10" t="str">
        <f>IF('1-SETUP'!$Q125="DAILY",AK76+'1-SETUP'!$V125,IF('1-SETUP'!$Q125="WEEKLY",AK76+'1-SETUP'!$V125*7,IF('1-SETUP'!$Q125="MONTHLY",EDATE(AK76,'1-SETUP'!$V125),IF('1-SETUP'!$Q125="YEARLY",EDATE(AK76,12*'1-SETUP'!$V125),""))))</f>
        <v/>
      </c>
      <c r="AM76" s="10" t="str">
        <f>IF('1-SETUP'!$Q125="DAILY",AL76+'1-SETUP'!$V125,IF('1-SETUP'!$Q125="WEEKLY",AL76+'1-SETUP'!$V125*7,IF('1-SETUP'!$Q125="MONTHLY",EDATE(AL76,'1-SETUP'!$V125),IF('1-SETUP'!$Q125="YEARLY",EDATE(AL76,12*'1-SETUP'!$V125),""))))</f>
        <v/>
      </c>
      <c r="AN76" s="10" t="str">
        <f>IF('1-SETUP'!$Q125="DAILY",AM76+'1-SETUP'!$V125,IF('1-SETUP'!$Q125="WEEKLY",AM76+'1-SETUP'!$V125*7,IF('1-SETUP'!$Q125="MONTHLY",EDATE(AM76,'1-SETUP'!$V125),IF('1-SETUP'!$Q125="YEARLY",EDATE(AM76,12*'1-SETUP'!$V125),""))))</f>
        <v/>
      </c>
      <c r="AO76" s="10" t="str">
        <f>IF('1-SETUP'!$Q125="DAILY",AN76+'1-SETUP'!$V125,IF('1-SETUP'!$Q125="WEEKLY",AN76+'1-SETUP'!$V125*7,IF('1-SETUP'!$Q125="MONTHLY",EDATE(AN76,'1-SETUP'!$V125),IF('1-SETUP'!$Q125="YEARLY",EDATE(AN76,12*'1-SETUP'!$V125),""))))</f>
        <v/>
      </c>
      <c r="AP76" s="10" t="str">
        <f>IF('1-SETUP'!$Q125="DAILY",AO76+'1-SETUP'!$V125,IF('1-SETUP'!$Q125="WEEKLY",AO76+'1-SETUP'!$V125*7,IF('1-SETUP'!$Q125="MONTHLY",EDATE(AO76,'1-SETUP'!$V125),IF('1-SETUP'!$Q125="YEARLY",EDATE(AO76,12*'1-SETUP'!$V125),""))))</f>
        <v/>
      </c>
      <c r="AQ76" s="10" t="str">
        <f>IF('1-SETUP'!$Q125="DAILY",AP76+'1-SETUP'!$V125,IF('1-SETUP'!$Q125="WEEKLY",AP76+'1-SETUP'!$V125*7,IF('1-SETUP'!$Q125="MONTHLY",EDATE(AP76,'1-SETUP'!$V125),IF('1-SETUP'!$Q125="YEARLY",EDATE(AP76,12*'1-SETUP'!$V125),""))))</f>
        <v/>
      </c>
      <c r="AR76" s="10" t="str">
        <f>IF('1-SETUP'!$Q125="DAILY",AQ76+'1-SETUP'!$V125,IF('1-SETUP'!$Q125="WEEKLY",AQ76+'1-SETUP'!$V125*7,IF('1-SETUP'!$Q125="MONTHLY",EDATE(AQ76,'1-SETUP'!$V125),IF('1-SETUP'!$Q125="YEARLY",EDATE(AQ76,12*'1-SETUP'!$V125),""))))</f>
        <v/>
      </c>
      <c r="AS76" s="10" t="str">
        <f>IF('1-SETUP'!$Q125="DAILY",AR76+'1-SETUP'!$V125,IF('1-SETUP'!$Q125="WEEKLY",AR76+'1-SETUP'!$V125*7,IF('1-SETUP'!$Q125="MONTHLY",EDATE(AR76,'1-SETUP'!$V125),IF('1-SETUP'!$Q125="YEARLY",EDATE(AR76,12*'1-SETUP'!$V125),""))))</f>
        <v/>
      </c>
      <c r="AT76" s="10" t="str">
        <f>IF('1-SETUP'!$Q125="DAILY",AS76+'1-SETUP'!$V125,IF('1-SETUP'!$Q125="WEEKLY",AS76+'1-SETUP'!$V125*7,IF('1-SETUP'!$Q125="MONTHLY",EDATE(AS76,'1-SETUP'!$V125),IF('1-SETUP'!$Q125="YEARLY",EDATE(AS76,12*'1-SETUP'!$V125),""))))</f>
        <v/>
      </c>
      <c r="AU76" s="10" t="str">
        <f>IF('1-SETUP'!$Q125="DAILY",AT76+'1-SETUP'!$V125,IF('1-SETUP'!$Q125="WEEKLY",AT76+'1-SETUP'!$V125*7,IF('1-SETUP'!$Q125="MONTHLY",EDATE(AT76,'1-SETUP'!$V125),IF('1-SETUP'!$Q125="YEARLY",EDATE(AT76,12*'1-SETUP'!$V125),""))))</f>
        <v/>
      </c>
      <c r="AV76" s="10" t="str">
        <f>IF('1-SETUP'!$Q125="DAILY",AU76+'1-SETUP'!$V125,IF('1-SETUP'!$Q125="WEEKLY",AU76+'1-SETUP'!$V125*7,IF('1-SETUP'!$Q125="MONTHLY",EDATE(AU76,'1-SETUP'!$V125),IF('1-SETUP'!$Q125="YEARLY",EDATE(AU76,12*'1-SETUP'!$V125),""))))</f>
        <v/>
      </c>
      <c r="AW76" s="10" t="str">
        <f>IF('1-SETUP'!$Q125="DAILY",AV76+'1-SETUP'!$V125,IF('1-SETUP'!$Q125="WEEKLY",AV76+'1-SETUP'!$V125*7,IF('1-SETUP'!$Q125="MONTHLY",EDATE(AV76,'1-SETUP'!$V125),IF('1-SETUP'!$Q125="YEARLY",EDATE(AV76,12*'1-SETUP'!$V125),""))))</f>
        <v/>
      </c>
      <c r="AX76" s="10" t="str">
        <f>IF('1-SETUP'!$Q125="DAILY",AW76+'1-SETUP'!$V125,IF('1-SETUP'!$Q125="WEEKLY",AW76+'1-SETUP'!$V125*7,IF('1-SETUP'!$Q125="MONTHLY",EDATE(AW76,'1-SETUP'!$V125),IF('1-SETUP'!$Q125="YEARLY",EDATE(AW76,12*'1-SETUP'!$V125),""))))</f>
        <v/>
      </c>
      <c r="AY76" s="10" t="str">
        <f>IF('1-SETUP'!$Q125="DAILY",AX76+'1-SETUP'!$V125,IF('1-SETUP'!$Q125="WEEKLY",AX76+'1-SETUP'!$V125*7,IF('1-SETUP'!$Q125="MONTHLY",EDATE(AX76,'1-SETUP'!$V125),IF('1-SETUP'!$Q125="YEARLY",EDATE(AX76,12*'1-SETUP'!$V125),""))))</f>
        <v/>
      </c>
      <c r="AZ76" s="10" t="str">
        <f>IF('1-SETUP'!$Q125="DAILY",AY76+'1-SETUP'!$V125,IF('1-SETUP'!$Q125="WEEKLY",AY76+'1-SETUP'!$V125*7,IF('1-SETUP'!$Q125="MONTHLY",EDATE(AY76,'1-SETUP'!$V125),IF('1-SETUP'!$Q125="YEARLY",EDATE(AY76,12*'1-SETUP'!$V125),""))))</f>
        <v/>
      </c>
      <c r="BA76" s="10" t="str">
        <f>IF('1-SETUP'!$Q125="DAILY",AZ76+'1-SETUP'!$V125,IF('1-SETUP'!$Q125="WEEKLY",AZ76+'1-SETUP'!$V125*7,IF('1-SETUP'!$Q125="MONTHLY",EDATE(AZ76,'1-SETUP'!$V125),IF('1-SETUP'!$Q125="YEARLY",EDATE(AZ76,12*'1-SETUP'!$V125),""))))</f>
        <v/>
      </c>
      <c r="BB76" s="10" t="str">
        <f>IF('1-SETUP'!$Q125="DAILY",BA76+'1-SETUP'!$V125,IF('1-SETUP'!$Q125="WEEKLY",BA76+'1-SETUP'!$V125*7,IF('1-SETUP'!$Q125="MONTHLY",EDATE(BA76,'1-SETUP'!$V125),IF('1-SETUP'!$Q125="YEARLY",EDATE(BA76,12*'1-SETUP'!$V125),""))))</f>
        <v/>
      </c>
      <c r="BC76" s="10" t="str">
        <f>IF('1-SETUP'!$Q125="DAILY",BB76+'1-SETUP'!$V125,IF('1-SETUP'!$Q125="WEEKLY",BB76+'1-SETUP'!$V125*7,IF('1-SETUP'!$Q125="MONTHLY",EDATE(BB76,'1-SETUP'!$V125),IF('1-SETUP'!$Q125="YEARLY",EDATE(BB76,12*'1-SETUP'!$V125),""))))</f>
        <v/>
      </c>
      <c r="BD76" s="10" t="str">
        <f>IF('1-SETUP'!$Q125="DAILY",BC76+'1-SETUP'!$V125,IF('1-SETUP'!$Q125="WEEKLY",BC76+'1-SETUP'!$V125*7,IF('1-SETUP'!$Q125="MONTHLY",EDATE(BC76,'1-SETUP'!$V125),IF('1-SETUP'!$Q125="YEARLY",EDATE(BC76,12*'1-SETUP'!$V125),""))))</f>
        <v/>
      </c>
      <c r="BE76" s="10" t="str">
        <f>IF('1-SETUP'!$Q125="DAILY",BD76+'1-SETUP'!$V125,IF('1-SETUP'!$Q125="WEEKLY",BD76+'1-SETUP'!$V125*7,IF('1-SETUP'!$Q125="MONTHLY",EDATE(BD76,'1-SETUP'!$V125),IF('1-SETUP'!$Q125="YEARLY",EDATE(BD76,12*'1-SETUP'!$V125),""))))</f>
        <v/>
      </c>
      <c r="BF76" s="10" t="str">
        <f>IF('1-SETUP'!$Q125="DAILY",BE76+'1-SETUP'!$V125,IF('1-SETUP'!$Q125="WEEKLY",BE76+'1-SETUP'!$V125*7,IF('1-SETUP'!$Q125="MONTHLY",EDATE(BE76,'1-SETUP'!$V125),IF('1-SETUP'!$Q125="YEARLY",EDATE(BE76,12*'1-SETUP'!$V125),""))))</f>
        <v/>
      </c>
      <c r="BG76" s="10" t="str">
        <f>IF('1-SETUP'!$Q125="DAILY",BF76+'1-SETUP'!$V125,IF('1-SETUP'!$Q125="WEEKLY",BF76+'1-SETUP'!$V125*7,IF('1-SETUP'!$Q125="MONTHLY",EDATE(BF76,'1-SETUP'!$V125),IF('1-SETUP'!$Q125="YEARLY",EDATE(BF76,12*'1-SETUP'!$V125),""))))</f>
        <v/>
      </c>
      <c r="BH76" s="10" t="str">
        <f>IF('1-SETUP'!$Q125="DAILY",BG76+'1-SETUP'!$V125,IF('1-SETUP'!$Q125="WEEKLY",BG76+'1-SETUP'!$V125*7,IF('1-SETUP'!$Q125="MONTHLY",EDATE(BG76,'1-SETUP'!$V125),IF('1-SETUP'!$Q125="YEARLY",EDATE(BG76,12*'1-SETUP'!$V125),""))))</f>
        <v/>
      </c>
      <c r="BI76" s="10" t="str">
        <f>IF('1-SETUP'!$Q125="DAILY",BH76+'1-SETUP'!$V125,IF('1-SETUP'!$Q125="WEEKLY",BH76+'1-SETUP'!$V125*7,IF('1-SETUP'!$Q125="MONTHLY",EDATE(BH76,'1-SETUP'!$V125),IF('1-SETUP'!$Q125="YEARLY",EDATE(BH76,12*'1-SETUP'!$V125),""))))</f>
        <v/>
      </c>
      <c r="BJ76" s="10" t="str">
        <f>IF('1-SETUP'!$Q125="DAILY",BI76+'1-SETUP'!$V125,IF('1-SETUP'!$Q125="WEEKLY",BI76+'1-SETUP'!$V125*7,IF('1-SETUP'!$Q125="MONTHLY",EDATE(BI76,'1-SETUP'!$V125),IF('1-SETUP'!$Q125="YEARLY",EDATE(BI76,12*'1-SETUP'!$V125),""))))</f>
        <v/>
      </c>
      <c r="BK76" s="10" t="str">
        <f>IF('1-SETUP'!$Q125="DAILY",BJ76+'1-SETUP'!$V125,IF('1-SETUP'!$Q125="WEEKLY",BJ76+'1-SETUP'!$V125*7,IF('1-SETUP'!$Q125="MONTHLY",EDATE(BJ76,'1-SETUP'!$V125),IF('1-SETUP'!$Q125="YEARLY",EDATE(BJ76,12*'1-SETUP'!$V125),""))))</f>
        <v/>
      </c>
      <c r="BL76" s="10" t="str">
        <f>IF('1-SETUP'!$Q125="DAILY",BK76+'1-SETUP'!$V125,IF('1-SETUP'!$Q125="WEEKLY",BK76+'1-SETUP'!$V125*7,IF('1-SETUP'!$Q125="MONTHLY",EDATE(BK76,'1-SETUP'!$V125),IF('1-SETUP'!$Q125="YEARLY",EDATE(BK76,12*'1-SETUP'!$V125),""))))</f>
        <v/>
      </c>
      <c r="BM76" s="10" t="str">
        <f>IF('1-SETUP'!$Q125="DAILY",BL76+'1-SETUP'!$V125,IF('1-SETUP'!$Q125="WEEKLY",BL76+'1-SETUP'!$V125*7,IF('1-SETUP'!$Q125="MONTHLY",EDATE(BL76,'1-SETUP'!$V125),IF('1-SETUP'!$Q125="YEARLY",EDATE(BL76,12*'1-SETUP'!$V125),""))))</f>
        <v/>
      </c>
      <c r="BN76" s="10" t="str">
        <f>IF('1-SETUP'!$Q125="DAILY",BM76+'1-SETUP'!$V125,IF('1-SETUP'!$Q125="WEEKLY",BM76+'1-SETUP'!$V125*7,IF('1-SETUP'!$Q125="MONTHLY",EDATE(BM76,'1-SETUP'!$V125),IF('1-SETUP'!$Q125="YEARLY",EDATE(BM76,12*'1-SETUP'!$V125),""))))</f>
        <v/>
      </c>
      <c r="BO76" s="10" t="str">
        <f>IF('1-SETUP'!$Q125="DAILY",BN76+'1-SETUP'!$V125,IF('1-SETUP'!$Q125="WEEKLY",BN76+'1-SETUP'!$V125*7,IF('1-SETUP'!$Q125="MONTHLY",EDATE(BN76,'1-SETUP'!$V125),IF('1-SETUP'!$Q125="YEARLY",EDATE(BN76,12*'1-SETUP'!$V125),""))))</f>
        <v/>
      </c>
      <c r="BP76" s="10" t="str">
        <f>IF('1-SETUP'!$Q125="DAILY",BO76+'1-SETUP'!$V125,IF('1-SETUP'!$Q125="WEEKLY",BO76+'1-SETUP'!$V125*7,IF('1-SETUP'!$Q125="MONTHLY",EDATE(BO76,'1-SETUP'!$V125),IF('1-SETUP'!$Q125="YEARLY",EDATE(BO76,12*'1-SETUP'!$V125),""))))</f>
        <v/>
      </c>
      <c r="BQ76" s="10" t="str">
        <f>IF('1-SETUP'!$Q125="DAILY",BP76+'1-SETUP'!$V125,IF('1-SETUP'!$Q125="WEEKLY",BP76+'1-SETUP'!$V125*7,IF('1-SETUP'!$Q125="MONTHLY",EDATE(BP76,'1-SETUP'!$V125),IF('1-SETUP'!$Q125="YEARLY",EDATE(BP76,12*'1-SETUP'!$V125),""))))</f>
        <v/>
      </c>
      <c r="BR76" s="10" t="str">
        <f>IF('1-SETUP'!$Q125="DAILY",BQ76+'1-SETUP'!$V125,IF('1-SETUP'!$Q125="WEEKLY",BQ76+'1-SETUP'!$V125*7,IF('1-SETUP'!$Q125="MONTHLY",EDATE(BQ76,'1-SETUP'!$V125),IF('1-SETUP'!$Q125="YEARLY",EDATE(BQ76,12*'1-SETUP'!$V125),""))))</f>
        <v/>
      </c>
      <c r="BS76" s="10" t="str">
        <f>IF('1-SETUP'!$Q125="DAILY",BR76+'1-SETUP'!$V125,IF('1-SETUP'!$Q125="WEEKLY",BR76+'1-SETUP'!$V125*7,IF('1-SETUP'!$Q125="MONTHLY",EDATE(BR76,'1-SETUP'!$V125),IF('1-SETUP'!$Q125="YEARLY",EDATE(BR76,12*'1-SETUP'!$V125),""))))</f>
        <v/>
      </c>
      <c r="BT76" s="10" t="str">
        <f>IF('1-SETUP'!$Q125="DAILY",BS76+'1-SETUP'!$V125,IF('1-SETUP'!$Q125="WEEKLY",BS76+'1-SETUP'!$V125*7,IF('1-SETUP'!$Q125="MONTHLY",EDATE(BS76,'1-SETUP'!$V125),IF('1-SETUP'!$Q125="YEARLY",EDATE(BS76,12*'1-SETUP'!$V125),""))))</f>
        <v/>
      </c>
      <c r="BU76" s="10" t="str">
        <f>IF('1-SETUP'!$Q125="DAILY",BT76+'1-SETUP'!$V125,IF('1-SETUP'!$Q125="WEEKLY",BT76+'1-SETUP'!$V125*7,IF('1-SETUP'!$Q125="MONTHLY",EDATE(BT76,'1-SETUP'!$V125),IF('1-SETUP'!$Q125="YEARLY",EDATE(BT76,12*'1-SETUP'!$V125),""))))</f>
        <v/>
      </c>
      <c r="BV76" s="10" t="str">
        <f>IF('1-SETUP'!$Q125="DAILY",BU76+'1-SETUP'!$V125,IF('1-SETUP'!$Q125="WEEKLY",BU76+'1-SETUP'!$V125*7,IF('1-SETUP'!$Q125="MONTHLY",EDATE(BU76,'1-SETUP'!$V125),IF('1-SETUP'!$Q125="YEARLY",EDATE(BU76,12*'1-SETUP'!$V125),""))))</f>
        <v/>
      </c>
      <c r="BW76" s="10" t="str">
        <f>IF('1-SETUP'!$Q125="DAILY",BV76+'1-SETUP'!$V125,IF('1-SETUP'!$Q125="WEEKLY",BV76+'1-SETUP'!$V125*7,IF('1-SETUP'!$Q125="MONTHLY",EDATE(BV76,'1-SETUP'!$V125),IF('1-SETUP'!$Q125="YEARLY",EDATE(BV76,12*'1-SETUP'!$V125),""))))</f>
        <v/>
      </c>
      <c r="BX76" s="10" t="str">
        <f>IF('1-SETUP'!$Q125="DAILY",BW76+'1-SETUP'!$V125,IF('1-SETUP'!$Q125="WEEKLY",BW76+'1-SETUP'!$V125*7,IF('1-SETUP'!$Q125="MONTHLY",EDATE(BW76,'1-SETUP'!$V125),IF('1-SETUP'!$Q125="YEARLY",EDATE(BW76,12*'1-SETUP'!$V125),""))))</f>
        <v/>
      </c>
      <c r="BY76" s="10" t="str">
        <f>IF('1-SETUP'!$Q125="DAILY",BX76+'1-SETUP'!$V125,IF('1-SETUP'!$Q125="WEEKLY",BX76+'1-SETUP'!$V125*7,IF('1-SETUP'!$Q125="MONTHLY",EDATE(BX76,'1-SETUP'!$V125),IF('1-SETUP'!$Q125="YEARLY",EDATE(BX76,12*'1-SETUP'!$V125),""))))</f>
        <v/>
      </c>
      <c r="BZ76" s="10" t="str">
        <f>IF('1-SETUP'!$Q125="DAILY",BY76+'1-SETUP'!$V125,IF('1-SETUP'!$Q125="WEEKLY",BY76+'1-SETUP'!$V125*7,IF('1-SETUP'!$Q125="MONTHLY",EDATE(BY76,'1-SETUP'!$V125),IF('1-SETUP'!$Q125="YEARLY",EDATE(BY76,12*'1-SETUP'!$V125),""))))</f>
        <v/>
      </c>
      <c r="CA76" s="10" t="str">
        <f>IF('1-SETUP'!$Q125="DAILY",BZ76+'1-SETUP'!$V125,IF('1-SETUP'!$Q125="WEEKLY",BZ76+'1-SETUP'!$V125*7,IF('1-SETUP'!$Q125="MONTHLY",EDATE(BZ76,'1-SETUP'!$V125),IF('1-SETUP'!$Q125="YEARLY",EDATE(BZ76,12*'1-SETUP'!$V125),""))))</f>
        <v/>
      </c>
      <c r="CB76" s="10" t="str">
        <f>IF('1-SETUP'!$Q125="DAILY",CA76+'1-SETUP'!$V125,IF('1-SETUP'!$Q125="WEEKLY",CA76+'1-SETUP'!$V125*7,IF('1-SETUP'!$Q125="MONTHLY",EDATE(CA76,'1-SETUP'!$V125),IF('1-SETUP'!$Q125="YEARLY",EDATE(CA76,12*'1-SETUP'!$V125),""))))</f>
        <v/>
      </c>
      <c r="CC76" s="10" t="str">
        <f>IF('1-SETUP'!$Q125="DAILY",CB76+'1-SETUP'!$V125,IF('1-SETUP'!$Q125="WEEKLY",CB76+'1-SETUP'!$V125*7,IF('1-SETUP'!$Q125="MONTHLY",EDATE(CB76,'1-SETUP'!$V125),IF('1-SETUP'!$Q125="YEARLY",EDATE(CB76,12*'1-SETUP'!$V125),""))))</f>
        <v/>
      </c>
      <c r="CD76" s="10" t="str">
        <f>IF('1-SETUP'!$Q125="DAILY",CC76+'1-SETUP'!$V125,IF('1-SETUP'!$Q125="WEEKLY",CC76+'1-SETUP'!$V125*7,IF('1-SETUP'!$Q125="MONTHLY",EDATE(CC76,'1-SETUP'!$V125),IF('1-SETUP'!$Q125="YEARLY",EDATE(CC76,12*'1-SETUP'!$V125),""))))</f>
        <v/>
      </c>
      <c r="CE76" s="10" t="str">
        <f>IF('1-SETUP'!$Q125="DAILY",CD76+'1-SETUP'!$V125,IF('1-SETUP'!$Q125="WEEKLY",CD76+'1-SETUP'!$V125*7,IF('1-SETUP'!$Q125="MONTHLY",EDATE(CD76,'1-SETUP'!$V125),IF('1-SETUP'!$Q125="YEARLY",EDATE(CD76,12*'1-SETUP'!$V125),""))))</f>
        <v/>
      </c>
      <c r="CF76" s="10" t="str">
        <f>IF('1-SETUP'!$Q125="DAILY",CE76+'1-SETUP'!$V125,IF('1-SETUP'!$Q125="WEEKLY",CE76+'1-SETUP'!$V125*7,IF('1-SETUP'!$Q125="MONTHLY",EDATE(CE76,'1-SETUP'!$V125),IF('1-SETUP'!$Q125="YEARLY",EDATE(CE76,12*'1-SETUP'!$V125),""))))</f>
        <v/>
      </c>
      <c r="CG76" s="10" t="str">
        <f>IF('1-SETUP'!$Q125="DAILY",CF76+'1-SETUP'!$V125,IF('1-SETUP'!$Q125="WEEKLY",CF76+'1-SETUP'!$V125*7,IF('1-SETUP'!$Q125="MONTHLY",EDATE(CF76,'1-SETUP'!$V125),IF('1-SETUP'!$Q125="YEARLY",EDATE(CF76,12*'1-SETUP'!$V125),""))))</f>
        <v/>
      </c>
      <c r="CH76" s="10" t="str">
        <f>IF('1-SETUP'!$Q125="DAILY",CG76+'1-SETUP'!$V125,IF('1-SETUP'!$Q125="WEEKLY",CG76+'1-SETUP'!$V125*7,IF('1-SETUP'!$Q125="MONTHLY",EDATE(CG76,'1-SETUP'!$V125),IF('1-SETUP'!$Q125="YEARLY",EDATE(CG76,12*'1-SETUP'!$V125),""))))</f>
        <v/>
      </c>
      <c r="CI76" s="10" t="str">
        <f>IF('1-SETUP'!$Q125="DAILY",CH76+'1-SETUP'!$V125,IF('1-SETUP'!$Q125="WEEKLY",CH76+'1-SETUP'!$V125*7,IF('1-SETUP'!$Q125="MONTHLY",EDATE(CH76,'1-SETUP'!$V125),IF('1-SETUP'!$Q125="YEARLY",EDATE(CH76,12*'1-SETUP'!$V125),""))))</f>
        <v/>
      </c>
      <c r="CJ76" s="10" t="str">
        <f>IF('1-SETUP'!$Q125="DAILY",CI76+'1-SETUP'!$V125,IF('1-SETUP'!$Q125="WEEKLY",CI76+'1-SETUP'!$V125*7,IF('1-SETUP'!$Q125="MONTHLY",EDATE(CI76,'1-SETUP'!$V125),IF('1-SETUP'!$Q125="YEARLY",EDATE(CI76,12*'1-SETUP'!$V125),""))))</f>
        <v/>
      </c>
      <c r="CK76" s="10" t="str">
        <f>IF('1-SETUP'!$Q125="DAILY",CJ76+'1-SETUP'!$V125,IF('1-SETUP'!$Q125="WEEKLY",CJ76+'1-SETUP'!$V125*7,IF('1-SETUP'!$Q125="MONTHLY",EDATE(CJ76,'1-SETUP'!$V125),IF('1-SETUP'!$Q125="YEARLY",EDATE(CJ76,12*'1-SETUP'!$V125),""))))</f>
        <v/>
      </c>
      <c r="CL76" s="10" t="str">
        <f>IF('1-SETUP'!$Q125="DAILY",CK76+'1-SETUP'!$V125,IF('1-SETUP'!$Q125="WEEKLY",CK76+'1-SETUP'!$V125*7,IF('1-SETUP'!$Q125="MONTHLY",EDATE(CK76,'1-SETUP'!$V125),IF('1-SETUP'!$Q125="YEARLY",EDATE(CK76,12*'1-SETUP'!$V125),""))))</f>
        <v/>
      </c>
      <c r="CM76" s="10" t="str">
        <f>IF('1-SETUP'!$Q125="DAILY",CL76+'1-SETUP'!$V125,IF('1-SETUP'!$Q125="WEEKLY",CL76+'1-SETUP'!$V125*7,IF('1-SETUP'!$Q125="MONTHLY",EDATE(CL76,'1-SETUP'!$V125),IF('1-SETUP'!$Q125="YEARLY",EDATE(CL76,12*'1-SETUP'!$V125),""))))</f>
        <v/>
      </c>
      <c r="CN76" s="10" t="str">
        <f>IF('1-SETUP'!$Q125="DAILY",CM76+'1-SETUP'!$V125,IF('1-SETUP'!$Q125="WEEKLY",CM76+'1-SETUP'!$V125*7,IF('1-SETUP'!$Q125="MONTHLY",EDATE(CM76,'1-SETUP'!$V125),IF('1-SETUP'!$Q125="YEARLY",EDATE(CM76,12*'1-SETUP'!$V125),""))))</f>
        <v/>
      </c>
      <c r="CO76" s="10" t="str">
        <f>IF('1-SETUP'!$Q125="DAILY",CN76+'1-SETUP'!$V125,IF('1-SETUP'!$Q125="WEEKLY",CN76+'1-SETUP'!$V125*7,IF('1-SETUP'!$Q125="MONTHLY",EDATE(CN76,'1-SETUP'!$V125),IF('1-SETUP'!$Q125="YEARLY",EDATE(CN76,12*'1-SETUP'!$V125),""))))</f>
        <v/>
      </c>
      <c r="CP76" s="10" t="str">
        <f>IF('1-SETUP'!$Q125="DAILY",CO76+'1-SETUP'!$V125,IF('1-SETUP'!$Q125="WEEKLY",CO76+'1-SETUP'!$V125*7,IF('1-SETUP'!$Q125="MONTHLY",EDATE(CO76,'1-SETUP'!$V125),IF('1-SETUP'!$Q125="YEARLY",EDATE(CO76,12*'1-SETUP'!$V125),""))))</f>
        <v/>
      </c>
      <c r="CQ76" s="10" t="str">
        <f>IF('1-SETUP'!$Q125="DAILY",CP76+'1-SETUP'!$V125,IF('1-SETUP'!$Q125="WEEKLY",CP76+'1-SETUP'!$V125*7,IF('1-SETUP'!$Q125="MONTHLY",EDATE(CP76,'1-SETUP'!$V125),IF('1-SETUP'!$Q125="YEARLY",EDATE(CP76,12*'1-SETUP'!$V125),""))))</f>
        <v/>
      </c>
      <c r="CR76" s="10" t="str">
        <f>IF('1-SETUP'!$Q125="DAILY",CQ76+'1-SETUP'!$V125,IF('1-SETUP'!$Q125="WEEKLY",CQ76+'1-SETUP'!$V125*7,IF('1-SETUP'!$Q125="MONTHLY",EDATE(CQ76,'1-SETUP'!$V125),IF('1-SETUP'!$Q125="YEARLY",EDATE(CQ76,12*'1-SETUP'!$V125),""))))</f>
        <v/>
      </c>
      <c r="CS76" s="10" t="str">
        <f>IF('1-SETUP'!$Q125="DAILY",CR76+'1-SETUP'!$V125,IF('1-SETUP'!$Q125="WEEKLY",CR76+'1-SETUP'!$V125*7,IF('1-SETUP'!$Q125="MONTHLY",EDATE(CR76,'1-SETUP'!$V125),IF('1-SETUP'!$Q125="YEARLY",EDATE(CR76,12*'1-SETUP'!$V125),""))))</f>
        <v/>
      </c>
      <c r="CT76" s="10" t="str">
        <f>IF('1-SETUP'!$Q125="DAILY",CS76+'1-SETUP'!$V125,IF('1-SETUP'!$Q125="WEEKLY",CS76+'1-SETUP'!$V125*7,IF('1-SETUP'!$Q125="MONTHLY",EDATE(CS76,'1-SETUP'!$V125),IF('1-SETUP'!$Q125="YEARLY",EDATE(CS76,12*'1-SETUP'!$V125),""))))</f>
        <v/>
      </c>
      <c r="CU76" s="10" t="str">
        <f>IF('1-SETUP'!$Q125="DAILY",CT76+'1-SETUP'!$V125,IF('1-SETUP'!$Q125="WEEKLY",CT76+'1-SETUP'!$V125*7,IF('1-SETUP'!$Q125="MONTHLY",EDATE(CT76,'1-SETUP'!$V125),IF('1-SETUP'!$Q125="YEARLY",EDATE(CT76,12*'1-SETUP'!$V125),""))))</f>
        <v/>
      </c>
      <c r="CV76" s="10" t="str">
        <f>IF('1-SETUP'!$Q125="DAILY",CU76+'1-SETUP'!$V125,IF('1-SETUP'!$Q125="WEEKLY",CU76+'1-SETUP'!$V125*7,IF('1-SETUP'!$Q125="MONTHLY",EDATE(CU76,'1-SETUP'!$V125),IF('1-SETUP'!$Q125="YEARLY",EDATE(CU76,12*'1-SETUP'!$V125),""))))</f>
        <v/>
      </c>
      <c r="CW76" s="10" t="str">
        <f>IF('1-SETUP'!$Q125="DAILY",CV76+'1-SETUP'!$V125,IF('1-SETUP'!$Q125="WEEKLY",CV76+'1-SETUP'!$V125*7,IF('1-SETUP'!$Q125="MONTHLY",EDATE(CV76,'1-SETUP'!$V125),IF('1-SETUP'!$Q125="YEARLY",EDATE(CV76,12*'1-SETUP'!$V125),""))))</f>
        <v/>
      </c>
      <c r="CX76" s="10" t="str">
        <f>IF('1-SETUP'!$Q125="DAILY",CW76+'1-SETUP'!$V125,IF('1-SETUP'!$Q125="WEEKLY",CW76+'1-SETUP'!$V125*7,IF('1-SETUP'!$Q125="MONTHLY",EDATE(CW76,'1-SETUP'!$V125),IF('1-SETUP'!$Q125="YEARLY",EDATE(CW76,12*'1-SETUP'!$V125),""))))</f>
        <v/>
      </c>
      <c r="CY76" s="10" t="str">
        <f>IF('1-SETUP'!$Q125="DAILY",CX76+'1-SETUP'!$V125,IF('1-SETUP'!$Q125="WEEKLY",CX76+'1-SETUP'!$V125*7,IF('1-SETUP'!$Q125="MONTHLY",EDATE(CX76,'1-SETUP'!$V125),IF('1-SETUP'!$Q125="YEARLY",EDATE(CX76,12*'1-SETUP'!$V125),""))))</f>
        <v/>
      </c>
      <c r="CZ76" s="10" t="str">
        <f>IF('1-SETUP'!$Q125="DAILY",CY76+'1-SETUP'!$V125,IF('1-SETUP'!$Q125="WEEKLY",CY76+'1-SETUP'!$V125*7,IF('1-SETUP'!$Q125="MONTHLY",EDATE(CY76,'1-SETUP'!$V125),IF('1-SETUP'!$Q125="YEARLY",EDATE(CY76,12*'1-SETUP'!$V125),""))))</f>
        <v/>
      </c>
      <c r="DA76" s="10" t="str">
        <f>IF('1-SETUP'!$Q125="DAILY",CZ76+'1-SETUP'!$V125,IF('1-SETUP'!$Q125="WEEKLY",CZ76+'1-SETUP'!$V125*7,IF('1-SETUP'!$Q125="MONTHLY",EDATE(CZ76,'1-SETUP'!$V125),IF('1-SETUP'!$Q125="YEARLY",EDATE(CZ76,12*'1-SETUP'!$V125),""))))</f>
        <v/>
      </c>
      <c r="DB76" s="10" t="str">
        <f>IF('1-SETUP'!$Q125="DAILY",DA76+'1-SETUP'!$V125,IF('1-SETUP'!$Q125="WEEKLY",DA76+'1-SETUP'!$V125*7,IF('1-SETUP'!$Q125="MONTHLY",EDATE(DA76,'1-SETUP'!$V125),IF('1-SETUP'!$Q125="YEARLY",EDATE(DA76,12*'1-SETUP'!$V125),""))))</f>
        <v/>
      </c>
      <c r="DC76" s="10" t="str">
        <f>IF('1-SETUP'!$Q125="DAILY",DB76+'1-SETUP'!$V125,IF('1-SETUP'!$Q125="WEEKLY",DB76+'1-SETUP'!$V125*7,IF('1-SETUP'!$Q125="MONTHLY",EDATE(DB76,'1-SETUP'!$V125),IF('1-SETUP'!$Q125="YEARLY",EDATE(DB76,12*'1-SETUP'!$V125),""))))</f>
        <v/>
      </c>
      <c r="DD76" s="10" t="str">
        <f>IF('1-SETUP'!$Q125="DAILY",DC76+'1-SETUP'!$V125,IF('1-SETUP'!$Q125="WEEKLY",DC76+'1-SETUP'!$V125*7,IF('1-SETUP'!$Q125="MONTHLY",EDATE(DC76,'1-SETUP'!$V125),IF('1-SETUP'!$Q125="YEARLY",EDATE(DC76,12*'1-SETUP'!$V125),""))))</f>
        <v/>
      </c>
      <c r="DE76" s="10" t="str">
        <f>IF('1-SETUP'!$Q125="DAILY",DD76+'1-SETUP'!$V125,IF('1-SETUP'!$Q125="WEEKLY",DD76+'1-SETUP'!$V125*7,IF('1-SETUP'!$Q125="MONTHLY",EDATE(DD76,'1-SETUP'!$V125),IF('1-SETUP'!$Q125="YEARLY",EDATE(DD76,12*'1-SETUP'!$V125),""))))</f>
        <v/>
      </c>
      <c r="DF76" s="10" t="str">
        <f>IF('1-SETUP'!$Q125="DAILY",DE76+'1-SETUP'!$V125,IF('1-SETUP'!$Q125="WEEKLY",DE76+'1-SETUP'!$V125*7,IF('1-SETUP'!$Q125="MONTHLY",EDATE(DE76,'1-SETUP'!$V125),IF('1-SETUP'!$Q125="YEARLY",EDATE(DE76,12*'1-SETUP'!$V125),""))))</f>
        <v/>
      </c>
      <c r="DG76" s="10" t="str">
        <f>IF('1-SETUP'!$Q125="DAILY",DF76+'1-SETUP'!$V125,IF('1-SETUP'!$Q125="WEEKLY",DF76+'1-SETUP'!$V125*7,IF('1-SETUP'!$Q125="MONTHLY",EDATE(DF76,'1-SETUP'!$V125),IF('1-SETUP'!$Q125="YEARLY",EDATE(DF76,12*'1-SETUP'!$V125),""))))</f>
        <v/>
      </c>
      <c r="DH76" s="10" t="str">
        <f>IF('1-SETUP'!$Q125="DAILY",DG76+'1-SETUP'!$V125,IF('1-SETUP'!$Q125="WEEKLY",DG76+'1-SETUP'!$V125*7,IF('1-SETUP'!$Q125="MONTHLY",EDATE(DG76,'1-SETUP'!$V125),IF('1-SETUP'!$Q125="YEARLY",EDATE(DG76,12*'1-SETUP'!$V125),""))))</f>
        <v/>
      </c>
      <c r="DI76" s="10" t="str">
        <f>IF('1-SETUP'!$Q125="DAILY",DH76+'1-SETUP'!$V125,IF('1-SETUP'!$Q125="WEEKLY",DH76+'1-SETUP'!$V125*7,IF('1-SETUP'!$Q125="MONTHLY",EDATE(DH76,'1-SETUP'!$V125),IF('1-SETUP'!$Q125="YEARLY",EDATE(DH76,12*'1-SETUP'!$V125),""))))</f>
        <v/>
      </c>
      <c r="DJ76" s="10" t="str">
        <f>IF('1-SETUP'!$Q125="DAILY",DI76+'1-SETUP'!$V125,IF('1-SETUP'!$Q125="WEEKLY",DI76+'1-SETUP'!$V125*7,IF('1-SETUP'!$Q125="MONTHLY",EDATE(DI76,'1-SETUP'!$V125),IF('1-SETUP'!$Q125="YEARLY",EDATE(DI76,12*'1-SETUP'!$V125),""))))</f>
        <v/>
      </c>
      <c r="DK76" s="10" t="str">
        <f>IF('1-SETUP'!$Q125="DAILY",DJ76+'1-SETUP'!$V125,IF('1-SETUP'!$Q125="WEEKLY",DJ76+'1-SETUP'!$V125*7,IF('1-SETUP'!$Q125="MONTHLY",EDATE(DJ76,'1-SETUP'!$V125),IF('1-SETUP'!$Q125="YEARLY",EDATE(DJ76,12*'1-SETUP'!$V125),""))))</f>
        <v/>
      </c>
      <c r="DL76" s="10" t="str">
        <f>IF('1-SETUP'!$Q125="DAILY",DK76+'1-SETUP'!$V125,IF('1-SETUP'!$Q125="WEEKLY",DK76+'1-SETUP'!$V125*7,IF('1-SETUP'!$Q125="MONTHLY",EDATE(DK76,'1-SETUP'!$V125),IF('1-SETUP'!$Q125="YEARLY",EDATE(DK76,12*'1-SETUP'!$V125),""))))</f>
        <v/>
      </c>
      <c r="DM76" s="10" t="str">
        <f>IF('1-SETUP'!$Q125="DAILY",DL76+'1-SETUP'!$V125,IF('1-SETUP'!$Q125="WEEKLY",DL76+'1-SETUP'!$V125*7,IF('1-SETUP'!$Q125="MONTHLY",EDATE(DL76,'1-SETUP'!$V125),IF('1-SETUP'!$Q125="YEARLY",EDATE(DL76,12*'1-SETUP'!$V125),""))))</f>
        <v/>
      </c>
      <c r="DN76" s="10" t="str">
        <f>IF('1-SETUP'!$Q125="DAILY",DM76+'1-SETUP'!$V125,IF('1-SETUP'!$Q125="WEEKLY",DM76+'1-SETUP'!$V125*7,IF('1-SETUP'!$Q125="MONTHLY",EDATE(DM76,'1-SETUP'!$V125),IF('1-SETUP'!$Q125="YEARLY",EDATE(DM76,12*'1-SETUP'!$V125),""))))</f>
        <v/>
      </c>
      <c r="DO76" s="10" t="str">
        <f>IF('1-SETUP'!$Q125="DAILY",DN76+'1-SETUP'!$V125,IF('1-SETUP'!$Q125="WEEKLY",DN76+'1-SETUP'!$V125*7,IF('1-SETUP'!$Q125="MONTHLY",EDATE(DN76,'1-SETUP'!$V125),IF('1-SETUP'!$Q125="YEARLY",EDATE(DN76,12*'1-SETUP'!$V125),""))))</f>
        <v/>
      </c>
      <c r="DP76" s="10" t="str">
        <f>IF('1-SETUP'!$Q125="DAILY",DO76+'1-SETUP'!$V125,IF('1-SETUP'!$Q125="WEEKLY",DO76+'1-SETUP'!$V125*7,IF('1-SETUP'!$Q125="MONTHLY",EDATE(DO76,'1-SETUP'!$V125),IF('1-SETUP'!$Q125="YEARLY",EDATE(DO76,12*'1-SETUP'!$V125),""))))</f>
        <v/>
      </c>
      <c r="DQ76" s="10" t="str">
        <f>IF('1-SETUP'!$Q125="DAILY",DP76+'1-SETUP'!$V125,IF('1-SETUP'!$Q125="WEEKLY",DP76+'1-SETUP'!$V125*7,IF('1-SETUP'!$Q125="MONTHLY",EDATE(DP76,'1-SETUP'!$V125),IF('1-SETUP'!$Q125="YEARLY",EDATE(DP76,12*'1-SETUP'!$V125),""))))</f>
        <v/>
      </c>
      <c r="DR76" s="10" t="str">
        <f>IF('1-SETUP'!$Q125="DAILY",DQ76+'1-SETUP'!$V125,IF('1-SETUP'!$Q125="WEEKLY",DQ76+'1-SETUP'!$V125*7,IF('1-SETUP'!$Q125="MONTHLY",EDATE(DQ76,'1-SETUP'!$V125),IF('1-SETUP'!$Q125="YEARLY",EDATE(DQ76,12*'1-SETUP'!$V125),""))))</f>
        <v/>
      </c>
      <c r="DS76" s="10" t="str">
        <f>IF('1-SETUP'!$Q125="DAILY",DR76+'1-SETUP'!$V125,IF('1-SETUP'!$Q125="WEEKLY",DR76+'1-SETUP'!$V125*7,IF('1-SETUP'!$Q125="MONTHLY",EDATE(DR76,'1-SETUP'!$V125),IF('1-SETUP'!$Q125="YEARLY",EDATE(DR76,12*'1-SETUP'!$V125),""))))</f>
        <v/>
      </c>
      <c r="DT76" s="10" t="str">
        <f>IF('1-SETUP'!$Q125="DAILY",DS76+'1-SETUP'!$V125,IF('1-SETUP'!$Q125="WEEKLY",DS76+'1-SETUP'!$V125*7,IF('1-SETUP'!$Q125="MONTHLY",EDATE(DS76,'1-SETUP'!$V125),IF('1-SETUP'!$Q125="YEARLY",EDATE(DS76,12*'1-SETUP'!$V125),""))))</f>
        <v/>
      </c>
      <c r="DU76" s="10" t="str">
        <f>IF('1-SETUP'!$Q125="DAILY",DT76+'1-SETUP'!$V125,IF('1-SETUP'!$Q125="WEEKLY",DT76+'1-SETUP'!$V125*7,IF('1-SETUP'!$Q125="MONTHLY",EDATE(DT76,'1-SETUP'!$V125),IF('1-SETUP'!$Q125="YEARLY",EDATE(DT76,12*'1-SETUP'!$V125),""))))</f>
        <v/>
      </c>
      <c r="DV76" s="10" t="str">
        <f>IF('1-SETUP'!$Q125="DAILY",DU76+'1-SETUP'!$V125,IF('1-SETUP'!$Q125="WEEKLY",DU76+'1-SETUP'!$V125*7,IF('1-SETUP'!$Q125="MONTHLY",EDATE(DU76,'1-SETUP'!$V125),IF('1-SETUP'!$Q125="YEARLY",EDATE(DU76,12*'1-SETUP'!$V125),""))))</f>
        <v/>
      </c>
      <c r="DW76" s="10" t="str">
        <f>IF('1-SETUP'!$Q125="DAILY",DV76+'1-SETUP'!$V125,IF('1-SETUP'!$Q125="WEEKLY",DV76+'1-SETUP'!$V125*7,IF('1-SETUP'!$Q125="MONTHLY",EDATE(DV76,'1-SETUP'!$V125),IF('1-SETUP'!$Q125="YEARLY",EDATE(DV76,12*'1-SETUP'!$V125),""))))</f>
        <v/>
      </c>
      <c r="DX76" s="10" t="str">
        <f>IF('1-SETUP'!$Q125="DAILY",DW76+'1-SETUP'!$V125,IF('1-SETUP'!$Q125="WEEKLY",DW76+'1-SETUP'!$V125*7,IF('1-SETUP'!$Q125="MONTHLY",EDATE(DW76,'1-SETUP'!$V125),IF('1-SETUP'!$Q125="YEARLY",EDATE(DW76,12*'1-SETUP'!$V125),""))))</f>
        <v/>
      </c>
      <c r="DY76" s="10" t="str">
        <f>IF('1-SETUP'!$Q125="DAILY",DX76+'1-SETUP'!$V125,IF('1-SETUP'!$Q125="WEEKLY",DX76+'1-SETUP'!$V125*7,IF('1-SETUP'!$Q125="MONTHLY",EDATE(DX76,'1-SETUP'!$V125),IF('1-SETUP'!$Q125="YEARLY",EDATE(DX76,12*'1-SETUP'!$V125),""))))</f>
        <v/>
      </c>
      <c r="DZ76" s="10" t="str">
        <f>IF('1-SETUP'!$Q125="DAILY",DY76+'1-SETUP'!$V125,IF('1-SETUP'!$Q125="WEEKLY",DY76+'1-SETUP'!$V125*7,IF('1-SETUP'!$Q125="MONTHLY",EDATE(DY76,'1-SETUP'!$V125),IF('1-SETUP'!$Q125="YEARLY",EDATE(DY76,12*'1-SETUP'!$V125),""))))</f>
        <v/>
      </c>
      <c r="EA76" s="10" t="str">
        <f>IF('1-SETUP'!$Q125="DAILY",DZ76+'1-SETUP'!$V125,IF('1-SETUP'!$Q125="WEEKLY",DZ76+'1-SETUP'!$V125*7,IF('1-SETUP'!$Q125="MONTHLY",EDATE(DZ76,'1-SETUP'!$V125),IF('1-SETUP'!$Q125="YEARLY",EDATE(DZ76,12*'1-SETUP'!$V125),""))))</f>
        <v/>
      </c>
      <c r="EB76" s="10" t="str">
        <f>IF('1-SETUP'!$Q125="DAILY",EA76+'1-SETUP'!$V125,IF('1-SETUP'!$Q125="WEEKLY",EA76+'1-SETUP'!$V125*7,IF('1-SETUP'!$Q125="MONTHLY",EDATE(EA76,'1-SETUP'!$V125),IF('1-SETUP'!$Q125="YEARLY",EDATE(EA76,12*'1-SETUP'!$V125),""))))</f>
        <v/>
      </c>
      <c r="EC76" s="10" t="str">
        <f>IF('1-SETUP'!$Q125="DAILY",EB76+'1-SETUP'!$V125,IF('1-SETUP'!$Q125="WEEKLY",EB76+'1-SETUP'!$V125*7,IF('1-SETUP'!$Q125="MONTHLY",EDATE(EB76,'1-SETUP'!$V125),IF('1-SETUP'!$Q125="YEARLY",EDATE(EB76,12*'1-SETUP'!$V125),""))))</f>
        <v/>
      </c>
      <c r="ED76" s="10" t="str">
        <f>IF('1-SETUP'!$Q125="DAILY",EC76+'1-SETUP'!$V125,IF('1-SETUP'!$Q125="WEEKLY",EC76+'1-SETUP'!$V125*7,IF('1-SETUP'!$Q125="MONTHLY",EDATE(EC76,'1-SETUP'!$V125),IF('1-SETUP'!$Q125="YEARLY",EDATE(EC76,12*'1-SETUP'!$V125),""))))</f>
        <v/>
      </c>
      <c r="EE76" s="10" t="str">
        <f>IF('1-SETUP'!$Q125="DAILY",ED76+'1-SETUP'!$V125,IF('1-SETUP'!$Q125="WEEKLY",ED76+'1-SETUP'!$V125*7,IF('1-SETUP'!$Q125="MONTHLY",EDATE(ED76,'1-SETUP'!$V125),IF('1-SETUP'!$Q125="YEARLY",EDATE(ED76,12*'1-SETUP'!$V125),""))))</f>
        <v/>
      </c>
      <c r="EF76" s="10" t="str">
        <f>IF('1-SETUP'!$Q125="DAILY",EE76+'1-SETUP'!$V125,IF('1-SETUP'!$Q125="WEEKLY",EE76+'1-SETUP'!$V125*7,IF('1-SETUP'!$Q125="MONTHLY",EDATE(EE76,'1-SETUP'!$V125),IF('1-SETUP'!$Q125="YEARLY",EDATE(EE76,12*'1-SETUP'!$V125),""))))</f>
        <v/>
      </c>
      <c r="EG76" s="10" t="str">
        <f>IF('1-SETUP'!$Q125="DAILY",EF76+'1-SETUP'!$V125,IF('1-SETUP'!$Q125="WEEKLY",EF76+'1-SETUP'!$V125*7,IF('1-SETUP'!$Q125="MONTHLY",EDATE(EF76,'1-SETUP'!$V125),IF('1-SETUP'!$Q125="YEARLY",EDATE(EF76,12*'1-SETUP'!$V125),""))))</f>
        <v/>
      </c>
      <c r="EH76" s="10" t="str">
        <f>IF('1-SETUP'!$Q125="DAILY",EG76+'1-SETUP'!$V125,IF('1-SETUP'!$Q125="WEEKLY",EG76+'1-SETUP'!$V125*7,IF('1-SETUP'!$Q125="MONTHLY",EDATE(EG76,'1-SETUP'!$V125),IF('1-SETUP'!$Q125="YEARLY",EDATE(EG76,12*'1-SETUP'!$V125),""))))</f>
        <v/>
      </c>
      <c r="EI76" s="10" t="str">
        <f>IF('1-SETUP'!$Q125="DAILY",EH76+'1-SETUP'!$V125,IF('1-SETUP'!$Q125="WEEKLY",EH76+'1-SETUP'!$V125*7,IF('1-SETUP'!$Q125="MONTHLY",EDATE(EH76,'1-SETUP'!$V125),IF('1-SETUP'!$Q125="YEARLY",EDATE(EH76,12*'1-SETUP'!$V125),""))))</f>
        <v/>
      </c>
      <c r="EJ76" s="10" t="str">
        <f>IF('1-SETUP'!$Q125="DAILY",EI76+'1-SETUP'!$V125,IF('1-SETUP'!$Q125="WEEKLY",EI76+'1-SETUP'!$V125*7,IF('1-SETUP'!$Q125="MONTHLY",EDATE(EI76,'1-SETUP'!$V125),IF('1-SETUP'!$Q125="YEARLY",EDATE(EI76,12*'1-SETUP'!$V125),""))))</f>
        <v/>
      </c>
      <c r="EK76" s="10" t="str">
        <f>IF('1-SETUP'!$Q125="DAILY",EJ76+'1-SETUP'!$V125,IF('1-SETUP'!$Q125="WEEKLY",EJ76+'1-SETUP'!$V125*7,IF('1-SETUP'!$Q125="MONTHLY",EDATE(EJ76,'1-SETUP'!$V125),IF('1-SETUP'!$Q125="YEARLY",EDATE(EJ76,12*'1-SETUP'!$V125),""))))</f>
        <v/>
      </c>
      <c r="EL76" s="10" t="str">
        <f>IF('1-SETUP'!$Q125="DAILY",EK76+'1-SETUP'!$V125,IF('1-SETUP'!$Q125="WEEKLY",EK76+'1-SETUP'!$V125*7,IF('1-SETUP'!$Q125="MONTHLY",EDATE(EK76,'1-SETUP'!$V125),IF('1-SETUP'!$Q125="YEARLY",EDATE(EK76,12*'1-SETUP'!$V125),""))))</f>
        <v/>
      </c>
      <c r="EM76" s="10" t="str">
        <f>IF('1-SETUP'!$Q125="DAILY",EL76+'1-SETUP'!$V125,IF('1-SETUP'!$Q125="WEEKLY",EL76+'1-SETUP'!$V125*7,IF('1-SETUP'!$Q125="MONTHLY",EDATE(EL76,'1-SETUP'!$V125),IF('1-SETUP'!$Q125="YEARLY",EDATE(EL76,12*'1-SETUP'!$V125),""))))</f>
        <v/>
      </c>
      <c r="EN76" s="10" t="str">
        <f>IF('1-SETUP'!$Q125="DAILY",EM76+'1-SETUP'!$V125,IF('1-SETUP'!$Q125="WEEKLY",EM76+'1-SETUP'!$V125*7,IF('1-SETUP'!$Q125="MONTHLY",EDATE(EM76,'1-SETUP'!$V125),IF('1-SETUP'!$Q125="YEARLY",EDATE(EM76,12*'1-SETUP'!$V125),""))))</f>
        <v/>
      </c>
      <c r="EO76" s="10" t="str">
        <f>IF('1-SETUP'!$Q125="DAILY",EN76+'1-SETUP'!$V125,IF('1-SETUP'!$Q125="WEEKLY",EN76+'1-SETUP'!$V125*7,IF('1-SETUP'!$Q125="MONTHLY",EDATE(EN76,'1-SETUP'!$V125),IF('1-SETUP'!$Q125="YEARLY",EDATE(EN76,12*'1-SETUP'!$V125),""))))</f>
        <v/>
      </c>
      <c r="EP76" s="10" t="str">
        <f>IF('1-SETUP'!$Q125="DAILY",EO76+'1-SETUP'!$V125,IF('1-SETUP'!$Q125="WEEKLY",EO76+'1-SETUP'!$V125*7,IF('1-SETUP'!$Q125="MONTHLY",EDATE(EO76,'1-SETUP'!$V125),IF('1-SETUP'!$Q125="YEARLY",EDATE(EO76,12*'1-SETUP'!$V125),""))))</f>
        <v/>
      </c>
      <c r="EQ76" s="10" t="str">
        <f>IF('1-SETUP'!$Q125="DAILY",EP76+'1-SETUP'!$V125,IF('1-SETUP'!$Q125="WEEKLY",EP76+'1-SETUP'!$V125*7,IF('1-SETUP'!$Q125="MONTHLY",EDATE(EP76,'1-SETUP'!$V125),IF('1-SETUP'!$Q125="YEARLY",EDATE(EP76,12*'1-SETUP'!$V125),""))))</f>
        <v/>
      </c>
      <c r="ER76" s="10" t="str">
        <f>IF('1-SETUP'!$Q125="DAILY",EQ76+'1-SETUP'!$V125,IF('1-SETUP'!$Q125="WEEKLY",EQ76+'1-SETUP'!$V125*7,IF('1-SETUP'!$Q125="MONTHLY",EDATE(EQ76,'1-SETUP'!$V125),IF('1-SETUP'!$Q125="YEARLY",EDATE(EQ76,12*'1-SETUP'!$V125),""))))</f>
        <v/>
      </c>
      <c r="ES76" s="10" t="str">
        <f>IF('1-SETUP'!$Q125="DAILY",ER76+'1-SETUP'!$V125,IF('1-SETUP'!$Q125="WEEKLY",ER76+'1-SETUP'!$V125*7,IF('1-SETUP'!$Q125="MONTHLY",EDATE(ER76,'1-SETUP'!$V125),IF('1-SETUP'!$Q125="YEARLY",EDATE(ER76,12*'1-SETUP'!$V125),""))))</f>
        <v/>
      </c>
      <c r="ET76" s="10" t="str">
        <f>IF('1-SETUP'!$Q125="DAILY",ES76+'1-SETUP'!$V125,IF('1-SETUP'!$Q125="WEEKLY",ES76+'1-SETUP'!$V125*7,IF('1-SETUP'!$Q125="MONTHLY",EDATE(ES76,'1-SETUP'!$V125),IF('1-SETUP'!$Q125="YEARLY",EDATE(ES76,12*'1-SETUP'!$V125),""))))</f>
        <v/>
      </c>
      <c r="EU76" s="10" t="str">
        <f>IF('1-SETUP'!$Q125="DAILY",ET76+'1-SETUP'!$V125,IF('1-SETUP'!$Q125="WEEKLY",ET76+'1-SETUP'!$V125*7,IF('1-SETUP'!$Q125="MONTHLY",EDATE(ET76,'1-SETUP'!$V125),IF('1-SETUP'!$Q125="YEARLY",EDATE(ET76,12*'1-SETUP'!$V125),""))))</f>
        <v/>
      </c>
      <c r="EV76" s="10" t="str">
        <f>IF('1-SETUP'!$Q125="DAILY",EU76+'1-SETUP'!$V125,IF('1-SETUP'!$Q125="WEEKLY",EU76+'1-SETUP'!$V125*7,IF('1-SETUP'!$Q125="MONTHLY",EDATE(EU76,'1-SETUP'!$V125),IF('1-SETUP'!$Q125="YEARLY",EDATE(EU76,12*'1-SETUP'!$V125),""))))</f>
        <v/>
      </c>
      <c r="EW76" s="10" t="str">
        <f>IF('1-SETUP'!$Q125="DAILY",EV76+'1-SETUP'!$V125,IF('1-SETUP'!$Q125="WEEKLY",EV76+'1-SETUP'!$V125*7,IF('1-SETUP'!$Q125="MONTHLY",EDATE(EV76,'1-SETUP'!$V125),IF('1-SETUP'!$Q125="YEARLY",EDATE(EV76,12*'1-SETUP'!$V125),""))))</f>
        <v/>
      </c>
      <c r="EX76" s="10" t="str">
        <f>IF('1-SETUP'!$Q125="DAILY",EW76+'1-SETUP'!$V125,IF('1-SETUP'!$Q125="WEEKLY",EW76+'1-SETUP'!$V125*7,IF('1-SETUP'!$Q125="MONTHLY",EDATE(EW76,'1-SETUP'!$V125),IF('1-SETUP'!$Q125="YEARLY",EDATE(EW76,12*'1-SETUP'!$V125),""))))</f>
        <v/>
      </c>
      <c r="EY76" s="10" t="str">
        <f>IF('1-SETUP'!$Q125="DAILY",EX76+'1-SETUP'!$V125,IF('1-SETUP'!$Q125="WEEKLY",EX76+'1-SETUP'!$V125*7,IF('1-SETUP'!$Q125="MONTHLY",EDATE(EX76,'1-SETUP'!$V125),IF('1-SETUP'!$Q125="YEARLY",EDATE(EX76,12*'1-SETUP'!$V125),""))))</f>
        <v/>
      </c>
      <c r="EZ76" s="10" t="str">
        <f>IF('1-SETUP'!$Q125="DAILY",EY76+'1-SETUP'!$V125,IF('1-SETUP'!$Q125="WEEKLY",EY76+'1-SETUP'!$V125*7,IF('1-SETUP'!$Q125="MONTHLY",EDATE(EY76,'1-SETUP'!$V125),IF('1-SETUP'!$Q125="YEARLY",EDATE(EY76,12*'1-SETUP'!$V125),""))))</f>
        <v/>
      </c>
      <c r="FA76" s="10" t="str">
        <f>IF('1-SETUP'!$Q125="DAILY",EZ76+'1-SETUP'!$V125,IF('1-SETUP'!$Q125="WEEKLY",EZ76+'1-SETUP'!$V125*7,IF('1-SETUP'!$Q125="MONTHLY",EDATE(EZ76,'1-SETUP'!$V125),IF('1-SETUP'!$Q125="YEARLY",EDATE(EZ76,12*'1-SETUP'!$V125),""))))</f>
        <v/>
      </c>
      <c r="FB76" s="10" t="str">
        <f>IF('1-SETUP'!$Q125="DAILY",FA76+'1-SETUP'!$V125,IF('1-SETUP'!$Q125="WEEKLY",FA76+'1-SETUP'!$V125*7,IF('1-SETUP'!$Q125="MONTHLY",EDATE(FA76,'1-SETUP'!$V125),IF('1-SETUP'!$Q125="YEARLY",EDATE(FA76,12*'1-SETUP'!$V125),""))))</f>
        <v/>
      </c>
      <c r="FC76" s="10" t="str">
        <f>IF('1-SETUP'!$Q125="DAILY",FB76+'1-SETUP'!$V125,IF('1-SETUP'!$Q125="WEEKLY",FB76+'1-SETUP'!$V125*7,IF('1-SETUP'!$Q125="MONTHLY",EDATE(FB76,'1-SETUP'!$V125),IF('1-SETUP'!$Q125="YEARLY",EDATE(FB76,12*'1-SETUP'!$V125),""))))</f>
        <v/>
      </c>
      <c r="FD76" s="10" t="str">
        <f>IF('1-SETUP'!$Q125="DAILY",FC76+'1-SETUP'!$V125,IF('1-SETUP'!$Q125="WEEKLY",FC76+'1-SETUP'!$V125*7,IF('1-SETUP'!$Q125="MONTHLY",EDATE(FC76,'1-SETUP'!$V125),IF('1-SETUP'!$Q125="YEARLY",EDATE(FC76,12*'1-SETUP'!$V125),""))))</f>
        <v/>
      </c>
      <c r="FE76" s="10" t="str">
        <f>IF('1-SETUP'!$Q125="DAILY",FD76+'1-SETUP'!$V125,IF('1-SETUP'!$Q125="WEEKLY",FD76+'1-SETUP'!$V125*7,IF('1-SETUP'!$Q125="MONTHLY",EDATE(FD76,'1-SETUP'!$V125),IF('1-SETUP'!$Q125="YEARLY",EDATE(FD76,12*'1-SETUP'!$V125),""))))</f>
        <v/>
      </c>
      <c r="FF76" s="10" t="str">
        <f>IF('1-SETUP'!$Q125="DAILY",FE76+'1-SETUP'!$V125,IF('1-SETUP'!$Q125="WEEKLY",FE76+'1-SETUP'!$V125*7,IF('1-SETUP'!$Q125="MONTHLY",EDATE(FE76,'1-SETUP'!$V125),IF('1-SETUP'!$Q125="YEARLY",EDATE(FE76,12*'1-SETUP'!$V125),""))))</f>
        <v/>
      </c>
      <c r="FG76" s="10" t="str">
        <f>IF('1-SETUP'!$Q125="DAILY",FF76+'1-SETUP'!$V125,IF('1-SETUP'!$Q125="WEEKLY",FF76+'1-SETUP'!$V125*7,IF('1-SETUP'!$Q125="MONTHLY",EDATE(FF76,'1-SETUP'!$V125),IF('1-SETUP'!$Q125="YEARLY",EDATE(FF76,12*'1-SETUP'!$V125),""))))</f>
        <v/>
      </c>
      <c r="FH76" s="10" t="str">
        <f>IF('1-SETUP'!$Q125="DAILY",FG76+'1-SETUP'!$V125,IF('1-SETUP'!$Q125="WEEKLY",FG76+'1-SETUP'!$V125*7,IF('1-SETUP'!$Q125="MONTHLY",EDATE(FG76,'1-SETUP'!$V125),IF('1-SETUP'!$Q125="YEARLY",EDATE(FG76,12*'1-SETUP'!$V125),""))))</f>
        <v/>
      </c>
      <c r="FI76" s="10" t="str">
        <f>IF('1-SETUP'!$Q125="DAILY",FH76+'1-SETUP'!$V125,IF('1-SETUP'!$Q125="WEEKLY",FH76+'1-SETUP'!$V125*7,IF('1-SETUP'!$Q125="MONTHLY",EDATE(FH76,'1-SETUP'!$V125),IF('1-SETUP'!$Q125="YEARLY",EDATE(FH76,12*'1-SETUP'!$V125),""))))</f>
        <v/>
      </c>
      <c r="FJ76" s="10" t="str">
        <f>IF('1-SETUP'!$Q125="DAILY",FI76+'1-SETUP'!$V125,IF('1-SETUP'!$Q125="WEEKLY",FI76+'1-SETUP'!$V125*7,IF('1-SETUP'!$Q125="MONTHLY",EDATE(FI76,'1-SETUP'!$V125),IF('1-SETUP'!$Q125="YEARLY",EDATE(FI76,12*'1-SETUP'!$V125),""))))</f>
        <v/>
      </c>
      <c r="FK76" s="10" t="str">
        <f>IF('1-SETUP'!$Q125="DAILY",FJ76+'1-SETUP'!$V125,IF('1-SETUP'!$Q125="WEEKLY",FJ76+'1-SETUP'!$V125*7,IF('1-SETUP'!$Q125="MONTHLY",EDATE(FJ76,'1-SETUP'!$V125),IF('1-SETUP'!$Q125="YEARLY",EDATE(FJ76,12*'1-SETUP'!$V125),""))))</f>
        <v/>
      </c>
      <c r="FL76" s="10" t="str">
        <f>IF('1-SETUP'!$Q125="DAILY",FK76+'1-SETUP'!$V125,IF('1-SETUP'!$Q125="WEEKLY",FK76+'1-SETUP'!$V125*7,IF('1-SETUP'!$Q125="MONTHLY",EDATE(FK76,'1-SETUP'!$V125),IF('1-SETUP'!$Q125="YEARLY",EDATE(FK76,12*'1-SETUP'!$V125),""))))</f>
        <v/>
      </c>
      <c r="FM76" s="10" t="str">
        <f>IF('1-SETUP'!$Q125="DAILY",FL76+'1-SETUP'!$V125,IF('1-SETUP'!$Q125="WEEKLY",FL76+'1-SETUP'!$V125*7,IF('1-SETUP'!$Q125="MONTHLY",EDATE(FL76,'1-SETUP'!$V125),IF('1-SETUP'!$Q125="YEARLY",EDATE(FL76,12*'1-SETUP'!$V125),""))))</f>
        <v/>
      </c>
      <c r="FN76" s="10" t="str">
        <f>IF('1-SETUP'!$Q125="DAILY",FM76+'1-SETUP'!$V125,IF('1-SETUP'!$Q125="WEEKLY",FM76+'1-SETUP'!$V125*7,IF('1-SETUP'!$Q125="MONTHLY",EDATE(FM76,'1-SETUP'!$V125),IF('1-SETUP'!$Q125="YEARLY",EDATE(FM76,12*'1-SETUP'!$V125),""))))</f>
        <v/>
      </c>
      <c r="FO76" s="10" t="str">
        <f>IF('1-SETUP'!$Q125="DAILY",FN76+'1-SETUP'!$V125,IF('1-SETUP'!$Q125="WEEKLY",FN76+'1-SETUP'!$V125*7,IF('1-SETUP'!$Q125="MONTHLY",EDATE(FN76,'1-SETUP'!$V125),IF('1-SETUP'!$Q125="YEARLY",EDATE(FN76,12*'1-SETUP'!$V125),""))))</f>
        <v/>
      </c>
      <c r="FP76" s="10" t="str">
        <f>IF('1-SETUP'!$Q125="DAILY",FO76+'1-SETUP'!$V125,IF('1-SETUP'!$Q125="WEEKLY",FO76+'1-SETUP'!$V125*7,IF('1-SETUP'!$Q125="MONTHLY",EDATE(FO76,'1-SETUP'!$V125),IF('1-SETUP'!$Q125="YEARLY",EDATE(FO76,12*'1-SETUP'!$V125),""))))</f>
        <v/>
      </c>
      <c r="FQ76" s="10" t="str">
        <f>IF('1-SETUP'!$Q125="DAILY",FP76+'1-SETUP'!$V125,IF('1-SETUP'!$Q125="WEEKLY",FP76+'1-SETUP'!$V125*7,IF('1-SETUP'!$Q125="MONTHLY",EDATE(FP76,'1-SETUP'!$V125),IF('1-SETUP'!$Q125="YEARLY",EDATE(FP76,12*'1-SETUP'!$V125),""))))</f>
        <v/>
      </c>
      <c r="FR76" s="10" t="str">
        <f>IF('1-SETUP'!$Q125="DAILY",FQ76+'1-SETUP'!$V125,IF('1-SETUP'!$Q125="WEEKLY",FQ76+'1-SETUP'!$V125*7,IF('1-SETUP'!$Q125="MONTHLY",EDATE(FQ76,'1-SETUP'!$V125),IF('1-SETUP'!$Q125="YEARLY",EDATE(FQ76,12*'1-SETUP'!$V125),""))))</f>
        <v/>
      </c>
      <c r="FS76" s="10" t="str">
        <f>IF('1-SETUP'!$Q125="DAILY",FR76+'1-SETUP'!$V125,IF('1-SETUP'!$Q125="WEEKLY",FR76+'1-SETUP'!$V125*7,IF('1-SETUP'!$Q125="MONTHLY",EDATE(FR76,'1-SETUP'!$V125),IF('1-SETUP'!$Q125="YEARLY",EDATE(FR76,12*'1-SETUP'!$V125),""))))</f>
        <v/>
      </c>
      <c r="FT76" s="10" t="str">
        <f>IF('1-SETUP'!$Q125="DAILY",FS76+'1-SETUP'!$V125,IF('1-SETUP'!$Q125="WEEKLY",FS76+'1-SETUP'!$V125*7,IF('1-SETUP'!$Q125="MONTHLY",EDATE(FS76,'1-SETUP'!$V125),IF('1-SETUP'!$Q125="YEARLY",EDATE(FS76,12*'1-SETUP'!$V125),""))))</f>
        <v/>
      </c>
      <c r="FU76" s="10" t="str">
        <f>IF('1-SETUP'!$Q125="DAILY",FT76+'1-SETUP'!$V125,IF('1-SETUP'!$Q125="WEEKLY",FT76+'1-SETUP'!$V125*7,IF('1-SETUP'!$Q125="MONTHLY",EDATE(FT76,'1-SETUP'!$V125),IF('1-SETUP'!$Q125="YEARLY",EDATE(FT76,12*'1-SETUP'!$V125),""))))</f>
        <v/>
      </c>
      <c r="FV76" s="10" t="str">
        <f>IF('1-SETUP'!$Q125="DAILY",FU76+'1-SETUP'!$V125,IF('1-SETUP'!$Q125="WEEKLY",FU76+'1-SETUP'!$V125*7,IF('1-SETUP'!$Q125="MONTHLY",EDATE(FU76,'1-SETUP'!$V125),IF('1-SETUP'!$Q125="YEARLY",EDATE(FU76,12*'1-SETUP'!$V125),""))))</f>
        <v/>
      </c>
      <c r="FW76" s="10" t="str">
        <f>IF('1-SETUP'!$Q125="DAILY",FV76+'1-SETUP'!$V125,IF('1-SETUP'!$Q125="WEEKLY",FV76+'1-SETUP'!$V125*7,IF('1-SETUP'!$Q125="MONTHLY",EDATE(FV76,'1-SETUP'!$V125),IF('1-SETUP'!$Q125="YEARLY",EDATE(FV76,12*'1-SETUP'!$V125),""))))</f>
        <v/>
      </c>
      <c r="FX76" s="10" t="str">
        <f>IF('1-SETUP'!$Q125="DAILY",FW76+'1-SETUP'!$V125,IF('1-SETUP'!$Q125="WEEKLY",FW76+'1-SETUP'!$V125*7,IF('1-SETUP'!$Q125="MONTHLY",EDATE(FW76,'1-SETUP'!$V125),IF('1-SETUP'!$Q125="YEARLY",EDATE(FW76,12*'1-SETUP'!$V125),""))))</f>
        <v/>
      </c>
      <c r="FY76" s="10" t="str">
        <f>IF('1-SETUP'!$Q125="DAILY",FX76+'1-SETUP'!$V125,IF('1-SETUP'!$Q125="WEEKLY",FX76+'1-SETUP'!$V125*7,IF('1-SETUP'!$Q125="MONTHLY",EDATE(FX76,'1-SETUP'!$V125),IF('1-SETUP'!$Q125="YEARLY",EDATE(FX76,12*'1-SETUP'!$V125),""))))</f>
        <v/>
      </c>
      <c r="FZ76" s="10" t="str">
        <f>IF('1-SETUP'!$Q125="DAILY",FY76+'1-SETUP'!$V125,IF('1-SETUP'!$Q125="WEEKLY",FY76+'1-SETUP'!$V125*7,IF('1-SETUP'!$Q125="MONTHLY",EDATE(FY76,'1-SETUP'!$V125),IF('1-SETUP'!$Q125="YEARLY",EDATE(FY76,12*'1-SETUP'!$V125),""))))</f>
        <v/>
      </c>
      <c r="GA76" s="10" t="str">
        <f>IF('1-SETUP'!$Q125="DAILY",FZ76+'1-SETUP'!$V125,IF('1-SETUP'!$Q125="WEEKLY",FZ76+'1-SETUP'!$V125*7,IF('1-SETUP'!$Q125="MONTHLY",EDATE(FZ76,'1-SETUP'!$V125),IF('1-SETUP'!$Q125="YEARLY",EDATE(FZ76,12*'1-SETUP'!$V125),""))))</f>
        <v/>
      </c>
      <c r="GB76" s="10" t="str">
        <f>IF('1-SETUP'!$Q125="DAILY",GA76+'1-SETUP'!$V125,IF('1-SETUP'!$Q125="WEEKLY",GA76+'1-SETUP'!$V125*7,IF('1-SETUP'!$Q125="MONTHLY",EDATE(GA76,'1-SETUP'!$V125),IF('1-SETUP'!$Q125="YEARLY",EDATE(GA76,12*'1-SETUP'!$V125),""))))</f>
        <v/>
      </c>
      <c r="GC76" s="10" t="str">
        <f>IF('1-SETUP'!$Q125="DAILY",GB76+'1-SETUP'!$V125,IF('1-SETUP'!$Q125="WEEKLY",GB76+'1-SETUP'!$V125*7,IF('1-SETUP'!$Q125="MONTHLY",EDATE(GB76,'1-SETUP'!$V125),IF('1-SETUP'!$Q125="YEARLY",EDATE(GB76,12*'1-SETUP'!$V125),""))))</f>
        <v/>
      </c>
      <c r="GD76" s="10" t="str">
        <f>IF('1-SETUP'!$Q125="DAILY",GC76+'1-SETUP'!$V125,IF('1-SETUP'!$Q125="WEEKLY",GC76+'1-SETUP'!$V125*7,IF('1-SETUP'!$Q125="MONTHLY",EDATE(GC76,'1-SETUP'!$V125),IF('1-SETUP'!$Q125="YEARLY",EDATE(GC76,12*'1-SETUP'!$V125),""))))</f>
        <v/>
      </c>
      <c r="GE76" s="10" t="str">
        <f>IF('1-SETUP'!$Q125="DAILY",GD76+'1-SETUP'!$V125,IF('1-SETUP'!$Q125="WEEKLY",GD76+'1-SETUP'!$V125*7,IF('1-SETUP'!$Q125="MONTHLY",EDATE(GD76,'1-SETUP'!$V125),IF('1-SETUP'!$Q125="YEARLY",EDATE(GD76,12*'1-SETUP'!$V125),""))))</f>
        <v/>
      </c>
      <c r="GF76" s="10" t="str">
        <f>IF('1-SETUP'!$Q125="DAILY",GE76+'1-SETUP'!$V125,IF('1-SETUP'!$Q125="WEEKLY",GE76+'1-SETUP'!$V125*7,IF('1-SETUP'!$Q125="MONTHLY",EDATE(GE76,'1-SETUP'!$V125),IF('1-SETUP'!$Q125="YEARLY",EDATE(GE76,12*'1-SETUP'!$V125),""))))</f>
        <v/>
      </c>
      <c r="GG76" s="10" t="str">
        <f>IF('1-SETUP'!$Q125="DAILY",GF76+'1-SETUP'!$V125,IF('1-SETUP'!$Q125="WEEKLY",GF76+'1-SETUP'!$V125*7,IF('1-SETUP'!$Q125="MONTHLY",EDATE(GF76,'1-SETUP'!$V125),IF('1-SETUP'!$Q125="YEARLY",EDATE(GF76,12*'1-SETUP'!$V125),""))))</f>
        <v/>
      </c>
      <c r="GH76" s="10" t="str">
        <f>IF('1-SETUP'!$Q125="DAILY",GG76+'1-SETUP'!$V125,IF('1-SETUP'!$Q125="WEEKLY",GG76+'1-SETUP'!$V125*7,IF('1-SETUP'!$Q125="MONTHLY",EDATE(GG76,'1-SETUP'!$V125),IF('1-SETUP'!$Q125="YEARLY",EDATE(GG76,12*'1-SETUP'!$V125),""))))</f>
        <v/>
      </c>
      <c r="GI76" s="10" t="str">
        <f>IF('1-SETUP'!$Q125="DAILY",GH76+'1-SETUP'!$V125,IF('1-SETUP'!$Q125="WEEKLY",GH76+'1-SETUP'!$V125*7,IF('1-SETUP'!$Q125="MONTHLY",EDATE(GH76,'1-SETUP'!$V125),IF('1-SETUP'!$Q125="YEARLY",EDATE(GH76,12*'1-SETUP'!$V125),""))))</f>
        <v/>
      </c>
      <c r="GJ76" s="10" t="str">
        <f>IF('1-SETUP'!$Q125="DAILY",GI76+'1-SETUP'!$V125,IF('1-SETUP'!$Q125="WEEKLY",GI76+'1-SETUP'!$V125*7,IF('1-SETUP'!$Q125="MONTHLY",EDATE(GI76,'1-SETUP'!$V125),IF('1-SETUP'!$Q125="YEARLY",EDATE(GI76,12*'1-SETUP'!$V125),""))))</f>
        <v/>
      </c>
      <c r="GK76" s="10" t="str">
        <f>IF('1-SETUP'!$Q125="DAILY",GJ76+'1-SETUP'!$V125,IF('1-SETUP'!$Q125="WEEKLY",GJ76+'1-SETUP'!$V125*7,IF('1-SETUP'!$Q125="MONTHLY",EDATE(GJ76,'1-SETUP'!$V125),IF('1-SETUP'!$Q125="YEARLY",EDATE(GJ76,12*'1-SETUP'!$V125),""))))</f>
        <v/>
      </c>
      <c r="GL76" s="10" t="str">
        <f>IF('1-SETUP'!$Q125="DAILY",GK76+'1-SETUP'!$V125,IF('1-SETUP'!$Q125="WEEKLY",GK76+'1-SETUP'!$V125*7,IF('1-SETUP'!$Q125="MONTHLY",EDATE(GK76,'1-SETUP'!$V125),IF('1-SETUP'!$Q125="YEARLY",EDATE(GK76,12*'1-SETUP'!$V125),""))))</f>
        <v/>
      </c>
      <c r="GM76" s="10" t="str">
        <f>IF('1-SETUP'!$Q125="DAILY",GL76+'1-SETUP'!$V125,IF('1-SETUP'!$Q125="WEEKLY",GL76+'1-SETUP'!$V125*7,IF('1-SETUP'!$Q125="MONTHLY",EDATE(GL76,'1-SETUP'!$V125),IF('1-SETUP'!$Q125="YEARLY",EDATE(GL76,12*'1-SETUP'!$V125),""))))</f>
        <v/>
      </c>
      <c r="GN76" s="10" t="str">
        <f>IF('1-SETUP'!$Q125="DAILY",GM76+'1-SETUP'!$V125,IF('1-SETUP'!$Q125="WEEKLY",GM76+'1-SETUP'!$V125*7,IF('1-SETUP'!$Q125="MONTHLY",EDATE(GM76,'1-SETUP'!$V125),IF('1-SETUP'!$Q125="YEARLY",EDATE(GM76,12*'1-SETUP'!$V125),""))))</f>
        <v/>
      </c>
      <c r="GO76" s="10" t="str">
        <f>IF('1-SETUP'!$Q125="DAILY",GN76+'1-SETUP'!$V125,IF('1-SETUP'!$Q125="WEEKLY",GN76+'1-SETUP'!$V125*7,IF('1-SETUP'!$Q125="MONTHLY",EDATE(GN76,'1-SETUP'!$V125),IF('1-SETUP'!$Q125="YEARLY",EDATE(GN76,12*'1-SETUP'!$V125),""))))</f>
        <v/>
      </c>
      <c r="GP76" s="10" t="str">
        <f>IF('1-SETUP'!$Q125="DAILY",GO76+'1-SETUP'!$V125,IF('1-SETUP'!$Q125="WEEKLY",GO76+'1-SETUP'!$V125*7,IF('1-SETUP'!$Q125="MONTHLY",EDATE(GO76,'1-SETUP'!$V125),IF('1-SETUP'!$Q125="YEARLY",EDATE(GO76,12*'1-SETUP'!$V125),""))))</f>
        <v/>
      </c>
      <c r="GQ76" s="10" t="str">
        <f>IF('1-SETUP'!$Q125="DAILY",GP76+'1-SETUP'!$V125,IF('1-SETUP'!$Q125="WEEKLY",GP76+'1-SETUP'!$V125*7,IF('1-SETUP'!$Q125="MONTHLY",EDATE(GP76,'1-SETUP'!$V125),IF('1-SETUP'!$Q125="YEARLY",EDATE(GP76,12*'1-SETUP'!$V125),""))))</f>
        <v/>
      </c>
      <c r="GR76" s="10" t="str">
        <f>IF('1-SETUP'!$Q125="DAILY",GQ76+'1-SETUP'!$V125,IF('1-SETUP'!$Q125="WEEKLY",GQ76+'1-SETUP'!$V125*7,IF('1-SETUP'!$Q125="MONTHLY",EDATE(GQ76,'1-SETUP'!$V125),IF('1-SETUP'!$Q125="YEARLY",EDATE(GQ76,12*'1-SETUP'!$V125),""))))</f>
        <v/>
      </c>
      <c r="GS76" s="10" t="str">
        <f>IF('1-SETUP'!$Q125="DAILY",GR76+'1-SETUP'!$V125,IF('1-SETUP'!$Q125="WEEKLY",GR76+'1-SETUP'!$V125*7,IF('1-SETUP'!$Q125="MONTHLY",EDATE(GR76,'1-SETUP'!$V125),IF('1-SETUP'!$Q125="YEARLY",EDATE(GR76,12*'1-SETUP'!$V125),""))))</f>
        <v/>
      </c>
      <c r="GT76" s="10" t="str">
        <f>IF('1-SETUP'!$Q125="DAILY",GS76+'1-SETUP'!$V125,IF('1-SETUP'!$Q125="WEEKLY",GS76+'1-SETUP'!$V125*7,IF('1-SETUP'!$Q125="MONTHLY",EDATE(GS76,'1-SETUP'!$V125),IF('1-SETUP'!$Q125="YEARLY",EDATE(GS76,12*'1-SETUP'!$V125),""))))</f>
        <v/>
      </c>
      <c r="GU76" s="10" t="str">
        <f>IF('1-SETUP'!$Q125="DAILY",GT76+'1-SETUP'!$V125,IF('1-SETUP'!$Q125="WEEKLY",GT76+'1-SETUP'!$V125*7,IF('1-SETUP'!$Q125="MONTHLY",EDATE(GT76,'1-SETUP'!$V125),IF('1-SETUP'!$Q125="YEARLY",EDATE(GT76,12*'1-SETUP'!$V125),""))))</f>
        <v/>
      </c>
      <c r="GV76" s="10" t="str">
        <f>IF('1-SETUP'!$Q125="DAILY",GU76+'1-SETUP'!$V125,IF('1-SETUP'!$Q125="WEEKLY",GU76+'1-SETUP'!$V125*7,IF('1-SETUP'!$Q125="MONTHLY",EDATE(GU76,'1-SETUP'!$V125),IF('1-SETUP'!$Q125="YEARLY",EDATE(GU76,12*'1-SETUP'!$V125),""))))</f>
        <v/>
      </c>
      <c r="GW76" s="10" t="str">
        <f>IF('1-SETUP'!$Q125="DAILY",GV76+'1-SETUP'!$V125,IF('1-SETUP'!$Q125="WEEKLY",GV76+'1-SETUP'!$V125*7,IF('1-SETUP'!$Q125="MONTHLY",EDATE(GV76,'1-SETUP'!$V125),IF('1-SETUP'!$Q125="YEARLY",EDATE(GV76,12*'1-SETUP'!$V125),""))))</f>
        <v/>
      </c>
      <c r="GX76" s="10" t="str">
        <f>IF('1-SETUP'!$Q125="DAILY",GW76+'1-SETUP'!$V125,IF('1-SETUP'!$Q125="WEEKLY",GW76+'1-SETUP'!$V125*7,IF('1-SETUP'!$Q125="MONTHLY",EDATE(GW76,'1-SETUP'!$V125),IF('1-SETUP'!$Q125="YEARLY",EDATE(GW76,12*'1-SETUP'!$V125),""))))</f>
        <v/>
      </c>
      <c r="GY76" s="10" t="str">
        <f>IF('1-SETUP'!$Q125="DAILY",GX76+'1-SETUP'!$V125,IF('1-SETUP'!$Q125="WEEKLY",GX76+'1-SETUP'!$V125*7,IF('1-SETUP'!$Q125="MONTHLY",EDATE(GX76,'1-SETUP'!$V125),IF('1-SETUP'!$Q125="YEARLY",EDATE(GX76,12*'1-SETUP'!$V125),""))))</f>
        <v/>
      </c>
      <c r="GZ76" s="10" t="str">
        <f>IF('1-SETUP'!$Q125="DAILY",GY76+'1-SETUP'!$V125,IF('1-SETUP'!$Q125="WEEKLY",GY76+'1-SETUP'!$V125*7,IF('1-SETUP'!$Q125="MONTHLY",EDATE(GY76,'1-SETUP'!$V125),IF('1-SETUP'!$Q125="YEARLY",EDATE(GY76,12*'1-SETUP'!$V125),""))))</f>
        <v/>
      </c>
      <c r="HA76" s="10" t="str">
        <f>IF('1-SETUP'!$Q125="DAILY",GZ76+'1-SETUP'!$V125,IF('1-SETUP'!$Q125="WEEKLY",GZ76+'1-SETUP'!$V125*7,IF('1-SETUP'!$Q125="MONTHLY",EDATE(GZ76,'1-SETUP'!$V125),IF('1-SETUP'!$Q125="YEARLY",EDATE(GZ76,12*'1-SETUP'!$V125),""))))</f>
        <v/>
      </c>
      <c r="HB76" s="10" t="str">
        <f>IF('1-SETUP'!$Q125="DAILY",HA76+'1-SETUP'!$V125,IF('1-SETUP'!$Q125="WEEKLY",HA76+'1-SETUP'!$V125*7,IF('1-SETUP'!$Q125="MONTHLY",EDATE(HA76,'1-SETUP'!$V125),IF('1-SETUP'!$Q125="YEARLY",EDATE(HA76,12*'1-SETUP'!$V125),""))))</f>
        <v/>
      </c>
      <c r="HC76" s="10" t="str">
        <f>IF('1-SETUP'!$Q125="DAILY",HB76+'1-SETUP'!$V125,IF('1-SETUP'!$Q125="WEEKLY",HB76+'1-SETUP'!$V125*7,IF('1-SETUP'!$Q125="MONTHLY",EDATE(HB76,'1-SETUP'!$V125),IF('1-SETUP'!$Q125="YEARLY",EDATE(HB76,12*'1-SETUP'!$V125),""))))</f>
        <v/>
      </c>
      <c r="HD76" s="10" t="str">
        <f>IF('1-SETUP'!$Q125="DAILY",HC76+'1-SETUP'!$V125,IF('1-SETUP'!$Q125="WEEKLY",HC76+'1-SETUP'!$V125*7,IF('1-SETUP'!$Q125="MONTHLY",EDATE(HC76,'1-SETUP'!$V125),IF('1-SETUP'!$Q125="YEARLY",EDATE(HC76,12*'1-SETUP'!$V125),""))))</f>
        <v/>
      </c>
      <c r="HE76" s="10" t="str">
        <f>IF('1-SETUP'!$Q125="DAILY",HD76+'1-SETUP'!$V125,IF('1-SETUP'!$Q125="WEEKLY",HD76+'1-SETUP'!$V125*7,IF('1-SETUP'!$Q125="MONTHLY",EDATE(HD76,'1-SETUP'!$V125),IF('1-SETUP'!$Q125="YEARLY",EDATE(HD76,12*'1-SETUP'!$V125),""))))</f>
        <v/>
      </c>
      <c r="HF76" s="10" t="str">
        <f>IF('1-SETUP'!$Q125="DAILY",HE76+'1-SETUP'!$V125,IF('1-SETUP'!$Q125="WEEKLY",HE76+'1-SETUP'!$V125*7,IF('1-SETUP'!$Q125="MONTHLY",EDATE(HE76,'1-SETUP'!$V125),IF('1-SETUP'!$Q125="YEARLY",EDATE(HE76,12*'1-SETUP'!$V125),""))))</f>
        <v/>
      </c>
      <c r="HG76" s="10" t="str">
        <f>IF('1-SETUP'!$Q125="DAILY",HF76+'1-SETUP'!$V125,IF('1-SETUP'!$Q125="WEEKLY",HF76+'1-SETUP'!$V125*7,IF('1-SETUP'!$Q125="MONTHLY",EDATE(HF76,'1-SETUP'!$V125),IF('1-SETUP'!$Q125="YEARLY",EDATE(HF76,12*'1-SETUP'!$V125),""))))</f>
        <v/>
      </c>
      <c r="HH76" s="10" t="str">
        <f>IF('1-SETUP'!$Q125="DAILY",HG76+'1-SETUP'!$V125,IF('1-SETUP'!$Q125="WEEKLY",HG76+'1-SETUP'!$V125*7,IF('1-SETUP'!$Q125="MONTHLY",EDATE(HG76,'1-SETUP'!$V125),IF('1-SETUP'!$Q125="YEARLY",EDATE(HG76,12*'1-SETUP'!$V125),""))))</f>
        <v/>
      </c>
      <c r="HI76" s="10" t="str">
        <f>IF('1-SETUP'!$Q125="DAILY",HH76+'1-SETUP'!$V125,IF('1-SETUP'!$Q125="WEEKLY",HH76+'1-SETUP'!$V125*7,IF('1-SETUP'!$Q125="MONTHLY",EDATE(HH76,'1-SETUP'!$V125),IF('1-SETUP'!$Q125="YEARLY",EDATE(HH76,12*'1-SETUP'!$V125),""))))</f>
        <v/>
      </c>
      <c r="HJ76" s="10" t="str">
        <f>IF('1-SETUP'!$Q125="DAILY",HI76+'1-SETUP'!$V125,IF('1-SETUP'!$Q125="WEEKLY",HI76+'1-SETUP'!$V125*7,IF('1-SETUP'!$Q125="MONTHLY",EDATE(HI76,'1-SETUP'!$V125),IF('1-SETUP'!$Q125="YEARLY",EDATE(HI76,12*'1-SETUP'!$V125),""))))</f>
        <v/>
      </c>
      <c r="HK76" s="10" t="str">
        <f>IF('1-SETUP'!$Q125="DAILY",HJ76+'1-SETUP'!$V125,IF('1-SETUP'!$Q125="WEEKLY",HJ76+'1-SETUP'!$V125*7,IF('1-SETUP'!$Q125="MONTHLY",EDATE(HJ76,'1-SETUP'!$V125),IF('1-SETUP'!$Q125="YEARLY",EDATE(HJ76,12*'1-SETUP'!$V125),""))))</f>
        <v/>
      </c>
      <c r="HL76" s="10" t="str">
        <f>IF('1-SETUP'!$Q125="DAILY",HK76+'1-SETUP'!$V125,IF('1-SETUP'!$Q125="WEEKLY",HK76+'1-SETUP'!$V125*7,IF('1-SETUP'!$Q125="MONTHLY",EDATE(HK76,'1-SETUP'!$V125),IF('1-SETUP'!$Q125="YEARLY",EDATE(HK76,12*'1-SETUP'!$V125),""))))</f>
        <v/>
      </c>
      <c r="HM76" s="10" t="str">
        <f>IF('1-SETUP'!$Q125="DAILY",HL76+'1-SETUP'!$V125,IF('1-SETUP'!$Q125="WEEKLY",HL76+'1-SETUP'!$V125*7,IF('1-SETUP'!$Q125="MONTHLY",EDATE(HL76,'1-SETUP'!$V125),IF('1-SETUP'!$Q125="YEARLY",EDATE(HL76,12*'1-SETUP'!$V125),""))))</f>
        <v/>
      </c>
      <c r="HN76" s="10" t="str">
        <f>IF('1-SETUP'!$Q125="DAILY",HM76+'1-SETUP'!$V125,IF('1-SETUP'!$Q125="WEEKLY",HM76+'1-SETUP'!$V125*7,IF('1-SETUP'!$Q125="MONTHLY",EDATE(HM76,'1-SETUP'!$V125),IF('1-SETUP'!$Q125="YEARLY",EDATE(HM76,12*'1-SETUP'!$V125),""))))</f>
        <v/>
      </c>
      <c r="HO76" s="10" t="str">
        <f>IF('1-SETUP'!$Q125="DAILY",HN76+'1-SETUP'!$V125,IF('1-SETUP'!$Q125="WEEKLY",HN76+'1-SETUP'!$V125*7,IF('1-SETUP'!$Q125="MONTHLY",EDATE(HN76,'1-SETUP'!$V125),IF('1-SETUP'!$Q125="YEARLY",EDATE(HN76,12*'1-SETUP'!$V125),""))))</f>
        <v/>
      </c>
      <c r="HP76" s="10" t="str">
        <f>IF('1-SETUP'!$Q125="DAILY",HO76+'1-SETUP'!$V125,IF('1-SETUP'!$Q125="WEEKLY",HO76+'1-SETUP'!$V125*7,IF('1-SETUP'!$Q125="MONTHLY",EDATE(HO76,'1-SETUP'!$V125),IF('1-SETUP'!$Q125="YEARLY",EDATE(HO76,12*'1-SETUP'!$V125),""))))</f>
        <v/>
      </c>
      <c r="HQ76" s="10" t="str">
        <f>IF('1-SETUP'!$Q125="DAILY",HP76+'1-SETUP'!$V125,IF('1-SETUP'!$Q125="WEEKLY",HP76+'1-SETUP'!$V125*7,IF('1-SETUP'!$Q125="MONTHLY",EDATE(HP76,'1-SETUP'!$V125),IF('1-SETUP'!$Q125="YEARLY",EDATE(HP76,12*'1-SETUP'!$V125),""))))</f>
        <v/>
      </c>
      <c r="HR76" s="10" t="str">
        <f>IF('1-SETUP'!$Q125="DAILY",HQ76+'1-SETUP'!$V125,IF('1-SETUP'!$Q125="WEEKLY",HQ76+'1-SETUP'!$V125*7,IF('1-SETUP'!$Q125="MONTHLY",EDATE(HQ76,'1-SETUP'!$V125),IF('1-SETUP'!$Q125="YEARLY",EDATE(HQ76,12*'1-SETUP'!$V125),""))))</f>
        <v/>
      </c>
      <c r="HS76" s="10" t="str">
        <f>IF('1-SETUP'!$Q125="DAILY",HR76+'1-SETUP'!$V125,IF('1-SETUP'!$Q125="WEEKLY",HR76+'1-SETUP'!$V125*7,IF('1-SETUP'!$Q125="MONTHLY",EDATE(HR76,'1-SETUP'!$V125),IF('1-SETUP'!$Q125="YEARLY",EDATE(HR76,12*'1-SETUP'!$V125),""))))</f>
        <v/>
      </c>
      <c r="HT76" s="10" t="str">
        <f>IF('1-SETUP'!$Q125="DAILY",HS76+'1-SETUP'!$V125,IF('1-SETUP'!$Q125="WEEKLY",HS76+'1-SETUP'!$V125*7,IF('1-SETUP'!$Q125="MONTHLY",EDATE(HS76,'1-SETUP'!$V125),IF('1-SETUP'!$Q125="YEARLY",EDATE(HS76,12*'1-SETUP'!$V125),""))))</f>
        <v/>
      </c>
      <c r="HU76" s="10" t="str">
        <f>IF('1-SETUP'!$Q125="DAILY",HT76+'1-SETUP'!$V125,IF('1-SETUP'!$Q125="WEEKLY",HT76+'1-SETUP'!$V125*7,IF('1-SETUP'!$Q125="MONTHLY",EDATE(HT76,'1-SETUP'!$V125),IF('1-SETUP'!$Q125="YEARLY",EDATE(HT76,12*'1-SETUP'!$V125),""))))</f>
        <v/>
      </c>
      <c r="HV76" s="10" t="str">
        <f>IF('1-SETUP'!$Q125="DAILY",HU76+'1-SETUP'!$V125,IF('1-SETUP'!$Q125="WEEKLY",HU76+'1-SETUP'!$V125*7,IF('1-SETUP'!$Q125="MONTHLY",EDATE(HU76,'1-SETUP'!$V125),IF('1-SETUP'!$Q125="YEARLY",EDATE(HU76,12*'1-SETUP'!$V125),""))))</f>
        <v/>
      </c>
      <c r="HW76" s="10" t="str">
        <f>IF('1-SETUP'!$Q125="DAILY",HV76+'1-SETUP'!$V125,IF('1-SETUP'!$Q125="WEEKLY",HV76+'1-SETUP'!$V125*7,IF('1-SETUP'!$Q125="MONTHLY",EDATE(HV76,'1-SETUP'!$V125),IF('1-SETUP'!$Q125="YEARLY",EDATE(HV76,12*'1-SETUP'!$V125),""))))</f>
        <v/>
      </c>
      <c r="HX76" s="10" t="str">
        <f>IF('1-SETUP'!$Q125="DAILY",HW76+'1-SETUP'!$V125,IF('1-SETUP'!$Q125="WEEKLY",HW76+'1-SETUP'!$V125*7,IF('1-SETUP'!$Q125="MONTHLY",EDATE(HW76,'1-SETUP'!$V125),IF('1-SETUP'!$Q125="YEARLY",EDATE(HW76,12*'1-SETUP'!$V125),""))))</f>
        <v/>
      </c>
      <c r="HY76" s="10" t="str">
        <f>IF('1-SETUP'!$Q125="DAILY",HX76+'1-SETUP'!$V125,IF('1-SETUP'!$Q125="WEEKLY",HX76+'1-SETUP'!$V125*7,IF('1-SETUP'!$Q125="MONTHLY",EDATE(HX76,'1-SETUP'!$V125),IF('1-SETUP'!$Q125="YEARLY",EDATE(HX76,12*'1-SETUP'!$V125),""))))</f>
        <v/>
      </c>
      <c r="HZ76" s="10" t="str">
        <f>IF('1-SETUP'!$Q125="DAILY",HY76+'1-SETUP'!$V125,IF('1-SETUP'!$Q125="WEEKLY",HY76+'1-SETUP'!$V125*7,IF('1-SETUP'!$Q125="MONTHLY",EDATE(HY76,'1-SETUP'!$V125),IF('1-SETUP'!$Q125="YEARLY",EDATE(HY76,12*'1-SETUP'!$V125),""))))</f>
        <v/>
      </c>
      <c r="IA76" s="10" t="str">
        <f>IF('1-SETUP'!$Q125="DAILY",HZ76+'1-SETUP'!$V125,IF('1-SETUP'!$Q125="WEEKLY",HZ76+'1-SETUP'!$V125*7,IF('1-SETUP'!$Q125="MONTHLY",EDATE(HZ76,'1-SETUP'!$V125),IF('1-SETUP'!$Q125="YEARLY",EDATE(HZ76,12*'1-SETUP'!$V125),""))))</f>
        <v/>
      </c>
      <c r="IB76" s="10" t="str">
        <f>IF('1-SETUP'!$Q125="DAILY",IA76+'1-SETUP'!$V125,IF('1-SETUP'!$Q125="WEEKLY",IA76+'1-SETUP'!$V125*7,IF('1-SETUP'!$Q125="MONTHLY",EDATE(IA76,'1-SETUP'!$V125),IF('1-SETUP'!$Q125="YEARLY",EDATE(IA76,12*'1-SETUP'!$V125),""))))</f>
        <v/>
      </c>
      <c r="IC76" s="10" t="str">
        <f>IF('1-SETUP'!$Q125="DAILY",IB76+'1-SETUP'!$V125,IF('1-SETUP'!$Q125="WEEKLY",IB76+'1-SETUP'!$V125*7,IF('1-SETUP'!$Q125="MONTHLY",EDATE(IB76,'1-SETUP'!$V125),IF('1-SETUP'!$Q125="YEARLY",EDATE(IB76,12*'1-SETUP'!$V125),""))))</f>
        <v/>
      </c>
      <c r="ID76" s="10" t="str">
        <f>IF('1-SETUP'!$Q125="DAILY",IC76+'1-SETUP'!$V125,IF('1-SETUP'!$Q125="WEEKLY",IC76+'1-SETUP'!$V125*7,IF('1-SETUP'!$Q125="MONTHLY",EDATE(IC76,'1-SETUP'!$V125),IF('1-SETUP'!$Q125="YEARLY",EDATE(IC76,12*'1-SETUP'!$V125),""))))</f>
        <v/>
      </c>
      <c r="IE76" s="10" t="str">
        <f>IF('1-SETUP'!$Q125="DAILY",ID76+'1-SETUP'!$V125,IF('1-SETUP'!$Q125="WEEKLY",ID76+'1-SETUP'!$V125*7,IF('1-SETUP'!$Q125="MONTHLY",EDATE(ID76,'1-SETUP'!$V125),IF('1-SETUP'!$Q125="YEARLY",EDATE(ID76,12*'1-SETUP'!$V125),""))))</f>
        <v/>
      </c>
      <c r="IF76" s="10" t="str">
        <f>IF('1-SETUP'!$Q125="DAILY",IE76+'1-SETUP'!$V125,IF('1-SETUP'!$Q125="WEEKLY",IE76+'1-SETUP'!$V125*7,IF('1-SETUP'!$Q125="MONTHLY",EDATE(IE76,'1-SETUP'!$V125),IF('1-SETUP'!$Q125="YEARLY",EDATE(IE76,12*'1-SETUP'!$V125),""))))</f>
        <v/>
      </c>
      <c r="IG76" s="10" t="str">
        <f>IF('1-SETUP'!$Q125="DAILY",IF76+'1-SETUP'!$V125,IF('1-SETUP'!$Q125="WEEKLY",IF76+'1-SETUP'!$V125*7,IF('1-SETUP'!$Q125="MONTHLY",EDATE(IF76,'1-SETUP'!$V125),IF('1-SETUP'!$Q125="YEARLY",EDATE(IF76,12*'1-SETUP'!$V125),""))))</f>
        <v/>
      </c>
      <c r="IH76" s="10" t="str">
        <f>IF('1-SETUP'!$Q125="DAILY",IG76+'1-SETUP'!$V125,IF('1-SETUP'!$Q125="WEEKLY",IG76+'1-SETUP'!$V125*7,IF('1-SETUP'!$Q125="MONTHLY",EDATE(IG76,'1-SETUP'!$V125),IF('1-SETUP'!$Q125="YEARLY",EDATE(IG76,12*'1-SETUP'!$V125),""))))</f>
        <v/>
      </c>
      <c r="II76" s="10" t="str">
        <f>IF('1-SETUP'!$Q125="DAILY",IH76+'1-SETUP'!$V125,IF('1-SETUP'!$Q125="WEEKLY",IH76+'1-SETUP'!$V125*7,IF('1-SETUP'!$Q125="MONTHLY",EDATE(IH76,'1-SETUP'!$V125),IF('1-SETUP'!$Q125="YEARLY",EDATE(IH76,12*'1-SETUP'!$V125),""))))</f>
        <v/>
      </c>
      <c r="IJ76" s="10" t="str">
        <f>IF('1-SETUP'!$Q125="DAILY",II76+'1-SETUP'!$V125,IF('1-SETUP'!$Q125="WEEKLY",II76+'1-SETUP'!$V125*7,IF('1-SETUP'!$Q125="MONTHLY",EDATE(II76,'1-SETUP'!$V125),IF('1-SETUP'!$Q125="YEARLY",EDATE(II76,12*'1-SETUP'!$V125),""))))</f>
        <v/>
      </c>
      <c r="IK76" s="10" t="str">
        <f>IF('1-SETUP'!$Q125="DAILY",IJ76+'1-SETUP'!$V125,IF('1-SETUP'!$Q125="WEEKLY",IJ76+'1-SETUP'!$V125*7,IF('1-SETUP'!$Q125="MONTHLY",EDATE(IJ76,'1-SETUP'!$V125),IF('1-SETUP'!$Q125="YEARLY",EDATE(IJ76,12*'1-SETUP'!$V125),""))))</f>
        <v/>
      </c>
      <c r="IL76" s="10" t="str">
        <f>IF('1-SETUP'!$Q125="DAILY",IK76+'1-SETUP'!$V125,IF('1-SETUP'!$Q125="WEEKLY",IK76+'1-SETUP'!$V125*7,IF('1-SETUP'!$Q125="MONTHLY",EDATE(IK76,'1-SETUP'!$V125),IF('1-SETUP'!$Q125="YEARLY",EDATE(IK76,12*'1-SETUP'!$V125),""))))</f>
        <v/>
      </c>
      <c r="IM76" s="10" t="str">
        <f>IF('1-SETUP'!$Q125="DAILY",IL76+'1-SETUP'!$V125,IF('1-SETUP'!$Q125="WEEKLY",IL76+'1-SETUP'!$V125*7,IF('1-SETUP'!$Q125="MONTHLY",EDATE(IL76,'1-SETUP'!$V125),IF('1-SETUP'!$Q125="YEARLY",EDATE(IL76,12*'1-SETUP'!$V125),""))))</f>
        <v/>
      </c>
      <c r="IN76" s="10" t="str">
        <f>IF('1-SETUP'!$Q125="DAILY",IM76+'1-SETUP'!$V125,IF('1-SETUP'!$Q125="WEEKLY",IM76+'1-SETUP'!$V125*7,IF('1-SETUP'!$Q125="MONTHLY",EDATE(IM76,'1-SETUP'!$V125),IF('1-SETUP'!$Q125="YEARLY",EDATE(IM76,12*'1-SETUP'!$V125),""))))</f>
        <v/>
      </c>
      <c r="IO76" s="10" t="str">
        <f>IF('1-SETUP'!$Q125="DAILY",IN76+'1-SETUP'!$V125,IF('1-SETUP'!$Q125="WEEKLY",IN76+'1-SETUP'!$V125*7,IF('1-SETUP'!$Q125="MONTHLY",EDATE(IN76,'1-SETUP'!$V125),IF('1-SETUP'!$Q125="YEARLY",EDATE(IN76,12*'1-SETUP'!$V125),""))))</f>
        <v/>
      </c>
      <c r="IP76" s="10" t="str">
        <f>IF('1-SETUP'!$Q125="DAILY",IO76+'1-SETUP'!$V125,IF('1-SETUP'!$Q125="WEEKLY",IO76+'1-SETUP'!$V125*7,IF('1-SETUP'!$Q125="MONTHLY",EDATE(IO76,'1-SETUP'!$V125),IF('1-SETUP'!$Q125="YEARLY",EDATE(IO76,12*'1-SETUP'!$V125),""))))</f>
        <v/>
      </c>
      <c r="IQ76" s="10" t="str">
        <f>IF('1-SETUP'!$Q125="DAILY",IP76+'1-SETUP'!$V125,IF('1-SETUP'!$Q125="WEEKLY",IP76+'1-SETUP'!$V125*7,IF('1-SETUP'!$Q125="MONTHLY",EDATE(IP76,'1-SETUP'!$V125),IF('1-SETUP'!$Q125="YEARLY",EDATE(IP76,12*'1-SETUP'!$V125),""))))</f>
        <v/>
      </c>
      <c r="IR76" s="10" t="str">
        <f>IF('1-SETUP'!$Q125="DAILY",IQ76+'1-SETUP'!$V125,IF('1-SETUP'!$Q125="WEEKLY",IQ76+'1-SETUP'!$V125*7,IF('1-SETUP'!$Q125="MONTHLY",EDATE(IQ76,'1-SETUP'!$V125),IF('1-SETUP'!$Q125="YEARLY",EDATE(IQ76,12*'1-SETUP'!$V125),""))))</f>
        <v/>
      </c>
      <c r="IS76" s="10" t="str">
        <f>IF('1-SETUP'!$Q125="DAILY",IR76+'1-SETUP'!$V125,IF('1-SETUP'!$Q125="WEEKLY",IR76+'1-SETUP'!$V125*7,IF('1-SETUP'!$Q125="MONTHLY",EDATE(IR76,'1-SETUP'!$V125),IF('1-SETUP'!$Q125="YEARLY",EDATE(IR76,12*'1-SETUP'!$V125),""))))</f>
        <v/>
      </c>
      <c r="IT76" s="10" t="str">
        <f>IF('1-SETUP'!$Q125="DAILY",IS76+'1-SETUP'!$V125,IF('1-SETUP'!$Q125="WEEKLY",IS76+'1-SETUP'!$V125*7,IF('1-SETUP'!$Q125="MONTHLY",EDATE(IS76,'1-SETUP'!$V125),IF('1-SETUP'!$Q125="YEARLY",EDATE(IS76,12*'1-SETUP'!$V125),""))))</f>
        <v/>
      </c>
      <c r="IU76" s="10" t="str">
        <f>IF('1-SETUP'!$Q125="DAILY",IT76+'1-SETUP'!$V125,IF('1-SETUP'!$Q125="WEEKLY",IT76+'1-SETUP'!$V125*7,IF('1-SETUP'!$Q125="MONTHLY",EDATE(IT76,'1-SETUP'!$V125),IF('1-SETUP'!$Q125="YEARLY",EDATE(IT76,12*'1-SETUP'!$V125),""))))</f>
        <v/>
      </c>
      <c r="IV76" s="10" t="str">
        <f>IF('1-SETUP'!$Q125="DAILY",IU76+'1-SETUP'!$V125,IF('1-SETUP'!$Q125="WEEKLY",IU76+'1-SETUP'!$V125*7,IF('1-SETUP'!$Q125="MONTHLY",EDATE(IU76,'1-SETUP'!$V125),IF('1-SETUP'!$Q125="YEARLY",EDATE(IU76,12*'1-SETUP'!$V125),""))))</f>
        <v/>
      </c>
      <c r="IW76" s="10" t="str">
        <f>IF('1-SETUP'!$Q125="DAILY",IV76+'1-SETUP'!$V125,IF('1-SETUP'!$Q125="WEEKLY",IV76+'1-SETUP'!$V125*7,IF('1-SETUP'!$Q125="MONTHLY",EDATE(IV76,'1-SETUP'!$V125),IF('1-SETUP'!$Q125="YEARLY",EDATE(IV76,12*'1-SETUP'!$V125),""))))</f>
        <v/>
      </c>
      <c r="IX76" s="10" t="str">
        <f>IF('1-SETUP'!$Q125="DAILY",IW76+'1-SETUP'!$V125,IF('1-SETUP'!$Q125="WEEKLY",IW76+'1-SETUP'!$V125*7,IF('1-SETUP'!$Q125="MONTHLY",EDATE(IW76,'1-SETUP'!$V125),IF('1-SETUP'!$Q125="YEARLY",EDATE(IW76,12*'1-SETUP'!$V125),""))))</f>
        <v/>
      </c>
      <c r="IY76" s="10" t="str">
        <f>IF('1-SETUP'!$Q125="DAILY",IX76+'1-SETUP'!$V125,IF('1-SETUP'!$Q125="WEEKLY",IX76+'1-SETUP'!$V125*7,IF('1-SETUP'!$Q125="MONTHLY",EDATE(IX76,'1-SETUP'!$V125),IF('1-SETUP'!$Q125="YEARLY",EDATE(IX76,12*'1-SETUP'!$V125),""))))</f>
        <v/>
      </c>
      <c r="IZ76" s="10" t="str">
        <f>IF('1-SETUP'!$Q125="DAILY",IY76+'1-SETUP'!$V125,IF('1-SETUP'!$Q125="WEEKLY",IY76+'1-SETUP'!$V125*7,IF('1-SETUP'!$Q125="MONTHLY",EDATE(IY76,'1-SETUP'!$V125),IF('1-SETUP'!$Q125="YEARLY",EDATE(IY76,12*'1-SETUP'!$V125),""))))</f>
        <v/>
      </c>
      <c r="JA76" s="10" t="str">
        <f>IF('1-SETUP'!$Q125="DAILY",IZ76+'1-SETUP'!$V125,IF('1-SETUP'!$Q125="WEEKLY",IZ76+'1-SETUP'!$V125*7,IF('1-SETUP'!$Q125="MONTHLY",EDATE(IZ76,'1-SETUP'!$V125),IF('1-SETUP'!$Q125="YEARLY",EDATE(IZ76,12*'1-SETUP'!$V125),""))))</f>
        <v/>
      </c>
      <c r="JB76" s="10" t="str">
        <f>IF('1-SETUP'!$Q125="DAILY",JA76+'1-SETUP'!$V125,IF('1-SETUP'!$Q125="WEEKLY",JA76+'1-SETUP'!$V125*7,IF('1-SETUP'!$Q125="MONTHLY",EDATE(JA76,'1-SETUP'!$V125),IF('1-SETUP'!$Q125="YEARLY",EDATE(JA76,12*'1-SETUP'!$V125),""))))</f>
        <v/>
      </c>
      <c r="JC76" s="10" t="str">
        <f>IF('1-SETUP'!$Q125="DAILY",JB76+'1-SETUP'!$V125,IF('1-SETUP'!$Q125="WEEKLY",JB76+'1-SETUP'!$V125*7,IF('1-SETUP'!$Q125="MONTHLY",EDATE(JB76,'1-SETUP'!$V125),IF('1-SETUP'!$Q125="YEARLY",EDATE(JB76,12*'1-SETUP'!$V125),""))))</f>
        <v/>
      </c>
      <c r="JD76" s="10" t="str">
        <f>IF('1-SETUP'!$Q125="DAILY",JC76+'1-SETUP'!$V125,IF('1-SETUP'!$Q125="WEEKLY",JC76+'1-SETUP'!$V125*7,IF('1-SETUP'!$Q125="MONTHLY",EDATE(JC76,'1-SETUP'!$V125),IF('1-SETUP'!$Q125="YEARLY",EDATE(JC76,12*'1-SETUP'!$V125),""))))</f>
        <v/>
      </c>
      <c r="JE76" s="10" t="str">
        <f>IF('1-SETUP'!$Q125="DAILY",JD76+'1-SETUP'!$V125,IF('1-SETUP'!$Q125="WEEKLY",JD76+'1-SETUP'!$V125*7,IF('1-SETUP'!$Q125="MONTHLY",EDATE(JD76,'1-SETUP'!$V125),IF('1-SETUP'!$Q125="YEARLY",EDATE(JD76,12*'1-SETUP'!$V125),""))))</f>
        <v/>
      </c>
      <c r="JF76" s="10" t="str">
        <f>IF('1-SETUP'!$Q125="DAILY",JE76+'1-SETUP'!$V125,IF('1-SETUP'!$Q125="WEEKLY",JE76+'1-SETUP'!$V125*7,IF('1-SETUP'!$Q125="MONTHLY",EDATE(JE76,'1-SETUP'!$V125),IF('1-SETUP'!$Q125="YEARLY",EDATE(JE76,12*'1-SETUP'!$V125),""))))</f>
        <v/>
      </c>
      <c r="JG76" s="10" t="str">
        <f>IF('1-SETUP'!$Q125="DAILY",JF76+'1-SETUP'!$V125,IF('1-SETUP'!$Q125="WEEKLY",JF76+'1-SETUP'!$V125*7,IF('1-SETUP'!$Q125="MONTHLY",EDATE(JF76,'1-SETUP'!$V125),IF('1-SETUP'!$Q125="YEARLY",EDATE(JF76,12*'1-SETUP'!$V125),""))))</f>
        <v/>
      </c>
      <c r="JH76" s="10" t="str">
        <f>IF('1-SETUP'!$Q125="DAILY",JG76+'1-SETUP'!$V125,IF('1-SETUP'!$Q125="WEEKLY",JG76+'1-SETUP'!$V125*7,IF('1-SETUP'!$Q125="MONTHLY",EDATE(JG76,'1-SETUP'!$V125),IF('1-SETUP'!$Q125="YEARLY",EDATE(JG76,12*'1-SETUP'!$V125),""))))</f>
        <v/>
      </c>
      <c r="JI76" s="10" t="str">
        <f>IF('1-SETUP'!$Q125="DAILY",JH76+'1-SETUP'!$V125,IF('1-SETUP'!$Q125="WEEKLY",JH76+'1-SETUP'!$V125*7,IF('1-SETUP'!$Q125="MONTHLY",EDATE(JH76,'1-SETUP'!$V125),IF('1-SETUP'!$Q125="YEARLY",EDATE(JH76,12*'1-SETUP'!$V125),""))))</f>
        <v/>
      </c>
      <c r="JJ76" s="10" t="str">
        <f>IF('1-SETUP'!$Q125="DAILY",JI76+'1-SETUP'!$V125,IF('1-SETUP'!$Q125="WEEKLY",JI76+'1-SETUP'!$V125*7,IF('1-SETUP'!$Q125="MONTHLY",EDATE(JI76,'1-SETUP'!$V125),IF('1-SETUP'!$Q125="YEARLY",EDATE(JI76,12*'1-SETUP'!$V125),""))))</f>
        <v/>
      </c>
      <c r="JK76" s="10" t="str">
        <f>IF('1-SETUP'!$Q125="DAILY",JJ76+'1-SETUP'!$V125,IF('1-SETUP'!$Q125="WEEKLY",JJ76+'1-SETUP'!$V125*7,IF('1-SETUP'!$Q125="MONTHLY",EDATE(JJ76,'1-SETUP'!$V125),IF('1-SETUP'!$Q125="YEARLY",EDATE(JJ76,12*'1-SETUP'!$V125),""))))</f>
        <v/>
      </c>
      <c r="JL76" s="10" t="str">
        <f>IF('1-SETUP'!$Q125="DAILY",JK76+'1-SETUP'!$V125,IF('1-SETUP'!$Q125="WEEKLY",JK76+'1-SETUP'!$V125*7,IF('1-SETUP'!$Q125="MONTHLY",EDATE(JK76,'1-SETUP'!$V125),IF('1-SETUP'!$Q125="YEARLY",EDATE(JK76,12*'1-SETUP'!$V125),""))))</f>
        <v/>
      </c>
      <c r="JM76" s="10" t="str">
        <f>IF('1-SETUP'!$Q125="DAILY",JL76+'1-SETUP'!$V125,IF('1-SETUP'!$Q125="WEEKLY",JL76+'1-SETUP'!$V125*7,IF('1-SETUP'!$Q125="MONTHLY",EDATE(JL76,'1-SETUP'!$V125),IF('1-SETUP'!$Q125="YEARLY",EDATE(JL76,12*'1-SETUP'!$V125),""))))</f>
        <v/>
      </c>
      <c r="JN76" s="10" t="str">
        <f>IF('1-SETUP'!$Q125="DAILY",JM76+'1-SETUP'!$V125,IF('1-SETUP'!$Q125="WEEKLY",JM76+'1-SETUP'!$V125*7,IF('1-SETUP'!$Q125="MONTHLY",EDATE(JM76,'1-SETUP'!$V125),IF('1-SETUP'!$Q125="YEARLY",EDATE(JM76,12*'1-SETUP'!$V125),""))))</f>
        <v/>
      </c>
      <c r="JO76" s="10" t="str">
        <f>IF('1-SETUP'!$Q125="DAILY",JN76+'1-SETUP'!$V125,IF('1-SETUP'!$Q125="WEEKLY",JN76+'1-SETUP'!$V125*7,IF('1-SETUP'!$Q125="MONTHLY",EDATE(JN76,'1-SETUP'!$V125),IF('1-SETUP'!$Q125="YEARLY",EDATE(JN76,12*'1-SETUP'!$V125),""))))</f>
        <v/>
      </c>
      <c r="JP76" s="10" t="str">
        <f>IF('1-SETUP'!$Q125="DAILY",JO76+'1-SETUP'!$V125,IF('1-SETUP'!$Q125="WEEKLY",JO76+'1-SETUP'!$V125*7,IF('1-SETUP'!$Q125="MONTHLY",EDATE(JO76,'1-SETUP'!$V125),IF('1-SETUP'!$Q125="YEARLY",EDATE(JO76,12*'1-SETUP'!$V125),""))))</f>
        <v/>
      </c>
      <c r="JQ76" s="10" t="str">
        <f>IF('1-SETUP'!$Q125="DAILY",JP76+'1-SETUP'!$V125,IF('1-SETUP'!$Q125="WEEKLY",JP76+'1-SETUP'!$V125*7,IF('1-SETUP'!$Q125="MONTHLY",EDATE(JP76,'1-SETUP'!$V125),IF('1-SETUP'!$Q125="YEARLY",EDATE(JP76,12*'1-SETUP'!$V125),""))))</f>
        <v/>
      </c>
      <c r="JR76" s="10" t="str">
        <f>IF('1-SETUP'!$Q125="DAILY",JQ76+'1-SETUP'!$V125,IF('1-SETUP'!$Q125="WEEKLY",JQ76+'1-SETUP'!$V125*7,IF('1-SETUP'!$Q125="MONTHLY",EDATE(JQ76,'1-SETUP'!$V125),IF('1-SETUP'!$Q125="YEARLY",EDATE(JQ76,12*'1-SETUP'!$V125),""))))</f>
        <v/>
      </c>
      <c r="JS76" s="10" t="str">
        <f>IF('1-SETUP'!$Q125="DAILY",JR76+'1-SETUP'!$V125,IF('1-SETUP'!$Q125="WEEKLY",JR76+'1-SETUP'!$V125*7,IF('1-SETUP'!$Q125="MONTHLY",EDATE(JR76,'1-SETUP'!$V125),IF('1-SETUP'!$Q125="YEARLY",EDATE(JR76,12*'1-SETUP'!$V125),""))))</f>
        <v/>
      </c>
      <c r="JT76" s="10" t="str">
        <f>IF('1-SETUP'!$Q125="DAILY",JS76+'1-SETUP'!$V125,IF('1-SETUP'!$Q125="WEEKLY",JS76+'1-SETUP'!$V125*7,IF('1-SETUP'!$Q125="MONTHLY",EDATE(JS76,'1-SETUP'!$V125),IF('1-SETUP'!$Q125="YEARLY",EDATE(JS76,12*'1-SETUP'!$V125),""))))</f>
        <v/>
      </c>
      <c r="JU76" s="10" t="str">
        <f>IF('1-SETUP'!$Q125="DAILY",JT76+'1-SETUP'!$V125,IF('1-SETUP'!$Q125="WEEKLY",JT76+'1-SETUP'!$V125*7,IF('1-SETUP'!$Q125="MONTHLY",EDATE(JT76,'1-SETUP'!$V125),IF('1-SETUP'!$Q125="YEARLY",EDATE(JT76,12*'1-SETUP'!$V125),""))))</f>
        <v/>
      </c>
      <c r="JV76" s="10" t="str">
        <f>IF('1-SETUP'!$Q125="DAILY",JU76+'1-SETUP'!$V125,IF('1-SETUP'!$Q125="WEEKLY",JU76+'1-SETUP'!$V125*7,IF('1-SETUP'!$Q125="MONTHLY",EDATE(JU76,'1-SETUP'!$V125),IF('1-SETUP'!$Q125="YEARLY",EDATE(JU76,12*'1-SETUP'!$V125),""))))</f>
        <v/>
      </c>
      <c r="JW76" s="10" t="str">
        <f>IF('1-SETUP'!$Q125="DAILY",JV76+'1-SETUP'!$V125,IF('1-SETUP'!$Q125="WEEKLY",JV76+'1-SETUP'!$V125*7,IF('1-SETUP'!$Q125="MONTHLY",EDATE(JV76,'1-SETUP'!$V125),IF('1-SETUP'!$Q125="YEARLY",EDATE(JV76,12*'1-SETUP'!$V125),""))))</f>
        <v/>
      </c>
      <c r="JX76" s="10" t="str">
        <f>IF('1-SETUP'!$Q125="DAILY",JW76+'1-SETUP'!$V125,IF('1-SETUP'!$Q125="WEEKLY",JW76+'1-SETUP'!$V125*7,IF('1-SETUP'!$Q125="MONTHLY",EDATE(JW76,'1-SETUP'!$V125),IF('1-SETUP'!$Q125="YEARLY",EDATE(JW76,12*'1-SETUP'!$V125),""))))</f>
        <v/>
      </c>
      <c r="JY76" s="10" t="str">
        <f>IF('1-SETUP'!$Q125="DAILY",JX76+'1-SETUP'!$V125,IF('1-SETUP'!$Q125="WEEKLY",JX76+'1-SETUP'!$V125*7,IF('1-SETUP'!$Q125="MONTHLY",EDATE(JX76,'1-SETUP'!$V125),IF('1-SETUP'!$Q125="YEARLY",EDATE(JX76,12*'1-SETUP'!$V125),""))))</f>
        <v/>
      </c>
      <c r="JZ76" s="10" t="str">
        <f>IF('1-SETUP'!$Q125="DAILY",JY76+'1-SETUP'!$V125,IF('1-SETUP'!$Q125="WEEKLY",JY76+'1-SETUP'!$V125*7,IF('1-SETUP'!$Q125="MONTHLY",EDATE(JY76,'1-SETUP'!$V125),IF('1-SETUP'!$Q125="YEARLY",EDATE(JY76,12*'1-SETUP'!$V125),""))))</f>
        <v/>
      </c>
      <c r="KA76" s="10" t="str">
        <f>IF('1-SETUP'!$Q125="DAILY",JZ76+'1-SETUP'!$V125,IF('1-SETUP'!$Q125="WEEKLY",JZ76+'1-SETUP'!$V125*7,IF('1-SETUP'!$Q125="MONTHLY",EDATE(JZ76,'1-SETUP'!$V125),IF('1-SETUP'!$Q125="YEARLY",EDATE(JZ76,12*'1-SETUP'!$V125),""))))</f>
        <v/>
      </c>
      <c r="KB76" s="10" t="str">
        <f>IF('1-SETUP'!$Q125="DAILY",KA76+'1-SETUP'!$V125,IF('1-SETUP'!$Q125="WEEKLY",KA76+'1-SETUP'!$V125*7,IF('1-SETUP'!$Q125="MONTHLY",EDATE(KA76,'1-SETUP'!$V125),IF('1-SETUP'!$Q125="YEARLY",EDATE(KA76,12*'1-SETUP'!$V125),""))))</f>
        <v/>
      </c>
      <c r="KC76" s="10" t="str">
        <f>IF('1-SETUP'!$Q125="DAILY",KB76+'1-SETUP'!$V125,IF('1-SETUP'!$Q125="WEEKLY",KB76+'1-SETUP'!$V125*7,IF('1-SETUP'!$Q125="MONTHLY",EDATE(KB76,'1-SETUP'!$V125),IF('1-SETUP'!$Q125="YEARLY",EDATE(KB76,12*'1-SETUP'!$V125),""))))</f>
        <v/>
      </c>
      <c r="KD76" s="10" t="str">
        <f>IF('1-SETUP'!$Q125="DAILY",KC76+'1-SETUP'!$V125,IF('1-SETUP'!$Q125="WEEKLY",KC76+'1-SETUP'!$V125*7,IF('1-SETUP'!$Q125="MONTHLY",EDATE(KC76,'1-SETUP'!$V125),IF('1-SETUP'!$Q125="YEARLY",EDATE(KC76,12*'1-SETUP'!$V125),""))))</f>
        <v/>
      </c>
      <c r="KE76" s="10" t="str">
        <f>IF('1-SETUP'!$Q125="DAILY",KD76+'1-SETUP'!$V125,IF('1-SETUP'!$Q125="WEEKLY",KD76+'1-SETUP'!$V125*7,IF('1-SETUP'!$Q125="MONTHLY",EDATE(KD76,'1-SETUP'!$V125),IF('1-SETUP'!$Q125="YEARLY",EDATE(KD76,12*'1-SETUP'!$V125),""))))</f>
        <v/>
      </c>
      <c r="KF76" s="10" t="str">
        <f>IF('1-SETUP'!$Q125="DAILY",KE76+'1-SETUP'!$V125,IF('1-SETUP'!$Q125="WEEKLY",KE76+'1-SETUP'!$V125*7,IF('1-SETUP'!$Q125="MONTHLY",EDATE(KE76,'1-SETUP'!$V125),IF('1-SETUP'!$Q125="YEARLY",EDATE(KE76,12*'1-SETUP'!$V125),""))))</f>
        <v/>
      </c>
      <c r="KG76" s="10" t="str">
        <f>IF('1-SETUP'!$Q125="DAILY",KF76+'1-SETUP'!$V125,IF('1-SETUP'!$Q125="WEEKLY",KF76+'1-SETUP'!$V125*7,IF('1-SETUP'!$Q125="MONTHLY",EDATE(KF76,'1-SETUP'!$V125),IF('1-SETUP'!$Q125="YEARLY",EDATE(KF76,12*'1-SETUP'!$V125),""))))</f>
        <v/>
      </c>
      <c r="KH76" s="10" t="str">
        <f>IF('1-SETUP'!$Q125="DAILY",KG76+'1-SETUP'!$V125,IF('1-SETUP'!$Q125="WEEKLY",KG76+'1-SETUP'!$V125*7,IF('1-SETUP'!$Q125="MONTHLY",EDATE(KG76,'1-SETUP'!$V125),IF('1-SETUP'!$Q125="YEARLY",EDATE(KG76,12*'1-SETUP'!$V125),""))))</f>
        <v/>
      </c>
      <c r="KI76" s="10" t="str">
        <f>IF('1-SETUP'!$Q125="DAILY",KH76+'1-SETUP'!$V125,IF('1-SETUP'!$Q125="WEEKLY",KH76+'1-SETUP'!$V125*7,IF('1-SETUP'!$Q125="MONTHLY",EDATE(KH76,'1-SETUP'!$V125),IF('1-SETUP'!$Q125="YEARLY",EDATE(KH76,12*'1-SETUP'!$V125),""))))</f>
        <v/>
      </c>
      <c r="KJ76" s="10" t="str">
        <f>IF('1-SETUP'!$Q125="DAILY",KI76+'1-SETUP'!$V125,IF('1-SETUP'!$Q125="WEEKLY",KI76+'1-SETUP'!$V125*7,IF('1-SETUP'!$Q125="MONTHLY",EDATE(KI76,'1-SETUP'!$V125),IF('1-SETUP'!$Q125="YEARLY",EDATE(KI76,12*'1-SETUP'!$V125),""))))</f>
        <v/>
      </c>
      <c r="KK76" s="10" t="str">
        <f>IF('1-SETUP'!$Q125="DAILY",KJ76+'1-SETUP'!$V125,IF('1-SETUP'!$Q125="WEEKLY",KJ76+'1-SETUP'!$V125*7,IF('1-SETUP'!$Q125="MONTHLY",EDATE(KJ76,'1-SETUP'!$V125),IF('1-SETUP'!$Q125="YEARLY",EDATE(KJ76,12*'1-SETUP'!$V125),""))))</f>
        <v/>
      </c>
      <c r="KL76" s="10" t="str">
        <f>IF('1-SETUP'!$Q125="DAILY",KK76+'1-SETUP'!$V125,IF('1-SETUP'!$Q125="WEEKLY",KK76+'1-SETUP'!$V125*7,IF('1-SETUP'!$Q125="MONTHLY",EDATE(KK76,'1-SETUP'!$V125),IF('1-SETUP'!$Q125="YEARLY",EDATE(KK76,12*'1-SETUP'!$V125),""))))</f>
        <v/>
      </c>
      <c r="KM76" s="10" t="str">
        <f>IF('1-SETUP'!$Q125="DAILY",KL76+'1-SETUP'!$V125,IF('1-SETUP'!$Q125="WEEKLY",KL76+'1-SETUP'!$V125*7,IF('1-SETUP'!$Q125="MONTHLY",EDATE(KL76,'1-SETUP'!$V125),IF('1-SETUP'!$Q125="YEARLY",EDATE(KL76,12*'1-SETUP'!$V125),""))))</f>
        <v/>
      </c>
      <c r="KN76" s="10" t="str">
        <f>IF('1-SETUP'!$Q125="DAILY",KM76+'1-SETUP'!$V125,IF('1-SETUP'!$Q125="WEEKLY",KM76+'1-SETUP'!$V125*7,IF('1-SETUP'!$Q125="MONTHLY",EDATE(KM76,'1-SETUP'!$V125),IF('1-SETUP'!$Q125="YEARLY",EDATE(KM76,12*'1-SETUP'!$V125),""))))</f>
        <v/>
      </c>
      <c r="KO76" s="10" t="str">
        <f>IF('1-SETUP'!$Q125="DAILY",KN76+'1-SETUP'!$V125,IF('1-SETUP'!$Q125="WEEKLY",KN76+'1-SETUP'!$V125*7,IF('1-SETUP'!$Q125="MONTHLY",EDATE(KN76,'1-SETUP'!$V125),IF('1-SETUP'!$Q125="YEARLY",EDATE(KN76,12*'1-SETUP'!$V125),""))))</f>
        <v/>
      </c>
      <c r="KP76" s="10" t="str">
        <f>IF('1-SETUP'!$Q125="DAILY",KO76+'1-SETUP'!$V125,IF('1-SETUP'!$Q125="WEEKLY",KO76+'1-SETUP'!$V125*7,IF('1-SETUP'!$Q125="MONTHLY",EDATE(KO76,'1-SETUP'!$V125),IF('1-SETUP'!$Q125="YEARLY",EDATE(KO76,12*'1-SETUP'!$V125),""))))</f>
        <v/>
      </c>
      <c r="KQ76" s="10" t="str">
        <f>IF('1-SETUP'!$Q125="DAILY",KP76+'1-SETUP'!$V125,IF('1-SETUP'!$Q125="WEEKLY",KP76+'1-SETUP'!$V125*7,IF('1-SETUP'!$Q125="MONTHLY",EDATE(KP76,'1-SETUP'!$V125),IF('1-SETUP'!$Q125="YEARLY",EDATE(KP76,12*'1-SETUP'!$V125),""))))</f>
        <v/>
      </c>
      <c r="KR76" s="10" t="str">
        <f>IF('1-SETUP'!$Q125="DAILY",KQ76+'1-SETUP'!$V125,IF('1-SETUP'!$Q125="WEEKLY",KQ76+'1-SETUP'!$V125*7,IF('1-SETUP'!$Q125="MONTHLY",EDATE(KQ76,'1-SETUP'!$V125),IF('1-SETUP'!$Q125="YEARLY",EDATE(KQ76,12*'1-SETUP'!$V125),""))))</f>
        <v/>
      </c>
      <c r="KS76" s="10" t="str">
        <f>IF('1-SETUP'!$Q125="DAILY",KR76+'1-SETUP'!$V125,IF('1-SETUP'!$Q125="WEEKLY",KR76+'1-SETUP'!$V125*7,IF('1-SETUP'!$Q125="MONTHLY",EDATE(KR76,'1-SETUP'!$V125),IF('1-SETUP'!$Q125="YEARLY",EDATE(KR76,12*'1-SETUP'!$V125),""))))</f>
        <v/>
      </c>
      <c r="KT76" s="10" t="str">
        <f>IF('1-SETUP'!$Q125="DAILY",KS76+'1-SETUP'!$V125,IF('1-SETUP'!$Q125="WEEKLY",KS76+'1-SETUP'!$V125*7,IF('1-SETUP'!$Q125="MONTHLY",EDATE(KS76,'1-SETUP'!$V125),IF('1-SETUP'!$Q125="YEARLY",EDATE(KS76,12*'1-SETUP'!$V125),""))))</f>
        <v/>
      </c>
      <c r="KU76" s="10" t="str">
        <f>IF('1-SETUP'!$Q125="DAILY",KT76+'1-SETUP'!$V125,IF('1-SETUP'!$Q125="WEEKLY",KT76+'1-SETUP'!$V125*7,IF('1-SETUP'!$Q125="MONTHLY",EDATE(KT76,'1-SETUP'!$V125),IF('1-SETUP'!$Q125="YEARLY",EDATE(KT76,12*'1-SETUP'!$V125),""))))</f>
        <v/>
      </c>
      <c r="KV76" s="10" t="str">
        <f>IF('1-SETUP'!$Q125="DAILY",KU76+'1-SETUP'!$V125,IF('1-SETUP'!$Q125="WEEKLY",KU76+'1-SETUP'!$V125*7,IF('1-SETUP'!$Q125="MONTHLY",EDATE(KU76,'1-SETUP'!$V125),IF('1-SETUP'!$Q125="YEARLY",EDATE(KU76,12*'1-SETUP'!$V125),""))))</f>
        <v/>
      </c>
      <c r="KW76" s="10" t="str">
        <f>IF('1-SETUP'!$Q125="DAILY",KV76+'1-SETUP'!$V125,IF('1-SETUP'!$Q125="WEEKLY",KV76+'1-SETUP'!$V125*7,IF('1-SETUP'!$Q125="MONTHLY",EDATE(KV76,'1-SETUP'!$V125),IF('1-SETUP'!$Q125="YEARLY",EDATE(KV76,12*'1-SETUP'!$V125),""))))</f>
        <v/>
      </c>
      <c r="KX76" s="10" t="str">
        <f>IF('1-SETUP'!$Q125="DAILY",KW76+'1-SETUP'!$V125,IF('1-SETUP'!$Q125="WEEKLY",KW76+'1-SETUP'!$V125*7,IF('1-SETUP'!$Q125="MONTHLY",EDATE(KW76,'1-SETUP'!$V125),IF('1-SETUP'!$Q125="YEARLY",EDATE(KW76,12*'1-SETUP'!$V125),""))))</f>
        <v/>
      </c>
      <c r="KY76" s="10" t="str">
        <f>IF('1-SETUP'!$Q125="DAILY",KX76+'1-SETUP'!$V125,IF('1-SETUP'!$Q125="WEEKLY",KX76+'1-SETUP'!$V125*7,IF('1-SETUP'!$Q125="MONTHLY",EDATE(KX76,'1-SETUP'!$V125),IF('1-SETUP'!$Q125="YEARLY",EDATE(KX76,12*'1-SETUP'!$V125),""))))</f>
        <v/>
      </c>
      <c r="KZ76" s="10" t="str">
        <f>IF('1-SETUP'!$Q125="DAILY",KY76+'1-SETUP'!$V125,IF('1-SETUP'!$Q125="WEEKLY",KY76+'1-SETUP'!$V125*7,IF('1-SETUP'!$Q125="MONTHLY",EDATE(KY76,'1-SETUP'!$V125),IF('1-SETUP'!$Q125="YEARLY",EDATE(KY76,12*'1-SETUP'!$V125),""))))</f>
        <v/>
      </c>
      <c r="LA76" s="10" t="str">
        <f>IF('1-SETUP'!$Q125="DAILY",KZ76+'1-SETUP'!$V125,IF('1-SETUP'!$Q125="WEEKLY",KZ76+'1-SETUP'!$V125*7,IF('1-SETUP'!$Q125="MONTHLY",EDATE(KZ76,'1-SETUP'!$V125),IF('1-SETUP'!$Q125="YEARLY",EDATE(KZ76,12*'1-SETUP'!$V125),""))))</f>
        <v/>
      </c>
      <c r="LB76" s="10" t="str">
        <f>IF('1-SETUP'!$Q125="DAILY",LA76+'1-SETUP'!$V125,IF('1-SETUP'!$Q125="WEEKLY",LA76+'1-SETUP'!$V125*7,IF('1-SETUP'!$Q125="MONTHLY",EDATE(LA76,'1-SETUP'!$V125),IF('1-SETUP'!$Q125="YEARLY",EDATE(LA76,12*'1-SETUP'!$V125),""))))</f>
        <v/>
      </c>
      <c r="LC76" s="10" t="str">
        <f>IF('1-SETUP'!$Q125="DAILY",LB76+'1-SETUP'!$V125,IF('1-SETUP'!$Q125="WEEKLY",LB76+'1-SETUP'!$V125*7,IF('1-SETUP'!$Q125="MONTHLY",EDATE(LB76,'1-SETUP'!$V125),IF('1-SETUP'!$Q125="YEARLY",EDATE(LB76,12*'1-SETUP'!$V125),""))))</f>
        <v/>
      </c>
      <c r="LD76" s="10" t="str">
        <f>IF('1-SETUP'!$Q125="DAILY",LC76+'1-SETUP'!$V125,IF('1-SETUP'!$Q125="WEEKLY",LC76+'1-SETUP'!$V125*7,IF('1-SETUP'!$Q125="MONTHLY",EDATE(LC76,'1-SETUP'!$V125),IF('1-SETUP'!$Q125="YEARLY",EDATE(LC76,12*'1-SETUP'!$V125),""))))</f>
        <v/>
      </c>
      <c r="LE76" s="10" t="str">
        <f>IF('1-SETUP'!$Q125="DAILY",LD76+'1-SETUP'!$V125,IF('1-SETUP'!$Q125="WEEKLY",LD76+'1-SETUP'!$V125*7,IF('1-SETUP'!$Q125="MONTHLY",EDATE(LD76,'1-SETUP'!$V125),IF('1-SETUP'!$Q125="YEARLY",EDATE(LD76,12*'1-SETUP'!$V125),""))))</f>
        <v/>
      </c>
      <c r="LF76" s="10" t="str">
        <f>IF('1-SETUP'!$Q125="DAILY",LE76+'1-SETUP'!$V125,IF('1-SETUP'!$Q125="WEEKLY",LE76+'1-SETUP'!$V125*7,IF('1-SETUP'!$Q125="MONTHLY",EDATE(LE76,'1-SETUP'!$V125),IF('1-SETUP'!$Q125="YEARLY",EDATE(LE76,12*'1-SETUP'!$V125),""))))</f>
        <v/>
      </c>
      <c r="LG76" s="10" t="str">
        <f>IF('1-SETUP'!$Q125="DAILY",LF76+'1-SETUP'!$V125,IF('1-SETUP'!$Q125="WEEKLY",LF76+'1-SETUP'!$V125*7,IF('1-SETUP'!$Q125="MONTHLY",EDATE(LF76,'1-SETUP'!$V125),IF('1-SETUP'!$Q125="YEARLY",EDATE(LF76,12*'1-SETUP'!$V125),""))))</f>
        <v/>
      </c>
      <c r="LH76" s="10" t="str">
        <f>IF('1-SETUP'!$Q125="DAILY",LG76+'1-SETUP'!$V125,IF('1-SETUP'!$Q125="WEEKLY",LG76+'1-SETUP'!$V125*7,IF('1-SETUP'!$Q125="MONTHLY",EDATE(LG76,'1-SETUP'!$V125),IF('1-SETUP'!$Q125="YEARLY",EDATE(LG76,12*'1-SETUP'!$V125),""))))</f>
        <v/>
      </c>
      <c r="LI76" s="10" t="str">
        <f>IF('1-SETUP'!$Q125="DAILY",LH76+'1-SETUP'!$V125,IF('1-SETUP'!$Q125="WEEKLY",LH76+'1-SETUP'!$V125*7,IF('1-SETUP'!$Q125="MONTHLY",EDATE(LH76,'1-SETUP'!$V125),IF('1-SETUP'!$Q125="YEARLY",EDATE(LH76,12*'1-SETUP'!$V125),""))))</f>
        <v/>
      </c>
      <c r="LJ76" s="10" t="str">
        <f>IF('1-SETUP'!$Q125="DAILY",LI76+'1-SETUP'!$V125,IF('1-SETUP'!$Q125="WEEKLY",LI76+'1-SETUP'!$V125*7,IF('1-SETUP'!$Q125="MONTHLY",EDATE(LI76,'1-SETUP'!$V125),IF('1-SETUP'!$Q125="YEARLY",EDATE(LI76,12*'1-SETUP'!$V125),""))))</f>
        <v/>
      </c>
      <c r="LK76" s="10" t="str">
        <f>IF('1-SETUP'!$Q125="DAILY",LJ76+'1-SETUP'!$V125,IF('1-SETUP'!$Q125="WEEKLY",LJ76+'1-SETUP'!$V125*7,IF('1-SETUP'!$Q125="MONTHLY",EDATE(LJ76,'1-SETUP'!$V125),IF('1-SETUP'!$Q125="YEARLY",EDATE(LJ76,12*'1-SETUP'!$V125),""))))</f>
        <v/>
      </c>
      <c r="LL76" s="10" t="str">
        <f>IF('1-SETUP'!$Q125="DAILY",LK76+'1-SETUP'!$V125,IF('1-SETUP'!$Q125="WEEKLY",LK76+'1-SETUP'!$V125*7,IF('1-SETUP'!$Q125="MONTHLY",EDATE(LK76,'1-SETUP'!$V125),IF('1-SETUP'!$Q125="YEARLY",EDATE(LK76,12*'1-SETUP'!$V125),""))))</f>
        <v/>
      </c>
      <c r="LM76" s="10" t="str">
        <f>IF('1-SETUP'!$Q125="DAILY",LL76+'1-SETUP'!$V125,IF('1-SETUP'!$Q125="WEEKLY",LL76+'1-SETUP'!$V125*7,IF('1-SETUP'!$Q125="MONTHLY",EDATE(LL76,'1-SETUP'!$V125),IF('1-SETUP'!$Q125="YEARLY",EDATE(LL76,12*'1-SETUP'!$V125),""))))</f>
        <v/>
      </c>
      <c r="LN76" s="10" t="str">
        <f>IF('1-SETUP'!$Q125="DAILY",LM76+'1-SETUP'!$V125,IF('1-SETUP'!$Q125="WEEKLY",LM76+'1-SETUP'!$V125*7,IF('1-SETUP'!$Q125="MONTHLY",EDATE(LM76,'1-SETUP'!$V125),IF('1-SETUP'!$Q125="YEARLY",EDATE(LM76,12*'1-SETUP'!$V125),""))))</f>
        <v/>
      </c>
      <c r="LO76" s="10" t="str">
        <f>IF('1-SETUP'!$Q125="DAILY",LN76+'1-SETUP'!$V125,IF('1-SETUP'!$Q125="WEEKLY",LN76+'1-SETUP'!$V125*7,IF('1-SETUP'!$Q125="MONTHLY",EDATE(LN76,'1-SETUP'!$V125),IF('1-SETUP'!$Q125="YEARLY",EDATE(LN76,12*'1-SETUP'!$V125),""))))</f>
        <v/>
      </c>
      <c r="LP76" s="10" t="str">
        <f>IF('1-SETUP'!$Q125="DAILY",LO76+'1-SETUP'!$V125,IF('1-SETUP'!$Q125="WEEKLY",LO76+'1-SETUP'!$V125*7,IF('1-SETUP'!$Q125="MONTHLY",EDATE(LO76,'1-SETUP'!$V125),IF('1-SETUP'!$Q125="YEARLY",EDATE(LO76,12*'1-SETUP'!$V125),""))))</f>
        <v/>
      </c>
      <c r="LQ76" s="10" t="str">
        <f>IF('1-SETUP'!$Q125="DAILY",LP76+'1-SETUP'!$V125,IF('1-SETUP'!$Q125="WEEKLY",LP76+'1-SETUP'!$V125*7,IF('1-SETUP'!$Q125="MONTHLY",EDATE(LP76,'1-SETUP'!$V125),IF('1-SETUP'!$Q125="YEARLY",EDATE(LP76,12*'1-SETUP'!$V125),""))))</f>
        <v/>
      </c>
      <c r="LR76" s="10" t="str">
        <f>IF('1-SETUP'!$Q125="DAILY",LQ76+'1-SETUP'!$V125,IF('1-SETUP'!$Q125="WEEKLY",LQ76+'1-SETUP'!$V125*7,IF('1-SETUP'!$Q125="MONTHLY",EDATE(LQ76,'1-SETUP'!$V125),IF('1-SETUP'!$Q125="YEARLY",EDATE(LQ76,12*'1-SETUP'!$V125),""))))</f>
        <v/>
      </c>
      <c r="LS76" s="10" t="str">
        <f>IF('1-SETUP'!$Q125="DAILY",LR76+'1-SETUP'!$V125,IF('1-SETUP'!$Q125="WEEKLY",LR76+'1-SETUP'!$V125*7,IF('1-SETUP'!$Q125="MONTHLY",EDATE(LR76,'1-SETUP'!$V125),IF('1-SETUP'!$Q125="YEARLY",EDATE(LR76,12*'1-SETUP'!$V125),""))))</f>
        <v/>
      </c>
      <c r="LT76" s="10" t="str">
        <f>IF('1-SETUP'!$Q125="DAILY",LS76+'1-SETUP'!$V125,IF('1-SETUP'!$Q125="WEEKLY",LS76+'1-SETUP'!$V125*7,IF('1-SETUP'!$Q125="MONTHLY",EDATE(LS76,'1-SETUP'!$V125),IF('1-SETUP'!$Q125="YEARLY",EDATE(LS76,12*'1-SETUP'!$V125),""))))</f>
        <v/>
      </c>
      <c r="LU76" s="10" t="str">
        <f>IF('1-SETUP'!$Q125="DAILY",LT76+'1-SETUP'!$V125,IF('1-SETUP'!$Q125="WEEKLY",LT76+'1-SETUP'!$V125*7,IF('1-SETUP'!$Q125="MONTHLY",EDATE(LT76,'1-SETUP'!$V125),IF('1-SETUP'!$Q125="YEARLY",EDATE(LT76,12*'1-SETUP'!$V125),""))))</f>
        <v/>
      </c>
      <c r="LV76" s="10" t="str">
        <f>IF('1-SETUP'!$Q125="DAILY",LU76+'1-SETUP'!$V125,IF('1-SETUP'!$Q125="WEEKLY",LU76+'1-SETUP'!$V125*7,IF('1-SETUP'!$Q125="MONTHLY",EDATE(LU76,'1-SETUP'!$V125),IF('1-SETUP'!$Q125="YEARLY",EDATE(LU76,12*'1-SETUP'!$V125),""))))</f>
        <v/>
      </c>
      <c r="LW76" s="10" t="str">
        <f>IF('1-SETUP'!$Q125="DAILY",LV76+'1-SETUP'!$V125,IF('1-SETUP'!$Q125="WEEKLY",LV76+'1-SETUP'!$V125*7,IF('1-SETUP'!$Q125="MONTHLY",EDATE(LV76,'1-SETUP'!$V125),IF('1-SETUP'!$Q125="YEARLY",EDATE(LV76,12*'1-SETUP'!$V125),""))))</f>
        <v/>
      </c>
      <c r="LX76" s="10" t="str">
        <f>IF('1-SETUP'!$Q125="DAILY",LW76+'1-SETUP'!$V125,IF('1-SETUP'!$Q125="WEEKLY",LW76+'1-SETUP'!$V125*7,IF('1-SETUP'!$Q125="MONTHLY",EDATE(LW76,'1-SETUP'!$V125),IF('1-SETUP'!$Q125="YEARLY",EDATE(LW76,12*'1-SETUP'!$V125),""))))</f>
        <v/>
      </c>
      <c r="LY76" s="10" t="str">
        <f>IF('1-SETUP'!$Q125="DAILY",LX76+'1-SETUP'!$V125,IF('1-SETUP'!$Q125="WEEKLY",LX76+'1-SETUP'!$V125*7,IF('1-SETUP'!$Q125="MONTHLY",EDATE(LX76,'1-SETUP'!$V125),IF('1-SETUP'!$Q125="YEARLY",EDATE(LX76,12*'1-SETUP'!$V125),""))))</f>
        <v/>
      </c>
      <c r="LZ76" s="10" t="str">
        <f>IF('1-SETUP'!$Q125="DAILY",LY76+'1-SETUP'!$V125,IF('1-SETUP'!$Q125="WEEKLY",LY76+'1-SETUP'!$V125*7,IF('1-SETUP'!$Q125="MONTHLY",EDATE(LY76,'1-SETUP'!$V125),IF('1-SETUP'!$Q125="YEARLY",EDATE(LY76,12*'1-SETUP'!$V125),""))))</f>
        <v/>
      </c>
      <c r="MA76" s="10" t="str">
        <f>IF('1-SETUP'!$Q125="DAILY",LZ76+'1-SETUP'!$V125,IF('1-SETUP'!$Q125="WEEKLY",LZ76+'1-SETUP'!$V125*7,IF('1-SETUP'!$Q125="MONTHLY",EDATE(LZ76,'1-SETUP'!$V125),IF('1-SETUP'!$Q125="YEARLY",EDATE(LZ76,12*'1-SETUP'!$V125),""))))</f>
        <v/>
      </c>
      <c r="MB76" s="10" t="str">
        <f>IF('1-SETUP'!$Q125="DAILY",MA76+'1-SETUP'!$V125,IF('1-SETUP'!$Q125="WEEKLY",MA76+'1-SETUP'!$V125*7,IF('1-SETUP'!$Q125="MONTHLY",EDATE(MA76,'1-SETUP'!$V125),IF('1-SETUP'!$Q125="YEARLY",EDATE(MA76,12*'1-SETUP'!$V125),""))))</f>
        <v/>
      </c>
      <c r="MC76" s="10" t="str">
        <f>IF('1-SETUP'!$Q125="DAILY",MB76+'1-SETUP'!$V125,IF('1-SETUP'!$Q125="WEEKLY",MB76+'1-SETUP'!$V125*7,IF('1-SETUP'!$Q125="MONTHLY",EDATE(MB76,'1-SETUP'!$V125),IF('1-SETUP'!$Q125="YEARLY",EDATE(MB76,12*'1-SETUP'!$V125),""))))</f>
        <v/>
      </c>
      <c r="MD76" s="10" t="str">
        <f>IF('1-SETUP'!$Q125="DAILY",MC76+'1-SETUP'!$V125,IF('1-SETUP'!$Q125="WEEKLY",MC76+'1-SETUP'!$V125*7,IF('1-SETUP'!$Q125="MONTHLY",EDATE(MC76,'1-SETUP'!$V125),IF('1-SETUP'!$Q125="YEARLY",EDATE(MC76,12*'1-SETUP'!$V125),""))))</f>
        <v/>
      </c>
      <c r="ME76" s="10" t="str">
        <f>IF('1-SETUP'!$Q125="DAILY",MD76+'1-SETUP'!$V125,IF('1-SETUP'!$Q125="WEEKLY",MD76+'1-SETUP'!$V125*7,IF('1-SETUP'!$Q125="MONTHLY",EDATE(MD76,'1-SETUP'!$V125),IF('1-SETUP'!$Q125="YEARLY",EDATE(MD76,12*'1-SETUP'!$V125),""))))</f>
        <v/>
      </c>
      <c r="MF76" s="10" t="str">
        <f>IF('1-SETUP'!$Q125="DAILY",ME76+'1-SETUP'!$V125,IF('1-SETUP'!$Q125="WEEKLY",ME76+'1-SETUP'!$V125*7,IF('1-SETUP'!$Q125="MONTHLY",EDATE(ME76,'1-SETUP'!$V125),IF('1-SETUP'!$Q125="YEARLY",EDATE(ME76,12*'1-SETUP'!$V125),""))))</f>
        <v/>
      </c>
      <c r="MG76" s="10" t="str">
        <f>IF('1-SETUP'!$Q125="DAILY",MF76+'1-SETUP'!$V125,IF('1-SETUP'!$Q125="WEEKLY",MF76+'1-SETUP'!$V125*7,IF('1-SETUP'!$Q125="MONTHLY",EDATE(MF76,'1-SETUP'!$V125),IF('1-SETUP'!$Q125="YEARLY",EDATE(MF76,12*'1-SETUP'!$V125),""))))</f>
        <v/>
      </c>
      <c r="MH76" s="10" t="str">
        <f>IF('1-SETUP'!$Q125="DAILY",MG76+'1-SETUP'!$V125,IF('1-SETUP'!$Q125="WEEKLY",MG76+'1-SETUP'!$V125*7,IF('1-SETUP'!$Q125="MONTHLY",EDATE(MG76,'1-SETUP'!$V125),IF('1-SETUP'!$Q125="YEARLY",EDATE(MG76,12*'1-SETUP'!$V125),""))))</f>
        <v/>
      </c>
      <c r="MI76" s="10" t="str">
        <f>IF('1-SETUP'!$Q125="DAILY",MH76+'1-SETUP'!$V125,IF('1-SETUP'!$Q125="WEEKLY",MH76+'1-SETUP'!$V125*7,IF('1-SETUP'!$Q125="MONTHLY",EDATE(MH76,'1-SETUP'!$V125),IF('1-SETUP'!$Q125="YEARLY",EDATE(MH76,12*'1-SETUP'!$V125),""))))</f>
        <v/>
      </c>
      <c r="MJ76" s="10" t="str">
        <f>IF('1-SETUP'!$Q125="DAILY",MI76+'1-SETUP'!$V125,IF('1-SETUP'!$Q125="WEEKLY",MI76+'1-SETUP'!$V125*7,IF('1-SETUP'!$Q125="MONTHLY",EDATE(MI76,'1-SETUP'!$V125),IF('1-SETUP'!$Q125="YEARLY",EDATE(MI76,12*'1-SETUP'!$V125),""))))</f>
        <v/>
      </c>
      <c r="MK76" s="10" t="str">
        <f>IF('1-SETUP'!$Q125="DAILY",MJ76+'1-SETUP'!$V125,IF('1-SETUP'!$Q125="WEEKLY",MJ76+'1-SETUP'!$V125*7,IF('1-SETUP'!$Q125="MONTHLY",EDATE(MJ76,'1-SETUP'!$V125),IF('1-SETUP'!$Q125="YEARLY",EDATE(MJ76,12*'1-SETUP'!$V125),""))))</f>
        <v/>
      </c>
      <c r="ML76" s="10" t="str">
        <f>IF('1-SETUP'!$Q125="DAILY",MK76+'1-SETUP'!$V125,IF('1-SETUP'!$Q125="WEEKLY",MK76+'1-SETUP'!$V125*7,IF('1-SETUP'!$Q125="MONTHLY",EDATE(MK76,'1-SETUP'!$V125),IF('1-SETUP'!$Q125="YEARLY",EDATE(MK76,12*'1-SETUP'!$V125),""))))</f>
        <v/>
      </c>
      <c r="MM76" s="10" t="str">
        <f>IF('1-SETUP'!$Q125="DAILY",ML76+'1-SETUP'!$V125,IF('1-SETUP'!$Q125="WEEKLY",ML76+'1-SETUP'!$V125*7,IF('1-SETUP'!$Q125="MONTHLY",EDATE(ML76,'1-SETUP'!$V125),IF('1-SETUP'!$Q125="YEARLY",EDATE(ML76,12*'1-SETUP'!$V125),""))))</f>
        <v/>
      </c>
      <c r="MN76" s="10" t="str">
        <f>IF('1-SETUP'!$Q125="DAILY",MM76+'1-SETUP'!$V125,IF('1-SETUP'!$Q125="WEEKLY",MM76+'1-SETUP'!$V125*7,IF('1-SETUP'!$Q125="MONTHLY",EDATE(MM76,'1-SETUP'!$V125),IF('1-SETUP'!$Q125="YEARLY",EDATE(MM76,12*'1-SETUP'!$V125),""))))</f>
        <v/>
      </c>
      <c r="MO76" s="10" t="str">
        <f>IF('1-SETUP'!$Q125="DAILY",MN76+'1-SETUP'!$V125,IF('1-SETUP'!$Q125="WEEKLY",MN76+'1-SETUP'!$V125*7,IF('1-SETUP'!$Q125="MONTHLY",EDATE(MN76,'1-SETUP'!$V125),IF('1-SETUP'!$Q125="YEARLY",EDATE(MN76,12*'1-SETUP'!$V125),""))))</f>
        <v/>
      </c>
      <c r="MP76" s="10" t="str">
        <f>IF('1-SETUP'!$Q125="DAILY",MO76+'1-SETUP'!$V125,IF('1-SETUP'!$Q125="WEEKLY",MO76+'1-SETUP'!$V125*7,IF('1-SETUP'!$Q125="MONTHLY",EDATE(MO76,'1-SETUP'!$V125),IF('1-SETUP'!$Q125="YEARLY",EDATE(MO76,12*'1-SETUP'!$V125),""))))</f>
        <v/>
      </c>
      <c r="MQ76" s="10" t="str">
        <f>IF('1-SETUP'!$Q125="DAILY",MP76+'1-SETUP'!$V125,IF('1-SETUP'!$Q125="WEEKLY",MP76+'1-SETUP'!$V125*7,IF('1-SETUP'!$Q125="MONTHLY",EDATE(MP76,'1-SETUP'!$V125),IF('1-SETUP'!$Q125="YEARLY",EDATE(MP76,12*'1-SETUP'!$V125),""))))</f>
        <v/>
      </c>
      <c r="MR76" s="10" t="str">
        <f>IF('1-SETUP'!$Q125="DAILY",MQ76+'1-SETUP'!$V125,IF('1-SETUP'!$Q125="WEEKLY",MQ76+'1-SETUP'!$V125*7,IF('1-SETUP'!$Q125="MONTHLY",EDATE(MQ76,'1-SETUP'!$V125),IF('1-SETUP'!$Q125="YEARLY",EDATE(MQ76,12*'1-SETUP'!$V125),""))))</f>
        <v/>
      </c>
      <c r="MS76" s="10" t="str">
        <f>IF('1-SETUP'!$Q125="DAILY",MR76+'1-SETUP'!$V125,IF('1-SETUP'!$Q125="WEEKLY",MR76+'1-SETUP'!$V125*7,IF('1-SETUP'!$Q125="MONTHLY",EDATE(MR76,'1-SETUP'!$V125),IF('1-SETUP'!$Q125="YEARLY",EDATE(MR76,12*'1-SETUP'!$V125),""))))</f>
        <v/>
      </c>
      <c r="MT76" s="10" t="str">
        <f>IF('1-SETUP'!$Q125="DAILY",MS76+'1-SETUP'!$V125,IF('1-SETUP'!$Q125="WEEKLY",MS76+'1-SETUP'!$V125*7,IF('1-SETUP'!$Q125="MONTHLY",EDATE(MS76,'1-SETUP'!$V125),IF('1-SETUP'!$Q125="YEARLY",EDATE(MS76,12*'1-SETUP'!$V125),""))))</f>
        <v/>
      </c>
      <c r="MU76" s="10" t="str">
        <f>IF('1-SETUP'!$Q125="DAILY",MT76+'1-SETUP'!$V125,IF('1-SETUP'!$Q125="WEEKLY",MT76+'1-SETUP'!$V125*7,IF('1-SETUP'!$Q125="MONTHLY",EDATE(MT76,'1-SETUP'!$V125),IF('1-SETUP'!$Q125="YEARLY",EDATE(MT76,12*'1-SETUP'!$V125),""))))</f>
        <v/>
      </c>
      <c r="MV76" s="10" t="str">
        <f>IF('1-SETUP'!$Q125="DAILY",MU76+'1-SETUP'!$V125,IF('1-SETUP'!$Q125="WEEKLY",MU76+'1-SETUP'!$V125*7,IF('1-SETUP'!$Q125="MONTHLY",EDATE(MU76,'1-SETUP'!$V125),IF('1-SETUP'!$Q125="YEARLY",EDATE(MU76,12*'1-SETUP'!$V125),""))))</f>
        <v/>
      </c>
      <c r="MW76" s="10" t="str">
        <f>IF('1-SETUP'!$Q125="DAILY",MV76+'1-SETUP'!$V125,IF('1-SETUP'!$Q125="WEEKLY",MV76+'1-SETUP'!$V125*7,IF('1-SETUP'!$Q125="MONTHLY",EDATE(MV76,'1-SETUP'!$V125),IF('1-SETUP'!$Q125="YEARLY",EDATE(MV76,12*'1-SETUP'!$V125),""))))</f>
        <v/>
      </c>
      <c r="MX76" s="10" t="str">
        <f>IF('1-SETUP'!$Q125="DAILY",MW76+'1-SETUP'!$V125,IF('1-SETUP'!$Q125="WEEKLY",MW76+'1-SETUP'!$V125*7,IF('1-SETUP'!$Q125="MONTHLY",EDATE(MW76,'1-SETUP'!$V125),IF('1-SETUP'!$Q125="YEARLY",EDATE(MW76,12*'1-SETUP'!$V125),""))))</f>
        <v/>
      </c>
      <c r="MY76" s="10" t="str">
        <f>IF('1-SETUP'!$Q125="DAILY",MX76+'1-SETUP'!$V125,IF('1-SETUP'!$Q125="WEEKLY",MX76+'1-SETUP'!$V125*7,IF('1-SETUP'!$Q125="MONTHLY",EDATE(MX76,'1-SETUP'!$V125),IF('1-SETUP'!$Q125="YEARLY",EDATE(MX76,12*'1-SETUP'!$V125),""))))</f>
        <v/>
      </c>
      <c r="MZ76" s="10" t="str">
        <f>IF('1-SETUP'!$Q125="DAILY",MY76+'1-SETUP'!$V125,IF('1-SETUP'!$Q125="WEEKLY",MY76+'1-SETUP'!$V125*7,IF('1-SETUP'!$Q125="MONTHLY",EDATE(MY76,'1-SETUP'!$V125),IF('1-SETUP'!$Q125="YEARLY",EDATE(MY76,12*'1-SETUP'!$V125),""))))</f>
        <v/>
      </c>
      <c r="NA76" s="10" t="str">
        <f>IF('1-SETUP'!$Q125="DAILY",MZ76+'1-SETUP'!$V125,IF('1-SETUP'!$Q125="WEEKLY",MZ76+'1-SETUP'!$V125*7,IF('1-SETUP'!$Q125="MONTHLY",EDATE(MZ76,'1-SETUP'!$V125),IF('1-SETUP'!$Q125="YEARLY",EDATE(MZ76,12*'1-SETUP'!$V125),""))))</f>
        <v/>
      </c>
      <c r="NB76" s="10" t="str">
        <f>IF('1-SETUP'!$Q125="DAILY",NA76+'1-SETUP'!$V125,IF('1-SETUP'!$Q125="WEEKLY",NA76+'1-SETUP'!$V125*7,IF('1-SETUP'!$Q125="MONTHLY",EDATE(NA76,'1-SETUP'!$V125),IF('1-SETUP'!$Q125="YEARLY",EDATE(NA76,12*'1-SETUP'!$V125),""))))</f>
        <v/>
      </c>
      <c r="NC76" s="10" t="str">
        <f>IF('1-SETUP'!$Q125="DAILY",NB76+'1-SETUP'!$V125,IF('1-SETUP'!$Q125="WEEKLY",NB76+'1-SETUP'!$V125*7,IF('1-SETUP'!$Q125="MONTHLY",EDATE(NB76,'1-SETUP'!$V125),IF('1-SETUP'!$Q125="YEARLY",EDATE(NB76,12*'1-SETUP'!$V125),""))))</f>
        <v/>
      </c>
    </row>
    <row r="77" spans="1:367" x14ac:dyDescent="0.45">
      <c r="A77">
        <f>'1-SETUP'!A126</f>
        <v>0</v>
      </c>
      <c r="B77" t="str">
        <f>_xlfn.CONCAT('1-SETUP'!$O126," ",'1-SETUP'!$Q126," ",'1-SETUP'!$T126," ",'1-SETUP'!$V126," ",'1-SETUP'!$W126," ",'1-SETUP'!$Z126," ",TEXT('1-SETUP'!$AC126,"mm/dd/yyyy"))</f>
        <v xml:space="preserve">      01/00/1900</v>
      </c>
      <c r="C77" s="10">
        <f>'1-SETUP'!$AC126</f>
        <v>0</v>
      </c>
      <c r="D77" s="10" t="str">
        <f>IF('1-SETUP'!$Q126="DAILY",C77+'1-SETUP'!$V126,IF('1-SETUP'!$Q126="WEEKLY",C77+'1-SETUP'!$V126*7,IF('1-SETUP'!$Q126="MONTHLY",EDATE(C77,'1-SETUP'!$V126),IF('1-SETUP'!$Q126="YEARLY",EDATE(C77,12*'1-SETUP'!$V126),""))))</f>
        <v/>
      </c>
      <c r="E77" s="10" t="str">
        <f>IF('1-SETUP'!$Q126="DAILY",D77+'1-SETUP'!$V126,IF('1-SETUP'!$Q126="WEEKLY",D77+'1-SETUP'!$V126*7,IF('1-SETUP'!$Q126="MONTHLY",EDATE(D77,'1-SETUP'!$V126),IF('1-SETUP'!$Q126="YEARLY",EDATE(D77,12*'1-SETUP'!$V126),""))))</f>
        <v/>
      </c>
      <c r="F77" s="10" t="str">
        <f>IF('1-SETUP'!$Q126="DAILY",E77+'1-SETUP'!$V126,IF('1-SETUP'!$Q126="WEEKLY",E77+'1-SETUP'!$V126*7,IF('1-SETUP'!$Q126="MONTHLY",EDATE(E77,'1-SETUP'!$V126),IF('1-SETUP'!$Q126="YEARLY",EDATE(E77,12*'1-SETUP'!$V126),""))))</f>
        <v/>
      </c>
      <c r="G77" s="10" t="str">
        <f>IF('1-SETUP'!$Q126="DAILY",F77+'1-SETUP'!$V126,IF('1-SETUP'!$Q126="WEEKLY",F77+'1-SETUP'!$V126*7,IF('1-SETUP'!$Q126="MONTHLY",EDATE(F77,'1-SETUP'!$V126),IF('1-SETUP'!$Q126="YEARLY",EDATE(F77,12*'1-SETUP'!$V126),""))))</f>
        <v/>
      </c>
      <c r="H77" s="10" t="str">
        <f>IF('1-SETUP'!$Q126="DAILY",G77+'1-SETUP'!$V126,IF('1-SETUP'!$Q126="WEEKLY",G77+'1-SETUP'!$V126*7,IF('1-SETUP'!$Q126="MONTHLY",EDATE(G77,'1-SETUP'!$V126),IF('1-SETUP'!$Q126="YEARLY",EDATE(G77,12*'1-SETUP'!$V126),""))))</f>
        <v/>
      </c>
      <c r="I77" s="10" t="str">
        <f>IF('1-SETUP'!$Q126="DAILY",H77+'1-SETUP'!$V126,IF('1-SETUP'!$Q126="WEEKLY",H77+'1-SETUP'!$V126*7,IF('1-SETUP'!$Q126="MONTHLY",EDATE(H77,'1-SETUP'!$V126),IF('1-SETUP'!$Q126="YEARLY",EDATE(H77,12*'1-SETUP'!$V126),""))))</f>
        <v/>
      </c>
      <c r="J77" s="10" t="str">
        <f>IF('1-SETUP'!$Q126="DAILY",I77+'1-SETUP'!$V126,IF('1-SETUP'!$Q126="WEEKLY",I77+'1-SETUP'!$V126*7,IF('1-SETUP'!$Q126="MONTHLY",EDATE(I77,'1-SETUP'!$V126),IF('1-SETUP'!$Q126="YEARLY",EDATE(I77,12*'1-SETUP'!$V126),""))))</f>
        <v/>
      </c>
      <c r="K77" s="10" t="str">
        <f>IF('1-SETUP'!$Q126="DAILY",J77+'1-SETUP'!$V126,IF('1-SETUP'!$Q126="WEEKLY",J77+'1-SETUP'!$V126*7,IF('1-SETUP'!$Q126="MONTHLY",EDATE(J77,'1-SETUP'!$V126),IF('1-SETUP'!$Q126="YEARLY",EDATE(J77,12*'1-SETUP'!$V126),""))))</f>
        <v/>
      </c>
      <c r="L77" s="10" t="str">
        <f>IF('1-SETUP'!$Q126="DAILY",K77+'1-SETUP'!$V126,IF('1-SETUP'!$Q126="WEEKLY",K77+'1-SETUP'!$V126*7,IF('1-SETUP'!$Q126="MONTHLY",EDATE(K77,'1-SETUP'!$V126),IF('1-SETUP'!$Q126="YEARLY",EDATE(K77,12*'1-SETUP'!$V126),""))))</f>
        <v/>
      </c>
      <c r="M77" s="10" t="str">
        <f>IF('1-SETUP'!$Q126="DAILY",L77+'1-SETUP'!$V126,IF('1-SETUP'!$Q126="WEEKLY",L77+'1-SETUP'!$V126*7,IF('1-SETUP'!$Q126="MONTHLY",EDATE(L77,'1-SETUP'!$V126),IF('1-SETUP'!$Q126="YEARLY",EDATE(L77,12*'1-SETUP'!$V126),""))))</f>
        <v/>
      </c>
      <c r="N77" s="10" t="str">
        <f>IF('1-SETUP'!$Q126="DAILY",M77+'1-SETUP'!$V126,IF('1-SETUP'!$Q126="WEEKLY",M77+'1-SETUP'!$V126*7,IF('1-SETUP'!$Q126="MONTHLY",EDATE(M77,'1-SETUP'!$V126),IF('1-SETUP'!$Q126="YEARLY",EDATE(M77,12*'1-SETUP'!$V126),""))))</f>
        <v/>
      </c>
      <c r="O77" s="10" t="str">
        <f>IF('1-SETUP'!$Q126="DAILY",N77+'1-SETUP'!$V126,IF('1-SETUP'!$Q126="WEEKLY",N77+'1-SETUP'!$V126*7,IF('1-SETUP'!$Q126="MONTHLY",EDATE(N77,'1-SETUP'!$V126),IF('1-SETUP'!$Q126="YEARLY",EDATE(N77,12*'1-SETUP'!$V126),""))))</f>
        <v/>
      </c>
      <c r="P77" s="10" t="str">
        <f>IF('1-SETUP'!$Q126="DAILY",O77+'1-SETUP'!$V126,IF('1-SETUP'!$Q126="WEEKLY",O77+'1-SETUP'!$V126*7,IF('1-SETUP'!$Q126="MONTHLY",EDATE(O77,'1-SETUP'!$V126),IF('1-SETUP'!$Q126="YEARLY",EDATE(O77,12*'1-SETUP'!$V126),""))))</f>
        <v/>
      </c>
      <c r="Q77" s="10" t="str">
        <f>IF('1-SETUP'!$Q126="DAILY",P77+'1-SETUP'!$V126,IF('1-SETUP'!$Q126="WEEKLY",P77+'1-SETUP'!$V126*7,IF('1-SETUP'!$Q126="MONTHLY",EDATE(P77,'1-SETUP'!$V126),IF('1-SETUP'!$Q126="YEARLY",EDATE(P77,12*'1-SETUP'!$V126),""))))</f>
        <v/>
      </c>
      <c r="R77" s="10" t="str">
        <f>IF('1-SETUP'!$Q126="DAILY",Q77+'1-SETUP'!$V126,IF('1-SETUP'!$Q126="WEEKLY",Q77+'1-SETUP'!$V126*7,IF('1-SETUP'!$Q126="MONTHLY",EDATE(Q77,'1-SETUP'!$V126),IF('1-SETUP'!$Q126="YEARLY",EDATE(Q77,12*'1-SETUP'!$V126),""))))</f>
        <v/>
      </c>
      <c r="S77" s="10" t="str">
        <f>IF('1-SETUP'!$Q126="DAILY",R77+'1-SETUP'!$V126,IF('1-SETUP'!$Q126="WEEKLY",R77+'1-SETUP'!$V126*7,IF('1-SETUP'!$Q126="MONTHLY",EDATE(R77,'1-SETUP'!$V126),IF('1-SETUP'!$Q126="YEARLY",EDATE(R77,12*'1-SETUP'!$V126),""))))</f>
        <v/>
      </c>
      <c r="T77" s="10" t="str">
        <f>IF('1-SETUP'!$Q126="DAILY",S77+'1-SETUP'!$V126,IF('1-SETUP'!$Q126="WEEKLY",S77+'1-SETUP'!$V126*7,IF('1-SETUP'!$Q126="MONTHLY",EDATE(S77,'1-SETUP'!$V126),IF('1-SETUP'!$Q126="YEARLY",EDATE(S77,12*'1-SETUP'!$V126),""))))</f>
        <v/>
      </c>
      <c r="U77" s="10" t="str">
        <f>IF('1-SETUP'!$Q126="DAILY",T77+'1-SETUP'!$V126,IF('1-SETUP'!$Q126="WEEKLY",T77+'1-SETUP'!$V126*7,IF('1-SETUP'!$Q126="MONTHLY",EDATE(T77,'1-SETUP'!$V126),IF('1-SETUP'!$Q126="YEARLY",EDATE(T77,12*'1-SETUP'!$V126),""))))</f>
        <v/>
      </c>
      <c r="V77" s="10" t="str">
        <f>IF('1-SETUP'!$Q126="DAILY",U77+'1-SETUP'!$V126,IF('1-SETUP'!$Q126="WEEKLY",U77+'1-SETUP'!$V126*7,IF('1-SETUP'!$Q126="MONTHLY",EDATE(U77,'1-SETUP'!$V126),IF('1-SETUP'!$Q126="YEARLY",EDATE(U77,12*'1-SETUP'!$V126),""))))</f>
        <v/>
      </c>
      <c r="W77" s="10" t="str">
        <f>IF('1-SETUP'!$Q126="DAILY",V77+'1-SETUP'!$V126,IF('1-SETUP'!$Q126="WEEKLY",V77+'1-SETUP'!$V126*7,IF('1-SETUP'!$Q126="MONTHLY",EDATE(V77,'1-SETUP'!$V126),IF('1-SETUP'!$Q126="YEARLY",EDATE(V77,12*'1-SETUP'!$V126),""))))</f>
        <v/>
      </c>
      <c r="X77" s="10" t="str">
        <f>IF('1-SETUP'!$Q126="DAILY",W77+'1-SETUP'!$V126,IF('1-SETUP'!$Q126="WEEKLY",W77+'1-SETUP'!$V126*7,IF('1-SETUP'!$Q126="MONTHLY",EDATE(W77,'1-SETUP'!$V126),IF('1-SETUP'!$Q126="YEARLY",EDATE(W77,12*'1-SETUP'!$V126),""))))</f>
        <v/>
      </c>
      <c r="Y77" s="10" t="str">
        <f>IF('1-SETUP'!$Q126="DAILY",X77+'1-SETUP'!$V126,IF('1-SETUP'!$Q126="WEEKLY",X77+'1-SETUP'!$V126*7,IF('1-SETUP'!$Q126="MONTHLY",EDATE(X77,'1-SETUP'!$V126),IF('1-SETUP'!$Q126="YEARLY",EDATE(X77,12*'1-SETUP'!$V126),""))))</f>
        <v/>
      </c>
      <c r="Z77" s="10" t="str">
        <f>IF('1-SETUP'!$Q126="DAILY",Y77+'1-SETUP'!$V126,IF('1-SETUP'!$Q126="WEEKLY",Y77+'1-SETUP'!$V126*7,IF('1-SETUP'!$Q126="MONTHLY",EDATE(Y77,'1-SETUP'!$V126),IF('1-SETUP'!$Q126="YEARLY",EDATE(Y77,12*'1-SETUP'!$V126),""))))</f>
        <v/>
      </c>
      <c r="AA77" s="10" t="str">
        <f>IF('1-SETUP'!$Q126="DAILY",Z77+'1-SETUP'!$V126,IF('1-SETUP'!$Q126="WEEKLY",Z77+'1-SETUP'!$V126*7,IF('1-SETUP'!$Q126="MONTHLY",EDATE(Z77,'1-SETUP'!$V126),IF('1-SETUP'!$Q126="YEARLY",EDATE(Z77,12*'1-SETUP'!$V126),""))))</f>
        <v/>
      </c>
      <c r="AB77" s="10" t="str">
        <f>IF('1-SETUP'!$Q126="DAILY",AA77+'1-SETUP'!$V126,IF('1-SETUP'!$Q126="WEEKLY",AA77+'1-SETUP'!$V126*7,IF('1-SETUP'!$Q126="MONTHLY",EDATE(AA77,'1-SETUP'!$V126),IF('1-SETUP'!$Q126="YEARLY",EDATE(AA77,12*'1-SETUP'!$V126),""))))</f>
        <v/>
      </c>
      <c r="AC77" s="10" t="str">
        <f>IF('1-SETUP'!$Q126="DAILY",AB77+'1-SETUP'!$V126,IF('1-SETUP'!$Q126="WEEKLY",AB77+'1-SETUP'!$V126*7,IF('1-SETUP'!$Q126="MONTHLY",EDATE(AB77,'1-SETUP'!$V126),IF('1-SETUP'!$Q126="YEARLY",EDATE(AB77,12*'1-SETUP'!$V126),""))))</f>
        <v/>
      </c>
      <c r="AD77" s="10" t="str">
        <f>IF('1-SETUP'!$Q126="DAILY",AC77+'1-SETUP'!$V126,IF('1-SETUP'!$Q126="WEEKLY",AC77+'1-SETUP'!$V126*7,IF('1-SETUP'!$Q126="MONTHLY",EDATE(AC77,'1-SETUP'!$V126),IF('1-SETUP'!$Q126="YEARLY",EDATE(AC77,12*'1-SETUP'!$V126),""))))</f>
        <v/>
      </c>
      <c r="AE77" s="10" t="str">
        <f>IF('1-SETUP'!$Q126="DAILY",AD77+'1-SETUP'!$V126,IF('1-SETUP'!$Q126="WEEKLY",AD77+'1-SETUP'!$V126*7,IF('1-SETUP'!$Q126="MONTHLY",EDATE(AD77,'1-SETUP'!$V126),IF('1-SETUP'!$Q126="YEARLY",EDATE(AD77,12*'1-SETUP'!$V126),""))))</f>
        <v/>
      </c>
      <c r="AF77" s="10" t="str">
        <f>IF('1-SETUP'!$Q126="DAILY",AE77+'1-SETUP'!$V126,IF('1-SETUP'!$Q126="WEEKLY",AE77+'1-SETUP'!$V126*7,IF('1-SETUP'!$Q126="MONTHLY",EDATE(AE77,'1-SETUP'!$V126),IF('1-SETUP'!$Q126="YEARLY",EDATE(AE77,12*'1-SETUP'!$V126),""))))</f>
        <v/>
      </c>
      <c r="AG77" s="10" t="str">
        <f>IF('1-SETUP'!$Q126="DAILY",AF77+'1-SETUP'!$V126,IF('1-SETUP'!$Q126="WEEKLY",AF77+'1-SETUP'!$V126*7,IF('1-SETUP'!$Q126="MONTHLY",EDATE(AF77,'1-SETUP'!$V126),IF('1-SETUP'!$Q126="YEARLY",EDATE(AF77,12*'1-SETUP'!$V126),""))))</f>
        <v/>
      </c>
      <c r="AH77" s="10" t="str">
        <f>IF('1-SETUP'!$Q126="DAILY",AG77+'1-SETUP'!$V126,IF('1-SETUP'!$Q126="WEEKLY",AG77+'1-SETUP'!$V126*7,IF('1-SETUP'!$Q126="MONTHLY",EDATE(AG77,'1-SETUP'!$V126),IF('1-SETUP'!$Q126="YEARLY",EDATE(AG77,12*'1-SETUP'!$V126),""))))</f>
        <v/>
      </c>
      <c r="AI77" s="10" t="str">
        <f>IF('1-SETUP'!$Q126="DAILY",AH77+'1-SETUP'!$V126,IF('1-SETUP'!$Q126="WEEKLY",AH77+'1-SETUP'!$V126*7,IF('1-SETUP'!$Q126="MONTHLY",EDATE(AH77,'1-SETUP'!$V126),IF('1-SETUP'!$Q126="YEARLY",EDATE(AH77,12*'1-SETUP'!$V126),""))))</f>
        <v/>
      </c>
      <c r="AJ77" s="10" t="str">
        <f>IF('1-SETUP'!$Q126="DAILY",AI77+'1-SETUP'!$V126,IF('1-SETUP'!$Q126="WEEKLY",AI77+'1-SETUP'!$V126*7,IF('1-SETUP'!$Q126="MONTHLY",EDATE(AI77,'1-SETUP'!$V126),IF('1-SETUP'!$Q126="YEARLY",EDATE(AI77,12*'1-SETUP'!$V126),""))))</f>
        <v/>
      </c>
      <c r="AK77" s="10" t="str">
        <f>IF('1-SETUP'!$Q126="DAILY",AJ77+'1-SETUP'!$V126,IF('1-SETUP'!$Q126="WEEKLY",AJ77+'1-SETUP'!$V126*7,IF('1-SETUP'!$Q126="MONTHLY",EDATE(AJ77,'1-SETUP'!$V126),IF('1-SETUP'!$Q126="YEARLY",EDATE(AJ77,12*'1-SETUP'!$V126),""))))</f>
        <v/>
      </c>
      <c r="AL77" s="10" t="str">
        <f>IF('1-SETUP'!$Q126="DAILY",AK77+'1-SETUP'!$V126,IF('1-SETUP'!$Q126="WEEKLY",AK77+'1-SETUP'!$V126*7,IF('1-SETUP'!$Q126="MONTHLY",EDATE(AK77,'1-SETUP'!$V126),IF('1-SETUP'!$Q126="YEARLY",EDATE(AK77,12*'1-SETUP'!$V126),""))))</f>
        <v/>
      </c>
      <c r="AM77" s="10" t="str">
        <f>IF('1-SETUP'!$Q126="DAILY",AL77+'1-SETUP'!$V126,IF('1-SETUP'!$Q126="WEEKLY",AL77+'1-SETUP'!$V126*7,IF('1-SETUP'!$Q126="MONTHLY",EDATE(AL77,'1-SETUP'!$V126),IF('1-SETUP'!$Q126="YEARLY",EDATE(AL77,12*'1-SETUP'!$V126),""))))</f>
        <v/>
      </c>
      <c r="AN77" s="10" t="str">
        <f>IF('1-SETUP'!$Q126="DAILY",AM77+'1-SETUP'!$V126,IF('1-SETUP'!$Q126="WEEKLY",AM77+'1-SETUP'!$V126*7,IF('1-SETUP'!$Q126="MONTHLY",EDATE(AM77,'1-SETUP'!$V126),IF('1-SETUP'!$Q126="YEARLY",EDATE(AM77,12*'1-SETUP'!$V126),""))))</f>
        <v/>
      </c>
      <c r="AO77" s="10" t="str">
        <f>IF('1-SETUP'!$Q126="DAILY",AN77+'1-SETUP'!$V126,IF('1-SETUP'!$Q126="WEEKLY",AN77+'1-SETUP'!$V126*7,IF('1-SETUP'!$Q126="MONTHLY",EDATE(AN77,'1-SETUP'!$V126),IF('1-SETUP'!$Q126="YEARLY",EDATE(AN77,12*'1-SETUP'!$V126),""))))</f>
        <v/>
      </c>
      <c r="AP77" s="10" t="str">
        <f>IF('1-SETUP'!$Q126="DAILY",AO77+'1-SETUP'!$V126,IF('1-SETUP'!$Q126="WEEKLY",AO77+'1-SETUP'!$V126*7,IF('1-SETUP'!$Q126="MONTHLY",EDATE(AO77,'1-SETUP'!$V126),IF('1-SETUP'!$Q126="YEARLY",EDATE(AO77,12*'1-SETUP'!$V126),""))))</f>
        <v/>
      </c>
      <c r="AQ77" s="10" t="str">
        <f>IF('1-SETUP'!$Q126="DAILY",AP77+'1-SETUP'!$V126,IF('1-SETUP'!$Q126="WEEKLY",AP77+'1-SETUP'!$V126*7,IF('1-SETUP'!$Q126="MONTHLY",EDATE(AP77,'1-SETUP'!$V126),IF('1-SETUP'!$Q126="YEARLY",EDATE(AP77,12*'1-SETUP'!$V126),""))))</f>
        <v/>
      </c>
      <c r="AR77" s="10" t="str">
        <f>IF('1-SETUP'!$Q126="DAILY",AQ77+'1-SETUP'!$V126,IF('1-SETUP'!$Q126="WEEKLY",AQ77+'1-SETUP'!$V126*7,IF('1-SETUP'!$Q126="MONTHLY",EDATE(AQ77,'1-SETUP'!$V126),IF('1-SETUP'!$Q126="YEARLY",EDATE(AQ77,12*'1-SETUP'!$V126),""))))</f>
        <v/>
      </c>
      <c r="AS77" s="10" t="str">
        <f>IF('1-SETUP'!$Q126="DAILY",AR77+'1-SETUP'!$V126,IF('1-SETUP'!$Q126="WEEKLY",AR77+'1-SETUP'!$V126*7,IF('1-SETUP'!$Q126="MONTHLY",EDATE(AR77,'1-SETUP'!$V126),IF('1-SETUP'!$Q126="YEARLY",EDATE(AR77,12*'1-SETUP'!$V126),""))))</f>
        <v/>
      </c>
      <c r="AT77" s="10" t="str">
        <f>IF('1-SETUP'!$Q126="DAILY",AS77+'1-SETUP'!$V126,IF('1-SETUP'!$Q126="WEEKLY",AS77+'1-SETUP'!$V126*7,IF('1-SETUP'!$Q126="MONTHLY",EDATE(AS77,'1-SETUP'!$V126),IF('1-SETUP'!$Q126="YEARLY",EDATE(AS77,12*'1-SETUP'!$V126),""))))</f>
        <v/>
      </c>
      <c r="AU77" s="10" t="str">
        <f>IF('1-SETUP'!$Q126="DAILY",AT77+'1-SETUP'!$V126,IF('1-SETUP'!$Q126="WEEKLY",AT77+'1-SETUP'!$V126*7,IF('1-SETUP'!$Q126="MONTHLY",EDATE(AT77,'1-SETUP'!$V126),IF('1-SETUP'!$Q126="YEARLY",EDATE(AT77,12*'1-SETUP'!$V126),""))))</f>
        <v/>
      </c>
      <c r="AV77" s="10" t="str">
        <f>IF('1-SETUP'!$Q126="DAILY",AU77+'1-SETUP'!$V126,IF('1-SETUP'!$Q126="WEEKLY",AU77+'1-SETUP'!$V126*7,IF('1-SETUP'!$Q126="MONTHLY",EDATE(AU77,'1-SETUP'!$V126),IF('1-SETUP'!$Q126="YEARLY",EDATE(AU77,12*'1-SETUP'!$V126),""))))</f>
        <v/>
      </c>
      <c r="AW77" s="10" t="str">
        <f>IF('1-SETUP'!$Q126="DAILY",AV77+'1-SETUP'!$V126,IF('1-SETUP'!$Q126="WEEKLY",AV77+'1-SETUP'!$V126*7,IF('1-SETUP'!$Q126="MONTHLY",EDATE(AV77,'1-SETUP'!$V126),IF('1-SETUP'!$Q126="YEARLY",EDATE(AV77,12*'1-SETUP'!$V126),""))))</f>
        <v/>
      </c>
      <c r="AX77" s="10" t="str">
        <f>IF('1-SETUP'!$Q126="DAILY",AW77+'1-SETUP'!$V126,IF('1-SETUP'!$Q126="WEEKLY",AW77+'1-SETUP'!$V126*7,IF('1-SETUP'!$Q126="MONTHLY",EDATE(AW77,'1-SETUP'!$V126),IF('1-SETUP'!$Q126="YEARLY",EDATE(AW77,12*'1-SETUP'!$V126),""))))</f>
        <v/>
      </c>
      <c r="AY77" s="10" t="str">
        <f>IF('1-SETUP'!$Q126="DAILY",AX77+'1-SETUP'!$V126,IF('1-SETUP'!$Q126="WEEKLY",AX77+'1-SETUP'!$V126*7,IF('1-SETUP'!$Q126="MONTHLY",EDATE(AX77,'1-SETUP'!$V126),IF('1-SETUP'!$Q126="YEARLY",EDATE(AX77,12*'1-SETUP'!$V126),""))))</f>
        <v/>
      </c>
      <c r="AZ77" s="10" t="str">
        <f>IF('1-SETUP'!$Q126="DAILY",AY77+'1-SETUP'!$V126,IF('1-SETUP'!$Q126="WEEKLY",AY77+'1-SETUP'!$V126*7,IF('1-SETUP'!$Q126="MONTHLY",EDATE(AY77,'1-SETUP'!$V126),IF('1-SETUP'!$Q126="YEARLY",EDATE(AY77,12*'1-SETUP'!$V126),""))))</f>
        <v/>
      </c>
      <c r="BA77" s="10" t="str">
        <f>IF('1-SETUP'!$Q126="DAILY",AZ77+'1-SETUP'!$V126,IF('1-SETUP'!$Q126="WEEKLY",AZ77+'1-SETUP'!$V126*7,IF('1-SETUP'!$Q126="MONTHLY",EDATE(AZ77,'1-SETUP'!$V126),IF('1-SETUP'!$Q126="YEARLY",EDATE(AZ77,12*'1-SETUP'!$V126),""))))</f>
        <v/>
      </c>
      <c r="BB77" s="10" t="str">
        <f>IF('1-SETUP'!$Q126="DAILY",BA77+'1-SETUP'!$V126,IF('1-SETUP'!$Q126="WEEKLY",BA77+'1-SETUP'!$V126*7,IF('1-SETUP'!$Q126="MONTHLY",EDATE(BA77,'1-SETUP'!$V126),IF('1-SETUP'!$Q126="YEARLY",EDATE(BA77,12*'1-SETUP'!$V126),""))))</f>
        <v/>
      </c>
      <c r="BC77" s="10" t="str">
        <f>IF('1-SETUP'!$Q126="DAILY",BB77+'1-SETUP'!$V126,IF('1-SETUP'!$Q126="WEEKLY",BB77+'1-SETUP'!$V126*7,IF('1-SETUP'!$Q126="MONTHLY",EDATE(BB77,'1-SETUP'!$V126),IF('1-SETUP'!$Q126="YEARLY",EDATE(BB77,12*'1-SETUP'!$V126),""))))</f>
        <v/>
      </c>
      <c r="BD77" s="10" t="str">
        <f>IF('1-SETUP'!$Q126="DAILY",BC77+'1-SETUP'!$V126,IF('1-SETUP'!$Q126="WEEKLY",BC77+'1-SETUP'!$V126*7,IF('1-SETUP'!$Q126="MONTHLY",EDATE(BC77,'1-SETUP'!$V126),IF('1-SETUP'!$Q126="YEARLY",EDATE(BC77,12*'1-SETUP'!$V126),""))))</f>
        <v/>
      </c>
      <c r="BE77" s="10" t="str">
        <f>IF('1-SETUP'!$Q126="DAILY",BD77+'1-SETUP'!$V126,IF('1-SETUP'!$Q126="WEEKLY",BD77+'1-SETUP'!$V126*7,IF('1-SETUP'!$Q126="MONTHLY",EDATE(BD77,'1-SETUP'!$V126),IF('1-SETUP'!$Q126="YEARLY",EDATE(BD77,12*'1-SETUP'!$V126),""))))</f>
        <v/>
      </c>
      <c r="BF77" s="10" t="str">
        <f>IF('1-SETUP'!$Q126="DAILY",BE77+'1-SETUP'!$V126,IF('1-SETUP'!$Q126="WEEKLY",BE77+'1-SETUP'!$V126*7,IF('1-SETUP'!$Q126="MONTHLY",EDATE(BE77,'1-SETUP'!$V126),IF('1-SETUP'!$Q126="YEARLY",EDATE(BE77,12*'1-SETUP'!$V126),""))))</f>
        <v/>
      </c>
      <c r="BG77" s="10" t="str">
        <f>IF('1-SETUP'!$Q126="DAILY",BF77+'1-SETUP'!$V126,IF('1-SETUP'!$Q126="WEEKLY",BF77+'1-SETUP'!$V126*7,IF('1-SETUP'!$Q126="MONTHLY",EDATE(BF77,'1-SETUP'!$V126),IF('1-SETUP'!$Q126="YEARLY",EDATE(BF77,12*'1-SETUP'!$V126),""))))</f>
        <v/>
      </c>
      <c r="BH77" s="10" t="str">
        <f>IF('1-SETUP'!$Q126="DAILY",BG77+'1-SETUP'!$V126,IF('1-SETUP'!$Q126="WEEKLY",BG77+'1-SETUP'!$V126*7,IF('1-SETUP'!$Q126="MONTHLY",EDATE(BG77,'1-SETUP'!$V126),IF('1-SETUP'!$Q126="YEARLY",EDATE(BG77,12*'1-SETUP'!$V126),""))))</f>
        <v/>
      </c>
      <c r="BI77" s="10" t="str">
        <f>IF('1-SETUP'!$Q126="DAILY",BH77+'1-SETUP'!$V126,IF('1-SETUP'!$Q126="WEEKLY",BH77+'1-SETUP'!$V126*7,IF('1-SETUP'!$Q126="MONTHLY",EDATE(BH77,'1-SETUP'!$V126),IF('1-SETUP'!$Q126="YEARLY",EDATE(BH77,12*'1-SETUP'!$V126),""))))</f>
        <v/>
      </c>
      <c r="BJ77" s="10" t="str">
        <f>IF('1-SETUP'!$Q126="DAILY",BI77+'1-SETUP'!$V126,IF('1-SETUP'!$Q126="WEEKLY",BI77+'1-SETUP'!$V126*7,IF('1-SETUP'!$Q126="MONTHLY",EDATE(BI77,'1-SETUP'!$V126),IF('1-SETUP'!$Q126="YEARLY",EDATE(BI77,12*'1-SETUP'!$V126),""))))</f>
        <v/>
      </c>
      <c r="BK77" s="10" t="str">
        <f>IF('1-SETUP'!$Q126="DAILY",BJ77+'1-SETUP'!$V126,IF('1-SETUP'!$Q126="WEEKLY",BJ77+'1-SETUP'!$V126*7,IF('1-SETUP'!$Q126="MONTHLY",EDATE(BJ77,'1-SETUP'!$V126),IF('1-SETUP'!$Q126="YEARLY",EDATE(BJ77,12*'1-SETUP'!$V126),""))))</f>
        <v/>
      </c>
      <c r="BL77" s="10" t="str">
        <f>IF('1-SETUP'!$Q126="DAILY",BK77+'1-SETUP'!$V126,IF('1-SETUP'!$Q126="WEEKLY",BK77+'1-SETUP'!$V126*7,IF('1-SETUP'!$Q126="MONTHLY",EDATE(BK77,'1-SETUP'!$V126),IF('1-SETUP'!$Q126="YEARLY",EDATE(BK77,12*'1-SETUP'!$V126),""))))</f>
        <v/>
      </c>
      <c r="BM77" s="10" t="str">
        <f>IF('1-SETUP'!$Q126="DAILY",BL77+'1-SETUP'!$V126,IF('1-SETUP'!$Q126="WEEKLY",BL77+'1-SETUP'!$V126*7,IF('1-SETUP'!$Q126="MONTHLY",EDATE(BL77,'1-SETUP'!$V126),IF('1-SETUP'!$Q126="YEARLY",EDATE(BL77,12*'1-SETUP'!$V126),""))))</f>
        <v/>
      </c>
      <c r="BN77" s="10" t="str">
        <f>IF('1-SETUP'!$Q126="DAILY",BM77+'1-SETUP'!$V126,IF('1-SETUP'!$Q126="WEEKLY",BM77+'1-SETUP'!$V126*7,IF('1-SETUP'!$Q126="MONTHLY",EDATE(BM77,'1-SETUP'!$V126),IF('1-SETUP'!$Q126="YEARLY",EDATE(BM77,12*'1-SETUP'!$V126),""))))</f>
        <v/>
      </c>
      <c r="BO77" s="10" t="str">
        <f>IF('1-SETUP'!$Q126="DAILY",BN77+'1-SETUP'!$V126,IF('1-SETUP'!$Q126="WEEKLY",BN77+'1-SETUP'!$V126*7,IF('1-SETUP'!$Q126="MONTHLY",EDATE(BN77,'1-SETUP'!$V126),IF('1-SETUP'!$Q126="YEARLY",EDATE(BN77,12*'1-SETUP'!$V126),""))))</f>
        <v/>
      </c>
      <c r="BP77" s="10" t="str">
        <f>IF('1-SETUP'!$Q126="DAILY",BO77+'1-SETUP'!$V126,IF('1-SETUP'!$Q126="WEEKLY",BO77+'1-SETUP'!$V126*7,IF('1-SETUP'!$Q126="MONTHLY",EDATE(BO77,'1-SETUP'!$V126),IF('1-SETUP'!$Q126="YEARLY",EDATE(BO77,12*'1-SETUP'!$V126),""))))</f>
        <v/>
      </c>
      <c r="BQ77" s="10" t="str">
        <f>IF('1-SETUP'!$Q126="DAILY",BP77+'1-SETUP'!$V126,IF('1-SETUP'!$Q126="WEEKLY",BP77+'1-SETUP'!$V126*7,IF('1-SETUP'!$Q126="MONTHLY",EDATE(BP77,'1-SETUP'!$V126),IF('1-SETUP'!$Q126="YEARLY",EDATE(BP77,12*'1-SETUP'!$V126),""))))</f>
        <v/>
      </c>
      <c r="BR77" s="10" t="str">
        <f>IF('1-SETUP'!$Q126="DAILY",BQ77+'1-SETUP'!$V126,IF('1-SETUP'!$Q126="WEEKLY",BQ77+'1-SETUP'!$V126*7,IF('1-SETUP'!$Q126="MONTHLY",EDATE(BQ77,'1-SETUP'!$V126),IF('1-SETUP'!$Q126="YEARLY",EDATE(BQ77,12*'1-SETUP'!$V126),""))))</f>
        <v/>
      </c>
      <c r="BS77" s="10" t="str">
        <f>IF('1-SETUP'!$Q126="DAILY",BR77+'1-SETUP'!$V126,IF('1-SETUP'!$Q126="WEEKLY",BR77+'1-SETUP'!$V126*7,IF('1-SETUP'!$Q126="MONTHLY",EDATE(BR77,'1-SETUP'!$V126),IF('1-SETUP'!$Q126="YEARLY",EDATE(BR77,12*'1-SETUP'!$V126),""))))</f>
        <v/>
      </c>
      <c r="BT77" s="10" t="str">
        <f>IF('1-SETUP'!$Q126="DAILY",BS77+'1-SETUP'!$V126,IF('1-SETUP'!$Q126="WEEKLY",BS77+'1-SETUP'!$V126*7,IF('1-SETUP'!$Q126="MONTHLY",EDATE(BS77,'1-SETUP'!$V126),IF('1-SETUP'!$Q126="YEARLY",EDATE(BS77,12*'1-SETUP'!$V126),""))))</f>
        <v/>
      </c>
      <c r="BU77" s="10" t="str">
        <f>IF('1-SETUP'!$Q126="DAILY",BT77+'1-SETUP'!$V126,IF('1-SETUP'!$Q126="WEEKLY",BT77+'1-SETUP'!$V126*7,IF('1-SETUP'!$Q126="MONTHLY",EDATE(BT77,'1-SETUP'!$V126),IF('1-SETUP'!$Q126="YEARLY",EDATE(BT77,12*'1-SETUP'!$V126),""))))</f>
        <v/>
      </c>
      <c r="BV77" s="10" t="str">
        <f>IF('1-SETUP'!$Q126="DAILY",BU77+'1-SETUP'!$V126,IF('1-SETUP'!$Q126="WEEKLY",BU77+'1-SETUP'!$V126*7,IF('1-SETUP'!$Q126="MONTHLY",EDATE(BU77,'1-SETUP'!$V126),IF('1-SETUP'!$Q126="YEARLY",EDATE(BU77,12*'1-SETUP'!$V126),""))))</f>
        <v/>
      </c>
      <c r="BW77" s="10" t="str">
        <f>IF('1-SETUP'!$Q126="DAILY",BV77+'1-SETUP'!$V126,IF('1-SETUP'!$Q126="WEEKLY",BV77+'1-SETUP'!$V126*7,IF('1-SETUP'!$Q126="MONTHLY",EDATE(BV77,'1-SETUP'!$V126),IF('1-SETUP'!$Q126="YEARLY",EDATE(BV77,12*'1-SETUP'!$V126),""))))</f>
        <v/>
      </c>
      <c r="BX77" s="10" t="str">
        <f>IF('1-SETUP'!$Q126="DAILY",BW77+'1-SETUP'!$V126,IF('1-SETUP'!$Q126="WEEKLY",BW77+'1-SETUP'!$V126*7,IF('1-SETUP'!$Q126="MONTHLY",EDATE(BW77,'1-SETUP'!$V126),IF('1-SETUP'!$Q126="YEARLY",EDATE(BW77,12*'1-SETUP'!$V126),""))))</f>
        <v/>
      </c>
      <c r="BY77" s="10" t="str">
        <f>IF('1-SETUP'!$Q126="DAILY",BX77+'1-SETUP'!$V126,IF('1-SETUP'!$Q126="WEEKLY",BX77+'1-SETUP'!$V126*7,IF('1-SETUP'!$Q126="MONTHLY",EDATE(BX77,'1-SETUP'!$V126),IF('1-SETUP'!$Q126="YEARLY",EDATE(BX77,12*'1-SETUP'!$V126),""))))</f>
        <v/>
      </c>
      <c r="BZ77" s="10" t="str">
        <f>IF('1-SETUP'!$Q126="DAILY",BY77+'1-SETUP'!$V126,IF('1-SETUP'!$Q126="WEEKLY",BY77+'1-SETUP'!$V126*7,IF('1-SETUP'!$Q126="MONTHLY",EDATE(BY77,'1-SETUP'!$V126),IF('1-SETUP'!$Q126="YEARLY",EDATE(BY77,12*'1-SETUP'!$V126),""))))</f>
        <v/>
      </c>
      <c r="CA77" s="10" t="str">
        <f>IF('1-SETUP'!$Q126="DAILY",BZ77+'1-SETUP'!$V126,IF('1-SETUP'!$Q126="WEEKLY",BZ77+'1-SETUP'!$V126*7,IF('1-SETUP'!$Q126="MONTHLY",EDATE(BZ77,'1-SETUP'!$V126),IF('1-SETUP'!$Q126="YEARLY",EDATE(BZ77,12*'1-SETUP'!$V126),""))))</f>
        <v/>
      </c>
      <c r="CB77" s="10" t="str">
        <f>IF('1-SETUP'!$Q126="DAILY",CA77+'1-SETUP'!$V126,IF('1-SETUP'!$Q126="WEEKLY",CA77+'1-SETUP'!$V126*7,IF('1-SETUP'!$Q126="MONTHLY",EDATE(CA77,'1-SETUP'!$V126),IF('1-SETUP'!$Q126="YEARLY",EDATE(CA77,12*'1-SETUP'!$V126),""))))</f>
        <v/>
      </c>
      <c r="CC77" s="10" t="str">
        <f>IF('1-SETUP'!$Q126="DAILY",CB77+'1-SETUP'!$V126,IF('1-SETUP'!$Q126="WEEKLY",CB77+'1-SETUP'!$V126*7,IF('1-SETUP'!$Q126="MONTHLY",EDATE(CB77,'1-SETUP'!$V126),IF('1-SETUP'!$Q126="YEARLY",EDATE(CB77,12*'1-SETUP'!$V126),""))))</f>
        <v/>
      </c>
      <c r="CD77" s="10" t="str">
        <f>IF('1-SETUP'!$Q126="DAILY",CC77+'1-SETUP'!$V126,IF('1-SETUP'!$Q126="WEEKLY",CC77+'1-SETUP'!$V126*7,IF('1-SETUP'!$Q126="MONTHLY",EDATE(CC77,'1-SETUP'!$V126),IF('1-SETUP'!$Q126="YEARLY",EDATE(CC77,12*'1-SETUP'!$V126),""))))</f>
        <v/>
      </c>
      <c r="CE77" s="10" t="str">
        <f>IF('1-SETUP'!$Q126="DAILY",CD77+'1-SETUP'!$V126,IF('1-SETUP'!$Q126="WEEKLY",CD77+'1-SETUP'!$V126*7,IF('1-SETUP'!$Q126="MONTHLY",EDATE(CD77,'1-SETUP'!$V126),IF('1-SETUP'!$Q126="YEARLY",EDATE(CD77,12*'1-SETUP'!$V126),""))))</f>
        <v/>
      </c>
      <c r="CF77" s="10" t="str">
        <f>IF('1-SETUP'!$Q126="DAILY",CE77+'1-SETUP'!$V126,IF('1-SETUP'!$Q126="WEEKLY",CE77+'1-SETUP'!$V126*7,IF('1-SETUP'!$Q126="MONTHLY",EDATE(CE77,'1-SETUP'!$V126),IF('1-SETUP'!$Q126="YEARLY",EDATE(CE77,12*'1-SETUP'!$V126),""))))</f>
        <v/>
      </c>
      <c r="CG77" s="10" t="str">
        <f>IF('1-SETUP'!$Q126="DAILY",CF77+'1-SETUP'!$V126,IF('1-SETUP'!$Q126="WEEKLY",CF77+'1-SETUP'!$V126*7,IF('1-SETUP'!$Q126="MONTHLY",EDATE(CF77,'1-SETUP'!$V126),IF('1-SETUP'!$Q126="YEARLY",EDATE(CF77,12*'1-SETUP'!$V126),""))))</f>
        <v/>
      </c>
      <c r="CH77" s="10" t="str">
        <f>IF('1-SETUP'!$Q126="DAILY",CG77+'1-SETUP'!$V126,IF('1-SETUP'!$Q126="WEEKLY",CG77+'1-SETUP'!$V126*7,IF('1-SETUP'!$Q126="MONTHLY",EDATE(CG77,'1-SETUP'!$V126),IF('1-SETUP'!$Q126="YEARLY",EDATE(CG77,12*'1-SETUP'!$V126),""))))</f>
        <v/>
      </c>
      <c r="CI77" s="10" t="str">
        <f>IF('1-SETUP'!$Q126="DAILY",CH77+'1-SETUP'!$V126,IF('1-SETUP'!$Q126="WEEKLY",CH77+'1-SETUP'!$V126*7,IF('1-SETUP'!$Q126="MONTHLY",EDATE(CH77,'1-SETUP'!$V126),IF('1-SETUP'!$Q126="YEARLY",EDATE(CH77,12*'1-SETUP'!$V126),""))))</f>
        <v/>
      </c>
      <c r="CJ77" s="10" t="str">
        <f>IF('1-SETUP'!$Q126="DAILY",CI77+'1-SETUP'!$V126,IF('1-SETUP'!$Q126="WEEKLY",CI77+'1-SETUP'!$V126*7,IF('1-SETUP'!$Q126="MONTHLY",EDATE(CI77,'1-SETUP'!$V126),IF('1-SETUP'!$Q126="YEARLY",EDATE(CI77,12*'1-SETUP'!$V126),""))))</f>
        <v/>
      </c>
      <c r="CK77" s="10" t="str">
        <f>IF('1-SETUP'!$Q126="DAILY",CJ77+'1-SETUP'!$V126,IF('1-SETUP'!$Q126="WEEKLY",CJ77+'1-SETUP'!$V126*7,IF('1-SETUP'!$Q126="MONTHLY",EDATE(CJ77,'1-SETUP'!$V126),IF('1-SETUP'!$Q126="YEARLY",EDATE(CJ77,12*'1-SETUP'!$V126),""))))</f>
        <v/>
      </c>
      <c r="CL77" s="10" t="str">
        <f>IF('1-SETUP'!$Q126="DAILY",CK77+'1-SETUP'!$V126,IF('1-SETUP'!$Q126="WEEKLY",CK77+'1-SETUP'!$V126*7,IF('1-SETUP'!$Q126="MONTHLY",EDATE(CK77,'1-SETUP'!$V126),IF('1-SETUP'!$Q126="YEARLY",EDATE(CK77,12*'1-SETUP'!$V126),""))))</f>
        <v/>
      </c>
      <c r="CM77" s="10" t="str">
        <f>IF('1-SETUP'!$Q126="DAILY",CL77+'1-SETUP'!$V126,IF('1-SETUP'!$Q126="WEEKLY",CL77+'1-SETUP'!$V126*7,IF('1-SETUP'!$Q126="MONTHLY",EDATE(CL77,'1-SETUP'!$V126),IF('1-SETUP'!$Q126="YEARLY",EDATE(CL77,12*'1-SETUP'!$V126),""))))</f>
        <v/>
      </c>
      <c r="CN77" s="10" t="str">
        <f>IF('1-SETUP'!$Q126="DAILY",CM77+'1-SETUP'!$V126,IF('1-SETUP'!$Q126="WEEKLY",CM77+'1-SETUP'!$V126*7,IF('1-SETUP'!$Q126="MONTHLY",EDATE(CM77,'1-SETUP'!$V126),IF('1-SETUP'!$Q126="YEARLY",EDATE(CM77,12*'1-SETUP'!$V126),""))))</f>
        <v/>
      </c>
      <c r="CO77" s="10" t="str">
        <f>IF('1-SETUP'!$Q126="DAILY",CN77+'1-SETUP'!$V126,IF('1-SETUP'!$Q126="WEEKLY",CN77+'1-SETUP'!$V126*7,IF('1-SETUP'!$Q126="MONTHLY",EDATE(CN77,'1-SETUP'!$V126),IF('1-SETUP'!$Q126="YEARLY",EDATE(CN77,12*'1-SETUP'!$V126),""))))</f>
        <v/>
      </c>
      <c r="CP77" s="10" t="str">
        <f>IF('1-SETUP'!$Q126="DAILY",CO77+'1-SETUP'!$V126,IF('1-SETUP'!$Q126="WEEKLY",CO77+'1-SETUP'!$V126*7,IF('1-SETUP'!$Q126="MONTHLY",EDATE(CO77,'1-SETUP'!$V126),IF('1-SETUP'!$Q126="YEARLY",EDATE(CO77,12*'1-SETUP'!$V126),""))))</f>
        <v/>
      </c>
      <c r="CQ77" s="10" t="str">
        <f>IF('1-SETUP'!$Q126="DAILY",CP77+'1-SETUP'!$V126,IF('1-SETUP'!$Q126="WEEKLY",CP77+'1-SETUP'!$V126*7,IF('1-SETUP'!$Q126="MONTHLY",EDATE(CP77,'1-SETUP'!$V126),IF('1-SETUP'!$Q126="YEARLY",EDATE(CP77,12*'1-SETUP'!$V126),""))))</f>
        <v/>
      </c>
      <c r="CR77" s="10" t="str">
        <f>IF('1-SETUP'!$Q126="DAILY",CQ77+'1-SETUP'!$V126,IF('1-SETUP'!$Q126="WEEKLY",CQ77+'1-SETUP'!$V126*7,IF('1-SETUP'!$Q126="MONTHLY",EDATE(CQ77,'1-SETUP'!$V126),IF('1-SETUP'!$Q126="YEARLY",EDATE(CQ77,12*'1-SETUP'!$V126),""))))</f>
        <v/>
      </c>
      <c r="CS77" s="10" t="str">
        <f>IF('1-SETUP'!$Q126="DAILY",CR77+'1-SETUP'!$V126,IF('1-SETUP'!$Q126="WEEKLY",CR77+'1-SETUP'!$V126*7,IF('1-SETUP'!$Q126="MONTHLY",EDATE(CR77,'1-SETUP'!$V126),IF('1-SETUP'!$Q126="YEARLY",EDATE(CR77,12*'1-SETUP'!$V126),""))))</f>
        <v/>
      </c>
      <c r="CT77" s="10" t="str">
        <f>IF('1-SETUP'!$Q126="DAILY",CS77+'1-SETUP'!$V126,IF('1-SETUP'!$Q126="WEEKLY",CS77+'1-SETUP'!$V126*7,IF('1-SETUP'!$Q126="MONTHLY",EDATE(CS77,'1-SETUP'!$V126),IF('1-SETUP'!$Q126="YEARLY",EDATE(CS77,12*'1-SETUP'!$V126),""))))</f>
        <v/>
      </c>
      <c r="CU77" s="10" t="str">
        <f>IF('1-SETUP'!$Q126="DAILY",CT77+'1-SETUP'!$V126,IF('1-SETUP'!$Q126="WEEKLY",CT77+'1-SETUP'!$V126*7,IF('1-SETUP'!$Q126="MONTHLY",EDATE(CT77,'1-SETUP'!$V126),IF('1-SETUP'!$Q126="YEARLY",EDATE(CT77,12*'1-SETUP'!$V126),""))))</f>
        <v/>
      </c>
      <c r="CV77" s="10" t="str">
        <f>IF('1-SETUP'!$Q126="DAILY",CU77+'1-SETUP'!$V126,IF('1-SETUP'!$Q126="WEEKLY",CU77+'1-SETUP'!$V126*7,IF('1-SETUP'!$Q126="MONTHLY",EDATE(CU77,'1-SETUP'!$V126),IF('1-SETUP'!$Q126="YEARLY",EDATE(CU77,12*'1-SETUP'!$V126),""))))</f>
        <v/>
      </c>
      <c r="CW77" s="10" t="str">
        <f>IF('1-SETUP'!$Q126="DAILY",CV77+'1-SETUP'!$V126,IF('1-SETUP'!$Q126="WEEKLY",CV77+'1-SETUP'!$V126*7,IF('1-SETUP'!$Q126="MONTHLY",EDATE(CV77,'1-SETUP'!$V126),IF('1-SETUP'!$Q126="YEARLY",EDATE(CV77,12*'1-SETUP'!$V126),""))))</f>
        <v/>
      </c>
      <c r="CX77" s="10" t="str">
        <f>IF('1-SETUP'!$Q126="DAILY",CW77+'1-SETUP'!$V126,IF('1-SETUP'!$Q126="WEEKLY",CW77+'1-SETUP'!$V126*7,IF('1-SETUP'!$Q126="MONTHLY",EDATE(CW77,'1-SETUP'!$V126),IF('1-SETUP'!$Q126="YEARLY",EDATE(CW77,12*'1-SETUP'!$V126),""))))</f>
        <v/>
      </c>
      <c r="CY77" s="10" t="str">
        <f>IF('1-SETUP'!$Q126="DAILY",CX77+'1-SETUP'!$V126,IF('1-SETUP'!$Q126="WEEKLY",CX77+'1-SETUP'!$V126*7,IF('1-SETUP'!$Q126="MONTHLY",EDATE(CX77,'1-SETUP'!$V126),IF('1-SETUP'!$Q126="YEARLY",EDATE(CX77,12*'1-SETUP'!$V126),""))))</f>
        <v/>
      </c>
      <c r="CZ77" s="10" t="str">
        <f>IF('1-SETUP'!$Q126="DAILY",CY77+'1-SETUP'!$V126,IF('1-SETUP'!$Q126="WEEKLY",CY77+'1-SETUP'!$V126*7,IF('1-SETUP'!$Q126="MONTHLY",EDATE(CY77,'1-SETUP'!$V126),IF('1-SETUP'!$Q126="YEARLY",EDATE(CY77,12*'1-SETUP'!$V126),""))))</f>
        <v/>
      </c>
      <c r="DA77" s="10" t="str">
        <f>IF('1-SETUP'!$Q126="DAILY",CZ77+'1-SETUP'!$V126,IF('1-SETUP'!$Q126="WEEKLY",CZ77+'1-SETUP'!$V126*7,IF('1-SETUP'!$Q126="MONTHLY",EDATE(CZ77,'1-SETUP'!$V126),IF('1-SETUP'!$Q126="YEARLY",EDATE(CZ77,12*'1-SETUP'!$V126),""))))</f>
        <v/>
      </c>
      <c r="DB77" s="10" t="str">
        <f>IF('1-SETUP'!$Q126="DAILY",DA77+'1-SETUP'!$V126,IF('1-SETUP'!$Q126="WEEKLY",DA77+'1-SETUP'!$V126*7,IF('1-SETUP'!$Q126="MONTHLY",EDATE(DA77,'1-SETUP'!$V126),IF('1-SETUP'!$Q126="YEARLY",EDATE(DA77,12*'1-SETUP'!$V126),""))))</f>
        <v/>
      </c>
      <c r="DC77" s="10" t="str">
        <f>IF('1-SETUP'!$Q126="DAILY",DB77+'1-SETUP'!$V126,IF('1-SETUP'!$Q126="WEEKLY",DB77+'1-SETUP'!$V126*7,IF('1-SETUP'!$Q126="MONTHLY",EDATE(DB77,'1-SETUP'!$V126),IF('1-SETUP'!$Q126="YEARLY",EDATE(DB77,12*'1-SETUP'!$V126),""))))</f>
        <v/>
      </c>
      <c r="DD77" s="10" t="str">
        <f>IF('1-SETUP'!$Q126="DAILY",DC77+'1-SETUP'!$V126,IF('1-SETUP'!$Q126="WEEKLY",DC77+'1-SETUP'!$V126*7,IF('1-SETUP'!$Q126="MONTHLY",EDATE(DC77,'1-SETUP'!$V126),IF('1-SETUP'!$Q126="YEARLY",EDATE(DC77,12*'1-SETUP'!$V126),""))))</f>
        <v/>
      </c>
      <c r="DE77" s="10" t="str">
        <f>IF('1-SETUP'!$Q126="DAILY",DD77+'1-SETUP'!$V126,IF('1-SETUP'!$Q126="WEEKLY",DD77+'1-SETUP'!$V126*7,IF('1-SETUP'!$Q126="MONTHLY",EDATE(DD77,'1-SETUP'!$V126),IF('1-SETUP'!$Q126="YEARLY",EDATE(DD77,12*'1-SETUP'!$V126),""))))</f>
        <v/>
      </c>
      <c r="DF77" s="10" t="str">
        <f>IF('1-SETUP'!$Q126="DAILY",DE77+'1-SETUP'!$V126,IF('1-SETUP'!$Q126="WEEKLY",DE77+'1-SETUP'!$V126*7,IF('1-SETUP'!$Q126="MONTHLY",EDATE(DE77,'1-SETUP'!$V126),IF('1-SETUP'!$Q126="YEARLY",EDATE(DE77,12*'1-SETUP'!$V126),""))))</f>
        <v/>
      </c>
      <c r="DG77" s="10" t="str">
        <f>IF('1-SETUP'!$Q126="DAILY",DF77+'1-SETUP'!$V126,IF('1-SETUP'!$Q126="WEEKLY",DF77+'1-SETUP'!$V126*7,IF('1-SETUP'!$Q126="MONTHLY",EDATE(DF77,'1-SETUP'!$V126),IF('1-SETUP'!$Q126="YEARLY",EDATE(DF77,12*'1-SETUP'!$V126),""))))</f>
        <v/>
      </c>
      <c r="DH77" s="10" t="str">
        <f>IF('1-SETUP'!$Q126="DAILY",DG77+'1-SETUP'!$V126,IF('1-SETUP'!$Q126="WEEKLY",DG77+'1-SETUP'!$V126*7,IF('1-SETUP'!$Q126="MONTHLY",EDATE(DG77,'1-SETUP'!$V126),IF('1-SETUP'!$Q126="YEARLY",EDATE(DG77,12*'1-SETUP'!$V126),""))))</f>
        <v/>
      </c>
      <c r="DI77" s="10" t="str">
        <f>IF('1-SETUP'!$Q126="DAILY",DH77+'1-SETUP'!$V126,IF('1-SETUP'!$Q126="WEEKLY",DH77+'1-SETUP'!$V126*7,IF('1-SETUP'!$Q126="MONTHLY",EDATE(DH77,'1-SETUP'!$V126),IF('1-SETUP'!$Q126="YEARLY",EDATE(DH77,12*'1-SETUP'!$V126),""))))</f>
        <v/>
      </c>
      <c r="DJ77" s="10" t="str">
        <f>IF('1-SETUP'!$Q126="DAILY",DI77+'1-SETUP'!$V126,IF('1-SETUP'!$Q126="WEEKLY",DI77+'1-SETUP'!$V126*7,IF('1-SETUP'!$Q126="MONTHLY",EDATE(DI77,'1-SETUP'!$V126),IF('1-SETUP'!$Q126="YEARLY",EDATE(DI77,12*'1-SETUP'!$V126),""))))</f>
        <v/>
      </c>
      <c r="DK77" s="10" t="str">
        <f>IF('1-SETUP'!$Q126="DAILY",DJ77+'1-SETUP'!$V126,IF('1-SETUP'!$Q126="WEEKLY",DJ77+'1-SETUP'!$V126*7,IF('1-SETUP'!$Q126="MONTHLY",EDATE(DJ77,'1-SETUP'!$V126),IF('1-SETUP'!$Q126="YEARLY",EDATE(DJ77,12*'1-SETUP'!$V126),""))))</f>
        <v/>
      </c>
      <c r="DL77" s="10" t="str">
        <f>IF('1-SETUP'!$Q126="DAILY",DK77+'1-SETUP'!$V126,IF('1-SETUP'!$Q126="WEEKLY",DK77+'1-SETUP'!$V126*7,IF('1-SETUP'!$Q126="MONTHLY",EDATE(DK77,'1-SETUP'!$V126),IF('1-SETUP'!$Q126="YEARLY",EDATE(DK77,12*'1-SETUP'!$V126),""))))</f>
        <v/>
      </c>
      <c r="DM77" s="10" t="str">
        <f>IF('1-SETUP'!$Q126="DAILY",DL77+'1-SETUP'!$V126,IF('1-SETUP'!$Q126="WEEKLY",DL77+'1-SETUP'!$V126*7,IF('1-SETUP'!$Q126="MONTHLY",EDATE(DL77,'1-SETUP'!$V126),IF('1-SETUP'!$Q126="YEARLY",EDATE(DL77,12*'1-SETUP'!$V126),""))))</f>
        <v/>
      </c>
      <c r="DN77" s="10" t="str">
        <f>IF('1-SETUP'!$Q126="DAILY",DM77+'1-SETUP'!$V126,IF('1-SETUP'!$Q126="WEEKLY",DM77+'1-SETUP'!$V126*7,IF('1-SETUP'!$Q126="MONTHLY",EDATE(DM77,'1-SETUP'!$V126),IF('1-SETUP'!$Q126="YEARLY",EDATE(DM77,12*'1-SETUP'!$V126),""))))</f>
        <v/>
      </c>
      <c r="DO77" s="10" t="str">
        <f>IF('1-SETUP'!$Q126="DAILY",DN77+'1-SETUP'!$V126,IF('1-SETUP'!$Q126="WEEKLY",DN77+'1-SETUP'!$V126*7,IF('1-SETUP'!$Q126="MONTHLY",EDATE(DN77,'1-SETUP'!$V126),IF('1-SETUP'!$Q126="YEARLY",EDATE(DN77,12*'1-SETUP'!$V126),""))))</f>
        <v/>
      </c>
      <c r="DP77" s="10" t="str">
        <f>IF('1-SETUP'!$Q126="DAILY",DO77+'1-SETUP'!$V126,IF('1-SETUP'!$Q126="WEEKLY",DO77+'1-SETUP'!$V126*7,IF('1-SETUP'!$Q126="MONTHLY",EDATE(DO77,'1-SETUP'!$V126),IF('1-SETUP'!$Q126="YEARLY",EDATE(DO77,12*'1-SETUP'!$V126),""))))</f>
        <v/>
      </c>
      <c r="DQ77" s="10" t="str">
        <f>IF('1-SETUP'!$Q126="DAILY",DP77+'1-SETUP'!$V126,IF('1-SETUP'!$Q126="WEEKLY",DP77+'1-SETUP'!$V126*7,IF('1-SETUP'!$Q126="MONTHLY",EDATE(DP77,'1-SETUP'!$V126),IF('1-SETUP'!$Q126="YEARLY",EDATE(DP77,12*'1-SETUP'!$V126),""))))</f>
        <v/>
      </c>
      <c r="DR77" s="10" t="str">
        <f>IF('1-SETUP'!$Q126="DAILY",DQ77+'1-SETUP'!$V126,IF('1-SETUP'!$Q126="WEEKLY",DQ77+'1-SETUP'!$V126*7,IF('1-SETUP'!$Q126="MONTHLY",EDATE(DQ77,'1-SETUP'!$V126),IF('1-SETUP'!$Q126="YEARLY",EDATE(DQ77,12*'1-SETUP'!$V126),""))))</f>
        <v/>
      </c>
      <c r="DS77" s="10" t="str">
        <f>IF('1-SETUP'!$Q126="DAILY",DR77+'1-SETUP'!$V126,IF('1-SETUP'!$Q126="WEEKLY",DR77+'1-SETUP'!$V126*7,IF('1-SETUP'!$Q126="MONTHLY",EDATE(DR77,'1-SETUP'!$V126),IF('1-SETUP'!$Q126="YEARLY",EDATE(DR77,12*'1-SETUP'!$V126),""))))</f>
        <v/>
      </c>
      <c r="DT77" s="10" t="str">
        <f>IF('1-SETUP'!$Q126="DAILY",DS77+'1-SETUP'!$V126,IF('1-SETUP'!$Q126="WEEKLY",DS77+'1-SETUP'!$V126*7,IF('1-SETUP'!$Q126="MONTHLY",EDATE(DS77,'1-SETUP'!$V126),IF('1-SETUP'!$Q126="YEARLY",EDATE(DS77,12*'1-SETUP'!$V126),""))))</f>
        <v/>
      </c>
      <c r="DU77" s="10" t="str">
        <f>IF('1-SETUP'!$Q126="DAILY",DT77+'1-SETUP'!$V126,IF('1-SETUP'!$Q126="WEEKLY",DT77+'1-SETUP'!$V126*7,IF('1-SETUP'!$Q126="MONTHLY",EDATE(DT77,'1-SETUP'!$V126),IF('1-SETUP'!$Q126="YEARLY",EDATE(DT77,12*'1-SETUP'!$V126),""))))</f>
        <v/>
      </c>
      <c r="DV77" s="10" t="str">
        <f>IF('1-SETUP'!$Q126="DAILY",DU77+'1-SETUP'!$V126,IF('1-SETUP'!$Q126="WEEKLY",DU77+'1-SETUP'!$V126*7,IF('1-SETUP'!$Q126="MONTHLY",EDATE(DU77,'1-SETUP'!$V126),IF('1-SETUP'!$Q126="YEARLY",EDATE(DU77,12*'1-SETUP'!$V126),""))))</f>
        <v/>
      </c>
      <c r="DW77" s="10" t="str">
        <f>IF('1-SETUP'!$Q126="DAILY",DV77+'1-SETUP'!$V126,IF('1-SETUP'!$Q126="WEEKLY",DV77+'1-SETUP'!$V126*7,IF('1-SETUP'!$Q126="MONTHLY",EDATE(DV77,'1-SETUP'!$V126),IF('1-SETUP'!$Q126="YEARLY",EDATE(DV77,12*'1-SETUP'!$V126),""))))</f>
        <v/>
      </c>
      <c r="DX77" s="10" t="str">
        <f>IF('1-SETUP'!$Q126="DAILY",DW77+'1-SETUP'!$V126,IF('1-SETUP'!$Q126="WEEKLY",DW77+'1-SETUP'!$V126*7,IF('1-SETUP'!$Q126="MONTHLY",EDATE(DW77,'1-SETUP'!$V126),IF('1-SETUP'!$Q126="YEARLY",EDATE(DW77,12*'1-SETUP'!$V126),""))))</f>
        <v/>
      </c>
      <c r="DY77" s="10" t="str">
        <f>IF('1-SETUP'!$Q126="DAILY",DX77+'1-SETUP'!$V126,IF('1-SETUP'!$Q126="WEEKLY",DX77+'1-SETUP'!$V126*7,IF('1-SETUP'!$Q126="MONTHLY",EDATE(DX77,'1-SETUP'!$V126),IF('1-SETUP'!$Q126="YEARLY",EDATE(DX77,12*'1-SETUP'!$V126),""))))</f>
        <v/>
      </c>
      <c r="DZ77" s="10" t="str">
        <f>IF('1-SETUP'!$Q126="DAILY",DY77+'1-SETUP'!$V126,IF('1-SETUP'!$Q126="WEEKLY",DY77+'1-SETUP'!$V126*7,IF('1-SETUP'!$Q126="MONTHLY",EDATE(DY77,'1-SETUP'!$V126),IF('1-SETUP'!$Q126="YEARLY",EDATE(DY77,12*'1-SETUP'!$V126),""))))</f>
        <v/>
      </c>
      <c r="EA77" s="10" t="str">
        <f>IF('1-SETUP'!$Q126="DAILY",DZ77+'1-SETUP'!$V126,IF('1-SETUP'!$Q126="WEEKLY",DZ77+'1-SETUP'!$V126*7,IF('1-SETUP'!$Q126="MONTHLY",EDATE(DZ77,'1-SETUP'!$V126),IF('1-SETUP'!$Q126="YEARLY",EDATE(DZ77,12*'1-SETUP'!$V126),""))))</f>
        <v/>
      </c>
      <c r="EB77" s="10" t="str">
        <f>IF('1-SETUP'!$Q126="DAILY",EA77+'1-SETUP'!$V126,IF('1-SETUP'!$Q126="WEEKLY",EA77+'1-SETUP'!$V126*7,IF('1-SETUP'!$Q126="MONTHLY",EDATE(EA77,'1-SETUP'!$V126),IF('1-SETUP'!$Q126="YEARLY",EDATE(EA77,12*'1-SETUP'!$V126),""))))</f>
        <v/>
      </c>
      <c r="EC77" s="10" t="str">
        <f>IF('1-SETUP'!$Q126="DAILY",EB77+'1-SETUP'!$V126,IF('1-SETUP'!$Q126="WEEKLY",EB77+'1-SETUP'!$V126*7,IF('1-SETUP'!$Q126="MONTHLY",EDATE(EB77,'1-SETUP'!$V126),IF('1-SETUP'!$Q126="YEARLY",EDATE(EB77,12*'1-SETUP'!$V126),""))))</f>
        <v/>
      </c>
      <c r="ED77" s="10" t="str">
        <f>IF('1-SETUP'!$Q126="DAILY",EC77+'1-SETUP'!$V126,IF('1-SETUP'!$Q126="WEEKLY",EC77+'1-SETUP'!$V126*7,IF('1-SETUP'!$Q126="MONTHLY",EDATE(EC77,'1-SETUP'!$V126),IF('1-SETUP'!$Q126="YEARLY",EDATE(EC77,12*'1-SETUP'!$V126),""))))</f>
        <v/>
      </c>
      <c r="EE77" s="10" t="str">
        <f>IF('1-SETUP'!$Q126="DAILY",ED77+'1-SETUP'!$V126,IF('1-SETUP'!$Q126="WEEKLY",ED77+'1-SETUP'!$V126*7,IF('1-SETUP'!$Q126="MONTHLY",EDATE(ED77,'1-SETUP'!$V126),IF('1-SETUP'!$Q126="YEARLY",EDATE(ED77,12*'1-SETUP'!$V126),""))))</f>
        <v/>
      </c>
      <c r="EF77" s="10" t="str">
        <f>IF('1-SETUP'!$Q126="DAILY",EE77+'1-SETUP'!$V126,IF('1-SETUP'!$Q126="WEEKLY",EE77+'1-SETUP'!$V126*7,IF('1-SETUP'!$Q126="MONTHLY",EDATE(EE77,'1-SETUP'!$V126),IF('1-SETUP'!$Q126="YEARLY",EDATE(EE77,12*'1-SETUP'!$V126),""))))</f>
        <v/>
      </c>
      <c r="EG77" s="10" t="str">
        <f>IF('1-SETUP'!$Q126="DAILY",EF77+'1-SETUP'!$V126,IF('1-SETUP'!$Q126="WEEKLY",EF77+'1-SETUP'!$V126*7,IF('1-SETUP'!$Q126="MONTHLY",EDATE(EF77,'1-SETUP'!$V126),IF('1-SETUP'!$Q126="YEARLY",EDATE(EF77,12*'1-SETUP'!$V126),""))))</f>
        <v/>
      </c>
      <c r="EH77" s="10" t="str">
        <f>IF('1-SETUP'!$Q126="DAILY",EG77+'1-SETUP'!$V126,IF('1-SETUP'!$Q126="WEEKLY",EG77+'1-SETUP'!$V126*7,IF('1-SETUP'!$Q126="MONTHLY",EDATE(EG77,'1-SETUP'!$V126),IF('1-SETUP'!$Q126="YEARLY",EDATE(EG77,12*'1-SETUP'!$V126),""))))</f>
        <v/>
      </c>
      <c r="EI77" s="10" t="str">
        <f>IF('1-SETUP'!$Q126="DAILY",EH77+'1-SETUP'!$V126,IF('1-SETUP'!$Q126="WEEKLY",EH77+'1-SETUP'!$V126*7,IF('1-SETUP'!$Q126="MONTHLY",EDATE(EH77,'1-SETUP'!$V126),IF('1-SETUP'!$Q126="YEARLY",EDATE(EH77,12*'1-SETUP'!$V126),""))))</f>
        <v/>
      </c>
      <c r="EJ77" s="10" t="str">
        <f>IF('1-SETUP'!$Q126="DAILY",EI77+'1-SETUP'!$V126,IF('1-SETUP'!$Q126="WEEKLY",EI77+'1-SETUP'!$V126*7,IF('1-SETUP'!$Q126="MONTHLY",EDATE(EI77,'1-SETUP'!$V126),IF('1-SETUP'!$Q126="YEARLY",EDATE(EI77,12*'1-SETUP'!$V126),""))))</f>
        <v/>
      </c>
      <c r="EK77" s="10" t="str">
        <f>IF('1-SETUP'!$Q126="DAILY",EJ77+'1-SETUP'!$V126,IF('1-SETUP'!$Q126="WEEKLY",EJ77+'1-SETUP'!$V126*7,IF('1-SETUP'!$Q126="MONTHLY",EDATE(EJ77,'1-SETUP'!$V126),IF('1-SETUP'!$Q126="YEARLY",EDATE(EJ77,12*'1-SETUP'!$V126),""))))</f>
        <v/>
      </c>
      <c r="EL77" s="10" t="str">
        <f>IF('1-SETUP'!$Q126="DAILY",EK77+'1-SETUP'!$V126,IF('1-SETUP'!$Q126="WEEKLY",EK77+'1-SETUP'!$V126*7,IF('1-SETUP'!$Q126="MONTHLY",EDATE(EK77,'1-SETUP'!$V126),IF('1-SETUP'!$Q126="YEARLY",EDATE(EK77,12*'1-SETUP'!$V126),""))))</f>
        <v/>
      </c>
      <c r="EM77" s="10" t="str">
        <f>IF('1-SETUP'!$Q126="DAILY",EL77+'1-SETUP'!$V126,IF('1-SETUP'!$Q126="WEEKLY",EL77+'1-SETUP'!$V126*7,IF('1-SETUP'!$Q126="MONTHLY",EDATE(EL77,'1-SETUP'!$V126),IF('1-SETUP'!$Q126="YEARLY",EDATE(EL77,12*'1-SETUP'!$V126),""))))</f>
        <v/>
      </c>
      <c r="EN77" s="10" t="str">
        <f>IF('1-SETUP'!$Q126="DAILY",EM77+'1-SETUP'!$V126,IF('1-SETUP'!$Q126="WEEKLY",EM77+'1-SETUP'!$V126*7,IF('1-SETUP'!$Q126="MONTHLY",EDATE(EM77,'1-SETUP'!$V126),IF('1-SETUP'!$Q126="YEARLY",EDATE(EM77,12*'1-SETUP'!$V126),""))))</f>
        <v/>
      </c>
      <c r="EO77" s="10" t="str">
        <f>IF('1-SETUP'!$Q126="DAILY",EN77+'1-SETUP'!$V126,IF('1-SETUP'!$Q126="WEEKLY",EN77+'1-SETUP'!$V126*7,IF('1-SETUP'!$Q126="MONTHLY",EDATE(EN77,'1-SETUP'!$V126),IF('1-SETUP'!$Q126="YEARLY",EDATE(EN77,12*'1-SETUP'!$V126),""))))</f>
        <v/>
      </c>
      <c r="EP77" s="10" t="str">
        <f>IF('1-SETUP'!$Q126="DAILY",EO77+'1-SETUP'!$V126,IF('1-SETUP'!$Q126="WEEKLY",EO77+'1-SETUP'!$V126*7,IF('1-SETUP'!$Q126="MONTHLY",EDATE(EO77,'1-SETUP'!$V126),IF('1-SETUP'!$Q126="YEARLY",EDATE(EO77,12*'1-SETUP'!$V126),""))))</f>
        <v/>
      </c>
      <c r="EQ77" s="10" t="str">
        <f>IF('1-SETUP'!$Q126="DAILY",EP77+'1-SETUP'!$V126,IF('1-SETUP'!$Q126="WEEKLY",EP77+'1-SETUP'!$V126*7,IF('1-SETUP'!$Q126="MONTHLY",EDATE(EP77,'1-SETUP'!$V126),IF('1-SETUP'!$Q126="YEARLY",EDATE(EP77,12*'1-SETUP'!$V126),""))))</f>
        <v/>
      </c>
      <c r="ER77" s="10" t="str">
        <f>IF('1-SETUP'!$Q126="DAILY",EQ77+'1-SETUP'!$V126,IF('1-SETUP'!$Q126="WEEKLY",EQ77+'1-SETUP'!$V126*7,IF('1-SETUP'!$Q126="MONTHLY",EDATE(EQ77,'1-SETUP'!$V126),IF('1-SETUP'!$Q126="YEARLY",EDATE(EQ77,12*'1-SETUP'!$V126),""))))</f>
        <v/>
      </c>
      <c r="ES77" s="10" t="str">
        <f>IF('1-SETUP'!$Q126="DAILY",ER77+'1-SETUP'!$V126,IF('1-SETUP'!$Q126="WEEKLY",ER77+'1-SETUP'!$V126*7,IF('1-SETUP'!$Q126="MONTHLY",EDATE(ER77,'1-SETUP'!$V126),IF('1-SETUP'!$Q126="YEARLY",EDATE(ER77,12*'1-SETUP'!$V126),""))))</f>
        <v/>
      </c>
      <c r="ET77" s="10" t="str">
        <f>IF('1-SETUP'!$Q126="DAILY",ES77+'1-SETUP'!$V126,IF('1-SETUP'!$Q126="WEEKLY",ES77+'1-SETUP'!$V126*7,IF('1-SETUP'!$Q126="MONTHLY",EDATE(ES77,'1-SETUP'!$V126),IF('1-SETUP'!$Q126="YEARLY",EDATE(ES77,12*'1-SETUP'!$V126),""))))</f>
        <v/>
      </c>
      <c r="EU77" s="10" t="str">
        <f>IF('1-SETUP'!$Q126="DAILY",ET77+'1-SETUP'!$V126,IF('1-SETUP'!$Q126="WEEKLY",ET77+'1-SETUP'!$V126*7,IF('1-SETUP'!$Q126="MONTHLY",EDATE(ET77,'1-SETUP'!$V126),IF('1-SETUP'!$Q126="YEARLY",EDATE(ET77,12*'1-SETUP'!$V126),""))))</f>
        <v/>
      </c>
      <c r="EV77" s="10" t="str">
        <f>IF('1-SETUP'!$Q126="DAILY",EU77+'1-SETUP'!$V126,IF('1-SETUP'!$Q126="WEEKLY",EU77+'1-SETUP'!$V126*7,IF('1-SETUP'!$Q126="MONTHLY",EDATE(EU77,'1-SETUP'!$V126),IF('1-SETUP'!$Q126="YEARLY",EDATE(EU77,12*'1-SETUP'!$V126),""))))</f>
        <v/>
      </c>
      <c r="EW77" s="10" t="str">
        <f>IF('1-SETUP'!$Q126="DAILY",EV77+'1-SETUP'!$V126,IF('1-SETUP'!$Q126="WEEKLY",EV77+'1-SETUP'!$V126*7,IF('1-SETUP'!$Q126="MONTHLY",EDATE(EV77,'1-SETUP'!$V126),IF('1-SETUP'!$Q126="YEARLY",EDATE(EV77,12*'1-SETUP'!$V126),""))))</f>
        <v/>
      </c>
      <c r="EX77" s="10" t="str">
        <f>IF('1-SETUP'!$Q126="DAILY",EW77+'1-SETUP'!$V126,IF('1-SETUP'!$Q126="WEEKLY",EW77+'1-SETUP'!$V126*7,IF('1-SETUP'!$Q126="MONTHLY",EDATE(EW77,'1-SETUP'!$V126),IF('1-SETUP'!$Q126="YEARLY",EDATE(EW77,12*'1-SETUP'!$V126),""))))</f>
        <v/>
      </c>
      <c r="EY77" s="10" t="str">
        <f>IF('1-SETUP'!$Q126="DAILY",EX77+'1-SETUP'!$V126,IF('1-SETUP'!$Q126="WEEKLY",EX77+'1-SETUP'!$V126*7,IF('1-SETUP'!$Q126="MONTHLY",EDATE(EX77,'1-SETUP'!$V126),IF('1-SETUP'!$Q126="YEARLY",EDATE(EX77,12*'1-SETUP'!$V126),""))))</f>
        <v/>
      </c>
      <c r="EZ77" s="10" t="str">
        <f>IF('1-SETUP'!$Q126="DAILY",EY77+'1-SETUP'!$V126,IF('1-SETUP'!$Q126="WEEKLY",EY77+'1-SETUP'!$V126*7,IF('1-SETUP'!$Q126="MONTHLY",EDATE(EY77,'1-SETUP'!$V126),IF('1-SETUP'!$Q126="YEARLY",EDATE(EY77,12*'1-SETUP'!$V126),""))))</f>
        <v/>
      </c>
      <c r="FA77" s="10" t="str">
        <f>IF('1-SETUP'!$Q126="DAILY",EZ77+'1-SETUP'!$V126,IF('1-SETUP'!$Q126="WEEKLY",EZ77+'1-SETUP'!$V126*7,IF('1-SETUP'!$Q126="MONTHLY",EDATE(EZ77,'1-SETUP'!$V126),IF('1-SETUP'!$Q126="YEARLY",EDATE(EZ77,12*'1-SETUP'!$V126),""))))</f>
        <v/>
      </c>
      <c r="FB77" s="10" t="str">
        <f>IF('1-SETUP'!$Q126="DAILY",FA77+'1-SETUP'!$V126,IF('1-SETUP'!$Q126="WEEKLY",FA77+'1-SETUP'!$V126*7,IF('1-SETUP'!$Q126="MONTHLY",EDATE(FA77,'1-SETUP'!$V126),IF('1-SETUP'!$Q126="YEARLY",EDATE(FA77,12*'1-SETUP'!$V126),""))))</f>
        <v/>
      </c>
      <c r="FC77" s="10" t="str">
        <f>IF('1-SETUP'!$Q126="DAILY",FB77+'1-SETUP'!$V126,IF('1-SETUP'!$Q126="WEEKLY",FB77+'1-SETUP'!$V126*7,IF('1-SETUP'!$Q126="MONTHLY",EDATE(FB77,'1-SETUP'!$V126),IF('1-SETUP'!$Q126="YEARLY",EDATE(FB77,12*'1-SETUP'!$V126),""))))</f>
        <v/>
      </c>
      <c r="FD77" s="10" t="str">
        <f>IF('1-SETUP'!$Q126="DAILY",FC77+'1-SETUP'!$V126,IF('1-SETUP'!$Q126="WEEKLY",FC77+'1-SETUP'!$V126*7,IF('1-SETUP'!$Q126="MONTHLY",EDATE(FC77,'1-SETUP'!$V126),IF('1-SETUP'!$Q126="YEARLY",EDATE(FC77,12*'1-SETUP'!$V126),""))))</f>
        <v/>
      </c>
      <c r="FE77" s="10" t="str">
        <f>IF('1-SETUP'!$Q126="DAILY",FD77+'1-SETUP'!$V126,IF('1-SETUP'!$Q126="WEEKLY",FD77+'1-SETUP'!$V126*7,IF('1-SETUP'!$Q126="MONTHLY",EDATE(FD77,'1-SETUP'!$V126),IF('1-SETUP'!$Q126="YEARLY",EDATE(FD77,12*'1-SETUP'!$V126),""))))</f>
        <v/>
      </c>
      <c r="FF77" s="10" t="str">
        <f>IF('1-SETUP'!$Q126="DAILY",FE77+'1-SETUP'!$V126,IF('1-SETUP'!$Q126="WEEKLY",FE77+'1-SETUP'!$V126*7,IF('1-SETUP'!$Q126="MONTHLY",EDATE(FE77,'1-SETUP'!$V126),IF('1-SETUP'!$Q126="YEARLY",EDATE(FE77,12*'1-SETUP'!$V126),""))))</f>
        <v/>
      </c>
      <c r="FG77" s="10" t="str">
        <f>IF('1-SETUP'!$Q126="DAILY",FF77+'1-SETUP'!$V126,IF('1-SETUP'!$Q126="WEEKLY",FF77+'1-SETUP'!$V126*7,IF('1-SETUP'!$Q126="MONTHLY",EDATE(FF77,'1-SETUP'!$V126),IF('1-SETUP'!$Q126="YEARLY",EDATE(FF77,12*'1-SETUP'!$V126),""))))</f>
        <v/>
      </c>
      <c r="FH77" s="10" t="str">
        <f>IF('1-SETUP'!$Q126="DAILY",FG77+'1-SETUP'!$V126,IF('1-SETUP'!$Q126="WEEKLY",FG77+'1-SETUP'!$V126*7,IF('1-SETUP'!$Q126="MONTHLY",EDATE(FG77,'1-SETUP'!$V126),IF('1-SETUP'!$Q126="YEARLY",EDATE(FG77,12*'1-SETUP'!$V126),""))))</f>
        <v/>
      </c>
      <c r="FI77" s="10" t="str">
        <f>IF('1-SETUP'!$Q126="DAILY",FH77+'1-SETUP'!$V126,IF('1-SETUP'!$Q126="WEEKLY",FH77+'1-SETUP'!$V126*7,IF('1-SETUP'!$Q126="MONTHLY",EDATE(FH77,'1-SETUP'!$V126),IF('1-SETUP'!$Q126="YEARLY",EDATE(FH77,12*'1-SETUP'!$V126),""))))</f>
        <v/>
      </c>
      <c r="FJ77" s="10" t="str">
        <f>IF('1-SETUP'!$Q126="DAILY",FI77+'1-SETUP'!$V126,IF('1-SETUP'!$Q126="WEEKLY",FI77+'1-SETUP'!$V126*7,IF('1-SETUP'!$Q126="MONTHLY",EDATE(FI77,'1-SETUP'!$V126),IF('1-SETUP'!$Q126="YEARLY",EDATE(FI77,12*'1-SETUP'!$V126),""))))</f>
        <v/>
      </c>
      <c r="FK77" s="10" t="str">
        <f>IF('1-SETUP'!$Q126="DAILY",FJ77+'1-SETUP'!$V126,IF('1-SETUP'!$Q126="WEEKLY",FJ77+'1-SETUP'!$V126*7,IF('1-SETUP'!$Q126="MONTHLY",EDATE(FJ77,'1-SETUP'!$V126),IF('1-SETUP'!$Q126="YEARLY",EDATE(FJ77,12*'1-SETUP'!$V126),""))))</f>
        <v/>
      </c>
      <c r="FL77" s="10" t="str">
        <f>IF('1-SETUP'!$Q126="DAILY",FK77+'1-SETUP'!$V126,IF('1-SETUP'!$Q126="WEEKLY",FK77+'1-SETUP'!$V126*7,IF('1-SETUP'!$Q126="MONTHLY",EDATE(FK77,'1-SETUP'!$V126),IF('1-SETUP'!$Q126="YEARLY",EDATE(FK77,12*'1-SETUP'!$V126),""))))</f>
        <v/>
      </c>
      <c r="FM77" s="10" t="str">
        <f>IF('1-SETUP'!$Q126="DAILY",FL77+'1-SETUP'!$V126,IF('1-SETUP'!$Q126="WEEKLY",FL77+'1-SETUP'!$V126*7,IF('1-SETUP'!$Q126="MONTHLY",EDATE(FL77,'1-SETUP'!$V126),IF('1-SETUP'!$Q126="YEARLY",EDATE(FL77,12*'1-SETUP'!$V126),""))))</f>
        <v/>
      </c>
      <c r="FN77" s="10" t="str">
        <f>IF('1-SETUP'!$Q126="DAILY",FM77+'1-SETUP'!$V126,IF('1-SETUP'!$Q126="WEEKLY",FM77+'1-SETUP'!$V126*7,IF('1-SETUP'!$Q126="MONTHLY",EDATE(FM77,'1-SETUP'!$V126),IF('1-SETUP'!$Q126="YEARLY",EDATE(FM77,12*'1-SETUP'!$V126),""))))</f>
        <v/>
      </c>
      <c r="FO77" s="10" t="str">
        <f>IF('1-SETUP'!$Q126="DAILY",FN77+'1-SETUP'!$V126,IF('1-SETUP'!$Q126="WEEKLY",FN77+'1-SETUP'!$V126*7,IF('1-SETUP'!$Q126="MONTHLY",EDATE(FN77,'1-SETUP'!$V126),IF('1-SETUP'!$Q126="YEARLY",EDATE(FN77,12*'1-SETUP'!$V126),""))))</f>
        <v/>
      </c>
      <c r="FP77" s="10" t="str">
        <f>IF('1-SETUP'!$Q126="DAILY",FO77+'1-SETUP'!$V126,IF('1-SETUP'!$Q126="WEEKLY",FO77+'1-SETUP'!$V126*7,IF('1-SETUP'!$Q126="MONTHLY",EDATE(FO77,'1-SETUP'!$V126),IF('1-SETUP'!$Q126="YEARLY",EDATE(FO77,12*'1-SETUP'!$V126),""))))</f>
        <v/>
      </c>
      <c r="FQ77" s="10" t="str">
        <f>IF('1-SETUP'!$Q126="DAILY",FP77+'1-SETUP'!$V126,IF('1-SETUP'!$Q126="WEEKLY",FP77+'1-SETUP'!$V126*7,IF('1-SETUP'!$Q126="MONTHLY",EDATE(FP77,'1-SETUP'!$V126),IF('1-SETUP'!$Q126="YEARLY",EDATE(FP77,12*'1-SETUP'!$V126),""))))</f>
        <v/>
      </c>
      <c r="FR77" s="10" t="str">
        <f>IF('1-SETUP'!$Q126="DAILY",FQ77+'1-SETUP'!$V126,IF('1-SETUP'!$Q126="WEEKLY",FQ77+'1-SETUP'!$V126*7,IF('1-SETUP'!$Q126="MONTHLY",EDATE(FQ77,'1-SETUP'!$V126),IF('1-SETUP'!$Q126="YEARLY",EDATE(FQ77,12*'1-SETUP'!$V126),""))))</f>
        <v/>
      </c>
      <c r="FS77" s="10" t="str">
        <f>IF('1-SETUP'!$Q126="DAILY",FR77+'1-SETUP'!$V126,IF('1-SETUP'!$Q126="WEEKLY",FR77+'1-SETUP'!$V126*7,IF('1-SETUP'!$Q126="MONTHLY",EDATE(FR77,'1-SETUP'!$V126),IF('1-SETUP'!$Q126="YEARLY",EDATE(FR77,12*'1-SETUP'!$V126),""))))</f>
        <v/>
      </c>
      <c r="FT77" s="10" t="str">
        <f>IF('1-SETUP'!$Q126="DAILY",FS77+'1-SETUP'!$V126,IF('1-SETUP'!$Q126="WEEKLY",FS77+'1-SETUP'!$V126*7,IF('1-SETUP'!$Q126="MONTHLY",EDATE(FS77,'1-SETUP'!$V126),IF('1-SETUP'!$Q126="YEARLY",EDATE(FS77,12*'1-SETUP'!$V126),""))))</f>
        <v/>
      </c>
      <c r="FU77" s="10" t="str">
        <f>IF('1-SETUP'!$Q126="DAILY",FT77+'1-SETUP'!$V126,IF('1-SETUP'!$Q126="WEEKLY",FT77+'1-SETUP'!$V126*7,IF('1-SETUP'!$Q126="MONTHLY",EDATE(FT77,'1-SETUP'!$V126),IF('1-SETUP'!$Q126="YEARLY",EDATE(FT77,12*'1-SETUP'!$V126),""))))</f>
        <v/>
      </c>
      <c r="FV77" s="10" t="str">
        <f>IF('1-SETUP'!$Q126="DAILY",FU77+'1-SETUP'!$V126,IF('1-SETUP'!$Q126="WEEKLY",FU77+'1-SETUP'!$V126*7,IF('1-SETUP'!$Q126="MONTHLY",EDATE(FU77,'1-SETUP'!$V126),IF('1-SETUP'!$Q126="YEARLY",EDATE(FU77,12*'1-SETUP'!$V126),""))))</f>
        <v/>
      </c>
      <c r="FW77" s="10" t="str">
        <f>IF('1-SETUP'!$Q126="DAILY",FV77+'1-SETUP'!$V126,IF('1-SETUP'!$Q126="WEEKLY",FV77+'1-SETUP'!$V126*7,IF('1-SETUP'!$Q126="MONTHLY",EDATE(FV77,'1-SETUP'!$V126),IF('1-SETUP'!$Q126="YEARLY",EDATE(FV77,12*'1-SETUP'!$V126),""))))</f>
        <v/>
      </c>
      <c r="FX77" s="10" t="str">
        <f>IF('1-SETUP'!$Q126="DAILY",FW77+'1-SETUP'!$V126,IF('1-SETUP'!$Q126="WEEKLY",FW77+'1-SETUP'!$V126*7,IF('1-SETUP'!$Q126="MONTHLY",EDATE(FW77,'1-SETUP'!$V126),IF('1-SETUP'!$Q126="YEARLY",EDATE(FW77,12*'1-SETUP'!$V126),""))))</f>
        <v/>
      </c>
      <c r="FY77" s="10" t="str">
        <f>IF('1-SETUP'!$Q126="DAILY",FX77+'1-SETUP'!$V126,IF('1-SETUP'!$Q126="WEEKLY",FX77+'1-SETUP'!$V126*7,IF('1-SETUP'!$Q126="MONTHLY",EDATE(FX77,'1-SETUP'!$V126),IF('1-SETUP'!$Q126="YEARLY",EDATE(FX77,12*'1-SETUP'!$V126),""))))</f>
        <v/>
      </c>
      <c r="FZ77" s="10" t="str">
        <f>IF('1-SETUP'!$Q126="DAILY",FY77+'1-SETUP'!$V126,IF('1-SETUP'!$Q126="WEEKLY",FY77+'1-SETUP'!$V126*7,IF('1-SETUP'!$Q126="MONTHLY",EDATE(FY77,'1-SETUP'!$V126),IF('1-SETUP'!$Q126="YEARLY",EDATE(FY77,12*'1-SETUP'!$V126),""))))</f>
        <v/>
      </c>
      <c r="GA77" s="10" t="str">
        <f>IF('1-SETUP'!$Q126="DAILY",FZ77+'1-SETUP'!$V126,IF('1-SETUP'!$Q126="WEEKLY",FZ77+'1-SETUP'!$V126*7,IF('1-SETUP'!$Q126="MONTHLY",EDATE(FZ77,'1-SETUP'!$V126),IF('1-SETUP'!$Q126="YEARLY",EDATE(FZ77,12*'1-SETUP'!$V126),""))))</f>
        <v/>
      </c>
      <c r="GB77" s="10" t="str">
        <f>IF('1-SETUP'!$Q126="DAILY",GA77+'1-SETUP'!$V126,IF('1-SETUP'!$Q126="WEEKLY",GA77+'1-SETUP'!$V126*7,IF('1-SETUP'!$Q126="MONTHLY",EDATE(GA77,'1-SETUP'!$V126),IF('1-SETUP'!$Q126="YEARLY",EDATE(GA77,12*'1-SETUP'!$V126),""))))</f>
        <v/>
      </c>
      <c r="GC77" s="10" t="str">
        <f>IF('1-SETUP'!$Q126="DAILY",GB77+'1-SETUP'!$V126,IF('1-SETUP'!$Q126="WEEKLY",GB77+'1-SETUP'!$V126*7,IF('1-SETUP'!$Q126="MONTHLY",EDATE(GB77,'1-SETUP'!$V126),IF('1-SETUP'!$Q126="YEARLY",EDATE(GB77,12*'1-SETUP'!$V126),""))))</f>
        <v/>
      </c>
      <c r="GD77" s="10" t="str">
        <f>IF('1-SETUP'!$Q126="DAILY",GC77+'1-SETUP'!$V126,IF('1-SETUP'!$Q126="WEEKLY",GC77+'1-SETUP'!$V126*7,IF('1-SETUP'!$Q126="MONTHLY",EDATE(GC77,'1-SETUP'!$V126),IF('1-SETUP'!$Q126="YEARLY",EDATE(GC77,12*'1-SETUP'!$V126),""))))</f>
        <v/>
      </c>
      <c r="GE77" s="10" t="str">
        <f>IF('1-SETUP'!$Q126="DAILY",GD77+'1-SETUP'!$V126,IF('1-SETUP'!$Q126="WEEKLY",GD77+'1-SETUP'!$V126*7,IF('1-SETUP'!$Q126="MONTHLY",EDATE(GD77,'1-SETUP'!$V126),IF('1-SETUP'!$Q126="YEARLY",EDATE(GD77,12*'1-SETUP'!$V126),""))))</f>
        <v/>
      </c>
      <c r="GF77" s="10" t="str">
        <f>IF('1-SETUP'!$Q126="DAILY",GE77+'1-SETUP'!$V126,IF('1-SETUP'!$Q126="WEEKLY",GE77+'1-SETUP'!$V126*7,IF('1-SETUP'!$Q126="MONTHLY",EDATE(GE77,'1-SETUP'!$V126),IF('1-SETUP'!$Q126="YEARLY",EDATE(GE77,12*'1-SETUP'!$V126),""))))</f>
        <v/>
      </c>
      <c r="GG77" s="10" t="str">
        <f>IF('1-SETUP'!$Q126="DAILY",GF77+'1-SETUP'!$V126,IF('1-SETUP'!$Q126="WEEKLY",GF77+'1-SETUP'!$V126*7,IF('1-SETUP'!$Q126="MONTHLY",EDATE(GF77,'1-SETUP'!$V126),IF('1-SETUP'!$Q126="YEARLY",EDATE(GF77,12*'1-SETUP'!$V126),""))))</f>
        <v/>
      </c>
      <c r="GH77" s="10" t="str">
        <f>IF('1-SETUP'!$Q126="DAILY",GG77+'1-SETUP'!$V126,IF('1-SETUP'!$Q126="WEEKLY",GG77+'1-SETUP'!$V126*7,IF('1-SETUP'!$Q126="MONTHLY",EDATE(GG77,'1-SETUP'!$V126),IF('1-SETUP'!$Q126="YEARLY",EDATE(GG77,12*'1-SETUP'!$V126),""))))</f>
        <v/>
      </c>
      <c r="GI77" s="10" t="str">
        <f>IF('1-SETUP'!$Q126="DAILY",GH77+'1-SETUP'!$V126,IF('1-SETUP'!$Q126="WEEKLY",GH77+'1-SETUP'!$V126*7,IF('1-SETUP'!$Q126="MONTHLY",EDATE(GH77,'1-SETUP'!$V126),IF('1-SETUP'!$Q126="YEARLY",EDATE(GH77,12*'1-SETUP'!$V126),""))))</f>
        <v/>
      </c>
      <c r="GJ77" s="10" t="str">
        <f>IF('1-SETUP'!$Q126="DAILY",GI77+'1-SETUP'!$V126,IF('1-SETUP'!$Q126="WEEKLY",GI77+'1-SETUP'!$V126*7,IF('1-SETUP'!$Q126="MONTHLY",EDATE(GI77,'1-SETUP'!$V126),IF('1-SETUP'!$Q126="YEARLY",EDATE(GI77,12*'1-SETUP'!$V126),""))))</f>
        <v/>
      </c>
      <c r="GK77" s="10" t="str">
        <f>IF('1-SETUP'!$Q126="DAILY",GJ77+'1-SETUP'!$V126,IF('1-SETUP'!$Q126="WEEKLY",GJ77+'1-SETUP'!$V126*7,IF('1-SETUP'!$Q126="MONTHLY",EDATE(GJ77,'1-SETUP'!$V126),IF('1-SETUP'!$Q126="YEARLY",EDATE(GJ77,12*'1-SETUP'!$V126),""))))</f>
        <v/>
      </c>
      <c r="GL77" s="10" t="str">
        <f>IF('1-SETUP'!$Q126="DAILY",GK77+'1-SETUP'!$V126,IF('1-SETUP'!$Q126="WEEKLY",GK77+'1-SETUP'!$V126*7,IF('1-SETUP'!$Q126="MONTHLY",EDATE(GK77,'1-SETUP'!$V126),IF('1-SETUP'!$Q126="YEARLY",EDATE(GK77,12*'1-SETUP'!$V126),""))))</f>
        <v/>
      </c>
      <c r="GM77" s="10" t="str">
        <f>IF('1-SETUP'!$Q126="DAILY",GL77+'1-SETUP'!$V126,IF('1-SETUP'!$Q126="WEEKLY",GL77+'1-SETUP'!$V126*7,IF('1-SETUP'!$Q126="MONTHLY",EDATE(GL77,'1-SETUP'!$V126),IF('1-SETUP'!$Q126="YEARLY",EDATE(GL77,12*'1-SETUP'!$V126),""))))</f>
        <v/>
      </c>
      <c r="GN77" s="10" t="str">
        <f>IF('1-SETUP'!$Q126="DAILY",GM77+'1-SETUP'!$V126,IF('1-SETUP'!$Q126="WEEKLY",GM77+'1-SETUP'!$V126*7,IF('1-SETUP'!$Q126="MONTHLY",EDATE(GM77,'1-SETUP'!$V126),IF('1-SETUP'!$Q126="YEARLY",EDATE(GM77,12*'1-SETUP'!$V126),""))))</f>
        <v/>
      </c>
      <c r="GO77" s="10" t="str">
        <f>IF('1-SETUP'!$Q126="DAILY",GN77+'1-SETUP'!$V126,IF('1-SETUP'!$Q126="WEEKLY",GN77+'1-SETUP'!$V126*7,IF('1-SETUP'!$Q126="MONTHLY",EDATE(GN77,'1-SETUP'!$V126),IF('1-SETUP'!$Q126="YEARLY",EDATE(GN77,12*'1-SETUP'!$V126),""))))</f>
        <v/>
      </c>
      <c r="GP77" s="10" t="str">
        <f>IF('1-SETUP'!$Q126="DAILY",GO77+'1-SETUP'!$V126,IF('1-SETUP'!$Q126="WEEKLY",GO77+'1-SETUP'!$V126*7,IF('1-SETUP'!$Q126="MONTHLY",EDATE(GO77,'1-SETUP'!$V126),IF('1-SETUP'!$Q126="YEARLY",EDATE(GO77,12*'1-SETUP'!$V126),""))))</f>
        <v/>
      </c>
      <c r="GQ77" s="10" t="str">
        <f>IF('1-SETUP'!$Q126="DAILY",GP77+'1-SETUP'!$V126,IF('1-SETUP'!$Q126="WEEKLY",GP77+'1-SETUP'!$V126*7,IF('1-SETUP'!$Q126="MONTHLY",EDATE(GP77,'1-SETUP'!$V126),IF('1-SETUP'!$Q126="YEARLY",EDATE(GP77,12*'1-SETUP'!$V126),""))))</f>
        <v/>
      </c>
      <c r="GR77" s="10" t="str">
        <f>IF('1-SETUP'!$Q126="DAILY",GQ77+'1-SETUP'!$V126,IF('1-SETUP'!$Q126="WEEKLY",GQ77+'1-SETUP'!$V126*7,IF('1-SETUP'!$Q126="MONTHLY",EDATE(GQ77,'1-SETUP'!$V126),IF('1-SETUP'!$Q126="YEARLY",EDATE(GQ77,12*'1-SETUP'!$V126),""))))</f>
        <v/>
      </c>
      <c r="GS77" s="10" t="str">
        <f>IF('1-SETUP'!$Q126="DAILY",GR77+'1-SETUP'!$V126,IF('1-SETUP'!$Q126="WEEKLY",GR77+'1-SETUP'!$V126*7,IF('1-SETUP'!$Q126="MONTHLY",EDATE(GR77,'1-SETUP'!$V126),IF('1-SETUP'!$Q126="YEARLY",EDATE(GR77,12*'1-SETUP'!$V126),""))))</f>
        <v/>
      </c>
      <c r="GT77" s="10" t="str">
        <f>IF('1-SETUP'!$Q126="DAILY",GS77+'1-SETUP'!$V126,IF('1-SETUP'!$Q126="WEEKLY",GS77+'1-SETUP'!$V126*7,IF('1-SETUP'!$Q126="MONTHLY",EDATE(GS77,'1-SETUP'!$V126),IF('1-SETUP'!$Q126="YEARLY",EDATE(GS77,12*'1-SETUP'!$V126),""))))</f>
        <v/>
      </c>
      <c r="GU77" s="10" t="str">
        <f>IF('1-SETUP'!$Q126="DAILY",GT77+'1-SETUP'!$V126,IF('1-SETUP'!$Q126="WEEKLY",GT77+'1-SETUP'!$V126*7,IF('1-SETUP'!$Q126="MONTHLY",EDATE(GT77,'1-SETUP'!$V126),IF('1-SETUP'!$Q126="YEARLY",EDATE(GT77,12*'1-SETUP'!$V126),""))))</f>
        <v/>
      </c>
      <c r="GV77" s="10" t="str">
        <f>IF('1-SETUP'!$Q126="DAILY",GU77+'1-SETUP'!$V126,IF('1-SETUP'!$Q126="WEEKLY",GU77+'1-SETUP'!$V126*7,IF('1-SETUP'!$Q126="MONTHLY",EDATE(GU77,'1-SETUP'!$V126),IF('1-SETUP'!$Q126="YEARLY",EDATE(GU77,12*'1-SETUP'!$V126),""))))</f>
        <v/>
      </c>
      <c r="GW77" s="10" t="str">
        <f>IF('1-SETUP'!$Q126="DAILY",GV77+'1-SETUP'!$V126,IF('1-SETUP'!$Q126="WEEKLY",GV77+'1-SETUP'!$V126*7,IF('1-SETUP'!$Q126="MONTHLY",EDATE(GV77,'1-SETUP'!$V126),IF('1-SETUP'!$Q126="YEARLY",EDATE(GV77,12*'1-SETUP'!$V126),""))))</f>
        <v/>
      </c>
      <c r="GX77" s="10" t="str">
        <f>IF('1-SETUP'!$Q126="DAILY",GW77+'1-SETUP'!$V126,IF('1-SETUP'!$Q126="WEEKLY",GW77+'1-SETUP'!$V126*7,IF('1-SETUP'!$Q126="MONTHLY",EDATE(GW77,'1-SETUP'!$V126),IF('1-SETUP'!$Q126="YEARLY",EDATE(GW77,12*'1-SETUP'!$V126),""))))</f>
        <v/>
      </c>
      <c r="GY77" s="10" t="str">
        <f>IF('1-SETUP'!$Q126="DAILY",GX77+'1-SETUP'!$V126,IF('1-SETUP'!$Q126="WEEKLY",GX77+'1-SETUP'!$V126*7,IF('1-SETUP'!$Q126="MONTHLY",EDATE(GX77,'1-SETUP'!$V126),IF('1-SETUP'!$Q126="YEARLY",EDATE(GX77,12*'1-SETUP'!$V126),""))))</f>
        <v/>
      </c>
      <c r="GZ77" s="10" t="str">
        <f>IF('1-SETUP'!$Q126="DAILY",GY77+'1-SETUP'!$V126,IF('1-SETUP'!$Q126="WEEKLY",GY77+'1-SETUP'!$V126*7,IF('1-SETUP'!$Q126="MONTHLY",EDATE(GY77,'1-SETUP'!$V126),IF('1-SETUP'!$Q126="YEARLY",EDATE(GY77,12*'1-SETUP'!$V126),""))))</f>
        <v/>
      </c>
      <c r="HA77" s="10" t="str">
        <f>IF('1-SETUP'!$Q126="DAILY",GZ77+'1-SETUP'!$V126,IF('1-SETUP'!$Q126="WEEKLY",GZ77+'1-SETUP'!$V126*7,IF('1-SETUP'!$Q126="MONTHLY",EDATE(GZ77,'1-SETUP'!$V126),IF('1-SETUP'!$Q126="YEARLY",EDATE(GZ77,12*'1-SETUP'!$V126),""))))</f>
        <v/>
      </c>
      <c r="HB77" s="10" t="str">
        <f>IF('1-SETUP'!$Q126="DAILY",HA77+'1-SETUP'!$V126,IF('1-SETUP'!$Q126="WEEKLY",HA77+'1-SETUP'!$V126*7,IF('1-SETUP'!$Q126="MONTHLY",EDATE(HA77,'1-SETUP'!$V126),IF('1-SETUP'!$Q126="YEARLY",EDATE(HA77,12*'1-SETUP'!$V126),""))))</f>
        <v/>
      </c>
      <c r="HC77" s="10" t="str">
        <f>IF('1-SETUP'!$Q126="DAILY",HB77+'1-SETUP'!$V126,IF('1-SETUP'!$Q126="WEEKLY",HB77+'1-SETUP'!$V126*7,IF('1-SETUP'!$Q126="MONTHLY",EDATE(HB77,'1-SETUP'!$V126),IF('1-SETUP'!$Q126="YEARLY",EDATE(HB77,12*'1-SETUP'!$V126),""))))</f>
        <v/>
      </c>
      <c r="HD77" s="10" t="str">
        <f>IF('1-SETUP'!$Q126="DAILY",HC77+'1-SETUP'!$V126,IF('1-SETUP'!$Q126="WEEKLY",HC77+'1-SETUP'!$V126*7,IF('1-SETUP'!$Q126="MONTHLY",EDATE(HC77,'1-SETUP'!$V126),IF('1-SETUP'!$Q126="YEARLY",EDATE(HC77,12*'1-SETUP'!$V126),""))))</f>
        <v/>
      </c>
      <c r="HE77" s="10" t="str">
        <f>IF('1-SETUP'!$Q126="DAILY",HD77+'1-SETUP'!$V126,IF('1-SETUP'!$Q126="WEEKLY",HD77+'1-SETUP'!$V126*7,IF('1-SETUP'!$Q126="MONTHLY",EDATE(HD77,'1-SETUP'!$V126),IF('1-SETUP'!$Q126="YEARLY",EDATE(HD77,12*'1-SETUP'!$V126),""))))</f>
        <v/>
      </c>
      <c r="HF77" s="10" t="str">
        <f>IF('1-SETUP'!$Q126="DAILY",HE77+'1-SETUP'!$V126,IF('1-SETUP'!$Q126="WEEKLY",HE77+'1-SETUP'!$V126*7,IF('1-SETUP'!$Q126="MONTHLY",EDATE(HE77,'1-SETUP'!$V126),IF('1-SETUP'!$Q126="YEARLY",EDATE(HE77,12*'1-SETUP'!$V126),""))))</f>
        <v/>
      </c>
      <c r="HG77" s="10" t="str">
        <f>IF('1-SETUP'!$Q126="DAILY",HF77+'1-SETUP'!$V126,IF('1-SETUP'!$Q126="WEEKLY",HF77+'1-SETUP'!$V126*7,IF('1-SETUP'!$Q126="MONTHLY",EDATE(HF77,'1-SETUP'!$V126),IF('1-SETUP'!$Q126="YEARLY",EDATE(HF77,12*'1-SETUP'!$V126),""))))</f>
        <v/>
      </c>
      <c r="HH77" s="10" t="str">
        <f>IF('1-SETUP'!$Q126="DAILY",HG77+'1-SETUP'!$V126,IF('1-SETUP'!$Q126="WEEKLY",HG77+'1-SETUP'!$V126*7,IF('1-SETUP'!$Q126="MONTHLY",EDATE(HG77,'1-SETUP'!$V126),IF('1-SETUP'!$Q126="YEARLY",EDATE(HG77,12*'1-SETUP'!$V126),""))))</f>
        <v/>
      </c>
      <c r="HI77" s="10" t="str">
        <f>IF('1-SETUP'!$Q126="DAILY",HH77+'1-SETUP'!$V126,IF('1-SETUP'!$Q126="WEEKLY",HH77+'1-SETUP'!$V126*7,IF('1-SETUP'!$Q126="MONTHLY",EDATE(HH77,'1-SETUP'!$V126),IF('1-SETUP'!$Q126="YEARLY",EDATE(HH77,12*'1-SETUP'!$V126),""))))</f>
        <v/>
      </c>
      <c r="HJ77" s="10" t="str">
        <f>IF('1-SETUP'!$Q126="DAILY",HI77+'1-SETUP'!$V126,IF('1-SETUP'!$Q126="WEEKLY",HI77+'1-SETUP'!$V126*7,IF('1-SETUP'!$Q126="MONTHLY",EDATE(HI77,'1-SETUP'!$V126),IF('1-SETUP'!$Q126="YEARLY",EDATE(HI77,12*'1-SETUP'!$V126),""))))</f>
        <v/>
      </c>
      <c r="HK77" s="10" t="str">
        <f>IF('1-SETUP'!$Q126="DAILY",HJ77+'1-SETUP'!$V126,IF('1-SETUP'!$Q126="WEEKLY",HJ77+'1-SETUP'!$V126*7,IF('1-SETUP'!$Q126="MONTHLY",EDATE(HJ77,'1-SETUP'!$V126),IF('1-SETUP'!$Q126="YEARLY",EDATE(HJ77,12*'1-SETUP'!$V126),""))))</f>
        <v/>
      </c>
      <c r="HL77" s="10" t="str">
        <f>IF('1-SETUP'!$Q126="DAILY",HK77+'1-SETUP'!$V126,IF('1-SETUP'!$Q126="WEEKLY",HK77+'1-SETUP'!$V126*7,IF('1-SETUP'!$Q126="MONTHLY",EDATE(HK77,'1-SETUP'!$V126),IF('1-SETUP'!$Q126="YEARLY",EDATE(HK77,12*'1-SETUP'!$V126),""))))</f>
        <v/>
      </c>
      <c r="HM77" s="10" t="str">
        <f>IF('1-SETUP'!$Q126="DAILY",HL77+'1-SETUP'!$V126,IF('1-SETUP'!$Q126="WEEKLY",HL77+'1-SETUP'!$V126*7,IF('1-SETUP'!$Q126="MONTHLY",EDATE(HL77,'1-SETUP'!$V126),IF('1-SETUP'!$Q126="YEARLY",EDATE(HL77,12*'1-SETUP'!$V126),""))))</f>
        <v/>
      </c>
      <c r="HN77" s="10" t="str">
        <f>IF('1-SETUP'!$Q126="DAILY",HM77+'1-SETUP'!$V126,IF('1-SETUP'!$Q126="WEEKLY",HM77+'1-SETUP'!$V126*7,IF('1-SETUP'!$Q126="MONTHLY",EDATE(HM77,'1-SETUP'!$V126),IF('1-SETUP'!$Q126="YEARLY",EDATE(HM77,12*'1-SETUP'!$V126),""))))</f>
        <v/>
      </c>
      <c r="HO77" s="10" t="str">
        <f>IF('1-SETUP'!$Q126="DAILY",HN77+'1-SETUP'!$V126,IF('1-SETUP'!$Q126="WEEKLY",HN77+'1-SETUP'!$V126*7,IF('1-SETUP'!$Q126="MONTHLY",EDATE(HN77,'1-SETUP'!$V126),IF('1-SETUP'!$Q126="YEARLY",EDATE(HN77,12*'1-SETUP'!$V126),""))))</f>
        <v/>
      </c>
      <c r="HP77" s="10" t="str">
        <f>IF('1-SETUP'!$Q126="DAILY",HO77+'1-SETUP'!$V126,IF('1-SETUP'!$Q126="WEEKLY",HO77+'1-SETUP'!$V126*7,IF('1-SETUP'!$Q126="MONTHLY",EDATE(HO77,'1-SETUP'!$V126),IF('1-SETUP'!$Q126="YEARLY",EDATE(HO77,12*'1-SETUP'!$V126),""))))</f>
        <v/>
      </c>
      <c r="HQ77" s="10" t="str">
        <f>IF('1-SETUP'!$Q126="DAILY",HP77+'1-SETUP'!$V126,IF('1-SETUP'!$Q126="WEEKLY",HP77+'1-SETUP'!$V126*7,IF('1-SETUP'!$Q126="MONTHLY",EDATE(HP77,'1-SETUP'!$V126),IF('1-SETUP'!$Q126="YEARLY",EDATE(HP77,12*'1-SETUP'!$V126),""))))</f>
        <v/>
      </c>
      <c r="HR77" s="10" t="str">
        <f>IF('1-SETUP'!$Q126="DAILY",HQ77+'1-SETUP'!$V126,IF('1-SETUP'!$Q126="WEEKLY",HQ77+'1-SETUP'!$V126*7,IF('1-SETUP'!$Q126="MONTHLY",EDATE(HQ77,'1-SETUP'!$V126),IF('1-SETUP'!$Q126="YEARLY",EDATE(HQ77,12*'1-SETUP'!$V126),""))))</f>
        <v/>
      </c>
      <c r="HS77" s="10" t="str">
        <f>IF('1-SETUP'!$Q126="DAILY",HR77+'1-SETUP'!$V126,IF('1-SETUP'!$Q126="WEEKLY",HR77+'1-SETUP'!$V126*7,IF('1-SETUP'!$Q126="MONTHLY",EDATE(HR77,'1-SETUP'!$V126),IF('1-SETUP'!$Q126="YEARLY",EDATE(HR77,12*'1-SETUP'!$V126),""))))</f>
        <v/>
      </c>
      <c r="HT77" s="10" t="str">
        <f>IF('1-SETUP'!$Q126="DAILY",HS77+'1-SETUP'!$V126,IF('1-SETUP'!$Q126="WEEKLY",HS77+'1-SETUP'!$V126*7,IF('1-SETUP'!$Q126="MONTHLY",EDATE(HS77,'1-SETUP'!$V126),IF('1-SETUP'!$Q126="YEARLY",EDATE(HS77,12*'1-SETUP'!$V126),""))))</f>
        <v/>
      </c>
      <c r="HU77" s="10" t="str">
        <f>IF('1-SETUP'!$Q126="DAILY",HT77+'1-SETUP'!$V126,IF('1-SETUP'!$Q126="WEEKLY",HT77+'1-SETUP'!$V126*7,IF('1-SETUP'!$Q126="MONTHLY",EDATE(HT77,'1-SETUP'!$V126),IF('1-SETUP'!$Q126="YEARLY",EDATE(HT77,12*'1-SETUP'!$V126),""))))</f>
        <v/>
      </c>
      <c r="HV77" s="10" t="str">
        <f>IF('1-SETUP'!$Q126="DAILY",HU77+'1-SETUP'!$V126,IF('1-SETUP'!$Q126="WEEKLY",HU77+'1-SETUP'!$V126*7,IF('1-SETUP'!$Q126="MONTHLY",EDATE(HU77,'1-SETUP'!$V126),IF('1-SETUP'!$Q126="YEARLY",EDATE(HU77,12*'1-SETUP'!$V126),""))))</f>
        <v/>
      </c>
      <c r="HW77" s="10" t="str">
        <f>IF('1-SETUP'!$Q126="DAILY",HV77+'1-SETUP'!$V126,IF('1-SETUP'!$Q126="WEEKLY",HV77+'1-SETUP'!$V126*7,IF('1-SETUP'!$Q126="MONTHLY",EDATE(HV77,'1-SETUP'!$V126),IF('1-SETUP'!$Q126="YEARLY",EDATE(HV77,12*'1-SETUP'!$V126),""))))</f>
        <v/>
      </c>
      <c r="HX77" s="10" t="str">
        <f>IF('1-SETUP'!$Q126="DAILY",HW77+'1-SETUP'!$V126,IF('1-SETUP'!$Q126="WEEKLY",HW77+'1-SETUP'!$V126*7,IF('1-SETUP'!$Q126="MONTHLY",EDATE(HW77,'1-SETUP'!$V126),IF('1-SETUP'!$Q126="YEARLY",EDATE(HW77,12*'1-SETUP'!$V126),""))))</f>
        <v/>
      </c>
      <c r="HY77" s="10" t="str">
        <f>IF('1-SETUP'!$Q126="DAILY",HX77+'1-SETUP'!$V126,IF('1-SETUP'!$Q126="WEEKLY",HX77+'1-SETUP'!$V126*7,IF('1-SETUP'!$Q126="MONTHLY",EDATE(HX77,'1-SETUP'!$V126),IF('1-SETUP'!$Q126="YEARLY",EDATE(HX77,12*'1-SETUP'!$V126),""))))</f>
        <v/>
      </c>
      <c r="HZ77" s="10" t="str">
        <f>IF('1-SETUP'!$Q126="DAILY",HY77+'1-SETUP'!$V126,IF('1-SETUP'!$Q126="WEEKLY",HY77+'1-SETUP'!$V126*7,IF('1-SETUP'!$Q126="MONTHLY",EDATE(HY77,'1-SETUP'!$V126),IF('1-SETUP'!$Q126="YEARLY",EDATE(HY77,12*'1-SETUP'!$V126),""))))</f>
        <v/>
      </c>
      <c r="IA77" s="10" t="str">
        <f>IF('1-SETUP'!$Q126="DAILY",HZ77+'1-SETUP'!$V126,IF('1-SETUP'!$Q126="WEEKLY",HZ77+'1-SETUP'!$V126*7,IF('1-SETUP'!$Q126="MONTHLY",EDATE(HZ77,'1-SETUP'!$V126),IF('1-SETUP'!$Q126="YEARLY",EDATE(HZ77,12*'1-SETUP'!$V126),""))))</f>
        <v/>
      </c>
      <c r="IB77" s="10" t="str">
        <f>IF('1-SETUP'!$Q126="DAILY",IA77+'1-SETUP'!$V126,IF('1-SETUP'!$Q126="WEEKLY",IA77+'1-SETUP'!$V126*7,IF('1-SETUP'!$Q126="MONTHLY",EDATE(IA77,'1-SETUP'!$V126),IF('1-SETUP'!$Q126="YEARLY",EDATE(IA77,12*'1-SETUP'!$V126),""))))</f>
        <v/>
      </c>
      <c r="IC77" s="10" t="str">
        <f>IF('1-SETUP'!$Q126="DAILY",IB77+'1-SETUP'!$V126,IF('1-SETUP'!$Q126="WEEKLY",IB77+'1-SETUP'!$V126*7,IF('1-SETUP'!$Q126="MONTHLY",EDATE(IB77,'1-SETUP'!$V126),IF('1-SETUP'!$Q126="YEARLY",EDATE(IB77,12*'1-SETUP'!$V126),""))))</f>
        <v/>
      </c>
      <c r="ID77" s="10" t="str">
        <f>IF('1-SETUP'!$Q126="DAILY",IC77+'1-SETUP'!$V126,IF('1-SETUP'!$Q126="WEEKLY",IC77+'1-SETUP'!$V126*7,IF('1-SETUP'!$Q126="MONTHLY",EDATE(IC77,'1-SETUP'!$V126),IF('1-SETUP'!$Q126="YEARLY",EDATE(IC77,12*'1-SETUP'!$V126),""))))</f>
        <v/>
      </c>
      <c r="IE77" s="10" t="str">
        <f>IF('1-SETUP'!$Q126="DAILY",ID77+'1-SETUP'!$V126,IF('1-SETUP'!$Q126="WEEKLY",ID77+'1-SETUP'!$V126*7,IF('1-SETUP'!$Q126="MONTHLY",EDATE(ID77,'1-SETUP'!$V126),IF('1-SETUP'!$Q126="YEARLY",EDATE(ID77,12*'1-SETUP'!$V126),""))))</f>
        <v/>
      </c>
      <c r="IF77" s="10" t="str">
        <f>IF('1-SETUP'!$Q126="DAILY",IE77+'1-SETUP'!$V126,IF('1-SETUP'!$Q126="WEEKLY",IE77+'1-SETUP'!$V126*7,IF('1-SETUP'!$Q126="MONTHLY",EDATE(IE77,'1-SETUP'!$V126),IF('1-SETUP'!$Q126="YEARLY",EDATE(IE77,12*'1-SETUP'!$V126),""))))</f>
        <v/>
      </c>
      <c r="IG77" s="10" t="str">
        <f>IF('1-SETUP'!$Q126="DAILY",IF77+'1-SETUP'!$V126,IF('1-SETUP'!$Q126="WEEKLY",IF77+'1-SETUP'!$V126*7,IF('1-SETUP'!$Q126="MONTHLY",EDATE(IF77,'1-SETUP'!$V126),IF('1-SETUP'!$Q126="YEARLY",EDATE(IF77,12*'1-SETUP'!$V126),""))))</f>
        <v/>
      </c>
      <c r="IH77" s="10" t="str">
        <f>IF('1-SETUP'!$Q126="DAILY",IG77+'1-SETUP'!$V126,IF('1-SETUP'!$Q126="WEEKLY",IG77+'1-SETUP'!$V126*7,IF('1-SETUP'!$Q126="MONTHLY",EDATE(IG77,'1-SETUP'!$V126),IF('1-SETUP'!$Q126="YEARLY",EDATE(IG77,12*'1-SETUP'!$V126),""))))</f>
        <v/>
      </c>
      <c r="II77" s="10" t="str">
        <f>IF('1-SETUP'!$Q126="DAILY",IH77+'1-SETUP'!$V126,IF('1-SETUP'!$Q126="WEEKLY",IH77+'1-SETUP'!$V126*7,IF('1-SETUP'!$Q126="MONTHLY",EDATE(IH77,'1-SETUP'!$V126),IF('1-SETUP'!$Q126="YEARLY",EDATE(IH77,12*'1-SETUP'!$V126),""))))</f>
        <v/>
      </c>
      <c r="IJ77" s="10" t="str">
        <f>IF('1-SETUP'!$Q126="DAILY",II77+'1-SETUP'!$V126,IF('1-SETUP'!$Q126="WEEKLY",II77+'1-SETUP'!$V126*7,IF('1-SETUP'!$Q126="MONTHLY",EDATE(II77,'1-SETUP'!$V126),IF('1-SETUP'!$Q126="YEARLY",EDATE(II77,12*'1-SETUP'!$V126),""))))</f>
        <v/>
      </c>
      <c r="IK77" s="10" t="str">
        <f>IF('1-SETUP'!$Q126="DAILY",IJ77+'1-SETUP'!$V126,IF('1-SETUP'!$Q126="WEEKLY",IJ77+'1-SETUP'!$V126*7,IF('1-SETUP'!$Q126="MONTHLY",EDATE(IJ77,'1-SETUP'!$V126),IF('1-SETUP'!$Q126="YEARLY",EDATE(IJ77,12*'1-SETUP'!$V126),""))))</f>
        <v/>
      </c>
      <c r="IL77" s="10" t="str">
        <f>IF('1-SETUP'!$Q126="DAILY",IK77+'1-SETUP'!$V126,IF('1-SETUP'!$Q126="WEEKLY",IK77+'1-SETUP'!$V126*7,IF('1-SETUP'!$Q126="MONTHLY",EDATE(IK77,'1-SETUP'!$V126),IF('1-SETUP'!$Q126="YEARLY",EDATE(IK77,12*'1-SETUP'!$V126),""))))</f>
        <v/>
      </c>
      <c r="IM77" s="10" t="str">
        <f>IF('1-SETUP'!$Q126="DAILY",IL77+'1-SETUP'!$V126,IF('1-SETUP'!$Q126="WEEKLY",IL77+'1-SETUP'!$V126*7,IF('1-SETUP'!$Q126="MONTHLY",EDATE(IL77,'1-SETUP'!$V126),IF('1-SETUP'!$Q126="YEARLY",EDATE(IL77,12*'1-SETUP'!$V126),""))))</f>
        <v/>
      </c>
      <c r="IN77" s="10" t="str">
        <f>IF('1-SETUP'!$Q126="DAILY",IM77+'1-SETUP'!$V126,IF('1-SETUP'!$Q126="WEEKLY",IM77+'1-SETUP'!$V126*7,IF('1-SETUP'!$Q126="MONTHLY",EDATE(IM77,'1-SETUP'!$V126),IF('1-SETUP'!$Q126="YEARLY",EDATE(IM77,12*'1-SETUP'!$V126),""))))</f>
        <v/>
      </c>
      <c r="IO77" s="10" t="str">
        <f>IF('1-SETUP'!$Q126="DAILY",IN77+'1-SETUP'!$V126,IF('1-SETUP'!$Q126="WEEKLY",IN77+'1-SETUP'!$V126*7,IF('1-SETUP'!$Q126="MONTHLY",EDATE(IN77,'1-SETUP'!$V126),IF('1-SETUP'!$Q126="YEARLY",EDATE(IN77,12*'1-SETUP'!$V126),""))))</f>
        <v/>
      </c>
      <c r="IP77" s="10" t="str">
        <f>IF('1-SETUP'!$Q126="DAILY",IO77+'1-SETUP'!$V126,IF('1-SETUP'!$Q126="WEEKLY",IO77+'1-SETUP'!$V126*7,IF('1-SETUP'!$Q126="MONTHLY",EDATE(IO77,'1-SETUP'!$V126),IF('1-SETUP'!$Q126="YEARLY",EDATE(IO77,12*'1-SETUP'!$V126),""))))</f>
        <v/>
      </c>
      <c r="IQ77" s="10" t="str">
        <f>IF('1-SETUP'!$Q126="DAILY",IP77+'1-SETUP'!$V126,IF('1-SETUP'!$Q126="WEEKLY",IP77+'1-SETUP'!$V126*7,IF('1-SETUP'!$Q126="MONTHLY",EDATE(IP77,'1-SETUP'!$V126),IF('1-SETUP'!$Q126="YEARLY",EDATE(IP77,12*'1-SETUP'!$V126),""))))</f>
        <v/>
      </c>
      <c r="IR77" s="10" t="str">
        <f>IF('1-SETUP'!$Q126="DAILY",IQ77+'1-SETUP'!$V126,IF('1-SETUP'!$Q126="WEEKLY",IQ77+'1-SETUP'!$V126*7,IF('1-SETUP'!$Q126="MONTHLY",EDATE(IQ77,'1-SETUP'!$V126),IF('1-SETUP'!$Q126="YEARLY",EDATE(IQ77,12*'1-SETUP'!$V126),""))))</f>
        <v/>
      </c>
      <c r="IS77" s="10" t="str">
        <f>IF('1-SETUP'!$Q126="DAILY",IR77+'1-SETUP'!$V126,IF('1-SETUP'!$Q126="WEEKLY",IR77+'1-SETUP'!$V126*7,IF('1-SETUP'!$Q126="MONTHLY",EDATE(IR77,'1-SETUP'!$V126),IF('1-SETUP'!$Q126="YEARLY",EDATE(IR77,12*'1-SETUP'!$V126),""))))</f>
        <v/>
      </c>
      <c r="IT77" s="10" t="str">
        <f>IF('1-SETUP'!$Q126="DAILY",IS77+'1-SETUP'!$V126,IF('1-SETUP'!$Q126="WEEKLY",IS77+'1-SETUP'!$V126*7,IF('1-SETUP'!$Q126="MONTHLY",EDATE(IS77,'1-SETUP'!$V126),IF('1-SETUP'!$Q126="YEARLY",EDATE(IS77,12*'1-SETUP'!$V126),""))))</f>
        <v/>
      </c>
      <c r="IU77" s="10" t="str">
        <f>IF('1-SETUP'!$Q126="DAILY",IT77+'1-SETUP'!$V126,IF('1-SETUP'!$Q126="WEEKLY",IT77+'1-SETUP'!$V126*7,IF('1-SETUP'!$Q126="MONTHLY",EDATE(IT77,'1-SETUP'!$V126),IF('1-SETUP'!$Q126="YEARLY",EDATE(IT77,12*'1-SETUP'!$V126),""))))</f>
        <v/>
      </c>
      <c r="IV77" s="10" t="str">
        <f>IF('1-SETUP'!$Q126="DAILY",IU77+'1-SETUP'!$V126,IF('1-SETUP'!$Q126="WEEKLY",IU77+'1-SETUP'!$V126*7,IF('1-SETUP'!$Q126="MONTHLY",EDATE(IU77,'1-SETUP'!$V126),IF('1-SETUP'!$Q126="YEARLY",EDATE(IU77,12*'1-SETUP'!$V126),""))))</f>
        <v/>
      </c>
      <c r="IW77" s="10" t="str">
        <f>IF('1-SETUP'!$Q126="DAILY",IV77+'1-SETUP'!$V126,IF('1-SETUP'!$Q126="WEEKLY",IV77+'1-SETUP'!$V126*7,IF('1-SETUP'!$Q126="MONTHLY",EDATE(IV77,'1-SETUP'!$V126),IF('1-SETUP'!$Q126="YEARLY",EDATE(IV77,12*'1-SETUP'!$V126),""))))</f>
        <v/>
      </c>
      <c r="IX77" s="10" t="str">
        <f>IF('1-SETUP'!$Q126="DAILY",IW77+'1-SETUP'!$V126,IF('1-SETUP'!$Q126="WEEKLY",IW77+'1-SETUP'!$V126*7,IF('1-SETUP'!$Q126="MONTHLY",EDATE(IW77,'1-SETUP'!$V126),IF('1-SETUP'!$Q126="YEARLY",EDATE(IW77,12*'1-SETUP'!$V126),""))))</f>
        <v/>
      </c>
      <c r="IY77" s="10" t="str">
        <f>IF('1-SETUP'!$Q126="DAILY",IX77+'1-SETUP'!$V126,IF('1-SETUP'!$Q126="WEEKLY",IX77+'1-SETUP'!$V126*7,IF('1-SETUP'!$Q126="MONTHLY",EDATE(IX77,'1-SETUP'!$V126),IF('1-SETUP'!$Q126="YEARLY",EDATE(IX77,12*'1-SETUP'!$V126),""))))</f>
        <v/>
      </c>
      <c r="IZ77" s="10" t="str">
        <f>IF('1-SETUP'!$Q126="DAILY",IY77+'1-SETUP'!$V126,IF('1-SETUP'!$Q126="WEEKLY",IY77+'1-SETUP'!$V126*7,IF('1-SETUP'!$Q126="MONTHLY",EDATE(IY77,'1-SETUP'!$V126),IF('1-SETUP'!$Q126="YEARLY",EDATE(IY77,12*'1-SETUP'!$V126),""))))</f>
        <v/>
      </c>
      <c r="JA77" s="10" t="str">
        <f>IF('1-SETUP'!$Q126="DAILY",IZ77+'1-SETUP'!$V126,IF('1-SETUP'!$Q126="WEEKLY",IZ77+'1-SETUP'!$V126*7,IF('1-SETUP'!$Q126="MONTHLY",EDATE(IZ77,'1-SETUP'!$V126),IF('1-SETUP'!$Q126="YEARLY",EDATE(IZ77,12*'1-SETUP'!$V126),""))))</f>
        <v/>
      </c>
      <c r="JB77" s="10" t="str">
        <f>IF('1-SETUP'!$Q126="DAILY",JA77+'1-SETUP'!$V126,IF('1-SETUP'!$Q126="WEEKLY",JA77+'1-SETUP'!$V126*7,IF('1-SETUP'!$Q126="MONTHLY",EDATE(JA77,'1-SETUP'!$V126),IF('1-SETUP'!$Q126="YEARLY",EDATE(JA77,12*'1-SETUP'!$V126),""))))</f>
        <v/>
      </c>
      <c r="JC77" s="10" t="str">
        <f>IF('1-SETUP'!$Q126="DAILY",JB77+'1-SETUP'!$V126,IF('1-SETUP'!$Q126="WEEKLY",JB77+'1-SETUP'!$V126*7,IF('1-SETUP'!$Q126="MONTHLY",EDATE(JB77,'1-SETUP'!$V126),IF('1-SETUP'!$Q126="YEARLY",EDATE(JB77,12*'1-SETUP'!$V126),""))))</f>
        <v/>
      </c>
      <c r="JD77" s="10" t="str">
        <f>IF('1-SETUP'!$Q126="DAILY",JC77+'1-SETUP'!$V126,IF('1-SETUP'!$Q126="WEEKLY",JC77+'1-SETUP'!$V126*7,IF('1-SETUP'!$Q126="MONTHLY",EDATE(JC77,'1-SETUP'!$V126),IF('1-SETUP'!$Q126="YEARLY",EDATE(JC77,12*'1-SETUP'!$V126),""))))</f>
        <v/>
      </c>
      <c r="JE77" s="10" t="str">
        <f>IF('1-SETUP'!$Q126="DAILY",JD77+'1-SETUP'!$V126,IF('1-SETUP'!$Q126="WEEKLY",JD77+'1-SETUP'!$V126*7,IF('1-SETUP'!$Q126="MONTHLY",EDATE(JD77,'1-SETUP'!$V126),IF('1-SETUP'!$Q126="YEARLY",EDATE(JD77,12*'1-SETUP'!$V126),""))))</f>
        <v/>
      </c>
      <c r="JF77" s="10" t="str">
        <f>IF('1-SETUP'!$Q126="DAILY",JE77+'1-SETUP'!$V126,IF('1-SETUP'!$Q126="WEEKLY",JE77+'1-SETUP'!$V126*7,IF('1-SETUP'!$Q126="MONTHLY",EDATE(JE77,'1-SETUP'!$V126),IF('1-SETUP'!$Q126="YEARLY",EDATE(JE77,12*'1-SETUP'!$V126),""))))</f>
        <v/>
      </c>
      <c r="JG77" s="10" t="str">
        <f>IF('1-SETUP'!$Q126="DAILY",JF77+'1-SETUP'!$V126,IF('1-SETUP'!$Q126="WEEKLY",JF77+'1-SETUP'!$V126*7,IF('1-SETUP'!$Q126="MONTHLY",EDATE(JF77,'1-SETUP'!$V126),IF('1-SETUP'!$Q126="YEARLY",EDATE(JF77,12*'1-SETUP'!$V126),""))))</f>
        <v/>
      </c>
      <c r="JH77" s="10" t="str">
        <f>IF('1-SETUP'!$Q126="DAILY",JG77+'1-SETUP'!$V126,IF('1-SETUP'!$Q126="WEEKLY",JG77+'1-SETUP'!$V126*7,IF('1-SETUP'!$Q126="MONTHLY",EDATE(JG77,'1-SETUP'!$V126),IF('1-SETUP'!$Q126="YEARLY",EDATE(JG77,12*'1-SETUP'!$V126),""))))</f>
        <v/>
      </c>
      <c r="JI77" s="10" t="str">
        <f>IF('1-SETUP'!$Q126="DAILY",JH77+'1-SETUP'!$V126,IF('1-SETUP'!$Q126="WEEKLY",JH77+'1-SETUP'!$V126*7,IF('1-SETUP'!$Q126="MONTHLY",EDATE(JH77,'1-SETUP'!$V126),IF('1-SETUP'!$Q126="YEARLY",EDATE(JH77,12*'1-SETUP'!$V126),""))))</f>
        <v/>
      </c>
      <c r="JJ77" s="10" t="str">
        <f>IF('1-SETUP'!$Q126="DAILY",JI77+'1-SETUP'!$V126,IF('1-SETUP'!$Q126="WEEKLY",JI77+'1-SETUP'!$V126*7,IF('1-SETUP'!$Q126="MONTHLY",EDATE(JI77,'1-SETUP'!$V126),IF('1-SETUP'!$Q126="YEARLY",EDATE(JI77,12*'1-SETUP'!$V126),""))))</f>
        <v/>
      </c>
      <c r="JK77" s="10" t="str">
        <f>IF('1-SETUP'!$Q126="DAILY",JJ77+'1-SETUP'!$V126,IF('1-SETUP'!$Q126="WEEKLY",JJ77+'1-SETUP'!$V126*7,IF('1-SETUP'!$Q126="MONTHLY",EDATE(JJ77,'1-SETUP'!$V126),IF('1-SETUP'!$Q126="YEARLY",EDATE(JJ77,12*'1-SETUP'!$V126),""))))</f>
        <v/>
      </c>
      <c r="JL77" s="10" t="str">
        <f>IF('1-SETUP'!$Q126="DAILY",JK77+'1-SETUP'!$V126,IF('1-SETUP'!$Q126="WEEKLY",JK77+'1-SETUP'!$V126*7,IF('1-SETUP'!$Q126="MONTHLY",EDATE(JK77,'1-SETUP'!$V126),IF('1-SETUP'!$Q126="YEARLY",EDATE(JK77,12*'1-SETUP'!$V126),""))))</f>
        <v/>
      </c>
      <c r="JM77" s="10" t="str">
        <f>IF('1-SETUP'!$Q126="DAILY",JL77+'1-SETUP'!$V126,IF('1-SETUP'!$Q126="WEEKLY",JL77+'1-SETUP'!$V126*7,IF('1-SETUP'!$Q126="MONTHLY",EDATE(JL77,'1-SETUP'!$V126),IF('1-SETUP'!$Q126="YEARLY",EDATE(JL77,12*'1-SETUP'!$V126),""))))</f>
        <v/>
      </c>
      <c r="JN77" s="10" t="str">
        <f>IF('1-SETUP'!$Q126="DAILY",JM77+'1-SETUP'!$V126,IF('1-SETUP'!$Q126="WEEKLY",JM77+'1-SETUP'!$V126*7,IF('1-SETUP'!$Q126="MONTHLY",EDATE(JM77,'1-SETUP'!$V126),IF('1-SETUP'!$Q126="YEARLY",EDATE(JM77,12*'1-SETUP'!$V126),""))))</f>
        <v/>
      </c>
      <c r="JO77" s="10" t="str">
        <f>IF('1-SETUP'!$Q126="DAILY",JN77+'1-SETUP'!$V126,IF('1-SETUP'!$Q126="WEEKLY",JN77+'1-SETUP'!$V126*7,IF('1-SETUP'!$Q126="MONTHLY",EDATE(JN77,'1-SETUP'!$V126),IF('1-SETUP'!$Q126="YEARLY",EDATE(JN77,12*'1-SETUP'!$V126),""))))</f>
        <v/>
      </c>
      <c r="JP77" s="10" t="str">
        <f>IF('1-SETUP'!$Q126="DAILY",JO77+'1-SETUP'!$V126,IF('1-SETUP'!$Q126="WEEKLY",JO77+'1-SETUP'!$V126*7,IF('1-SETUP'!$Q126="MONTHLY",EDATE(JO77,'1-SETUP'!$V126),IF('1-SETUP'!$Q126="YEARLY",EDATE(JO77,12*'1-SETUP'!$V126),""))))</f>
        <v/>
      </c>
      <c r="JQ77" s="10" t="str">
        <f>IF('1-SETUP'!$Q126="DAILY",JP77+'1-SETUP'!$V126,IF('1-SETUP'!$Q126="WEEKLY",JP77+'1-SETUP'!$V126*7,IF('1-SETUP'!$Q126="MONTHLY",EDATE(JP77,'1-SETUP'!$V126),IF('1-SETUP'!$Q126="YEARLY",EDATE(JP77,12*'1-SETUP'!$V126),""))))</f>
        <v/>
      </c>
      <c r="JR77" s="10" t="str">
        <f>IF('1-SETUP'!$Q126="DAILY",JQ77+'1-SETUP'!$V126,IF('1-SETUP'!$Q126="WEEKLY",JQ77+'1-SETUP'!$V126*7,IF('1-SETUP'!$Q126="MONTHLY",EDATE(JQ77,'1-SETUP'!$V126),IF('1-SETUP'!$Q126="YEARLY",EDATE(JQ77,12*'1-SETUP'!$V126),""))))</f>
        <v/>
      </c>
      <c r="JS77" s="10" t="str">
        <f>IF('1-SETUP'!$Q126="DAILY",JR77+'1-SETUP'!$V126,IF('1-SETUP'!$Q126="WEEKLY",JR77+'1-SETUP'!$V126*7,IF('1-SETUP'!$Q126="MONTHLY",EDATE(JR77,'1-SETUP'!$V126),IF('1-SETUP'!$Q126="YEARLY",EDATE(JR77,12*'1-SETUP'!$V126),""))))</f>
        <v/>
      </c>
      <c r="JT77" s="10" t="str">
        <f>IF('1-SETUP'!$Q126="DAILY",JS77+'1-SETUP'!$V126,IF('1-SETUP'!$Q126="WEEKLY",JS77+'1-SETUP'!$V126*7,IF('1-SETUP'!$Q126="MONTHLY",EDATE(JS77,'1-SETUP'!$V126),IF('1-SETUP'!$Q126="YEARLY",EDATE(JS77,12*'1-SETUP'!$V126),""))))</f>
        <v/>
      </c>
      <c r="JU77" s="10" t="str">
        <f>IF('1-SETUP'!$Q126="DAILY",JT77+'1-SETUP'!$V126,IF('1-SETUP'!$Q126="WEEKLY",JT77+'1-SETUP'!$V126*7,IF('1-SETUP'!$Q126="MONTHLY",EDATE(JT77,'1-SETUP'!$V126),IF('1-SETUP'!$Q126="YEARLY",EDATE(JT77,12*'1-SETUP'!$V126),""))))</f>
        <v/>
      </c>
      <c r="JV77" s="10" t="str">
        <f>IF('1-SETUP'!$Q126="DAILY",JU77+'1-SETUP'!$V126,IF('1-SETUP'!$Q126="WEEKLY",JU77+'1-SETUP'!$V126*7,IF('1-SETUP'!$Q126="MONTHLY",EDATE(JU77,'1-SETUP'!$V126),IF('1-SETUP'!$Q126="YEARLY",EDATE(JU77,12*'1-SETUP'!$V126),""))))</f>
        <v/>
      </c>
      <c r="JW77" s="10" t="str">
        <f>IF('1-SETUP'!$Q126="DAILY",JV77+'1-SETUP'!$V126,IF('1-SETUP'!$Q126="WEEKLY",JV77+'1-SETUP'!$V126*7,IF('1-SETUP'!$Q126="MONTHLY",EDATE(JV77,'1-SETUP'!$V126),IF('1-SETUP'!$Q126="YEARLY",EDATE(JV77,12*'1-SETUP'!$V126),""))))</f>
        <v/>
      </c>
      <c r="JX77" s="10" t="str">
        <f>IF('1-SETUP'!$Q126="DAILY",JW77+'1-SETUP'!$V126,IF('1-SETUP'!$Q126="WEEKLY",JW77+'1-SETUP'!$V126*7,IF('1-SETUP'!$Q126="MONTHLY",EDATE(JW77,'1-SETUP'!$V126),IF('1-SETUP'!$Q126="YEARLY",EDATE(JW77,12*'1-SETUP'!$V126),""))))</f>
        <v/>
      </c>
      <c r="JY77" s="10" t="str">
        <f>IF('1-SETUP'!$Q126="DAILY",JX77+'1-SETUP'!$V126,IF('1-SETUP'!$Q126="WEEKLY",JX77+'1-SETUP'!$V126*7,IF('1-SETUP'!$Q126="MONTHLY",EDATE(JX77,'1-SETUP'!$V126),IF('1-SETUP'!$Q126="YEARLY",EDATE(JX77,12*'1-SETUP'!$V126),""))))</f>
        <v/>
      </c>
      <c r="JZ77" s="10" t="str">
        <f>IF('1-SETUP'!$Q126="DAILY",JY77+'1-SETUP'!$V126,IF('1-SETUP'!$Q126="WEEKLY",JY77+'1-SETUP'!$V126*7,IF('1-SETUP'!$Q126="MONTHLY",EDATE(JY77,'1-SETUP'!$V126),IF('1-SETUP'!$Q126="YEARLY",EDATE(JY77,12*'1-SETUP'!$V126),""))))</f>
        <v/>
      </c>
      <c r="KA77" s="10" t="str">
        <f>IF('1-SETUP'!$Q126="DAILY",JZ77+'1-SETUP'!$V126,IF('1-SETUP'!$Q126="WEEKLY",JZ77+'1-SETUP'!$V126*7,IF('1-SETUP'!$Q126="MONTHLY",EDATE(JZ77,'1-SETUP'!$V126),IF('1-SETUP'!$Q126="YEARLY",EDATE(JZ77,12*'1-SETUP'!$V126),""))))</f>
        <v/>
      </c>
      <c r="KB77" s="10" t="str">
        <f>IF('1-SETUP'!$Q126="DAILY",KA77+'1-SETUP'!$V126,IF('1-SETUP'!$Q126="WEEKLY",KA77+'1-SETUP'!$V126*7,IF('1-SETUP'!$Q126="MONTHLY",EDATE(KA77,'1-SETUP'!$V126),IF('1-SETUP'!$Q126="YEARLY",EDATE(KA77,12*'1-SETUP'!$V126),""))))</f>
        <v/>
      </c>
      <c r="KC77" s="10" t="str">
        <f>IF('1-SETUP'!$Q126="DAILY",KB77+'1-SETUP'!$V126,IF('1-SETUP'!$Q126="WEEKLY",KB77+'1-SETUP'!$V126*7,IF('1-SETUP'!$Q126="MONTHLY",EDATE(KB77,'1-SETUP'!$V126),IF('1-SETUP'!$Q126="YEARLY",EDATE(KB77,12*'1-SETUP'!$V126),""))))</f>
        <v/>
      </c>
      <c r="KD77" s="10" t="str">
        <f>IF('1-SETUP'!$Q126="DAILY",KC77+'1-SETUP'!$V126,IF('1-SETUP'!$Q126="WEEKLY",KC77+'1-SETUP'!$V126*7,IF('1-SETUP'!$Q126="MONTHLY",EDATE(KC77,'1-SETUP'!$V126),IF('1-SETUP'!$Q126="YEARLY",EDATE(KC77,12*'1-SETUP'!$V126),""))))</f>
        <v/>
      </c>
      <c r="KE77" s="10" t="str">
        <f>IF('1-SETUP'!$Q126="DAILY",KD77+'1-SETUP'!$V126,IF('1-SETUP'!$Q126="WEEKLY",KD77+'1-SETUP'!$V126*7,IF('1-SETUP'!$Q126="MONTHLY",EDATE(KD77,'1-SETUP'!$V126),IF('1-SETUP'!$Q126="YEARLY",EDATE(KD77,12*'1-SETUP'!$V126),""))))</f>
        <v/>
      </c>
      <c r="KF77" s="10" t="str">
        <f>IF('1-SETUP'!$Q126="DAILY",KE77+'1-SETUP'!$V126,IF('1-SETUP'!$Q126="WEEKLY",KE77+'1-SETUP'!$V126*7,IF('1-SETUP'!$Q126="MONTHLY",EDATE(KE77,'1-SETUP'!$V126),IF('1-SETUP'!$Q126="YEARLY",EDATE(KE77,12*'1-SETUP'!$V126),""))))</f>
        <v/>
      </c>
      <c r="KG77" s="10" t="str">
        <f>IF('1-SETUP'!$Q126="DAILY",KF77+'1-SETUP'!$V126,IF('1-SETUP'!$Q126="WEEKLY",KF77+'1-SETUP'!$V126*7,IF('1-SETUP'!$Q126="MONTHLY",EDATE(KF77,'1-SETUP'!$V126),IF('1-SETUP'!$Q126="YEARLY",EDATE(KF77,12*'1-SETUP'!$V126),""))))</f>
        <v/>
      </c>
      <c r="KH77" s="10" t="str">
        <f>IF('1-SETUP'!$Q126="DAILY",KG77+'1-SETUP'!$V126,IF('1-SETUP'!$Q126="WEEKLY",KG77+'1-SETUP'!$V126*7,IF('1-SETUP'!$Q126="MONTHLY",EDATE(KG77,'1-SETUP'!$V126),IF('1-SETUP'!$Q126="YEARLY",EDATE(KG77,12*'1-SETUP'!$V126),""))))</f>
        <v/>
      </c>
      <c r="KI77" s="10" t="str">
        <f>IF('1-SETUP'!$Q126="DAILY",KH77+'1-SETUP'!$V126,IF('1-SETUP'!$Q126="WEEKLY",KH77+'1-SETUP'!$V126*7,IF('1-SETUP'!$Q126="MONTHLY",EDATE(KH77,'1-SETUP'!$V126),IF('1-SETUP'!$Q126="YEARLY",EDATE(KH77,12*'1-SETUP'!$V126),""))))</f>
        <v/>
      </c>
      <c r="KJ77" s="10" t="str">
        <f>IF('1-SETUP'!$Q126="DAILY",KI77+'1-SETUP'!$V126,IF('1-SETUP'!$Q126="WEEKLY",KI77+'1-SETUP'!$V126*7,IF('1-SETUP'!$Q126="MONTHLY",EDATE(KI77,'1-SETUP'!$V126),IF('1-SETUP'!$Q126="YEARLY",EDATE(KI77,12*'1-SETUP'!$V126),""))))</f>
        <v/>
      </c>
      <c r="KK77" s="10" t="str">
        <f>IF('1-SETUP'!$Q126="DAILY",KJ77+'1-SETUP'!$V126,IF('1-SETUP'!$Q126="WEEKLY",KJ77+'1-SETUP'!$V126*7,IF('1-SETUP'!$Q126="MONTHLY",EDATE(KJ77,'1-SETUP'!$V126),IF('1-SETUP'!$Q126="YEARLY",EDATE(KJ77,12*'1-SETUP'!$V126),""))))</f>
        <v/>
      </c>
      <c r="KL77" s="10" t="str">
        <f>IF('1-SETUP'!$Q126="DAILY",KK77+'1-SETUP'!$V126,IF('1-SETUP'!$Q126="WEEKLY",KK77+'1-SETUP'!$V126*7,IF('1-SETUP'!$Q126="MONTHLY",EDATE(KK77,'1-SETUP'!$V126),IF('1-SETUP'!$Q126="YEARLY",EDATE(KK77,12*'1-SETUP'!$V126),""))))</f>
        <v/>
      </c>
      <c r="KM77" s="10" t="str">
        <f>IF('1-SETUP'!$Q126="DAILY",KL77+'1-SETUP'!$V126,IF('1-SETUP'!$Q126="WEEKLY",KL77+'1-SETUP'!$V126*7,IF('1-SETUP'!$Q126="MONTHLY",EDATE(KL77,'1-SETUP'!$V126),IF('1-SETUP'!$Q126="YEARLY",EDATE(KL77,12*'1-SETUP'!$V126),""))))</f>
        <v/>
      </c>
      <c r="KN77" s="10" t="str">
        <f>IF('1-SETUP'!$Q126="DAILY",KM77+'1-SETUP'!$V126,IF('1-SETUP'!$Q126="WEEKLY",KM77+'1-SETUP'!$V126*7,IF('1-SETUP'!$Q126="MONTHLY",EDATE(KM77,'1-SETUP'!$V126),IF('1-SETUP'!$Q126="YEARLY",EDATE(KM77,12*'1-SETUP'!$V126),""))))</f>
        <v/>
      </c>
      <c r="KO77" s="10" t="str">
        <f>IF('1-SETUP'!$Q126="DAILY",KN77+'1-SETUP'!$V126,IF('1-SETUP'!$Q126="WEEKLY",KN77+'1-SETUP'!$V126*7,IF('1-SETUP'!$Q126="MONTHLY",EDATE(KN77,'1-SETUP'!$V126),IF('1-SETUP'!$Q126="YEARLY",EDATE(KN77,12*'1-SETUP'!$V126),""))))</f>
        <v/>
      </c>
      <c r="KP77" s="10" t="str">
        <f>IF('1-SETUP'!$Q126="DAILY",KO77+'1-SETUP'!$V126,IF('1-SETUP'!$Q126="WEEKLY",KO77+'1-SETUP'!$V126*7,IF('1-SETUP'!$Q126="MONTHLY",EDATE(KO77,'1-SETUP'!$V126),IF('1-SETUP'!$Q126="YEARLY",EDATE(KO77,12*'1-SETUP'!$V126),""))))</f>
        <v/>
      </c>
      <c r="KQ77" s="10" t="str">
        <f>IF('1-SETUP'!$Q126="DAILY",KP77+'1-SETUP'!$V126,IF('1-SETUP'!$Q126="WEEKLY",KP77+'1-SETUP'!$V126*7,IF('1-SETUP'!$Q126="MONTHLY",EDATE(KP77,'1-SETUP'!$V126),IF('1-SETUP'!$Q126="YEARLY",EDATE(KP77,12*'1-SETUP'!$V126),""))))</f>
        <v/>
      </c>
      <c r="KR77" s="10" t="str">
        <f>IF('1-SETUP'!$Q126="DAILY",KQ77+'1-SETUP'!$V126,IF('1-SETUP'!$Q126="WEEKLY",KQ77+'1-SETUP'!$V126*7,IF('1-SETUP'!$Q126="MONTHLY",EDATE(KQ77,'1-SETUP'!$V126),IF('1-SETUP'!$Q126="YEARLY",EDATE(KQ77,12*'1-SETUP'!$V126),""))))</f>
        <v/>
      </c>
      <c r="KS77" s="10" t="str">
        <f>IF('1-SETUP'!$Q126="DAILY",KR77+'1-SETUP'!$V126,IF('1-SETUP'!$Q126="WEEKLY",KR77+'1-SETUP'!$V126*7,IF('1-SETUP'!$Q126="MONTHLY",EDATE(KR77,'1-SETUP'!$V126),IF('1-SETUP'!$Q126="YEARLY",EDATE(KR77,12*'1-SETUP'!$V126),""))))</f>
        <v/>
      </c>
      <c r="KT77" s="10" t="str">
        <f>IF('1-SETUP'!$Q126="DAILY",KS77+'1-SETUP'!$V126,IF('1-SETUP'!$Q126="WEEKLY",KS77+'1-SETUP'!$V126*7,IF('1-SETUP'!$Q126="MONTHLY",EDATE(KS77,'1-SETUP'!$V126),IF('1-SETUP'!$Q126="YEARLY",EDATE(KS77,12*'1-SETUP'!$V126),""))))</f>
        <v/>
      </c>
      <c r="KU77" s="10" t="str">
        <f>IF('1-SETUP'!$Q126="DAILY",KT77+'1-SETUP'!$V126,IF('1-SETUP'!$Q126="WEEKLY",KT77+'1-SETUP'!$V126*7,IF('1-SETUP'!$Q126="MONTHLY",EDATE(KT77,'1-SETUP'!$V126),IF('1-SETUP'!$Q126="YEARLY",EDATE(KT77,12*'1-SETUP'!$V126),""))))</f>
        <v/>
      </c>
      <c r="KV77" s="10" t="str">
        <f>IF('1-SETUP'!$Q126="DAILY",KU77+'1-SETUP'!$V126,IF('1-SETUP'!$Q126="WEEKLY",KU77+'1-SETUP'!$V126*7,IF('1-SETUP'!$Q126="MONTHLY",EDATE(KU77,'1-SETUP'!$V126),IF('1-SETUP'!$Q126="YEARLY",EDATE(KU77,12*'1-SETUP'!$V126),""))))</f>
        <v/>
      </c>
      <c r="KW77" s="10" t="str">
        <f>IF('1-SETUP'!$Q126="DAILY",KV77+'1-SETUP'!$V126,IF('1-SETUP'!$Q126="WEEKLY",KV77+'1-SETUP'!$V126*7,IF('1-SETUP'!$Q126="MONTHLY",EDATE(KV77,'1-SETUP'!$V126),IF('1-SETUP'!$Q126="YEARLY",EDATE(KV77,12*'1-SETUP'!$V126),""))))</f>
        <v/>
      </c>
      <c r="KX77" s="10" t="str">
        <f>IF('1-SETUP'!$Q126="DAILY",KW77+'1-SETUP'!$V126,IF('1-SETUP'!$Q126="WEEKLY",KW77+'1-SETUP'!$V126*7,IF('1-SETUP'!$Q126="MONTHLY",EDATE(KW77,'1-SETUP'!$V126),IF('1-SETUP'!$Q126="YEARLY",EDATE(KW77,12*'1-SETUP'!$V126),""))))</f>
        <v/>
      </c>
      <c r="KY77" s="10" t="str">
        <f>IF('1-SETUP'!$Q126="DAILY",KX77+'1-SETUP'!$V126,IF('1-SETUP'!$Q126="WEEKLY",KX77+'1-SETUP'!$V126*7,IF('1-SETUP'!$Q126="MONTHLY",EDATE(KX77,'1-SETUP'!$V126),IF('1-SETUP'!$Q126="YEARLY",EDATE(KX77,12*'1-SETUP'!$V126),""))))</f>
        <v/>
      </c>
      <c r="KZ77" s="10" t="str">
        <f>IF('1-SETUP'!$Q126="DAILY",KY77+'1-SETUP'!$V126,IF('1-SETUP'!$Q126="WEEKLY",KY77+'1-SETUP'!$V126*7,IF('1-SETUP'!$Q126="MONTHLY",EDATE(KY77,'1-SETUP'!$V126),IF('1-SETUP'!$Q126="YEARLY",EDATE(KY77,12*'1-SETUP'!$V126),""))))</f>
        <v/>
      </c>
      <c r="LA77" s="10" t="str">
        <f>IF('1-SETUP'!$Q126="DAILY",KZ77+'1-SETUP'!$V126,IF('1-SETUP'!$Q126="WEEKLY",KZ77+'1-SETUP'!$V126*7,IF('1-SETUP'!$Q126="MONTHLY",EDATE(KZ77,'1-SETUP'!$V126),IF('1-SETUP'!$Q126="YEARLY",EDATE(KZ77,12*'1-SETUP'!$V126),""))))</f>
        <v/>
      </c>
      <c r="LB77" s="10" t="str">
        <f>IF('1-SETUP'!$Q126="DAILY",LA77+'1-SETUP'!$V126,IF('1-SETUP'!$Q126="WEEKLY",LA77+'1-SETUP'!$V126*7,IF('1-SETUP'!$Q126="MONTHLY",EDATE(LA77,'1-SETUP'!$V126),IF('1-SETUP'!$Q126="YEARLY",EDATE(LA77,12*'1-SETUP'!$V126),""))))</f>
        <v/>
      </c>
      <c r="LC77" s="10" t="str">
        <f>IF('1-SETUP'!$Q126="DAILY",LB77+'1-SETUP'!$V126,IF('1-SETUP'!$Q126="WEEKLY",LB77+'1-SETUP'!$V126*7,IF('1-SETUP'!$Q126="MONTHLY",EDATE(LB77,'1-SETUP'!$V126),IF('1-SETUP'!$Q126="YEARLY",EDATE(LB77,12*'1-SETUP'!$V126),""))))</f>
        <v/>
      </c>
      <c r="LD77" s="10" t="str">
        <f>IF('1-SETUP'!$Q126="DAILY",LC77+'1-SETUP'!$V126,IF('1-SETUP'!$Q126="WEEKLY",LC77+'1-SETUP'!$V126*7,IF('1-SETUP'!$Q126="MONTHLY",EDATE(LC77,'1-SETUP'!$V126),IF('1-SETUP'!$Q126="YEARLY",EDATE(LC77,12*'1-SETUP'!$V126),""))))</f>
        <v/>
      </c>
      <c r="LE77" s="10" t="str">
        <f>IF('1-SETUP'!$Q126="DAILY",LD77+'1-SETUP'!$V126,IF('1-SETUP'!$Q126="WEEKLY",LD77+'1-SETUP'!$V126*7,IF('1-SETUP'!$Q126="MONTHLY",EDATE(LD77,'1-SETUP'!$V126),IF('1-SETUP'!$Q126="YEARLY",EDATE(LD77,12*'1-SETUP'!$V126),""))))</f>
        <v/>
      </c>
      <c r="LF77" s="10" t="str">
        <f>IF('1-SETUP'!$Q126="DAILY",LE77+'1-SETUP'!$V126,IF('1-SETUP'!$Q126="WEEKLY",LE77+'1-SETUP'!$V126*7,IF('1-SETUP'!$Q126="MONTHLY",EDATE(LE77,'1-SETUP'!$V126),IF('1-SETUP'!$Q126="YEARLY",EDATE(LE77,12*'1-SETUP'!$V126),""))))</f>
        <v/>
      </c>
      <c r="LG77" s="10" t="str">
        <f>IF('1-SETUP'!$Q126="DAILY",LF77+'1-SETUP'!$V126,IF('1-SETUP'!$Q126="WEEKLY",LF77+'1-SETUP'!$V126*7,IF('1-SETUP'!$Q126="MONTHLY",EDATE(LF77,'1-SETUP'!$V126),IF('1-SETUP'!$Q126="YEARLY",EDATE(LF77,12*'1-SETUP'!$V126),""))))</f>
        <v/>
      </c>
      <c r="LH77" s="10" t="str">
        <f>IF('1-SETUP'!$Q126="DAILY",LG77+'1-SETUP'!$V126,IF('1-SETUP'!$Q126="WEEKLY",LG77+'1-SETUP'!$V126*7,IF('1-SETUP'!$Q126="MONTHLY",EDATE(LG77,'1-SETUP'!$V126),IF('1-SETUP'!$Q126="YEARLY",EDATE(LG77,12*'1-SETUP'!$V126),""))))</f>
        <v/>
      </c>
      <c r="LI77" s="10" t="str">
        <f>IF('1-SETUP'!$Q126="DAILY",LH77+'1-SETUP'!$V126,IF('1-SETUP'!$Q126="WEEKLY",LH77+'1-SETUP'!$V126*7,IF('1-SETUP'!$Q126="MONTHLY",EDATE(LH77,'1-SETUP'!$V126),IF('1-SETUP'!$Q126="YEARLY",EDATE(LH77,12*'1-SETUP'!$V126),""))))</f>
        <v/>
      </c>
      <c r="LJ77" s="10" t="str">
        <f>IF('1-SETUP'!$Q126="DAILY",LI77+'1-SETUP'!$V126,IF('1-SETUP'!$Q126="WEEKLY",LI77+'1-SETUP'!$V126*7,IF('1-SETUP'!$Q126="MONTHLY",EDATE(LI77,'1-SETUP'!$V126),IF('1-SETUP'!$Q126="YEARLY",EDATE(LI77,12*'1-SETUP'!$V126),""))))</f>
        <v/>
      </c>
      <c r="LK77" s="10" t="str">
        <f>IF('1-SETUP'!$Q126="DAILY",LJ77+'1-SETUP'!$V126,IF('1-SETUP'!$Q126="WEEKLY",LJ77+'1-SETUP'!$V126*7,IF('1-SETUP'!$Q126="MONTHLY",EDATE(LJ77,'1-SETUP'!$V126),IF('1-SETUP'!$Q126="YEARLY",EDATE(LJ77,12*'1-SETUP'!$V126),""))))</f>
        <v/>
      </c>
      <c r="LL77" s="10" t="str">
        <f>IF('1-SETUP'!$Q126="DAILY",LK77+'1-SETUP'!$V126,IF('1-SETUP'!$Q126="WEEKLY",LK77+'1-SETUP'!$V126*7,IF('1-SETUP'!$Q126="MONTHLY",EDATE(LK77,'1-SETUP'!$V126),IF('1-SETUP'!$Q126="YEARLY",EDATE(LK77,12*'1-SETUP'!$V126),""))))</f>
        <v/>
      </c>
      <c r="LM77" s="10" t="str">
        <f>IF('1-SETUP'!$Q126="DAILY",LL77+'1-SETUP'!$V126,IF('1-SETUP'!$Q126="WEEKLY",LL77+'1-SETUP'!$V126*7,IF('1-SETUP'!$Q126="MONTHLY",EDATE(LL77,'1-SETUP'!$V126),IF('1-SETUP'!$Q126="YEARLY",EDATE(LL77,12*'1-SETUP'!$V126),""))))</f>
        <v/>
      </c>
      <c r="LN77" s="10" t="str">
        <f>IF('1-SETUP'!$Q126="DAILY",LM77+'1-SETUP'!$V126,IF('1-SETUP'!$Q126="WEEKLY",LM77+'1-SETUP'!$V126*7,IF('1-SETUP'!$Q126="MONTHLY",EDATE(LM77,'1-SETUP'!$V126),IF('1-SETUP'!$Q126="YEARLY",EDATE(LM77,12*'1-SETUP'!$V126),""))))</f>
        <v/>
      </c>
      <c r="LO77" s="10" t="str">
        <f>IF('1-SETUP'!$Q126="DAILY",LN77+'1-SETUP'!$V126,IF('1-SETUP'!$Q126="WEEKLY",LN77+'1-SETUP'!$V126*7,IF('1-SETUP'!$Q126="MONTHLY",EDATE(LN77,'1-SETUP'!$V126),IF('1-SETUP'!$Q126="YEARLY",EDATE(LN77,12*'1-SETUP'!$V126),""))))</f>
        <v/>
      </c>
      <c r="LP77" s="10" t="str">
        <f>IF('1-SETUP'!$Q126="DAILY",LO77+'1-SETUP'!$V126,IF('1-SETUP'!$Q126="WEEKLY",LO77+'1-SETUP'!$V126*7,IF('1-SETUP'!$Q126="MONTHLY",EDATE(LO77,'1-SETUP'!$V126),IF('1-SETUP'!$Q126="YEARLY",EDATE(LO77,12*'1-SETUP'!$V126),""))))</f>
        <v/>
      </c>
      <c r="LQ77" s="10" t="str">
        <f>IF('1-SETUP'!$Q126="DAILY",LP77+'1-SETUP'!$V126,IF('1-SETUP'!$Q126="WEEKLY",LP77+'1-SETUP'!$V126*7,IF('1-SETUP'!$Q126="MONTHLY",EDATE(LP77,'1-SETUP'!$V126),IF('1-SETUP'!$Q126="YEARLY",EDATE(LP77,12*'1-SETUP'!$V126),""))))</f>
        <v/>
      </c>
      <c r="LR77" s="10" t="str">
        <f>IF('1-SETUP'!$Q126="DAILY",LQ77+'1-SETUP'!$V126,IF('1-SETUP'!$Q126="WEEKLY",LQ77+'1-SETUP'!$V126*7,IF('1-SETUP'!$Q126="MONTHLY",EDATE(LQ77,'1-SETUP'!$V126),IF('1-SETUP'!$Q126="YEARLY",EDATE(LQ77,12*'1-SETUP'!$V126),""))))</f>
        <v/>
      </c>
      <c r="LS77" s="10" t="str">
        <f>IF('1-SETUP'!$Q126="DAILY",LR77+'1-SETUP'!$V126,IF('1-SETUP'!$Q126="WEEKLY",LR77+'1-SETUP'!$V126*7,IF('1-SETUP'!$Q126="MONTHLY",EDATE(LR77,'1-SETUP'!$V126),IF('1-SETUP'!$Q126="YEARLY",EDATE(LR77,12*'1-SETUP'!$V126),""))))</f>
        <v/>
      </c>
      <c r="LT77" s="10" t="str">
        <f>IF('1-SETUP'!$Q126="DAILY",LS77+'1-SETUP'!$V126,IF('1-SETUP'!$Q126="WEEKLY",LS77+'1-SETUP'!$V126*7,IF('1-SETUP'!$Q126="MONTHLY",EDATE(LS77,'1-SETUP'!$V126),IF('1-SETUP'!$Q126="YEARLY",EDATE(LS77,12*'1-SETUP'!$V126),""))))</f>
        <v/>
      </c>
      <c r="LU77" s="10" t="str">
        <f>IF('1-SETUP'!$Q126="DAILY",LT77+'1-SETUP'!$V126,IF('1-SETUP'!$Q126="WEEKLY",LT77+'1-SETUP'!$V126*7,IF('1-SETUP'!$Q126="MONTHLY",EDATE(LT77,'1-SETUP'!$V126),IF('1-SETUP'!$Q126="YEARLY",EDATE(LT77,12*'1-SETUP'!$V126),""))))</f>
        <v/>
      </c>
      <c r="LV77" s="10" t="str">
        <f>IF('1-SETUP'!$Q126="DAILY",LU77+'1-SETUP'!$V126,IF('1-SETUP'!$Q126="WEEKLY",LU77+'1-SETUP'!$V126*7,IF('1-SETUP'!$Q126="MONTHLY",EDATE(LU77,'1-SETUP'!$V126),IF('1-SETUP'!$Q126="YEARLY",EDATE(LU77,12*'1-SETUP'!$V126),""))))</f>
        <v/>
      </c>
      <c r="LW77" s="10" t="str">
        <f>IF('1-SETUP'!$Q126="DAILY",LV77+'1-SETUP'!$V126,IF('1-SETUP'!$Q126="WEEKLY",LV77+'1-SETUP'!$V126*7,IF('1-SETUP'!$Q126="MONTHLY",EDATE(LV77,'1-SETUP'!$V126),IF('1-SETUP'!$Q126="YEARLY",EDATE(LV77,12*'1-SETUP'!$V126),""))))</f>
        <v/>
      </c>
      <c r="LX77" s="10" t="str">
        <f>IF('1-SETUP'!$Q126="DAILY",LW77+'1-SETUP'!$V126,IF('1-SETUP'!$Q126="WEEKLY",LW77+'1-SETUP'!$V126*7,IF('1-SETUP'!$Q126="MONTHLY",EDATE(LW77,'1-SETUP'!$V126),IF('1-SETUP'!$Q126="YEARLY",EDATE(LW77,12*'1-SETUP'!$V126),""))))</f>
        <v/>
      </c>
      <c r="LY77" s="10" t="str">
        <f>IF('1-SETUP'!$Q126="DAILY",LX77+'1-SETUP'!$V126,IF('1-SETUP'!$Q126="WEEKLY",LX77+'1-SETUP'!$V126*7,IF('1-SETUP'!$Q126="MONTHLY",EDATE(LX77,'1-SETUP'!$V126),IF('1-SETUP'!$Q126="YEARLY",EDATE(LX77,12*'1-SETUP'!$V126),""))))</f>
        <v/>
      </c>
      <c r="LZ77" s="10" t="str">
        <f>IF('1-SETUP'!$Q126="DAILY",LY77+'1-SETUP'!$V126,IF('1-SETUP'!$Q126="WEEKLY",LY77+'1-SETUP'!$V126*7,IF('1-SETUP'!$Q126="MONTHLY",EDATE(LY77,'1-SETUP'!$V126),IF('1-SETUP'!$Q126="YEARLY",EDATE(LY77,12*'1-SETUP'!$V126),""))))</f>
        <v/>
      </c>
      <c r="MA77" s="10" t="str">
        <f>IF('1-SETUP'!$Q126="DAILY",LZ77+'1-SETUP'!$V126,IF('1-SETUP'!$Q126="WEEKLY",LZ77+'1-SETUP'!$V126*7,IF('1-SETUP'!$Q126="MONTHLY",EDATE(LZ77,'1-SETUP'!$V126),IF('1-SETUP'!$Q126="YEARLY",EDATE(LZ77,12*'1-SETUP'!$V126),""))))</f>
        <v/>
      </c>
      <c r="MB77" s="10" t="str">
        <f>IF('1-SETUP'!$Q126="DAILY",MA77+'1-SETUP'!$V126,IF('1-SETUP'!$Q126="WEEKLY",MA77+'1-SETUP'!$V126*7,IF('1-SETUP'!$Q126="MONTHLY",EDATE(MA77,'1-SETUP'!$V126),IF('1-SETUP'!$Q126="YEARLY",EDATE(MA77,12*'1-SETUP'!$V126),""))))</f>
        <v/>
      </c>
      <c r="MC77" s="10" t="str">
        <f>IF('1-SETUP'!$Q126="DAILY",MB77+'1-SETUP'!$V126,IF('1-SETUP'!$Q126="WEEKLY",MB77+'1-SETUP'!$V126*7,IF('1-SETUP'!$Q126="MONTHLY",EDATE(MB77,'1-SETUP'!$V126),IF('1-SETUP'!$Q126="YEARLY",EDATE(MB77,12*'1-SETUP'!$V126),""))))</f>
        <v/>
      </c>
      <c r="MD77" s="10" t="str">
        <f>IF('1-SETUP'!$Q126="DAILY",MC77+'1-SETUP'!$V126,IF('1-SETUP'!$Q126="WEEKLY",MC77+'1-SETUP'!$V126*7,IF('1-SETUP'!$Q126="MONTHLY",EDATE(MC77,'1-SETUP'!$V126),IF('1-SETUP'!$Q126="YEARLY",EDATE(MC77,12*'1-SETUP'!$V126),""))))</f>
        <v/>
      </c>
      <c r="ME77" s="10" t="str">
        <f>IF('1-SETUP'!$Q126="DAILY",MD77+'1-SETUP'!$V126,IF('1-SETUP'!$Q126="WEEKLY",MD77+'1-SETUP'!$V126*7,IF('1-SETUP'!$Q126="MONTHLY",EDATE(MD77,'1-SETUP'!$V126),IF('1-SETUP'!$Q126="YEARLY",EDATE(MD77,12*'1-SETUP'!$V126),""))))</f>
        <v/>
      </c>
      <c r="MF77" s="10" t="str">
        <f>IF('1-SETUP'!$Q126="DAILY",ME77+'1-SETUP'!$V126,IF('1-SETUP'!$Q126="WEEKLY",ME77+'1-SETUP'!$V126*7,IF('1-SETUP'!$Q126="MONTHLY",EDATE(ME77,'1-SETUP'!$V126),IF('1-SETUP'!$Q126="YEARLY",EDATE(ME77,12*'1-SETUP'!$V126),""))))</f>
        <v/>
      </c>
      <c r="MG77" s="10" t="str">
        <f>IF('1-SETUP'!$Q126="DAILY",MF77+'1-SETUP'!$V126,IF('1-SETUP'!$Q126="WEEKLY",MF77+'1-SETUP'!$V126*7,IF('1-SETUP'!$Q126="MONTHLY",EDATE(MF77,'1-SETUP'!$V126),IF('1-SETUP'!$Q126="YEARLY",EDATE(MF77,12*'1-SETUP'!$V126),""))))</f>
        <v/>
      </c>
      <c r="MH77" s="10" t="str">
        <f>IF('1-SETUP'!$Q126="DAILY",MG77+'1-SETUP'!$V126,IF('1-SETUP'!$Q126="WEEKLY",MG77+'1-SETUP'!$V126*7,IF('1-SETUP'!$Q126="MONTHLY",EDATE(MG77,'1-SETUP'!$V126),IF('1-SETUP'!$Q126="YEARLY",EDATE(MG77,12*'1-SETUP'!$V126),""))))</f>
        <v/>
      </c>
      <c r="MI77" s="10" t="str">
        <f>IF('1-SETUP'!$Q126="DAILY",MH77+'1-SETUP'!$V126,IF('1-SETUP'!$Q126="WEEKLY",MH77+'1-SETUP'!$V126*7,IF('1-SETUP'!$Q126="MONTHLY",EDATE(MH77,'1-SETUP'!$V126),IF('1-SETUP'!$Q126="YEARLY",EDATE(MH77,12*'1-SETUP'!$V126),""))))</f>
        <v/>
      </c>
      <c r="MJ77" s="10" t="str">
        <f>IF('1-SETUP'!$Q126="DAILY",MI77+'1-SETUP'!$V126,IF('1-SETUP'!$Q126="WEEKLY",MI77+'1-SETUP'!$V126*7,IF('1-SETUP'!$Q126="MONTHLY",EDATE(MI77,'1-SETUP'!$V126),IF('1-SETUP'!$Q126="YEARLY",EDATE(MI77,12*'1-SETUP'!$V126),""))))</f>
        <v/>
      </c>
      <c r="MK77" s="10" t="str">
        <f>IF('1-SETUP'!$Q126="DAILY",MJ77+'1-SETUP'!$V126,IF('1-SETUP'!$Q126="WEEKLY",MJ77+'1-SETUP'!$V126*7,IF('1-SETUP'!$Q126="MONTHLY",EDATE(MJ77,'1-SETUP'!$V126),IF('1-SETUP'!$Q126="YEARLY",EDATE(MJ77,12*'1-SETUP'!$V126),""))))</f>
        <v/>
      </c>
      <c r="ML77" s="10" t="str">
        <f>IF('1-SETUP'!$Q126="DAILY",MK77+'1-SETUP'!$V126,IF('1-SETUP'!$Q126="WEEKLY",MK77+'1-SETUP'!$V126*7,IF('1-SETUP'!$Q126="MONTHLY",EDATE(MK77,'1-SETUP'!$V126),IF('1-SETUP'!$Q126="YEARLY",EDATE(MK77,12*'1-SETUP'!$V126),""))))</f>
        <v/>
      </c>
      <c r="MM77" s="10" t="str">
        <f>IF('1-SETUP'!$Q126="DAILY",ML77+'1-SETUP'!$V126,IF('1-SETUP'!$Q126="WEEKLY",ML77+'1-SETUP'!$V126*7,IF('1-SETUP'!$Q126="MONTHLY",EDATE(ML77,'1-SETUP'!$V126),IF('1-SETUP'!$Q126="YEARLY",EDATE(ML77,12*'1-SETUP'!$V126),""))))</f>
        <v/>
      </c>
      <c r="MN77" s="10" t="str">
        <f>IF('1-SETUP'!$Q126="DAILY",MM77+'1-SETUP'!$V126,IF('1-SETUP'!$Q126="WEEKLY",MM77+'1-SETUP'!$V126*7,IF('1-SETUP'!$Q126="MONTHLY",EDATE(MM77,'1-SETUP'!$V126),IF('1-SETUP'!$Q126="YEARLY",EDATE(MM77,12*'1-SETUP'!$V126),""))))</f>
        <v/>
      </c>
      <c r="MO77" s="10" t="str">
        <f>IF('1-SETUP'!$Q126="DAILY",MN77+'1-SETUP'!$V126,IF('1-SETUP'!$Q126="WEEKLY",MN77+'1-SETUP'!$V126*7,IF('1-SETUP'!$Q126="MONTHLY",EDATE(MN77,'1-SETUP'!$V126),IF('1-SETUP'!$Q126="YEARLY",EDATE(MN77,12*'1-SETUP'!$V126),""))))</f>
        <v/>
      </c>
      <c r="MP77" s="10" t="str">
        <f>IF('1-SETUP'!$Q126="DAILY",MO77+'1-SETUP'!$V126,IF('1-SETUP'!$Q126="WEEKLY",MO77+'1-SETUP'!$V126*7,IF('1-SETUP'!$Q126="MONTHLY",EDATE(MO77,'1-SETUP'!$V126),IF('1-SETUP'!$Q126="YEARLY",EDATE(MO77,12*'1-SETUP'!$V126),""))))</f>
        <v/>
      </c>
      <c r="MQ77" s="10" t="str">
        <f>IF('1-SETUP'!$Q126="DAILY",MP77+'1-SETUP'!$V126,IF('1-SETUP'!$Q126="WEEKLY",MP77+'1-SETUP'!$V126*7,IF('1-SETUP'!$Q126="MONTHLY",EDATE(MP77,'1-SETUP'!$V126),IF('1-SETUP'!$Q126="YEARLY",EDATE(MP77,12*'1-SETUP'!$V126),""))))</f>
        <v/>
      </c>
      <c r="MR77" s="10" t="str">
        <f>IF('1-SETUP'!$Q126="DAILY",MQ77+'1-SETUP'!$V126,IF('1-SETUP'!$Q126="WEEKLY",MQ77+'1-SETUP'!$V126*7,IF('1-SETUP'!$Q126="MONTHLY",EDATE(MQ77,'1-SETUP'!$V126),IF('1-SETUP'!$Q126="YEARLY",EDATE(MQ77,12*'1-SETUP'!$V126),""))))</f>
        <v/>
      </c>
      <c r="MS77" s="10" t="str">
        <f>IF('1-SETUP'!$Q126="DAILY",MR77+'1-SETUP'!$V126,IF('1-SETUP'!$Q126="WEEKLY",MR77+'1-SETUP'!$V126*7,IF('1-SETUP'!$Q126="MONTHLY",EDATE(MR77,'1-SETUP'!$V126),IF('1-SETUP'!$Q126="YEARLY",EDATE(MR77,12*'1-SETUP'!$V126),""))))</f>
        <v/>
      </c>
      <c r="MT77" s="10" t="str">
        <f>IF('1-SETUP'!$Q126="DAILY",MS77+'1-SETUP'!$V126,IF('1-SETUP'!$Q126="WEEKLY",MS77+'1-SETUP'!$V126*7,IF('1-SETUP'!$Q126="MONTHLY",EDATE(MS77,'1-SETUP'!$V126),IF('1-SETUP'!$Q126="YEARLY",EDATE(MS77,12*'1-SETUP'!$V126),""))))</f>
        <v/>
      </c>
      <c r="MU77" s="10" t="str">
        <f>IF('1-SETUP'!$Q126="DAILY",MT77+'1-SETUP'!$V126,IF('1-SETUP'!$Q126="WEEKLY",MT77+'1-SETUP'!$V126*7,IF('1-SETUP'!$Q126="MONTHLY",EDATE(MT77,'1-SETUP'!$V126),IF('1-SETUP'!$Q126="YEARLY",EDATE(MT77,12*'1-SETUP'!$V126),""))))</f>
        <v/>
      </c>
      <c r="MV77" s="10" t="str">
        <f>IF('1-SETUP'!$Q126="DAILY",MU77+'1-SETUP'!$V126,IF('1-SETUP'!$Q126="WEEKLY",MU77+'1-SETUP'!$V126*7,IF('1-SETUP'!$Q126="MONTHLY",EDATE(MU77,'1-SETUP'!$V126),IF('1-SETUP'!$Q126="YEARLY",EDATE(MU77,12*'1-SETUP'!$V126),""))))</f>
        <v/>
      </c>
      <c r="MW77" s="10" t="str">
        <f>IF('1-SETUP'!$Q126="DAILY",MV77+'1-SETUP'!$V126,IF('1-SETUP'!$Q126="WEEKLY",MV77+'1-SETUP'!$V126*7,IF('1-SETUP'!$Q126="MONTHLY",EDATE(MV77,'1-SETUP'!$V126),IF('1-SETUP'!$Q126="YEARLY",EDATE(MV77,12*'1-SETUP'!$V126),""))))</f>
        <v/>
      </c>
      <c r="MX77" s="10" t="str">
        <f>IF('1-SETUP'!$Q126="DAILY",MW77+'1-SETUP'!$V126,IF('1-SETUP'!$Q126="WEEKLY",MW77+'1-SETUP'!$V126*7,IF('1-SETUP'!$Q126="MONTHLY",EDATE(MW77,'1-SETUP'!$V126),IF('1-SETUP'!$Q126="YEARLY",EDATE(MW77,12*'1-SETUP'!$V126),""))))</f>
        <v/>
      </c>
      <c r="MY77" s="10" t="str">
        <f>IF('1-SETUP'!$Q126="DAILY",MX77+'1-SETUP'!$V126,IF('1-SETUP'!$Q126="WEEKLY",MX77+'1-SETUP'!$V126*7,IF('1-SETUP'!$Q126="MONTHLY",EDATE(MX77,'1-SETUP'!$V126),IF('1-SETUP'!$Q126="YEARLY",EDATE(MX77,12*'1-SETUP'!$V126),""))))</f>
        <v/>
      </c>
      <c r="MZ77" s="10" t="str">
        <f>IF('1-SETUP'!$Q126="DAILY",MY77+'1-SETUP'!$V126,IF('1-SETUP'!$Q126="WEEKLY",MY77+'1-SETUP'!$V126*7,IF('1-SETUP'!$Q126="MONTHLY",EDATE(MY77,'1-SETUP'!$V126),IF('1-SETUP'!$Q126="YEARLY",EDATE(MY77,12*'1-SETUP'!$V126),""))))</f>
        <v/>
      </c>
      <c r="NA77" s="10" t="str">
        <f>IF('1-SETUP'!$Q126="DAILY",MZ77+'1-SETUP'!$V126,IF('1-SETUP'!$Q126="WEEKLY",MZ77+'1-SETUP'!$V126*7,IF('1-SETUP'!$Q126="MONTHLY",EDATE(MZ77,'1-SETUP'!$V126),IF('1-SETUP'!$Q126="YEARLY",EDATE(MZ77,12*'1-SETUP'!$V126),""))))</f>
        <v/>
      </c>
      <c r="NB77" s="10" t="str">
        <f>IF('1-SETUP'!$Q126="DAILY",NA77+'1-SETUP'!$V126,IF('1-SETUP'!$Q126="WEEKLY",NA77+'1-SETUP'!$V126*7,IF('1-SETUP'!$Q126="MONTHLY",EDATE(NA77,'1-SETUP'!$V126),IF('1-SETUP'!$Q126="YEARLY",EDATE(NA77,12*'1-SETUP'!$V126),""))))</f>
        <v/>
      </c>
      <c r="NC77" s="10" t="str">
        <f>IF('1-SETUP'!$Q126="DAILY",NB77+'1-SETUP'!$V126,IF('1-SETUP'!$Q126="WEEKLY",NB77+'1-SETUP'!$V126*7,IF('1-SETUP'!$Q126="MONTHLY",EDATE(NB77,'1-SETUP'!$V126),IF('1-SETUP'!$Q126="YEARLY",EDATE(NB77,12*'1-SETUP'!$V126),""))))</f>
        <v/>
      </c>
    </row>
    <row r="78" spans="1:367" x14ac:dyDescent="0.45">
      <c r="A78">
        <f>'1-SETUP'!A127</f>
        <v>0</v>
      </c>
      <c r="B78" t="str">
        <f>_xlfn.CONCAT('1-SETUP'!$O127," ",'1-SETUP'!$Q127," ",'1-SETUP'!$T127," ",'1-SETUP'!$V127," ",'1-SETUP'!$W127," ",'1-SETUP'!$Z127," ",TEXT('1-SETUP'!$AC127,"mm/dd/yyyy"))</f>
        <v xml:space="preserve">      01/00/1900</v>
      </c>
      <c r="C78" s="10">
        <f>'1-SETUP'!$AC127</f>
        <v>0</v>
      </c>
      <c r="D78" s="10" t="str">
        <f>IF('1-SETUP'!$Q127="DAILY",C78+'1-SETUP'!$V127,IF('1-SETUP'!$Q127="WEEKLY",C78+'1-SETUP'!$V127*7,IF('1-SETUP'!$Q127="MONTHLY",EDATE(C78,'1-SETUP'!$V127),IF('1-SETUP'!$Q127="YEARLY",EDATE(C78,12*'1-SETUP'!$V127),""))))</f>
        <v/>
      </c>
      <c r="E78" s="10" t="str">
        <f>IF('1-SETUP'!$Q127="DAILY",D78+'1-SETUP'!$V127,IF('1-SETUP'!$Q127="WEEKLY",D78+'1-SETUP'!$V127*7,IF('1-SETUP'!$Q127="MONTHLY",EDATE(D78,'1-SETUP'!$V127),IF('1-SETUP'!$Q127="YEARLY",EDATE(D78,12*'1-SETUP'!$V127),""))))</f>
        <v/>
      </c>
      <c r="F78" s="10" t="str">
        <f>IF('1-SETUP'!$Q127="DAILY",E78+'1-SETUP'!$V127,IF('1-SETUP'!$Q127="WEEKLY",E78+'1-SETUP'!$V127*7,IF('1-SETUP'!$Q127="MONTHLY",EDATE(E78,'1-SETUP'!$V127),IF('1-SETUP'!$Q127="YEARLY",EDATE(E78,12*'1-SETUP'!$V127),""))))</f>
        <v/>
      </c>
      <c r="G78" s="10" t="str">
        <f>IF('1-SETUP'!$Q127="DAILY",F78+'1-SETUP'!$V127,IF('1-SETUP'!$Q127="WEEKLY",F78+'1-SETUP'!$V127*7,IF('1-SETUP'!$Q127="MONTHLY",EDATE(F78,'1-SETUP'!$V127),IF('1-SETUP'!$Q127="YEARLY",EDATE(F78,12*'1-SETUP'!$V127),""))))</f>
        <v/>
      </c>
      <c r="H78" s="10" t="str">
        <f>IF('1-SETUP'!$Q127="DAILY",G78+'1-SETUP'!$V127,IF('1-SETUP'!$Q127="WEEKLY",G78+'1-SETUP'!$V127*7,IF('1-SETUP'!$Q127="MONTHLY",EDATE(G78,'1-SETUP'!$V127),IF('1-SETUP'!$Q127="YEARLY",EDATE(G78,12*'1-SETUP'!$V127),""))))</f>
        <v/>
      </c>
      <c r="I78" s="10" t="str">
        <f>IF('1-SETUP'!$Q127="DAILY",H78+'1-SETUP'!$V127,IF('1-SETUP'!$Q127="WEEKLY",H78+'1-SETUP'!$V127*7,IF('1-SETUP'!$Q127="MONTHLY",EDATE(H78,'1-SETUP'!$V127),IF('1-SETUP'!$Q127="YEARLY",EDATE(H78,12*'1-SETUP'!$V127),""))))</f>
        <v/>
      </c>
      <c r="J78" s="10" t="str">
        <f>IF('1-SETUP'!$Q127="DAILY",I78+'1-SETUP'!$V127,IF('1-SETUP'!$Q127="WEEKLY",I78+'1-SETUP'!$V127*7,IF('1-SETUP'!$Q127="MONTHLY",EDATE(I78,'1-SETUP'!$V127),IF('1-SETUP'!$Q127="YEARLY",EDATE(I78,12*'1-SETUP'!$V127),""))))</f>
        <v/>
      </c>
      <c r="K78" s="10" t="str">
        <f>IF('1-SETUP'!$Q127="DAILY",J78+'1-SETUP'!$V127,IF('1-SETUP'!$Q127="WEEKLY",J78+'1-SETUP'!$V127*7,IF('1-SETUP'!$Q127="MONTHLY",EDATE(J78,'1-SETUP'!$V127),IF('1-SETUP'!$Q127="YEARLY",EDATE(J78,12*'1-SETUP'!$V127),""))))</f>
        <v/>
      </c>
      <c r="L78" s="10" t="str">
        <f>IF('1-SETUP'!$Q127="DAILY",K78+'1-SETUP'!$V127,IF('1-SETUP'!$Q127="WEEKLY",K78+'1-SETUP'!$V127*7,IF('1-SETUP'!$Q127="MONTHLY",EDATE(K78,'1-SETUP'!$V127),IF('1-SETUP'!$Q127="YEARLY",EDATE(K78,12*'1-SETUP'!$V127),""))))</f>
        <v/>
      </c>
      <c r="M78" s="10" t="str">
        <f>IF('1-SETUP'!$Q127="DAILY",L78+'1-SETUP'!$V127,IF('1-SETUP'!$Q127="WEEKLY",L78+'1-SETUP'!$V127*7,IF('1-SETUP'!$Q127="MONTHLY",EDATE(L78,'1-SETUP'!$V127),IF('1-SETUP'!$Q127="YEARLY",EDATE(L78,12*'1-SETUP'!$V127),""))))</f>
        <v/>
      </c>
      <c r="N78" s="10" t="str">
        <f>IF('1-SETUP'!$Q127="DAILY",M78+'1-SETUP'!$V127,IF('1-SETUP'!$Q127="WEEKLY",M78+'1-SETUP'!$V127*7,IF('1-SETUP'!$Q127="MONTHLY",EDATE(M78,'1-SETUP'!$V127),IF('1-SETUP'!$Q127="YEARLY",EDATE(M78,12*'1-SETUP'!$V127),""))))</f>
        <v/>
      </c>
      <c r="O78" s="10" t="str">
        <f>IF('1-SETUP'!$Q127="DAILY",N78+'1-SETUP'!$V127,IF('1-SETUP'!$Q127="WEEKLY",N78+'1-SETUP'!$V127*7,IF('1-SETUP'!$Q127="MONTHLY",EDATE(N78,'1-SETUP'!$V127),IF('1-SETUP'!$Q127="YEARLY",EDATE(N78,12*'1-SETUP'!$V127),""))))</f>
        <v/>
      </c>
      <c r="P78" s="10" t="str">
        <f>IF('1-SETUP'!$Q127="DAILY",O78+'1-SETUP'!$V127,IF('1-SETUP'!$Q127="WEEKLY",O78+'1-SETUP'!$V127*7,IF('1-SETUP'!$Q127="MONTHLY",EDATE(O78,'1-SETUP'!$V127),IF('1-SETUP'!$Q127="YEARLY",EDATE(O78,12*'1-SETUP'!$V127),""))))</f>
        <v/>
      </c>
      <c r="Q78" s="10" t="str">
        <f>IF('1-SETUP'!$Q127="DAILY",P78+'1-SETUP'!$V127,IF('1-SETUP'!$Q127="WEEKLY",P78+'1-SETUP'!$V127*7,IF('1-SETUP'!$Q127="MONTHLY",EDATE(P78,'1-SETUP'!$V127),IF('1-SETUP'!$Q127="YEARLY",EDATE(P78,12*'1-SETUP'!$V127),""))))</f>
        <v/>
      </c>
      <c r="R78" s="10" t="str">
        <f>IF('1-SETUP'!$Q127="DAILY",Q78+'1-SETUP'!$V127,IF('1-SETUP'!$Q127="WEEKLY",Q78+'1-SETUP'!$V127*7,IF('1-SETUP'!$Q127="MONTHLY",EDATE(Q78,'1-SETUP'!$V127),IF('1-SETUP'!$Q127="YEARLY",EDATE(Q78,12*'1-SETUP'!$V127),""))))</f>
        <v/>
      </c>
      <c r="S78" s="10" t="str">
        <f>IF('1-SETUP'!$Q127="DAILY",R78+'1-SETUP'!$V127,IF('1-SETUP'!$Q127="WEEKLY",R78+'1-SETUP'!$V127*7,IF('1-SETUP'!$Q127="MONTHLY",EDATE(R78,'1-SETUP'!$V127),IF('1-SETUP'!$Q127="YEARLY",EDATE(R78,12*'1-SETUP'!$V127),""))))</f>
        <v/>
      </c>
      <c r="T78" s="10" t="str">
        <f>IF('1-SETUP'!$Q127="DAILY",S78+'1-SETUP'!$V127,IF('1-SETUP'!$Q127="WEEKLY",S78+'1-SETUP'!$V127*7,IF('1-SETUP'!$Q127="MONTHLY",EDATE(S78,'1-SETUP'!$V127),IF('1-SETUP'!$Q127="YEARLY",EDATE(S78,12*'1-SETUP'!$V127),""))))</f>
        <v/>
      </c>
      <c r="U78" s="10" t="str">
        <f>IF('1-SETUP'!$Q127="DAILY",T78+'1-SETUP'!$V127,IF('1-SETUP'!$Q127="WEEKLY",T78+'1-SETUP'!$V127*7,IF('1-SETUP'!$Q127="MONTHLY",EDATE(T78,'1-SETUP'!$V127),IF('1-SETUP'!$Q127="YEARLY",EDATE(T78,12*'1-SETUP'!$V127),""))))</f>
        <v/>
      </c>
      <c r="V78" s="10" t="str">
        <f>IF('1-SETUP'!$Q127="DAILY",U78+'1-SETUP'!$V127,IF('1-SETUP'!$Q127="WEEKLY",U78+'1-SETUP'!$V127*7,IF('1-SETUP'!$Q127="MONTHLY",EDATE(U78,'1-SETUP'!$V127),IF('1-SETUP'!$Q127="YEARLY",EDATE(U78,12*'1-SETUP'!$V127),""))))</f>
        <v/>
      </c>
      <c r="W78" s="10" t="str">
        <f>IF('1-SETUP'!$Q127="DAILY",V78+'1-SETUP'!$V127,IF('1-SETUP'!$Q127="WEEKLY",V78+'1-SETUP'!$V127*7,IF('1-SETUP'!$Q127="MONTHLY",EDATE(V78,'1-SETUP'!$V127),IF('1-SETUP'!$Q127="YEARLY",EDATE(V78,12*'1-SETUP'!$V127),""))))</f>
        <v/>
      </c>
      <c r="X78" s="10" t="str">
        <f>IF('1-SETUP'!$Q127="DAILY",W78+'1-SETUP'!$V127,IF('1-SETUP'!$Q127="WEEKLY",W78+'1-SETUP'!$V127*7,IF('1-SETUP'!$Q127="MONTHLY",EDATE(W78,'1-SETUP'!$V127),IF('1-SETUP'!$Q127="YEARLY",EDATE(W78,12*'1-SETUP'!$V127),""))))</f>
        <v/>
      </c>
      <c r="Y78" s="10" t="str">
        <f>IF('1-SETUP'!$Q127="DAILY",X78+'1-SETUP'!$V127,IF('1-SETUP'!$Q127="WEEKLY",X78+'1-SETUP'!$V127*7,IF('1-SETUP'!$Q127="MONTHLY",EDATE(X78,'1-SETUP'!$V127),IF('1-SETUP'!$Q127="YEARLY",EDATE(X78,12*'1-SETUP'!$V127),""))))</f>
        <v/>
      </c>
      <c r="Z78" s="10" t="str">
        <f>IF('1-SETUP'!$Q127="DAILY",Y78+'1-SETUP'!$V127,IF('1-SETUP'!$Q127="WEEKLY",Y78+'1-SETUP'!$V127*7,IF('1-SETUP'!$Q127="MONTHLY",EDATE(Y78,'1-SETUP'!$V127),IF('1-SETUP'!$Q127="YEARLY",EDATE(Y78,12*'1-SETUP'!$V127),""))))</f>
        <v/>
      </c>
      <c r="AA78" s="10" t="str">
        <f>IF('1-SETUP'!$Q127="DAILY",Z78+'1-SETUP'!$V127,IF('1-SETUP'!$Q127="WEEKLY",Z78+'1-SETUP'!$V127*7,IF('1-SETUP'!$Q127="MONTHLY",EDATE(Z78,'1-SETUP'!$V127),IF('1-SETUP'!$Q127="YEARLY",EDATE(Z78,12*'1-SETUP'!$V127),""))))</f>
        <v/>
      </c>
      <c r="AB78" s="10" t="str">
        <f>IF('1-SETUP'!$Q127="DAILY",AA78+'1-SETUP'!$V127,IF('1-SETUP'!$Q127="WEEKLY",AA78+'1-SETUP'!$V127*7,IF('1-SETUP'!$Q127="MONTHLY",EDATE(AA78,'1-SETUP'!$V127),IF('1-SETUP'!$Q127="YEARLY",EDATE(AA78,12*'1-SETUP'!$V127),""))))</f>
        <v/>
      </c>
      <c r="AC78" s="10" t="str">
        <f>IF('1-SETUP'!$Q127="DAILY",AB78+'1-SETUP'!$V127,IF('1-SETUP'!$Q127="WEEKLY",AB78+'1-SETUP'!$V127*7,IF('1-SETUP'!$Q127="MONTHLY",EDATE(AB78,'1-SETUP'!$V127),IF('1-SETUP'!$Q127="YEARLY",EDATE(AB78,12*'1-SETUP'!$V127),""))))</f>
        <v/>
      </c>
      <c r="AD78" s="10" t="str">
        <f>IF('1-SETUP'!$Q127="DAILY",AC78+'1-SETUP'!$V127,IF('1-SETUP'!$Q127="WEEKLY",AC78+'1-SETUP'!$V127*7,IF('1-SETUP'!$Q127="MONTHLY",EDATE(AC78,'1-SETUP'!$V127),IF('1-SETUP'!$Q127="YEARLY",EDATE(AC78,12*'1-SETUP'!$V127),""))))</f>
        <v/>
      </c>
      <c r="AE78" s="10" t="str">
        <f>IF('1-SETUP'!$Q127="DAILY",AD78+'1-SETUP'!$V127,IF('1-SETUP'!$Q127="WEEKLY",AD78+'1-SETUP'!$V127*7,IF('1-SETUP'!$Q127="MONTHLY",EDATE(AD78,'1-SETUP'!$V127),IF('1-SETUP'!$Q127="YEARLY",EDATE(AD78,12*'1-SETUP'!$V127),""))))</f>
        <v/>
      </c>
      <c r="AF78" s="10" t="str">
        <f>IF('1-SETUP'!$Q127="DAILY",AE78+'1-SETUP'!$V127,IF('1-SETUP'!$Q127="WEEKLY",AE78+'1-SETUP'!$V127*7,IF('1-SETUP'!$Q127="MONTHLY",EDATE(AE78,'1-SETUP'!$V127),IF('1-SETUP'!$Q127="YEARLY",EDATE(AE78,12*'1-SETUP'!$V127),""))))</f>
        <v/>
      </c>
      <c r="AG78" s="10" t="str">
        <f>IF('1-SETUP'!$Q127="DAILY",AF78+'1-SETUP'!$V127,IF('1-SETUP'!$Q127="WEEKLY",AF78+'1-SETUP'!$V127*7,IF('1-SETUP'!$Q127="MONTHLY",EDATE(AF78,'1-SETUP'!$V127),IF('1-SETUP'!$Q127="YEARLY",EDATE(AF78,12*'1-SETUP'!$V127),""))))</f>
        <v/>
      </c>
      <c r="AH78" s="10" t="str">
        <f>IF('1-SETUP'!$Q127="DAILY",AG78+'1-SETUP'!$V127,IF('1-SETUP'!$Q127="WEEKLY",AG78+'1-SETUP'!$V127*7,IF('1-SETUP'!$Q127="MONTHLY",EDATE(AG78,'1-SETUP'!$V127),IF('1-SETUP'!$Q127="YEARLY",EDATE(AG78,12*'1-SETUP'!$V127),""))))</f>
        <v/>
      </c>
      <c r="AI78" s="10" t="str">
        <f>IF('1-SETUP'!$Q127="DAILY",AH78+'1-SETUP'!$V127,IF('1-SETUP'!$Q127="WEEKLY",AH78+'1-SETUP'!$V127*7,IF('1-SETUP'!$Q127="MONTHLY",EDATE(AH78,'1-SETUP'!$V127),IF('1-SETUP'!$Q127="YEARLY",EDATE(AH78,12*'1-SETUP'!$V127),""))))</f>
        <v/>
      </c>
      <c r="AJ78" s="10" t="str">
        <f>IF('1-SETUP'!$Q127="DAILY",AI78+'1-SETUP'!$V127,IF('1-SETUP'!$Q127="WEEKLY",AI78+'1-SETUP'!$V127*7,IF('1-SETUP'!$Q127="MONTHLY",EDATE(AI78,'1-SETUP'!$V127),IF('1-SETUP'!$Q127="YEARLY",EDATE(AI78,12*'1-SETUP'!$V127),""))))</f>
        <v/>
      </c>
      <c r="AK78" s="10" t="str">
        <f>IF('1-SETUP'!$Q127="DAILY",AJ78+'1-SETUP'!$V127,IF('1-SETUP'!$Q127="WEEKLY",AJ78+'1-SETUP'!$V127*7,IF('1-SETUP'!$Q127="MONTHLY",EDATE(AJ78,'1-SETUP'!$V127),IF('1-SETUP'!$Q127="YEARLY",EDATE(AJ78,12*'1-SETUP'!$V127),""))))</f>
        <v/>
      </c>
      <c r="AL78" s="10" t="str">
        <f>IF('1-SETUP'!$Q127="DAILY",AK78+'1-SETUP'!$V127,IF('1-SETUP'!$Q127="WEEKLY",AK78+'1-SETUP'!$V127*7,IF('1-SETUP'!$Q127="MONTHLY",EDATE(AK78,'1-SETUP'!$V127),IF('1-SETUP'!$Q127="YEARLY",EDATE(AK78,12*'1-SETUP'!$V127),""))))</f>
        <v/>
      </c>
      <c r="AM78" s="10" t="str">
        <f>IF('1-SETUP'!$Q127="DAILY",AL78+'1-SETUP'!$V127,IF('1-SETUP'!$Q127="WEEKLY",AL78+'1-SETUP'!$V127*7,IF('1-SETUP'!$Q127="MONTHLY",EDATE(AL78,'1-SETUP'!$V127),IF('1-SETUP'!$Q127="YEARLY",EDATE(AL78,12*'1-SETUP'!$V127),""))))</f>
        <v/>
      </c>
      <c r="AN78" s="10" t="str">
        <f>IF('1-SETUP'!$Q127="DAILY",AM78+'1-SETUP'!$V127,IF('1-SETUP'!$Q127="WEEKLY",AM78+'1-SETUP'!$V127*7,IF('1-SETUP'!$Q127="MONTHLY",EDATE(AM78,'1-SETUP'!$V127),IF('1-SETUP'!$Q127="YEARLY",EDATE(AM78,12*'1-SETUP'!$V127),""))))</f>
        <v/>
      </c>
      <c r="AO78" s="10" t="str">
        <f>IF('1-SETUP'!$Q127="DAILY",AN78+'1-SETUP'!$V127,IF('1-SETUP'!$Q127="WEEKLY",AN78+'1-SETUP'!$V127*7,IF('1-SETUP'!$Q127="MONTHLY",EDATE(AN78,'1-SETUP'!$V127),IF('1-SETUP'!$Q127="YEARLY",EDATE(AN78,12*'1-SETUP'!$V127),""))))</f>
        <v/>
      </c>
      <c r="AP78" s="10" t="str">
        <f>IF('1-SETUP'!$Q127="DAILY",AO78+'1-SETUP'!$V127,IF('1-SETUP'!$Q127="WEEKLY",AO78+'1-SETUP'!$V127*7,IF('1-SETUP'!$Q127="MONTHLY",EDATE(AO78,'1-SETUP'!$V127),IF('1-SETUP'!$Q127="YEARLY",EDATE(AO78,12*'1-SETUP'!$V127),""))))</f>
        <v/>
      </c>
      <c r="AQ78" s="10" t="str">
        <f>IF('1-SETUP'!$Q127="DAILY",AP78+'1-SETUP'!$V127,IF('1-SETUP'!$Q127="WEEKLY",AP78+'1-SETUP'!$V127*7,IF('1-SETUP'!$Q127="MONTHLY",EDATE(AP78,'1-SETUP'!$V127),IF('1-SETUP'!$Q127="YEARLY",EDATE(AP78,12*'1-SETUP'!$V127),""))))</f>
        <v/>
      </c>
      <c r="AR78" s="10" t="str">
        <f>IF('1-SETUP'!$Q127="DAILY",AQ78+'1-SETUP'!$V127,IF('1-SETUP'!$Q127="WEEKLY",AQ78+'1-SETUP'!$V127*7,IF('1-SETUP'!$Q127="MONTHLY",EDATE(AQ78,'1-SETUP'!$V127),IF('1-SETUP'!$Q127="YEARLY",EDATE(AQ78,12*'1-SETUP'!$V127),""))))</f>
        <v/>
      </c>
      <c r="AS78" s="10" t="str">
        <f>IF('1-SETUP'!$Q127="DAILY",AR78+'1-SETUP'!$V127,IF('1-SETUP'!$Q127="WEEKLY",AR78+'1-SETUP'!$V127*7,IF('1-SETUP'!$Q127="MONTHLY",EDATE(AR78,'1-SETUP'!$V127),IF('1-SETUP'!$Q127="YEARLY",EDATE(AR78,12*'1-SETUP'!$V127),""))))</f>
        <v/>
      </c>
      <c r="AT78" s="10" t="str">
        <f>IF('1-SETUP'!$Q127="DAILY",AS78+'1-SETUP'!$V127,IF('1-SETUP'!$Q127="WEEKLY",AS78+'1-SETUP'!$V127*7,IF('1-SETUP'!$Q127="MONTHLY",EDATE(AS78,'1-SETUP'!$V127),IF('1-SETUP'!$Q127="YEARLY",EDATE(AS78,12*'1-SETUP'!$V127),""))))</f>
        <v/>
      </c>
      <c r="AU78" s="10" t="str">
        <f>IF('1-SETUP'!$Q127="DAILY",AT78+'1-SETUP'!$V127,IF('1-SETUP'!$Q127="WEEKLY",AT78+'1-SETUP'!$V127*7,IF('1-SETUP'!$Q127="MONTHLY",EDATE(AT78,'1-SETUP'!$V127),IF('1-SETUP'!$Q127="YEARLY",EDATE(AT78,12*'1-SETUP'!$V127),""))))</f>
        <v/>
      </c>
      <c r="AV78" s="10" t="str">
        <f>IF('1-SETUP'!$Q127="DAILY",AU78+'1-SETUP'!$V127,IF('1-SETUP'!$Q127="WEEKLY",AU78+'1-SETUP'!$V127*7,IF('1-SETUP'!$Q127="MONTHLY",EDATE(AU78,'1-SETUP'!$V127),IF('1-SETUP'!$Q127="YEARLY",EDATE(AU78,12*'1-SETUP'!$V127),""))))</f>
        <v/>
      </c>
      <c r="AW78" s="10" t="str">
        <f>IF('1-SETUP'!$Q127="DAILY",AV78+'1-SETUP'!$V127,IF('1-SETUP'!$Q127="WEEKLY",AV78+'1-SETUP'!$V127*7,IF('1-SETUP'!$Q127="MONTHLY",EDATE(AV78,'1-SETUP'!$V127),IF('1-SETUP'!$Q127="YEARLY",EDATE(AV78,12*'1-SETUP'!$V127),""))))</f>
        <v/>
      </c>
      <c r="AX78" s="10" t="str">
        <f>IF('1-SETUP'!$Q127="DAILY",AW78+'1-SETUP'!$V127,IF('1-SETUP'!$Q127="WEEKLY",AW78+'1-SETUP'!$V127*7,IF('1-SETUP'!$Q127="MONTHLY",EDATE(AW78,'1-SETUP'!$V127),IF('1-SETUP'!$Q127="YEARLY",EDATE(AW78,12*'1-SETUP'!$V127),""))))</f>
        <v/>
      </c>
      <c r="AY78" s="10" t="str">
        <f>IF('1-SETUP'!$Q127="DAILY",AX78+'1-SETUP'!$V127,IF('1-SETUP'!$Q127="WEEKLY",AX78+'1-SETUP'!$V127*7,IF('1-SETUP'!$Q127="MONTHLY",EDATE(AX78,'1-SETUP'!$V127),IF('1-SETUP'!$Q127="YEARLY",EDATE(AX78,12*'1-SETUP'!$V127),""))))</f>
        <v/>
      </c>
      <c r="AZ78" s="10" t="str">
        <f>IF('1-SETUP'!$Q127="DAILY",AY78+'1-SETUP'!$V127,IF('1-SETUP'!$Q127="WEEKLY",AY78+'1-SETUP'!$V127*7,IF('1-SETUP'!$Q127="MONTHLY",EDATE(AY78,'1-SETUP'!$V127),IF('1-SETUP'!$Q127="YEARLY",EDATE(AY78,12*'1-SETUP'!$V127),""))))</f>
        <v/>
      </c>
      <c r="BA78" s="10" t="str">
        <f>IF('1-SETUP'!$Q127="DAILY",AZ78+'1-SETUP'!$V127,IF('1-SETUP'!$Q127="WEEKLY",AZ78+'1-SETUP'!$V127*7,IF('1-SETUP'!$Q127="MONTHLY",EDATE(AZ78,'1-SETUP'!$V127),IF('1-SETUP'!$Q127="YEARLY",EDATE(AZ78,12*'1-SETUP'!$V127),""))))</f>
        <v/>
      </c>
      <c r="BB78" s="10" t="str">
        <f>IF('1-SETUP'!$Q127="DAILY",BA78+'1-SETUP'!$V127,IF('1-SETUP'!$Q127="WEEKLY",BA78+'1-SETUP'!$V127*7,IF('1-SETUP'!$Q127="MONTHLY",EDATE(BA78,'1-SETUP'!$V127),IF('1-SETUP'!$Q127="YEARLY",EDATE(BA78,12*'1-SETUP'!$V127),""))))</f>
        <v/>
      </c>
      <c r="BC78" s="10" t="str">
        <f>IF('1-SETUP'!$Q127="DAILY",BB78+'1-SETUP'!$V127,IF('1-SETUP'!$Q127="WEEKLY",BB78+'1-SETUP'!$V127*7,IF('1-SETUP'!$Q127="MONTHLY",EDATE(BB78,'1-SETUP'!$V127),IF('1-SETUP'!$Q127="YEARLY",EDATE(BB78,12*'1-SETUP'!$V127),""))))</f>
        <v/>
      </c>
      <c r="BD78" s="10" t="str">
        <f>IF('1-SETUP'!$Q127="DAILY",BC78+'1-SETUP'!$V127,IF('1-SETUP'!$Q127="WEEKLY",BC78+'1-SETUP'!$V127*7,IF('1-SETUP'!$Q127="MONTHLY",EDATE(BC78,'1-SETUP'!$V127),IF('1-SETUP'!$Q127="YEARLY",EDATE(BC78,12*'1-SETUP'!$V127),""))))</f>
        <v/>
      </c>
      <c r="BE78" s="10" t="str">
        <f>IF('1-SETUP'!$Q127="DAILY",BD78+'1-SETUP'!$V127,IF('1-SETUP'!$Q127="WEEKLY",BD78+'1-SETUP'!$V127*7,IF('1-SETUP'!$Q127="MONTHLY",EDATE(BD78,'1-SETUP'!$V127),IF('1-SETUP'!$Q127="YEARLY",EDATE(BD78,12*'1-SETUP'!$V127),""))))</f>
        <v/>
      </c>
      <c r="BF78" s="10" t="str">
        <f>IF('1-SETUP'!$Q127="DAILY",BE78+'1-SETUP'!$V127,IF('1-SETUP'!$Q127="WEEKLY",BE78+'1-SETUP'!$V127*7,IF('1-SETUP'!$Q127="MONTHLY",EDATE(BE78,'1-SETUP'!$V127),IF('1-SETUP'!$Q127="YEARLY",EDATE(BE78,12*'1-SETUP'!$V127),""))))</f>
        <v/>
      </c>
      <c r="BG78" s="10" t="str">
        <f>IF('1-SETUP'!$Q127="DAILY",BF78+'1-SETUP'!$V127,IF('1-SETUP'!$Q127="WEEKLY",BF78+'1-SETUP'!$V127*7,IF('1-SETUP'!$Q127="MONTHLY",EDATE(BF78,'1-SETUP'!$V127),IF('1-SETUP'!$Q127="YEARLY",EDATE(BF78,12*'1-SETUP'!$V127),""))))</f>
        <v/>
      </c>
      <c r="BH78" s="10" t="str">
        <f>IF('1-SETUP'!$Q127="DAILY",BG78+'1-SETUP'!$V127,IF('1-SETUP'!$Q127="WEEKLY",BG78+'1-SETUP'!$V127*7,IF('1-SETUP'!$Q127="MONTHLY",EDATE(BG78,'1-SETUP'!$V127),IF('1-SETUP'!$Q127="YEARLY",EDATE(BG78,12*'1-SETUP'!$V127),""))))</f>
        <v/>
      </c>
      <c r="BI78" s="10" t="str">
        <f>IF('1-SETUP'!$Q127="DAILY",BH78+'1-SETUP'!$V127,IF('1-SETUP'!$Q127="WEEKLY",BH78+'1-SETUP'!$V127*7,IF('1-SETUP'!$Q127="MONTHLY",EDATE(BH78,'1-SETUP'!$V127),IF('1-SETUP'!$Q127="YEARLY",EDATE(BH78,12*'1-SETUP'!$V127),""))))</f>
        <v/>
      </c>
      <c r="BJ78" s="10" t="str">
        <f>IF('1-SETUP'!$Q127="DAILY",BI78+'1-SETUP'!$V127,IF('1-SETUP'!$Q127="WEEKLY",BI78+'1-SETUP'!$V127*7,IF('1-SETUP'!$Q127="MONTHLY",EDATE(BI78,'1-SETUP'!$V127),IF('1-SETUP'!$Q127="YEARLY",EDATE(BI78,12*'1-SETUP'!$V127),""))))</f>
        <v/>
      </c>
      <c r="BK78" s="10" t="str">
        <f>IF('1-SETUP'!$Q127="DAILY",BJ78+'1-SETUP'!$V127,IF('1-SETUP'!$Q127="WEEKLY",BJ78+'1-SETUP'!$V127*7,IF('1-SETUP'!$Q127="MONTHLY",EDATE(BJ78,'1-SETUP'!$V127),IF('1-SETUP'!$Q127="YEARLY",EDATE(BJ78,12*'1-SETUP'!$V127),""))))</f>
        <v/>
      </c>
      <c r="BL78" s="10" t="str">
        <f>IF('1-SETUP'!$Q127="DAILY",BK78+'1-SETUP'!$V127,IF('1-SETUP'!$Q127="WEEKLY",BK78+'1-SETUP'!$V127*7,IF('1-SETUP'!$Q127="MONTHLY",EDATE(BK78,'1-SETUP'!$V127),IF('1-SETUP'!$Q127="YEARLY",EDATE(BK78,12*'1-SETUP'!$V127),""))))</f>
        <v/>
      </c>
      <c r="BM78" s="10" t="str">
        <f>IF('1-SETUP'!$Q127="DAILY",BL78+'1-SETUP'!$V127,IF('1-SETUP'!$Q127="WEEKLY",BL78+'1-SETUP'!$V127*7,IF('1-SETUP'!$Q127="MONTHLY",EDATE(BL78,'1-SETUP'!$V127),IF('1-SETUP'!$Q127="YEARLY",EDATE(BL78,12*'1-SETUP'!$V127),""))))</f>
        <v/>
      </c>
      <c r="BN78" s="10" t="str">
        <f>IF('1-SETUP'!$Q127="DAILY",BM78+'1-SETUP'!$V127,IF('1-SETUP'!$Q127="WEEKLY",BM78+'1-SETUP'!$V127*7,IF('1-SETUP'!$Q127="MONTHLY",EDATE(BM78,'1-SETUP'!$V127),IF('1-SETUP'!$Q127="YEARLY",EDATE(BM78,12*'1-SETUP'!$V127),""))))</f>
        <v/>
      </c>
      <c r="BO78" s="10" t="str">
        <f>IF('1-SETUP'!$Q127="DAILY",BN78+'1-SETUP'!$V127,IF('1-SETUP'!$Q127="WEEKLY",BN78+'1-SETUP'!$V127*7,IF('1-SETUP'!$Q127="MONTHLY",EDATE(BN78,'1-SETUP'!$V127),IF('1-SETUP'!$Q127="YEARLY",EDATE(BN78,12*'1-SETUP'!$V127),""))))</f>
        <v/>
      </c>
      <c r="BP78" s="10" t="str">
        <f>IF('1-SETUP'!$Q127="DAILY",BO78+'1-SETUP'!$V127,IF('1-SETUP'!$Q127="WEEKLY",BO78+'1-SETUP'!$V127*7,IF('1-SETUP'!$Q127="MONTHLY",EDATE(BO78,'1-SETUP'!$V127),IF('1-SETUP'!$Q127="YEARLY",EDATE(BO78,12*'1-SETUP'!$V127),""))))</f>
        <v/>
      </c>
      <c r="BQ78" s="10" t="str">
        <f>IF('1-SETUP'!$Q127="DAILY",BP78+'1-SETUP'!$V127,IF('1-SETUP'!$Q127="WEEKLY",BP78+'1-SETUP'!$V127*7,IF('1-SETUP'!$Q127="MONTHLY",EDATE(BP78,'1-SETUP'!$V127),IF('1-SETUP'!$Q127="YEARLY",EDATE(BP78,12*'1-SETUP'!$V127),""))))</f>
        <v/>
      </c>
      <c r="BR78" s="10" t="str">
        <f>IF('1-SETUP'!$Q127="DAILY",BQ78+'1-SETUP'!$V127,IF('1-SETUP'!$Q127="WEEKLY",BQ78+'1-SETUP'!$V127*7,IF('1-SETUP'!$Q127="MONTHLY",EDATE(BQ78,'1-SETUP'!$V127),IF('1-SETUP'!$Q127="YEARLY",EDATE(BQ78,12*'1-SETUP'!$V127),""))))</f>
        <v/>
      </c>
      <c r="BS78" s="10" t="str">
        <f>IF('1-SETUP'!$Q127="DAILY",BR78+'1-SETUP'!$V127,IF('1-SETUP'!$Q127="WEEKLY",BR78+'1-SETUP'!$V127*7,IF('1-SETUP'!$Q127="MONTHLY",EDATE(BR78,'1-SETUP'!$V127),IF('1-SETUP'!$Q127="YEARLY",EDATE(BR78,12*'1-SETUP'!$V127),""))))</f>
        <v/>
      </c>
      <c r="BT78" s="10" t="str">
        <f>IF('1-SETUP'!$Q127="DAILY",BS78+'1-SETUP'!$V127,IF('1-SETUP'!$Q127="WEEKLY",BS78+'1-SETUP'!$V127*7,IF('1-SETUP'!$Q127="MONTHLY",EDATE(BS78,'1-SETUP'!$V127),IF('1-SETUP'!$Q127="YEARLY",EDATE(BS78,12*'1-SETUP'!$V127),""))))</f>
        <v/>
      </c>
      <c r="BU78" s="10" t="str">
        <f>IF('1-SETUP'!$Q127="DAILY",BT78+'1-SETUP'!$V127,IF('1-SETUP'!$Q127="WEEKLY",BT78+'1-SETUP'!$V127*7,IF('1-SETUP'!$Q127="MONTHLY",EDATE(BT78,'1-SETUP'!$V127),IF('1-SETUP'!$Q127="YEARLY",EDATE(BT78,12*'1-SETUP'!$V127),""))))</f>
        <v/>
      </c>
      <c r="BV78" s="10" t="str">
        <f>IF('1-SETUP'!$Q127="DAILY",BU78+'1-SETUP'!$V127,IF('1-SETUP'!$Q127="WEEKLY",BU78+'1-SETUP'!$V127*7,IF('1-SETUP'!$Q127="MONTHLY",EDATE(BU78,'1-SETUP'!$V127),IF('1-SETUP'!$Q127="YEARLY",EDATE(BU78,12*'1-SETUP'!$V127),""))))</f>
        <v/>
      </c>
      <c r="BW78" s="10" t="str">
        <f>IF('1-SETUP'!$Q127="DAILY",BV78+'1-SETUP'!$V127,IF('1-SETUP'!$Q127="WEEKLY",BV78+'1-SETUP'!$V127*7,IF('1-SETUP'!$Q127="MONTHLY",EDATE(BV78,'1-SETUP'!$V127),IF('1-SETUP'!$Q127="YEARLY",EDATE(BV78,12*'1-SETUP'!$V127),""))))</f>
        <v/>
      </c>
      <c r="BX78" s="10" t="str">
        <f>IF('1-SETUP'!$Q127="DAILY",BW78+'1-SETUP'!$V127,IF('1-SETUP'!$Q127="WEEKLY",BW78+'1-SETUP'!$V127*7,IF('1-SETUP'!$Q127="MONTHLY",EDATE(BW78,'1-SETUP'!$V127),IF('1-SETUP'!$Q127="YEARLY",EDATE(BW78,12*'1-SETUP'!$V127),""))))</f>
        <v/>
      </c>
      <c r="BY78" s="10" t="str">
        <f>IF('1-SETUP'!$Q127="DAILY",BX78+'1-SETUP'!$V127,IF('1-SETUP'!$Q127="WEEKLY",BX78+'1-SETUP'!$V127*7,IF('1-SETUP'!$Q127="MONTHLY",EDATE(BX78,'1-SETUP'!$V127),IF('1-SETUP'!$Q127="YEARLY",EDATE(BX78,12*'1-SETUP'!$V127),""))))</f>
        <v/>
      </c>
      <c r="BZ78" s="10" t="str">
        <f>IF('1-SETUP'!$Q127="DAILY",BY78+'1-SETUP'!$V127,IF('1-SETUP'!$Q127="WEEKLY",BY78+'1-SETUP'!$V127*7,IF('1-SETUP'!$Q127="MONTHLY",EDATE(BY78,'1-SETUP'!$V127),IF('1-SETUP'!$Q127="YEARLY",EDATE(BY78,12*'1-SETUP'!$V127),""))))</f>
        <v/>
      </c>
      <c r="CA78" s="10" t="str">
        <f>IF('1-SETUP'!$Q127="DAILY",BZ78+'1-SETUP'!$V127,IF('1-SETUP'!$Q127="WEEKLY",BZ78+'1-SETUP'!$V127*7,IF('1-SETUP'!$Q127="MONTHLY",EDATE(BZ78,'1-SETUP'!$V127),IF('1-SETUP'!$Q127="YEARLY",EDATE(BZ78,12*'1-SETUP'!$V127),""))))</f>
        <v/>
      </c>
      <c r="CB78" s="10" t="str">
        <f>IF('1-SETUP'!$Q127="DAILY",CA78+'1-SETUP'!$V127,IF('1-SETUP'!$Q127="WEEKLY",CA78+'1-SETUP'!$V127*7,IF('1-SETUP'!$Q127="MONTHLY",EDATE(CA78,'1-SETUP'!$V127),IF('1-SETUP'!$Q127="YEARLY",EDATE(CA78,12*'1-SETUP'!$V127),""))))</f>
        <v/>
      </c>
      <c r="CC78" s="10" t="str">
        <f>IF('1-SETUP'!$Q127="DAILY",CB78+'1-SETUP'!$V127,IF('1-SETUP'!$Q127="WEEKLY",CB78+'1-SETUP'!$V127*7,IF('1-SETUP'!$Q127="MONTHLY",EDATE(CB78,'1-SETUP'!$V127),IF('1-SETUP'!$Q127="YEARLY",EDATE(CB78,12*'1-SETUP'!$V127),""))))</f>
        <v/>
      </c>
      <c r="CD78" s="10" t="str">
        <f>IF('1-SETUP'!$Q127="DAILY",CC78+'1-SETUP'!$V127,IF('1-SETUP'!$Q127="WEEKLY",CC78+'1-SETUP'!$V127*7,IF('1-SETUP'!$Q127="MONTHLY",EDATE(CC78,'1-SETUP'!$V127),IF('1-SETUP'!$Q127="YEARLY",EDATE(CC78,12*'1-SETUP'!$V127),""))))</f>
        <v/>
      </c>
      <c r="CE78" s="10" t="str">
        <f>IF('1-SETUP'!$Q127="DAILY",CD78+'1-SETUP'!$V127,IF('1-SETUP'!$Q127="WEEKLY",CD78+'1-SETUP'!$V127*7,IF('1-SETUP'!$Q127="MONTHLY",EDATE(CD78,'1-SETUP'!$V127),IF('1-SETUP'!$Q127="YEARLY",EDATE(CD78,12*'1-SETUP'!$V127),""))))</f>
        <v/>
      </c>
      <c r="CF78" s="10" t="str">
        <f>IF('1-SETUP'!$Q127="DAILY",CE78+'1-SETUP'!$V127,IF('1-SETUP'!$Q127="WEEKLY",CE78+'1-SETUP'!$V127*7,IF('1-SETUP'!$Q127="MONTHLY",EDATE(CE78,'1-SETUP'!$V127),IF('1-SETUP'!$Q127="YEARLY",EDATE(CE78,12*'1-SETUP'!$V127),""))))</f>
        <v/>
      </c>
      <c r="CG78" s="10" t="str">
        <f>IF('1-SETUP'!$Q127="DAILY",CF78+'1-SETUP'!$V127,IF('1-SETUP'!$Q127="WEEKLY",CF78+'1-SETUP'!$V127*7,IF('1-SETUP'!$Q127="MONTHLY",EDATE(CF78,'1-SETUP'!$V127),IF('1-SETUP'!$Q127="YEARLY",EDATE(CF78,12*'1-SETUP'!$V127),""))))</f>
        <v/>
      </c>
      <c r="CH78" s="10" t="str">
        <f>IF('1-SETUP'!$Q127="DAILY",CG78+'1-SETUP'!$V127,IF('1-SETUP'!$Q127="WEEKLY",CG78+'1-SETUP'!$V127*7,IF('1-SETUP'!$Q127="MONTHLY",EDATE(CG78,'1-SETUP'!$V127),IF('1-SETUP'!$Q127="YEARLY",EDATE(CG78,12*'1-SETUP'!$V127),""))))</f>
        <v/>
      </c>
      <c r="CI78" s="10" t="str">
        <f>IF('1-SETUP'!$Q127="DAILY",CH78+'1-SETUP'!$V127,IF('1-SETUP'!$Q127="WEEKLY",CH78+'1-SETUP'!$V127*7,IF('1-SETUP'!$Q127="MONTHLY",EDATE(CH78,'1-SETUP'!$V127),IF('1-SETUP'!$Q127="YEARLY",EDATE(CH78,12*'1-SETUP'!$V127),""))))</f>
        <v/>
      </c>
      <c r="CJ78" s="10" t="str">
        <f>IF('1-SETUP'!$Q127="DAILY",CI78+'1-SETUP'!$V127,IF('1-SETUP'!$Q127="WEEKLY",CI78+'1-SETUP'!$V127*7,IF('1-SETUP'!$Q127="MONTHLY",EDATE(CI78,'1-SETUP'!$V127),IF('1-SETUP'!$Q127="YEARLY",EDATE(CI78,12*'1-SETUP'!$V127),""))))</f>
        <v/>
      </c>
      <c r="CK78" s="10" t="str">
        <f>IF('1-SETUP'!$Q127="DAILY",CJ78+'1-SETUP'!$V127,IF('1-SETUP'!$Q127="WEEKLY",CJ78+'1-SETUP'!$V127*7,IF('1-SETUP'!$Q127="MONTHLY",EDATE(CJ78,'1-SETUP'!$V127),IF('1-SETUP'!$Q127="YEARLY",EDATE(CJ78,12*'1-SETUP'!$V127),""))))</f>
        <v/>
      </c>
      <c r="CL78" s="10" t="str">
        <f>IF('1-SETUP'!$Q127="DAILY",CK78+'1-SETUP'!$V127,IF('1-SETUP'!$Q127="WEEKLY",CK78+'1-SETUP'!$V127*7,IF('1-SETUP'!$Q127="MONTHLY",EDATE(CK78,'1-SETUP'!$V127),IF('1-SETUP'!$Q127="YEARLY",EDATE(CK78,12*'1-SETUP'!$V127),""))))</f>
        <v/>
      </c>
      <c r="CM78" s="10" t="str">
        <f>IF('1-SETUP'!$Q127="DAILY",CL78+'1-SETUP'!$V127,IF('1-SETUP'!$Q127="WEEKLY",CL78+'1-SETUP'!$V127*7,IF('1-SETUP'!$Q127="MONTHLY",EDATE(CL78,'1-SETUP'!$V127),IF('1-SETUP'!$Q127="YEARLY",EDATE(CL78,12*'1-SETUP'!$V127),""))))</f>
        <v/>
      </c>
      <c r="CN78" s="10" t="str">
        <f>IF('1-SETUP'!$Q127="DAILY",CM78+'1-SETUP'!$V127,IF('1-SETUP'!$Q127="WEEKLY",CM78+'1-SETUP'!$V127*7,IF('1-SETUP'!$Q127="MONTHLY",EDATE(CM78,'1-SETUP'!$V127),IF('1-SETUP'!$Q127="YEARLY",EDATE(CM78,12*'1-SETUP'!$V127),""))))</f>
        <v/>
      </c>
      <c r="CO78" s="10" t="str">
        <f>IF('1-SETUP'!$Q127="DAILY",CN78+'1-SETUP'!$V127,IF('1-SETUP'!$Q127="WEEKLY",CN78+'1-SETUP'!$V127*7,IF('1-SETUP'!$Q127="MONTHLY",EDATE(CN78,'1-SETUP'!$V127),IF('1-SETUP'!$Q127="YEARLY",EDATE(CN78,12*'1-SETUP'!$V127),""))))</f>
        <v/>
      </c>
      <c r="CP78" s="10" t="str">
        <f>IF('1-SETUP'!$Q127="DAILY",CO78+'1-SETUP'!$V127,IF('1-SETUP'!$Q127="WEEKLY",CO78+'1-SETUP'!$V127*7,IF('1-SETUP'!$Q127="MONTHLY",EDATE(CO78,'1-SETUP'!$V127),IF('1-SETUP'!$Q127="YEARLY",EDATE(CO78,12*'1-SETUP'!$V127),""))))</f>
        <v/>
      </c>
      <c r="CQ78" s="10" t="str">
        <f>IF('1-SETUP'!$Q127="DAILY",CP78+'1-SETUP'!$V127,IF('1-SETUP'!$Q127="WEEKLY",CP78+'1-SETUP'!$V127*7,IF('1-SETUP'!$Q127="MONTHLY",EDATE(CP78,'1-SETUP'!$V127),IF('1-SETUP'!$Q127="YEARLY",EDATE(CP78,12*'1-SETUP'!$V127),""))))</f>
        <v/>
      </c>
      <c r="CR78" s="10" t="str">
        <f>IF('1-SETUP'!$Q127="DAILY",CQ78+'1-SETUP'!$V127,IF('1-SETUP'!$Q127="WEEKLY",CQ78+'1-SETUP'!$V127*7,IF('1-SETUP'!$Q127="MONTHLY",EDATE(CQ78,'1-SETUP'!$V127),IF('1-SETUP'!$Q127="YEARLY",EDATE(CQ78,12*'1-SETUP'!$V127),""))))</f>
        <v/>
      </c>
      <c r="CS78" s="10" t="str">
        <f>IF('1-SETUP'!$Q127="DAILY",CR78+'1-SETUP'!$V127,IF('1-SETUP'!$Q127="WEEKLY",CR78+'1-SETUP'!$V127*7,IF('1-SETUP'!$Q127="MONTHLY",EDATE(CR78,'1-SETUP'!$V127),IF('1-SETUP'!$Q127="YEARLY",EDATE(CR78,12*'1-SETUP'!$V127),""))))</f>
        <v/>
      </c>
      <c r="CT78" s="10" t="str">
        <f>IF('1-SETUP'!$Q127="DAILY",CS78+'1-SETUP'!$V127,IF('1-SETUP'!$Q127="WEEKLY",CS78+'1-SETUP'!$V127*7,IF('1-SETUP'!$Q127="MONTHLY",EDATE(CS78,'1-SETUP'!$V127),IF('1-SETUP'!$Q127="YEARLY",EDATE(CS78,12*'1-SETUP'!$V127),""))))</f>
        <v/>
      </c>
      <c r="CU78" s="10" t="str">
        <f>IF('1-SETUP'!$Q127="DAILY",CT78+'1-SETUP'!$V127,IF('1-SETUP'!$Q127="WEEKLY",CT78+'1-SETUP'!$V127*7,IF('1-SETUP'!$Q127="MONTHLY",EDATE(CT78,'1-SETUP'!$V127),IF('1-SETUP'!$Q127="YEARLY",EDATE(CT78,12*'1-SETUP'!$V127),""))))</f>
        <v/>
      </c>
      <c r="CV78" s="10" t="str">
        <f>IF('1-SETUP'!$Q127="DAILY",CU78+'1-SETUP'!$V127,IF('1-SETUP'!$Q127="WEEKLY",CU78+'1-SETUP'!$V127*7,IF('1-SETUP'!$Q127="MONTHLY",EDATE(CU78,'1-SETUP'!$V127),IF('1-SETUP'!$Q127="YEARLY",EDATE(CU78,12*'1-SETUP'!$V127),""))))</f>
        <v/>
      </c>
      <c r="CW78" s="10" t="str">
        <f>IF('1-SETUP'!$Q127="DAILY",CV78+'1-SETUP'!$V127,IF('1-SETUP'!$Q127="WEEKLY",CV78+'1-SETUP'!$V127*7,IF('1-SETUP'!$Q127="MONTHLY",EDATE(CV78,'1-SETUP'!$V127),IF('1-SETUP'!$Q127="YEARLY",EDATE(CV78,12*'1-SETUP'!$V127),""))))</f>
        <v/>
      </c>
      <c r="CX78" s="10" t="str">
        <f>IF('1-SETUP'!$Q127="DAILY",CW78+'1-SETUP'!$V127,IF('1-SETUP'!$Q127="WEEKLY",CW78+'1-SETUP'!$V127*7,IF('1-SETUP'!$Q127="MONTHLY",EDATE(CW78,'1-SETUP'!$V127),IF('1-SETUP'!$Q127="YEARLY",EDATE(CW78,12*'1-SETUP'!$V127),""))))</f>
        <v/>
      </c>
      <c r="CY78" s="10" t="str">
        <f>IF('1-SETUP'!$Q127="DAILY",CX78+'1-SETUP'!$V127,IF('1-SETUP'!$Q127="WEEKLY",CX78+'1-SETUP'!$V127*7,IF('1-SETUP'!$Q127="MONTHLY",EDATE(CX78,'1-SETUP'!$V127),IF('1-SETUP'!$Q127="YEARLY",EDATE(CX78,12*'1-SETUP'!$V127),""))))</f>
        <v/>
      </c>
      <c r="CZ78" s="10" t="str">
        <f>IF('1-SETUP'!$Q127="DAILY",CY78+'1-SETUP'!$V127,IF('1-SETUP'!$Q127="WEEKLY",CY78+'1-SETUP'!$V127*7,IF('1-SETUP'!$Q127="MONTHLY",EDATE(CY78,'1-SETUP'!$V127),IF('1-SETUP'!$Q127="YEARLY",EDATE(CY78,12*'1-SETUP'!$V127),""))))</f>
        <v/>
      </c>
      <c r="DA78" s="10" t="str">
        <f>IF('1-SETUP'!$Q127="DAILY",CZ78+'1-SETUP'!$V127,IF('1-SETUP'!$Q127="WEEKLY",CZ78+'1-SETUP'!$V127*7,IF('1-SETUP'!$Q127="MONTHLY",EDATE(CZ78,'1-SETUP'!$V127),IF('1-SETUP'!$Q127="YEARLY",EDATE(CZ78,12*'1-SETUP'!$V127),""))))</f>
        <v/>
      </c>
      <c r="DB78" s="10" t="str">
        <f>IF('1-SETUP'!$Q127="DAILY",DA78+'1-SETUP'!$V127,IF('1-SETUP'!$Q127="WEEKLY",DA78+'1-SETUP'!$V127*7,IF('1-SETUP'!$Q127="MONTHLY",EDATE(DA78,'1-SETUP'!$V127),IF('1-SETUP'!$Q127="YEARLY",EDATE(DA78,12*'1-SETUP'!$V127),""))))</f>
        <v/>
      </c>
      <c r="DC78" s="10" t="str">
        <f>IF('1-SETUP'!$Q127="DAILY",DB78+'1-SETUP'!$V127,IF('1-SETUP'!$Q127="WEEKLY",DB78+'1-SETUP'!$V127*7,IF('1-SETUP'!$Q127="MONTHLY",EDATE(DB78,'1-SETUP'!$V127),IF('1-SETUP'!$Q127="YEARLY",EDATE(DB78,12*'1-SETUP'!$V127),""))))</f>
        <v/>
      </c>
      <c r="DD78" s="10" t="str">
        <f>IF('1-SETUP'!$Q127="DAILY",DC78+'1-SETUP'!$V127,IF('1-SETUP'!$Q127="WEEKLY",DC78+'1-SETUP'!$V127*7,IF('1-SETUP'!$Q127="MONTHLY",EDATE(DC78,'1-SETUP'!$V127),IF('1-SETUP'!$Q127="YEARLY",EDATE(DC78,12*'1-SETUP'!$V127),""))))</f>
        <v/>
      </c>
      <c r="DE78" s="10" t="str">
        <f>IF('1-SETUP'!$Q127="DAILY",DD78+'1-SETUP'!$V127,IF('1-SETUP'!$Q127="WEEKLY",DD78+'1-SETUP'!$V127*7,IF('1-SETUP'!$Q127="MONTHLY",EDATE(DD78,'1-SETUP'!$V127),IF('1-SETUP'!$Q127="YEARLY",EDATE(DD78,12*'1-SETUP'!$V127),""))))</f>
        <v/>
      </c>
      <c r="DF78" s="10" t="str">
        <f>IF('1-SETUP'!$Q127="DAILY",DE78+'1-SETUP'!$V127,IF('1-SETUP'!$Q127="WEEKLY",DE78+'1-SETUP'!$V127*7,IF('1-SETUP'!$Q127="MONTHLY",EDATE(DE78,'1-SETUP'!$V127),IF('1-SETUP'!$Q127="YEARLY",EDATE(DE78,12*'1-SETUP'!$V127),""))))</f>
        <v/>
      </c>
      <c r="DG78" s="10" t="str">
        <f>IF('1-SETUP'!$Q127="DAILY",DF78+'1-SETUP'!$V127,IF('1-SETUP'!$Q127="WEEKLY",DF78+'1-SETUP'!$V127*7,IF('1-SETUP'!$Q127="MONTHLY",EDATE(DF78,'1-SETUP'!$V127),IF('1-SETUP'!$Q127="YEARLY",EDATE(DF78,12*'1-SETUP'!$V127),""))))</f>
        <v/>
      </c>
      <c r="DH78" s="10" t="str">
        <f>IF('1-SETUP'!$Q127="DAILY",DG78+'1-SETUP'!$V127,IF('1-SETUP'!$Q127="WEEKLY",DG78+'1-SETUP'!$V127*7,IF('1-SETUP'!$Q127="MONTHLY",EDATE(DG78,'1-SETUP'!$V127),IF('1-SETUP'!$Q127="YEARLY",EDATE(DG78,12*'1-SETUP'!$V127),""))))</f>
        <v/>
      </c>
      <c r="DI78" s="10" t="str">
        <f>IF('1-SETUP'!$Q127="DAILY",DH78+'1-SETUP'!$V127,IF('1-SETUP'!$Q127="WEEKLY",DH78+'1-SETUP'!$V127*7,IF('1-SETUP'!$Q127="MONTHLY",EDATE(DH78,'1-SETUP'!$V127),IF('1-SETUP'!$Q127="YEARLY",EDATE(DH78,12*'1-SETUP'!$V127),""))))</f>
        <v/>
      </c>
      <c r="DJ78" s="10" t="str">
        <f>IF('1-SETUP'!$Q127="DAILY",DI78+'1-SETUP'!$V127,IF('1-SETUP'!$Q127="WEEKLY",DI78+'1-SETUP'!$V127*7,IF('1-SETUP'!$Q127="MONTHLY",EDATE(DI78,'1-SETUP'!$V127),IF('1-SETUP'!$Q127="YEARLY",EDATE(DI78,12*'1-SETUP'!$V127),""))))</f>
        <v/>
      </c>
      <c r="DK78" s="10" t="str">
        <f>IF('1-SETUP'!$Q127="DAILY",DJ78+'1-SETUP'!$V127,IF('1-SETUP'!$Q127="WEEKLY",DJ78+'1-SETUP'!$V127*7,IF('1-SETUP'!$Q127="MONTHLY",EDATE(DJ78,'1-SETUP'!$V127),IF('1-SETUP'!$Q127="YEARLY",EDATE(DJ78,12*'1-SETUP'!$V127),""))))</f>
        <v/>
      </c>
      <c r="DL78" s="10" t="str">
        <f>IF('1-SETUP'!$Q127="DAILY",DK78+'1-SETUP'!$V127,IF('1-SETUP'!$Q127="WEEKLY",DK78+'1-SETUP'!$V127*7,IF('1-SETUP'!$Q127="MONTHLY",EDATE(DK78,'1-SETUP'!$V127),IF('1-SETUP'!$Q127="YEARLY",EDATE(DK78,12*'1-SETUP'!$V127),""))))</f>
        <v/>
      </c>
      <c r="DM78" s="10" t="str">
        <f>IF('1-SETUP'!$Q127="DAILY",DL78+'1-SETUP'!$V127,IF('1-SETUP'!$Q127="WEEKLY",DL78+'1-SETUP'!$V127*7,IF('1-SETUP'!$Q127="MONTHLY",EDATE(DL78,'1-SETUP'!$V127),IF('1-SETUP'!$Q127="YEARLY",EDATE(DL78,12*'1-SETUP'!$V127),""))))</f>
        <v/>
      </c>
      <c r="DN78" s="10" t="str">
        <f>IF('1-SETUP'!$Q127="DAILY",DM78+'1-SETUP'!$V127,IF('1-SETUP'!$Q127="WEEKLY",DM78+'1-SETUP'!$V127*7,IF('1-SETUP'!$Q127="MONTHLY",EDATE(DM78,'1-SETUP'!$V127),IF('1-SETUP'!$Q127="YEARLY",EDATE(DM78,12*'1-SETUP'!$V127),""))))</f>
        <v/>
      </c>
      <c r="DO78" s="10" t="str">
        <f>IF('1-SETUP'!$Q127="DAILY",DN78+'1-SETUP'!$V127,IF('1-SETUP'!$Q127="WEEKLY",DN78+'1-SETUP'!$V127*7,IF('1-SETUP'!$Q127="MONTHLY",EDATE(DN78,'1-SETUP'!$V127),IF('1-SETUP'!$Q127="YEARLY",EDATE(DN78,12*'1-SETUP'!$V127),""))))</f>
        <v/>
      </c>
      <c r="DP78" s="10" t="str">
        <f>IF('1-SETUP'!$Q127="DAILY",DO78+'1-SETUP'!$V127,IF('1-SETUP'!$Q127="WEEKLY",DO78+'1-SETUP'!$V127*7,IF('1-SETUP'!$Q127="MONTHLY",EDATE(DO78,'1-SETUP'!$V127),IF('1-SETUP'!$Q127="YEARLY",EDATE(DO78,12*'1-SETUP'!$V127),""))))</f>
        <v/>
      </c>
      <c r="DQ78" s="10" t="str">
        <f>IF('1-SETUP'!$Q127="DAILY",DP78+'1-SETUP'!$V127,IF('1-SETUP'!$Q127="WEEKLY",DP78+'1-SETUP'!$V127*7,IF('1-SETUP'!$Q127="MONTHLY",EDATE(DP78,'1-SETUP'!$V127),IF('1-SETUP'!$Q127="YEARLY",EDATE(DP78,12*'1-SETUP'!$V127),""))))</f>
        <v/>
      </c>
      <c r="DR78" s="10" t="str">
        <f>IF('1-SETUP'!$Q127="DAILY",DQ78+'1-SETUP'!$V127,IF('1-SETUP'!$Q127="WEEKLY",DQ78+'1-SETUP'!$V127*7,IF('1-SETUP'!$Q127="MONTHLY",EDATE(DQ78,'1-SETUP'!$V127),IF('1-SETUP'!$Q127="YEARLY",EDATE(DQ78,12*'1-SETUP'!$V127),""))))</f>
        <v/>
      </c>
      <c r="DS78" s="10" t="str">
        <f>IF('1-SETUP'!$Q127="DAILY",DR78+'1-SETUP'!$V127,IF('1-SETUP'!$Q127="WEEKLY",DR78+'1-SETUP'!$V127*7,IF('1-SETUP'!$Q127="MONTHLY",EDATE(DR78,'1-SETUP'!$V127),IF('1-SETUP'!$Q127="YEARLY",EDATE(DR78,12*'1-SETUP'!$V127),""))))</f>
        <v/>
      </c>
      <c r="DT78" s="10" t="str">
        <f>IF('1-SETUP'!$Q127="DAILY",DS78+'1-SETUP'!$V127,IF('1-SETUP'!$Q127="WEEKLY",DS78+'1-SETUP'!$V127*7,IF('1-SETUP'!$Q127="MONTHLY",EDATE(DS78,'1-SETUP'!$V127),IF('1-SETUP'!$Q127="YEARLY",EDATE(DS78,12*'1-SETUP'!$V127),""))))</f>
        <v/>
      </c>
      <c r="DU78" s="10" t="str">
        <f>IF('1-SETUP'!$Q127="DAILY",DT78+'1-SETUP'!$V127,IF('1-SETUP'!$Q127="WEEKLY",DT78+'1-SETUP'!$V127*7,IF('1-SETUP'!$Q127="MONTHLY",EDATE(DT78,'1-SETUP'!$V127),IF('1-SETUP'!$Q127="YEARLY",EDATE(DT78,12*'1-SETUP'!$V127),""))))</f>
        <v/>
      </c>
      <c r="DV78" s="10" t="str">
        <f>IF('1-SETUP'!$Q127="DAILY",DU78+'1-SETUP'!$V127,IF('1-SETUP'!$Q127="WEEKLY",DU78+'1-SETUP'!$V127*7,IF('1-SETUP'!$Q127="MONTHLY",EDATE(DU78,'1-SETUP'!$V127),IF('1-SETUP'!$Q127="YEARLY",EDATE(DU78,12*'1-SETUP'!$V127),""))))</f>
        <v/>
      </c>
      <c r="DW78" s="10" t="str">
        <f>IF('1-SETUP'!$Q127="DAILY",DV78+'1-SETUP'!$V127,IF('1-SETUP'!$Q127="WEEKLY",DV78+'1-SETUP'!$V127*7,IF('1-SETUP'!$Q127="MONTHLY",EDATE(DV78,'1-SETUP'!$V127),IF('1-SETUP'!$Q127="YEARLY",EDATE(DV78,12*'1-SETUP'!$V127),""))))</f>
        <v/>
      </c>
      <c r="DX78" s="10" t="str">
        <f>IF('1-SETUP'!$Q127="DAILY",DW78+'1-SETUP'!$V127,IF('1-SETUP'!$Q127="WEEKLY",DW78+'1-SETUP'!$V127*7,IF('1-SETUP'!$Q127="MONTHLY",EDATE(DW78,'1-SETUP'!$V127),IF('1-SETUP'!$Q127="YEARLY",EDATE(DW78,12*'1-SETUP'!$V127),""))))</f>
        <v/>
      </c>
      <c r="DY78" s="10" t="str">
        <f>IF('1-SETUP'!$Q127="DAILY",DX78+'1-SETUP'!$V127,IF('1-SETUP'!$Q127="WEEKLY",DX78+'1-SETUP'!$V127*7,IF('1-SETUP'!$Q127="MONTHLY",EDATE(DX78,'1-SETUP'!$V127),IF('1-SETUP'!$Q127="YEARLY",EDATE(DX78,12*'1-SETUP'!$V127),""))))</f>
        <v/>
      </c>
      <c r="DZ78" s="10" t="str">
        <f>IF('1-SETUP'!$Q127="DAILY",DY78+'1-SETUP'!$V127,IF('1-SETUP'!$Q127="WEEKLY",DY78+'1-SETUP'!$V127*7,IF('1-SETUP'!$Q127="MONTHLY",EDATE(DY78,'1-SETUP'!$V127),IF('1-SETUP'!$Q127="YEARLY",EDATE(DY78,12*'1-SETUP'!$V127),""))))</f>
        <v/>
      </c>
      <c r="EA78" s="10" t="str">
        <f>IF('1-SETUP'!$Q127="DAILY",DZ78+'1-SETUP'!$V127,IF('1-SETUP'!$Q127="WEEKLY",DZ78+'1-SETUP'!$V127*7,IF('1-SETUP'!$Q127="MONTHLY",EDATE(DZ78,'1-SETUP'!$V127),IF('1-SETUP'!$Q127="YEARLY",EDATE(DZ78,12*'1-SETUP'!$V127),""))))</f>
        <v/>
      </c>
      <c r="EB78" s="10" t="str">
        <f>IF('1-SETUP'!$Q127="DAILY",EA78+'1-SETUP'!$V127,IF('1-SETUP'!$Q127="WEEKLY",EA78+'1-SETUP'!$V127*7,IF('1-SETUP'!$Q127="MONTHLY",EDATE(EA78,'1-SETUP'!$V127),IF('1-SETUP'!$Q127="YEARLY",EDATE(EA78,12*'1-SETUP'!$V127),""))))</f>
        <v/>
      </c>
      <c r="EC78" s="10" t="str">
        <f>IF('1-SETUP'!$Q127="DAILY",EB78+'1-SETUP'!$V127,IF('1-SETUP'!$Q127="WEEKLY",EB78+'1-SETUP'!$V127*7,IF('1-SETUP'!$Q127="MONTHLY",EDATE(EB78,'1-SETUP'!$V127),IF('1-SETUP'!$Q127="YEARLY",EDATE(EB78,12*'1-SETUP'!$V127),""))))</f>
        <v/>
      </c>
      <c r="ED78" s="10" t="str">
        <f>IF('1-SETUP'!$Q127="DAILY",EC78+'1-SETUP'!$V127,IF('1-SETUP'!$Q127="WEEKLY",EC78+'1-SETUP'!$V127*7,IF('1-SETUP'!$Q127="MONTHLY",EDATE(EC78,'1-SETUP'!$V127),IF('1-SETUP'!$Q127="YEARLY",EDATE(EC78,12*'1-SETUP'!$V127),""))))</f>
        <v/>
      </c>
      <c r="EE78" s="10" t="str">
        <f>IF('1-SETUP'!$Q127="DAILY",ED78+'1-SETUP'!$V127,IF('1-SETUP'!$Q127="WEEKLY",ED78+'1-SETUP'!$V127*7,IF('1-SETUP'!$Q127="MONTHLY",EDATE(ED78,'1-SETUP'!$V127),IF('1-SETUP'!$Q127="YEARLY",EDATE(ED78,12*'1-SETUP'!$V127),""))))</f>
        <v/>
      </c>
      <c r="EF78" s="10" t="str">
        <f>IF('1-SETUP'!$Q127="DAILY",EE78+'1-SETUP'!$V127,IF('1-SETUP'!$Q127="WEEKLY",EE78+'1-SETUP'!$V127*7,IF('1-SETUP'!$Q127="MONTHLY",EDATE(EE78,'1-SETUP'!$V127),IF('1-SETUP'!$Q127="YEARLY",EDATE(EE78,12*'1-SETUP'!$V127),""))))</f>
        <v/>
      </c>
      <c r="EG78" s="10" t="str">
        <f>IF('1-SETUP'!$Q127="DAILY",EF78+'1-SETUP'!$V127,IF('1-SETUP'!$Q127="WEEKLY",EF78+'1-SETUP'!$V127*7,IF('1-SETUP'!$Q127="MONTHLY",EDATE(EF78,'1-SETUP'!$V127),IF('1-SETUP'!$Q127="YEARLY",EDATE(EF78,12*'1-SETUP'!$V127),""))))</f>
        <v/>
      </c>
      <c r="EH78" s="10" t="str">
        <f>IF('1-SETUP'!$Q127="DAILY",EG78+'1-SETUP'!$V127,IF('1-SETUP'!$Q127="WEEKLY",EG78+'1-SETUP'!$V127*7,IF('1-SETUP'!$Q127="MONTHLY",EDATE(EG78,'1-SETUP'!$V127),IF('1-SETUP'!$Q127="YEARLY",EDATE(EG78,12*'1-SETUP'!$V127),""))))</f>
        <v/>
      </c>
      <c r="EI78" s="10" t="str">
        <f>IF('1-SETUP'!$Q127="DAILY",EH78+'1-SETUP'!$V127,IF('1-SETUP'!$Q127="WEEKLY",EH78+'1-SETUP'!$V127*7,IF('1-SETUP'!$Q127="MONTHLY",EDATE(EH78,'1-SETUP'!$V127),IF('1-SETUP'!$Q127="YEARLY",EDATE(EH78,12*'1-SETUP'!$V127),""))))</f>
        <v/>
      </c>
      <c r="EJ78" s="10" t="str">
        <f>IF('1-SETUP'!$Q127="DAILY",EI78+'1-SETUP'!$V127,IF('1-SETUP'!$Q127="WEEKLY",EI78+'1-SETUP'!$V127*7,IF('1-SETUP'!$Q127="MONTHLY",EDATE(EI78,'1-SETUP'!$V127),IF('1-SETUP'!$Q127="YEARLY",EDATE(EI78,12*'1-SETUP'!$V127),""))))</f>
        <v/>
      </c>
      <c r="EK78" s="10" t="str">
        <f>IF('1-SETUP'!$Q127="DAILY",EJ78+'1-SETUP'!$V127,IF('1-SETUP'!$Q127="WEEKLY",EJ78+'1-SETUP'!$V127*7,IF('1-SETUP'!$Q127="MONTHLY",EDATE(EJ78,'1-SETUP'!$V127),IF('1-SETUP'!$Q127="YEARLY",EDATE(EJ78,12*'1-SETUP'!$V127),""))))</f>
        <v/>
      </c>
      <c r="EL78" s="10" t="str">
        <f>IF('1-SETUP'!$Q127="DAILY",EK78+'1-SETUP'!$V127,IF('1-SETUP'!$Q127="WEEKLY",EK78+'1-SETUP'!$V127*7,IF('1-SETUP'!$Q127="MONTHLY",EDATE(EK78,'1-SETUP'!$V127),IF('1-SETUP'!$Q127="YEARLY",EDATE(EK78,12*'1-SETUP'!$V127),""))))</f>
        <v/>
      </c>
      <c r="EM78" s="10" t="str">
        <f>IF('1-SETUP'!$Q127="DAILY",EL78+'1-SETUP'!$V127,IF('1-SETUP'!$Q127="WEEKLY",EL78+'1-SETUP'!$V127*7,IF('1-SETUP'!$Q127="MONTHLY",EDATE(EL78,'1-SETUP'!$V127),IF('1-SETUP'!$Q127="YEARLY",EDATE(EL78,12*'1-SETUP'!$V127),""))))</f>
        <v/>
      </c>
      <c r="EN78" s="10" t="str">
        <f>IF('1-SETUP'!$Q127="DAILY",EM78+'1-SETUP'!$V127,IF('1-SETUP'!$Q127="WEEKLY",EM78+'1-SETUP'!$V127*7,IF('1-SETUP'!$Q127="MONTHLY",EDATE(EM78,'1-SETUP'!$V127),IF('1-SETUP'!$Q127="YEARLY",EDATE(EM78,12*'1-SETUP'!$V127),""))))</f>
        <v/>
      </c>
      <c r="EO78" s="10" t="str">
        <f>IF('1-SETUP'!$Q127="DAILY",EN78+'1-SETUP'!$V127,IF('1-SETUP'!$Q127="WEEKLY",EN78+'1-SETUP'!$V127*7,IF('1-SETUP'!$Q127="MONTHLY",EDATE(EN78,'1-SETUP'!$V127),IF('1-SETUP'!$Q127="YEARLY",EDATE(EN78,12*'1-SETUP'!$V127),""))))</f>
        <v/>
      </c>
      <c r="EP78" s="10" t="str">
        <f>IF('1-SETUP'!$Q127="DAILY",EO78+'1-SETUP'!$V127,IF('1-SETUP'!$Q127="WEEKLY",EO78+'1-SETUP'!$V127*7,IF('1-SETUP'!$Q127="MONTHLY",EDATE(EO78,'1-SETUP'!$V127),IF('1-SETUP'!$Q127="YEARLY",EDATE(EO78,12*'1-SETUP'!$V127),""))))</f>
        <v/>
      </c>
      <c r="EQ78" s="10" t="str">
        <f>IF('1-SETUP'!$Q127="DAILY",EP78+'1-SETUP'!$V127,IF('1-SETUP'!$Q127="WEEKLY",EP78+'1-SETUP'!$V127*7,IF('1-SETUP'!$Q127="MONTHLY",EDATE(EP78,'1-SETUP'!$V127),IF('1-SETUP'!$Q127="YEARLY",EDATE(EP78,12*'1-SETUP'!$V127),""))))</f>
        <v/>
      </c>
      <c r="ER78" s="10" t="str">
        <f>IF('1-SETUP'!$Q127="DAILY",EQ78+'1-SETUP'!$V127,IF('1-SETUP'!$Q127="WEEKLY",EQ78+'1-SETUP'!$V127*7,IF('1-SETUP'!$Q127="MONTHLY",EDATE(EQ78,'1-SETUP'!$V127),IF('1-SETUP'!$Q127="YEARLY",EDATE(EQ78,12*'1-SETUP'!$V127),""))))</f>
        <v/>
      </c>
      <c r="ES78" s="10" t="str">
        <f>IF('1-SETUP'!$Q127="DAILY",ER78+'1-SETUP'!$V127,IF('1-SETUP'!$Q127="WEEKLY",ER78+'1-SETUP'!$V127*7,IF('1-SETUP'!$Q127="MONTHLY",EDATE(ER78,'1-SETUP'!$V127),IF('1-SETUP'!$Q127="YEARLY",EDATE(ER78,12*'1-SETUP'!$V127),""))))</f>
        <v/>
      </c>
      <c r="ET78" s="10" t="str">
        <f>IF('1-SETUP'!$Q127="DAILY",ES78+'1-SETUP'!$V127,IF('1-SETUP'!$Q127="WEEKLY",ES78+'1-SETUP'!$V127*7,IF('1-SETUP'!$Q127="MONTHLY",EDATE(ES78,'1-SETUP'!$V127),IF('1-SETUP'!$Q127="YEARLY",EDATE(ES78,12*'1-SETUP'!$V127),""))))</f>
        <v/>
      </c>
      <c r="EU78" s="10" t="str">
        <f>IF('1-SETUP'!$Q127="DAILY",ET78+'1-SETUP'!$V127,IF('1-SETUP'!$Q127="WEEKLY",ET78+'1-SETUP'!$V127*7,IF('1-SETUP'!$Q127="MONTHLY",EDATE(ET78,'1-SETUP'!$V127),IF('1-SETUP'!$Q127="YEARLY",EDATE(ET78,12*'1-SETUP'!$V127),""))))</f>
        <v/>
      </c>
      <c r="EV78" s="10" t="str">
        <f>IF('1-SETUP'!$Q127="DAILY",EU78+'1-SETUP'!$V127,IF('1-SETUP'!$Q127="WEEKLY",EU78+'1-SETUP'!$V127*7,IF('1-SETUP'!$Q127="MONTHLY",EDATE(EU78,'1-SETUP'!$V127),IF('1-SETUP'!$Q127="YEARLY",EDATE(EU78,12*'1-SETUP'!$V127),""))))</f>
        <v/>
      </c>
      <c r="EW78" s="10" t="str">
        <f>IF('1-SETUP'!$Q127="DAILY",EV78+'1-SETUP'!$V127,IF('1-SETUP'!$Q127="WEEKLY",EV78+'1-SETUP'!$V127*7,IF('1-SETUP'!$Q127="MONTHLY",EDATE(EV78,'1-SETUP'!$V127),IF('1-SETUP'!$Q127="YEARLY",EDATE(EV78,12*'1-SETUP'!$V127),""))))</f>
        <v/>
      </c>
      <c r="EX78" s="10" t="str">
        <f>IF('1-SETUP'!$Q127="DAILY",EW78+'1-SETUP'!$V127,IF('1-SETUP'!$Q127="WEEKLY",EW78+'1-SETUP'!$V127*7,IF('1-SETUP'!$Q127="MONTHLY",EDATE(EW78,'1-SETUP'!$V127),IF('1-SETUP'!$Q127="YEARLY",EDATE(EW78,12*'1-SETUP'!$V127),""))))</f>
        <v/>
      </c>
      <c r="EY78" s="10" t="str">
        <f>IF('1-SETUP'!$Q127="DAILY",EX78+'1-SETUP'!$V127,IF('1-SETUP'!$Q127="WEEKLY",EX78+'1-SETUP'!$V127*7,IF('1-SETUP'!$Q127="MONTHLY",EDATE(EX78,'1-SETUP'!$V127),IF('1-SETUP'!$Q127="YEARLY",EDATE(EX78,12*'1-SETUP'!$V127),""))))</f>
        <v/>
      </c>
      <c r="EZ78" s="10" t="str">
        <f>IF('1-SETUP'!$Q127="DAILY",EY78+'1-SETUP'!$V127,IF('1-SETUP'!$Q127="WEEKLY",EY78+'1-SETUP'!$V127*7,IF('1-SETUP'!$Q127="MONTHLY",EDATE(EY78,'1-SETUP'!$V127),IF('1-SETUP'!$Q127="YEARLY",EDATE(EY78,12*'1-SETUP'!$V127),""))))</f>
        <v/>
      </c>
      <c r="FA78" s="10" t="str">
        <f>IF('1-SETUP'!$Q127="DAILY",EZ78+'1-SETUP'!$V127,IF('1-SETUP'!$Q127="WEEKLY",EZ78+'1-SETUP'!$V127*7,IF('1-SETUP'!$Q127="MONTHLY",EDATE(EZ78,'1-SETUP'!$V127),IF('1-SETUP'!$Q127="YEARLY",EDATE(EZ78,12*'1-SETUP'!$V127),""))))</f>
        <v/>
      </c>
      <c r="FB78" s="10" t="str">
        <f>IF('1-SETUP'!$Q127="DAILY",FA78+'1-SETUP'!$V127,IF('1-SETUP'!$Q127="WEEKLY",FA78+'1-SETUP'!$V127*7,IF('1-SETUP'!$Q127="MONTHLY",EDATE(FA78,'1-SETUP'!$V127),IF('1-SETUP'!$Q127="YEARLY",EDATE(FA78,12*'1-SETUP'!$V127),""))))</f>
        <v/>
      </c>
      <c r="FC78" s="10" t="str">
        <f>IF('1-SETUP'!$Q127="DAILY",FB78+'1-SETUP'!$V127,IF('1-SETUP'!$Q127="WEEKLY",FB78+'1-SETUP'!$V127*7,IF('1-SETUP'!$Q127="MONTHLY",EDATE(FB78,'1-SETUP'!$V127),IF('1-SETUP'!$Q127="YEARLY",EDATE(FB78,12*'1-SETUP'!$V127),""))))</f>
        <v/>
      </c>
      <c r="FD78" s="10" t="str">
        <f>IF('1-SETUP'!$Q127="DAILY",FC78+'1-SETUP'!$V127,IF('1-SETUP'!$Q127="WEEKLY",FC78+'1-SETUP'!$V127*7,IF('1-SETUP'!$Q127="MONTHLY",EDATE(FC78,'1-SETUP'!$V127),IF('1-SETUP'!$Q127="YEARLY",EDATE(FC78,12*'1-SETUP'!$V127),""))))</f>
        <v/>
      </c>
      <c r="FE78" s="10" t="str">
        <f>IF('1-SETUP'!$Q127="DAILY",FD78+'1-SETUP'!$V127,IF('1-SETUP'!$Q127="WEEKLY",FD78+'1-SETUP'!$V127*7,IF('1-SETUP'!$Q127="MONTHLY",EDATE(FD78,'1-SETUP'!$V127),IF('1-SETUP'!$Q127="YEARLY",EDATE(FD78,12*'1-SETUP'!$V127),""))))</f>
        <v/>
      </c>
      <c r="FF78" s="10" t="str">
        <f>IF('1-SETUP'!$Q127="DAILY",FE78+'1-SETUP'!$V127,IF('1-SETUP'!$Q127="WEEKLY",FE78+'1-SETUP'!$V127*7,IF('1-SETUP'!$Q127="MONTHLY",EDATE(FE78,'1-SETUP'!$V127),IF('1-SETUP'!$Q127="YEARLY",EDATE(FE78,12*'1-SETUP'!$V127),""))))</f>
        <v/>
      </c>
      <c r="FG78" s="10" t="str">
        <f>IF('1-SETUP'!$Q127="DAILY",FF78+'1-SETUP'!$V127,IF('1-SETUP'!$Q127="WEEKLY",FF78+'1-SETUP'!$V127*7,IF('1-SETUP'!$Q127="MONTHLY",EDATE(FF78,'1-SETUP'!$V127),IF('1-SETUP'!$Q127="YEARLY",EDATE(FF78,12*'1-SETUP'!$V127),""))))</f>
        <v/>
      </c>
      <c r="FH78" s="10" t="str">
        <f>IF('1-SETUP'!$Q127="DAILY",FG78+'1-SETUP'!$V127,IF('1-SETUP'!$Q127="WEEKLY",FG78+'1-SETUP'!$V127*7,IF('1-SETUP'!$Q127="MONTHLY",EDATE(FG78,'1-SETUP'!$V127),IF('1-SETUP'!$Q127="YEARLY",EDATE(FG78,12*'1-SETUP'!$V127),""))))</f>
        <v/>
      </c>
      <c r="FI78" s="10" t="str">
        <f>IF('1-SETUP'!$Q127="DAILY",FH78+'1-SETUP'!$V127,IF('1-SETUP'!$Q127="WEEKLY",FH78+'1-SETUP'!$V127*7,IF('1-SETUP'!$Q127="MONTHLY",EDATE(FH78,'1-SETUP'!$V127),IF('1-SETUP'!$Q127="YEARLY",EDATE(FH78,12*'1-SETUP'!$V127),""))))</f>
        <v/>
      </c>
      <c r="FJ78" s="10" t="str">
        <f>IF('1-SETUP'!$Q127="DAILY",FI78+'1-SETUP'!$V127,IF('1-SETUP'!$Q127="WEEKLY",FI78+'1-SETUP'!$V127*7,IF('1-SETUP'!$Q127="MONTHLY",EDATE(FI78,'1-SETUP'!$V127),IF('1-SETUP'!$Q127="YEARLY",EDATE(FI78,12*'1-SETUP'!$V127),""))))</f>
        <v/>
      </c>
      <c r="FK78" s="10" t="str">
        <f>IF('1-SETUP'!$Q127="DAILY",FJ78+'1-SETUP'!$V127,IF('1-SETUP'!$Q127="WEEKLY",FJ78+'1-SETUP'!$V127*7,IF('1-SETUP'!$Q127="MONTHLY",EDATE(FJ78,'1-SETUP'!$V127),IF('1-SETUP'!$Q127="YEARLY",EDATE(FJ78,12*'1-SETUP'!$V127),""))))</f>
        <v/>
      </c>
      <c r="FL78" s="10" t="str">
        <f>IF('1-SETUP'!$Q127="DAILY",FK78+'1-SETUP'!$V127,IF('1-SETUP'!$Q127="WEEKLY",FK78+'1-SETUP'!$V127*7,IF('1-SETUP'!$Q127="MONTHLY",EDATE(FK78,'1-SETUP'!$V127),IF('1-SETUP'!$Q127="YEARLY",EDATE(FK78,12*'1-SETUP'!$V127),""))))</f>
        <v/>
      </c>
      <c r="FM78" s="10" t="str">
        <f>IF('1-SETUP'!$Q127="DAILY",FL78+'1-SETUP'!$V127,IF('1-SETUP'!$Q127="WEEKLY",FL78+'1-SETUP'!$V127*7,IF('1-SETUP'!$Q127="MONTHLY",EDATE(FL78,'1-SETUP'!$V127),IF('1-SETUP'!$Q127="YEARLY",EDATE(FL78,12*'1-SETUP'!$V127),""))))</f>
        <v/>
      </c>
      <c r="FN78" s="10" t="str">
        <f>IF('1-SETUP'!$Q127="DAILY",FM78+'1-SETUP'!$V127,IF('1-SETUP'!$Q127="WEEKLY",FM78+'1-SETUP'!$V127*7,IF('1-SETUP'!$Q127="MONTHLY",EDATE(FM78,'1-SETUP'!$V127),IF('1-SETUP'!$Q127="YEARLY",EDATE(FM78,12*'1-SETUP'!$V127),""))))</f>
        <v/>
      </c>
      <c r="FO78" s="10" t="str">
        <f>IF('1-SETUP'!$Q127="DAILY",FN78+'1-SETUP'!$V127,IF('1-SETUP'!$Q127="WEEKLY",FN78+'1-SETUP'!$V127*7,IF('1-SETUP'!$Q127="MONTHLY",EDATE(FN78,'1-SETUP'!$V127),IF('1-SETUP'!$Q127="YEARLY",EDATE(FN78,12*'1-SETUP'!$V127),""))))</f>
        <v/>
      </c>
      <c r="FP78" s="10" t="str">
        <f>IF('1-SETUP'!$Q127="DAILY",FO78+'1-SETUP'!$V127,IF('1-SETUP'!$Q127="WEEKLY",FO78+'1-SETUP'!$V127*7,IF('1-SETUP'!$Q127="MONTHLY",EDATE(FO78,'1-SETUP'!$V127),IF('1-SETUP'!$Q127="YEARLY",EDATE(FO78,12*'1-SETUP'!$V127),""))))</f>
        <v/>
      </c>
      <c r="FQ78" s="10" t="str">
        <f>IF('1-SETUP'!$Q127="DAILY",FP78+'1-SETUP'!$V127,IF('1-SETUP'!$Q127="WEEKLY",FP78+'1-SETUP'!$V127*7,IF('1-SETUP'!$Q127="MONTHLY",EDATE(FP78,'1-SETUP'!$V127),IF('1-SETUP'!$Q127="YEARLY",EDATE(FP78,12*'1-SETUP'!$V127),""))))</f>
        <v/>
      </c>
      <c r="FR78" s="10" t="str">
        <f>IF('1-SETUP'!$Q127="DAILY",FQ78+'1-SETUP'!$V127,IF('1-SETUP'!$Q127="WEEKLY",FQ78+'1-SETUP'!$V127*7,IF('1-SETUP'!$Q127="MONTHLY",EDATE(FQ78,'1-SETUP'!$V127),IF('1-SETUP'!$Q127="YEARLY",EDATE(FQ78,12*'1-SETUP'!$V127),""))))</f>
        <v/>
      </c>
      <c r="FS78" s="10" t="str">
        <f>IF('1-SETUP'!$Q127="DAILY",FR78+'1-SETUP'!$V127,IF('1-SETUP'!$Q127="WEEKLY",FR78+'1-SETUP'!$V127*7,IF('1-SETUP'!$Q127="MONTHLY",EDATE(FR78,'1-SETUP'!$V127),IF('1-SETUP'!$Q127="YEARLY",EDATE(FR78,12*'1-SETUP'!$V127),""))))</f>
        <v/>
      </c>
      <c r="FT78" s="10" t="str">
        <f>IF('1-SETUP'!$Q127="DAILY",FS78+'1-SETUP'!$V127,IF('1-SETUP'!$Q127="WEEKLY",FS78+'1-SETUP'!$V127*7,IF('1-SETUP'!$Q127="MONTHLY",EDATE(FS78,'1-SETUP'!$V127),IF('1-SETUP'!$Q127="YEARLY",EDATE(FS78,12*'1-SETUP'!$V127),""))))</f>
        <v/>
      </c>
      <c r="FU78" s="10" t="str">
        <f>IF('1-SETUP'!$Q127="DAILY",FT78+'1-SETUP'!$V127,IF('1-SETUP'!$Q127="WEEKLY",FT78+'1-SETUP'!$V127*7,IF('1-SETUP'!$Q127="MONTHLY",EDATE(FT78,'1-SETUP'!$V127),IF('1-SETUP'!$Q127="YEARLY",EDATE(FT78,12*'1-SETUP'!$V127),""))))</f>
        <v/>
      </c>
      <c r="FV78" s="10" t="str">
        <f>IF('1-SETUP'!$Q127="DAILY",FU78+'1-SETUP'!$V127,IF('1-SETUP'!$Q127="WEEKLY",FU78+'1-SETUP'!$V127*7,IF('1-SETUP'!$Q127="MONTHLY",EDATE(FU78,'1-SETUP'!$V127),IF('1-SETUP'!$Q127="YEARLY",EDATE(FU78,12*'1-SETUP'!$V127),""))))</f>
        <v/>
      </c>
      <c r="FW78" s="10" t="str">
        <f>IF('1-SETUP'!$Q127="DAILY",FV78+'1-SETUP'!$V127,IF('1-SETUP'!$Q127="WEEKLY",FV78+'1-SETUP'!$V127*7,IF('1-SETUP'!$Q127="MONTHLY",EDATE(FV78,'1-SETUP'!$V127),IF('1-SETUP'!$Q127="YEARLY",EDATE(FV78,12*'1-SETUP'!$V127),""))))</f>
        <v/>
      </c>
      <c r="FX78" s="10" t="str">
        <f>IF('1-SETUP'!$Q127="DAILY",FW78+'1-SETUP'!$V127,IF('1-SETUP'!$Q127="WEEKLY",FW78+'1-SETUP'!$V127*7,IF('1-SETUP'!$Q127="MONTHLY",EDATE(FW78,'1-SETUP'!$V127),IF('1-SETUP'!$Q127="YEARLY",EDATE(FW78,12*'1-SETUP'!$V127),""))))</f>
        <v/>
      </c>
      <c r="FY78" s="10" t="str">
        <f>IF('1-SETUP'!$Q127="DAILY",FX78+'1-SETUP'!$V127,IF('1-SETUP'!$Q127="WEEKLY",FX78+'1-SETUP'!$V127*7,IF('1-SETUP'!$Q127="MONTHLY",EDATE(FX78,'1-SETUP'!$V127),IF('1-SETUP'!$Q127="YEARLY",EDATE(FX78,12*'1-SETUP'!$V127),""))))</f>
        <v/>
      </c>
      <c r="FZ78" s="10" t="str">
        <f>IF('1-SETUP'!$Q127="DAILY",FY78+'1-SETUP'!$V127,IF('1-SETUP'!$Q127="WEEKLY",FY78+'1-SETUP'!$V127*7,IF('1-SETUP'!$Q127="MONTHLY",EDATE(FY78,'1-SETUP'!$V127),IF('1-SETUP'!$Q127="YEARLY",EDATE(FY78,12*'1-SETUP'!$V127),""))))</f>
        <v/>
      </c>
      <c r="GA78" s="10" t="str">
        <f>IF('1-SETUP'!$Q127="DAILY",FZ78+'1-SETUP'!$V127,IF('1-SETUP'!$Q127="WEEKLY",FZ78+'1-SETUP'!$V127*7,IF('1-SETUP'!$Q127="MONTHLY",EDATE(FZ78,'1-SETUP'!$V127),IF('1-SETUP'!$Q127="YEARLY",EDATE(FZ78,12*'1-SETUP'!$V127),""))))</f>
        <v/>
      </c>
      <c r="GB78" s="10" t="str">
        <f>IF('1-SETUP'!$Q127="DAILY",GA78+'1-SETUP'!$V127,IF('1-SETUP'!$Q127="WEEKLY",GA78+'1-SETUP'!$V127*7,IF('1-SETUP'!$Q127="MONTHLY",EDATE(GA78,'1-SETUP'!$V127),IF('1-SETUP'!$Q127="YEARLY",EDATE(GA78,12*'1-SETUP'!$V127),""))))</f>
        <v/>
      </c>
      <c r="GC78" s="10" t="str">
        <f>IF('1-SETUP'!$Q127="DAILY",GB78+'1-SETUP'!$V127,IF('1-SETUP'!$Q127="WEEKLY",GB78+'1-SETUP'!$V127*7,IF('1-SETUP'!$Q127="MONTHLY",EDATE(GB78,'1-SETUP'!$V127),IF('1-SETUP'!$Q127="YEARLY",EDATE(GB78,12*'1-SETUP'!$V127),""))))</f>
        <v/>
      </c>
      <c r="GD78" s="10" t="str">
        <f>IF('1-SETUP'!$Q127="DAILY",GC78+'1-SETUP'!$V127,IF('1-SETUP'!$Q127="WEEKLY",GC78+'1-SETUP'!$V127*7,IF('1-SETUP'!$Q127="MONTHLY",EDATE(GC78,'1-SETUP'!$V127),IF('1-SETUP'!$Q127="YEARLY",EDATE(GC78,12*'1-SETUP'!$V127),""))))</f>
        <v/>
      </c>
      <c r="GE78" s="10" t="str">
        <f>IF('1-SETUP'!$Q127="DAILY",GD78+'1-SETUP'!$V127,IF('1-SETUP'!$Q127="WEEKLY",GD78+'1-SETUP'!$V127*7,IF('1-SETUP'!$Q127="MONTHLY",EDATE(GD78,'1-SETUP'!$V127),IF('1-SETUP'!$Q127="YEARLY",EDATE(GD78,12*'1-SETUP'!$V127),""))))</f>
        <v/>
      </c>
      <c r="GF78" s="10" t="str">
        <f>IF('1-SETUP'!$Q127="DAILY",GE78+'1-SETUP'!$V127,IF('1-SETUP'!$Q127="WEEKLY",GE78+'1-SETUP'!$V127*7,IF('1-SETUP'!$Q127="MONTHLY",EDATE(GE78,'1-SETUP'!$V127),IF('1-SETUP'!$Q127="YEARLY",EDATE(GE78,12*'1-SETUP'!$V127),""))))</f>
        <v/>
      </c>
      <c r="GG78" s="10" t="str">
        <f>IF('1-SETUP'!$Q127="DAILY",GF78+'1-SETUP'!$V127,IF('1-SETUP'!$Q127="WEEKLY",GF78+'1-SETUP'!$V127*7,IF('1-SETUP'!$Q127="MONTHLY",EDATE(GF78,'1-SETUP'!$V127),IF('1-SETUP'!$Q127="YEARLY",EDATE(GF78,12*'1-SETUP'!$V127),""))))</f>
        <v/>
      </c>
      <c r="GH78" s="10" t="str">
        <f>IF('1-SETUP'!$Q127="DAILY",GG78+'1-SETUP'!$V127,IF('1-SETUP'!$Q127="WEEKLY",GG78+'1-SETUP'!$V127*7,IF('1-SETUP'!$Q127="MONTHLY",EDATE(GG78,'1-SETUP'!$V127),IF('1-SETUP'!$Q127="YEARLY",EDATE(GG78,12*'1-SETUP'!$V127),""))))</f>
        <v/>
      </c>
      <c r="GI78" s="10" t="str">
        <f>IF('1-SETUP'!$Q127="DAILY",GH78+'1-SETUP'!$V127,IF('1-SETUP'!$Q127="WEEKLY",GH78+'1-SETUP'!$V127*7,IF('1-SETUP'!$Q127="MONTHLY",EDATE(GH78,'1-SETUP'!$V127),IF('1-SETUP'!$Q127="YEARLY",EDATE(GH78,12*'1-SETUP'!$V127),""))))</f>
        <v/>
      </c>
      <c r="GJ78" s="10" t="str">
        <f>IF('1-SETUP'!$Q127="DAILY",GI78+'1-SETUP'!$V127,IF('1-SETUP'!$Q127="WEEKLY",GI78+'1-SETUP'!$V127*7,IF('1-SETUP'!$Q127="MONTHLY",EDATE(GI78,'1-SETUP'!$V127),IF('1-SETUP'!$Q127="YEARLY",EDATE(GI78,12*'1-SETUP'!$V127),""))))</f>
        <v/>
      </c>
      <c r="GK78" s="10" t="str">
        <f>IF('1-SETUP'!$Q127="DAILY",GJ78+'1-SETUP'!$V127,IF('1-SETUP'!$Q127="WEEKLY",GJ78+'1-SETUP'!$V127*7,IF('1-SETUP'!$Q127="MONTHLY",EDATE(GJ78,'1-SETUP'!$V127),IF('1-SETUP'!$Q127="YEARLY",EDATE(GJ78,12*'1-SETUP'!$V127),""))))</f>
        <v/>
      </c>
      <c r="GL78" s="10" t="str">
        <f>IF('1-SETUP'!$Q127="DAILY",GK78+'1-SETUP'!$V127,IF('1-SETUP'!$Q127="WEEKLY",GK78+'1-SETUP'!$V127*7,IF('1-SETUP'!$Q127="MONTHLY",EDATE(GK78,'1-SETUP'!$V127),IF('1-SETUP'!$Q127="YEARLY",EDATE(GK78,12*'1-SETUP'!$V127),""))))</f>
        <v/>
      </c>
      <c r="GM78" s="10" t="str">
        <f>IF('1-SETUP'!$Q127="DAILY",GL78+'1-SETUP'!$V127,IF('1-SETUP'!$Q127="WEEKLY",GL78+'1-SETUP'!$V127*7,IF('1-SETUP'!$Q127="MONTHLY",EDATE(GL78,'1-SETUP'!$V127),IF('1-SETUP'!$Q127="YEARLY",EDATE(GL78,12*'1-SETUP'!$V127),""))))</f>
        <v/>
      </c>
      <c r="GN78" s="10" t="str">
        <f>IF('1-SETUP'!$Q127="DAILY",GM78+'1-SETUP'!$V127,IF('1-SETUP'!$Q127="WEEKLY",GM78+'1-SETUP'!$V127*7,IF('1-SETUP'!$Q127="MONTHLY",EDATE(GM78,'1-SETUP'!$V127),IF('1-SETUP'!$Q127="YEARLY",EDATE(GM78,12*'1-SETUP'!$V127),""))))</f>
        <v/>
      </c>
      <c r="GO78" s="10" t="str">
        <f>IF('1-SETUP'!$Q127="DAILY",GN78+'1-SETUP'!$V127,IF('1-SETUP'!$Q127="WEEKLY",GN78+'1-SETUP'!$V127*7,IF('1-SETUP'!$Q127="MONTHLY",EDATE(GN78,'1-SETUP'!$V127),IF('1-SETUP'!$Q127="YEARLY",EDATE(GN78,12*'1-SETUP'!$V127),""))))</f>
        <v/>
      </c>
      <c r="GP78" s="10" t="str">
        <f>IF('1-SETUP'!$Q127="DAILY",GO78+'1-SETUP'!$V127,IF('1-SETUP'!$Q127="WEEKLY",GO78+'1-SETUP'!$V127*7,IF('1-SETUP'!$Q127="MONTHLY",EDATE(GO78,'1-SETUP'!$V127),IF('1-SETUP'!$Q127="YEARLY",EDATE(GO78,12*'1-SETUP'!$V127),""))))</f>
        <v/>
      </c>
      <c r="GQ78" s="10" t="str">
        <f>IF('1-SETUP'!$Q127="DAILY",GP78+'1-SETUP'!$V127,IF('1-SETUP'!$Q127="WEEKLY",GP78+'1-SETUP'!$V127*7,IF('1-SETUP'!$Q127="MONTHLY",EDATE(GP78,'1-SETUP'!$V127),IF('1-SETUP'!$Q127="YEARLY",EDATE(GP78,12*'1-SETUP'!$V127),""))))</f>
        <v/>
      </c>
      <c r="GR78" s="10" t="str">
        <f>IF('1-SETUP'!$Q127="DAILY",GQ78+'1-SETUP'!$V127,IF('1-SETUP'!$Q127="WEEKLY",GQ78+'1-SETUP'!$V127*7,IF('1-SETUP'!$Q127="MONTHLY",EDATE(GQ78,'1-SETUP'!$V127),IF('1-SETUP'!$Q127="YEARLY",EDATE(GQ78,12*'1-SETUP'!$V127),""))))</f>
        <v/>
      </c>
      <c r="GS78" s="10" t="str">
        <f>IF('1-SETUP'!$Q127="DAILY",GR78+'1-SETUP'!$V127,IF('1-SETUP'!$Q127="WEEKLY",GR78+'1-SETUP'!$V127*7,IF('1-SETUP'!$Q127="MONTHLY",EDATE(GR78,'1-SETUP'!$V127),IF('1-SETUP'!$Q127="YEARLY",EDATE(GR78,12*'1-SETUP'!$V127),""))))</f>
        <v/>
      </c>
      <c r="GT78" s="10" t="str">
        <f>IF('1-SETUP'!$Q127="DAILY",GS78+'1-SETUP'!$V127,IF('1-SETUP'!$Q127="WEEKLY",GS78+'1-SETUP'!$V127*7,IF('1-SETUP'!$Q127="MONTHLY",EDATE(GS78,'1-SETUP'!$V127),IF('1-SETUP'!$Q127="YEARLY",EDATE(GS78,12*'1-SETUP'!$V127),""))))</f>
        <v/>
      </c>
      <c r="GU78" s="10" t="str">
        <f>IF('1-SETUP'!$Q127="DAILY",GT78+'1-SETUP'!$V127,IF('1-SETUP'!$Q127="WEEKLY",GT78+'1-SETUP'!$V127*7,IF('1-SETUP'!$Q127="MONTHLY",EDATE(GT78,'1-SETUP'!$V127),IF('1-SETUP'!$Q127="YEARLY",EDATE(GT78,12*'1-SETUP'!$V127),""))))</f>
        <v/>
      </c>
      <c r="GV78" s="10" t="str">
        <f>IF('1-SETUP'!$Q127="DAILY",GU78+'1-SETUP'!$V127,IF('1-SETUP'!$Q127="WEEKLY",GU78+'1-SETUP'!$V127*7,IF('1-SETUP'!$Q127="MONTHLY",EDATE(GU78,'1-SETUP'!$V127),IF('1-SETUP'!$Q127="YEARLY",EDATE(GU78,12*'1-SETUP'!$V127),""))))</f>
        <v/>
      </c>
      <c r="GW78" s="10" t="str">
        <f>IF('1-SETUP'!$Q127="DAILY",GV78+'1-SETUP'!$V127,IF('1-SETUP'!$Q127="WEEKLY",GV78+'1-SETUP'!$V127*7,IF('1-SETUP'!$Q127="MONTHLY",EDATE(GV78,'1-SETUP'!$V127),IF('1-SETUP'!$Q127="YEARLY",EDATE(GV78,12*'1-SETUP'!$V127),""))))</f>
        <v/>
      </c>
      <c r="GX78" s="10" t="str">
        <f>IF('1-SETUP'!$Q127="DAILY",GW78+'1-SETUP'!$V127,IF('1-SETUP'!$Q127="WEEKLY",GW78+'1-SETUP'!$V127*7,IF('1-SETUP'!$Q127="MONTHLY",EDATE(GW78,'1-SETUP'!$V127),IF('1-SETUP'!$Q127="YEARLY",EDATE(GW78,12*'1-SETUP'!$V127),""))))</f>
        <v/>
      </c>
      <c r="GY78" s="10" t="str">
        <f>IF('1-SETUP'!$Q127="DAILY",GX78+'1-SETUP'!$V127,IF('1-SETUP'!$Q127="WEEKLY",GX78+'1-SETUP'!$V127*7,IF('1-SETUP'!$Q127="MONTHLY",EDATE(GX78,'1-SETUP'!$V127),IF('1-SETUP'!$Q127="YEARLY",EDATE(GX78,12*'1-SETUP'!$V127),""))))</f>
        <v/>
      </c>
      <c r="GZ78" s="10" t="str">
        <f>IF('1-SETUP'!$Q127="DAILY",GY78+'1-SETUP'!$V127,IF('1-SETUP'!$Q127="WEEKLY",GY78+'1-SETUP'!$V127*7,IF('1-SETUP'!$Q127="MONTHLY",EDATE(GY78,'1-SETUP'!$V127),IF('1-SETUP'!$Q127="YEARLY",EDATE(GY78,12*'1-SETUP'!$V127),""))))</f>
        <v/>
      </c>
      <c r="HA78" s="10" t="str">
        <f>IF('1-SETUP'!$Q127="DAILY",GZ78+'1-SETUP'!$V127,IF('1-SETUP'!$Q127="WEEKLY",GZ78+'1-SETUP'!$V127*7,IF('1-SETUP'!$Q127="MONTHLY",EDATE(GZ78,'1-SETUP'!$V127),IF('1-SETUP'!$Q127="YEARLY",EDATE(GZ78,12*'1-SETUP'!$V127),""))))</f>
        <v/>
      </c>
      <c r="HB78" s="10" t="str">
        <f>IF('1-SETUP'!$Q127="DAILY",HA78+'1-SETUP'!$V127,IF('1-SETUP'!$Q127="WEEKLY",HA78+'1-SETUP'!$V127*7,IF('1-SETUP'!$Q127="MONTHLY",EDATE(HA78,'1-SETUP'!$V127),IF('1-SETUP'!$Q127="YEARLY",EDATE(HA78,12*'1-SETUP'!$V127),""))))</f>
        <v/>
      </c>
      <c r="HC78" s="10" t="str">
        <f>IF('1-SETUP'!$Q127="DAILY",HB78+'1-SETUP'!$V127,IF('1-SETUP'!$Q127="WEEKLY",HB78+'1-SETUP'!$V127*7,IF('1-SETUP'!$Q127="MONTHLY",EDATE(HB78,'1-SETUP'!$V127),IF('1-SETUP'!$Q127="YEARLY",EDATE(HB78,12*'1-SETUP'!$V127),""))))</f>
        <v/>
      </c>
      <c r="HD78" s="10" t="str">
        <f>IF('1-SETUP'!$Q127="DAILY",HC78+'1-SETUP'!$V127,IF('1-SETUP'!$Q127="WEEKLY",HC78+'1-SETUP'!$V127*7,IF('1-SETUP'!$Q127="MONTHLY",EDATE(HC78,'1-SETUP'!$V127),IF('1-SETUP'!$Q127="YEARLY",EDATE(HC78,12*'1-SETUP'!$V127),""))))</f>
        <v/>
      </c>
      <c r="HE78" s="10" t="str">
        <f>IF('1-SETUP'!$Q127="DAILY",HD78+'1-SETUP'!$V127,IF('1-SETUP'!$Q127="WEEKLY",HD78+'1-SETUP'!$V127*7,IF('1-SETUP'!$Q127="MONTHLY",EDATE(HD78,'1-SETUP'!$V127),IF('1-SETUP'!$Q127="YEARLY",EDATE(HD78,12*'1-SETUP'!$V127),""))))</f>
        <v/>
      </c>
      <c r="HF78" s="10" t="str">
        <f>IF('1-SETUP'!$Q127="DAILY",HE78+'1-SETUP'!$V127,IF('1-SETUP'!$Q127="WEEKLY",HE78+'1-SETUP'!$V127*7,IF('1-SETUP'!$Q127="MONTHLY",EDATE(HE78,'1-SETUP'!$V127),IF('1-SETUP'!$Q127="YEARLY",EDATE(HE78,12*'1-SETUP'!$V127),""))))</f>
        <v/>
      </c>
      <c r="HG78" s="10" t="str">
        <f>IF('1-SETUP'!$Q127="DAILY",HF78+'1-SETUP'!$V127,IF('1-SETUP'!$Q127="WEEKLY",HF78+'1-SETUP'!$V127*7,IF('1-SETUP'!$Q127="MONTHLY",EDATE(HF78,'1-SETUP'!$V127),IF('1-SETUP'!$Q127="YEARLY",EDATE(HF78,12*'1-SETUP'!$V127),""))))</f>
        <v/>
      </c>
      <c r="HH78" s="10" t="str">
        <f>IF('1-SETUP'!$Q127="DAILY",HG78+'1-SETUP'!$V127,IF('1-SETUP'!$Q127="WEEKLY",HG78+'1-SETUP'!$V127*7,IF('1-SETUP'!$Q127="MONTHLY",EDATE(HG78,'1-SETUP'!$V127),IF('1-SETUP'!$Q127="YEARLY",EDATE(HG78,12*'1-SETUP'!$V127),""))))</f>
        <v/>
      </c>
      <c r="HI78" s="10" t="str">
        <f>IF('1-SETUP'!$Q127="DAILY",HH78+'1-SETUP'!$V127,IF('1-SETUP'!$Q127="WEEKLY",HH78+'1-SETUP'!$V127*7,IF('1-SETUP'!$Q127="MONTHLY",EDATE(HH78,'1-SETUP'!$V127),IF('1-SETUP'!$Q127="YEARLY",EDATE(HH78,12*'1-SETUP'!$V127),""))))</f>
        <v/>
      </c>
      <c r="HJ78" s="10" t="str">
        <f>IF('1-SETUP'!$Q127="DAILY",HI78+'1-SETUP'!$V127,IF('1-SETUP'!$Q127="WEEKLY",HI78+'1-SETUP'!$V127*7,IF('1-SETUP'!$Q127="MONTHLY",EDATE(HI78,'1-SETUP'!$V127),IF('1-SETUP'!$Q127="YEARLY",EDATE(HI78,12*'1-SETUP'!$V127),""))))</f>
        <v/>
      </c>
      <c r="HK78" s="10" t="str">
        <f>IF('1-SETUP'!$Q127="DAILY",HJ78+'1-SETUP'!$V127,IF('1-SETUP'!$Q127="WEEKLY",HJ78+'1-SETUP'!$V127*7,IF('1-SETUP'!$Q127="MONTHLY",EDATE(HJ78,'1-SETUP'!$V127),IF('1-SETUP'!$Q127="YEARLY",EDATE(HJ78,12*'1-SETUP'!$V127),""))))</f>
        <v/>
      </c>
      <c r="HL78" s="10" t="str">
        <f>IF('1-SETUP'!$Q127="DAILY",HK78+'1-SETUP'!$V127,IF('1-SETUP'!$Q127="WEEKLY",HK78+'1-SETUP'!$V127*7,IF('1-SETUP'!$Q127="MONTHLY",EDATE(HK78,'1-SETUP'!$V127),IF('1-SETUP'!$Q127="YEARLY",EDATE(HK78,12*'1-SETUP'!$V127),""))))</f>
        <v/>
      </c>
      <c r="HM78" s="10" t="str">
        <f>IF('1-SETUP'!$Q127="DAILY",HL78+'1-SETUP'!$V127,IF('1-SETUP'!$Q127="WEEKLY",HL78+'1-SETUP'!$V127*7,IF('1-SETUP'!$Q127="MONTHLY",EDATE(HL78,'1-SETUP'!$V127),IF('1-SETUP'!$Q127="YEARLY",EDATE(HL78,12*'1-SETUP'!$V127),""))))</f>
        <v/>
      </c>
      <c r="HN78" s="10" t="str">
        <f>IF('1-SETUP'!$Q127="DAILY",HM78+'1-SETUP'!$V127,IF('1-SETUP'!$Q127="WEEKLY",HM78+'1-SETUP'!$V127*7,IF('1-SETUP'!$Q127="MONTHLY",EDATE(HM78,'1-SETUP'!$V127),IF('1-SETUP'!$Q127="YEARLY",EDATE(HM78,12*'1-SETUP'!$V127),""))))</f>
        <v/>
      </c>
      <c r="HO78" s="10" t="str">
        <f>IF('1-SETUP'!$Q127="DAILY",HN78+'1-SETUP'!$V127,IF('1-SETUP'!$Q127="WEEKLY",HN78+'1-SETUP'!$V127*7,IF('1-SETUP'!$Q127="MONTHLY",EDATE(HN78,'1-SETUP'!$V127),IF('1-SETUP'!$Q127="YEARLY",EDATE(HN78,12*'1-SETUP'!$V127),""))))</f>
        <v/>
      </c>
      <c r="HP78" s="10" t="str">
        <f>IF('1-SETUP'!$Q127="DAILY",HO78+'1-SETUP'!$V127,IF('1-SETUP'!$Q127="WEEKLY",HO78+'1-SETUP'!$V127*7,IF('1-SETUP'!$Q127="MONTHLY",EDATE(HO78,'1-SETUP'!$V127),IF('1-SETUP'!$Q127="YEARLY",EDATE(HO78,12*'1-SETUP'!$V127),""))))</f>
        <v/>
      </c>
      <c r="HQ78" s="10" t="str">
        <f>IF('1-SETUP'!$Q127="DAILY",HP78+'1-SETUP'!$V127,IF('1-SETUP'!$Q127="WEEKLY",HP78+'1-SETUP'!$V127*7,IF('1-SETUP'!$Q127="MONTHLY",EDATE(HP78,'1-SETUP'!$V127),IF('1-SETUP'!$Q127="YEARLY",EDATE(HP78,12*'1-SETUP'!$V127),""))))</f>
        <v/>
      </c>
      <c r="HR78" s="10" t="str">
        <f>IF('1-SETUP'!$Q127="DAILY",HQ78+'1-SETUP'!$V127,IF('1-SETUP'!$Q127="WEEKLY",HQ78+'1-SETUP'!$V127*7,IF('1-SETUP'!$Q127="MONTHLY",EDATE(HQ78,'1-SETUP'!$V127),IF('1-SETUP'!$Q127="YEARLY",EDATE(HQ78,12*'1-SETUP'!$V127),""))))</f>
        <v/>
      </c>
      <c r="HS78" s="10" t="str">
        <f>IF('1-SETUP'!$Q127="DAILY",HR78+'1-SETUP'!$V127,IF('1-SETUP'!$Q127="WEEKLY",HR78+'1-SETUP'!$V127*7,IF('1-SETUP'!$Q127="MONTHLY",EDATE(HR78,'1-SETUP'!$V127),IF('1-SETUP'!$Q127="YEARLY",EDATE(HR78,12*'1-SETUP'!$V127),""))))</f>
        <v/>
      </c>
      <c r="HT78" s="10" t="str">
        <f>IF('1-SETUP'!$Q127="DAILY",HS78+'1-SETUP'!$V127,IF('1-SETUP'!$Q127="WEEKLY",HS78+'1-SETUP'!$V127*7,IF('1-SETUP'!$Q127="MONTHLY",EDATE(HS78,'1-SETUP'!$V127),IF('1-SETUP'!$Q127="YEARLY",EDATE(HS78,12*'1-SETUP'!$V127),""))))</f>
        <v/>
      </c>
      <c r="HU78" s="10" t="str">
        <f>IF('1-SETUP'!$Q127="DAILY",HT78+'1-SETUP'!$V127,IF('1-SETUP'!$Q127="WEEKLY",HT78+'1-SETUP'!$V127*7,IF('1-SETUP'!$Q127="MONTHLY",EDATE(HT78,'1-SETUP'!$V127),IF('1-SETUP'!$Q127="YEARLY",EDATE(HT78,12*'1-SETUP'!$V127),""))))</f>
        <v/>
      </c>
      <c r="HV78" s="10" t="str">
        <f>IF('1-SETUP'!$Q127="DAILY",HU78+'1-SETUP'!$V127,IF('1-SETUP'!$Q127="WEEKLY",HU78+'1-SETUP'!$V127*7,IF('1-SETUP'!$Q127="MONTHLY",EDATE(HU78,'1-SETUP'!$V127),IF('1-SETUP'!$Q127="YEARLY",EDATE(HU78,12*'1-SETUP'!$V127),""))))</f>
        <v/>
      </c>
      <c r="HW78" s="10" t="str">
        <f>IF('1-SETUP'!$Q127="DAILY",HV78+'1-SETUP'!$V127,IF('1-SETUP'!$Q127="WEEKLY",HV78+'1-SETUP'!$V127*7,IF('1-SETUP'!$Q127="MONTHLY",EDATE(HV78,'1-SETUP'!$V127),IF('1-SETUP'!$Q127="YEARLY",EDATE(HV78,12*'1-SETUP'!$V127),""))))</f>
        <v/>
      </c>
      <c r="HX78" s="10" t="str">
        <f>IF('1-SETUP'!$Q127="DAILY",HW78+'1-SETUP'!$V127,IF('1-SETUP'!$Q127="WEEKLY",HW78+'1-SETUP'!$V127*7,IF('1-SETUP'!$Q127="MONTHLY",EDATE(HW78,'1-SETUP'!$V127),IF('1-SETUP'!$Q127="YEARLY",EDATE(HW78,12*'1-SETUP'!$V127),""))))</f>
        <v/>
      </c>
      <c r="HY78" s="10" t="str">
        <f>IF('1-SETUP'!$Q127="DAILY",HX78+'1-SETUP'!$V127,IF('1-SETUP'!$Q127="WEEKLY",HX78+'1-SETUP'!$V127*7,IF('1-SETUP'!$Q127="MONTHLY",EDATE(HX78,'1-SETUP'!$V127),IF('1-SETUP'!$Q127="YEARLY",EDATE(HX78,12*'1-SETUP'!$V127),""))))</f>
        <v/>
      </c>
      <c r="HZ78" s="10" t="str">
        <f>IF('1-SETUP'!$Q127="DAILY",HY78+'1-SETUP'!$V127,IF('1-SETUP'!$Q127="WEEKLY",HY78+'1-SETUP'!$V127*7,IF('1-SETUP'!$Q127="MONTHLY",EDATE(HY78,'1-SETUP'!$V127),IF('1-SETUP'!$Q127="YEARLY",EDATE(HY78,12*'1-SETUP'!$V127),""))))</f>
        <v/>
      </c>
      <c r="IA78" s="10" t="str">
        <f>IF('1-SETUP'!$Q127="DAILY",HZ78+'1-SETUP'!$V127,IF('1-SETUP'!$Q127="WEEKLY",HZ78+'1-SETUP'!$V127*7,IF('1-SETUP'!$Q127="MONTHLY",EDATE(HZ78,'1-SETUP'!$V127),IF('1-SETUP'!$Q127="YEARLY",EDATE(HZ78,12*'1-SETUP'!$V127),""))))</f>
        <v/>
      </c>
      <c r="IB78" s="10" t="str">
        <f>IF('1-SETUP'!$Q127="DAILY",IA78+'1-SETUP'!$V127,IF('1-SETUP'!$Q127="WEEKLY",IA78+'1-SETUP'!$V127*7,IF('1-SETUP'!$Q127="MONTHLY",EDATE(IA78,'1-SETUP'!$V127),IF('1-SETUP'!$Q127="YEARLY",EDATE(IA78,12*'1-SETUP'!$V127),""))))</f>
        <v/>
      </c>
      <c r="IC78" s="10" t="str">
        <f>IF('1-SETUP'!$Q127="DAILY",IB78+'1-SETUP'!$V127,IF('1-SETUP'!$Q127="WEEKLY",IB78+'1-SETUP'!$V127*7,IF('1-SETUP'!$Q127="MONTHLY",EDATE(IB78,'1-SETUP'!$V127),IF('1-SETUP'!$Q127="YEARLY",EDATE(IB78,12*'1-SETUP'!$V127),""))))</f>
        <v/>
      </c>
      <c r="ID78" s="10" t="str">
        <f>IF('1-SETUP'!$Q127="DAILY",IC78+'1-SETUP'!$V127,IF('1-SETUP'!$Q127="WEEKLY",IC78+'1-SETUP'!$V127*7,IF('1-SETUP'!$Q127="MONTHLY",EDATE(IC78,'1-SETUP'!$V127),IF('1-SETUP'!$Q127="YEARLY",EDATE(IC78,12*'1-SETUP'!$V127),""))))</f>
        <v/>
      </c>
      <c r="IE78" s="10" t="str">
        <f>IF('1-SETUP'!$Q127="DAILY",ID78+'1-SETUP'!$V127,IF('1-SETUP'!$Q127="WEEKLY",ID78+'1-SETUP'!$V127*7,IF('1-SETUP'!$Q127="MONTHLY",EDATE(ID78,'1-SETUP'!$V127),IF('1-SETUP'!$Q127="YEARLY",EDATE(ID78,12*'1-SETUP'!$V127),""))))</f>
        <v/>
      </c>
      <c r="IF78" s="10" t="str">
        <f>IF('1-SETUP'!$Q127="DAILY",IE78+'1-SETUP'!$V127,IF('1-SETUP'!$Q127="WEEKLY",IE78+'1-SETUP'!$V127*7,IF('1-SETUP'!$Q127="MONTHLY",EDATE(IE78,'1-SETUP'!$V127),IF('1-SETUP'!$Q127="YEARLY",EDATE(IE78,12*'1-SETUP'!$V127),""))))</f>
        <v/>
      </c>
      <c r="IG78" s="10" t="str">
        <f>IF('1-SETUP'!$Q127="DAILY",IF78+'1-SETUP'!$V127,IF('1-SETUP'!$Q127="WEEKLY",IF78+'1-SETUP'!$V127*7,IF('1-SETUP'!$Q127="MONTHLY",EDATE(IF78,'1-SETUP'!$V127),IF('1-SETUP'!$Q127="YEARLY",EDATE(IF78,12*'1-SETUP'!$V127),""))))</f>
        <v/>
      </c>
      <c r="IH78" s="10" t="str">
        <f>IF('1-SETUP'!$Q127="DAILY",IG78+'1-SETUP'!$V127,IF('1-SETUP'!$Q127="WEEKLY",IG78+'1-SETUP'!$V127*7,IF('1-SETUP'!$Q127="MONTHLY",EDATE(IG78,'1-SETUP'!$V127),IF('1-SETUP'!$Q127="YEARLY",EDATE(IG78,12*'1-SETUP'!$V127),""))))</f>
        <v/>
      </c>
      <c r="II78" s="10" t="str">
        <f>IF('1-SETUP'!$Q127="DAILY",IH78+'1-SETUP'!$V127,IF('1-SETUP'!$Q127="WEEKLY",IH78+'1-SETUP'!$V127*7,IF('1-SETUP'!$Q127="MONTHLY",EDATE(IH78,'1-SETUP'!$V127),IF('1-SETUP'!$Q127="YEARLY",EDATE(IH78,12*'1-SETUP'!$V127),""))))</f>
        <v/>
      </c>
      <c r="IJ78" s="10" t="str">
        <f>IF('1-SETUP'!$Q127="DAILY",II78+'1-SETUP'!$V127,IF('1-SETUP'!$Q127="WEEKLY",II78+'1-SETUP'!$V127*7,IF('1-SETUP'!$Q127="MONTHLY",EDATE(II78,'1-SETUP'!$V127),IF('1-SETUP'!$Q127="YEARLY",EDATE(II78,12*'1-SETUP'!$V127),""))))</f>
        <v/>
      </c>
      <c r="IK78" s="10" t="str">
        <f>IF('1-SETUP'!$Q127="DAILY",IJ78+'1-SETUP'!$V127,IF('1-SETUP'!$Q127="WEEKLY",IJ78+'1-SETUP'!$V127*7,IF('1-SETUP'!$Q127="MONTHLY",EDATE(IJ78,'1-SETUP'!$V127),IF('1-SETUP'!$Q127="YEARLY",EDATE(IJ78,12*'1-SETUP'!$V127),""))))</f>
        <v/>
      </c>
      <c r="IL78" s="10" t="str">
        <f>IF('1-SETUP'!$Q127="DAILY",IK78+'1-SETUP'!$V127,IF('1-SETUP'!$Q127="WEEKLY",IK78+'1-SETUP'!$V127*7,IF('1-SETUP'!$Q127="MONTHLY",EDATE(IK78,'1-SETUP'!$V127),IF('1-SETUP'!$Q127="YEARLY",EDATE(IK78,12*'1-SETUP'!$V127),""))))</f>
        <v/>
      </c>
      <c r="IM78" s="10" t="str">
        <f>IF('1-SETUP'!$Q127="DAILY",IL78+'1-SETUP'!$V127,IF('1-SETUP'!$Q127="WEEKLY",IL78+'1-SETUP'!$V127*7,IF('1-SETUP'!$Q127="MONTHLY",EDATE(IL78,'1-SETUP'!$V127),IF('1-SETUP'!$Q127="YEARLY",EDATE(IL78,12*'1-SETUP'!$V127),""))))</f>
        <v/>
      </c>
      <c r="IN78" s="10" t="str">
        <f>IF('1-SETUP'!$Q127="DAILY",IM78+'1-SETUP'!$V127,IF('1-SETUP'!$Q127="WEEKLY",IM78+'1-SETUP'!$V127*7,IF('1-SETUP'!$Q127="MONTHLY",EDATE(IM78,'1-SETUP'!$V127),IF('1-SETUP'!$Q127="YEARLY",EDATE(IM78,12*'1-SETUP'!$V127),""))))</f>
        <v/>
      </c>
      <c r="IO78" s="10" t="str">
        <f>IF('1-SETUP'!$Q127="DAILY",IN78+'1-SETUP'!$V127,IF('1-SETUP'!$Q127="WEEKLY",IN78+'1-SETUP'!$V127*7,IF('1-SETUP'!$Q127="MONTHLY",EDATE(IN78,'1-SETUP'!$V127),IF('1-SETUP'!$Q127="YEARLY",EDATE(IN78,12*'1-SETUP'!$V127),""))))</f>
        <v/>
      </c>
      <c r="IP78" s="10" t="str">
        <f>IF('1-SETUP'!$Q127="DAILY",IO78+'1-SETUP'!$V127,IF('1-SETUP'!$Q127="WEEKLY",IO78+'1-SETUP'!$V127*7,IF('1-SETUP'!$Q127="MONTHLY",EDATE(IO78,'1-SETUP'!$V127),IF('1-SETUP'!$Q127="YEARLY",EDATE(IO78,12*'1-SETUP'!$V127),""))))</f>
        <v/>
      </c>
      <c r="IQ78" s="10" t="str">
        <f>IF('1-SETUP'!$Q127="DAILY",IP78+'1-SETUP'!$V127,IF('1-SETUP'!$Q127="WEEKLY",IP78+'1-SETUP'!$V127*7,IF('1-SETUP'!$Q127="MONTHLY",EDATE(IP78,'1-SETUP'!$V127),IF('1-SETUP'!$Q127="YEARLY",EDATE(IP78,12*'1-SETUP'!$V127),""))))</f>
        <v/>
      </c>
      <c r="IR78" s="10" t="str">
        <f>IF('1-SETUP'!$Q127="DAILY",IQ78+'1-SETUP'!$V127,IF('1-SETUP'!$Q127="WEEKLY",IQ78+'1-SETUP'!$V127*7,IF('1-SETUP'!$Q127="MONTHLY",EDATE(IQ78,'1-SETUP'!$V127),IF('1-SETUP'!$Q127="YEARLY",EDATE(IQ78,12*'1-SETUP'!$V127),""))))</f>
        <v/>
      </c>
      <c r="IS78" s="10" t="str">
        <f>IF('1-SETUP'!$Q127="DAILY",IR78+'1-SETUP'!$V127,IF('1-SETUP'!$Q127="WEEKLY",IR78+'1-SETUP'!$V127*7,IF('1-SETUP'!$Q127="MONTHLY",EDATE(IR78,'1-SETUP'!$V127),IF('1-SETUP'!$Q127="YEARLY",EDATE(IR78,12*'1-SETUP'!$V127),""))))</f>
        <v/>
      </c>
      <c r="IT78" s="10" t="str">
        <f>IF('1-SETUP'!$Q127="DAILY",IS78+'1-SETUP'!$V127,IF('1-SETUP'!$Q127="WEEKLY",IS78+'1-SETUP'!$V127*7,IF('1-SETUP'!$Q127="MONTHLY",EDATE(IS78,'1-SETUP'!$V127),IF('1-SETUP'!$Q127="YEARLY",EDATE(IS78,12*'1-SETUP'!$V127),""))))</f>
        <v/>
      </c>
      <c r="IU78" s="10" t="str">
        <f>IF('1-SETUP'!$Q127="DAILY",IT78+'1-SETUP'!$V127,IF('1-SETUP'!$Q127="WEEKLY",IT78+'1-SETUP'!$V127*7,IF('1-SETUP'!$Q127="MONTHLY",EDATE(IT78,'1-SETUP'!$V127),IF('1-SETUP'!$Q127="YEARLY",EDATE(IT78,12*'1-SETUP'!$V127),""))))</f>
        <v/>
      </c>
      <c r="IV78" s="10" t="str">
        <f>IF('1-SETUP'!$Q127="DAILY",IU78+'1-SETUP'!$V127,IF('1-SETUP'!$Q127="WEEKLY",IU78+'1-SETUP'!$V127*7,IF('1-SETUP'!$Q127="MONTHLY",EDATE(IU78,'1-SETUP'!$V127),IF('1-SETUP'!$Q127="YEARLY",EDATE(IU78,12*'1-SETUP'!$V127),""))))</f>
        <v/>
      </c>
      <c r="IW78" s="10" t="str">
        <f>IF('1-SETUP'!$Q127="DAILY",IV78+'1-SETUP'!$V127,IF('1-SETUP'!$Q127="WEEKLY",IV78+'1-SETUP'!$V127*7,IF('1-SETUP'!$Q127="MONTHLY",EDATE(IV78,'1-SETUP'!$V127),IF('1-SETUP'!$Q127="YEARLY",EDATE(IV78,12*'1-SETUP'!$V127),""))))</f>
        <v/>
      </c>
      <c r="IX78" s="10" t="str">
        <f>IF('1-SETUP'!$Q127="DAILY",IW78+'1-SETUP'!$V127,IF('1-SETUP'!$Q127="WEEKLY",IW78+'1-SETUP'!$V127*7,IF('1-SETUP'!$Q127="MONTHLY",EDATE(IW78,'1-SETUP'!$V127),IF('1-SETUP'!$Q127="YEARLY",EDATE(IW78,12*'1-SETUP'!$V127),""))))</f>
        <v/>
      </c>
      <c r="IY78" s="10" t="str">
        <f>IF('1-SETUP'!$Q127="DAILY",IX78+'1-SETUP'!$V127,IF('1-SETUP'!$Q127="WEEKLY",IX78+'1-SETUP'!$V127*7,IF('1-SETUP'!$Q127="MONTHLY",EDATE(IX78,'1-SETUP'!$V127),IF('1-SETUP'!$Q127="YEARLY",EDATE(IX78,12*'1-SETUP'!$V127),""))))</f>
        <v/>
      </c>
      <c r="IZ78" s="10" t="str">
        <f>IF('1-SETUP'!$Q127="DAILY",IY78+'1-SETUP'!$V127,IF('1-SETUP'!$Q127="WEEKLY",IY78+'1-SETUP'!$V127*7,IF('1-SETUP'!$Q127="MONTHLY",EDATE(IY78,'1-SETUP'!$V127),IF('1-SETUP'!$Q127="YEARLY",EDATE(IY78,12*'1-SETUP'!$V127),""))))</f>
        <v/>
      </c>
      <c r="JA78" s="10" t="str">
        <f>IF('1-SETUP'!$Q127="DAILY",IZ78+'1-SETUP'!$V127,IF('1-SETUP'!$Q127="WEEKLY",IZ78+'1-SETUP'!$V127*7,IF('1-SETUP'!$Q127="MONTHLY",EDATE(IZ78,'1-SETUP'!$V127),IF('1-SETUP'!$Q127="YEARLY",EDATE(IZ78,12*'1-SETUP'!$V127),""))))</f>
        <v/>
      </c>
      <c r="JB78" s="10" t="str">
        <f>IF('1-SETUP'!$Q127="DAILY",JA78+'1-SETUP'!$V127,IF('1-SETUP'!$Q127="WEEKLY",JA78+'1-SETUP'!$V127*7,IF('1-SETUP'!$Q127="MONTHLY",EDATE(JA78,'1-SETUP'!$V127),IF('1-SETUP'!$Q127="YEARLY",EDATE(JA78,12*'1-SETUP'!$V127),""))))</f>
        <v/>
      </c>
      <c r="JC78" s="10" t="str">
        <f>IF('1-SETUP'!$Q127="DAILY",JB78+'1-SETUP'!$V127,IF('1-SETUP'!$Q127="WEEKLY",JB78+'1-SETUP'!$V127*7,IF('1-SETUP'!$Q127="MONTHLY",EDATE(JB78,'1-SETUP'!$V127),IF('1-SETUP'!$Q127="YEARLY",EDATE(JB78,12*'1-SETUP'!$V127),""))))</f>
        <v/>
      </c>
      <c r="JD78" s="10" t="str">
        <f>IF('1-SETUP'!$Q127="DAILY",JC78+'1-SETUP'!$V127,IF('1-SETUP'!$Q127="WEEKLY",JC78+'1-SETUP'!$V127*7,IF('1-SETUP'!$Q127="MONTHLY",EDATE(JC78,'1-SETUP'!$V127),IF('1-SETUP'!$Q127="YEARLY",EDATE(JC78,12*'1-SETUP'!$V127),""))))</f>
        <v/>
      </c>
      <c r="JE78" s="10" t="str">
        <f>IF('1-SETUP'!$Q127="DAILY",JD78+'1-SETUP'!$V127,IF('1-SETUP'!$Q127="WEEKLY",JD78+'1-SETUP'!$V127*7,IF('1-SETUP'!$Q127="MONTHLY",EDATE(JD78,'1-SETUP'!$V127),IF('1-SETUP'!$Q127="YEARLY",EDATE(JD78,12*'1-SETUP'!$V127),""))))</f>
        <v/>
      </c>
      <c r="JF78" s="10" t="str">
        <f>IF('1-SETUP'!$Q127="DAILY",JE78+'1-SETUP'!$V127,IF('1-SETUP'!$Q127="WEEKLY",JE78+'1-SETUP'!$V127*7,IF('1-SETUP'!$Q127="MONTHLY",EDATE(JE78,'1-SETUP'!$V127),IF('1-SETUP'!$Q127="YEARLY",EDATE(JE78,12*'1-SETUP'!$V127),""))))</f>
        <v/>
      </c>
      <c r="JG78" s="10" t="str">
        <f>IF('1-SETUP'!$Q127="DAILY",JF78+'1-SETUP'!$V127,IF('1-SETUP'!$Q127="WEEKLY",JF78+'1-SETUP'!$V127*7,IF('1-SETUP'!$Q127="MONTHLY",EDATE(JF78,'1-SETUP'!$V127),IF('1-SETUP'!$Q127="YEARLY",EDATE(JF78,12*'1-SETUP'!$V127),""))))</f>
        <v/>
      </c>
      <c r="JH78" s="10" t="str">
        <f>IF('1-SETUP'!$Q127="DAILY",JG78+'1-SETUP'!$V127,IF('1-SETUP'!$Q127="WEEKLY",JG78+'1-SETUP'!$V127*7,IF('1-SETUP'!$Q127="MONTHLY",EDATE(JG78,'1-SETUP'!$V127),IF('1-SETUP'!$Q127="YEARLY",EDATE(JG78,12*'1-SETUP'!$V127),""))))</f>
        <v/>
      </c>
      <c r="JI78" s="10" t="str">
        <f>IF('1-SETUP'!$Q127="DAILY",JH78+'1-SETUP'!$V127,IF('1-SETUP'!$Q127="WEEKLY",JH78+'1-SETUP'!$V127*7,IF('1-SETUP'!$Q127="MONTHLY",EDATE(JH78,'1-SETUP'!$V127),IF('1-SETUP'!$Q127="YEARLY",EDATE(JH78,12*'1-SETUP'!$V127),""))))</f>
        <v/>
      </c>
      <c r="JJ78" s="10" t="str">
        <f>IF('1-SETUP'!$Q127="DAILY",JI78+'1-SETUP'!$V127,IF('1-SETUP'!$Q127="WEEKLY",JI78+'1-SETUP'!$V127*7,IF('1-SETUP'!$Q127="MONTHLY",EDATE(JI78,'1-SETUP'!$V127),IF('1-SETUP'!$Q127="YEARLY",EDATE(JI78,12*'1-SETUP'!$V127),""))))</f>
        <v/>
      </c>
      <c r="JK78" s="10" t="str">
        <f>IF('1-SETUP'!$Q127="DAILY",JJ78+'1-SETUP'!$V127,IF('1-SETUP'!$Q127="WEEKLY",JJ78+'1-SETUP'!$V127*7,IF('1-SETUP'!$Q127="MONTHLY",EDATE(JJ78,'1-SETUP'!$V127),IF('1-SETUP'!$Q127="YEARLY",EDATE(JJ78,12*'1-SETUP'!$V127),""))))</f>
        <v/>
      </c>
      <c r="JL78" s="10" t="str">
        <f>IF('1-SETUP'!$Q127="DAILY",JK78+'1-SETUP'!$V127,IF('1-SETUP'!$Q127="WEEKLY",JK78+'1-SETUP'!$V127*7,IF('1-SETUP'!$Q127="MONTHLY",EDATE(JK78,'1-SETUP'!$V127),IF('1-SETUP'!$Q127="YEARLY",EDATE(JK78,12*'1-SETUP'!$V127),""))))</f>
        <v/>
      </c>
      <c r="JM78" s="10" t="str">
        <f>IF('1-SETUP'!$Q127="DAILY",JL78+'1-SETUP'!$V127,IF('1-SETUP'!$Q127="WEEKLY",JL78+'1-SETUP'!$V127*7,IF('1-SETUP'!$Q127="MONTHLY",EDATE(JL78,'1-SETUP'!$V127),IF('1-SETUP'!$Q127="YEARLY",EDATE(JL78,12*'1-SETUP'!$V127),""))))</f>
        <v/>
      </c>
      <c r="JN78" s="10" t="str">
        <f>IF('1-SETUP'!$Q127="DAILY",JM78+'1-SETUP'!$V127,IF('1-SETUP'!$Q127="WEEKLY",JM78+'1-SETUP'!$V127*7,IF('1-SETUP'!$Q127="MONTHLY",EDATE(JM78,'1-SETUP'!$V127),IF('1-SETUP'!$Q127="YEARLY",EDATE(JM78,12*'1-SETUP'!$V127),""))))</f>
        <v/>
      </c>
      <c r="JO78" s="10" t="str">
        <f>IF('1-SETUP'!$Q127="DAILY",JN78+'1-SETUP'!$V127,IF('1-SETUP'!$Q127="WEEKLY",JN78+'1-SETUP'!$V127*7,IF('1-SETUP'!$Q127="MONTHLY",EDATE(JN78,'1-SETUP'!$V127),IF('1-SETUP'!$Q127="YEARLY",EDATE(JN78,12*'1-SETUP'!$V127),""))))</f>
        <v/>
      </c>
      <c r="JP78" s="10" t="str">
        <f>IF('1-SETUP'!$Q127="DAILY",JO78+'1-SETUP'!$V127,IF('1-SETUP'!$Q127="WEEKLY",JO78+'1-SETUP'!$V127*7,IF('1-SETUP'!$Q127="MONTHLY",EDATE(JO78,'1-SETUP'!$V127),IF('1-SETUP'!$Q127="YEARLY",EDATE(JO78,12*'1-SETUP'!$V127),""))))</f>
        <v/>
      </c>
      <c r="JQ78" s="10" t="str">
        <f>IF('1-SETUP'!$Q127="DAILY",JP78+'1-SETUP'!$V127,IF('1-SETUP'!$Q127="WEEKLY",JP78+'1-SETUP'!$V127*7,IF('1-SETUP'!$Q127="MONTHLY",EDATE(JP78,'1-SETUP'!$V127),IF('1-SETUP'!$Q127="YEARLY",EDATE(JP78,12*'1-SETUP'!$V127),""))))</f>
        <v/>
      </c>
      <c r="JR78" s="10" t="str">
        <f>IF('1-SETUP'!$Q127="DAILY",JQ78+'1-SETUP'!$V127,IF('1-SETUP'!$Q127="WEEKLY",JQ78+'1-SETUP'!$V127*7,IF('1-SETUP'!$Q127="MONTHLY",EDATE(JQ78,'1-SETUP'!$V127),IF('1-SETUP'!$Q127="YEARLY",EDATE(JQ78,12*'1-SETUP'!$V127),""))))</f>
        <v/>
      </c>
      <c r="JS78" s="10" t="str">
        <f>IF('1-SETUP'!$Q127="DAILY",JR78+'1-SETUP'!$V127,IF('1-SETUP'!$Q127="WEEKLY",JR78+'1-SETUP'!$V127*7,IF('1-SETUP'!$Q127="MONTHLY",EDATE(JR78,'1-SETUP'!$V127),IF('1-SETUP'!$Q127="YEARLY",EDATE(JR78,12*'1-SETUP'!$V127),""))))</f>
        <v/>
      </c>
      <c r="JT78" s="10" t="str">
        <f>IF('1-SETUP'!$Q127="DAILY",JS78+'1-SETUP'!$V127,IF('1-SETUP'!$Q127="WEEKLY",JS78+'1-SETUP'!$V127*7,IF('1-SETUP'!$Q127="MONTHLY",EDATE(JS78,'1-SETUP'!$V127),IF('1-SETUP'!$Q127="YEARLY",EDATE(JS78,12*'1-SETUP'!$V127),""))))</f>
        <v/>
      </c>
      <c r="JU78" s="10" t="str">
        <f>IF('1-SETUP'!$Q127="DAILY",JT78+'1-SETUP'!$V127,IF('1-SETUP'!$Q127="WEEKLY",JT78+'1-SETUP'!$V127*7,IF('1-SETUP'!$Q127="MONTHLY",EDATE(JT78,'1-SETUP'!$V127),IF('1-SETUP'!$Q127="YEARLY",EDATE(JT78,12*'1-SETUP'!$V127),""))))</f>
        <v/>
      </c>
      <c r="JV78" s="10" t="str">
        <f>IF('1-SETUP'!$Q127="DAILY",JU78+'1-SETUP'!$V127,IF('1-SETUP'!$Q127="WEEKLY",JU78+'1-SETUP'!$V127*7,IF('1-SETUP'!$Q127="MONTHLY",EDATE(JU78,'1-SETUP'!$V127),IF('1-SETUP'!$Q127="YEARLY",EDATE(JU78,12*'1-SETUP'!$V127),""))))</f>
        <v/>
      </c>
      <c r="JW78" s="10" t="str">
        <f>IF('1-SETUP'!$Q127="DAILY",JV78+'1-SETUP'!$V127,IF('1-SETUP'!$Q127="WEEKLY",JV78+'1-SETUP'!$V127*7,IF('1-SETUP'!$Q127="MONTHLY",EDATE(JV78,'1-SETUP'!$V127),IF('1-SETUP'!$Q127="YEARLY",EDATE(JV78,12*'1-SETUP'!$V127),""))))</f>
        <v/>
      </c>
      <c r="JX78" s="10" t="str">
        <f>IF('1-SETUP'!$Q127="DAILY",JW78+'1-SETUP'!$V127,IF('1-SETUP'!$Q127="WEEKLY",JW78+'1-SETUP'!$V127*7,IF('1-SETUP'!$Q127="MONTHLY",EDATE(JW78,'1-SETUP'!$V127),IF('1-SETUP'!$Q127="YEARLY",EDATE(JW78,12*'1-SETUP'!$V127),""))))</f>
        <v/>
      </c>
      <c r="JY78" s="10" t="str">
        <f>IF('1-SETUP'!$Q127="DAILY",JX78+'1-SETUP'!$V127,IF('1-SETUP'!$Q127="WEEKLY",JX78+'1-SETUP'!$V127*7,IF('1-SETUP'!$Q127="MONTHLY",EDATE(JX78,'1-SETUP'!$V127),IF('1-SETUP'!$Q127="YEARLY",EDATE(JX78,12*'1-SETUP'!$V127),""))))</f>
        <v/>
      </c>
      <c r="JZ78" s="10" t="str">
        <f>IF('1-SETUP'!$Q127="DAILY",JY78+'1-SETUP'!$V127,IF('1-SETUP'!$Q127="WEEKLY",JY78+'1-SETUP'!$V127*7,IF('1-SETUP'!$Q127="MONTHLY",EDATE(JY78,'1-SETUP'!$V127),IF('1-SETUP'!$Q127="YEARLY",EDATE(JY78,12*'1-SETUP'!$V127),""))))</f>
        <v/>
      </c>
      <c r="KA78" s="10" t="str">
        <f>IF('1-SETUP'!$Q127="DAILY",JZ78+'1-SETUP'!$V127,IF('1-SETUP'!$Q127="WEEKLY",JZ78+'1-SETUP'!$V127*7,IF('1-SETUP'!$Q127="MONTHLY",EDATE(JZ78,'1-SETUP'!$V127),IF('1-SETUP'!$Q127="YEARLY",EDATE(JZ78,12*'1-SETUP'!$V127),""))))</f>
        <v/>
      </c>
      <c r="KB78" s="10" t="str">
        <f>IF('1-SETUP'!$Q127="DAILY",KA78+'1-SETUP'!$V127,IF('1-SETUP'!$Q127="WEEKLY",KA78+'1-SETUP'!$V127*7,IF('1-SETUP'!$Q127="MONTHLY",EDATE(KA78,'1-SETUP'!$V127),IF('1-SETUP'!$Q127="YEARLY",EDATE(KA78,12*'1-SETUP'!$V127),""))))</f>
        <v/>
      </c>
      <c r="KC78" s="10" t="str">
        <f>IF('1-SETUP'!$Q127="DAILY",KB78+'1-SETUP'!$V127,IF('1-SETUP'!$Q127="WEEKLY",KB78+'1-SETUP'!$V127*7,IF('1-SETUP'!$Q127="MONTHLY",EDATE(KB78,'1-SETUP'!$V127),IF('1-SETUP'!$Q127="YEARLY",EDATE(KB78,12*'1-SETUP'!$V127),""))))</f>
        <v/>
      </c>
      <c r="KD78" s="10" t="str">
        <f>IF('1-SETUP'!$Q127="DAILY",KC78+'1-SETUP'!$V127,IF('1-SETUP'!$Q127="WEEKLY",KC78+'1-SETUP'!$V127*7,IF('1-SETUP'!$Q127="MONTHLY",EDATE(KC78,'1-SETUP'!$V127),IF('1-SETUP'!$Q127="YEARLY",EDATE(KC78,12*'1-SETUP'!$V127),""))))</f>
        <v/>
      </c>
      <c r="KE78" s="10" t="str">
        <f>IF('1-SETUP'!$Q127="DAILY",KD78+'1-SETUP'!$V127,IF('1-SETUP'!$Q127="WEEKLY",KD78+'1-SETUP'!$V127*7,IF('1-SETUP'!$Q127="MONTHLY",EDATE(KD78,'1-SETUP'!$V127),IF('1-SETUP'!$Q127="YEARLY",EDATE(KD78,12*'1-SETUP'!$V127),""))))</f>
        <v/>
      </c>
      <c r="KF78" s="10" t="str">
        <f>IF('1-SETUP'!$Q127="DAILY",KE78+'1-SETUP'!$V127,IF('1-SETUP'!$Q127="WEEKLY",KE78+'1-SETUP'!$V127*7,IF('1-SETUP'!$Q127="MONTHLY",EDATE(KE78,'1-SETUP'!$V127),IF('1-SETUP'!$Q127="YEARLY",EDATE(KE78,12*'1-SETUP'!$V127),""))))</f>
        <v/>
      </c>
      <c r="KG78" s="10" t="str">
        <f>IF('1-SETUP'!$Q127="DAILY",KF78+'1-SETUP'!$V127,IF('1-SETUP'!$Q127="WEEKLY",KF78+'1-SETUP'!$V127*7,IF('1-SETUP'!$Q127="MONTHLY",EDATE(KF78,'1-SETUP'!$V127),IF('1-SETUP'!$Q127="YEARLY",EDATE(KF78,12*'1-SETUP'!$V127),""))))</f>
        <v/>
      </c>
      <c r="KH78" s="10" t="str">
        <f>IF('1-SETUP'!$Q127="DAILY",KG78+'1-SETUP'!$V127,IF('1-SETUP'!$Q127="WEEKLY",KG78+'1-SETUP'!$V127*7,IF('1-SETUP'!$Q127="MONTHLY",EDATE(KG78,'1-SETUP'!$V127),IF('1-SETUP'!$Q127="YEARLY",EDATE(KG78,12*'1-SETUP'!$V127),""))))</f>
        <v/>
      </c>
      <c r="KI78" s="10" t="str">
        <f>IF('1-SETUP'!$Q127="DAILY",KH78+'1-SETUP'!$V127,IF('1-SETUP'!$Q127="WEEKLY",KH78+'1-SETUP'!$V127*7,IF('1-SETUP'!$Q127="MONTHLY",EDATE(KH78,'1-SETUP'!$V127),IF('1-SETUP'!$Q127="YEARLY",EDATE(KH78,12*'1-SETUP'!$V127),""))))</f>
        <v/>
      </c>
      <c r="KJ78" s="10" t="str">
        <f>IF('1-SETUP'!$Q127="DAILY",KI78+'1-SETUP'!$V127,IF('1-SETUP'!$Q127="WEEKLY",KI78+'1-SETUP'!$V127*7,IF('1-SETUP'!$Q127="MONTHLY",EDATE(KI78,'1-SETUP'!$V127),IF('1-SETUP'!$Q127="YEARLY",EDATE(KI78,12*'1-SETUP'!$V127),""))))</f>
        <v/>
      </c>
      <c r="KK78" s="10" t="str">
        <f>IF('1-SETUP'!$Q127="DAILY",KJ78+'1-SETUP'!$V127,IF('1-SETUP'!$Q127="WEEKLY",KJ78+'1-SETUP'!$V127*7,IF('1-SETUP'!$Q127="MONTHLY",EDATE(KJ78,'1-SETUP'!$V127),IF('1-SETUP'!$Q127="YEARLY",EDATE(KJ78,12*'1-SETUP'!$V127),""))))</f>
        <v/>
      </c>
      <c r="KL78" s="10" t="str">
        <f>IF('1-SETUP'!$Q127="DAILY",KK78+'1-SETUP'!$V127,IF('1-SETUP'!$Q127="WEEKLY",KK78+'1-SETUP'!$V127*7,IF('1-SETUP'!$Q127="MONTHLY",EDATE(KK78,'1-SETUP'!$V127),IF('1-SETUP'!$Q127="YEARLY",EDATE(KK78,12*'1-SETUP'!$V127),""))))</f>
        <v/>
      </c>
      <c r="KM78" s="10" t="str">
        <f>IF('1-SETUP'!$Q127="DAILY",KL78+'1-SETUP'!$V127,IF('1-SETUP'!$Q127="WEEKLY",KL78+'1-SETUP'!$V127*7,IF('1-SETUP'!$Q127="MONTHLY",EDATE(KL78,'1-SETUP'!$V127),IF('1-SETUP'!$Q127="YEARLY",EDATE(KL78,12*'1-SETUP'!$V127),""))))</f>
        <v/>
      </c>
      <c r="KN78" s="10" t="str">
        <f>IF('1-SETUP'!$Q127="DAILY",KM78+'1-SETUP'!$V127,IF('1-SETUP'!$Q127="WEEKLY",KM78+'1-SETUP'!$V127*7,IF('1-SETUP'!$Q127="MONTHLY",EDATE(KM78,'1-SETUP'!$V127),IF('1-SETUP'!$Q127="YEARLY",EDATE(KM78,12*'1-SETUP'!$V127),""))))</f>
        <v/>
      </c>
      <c r="KO78" s="10" t="str">
        <f>IF('1-SETUP'!$Q127="DAILY",KN78+'1-SETUP'!$V127,IF('1-SETUP'!$Q127="WEEKLY",KN78+'1-SETUP'!$V127*7,IF('1-SETUP'!$Q127="MONTHLY",EDATE(KN78,'1-SETUP'!$V127),IF('1-SETUP'!$Q127="YEARLY",EDATE(KN78,12*'1-SETUP'!$V127),""))))</f>
        <v/>
      </c>
      <c r="KP78" s="10" t="str">
        <f>IF('1-SETUP'!$Q127="DAILY",KO78+'1-SETUP'!$V127,IF('1-SETUP'!$Q127="WEEKLY",KO78+'1-SETUP'!$V127*7,IF('1-SETUP'!$Q127="MONTHLY",EDATE(KO78,'1-SETUP'!$V127),IF('1-SETUP'!$Q127="YEARLY",EDATE(KO78,12*'1-SETUP'!$V127),""))))</f>
        <v/>
      </c>
      <c r="KQ78" s="10" t="str">
        <f>IF('1-SETUP'!$Q127="DAILY",KP78+'1-SETUP'!$V127,IF('1-SETUP'!$Q127="WEEKLY",KP78+'1-SETUP'!$V127*7,IF('1-SETUP'!$Q127="MONTHLY",EDATE(KP78,'1-SETUP'!$V127),IF('1-SETUP'!$Q127="YEARLY",EDATE(KP78,12*'1-SETUP'!$V127),""))))</f>
        <v/>
      </c>
      <c r="KR78" s="10" t="str">
        <f>IF('1-SETUP'!$Q127="DAILY",KQ78+'1-SETUP'!$V127,IF('1-SETUP'!$Q127="WEEKLY",KQ78+'1-SETUP'!$V127*7,IF('1-SETUP'!$Q127="MONTHLY",EDATE(KQ78,'1-SETUP'!$V127),IF('1-SETUP'!$Q127="YEARLY",EDATE(KQ78,12*'1-SETUP'!$V127),""))))</f>
        <v/>
      </c>
      <c r="KS78" s="10" t="str">
        <f>IF('1-SETUP'!$Q127="DAILY",KR78+'1-SETUP'!$V127,IF('1-SETUP'!$Q127="WEEKLY",KR78+'1-SETUP'!$V127*7,IF('1-SETUP'!$Q127="MONTHLY",EDATE(KR78,'1-SETUP'!$V127),IF('1-SETUP'!$Q127="YEARLY",EDATE(KR78,12*'1-SETUP'!$V127),""))))</f>
        <v/>
      </c>
      <c r="KT78" s="10" t="str">
        <f>IF('1-SETUP'!$Q127="DAILY",KS78+'1-SETUP'!$V127,IF('1-SETUP'!$Q127="WEEKLY",KS78+'1-SETUP'!$V127*7,IF('1-SETUP'!$Q127="MONTHLY",EDATE(KS78,'1-SETUP'!$V127),IF('1-SETUP'!$Q127="YEARLY",EDATE(KS78,12*'1-SETUP'!$V127),""))))</f>
        <v/>
      </c>
      <c r="KU78" s="10" t="str">
        <f>IF('1-SETUP'!$Q127="DAILY",KT78+'1-SETUP'!$V127,IF('1-SETUP'!$Q127="WEEKLY",KT78+'1-SETUP'!$V127*7,IF('1-SETUP'!$Q127="MONTHLY",EDATE(KT78,'1-SETUP'!$V127),IF('1-SETUP'!$Q127="YEARLY",EDATE(KT78,12*'1-SETUP'!$V127),""))))</f>
        <v/>
      </c>
      <c r="KV78" s="10" t="str">
        <f>IF('1-SETUP'!$Q127="DAILY",KU78+'1-SETUP'!$V127,IF('1-SETUP'!$Q127="WEEKLY",KU78+'1-SETUP'!$V127*7,IF('1-SETUP'!$Q127="MONTHLY",EDATE(KU78,'1-SETUP'!$V127),IF('1-SETUP'!$Q127="YEARLY",EDATE(KU78,12*'1-SETUP'!$V127),""))))</f>
        <v/>
      </c>
      <c r="KW78" s="10" t="str">
        <f>IF('1-SETUP'!$Q127="DAILY",KV78+'1-SETUP'!$V127,IF('1-SETUP'!$Q127="WEEKLY",KV78+'1-SETUP'!$V127*7,IF('1-SETUP'!$Q127="MONTHLY",EDATE(KV78,'1-SETUP'!$V127),IF('1-SETUP'!$Q127="YEARLY",EDATE(KV78,12*'1-SETUP'!$V127),""))))</f>
        <v/>
      </c>
      <c r="KX78" s="10" t="str">
        <f>IF('1-SETUP'!$Q127="DAILY",KW78+'1-SETUP'!$V127,IF('1-SETUP'!$Q127="WEEKLY",KW78+'1-SETUP'!$V127*7,IF('1-SETUP'!$Q127="MONTHLY",EDATE(KW78,'1-SETUP'!$V127),IF('1-SETUP'!$Q127="YEARLY",EDATE(KW78,12*'1-SETUP'!$V127),""))))</f>
        <v/>
      </c>
      <c r="KY78" s="10" t="str">
        <f>IF('1-SETUP'!$Q127="DAILY",KX78+'1-SETUP'!$V127,IF('1-SETUP'!$Q127="WEEKLY",KX78+'1-SETUP'!$V127*7,IF('1-SETUP'!$Q127="MONTHLY",EDATE(KX78,'1-SETUP'!$V127),IF('1-SETUP'!$Q127="YEARLY",EDATE(KX78,12*'1-SETUP'!$V127),""))))</f>
        <v/>
      </c>
      <c r="KZ78" s="10" t="str">
        <f>IF('1-SETUP'!$Q127="DAILY",KY78+'1-SETUP'!$V127,IF('1-SETUP'!$Q127="WEEKLY",KY78+'1-SETUP'!$V127*7,IF('1-SETUP'!$Q127="MONTHLY",EDATE(KY78,'1-SETUP'!$V127),IF('1-SETUP'!$Q127="YEARLY",EDATE(KY78,12*'1-SETUP'!$V127),""))))</f>
        <v/>
      </c>
      <c r="LA78" s="10" t="str">
        <f>IF('1-SETUP'!$Q127="DAILY",KZ78+'1-SETUP'!$V127,IF('1-SETUP'!$Q127="WEEKLY",KZ78+'1-SETUP'!$V127*7,IF('1-SETUP'!$Q127="MONTHLY",EDATE(KZ78,'1-SETUP'!$V127),IF('1-SETUP'!$Q127="YEARLY",EDATE(KZ78,12*'1-SETUP'!$V127),""))))</f>
        <v/>
      </c>
      <c r="LB78" s="10" t="str">
        <f>IF('1-SETUP'!$Q127="DAILY",LA78+'1-SETUP'!$V127,IF('1-SETUP'!$Q127="WEEKLY",LA78+'1-SETUP'!$V127*7,IF('1-SETUP'!$Q127="MONTHLY",EDATE(LA78,'1-SETUP'!$V127),IF('1-SETUP'!$Q127="YEARLY",EDATE(LA78,12*'1-SETUP'!$V127),""))))</f>
        <v/>
      </c>
      <c r="LC78" s="10" t="str">
        <f>IF('1-SETUP'!$Q127="DAILY",LB78+'1-SETUP'!$V127,IF('1-SETUP'!$Q127="WEEKLY",LB78+'1-SETUP'!$V127*7,IF('1-SETUP'!$Q127="MONTHLY",EDATE(LB78,'1-SETUP'!$V127),IF('1-SETUP'!$Q127="YEARLY",EDATE(LB78,12*'1-SETUP'!$V127),""))))</f>
        <v/>
      </c>
      <c r="LD78" s="10" t="str">
        <f>IF('1-SETUP'!$Q127="DAILY",LC78+'1-SETUP'!$V127,IF('1-SETUP'!$Q127="WEEKLY",LC78+'1-SETUP'!$V127*7,IF('1-SETUP'!$Q127="MONTHLY",EDATE(LC78,'1-SETUP'!$V127),IF('1-SETUP'!$Q127="YEARLY",EDATE(LC78,12*'1-SETUP'!$V127),""))))</f>
        <v/>
      </c>
      <c r="LE78" s="10" t="str">
        <f>IF('1-SETUP'!$Q127="DAILY",LD78+'1-SETUP'!$V127,IF('1-SETUP'!$Q127="WEEKLY",LD78+'1-SETUP'!$V127*7,IF('1-SETUP'!$Q127="MONTHLY",EDATE(LD78,'1-SETUP'!$V127),IF('1-SETUP'!$Q127="YEARLY",EDATE(LD78,12*'1-SETUP'!$V127),""))))</f>
        <v/>
      </c>
      <c r="LF78" s="10" t="str">
        <f>IF('1-SETUP'!$Q127="DAILY",LE78+'1-SETUP'!$V127,IF('1-SETUP'!$Q127="WEEKLY",LE78+'1-SETUP'!$V127*7,IF('1-SETUP'!$Q127="MONTHLY",EDATE(LE78,'1-SETUP'!$V127),IF('1-SETUP'!$Q127="YEARLY",EDATE(LE78,12*'1-SETUP'!$V127),""))))</f>
        <v/>
      </c>
      <c r="LG78" s="10" t="str">
        <f>IF('1-SETUP'!$Q127="DAILY",LF78+'1-SETUP'!$V127,IF('1-SETUP'!$Q127="WEEKLY",LF78+'1-SETUP'!$V127*7,IF('1-SETUP'!$Q127="MONTHLY",EDATE(LF78,'1-SETUP'!$V127),IF('1-SETUP'!$Q127="YEARLY",EDATE(LF78,12*'1-SETUP'!$V127),""))))</f>
        <v/>
      </c>
      <c r="LH78" s="10" t="str">
        <f>IF('1-SETUP'!$Q127="DAILY",LG78+'1-SETUP'!$V127,IF('1-SETUP'!$Q127="WEEKLY",LG78+'1-SETUP'!$V127*7,IF('1-SETUP'!$Q127="MONTHLY",EDATE(LG78,'1-SETUP'!$V127),IF('1-SETUP'!$Q127="YEARLY",EDATE(LG78,12*'1-SETUP'!$V127),""))))</f>
        <v/>
      </c>
      <c r="LI78" s="10" t="str">
        <f>IF('1-SETUP'!$Q127="DAILY",LH78+'1-SETUP'!$V127,IF('1-SETUP'!$Q127="WEEKLY",LH78+'1-SETUP'!$V127*7,IF('1-SETUP'!$Q127="MONTHLY",EDATE(LH78,'1-SETUP'!$V127),IF('1-SETUP'!$Q127="YEARLY",EDATE(LH78,12*'1-SETUP'!$V127),""))))</f>
        <v/>
      </c>
      <c r="LJ78" s="10" t="str">
        <f>IF('1-SETUP'!$Q127="DAILY",LI78+'1-SETUP'!$V127,IF('1-SETUP'!$Q127="WEEKLY",LI78+'1-SETUP'!$V127*7,IF('1-SETUP'!$Q127="MONTHLY",EDATE(LI78,'1-SETUP'!$V127),IF('1-SETUP'!$Q127="YEARLY",EDATE(LI78,12*'1-SETUP'!$V127),""))))</f>
        <v/>
      </c>
      <c r="LK78" s="10" t="str">
        <f>IF('1-SETUP'!$Q127="DAILY",LJ78+'1-SETUP'!$V127,IF('1-SETUP'!$Q127="WEEKLY",LJ78+'1-SETUP'!$V127*7,IF('1-SETUP'!$Q127="MONTHLY",EDATE(LJ78,'1-SETUP'!$V127),IF('1-SETUP'!$Q127="YEARLY",EDATE(LJ78,12*'1-SETUP'!$V127),""))))</f>
        <v/>
      </c>
      <c r="LL78" s="10" t="str">
        <f>IF('1-SETUP'!$Q127="DAILY",LK78+'1-SETUP'!$V127,IF('1-SETUP'!$Q127="WEEKLY",LK78+'1-SETUP'!$V127*7,IF('1-SETUP'!$Q127="MONTHLY",EDATE(LK78,'1-SETUP'!$V127),IF('1-SETUP'!$Q127="YEARLY",EDATE(LK78,12*'1-SETUP'!$V127),""))))</f>
        <v/>
      </c>
      <c r="LM78" s="10" t="str">
        <f>IF('1-SETUP'!$Q127="DAILY",LL78+'1-SETUP'!$V127,IF('1-SETUP'!$Q127="WEEKLY",LL78+'1-SETUP'!$V127*7,IF('1-SETUP'!$Q127="MONTHLY",EDATE(LL78,'1-SETUP'!$V127),IF('1-SETUP'!$Q127="YEARLY",EDATE(LL78,12*'1-SETUP'!$V127),""))))</f>
        <v/>
      </c>
      <c r="LN78" s="10" t="str">
        <f>IF('1-SETUP'!$Q127="DAILY",LM78+'1-SETUP'!$V127,IF('1-SETUP'!$Q127="WEEKLY",LM78+'1-SETUP'!$V127*7,IF('1-SETUP'!$Q127="MONTHLY",EDATE(LM78,'1-SETUP'!$V127),IF('1-SETUP'!$Q127="YEARLY",EDATE(LM78,12*'1-SETUP'!$V127),""))))</f>
        <v/>
      </c>
      <c r="LO78" s="10" t="str">
        <f>IF('1-SETUP'!$Q127="DAILY",LN78+'1-SETUP'!$V127,IF('1-SETUP'!$Q127="WEEKLY",LN78+'1-SETUP'!$V127*7,IF('1-SETUP'!$Q127="MONTHLY",EDATE(LN78,'1-SETUP'!$V127),IF('1-SETUP'!$Q127="YEARLY",EDATE(LN78,12*'1-SETUP'!$V127),""))))</f>
        <v/>
      </c>
      <c r="LP78" s="10" t="str">
        <f>IF('1-SETUP'!$Q127="DAILY",LO78+'1-SETUP'!$V127,IF('1-SETUP'!$Q127="WEEKLY",LO78+'1-SETUP'!$V127*7,IF('1-SETUP'!$Q127="MONTHLY",EDATE(LO78,'1-SETUP'!$V127),IF('1-SETUP'!$Q127="YEARLY",EDATE(LO78,12*'1-SETUP'!$V127),""))))</f>
        <v/>
      </c>
      <c r="LQ78" s="10" t="str">
        <f>IF('1-SETUP'!$Q127="DAILY",LP78+'1-SETUP'!$V127,IF('1-SETUP'!$Q127="WEEKLY",LP78+'1-SETUP'!$V127*7,IF('1-SETUP'!$Q127="MONTHLY",EDATE(LP78,'1-SETUP'!$V127),IF('1-SETUP'!$Q127="YEARLY",EDATE(LP78,12*'1-SETUP'!$V127),""))))</f>
        <v/>
      </c>
      <c r="LR78" s="10" t="str">
        <f>IF('1-SETUP'!$Q127="DAILY",LQ78+'1-SETUP'!$V127,IF('1-SETUP'!$Q127="WEEKLY",LQ78+'1-SETUP'!$V127*7,IF('1-SETUP'!$Q127="MONTHLY",EDATE(LQ78,'1-SETUP'!$V127),IF('1-SETUP'!$Q127="YEARLY",EDATE(LQ78,12*'1-SETUP'!$V127),""))))</f>
        <v/>
      </c>
      <c r="LS78" s="10" t="str">
        <f>IF('1-SETUP'!$Q127="DAILY",LR78+'1-SETUP'!$V127,IF('1-SETUP'!$Q127="WEEKLY",LR78+'1-SETUP'!$V127*7,IF('1-SETUP'!$Q127="MONTHLY",EDATE(LR78,'1-SETUP'!$V127),IF('1-SETUP'!$Q127="YEARLY",EDATE(LR78,12*'1-SETUP'!$V127),""))))</f>
        <v/>
      </c>
      <c r="LT78" s="10" t="str">
        <f>IF('1-SETUP'!$Q127="DAILY",LS78+'1-SETUP'!$V127,IF('1-SETUP'!$Q127="WEEKLY",LS78+'1-SETUP'!$V127*7,IF('1-SETUP'!$Q127="MONTHLY",EDATE(LS78,'1-SETUP'!$V127),IF('1-SETUP'!$Q127="YEARLY",EDATE(LS78,12*'1-SETUP'!$V127),""))))</f>
        <v/>
      </c>
      <c r="LU78" s="10" t="str">
        <f>IF('1-SETUP'!$Q127="DAILY",LT78+'1-SETUP'!$V127,IF('1-SETUP'!$Q127="WEEKLY",LT78+'1-SETUP'!$V127*7,IF('1-SETUP'!$Q127="MONTHLY",EDATE(LT78,'1-SETUP'!$V127),IF('1-SETUP'!$Q127="YEARLY",EDATE(LT78,12*'1-SETUP'!$V127),""))))</f>
        <v/>
      </c>
      <c r="LV78" s="10" t="str">
        <f>IF('1-SETUP'!$Q127="DAILY",LU78+'1-SETUP'!$V127,IF('1-SETUP'!$Q127="WEEKLY",LU78+'1-SETUP'!$V127*7,IF('1-SETUP'!$Q127="MONTHLY",EDATE(LU78,'1-SETUP'!$V127),IF('1-SETUP'!$Q127="YEARLY",EDATE(LU78,12*'1-SETUP'!$V127),""))))</f>
        <v/>
      </c>
      <c r="LW78" s="10" t="str">
        <f>IF('1-SETUP'!$Q127="DAILY",LV78+'1-SETUP'!$V127,IF('1-SETUP'!$Q127="WEEKLY",LV78+'1-SETUP'!$V127*7,IF('1-SETUP'!$Q127="MONTHLY",EDATE(LV78,'1-SETUP'!$V127),IF('1-SETUP'!$Q127="YEARLY",EDATE(LV78,12*'1-SETUP'!$V127),""))))</f>
        <v/>
      </c>
      <c r="LX78" s="10" t="str">
        <f>IF('1-SETUP'!$Q127="DAILY",LW78+'1-SETUP'!$V127,IF('1-SETUP'!$Q127="WEEKLY",LW78+'1-SETUP'!$V127*7,IF('1-SETUP'!$Q127="MONTHLY",EDATE(LW78,'1-SETUP'!$V127),IF('1-SETUP'!$Q127="YEARLY",EDATE(LW78,12*'1-SETUP'!$V127),""))))</f>
        <v/>
      </c>
      <c r="LY78" s="10" t="str">
        <f>IF('1-SETUP'!$Q127="DAILY",LX78+'1-SETUP'!$V127,IF('1-SETUP'!$Q127="WEEKLY",LX78+'1-SETUP'!$V127*7,IF('1-SETUP'!$Q127="MONTHLY",EDATE(LX78,'1-SETUP'!$V127),IF('1-SETUP'!$Q127="YEARLY",EDATE(LX78,12*'1-SETUP'!$V127),""))))</f>
        <v/>
      </c>
      <c r="LZ78" s="10" t="str">
        <f>IF('1-SETUP'!$Q127="DAILY",LY78+'1-SETUP'!$V127,IF('1-SETUP'!$Q127="WEEKLY",LY78+'1-SETUP'!$V127*7,IF('1-SETUP'!$Q127="MONTHLY",EDATE(LY78,'1-SETUP'!$V127),IF('1-SETUP'!$Q127="YEARLY",EDATE(LY78,12*'1-SETUP'!$V127),""))))</f>
        <v/>
      </c>
      <c r="MA78" s="10" t="str">
        <f>IF('1-SETUP'!$Q127="DAILY",LZ78+'1-SETUP'!$V127,IF('1-SETUP'!$Q127="WEEKLY",LZ78+'1-SETUP'!$V127*7,IF('1-SETUP'!$Q127="MONTHLY",EDATE(LZ78,'1-SETUP'!$V127),IF('1-SETUP'!$Q127="YEARLY",EDATE(LZ78,12*'1-SETUP'!$V127),""))))</f>
        <v/>
      </c>
      <c r="MB78" s="10" t="str">
        <f>IF('1-SETUP'!$Q127="DAILY",MA78+'1-SETUP'!$V127,IF('1-SETUP'!$Q127="WEEKLY",MA78+'1-SETUP'!$V127*7,IF('1-SETUP'!$Q127="MONTHLY",EDATE(MA78,'1-SETUP'!$V127),IF('1-SETUP'!$Q127="YEARLY",EDATE(MA78,12*'1-SETUP'!$V127),""))))</f>
        <v/>
      </c>
      <c r="MC78" s="10" t="str">
        <f>IF('1-SETUP'!$Q127="DAILY",MB78+'1-SETUP'!$V127,IF('1-SETUP'!$Q127="WEEKLY",MB78+'1-SETUP'!$V127*7,IF('1-SETUP'!$Q127="MONTHLY",EDATE(MB78,'1-SETUP'!$V127),IF('1-SETUP'!$Q127="YEARLY",EDATE(MB78,12*'1-SETUP'!$V127),""))))</f>
        <v/>
      </c>
      <c r="MD78" s="10" t="str">
        <f>IF('1-SETUP'!$Q127="DAILY",MC78+'1-SETUP'!$V127,IF('1-SETUP'!$Q127="WEEKLY",MC78+'1-SETUP'!$V127*7,IF('1-SETUP'!$Q127="MONTHLY",EDATE(MC78,'1-SETUP'!$V127),IF('1-SETUP'!$Q127="YEARLY",EDATE(MC78,12*'1-SETUP'!$V127),""))))</f>
        <v/>
      </c>
      <c r="ME78" s="10" t="str">
        <f>IF('1-SETUP'!$Q127="DAILY",MD78+'1-SETUP'!$V127,IF('1-SETUP'!$Q127="WEEKLY",MD78+'1-SETUP'!$V127*7,IF('1-SETUP'!$Q127="MONTHLY",EDATE(MD78,'1-SETUP'!$V127),IF('1-SETUP'!$Q127="YEARLY",EDATE(MD78,12*'1-SETUP'!$V127),""))))</f>
        <v/>
      </c>
      <c r="MF78" s="10" t="str">
        <f>IF('1-SETUP'!$Q127="DAILY",ME78+'1-SETUP'!$V127,IF('1-SETUP'!$Q127="WEEKLY",ME78+'1-SETUP'!$V127*7,IF('1-SETUP'!$Q127="MONTHLY",EDATE(ME78,'1-SETUP'!$V127),IF('1-SETUP'!$Q127="YEARLY",EDATE(ME78,12*'1-SETUP'!$V127),""))))</f>
        <v/>
      </c>
      <c r="MG78" s="10" t="str">
        <f>IF('1-SETUP'!$Q127="DAILY",MF78+'1-SETUP'!$V127,IF('1-SETUP'!$Q127="WEEKLY",MF78+'1-SETUP'!$V127*7,IF('1-SETUP'!$Q127="MONTHLY",EDATE(MF78,'1-SETUP'!$V127),IF('1-SETUP'!$Q127="YEARLY",EDATE(MF78,12*'1-SETUP'!$V127),""))))</f>
        <v/>
      </c>
      <c r="MH78" s="10" t="str">
        <f>IF('1-SETUP'!$Q127="DAILY",MG78+'1-SETUP'!$V127,IF('1-SETUP'!$Q127="WEEKLY",MG78+'1-SETUP'!$V127*7,IF('1-SETUP'!$Q127="MONTHLY",EDATE(MG78,'1-SETUP'!$V127),IF('1-SETUP'!$Q127="YEARLY",EDATE(MG78,12*'1-SETUP'!$V127),""))))</f>
        <v/>
      </c>
      <c r="MI78" s="10" t="str">
        <f>IF('1-SETUP'!$Q127="DAILY",MH78+'1-SETUP'!$V127,IF('1-SETUP'!$Q127="WEEKLY",MH78+'1-SETUP'!$V127*7,IF('1-SETUP'!$Q127="MONTHLY",EDATE(MH78,'1-SETUP'!$V127),IF('1-SETUP'!$Q127="YEARLY",EDATE(MH78,12*'1-SETUP'!$V127),""))))</f>
        <v/>
      </c>
      <c r="MJ78" s="10" t="str">
        <f>IF('1-SETUP'!$Q127="DAILY",MI78+'1-SETUP'!$V127,IF('1-SETUP'!$Q127="WEEKLY",MI78+'1-SETUP'!$V127*7,IF('1-SETUP'!$Q127="MONTHLY",EDATE(MI78,'1-SETUP'!$V127),IF('1-SETUP'!$Q127="YEARLY",EDATE(MI78,12*'1-SETUP'!$V127),""))))</f>
        <v/>
      </c>
      <c r="MK78" s="10" t="str">
        <f>IF('1-SETUP'!$Q127="DAILY",MJ78+'1-SETUP'!$V127,IF('1-SETUP'!$Q127="WEEKLY",MJ78+'1-SETUP'!$V127*7,IF('1-SETUP'!$Q127="MONTHLY",EDATE(MJ78,'1-SETUP'!$V127),IF('1-SETUP'!$Q127="YEARLY",EDATE(MJ78,12*'1-SETUP'!$V127),""))))</f>
        <v/>
      </c>
      <c r="ML78" s="10" t="str">
        <f>IF('1-SETUP'!$Q127="DAILY",MK78+'1-SETUP'!$V127,IF('1-SETUP'!$Q127="WEEKLY",MK78+'1-SETUP'!$V127*7,IF('1-SETUP'!$Q127="MONTHLY",EDATE(MK78,'1-SETUP'!$V127),IF('1-SETUP'!$Q127="YEARLY",EDATE(MK78,12*'1-SETUP'!$V127),""))))</f>
        <v/>
      </c>
      <c r="MM78" s="10" t="str">
        <f>IF('1-SETUP'!$Q127="DAILY",ML78+'1-SETUP'!$V127,IF('1-SETUP'!$Q127="WEEKLY",ML78+'1-SETUP'!$V127*7,IF('1-SETUP'!$Q127="MONTHLY",EDATE(ML78,'1-SETUP'!$V127),IF('1-SETUP'!$Q127="YEARLY",EDATE(ML78,12*'1-SETUP'!$V127),""))))</f>
        <v/>
      </c>
      <c r="MN78" s="10" t="str">
        <f>IF('1-SETUP'!$Q127="DAILY",MM78+'1-SETUP'!$V127,IF('1-SETUP'!$Q127="WEEKLY",MM78+'1-SETUP'!$V127*7,IF('1-SETUP'!$Q127="MONTHLY",EDATE(MM78,'1-SETUP'!$V127),IF('1-SETUP'!$Q127="YEARLY",EDATE(MM78,12*'1-SETUP'!$V127),""))))</f>
        <v/>
      </c>
      <c r="MO78" s="10" t="str">
        <f>IF('1-SETUP'!$Q127="DAILY",MN78+'1-SETUP'!$V127,IF('1-SETUP'!$Q127="WEEKLY",MN78+'1-SETUP'!$V127*7,IF('1-SETUP'!$Q127="MONTHLY",EDATE(MN78,'1-SETUP'!$V127),IF('1-SETUP'!$Q127="YEARLY",EDATE(MN78,12*'1-SETUP'!$V127),""))))</f>
        <v/>
      </c>
      <c r="MP78" s="10" t="str">
        <f>IF('1-SETUP'!$Q127="DAILY",MO78+'1-SETUP'!$V127,IF('1-SETUP'!$Q127="WEEKLY",MO78+'1-SETUP'!$V127*7,IF('1-SETUP'!$Q127="MONTHLY",EDATE(MO78,'1-SETUP'!$V127),IF('1-SETUP'!$Q127="YEARLY",EDATE(MO78,12*'1-SETUP'!$V127),""))))</f>
        <v/>
      </c>
      <c r="MQ78" s="10" t="str">
        <f>IF('1-SETUP'!$Q127="DAILY",MP78+'1-SETUP'!$V127,IF('1-SETUP'!$Q127="WEEKLY",MP78+'1-SETUP'!$V127*7,IF('1-SETUP'!$Q127="MONTHLY",EDATE(MP78,'1-SETUP'!$V127),IF('1-SETUP'!$Q127="YEARLY",EDATE(MP78,12*'1-SETUP'!$V127),""))))</f>
        <v/>
      </c>
      <c r="MR78" s="10" t="str">
        <f>IF('1-SETUP'!$Q127="DAILY",MQ78+'1-SETUP'!$V127,IF('1-SETUP'!$Q127="WEEKLY",MQ78+'1-SETUP'!$V127*7,IF('1-SETUP'!$Q127="MONTHLY",EDATE(MQ78,'1-SETUP'!$V127),IF('1-SETUP'!$Q127="YEARLY",EDATE(MQ78,12*'1-SETUP'!$V127),""))))</f>
        <v/>
      </c>
      <c r="MS78" s="10" t="str">
        <f>IF('1-SETUP'!$Q127="DAILY",MR78+'1-SETUP'!$V127,IF('1-SETUP'!$Q127="WEEKLY",MR78+'1-SETUP'!$V127*7,IF('1-SETUP'!$Q127="MONTHLY",EDATE(MR78,'1-SETUP'!$V127),IF('1-SETUP'!$Q127="YEARLY",EDATE(MR78,12*'1-SETUP'!$V127),""))))</f>
        <v/>
      </c>
      <c r="MT78" s="10" t="str">
        <f>IF('1-SETUP'!$Q127="DAILY",MS78+'1-SETUP'!$V127,IF('1-SETUP'!$Q127="WEEKLY",MS78+'1-SETUP'!$V127*7,IF('1-SETUP'!$Q127="MONTHLY",EDATE(MS78,'1-SETUP'!$V127),IF('1-SETUP'!$Q127="YEARLY",EDATE(MS78,12*'1-SETUP'!$V127),""))))</f>
        <v/>
      </c>
      <c r="MU78" s="10" t="str">
        <f>IF('1-SETUP'!$Q127="DAILY",MT78+'1-SETUP'!$V127,IF('1-SETUP'!$Q127="WEEKLY",MT78+'1-SETUP'!$V127*7,IF('1-SETUP'!$Q127="MONTHLY",EDATE(MT78,'1-SETUP'!$V127),IF('1-SETUP'!$Q127="YEARLY",EDATE(MT78,12*'1-SETUP'!$V127),""))))</f>
        <v/>
      </c>
      <c r="MV78" s="10" t="str">
        <f>IF('1-SETUP'!$Q127="DAILY",MU78+'1-SETUP'!$V127,IF('1-SETUP'!$Q127="WEEKLY",MU78+'1-SETUP'!$V127*7,IF('1-SETUP'!$Q127="MONTHLY",EDATE(MU78,'1-SETUP'!$V127),IF('1-SETUP'!$Q127="YEARLY",EDATE(MU78,12*'1-SETUP'!$V127),""))))</f>
        <v/>
      </c>
      <c r="MW78" s="10" t="str">
        <f>IF('1-SETUP'!$Q127="DAILY",MV78+'1-SETUP'!$V127,IF('1-SETUP'!$Q127="WEEKLY",MV78+'1-SETUP'!$V127*7,IF('1-SETUP'!$Q127="MONTHLY",EDATE(MV78,'1-SETUP'!$V127),IF('1-SETUP'!$Q127="YEARLY",EDATE(MV78,12*'1-SETUP'!$V127),""))))</f>
        <v/>
      </c>
      <c r="MX78" s="10" t="str">
        <f>IF('1-SETUP'!$Q127="DAILY",MW78+'1-SETUP'!$V127,IF('1-SETUP'!$Q127="WEEKLY",MW78+'1-SETUP'!$V127*7,IF('1-SETUP'!$Q127="MONTHLY",EDATE(MW78,'1-SETUP'!$V127),IF('1-SETUP'!$Q127="YEARLY",EDATE(MW78,12*'1-SETUP'!$V127),""))))</f>
        <v/>
      </c>
      <c r="MY78" s="10" t="str">
        <f>IF('1-SETUP'!$Q127="DAILY",MX78+'1-SETUP'!$V127,IF('1-SETUP'!$Q127="WEEKLY",MX78+'1-SETUP'!$V127*7,IF('1-SETUP'!$Q127="MONTHLY",EDATE(MX78,'1-SETUP'!$V127),IF('1-SETUP'!$Q127="YEARLY",EDATE(MX78,12*'1-SETUP'!$V127),""))))</f>
        <v/>
      </c>
      <c r="MZ78" s="10" t="str">
        <f>IF('1-SETUP'!$Q127="DAILY",MY78+'1-SETUP'!$V127,IF('1-SETUP'!$Q127="WEEKLY",MY78+'1-SETUP'!$V127*7,IF('1-SETUP'!$Q127="MONTHLY",EDATE(MY78,'1-SETUP'!$V127),IF('1-SETUP'!$Q127="YEARLY",EDATE(MY78,12*'1-SETUP'!$V127),""))))</f>
        <v/>
      </c>
      <c r="NA78" s="10" t="str">
        <f>IF('1-SETUP'!$Q127="DAILY",MZ78+'1-SETUP'!$V127,IF('1-SETUP'!$Q127="WEEKLY",MZ78+'1-SETUP'!$V127*7,IF('1-SETUP'!$Q127="MONTHLY",EDATE(MZ78,'1-SETUP'!$V127),IF('1-SETUP'!$Q127="YEARLY",EDATE(MZ78,12*'1-SETUP'!$V127),""))))</f>
        <v/>
      </c>
      <c r="NB78" s="10" t="str">
        <f>IF('1-SETUP'!$Q127="DAILY",NA78+'1-SETUP'!$V127,IF('1-SETUP'!$Q127="WEEKLY",NA78+'1-SETUP'!$V127*7,IF('1-SETUP'!$Q127="MONTHLY",EDATE(NA78,'1-SETUP'!$V127),IF('1-SETUP'!$Q127="YEARLY",EDATE(NA78,12*'1-SETUP'!$V127),""))))</f>
        <v/>
      </c>
      <c r="NC78" s="10" t="str">
        <f>IF('1-SETUP'!$Q127="DAILY",NB78+'1-SETUP'!$V127,IF('1-SETUP'!$Q127="WEEKLY",NB78+'1-SETUP'!$V127*7,IF('1-SETUP'!$Q127="MONTHLY",EDATE(NB78,'1-SETUP'!$V127),IF('1-SETUP'!$Q127="YEARLY",EDATE(NB78,12*'1-SETUP'!$V127),""))))</f>
        <v/>
      </c>
    </row>
    <row r="79" spans="1:367" x14ac:dyDescent="0.45">
      <c r="A79">
        <f>'1-SETUP'!A128</f>
        <v>0</v>
      </c>
      <c r="B79" t="str">
        <f>_xlfn.CONCAT('1-SETUP'!$O128," ",'1-SETUP'!$Q128," ",'1-SETUP'!$T128," ",'1-SETUP'!$V128," ",'1-SETUP'!$W128," ",'1-SETUP'!$Z128," ",TEXT('1-SETUP'!$AC128,"mm/dd/yyyy"))</f>
        <v xml:space="preserve">      01/00/1900</v>
      </c>
      <c r="C79" s="10">
        <f>'1-SETUP'!$AC128</f>
        <v>0</v>
      </c>
      <c r="D79" s="10" t="str">
        <f>IF('1-SETUP'!$Q128="DAILY",C79+'1-SETUP'!$V128,IF('1-SETUP'!$Q128="WEEKLY",C79+'1-SETUP'!$V128*7,IF('1-SETUP'!$Q128="MONTHLY",EDATE(C79,'1-SETUP'!$V128),IF('1-SETUP'!$Q128="YEARLY",EDATE(C79,12*'1-SETUP'!$V128),""))))</f>
        <v/>
      </c>
      <c r="E79" s="10" t="str">
        <f>IF('1-SETUP'!$Q128="DAILY",D79+'1-SETUP'!$V128,IF('1-SETUP'!$Q128="WEEKLY",D79+'1-SETUP'!$V128*7,IF('1-SETUP'!$Q128="MONTHLY",EDATE(D79,'1-SETUP'!$V128),IF('1-SETUP'!$Q128="YEARLY",EDATE(D79,12*'1-SETUP'!$V128),""))))</f>
        <v/>
      </c>
      <c r="F79" s="10" t="str">
        <f>IF('1-SETUP'!$Q128="DAILY",E79+'1-SETUP'!$V128,IF('1-SETUP'!$Q128="WEEKLY",E79+'1-SETUP'!$V128*7,IF('1-SETUP'!$Q128="MONTHLY",EDATE(E79,'1-SETUP'!$V128),IF('1-SETUP'!$Q128="YEARLY",EDATE(E79,12*'1-SETUP'!$V128),""))))</f>
        <v/>
      </c>
      <c r="G79" s="10" t="str">
        <f>IF('1-SETUP'!$Q128="DAILY",F79+'1-SETUP'!$V128,IF('1-SETUP'!$Q128="WEEKLY",F79+'1-SETUP'!$V128*7,IF('1-SETUP'!$Q128="MONTHLY",EDATE(F79,'1-SETUP'!$V128),IF('1-SETUP'!$Q128="YEARLY",EDATE(F79,12*'1-SETUP'!$V128),""))))</f>
        <v/>
      </c>
      <c r="H79" s="10" t="str">
        <f>IF('1-SETUP'!$Q128="DAILY",G79+'1-SETUP'!$V128,IF('1-SETUP'!$Q128="WEEKLY",G79+'1-SETUP'!$V128*7,IF('1-SETUP'!$Q128="MONTHLY",EDATE(G79,'1-SETUP'!$V128),IF('1-SETUP'!$Q128="YEARLY",EDATE(G79,12*'1-SETUP'!$V128),""))))</f>
        <v/>
      </c>
      <c r="I79" s="10" t="str">
        <f>IF('1-SETUP'!$Q128="DAILY",H79+'1-SETUP'!$V128,IF('1-SETUP'!$Q128="WEEKLY",H79+'1-SETUP'!$V128*7,IF('1-SETUP'!$Q128="MONTHLY",EDATE(H79,'1-SETUP'!$V128),IF('1-SETUP'!$Q128="YEARLY",EDATE(H79,12*'1-SETUP'!$V128),""))))</f>
        <v/>
      </c>
      <c r="J79" s="10" t="str">
        <f>IF('1-SETUP'!$Q128="DAILY",I79+'1-SETUP'!$V128,IF('1-SETUP'!$Q128="WEEKLY",I79+'1-SETUP'!$V128*7,IF('1-SETUP'!$Q128="MONTHLY",EDATE(I79,'1-SETUP'!$V128),IF('1-SETUP'!$Q128="YEARLY",EDATE(I79,12*'1-SETUP'!$V128),""))))</f>
        <v/>
      </c>
      <c r="K79" s="10" t="str">
        <f>IF('1-SETUP'!$Q128="DAILY",J79+'1-SETUP'!$V128,IF('1-SETUP'!$Q128="WEEKLY",J79+'1-SETUP'!$V128*7,IF('1-SETUP'!$Q128="MONTHLY",EDATE(J79,'1-SETUP'!$V128),IF('1-SETUP'!$Q128="YEARLY",EDATE(J79,12*'1-SETUP'!$V128),""))))</f>
        <v/>
      </c>
      <c r="L79" s="10" t="str">
        <f>IF('1-SETUP'!$Q128="DAILY",K79+'1-SETUP'!$V128,IF('1-SETUP'!$Q128="WEEKLY",K79+'1-SETUP'!$V128*7,IF('1-SETUP'!$Q128="MONTHLY",EDATE(K79,'1-SETUP'!$V128),IF('1-SETUP'!$Q128="YEARLY",EDATE(K79,12*'1-SETUP'!$V128),""))))</f>
        <v/>
      </c>
      <c r="M79" s="10" t="str">
        <f>IF('1-SETUP'!$Q128="DAILY",L79+'1-SETUP'!$V128,IF('1-SETUP'!$Q128="WEEKLY",L79+'1-SETUP'!$V128*7,IF('1-SETUP'!$Q128="MONTHLY",EDATE(L79,'1-SETUP'!$V128),IF('1-SETUP'!$Q128="YEARLY",EDATE(L79,12*'1-SETUP'!$V128),""))))</f>
        <v/>
      </c>
      <c r="N79" s="10" t="str">
        <f>IF('1-SETUP'!$Q128="DAILY",M79+'1-SETUP'!$V128,IF('1-SETUP'!$Q128="WEEKLY",M79+'1-SETUP'!$V128*7,IF('1-SETUP'!$Q128="MONTHLY",EDATE(M79,'1-SETUP'!$V128),IF('1-SETUP'!$Q128="YEARLY",EDATE(M79,12*'1-SETUP'!$V128),""))))</f>
        <v/>
      </c>
      <c r="O79" s="10" t="str">
        <f>IF('1-SETUP'!$Q128="DAILY",N79+'1-SETUP'!$V128,IF('1-SETUP'!$Q128="WEEKLY",N79+'1-SETUP'!$V128*7,IF('1-SETUP'!$Q128="MONTHLY",EDATE(N79,'1-SETUP'!$V128),IF('1-SETUP'!$Q128="YEARLY",EDATE(N79,12*'1-SETUP'!$V128),""))))</f>
        <v/>
      </c>
      <c r="P79" s="10" t="str">
        <f>IF('1-SETUP'!$Q128="DAILY",O79+'1-SETUP'!$V128,IF('1-SETUP'!$Q128="WEEKLY",O79+'1-SETUP'!$V128*7,IF('1-SETUP'!$Q128="MONTHLY",EDATE(O79,'1-SETUP'!$V128),IF('1-SETUP'!$Q128="YEARLY",EDATE(O79,12*'1-SETUP'!$V128),""))))</f>
        <v/>
      </c>
      <c r="Q79" s="10" t="str">
        <f>IF('1-SETUP'!$Q128="DAILY",P79+'1-SETUP'!$V128,IF('1-SETUP'!$Q128="WEEKLY",P79+'1-SETUP'!$V128*7,IF('1-SETUP'!$Q128="MONTHLY",EDATE(P79,'1-SETUP'!$V128),IF('1-SETUP'!$Q128="YEARLY",EDATE(P79,12*'1-SETUP'!$V128),""))))</f>
        <v/>
      </c>
      <c r="R79" s="10" t="str">
        <f>IF('1-SETUP'!$Q128="DAILY",Q79+'1-SETUP'!$V128,IF('1-SETUP'!$Q128="WEEKLY",Q79+'1-SETUP'!$V128*7,IF('1-SETUP'!$Q128="MONTHLY",EDATE(Q79,'1-SETUP'!$V128),IF('1-SETUP'!$Q128="YEARLY",EDATE(Q79,12*'1-SETUP'!$V128),""))))</f>
        <v/>
      </c>
      <c r="S79" s="10" t="str">
        <f>IF('1-SETUP'!$Q128="DAILY",R79+'1-SETUP'!$V128,IF('1-SETUP'!$Q128="WEEKLY",R79+'1-SETUP'!$V128*7,IF('1-SETUP'!$Q128="MONTHLY",EDATE(R79,'1-SETUP'!$V128),IF('1-SETUP'!$Q128="YEARLY",EDATE(R79,12*'1-SETUP'!$V128),""))))</f>
        <v/>
      </c>
      <c r="T79" s="10" t="str">
        <f>IF('1-SETUP'!$Q128="DAILY",S79+'1-SETUP'!$V128,IF('1-SETUP'!$Q128="WEEKLY",S79+'1-SETUP'!$V128*7,IF('1-SETUP'!$Q128="MONTHLY",EDATE(S79,'1-SETUP'!$V128),IF('1-SETUP'!$Q128="YEARLY",EDATE(S79,12*'1-SETUP'!$V128),""))))</f>
        <v/>
      </c>
      <c r="U79" s="10" t="str">
        <f>IF('1-SETUP'!$Q128="DAILY",T79+'1-SETUP'!$V128,IF('1-SETUP'!$Q128="WEEKLY",T79+'1-SETUP'!$V128*7,IF('1-SETUP'!$Q128="MONTHLY",EDATE(T79,'1-SETUP'!$V128),IF('1-SETUP'!$Q128="YEARLY",EDATE(T79,12*'1-SETUP'!$V128),""))))</f>
        <v/>
      </c>
      <c r="V79" s="10" t="str">
        <f>IF('1-SETUP'!$Q128="DAILY",U79+'1-SETUP'!$V128,IF('1-SETUP'!$Q128="WEEKLY",U79+'1-SETUP'!$V128*7,IF('1-SETUP'!$Q128="MONTHLY",EDATE(U79,'1-SETUP'!$V128),IF('1-SETUP'!$Q128="YEARLY",EDATE(U79,12*'1-SETUP'!$V128),""))))</f>
        <v/>
      </c>
      <c r="W79" s="10" t="str">
        <f>IF('1-SETUP'!$Q128="DAILY",V79+'1-SETUP'!$V128,IF('1-SETUP'!$Q128="WEEKLY",V79+'1-SETUP'!$V128*7,IF('1-SETUP'!$Q128="MONTHLY",EDATE(V79,'1-SETUP'!$V128),IF('1-SETUP'!$Q128="YEARLY",EDATE(V79,12*'1-SETUP'!$V128),""))))</f>
        <v/>
      </c>
      <c r="X79" s="10" t="str">
        <f>IF('1-SETUP'!$Q128="DAILY",W79+'1-SETUP'!$V128,IF('1-SETUP'!$Q128="WEEKLY",W79+'1-SETUP'!$V128*7,IF('1-SETUP'!$Q128="MONTHLY",EDATE(W79,'1-SETUP'!$V128),IF('1-SETUP'!$Q128="YEARLY",EDATE(W79,12*'1-SETUP'!$V128),""))))</f>
        <v/>
      </c>
      <c r="Y79" s="10" t="str">
        <f>IF('1-SETUP'!$Q128="DAILY",X79+'1-SETUP'!$V128,IF('1-SETUP'!$Q128="WEEKLY",X79+'1-SETUP'!$V128*7,IF('1-SETUP'!$Q128="MONTHLY",EDATE(X79,'1-SETUP'!$V128),IF('1-SETUP'!$Q128="YEARLY",EDATE(X79,12*'1-SETUP'!$V128),""))))</f>
        <v/>
      </c>
      <c r="Z79" s="10" t="str">
        <f>IF('1-SETUP'!$Q128="DAILY",Y79+'1-SETUP'!$V128,IF('1-SETUP'!$Q128="WEEKLY",Y79+'1-SETUP'!$V128*7,IF('1-SETUP'!$Q128="MONTHLY",EDATE(Y79,'1-SETUP'!$V128),IF('1-SETUP'!$Q128="YEARLY",EDATE(Y79,12*'1-SETUP'!$V128),""))))</f>
        <v/>
      </c>
      <c r="AA79" s="10" t="str">
        <f>IF('1-SETUP'!$Q128="DAILY",Z79+'1-SETUP'!$V128,IF('1-SETUP'!$Q128="WEEKLY",Z79+'1-SETUP'!$V128*7,IF('1-SETUP'!$Q128="MONTHLY",EDATE(Z79,'1-SETUP'!$V128),IF('1-SETUP'!$Q128="YEARLY",EDATE(Z79,12*'1-SETUP'!$V128),""))))</f>
        <v/>
      </c>
      <c r="AB79" s="10" t="str">
        <f>IF('1-SETUP'!$Q128="DAILY",AA79+'1-SETUP'!$V128,IF('1-SETUP'!$Q128="WEEKLY",AA79+'1-SETUP'!$V128*7,IF('1-SETUP'!$Q128="MONTHLY",EDATE(AA79,'1-SETUP'!$V128),IF('1-SETUP'!$Q128="YEARLY",EDATE(AA79,12*'1-SETUP'!$V128),""))))</f>
        <v/>
      </c>
      <c r="AC79" s="10" t="str">
        <f>IF('1-SETUP'!$Q128="DAILY",AB79+'1-SETUP'!$V128,IF('1-SETUP'!$Q128="WEEKLY",AB79+'1-SETUP'!$V128*7,IF('1-SETUP'!$Q128="MONTHLY",EDATE(AB79,'1-SETUP'!$V128),IF('1-SETUP'!$Q128="YEARLY",EDATE(AB79,12*'1-SETUP'!$V128),""))))</f>
        <v/>
      </c>
      <c r="AD79" s="10" t="str">
        <f>IF('1-SETUP'!$Q128="DAILY",AC79+'1-SETUP'!$V128,IF('1-SETUP'!$Q128="WEEKLY",AC79+'1-SETUP'!$V128*7,IF('1-SETUP'!$Q128="MONTHLY",EDATE(AC79,'1-SETUP'!$V128),IF('1-SETUP'!$Q128="YEARLY",EDATE(AC79,12*'1-SETUP'!$V128),""))))</f>
        <v/>
      </c>
      <c r="AE79" s="10" t="str">
        <f>IF('1-SETUP'!$Q128="DAILY",AD79+'1-SETUP'!$V128,IF('1-SETUP'!$Q128="WEEKLY",AD79+'1-SETUP'!$V128*7,IF('1-SETUP'!$Q128="MONTHLY",EDATE(AD79,'1-SETUP'!$V128),IF('1-SETUP'!$Q128="YEARLY",EDATE(AD79,12*'1-SETUP'!$V128),""))))</f>
        <v/>
      </c>
      <c r="AF79" s="10" t="str">
        <f>IF('1-SETUP'!$Q128="DAILY",AE79+'1-SETUP'!$V128,IF('1-SETUP'!$Q128="WEEKLY",AE79+'1-SETUP'!$V128*7,IF('1-SETUP'!$Q128="MONTHLY",EDATE(AE79,'1-SETUP'!$V128),IF('1-SETUP'!$Q128="YEARLY",EDATE(AE79,12*'1-SETUP'!$V128),""))))</f>
        <v/>
      </c>
      <c r="AG79" s="10" t="str">
        <f>IF('1-SETUP'!$Q128="DAILY",AF79+'1-SETUP'!$V128,IF('1-SETUP'!$Q128="WEEKLY",AF79+'1-SETUP'!$V128*7,IF('1-SETUP'!$Q128="MONTHLY",EDATE(AF79,'1-SETUP'!$V128),IF('1-SETUP'!$Q128="YEARLY",EDATE(AF79,12*'1-SETUP'!$V128),""))))</f>
        <v/>
      </c>
      <c r="AH79" s="10" t="str">
        <f>IF('1-SETUP'!$Q128="DAILY",AG79+'1-SETUP'!$V128,IF('1-SETUP'!$Q128="WEEKLY",AG79+'1-SETUP'!$V128*7,IF('1-SETUP'!$Q128="MONTHLY",EDATE(AG79,'1-SETUP'!$V128),IF('1-SETUP'!$Q128="YEARLY",EDATE(AG79,12*'1-SETUP'!$V128),""))))</f>
        <v/>
      </c>
      <c r="AI79" s="10" t="str">
        <f>IF('1-SETUP'!$Q128="DAILY",AH79+'1-SETUP'!$V128,IF('1-SETUP'!$Q128="WEEKLY",AH79+'1-SETUP'!$V128*7,IF('1-SETUP'!$Q128="MONTHLY",EDATE(AH79,'1-SETUP'!$V128),IF('1-SETUP'!$Q128="YEARLY",EDATE(AH79,12*'1-SETUP'!$V128),""))))</f>
        <v/>
      </c>
      <c r="AJ79" s="10" t="str">
        <f>IF('1-SETUP'!$Q128="DAILY",AI79+'1-SETUP'!$V128,IF('1-SETUP'!$Q128="WEEKLY",AI79+'1-SETUP'!$V128*7,IF('1-SETUP'!$Q128="MONTHLY",EDATE(AI79,'1-SETUP'!$V128),IF('1-SETUP'!$Q128="YEARLY",EDATE(AI79,12*'1-SETUP'!$V128),""))))</f>
        <v/>
      </c>
      <c r="AK79" s="10" t="str">
        <f>IF('1-SETUP'!$Q128="DAILY",AJ79+'1-SETUP'!$V128,IF('1-SETUP'!$Q128="WEEKLY",AJ79+'1-SETUP'!$V128*7,IF('1-SETUP'!$Q128="MONTHLY",EDATE(AJ79,'1-SETUP'!$V128),IF('1-SETUP'!$Q128="YEARLY",EDATE(AJ79,12*'1-SETUP'!$V128),""))))</f>
        <v/>
      </c>
      <c r="AL79" s="10" t="str">
        <f>IF('1-SETUP'!$Q128="DAILY",AK79+'1-SETUP'!$V128,IF('1-SETUP'!$Q128="WEEKLY",AK79+'1-SETUP'!$V128*7,IF('1-SETUP'!$Q128="MONTHLY",EDATE(AK79,'1-SETUP'!$V128),IF('1-SETUP'!$Q128="YEARLY",EDATE(AK79,12*'1-SETUP'!$V128),""))))</f>
        <v/>
      </c>
      <c r="AM79" s="10" t="str">
        <f>IF('1-SETUP'!$Q128="DAILY",AL79+'1-SETUP'!$V128,IF('1-SETUP'!$Q128="WEEKLY",AL79+'1-SETUP'!$V128*7,IF('1-SETUP'!$Q128="MONTHLY",EDATE(AL79,'1-SETUP'!$V128),IF('1-SETUP'!$Q128="YEARLY",EDATE(AL79,12*'1-SETUP'!$V128),""))))</f>
        <v/>
      </c>
      <c r="AN79" s="10" t="str">
        <f>IF('1-SETUP'!$Q128="DAILY",AM79+'1-SETUP'!$V128,IF('1-SETUP'!$Q128="WEEKLY",AM79+'1-SETUP'!$V128*7,IF('1-SETUP'!$Q128="MONTHLY",EDATE(AM79,'1-SETUP'!$V128),IF('1-SETUP'!$Q128="YEARLY",EDATE(AM79,12*'1-SETUP'!$V128),""))))</f>
        <v/>
      </c>
      <c r="AO79" s="10" t="str">
        <f>IF('1-SETUP'!$Q128="DAILY",AN79+'1-SETUP'!$V128,IF('1-SETUP'!$Q128="WEEKLY",AN79+'1-SETUP'!$V128*7,IF('1-SETUP'!$Q128="MONTHLY",EDATE(AN79,'1-SETUP'!$V128),IF('1-SETUP'!$Q128="YEARLY",EDATE(AN79,12*'1-SETUP'!$V128),""))))</f>
        <v/>
      </c>
      <c r="AP79" s="10" t="str">
        <f>IF('1-SETUP'!$Q128="DAILY",AO79+'1-SETUP'!$V128,IF('1-SETUP'!$Q128="WEEKLY",AO79+'1-SETUP'!$V128*7,IF('1-SETUP'!$Q128="MONTHLY",EDATE(AO79,'1-SETUP'!$V128),IF('1-SETUP'!$Q128="YEARLY",EDATE(AO79,12*'1-SETUP'!$V128),""))))</f>
        <v/>
      </c>
      <c r="AQ79" s="10" t="str">
        <f>IF('1-SETUP'!$Q128="DAILY",AP79+'1-SETUP'!$V128,IF('1-SETUP'!$Q128="WEEKLY",AP79+'1-SETUP'!$V128*7,IF('1-SETUP'!$Q128="MONTHLY",EDATE(AP79,'1-SETUP'!$V128),IF('1-SETUP'!$Q128="YEARLY",EDATE(AP79,12*'1-SETUP'!$V128),""))))</f>
        <v/>
      </c>
      <c r="AR79" s="10" t="str">
        <f>IF('1-SETUP'!$Q128="DAILY",AQ79+'1-SETUP'!$V128,IF('1-SETUP'!$Q128="WEEKLY",AQ79+'1-SETUP'!$V128*7,IF('1-SETUP'!$Q128="MONTHLY",EDATE(AQ79,'1-SETUP'!$V128),IF('1-SETUP'!$Q128="YEARLY",EDATE(AQ79,12*'1-SETUP'!$V128),""))))</f>
        <v/>
      </c>
      <c r="AS79" s="10" t="str">
        <f>IF('1-SETUP'!$Q128="DAILY",AR79+'1-SETUP'!$V128,IF('1-SETUP'!$Q128="WEEKLY",AR79+'1-SETUP'!$V128*7,IF('1-SETUP'!$Q128="MONTHLY",EDATE(AR79,'1-SETUP'!$V128),IF('1-SETUP'!$Q128="YEARLY",EDATE(AR79,12*'1-SETUP'!$V128),""))))</f>
        <v/>
      </c>
      <c r="AT79" s="10" t="str">
        <f>IF('1-SETUP'!$Q128="DAILY",AS79+'1-SETUP'!$V128,IF('1-SETUP'!$Q128="WEEKLY",AS79+'1-SETUP'!$V128*7,IF('1-SETUP'!$Q128="MONTHLY",EDATE(AS79,'1-SETUP'!$V128),IF('1-SETUP'!$Q128="YEARLY",EDATE(AS79,12*'1-SETUP'!$V128),""))))</f>
        <v/>
      </c>
      <c r="AU79" s="10" t="str">
        <f>IF('1-SETUP'!$Q128="DAILY",AT79+'1-SETUP'!$V128,IF('1-SETUP'!$Q128="WEEKLY",AT79+'1-SETUP'!$V128*7,IF('1-SETUP'!$Q128="MONTHLY",EDATE(AT79,'1-SETUP'!$V128),IF('1-SETUP'!$Q128="YEARLY",EDATE(AT79,12*'1-SETUP'!$V128),""))))</f>
        <v/>
      </c>
      <c r="AV79" s="10" t="str">
        <f>IF('1-SETUP'!$Q128="DAILY",AU79+'1-SETUP'!$V128,IF('1-SETUP'!$Q128="WEEKLY",AU79+'1-SETUP'!$V128*7,IF('1-SETUP'!$Q128="MONTHLY",EDATE(AU79,'1-SETUP'!$V128),IF('1-SETUP'!$Q128="YEARLY",EDATE(AU79,12*'1-SETUP'!$V128),""))))</f>
        <v/>
      </c>
      <c r="AW79" s="10" t="str">
        <f>IF('1-SETUP'!$Q128="DAILY",AV79+'1-SETUP'!$V128,IF('1-SETUP'!$Q128="WEEKLY",AV79+'1-SETUP'!$V128*7,IF('1-SETUP'!$Q128="MONTHLY",EDATE(AV79,'1-SETUP'!$V128),IF('1-SETUP'!$Q128="YEARLY",EDATE(AV79,12*'1-SETUP'!$V128),""))))</f>
        <v/>
      </c>
      <c r="AX79" s="10" t="str">
        <f>IF('1-SETUP'!$Q128="DAILY",AW79+'1-SETUP'!$V128,IF('1-SETUP'!$Q128="WEEKLY",AW79+'1-SETUP'!$V128*7,IF('1-SETUP'!$Q128="MONTHLY",EDATE(AW79,'1-SETUP'!$V128),IF('1-SETUP'!$Q128="YEARLY",EDATE(AW79,12*'1-SETUP'!$V128),""))))</f>
        <v/>
      </c>
      <c r="AY79" s="10" t="str">
        <f>IF('1-SETUP'!$Q128="DAILY",AX79+'1-SETUP'!$V128,IF('1-SETUP'!$Q128="WEEKLY",AX79+'1-SETUP'!$V128*7,IF('1-SETUP'!$Q128="MONTHLY",EDATE(AX79,'1-SETUP'!$V128),IF('1-SETUP'!$Q128="YEARLY",EDATE(AX79,12*'1-SETUP'!$V128),""))))</f>
        <v/>
      </c>
      <c r="AZ79" s="10" t="str">
        <f>IF('1-SETUP'!$Q128="DAILY",AY79+'1-SETUP'!$V128,IF('1-SETUP'!$Q128="WEEKLY",AY79+'1-SETUP'!$V128*7,IF('1-SETUP'!$Q128="MONTHLY",EDATE(AY79,'1-SETUP'!$V128),IF('1-SETUP'!$Q128="YEARLY",EDATE(AY79,12*'1-SETUP'!$V128),""))))</f>
        <v/>
      </c>
      <c r="BA79" s="10" t="str">
        <f>IF('1-SETUP'!$Q128="DAILY",AZ79+'1-SETUP'!$V128,IF('1-SETUP'!$Q128="WEEKLY",AZ79+'1-SETUP'!$V128*7,IF('1-SETUP'!$Q128="MONTHLY",EDATE(AZ79,'1-SETUP'!$V128),IF('1-SETUP'!$Q128="YEARLY",EDATE(AZ79,12*'1-SETUP'!$V128),""))))</f>
        <v/>
      </c>
      <c r="BB79" s="10" t="str">
        <f>IF('1-SETUP'!$Q128="DAILY",BA79+'1-SETUP'!$V128,IF('1-SETUP'!$Q128="WEEKLY",BA79+'1-SETUP'!$V128*7,IF('1-SETUP'!$Q128="MONTHLY",EDATE(BA79,'1-SETUP'!$V128),IF('1-SETUP'!$Q128="YEARLY",EDATE(BA79,12*'1-SETUP'!$V128),""))))</f>
        <v/>
      </c>
      <c r="BC79" s="10" t="str">
        <f>IF('1-SETUP'!$Q128="DAILY",BB79+'1-SETUP'!$V128,IF('1-SETUP'!$Q128="WEEKLY",BB79+'1-SETUP'!$V128*7,IF('1-SETUP'!$Q128="MONTHLY",EDATE(BB79,'1-SETUP'!$V128),IF('1-SETUP'!$Q128="YEARLY",EDATE(BB79,12*'1-SETUP'!$V128),""))))</f>
        <v/>
      </c>
      <c r="BD79" s="10" t="str">
        <f>IF('1-SETUP'!$Q128="DAILY",BC79+'1-SETUP'!$V128,IF('1-SETUP'!$Q128="WEEKLY",BC79+'1-SETUP'!$V128*7,IF('1-SETUP'!$Q128="MONTHLY",EDATE(BC79,'1-SETUP'!$V128),IF('1-SETUP'!$Q128="YEARLY",EDATE(BC79,12*'1-SETUP'!$V128),""))))</f>
        <v/>
      </c>
      <c r="BE79" s="10" t="str">
        <f>IF('1-SETUP'!$Q128="DAILY",BD79+'1-SETUP'!$V128,IF('1-SETUP'!$Q128="WEEKLY",BD79+'1-SETUP'!$V128*7,IF('1-SETUP'!$Q128="MONTHLY",EDATE(BD79,'1-SETUP'!$V128),IF('1-SETUP'!$Q128="YEARLY",EDATE(BD79,12*'1-SETUP'!$V128),""))))</f>
        <v/>
      </c>
      <c r="BF79" s="10" t="str">
        <f>IF('1-SETUP'!$Q128="DAILY",BE79+'1-SETUP'!$V128,IF('1-SETUP'!$Q128="WEEKLY",BE79+'1-SETUP'!$V128*7,IF('1-SETUP'!$Q128="MONTHLY",EDATE(BE79,'1-SETUP'!$V128),IF('1-SETUP'!$Q128="YEARLY",EDATE(BE79,12*'1-SETUP'!$V128),""))))</f>
        <v/>
      </c>
      <c r="BG79" s="10" t="str">
        <f>IF('1-SETUP'!$Q128="DAILY",BF79+'1-SETUP'!$V128,IF('1-SETUP'!$Q128="WEEKLY",BF79+'1-SETUP'!$V128*7,IF('1-SETUP'!$Q128="MONTHLY",EDATE(BF79,'1-SETUP'!$V128),IF('1-SETUP'!$Q128="YEARLY",EDATE(BF79,12*'1-SETUP'!$V128),""))))</f>
        <v/>
      </c>
      <c r="BH79" s="10" t="str">
        <f>IF('1-SETUP'!$Q128="DAILY",BG79+'1-SETUP'!$V128,IF('1-SETUP'!$Q128="WEEKLY",BG79+'1-SETUP'!$V128*7,IF('1-SETUP'!$Q128="MONTHLY",EDATE(BG79,'1-SETUP'!$V128),IF('1-SETUP'!$Q128="YEARLY",EDATE(BG79,12*'1-SETUP'!$V128),""))))</f>
        <v/>
      </c>
      <c r="BI79" s="10" t="str">
        <f>IF('1-SETUP'!$Q128="DAILY",BH79+'1-SETUP'!$V128,IF('1-SETUP'!$Q128="WEEKLY",BH79+'1-SETUP'!$V128*7,IF('1-SETUP'!$Q128="MONTHLY",EDATE(BH79,'1-SETUP'!$V128),IF('1-SETUP'!$Q128="YEARLY",EDATE(BH79,12*'1-SETUP'!$V128),""))))</f>
        <v/>
      </c>
      <c r="BJ79" s="10" t="str">
        <f>IF('1-SETUP'!$Q128="DAILY",BI79+'1-SETUP'!$V128,IF('1-SETUP'!$Q128="WEEKLY",BI79+'1-SETUP'!$V128*7,IF('1-SETUP'!$Q128="MONTHLY",EDATE(BI79,'1-SETUP'!$V128),IF('1-SETUP'!$Q128="YEARLY",EDATE(BI79,12*'1-SETUP'!$V128),""))))</f>
        <v/>
      </c>
      <c r="BK79" s="10" t="str">
        <f>IF('1-SETUP'!$Q128="DAILY",BJ79+'1-SETUP'!$V128,IF('1-SETUP'!$Q128="WEEKLY",BJ79+'1-SETUP'!$V128*7,IF('1-SETUP'!$Q128="MONTHLY",EDATE(BJ79,'1-SETUP'!$V128),IF('1-SETUP'!$Q128="YEARLY",EDATE(BJ79,12*'1-SETUP'!$V128),""))))</f>
        <v/>
      </c>
      <c r="BL79" s="10" t="str">
        <f>IF('1-SETUP'!$Q128="DAILY",BK79+'1-SETUP'!$V128,IF('1-SETUP'!$Q128="WEEKLY",BK79+'1-SETUP'!$V128*7,IF('1-SETUP'!$Q128="MONTHLY",EDATE(BK79,'1-SETUP'!$V128),IF('1-SETUP'!$Q128="YEARLY",EDATE(BK79,12*'1-SETUP'!$V128),""))))</f>
        <v/>
      </c>
      <c r="BM79" s="10" t="str">
        <f>IF('1-SETUP'!$Q128="DAILY",BL79+'1-SETUP'!$V128,IF('1-SETUP'!$Q128="WEEKLY",BL79+'1-SETUP'!$V128*7,IF('1-SETUP'!$Q128="MONTHLY",EDATE(BL79,'1-SETUP'!$V128),IF('1-SETUP'!$Q128="YEARLY",EDATE(BL79,12*'1-SETUP'!$V128),""))))</f>
        <v/>
      </c>
      <c r="BN79" s="10" t="str">
        <f>IF('1-SETUP'!$Q128="DAILY",BM79+'1-SETUP'!$V128,IF('1-SETUP'!$Q128="WEEKLY",BM79+'1-SETUP'!$V128*7,IF('1-SETUP'!$Q128="MONTHLY",EDATE(BM79,'1-SETUP'!$V128),IF('1-SETUP'!$Q128="YEARLY",EDATE(BM79,12*'1-SETUP'!$V128),""))))</f>
        <v/>
      </c>
      <c r="BO79" s="10" t="str">
        <f>IF('1-SETUP'!$Q128="DAILY",BN79+'1-SETUP'!$V128,IF('1-SETUP'!$Q128="WEEKLY",BN79+'1-SETUP'!$V128*7,IF('1-SETUP'!$Q128="MONTHLY",EDATE(BN79,'1-SETUP'!$V128),IF('1-SETUP'!$Q128="YEARLY",EDATE(BN79,12*'1-SETUP'!$V128),""))))</f>
        <v/>
      </c>
      <c r="BP79" s="10" t="str">
        <f>IF('1-SETUP'!$Q128="DAILY",BO79+'1-SETUP'!$V128,IF('1-SETUP'!$Q128="WEEKLY",BO79+'1-SETUP'!$V128*7,IF('1-SETUP'!$Q128="MONTHLY",EDATE(BO79,'1-SETUP'!$V128),IF('1-SETUP'!$Q128="YEARLY",EDATE(BO79,12*'1-SETUP'!$V128),""))))</f>
        <v/>
      </c>
      <c r="BQ79" s="10" t="str">
        <f>IF('1-SETUP'!$Q128="DAILY",BP79+'1-SETUP'!$V128,IF('1-SETUP'!$Q128="WEEKLY",BP79+'1-SETUP'!$V128*7,IF('1-SETUP'!$Q128="MONTHLY",EDATE(BP79,'1-SETUP'!$V128),IF('1-SETUP'!$Q128="YEARLY",EDATE(BP79,12*'1-SETUP'!$V128),""))))</f>
        <v/>
      </c>
      <c r="BR79" s="10" t="str">
        <f>IF('1-SETUP'!$Q128="DAILY",BQ79+'1-SETUP'!$V128,IF('1-SETUP'!$Q128="WEEKLY",BQ79+'1-SETUP'!$V128*7,IF('1-SETUP'!$Q128="MONTHLY",EDATE(BQ79,'1-SETUP'!$V128),IF('1-SETUP'!$Q128="YEARLY",EDATE(BQ79,12*'1-SETUP'!$V128),""))))</f>
        <v/>
      </c>
      <c r="BS79" s="10" t="str">
        <f>IF('1-SETUP'!$Q128="DAILY",BR79+'1-SETUP'!$V128,IF('1-SETUP'!$Q128="WEEKLY",BR79+'1-SETUP'!$V128*7,IF('1-SETUP'!$Q128="MONTHLY",EDATE(BR79,'1-SETUP'!$V128),IF('1-SETUP'!$Q128="YEARLY",EDATE(BR79,12*'1-SETUP'!$V128),""))))</f>
        <v/>
      </c>
      <c r="BT79" s="10" t="str">
        <f>IF('1-SETUP'!$Q128="DAILY",BS79+'1-SETUP'!$V128,IF('1-SETUP'!$Q128="WEEKLY",BS79+'1-SETUP'!$V128*7,IF('1-SETUP'!$Q128="MONTHLY",EDATE(BS79,'1-SETUP'!$V128),IF('1-SETUP'!$Q128="YEARLY",EDATE(BS79,12*'1-SETUP'!$V128),""))))</f>
        <v/>
      </c>
      <c r="BU79" s="10" t="str">
        <f>IF('1-SETUP'!$Q128="DAILY",BT79+'1-SETUP'!$V128,IF('1-SETUP'!$Q128="WEEKLY",BT79+'1-SETUP'!$V128*7,IF('1-SETUP'!$Q128="MONTHLY",EDATE(BT79,'1-SETUP'!$V128),IF('1-SETUP'!$Q128="YEARLY",EDATE(BT79,12*'1-SETUP'!$V128),""))))</f>
        <v/>
      </c>
      <c r="BV79" s="10" t="str">
        <f>IF('1-SETUP'!$Q128="DAILY",BU79+'1-SETUP'!$V128,IF('1-SETUP'!$Q128="WEEKLY",BU79+'1-SETUP'!$V128*7,IF('1-SETUP'!$Q128="MONTHLY",EDATE(BU79,'1-SETUP'!$V128),IF('1-SETUP'!$Q128="YEARLY",EDATE(BU79,12*'1-SETUP'!$V128),""))))</f>
        <v/>
      </c>
      <c r="BW79" s="10" t="str">
        <f>IF('1-SETUP'!$Q128="DAILY",BV79+'1-SETUP'!$V128,IF('1-SETUP'!$Q128="WEEKLY",BV79+'1-SETUP'!$V128*7,IF('1-SETUP'!$Q128="MONTHLY",EDATE(BV79,'1-SETUP'!$V128),IF('1-SETUP'!$Q128="YEARLY",EDATE(BV79,12*'1-SETUP'!$V128),""))))</f>
        <v/>
      </c>
      <c r="BX79" s="10" t="str">
        <f>IF('1-SETUP'!$Q128="DAILY",BW79+'1-SETUP'!$V128,IF('1-SETUP'!$Q128="WEEKLY",BW79+'1-SETUP'!$V128*7,IF('1-SETUP'!$Q128="MONTHLY",EDATE(BW79,'1-SETUP'!$V128),IF('1-SETUP'!$Q128="YEARLY",EDATE(BW79,12*'1-SETUP'!$V128),""))))</f>
        <v/>
      </c>
      <c r="BY79" s="10" t="str">
        <f>IF('1-SETUP'!$Q128="DAILY",BX79+'1-SETUP'!$V128,IF('1-SETUP'!$Q128="WEEKLY",BX79+'1-SETUP'!$V128*7,IF('1-SETUP'!$Q128="MONTHLY",EDATE(BX79,'1-SETUP'!$V128),IF('1-SETUP'!$Q128="YEARLY",EDATE(BX79,12*'1-SETUP'!$V128),""))))</f>
        <v/>
      </c>
      <c r="BZ79" s="10" t="str">
        <f>IF('1-SETUP'!$Q128="DAILY",BY79+'1-SETUP'!$V128,IF('1-SETUP'!$Q128="WEEKLY",BY79+'1-SETUP'!$V128*7,IF('1-SETUP'!$Q128="MONTHLY",EDATE(BY79,'1-SETUP'!$V128),IF('1-SETUP'!$Q128="YEARLY",EDATE(BY79,12*'1-SETUP'!$V128),""))))</f>
        <v/>
      </c>
      <c r="CA79" s="10" t="str">
        <f>IF('1-SETUP'!$Q128="DAILY",BZ79+'1-SETUP'!$V128,IF('1-SETUP'!$Q128="WEEKLY",BZ79+'1-SETUP'!$V128*7,IF('1-SETUP'!$Q128="MONTHLY",EDATE(BZ79,'1-SETUP'!$V128),IF('1-SETUP'!$Q128="YEARLY",EDATE(BZ79,12*'1-SETUP'!$V128),""))))</f>
        <v/>
      </c>
      <c r="CB79" s="10" t="str">
        <f>IF('1-SETUP'!$Q128="DAILY",CA79+'1-SETUP'!$V128,IF('1-SETUP'!$Q128="WEEKLY",CA79+'1-SETUP'!$V128*7,IF('1-SETUP'!$Q128="MONTHLY",EDATE(CA79,'1-SETUP'!$V128),IF('1-SETUP'!$Q128="YEARLY",EDATE(CA79,12*'1-SETUP'!$V128),""))))</f>
        <v/>
      </c>
      <c r="CC79" s="10" t="str">
        <f>IF('1-SETUP'!$Q128="DAILY",CB79+'1-SETUP'!$V128,IF('1-SETUP'!$Q128="WEEKLY",CB79+'1-SETUP'!$V128*7,IF('1-SETUP'!$Q128="MONTHLY",EDATE(CB79,'1-SETUP'!$V128),IF('1-SETUP'!$Q128="YEARLY",EDATE(CB79,12*'1-SETUP'!$V128),""))))</f>
        <v/>
      </c>
      <c r="CD79" s="10" t="str">
        <f>IF('1-SETUP'!$Q128="DAILY",CC79+'1-SETUP'!$V128,IF('1-SETUP'!$Q128="WEEKLY",CC79+'1-SETUP'!$V128*7,IF('1-SETUP'!$Q128="MONTHLY",EDATE(CC79,'1-SETUP'!$V128),IF('1-SETUP'!$Q128="YEARLY",EDATE(CC79,12*'1-SETUP'!$V128),""))))</f>
        <v/>
      </c>
      <c r="CE79" s="10" t="str">
        <f>IF('1-SETUP'!$Q128="DAILY",CD79+'1-SETUP'!$V128,IF('1-SETUP'!$Q128="WEEKLY",CD79+'1-SETUP'!$V128*7,IF('1-SETUP'!$Q128="MONTHLY",EDATE(CD79,'1-SETUP'!$V128),IF('1-SETUP'!$Q128="YEARLY",EDATE(CD79,12*'1-SETUP'!$V128),""))))</f>
        <v/>
      </c>
      <c r="CF79" s="10" t="str">
        <f>IF('1-SETUP'!$Q128="DAILY",CE79+'1-SETUP'!$V128,IF('1-SETUP'!$Q128="WEEKLY",CE79+'1-SETUP'!$V128*7,IF('1-SETUP'!$Q128="MONTHLY",EDATE(CE79,'1-SETUP'!$V128),IF('1-SETUP'!$Q128="YEARLY",EDATE(CE79,12*'1-SETUP'!$V128),""))))</f>
        <v/>
      </c>
      <c r="CG79" s="10" t="str">
        <f>IF('1-SETUP'!$Q128="DAILY",CF79+'1-SETUP'!$V128,IF('1-SETUP'!$Q128="WEEKLY",CF79+'1-SETUP'!$V128*7,IF('1-SETUP'!$Q128="MONTHLY",EDATE(CF79,'1-SETUP'!$V128),IF('1-SETUP'!$Q128="YEARLY",EDATE(CF79,12*'1-SETUP'!$V128),""))))</f>
        <v/>
      </c>
      <c r="CH79" s="10" t="str">
        <f>IF('1-SETUP'!$Q128="DAILY",CG79+'1-SETUP'!$V128,IF('1-SETUP'!$Q128="WEEKLY",CG79+'1-SETUP'!$V128*7,IF('1-SETUP'!$Q128="MONTHLY",EDATE(CG79,'1-SETUP'!$V128),IF('1-SETUP'!$Q128="YEARLY",EDATE(CG79,12*'1-SETUP'!$V128),""))))</f>
        <v/>
      </c>
      <c r="CI79" s="10" t="str">
        <f>IF('1-SETUP'!$Q128="DAILY",CH79+'1-SETUP'!$V128,IF('1-SETUP'!$Q128="WEEKLY",CH79+'1-SETUP'!$V128*7,IF('1-SETUP'!$Q128="MONTHLY",EDATE(CH79,'1-SETUP'!$V128),IF('1-SETUP'!$Q128="YEARLY",EDATE(CH79,12*'1-SETUP'!$V128),""))))</f>
        <v/>
      </c>
      <c r="CJ79" s="10" t="str">
        <f>IF('1-SETUP'!$Q128="DAILY",CI79+'1-SETUP'!$V128,IF('1-SETUP'!$Q128="WEEKLY",CI79+'1-SETUP'!$V128*7,IF('1-SETUP'!$Q128="MONTHLY",EDATE(CI79,'1-SETUP'!$V128),IF('1-SETUP'!$Q128="YEARLY",EDATE(CI79,12*'1-SETUP'!$V128),""))))</f>
        <v/>
      </c>
      <c r="CK79" s="10" t="str">
        <f>IF('1-SETUP'!$Q128="DAILY",CJ79+'1-SETUP'!$V128,IF('1-SETUP'!$Q128="WEEKLY",CJ79+'1-SETUP'!$V128*7,IF('1-SETUP'!$Q128="MONTHLY",EDATE(CJ79,'1-SETUP'!$V128),IF('1-SETUP'!$Q128="YEARLY",EDATE(CJ79,12*'1-SETUP'!$V128),""))))</f>
        <v/>
      </c>
      <c r="CL79" s="10" t="str">
        <f>IF('1-SETUP'!$Q128="DAILY",CK79+'1-SETUP'!$V128,IF('1-SETUP'!$Q128="WEEKLY",CK79+'1-SETUP'!$V128*7,IF('1-SETUP'!$Q128="MONTHLY",EDATE(CK79,'1-SETUP'!$V128),IF('1-SETUP'!$Q128="YEARLY",EDATE(CK79,12*'1-SETUP'!$V128),""))))</f>
        <v/>
      </c>
      <c r="CM79" s="10" t="str">
        <f>IF('1-SETUP'!$Q128="DAILY",CL79+'1-SETUP'!$V128,IF('1-SETUP'!$Q128="WEEKLY",CL79+'1-SETUP'!$V128*7,IF('1-SETUP'!$Q128="MONTHLY",EDATE(CL79,'1-SETUP'!$V128),IF('1-SETUP'!$Q128="YEARLY",EDATE(CL79,12*'1-SETUP'!$V128),""))))</f>
        <v/>
      </c>
      <c r="CN79" s="10" t="str">
        <f>IF('1-SETUP'!$Q128="DAILY",CM79+'1-SETUP'!$V128,IF('1-SETUP'!$Q128="WEEKLY",CM79+'1-SETUP'!$V128*7,IF('1-SETUP'!$Q128="MONTHLY",EDATE(CM79,'1-SETUP'!$V128),IF('1-SETUP'!$Q128="YEARLY",EDATE(CM79,12*'1-SETUP'!$V128),""))))</f>
        <v/>
      </c>
      <c r="CO79" s="10" t="str">
        <f>IF('1-SETUP'!$Q128="DAILY",CN79+'1-SETUP'!$V128,IF('1-SETUP'!$Q128="WEEKLY",CN79+'1-SETUP'!$V128*7,IF('1-SETUP'!$Q128="MONTHLY",EDATE(CN79,'1-SETUP'!$V128),IF('1-SETUP'!$Q128="YEARLY",EDATE(CN79,12*'1-SETUP'!$V128),""))))</f>
        <v/>
      </c>
      <c r="CP79" s="10" t="str">
        <f>IF('1-SETUP'!$Q128="DAILY",CO79+'1-SETUP'!$V128,IF('1-SETUP'!$Q128="WEEKLY",CO79+'1-SETUP'!$V128*7,IF('1-SETUP'!$Q128="MONTHLY",EDATE(CO79,'1-SETUP'!$V128),IF('1-SETUP'!$Q128="YEARLY",EDATE(CO79,12*'1-SETUP'!$V128),""))))</f>
        <v/>
      </c>
      <c r="CQ79" s="10" t="str">
        <f>IF('1-SETUP'!$Q128="DAILY",CP79+'1-SETUP'!$V128,IF('1-SETUP'!$Q128="WEEKLY",CP79+'1-SETUP'!$V128*7,IF('1-SETUP'!$Q128="MONTHLY",EDATE(CP79,'1-SETUP'!$V128),IF('1-SETUP'!$Q128="YEARLY",EDATE(CP79,12*'1-SETUP'!$V128),""))))</f>
        <v/>
      </c>
      <c r="CR79" s="10" t="str">
        <f>IF('1-SETUP'!$Q128="DAILY",CQ79+'1-SETUP'!$V128,IF('1-SETUP'!$Q128="WEEKLY",CQ79+'1-SETUP'!$V128*7,IF('1-SETUP'!$Q128="MONTHLY",EDATE(CQ79,'1-SETUP'!$V128),IF('1-SETUP'!$Q128="YEARLY",EDATE(CQ79,12*'1-SETUP'!$V128),""))))</f>
        <v/>
      </c>
      <c r="CS79" s="10" t="str">
        <f>IF('1-SETUP'!$Q128="DAILY",CR79+'1-SETUP'!$V128,IF('1-SETUP'!$Q128="WEEKLY",CR79+'1-SETUP'!$V128*7,IF('1-SETUP'!$Q128="MONTHLY",EDATE(CR79,'1-SETUP'!$V128),IF('1-SETUP'!$Q128="YEARLY",EDATE(CR79,12*'1-SETUP'!$V128),""))))</f>
        <v/>
      </c>
      <c r="CT79" s="10" t="str">
        <f>IF('1-SETUP'!$Q128="DAILY",CS79+'1-SETUP'!$V128,IF('1-SETUP'!$Q128="WEEKLY",CS79+'1-SETUP'!$V128*7,IF('1-SETUP'!$Q128="MONTHLY",EDATE(CS79,'1-SETUP'!$V128),IF('1-SETUP'!$Q128="YEARLY",EDATE(CS79,12*'1-SETUP'!$V128),""))))</f>
        <v/>
      </c>
      <c r="CU79" s="10" t="str">
        <f>IF('1-SETUP'!$Q128="DAILY",CT79+'1-SETUP'!$V128,IF('1-SETUP'!$Q128="WEEKLY",CT79+'1-SETUP'!$V128*7,IF('1-SETUP'!$Q128="MONTHLY",EDATE(CT79,'1-SETUP'!$V128),IF('1-SETUP'!$Q128="YEARLY",EDATE(CT79,12*'1-SETUP'!$V128),""))))</f>
        <v/>
      </c>
      <c r="CV79" s="10" t="str">
        <f>IF('1-SETUP'!$Q128="DAILY",CU79+'1-SETUP'!$V128,IF('1-SETUP'!$Q128="WEEKLY",CU79+'1-SETUP'!$V128*7,IF('1-SETUP'!$Q128="MONTHLY",EDATE(CU79,'1-SETUP'!$V128),IF('1-SETUP'!$Q128="YEARLY",EDATE(CU79,12*'1-SETUP'!$V128),""))))</f>
        <v/>
      </c>
      <c r="CW79" s="10" t="str">
        <f>IF('1-SETUP'!$Q128="DAILY",CV79+'1-SETUP'!$V128,IF('1-SETUP'!$Q128="WEEKLY",CV79+'1-SETUP'!$V128*7,IF('1-SETUP'!$Q128="MONTHLY",EDATE(CV79,'1-SETUP'!$V128),IF('1-SETUP'!$Q128="YEARLY",EDATE(CV79,12*'1-SETUP'!$V128),""))))</f>
        <v/>
      </c>
      <c r="CX79" s="10" t="str">
        <f>IF('1-SETUP'!$Q128="DAILY",CW79+'1-SETUP'!$V128,IF('1-SETUP'!$Q128="WEEKLY",CW79+'1-SETUP'!$V128*7,IF('1-SETUP'!$Q128="MONTHLY",EDATE(CW79,'1-SETUP'!$V128),IF('1-SETUP'!$Q128="YEARLY",EDATE(CW79,12*'1-SETUP'!$V128),""))))</f>
        <v/>
      </c>
      <c r="CY79" s="10" t="str">
        <f>IF('1-SETUP'!$Q128="DAILY",CX79+'1-SETUP'!$V128,IF('1-SETUP'!$Q128="WEEKLY",CX79+'1-SETUP'!$V128*7,IF('1-SETUP'!$Q128="MONTHLY",EDATE(CX79,'1-SETUP'!$V128),IF('1-SETUP'!$Q128="YEARLY",EDATE(CX79,12*'1-SETUP'!$V128),""))))</f>
        <v/>
      </c>
      <c r="CZ79" s="10" t="str">
        <f>IF('1-SETUP'!$Q128="DAILY",CY79+'1-SETUP'!$V128,IF('1-SETUP'!$Q128="WEEKLY",CY79+'1-SETUP'!$V128*7,IF('1-SETUP'!$Q128="MONTHLY",EDATE(CY79,'1-SETUP'!$V128),IF('1-SETUP'!$Q128="YEARLY",EDATE(CY79,12*'1-SETUP'!$V128),""))))</f>
        <v/>
      </c>
      <c r="DA79" s="10" t="str">
        <f>IF('1-SETUP'!$Q128="DAILY",CZ79+'1-SETUP'!$V128,IF('1-SETUP'!$Q128="WEEKLY",CZ79+'1-SETUP'!$V128*7,IF('1-SETUP'!$Q128="MONTHLY",EDATE(CZ79,'1-SETUP'!$V128),IF('1-SETUP'!$Q128="YEARLY",EDATE(CZ79,12*'1-SETUP'!$V128),""))))</f>
        <v/>
      </c>
      <c r="DB79" s="10" t="str">
        <f>IF('1-SETUP'!$Q128="DAILY",DA79+'1-SETUP'!$V128,IF('1-SETUP'!$Q128="WEEKLY",DA79+'1-SETUP'!$V128*7,IF('1-SETUP'!$Q128="MONTHLY",EDATE(DA79,'1-SETUP'!$V128),IF('1-SETUP'!$Q128="YEARLY",EDATE(DA79,12*'1-SETUP'!$V128),""))))</f>
        <v/>
      </c>
      <c r="DC79" s="10" t="str">
        <f>IF('1-SETUP'!$Q128="DAILY",DB79+'1-SETUP'!$V128,IF('1-SETUP'!$Q128="WEEKLY",DB79+'1-SETUP'!$V128*7,IF('1-SETUP'!$Q128="MONTHLY",EDATE(DB79,'1-SETUP'!$V128),IF('1-SETUP'!$Q128="YEARLY",EDATE(DB79,12*'1-SETUP'!$V128),""))))</f>
        <v/>
      </c>
      <c r="DD79" s="10" t="str">
        <f>IF('1-SETUP'!$Q128="DAILY",DC79+'1-SETUP'!$V128,IF('1-SETUP'!$Q128="WEEKLY",DC79+'1-SETUP'!$V128*7,IF('1-SETUP'!$Q128="MONTHLY",EDATE(DC79,'1-SETUP'!$V128),IF('1-SETUP'!$Q128="YEARLY",EDATE(DC79,12*'1-SETUP'!$V128),""))))</f>
        <v/>
      </c>
      <c r="DE79" s="10" t="str">
        <f>IF('1-SETUP'!$Q128="DAILY",DD79+'1-SETUP'!$V128,IF('1-SETUP'!$Q128="WEEKLY",DD79+'1-SETUP'!$V128*7,IF('1-SETUP'!$Q128="MONTHLY",EDATE(DD79,'1-SETUP'!$V128),IF('1-SETUP'!$Q128="YEARLY",EDATE(DD79,12*'1-SETUP'!$V128),""))))</f>
        <v/>
      </c>
      <c r="DF79" s="10" t="str">
        <f>IF('1-SETUP'!$Q128="DAILY",DE79+'1-SETUP'!$V128,IF('1-SETUP'!$Q128="WEEKLY",DE79+'1-SETUP'!$V128*7,IF('1-SETUP'!$Q128="MONTHLY",EDATE(DE79,'1-SETUP'!$V128),IF('1-SETUP'!$Q128="YEARLY",EDATE(DE79,12*'1-SETUP'!$V128),""))))</f>
        <v/>
      </c>
      <c r="DG79" s="10" t="str">
        <f>IF('1-SETUP'!$Q128="DAILY",DF79+'1-SETUP'!$V128,IF('1-SETUP'!$Q128="WEEKLY",DF79+'1-SETUP'!$V128*7,IF('1-SETUP'!$Q128="MONTHLY",EDATE(DF79,'1-SETUP'!$V128),IF('1-SETUP'!$Q128="YEARLY",EDATE(DF79,12*'1-SETUP'!$V128),""))))</f>
        <v/>
      </c>
      <c r="DH79" s="10" t="str">
        <f>IF('1-SETUP'!$Q128="DAILY",DG79+'1-SETUP'!$V128,IF('1-SETUP'!$Q128="WEEKLY",DG79+'1-SETUP'!$V128*7,IF('1-SETUP'!$Q128="MONTHLY",EDATE(DG79,'1-SETUP'!$V128),IF('1-SETUP'!$Q128="YEARLY",EDATE(DG79,12*'1-SETUP'!$V128),""))))</f>
        <v/>
      </c>
      <c r="DI79" s="10" t="str">
        <f>IF('1-SETUP'!$Q128="DAILY",DH79+'1-SETUP'!$V128,IF('1-SETUP'!$Q128="WEEKLY",DH79+'1-SETUP'!$V128*7,IF('1-SETUP'!$Q128="MONTHLY",EDATE(DH79,'1-SETUP'!$V128),IF('1-SETUP'!$Q128="YEARLY",EDATE(DH79,12*'1-SETUP'!$V128),""))))</f>
        <v/>
      </c>
      <c r="DJ79" s="10" t="str">
        <f>IF('1-SETUP'!$Q128="DAILY",DI79+'1-SETUP'!$V128,IF('1-SETUP'!$Q128="WEEKLY",DI79+'1-SETUP'!$V128*7,IF('1-SETUP'!$Q128="MONTHLY",EDATE(DI79,'1-SETUP'!$V128),IF('1-SETUP'!$Q128="YEARLY",EDATE(DI79,12*'1-SETUP'!$V128),""))))</f>
        <v/>
      </c>
      <c r="DK79" s="10" t="str">
        <f>IF('1-SETUP'!$Q128="DAILY",DJ79+'1-SETUP'!$V128,IF('1-SETUP'!$Q128="WEEKLY",DJ79+'1-SETUP'!$V128*7,IF('1-SETUP'!$Q128="MONTHLY",EDATE(DJ79,'1-SETUP'!$V128),IF('1-SETUP'!$Q128="YEARLY",EDATE(DJ79,12*'1-SETUP'!$V128),""))))</f>
        <v/>
      </c>
      <c r="DL79" s="10" t="str">
        <f>IF('1-SETUP'!$Q128="DAILY",DK79+'1-SETUP'!$V128,IF('1-SETUP'!$Q128="WEEKLY",DK79+'1-SETUP'!$V128*7,IF('1-SETUP'!$Q128="MONTHLY",EDATE(DK79,'1-SETUP'!$V128),IF('1-SETUP'!$Q128="YEARLY",EDATE(DK79,12*'1-SETUP'!$V128),""))))</f>
        <v/>
      </c>
      <c r="DM79" s="10" t="str">
        <f>IF('1-SETUP'!$Q128="DAILY",DL79+'1-SETUP'!$V128,IF('1-SETUP'!$Q128="WEEKLY",DL79+'1-SETUP'!$V128*7,IF('1-SETUP'!$Q128="MONTHLY",EDATE(DL79,'1-SETUP'!$V128),IF('1-SETUP'!$Q128="YEARLY",EDATE(DL79,12*'1-SETUP'!$V128),""))))</f>
        <v/>
      </c>
      <c r="DN79" s="10" t="str">
        <f>IF('1-SETUP'!$Q128="DAILY",DM79+'1-SETUP'!$V128,IF('1-SETUP'!$Q128="WEEKLY",DM79+'1-SETUP'!$V128*7,IF('1-SETUP'!$Q128="MONTHLY",EDATE(DM79,'1-SETUP'!$V128),IF('1-SETUP'!$Q128="YEARLY",EDATE(DM79,12*'1-SETUP'!$V128),""))))</f>
        <v/>
      </c>
      <c r="DO79" s="10" t="str">
        <f>IF('1-SETUP'!$Q128="DAILY",DN79+'1-SETUP'!$V128,IF('1-SETUP'!$Q128="WEEKLY",DN79+'1-SETUP'!$V128*7,IF('1-SETUP'!$Q128="MONTHLY",EDATE(DN79,'1-SETUP'!$V128),IF('1-SETUP'!$Q128="YEARLY",EDATE(DN79,12*'1-SETUP'!$V128),""))))</f>
        <v/>
      </c>
      <c r="DP79" s="10" t="str">
        <f>IF('1-SETUP'!$Q128="DAILY",DO79+'1-SETUP'!$V128,IF('1-SETUP'!$Q128="WEEKLY",DO79+'1-SETUP'!$V128*7,IF('1-SETUP'!$Q128="MONTHLY",EDATE(DO79,'1-SETUP'!$V128),IF('1-SETUP'!$Q128="YEARLY",EDATE(DO79,12*'1-SETUP'!$V128),""))))</f>
        <v/>
      </c>
      <c r="DQ79" s="10" t="str">
        <f>IF('1-SETUP'!$Q128="DAILY",DP79+'1-SETUP'!$V128,IF('1-SETUP'!$Q128="WEEKLY",DP79+'1-SETUP'!$V128*7,IF('1-SETUP'!$Q128="MONTHLY",EDATE(DP79,'1-SETUP'!$V128),IF('1-SETUP'!$Q128="YEARLY",EDATE(DP79,12*'1-SETUP'!$V128),""))))</f>
        <v/>
      </c>
      <c r="DR79" s="10" t="str">
        <f>IF('1-SETUP'!$Q128="DAILY",DQ79+'1-SETUP'!$V128,IF('1-SETUP'!$Q128="WEEKLY",DQ79+'1-SETUP'!$V128*7,IF('1-SETUP'!$Q128="MONTHLY",EDATE(DQ79,'1-SETUP'!$V128),IF('1-SETUP'!$Q128="YEARLY",EDATE(DQ79,12*'1-SETUP'!$V128),""))))</f>
        <v/>
      </c>
      <c r="DS79" s="10" t="str">
        <f>IF('1-SETUP'!$Q128="DAILY",DR79+'1-SETUP'!$V128,IF('1-SETUP'!$Q128="WEEKLY",DR79+'1-SETUP'!$V128*7,IF('1-SETUP'!$Q128="MONTHLY",EDATE(DR79,'1-SETUP'!$V128),IF('1-SETUP'!$Q128="YEARLY",EDATE(DR79,12*'1-SETUP'!$V128),""))))</f>
        <v/>
      </c>
      <c r="DT79" s="10" t="str">
        <f>IF('1-SETUP'!$Q128="DAILY",DS79+'1-SETUP'!$V128,IF('1-SETUP'!$Q128="WEEKLY",DS79+'1-SETUP'!$V128*7,IF('1-SETUP'!$Q128="MONTHLY",EDATE(DS79,'1-SETUP'!$V128),IF('1-SETUP'!$Q128="YEARLY",EDATE(DS79,12*'1-SETUP'!$V128),""))))</f>
        <v/>
      </c>
      <c r="DU79" s="10" t="str">
        <f>IF('1-SETUP'!$Q128="DAILY",DT79+'1-SETUP'!$V128,IF('1-SETUP'!$Q128="WEEKLY",DT79+'1-SETUP'!$V128*7,IF('1-SETUP'!$Q128="MONTHLY",EDATE(DT79,'1-SETUP'!$V128),IF('1-SETUP'!$Q128="YEARLY",EDATE(DT79,12*'1-SETUP'!$V128),""))))</f>
        <v/>
      </c>
      <c r="DV79" s="10" t="str">
        <f>IF('1-SETUP'!$Q128="DAILY",DU79+'1-SETUP'!$V128,IF('1-SETUP'!$Q128="WEEKLY",DU79+'1-SETUP'!$V128*7,IF('1-SETUP'!$Q128="MONTHLY",EDATE(DU79,'1-SETUP'!$V128),IF('1-SETUP'!$Q128="YEARLY",EDATE(DU79,12*'1-SETUP'!$V128),""))))</f>
        <v/>
      </c>
      <c r="DW79" s="10" t="str">
        <f>IF('1-SETUP'!$Q128="DAILY",DV79+'1-SETUP'!$V128,IF('1-SETUP'!$Q128="WEEKLY",DV79+'1-SETUP'!$V128*7,IF('1-SETUP'!$Q128="MONTHLY",EDATE(DV79,'1-SETUP'!$V128),IF('1-SETUP'!$Q128="YEARLY",EDATE(DV79,12*'1-SETUP'!$V128),""))))</f>
        <v/>
      </c>
      <c r="DX79" s="10" t="str">
        <f>IF('1-SETUP'!$Q128="DAILY",DW79+'1-SETUP'!$V128,IF('1-SETUP'!$Q128="WEEKLY",DW79+'1-SETUP'!$V128*7,IF('1-SETUP'!$Q128="MONTHLY",EDATE(DW79,'1-SETUP'!$V128),IF('1-SETUP'!$Q128="YEARLY",EDATE(DW79,12*'1-SETUP'!$V128),""))))</f>
        <v/>
      </c>
      <c r="DY79" s="10" t="str">
        <f>IF('1-SETUP'!$Q128="DAILY",DX79+'1-SETUP'!$V128,IF('1-SETUP'!$Q128="WEEKLY",DX79+'1-SETUP'!$V128*7,IF('1-SETUP'!$Q128="MONTHLY",EDATE(DX79,'1-SETUP'!$V128),IF('1-SETUP'!$Q128="YEARLY",EDATE(DX79,12*'1-SETUP'!$V128),""))))</f>
        <v/>
      </c>
      <c r="DZ79" s="10" t="str">
        <f>IF('1-SETUP'!$Q128="DAILY",DY79+'1-SETUP'!$V128,IF('1-SETUP'!$Q128="WEEKLY",DY79+'1-SETUP'!$V128*7,IF('1-SETUP'!$Q128="MONTHLY",EDATE(DY79,'1-SETUP'!$V128),IF('1-SETUP'!$Q128="YEARLY",EDATE(DY79,12*'1-SETUP'!$V128),""))))</f>
        <v/>
      </c>
      <c r="EA79" s="10" t="str">
        <f>IF('1-SETUP'!$Q128="DAILY",DZ79+'1-SETUP'!$V128,IF('1-SETUP'!$Q128="WEEKLY",DZ79+'1-SETUP'!$V128*7,IF('1-SETUP'!$Q128="MONTHLY",EDATE(DZ79,'1-SETUP'!$V128),IF('1-SETUP'!$Q128="YEARLY",EDATE(DZ79,12*'1-SETUP'!$V128),""))))</f>
        <v/>
      </c>
      <c r="EB79" s="10" t="str">
        <f>IF('1-SETUP'!$Q128="DAILY",EA79+'1-SETUP'!$V128,IF('1-SETUP'!$Q128="WEEKLY",EA79+'1-SETUP'!$V128*7,IF('1-SETUP'!$Q128="MONTHLY",EDATE(EA79,'1-SETUP'!$V128),IF('1-SETUP'!$Q128="YEARLY",EDATE(EA79,12*'1-SETUP'!$V128),""))))</f>
        <v/>
      </c>
      <c r="EC79" s="10" t="str">
        <f>IF('1-SETUP'!$Q128="DAILY",EB79+'1-SETUP'!$V128,IF('1-SETUP'!$Q128="WEEKLY",EB79+'1-SETUP'!$V128*7,IF('1-SETUP'!$Q128="MONTHLY",EDATE(EB79,'1-SETUP'!$V128),IF('1-SETUP'!$Q128="YEARLY",EDATE(EB79,12*'1-SETUP'!$V128),""))))</f>
        <v/>
      </c>
      <c r="ED79" s="10" t="str">
        <f>IF('1-SETUP'!$Q128="DAILY",EC79+'1-SETUP'!$V128,IF('1-SETUP'!$Q128="WEEKLY",EC79+'1-SETUP'!$V128*7,IF('1-SETUP'!$Q128="MONTHLY",EDATE(EC79,'1-SETUP'!$V128),IF('1-SETUP'!$Q128="YEARLY",EDATE(EC79,12*'1-SETUP'!$V128),""))))</f>
        <v/>
      </c>
      <c r="EE79" s="10" t="str">
        <f>IF('1-SETUP'!$Q128="DAILY",ED79+'1-SETUP'!$V128,IF('1-SETUP'!$Q128="WEEKLY",ED79+'1-SETUP'!$V128*7,IF('1-SETUP'!$Q128="MONTHLY",EDATE(ED79,'1-SETUP'!$V128),IF('1-SETUP'!$Q128="YEARLY",EDATE(ED79,12*'1-SETUP'!$V128),""))))</f>
        <v/>
      </c>
      <c r="EF79" s="10" t="str">
        <f>IF('1-SETUP'!$Q128="DAILY",EE79+'1-SETUP'!$V128,IF('1-SETUP'!$Q128="WEEKLY",EE79+'1-SETUP'!$V128*7,IF('1-SETUP'!$Q128="MONTHLY",EDATE(EE79,'1-SETUP'!$V128),IF('1-SETUP'!$Q128="YEARLY",EDATE(EE79,12*'1-SETUP'!$V128),""))))</f>
        <v/>
      </c>
      <c r="EG79" s="10" t="str">
        <f>IF('1-SETUP'!$Q128="DAILY",EF79+'1-SETUP'!$V128,IF('1-SETUP'!$Q128="WEEKLY",EF79+'1-SETUP'!$V128*7,IF('1-SETUP'!$Q128="MONTHLY",EDATE(EF79,'1-SETUP'!$V128),IF('1-SETUP'!$Q128="YEARLY",EDATE(EF79,12*'1-SETUP'!$V128),""))))</f>
        <v/>
      </c>
      <c r="EH79" s="10" t="str">
        <f>IF('1-SETUP'!$Q128="DAILY",EG79+'1-SETUP'!$V128,IF('1-SETUP'!$Q128="WEEKLY",EG79+'1-SETUP'!$V128*7,IF('1-SETUP'!$Q128="MONTHLY",EDATE(EG79,'1-SETUP'!$V128),IF('1-SETUP'!$Q128="YEARLY",EDATE(EG79,12*'1-SETUP'!$V128),""))))</f>
        <v/>
      </c>
      <c r="EI79" s="10" t="str">
        <f>IF('1-SETUP'!$Q128="DAILY",EH79+'1-SETUP'!$V128,IF('1-SETUP'!$Q128="WEEKLY",EH79+'1-SETUP'!$V128*7,IF('1-SETUP'!$Q128="MONTHLY",EDATE(EH79,'1-SETUP'!$V128),IF('1-SETUP'!$Q128="YEARLY",EDATE(EH79,12*'1-SETUP'!$V128),""))))</f>
        <v/>
      </c>
      <c r="EJ79" s="10" t="str">
        <f>IF('1-SETUP'!$Q128="DAILY",EI79+'1-SETUP'!$V128,IF('1-SETUP'!$Q128="WEEKLY",EI79+'1-SETUP'!$V128*7,IF('1-SETUP'!$Q128="MONTHLY",EDATE(EI79,'1-SETUP'!$V128),IF('1-SETUP'!$Q128="YEARLY",EDATE(EI79,12*'1-SETUP'!$V128),""))))</f>
        <v/>
      </c>
      <c r="EK79" s="10" t="str">
        <f>IF('1-SETUP'!$Q128="DAILY",EJ79+'1-SETUP'!$V128,IF('1-SETUP'!$Q128="WEEKLY",EJ79+'1-SETUP'!$V128*7,IF('1-SETUP'!$Q128="MONTHLY",EDATE(EJ79,'1-SETUP'!$V128),IF('1-SETUP'!$Q128="YEARLY",EDATE(EJ79,12*'1-SETUP'!$V128),""))))</f>
        <v/>
      </c>
      <c r="EL79" s="10" t="str">
        <f>IF('1-SETUP'!$Q128="DAILY",EK79+'1-SETUP'!$V128,IF('1-SETUP'!$Q128="WEEKLY",EK79+'1-SETUP'!$V128*7,IF('1-SETUP'!$Q128="MONTHLY",EDATE(EK79,'1-SETUP'!$V128),IF('1-SETUP'!$Q128="YEARLY",EDATE(EK79,12*'1-SETUP'!$V128),""))))</f>
        <v/>
      </c>
      <c r="EM79" s="10" t="str">
        <f>IF('1-SETUP'!$Q128="DAILY",EL79+'1-SETUP'!$V128,IF('1-SETUP'!$Q128="WEEKLY",EL79+'1-SETUP'!$V128*7,IF('1-SETUP'!$Q128="MONTHLY",EDATE(EL79,'1-SETUP'!$V128),IF('1-SETUP'!$Q128="YEARLY",EDATE(EL79,12*'1-SETUP'!$V128),""))))</f>
        <v/>
      </c>
      <c r="EN79" s="10" t="str">
        <f>IF('1-SETUP'!$Q128="DAILY",EM79+'1-SETUP'!$V128,IF('1-SETUP'!$Q128="WEEKLY",EM79+'1-SETUP'!$V128*7,IF('1-SETUP'!$Q128="MONTHLY",EDATE(EM79,'1-SETUP'!$V128),IF('1-SETUP'!$Q128="YEARLY",EDATE(EM79,12*'1-SETUP'!$V128),""))))</f>
        <v/>
      </c>
      <c r="EO79" s="10" t="str">
        <f>IF('1-SETUP'!$Q128="DAILY",EN79+'1-SETUP'!$V128,IF('1-SETUP'!$Q128="WEEKLY",EN79+'1-SETUP'!$V128*7,IF('1-SETUP'!$Q128="MONTHLY",EDATE(EN79,'1-SETUP'!$V128),IF('1-SETUP'!$Q128="YEARLY",EDATE(EN79,12*'1-SETUP'!$V128),""))))</f>
        <v/>
      </c>
      <c r="EP79" s="10" t="str">
        <f>IF('1-SETUP'!$Q128="DAILY",EO79+'1-SETUP'!$V128,IF('1-SETUP'!$Q128="WEEKLY",EO79+'1-SETUP'!$V128*7,IF('1-SETUP'!$Q128="MONTHLY",EDATE(EO79,'1-SETUP'!$V128),IF('1-SETUP'!$Q128="YEARLY",EDATE(EO79,12*'1-SETUP'!$V128),""))))</f>
        <v/>
      </c>
      <c r="EQ79" s="10" t="str">
        <f>IF('1-SETUP'!$Q128="DAILY",EP79+'1-SETUP'!$V128,IF('1-SETUP'!$Q128="WEEKLY",EP79+'1-SETUP'!$V128*7,IF('1-SETUP'!$Q128="MONTHLY",EDATE(EP79,'1-SETUP'!$V128),IF('1-SETUP'!$Q128="YEARLY",EDATE(EP79,12*'1-SETUP'!$V128),""))))</f>
        <v/>
      </c>
      <c r="ER79" s="10" t="str">
        <f>IF('1-SETUP'!$Q128="DAILY",EQ79+'1-SETUP'!$V128,IF('1-SETUP'!$Q128="WEEKLY",EQ79+'1-SETUP'!$V128*7,IF('1-SETUP'!$Q128="MONTHLY",EDATE(EQ79,'1-SETUP'!$V128),IF('1-SETUP'!$Q128="YEARLY",EDATE(EQ79,12*'1-SETUP'!$V128),""))))</f>
        <v/>
      </c>
      <c r="ES79" s="10" t="str">
        <f>IF('1-SETUP'!$Q128="DAILY",ER79+'1-SETUP'!$V128,IF('1-SETUP'!$Q128="WEEKLY",ER79+'1-SETUP'!$V128*7,IF('1-SETUP'!$Q128="MONTHLY",EDATE(ER79,'1-SETUP'!$V128),IF('1-SETUP'!$Q128="YEARLY",EDATE(ER79,12*'1-SETUP'!$V128),""))))</f>
        <v/>
      </c>
      <c r="ET79" s="10" t="str">
        <f>IF('1-SETUP'!$Q128="DAILY",ES79+'1-SETUP'!$V128,IF('1-SETUP'!$Q128="WEEKLY",ES79+'1-SETUP'!$V128*7,IF('1-SETUP'!$Q128="MONTHLY",EDATE(ES79,'1-SETUP'!$V128),IF('1-SETUP'!$Q128="YEARLY",EDATE(ES79,12*'1-SETUP'!$V128),""))))</f>
        <v/>
      </c>
      <c r="EU79" s="10" t="str">
        <f>IF('1-SETUP'!$Q128="DAILY",ET79+'1-SETUP'!$V128,IF('1-SETUP'!$Q128="WEEKLY",ET79+'1-SETUP'!$V128*7,IF('1-SETUP'!$Q128="MONTHLY",EDATE(ET79,'1-SETUP'!$V128),IF('1-SETUP'!$Q128="YEARLY",EDATE(ET79,12*'1-SETUP'!$V128),""))))</f>
        <v/>
      </c>
      <c r="EV79" s="10" t="str">
        <f>IF('1-SETUP'!$Q128="DAILY",EU79+'1-SETUP'!$V128,IF('1-SETUP'!$Q128="WEEKLY",EU79+'1-SETUP'!$V128*7,IF('1-SETUP'!$Q128="MONTHLY",EDATE(EU79,'1-SETUP'!$V128),IF('1-SETUP'!$Q128="YEARLY",EDATE(EU79,12*'1-SETUP'!$V128),""))))</f>
        <v/>
      </c>
      <c r="EW79" s="10" t="str">
        <f>IF('1-SETUP'!$Q128="DAILY",EV79+'1-SETUP'!$V128,IF('1-SETUP'!$Q128="WEEKLY",EV79+'1-SETUP'!$V128*7,IF('1-SETUP'!$Q128="MONTHLY",EDATE(EV79,'1-SETUP'!$V128),IF('1-SETUP'!$Q128="YEARLY",EDATE(EV79,12*'1-SETUP'!$V128),""))))</f>
        <v/>
      </c>
      <c r="EX79" s="10" t="str">
        <f>IF('1-SETUP'!$Q128="DAILY",EW79+'1-SETUP'!$V128,IF('1-SETUP'!$Q128="WEEKLY",EW79+'1-SETUP'!$V128*7,IF('1-SETUP'!$Q128="MONTHLY",EDATE(EW79,'1-SETUP'!$V128),IF('1-SETUP'!$Q128="YEARLY",EDATE(EW79,12*'1-SETUP'!$V128),""))))</f>
        <v/>
      </c>
      <c r="EY79" s="10" t="str">
        <f>IF('1-SETUP'!$Q128="DAILY",EX79+'1-SETUP'!$V128,IF('1-SETUP'!$Q128="WEEKLY",EX79+'1-SETUP'!$V128*7,IF('1-SETUP'!$Q128="MONTHLY",EDATE(EX79,'1-SETUP'!$V128),IF('1-SETUP'!$Q128="YEARLY",EDATE(EX79,12*'1-SETUP'!$V128),""))))</f>
        <v/>
      </c>
      <c r="EZ79" s="10" t="str">
        <f>IF('1-SETUP'!$Q128="DAILY",EY79+'1-SETUP'!$V128,IF('1-SETUP'!$Q128="WEEKLY",EY79+'1-SETUP'!$V128*7,IF('1-SETUP'!$Q128="MONTHLY",EDATE(EY79,'1-SETUP'!$V128),IF('1-SETUP'!$Q128="YEARLY",EDATE(EY79,12*'1-SETUP'!$V128),""))))</f>
        <v/>
      </c>
      <c r="FA79" s="10" t="str">
        <f>IF('1-SETUP'!$Q128="DAILY",EZ79+'1-SETUP'!$V128,IF('1-SETUP'!$Q128="WEEKLY",EZ79+'1-SETUP'!$V128*7,IF('1-SETUP'!$Q128="MONTHLY",EDATE(EZ79,'1-SETUP'!$V128),IF('1-SETUP'!$Q128="YEARLY",EDATE(EZ79,12*'1-SETUP'!$V128),""))))</f>
        <v/>
      </c>
      <c r="FB79" s="10" t="str">
        <f>IF('1-SETUP'!$Q128="DAILY",FA79+'1-SETUP'!$V128,IF('1-SETUP'!$Q128="WEEKLY",FA79+'1-SETUP'!$V128*7,IF('1-SETUP'!$Q128="MONTHLY",EDATE(FA79,'1-SETUP'!$V128),IF('1-SETUP'!$Q128="YEARLY",EDATE(FA79,12*'1-SETUP'!$V128),""))))</f>
        <v/>
      </c>
      <c r="FC79" s="10" t="str">
        <f>IF('1-SETUP'!$Q128="DAILY",FB79+'1-SETUP'!$V128,IF('1-SETUP'!$Q128="WEEKLY",FB79+'1-SETUP'!$V128*7,IF('1-SETUP'!$Q128="MONTHLY",EDATE(FB79,'1-SETUP'!$V128),IF('1-SETUP'!$Q128="YEARLY",EDATE(FB79,12*'1-SETUP'!$V128),""))))</f>
        <v/>
      </c>
      <c r="FD79" s="10" t="str">
        <f>IF('1-SETUP'!$Q128="DAILY",FC79+'1-SETUP'!$V128,IF('1-SETUP'!$Q128="WEEKLY",FC79+'1-SETUP'!$V128*7,IF('1-SETUP'!$Q128="MONTHLY",EDATE(FC79,'1-SETUP'!$V128),IF('1-SETUP'!$Q128="YEARLY",EDATE(FC79,12*'1-SETUP'!$V128),""))))</f>
        <v/>
      </c>
      <c r="FE79" s="10" t="str">
        <f>IF('1-SETUP'!$Q128="DAILY",FD79+'1-SETUP'!$V128,IF('1-SETUP'!$Q128="WEEKLY",FD79+'1-SETUP'!$V128*7,IF('1-SETUP'!$Q128="MONTHLY",EDATE(FD79,'1-SETUP'!$V128),IF('1-SETUP'!$Q128="YEARLY",EDATE(FD79,12*'1-SETUP'!$V128),""))))</f>
        <v/>
      </c>
      <c r="FF79" s="10" t="str">
        <f>IF('1-SETUP'!$Q128="DAILY",FE79+'1-SETUP'!$V128,IF('1-SETUP'!$Q128="WEEKLY",FE79+'1-SETUP'!$V128*7,IF('1-SETUP'!$Q128="MONTHLY",EDATE(FE79,'1-SETUP'!$V128),IF('1-SETUP'!$Q128="YEARLY",EDATE(FE79,12*'1-SETUP'!$V128),""))))</f>
        <v/>
      </c>
      <c r="FG79" s="10" t="str">
        <f>IF('1-SETUP'!$Q128="DAILY",FF79+'1-SETUP'!$V128,IF('1-SETUP'!$Q128="WEEKLY",FF79+'1-SETUP'!$V128*7,IF('1-SETUP'!$Q128="MONTHLY",EDATE(FF79,'1-SETUP'!$V128),IF('1-SETUP'!$Q128="YEARLY",EDATE(FF79,12*'1-SETUP'!$V128),""))))</f>
        <v/>
      </c>
      <c r="FH79" s="10" t="str">
        <f>IF('1-SETUP'!$Q128="DAILY",FG79+'1-SETUP'!$V128,IF('1-SETUP'!$Q128="WEEKLY",FG79+'1-SETUP'!$V128*7,IF('1-SETUP'!$Q128="MONTHLY",EDATE(FG79,'1-SETUP'!$V128),IF('1-SETUP'!$Q128="YEARLY",EDATE(FG79,12*'1-SETUP'!$V128),""))))</f>
        <v/>
      </c>
      <c r="FI79" s="10" t="str">
        <f>IF('1-SETUP'!$Q128="DAILY",FH79+'1-SETUP'!$V128,IF('1-SETUP'!$Q128="WEEKLY",FH79+'1-SETUP'!$V128*7,IF('1-SETUP'!$Q128="MONTHLY",EDATE(FH79,'1-SETUP'!$V128),IF('1-SETUP'!$Q128="YEARLY",EDATE(FH79,12*'1-SETUP'!$V128),""))))</f>
        <v/>
      </c>
      <c r="FJ79" s="10" t="str">
        <f>IF('1-SETUP'!$Q128="DAILY",FI79+'1-SETUP'!$V128,IF('1-SETUP'!$Q128="WEEKLY",FI79+'1-SETUP'!$V128*7,IF('1-SETUP'!$Q128="MONTHLY",EDATE(FI79,'1-SETUP'!$V128),IF('1-SETUP'!$Q128="YEARLY",EDATE(FI79,12*'1-SETUP'!$V128),""))))</f>
        <v/>
      </c>
      <c r="FK79" s="10" t="str">
        <f>IF('1-SETUP'!$Q128="DAILY",FJ79+'1-SETUP'!$V128,IF('1-SETUP'!$Q128="WEEKLY",FJ79+'1-SETUP'!$V128*7,IF('1-SETUP'!$Q128="MONTHLY",EDATE(FJ79,'1-SETUP'!$V128),IF('1-SETUP'!$Q128="YEARLY",EDATE(FJ79,12*'1-SETUP'!$V128),""))))</f>
        <v/>
      </c>
      <c r="FL79" s="10" t="str">
        <f>IF('1-SETUP'!$Q128="DAILY",FK79+'1-SETUP'!$V128,IF('1-SETUP'!$Q128="WEEKLY",FK79+'1-SETUP'!$V128*7,IF('1-SETUP'!$Q128="MONTHLY",EDATE(FK79,'1-SETUP'!$V128),IF('1-SETUP'!$Q128="YEARLY",EDATE(FK79,12*'1-SETUP'!$V128),""))))</f>
        <v/>
      </c>
      <c r="FM79" s="10" t="str">
        <f>IF('1-SETUP'!$Q128="DAILY",FL79+'1-SETUP'!$V128,IF('1-SETUP'!$Q128="WEEKLY",FL79+'1-SETUP'!$V128*7,IF('1-SETUP'!$Q128="MONTHLY",EDATE(FL79,'1-SETUP'!$V128),IF('1-SETUP'!$Q128="YEARLY",EDATE(FL79,12*'1-SETUP'!$V128),""))))</f>
        <v/>
      </c>
      <c r="FN79" s="10" t="str">
        <f>IF('1-SETUP'!$Q128="DAILY",FM79+'1-SETUP'!$V128,IF('1-SETUP'!$Q128="WEEKLY",FM79+'1-SETUP'!$V128*7,IF('1-SETUP'!$Q128="MONTHLY",EDATE(FM79,'1-SETUP'!$V128),IF('1-SETUP'!$Q128="YEARLY",EDATE(FM79,12*'1-SETUP'!$V128),""))))</f>
        <v/>
      </c>
      <c r="FO79" s="10" t="str">
        <f>IF('1-SETUP'!$Q128="DAILY",FN79+'1-SETUP'!$V128,IF('1-SETUP'!$Q128="WEEKLY",FN79+'1-SETUP'!$V128*7,IF('1-SETUP'!$Q128="MONTHLY",EDATE(FN79,'1-SETUP'!$V128),IF('1-SETUP'!$Q128="YEARLY",EDATE(FN79,12*'1-SETUP'!$V128),""))))</f>
        <v/>
      </c>
      <c r="FP79" s="10" t="str">
        <f>IF('1-SETUP'!$Q128="DAILY",FO79+'1-SETUP'!$V128,IF('1-SETUP'!$Q128="WEEKLY",FO79+'1-SETUP'!$V128*7,IF('1-SETUP'!$Q128="MONTHLY",EDATE(FO79,'1-SETUP'!$V128),IF('1-SETUP'!$Q128="YEARLY",EDATE(FO79,12*'1-SETUP'!$V128),""))))</f>
        <v/>
      </c>
      <c r="FQ79" s="10" t="str">
        <f>IF('1-SETUP'!$Q128="DAILY",FP79+'1-SETUP'!$V128,IF('1-SETUP'!$Q128="WEEKLY",FP79+'1-SETUP'!$V128*7,IF('1-SETUP'!$Q128="MONTHLY",EDATE(FP79,'1-SETUP'!$V128),IF('1-SETUP'!$Q128="YEARLY",EDATE(FP79,12*'1-SETUP'!$V128),""))))</f>
        <v/>
      </c>
      <c r="FR79" s="10" t="str">
        <f>IF('1-SETUP'!$Q128="DAILY",FQ79+'1-SETUP'!$V128,IF('1-SETUP'!$Q128="WEEKLY",FQ79+'1-SETUP'!$V128*7,IF('1-SETUP'!$Q128="MONTHLY",EDATE(FQ79,'1-SETUP'!$V128),IF('1-SETUP'!$Q128="YEARLY",EDATE(FQ79,12*'1-SETUP'!$V128),""))))</f>
        <v/>
      </c>
      <c r="FS79" s="10" t="str">
        <f>IF('1-SETUP'!$Q128="DAILY",FR79+'1-SETUP'!$V128,IF('1-SETUP'!$Q128="WEEKLY",FR79+'1-SETUP'!$V128*7,IF('1-SETUP'!$Q128="MONTHLY",EDATE(FR79,'1-SETUP'!$V128),IF('1-SETUP'!$Q128="YEARLY",EDATE(FR79,12*'1-SETUP'!$V128),""))))</f>
        <v/>
      </c>
      <c r="FT79" s="10" t="str">
        <f>IF('1-SETUP'!$Q128="DAILY",FS79+'1-SETUP'!$V128,IF('1-SETUP'!$Q128="WEEKLY",FS79+'1-SETUP'!$V128*7,IF('1-SETUP'!$Q128="MONTHLY",EDATE(FS79,'1-SETUP'!$V128),IF('1-SETUP'!$Q128="YEARLY",EDATE(FS79,12*'1-SETUP'!$V128),""))))</f>
        <v/>
      </c>
      <c r="FU79" s="10" t="str">
        <f>IF('1-SETUP'!$Q128="DAILY",FT79+'1-SETUP'!$V128,IF('1-SETUP'!$Q128="WEEKLY",FT79+'1-SETUP'!$V128*7,IF('1-SETUP'!$Q128="MONTHLY",EDATE(FT79,'1-SETUP'!$V128),IF('1-SETUP'!$Q128="YEARLY",EDATE(FT79,12*'1-SETUP'!$V128),""))))</f>
        <v/>
      </c>
      <c r="FV79" s="10" t="str">
        <f>IF('1-SETUP'!$Q128="DAILY",FU79+'1-SETUP'!$V128,IF('1-SETUP'!$Q128="WEEKLY",FU79+'1-SETUP'!$V128*7,IF('1-SETUP'!$Q128="MONTHLY",EDATE(FU79,'1-SETUP'!$V128),IF('1-SETUP'!$Q128="YEARLY",EDATE(FU79,12*'1-SETUP'!$V128),""))))</f>
        <v/>
      </c>
      <c r="FW79" s="10" t="str">
        <f>IF('1-SETUP'!$Q128="DAILY",FV79+'1-SETUP'!$V128,IF('1-SETUP'!$Q128="WEEKLY",FV79+'1-SETUP'!$V128*7,IF('1-SETUP'!$Q128="MONTHLY",EDATE(FV79,'1-SETUP'!$V128),IF('1-SETUP'!$Q128="YEARLY",EDATE(FV79,12*'1-SETUP'!$V128),""))))</f>
        <v/>
      </c>
      <c r="FX79" s="10" t="str">
        <f>IF('1-SETUP'!$Q128="DAILY",FW79+'1-SETUP'!$V128,IF('1-SETUP'!$Q128="WEEKLY",FW79+'1-SETUP'!$V128*7,IF('1-SETUP'!$Q128="MONTHLY",EDATE(FW79,'1-SETUP'!$V128),IF('1-SETUP'!$Q128="YEARLY",EDATE(FW79,12*'1-SETUP'!$V128),""))))</f>
        <v/>
      </c>
      <c r="FY79" s="10" t="str">
        <f>IF('1-SETUP'!$Q128="DAILY",FX79+'1-SETUP'!$V128,IF('1-SETUP'!$Q128="WEEKLY",FX79+'1-SETUP'!$V128*7,IF('1-SETUP'!$Q128="MONTHLY",EDATE(FX79,'1-SETUP'!$V128),IF('1-SETUP'!$Q128="YEARLY",EDATE(FX79,12*'1-SETUP'!$V128),""))))</f>
        <v/>
      </c>
      <c r="FZ79" s="10" t="str">
        <f>IF('1-SETUP'!$Q128="DAILY",FY79+'1-SETUP'!$V128,IF('1-SETUP'!$Q128="WEEKLY",FY79+'1-SETUP'!$V128*7,IF('1-SETUP'!$Q128="MONTHLY",EDATE(FY79,'1-SETUP'!$V128),IF('1-SETUP'!$Q128="YEARLY",EDATE(FY79,12*'1-SETUP'!$V128),""))))</f>
        <v/>
      </c>
      <c r="GA79" s="10" t="str">
        <f>IF('1-SETUP'!$Q128="DAILY",FZ79+'1-SETUP'!$V128,IF('1-SETUP'!$Q128="WEEKLY",FZ79+'1-SETUP'!$V128*7,IF('1-SETUP'!$Q128="MONTHLY",EDATE(FZ79,'1-SETUP'!$V128),IF('1-SETUP'!$Q128="YEARLY",EDATE(FZ79,12*'1-SETUP'!$V128),""))))</f>
        <v/>
      </c>
      <c r="GB79" s="10" t="str">
        <f>IF('1-SETUP'!$Q128="DAILY",GA79+'1-SETUP'!$V128,IF('1-SETUP'!$Q128="WEEKLY",GA79+'1-SETUP'!$V128*7,IF('1-SETUP'!$Q128="MONTHLY",EDATE(GA79,'1-SETUP'!$V128),IF('1-SETUP'!$Q128="YEARLY",EDATE(GA79,12*'1-SETUP'!$V128),""))))</f>
        <v/>
      </c>
      <c r="GC79" s="10" t="str">
        <f>IF('1-SETUP'!$Q128="DAILY",GB79+'1-SETUP'!$V128,IF('1-SETUP'!$Q128="WEEKLY",GB79+'1-SETUP'!$V128*7,IF('1-SETUP'!$Q128="MONTHLY",EDATE(GB79,'1-SETUP'!$V128),IF('1-SETUP'!$Q128="YEARLY",EDATE(GB79,12*'1-SETUP'!$V128),""))))</f>
        <v/>
      </c>
      <c r="GD79" s="10" t="str">
        <f>IF('1-SETUP'!$Q128="DAILY",GC79+'1-SETUP'!$V128,IF('1-SETUP'!$Q128="WEEKLY",GC79+'1-SETUP'!$V128*7,IF('1-SETUP'!$Q128="MONTHLY",EDATE(GC79,'1-SETUP'!$V128),IF('1-SETUP'!$Q128="YEARLY",EDATE(GC79,12*'1-SETUP'!$V128),""))))</f>
        <v/>
      </c>
      <c r="GE79" s="10" t="str">
        <f>IF('1-SETUP'!$Q128="DAILY",GD79+'1-SETUP'!$V128,IF('1-SETUP'!$Q128="WEEKLY",GD79+'1-SETUP'!$V128*7,IF('1-SETUP'!$Q128="MONTHLY",EDATE(GD79,'1-SETUP'!$V128),IF('1-SETUP'!$Q128="YEARLY",EDATE(GD79,12*'1-SETUP'!$V128),""))))</f>
        <v/>
      </c>
      <c r="GF79" s="10" t="str">
        <f>IF('1-SETUP'!$Q128="DAILY",GE79+'1-SETUP'!$V128,IF('1-SETUP'!$Q128="WEEKLY",GE79+'1-SETUP'!$V128*7,IF('1-SETUP'!$Q128="MONTHLY",EDATE(GE79,'1-SETUP'!$V128),IF('1-SETUP'!$Q128="YEARLY",EDATE(GE79,12*'1-SETUP'!$V128),""))))</f>
        <v/>
      </c>
      <c r="GG79" s="10" t="str">
        <f>IF('1-SETUP'!$Q128="DAILY",GF79+'1-SETUP'!$V128,IF('1-SETUP'!$Q128="WEEKLY",GF79+'1-SETUP'!$V128*7,IF('1-SETUP'!$Q128="MONTHLY",EDATE(GF79,'1-SETUP'!$V128),IF('1-SETUP'!$Q128="YEARLY",EDATE(GF79,12*'1-SETUP'!$V128),""))))</f>
        <v/>
      </c>
      <c r="GH79" s="10" t="str">
        <f>IF('1-SETUP'!$Q128="DAILY",GG79+'1-SETUP'!$V128,IF('1-SETUP'!$Q128="WEEKLY",GG79+'1-SETUP'!$V128*7,IF('1-SETUP'!$Q128="MONTHLY",EDATE(GG79,'1-SETUP'!$V128),IF('1-SETUP'!$Q128="YEARLY",EDATE(GG79,12*'1-SETUP'!$V128),""))))</f>
        <v/>
      </c>
      <c r="GI79" s="10" t="str">
        <f>IF('1-SETUP'!$Q128="DAILY",GH79+'1-SETUP'!$V128,IF('1-SETUP'!$Q128="WEEKLY",GH79+'1-SETUP'!$V128*7,IF('1-SETUP'!$Q128="MONTHLY",EDATE(GH79,'1-SETUP'!$V128),IF('1-SETUP'!$Q128="YEARLY",EDATE(GH79,12*'1-SETUP'!$V128),""))))</f>
        <v/>
      </c>
      <c r="GJ79" s="10" t="str">
        <f>IF('1-SETUP'!$Q128="DAILY",GI79+'1-SETUP'!$V128,IF('1-SETUP'!$Q128="WEEKLY",GI79+'1-SETUP'!$V128*7,IF('1-SETUP'!$Q128="MONTHLY",EDATE(GI79,'1-SETUP'!$V128),IF('1-SETUP'!$Q128="YEARLY",EDATE(GI79,12*'1-SETUP'!$V128),""))))</f>
        <v/>
      </c>
      <c r="GK79" s="10" t="str">
        <f>IF('1-SETUP'!$Q128="DAILY",GJ79+'1-SETUP'!$V128,IF('1-SETUP'!$Q128="WEEKLY",GJ79+'1-SETUP'!$V128*7,IF('1-SETUP'!$Q128="MONTHLY",EDATE(GJ79,'1-SETUP'!$V128),IF('1-SETUP'!$Q128="YEARLY",EDATE(GJ79,12*'1-SETUP'!$V128),""))))</f>
        <v/>
      </c>
      <c r="GL79" s="10" t="str">
        <f>IF('1-SETUP'!$Q128="DAILY",GK79+'1-SETUP'!$V128,IF('1-SETUP'!$Q128="WEEKLY",GK79+'1-SETUP'!$V128*7,IF('1-SETUP'!$Q128="MONTHLY",EDATE(GK79,'1-SETUP'!$V128),IF('1-SETUP'!$Q128="YEARLY",EDATE(GK79,12*'1-SETUP'!$V128),""))))</f>
        <v/>
      </c>
      <c r="GM79" s="10" t="str">
        <f>IF('1-SETUP'!$Q128="DAILY",GL79+'1-SETUP'!$V128,IF('1-SETUP'!$Q128="WEEKLY",GL79+'1-SETUP'!$V128*7,IF('1-SETUP'!$Q128="MONTHLY",EDATE(GL79,'1-SETUP'!$V128),IF('1-SETUP'!$Q128="YEARLY",EDATE(GL79,12*'1-SETUP'!$V128),""))))</f>
        <v/>
      </c>
      <c r="GN79" s="10" t="str">
        <f>IF('1-SETUP'!$Q128="DAILY",GM79+'1-SETUP'!$V128,IF('1-SETUP'!$Q128="WEEKLY",GM79+'1-SETUP'!$V128*7,IF('1-SETUP'!$Q128="MONTHLY",EDATE(GM79,'1-SETUP'!$V128),IF('1-SETUP'!$Q128="YEARLY",EDATE(GM79,12*'1-SETUP'!$V128),""))))</f>
        <v/>
      </c>
      <c r="GO79" s="10" t="str">
        <f>IF('1-SETUP'!$Q128="DAILY",GN79+'1-SETUP'!$V128,IF('1-SETUP'!$Q128="WEEKLY",GN79+'1-SETUP'!$V128*7,IF('1-SETUP'!$Q128="MONTHLY",EDATE(GN79,'1-SETUP'!$V128),IF('1-SETUP'!$Q128="YEARLY",EDATE(GN79,12*'1-SETUP'!$V128),""))))</f>
        <v/>
      </c>
      <c r="GP79" s="10" t="str">
        <f>IF('1-SETUP'!$Q128="DAILY",GO79+'1-SETUP'!$V128,IF('1-SETUP'!$Q128="WEEKLY",GO79+'1-SETUP'!$V128*7,IF('1-SETUP'!$Q128="MONTHLY",EDATE(GO79,'1-SETUP'!$V128),IF('1-SETUP'!$Q128="YEARLY",EDATE(GO79,12*'1-SETUP'!$V128),""))))</f>
        <v/>
      </c>
      <c r="GQ79" s="10" t="str">
        <f>IF('1-SETUP'!$Q128="DAILY",GP79+'1-SETUP'!$V128,IF('1-SETUP'!$Q128="WEEKLY",GP79+'1-SETUP'!$V128*7,IF('1-SETUP'!$Q128="MONTHLY",EDATE(GP79,'1-SETUP'!$V128),IF('1-SETUP'!$Q128="YEARLY",EDATE(GP79,12*'1-SETUP'!$V128),""))))</f>
        <v/>
      </c>
      <c r="GR79" s="10" t="str">
        <f>IF('1-SETUP'!$Q128="DAILY",GQ79+'1-SETUP'!$V128,IF('1-SETUP'!$Q128="WEEKLY",GQ79+'1-SETUP'!$V128*7,IF('1-SETUP'!$Q128="MONTHLY",EDATE(GQ79,'1-SETUP'!$V128),IF('1-SETUP'!$Q128="YEARLY",EDATE(GQ79,12*'1-SETUP'!$V128),""))))</f>
        <v/>
      </c>
      <c r="GS79" s="10" t="str">
        <f>IF('1-SETUP'!$Q128="DAILY",GR79+'1-SETUP'!$V128,IF('1-SETUP'!$Q128="WEEKLY",GR79+'1-SETUP'!$V128*7,IF('1-SETUP'!$Q128="MONTHLY",EDATE(GR79,'1-SETUP'!$V128),IF('1-SETUP'!$Q128="YEARLY",EDATE(GR79,12*'1-SETUP'!$V128),""))))</f>
        <v/>
      </c>
      <c r="GT79" s="10" t="str">
        <f>IF('1-SETUP'!$Q128="DAILY",GS79+'1-SETUP'!$V128,IF('1-SETUP'!$Q128="WEEKLY",GS79+'1-SETUP'!$V128*7,IF('1-SETUP'!$Q128="MONTHLY",EDATE(GS79,'1-SETUP'!$V128),IF('1-SETUP'!$Q128="YEARLY",EDATE(GS79,12*'1-SETUP'!$V128),""))))</f>
        <v/>
      </c>
      <c r="GU79" s="10" t="str">
        <f>IF('1-SETUP'!$Q128="DAILY",GT79+'1-SETUP'!$V128,IF('1-SETUP'!$Q128="WEEKLY",GT79+'1-SETUP'!$V128*7,IF('1-SETUP'!$Q128="MONTHLY",EDATE(GT79,'1-SETUP'!$V128),IF('1-SETUP'!$Q128="YEARLY",EDATE(GT79,12*'1-SETUP'!$V128),""))))</f>
        <v/>
      </c>
      <c r="GV79" s="10" t="str">
        <f>IF('1-SETUP'!$Q128="DAILY",GU79+'1-SETUP'!$V128,IF('1-SETUP'!$Q128="WEEKLY",GU79+'1-SETUP'!$V128*7,IF('1-SETUP'!$Q128="MONTHLY",EDATE(GU79,'1-SETUP'!$V128),IF('1-SETUP'!$Q128="YEARLY",EDATE(GU79,12*'1-SETUP'!$V128),""))))</f>
        <v/>
      </c>
      <c r="GW79" s="10" t="str">
        <f>IF('1-SETUP'!$Q128="DAILY",GV79+'1-SETUP'!$V128,IF('1-SETUP'!$Q128="WEEKLY",GV79+'1-SETUP'!$V128*7,IF('1-SETUP'!$Q128="MONTHLY",EDATE(GV79,'1-SETUP'!$V128),IF('1-SETUP'!$Q128="YEARLY",EDATE(GV79,12*'1-SETUP'!$V128),""))))</f>
        <v/>
      </c>
      <c r="GX79" s="10" t="str">
        <f>IF('1-SETUP'!$Q128="DAILY",GW79+'1-SETUP'!$V128,IF('1-SETUP'!$Q128="WEEKLY",GW79+'1-SETUP'!$V128*7,IF('1-SETUP'!$Q128="MONTHLY",EDATE(GW79,'1-SETUP'!$V128),IF('1-SETUP'!$Q128="YEARLY",EDATE(GW79,12*'1-SETUP'!$V128),""))))</f>
        <v/>
      </c>
      <c r="GY79" s="10" t="str">
        <f>IF('1-SETUP'!$Q128="DAILY",GX79+'1-SETUP'!$V128,IF('1-SETUP'!$Q128="WEEKLY",GX79+'1-SETUP'!$V128*7,IF('1-SETUP'!$Q128="MONTHLY",EDATE(GX79,'1-SETUP'!$V128),IF('1-SETUP'!$Q128="YEARLY",EDATE(GX79,12*'1-SETUP'!$V128),""))))</f>
        <v/>
      </c>
      <c r="GZ79" s="10" t="str">
        <f>IF('1-SETUP'!$Q128="DAILY",GY79+'1-SETUP'!$V128,IF('1-SETUP'!$Q128="WEEKLY",GY79+'1-SETUP'!$V128*7,IF('1-SETUP'!$Q128="MONTHLY",EDATE(GY79,'1-SETUP'!$V128),IF('1-SETUP'!$Q128="YEARLY",EDATE(GY79,12*'1-SETUP'!$V128),""))))</f>
        <v/>
      </c>
      <c r="HA79" s="10" t="str">
        <f>IF('1-SETUP'!$Q128="DAILY",GZ79+'1-SETUP'!$V128,IF('1-SETUP'!$Q128="WEEKLY",GZ79+'1-SETUP'!$V128*7,IF('1-SETUP'!$Q128="MONTHLY",EDATE(GZ79,'1-SETUP'!$V128),IF('1-SETUP'!$Q128="YEARLY",EDATE(GZ79,12*'1-SETUP'!$V128),""))))</f>
        <v/>
      </c>
      <c r="HB79" s="10" t="str">
        <f>IF('1-SETUP'!$Q128="DAILY",HA79+'1-SETUP'!$V128,IF('1-SETUP'!$Q128="WEEKLY",HA79+'1-SETUP'!$V128*7,IF('1-SETUP'!$Q128="MONTHLY",EDATE(HA79,'1-SETUP'!$V128),IF('1-SETUP'!$Q128="YEARLY",EDATE(HA79,12*'1-SETUP'!$V128),""))))</f>
        <v/>
      </c>
      <c r="HC79" s="10" t="str">
        <f>IF('1-SETUP'!$Q128="DAILY",HB79+'1-SETUP'!$V128,IF('1-SETUP'!$Q128="WEEKLY",HB79+'1-SETUP'!$V128*7,IF('1-SETUP'!$Q128="MONTHLY",EDATE(HB79,'1-SETUP'!$V128),IF('1-SETUP'!$Q128="YEARLY",EDATE(HB79,12*'1-SETUP'!$V128),""))))</f>
        <v/>
      </c>
      <c r="HD79" s="10" t="str">
        <f>IF('1-SETUP'!$Q128="DAILY",HC79+'1-SETUP'!$V128,IF('1-SETUP'!$Q128="WEEKLY",HC79+'1-SETUP'!$V128*7,IF('1-SETUP'!$Q128="MONTHLY",EDATE(HC79,'1-SETUP'!$V128),IF('1-SETUP'!$Q128="YEARLY",EDATE(HC79,12*'1-SETUP'!$V128),""))))</f>
        <v/>
      </c>
      <c r="HE79" s="10" t="str">
        <f>IF('1-SETUP'!$Q128="DAILY",HD79+'1-SETUP'!$V128,IF('1-SETUP'!$Q128="WEEKLY",HD79+'1-SETUP'!$V128*7,IF('1-SETUP'!$Q128="MONTHLY",EDATE(HD79,'1-SETUP'!$V128),IF('1-SETUP'!$Q128="YEARLY",EDATE(HD79,12*'1-SETUP'!$V128),""))))</f>
        <v/>
      </c>
      <c r="HF79" s="10" t="str">
        <f>IF('1-SETUP'!$Q128="DAILY",HE79+'1-SETUP'!$V128,IF('1-SETUP'!$Q128="WEEKLY",HE79+'1-SETUP'!$V128*7,IF('1-SETUP'!$Q128="MONTHLY",EDATE(HE79,'1-SETUP'!$V128),IF('1-SETUP'!$Q128="YEARLY",EDATE(HE79,12*'1-SETUP'!$V128),""))))</f>
        <v/>
      </c>
      <c r="HG79" s="10" t="str">
        <f>IF('1-SETUP'!$Q128="DAILY",HF79+'1-SETUP'!$V128,IF('1-SETUP'!$Q128="WEEKLY",HF79+'1-SETUP'!$V128*7,IF('1-SETUP'!$Q128="MONTHLY",EDATE(HF79,'1-SETUP'!$V128),IF('1-SETUP'!$Q128="YEARLY",EDATE(HF79,12*'1-SETUP'!$V128),""))))</f>
        <v/>
      </c>
      <c r="HH79" s="10" t="str">
        <f>IF('1-SETUP'!$Q128="DAILY",HG79+'1-SETUP'!$V128,IF('1-SETUP'!$Q128="WEEKLY",HG79+'1-SETUP'!$V128*7,IF('1-SETUP'!$Q128="MONTHLY",EDATE(HG79,'1-SETUP'!$V128),IF('1-SETUP'!$Q128="YEARLY",EDATE(HG79,12*'1-SETUP'!$V128),""))))</f>
        <v/>
      </c>
      <c r="HI79" s="10" t="str">
        <f>IF('1-SETUP'!$Q128="DAILY",HH79+'1-SETUP'!$V128,IF('1-SETUP'!$Q128="WEEKLY",HH79+'1-SETUP'!$V128*7,IF('1-SETUP'!$Q128="MONTHLY",EDATE(HH79,'1-SETUP'!$V128),IF('1-SETUP'!$Q128="YEARLY",EDATE(HH79,12*'1-SETUP'!$V128),""))))</f>
        <v/>
      </c>
      <c r="HJ79" s="10" t="str">
        <f>IF('1-SETUP'!$Q128="DAILY",HI79+'1-SETUP'!$V128,IF('1-SETUP'!$Q128="WEEKLY",HI79+'1-SETUP'!$V128*7,IF('1-SETUP'!$Q128="MONTHLY",EDATE(HI79,'1-SETUP'!$V128),IF('1-SETUP'!$Q128="YEARLY",EDATE(HI79,12*'1-SETUP'!$V128),""))))</f>
        <v/>
      </c>
      <c r="HK79" s="10" t="str">
        <f>IF('1-SETUP'!$Q128="DAILY",HJ79+'1-SETUP'!$V128,IF('1-SETUP'!$Q128="WEEKLY",HJ79+'1-SETUP'!$V128*7,IF('1-SETUP'!$Q128="MONTHLY",EDATE(HJ79,'1-SETUP'!$V128),IF('1-SETUP'!$Q128="YEARLY",EDATE(HJ79,12*'1-SETUP'!$V128),""))))</f>
        <v/>
      </c>
      <c r="HL79" s="10" t="str">
        <f>IF('1-SETUP'!$Q128="DAILY",HK79+'1-SETUP'!$V128,IF('1-SETUP'!$Q128="WEEKLY",HK79+'1-SETUP'!$V128*7,IF('1-SETUP'!$Q128="MONTHLY",EDATE(HK79,'1-SETUP'!$V128),IF('1-SETUP'!$Q128="YEARLY",EDATE(HK79,12*'1-SETUP'!$V128),""))))</f>
        <v/>
      </c>
      <c r="HM79" s="10" t="str">
        <f>IF('1-SETUP'!$Q128="DAILY",HL79+'1-SETUP'!$V128,IF('1-SETUP'!$Q128="WEEKLY",HL79+'1-SETUP'!$V128*7,IF('1-SETUP'!$Q128="MONTHLY",EDATE(HL79,'1-SETUP'!$V128),IF('1-SETUP'!$Q128="YEARLY",EDATE(HL79,12*'1-SETUP'!$V128),""))))</f>
        <v/>
      </c>
      <c r="HN79" s="10" t="str">
        <f>IF('1-SETUP'!$Q128="DAILY",HM79+'1-SETUP'!$V128,IF('1-SETUP'!$Q128="WEEKLY",HM79+'1-SETUP'!$V128*7,IF('1-SETUP'!$Q128="MONTHLY",EDATE(HM79,'1-SETUP'!$V128),IF('1-SETUP'!$Q128="YEARLY",EDATE(HM79,12*'1-SETUP'!$V128),""))))</f>
        <v/>
      </c>
      <c r="HO79" s="10" t="str">
        <f>IF('1-SETUP'!$Q128="DAILY",HN79+'1-SETUP'!$V128,IF('1-SETUP'!$Q128="WEEKLY",HN79+'1-SETUP'!$V128*7,IF('1-SETUP'!$Q128="MONTHLY",EDATE(HN79,'1-SETUP'!$V128),IF('1-SETUP'!$Q128="YEARLY",EDATE(HN79,12*'1-SETUP'!$V128),""))))</f>
        <v/>
      </c>
      <c r="HP79" s="10" t="str">
        <f>IF('1-SETUP'!$Q128="DAILY",HO79+'1-SETUP'!$V128,IF('1-SETUP'!$Q128="WEEKLY",HO79+'1-SETUP'!$V128*7,IF('1-SETUP'!$Q128="MONTHLY",EDATE(HO79,'1-SETUP'!$V128),IF('1-SETUP'!$Q128="YEARLY",EDATE(HO79,12*'1-SETUP'!$V128),""))))</f>
        <v/>
      </c>
      <c r="HQ79" s="10" t="str">
        <f>IF('1-SETUP'!$Q128="DAILY",HP79+'1-SETUP'!$V128,IF('1-SETUP'!$Q128="WEEKLY",HP79+'1-SETUP'!$V128*7,IF('1-SETUP'!$Q128="MONTHLY",EDATE(HP79,'1-SETUP'!$V128),IF('1-SETUP'!$Q128="YEARLY",EDATE(HP79,12*'1-SETUP'!$V128),""))))</f>
        <v/>
      </c>
      <c r="HR79" s="10" t="str">
        <f>IF('1-SETUP'!$Q128="DAILY",HQ79+'1-SETUP'!$V128,IF('1-SETUP'!$Q128="WEEKLY",HQ79+'1-SETUP'!$V128*7,IF('1-SETUP'!$Q128="MONTHLY",EDATE(HQ79,'1-SETUP'!$V128),IF('1-SETUP'!$Q128="YEARLY",EDATE(HQ79,12*'1-SETUP'!$V128),""))))</f>
        <v/>
      </c>
      <c r="HS79" s="10" t="str">
        <f>IF('1-SETUP'!$Q128="DAILY",HR79+'1-SETUP'!$V128,IF('1-SETUP'!$Q128="WEEKLY",HR79+'1-SETUP'!$V128*7,IF('1-SETUP'!$Q128="MONTHLY",EDATE(HR79,'1-SETUP'!$V128),IF('1-SETUP'!$Q128="YEARLY",EDATE(HR79,12*'1-SETUP'!$V128),""))))</f>
        <v/>
      </c>
      <c r="HT79" s="10" t="str">
        <f>IF('1-SETUP'!$Q128="DAILY",HS79+'1-SETUP'!$V128,IF('1-SETUP'!$Q128="WEEKLY",HS79+'1-SETUP'!$V128*7,IF('1-SETUP'!$Q128="MONTHLY",EDATE(HS79,'1-SETUP'!$V128),IF('1-SETUP'!$Q128="YEARLY",EDATE(HS79,12*'1-SETUP'!$V128),""))))</f>
        <v/>
      </c>
      <c r="HU79" s="10" t="str">
        <f>IF('1-SETUP'!$Q128="DAILY",HT79+'1-SETUP'!$V128,IF('1-SETUP'!$Q128="WEEKLY",HT79+'1-SETUP'!$V128*7,IF('1-SETUP'!$Q128="MONTHLY",EDATE(HT79,'1-SETUP'!$V128),IF('1-SETUP'!$Q128="YEARLY",EDATE(HT79,12*'1-SETUP'!$V128),""))))</f>
        <v/>
      </c>
      <c r="HV79" s="10" t="str">
        <f>IF('1-SETUP'!$Q128="DAILY",HU79+'1-SETUP'!$V128,IF('1-SETUP'!$Q128="WEEKLY",HU79+'1-SETUP'!$V128*7,IF('1-SETUP'!$Q128="MONTHLY",EDATE(HU79,'1-SETUP'!$V128),IF('1-SETUP'!$Q128="YEARLY",EDATE(HU79,12*'1-SETUP'!$V128),""))))</f>
        <v/>
      </c>
      <c r="HW79" s="10" t="str">
        <f>IF('1-SETUP'!$Q128="DAILY",HV79+'1-SETUP'!$V128,IF('1-SETUP'!$Q128="WEEKLY",HV79+'1-SETUP'!$V128*7,IF('1-SETUP'!$Q128="MONTHLY",EDATE(HV79,'1-SETUP'!$V128),IF('1-SETUP'!$Q128="YEARLY",EDATE(HV79,12*'1-SETUP'!$V128),""))))</f>
        <v/>
      </c>
      <c r="HX79" s="10" t="str">
        <f>IF('1-SETUP'!$Q128="DAILY",HW79+'1-SETUP'!$V128,IF('1-SETUP'!$Q128="WEEKLY",HW79+'1-SETUP'!$V128*7,IF('1-SETUP'!$Q128="MONTHLY",EDATE(HW79,'1-SETUP'!$V128),IF('1-SETUP'!$Q128="YEARLY",EDATE(HW79,12*'1-SETUP'!$V128),""))))</f>
        <v/>
      </c>
      <c r="HY79" s="10" t="str">
        <f>IF('1-SETUP'!$Q128="DAILY",HX79+'1-SETUP'!$V128,IF('1-SETUP'!$Q128="WEEKLY",HX79+'1-SETUP'!$V128*7,IF('1-SETUP'!$Q128="MONTHLY",EDATE(HX79,'1-SETUP'!$V128),IF('1-SETUP'!$Q128="YEARLY",EDATE(HX79,12*'1-SETUP'!$V128),""))))</f>
        <v/>
      </c>
      <c r="HZ79" s="10" t="str">
        <f>IF('1-SETUP'!$Q128="DAILY",HY79+'1-SETUP'!$V128,IF('1-SETUP'!$Q128="WEEKLY",HY79+'1-SETUP'!$V128*7,IF('1-SETUP'!$Q128="MONTHLY",EDATE(HY79,'1-SETUP'!$V128),IF('1-SETUP'!$Q128="YEARLY",EDATE(HY79,12*'1-SETUP'!$V128),""))))</f>
        <v/>
      </c>
      <c r="IA79" s="10" t="str">
        <f>IF('1-SETUP'!$Q128="DAILY",HZ79+'1-SETUP'!$V128,IF('1-SETUP'!$Q128="WEEKLY",HZ79+'1-SETUP'!$V128*7,IF('1-SETUP'!$Q128="MONTHLY",EDATE(HZ79,'1-SETUP'!$V128),IF('1-SETUP'!$Q128="YEARLY",EDATE(HZ79,12*'1-SETUP'!$V128),""))))</f>
        <v/>
      </c>
      <c r="IB79" s="10" t="str">
        <f>IF('1-SETUP'!$Q128="DAILY",IA79+'1-SETUP'!$V128,IF('1-SETUP'!$Q128="WEEKLY",IA79+'1-SETUP'!$V128*7,IF('1-SETUP'!$Q128="MONTHLY",EDATE(IA79,'1-SETUP'!$V128),IF('1-SETUP'!$Q128="YEARLY",EDATE(IA79,12*'1-SETUP'!$V128),""))))</f>
        <v/>
      </c>
      <c r="IC79" s="10" t="str">
        <f>IF('1-SETUP'!$Q128="DAILY",IB79+'1-SETUP'!$V128,IF('1-SETUP'!$Q128="WEEKLY",IB79+'1-SETUP'!$V128*7,IF('1-SETUP'!$Q128="MONTHLY",EDATE(IB79,'1-SETUP'!$V128),IF('1-SETUP'!$Q128="YEARLY",EDATE(IB79,12*'1-SETUP'!$V128),""))))</f>
        <v/>
      </c>
      <c r="ID79" s="10" t="str">
        <f>IF('1-SETUP'!$Q128="DAILY",IC79+'1-SETUP'!$V128,IF('1-SETUP'!$Q128="WEEKLY",IC79+'1-SETUP'!$V128*7,IF('1-SETUP'!$Q128="MONTHLY",EDATE(IC79,'1-SETUP'!$V128),IF('1-SETUP'!$Q128="YEARLY",EDATE(IC79,12*'1-SETUP'!$V128),""))))</f>
        <v/>
      </c>
      <c r="IE79" s="10" t="str">
        <f>IF('1-SETUP'!$Q128="DAILY",ID79+'1-SETUP'!$V128,IF('1-SETUP'!$Q128="WEEKLY",ID79+'1-SETUP'!$V128*7,IF('1-SETUP'!$Q128="MONTHLY",EDATE(ID79,'1-SETUP'!$V128),IF('1-SETUP'!$Q128="YEARLY",EDATE(ID79,12*'1-SETUP'!$V128),""))))</f>
        <v/>
      </c>
      <c r="IF79" s="10" t="str">
        <f>IF('1-SETUP'!$Q128="DAILY",IE79+'1-SETUP'!$V128,IF('1-SETUP'!$Q128="WEEKLY",IE79+'1-SETUP'!$V128*7,IF('1-SETUP'!$Q128="MONTHLY",EDATE(IE79,'1-SETUP'!$V128),IF('1-SETUP'!$Q128="YEARLY",EDATE(IE79,12*'1-SETUP'!$V128),""))))</f>
        <v/>
      </c>
      <c r="IG79" s="10" t="str">
        <f>IF('1-SETUP'!$Q128="DAILY",IF79+'1-SETUP'!$V128,IF('1-SETUP'!$Q128="WEEKLY",IF79+'1-SETUP'!$V128*7,IF('1-SETUP'!$Q128="MONTHLY",EDATE(IF79,'1-SETUP'!$V128),IF('1-SETUP'!$Q128="YEARLY",EDATE(IF79,12*'1-SETUP'!$V128),""))))</f>
        <v/>
      </c>
      <c r="IH79" s="10" t="str">
        <f>IF('1-SETUP'!$Q128="DAILY",IG79+'1-SETUP'!$V128,IF('1-SETUP'!$Q128="WEEKLY",IG79+'1-SETUP'!$V128*7,IF('1-SETUP'!$Q128="MONTHLY",EDATE(IG79,'1-SETUP'!$V128),IF('1-SETUP'!$Q128="YEARLY",EDATE(IG79,12*'1-SETUP'!$V128),""))))</f>
        <v/>
      </c>
      <c r="II79" s="10" t="str">
        <f>IF('1-SETUP'!$Q128="DAILY",IH79+'1-SETUP'!$V128,IF('1-SETUP'!$Q128="WEEKLY",IH79+'1-SETUP'!$V128*7,IF('1-SETUP'!$Q128="MONTHLY",EDATE(IH79,'1-SETUP'!$V128),IF('1-SETUP'!$Q128="YEARLY",EDATE(IH79,12*'1-SETUP'!$V128),""))))</f>
        <v/>
      </c>
      <c r="IJ79" s="10" t="str">
        <f>IF('1-SETUP'!$Q128="DAILY",II79+'1-SETUP'!$V128,IF('1-SETUP'!$Q128="WEEKLY",II79+'1-SETUP'!$V128*7,IF('1-SETUP'!$Q128="MONTHLY",EDATE(II79,'1-SETUP'!$V128),IF('1-SETUP'!$Q128="YEARLY",EDATE(II79,12*'1-SETUP'!$V128),""))))</f>
        <v/>
      </c>
      <c r="IK79" s="10" t="str">
        <f>IF('1-SETUP'!$Q128="DAILY",IJ79+'1-SETUP'!$V128,IF('1-SETUP'!$Q128="WEEKLY",IJ79+'1-SETUP'!$V128*7,IF('1-SETUP'!$Q128="MONTHLY",EDATE(IJ79,'1-SETUP'!$V128),IF('1-SETUP'!$Q128="YEARLY",EDATE(IJ79,12*'1-SETUP'!$V128),""))))</f>
        <v/>
      </c>
      <c r="IL79" s="10" t="str">
        <f>IF('1-SETUP'!$Q128="DAILY",IK79+'1-SETUP'!$V128,IF('1-SETUP'!$Q128="WEEKLY",IK79+'1-SETUP'!$V128*7,IF('1-SETUP'!$Q128="MONTHLY",EDATE(IK79,'1-SETUP'!$V128),IF('1-SETUP'!$Q128="YEARLY",EDATE(IK79,12*'1-SETUP'!$V128),""))))</f>
        <v/>
      </c>
      <c r="IM79" s="10" t="str">
        <f>IF('1-SETUP'!$Q128="DAILY",IL79+'1-SETUP'!$V128,IF('1-SETUP'!$Q128="WEEKLY",IL79+'1-SETUP'!$V128*7,IF('1-SETUP'!$Q128="MONTHLY",EDATE(IL79,'1-SETUP'!$V128),IF('1-SETUP'!$Q128="YEARLY",EDATE(IL79,12*'1-SETUP'!$V128),""))))</f>
        <v/>
      </c>
      <c r="IN79" s="10" t="str">
        <f>IF('1-SETUP'!$Q128="DAILY",IM79+'1-SETUP'!$V128,IF('1-SETUP'!$Q128="WEEKLY",IM79+'1-SETUP'!$V128*7,IF('1-SETUP'!$Q128="MONTHLY",EDATE(IM79,'1-SETUP'!$V128),IF('1-SETUP'!$Q128="YEARLY",EDATE(IM79,12*'1-SETUP'!$V128),""))))</f>
        <v/>
      </c>
      <c r="IO79" s="10" t="str">
        <f>IF('1-SETUP'!$Q128="DAILY",IN79+'1-SETUP'!$V128,IF('1-SETUP'!$Q128="WEEKLY",IN79+'1-SETUP'!$V128*7,IF('1-SETUP'!$Q128="MONTHLY",EDATE(IN79,'1-SETUP'!$V128),IF('1-SETUP'!$Q128="YEARLY",EDATE(IN79,12*'1-SETUP'!$V128),""))))</f>
        <v/>
      </c>
      <c r="IP79" s="10" t="str">
        <f>IF('1-SETUP'!$Q128="DAILY",IO79+'1-SETUP'!$V128,IF('1-SETUP'!$Q128="WEEKLY",IO79+'1-SETUP'!$V128*7,IF('1-SETUP'!$Q128="MONTHLY",EDATE(IO79,'1-SETUP'!$V128),IF('1-SETUP'!$Q128="YEARLY",EDATE(IO79,12*'1-SETUP'!$V128),""))))</f>
        <v/>
      </c>
      <c r="IQ79" s="10" t="str">
        <f>IF('1-SETUP'!$Q128="DAILY",IP79+'1-SETUP'!$V128,IF('1-SETUP'!$Q128="WEEKLY",IP79+'1-SETUP'!$V128*7,IF('1-SETUP'!$Q128="MONTHLY",EDATE(IP79,'1-SETUP'!$V128),IF('1-SETUP'!$Q128="YEARLY",EDATE(IP79,12*'1-SETUP'!$V128),""))))</f>
        <v/>
      </c>
      <c r="IR79" s="10" t="str">
        <f>IF('1-SETUP'!$Q128="DAILY",IQ79+'1-SETUP'!$V128,IF('1-SETUP'!$Q128="WEEKLY",IQ79+'1-SETUP'!$V128*7,IF('1-SETUP'!$Q128="MONTHLY",EDATE(IQ79,'1-SETUP'!$V128),IF('1-SETUP'!$Q128="YEARLY",EDATE(IQ79,12*'1-SETUP'!$V128),""))))</f>
        <v/>
      </c>
      <c r="IS79" s="10" t="str">
        <f>IF('1-SETUP'!$Q128="DAILY",IR79+'1-SETUP'!$V128,IF('1-SETUP'!$Q128="WEEKLY",IR79+'1-SETUP'!$V128*7,IF('1-SETUP'!$Q128="MONTHLY",EDATE(IR79,'1-SETUP'!$V128),IF('1-SETUP'!$Q128="YEARLY",EDATE(IR79,12*'1-SETUP'!$V128),""))))</f>
        <v/>
      </c>
      <c r="IT79" s="10" t="str">
        <f>IF('1-SETUP'!$Q128="DAILY",IS79+'1-SETUP'!$V128,IF('1-SETUP'!$Q128="WEEKLY",IS79+'1-SETUP'!$V128*7,IF('1-SETUP'!$Q128="MONTHLY",EDATE(IS79,'1-SETUP'!$V128),IF('1-SETUP'!$Q128="YEARLY",EDATE(IS79,12*'1-SETUP'!$V128),""))))</f>
        <v/>
      </c>
      <c r="IU79" s="10" t="str">
        <f>IF('1-SETUP'!$Q128="DAILY",IT79+'1-SETUP'!$V128,IF('1-SETUP'!$Q128="WEEKLY",IT79+'1-SETUP'!$V128*7,IF('1-SETUP'!$Q128="MONTHLY",EDATE(IT79,'1-SETUP'!$V128),IF('1-SETUP'!$Q128="YEARLY",EDATE(IT79,12*'1-SETUP'!$V128),""))))</f>
        <v/>
      </c>
      <c r="IV79" s="10" t="str">
        <f>IF('1-SETUP'!$Q128="DAILY",IU79+'1-SETUP'!$V128,IF('1-SETUP'!$Q128="WEEKLY",IU79+'1-SETUP'!$V128*7,IF('1-SETUP'!$Q128="MONTHLY",EDATE(IU79,'1-SETUP'!$V128),IF('1-SETUP'!$Q128="YEARLY",EDATE(IU79,12*'1-SETUP'!$V128),""))))</f>
        <v/>
      </c>
      <c r="IW79" s="10" t="str">
        <f>IF('1-SETUP'!$Q128="DAILY",IV79+'1-SETUP'!$V128,IF('1-SETUP'!$Q128="WEEKLY",IV79+'1-SETUP'!$V128*7,IF('1-SETUP'!$Q128="MONTHLY",EDATE(IV79,'1-SETUP'!$V128),IF('1-SETUP'!$Q128="YEARLY",EDATE(IV79,12*'1-SETUP'!$V128),""))))</f>
        <v/>
      </c>
      <c r="IX79" s="10" t="str">
        <f>IF('1-SETUP'!$Q128="DAILY",IW79+'1-SETUP'!$V128,IF('1-SETUP'!$Q128="WEEKLY",IW79+'1-SETUP'!$V128*7,IF('1-SETUP'!$Q128="MONTHLY",EDATE(IW79,'1-SETUP'!$V128),IF('1-SETUP'!$Q128="YEARLY",EDATE(IW79,12*'1-SETUP'!$V128),""))))</f>
        <v/>
      </c>
      <c r="IY79" s="10" t="str">
        <f>IF('1-SETUP'!$Q128="DAILY",IX79+'1-SETUP'!$V128,IF('1-SETUP'!$Q128="WEEKLY",IX79+'1-SETUP'!$V128*7,IF('1-SETUP'!$Q128="MONTHLY",EDATE(IX79,'1-SETUP'!$V128),IF('1-SETUP'!$Q128="YEARLY",EDATE(IX79,12*'1-SETUP'!$V128),""))))</f>
        <v/>
      </c>
      <c r="IZ79" s="10" t="str">
        <f>IF('1-SETUP'!$Q128="DAILY",IY79+'1-SETUP'!$V128,IF('1-SETUP'!$Q128="WEEKLY",IY79+'1-SETUP'!$V128*7,IF('1-SETUP'!$Q128="MONTHLY",EDATE(IY79,'1-SETUP'!$V128),IF('1-SETUP'!$Q128="YEARLY",EDATE(IY79,12*'1-SETUP'!$V128),""))))</f>
        <v/>
      </c>
      <c r="JA79" s="10" t="str">
        <f>IF('1-SETUP'!$Q128="DAILY",IZ79+'1-SETUP'!$V128,IF('1-SETUP'!$Q128="WEEKLY",IZ79+'1-SETUP'!$V128*7,IF('1-SETUP'!$Q128="MONTHLY",EDATE(IZ79,'1-SETUP'!$V128),IF('1-SETUP'!$Q128="YEARLY",EDATE(IZ79,12*'1-SETUP'!$V128),""))))</f>
        <v/>
      </c>
      <c r="JB79" s="10" t="str">
        <f>IF('1-SETUP'!$Q128="DAILY",JA79+'1-SETUP'!$V128,IF('1-SETUP'!$Q128="WEEKLY",JA79+'1-SETUP'!$V128*7,IF('1-SETUP'!$Q128="MONTHLY",EDATE(JA79,'1-SETUP'!$V128),IF('1-SETUP'!$Q128="YEARLY",EDATE(JA79,12*'1-SETUP'!$V128),""))))</f>
        <v/>
      </c>
      <c r="JC79" s="10" t="str">
        <f>IF('1-SETUP'!$Q128="DAILY",JB79+'1-SETUP'!$V128,IF('1-SETUP'!$Q128="WEEKLY",JB79+'1-SETUP'!$V128*7,IF('1-SETUP'!$Q128="MONTHLY",EDATE(JB79,'1-SETUP'!$V128),IF('1-SETUP'!$Q128="YEARLY",EDATE(JB79,12*'1-SETUP'!$V128),""))))</f>
        <v/>
      </c>
      <c r="JD79" s="10" t="str">
        <f>IF('1-SETUP'!$Q128="DAILY",JC79+'1-SETUP'!$V128,IF('1-SETUP'!$Q128="WEEKLY",JC79+'1-SETUP'!$V128*7,IF('1-SETUP'!$Q128="MONTHLY",EDATE(JC79,'1-SETUP'!$V128),IF('1-SETUP'!$Q128="YEARLY",EDATE(JC79,12*'1-SETUP'!$V128),""))))</f>
        <v/>
      </c>
      <c r="JE79" s="10" t="str">
        <f>IF('1-SETUP'!$Q128="DAILY",JD79+'1-SETUP'!$V128,IF('1-SETUP'!$Q128="WEEKLY",JD79+'1-SETUP'!$V128*7,IF('1-SETUP'!$Q128="MONTHLY",EDATE(JD79,'1-SETUP'!$V128),IF('1-SETUP'!$Q128="YEARLY",EDATE(JD79,12*'1-SETUP'!$V128),""))))</f>
        <v/>
      </c>
      <c r="JF79" s="10" t="str">
        <f>IF('1-SETUP'!$Q128="DAILY",JE79+'1-SETUP'!$V128,IF('1-SETUP'!$Q128="WEEKLY",JE79+'1-SETUP'!$V128*7,IF('1-SETUP'!$Q128="MONTHLY",EDATE(JE79,'1-SETUP'!$V128),IF('1-SETUP'!$Q128="YEARLY",EDATE(JE79,12*'1-SETUP'!$V128),""))))</f>
        <v/>
      </c>
      <c r="JG79" s="10" t="str">
        <f>IF('1-SETUP'!$Q128="DAILY",JF79+'1-SETUP'!$V128,IF('1-SETUP'!$Q128="WEEKLY",JF79+'1-SETUP'!$V128*7,IF('1-SETUP'!$Q128="MONTHLY",EDATE(JF79,'1-SETUP'!$V128),IF('1-SETUP'!$Q128="YEARLY",EDATE(JF79,12*'1-SETUP'!$V128),""))))</f>
        <v/>
      </c>
      <c r="JH79" s="10" t="str">
        <f>IF('1-SETUP'!$Q128="DAILY",JG79+'1-SETUP'!$V128,IF('1-SETUP'!$Q128="WEEKLY",JG79+'1-SETUP'!$V128*7,IF('1-SETUP'!$Q128="MONTHLY",EDATE(JG79,'1-SETUP'!$V128),IF('1-SETUP'!$Q128="YEARLY",EDATE(JG79,12*'1-SETUP'!$V128),""))))</f>
        <v/>
      </c>
      <c r="JI79" s="10" t="str">
        <f>IF('1-SETUP'!$Q128="DAILY",JH79+'1-SETUP'!$V128,IF('1-SETUP'!$Q128="WEEKLY",JH79+'1-SETUP'!$V128*7,IF('1-SETUP'!$Q128="MONTHLY",EDATE(JH79,'1-SETUP'!$V128),IF('1-SETUP'!$Q128="YEARLY",EDATE(JH79,12*'1-SETUP'!$V128),""))))</f>
        <v/>
      </c>
      <c r="JJ79" s="10" t="str">
        <f>IF('1-SETUP'!$Q128="DAILY",JI79+'1-SETUP'!$V128,IF('1-SETUP'!$Q128="WEEKLY",JI79+'1-SETUP'!$V128*7,IF('1-SETUP'!$Q128="MONTHLY",EDATE(JI79,'1-SETUP'!$V128),IF('1-SETUP'!$Q128="YEARLY",EDATE(JI79,12*'1-SETUP'!$V128),""))))</f>
        <v/>
      </c>
      <c r="JK79" s="10" t="str">
        <f>IF('1-SETUP'!$Q128="DAILY",JJ79+'1-SETUP'!$V128,IF('1-SETUP'!$Q128="WEEKLY",JJ79+'1-SETUP'!$V128*7,IF('1-SETUP'!$Q128="MONTHLY",EDATE(JJ79,'1-SETUP'!$V128),IF('1-SETUP'!$Q128="YEARLY",EDATE(JJ79,12*'1-SETUP'!$V128),""))))</f>
        <v/>
      </c>
      <c r="JL79" s="10" t="str">
        <f>IF('1-SETUP'!$Q128="DAILY",JK79+'1-SETUP'!$V128,IF('1-SETUP'!$Q128="WEEKLY",JK79+'1-SETUP'!$V128*7,IF('1-SETUP'!$Q128="MONTHLY",EDATE(JK79,'1-SETUP'!$V128),IF('1-SETUP'!$Q128="YEARLY",EDATE(JK79,12*'1-SETUP'!$V128),""))))</f>
        <v/>
      </c>
      <c r="JM79" s="10" t="str">
        <f>IF('1-SETUP'!$Q128="DAILY",JL79+'1-SETUP'!$V128,IF('1-SETUP'!$Q128="WEEKLY",JL79+'1-SETUP'!$V128*7,IF('1-SETUP'!$Q128="MONTHLY",EDATE(JL79,'1-SETUP'!$V128),IF('1-SETUP'!$Q128="YEARLY",EDATE(JL79,12*'1-SETUP'!$V128),""))))</f>
        <v/>
      </c>
      <c r="JN79" s="10" t="str">
        <f>IF('1-SETUP'!$Q128="DAILY",JM79+'1-SETUP'!$V128,IF('1-SETUP'!$Q128="WEEKLY",JM79+'1-SETUP'!$V128*7,IF('1-SETUP'!$Q128="MONTHLY",EDATE(JM79,'1-SETUP'!$V128),IF('1-SETUP'!$Q128="YEARLY",EDATE(JM79,12*'1-SETUP'!$V128),""))))</f>
        <v/>
      </c>
      <c r="JO79" s="10" t="str">
        <f>IF('1-SETUP'!$Q128="DAILY",JN79+'1-SETUP'!$V128,IF('1-SETUP'!$Q128="WEEKLY",JN79+'1-SETUP'!$V128*7,IF('1-SETUP'!$Q128="MONTHLY",EDATE(JN79,'1-SETUP'!$V128),IF('1-SETUP'!$Q128="YEARLY",EDATE(JN79,12*'1-SETUP'!$V128),""))))</f>
        <v/>
      </c>
      <c r="JP79" s="10" t="str">
        <f>IF('1-SETUP'!$Q128="DAILY",JO79+'1-SETUP'!$V128,IF('1-SETUP'!$Q128="WEEKLY",JO79+'1-SETUP'!$V128*7,IF('1-SETUP'!$Q128="MONTHLY",EDATE(JO79,'1-SETUP'!$V128),IF('1-SETUP'!$Q128="YEARLY",EDATE(JO79,12*'1-SETUP'!$V128),""))))</f>
        <v/>
      </c>
      <c r="JQ79" s="10" t="str">
        <f>IF('1-SETUP'!$Q128="DAILY",JP79+'1-SETUP'!$V128,IF('1-SETUP'!$Q128="WEEKLY",JP79+'1-SETUP'!$V128*7,IF('1-SETUP'!$Q128="MONTHLY",EDATE(JP79,'1-SETUP'!$V128),IF('1-SETUP'!$Q128="YEARLY",EDATE(JP79,12*'1-SETUP'!$V128),""))))</f>
        <v/>
      </c>
      <c r="JR79" s="10" t="str">
        <f>IF('1-SETUP'!$Q128="DAILY",JQ79+'1-SETUP'!$V128,IF('1-SETUP'!$Q128="WEEKLY",JQ79+'1-SETUP'!$V128*7,IF('1-SETUP'!$Q128="MONTHLY",EDATE(JQ79,'1-SETUP'!$V128),IF('1-SETUP'!$Q128="YEARLY",EDATE(JQ79,12*'1-SETUP'!$V128),""))))</f>
        <v/>
      </c>
      <c r="JS79" s="10" t="str">
        <f>IF('1-SETUP'!$Q128="DAILY",JR79+'1-SETUP'!$V128,IF('1-SETUP'!$Q128="WEEKLY",JR79+'1-SETUP'!$V128*7,IF('1-SETUP'!$Q128="MONTHLY",EDATE(JR79,'1-SETUP'!$V128),IF('1-SETUP'!$Q128="YEARLY",EDATE(JR79,12*'1-SETUP'!$V128),""))))</f>
        <v/>
      </c>
      <c r="JT79" s="10" t="str">
        <f>IF('1-SETUP'!$Q128="DAILY",JS79+'1-SETUP'!$V128,IF('1-SETUP'!$Q128="WEEKLY",JS79+'1-SETUP'!$V128*7,IF('1-SETUP'!$Q128="MONTHLY",EDATE(JS79,'1-SETUP'!$V128),IF('1-SETUP'!$Q128="YEARLY",EDATE(JS79,12*'1-SETUP'!$V128),""))))</f>
        <v/>
      </c>
      <c r="JU79" s="10" t="str">
        <f>IF('1-SETUP'!$Q128="DAILY",JT79+'1-SETUP'!$V128,IF('1-SETUP'!$Q128="WEEKLY",JT79+'1-SETUP'!$V128*7,IF('1-SETUP'!$Q128="MONTHLY",EDATE(JT79,'1-SETUP'!$V128),IF('1-SETUP'!$Q128="YEARLY",EDATE(JT79,12*'1-SETUP'!$V128),""))))</f>
        <v/>
      </c>
      <c r="JV79" s="10" t="str">
        <f>IF('1-SETUP'!$Q128="DAILY",JU79+'1-SETUP'!$V128,IF('1-SETUP'!$Q128="WEEKLY",JU79+'1-SETUP'!$V128*7,IF('1-SETUP'!$Q128="MONTHLY",EDATE(JU79,'1-SETUP'!$V128),IF('1-SETUP'!$Q128="YEARLY",EDATE(JU79,12*'1-SETUP'!$V128),""))))</f>
        <v/>
      </c>
      <c r="JW79" s="10" t="str">
        <f>IF('1-SETUP'!$Q128="DAILY",JV79+'1-SETUP'!$V128,IF('1-SETUP'!$Q128="WEEKLY",JV79+'1-SETUP'!$V128*7,IF('1-SETUP'!$Q128="MONTHLY",EDATE(JV79,'1-SETUP'!$V128),IF('1-SETUP'!$Q128="YEARLY",EDATE(JV79,12*'1-SETUP'!$V128),""))))</f>
        <v/>
      </c>
      <c r="JX79" s="10" t="str">
        <f>IF('1-SETUP'!$Q128="DAILY",JW79+'1-SETUP'!$V128,IF('1-SETUP'!$Q128="WEEKLY",JW79+'1-SETUP'!$V128*7,IF('1-SETUP'!$Q128="MONTHLY",EDATE(JW79,'1-SETUP'!$V128),IF('1-SETUP'!$Q128="YEARLY",EDATE(JW79,12*'1-SETUP'!$V128),""))))</f>
        <v/>
      </c>
      <c r="JY79" s="10" t="str">
        <f>IF('1-SETUP'!$Q128="DAILY",JX79+'1-SETUP'!$V128,IF('1-SETUP'!$Q128="WEEKLY",JX79+'1-SETUP'!$V128*7,IF('1-SETUP'!$Q128="MONTHLY",EDATE(JX79,'1-SETUP'!$V128),IF('1-SETUP'!$Q128="YEARLY",EDATE(JX79,12*'1-SETUP'!$V128),""))))</f>
        <v/>
      </c>
      <c r="JZ79" s="10" t="str">
        <f>IF('1-SETUP'!$Q128="DAILY",JY79+'1-SETUP'!$V128,IF('1-SETUP'!$Q128="WEEKLY",JY79+'1-SETUP'!$V128*7,IF('1-SETUP'!$Q128="MONTHLY",EDATE(JY79,'1-SETUP'!$V128),IF('1-SETUP'!$Q128="YEARLY",EDATE(JY79,12*'1-SETUP'!$V128),""))))</f>
        <v/>
      </c>
      <c r="KA79" s="10" t="str">
        <f>IF('1-SETUP'!$Q128="DAILY",JZ79+'1-SETUP'!$V128,IF('1-SETUP'!$Q128="WEEKLY",JZ79+'1-SETUP'!$V128*7,IF('1-SETUP'!$Q128="MONTHLY",EDATE(JZ79,'1-SETUP'!$V128),IF('1-SETUP'!$Q128="YEARLY",EDATE(JZ79,12*'1-SETUP'!$V128),""))))</f>
        <v/>
      </c>
      <c r="KB79" s="10" t="str">
        <f>IF('1-SETUP'!$Q128="DAILY",KA79+'1-SETUP'!$V128,IF('1-SETUP'!$Q128="WEEKLY",KA79+'1-SETUP'!$V128*7,IF('1-SETUP'!$Q128="MONTHLY",EDATE(KA79,'1-SETUP'!$V128),IF('1-SETUP'!$Q128="YEARLY",EDATE(KA79,12*'1-SETUP'!$V128),""))))</f>
        <v/>
      </c>
      <c r="KC79" s="10" t="str">
        <f>IF('1-SETUP'!$Q128="DAILY",KB79+'1-SETUP'!$V128,IF('1-SETUP'!$Q128="WEEKLY",KB79+'1-SETUP'!$V128*7,IF('1-SETUP'!$Q128="MONTHLY",EDATE(KB79,'1-SETUP'!$V128),IF('1-SETUP'!$Q128="YEARLY",EDATE(KB79,12*'1-SETUP'!$V128),""))))</f>
        <v/>
      </c>
      <c r="KD79" s="10" t="str">
        <f>IF('1-SETUP'!$Q128="DAILY",KC79+'1-SETUP'!$V128,IF('1-SETUP'!$Q128="WEEKLY",KC79+'1-SETUP'!$V128*7,IF('1-SETUP'!$Q128="MONTHLY",EDATE(KC79,'1-SETUP'!$V128),IF('1-SETUP'!$Q128="YEARLY",EDATE(KC79,12*'1-SETUP'!$V128),""))))</f>
        <v/>
      </c>
      <c r="KE79" s="10" t="str">
        <f>IF('1-SETUP'!$Q128="DAILY",KD79+'1-SETUP'!$V128,IF('1-SETUP'!$Q128="WEEKLY",KD79+'1-SETUP'!$V128*7,IF('1-SETUP'!$Q128="MONTHLY",EDATE(KD79,'1-SETUP'!$V128),IF('1-SETUP'!$Q128="YEARLY",EDATE(KD79,12*'1-SETUP'!$V128),""))))</f>
        <v/>
      </c>
      <c r="KF79" s="10" t="str">
        <f>IF('1-SETUP'!$Q128="DAILY",KE79+'1-SETUP'!$V128,IF('1-SETUP'!$Q128="WEEKLY",KE79+'1-SETUP'!$V128*7,IF('1-SETUP'!$Q128="MONTHLY",EDATE(KE79,'1-SETUP'!$V128),IF('1-SETUP'!$Q128="YEARLY",EDATE(KE79,12*'1-SETUP'!$V128),""))))</f>
        <v/>
      </c>
      <c r="KG79" s="10" t="str">
        <f>IF('1-SETUP'!$Q128="DAILY",KF79+'1-SETUP'!$V128,IF('1-SETUP'!$Q128="WEEKLY",KF79+'1-SETUP'!$V128*7,IF('1-SETUP'!$Q128="MONTHLY",EDATE(KF79,'1-SETUP'!$V128),IF('1-SETUP'!$Q128="YEARLY",EDATE(KF79,12*'1-SETUP'!$V128),""))))</f>
        <v/>
      </c>
      <c r="KH79" s="10" t="str">
        <f>IF('1-SETUP'!$Q128="DAILY",KG79+'1-SETUP'!$V128,IF('1-SETUP'!$Q128="WEEKLY",KG79+'1-SETUP'!$V128*7,IF('1-SETUP'!$Q128="MONTHLY",EDATE(KG79,'1-SETUP'!$V128),IF('1-SETUP'!$Q128="YEARLY",EDATE(KG79,12*'1-SETUP'!$V128),""))))</f>
        <v/>
      </c>
      <c r="KI79" s="10" t="str">
        <f>IF('1-SETUP'!$Q128="DAILY",KH79+'1-SETUP'!$V128,IF('1-SETUP'!$Q128="WEEKLY",KH79+'1-SETUP'!$V128*7,IF('1-SETUP'!$Q128="MONTHLY",EDATE(KH79,'1-SETUP'!$V128),IF('1-SETUP'!$Q128="YEARLY",EDATE(KH79,12*'1-SETUP'!$V128),""))))</f>
        <v/>
      </c>
      <c r="KJ79" s="10" t="str">
        <f>IF('1-SETUP'!$Q128="DAILY",KI79+'1-SETUP'!$V128,IF('1-SETUP'!$Q128="WEEKLY",KI79+'1-SETUP'!$V128*7,IF('1-SETUP'!$Q128="MONTHLY",EDATE(KI79,'1-SETUP'!$V128),IF('1-SETUP'!$Q128="YEARLY",EDATE(KI79,12*'1-SETUP'!$V128),""))))</f>
        <v/>
      </c>
      <c r="KK79" s="10" t="str">
        <f>IF('1-SETUP'!$Q128="DAILY",KJ79+'1-SETUP'!$V128,IF('1-SETUP'!$Q128="WEEKLY",KJ79+'1-SETUP'!$V128*7,IF('1-SETUP'!$Q128="MONTHLY",EDATE(KJ79,'1-SETUP'!$V128),IF('1-SETUP'!$Q128="YEARLY",EDATE(KJ79,12*'1-SETUP'!$V128),""))))</f>
        <v/>
      </c>
      <c r="KL79" s="10" t="str">
        <f>IF('1-SETUP'!$Q128="DAILY",KK79+'1-SETUP'!$V128,IF('1-SETUP'!$Q128="WEEKLY",KK79+'1-SETUP'!$V128*7,IF('1-SETUP'!$Q128="MONTHLY",EDATE(KK79,'1-SETUP'!$V128),IF('1-SETUP'!$Q128="YEARLY",EDATE(KK79,12*'1-SETUP'!$V128),""))))</f>
        <v/>
      </c>
      <c r="KM79" s="10" t="str">
        <f>IF('1-SETUP'!$Q128="DAILY",KL79+'1-SETUP'!$V128,IF('1-SETUP'!$Q128="WEEKLY",KL79+'1-SETUP'!$V128*7,IF('1-SETUP'!$Q128="MONTHLY",EDATE(KL79,'1-SETUP'!$V128),IF('1-SETUP'!$Q128="YEARLY",EDATE(KL79,12*'1-SETUP'!$V128),""))))</f>
        <v/>
      </c>
      <c r="KN79" s="10" t="str">
        <f>IF('1-SETUP'!$Q128="DAILY",KM79+'1-SETUP'!$V128,IF('1-SETUP'!$Q128="WEEKLY",KM79+'1-SETUP'!$V128*7,IF('1-SETUP'!$Q128="MONTHLY",EDATE(KM79,'1-SETUP'!$V128),IF('1-SETUP'!$Q128="YEARLY",EDATE(KM79,12*'1-SETUP'!$V128),""))))</f>
        <v/>
      </c>
      <c r="KO79" s="10" t="str">
        <f>IF('1-SETUP'!$Q128="DAILY",KN79+'1-SETUP'!$V128,IF('1-SETUP'!$Q128="WEEKLY",KN79+'1-SETUP'!$V128*7,IF('1-SETUP'!$Q128="MONTHLY",EDATE(KN79,'1-SETUP'!$V128),IF('1-SETUP'!$Q128="YEARLY",EDATE(KN79,12*'1-SETUP'!$V128),""))))</f>
        <v/>
      </c>
      <c r="KP79" s="10" t="str">
        <f>IF('1-SETUP'!$Q128="DAILY",KO79+'1-SETUP'!$V128,IF('1-SETUP'!$Q128="WEEKLY",KO79+'1-SETUP'!$V128*7,IF('1-SETUP'!$Q128="MONTHLY",EDATE(KO79,'1-SETUP'!$V128),IF('1-SETUP'!$Q128="YEARLY",EDATE(KO79,12*'1-SETUP'!$V128),""))))</f>
        <v/>
      </c>
      <c r="KQ79" s="10" t="str">
        <f>IF('1-SETUP'!$Q128="DAILY",KP79+'1-SETUP'!$V128,IF('1-SETUP'!$Q128="WEEKLY",KP79+'1-SETUP'!$V128*7,IF('1-SETUP'!$Q128="MONTHLY",EDATE(KP79,'1-SETUP'!$V128),IF('1-SETUP'!$Q128="YEARLY",EDATE(KP79,12*'1-SETUP'!$V128),""))))</f>
        <v/>
      </c>
      <c r="KR79" s="10" t="str">
        <f>IF('1-SETUP'!$Q128="DAILY",KQ79+'1-SETUP'!$V128,IF('1-SETUP'!$Q128="WEEKLY",KQ79+'1-SETUP'!$V128*7,IF('1-SETUP'!$Q128="MONTHLY",EDATE(KQ79,'1-SETUP'!$V128),IF('1-SETUP'!$Q128="YEARLY",EDATE(KQ79,12*'1-SETUP'!$V128),""))))</f>
        <v/>
      </c>
      <c r="KS79" s="10" t="str">
        <f>IF('1-SETUP'!$Q128="DAILY",KR79+'1-SETUP'!$V128,IF('1-SETUP'!$Q128="WEEKLY",KR79+'1-SETUP'!$V128*7,IF('1-SETUP'!$Q128="MONTHLY",EDATE(KR79,'1-SETUP'!$V128),IF('1-SETUP'!$Q128="YEARLY",EDATE(KR79,12*'1-SETUP'!$V128),""))))</f>
        <v/>
      </c>
      <c r="KT79" s="10" t="str">
        <f>IF('1-SETUP'!$Q128="DAILY",KS79+'1-SETUP'!$V128,IF('1-SETUP'!$Q128="WEEKLY",KS79+'1-SETUP'!$V128*7,IF('1-SETUP'!$Q128="MONTHLY",EDATE(KS79,'1-SETUP'!$V128),IF('1-SETUP'!$Q128="YEARLY",EDATE(KS79,12*'1-SETUP'!$V128),""))))</f>
        <v/>
      </c>
      <c r="KU79" s="10" t="str">
        <f>IF('1-SETUP'!$Q128="DAILY",KT79+'1-SETUP'!$V128,IF('1-SETUP'!$Q128="WEEKLY",KT79+'1-SETUP'!$V128*7,IF('1-SETUP'!$Q128="MONTHLY",EDATE(KT79,'1-SETUP'!$V128),IF('1-SETUP'!$Q128="YEARLY",EDATE(KT79,12*'1-SETUP'!$V128),""))))</f>
        <v/>
      </c>
      <c r="KV79" s="10" t="str">
        <f>IF('1-SETUP'!$Q128="DAILY",KU79+'1-SETUP'!$V128,IF('1-SETUP'!$Q128="WEEKLY",KU79+'1-SETUP'!$V128*7,IF('1-SETUP'!$Q128="MONTHLY",EDATE(KU79,'1-SETUP'!$V128),IF('1-SETUP'!$Q128="YEARLY",EDATE(KU79,12*'1-SETUP'!$V128),""))))</f>
        <v/>
      </c>
      <c r="KW79" s="10" t="str">
        <f>IF('1-SETUP'!$Q128="DAILY",KV79+'1-SETUP'!$V128,IF('1-SETUP'!$Q128="WEEKLY",KV79+'1-SETUP'!$V128*7,IF('1-SETUP'!$Q128="MONTHLY",EDATE(KV79,'1-SETUP'!$V128),IF('1-SETUP'!$Q128="YEARLY",EDATE(KV79,12*'1-SETUP'!$V128),""))))</f>
        <v/>
      </c>
      <c r="KX79" s="10" t="str">
        <f>IF('1-SETUP'!$Q128="DAILY",KW79+'1-SETUP'!$V128,IF('1-SETUP'!$Q128="WEEKLY",KW79+'1-SETUP'!$V128*7,IF('1-SETUP'!$Q128="MONTHLY",EDATE(KW79,'1-SETUP'!$V128),IF('1-SETUP'!$Q128="YEARLY",EDATE(KW79,12*'1-SETUP'!$V128),""))))</f>
        <v/>
      </c>
      <c r="KY79" s="10" t="str">
        <f>IF('1-SETUP'!$Q128="DAILY",KX79+'1-SETUP'!$V128,IF('1-SETUP'!$Q128="WEEKLY",KX79+'1-SETUP'!$V128*7,IF('1-SETUP'!$Q128="MONTHLY",EDATE(KX79,'1-SETUP'!$V128),IF('1-SETUP'!$Q128="YEARLY",EDATE(KX79,12*'1-SETUP'!$V128),""))))</f>
        <v/>
      </c>
      <c r="KZ79" s="10" t="str">
        <f>IF('1-SETUP'!$Q128="DAILY",KY79+'1-SETUP'!$V128,IF('1-SETUP'!$Q128="WEEKLY",KY79+'1-SETUP'!$V128*7,IF('1-SETUP'!$Q128="MONTHLY",EDATE(KY79,'1-SETUP'!$V128),IF('1-SETUP'!$Q128="YEARLY",EDATE(KY79,12*'1-SETUP'!$V128),""))))</f>
        <v/>
      </c>
      <c r="LA79" s="10" t="str">
        <f>IF('1-SETUP'!$Q128="DAILY",KZ79+'1-SETUP'!$V128,IF('1-SETUP'!$Q128="WEEKLY",KZ79+'1-SETUP'!$V128*7,IF('1-SETUP'!$Q128="MONTHLY",EDATE(KZ79,'1-SETUP'!$V128),IF('1-SETUP'!$Q128="YEARLY",EDATE(KZ79,12*'1-SETUP'!$V128),""))))</f>
        <v/>
      </c>
      <c r="LB79" s="10" t="str">
        <f>IF('1-SETUP'!$Q128="DAILY",LA79+'1-SETUP'!$V128,IF('1-SETUP'!$Q128="WEEKLY",LA79+'1-SETUP'!$V128*7,IF('1-SETUP'!$Q128="MONTHLY",EDATE(LA79,'1-SETUP'!$V128),IF('1-SETUP'!$Q128="YEARLY",EDATE(LA79,12*'1-SETUP'!$V128),""))))</f>
        <v/>
      </c>
      <c r="LC79" s="10" t="str">
        <f>IF('1-SETUP'!$Q128="DAILY",LB79+'1-SETUP'!$V128,IF('1-SETUP'!$Q128="WEEKLY",LB79+'1-SETUP'!$V128*7,IF('1-SETUP'!$Q128="MONTHLY",EDATE(LB79,'1-SETUP'!$V128),IF('1-SETUP'!$Q128="YEARLY",EDATE(LB79,12*'1-SETUP'!$V128),""))))</f>
        <v/>
      </c>
      <c r="LD79" s="10" t="str">
        <f>IF('1-SETUP'!$Q128="DAILY",LC79+'1-SETUP'!$V128,IF('1-SETUP'!$Q128="WEEKLY",LC79+'1-SETUP'!$V128*7,IF('1-SETUP'!$Q128="MONTHLY",EDATE(LC79,'1-SETUP'!$V128),IF('1-SETUP'!$Q128="YEARLY",EDATE(LC79,12*'1-SETUP'!$V128),""))))</f>
        <v/>
      </c>
      <c r="LE79" s="10" t="str">
        <f>IF('1-SETUP'!$Q128="DAILY",LD79+'1-SETUP'!$V128,IF('1-SETUP'!$Q128="WEEKLY",LD79+'1-SETUP'!$V128*7,IF('1-SETUP'!$Q128="MONTHLY",EDATE(LD79,'1-SETUP'!$V128),IF('1-SETUP'!$Q128="YEARLY",EDATE(LD79,12*'1-SETUP'!$V128),""))))</f>
        <v/>
      </c>
      <c r="LF79" s="10" t="str">
        <f>IF('1-SETUP'!$Q128="DAILY",LE79+'1-SETUP'!$V128,IF('1-SETUP'!$Q128="WEEKLY",LE79+'1-SETUP'!$V128*7,IF('1-SETUP'!$Q128="MONTHLY",EDATE(LE79,'1-SETUP'!$V128),IF('1-SETUP'!$Q128="YEARLY",EDATE(LE79,12*'1-SETUP'!$V128),""))))</f>
        <v/>
      </c>
      <c r="LG79" s="10" t="str">
        <f>IF('1-SETUP'!$Q128="DAILY",LF79+'1-SETUP'!$V128,IF('1-SETUP'!$Q128="WEEKLY",LF79+'1-SETUP'!$V128*7,IF('1-SETUP'!$Q128="MONTHLY",EDATE(LF79,'1-SETUP'!$V128),IF('1-SETUP'!$Q128="YEARLY",EDATE(LF79,12*'1-SETUP'!$V128),""))))</f>
        <v/>
      </c>
      <c r="LH79" s="10" t="str">
        <f>IF('1-SETUP'!$Q128="DAILY",LG79+'1-SETUP'!$V128,IF('1-SETUP'!$Q128="WEEKLY",LG79+'1-SETUP'!$V128*7,IF('1-SETUP'!$Q128="MONTHLY",EDATE(LG79,'1-SETUP'!$V128),IF('1-SETUP'!$Q128="YEARLY",EDATE(LG79,12*'1-SETUP'!$V128),""))))</f>
        <v/>
      </c>
      <c r="LI79" s="10" t="str">
        <f>IF('1-SETUP'!$Q128="DAILY",LH79+'1-SETUP'!$V128,IF('1-SETUP'!$Q128="WEEKLY",LH79+'1-SETUP'!$V128*7,IF('1-SETUP'!$Q128="MONTHLY",EDATE(LH79,'1-SETUP'!$V128),IF('1-SETUP'!$Q128="YEARLY",EDATE(LH79,12*'1-SETUP'!$V128),""))))</f>
        <v/>
      </c>
      <c r="LJ79" s="10" t="str">
        <f>IF('1-SETUP'!$Q128="DAILY",LI79+'1-SETUP'!$V128,IF('1-SETUP'!$Q128="WEEKLY",LI79+'1-SETUP'!$V128*7,IF('1-SETUP'!$Q128="MONTHLY",EDATE(LI79,'1-SETUP'!$V128),IF('1-SETUP'!$Q128="YEARLY",EDATE(LI79,12*'1-SETUP'!$V128),""))))</f>
        <v/>
      </c>
      <c r="LK79" s="10" t="str">
        <f>IF('1-SETUP'!$Q128="DAILY",LJ79+'1-SETUP'!$V128,IF('1-SETUP'!$Q128="WEEKLY",LJ79+'1-SETUP'!$V128*7,IF('1-SETUP'!$Q128="MONTHLY",EDATE(LJ79,'1-SETUP'!$V128),IF('1-SETUP'!$Q128="YEARLY",EDATE(LJ79,12*'1-SETUP'!$V128),""))))</f>
        <v/>
      </c>
      <c r="LL79" s="10" t="str">
        <f>IF('1-SETUP'!$Q128="DAILY",LK79+'1-SETUP'!$V128,IF('1-SETUP'!$Q128="WEEKLY",LK79+'1-SETUP'!$V128*7,IF('1-SETUP'!$Q128="MONTHLY",EDATE(LK79,'1-SETUP'!$V128),IF('1-SETUP'!$Q128="YEARLY",EDATE(LK79,12*'1-SETUP'!$V128),""))))</f>
        <v/>
      </c>
      <c r="LM79" s="10" t="str">
        <f>IF('1-SETUP'!$Q128="DAILY",LL79+'1-SETUP'!$V128,IF('1-SETUP'!$Q128="WEEKLY",LL79+'1-SETUP'!$V128*7,IF('1-SETUP'!$Q128="MONTHLY",EDATE(LL79,'1-SETUP'!$V128),IF('1-SETUP'!$Q128="YEARLY",EDATE(LL79,12*'1-SETUP'!$V128),""))))</f>
        <v/>
      </c>
      <c r="LN79" s="10" t="str">
        <f>IF('1-SETUP'!$Q128="DAILY",LM79+'1-SETUP'!$V128,IF('1-SETUP'!$Q128="WEEKLY",LM79+'1-SETUP'!$V128*7,IF('1-SETUP'!$Q128="MONTHLY",EDATE(LM79,'1-SETUP'!$V128),IF('1-SETUP'!$Q128="YEARLY",EDATE(LM79,12*'1-SETUP'!$V128),""))))</f>
        <v/>
      </c>
      <c r="LO79" s="10" t="str">
        <f>IF('1-SETUP'!$Q128="DAILY",LN79+'1-SETUP'!$V128,IF('1-SETUP'!$Q128="WEEKLY",LN79+'1-SETUP'!$V128*7,IF('1-SETUP'!$Q128="MONTHLY",EDATE(LN79,'1-SETUP'!$V128),IF('1-SETUP'!$Q128="YEARLY",EDATE(LN79,12*'1-SETUP'!$V128),""))))</f>
        <v/>
      </c>
      <c r="LP79" s="10" t="str">
        <f>IF('1-SETUP'!$Q128="DAILY",LO79+'1-SETUP'!$V128,IF('1-SETUP'!$Q128="WEEKLY",LO79+'1-SETUP'!$V128*7,IF('1-SETUP'!$Q128="MONTHLY",EDATE(LO79,'1-SETUP'!$V128),IF('1-SETUP'!$Q128="YEARLY",EDATE(LO79,12*'1-SETUP'!$V128),""))))</f>
        <v/>
      </c>
      <c r="LQ79" s="10" t="str">
        <f>IF('1-SETUP'!$Q128="DAILY",LP79+'1-SETUP'!$V128,IF('1-SETUP'!$Q128="WEEKLY",LP79+'1-SETUP'!$V128*7,IF('1-SETUP'!$Q128="MONTHLY",EDATE(LP79,'1-SETUP'!$V128),IF('1-SETUP'!$Q128="YEARLY",EDATE(LP79,12*'1-SETUP'!$V128),""))))</f>
        <v/>
      </c>
      <c r="LR79" s="10" t="str">
        <f>IF('1-SETUP'!$Q128="DAILY",LQ79+'1-SETUP'!$V128,IF('1-SETUP'!$Q128="WEEKLY",LQ79+'1-SETUP'!$V128*7,IF('1-SETUP'!$Q128="MONTHLY",EDATE(LQ79,'1-SETUP'!$V128),IF('1-SETUP'!$Q128="YEARLY",EDATE(LQ79,12*'1-SETUP'!$V128),""))))</f>
        <v/>
      </c>
      <c r="LS79" s="10" t="str">
        <f>IF('1-SETUP'!$Q128="DAILY",LR79+'1-SETUP'!$V128,IF('1-SETUP'!$Q128="WEEKLY",LR79+'1-SETUP'!$V128*7,IF('1-SETUP'!$Q128="MONTHLY",EDATE(LR79,'1-SETUP'!$V128),IF('1-SETUP'!$Q128="YEARLY",EDATE(LR79,12*'1-SETUP'!$V128),""))))</f>
        <v/>
      </c>
      <c r="LT79" s="10" t="str">
        <f>IF('1-SETUP'!$Q128="DAILY",LS79+'1-SETUP'!$V128,IF('1-SETUP'!$Q128="WEEKLY",LS79+'1-SETUP'!$V128*7,IF('1-SETUP'!$Q128="MONTHLY",EDATE(LS79,'1-SETUP'!$V128),IF('1-SETUP'!$Q128="YEARLY",EDATE(LS79,12*'1-SETUP'!$V128),""))))</f>
        <v/>
      </c>
      <c r="LU79" s="10" t="str">
        <f>IF('1-SETUP'!$Q128="DAILY",LT79+'1-SETUP'!$V128,IF('1-SETUP'!$Q128="WEEKLY",LT79+'1-SETUP'!$V128*7,IF('1-SETUP'!$Q128="MONTHLY",EDATE(LT79,'1-SETUP'!$V128),IF('1-SETUP'!$Q128="YEARLY",EDATE(LT79,12*'1-SETUP'!$V128),""))))</f>
        <v/>
      </c>
      <c r="LV79" s="10" t="str">
        <f>IF('1-SETUP'!$Q128="DAILY",LU79+'1-SETUP'!$V128,IF('1-SETUP'!$Q128="WEEKLY",LU79+'1-SETUP'!$V128*7,IF('1-SETUP'!$Q128="MONTHLY",EDATE(LU79,'1-SETUP'!$V128),IF('1-SETUP'!$Q128="YEARLY",EDATE(LU79,12*'1-SETUP'!$V128),""))))</f>
        <v/>
      </c>
      <c r="LW79" s="10" t="str">
        <f>IF('1-SETUP'!$Q128="DAILY",LV79+'1-SETUP'!$V128,IF('1-SETUP'!$Q128="WEEKLY",LV79+'1-SETUP'!$V128*7,IF('1-SETUP'!$Q128="MONTHLY",EDATE(LV79,'1-SETUP'!$V128),IF('1-SETUP'!$Q128="YEARLY",EDATE(LV79,12*'1-SETUP'!$V128),""))))</f>
        <v/>
      </c>
      <c r="LX79" s="10" t="str">
        <f>IF('1-SETUP'!$Q128="DAILY",LW79+'1-SETUP'!$V128,IF('1-SETUP'!$Q128="WEEKLY",LW79+'1-SETUP'!$V128*7,IF('1-SETUP'!$Q128="MONTHLY",EDATE(LW79,'1-SETUP'!$V128),IF('1-SETUP'!$Q128="YEARLY",EDATE(LW79,12*'1-SETUP'!$V128),""))))</f>
        <v/>
      </c>
      <c r="LY79" s="10" t="str">
        <f>IF('1-SETUP'!$Q128="DAILY",LX79+'1-SETUP'!$V128,IF('1-SETUP'!$Q128="WEEKLY",LX79+'1-SETUP'!$V128*7,IF('1-SETUP'!$Q128="MONTHLY",EDATE(LX79,'1-SETUP'!$V128),IF('1-SETUP'!$Q128="YEARLY",EDATE(LX79,12*'1-SETUP'!$V128),""))))</f>
        <v/>
      </c>
      <c r="LZ79" s="10" t="str">
        <f>IF('1-SETUP'!$Q128="DAILY",LY79+'1-SETUP'!$V128,IF('1-SETUP'!$Q128="WEEKLY",LY79+'1-SETUP'!$V128*7,IF('1-SETUP'!$Q128="MONTHLY",EDATE(LY79,'1-SETUP'!$V128),IF('1-SETUP'!$Q128="YEARLY",EDATE(LY79,12*'1-SETUP'!$V128),""))))</f>
        <v/>
      </c>
      <c r="MA79" s="10" t="str">
        <f>IF('1-SETUP'!$Q128="DAILY",LZ79+'1-SETUP'!$V128,IF('1-SETUP'!$Q128="WEEKLY",LZ79+'1-SETUP'!$V128*7,IF('1-SETUP'!$Q128="MONTHLY",EDATE(LZ79,'1-SETUP'!$V128),IF('1-SETUP'!$Q128="YEARLY",EDATE(LZ79,12*'1-SETUP'!$V128),""))))</f>
        <v/>
      </c>
      <c r="MB79" s="10" t="str">
        <f>IF('1-SETUP'!$Q128="DAILY",MA79+'1-SETUP'!$V128,IF('1-SETUP'!$Q128="WEEKLY",MA79+'1-SETUP'!$V128*7,IF('1-SETUP'!$Q128="MONTHLY",EDATE(MA79,'1-SETUP'!$V128),IF('1-SETUP'!$Q128="YEARLY",EDATE(MA79,12*'1-SETUP'!$V128),""))))</f>
        <v/>
      </c>
      <c r="MC79" s="10" t="str">
        <f>IF('1-SETUP'!$Q128="DAILY",MB79+'1-SETUP'!$V128,IF('1-SETUP'!$Q128="WEEKLY",MB79+'1-SETUP'!$V128*7,IF('1-SETUP'!$Q128="MONTHLY",EDATE(MB79,'1-SETUP'!$V128),IF('1-SETUP'!$Q128="YEARLY",EDATE(MB79,12*'1-SETUP'!$V128),""))))</f>
        <v/>
      </c>
      <c r="MD79" s="10" t="str">
        <f>IF('1-SETUP'!$Q128="DAILY",MC79+'1-SETUP'!$V128,IF('1-SETUP'!$Q128="WEEKLY",MC79+'1-SETUP'!$V128*7,IF('1-SETUP'!$Q128="MONTHLY",EDATE(MC79,'1-SETUP'!$V128),IF('1-SETUP'!$Q128="YEARLY",EDATE(MC79,12*'1-SETUP'!$V128),""))))</f>
        <v/>
      </c>
      <c r="ME79" s="10" t="str">
        <f>IF('1-SETUP'!$Q128="DAILY",MD79+'1-SETUP'!$V128,IF('1-SETUP'!$Q128="WEEKLY",MD79+'1-SETUP'!$V128*7,IF('1-SETUP'!$Q128="MONTHLY",EDATE(MD79,'1-SETUP'!$V128),IF('1-SETUP'!$Q128="YEARLY",EDATE(MD79,12*'1-SETUP'!$V128),""))))</f>
        <v/>
      </c>
      <c r="MF79" s="10" t="str">
        <f>IF('1-SETUP'!$Q128="DAILY",ME79+'1-SETUP'!$V128,IF('1-SETUP'!$Q128="WEEKLY",ME79+'1-SETUP'!$V128*7,IF('1-SETUP'!$Q128="MONTHLY",EDATE(ME79,'1-SETUP'!$V128),IF('1-SETUP'!$Q128="YEARLY",EDATE(ME79,12*'1-SETUP'!$V128),""))))</f>
        <v/>
      </c>
      <c r="MG79" s="10" t="str">
        <f>IF('1-SETUP'!$Q128="DAILY",MF79+'1-SETUP'!$V128,IF('1-SETUP'!$Q128="WEEKLY",MF79+'1-SETUP'!$V128*7,IF('1-SETUP'!$Q128="MONTHLY",EDATE(MF79,'1-SETUP'!$V128),IF('1-SETUP'!$Q128="YEARLY",EDATE(MF79,12*'1-SETUP'!$V128),""))))</f>
        <v/>
      </c>
      <c r="MH79" s="10" t="str">
        <f>IF('1-SETUP'!$Q128="DAILY",MG79+'1-SETUP'!$V128,IF('1-SETUP'!$Q128="WEEKLY",MG79+'1-SETUP'!$V128*7,IF('1-SETUP'!$Q128="MONTHLY",EDATE(MG79,'1-SETUP'!$V128),IF('1-SETUP'!$Q128="YEARLY",EDATE(MG79,12*'1-SETUP'!$V128),""))))</f>
        <v/>
      </c>
      <c r="MI79" s="10" t="str">
        <f>IF('1-SETUP'!$Q128="DAILY",MH79+'1-SETUP'!$V128,IF('1-SETUP'!$Q128="WEEKLY",MH79+'1-SETUP'!$V128*7,IF('1-SETUP'!$Q128="MONTHLY",EDATE(MH79,'1-SETUP'!$V128),IF('1-SETUP'!$Q128="YEARLY",EDATE(MH79,12*'1-SETUP'!$V128),""))))</f>
        <v/>
      </c>
      <c r="MJ79" s="10" t="str">
        <f>IF('1-SETUP'!$Q128="DAILY",MI79+'1-SETUP'!$V128,IF('1-SETUP'!$Q128="WEEKLY",MI79+'1-SETUP'!$V128*7,IF('1-SETUP'!$Q128="MONTHLY",EDATE(MI79,'1-SETUP'!$V128),IF('1-SETUP'!$Q128="YEARLY",EDATE(MI79,12*'1-SETUP'!$V128),""))))</f>
        <v/>
      </c>
      <c r="MK79" s="10" t="str">
        <f>IF('1-SETUP'!$Q128="DAILY",MJ79+'1-SETUP'!$V128,IF('1-SETUP'!$Q128="WEEKLY",MJ79+'1-SETUP'!$V128*7,IF('1-SETUP'!$Q128="MONTHLY",EDATE(MJ79,'1-SETUP'!$V128),IF('1-SETUP'!$Q128="YEARLY",EDATE(MJ79,12*'1-SETUP'!$V128),""))))</f>
        <v/>
      </c>
      <c r="ML79" s="10" t="str">
        <f>IF('1-SETUP'!$Q128="DAILY",MK79+'1-SETUP'!$V128,IF('1-SETUP'!$Q128="WEEKLY",MK79+'1-SETUP'!$V128*7,IF('1-SETUP'!$Q128="MONTHLY",EDATE(MK79,'1-SETUP'!$V128),IF('1-SETUP'!$Q128="YEARLY",EDATE(MK79,12*'1-SETUP'!$V128),""))))</f>
        <v/>
      </c>
      <c r="MM79" s="10" t="str">
        <f>IF('1-SETUP'!$Q128="DAILY",ML79+'1-SETUP'!$V128,IF('1-SETUP'!$Q128="WEEKLY",ML79+'1-SETUP'!$V128*7,IF('1-SETUP'!$Q128="MONTHLY",EDATE(ML79,'1-SETUP'!$V128),IF('1-SETUP'!$Q128="YEARLY",EDATE(ML79,12*'1-SETUP'!$V128),""))))</f>
        <v/>
      </c>
      <c r="MN79" s="10" t="str">
        <f>IF('1-SETUP'!$Q128="DAILY",MM79+'1-SETUP'!$V128,IF('1-SETUP'!$Q128="WEEKLY",MM79+'1-SETUP'!$V128*7,IF('1-SETUP'!$Q128="MONTHLY",EDATE(MM79,'1-SETUP'!$V128),IF('1-SETUP'!$Q128="YEARLY",EDATE(MM79,12*'1-SETUP'!$V128),""))))</f>
        <v/>
      </c>
      <c r="MO79" s="10" t="str">
        <f>IF('1-SETUP'!$Q128="DAILY",MN79+'1-SETUP'!$V128,IF('1-SETUP'!$Q128="WEEKLY",MN79+'1-SETUP'!$V128*7,IF('1-SETUP'!$Q128="MONTHLY",EDATE(MN79,'1-SETUP'!$V128),IF('1-SETUP'!$Q128="YEARLY",EDATE(MN79,12*'1-SETUP'!$V128),""))))</f>
        <v/>
      </c>
      <c r="MP79" s="10" t="str">
        <f>IF('1-SETUP'!$Q128="DAILY",MO79+'1-SETUP'!$V128,IF('1-SETUP'!$Q128="WEEKLY",MO79+'1-SETUP'!$V128*7,IF('1-SETUP'!$Q128="MONTHLY",EDATE(MO79,'1-SETUP'!$V128),IF('1-SETUP'!$Q128="YEARLY",EDATE(MO79,12*'1-SETUP'!$V128),""))))</f>
        <v/>
      </c>
      <c r="MQ79" s="10" t="str">
        <f>IF('1-SETUP'!$Q128="DAILY",MP79+'1-SETUP'!$V128,IF('1-SETUP'!$Q128="WEEKLY",MP79+'1-SETUP'!$V128*7,IF('1-SETUP'!$Q128="MONTHLY",EDATE(MP79,'1-SETUP'!$V128),IF('1-SETUP'!$Q128="YEARLY",EDATE(MP79,12*'1-SETUP'!$V128),""))))</f>
        <v/>
      </c>
      <c r="MR79" s="10" t="str">
        <f>IF('1-SETUP'!$Q128="DAILY",MQ79+'1-SETUP'!$V128,IF('1-SETUP'!$Q128="WEEKLY",MQ79+'1-SETUP'!$V128*7,IF('1-SETUP'!$Q128="MONTHLY",EDATE(MQ79,'1-SETUP'!$V128),IF('1-SETUP'!$Q128="YEARLY",EDATE(MQ79,12*'1-SETUP'!$V128),""))))</f>
        <v/>
      </c>
      <c r="MS79" s="10" t="str">
        <f>IF('1-SETUP'!$Q128="DAILY",MR79+'1-SETUP'!$V128,IF('1-SETUP'!$Q128="WEEKLY",MR79+'1-SETUP'!$V128*7,IF('1-SETUP'!$Q128="MONTHLY",EDATE(MR79,'1-SETUP'!$V128),IF('1-SETUP'!$Q128="YEARLY",EDATE(MR79,12*'1-SETUP'!$V128),""))))</f>
        <v/>
      </c>
      <c r="MT79" s="10" t="str">
        <f>IF('1-SETUP'!$Q128="DAILY",MS79+'1-SETUP'!$V128,IF('1-SETUP'!$Q128="WEEKLY",MS79+'1-SETUP'!$V128*7,IF('1-SETUP'!$Q128="MONTHLY",EDATE(MS79,'1-SETUP'!$V128),IF('1-SETUP'!$Q128="YEARLY",EDATE(MS79,12*'1-SETUP'!$V128),""))))</f>
        <v/>
      </c>
      <c r="MU79" s="10" t="str">
        <f>IF('1-SETUP'!$Q128="DAILY",MT79+'1-SETUP'!$V128,IF('1-SETUP'!$Q128="WEEKLY",MT79+'1-SETUP'!$V128*7,IF('1-SETUP'!$Q128="MONTHLY",EDATE(MT79,'1-SETUP'!$V128),IF('1-SETUP'!$Q128="YEARLY",EDATE(MT79,12*'1-SETUP'!$V128),""))))</f>
        <v/>
      </c>
      <c r="MV79" s="10" t="str">
        <f>IF('1-SETUP'!$Q128="DAILY",MU79+'1-SETUP'!$V128,IF('1-SETUP'!$Q128="WEEKLY",MU79+'1-SETUP'!$V128*7,IF('1-SETUP'!$Q128="MONTHLY",EDATE(MU79,'1-SETUP'!$V128),IF('1-SETUP'!$Q128="YEARLY",EDATE(MU79,12*'1-SETUP'!$V128),""))))</f>
        <v/>
      </c>
      <c r="MW79" s="10" t="str">
        <f>IF('1-SETUP'!$Q128="DAILY",MV79+'1-SETUP'!$V128,IF('1-SETUP'!$Q128="WEEKLY",MV79+'1-SETUP'!$V128*7,IF('1-SETUP'!$Q128="MONTHLY",EDATE(MV79,'1-SETUP'!$V128),IF('1-SETUP'!$Q128="YEARLY",EDATE(MV79,12*'1-SETUP'!$V128),""))))</f>
        <v/>
      </c>
      <c r="MX79" s="10" t="str">
        <f>IF('1-SETUP'!$Q128="DAILY",MW79+'1-SETUP'!$V128,IF('1-SETUP'!$Q128="WEEKLY",MW79+'1-SETUP'!$V128*7,IF('1-SETUP'!$Q128="MONTHLY",EDATE(MW79,'1-SETUP'!$V128),IF('1-SETUP'!$Q128="YEARLY",EDATE(MW79,12*'1-SETUP'!$V128),""))))</f>
        <v/>
      </c>
      <c r="MY79" s="10" t="str">
        <f>IF('1-SETUP'!$Q128="DAILY",MX79+'1-SETUP'!$V128,IF('1-SETUP'!$Q128="WEEKLY",MX79+'1-SETUP'!$V128*7,IF('1-SETUP'!$Q128="MONTHLY",EDATE(MX79,'1-SETUP'!$V128),IF('1-SETUP'!$Q128="YEARLY",EDATE(MX79,12*'1-SETUP'!$V128),""))))</f>
        <v/>
      </c>
      <c r="MZ79" s="10" t="str">
        <f>IF('1-SETUP'!$Q128="DAILY",MY79+'1-SETUP'!$V128,IF('1-SETUP'!$Q128="WEEKLY",MY79+'1-SETUP'!$V128*7,IF('1-SETUP'!$Q128="MONTHLY",EDATE(MY79,'1-SETUP'!$V128),IF('1-SETUP'!$Q128="YEARLY",EDATE(MY79,12*'1-SETUP'!$V128),""))))</f>
        <v/>
      </c>
      <c r="NA79" s="10" t="str">
        <f>IF('1-SETUP'!$Q128="DAILY",MZ79+'1-SETUP'!$V128,IF('1-SETUP'!$Q128="WEEKLY",MZ79+'1-SETUP'!$V128*7,IF('1-SETUP'!$Q128="MONTHLY",EDATE(MZ79,'1-SETUP'!$V128),IF('1-SETUP'!$Q128="YEARLY",EDATE(MZ79,12*'1-SETUP'!$V128),""))))</f>
        <v/>
      </c>
      <c r="NB79" s="10" t="str">
        <f>IF('1-SETUP'!$Q128="DAILY",NA79+'1-SETUP'!$V128,IF('1-SETUP'!$Q128="WEEKLY",NA79+'1-SETUP'!$V128*7,IF('1-SETUP'!$Q128="MONTHLY",EDATE(NA79,'1-SETUP'!$V128),IF('1-SETUP'!$Q128="YEARLY",EDATE(NA79,12*'1-SETUP'!$V128),""))))</f>
        <v/>
      </c>
      <c r="NC79" s="10" t="str">
        <f>IF('1-SETUP'!$Q128="DAILY",NB79+'1-SETUP'!$V128,IF('1-SETUP'!$Q128="WEEKLY",NB79+'1-SETUP'!$V128*7,IF('1-SETUP'!$Q128="MONTHLY",EDATE(NB79,'1-SETUP'!$V128),IF('1-SETUP'!$Q128="YEARLY",EDATE(NB79,12*'1-SETUP'!$V128),""))))</f>
        <v/>
      </c>
    </row>
    <row r="80" spans="1:367" x14ac:dyDescent="0.45">
      <c r="A80">
        <f>'1-SETUP'!A129</f>
        <v>0</v>
      </c>
      <c r="B80" t="str">
        <f>_xlfn.CONCAT('1-SETUP'!$O129," ",'1-SETUP'!$Q129," ",'1-SETUP'!$T129," ",'1-SETUP'!$V129," ",'1-SETUP'!$W129," ",'1-SETUP'!$Z129," ",TEXT('1-SETUP'!$AC129,"mm/dd/yyyy"))</f>
        <v xml:space="preserve">      01/00/1900</v>
      </c>
      <c r="C80" s="10">
        <f>'1-SETUP'!$AC129</f>
        <v>0</v>
      </c>
      <c r="D80" s="10" t="str">
        <f>IF('1-SETUP'!$Q129="DAILY",C80+'1-SETUP'!$V129,IF('1-SETUP'!$Q129="WEEKLY",C80+'1-SETUP'!$V129*7,IF('1-SETUP'!$Q129="MONTHLY",EDATE(C80,'1-SETUP'!$V129),IF('1-SETUP'!$Q129="YEARLY",EDATE(C80,12*'1-SETUP'!$V129),""))))</f>
        <v/>
      </c>
      <c r="E80" s="10" t="str">
        <f>IF('1-SETUP'!$Q129="DAILY",D80+'1-SETUP'!$V129,IF('1-SETUP'!$Q129="WEEKLY",D80+'1-SETUP'!$V129*7,IF('1-SETUP'!$Q129="MONTHLY",EDATE(D80,'1-SETUP'!$V129),IF('1-SETUP'!$Q129="YEARLY",EDATE(D80,12*'1-SETUP'!$V129),""))))</f>
        <v/>
      </c>
      <c r="F80" s="10" t="str">
        <f>IF('1-SETUP'!$Q129="DAILY",E80+'1-SETUP'!$V129,IF('1-SETUP'!$Q129="WEEKLY",E80+'1-SETUP'!$V129*7,IF('1-SETUP'!$Q129="MONTHLY",EDATE(E80,'1-SETUP'!$V129),IF('1-SETUP'!$Q129="YEARLY",EDATE(E80,12*'1-SETUP'!$V129),""))))</f>
        <v/>
      </c>
      <c r="G80" s="10" t="str">
        <f>IF('1-SETUP'!$Q129="DAILY",F80+'1-SETUP'!$V129,IF('1-SETUP'!$Q129="WEEKLY",F80+'1-SETUP'!$V129*7,IF('1-SETUP'!$Q129="MONTHLY",EDATE(F80,'1-SETUP'!$V129),IF('1-SETUP'!$Q129="YEARLY",EDATE(F80,12*'1-SETUP'!$V129),""))))</f>
        <v/>
      </c>
      <c r="H80" s="10" t="str">
        <f>IF('1-SETUP'!$Q129="DAILY",G80+'1-SETUP'!$V129,IF('1-SETUP'!$Q129="WEEKLY",G80+'1-SETUP'!$V129*7,IF('1-SETUP'!$Q129="MONTHLY",EDATE(G80,'1-SETUP'!$V129),IF('1-SETUP'!$Q129="YEARLY",EDATE(G80,12*'1-SETUP'!$V129),""))))</f>
        <v/>
      </c>
      <c r="I80" s="10" t="str">
        <f>IF('1-SETUP'!$Q129="DAILY",H80+'1-SETUP'!$V129,IF('1-SETUP'!$Q129="WEEKLY",H80+'1-SETUP'!$V129*7,IF('1-SETUP'!$Q129="MONTHLY",EDATE(H80,'1-SETUP'!$V129),IF('1-SETUP'!$Q129="YEARLY",EDATE(H80,12*'1-SETUP'!$V129),""))))</f>
        <v/>
      </c>
      <c r="J80" s="10" t="str">
        <f>IF('1-SETUP'!$Q129="DAILY",I80+'1-SETUP'!$V129,IF('1-SETUP'!$Q129="WEEKLY",I80+'1-SETUP'!$V129*7,IF('1-SETUP'!$Q129="MONTHLY",EDATE(I80,'1-SETUP'!$V129),IF('1-SETUP'!$Q129="YEARLY",EDATE(I80,12*'1-SETUP'!$V129),""))))</f>
        <v/>
      </c>
      <c r="K80" s="10" t="str">
        <f>IF('1-SETUP'!$Q129="DAILY",J80+'1-SETUP'!$V129,IF('1-SETUP'!$Q129="WEEKLY",J80+'1-SETUP'!$V129*7,IF('1-SETUP'!$Q129="MONTHLY",EDATE(J80,'1-SETUP'!$V129),IF('1-SETUP'!$Q129="YEARLY",EDATE(J80,12*'1-SETUP'!$V129),""))))</f>
        <v/>
      </c>
      <c r="L80" s="10" t="str">
        <f>IF('1-SETUP'!$Q129="DAILY",K80+'1-SETUP'!$V129,IF('1-SETUP'!$Q129="WEEKLY",K80+'1-SETUP'!$V129*7,IF('1-SETUP'!$Q129="MONTHLY",EDATE(K80,'1-SETUP'!$V129),IF('1-SETUP'!$Q129="YEARLY",EDATE(K80,12*'1-SETUP'!$V129),""))))</f>
        <v/>
      </c>
      <c r="M80" s="10" t="str">
        <f>IF('1-SETUP'!$Q129="DAILY",L80+'1-SETUP'!$V129,IF('1-SETUP'!$Q129="WEEKLY",L80+'1-SETUP'!$V129*7,IF('1-SETUP'!$Q129="MONTHLY",EDATE(L80,'1-SETUP'!$V129),IF('1-SETUP'!$Q129="YEARLY",EDATE(L80,12*'1-SETUP'!$V129),""))))</f>
        <v/>
      </c>
      <c r="N80" s="10" t="str">
        <f>IF('1-SETUP'!$Q129="DAILY",M80+'1-SETUP'!$V129,IF('1-SETUP'!$Q129="WEEKLY",M80+'1-SETUP'!$V129*7,IF('1-SETUP'!$Q129="MONTHLY",EDATE(M80,'1-SETUP'!$V129),IF('1-SETUP'!$Q129="YEARLY",EDATE(M80,12*'1-SETUP'!$V129),""))))</f>
        <v/>
      </c>
      <c r="O80" s="10" t="str">
        <f>IF('1-SETUP'!$Q129="DAILY",N80+'1-SETUP'!$V129,IF('1-SETUP'!$Q129="WEEKLY",N80+'1-SETUP'!$V129*7,IF('1-SETUP'!$Q129="MONTHLY",EDATE(N80,'1-SETUP'!$V129),IF('1-SETUP'!$Q129="YEARLY",EDATE(N80,12*'1-SETUP'!$V129),""))))</f>
        <v/>
      </c>
      <c r="P80" s="10" t="str">
        <f>IF('1-SETUP'!$Q129="DAILY",O80+'1-SETUP'!$V129,IF('1-SETUP'!$Q129="WEEKLY",O80+'1-SETUP'!$V129*7,IF('1-SETUP'!$Q129="MONTHLY",EDATE(O80,'1-SETUP'!$V129),IF('1-SETUP'!$Q129="YEARLY",EDATE(O80,12*'1-SETUP'!$V129),""))))</f>
        <v/>
      </c>
      <c r="Q80" s="10" t="str">
        <f>IF('1-SETUP'!$Q129="DAILY",P80+'1-SETUP'!$V129,IF('1-SETUP'!$Q129="WEEKLY",P80+'1-SETUP'!$V129*7,IF('1-SETUP'!$Q129="MONTHLY",EDATE(P80,'1-SETUP'!$V129),IF('1-SETUP'!$Q129="YEARLY",EDATE(P80,12*'1-SETUP'!$V129),""))))</f>
        <v/>
      </c>
      <c r="R80" s="10" t="str">
        <f>IF('1-SETUP'!$Q129="DAILY",Q80+'1-SETUP'!$V129,IF('1-SETUP'!$Q129="WEEKLY",Q80+'1-SETUP'!$V129*7,IF('1-SETUP'!$Q129="MONTHLY",EDATE(Q80,'1-SETUP'!$V129),IF('1-SETUP'!$Q129="YEARLY",EDATE(Q80,12*'1-SETUP'!$V129),""))))</f>
        <v/>
      </c>
      <c r="S80" s="10" t="str">
        <f>IF('1-SETUP'!$Q129="DAILY",R80+'1-SETUP'!$V129,IF('1-SETUP'!$Q129="WEEKLY",R80+'1-SETUP'!$V129*7,IF('1-SETUP'!$Q129="MONTHLY",EDATE(R80,'1-SETUP'!$V129),IF('1-SETUP'!$Q129="YEARLY",EDATE(R80,12*'1-SETUP'!$V129),""))))</f>
        <v/>
      </c>
      <c r="T80" s="10" t="str">
        <f>IF('1-SETUP'!$Q129="DAILY",S80+'1-SETUP'!$V129,IF('1-SETUP'!$Q129="WEEKLY",S80+'1-SETUP'!$V129*7,IF('1-SETUP'!$Q129="MONTHLY",EDATE(S80,'1-SETUP'!$V129),IF('1-SETUP'!$Q129="YEARLY",EDATE(S80,12*'1-SETUP'!$V129),""))))</f>
        <v/>
      </c>
      <c r="U80" s="10" t="str">
        <f>IF('1-SETUP'!$Q129="DAILY",T80+'1-SETUP'!$V129,IF('1-SETUP'!$Q129="WEEKLY",T80+'1-SETUP'!$V129*7,IF('1-SETUP'!$Q129="MONTHLY",EDATE(T80,'1-SETUP'!$V129),IF('1-SETUP'!$Q129="YEARLY",EDATE(T80,12*'1-SETUP'!$V129),""))))</f>
        <v/>
      </c>
      <c r="V80" s="10" t="str">
        <f>IF('1-SETUP'!$Q129="DAILY",U80+'1-SETUP'!$V129,IF('1-SETUP'!$Q129="WEEKLY",U80+'1-SETUP'!$V129*7,IF('1-SETUP'!$Q129="MONTHLY",EDATE(U80,'1-SETUP'!$V129),IF('1-SETUP'!$Q129="YEARLY",EDATE(U80,12*'1-SETUP'!$V129),""))))</f>
        <v/>
      </c>
      <c r="W80" s="10" t="str">
        <f>IF('1-SETUP'!$Q129="DAILY",V80+'1-SETUP'!$V129,IF('1-SETUP'!$Q129="WEEKLY",V80+'1-SETUP'!$V129*7,IF('1-SETUP'!$Q129="MONTHLY",EDATE(V80,'1-SETUP'!$V129),IF('1-SETUP'!$Q129="YEARLY",EDATE(V80,12*'1-SETUP'!$V129),""))))</f>
        <v/>
      </c>
      <c r="X80" s="10" t="str">
        <f>IF('1-SETUP'!$Q129="DAILY",W80+'1-SETUP'!$V129,IF('1-SETUP'!$Q129="WEEKLY",W80+'1-SETUP'!$V129*7,IF('1-SETUP'!$Q129="MONTHLY",EDATE(W80,'1-SETUP'!$V129),IF('1-SETUP'!$Q129="YEARLY",EDATE(W80,12*'1-SETUP'!$V129),""))))</f>
        <v/>
      </c>
      <c r="Y80" s="10" t="str">
        <f>IF('1-SETUP'!$Q129="DAILY",X80+'1-SETUP'!$V129,IF('1-SETUP'!$Q129="WEEKLY",X80+'1-SETUP'!$V129*7,IF('1-SETUP'!$Q129="MONTHLY",EDATE(X80,'1-SETUP'!$V129),IF('1-SETUP'!$Q129="YEARLY",EDATE(X80,12*'1-SETUP'!$V129),""))))</f>
        <v/>
      </c>
      <c r="Z80" s="10" t="str">
        <f>IF('1-SETUP'!$Q129="DAILY",Y80+'1-SETUP'!$V129,IF('1-SETUP'!$Q129="WEEKLY",Y80+'1-SETUP'!$V129*7,IF('1-SETUP'!$Q129="MONTHLY",EDATE(Y80,'1-SETUP'!$V129),IF('1-SETUP'!$Q129="YEARLY",EDATE(Y80,12*'1-SETUP'!$V129),""))))</f>
        <v/>
      </c>
      <c r="AA80" s="10" t="str">
        <f>IF('1-SETUP'!$Q129="DAILY",Z80+'1-SETUP'!$V129,IF('1-SETUP'!$Q129="WEEKLY",Z80+'1-SETUP'!$V129*7,IF('1-SETUP'!$Q129="MONTHLY",EDATE(Z80,'1-SETUP'!$V129),IF('1-SETUP'!$Q129="YEARLY",EDATE(Z80,12*'1-SETUP'!$V129),""))))</f>
        <v/>
      </c>
      <c r="AB80" s="10" t="str">
        <f>IF('1-SETUP'!$Q129="DAILY",AA80+'1-SETUP'!$V129,IF('1-SETUP'!$Q129="WEEKLY",AA80+'1-SETUP'!$V129*7,IF('1-SETUP'!$Q129="MONTHLY",EDATE(AA80,'1-SETUP'!$V129),IF('1-SETUP'!$Q129="YEARLY",EDATE(AA80,12*'1-SETUP'!$V129),""))))</f>
        <v/>
      </c>
      <c r="AC80" s="10" t="str">
        <f>IF('1-SETUP'!$Q129="DAILY",AB80+'1-SETUP'!$V129,IF('1-SETUP'!$Q129="WEEKLY",AB80+'1-SETUP'!$V129*7,IF('1-SETUP'!$Q129="MONTHLY",EDATE(AB80,'1-SETUP'!$V129),IF('1-SETUP'!$Q129="YEARLY",EDATE(AB80,12*'1-SETUP'!$V129),""))))</f>
        <v/>
      </c>
      <c r="AD80" s="10" t="str">
        <f>IF('1-SETUP'!$Q129="DAILY",AC80+'1-SETUP'!$V129,IF('1-SETUP'!$Q129="WEEKLY",AC80+'1-SETUP'!$V129*7,IF('1-SETUP'!$Q129="MONTHLY",EDATE(AC80,'1-SETUP'!$V129),IF('1-SETUP'!$Q129="YEARLY",EDATE(AC80,12*'1-SETUP'!$V129),""))))</f>
        <v/>
      </c>
      <c r="AE80" s="10" t="str">
        <f>IF('1-SETUP'!$Q129="DAILY",AD80+'1-SETUP'!$V129,IF('1-SETUP'!$Q129="WEEKLY",AD80+'1-SETUP'!$V129*7,IF('1-SETUP'!$Q129="MONTHLY",EDATE(AD80,'1-SETUP'!$V129),IF('1-SETUP'!$Q129="YEARLY",EDATE(AD80,12*'1-SETUP'!$V129),""))))</f>
        <v/>
      </c>
      <c r="AF80" s="10" t="str">
        <f>IF('1-SETUP'!$Q129="DAILY",AE80+'1-SETUP'!$V129,IF('1-SETUP'!$Q129="WEEKLY",AE80+'1-SETUP'!$V129*7,IF('1-SETUP'!$Q129="MONTHLY",EDATE(AE80,'1-SETUP'!$V129),IF('1-SETUP'!$Q129="YEARLY",EDATE(AE80,12*'1-SETUP'!$V129),""))))</f>
        <v/>
      </c>
      <c r="AG80" s="10" t="str">
        <f>IF('1-SETUP'!$Q129="DAILY",AF80+'1-SETUP'!$V129,IF('1-SETUP'!$Q129="WEEKLY",AF80+'1-SETUP'!$V129*7,IF('1-SETUP'!$Q129="MONTHLY",EDATE(AF80,'1-SETUP'!$V129),IF('1-SETUP'!$Q129="YEARLY",EDATE(AF80,12*'1-SETUP'!$V129),""))))</f>
        <v/>
      </c>
      <c r="AH80" s="10" t="str">
        <f>IF('1-SETUP'!$Q129="DAILY",AG80+'1-SETUP'!$V129,IF('1-SETUP'!$Q129="WEEKLY",AG80+'1-SETUP'!$V129*7,IF('1-SETUP'!$Q129="MONTHLY",EDATE(AG80,'1-SETUP'!$V129),IF('1-SETUP'!$Q129="YEARLY",EDATE(AG80,12*'1-SETUP'!$V129),""))))</f>
        <v/>
      </c>
      <c r="AI80" s="10" t="str">
        <f>IF('1-SETUP'!$Q129="DAILY",AH80+'1-SETUP'!$V129,IF('1-SETUP'!$Q129="WEEKLY",AH80+'1-SETUP'!$V129*7,IF('1-SETUP'!$Q129="MONTHLY",EDATE(AH80,'1-SETUP'!$V129),IF('1-SETUP'!$Q129="YEARLY",EDATE(AH80,12*'1-SETUP'!$V129),""))))</f>
        <v/>
      </c>
      <c r="AJ80" s="10" t="str">
        <f>IF('1-SETUP'!$Q129="DAILY",AI80+'1-SETUP'!$V129,IF('1-SETUP'!$Q129="WEEKLY",AI80+'1-SETUP'!$V129*7,IF('1-SETUP'!$Q129="MONTHLY",EDATE(AI80,'1-SETUP'!$V129),IF('1-SETUP'!$Q129="YEARLY",EDATE(AI80,12*'1-SETUP'!$V129),""))))</f>
        <v/>
      </c>
      <c r="AK80" s="10" t="str">
        <f>IF('1-SETUP'!$Q129="DAILY",AJ80+'1-SETUP'!$V129,IF('1-SETUP'!$Q129="WEEKLY",AJ80+'1-SETUP'!$V129*7,IF('1-SETUP'!$Q129="MONTHLY",EDATE(AJ80,'1-SETUP'!$V129),IF('1-SETUP'!$Q129="YEARLY",EDATE(AJ80,12*'1-SETUP'!$V129),""))))</f>
        <v/>
      </c>
      <c r="AL80" s="10" t="str">
        <f>IF('1-SETUP'!$Q129="DAILY",AK80+'1-SETUP'!$V129,IF('1-SETUP'!$Q129="WEEKLY",AK80+'1-SETUP'!$V129*7,IF('1-SETUP'!$Q129="MONTHLY",EDATE(AK80,'1-SETUP'!$V129),IF('1-SETUP'!$Q129="YEARLY",EDATE(AK80,12*'1-SETUP'!$V129),""))))</f>
        <v/>
      </c>
      <c r="AM80" s="10" t="str">
        <f>IF('1-SETUP'!$Q129="DAILY",AL80+'1-SETUP'!$V129,IF('1-SETUP'!$Q129="WEEKLY",AL80+'1-SETUP'!$V129*7,IF('1-SETUP'!$Q129="MONTHLY",EDATE(AL80,'1-SETUP'!$V129),IF('1-SETUP'!$Q129="YEARLY",EDATE(AL80,12*'1-SETUP'!$V129),""))))</f>
        <v/>
      </c>
      <c r="AN80" s="10" t="str">
        <f>IF('1-SETUP'!$Q129="DAILY",AM80+'1-SETUP'!$V129,IF('1-SETUP'!$Q129="WEEKLY",AM80+'1-SETUP'!$V129*7,IF('1-SETUP'!$Q129="MONTHLY",EDATE(AM80,'1-SETUP'!$V129),IF('1-SETUP'!$Q129="YEARLY",EDATE(AM80,12*'1-SETUP'!$V129),""))))</f>
        <v/>
      </c>
      <c r="AO80" s="10" t="str">
        <f>IF('1-SETUP'!$Q129="DAILY",AN80+'1-SETUP'!$V129,IF('1-SETUP'!$Q129="WEEKLY",AN80+'1-SETUP'!$V129*7,IF('1-SETUP'!$Q129="MONTHLY",EDATE(AN80,'1-SETUP'!$V129),IF('1-SETUP'!$Q129="YEARLY",EDATE(AN80,12*'1-SETUP'!$V129),""))))</f>
        <v/>
      </c>
      <c r="AP80" s="10" t="str">
        <f>IF('1-SETUP'!$Q129="DAILY",AO80+'1-SETUP'!$V129,IF('1-SETUP'!$Q129="WEEKLY",AO80+'1-SETUP'!$V129*7,IF('1-SETUP'!$Q129="MONTHLY",EDATE(AO80,'1-SETUP'!$V129),IF('1-SETUP'!$Q129="YEARLY",EDATE(AO80,12*'1-SETUP'!$V129),""))))</f>
        <v/>
      </c>
      <c r="AQ80" s="10" t="str">
        <f>IF('1-SETUP'!$Q129="DAILY",AP80+'1-SETUP'!$V129,IF('1-SETUP'!$Q129="WEEKLY",AP80+'1-SETUP'!$V129*7,IF('1-SETUP'!$Q129="MONTHLY",EDATE(AP80,'1-SETUP'!$V129),IF('1-SETUP'!$Q129="YEARLY",EDATE(AP80,12*'1-SETUP'!$V129),""))))</f>
        <v/>
      </c>
      <c r="AR80" s="10" t="str">
        <f>IF('1-SETUP'!$Q129="DAILY",AQ80+'1-SETUP'!$V129,IF('1-SETUP'!$Q129="WEEKLY",AQ80+'1-SETUP'!$V129*7,IF('1-SETUP'!$Q129="MONTHLY",EDATE(AQ80,'1-SETUP'!$V129),IF('1-SETUP'!$Q129="YEARLY",EDATE(AQ80,12*'1-SETUP'!$V129),""))))</f>
        <v/>
      </c>
      <c r="AS80" s="10" t="str">
        <f>IF('1-SETUP'!$Q129="DAILY",AR80+'1-SETUP'!$V129,IF('1-SETUP'!$Q129="WEEKLY",AR80+'1-SETUP'!$V129*7,IF('1-SETUP'!$Q129="MONTHLY",EDATE(AR80,'1-SETUP'!$V129),IF('1-SETUP'!$Q129="YEARLY",EDATE(AR80,12*'1-SETUP'!$V129),""))))</f>
        <v/>
      </c>
      <c r="AT80" s="10" t="str">
        <f>IF('1-SETUP'!$Q129="DAILY",AS80+'1-SETUP'!$V129,IF('1-SETUP'!$Q129="WEEKLY",AS80+'1-SETUP'!$V129*7,IF('1-SETUP'!$Q129="MONTHLY",EDATE(AS80,'1-SETUP'!$V129),IF('1-SETUP'!$Q129="YEARLY",EDATE(AS80,12*'1-SETUP'!$V129),""))))</f>
        <v/>
      </c>
      <c r="AU80" s="10" t="str">
        <f>IF('1-SETUP'!$Q129="DAILY",AT80+'1-SETUP'!$V129,IF('1-SETUP'!$Q129="WEEKLY",AT80+'1-SETUP'!$V129*7,IF('1-SETUP'!$Q129="MONTHLY",EDATE(AT80,'1-SETUP'!$V129),IF('1-SETUP'!$Q129="YEARLY",EDATE(AT80,12*'1-SETUP'!$V129),""))))</f>
        <v/>
      </c>
      <c r="AV80" s="10" t="str">
        <f>IF('1-SETUP'!$Q129="DAILY",AU80+'1-SETUP'!$V129,IF('1-SETUP'!$Q129="WEEKLY",AU80+'1-SETUP'!$V129*7,IF('1-SETUP'!$Q129="MONTHLY",EDATE(AU80,'1-SETUP'!$V129),IF('1-SETUP'!$Q129="YEARLY",EDATE(AU80,12*'1-SETUP'!$V129),""))))</f>
        <v/>
      </c>
      <c r="AW80" s="10" t="str">
        <f>IF('1-SETUP'!$Q129="DAILY",AV80+'1-SETUP'!$V129,IF('1-SETUP'!$Q129="WEEKLY",AV80+'1-SETUP'!$V129*7,IF('1-SETUP'!$Q129="MONTHLY",EDATE(AV80,'1-SETUP'!$V129),IF('1-SETUP'!$Q129="YEARLY",EDATE(AV80,12*'1-SETUP'!$V129),""))))</f>
        <v/>
      </c>
      <c r="AX80" s="10" t="str">
        <f>IF('1-SETUP'!$Q129="DAILY",AW80+'1-SETUP'!$V129,IF('1-SETUP'!$Q129="WEEKLY",AW80+'1-SETUP'!$V129*7,IF('1-SETUP'!$Q129="MONTHLY",EDATE(AW80,'1-SETUP'!$V129),IF('1-SETUP'!$Q129="YEARLY",EDATE(AW80,12*'1-SETUP'!$V129),""))))</f>
        <v/>
      </c>
      <c r="AY80" s="10" t="str">
        <f>IF('1-SETUP'!$Q129="DAILY",AX80+'1-SETUP'!$V129,IF('1-SETUP'!$Q129="WEEKLY",AX80+'1-SETUP'!$V129*7,IF('1-SETUP'!$Q129="MONTHLY",EDATE(AX80,'1-SETUP'!$V129),IF('1-SETUP'!$Q129="YEARLY",EDATE(AX80,12*'1-SETUP'!$V129),""))))</f>
        <v/>
      </c>
      <c r="AZ80" s="10" t="str">
        <f>IF('1-SETUP'!$Q129="DAILY",AY80+'1-SETUP'!$V129,IF('1-SETUP'!$Q129="WEEKLY",AY80+'1-SETUP'!$V129*7,IF('1-SETUP'!$Q129="MONTHLY",EDATE(AY80,'1-SETUP'!$V129),IF('1-SETUP'!$Q129="YEARLY",EDATE(AY80,12*'1-SETUP'!$V129),""))))</f>
        <v/>
      </c>
      <c r="BA80" s="10" t="str">
        <f>IF('1-SETUP'!$Q129="DAILY",AZ80+'1-SETUP'!$V129,IF('1-SETUP'!$Q129="WEEKLY",AZ80+'1-SETUP'!$V129*7,IF('1-SETUP'!$Q129="MONTHLY",EDATE(AZ80,'1-SETUP'!$V129),IF('1-SETUP'!$Q129="YEARLY",EDATE(AZ80,12*'1-SETUP'!$V129),""))))</f>
        <v/>
      </c>
      <c r="BB80" s="10" t="str">
        <f>IF('1-SETUP'!$Q129="DAILY",BA80+'1-SETUP'!$V129,IF('1-SETUP'!$Q129="WEEKLY",BA80+'1-SETUP'!$V129*7,IF('1-SETUP'!$Q129="MONTHLY",EDATE(BA80,'1-SETUP'!$V129),IF('1-SETUP'!$Q129="YEARLY",EDATE(BA80,12*'1-SETUP'!$V129),""))))</f>
        <v/>
      </c>
      <c r="BC80" s="10" t="str">
        <f>IF('1-SETUP'!$Q129="DAILY",BB80+'1-SETUP'!$V129,IF('1-SETUP'!$Q129="WEEKLY",BB80+'1-SETUP'!$V129*7,IF('1-SETUP'!$Q129="MONTHLY",EDATE(BB80,'1-SETUP'!$V129),IF('1-SETUP'!$Q129="YEARLY",EDATE(BB80,12*'1-SETUP'!$V129),""))))</f>
        <v/>
      </c>
      <c r="BD80" s="10" t="str">
        <f>IF('1-SETUP'!$Q129="DAILY",BC80+'1-SETUP'!$V129,IF('1-SETUP'!$Q129="WEEKLY",BC80+'1-SETUP'!$V129*7,IF('1-SETUP'!$Q129="MONTHLY",EDATE(BC80,'1-SETUP'!$V129),IF('1-SETUP'!$Q129="YEARLY",EDATE(BC80,12*'1-SETUP'!$V129),""))))</f>
        <v/>
      </c>
      <c r="BE80" s="10" t="str">
        <f>IF('1-SETUP'!$Q129="DAILY",BD80+'1-SETUP'!$V129,IF('1-SETUP'!$Q129="WEEKLY",BD80+'1-SETUP'!$V129*7,IF('1-SETUP'!$Q129="MONTHLY",EDATE(BD80,'1-SETUP'!$V129),IF('1-SETUP'!$Q129="YEARLY",EDATE(BD80,12*'1-SETUP'!$V129),""))))</f>
        <v/>
      </c>
      <c r="BF80" s="10" t="str">
        <f>IF('1-SETUP'!$Q129="DAILY",BE80+'1-SETUP'!$V129,IF('1-SETUP'!$Q129="WEEKLY",BE80+'1-SETUP'!$V129*7,IF('1-SETUP'!$Q129="MONTHLY",EDATE(BE80,'1-SETUP'!$V129),IF('1-SETUP'!$Q129="YEARLY",EDATE(BE80,12*'1-SETUP'!$V129),""))))</f>
        <v/>
      </c>
      <c r="BG80" s="10" t="str">
        <f>IF('1-SETUP'!$Q129="DAILY",BF80+'1-SETUP'!$V129,IF('1-SETUP'!$Q129="WEEKLY",BF80+'1-SETUP'!$V129*7,IF('1-SETUP'!$Q129="MONTHLY",EDATE(BF80,'1-SETUP'!$V129),IF('1-SETUP'!$Q129="YEARLY",EDATE(BF80,12*'1-SETUP'!$V129),""))))</f>
        <v/>
      </c>
      <c r="BH80" s="10" t="str">
        <f>IF('1-SETUP'!$Q129="DAILY",BG80+'1-SETUP'!$V129,IF('1-SETUP'!$Q129="WEEKLY",BG80+'1-SETUP'!$V129*7,IF('1-SETUP'!$Q129="MONTHLY",EDATE(BG80,'1-SETUP'!$V129),IF('1-SETUP'!$Q129="YEARLY",EDATE(BG80,12*'1-SETUP'!$V129),""))))</f>
        <v/>
      </c>
      <c r="BI80" s="10" t="str">
        <f>IF('1-SETUP'!$Q129="DAILY",BH80+'1-SETUP'!$V129,IF('1-SETUP'!$Q129="WEEKLY",BH80+'1-SETUP'!$V129*7,IF('1-SETUP'!$Q129="MONTHLY",EDATE(BH80,'1-SETUP'!$V129),IF('1-SETUP'!$Q129="YEARLY",EDATE(BH80,12*'1-SETUP'!$V129),""))))</f>
        <v/>
      </c>
      <c r="BJ80" s="10" t="str">
        <f>IF('1-SETUP'!$Q129="DAILY",BI80+'1-SETUP'!$V129,IF('1-SETUP'!$Q129="WEEKLY",BI80+'1-SETUP'!$V129*7,IF('1-SETUP'!$Q129="MONTHLY",EDATE(BI80,'1-SETUP'!$V129),IF('1-SETUP'!$Q129="YEARLY",EDATE(BI80,12*'1-SETUP'!$V129),""))))</f>
        <v/>
      </c>
      <c r="BK80" s="10" t="str">
        <f>IF('1-SETUP'!$Q129="DAILY",BJ80+'1-SETUP'!$V129,IF('1-SETUP'!$Q129="WEEKLY",BJ80+'1-SETUP'!$V129*7,IF('1-SETUP'!$Q129="MONTHLY",EDATE(BJ80,'1-SETUP'!$V129),IF('1-SETUP'!$Q129="YEARLY",EDATE(BJ80,12*'1-SETUP'!$V129),""))))</f>
        <v/>
      </c>
      <c r="BL80" s="10" t="str">
        <f>IF('1-SETUP'!$Q129="DAILY",BK80+'1-SETUP'!$V129,IF('1-SETUP'!$Q129="WEEKLY",BK80+'1-SETUP'!$V129*7,IF('1-SETUP'!$Q129="MONTHLY",EDATE(BK80,'1-SETUP'!$V129),IF('1-SETUP'!$Q129="YEARLY",EDATE(BK80,12*'1-SETUP'!$V129),""))))</f>
        <v/>
      </c>
      <c r="BM80" s="10" t="str">
        <f>IF('1-SETUP'!$Q129="DAILY",BL80+'1-SETUP'!$V129,IF('1-SETUP'!$Q129="WEEKLY",BL80+'1-SETUP'!$V129*7,IF('1-SETUP'!$Q129="MONTHLY",EDATE(BL80,'1-SETUP'!$V129),IF('1-SETUP'!$Q129="YEARLY",EDATE(BL80,12*'1-SETUP'!$V129),""))))</f>
        <v/>
      </c>
      <c r="BN80" s="10" t="str">
        <f>IF('1-SETUP'!$Q129="DAILY",BM80+'1-SETUP'!$V129,IF('1-SETUP'!$Q129="WEEKLY",BM80+'1-SETUP'!$V129*7,IF('1-SETUP'!$Q129="MONTHLY",EDATE(BM80,'1-SETUP'!$V129),IF('1-SETUP'!$Q129="YEARLY",EDATE(BM80,12*'1-SETUP'!$V129),""))))</f>
        <v/>
      </c>
      <c r="BO80" s="10" t="str">
        <f>IF('1-SETUP'!$Q129="DAILY",BN80+'1-SETUP'!$V129,IF('1-SETUP'!$Q129="WEEKLY",BN80+'1-SETUP'!$V129*7,IF('1-SETUP'!$Q129="MONTHLY",EDATE(BN80,'1-SETUP'!$V129),IF('1-SETUP'!$Q129="YEARLY",EDATE(BN80,12*'1-SETUP'!$V129),""))))</f>
        <v/>
      </c>
      <c r="BP80" s="10" t="str">
        <f>IF('1-SETUP'!$Q129="DAILY",BO80+'1-SETUP'!$V129,IF('1-SETUP'!$Q129="WEEKLY",BO80+'1-SETUP'!$V129*7,IF('1-SETUP'!$Q129="MONTHLY",EDATE(BO80,'1-SETUP'!$V129),IF('1-SETUP'!$Q129="YEARLY",EDATE(BO80,12*'1-SETUP'!$V129),""))))</f>
        <v/>
      </c>
      <c r="BQ80" s="10" t="str">
        <f>IF('1-SETUP'!$Q129="DAILY",BP80+'1-SETUP'!$V129,IF('1-SETUP'!$Q129="WEEKLY",BP80+'1-SETUP'!$V129*7,IF('1-SETUP'!$Q129="MONTHLY",EDATE(BP80,'1-SETUP'!$V129),IF('1-SETUP'!$Q129="YEARLY",EDATE(BP80,12*'1-SETUP'!$V129),""))))</f>
        <v/>
      </c>
      <c r="BR80" s="10" t="str">
        <f>IF('1-SETUP'!$Q129="DAILY",BQ80+'1-SETUP'!$V129,IF('1-SETUP'!$Q129="WEEKLY",BQ80+'1-SETUP'!$V129*7,IF('1-SETUP'!$Q129="MONTHLY",EDATE(BQ80,'1-SETUP'!$V129),IF('1-SETUP'!$Q129="YEARLY",EDATE(BQ80,12*'1-SETUP'!$V129),""))))</f>
        <v/>
      </c>
      <c r="BS80" s="10" t="str">
        <f>IF('1-SETUP'!$Q129="DAILY",BR80+'1-SETUP'!$V129,IF('1-SETUP'!$Q129="WEEKLY",BR80+'1-SETUP'!$V129*7,IF('1-SETUP'!$Q129="MONTHLY",EDATE(BR80,'1-SETUP'!$V129),IF('1-SETUP'!$Q129="YEARLY",EDATE(BR80,12*'1-SETUP'!$V129),""))))</f>
        <v/>
      </c>
      <c r="BT80" s="10" t="str">
        <f>IF('1-SETUP'!$Q129="DAILY",BS80+'1-SETUP'!$V129,IF('1-SETUP'!$Q129="WEEKLY",BS80+'1-SETUP'!$V129*7,IF('1-SETUP'!$Q129="MONTHLY",EDATE(BS80,'1-SETUP'!$V129),IF('1-SETUP'!$Q129="YEARLY",EDATE(BS80,12*'1-SETUP'!$V129),""))))</f>
        <v/>
      </c>
      <c r="BU80" s="10" t="str">
        <f>IF('1-SETUP'!$Q129="DAILY",BT80+'1-SETUP'!$V129,IF('1-SETUP'!$Q129="WEEKLY",BT80+'1-SETUP'!$V129*7,IF('1-SETUP'!$Q129="MONTHLY",EDATE(BT80,'1-SETUP'!$V129),IF('1-SETUP'!$Q129="YEARLY",EDATE(BT80,12*'1-SETUP'!$V129),""))))</f>
        <v/>
      </c>
      <c r="BV80" s="10" t="str">
        <f>IF('1-SETUP'!$Q129="DAILY",BU80+'1-SETUP'!$V129,IF('1-SETUP'!$Q129="WEEKLY",BU80+'1-SETUP'!$V129*7,IF('1-SETUP'!$Q129="MONTHLY",EDATE(BU80,'1-SETUP'!$V129),IF('1-SETUP'!$Q129="YEARLY",EDATE(BU80,12*'1-SETUP'!$V129),""))))</f>
        <v/>
      </c>
      <c r="BW80" s="10" t="str">
        <f>IF('1-SETUP'!$Q129="DAILY",BV80+'1-SETUP'!$V129,IF('1-SETUP'!$Q129="WEEKLY",BV80+'1-SETUP'!$V129*7,IF('1-SETUP'!$Q129="MONTHLY",EDATE(BV80,'1-SETUP'!$V129),IF('1-SETUP'!$Q129="YEARLY",EDATE(BV80,12*'1-SETUP'!$V129),""))))</f>
        <v/>
      </c>
      <c r="BX80" s="10" t="str">
        <f>IF('1-SETUP'!$Q129="DAILY",BW80+'1-SETUP'!$V129,IF('1-SETUP'!$Q129="WEEKLY",BW80+'1-SETUP'!$V129*7,IF('1-SETUP'!$Q129="MONTHLY",EDATE(BW80,'1-SETUP'!$V129),IF('1-SETUP'!$Q129="YEARLY",EDATE(BW80,12*'1-SETUP'!$V129),""))))</f>
        <v/>
      </c>
      <c r="BY80" s="10" t="str">
        <f>IF('1-SETUP'!$Q129="DAILY",BX80+'1-SETUP'!$V129,IF('1-SETUP'!$Q129="WEEKLY",BX80+'1-SETUP'!$V129*7,IF('1-SETUP'!$Q129="MONTHLY",EDATE(BX80,'1-SETUP'!$V129),IF('1-SETUP'!$Q129="YEARLY",EDATE(BX80,12*'1-SETUP'!$V129),""))))</f>
        <v/>
      </c>
      <c r="BZ80" s="10" t="str">
        <f>IF('1-SETUP'!$Q129="DAILY",BY80+'1-SETUP'!$V129,IF('1-SETUP'!$Q129="WEEKLY",BY80+'1-SETUP'!$V129*7,IF('1-SETUP'!$Q129="MONTHLY",EDATE(BY80,'1-SETUP'!$V129),IF('1-SETUP'!$Q129="YEARLY",EDATE(BY80,12*'1-SETUP'!$V129),""))))</f>
        <v/>
      </c>
      <c r="CA80" s="10" t="str">
        <f>IF('1-SETUP'!$Q129="DAILY",BZ80+'1-SETUP'!$V129,IF('1-SETUP'!$Q129="WEEKLY",BZ80+'1-SETUP'!$V129*7,IF('1-SETUP'!$Q129="MONTHLY",EDATE(BZ80,'1-SETUP'!$V129),IF('1-SETUP'!$Q129="YEARLY",EDATE(BZ80,12*'1-SETUP'!$V129),""))))</f>
        <v/>
      </c>
      <c r="CB80" s="10" t="str">
        <f>IF('1-SETUP'!$Q129="DAILY",CA80+'1-SETUP'!$V129,IF('1-SETUP'!$Q129="WEEKLY",CA80+'1-SETUP'!$V129*7,IF('1-SETUP'!$Q129="MONTHLY",EDATE(CA80,'1-SETUP'!$V129),IF('1-SETUP'!$Q129="YEARLY",EDATE(CA80,12*'1-SETUP'!$V129),""))))</f>
        <v/>
      </c>
      <c r="CC80" s="10" t="str">
        <f>IF('1-SETUP'!$Q129="DAILY",CB80+'1-SETUP'!$V129,IF('1-SETUP'!$Q129="WEEKLY",CB80+'1-SETUP'!$V129*7,IF('1-SETUP'!$Q129="MONTHLY",EDATE(CB80,'1-SETUP'!$V129),IF('1-SETUP'!$Q129="YEARLY",EDATE(CB80,12*'1-SETUP'!$V129),""))))</f>
        <v/>
      </c>
      <c r="CD80" s="10" t="str">
        <f>IF('1-SETUP'!$Q129="DAILY",CC80+'1-SETUP'!$V129,IF('1-SETUP'!$Q129="WEEKLY",CC80+'1-SETUP'!$V129*7,IF('1-SETUP'!$Q129="MONTHLY",EDATE(CC80,'1-SETUP'!$V129),IF('1-SETUP'!$Q129="YEARLY",EDATE(CC80,12*'1-SETUP'!$V129),""))))</f>
        <v/>
      </c>
      <c r="CE80" s="10" t="str">
        <f>IF('1-SETUP'!$Q129="DAILY",CD80+'1-SETUP'!$V129,IF('1-SETUP'!$Q129="WEEKLY",CD80+'1-SETUP'!$V129*7,IF('1-SETUP'!$Q129="MONTHLY",EDATE(CD80,'1-SETUP'!$V129),IF('1-SETUP'!$Q129="YEARLY",EDATE(CD80,12*'1-SETUP'!$V129),""))))</f>
        <v/>
      </c>
      <c r="CF80" s="10" t="str">
        <f>IF('1-SETUP'!$Q129="DAILY",CE80+'1-SETUP'!$V129,IF('1-SETUP'!$Q129="WEEKLY",CE80+'1-SETUP'!$V129*7,IF('1-SETUP'!$Q129="MONTHLY",EDATE(CE80,'1-SETUP'!$V129),IF('1-SETUP'!$Q129="YEARLY",EDATE(CE80,12*'1-SETUP'!$V129),""))))</f>
        <v/>
      </c>
      <c r="CG80" s="10" t="str">
        <f>IF('1-SETUP'!$Q129="DAILY",CF80+'1-SETUP'!$V129,IF('1-SETUP'!$Q129="WEEKLY",CF80+'1-SETUP'!$V129*7,IF('1-SETUP'!$Q129="MONTHLY",EDATE(CF80,'1-SETUP'!$V129),IF('1-SETUP'!$Q129="YEARLY",EDATE(CF80,12*'1-SETUP'!$V129),""))))</f>
        <v/>
      </c>
      <c r="CH80" s="10" t="str">
        <f>IF('1-SETUP'!$Q129="DAILY",CG80+'1-SETUP'!$V129,IF('1-SETUP'!$Q129="WEEKLY",CG80+'1-SETUP'!$V129*7,IF('1-SETUP'!$Q129="MONTHLY",EDATE(CG80,'1-SETUP'!$V129),IF('1-SETUP'!$Q129="YEARLY",EDATE(CG80,12*'1-SETUP'!$V129),""))))</f>
        <v/>
      </c>
      <c r="CI80" s="10" t="str">
        <f>IF('1-SETUP'!$Q129="DAILY",CH80+'1-SETUP'!$V129,IF('1-SETUP'!$Q129="WEEKLY",CH80+'1-SETUP'!$V129*7,IF('1-SETUP'!$Q129="MONTHLY",EDATE(CH80,'1-SETUP'!$V129),IF('1-SETUP'!$Q129="YEARLY",EDATE(CH80,12*'1-SETUP'!$V129),""))))</f>
        <v/>
      </c>
      <c r="CJ80" s="10" t="str">
        <f>IF('1-SETUP'!$Q129="DAILY",CI80+'1-SETUP'!$V129,IF('1-SETUP'!$Q129="WEEKLY",CI80+'1-SETUP'!$V129*7,IF('1-SETUP'!$Q129="MONTHLY",EDATE(CI80,'1-SETUP'!$V129),IF('1-SETUP'!$Q129="YEARLY",EDATE(CI80,12*'1-SETUP'!$V129),""))))</f>
        <v/>
      </c>
      <c r="CK80" s="10" t="str">
        <f>IF('1-SETUP'!$Q129="DAILY",CJ80+'1-SETUP'!$V129,IF('1-SETUP'!$Q129="WEEKLY",CJ80+'1-SETUP'!$V129*7,IF('1-SETUP'!$Q129="MONTHLY",EDATE(CJ80,'1-SETUP'!$V129),IF('1-SETUP'!$Q129="YEARLY",EDATE(CJ80,12*'1-SETUP'!$V129),""))))</f>
        <v/>
      </c>
      <c r="CL80" s="10" t="str">
        <f>IF('1-SETUP'!$Q129="DAILY",CK80+'1-SETUP'!$V129,IF('1-SETUP'!$Q129="WEEKLY",CK80+'1-SETUP'!$V129*7,IF('1-SETUP'!$Q129="MONTHLY",EDATE(CK80,'1-SETUP'!$V129),IF('1-SETUP'!$Q129="YEARLY",EDATE(CK80,12*'1-SETUP'!$V129),""))))</f>
        <v/>
      </c>
      <c r="CM80" s="10" t="str">
        <f>IF('1-SETUP'!$Q129="DAILY",CL80+'1-SETUP'!$V129,IF('1-SETUP'!$Q129="WEEKLY",CL80+'1-SETUP'!$V129*7,IF('1-SETUP'!$Q129="MONTHLY",EDATE(CL80,'1-SETUP'!$V129),IF('1-SETUP'!$Q129="YEARLY",EDATE(CL80,12*'1-SETUP'!$V129),""))))</f>
        <v/>
      </c>
      <c r="CN80" s="10" t="str">
        <f>IF('1-SETUP'!$Q129="DAILY",CM80+'1-SETUP'!$V129,IF('1-SETUP'!$Q129="WEEKLY",CM80+'1-SETUP'!$V129*7,IF('1-SETUP'!$Q129="MONTHLY",EDATE(CM80,'1-SETUP'!$V129),IF('1-SETUP'!$Q129="YEARLY",EDATE(CM80,12*'1-SETUP'!$V129),""))))</f>
        <v/>
      </c>
      <c r="CO80" s="10" t="str">
        <f>IF('1-SETUP'!$Q129="DAILY",CN80+'1-SETUP'!$V129,IF('1-SETUP'!$Q129="WEEKLY",CN80+'1-SETUP'!$V129*7,IF('1-SETUP'!$Q129="MONTHLY",EDATE(CN80,'1-SETUP'!$V129),IF('1-SETUP'!$Q129="YEARLY",EDATE(CN80,12*'1-SETUP'!$V129),""))))</f>
        <v/>
      </c>
      <c r="CP80" s="10" t="str">
        <f>IF('1-SETUP'!$Q129="DAILY",CO80+'1-SETUP'!$V129,IF('1-SETUP'!$Q129="WEEKLY",CO80+'1-SETUP'!$V129*7,IF('1-SETUP'!$Q129="MONTHLY",EDATE(CO80,'1-SETUP'!$V129),IF('1-SETUP'!$Q129="YEARLY",EDATE(CO80,12*'1-SETUP'!$V129),""))))</f>
        <v/>
      </c>
      <c r="CQ80" s="10" t="str">
        <f>IF('1-SETUP'!$Q129="DAILY",CP80+'1-SETUP'!$V129,IF('1-SETUP'!$Q129="WEEKLY",CP80+'1-SETUP'!$V129*7,IF('1-SETUP'!$Q129="MONTHLY",EDATE(CP80,'1-SETUP'!$V129),IF('1-SETUP'!$Q129="YEARLY",EDATE(CP80,12*'1-SETUP'!$V129),""))))</f>
        <v/>
      </c>
      <c r="CR80" s="10" t="str">
        <f>IF('1-SETUP'!$Q129="DAILY",CQ80+'1-SETUP'!$V129,IF('1-SETUP'!$Q129="WEEKLY",CQ80+'1-SETUP'!$V129*7,IF('1-SETUP'!$Q129="MONTHLY",EDATE(CQ80,'1-SETUP'!$V129),IF('1-SETUP'!$Q129="YEARLY",EDATE(CQ80,12*'1-SETUP'!$V129),""))))</f>
        <v/>
      </c>
      <c r="CS80" s="10" t="str">
        <f>IF('1-SETUP'!$Q129="DAILY",CR80+'1-SETUP'!$V129,IF('1-SETUP'!$Q129="WEEKLY",CR80+'1-SETUP'!$V129*7,IF('1-SETUP'!$Q129="MONTHLY",EDATE(CR80,'1-SETUP'!$V129),IF('1-SETUP'!$Q129="YEARLY",EDATE(CR80,12*'1-SETUP'!$V129),""))))</f>
        <v/>
      </c>
      <c r="CT80" s="10" t="str">
        <f>IF('1-SETUP'!$Q129="DAILY",CS80+'1-SETUP'!$V129,IF('1-SETUP'!$Q129="WEEKLY",CS80+'1-SETUP'!$V129*7,IF('1-SETUP'!$Q129="MONTHLY",EDATE(CS80,'1-SETUP'!$V129),IF('1-SETUP'!$Q129="YEARLY",EDATE(CS80,12*'1-SETUP'!$V129),""))))</f>
        <v/>
      </c>
      <c r="CU80" s="10" t="str">
        <f>IF('1-SETUP'!$Q129="DAILY",CT80+'1-SETUP'!$V129,IF('1-SETUP'!$Q129="WEEKLY",CT80+'1-SETUP'!$V129*7,IF('1-SETUP'!$Q129="MONTHLY",EDATE(CT80,'1-SETUP'!$V129),IF('1-SETUP'!$Q129="YEARLY",EDATE(CT80,12*'1-SETUP'!$V129),""))))</f>
        <v/>
      </c>
      <c r="CV80" s="10" t="str">
        <f>IF('1-SETUP'!$Q129="DAILY",CU80+'1-SETUP'!$V129,IF('1-SETUP'!$Q129="WEEKLY",CU80+'1-SETUP'!$V129*7,IF('1-SETUP'!$Q129="MONTHLY",EDATE(CU80,'1-SETUP'!$V129),IF('1-SETUP'!$Q129="YEARLY",EDATE(CU80,12*'1-SETUP'!$V129),""))))</f>
        <v/>
      </c>
      <c r="CW80" s="10" t="str">
        <f>IF('1-SETUP'!$Q129="DAILY",CV80+'1-SETUP'!$V129,IF('1-SETUP'!$Q129="WEEKLY",CV80+'1-SETUP'!$V129*7,IF('1-SETUP'!$Q129="MONTHLY",EDATE(CV80,'1-SETUP'!$V129),IF('1-SETUP'!$Q129="YEARLY",EDATE(CV80,12*'1-SETUP'!$V129),""))))</f>
        <v/>
      </c>
      <c r="CX80" s="10" t="str">
        <f>IF('1-SETUP'!$Q129="DAILY",CW80+'1-SETUP'!$V129,IF('1-SETUP'!$Q129="WEEKLY",CW80+'1-SETUP'!$V129*7,IF('1-SETUP'!$Q129="MONTHLY",EDATE(CW80,'1-SETUP'!$V129),IF('1-SETUP'!$Q129="YEARLY",EDATE(CW80,12*'1-SETUP'!$V129),""))))</f>
        <v/>
      </c>
      <c r="CY80" s="10" t="str">
        <f>IF('1-SETUP'!$Q129="DAILY",CX80+'1-SETUP'!$V129,IF('1-SETUP'!$Q129="WEEKLY",CX80+'1-SETUP'!$V129*7,IF('1-SETUP'!$Q129="MONTHLY",EDATE(CX80,'1-SETUP'!$V129),IF('1-SETUP'!$Q129="YEARLY",EDATE(CX80,12*'1-SETUP'!$V129),""))))</f>
        <v/>
      </c>
      <c r="CZ80" s="10" t="str">
        <f>IF('1-SETUP'!$Q129="DAILY",CY80+'1-SETUP'!$V129,IF('1-SETUP'!$Q129="WEEKLY",CY80+'1-SETUP'!$V129*7,IF('1-SETUP'!$Q129="MONTHLY",EDATE(CY80,'1-SETUP'!$V129),IF('1-SETUP'!$Q129="YEARLY",EDATE(CY80,12*'1-SETUP'!$V129),""))))</f>
        <v/>
      </c>
      <c r="DA80" s="10" t="str">
        <f>IF('1-SETUP'!$Q129="DAILY",CZ80+'1-SETUP'!$V129,IF('1-SETUP'!$Q129="WEEKLY",CZ80+'1-SETUP'!$V129*7,IF('1-SETUP'!$Q129="MONTHLY",EDATE(CZ80,'1-SETUP'!$V129),IF('1-SETUP'!$Q129="YEARLY",EDATE(CZ80,12*'1-SETUP'!$V129),""))))</f>
        <v/>
      </c>
      <c r="DB80" s="10" t="str">
        <f>IF('1-SETUP'!$Q129="DAILY",DA80+'1-SETUP'!$V129,IF('1-SETUP'!$Q129="WEEKLY",DA80+'1-SETUP'!$V129*7,IF('1-SETUP'!$Q129="MONTHLY",EDATE(DA80,'1-SETUP'!$V129),IF('1-SETUP'!$Q129="YEARLY",EDATE(DA80,12*'1-SETUP'!$V129),""))))</f>
        <v/>
      </c>
      <c r="DC80" s="10" t="str">
        <f>IF('1-SETUP'!$Q129="DAILY",DB80+'1-SETUP'!$V129,IF('1-SETUP'!$Q129="WEEKLY",DB80+'1-SETUP'!$V129*7,IF('1-SETUP'!$Q129="MONTHLY",EDATE(DB80,'1-SETUP'!$V129),IF('1-SETUP'!$Q129="YEARLY",EDATE(DB80,12*'1-SETUP'!$V129),""))))</f>
        <v/>
      </c>
      <c r="DD80" s="10" t="str">
        <f>IF('1-SETUP'!$Q129="DAILY",DC80+'1-SETUP'!$V129,IF('1-SETUP'!$Q129="WEEKLY",DC80+'1-SETUP'!$V129*7,IF('1-SETUP'!$Q129="MONTHLY",EDATE(DC80,'1-SETUP'!$V129),IF('1-SETUP'!$Q129="YEARLY",EDATE(DC80,12*'1-SETUP'!$V129),""))))</f>
        <v/>
      </c>
      <c r="DE80" s="10" t="str">
        <f>IF('1-SETUP'!$Q129="DAILY",DD80+'1-SETUP'!$V129,IF('1-SETUP'!$Q129="WEEKLY",DD80+'1-SETUP'!$V129*7,IF('1-SETUP'!$Q129="MONTHLY",EDATE(DD80,'1-SETUP'!$V129),IF('1-SETUP'!$Q129="YEARLY",EDATE(DD80,12*'1-SETUP'!$V129),""))))</f>
        <v/>
      </c>
      <c r="DF80" s="10" t="str">
        <f>IF('1-SETUP'!$Q129="DAILY",DE80+'1-SETUP'!$V129,IF('1-SETUP'!$Q129="WEEKLY",DE80+'1-SETUP'!$V129*7,IF('1-SETUP'!$Q129="MONTHLY",EDATE(DE80,'1-SETUP'!$V129),IF('1-SETUP'!$Q129="YEARLY",EDATE(DE80,12*'1-SETUP'!$V129),""))))</f>
        <v/>
      </c>
      <c r="DG80" s="10" t="str">
        <f>IF('1-SETUP'!$Q129="DAILY",DF80+'1-SETUP'!$V129,IF('1-SETUP'!$Q129="WEEKLY",DF80+'1-SETUP'!$V129*7,IF('1-SETUP'!$Q129="MONTHLY",EDATE(DF80,'1-SETUP'!$V129),IF('1-SETUP'!$Q129="YEARLY",EDATE(DF80,12*'1-SETUP'!$V129),""))))</f>
        <v/>
      </c>
      <c r="DH80" s="10" t="str">
        <f>IF('1-SETUP'!$Q129="DAILY",DG80+'1-SETUP'!$V129,IF('1-SETUP'!$Q129="WEEKLY",DG80+'1-SETUP'!$V129*7,IF('1-SETUP'!$Q129="MONTHLY",EDATE(DG80,'1-SETUP'!$V129),IF('1-SETUP'!$Q129="YEARLY",EDATE(DG80,12*'1-SETUP'!$V129),""))))</f>
        <v/>
      </c>
      <c r="DI80" s="10" t="str">
        <f>IF('1-SETUP'!$Q129="DAILY",DH80+'1-SETUP'!$V129,IF('1-SETUP'!$Q129="WEEKLY",DH80+'1-SETUP'!$V129*7,IF('1-SETUP'!$Q129="MONTHLY",EDATE(DH80,'1-SETUP'!$V129),IF('1-SETUP'!$Q129="YEARLY",EDATE(DH80,12*'1-SETUP'!$V129),""))))</f>
        <v/>
      </c>
      <c r="DJ80" s="10" t="str">
        <f>IF('1-SETUP'!$Q129="DAILY",DI80+'1-SETUP'!$V129,IF('1-SETUP'!$Q129="WEEKLY",DI80+'1-SETUP'!$V129*7,IF('1-SETUP'!$Q129="MONTHLY",EDATE(DI80,'1-SETUP'!$V129),IF('1-SETUP'!$Q129="YEARLY",EDATE(DI80,12*'1-SETUP'!$V129),""))))</f>
        <v/>
      </c>
      <c r="DK80" s="10" t="str">
        <f>IF('1-SETUP'!$Q129="DAILY",DJ80+'1-SETUP'!$V129,IF('1-SETUP'!$Q129="WEEKLY",DJ80+'1-SETUP'!$V129*7,IF('1-SETUP'!$Q129="MONTHLY",EDATE(DJ80,'1-SETUP'!$V129),IF('1-SETUP'!$Q129="YEARLY",EDATE(DJ80,12*'1-SETUP'!$V129),""))))</f>
        <v/>
      </c>
      <c r="DL80" s="10" t="str">
        <f>IF('1-SETUP'!$Q129="DAILY",DK80+'1-SETUP'!$V129,IF('1-SETUP'!$Q129="WEEKLY",DK80+'1-SETUP'!$V129*7,IF('1-SETUP'!$Q129="MONTHLY",EDATE(DK80,'1-SETUP'!$V129),IF('1-SETUP'!$Q129="YEARLY",EDATE(DK80,12*'1-SETUP'!$V129),""))))</f>
        <v/>
      </c>
      <c r="DM80" s="10" t="str">
        <f>IF('1-SETUP'!$Q129="DAILY",DL80+'1-SETUP'!$V129,IF('1-SETUP'!$Q129="WEEKLY",DL80+'1-SETUP'!$V129*7,IF('1-SETUP'!$Q129="MONTHLY",EDATE(DL80,'1-SETUP'!$V129),IF('1-SETUP'!$Q129="YEARLY",EDATE(DL80,12*'1-SETUP'!$V129),""))))</f>
        <v/>
      </c>
      <c r="DN80" s="10" t="str">
        <f>IF('1-SETUP'!$Q129="DAILY",DM80+'1-SETUP'!$V129,IF('1-SETUP'!$Q129="WEEKLY",DM80+'1-SETUP'!$V129*7,IF('1-SETUP'!$Q129="MONTHLY",EDATE(DM80,'1-SETUP'!$V129),IF('1-SETUP'!$Q129="YEARLY",EDATE(DM80,12*'1-SETUP'!$V129),""))))</f>
        <v/>
      </c>
      <c r="DO80" s="10" t="str">
        <f>IF('1-SETUP'!$Q129="DAILY",DN80+'1-SETUP'!$V129,IF('1-SETUP'!$Q129="WEEKLY",DN80+'1-SETUP'!$V129*7,IF('1-SETUP'!$Q129="MONTHLY",EDATE(DN80,'1-SETUP'!$V129),IF('1-SETUP'!$Q129="YEARLY",EDATE(DN80,12*'1-SETUP'!$V129),""))))</f>
        <v/>
      </c>
      <c r="DP80" s="10" t="str">
        <f>IF('1-SETUP'!$Q129="DAILY",DO80+'1-SETUP'!$V129,IF('1-SETUP'!$Q129="WEEKLY",DO80+'1-SETUP'!$V129*7,IF('1-SETUP'!$Q129="MONTHLY",EDATE(DO80,'1-SETUP'!$V129),IF('1-SETUP'!$Q129="YEARLY",EDATE(DO80,12*'1-SETUP'!$V129),""))))</f>
        <v/>
      </c>
      <c r="DQ80" s="10" t="str">
        <f>IF('1-SETUP'!$Q129="DAILY",DP80+'1-SETUP'!$V129,IF('1-SETUP'!$Q129="WEEKLY",DP80+'1-SETUP'!$V129*7,IF('1-SETUP'!$Q129="MONTHLY",EDATE(DP80,'1-SETUP'!$V129),IF('1-SETUP'!$Q129="YEARLY",EDATE(DP80,12*'1-SETUP'!$V129),""))))</f>
        <v/>
      </c>
      <c r="DR80" s="10" t="str">
        <f>IF('1-SETUP'!$Q129="DAILY",DQ80+'1-SETUP'!$V129,IF('1-SETUP'!$Q129="WEEKLY",DQ80+'1-SETUP'!$V129*7,IF('1-SETUP'!$Q129="MONTHLY",EDATE(DQ80,'1-SETUP'!$V129),IF('1-SETUP'!$Q129="YEARLY",EDATE(DQ80,12*'1-SETUP'!$V129),""))))</f>
        <v/>
      </c>
      <c r="DS80" s="10" t="str">
        <f>IF('1-SETUP'!$Q129="DAILY",DR80+'1-SETUP'!$V129,IF('1-SETUP'!$Q129="WEEKLY",DR80+'1-SETUP'!$V129*7,IF('1-SETUP'!$Q129="MONTHLY",EDATE(DR80,'1-SETUP'!$V129),IF('1-SETUP'!$Q129="YEARLY",EDATE(DR80,12*'1-SETUP'!$V129),""))))</f>
        <v/>
      </c>
      <c r="DT80" s="10" t="str">
        <f>IF('1-SETUP'!$Q129="DAILY",DS80+'1-SETUP'!$V129,IF('1-SETUP'!$Q129="WEEKLY",DS80+'1-SETUP'!$V129*7,IF('1-SETUP'!$Q129="MONTHLY",EDATE(DS80,'1-SETUP'!$V129),IF('1-SETUP'!$Q129="YEARLY",EDATE(DS80,12*'1-SETUP'!$V129),""))))</f>
        <v/>
      </c>
      <c r="DU80" s="10" t="str">
        <f>IF('1-SETUP'!$Q129="DAILY",DT80+'1-SETUP'!$V129,IF('1-SETUP'!$Q129="WEEKLY",DT80+'1-SETUP'!$V129*7,IF('1-SETUP'!$Q129="MONTHLY",EDATE(DT80,'1-SETUP'!$V129),IF('1-SETUP'!$Q129="YEARLY",EDATE(DT80,12*'1-SETUP'!$V129),""))))</f>
        <v/>
      </c>
      <c r="DV80" s="10" t="str">
        <f>IF('1-SETUP'!$Q129="DAILY",DU80+'1-SETUP'!$V129,IF('1-SETUP'!$Q129="WEEKLY",DU80+'1-SETUP'!$V129*7,IF('1-SETUP'!$Q129="MONTHLY",EDATE(DU80,'1-SETUP'!$V129),IF('1-SETUP'!$Q129="YEARLY",EDATE(DU80,12*'1-SETUP'!$V129),""))))</f>
        <v/>
      </c>
      <c r="DW80" s="10" t="str">
        <f>IF('1-SETUP'!$Q129="DAILY",DV80+'1-SETUP'!$V129,IF('1-SETUP'!$Q129="WEEKLY",DV80+'1-SETUP'!$V129*7,IF('1-SETUP'!$Q129="MONTHLY",EDATE(DV80,'1-SETUP'!$V129),IF('1-SETUP'!$Q129="YEARLY",EDATE(DV80,12*'1-SETUP'!$V129),""))))</f>
        <v/>
      </c>
      <c r="DX80" s="10" t="str">
        <f>IF('1-SETUP'!$Q129="DAILY",DW80+'1-SETUP'!$V129,IF('1-SETUP'!$Q129="WEEKLY",DW80+'1-SETUP'!$V129*7,IF('1-SETUP'!$Q129="MONTHLY",EDATE(DW80,'1-SETUP'!$V129),IF('1-SETUP'!$Q129="YEARLY",EDATE(DW80,12*'1-SETUP'!$V129),""))))</f>
        <v/>
      </c>
      <c r="DY80" s="10" t="str">
        <f>IF('1-SETUP'!$Q129="DAILY",DX80+'1-SETUP'!$V129,IF('1-SETUP'!$Q129="WEEKLY",DX80+'1-SETUP'!$V129*7,IF('1-SETUP'!$Q129="MONTHLY",EDATE(DX80,'1-SETUP'!$V129),IF('1-SETUP'!$Q129="YEARLY",EDATE(DX80,12*'1-SETUP'!$V129),""))))</f>
        <v/>
      </c>
      <c r="DZ80" s="10" t="str">
        <f>IF('1-SETUP'!$Q129="DAILY",DY80+'1-SETUP'!$V129,IF('1-SETUP'!$Q129="WEEKLY",DY80+'1-SETUP'!$V129*7,IF('1-SETUP'!$Q129="MONTHLY",EDATE(DY80,'1-SETUP'!$V129),IF('1-SETUP'!$Q129="YEARLY",EDATE(DY80,12*'1-SETUP'!$V129),""))))</f>
        <v/>
      </c>
      <c r="EA80" s="10" t="str">
        <f>IF('1-SETUP'!$Q129="DAILY",DZ80+'1-SETUP'!$V129,IF('1-SETUP'!$Q129="WEEKLY",DZ80+'1-SETUP'!$V129*7,IF('1-SETUP'!$Q129="MONTHLY",EDATE(DZ80,'1-SETUP'!$V129),IF('1-SETUP'!$Q129="YEARLY",EDATE(DZ80,12*'1-SETUP'!$V129),""))))</f>
        <v/>
      </c>
      <c r="EB80" s="10" t="str">
        <f>IF('1-SETUP'!$Q129="DAILY",EA80+'1-SETUP'!$V129,IF('1-SETUP'!$Q129="WEEKLY",EA80+'1-SETUP'!$V129*7,IF('1-SETUP'!$Q129="MONTHLY",EDATE(EA80,'1-SETUP'!$V129),IF('1-SETUP'!$Q129="YEARLY",EDATE(EA80,12*'1-SETUP'!$V129),""))))</f>
        <v/>
      </c>
      <c r="EC80" s="10" t="str">
        <f>IF('1-SETUP'!$Q129="DAILY",EB80+'1-SETUP'!$V129,IF('1-SETUP'!$Q129="WEEKLY",EB80+'1-SETUP'!$V129*7,IF('1-SETUP'!$Q129="MONTHLY",EDATE(EB80,'1-SETUP'!$V129),IF('1-SETUP'!$Q129="YEARLY",EDATE(EB80,12*'1-SETUP'!$V129),""))))</f>
        <v/>
      </c>
      <c r="ED80" s="10" t="str">
        <f>IF('1-SETUP'!$Q129="DAILY",EC80+'1-SETUP'!$V129,IF('1-SETUP'!$Q129="WEEKLY",EC80+'1-SETUP'!$V129*7,IF('1-SETUP'!$Q129="MONTHLY",EDATE(EC80,'1-SETUP'!$V129),IF('1-SETUP'!$Q129="YEARLY",EDATE(EC80,12*'1-SETUP'!$V129),""))))</f>
        <v/>
      </c>
      <c r="EE80" s="10" t="str">
        <f>IF('1-SETUP'!$Q129="DAILY",ED80+'1-SETUP'!$V129,IF('1-SETUP'!$Q129="WEEKLY",ED80+'1-SETUP'!$V129*7,IF('1-SETUP'!$Q129="MONTHLY",EDATE(ED80,'1-SETUP'!$V129),IF('1-SETUP'!$Q129="YEARLY",EDATE(ED80,12*'1-SETUP'!$V129),""))))</f>
        <v/>
      </c>
      <c r="EF80" s="10" t="str">
        <f>IF('1-SETUP'!$Q129="DAILY",EE80+'1-SETUP'!$V129,IF('1-SETUP'!$Q129="WEEKLY",EE80+'1-SETUP'!$V129*7,IF('1-SETUP'!$Q129="MONTHLY",EDATE(EE80,'1-SETUP'!$V129),IF('1-SETUP'!$Q129="YEARLY",EDATE(EE80,12*'1-SETUP'!$V129),""))))</f>
        <v/>
      </c>
      <c r="EG80" s="10" t="str">
        <f>IF('1-SETUP'!$Q129="DAILY",EF80+'1-SETUP'!$V129,IF('1-SETUP'!$Q129="WEEKLY",EF80+'1-SETUP'!$V129*7,IF('1-SETUP'!$Q129="MONTHLY",EDATE(EF80,'1-SETUP'!$V129),IF('1-SETUP'!$Q129="YEARLY",EDATE(EF80,12*'1-SETUP'!$V129),""))))</f>
        <v/>
      </c>
      <c r="EH80" s="10" t="str">
        <f>IF('1-SETUP'!$Q129="DAILY",EG80+'1-SETUP'!$V129,IF('1-SETUP'!$Q129="WEEKLY",EG80+'1-SETUP'!$V129*7,IF('1-SETUP'!$Q129="MONTHLY",EDATE(EG80,'1-SETUP'!$V129),IF('1-SETUP'!$Q129="YEARLY",EDATE(EG80,12*'1-SETUP'!$V129),""))))</f>
        <v/>
      </c>
      <c r="EI80" s="10" t="str">
        <f>IF('1-SETUP'!$Q129="DAILY",EH80+'1-SETUP'!$V129,IF('1-SETUP'!$Q129="WEEKLY",EH80+'1-SETUP'!$V129*7,IF('1-SETUP'!$Q129="MONTHLY",EDATE(EH80,'1-SETUP'!$V129),IF('1-SETUP'!$Q129="YEARLY",EDATE(EH80,12*'1-SETUP'!$V129),""))))</f>
        <v/>
      </c>
      <c r="EJ80" s="10" t="str">
        <f>IF('1-SETUP'!$Q129="DAILY",EI80+'1-SETUP'!$V129,IF('1-SETUP'!$Q129="WEEKLY",EI80+'1-SETUP'!$V129*7,IF('1-SETUP'!$Q129="MONTHLY",EDATE(EI80,'1-SETUP'!$V129),IF('1-SETUP'!$Q129="YEARLY",EDATE(EI80,12*'1-SETUP'!$V129),""))))</f>
        <v/>
      </c>
      <c r="EK80" s="10" t="str">
        <f>IF('1-SETUP'!$Q129="DAILY",EJ80+'1-SETUP'!$V129,IF('1-SETUP'!$Q129="WEEKLY",EJ80+'1-SETUP'!$V129*7,IF('1-SETUP'!$Q129="MONTHLY",EDATE(EJ80,'1-SETUP'!$V129),IF('1-SETUP'!$Q129="YEARLY",EDATE(EJ80,12*'1-SETUP'!$V129),""))))</f>
        <v/>
      </c>
      <c r="EL80" s="10" t="str">
        <f>IF('1-SETUP'!$Q129="DAILY",EK80+'1-SETUP'!$V129,IF('1-SETUP'!$Q129="WEEKLY",EK80+'1-SETUP'!$V129*7,IF('1-SETUP'!$Q129="MONTHLY",EDATE(EK80,'1-SETUP'!$V129),IF('1-SETUP'!$Q129="YEARLY",EDATE(EK80,12*'1-SETUP'!$V129),""))))</f>
        <v/>
      </c>
      <c r="EM80" s="10" t="str">
        <f>IF('1-SETUP'!$Q129="DAILY",EL80+'1-SETUP'!$V129,IF('1-SETUP'!$Q129="WEEKLY",EL80+'1-SETUP'!$V129*7,IF('1-SETUP'!$Q129="MONTHLY",EDATE(EL80,'1-SETUP'!$V129),IF('1-SETUP'!$Q129="YEARLY",EDATE(EL80,12*'1-SETUP'!$V129),""))))</f>
        <v/>
      </c>
      <c r="EN80" s="10" t="str">
        <f>IF('1-SETUP'!$Q129="DAILY",EM80+'1-SETUP'!$V129,IF('1-SETUP'!$Q129="WEEKLY",EM80+'1-SETUP'!$V129*7,IF('1-SETUP'!$Q129="MONTHLY",EDATE(EM80,'1-SETUP'!$V129),IF('1-SETUP'!$Q129="YEARLY",EDATE(EM80,12*'1-SETUP'!$V129),""))))</f>
        <v/>
      </c>
      <c r="EO80" s="10" t="str">
        <f>IF('1-SETUP'!$Q129="DAILY",EN80+'1-SETUP'!$V129,IF('1-SETUP'!$Q129="WEEKLY",EN80+'1-SETUP'!$V129*7,IF('1-SETUP'!$Q129="MONTHLY",EDATE(EN80,'1-SETUP'!$V129),IF('1-SETUP'!$Q129="YEARLY",EDATE(EN80,12*'1-SETUP'!$V129),""))))</f>
        <v/>
      </c>
      <c r="EP80" s="10" t="str">
        <f>IF('1-SETUP'!$Q129="DAILY",EO80+'1-SETUP'!$V129,IF('1-SETUP'!$Q129="WEEKLY",EO80+'1-SETUP'!$V129*7,IF('1-SETUP'!$Q129="MONTHLY",EDATE(EO80,'1-SETUP'!$V129),IF('1-SETUP'!$Q129="YEARLY",EDATE(EO80,12*'1-SETUP'!$V129),""))))</f>
        <v/>
      </c>
      <c r="EQ80" s="10" t="str">
        <f>IF('1-SETUP'!$Q129="DAILY",EP80+'1-SETUP'!$V129,IF('1-SETUP'!$Q129="WEEKLY",EP80+'1-SETUP'!$V129*7,IF('1-SETUP'!$Q129="MONTHLY",EDATE(EP80,'1-SETUP'!$V129),IF('1-SETUP'!$Q129="YEARLY",EDATE(EP80,12*'1-SETUP'!$V129),""))))</f>
        <v/>
      </c>
      <c r="ER80" s="10" t="str">
        <f>IF('1-SETUP'!$Q129="DAILY",EQ80+'1-SETUP'!$V129,IF('1-SETUP'!$Q129="WEEKLY",EQ80+'1-SETUP'!$V129*7,IF('1-SETUP'!$Q129="MONTHLY",EDATE(EQ80,'1-SETUP'!$V129),IF('1-SETUP'!$Q129="YEARLY",EDATE(EQ80,12*'1-SETUP'!$V129),""))))</f>
        <v/>
      </c>
      <c r="ES80" s="10" t="str">
        <f>IF('1-SETUP'!$Q129="DAILY",ER80+'1-SETUP'!$V129,IF('1-SETUP'!$Q129="WEEKLY",ER80+'1-SETUP'!$V129*7,IF('1-SETUP'!$Q129="MONTHLY",EDATE(ER80,'1-SETUP'!$V129),IF('1-SETUP'!$Q129="YEARLY",EDATE(ER80,12*'1-SETUP'!$V129),""))))</f>
        <v/>
      </c>
      <c r="ET80" s="10" t="str">
        <f>IF('1-SETUP'!$Q129="DAILY",ES80+'1-SETUP'!$V129,IF('1-SETUP'!$Q129="WEEKLY",ES80+'1-SETUP'!$V129*7,IF('1-SETUP'!$Q129="MONTHLY",EDATE(ES80,'1-SETUP'!$V129),IF('1-SETUP'!$Q129="YEARLY",EDATE(ES80,12*'1-SETUP'!$V129),""))))</f>
        <v/>
      </c>
      <c r="EU80" s="10" t="str">
        <f>IF('1-SETUP'!$Q129="DAILY",ET80+'1-SETUP'!$V129,IF('1-SETUP'!$Q129="WEEKLY",ET80+'1-SETUP'!$V129*7,IF('1-SETUP'!$Q129="MONTHLY",EDATE(ET80,'1-SETUP'!$V129),IF('1-SETUP'!$Q129="YEARLY",EDATE(ET80,12*'1-SETUP'!$V129),""))))</f>
        <v/>
      </c>
      <c r="EV80" s="10" t="str">
        <f>IF('1-SETUP'!$Q129="DAILY",EU80+'1-SETUP'!$V129,IF('1-SETUP'!$Q129="WEEKLY",EU80+'1-SETUP'!$V129*7,IF('1-SETUP'!$Q129="MONTHLY",EDATE(EU80,'1-SETUP'!$V129),IF('1-SETUP'!$Q129="YEARLY",EDATE(EU80,12*'1-SETUP'!$V129),""))))</f>
        <v/>
      </c>
      <c r="EW80" s="10" t="str">
        <f>IF('1-SETUP'!$Q129="DAILY",EV80+'1-SETUP'!$V129,IF('1-SETUP'!$Q129="WEEKLY",EV80+'1-SETUP'!$V129*7,IF('1-SETUP'!$Q129="MONTHLY",EDATE(EV80,'1-SETUP'!$V129),IF('1-SETUP'!$Q129="YEARLY",EDATE(EV80,12*'1-SETUP'!$V129),""))))</f>
        <v/>
      </c>
      <c r="EX80" s="10" t="str">
        <f>IF('1-SETUP'!$Q129="DAILY",EW80+'1-SETUP'!$V129,IF('1-SETUP'!$Q129="WEEKLY",EW80+'1-SETUP'!$V129*7,IF('1-SETUP'!$Q129="MONTHLY",EDATE(EW80,'1-SETUP'!$V129),IF('1-SETUP'!$Q129="YEARLY",EDATE(EW80,12*'1-SETUP'!$V129),""))))</f>
        <v/>
      </c>
      <c r="EY80" s="10" t="str">
        <f>IF('1-SETUP'!$Q129="DAILY",EX80+'1-SETUP'!$V129,IF('1-SETUP'!$Q129="WEEKLY",EX80+'1-SETUP'!$V129*7,IF('1-SETUP'!$Q129="MONTHLY",EDATE(EX80,'1-SETUP'!$V129),IF('1-SETUP'!$Q129="YEARLY",EDATE(EX80,12*'1-SETUP'!$V129),""))))</f>
        <v/>
      </c>
      <c r="EZ80" s="10" t="str">
        <f>IF('1-SETUP'!$Q129="DAILY",EY80+'1-SETUP'!$V129,IF('1-SETUP'!$Q129="WEEKLY",EY80+'1-SETUP'!$V129*7,IF('1-SETUP'!$Q129="MONTHLY",EDATE(EY80,'1-SETUP'!$V129),IF('1-SETUP'!$Q129="YEARLY",EDATE(EY80,12*'1-SETUP'!$V129),""))))</f>
        <v/>
      </c>
      <c r="FA80" s="10" t="str">
        <f>IF('1-SETUP'!$Q129="DAILY",EZ80+'1-SETUP'!$V129,IF('1-SETUP'!$Q129="WEEKLY",EZ80+'1-SETUP'!$V129*7,IF('1-SETUP'!$Q129="MONTHLY",EDATE(EZ80,'1-SETUP'!$V129),IF('1-SETUP'!$Q129="YEARLY",EDATE(EZ80,12*'1-SETUP'!$V129),""))))</f>
        <v/>
      </c>
      <c r="FB80" s="10" t="str">
        <f>IF('1-SETUP'!$Q129="DAILY",FA80+'1-SETUP'!$V129,IF('1-SETUP'!$Q129="WEEKLY",FA80+'1-SETUP'!$V129*7,IF('1-SETUP'!$Q129="MONTHLY",EDATE(FA80,'1-SETUP'!$V129),IF('1-SETUP'!$Q129="YEARLY",EDATE(FA80,12*'1-SETUP'!$V129),""))))</f>
        <v/>
      </c>
      <c r="FC80" s="10" t="str">
        <f>IF('1-SETUP'!$Q129="DAILY",FB80+'1-SETUP'!$V129,IF('1-SETUP'!$Q129="WEEKLY",FB80+'1-SETUP'!$V129*7,IF('1-SETUP'!$Q129="MONTHLY",EDATE(FB80,'1-SETUP'!$V129),IF('1-SETUP'!$Q129="YEARLY",EDATE(FB80,12*'1-SETUP'!$V129),""))))</f>
        <v/>
      </c>
      <c r="FD80" s="10" t="str">
        <f>IF('1-SETUP'!$Q129="DAILY",FC80+'1-SETUP'!$V129,IF('1-SETUP'!$Q129="WEEKLY",FC80+'1-SETUP'!$V129*7,IF('1-SETUP'!$Q129="MONTHLY",EDATE(FC80,'1-SETUP'!$V129),IF('1-SETUP'!$Q129="YEARLY",EDATE(FC80,12*'1-SETUP'!$V129),""))))</f>
        <v/>
      </c>
      <c r="FE80" s="10" t="str">
        <f>IF('1-SETUP'!$Q129="DAILY",FD80+'1-SETUP'!$V129,IF('1-SETUP'!$Q129="WEEKLY",FD80+'1-SETUP'!$V129*7,IF('1-SETUP'!$Q129="MONTHLY",EDATE(FD80,'1-SETUP'!$V129),IF('1-SETUP'!$Q129="YEARLY",EDATE(FD80,12*'1-SETUP'!$V129),""))))</f>
        <v/>
      </c>
      <c r="FF80" s="10" t="str">
        <f>IF('1-SETUP'!$Q129="DAILY",FE80+'1-SETUP'!$V129,IF('1-SETUP'!$Q129="WEEKLY",FE80+'1-SETUP'!$V129*7,IF('1-SETUP'!$Q129="MONTHLY",EDATE(FE80,'1-SETUP'!$V129),IF('1-SETUP'!$Q129="YEARLY",EDATE(FE80,12*'1-SETUP'!$V129),""))))</f>
        <v/>
      </c>
      <c r="FG80" s="10" t="str">
        <f>IF('1-SETUP'!$Q129="DAILY",FF80+'1-SETUP'!$V129,IF('1-SETUP'!$Q129="WEEKLY",FF80+'1-SETUP'!$V129*7,IF('1-SETUP'!$Q129="MONTHLY",EDATE(FF80,'1-SETUP'!$V129),IF('1-SETUP'!$Q129="YEARLY",EDATE(FF80,12*'1-SETUP'!$V129),""))))</f>
        <v/>
      </c>
      <c r="FH80" s="10" t="str">
        <f>IF('1-SETUP'!$Q129="DAILY",FG80+'1-SETUP'!$V129,IF('1-SETUP'!$Q129="WEEKLY",FG80+'1-SETUP'!$V129*7,IF('1-SETUP'!$Q129="MONTHLY",EDATE(FG80,'1-SETUP'!$V129),IF('1-SETUP'!$Q129="YEARLY",EDATE(FG80,12*'1-SETUP'!$V129),""))))</f>
        <v/>
      </c>
      <c r="FI80" s="10" t="str">
        <f>IF('1-SETUP'!$Q129="DAILY",FH80+'1-SETUP'!$V129,IF('1-SETUP'!$Q129="WEEKLY",FH80+'1-SETUP'!$V129*7,IF('1-SETUP'!$Q129="MONTHLY",EDATE(FH80,'1-SETUP'!$V129),IF('1-SETUP'!$Q129="YEARLY",EDATE(FH80,12*'1-SETUP'!$V129),""))))</f>
        <v/>
      </c>
      <c r="FJ80" s="10" t="str">
        <f>IF('1-SETUP'!$Q129="DAILY",FI80+'1-SETUP'!$V129,IF('1-SETUP'!$Q129="WEEKLY",FI80+'1-SETUP'!$V129*7,IF('1-SETUP'!$Q129="MONTHLY",EDATE(FI80,'1-SETUP'!$V129),IF('1-SETUP'!$Q129="YEARLY",EDATE(FI80,12*'1-SETUP'!$V129),""))))</f>
        <v/>
      </c>
      <c r="FK80" s="10" t="str">
        <f>IF('1-SETUP'!$Q129="DAILY",FJ80+'1-SETUP'!$V129,IF('1-SETUP'!$Q129="WEEKLY",FJ80+'1-SETUP'!$V129*7,IF('1-SETUP'!$Q129="MONTHLY",EDATE(FJ80,'1-SETUP'!$V129),IF('1-SETUP'!$Q129="YEARLY",EDATE(FJ80,12*'1-SETUP'!$V129),""))))</f>
        <v/>
      </c>
      <c r="FL80" s="10" t="str">
        <f>IF('1-SETUP'!$Q129="DAILY",FK80+'1-SETUP'!$V129,IF('1-SETUP'!$Q129="WEEKLY",FK80+'1-SETUP'!$V129*7,IF('1-SETUP'!$Q129="MONTHLY",EDATE(FK80,'1-SETUP'!$V129),IF('1-SETUP'!$Q129="YEARLY",EDATE(FK80,12*'1-SETUP'!$V129),""))))</f>
        <v/>
      </c>
      <c r="FM80" s="10" t="str">
        <f>IF('1-SETUP'!$Q129="DAILY",FL80+'1-SETUP'!$V129,IF('1-SETUP'!$Q129="WEEKLY",FL80+'1-SETUP'!$V129*7,IF('1-SETUP'!$Q129="MONTHLY",EDATE(FL80,'1-SETUP'!$V129),IF('1-SETUP'!$Q129="YEARLY",EDATE(FL80,12*'1-SETUP'!$V129),""))))</f>
        <v/>
      </c>
      <c r="FN80" s="10" t="str">
        <f>IF('1-SETUP'!$Q129="DAILY",FM80+'1-SETUP'!$V129,IF('1-SETUP'!$Q129="WEEKLY",FM80+'1-SETUP'!$V129*7,IF('1-SETUP'!$Q129="MONTHLY",EDATE(FM80,'1-SETUP'!$V129),IF('1-SETUP'!$Q129="YEARLY",EDATE(FM80,12*'1-SETUP'!$V129),""))))</f>
        <v/>
      </c>
      <c r="FO80" s="10" t="str">
        <f>IF('1-SETUP'!$Q129="DAILY",FN80+'1-SETUP'!$V129,IF('1-SETUP'!$Q129="WEEKLY",FN80+'1-SETUP'!$V129*7,IF('1-SETUP'!$Q129="MONTHLY",EDATE(FN80,'1-SETUP'!$V129),IF('1-SETUP'!$Q129="YEARLY",EDATE(FN80,12*'1-SETUP'!$V129),""))))</f>
        <v/>
      </c>
      <c r="FP80" s="10" t="str">
        <f>IF('1-SETUP'!$Q129="DAILY",FO80+'1-SETUP'!$V129,IF('1-SETUP'!$Q129="WEEKLY",FO80+'1-SETUP'!$V129*7,IF('1-SETUP'!$Q129="MONTHLY",EDATE(FO80,'1-SETUP'!$V129),IF('1-SETUP'!$Q129="YEARLY",EDATE(FO80,12*'1-SETUP'!$V129),""))))</f>
        <v/>
      </c>
      <c r="FQ80" s="10" t="str">
        <f>IF('1-SETUP'!$Q129="DAILY",FP80+'1-SETUP'!$V129,IF('1-SETUP'!$Q129="WEEKLY",FP80+'1-SETUP'!$V129*7,IF('1-SETUP'!$Q129="MONTHLY",EDATE(FP80,'1-SETUP'!$V129),IF('1-SETUP'!$Q129="YEARLY",EDATE(FP80,12*'1-SETUP'!$V129),""))))</f>
        <v/>
      </c>
      <c r="FR80" s="10" t="str">
        <f>IF('1-SETUP'!$Q129="DAILY",FQ80+'1-SETUP'!$V129,IF('1-SETUP'!$Q129="WEEKLY",FQ80+'1-SETUP'!$V129*7,IF('1-SETUP'!$Q129="MONTHLY",EDATE(FQ80,'1-SETUP'!$V129),IF('1-SETUP'!$Q129="YEARLY",EDATE(FQ80,12*'1-SETUP'!$V129),""))))</f>
        <v/>
      </c>
      <c r="FS80" s="10" t="str">
        <f>IF('1-SETUP'!$Q129="DAILY",FR80+'1-SETUP'!$V129,IF('1-SETUP'!$Q129="WEEKLY",FR80+'1-SETUP'!$V129*7,IF('1-SETUP'!$Q129="MONTHLY",EDATE(FR80,'1-SETUP'!$V129),IF('1-SETUP'!$Q129="YEARLY",EDATE(FR80,12*'1-SETUP'!$V129),""))))</f>
        <v/>
      </c>
      <c r="FT80" s="10" t="str">
        <f>IF('1-SETUP'!$Q129="DAILY",FS80+'1-SETUP'!$V129,IF('1-SETUP'!$Q129="WEEKLY",FS80+'1-SETUP'!$V129*7,IF('1-SETUP'!$Q129="MONTHLY",EDATE(FS80,'1-SETUP'!$V129),IF('1-SETUP'!$Q129="YEARLY",EDATE(FS80,12*'1-SETUP'!$V129),""))))</f>
        <v/>
      </c>
      <c r="FU80" s="10" t="str">
        <f>IF('1-SETUP'!$Q129="DAILY",FT80+'1-SETUP'!$V129,IF('1-SETUP'!$Q129="WEEKLY",FT80+'1-SETUP'!$V129*7,IF('1-SETUP'!$Q129="MONTHLY",EDATE(FT80,'1-SETUP'!$V129),IF('1-SETUP'!$Q129="YEARLY",EDATE(FT80,12*'1-SETUP'!$V129),""))))</f>
        <v/>
      </c>
      <c r="FV80" s="10" t="str">
        <f>IF('1-SETUP'!$Q129="DAILY",FU80+'1-SETUP'!$V129,IF('1-SETUP'!$Q129="WEEKLY",FU80+'1-SETUP'!$V129*7,IF('1-SETUP'!$Q129="MONTHLY",EDATE(FU80,'1-SETUP'!$V129),IF('1-SETUP'!$Q129="YEARLY",EDATE(FU80,12*'1-SETUP'!$V129),""))))</f>
        <v/>
      </c>
      <c r="FW80" s="10" t="str">
        <f>IF('1-SETUP'!$Q129="DAILY",FV80+'1-SETUP'!$V129,IF('1-SETUP'!$Q129="WEEKLY",FV80+'1-SETUP'!$V129*7,IF('1-SETUP'!$Q129="MONTHLY",EDATE(FV80,'1-SETUP'!$V129),IF('1-SETUP'!$Q129="YEARLY",EDATE(FV80,12*'1-SETUP'!$V129),""))))</f>
        <v/>
      </c>
      <c r="FX80" s="10" t="str">
        <f>IF('1-SETUP'!$Q129="DAILY",FW80+'1-SETUP'!$V129,IF('1-SETUP'!$Q129="WEEKLY",FW80+'1-SETUP'!$V129*7,IF('1-SETUP'!$Q129="MONTHLY",EDATE(FW80,'1-SETUP'!$V129),IF('1-SETUP'!$Q129="YEARLY",EDATE(FW80,12*'1-SETUP'!$V129),""))))</f>
        <v/>
      </c>
      <c r="FY80" s="10" t="str">
        <f>IF('1-SETUP'!$Q129="DAILY",FX80+'1-SETUP'!$V129,IF('1-SETUP'!$Q129="WEEKLY",FX80+'1-SETUP'!$V129*7,IF('1-SETUP'!$Q129="MONTHLY",EDATE(FX80,'1-SETUP'!$V129),IF('1-SETUP'!$Q129="YEARLY",EDATE(FX80,12*'1-SETUP'!$V129),""))))</f>
        <v/>
      </c>
      <c r="FZ80" s="10" t="str">
        <f>IF('1-SETUP'!$Q129="DAILY",FY80+'1-SETUP'!$V129,IF('1-SETUP'!$Q129="WEEKLY",FY80+'1-SETUP'!$V129*7,IF('1-SETUP'!$Q129="MONTHLY",EDATE(FY80,'1-SETUP'!$V129),IF('1-SETUP'!$Q129="YEARLY",EDATE(FY80,12*'1-SETUP'!$V129),""))))</f>
        <v/>
      </c>
      <c r="GA80" s="10" t="str">
        <f>IF('1-SETUP'!$Q129="DAILY",FZ80+'1-SETUP'!$V129,IF('1-SETUP'!$Q129="WEEKLY",FZ80+'1-SETUP'!$V129*7,IF('1-SETUP'!$Q129="MONTHLY",EDATE(FZ80,'1-SETUP'!$V129),IF('1-SETUP'!$Q129="YEARLY",EDATE(FZ80,12*'1-SETUP'!$V129),""))))</f>
        <v/>
      </c>
      <c r="GB80" s="10" t="str">
        <f>IF('1-SETUP'!$Q129="DAILY",GA80+'1-SETUP'!$V129,IF('1-SETUP'!$Q129="WEEKLY",GA80+'1-SETUP'!$V129*7,IF('1-SETUP'!$Q129="MONTHLY",EDATE(GA80,'1-SETUP'!$V129),IF('1-SETUP'!$Q129="YEARLY",EDATE(GA80,12*'1-SETUP'!$V129),""))))</f>
        <v/>
      </c>
      <c r="GC80" s="10" t="str">
        <f>IF('1-SETUP'!$Q129="DAILY",GB80+'1-SETUP'!$V129,IF('1-SETUP'!$Q129="WEEKLY",GB80+'1-SETUP'!$V129*7,IF('1-SETUP'!$Q129="MONTHLY",EDATE(GB80,'1-SETUP'!$V129),IF('1-SETUP'!$Q129="YEARLY",EDATE(GB80,12*'1-SETUP'!$V129),""))))</f>
        <v/>
      </c>
      <c r="GD80" s="10" t="str">
        <f>IF('1-SETUP'!$Q129="DAILY",GC80+'1-SETUP'!$V129,IF('1-SETUP'!$Q129="WEEKLY",GC80+'1-SETUP'!$V129*7,IF('1-SETUP'!$Q129="MONTHLY",EDATE(GC80,'1-SETUP'!$V129),IF('1-SETUP'!$Q129="YEARLY",EDATE(GC80,12*'1-SETUP'!$V129),""))))</f>
        <v/>
      </c>
      <c r="GE80" s="10" t="str">
        <f>IF('1-SETUP'!$Q129="DAILY",GD80+'1-SETUP'!$V129,IF('1-SETUP'!$Q129="WEEKLY",GD80+'1-SETUP'!$V129*7,IF('1-SETUP'!$Q129="MONTHLY",EDATE(GD80,'1-SETUP'!$V129),IF('1-SETUP'!$Q129="YEARLY",EDATE(GD80,12*'1-SETUP'!$V129),""))))</f>
        <v/>
      </c>
      <c r="GF80" s="10" t="str">
        <f>IF('1-SETUP'!$Q129="DAILY",GE80+'1-SETUP'!$V129,IF('1-SETUP'!$Q129="WEEKLY",GE80+'1-SETUP'!$V129*7,IF('1-SETUP'!$Q129="MONTHLY",EDATE(GE80,'1-SETUP'!$V129),IF('1-SETUP'!$Q129="YEARLY",EDATE(GE80,12*'1-SETUP'!$V129),""))))</f>
        <v/>
      </c>
      <c r="GG80" s="10" t="str">
        <f>IF('1-SETUP'!$Q129="DAILY",GF80+'1-SETUP'!$V129,IF('1-SETUP'!$Q129="WEEKLY",GF80+'1-SETUP'!$V129*7,IF('1-SETUP'!$Q129="MONTHLY",EDATE(GF80,'1-SETUP'!$V129),IF('1-SETUP'!$Q129="YEARLY",EDATE(GF80,12*'1-SETUP'!$V129),""))))</f>
        <v/>
      </c>
      <c r="GH80" s="10" t="str">
        <f>IF('1-SETUP'!$Q129="DAILY",GG80+'1-SETUP'!$V129,IF('1-SETUP'!$Q129="WEEKLY",GG80+'1-SETUP'!$V129*7,IF('1-SETUP'!$Q129="MONTHLY",EDATE(GG80,'1-SETUP'!$V129),IF('1-SETUP'!$Q129="YEARLY",EDATE(GG80,12*'1-SETUP'!$V129),""))))</f>
        <v/>
      </c>
      <c r="GI80" s="10" t="str">
        <f>IF('1-SETUP'!$Q129="DAILY",GH80+'1-SETUP'!$V129,IF('1-SETUP'!$Q129="WEEKLY",GH80+'1-SETUP'!$V129*7,IF('1-SETUP'!$Q129="MONTHLY",EDATE(GH80,'1-SETUP'!$V129),IF('1-SETUP'!$Q129="YEARLY",EDATE(GH80,12*'1-SETUP'!$V129),""))))</f>
        <v/>
      </c>
      <c r="GJ80" s="10" t="str">
        <f>IF('1-SETUP'!$Q129="DAILY",GI80+'1-SETUP'!$V129,IF('1-SETUP'!$Q129="WEEKLY",GI80+'1-SETUP'!$V129*7,IF('1-SETUP'!$Q129="MONTHLY",EDATE(GI80,'1-SETUP'!$V129),IF('1-SETUP'!$Q129="YEARLY",EDATE(GI80,12*'1-SETUP'!$V129),""))))</f>
        <v/>
      </c>
      <c r="GK80" s="10" t="str">
        <f>IF('1-SETUP'!$Q129="DAILY",GJ80+'1-SETUP'!$V129,IF('1-SETUP'!$Q129="WEEKLY",GJ80+'1-SETUP'!$V129*7,IF('1-SETUP'!$Q129="MONTHLY",EDATE(GJ80,'1-SETUP'!$V129),IF('1-SETUP'!$Q129="YEARLY",EDATE(GJ80,12*'1-SETUP'!$V129),""))))</f>
        <v/>
      </c>
      <c r="GL80" s="10" t="str">
        <f>IF('1-SETUP'!$Q129="DAILY",GK80+'1-SETUP'!$V129,IF('1-SETUP'!$Q129="WEEKLY",GK80+'1-SETUP'!$V129*7,IF('1-SETUP'!$Q129="MONTHLY",EDATE(GK80,'1-SETUP'!$V129),IF('1-SETUP'!$Q129="YEARLY",EDATE(GK80,12*'1-SETUP'!$V129),""))))</f>
        <v/>
      </c>
      <c r="GM80" s="10" t="str">
        <f>IF('1-SETUP'!$Q129="DAILY",GL80+'1-SETUP'!$V129,IF('1-SETUP'!$Q129="WEEKLY",GL80+'1-SETUP'!$V129*7,IF('1-SETUP'!$Q129="MONTHLY",EDATE(GL80,'1-SETUP'!$V129),IF('1-SETUP'!$Q129="YEARLY",EDATE(GL80,12*'1-SETUP'!$V129),""))))</f>
        <v/>
      </c>
      <c r="GN80" s="10" t="str">
        <f>IF('1-SETUP'!$Q129="DAILY",GM80+'1-SETUP'!$V129,IF('1-SETUP'!$Q129="WEEKLY",GM80+'1-SETUP'!$V129*7,IF('1-SETUP'!$Q129="MONTHLY",EDATE(GM80,'1-SETUP'!$V129),IF('1-SETUP'!$Q129="YEARLY",EDATE(GM80,12*'1-SETUP'!$V129),""))))</f>
        <v/>
      </c>
      <c r="GO80" s="10" t="str">
        <f>IF('1-SETUP'!$Q129="DAILY",GN80+'1-SETUP'!$V129,IF('1-SETUP'!$Q129="WEEKLY",GN80+'1-SETUP'!$V129*7,IF('1-SETUP'!$Q129="MONTHLY",EDATE(GN80,'1-SETUP'!$V129),IF('1-SETUP'!$Q129="YEARLY",EDATE(GN80,12*'1-SETUP'!$V129),""))))</f>
        <v/>
      </c>
      <c r="GP80" s="10" t="str">
        <f>IF('1-SETUP'!$Q129="DAILY",GO80+'1-SETUP'!$V129,IF('1-SETUP'!$Q129="WEEKLY",GO80+'1-SETUP'!$V129*7,IF('1-SETUP'!$Q129="MONTHLY",EDATE(GO80,'1-SETUP'!$V129),IF('1-SETUP'!$Q129="YEARLY",EDATE(GO80,12*'1-SETUP'!$V129),""))))</f>
        <v/>
      </c>
      <c r="GQ80" s="10" t="str">
        <f>IF('1-SETUP'!$Q129="DAILY",GP80+'1-SETUP'!$V129,IF('1-SETUP'!$Q129="WEEKLY",GP80+'1-SETUP'!$V129*7,IF('1-SETUP'!$Q129="MONTHLY",EDATE(GP80,'1-SETUP'!$V129),IF('1-SETUP'!$Q129="YEARLY",EDATE(GP80,12*'1-SETUP'!$V129),""))))</f>
        <v/>
      </c>
      <c r="GR80" s="10" t="str">
        <f>IF('1-SETUP'!$Q129="DAILY",GQ80+'1-SETUP'!$V129,IF('1-SETUP'!$Q129="WEEKLY",GQ80+'1-SETUP'!$V129*7,IF('1-SETUP'!$Q129="MONTHLY",EDATE(GQ80,'1-SETUP'!$V129),IF('1-SETUP'!$Q129="YEARLY",EDATE(GQ80,12*'1-SETUP'!$V129),""))))</f>
        <v/>
      </c>
      <c r="GS80" s="10" t="str">
        <f>IF('1-SETUP'!$Q129="DAILY",GR80+'1-SETUP'!$V129,IF('1-SETUP'!$Q129="WEEKLY",GR80+'1-SETUP'!$V129*7,IF('1-SETUP'!$Q129="MONTHLY",EDATE(GR80,'1-SETUP'!$V129),IF('1-SETUP'!$Q129="YEARLY",EDATE(GR80,12*'1-SETUP'!$V129),""))))</f>
        <v/>
      </c>
      <c r="GT80" s="10" t="str">
        <f>IF('1-SETUP'!$Q129="DAILY",GS80+'1-SETUP'!$V129,IF('1-SETUP'!$Q129="WEEKLY",GS80+'1-SETUP'!$V129*7,IF('1-SETUP'!$Q129="MONTHLY",EDATE(GS80,'1-SETUP'!$V129),IF('1-SETUP'!$Q129="YEARLY",EDATE(GS80,12*'1-SETUP'!$V129),""))))</f>
        <v/>
      </c>
      <c r="GU80" s="10" t="str">
        <f>IF('1-SETUP'!$Q129="DAILY",GT80+'1-SETUP'!$V129,IF('1-SETUP'!$Q129="WEEKLY",GT80+'1-SETUP'!$V129*7,IF('1-SETUP'!$Q129="MONTHLY",EDATE(GT80,'1-SETUP'!$V129),IF('1-SETUP'!$Q129="YEARLY",EDATE(GT80,12*'1-SETUP'!$V129),""))))</f>
        <v/>
      </c>
      <c r="GV80" s="10" t="str">
        <f>IF('1-SETUP'!$Q129="DAILY",GU80+'1-SETUP'!$V129,IF('1-SETUP'!$Q129="WEEKLY",GU80+'1-SETUP'!$V129*7,IF('1-SETUP'!$Q129="MONTHLY",EDATE(GU80,'1-SETUP'!$V129),IF('1-SETUP'!$Q129="YEARLY",EDATE(GU80,12*'1-SETUP'!$V129),""))))</f>
        <v/>
      </c>
      <c r="GW80" s="10" t="str">
        <f>IF('1-SETUP'!$Q129="DAILY",GV80+'1-SETUP'!$V129,IF('1-SETUP'!$Q129="WEEKLY",GV80+'1-SETUP'!$V129*7,IF('1-SETUP'!$Q129="MONTHLY",EDATE(GV80,'1-SETUP'!$V129),IF('1-SETUP'!$Q129="YEARLY",EDATE(GV80,12*'1-SETUP'!$V129),""))))</f>
        <v/>
      </c>
      <c r="GX80" s="10" t="str">
        <f>IF('1-SETUP'!$Q129="DAILY",GW80+'1-SETUP'!$V129,IF('1-SETUP'!$Q129="WEEKLY",GW80+'1-SETUP'!$V129*7,IF('1-SETUP'!$Q129="MONTHLY",EDATE(GW80,'1-SETUP'!$V129),IF('1-SETUP'!$Q129="YEARLY",EDATE(GW80,12*'1-SETUP'!$V129),""))))</f>
        <v/>
      </c>
      <c r="GY80" s="10" t="str">
        <f>IF('1-SETUP'!$Q129="DAILY",GX80+'1-SETUP'!$V129,IF('1-SETUP'!$Q129="WEEKLY",GX80+'1-SETUP'!$V129*7,IF('1-SETUP'!$Q129="MONTHLY",EDATE(GX80,'1-SETUP'!$V129),IF('1-SETUP'!$Q129="YEARLY",EDATE(GX80,12*'1-SETUP'!$V129),""))))</f>
        <v/>
      </c>
      <c r="GZ80" s="10" t="str">
        <f>IF('1-SETUP'!$Q129="DAILY",GY80+'1-SETUP'!$V129,IF('1-SETUP'!$Q129="WEEKLY",GY80+'1-SETUP'!$V129*7,IF('1-SETUP'!$Q129="MONTHLY",EDATE(GY80,'1-SETUP'!$V129),IF('1-SETUP'!$Q129="YEARLY",EDATE(GY80,12*'1-SETUP'!$V129),""))))</f>
        <v/>
      </c>
      <c r="HA80" s="10" t="str">
        <f>IF('1-SETUP'!$Q129="DAILY",GZ80+'1-SETUP'!$V129,IF('1-SETUP'!$Q129="WEEKLY",GZ80+'1-SETUP'!$V129*7,IF('1-SETUP'!$Q129="MONTHLY",EDATE(GZ80,'1-SETUP'!$V129),IF('1-SETUP'!$Q129="YEARLY",EDATE(GZ80,12*'1-SETUP'!$V129),""))))</f>
        <v/>
      </c>
      <c r="HB80" s="10" t="str">
        <f>IF('1-SETUP'!$Q129="DAILY",HA80+'1-SETUP'!$V129,IF('1-SETUP'!$Q129="WEEKLY",HA80+'1-SETUP'!$V129*7,IF('1-SETUP'!$Q129="MONTHLY",EDATE(HA80,'1-SETUP'!$V129),IF('1-SETUP'!$Q129="YEARLY",EDATE(HA80,12*'1-SETUP'!$V129),""))))</f>
        <v/>
      </c>
      <c r="HC80" s="10" t="str">
        <f>IF('1-SETUP'!$Q129="DAILY",HB80+'1-SETUP'!$V129,IF('1-SETUP'!$Q129="WEEKLY",HB80+'1-SETUP'!$V129*7,IF('1-SETUP'!$Q129="MONTHLY",EDATE(HB80,'1-SETUP'!$V129),IF('1-SETUP'!$Q129="YEARLY",EDATE(HB80,12*'1-SETUP'!$V129),""))))</f>
        <v/>
      </c>
      <c r="HD80" s="10" t="str">
        <f>IF('1-SETUP'!$Q129="DAILY",HC80+'1-SETUP'!$V129,IF('1-SETUP'!$Q129="WEEKLY",HC80+'1-SETUP'!$V129*7,IF('1-SETUP'!$Q129="MONTHLY",EDATE(HC80,'1-SETUP'!$V129),IF('1-SETUP'!$Q129="YEARLY",EDATE(HC80,12*'1-SETUP'!$V129),""))))</f>
        <v/>
      </c>
      <c r="HE80" s="10" t="str">
        <f>IF('1-SETUP'!$Q129="DAILY",HD80+'1-SETUP'!$V129,IF('1-SETUP'!$Q129="WEEKLY",HD80+'1-SETUP'!$V129*7,IF('1-SETUP'!$Q129="MONTHLY",EDATE(HD80,'1-SETUP'!$V129),IF('1-SETUP'!$Q129="YEARLY",EDATE(HD80,12*'1-SETUP'!$V129),""))))</f>
        <v/>
      </c>
      <c r="HF80" s="10" t="str">
        <f>IF('1-SETUP'!$Q129="DAILY",HE80+'1-SETUP'!$V129,IF('1-SETUP'!$Q129="WEEKLY",HE80+'1-SETUP'!$V129*7,IF('1-SETUP'!$Q129="MONTHLY",EDATE(HE80,'1-SETUP'!$V129),IF('1-SETUP'!$Q129="YEARLY",EDATE(HE80,12*'1-SETUP'!$V129),""))))</f>
        <v/>
      </c>
      <c r="HG80" s="10" t="str">
        <f>IF('1-SETUP'!$Q129="DAILY",HF80+'1-SETUP'!$V129,IF('1-SETUP'!$Q129="WEEKLY",HF80+'1-SETUP'!$V129*7,IF('1-SETUP'!$Q129="MONTHLY",EDATE(HF80,'1-SETUP'!$V129),IF('1-SETUP'!$Q129="YEARLY",EDATE(HF80,12*'1-SETUP'!$V129),""))))</f>
        <v/>
      </c>
      <c r="HH80" s="10" t="str">
        <f>IF('1-SETUP'!$Q129="DAILY",HG80+'1-SETUP'!$V129,IF('1-SETUP'!$Q129="WEEKLY",HG80+'1-SETUP'!$V129*7,IF('1-SETUP'!$Q129="MONTHLY",EDATE(HG80,'1-SETUP'!$V129),IF('1-SETUP'!$Q129="YEARLY",EDATE(HG80,12*'1-SETUP'!$V129),""))))</f>
        <v/>
      </c>
      <c r="HI80" s="10" t="str">
        <f>IF('1-SETUP'!$Q129="DAILY",HH80+'1-SETUP'!$V129,IF('1-SETUP'!$Q129="WEEKLY",HH80+'1-SETUP'!$V129*7,IF('1-SETUP'!$Q129="MONTHLY",EDATE(HH80,'1-SETUP'!$V129),IF('1-SETUP'!$Q129="YEARLY",EDATE(HH80,12*'1-SETUP'!$V129),""))))</f>
        <v/>
      </c>
      <c r="HJ80" s="10" t="str">
        <f>IF('1-SETUP'!$Q129="DAILY",HI80+'1-SETUP'!$V129,IF('1-SETUP'!$Q129="WEEKLY",HI80+'1-SETUP'!$V129*7,IF('1-SETUP'!$Q129="MONTHLY",EDATE(HI80,'1-SETUP'!$V129),IF('1-SETUP'!$Q129="YEARLY",EDATE(HI80,12*'1-SETUP'!$V129),""))))</f>
        <v/>
      </c>
      <c r="HK80" s="10" t="str">
        <f>IF('1-SETUP'!$Q129="DAILY",HJ80+'1-SETUP'!$V129,IF('1-SETUP'!$Q129="WEEKLY",HJ80+'1-SETUP'!$V129*7,IF('1-SETUP'!$Q129="MONTHLY",EDATE(HJ80,'1-SETUP'!$V129),IF('1-SETUP'!$Q129="YEARLY",EDATE(HJ80,12*'1-SETUP'!$V129),""))))</f>
        <v/>
      </c>
      <c r="HL80" s="10" t="str">
        <f>IF('1-SETUP'!$Q129="DAILY",HK80+'1-SETUP'!$V129,IF('1-SETUP'!$Q129="WEEKLY",HK80+'1-SETUP'!$V129*7,IF('1-SETUP'!$Q129="MONTHLY",EDATE(HK80,'1-SETUP'!$V129),IF('1-SETUP'!$Q129="YEARLY",EDATE(HK80,12*'1-SETUP'!$V129),""))))</f>
        <v/>
      </c>
      <c r="HM80" s="10" t="str">
        <f>IF('1-SETUP'!$Q129="DAILY",HL80+'1-SETUP'!$V129,IF('1-SETUP'!$Q129="WEEKLY",HL80+'1-SETUP'!$V129*7,IF('1-SETUP'!$Q129="MONTHLY",EDATE(HL80,'1-SETUP'!$V129),IF('1-SETUP'!$Q129="YEARLY",EDATE(HL80,12*'1-SETUP'!$V129),""))))</f>
        <v/>
      </c>
      <c r="HN80" s="10" t="str">
        <f>IF('1-SETUP'!$Q129="DAILY",HM80+'1-SETUP'!$V129,IF('1-SETUP'!$Q129="WEEKLY",HM80+'1-SETUP'!$V129*7,IF('1-SETUP'!$Q129="MONTHLY",EDATE(HM80,'1-SETUP'!$V129),IF('1-SETUP'!$Q129="YEARLY",EDATE(HM80,12*'1-SETUP'!$V129),""))))</f>
        <v/>
      </c>
      <c r="HO80" s="10" t="str">
        <f>IF('1-SETUP'!$Q129="DAILY",HN80+'1-SETUP'!$V129,IF('1-SETUP'!$Q129="WEEKLY",HN80+'1-SETUP'!$V129*7,IF('1-SETUP'!$Q129="MONTHLY",EDATE(HN80,'1-SETUP'!$V129),IF('1-SETUP'!$Q129="YEARLY",EDATE(HN80,12*'1-SETUP'!$V129),""))))</f>
        <v/>
      </c>
      <c r="HP80" s="10" t="str">
        <f>IF('1-SETUP'!$Q129="DAILY",HO80+'1-SETUP'!$V129,IF('1-SETUP'!$Q129="WEEKLY",HO80+'1-SETUP'!$V129*7,IF('1-SETUP'!$Q129="MONTHLY",EDATE(HO80,'1-SETUP'!$V129),IF('1-SETUP'!$Q129="YEARLY",EDATE(HO80,12*'1-SETUP'!$V129),""))))</f>
        <v/>
      </c>
      <c r="HQ80" s="10" t="str">
        <f>IF('1-SETUP'!$Q129="DAILY",HP80+'1-SETUP'!$V129,IF('1-SETUP'!$Q129="WEEKLY",HP80+'1-SETUP'!$V129*7,IF('1-SETUP'!$Q129="MONTHLY",EDATE(HP80,'1-SETUP'!$V129),IF('1-SETUP'!$Q129="YEARLY",EDATE(HP80,12*'1-SETUP'!$V129),""))))</f>
        <v/>
      </c>
      <c r="HR80" s="10" t="str">
        <f>IF('1-SETUP'!$Q129="DAILY",HQ80+'1-SETUP'!$V129,IF('1-SETUP'!$Q129="WEEKLY",HQ80+'1-SETUP'!$V129*7,IF('1-SETUP'!$Q129="MONTHLY",EDATE(HQ80,'1-SETUP'!$V129),IF('1-SETUP'!$Q129="YEARLY",EDATE(HQ80,12*'1-SETUP'!$V129),""))))</f>
        <v/>
      </c>
      <c r="HS80" s="10" t="str">
        <f>IF('1-SETUP'!$Q129="DAILY",HR80+'1-SETUP'!$V129,IF('1-SETUP'!$Q129="WEEKLY",HR80+'1-SETUP'!$V129*7,IF('1-SETUP'!$Q129="MONTHLY",EDATE(HR80,'1-SETUP'!$V129),IF('1-SETUP'!$Q129="YEARLY",EDATE(HR80,12*'1-SETUP'!$V129),""))))</f>
        <v/>
      </c>
      <c r="HT80" s="10" t="str">
        <f>IF('1-SETUP'!$Q129="DAILY",HS80+'1-SETUP'!$V129,IF('1-SETUP'!$Q129="WEEKLY",HS80+'1-SETUP'!$V129*7,IF('1-SETUP'!$Q129="MONTHLY",EDATE(HS80,'1-SETUP'!$V129),IF('1-SETUP'!$Q129="YEARLY",EDATE(HS80,12*'1-SETUP'!$V129),""))))</f>
        <v/>
      </c>
      <c r="HU80" s="10" t="str">
        <f>IF('1-SETUP'!$Q129="DAILY",HT80+'1-SETUP'!$V129,IF('1-SETUP'!$Q129="WEEKLY",HT80+'1-SETUP'!$V129*7,IF('1-SETUP'!$Q129="MONTHLY",EDATE(HT80,'1-SETUP'!$V129),IF('1-SETUP'!$Q129="YEARLY",EDATE(HT80,12*'1-SETUP'!$V129),""))))</f>
        <v/>
      </c>
      <c r="HV80" s="10" t="str">
        <f>IF('1-SETUP'!$Q129="DAILY",HU80+'1-SETUP'!$V129,IF('1-SETUP'!$Q129="WEEKLY",HU80+'1-SETUP'!$V129*7,IF('1-SETUP'!$Q129="MONTHLY",EDATE(HU80,'1-SETUP'!$V129),IF('1-SETUP'!$Q129="YEARLY",EDATE(HU80,12*'1-SETUP'!$V129),""))))</f>
        <v/>
      </c>
      <c r="HW80" s="10" t="str">
        <f>IF('1-SETUP'!$Q129="DAILY",HV80+'1-SETUP'!$V129,IF('1-SETUP'!$Q129="WEEKLY",HV80+'1-SETUP'!$V129*7,IF('1-SETUP'!$Q129="MONTHLY",EDATE(HV80,'1-SETUP'!$V129),IF('1-SETUP'!$Q129="YEARLY",EDATE(HV80,12*'1-SETUP'!$V129),""))))</f>
        <v/>
      </c>
      <c r="HX80" s="10" t="str">
        <f>IF('1-SETUP'!$Q129="DAILY",HW80+'1-SETUP'!$V129,IF('1-SETUP'!$Q129="WEEKLY",HW80+'1-SETUP'!$V129*7,IF('1-SETUP'!$Q129="MONTHLY",EDATE(HW80,'1-SETUP'!$V129),IF('1-SETUP'!$Q129="YEARLY",EDATE(HW80,12*'1-SETUP'!$V129),""))))</f>
        <v/>
      </c>
      <c r="HY80" s="10" t="str">
        <f>IF('1-SETUP'!$Q129="DAILY",HX80+'1-SETUP'!$V129,IF('1-SETUP'!$Q129="WEEKLY",HX80+'1-SETUP'!$V129*7,IF('1-SETUP'!$Q129="MONTHLY",EDATE(HX80,'1-SETUP'!$V129),IF('1-SETUP'!$Q129="YEARLY",EDATE(HX80,12*'1-SETUP'!$V129),""))))</f>
        <v/>
      </c>
      <c r="HZ80" s="10" t="str">
        <f>IF('1-SETUP'!$Q129="DAILY",HY80+'1-SETUP'!$V129,IF('1-SETUP'!$Q129="WEEKLY",HY80+'1-SETUP'!$V129*7,IF('1-SETUP'!$Q129="MONTHLY",EDATE(HY80,'1-SETUP'!$V129),IF('1-SETUP'!$Q129="YEARLY",EDATE(HY80,12*'1-SETUP'!$V129),""))))</f>
        <v/>
      </c>
      <c r="IA80" s="10" t="str">
        <f>IF('1-SETUP'!$Q129="DAILY",HZ80+'1-SETUP'!$V129,IF('1-SETUP'!$Q129="WEEKLY",HZ80+'1-SETUP'!$V129*7,IF('1-SETUP'!$Q129="MONTHLY",EDATE(HZ80,'1-SETUP'!$V129),IF('1-SETUP'!$Q129="YEARLY",EDATE(HZ80,12*'1-SETUP'!$V129),""))))</f>
        <v/>
      </c>
      <c r="IB80" s="10" t="str">
        <f>IF('1-SETUP'!$Q129="DAILY",IA80+'1-SETUP'!$V129,IF('1-SETUP'!$Q129="WEEKLY",IA80+'1-SETUP'!$V129*7,IF('1-SETUP'!$Q129="MONTHLY",EDATE(IA80,'1-SETUP'!$V129),IF('1-SETUP'!$Q129="YEARLY",EDATE(IA80,12*'1-SETUP'!$V129),""))))</f>
        <v/>
      </c>
      <c r="IC80" s="10" t="str">
        <f>IF('1-SETUP'!$Q129="DAILY",IB80+'1-SETUP'!$V129,IF('1-SETUP'!$Q129="WEEKLY",IB80+'1-SETUP'!$V129*7,IF('1-SETUP'!$Q129="MONTHLY",EDATE(IB80,'1-SETUP'!$V129),IF('1-SETUP'!$Q129="YEARLY",EDATE(IB80,12*'1-SETUP'!$V129),""))))</f>
        <v/>
      </c>
      <c r="ID80" s="10" t="str">
        <f>IF('1-SETUP'!$Q129="DAILY",IC80+'1-SETUP'!$V129,IF('1-SETUP'!$Q129="WEEKLY",IC80+'1-SETUP'!$V129*7,IF('1-SETUP'!$Q129="MONTHLY",EDATE(IC80,'1-SETUP'!$V129),IF('1-SETUP'!$Q129="YEARLY",EDATE(IC80,12*'1-SETUP'!$V129),""))))</f>
        <v/>
      </c>
      <c r="IE80" s="10" t="str">
        <f>IF('1-SETUP'!$Q129="DAILY",ID80+'1-SETUP'!$V129,IF('1-SETUP'!$Q129="WEEKLY",ID80+'1-SETUP'!$V129*7,IF('1-SETUP'!$Q129="MONTHLY",EDATE(ID80,'1-SETUP'!$V129),IF('1-SETUP'!$Q129="YEARLY",EDATE(ID80,12*'1-SETUP'!$V129),""))))</f>
        <v/>
      </c>
      <c r="IF80" s="10" t="str">
        <f>IF('1-SETUP'!$Q129="DAILY",IE80+'1-SETUP'!$V129,IF('1-SETUP'!$Q129="WEEKLY",IE80+'1-SETUP'!$V129*7,IF('1-SETUP'!$Q129="MONTHLY",EDATE(IE80,'1-SETUP'!$V129),IF('1-SETUP'!$Q129="YEARLY",EDATE(IE80,12*'1-SETUP'!$V129),""))))</f>
        <v/>
      </c>
      <c r="IG80" s="10" t="str">
        <f>IF('1-SETUP'!$Q129="DAILY",IF80+'1-SETUP'!$V129,IF('1-SETUP'!$Q129="WEEKLY",IF80+'1-SETUP'!$V129*7,IF('1-SETUP'!$Q129="MONTHLY",EDATE(IF80,'1-SETUP'!$V129),IF('1-SETUP'!$Q129="YEARLY",EDATE(IF80,12*'1-SETUP'!$V129),""))))</f>
        <v/>
      </c>
      <c r="IH80" s="10" t="str">
        <f>IF('1-SETUP'!$Q129="DAILY",IG80+'1-SETUP'!$V129,IF('1-SETUP'!$Q129="WEEKLY",IG80+'1-SETUP'!$V129*7,IF('1-SETUP'!$Q129="MONTHLY",EDATE(IG80,'1-SETUP'!$V129),IF('1-SETUP'!$Q129="YEARLY",EDATE(IG80,12*'1-SETUP'!$V129),""))))</f>
        <v/>
      </c>
      <c r="II80" s="10" t="str">
        <f>IF('1-SETUP'!$Q129="DAILY",IH80+'1-SETUP'!$V129,IF('1-SETUP'!$Q129="WEEKLY",IH80+'1-SETUP'!$V129*7,IF('1-SETUP'!$Q129="MONTHLY",EDATE(IH80,'1-SETUP'!$V129),IF('1-SETUP'!$Q129="YEARLY",EDATE(IH80,12*'1-SETUP'!$V129),""))))</f>
        <v/>
      </c>
      <c r="IJ80" s="10" t="str">
        <f>IF('1-SETUP'!$Q129="DAILY",II80+'1-SETUP'!$V129,IF('1-SETUP'!$Q129="WEEKLY",II80+'1-SETUP'!$V129*7,IF('1-SETUP'!$Q129="MONTHLY",EDATE(II80,'1-SETUP'!$V129),IF('1-SETUP'!$Q129="YEARLY",EDATE(II80,12*'1-SETUP'!$V129),""))))</f>
        <v/>
      </c>
      <c r="IK80" s="10" t="str">
        <f>IF('1-SETUP'!$Q129="DAILY",IJ80+'1-SETUP'!$V129,IF('1-SETUP'!$Q129="WEEKLY",IJ80+'1-SETUP'!$V129*7,IF('1-SETUP'!$Q129="MONTHLY",EDATE(IJ80,'1-SETUP'!$V129),IF('1-SETUP'!$Q129="YEARLY",EDATE(IJ80,12*'1-SETUP'!$V129),""))))</f>
        <v/>
      </c>
      <c r="IL80" s="10" t="str">
        <f>IF('1-SETUP'!$Q129="DAILY",IK80+'1-SETUP'!$V129,IF('1-SETUP'!$Q129="WEEKLY",IK80+'1-SETUP'!$V129*7,IF('1-SETUP'!$Q129="MONTHLY",EDATE(IK80,'1-SETUP'!$V129),IF('1-SETUP'!$Q129="YEARLY",EDATE(IK80,12*'1-SETUP'!$V129),""))))</f>
        <v/>
      </c>
      <c r="IM80" s="10" t="str">
        <f>IF('1-SETUP'!$Q129="DAILY",IL80+'1-SETUP'!$V129,IF('1-SETUP'!$Q129="WEEKLY",IL80+'1-SETUP'!$V129*7,IF('1-SETUP'!$Q129="MONTHLY",EDATE(IL80,'1-SETUP'!$V129),IF('1-SETUP'!$Q129="YEARLY",EDATE(IL80,12*'1-SETUP'!$V129),""))))</f>
        <v/>
      </c>
      <c r="IN80" s="10" t="str">
        <f>IF('1-SETUP'!$Q129="DAILY",IM80+'1-SETUP'!$V129,IF('1-SETUP'!$Q129="WEEKLY",IM80+'1-SETUP'!$V129*7,IF('1-SETUP'!$Q129="MONTHLY",EDATE(IM80,'1-SETUP'!$V129),IF('1-SETUP'!$Q129="YEARLY",EDATE(IM80,12*'1-SETUP'!$V129),""))))</f>
        <v/>
      </c>
      <c r="IO80" s="10" t="str">
        <f>IF('1-SETUP'!$Q129="DAILY",IN80+'1-SETUP'!$V129,IF('1-SETUP'!$Q129="WEEKLY",IN80+'1-SETUP'!$V129*7,IF('1-SETUP'!$Q129="MONTHLY",EDATE(IN80,'1-SETUP'!$V129),IF('1-SETUP'!$Q129="YEARLY",EDATE(IN80,12*'1-SETUP'!$V129),""))))</f>
        <v/>
      </c>
      <c r="IP80" s="10" t="str">
        <f>IF('1-SETUP'!$Q129="DAILY",IO80+'1-SETUP'!$V129,IF('1-SETUP'!$Q129="WEEKLY",IO80+'1-SETUP'!$V129*7,IF('1-SETUP'!$Q129="MONTHLY",EDATE(IO80,'1-SETUP'!$V129),IF('1-SETUP'!$Q129="YEARLY",EDATE(IO80,12*'1-SETUP'!$V129),""))))</f>
        <v/>
      </c>
      <c r="IQ80" s="10" t="str">
        <f>IF('1-SETUP'!$Q129="DAILY",IP80+'1-SETUP'!$V129,IF('1-SETUP'!$Q129="WEEKLY",IP80+'1-SETUP'!$V129*7,IF('1-SETUP'!$Q129="MONTHLY",EDATE(IP80,'1-SETUP'!$V129),IF('1-SETUP'!$Q129="YEARLY",EDATE(IP80,12*'1-SETUP'!$V129),""))))</f>
        <v/>
      </c>
      <c r="IR80" s="10" t="str">
        <f>IF('1-SETUP'!$Q129="DAILY",IQ80+'1-SETUP'!$V129,IF('1-SETUP'!$Q129="WEEKLY",IQ80+'1-SETUP'!$V129*7,IF('1-SETUP'!$Q129="MONTHLY",EDATE(IQ80,'1-SETUP'!$V129),IF('1-SETUP'!$Q129="YEARLY",EDATE(IQ80,12*'1-SETUP'!$V129),""))))</f>
        <v/>
      </c>
      <c r="IS80" s="10" t="str">
        <f>IF('1-SETUP'!$Q129="DAILY",IR80+'1-SETUP'!$V129,IF('1-SETUP'!$Q129="WEEKLY",IR80+'1-SETUP'!$V129*7,IF('1-SETUP'!$Q129="MONTHLY",EDATE(IR80,'1-SETUP'!$V129),IF('1-SETUP'!$Q129="YEARLY",EDATE(IR80,12*'1-SETUP'!$V129),""))))</f>
        <v/>
      </c>
      <c r="IT80" s="10" t="str">
        <f>IF('1-SETUP'!$Q129="DAILY",IS80+'1-SETUP'!$V129,IF('1-SETUP'!$Q129="WEEKLY",IS80+'1-SETUP'!$V129*7,IF('1-SETUP'!$Q129="MONTHLY",EDATE(IS80,'1-SETUP'!$V129),IF('1-SETUP'!$Q129="YEARLY",EDATE(IS80,12*'1-SETUP'!$V129),""))))</f>
        <v/>
      </c>
      <c r="IU80" s="10" t="str">
        <f>IF('1-SETUP'!$Q129="DAILY",IT80+'1-SETUP'!$V129,IF('1-SETUP'!$Q129="WEEKLY",IT80+'1-SETUP'!$V129*7,IF('1-SETUP'!$Q129="MONTHLY",EDATE(IT80,'1-SETUP'!$V129),IF('1-SETUP'!$Q129="YEARLY",EDATE(IT80,12*'1-SETUP'!$V129),""))))</f>
        <v/>
      </c>
      <c r="IV80" s="10" t="str">
        <f>IF('1-SETUP'!$Q129="DAILY",IU80+'1-SETUP'!$V129,IF('1-SETUP'!$Q129="WEEKLY",IU80+'1-SETUP'!$V129*7,IF('1-SETUP'!$Q129="MONTHLY",EDATE(IU80,'1-SETUP'!$V129),IF('1-SETUP'!$Q129="YEARLY",EDATE(IU80,12*'1-SETUP'!$V129),""))))</f>
        <v/>
      </c>
      <c r="IW80" s="10" t="str">
        <f>IF('1-SETUP'!$Q129="DAILY",IV80+'1-SETUP'!$V129,IF('1-SETUP'!$Q129="WEEKLY",IV80+'1-SETUP'!$V129*7,IF('1-SETUP'!$Q129="MONTHLY",EDATE(IV80,'1-SETUP'!$V129),IF('1-SETUP'!$Q129="YEARLY",EDATE(IV80,12*'1-SETUP'!$V129),""))))</f>
        <v/>
      </c>
      <c r="IX80" s="10" t="str">
        <f>IF('1-SETUP'!$Q129="DAILY",IW80+'1-SETUP'!$V129,IF('1-SETUP'!$Q129="WEEKLY",IW80+'1-SETUP'!$V129*7,IF('1-SETUP'!$Q129="MONTHLY",EDATE(IW80,'1-SETUP'!$V129),IF('1-SETUP'!$Q129="YEARLY",EDATE(IW80,12*'1-SETUP'!$V129),""))))</f>
        <v/>
      </c>
      <c r="IY80" s="10" t="str">
        <f>IF('1-SETUP'!$Q129="DAILY",IX80+'1-SETUP'!$V129,IF('1-SETUP'!$Q129="WEEKLY",IX80+'1-SETUP'!$V129*7,IF('1-SETUP'!$Q129="MONTHLY",EDATE(IX80,'1-SETUP'!$V129),IF('1-SETUP'!$Q129="YEARLY",EDATE(IX80,12*'1-SETUP'!$V129),""))))</f>
        <v/>
      </c>
      <c r="IZ80" s="10" t="str">
        <f>IF('1-SETUP'!$Q129="DAILY",IY80+'1-SETUP'!$V129,IF('1-SETUP'!$Q129="WEEKLY",IY80+'1-SETUP'!$V129*7,IF('1-SETUP'!$Q129="MONTHLY",EDATE(IY80,'1-SETUP'!$V129),IF('1-SETUP'!$Q129="YEARLY",EDATE(IY80,12*'1-SETUP'!$V129),""))))</f>
        <v/>
      </c>
      <c r="JA80" s="10" t="str">
        <f>IF('1-SETUP'!$Q129="DAILY",IZ80+'1-SETUP'!$V129,IF('1-SETUP'!$Q129="WEEKLY",IZ80+'1-SETUP'!$V129*7,IF('1-SETUP'!$Q129="MONTHLY",EDATE(IZ80,'1-SETUP'!$V129),IF('1-SETUP'!$Q129="YEARLY",EDATE(IZ80,12*'1-SETUP'!$V129),""))))</f>
        <v/>
      </c>
      <c r="JB80" s="10" t="str">
        <f>IF('1-SETUP'!$Q129="DAILY",JA80+'1-SETUP'!$V129,IF('1-SETUP'!$Q129="WEEKLY",JA80+'1-SETUP'!$V129*7,IF('1-SETUP'!$Q129="MONTHLY",EDATE(JA80,'1-SETUP'!$V129),IF('1-SETUP'!$Q129="YEARLY",EDATE(JA80,12*'1-SETUP'!$V129),""))))</f>
        <v/>
      </c>
      <c r="JC80" s="10" t="str">
        <f>IF('1-SETUP'!$Q129="DAILY",JB80+'1-SETUP'!$V129,IF('1-SETUP'!$Q129="WEEKLY",JB80+'1-SETUP'!$V129*7,IF('1-SETUP'!$Q129="MONTHLY",EDATE(JB80,'1-SETUP'!$V129),IF('1-SETUP'!$Q129="YEARLY",EDATE(JB80,12*'1-SETUP'!$V129),""))))</f>
        <v/>
      </c>
      <c r="JD80" s="10" t="str">
        <f>IF('1-SETUP'!$Q129="DAILY",JC80+'1-SETUP'!$V129,IF('1-SETUP'!$Q129="WEEKLY",JC80+'1-SETUP'!$V129*7,IF('1-SETUP'!$Q129="MONTHLY",EDATE(JC80,'1-SETUP'!$V129),IF('1-SETUP'!$Q129="YEARLY",EDATE(JC80,12*'1-SETUP'!$V129),""))))</f>
        <v/>
      </c>
      <c r="JE80" s="10" t="str">
        <f>IF('1-SETUP'!$Q129="DAILY",JD80+'1-SETUP'!$V129,IF('1-SETUP'!$Q129="WEEKLY",JD80+'1-SETUP'!$V129*7,IF('1-SETUP'!$Q129="MONTHLY",EDATE(JD80,'1-SETUP'!$V129),IF('1-SETUP'!$Q129="YEARLY",EDATE(JD80,12*'1-SETUP'!$V129),""))))</f>
        <v/>
      </c>
      <c r="JF80" s="10" t="str">
        <f>IF('1-SETUP'!$Q129="DAILY",JE80+'1-SETUP'!$V129,IF('1-SETUP'!$Q129="WEEKLY",JE80+'1-SETUP'!$V129*7,IF('1-SETUP'!$Q129="MONTHLY",EDATE(JE80,'1-SETUP'!$V129),IF('1-SETUP'!$Q129="YEARLY",EDATE(JE80,12*'1-SETUP'!$V129),""))))</f>
        <v/>
      </c>
      <c r="JG80" s="10" t="str">
        <f>IF('1-SETUP'!$Q129="DAILY",JF80+'1-SETUP'!$V129,IF('1-SETUP'!$Q129="WEEKLY",JF80+'1-SETUP'!$V129*7,IF('1-SETUP'!$Q129="MONTHLY",EDATE(JF80,'1-SETUP'!$V129),IF('1-SETUP'!$Q129="YEARLY",EDATE(JF80,12*'1-SETUP'!$V129),""))))</f>
        <v/>
      </c>
      <c r="JH80" s="10" t="str">
        <f>IF('1-SETUP'!$Q129="DAILY",JG80+'1-SETUP'!$V129,IF('1-SETUP'!$Q129="WEEKLY",JG80+'1-SETUP'!$V129*7,IF('1-SETUP'!$Q129="MONTHLY",EDATE(JG80,'1-SETUP'!$V129),IF('1-SETUP'!$Q129="YEARLY",EDATE(JG80,12*'1-SETUP'!$V129),""))))</f>
        <v/>
      </c>
      <c r="JI80" s="10" t="str">
        <f>IF('1-SETUP'!$Q129="DAILY",JH80+'1-SETUP'!$V129,IF('1-SETUP'!$Q129="WEEKLY",JH80+'1-SETUP'!$V129*7,IF('1-SETUP'!$Q129="MONTHLY",EDATE(JH80,'1-SETUP'!$V129),IF('1-SETUP'!$Q129="YEARLY",EDATE(JH80,12*'1-SETUP'!$V129),""))))</f>
        <v/>
      </c>
      <c r="JJ80" s="10" t="str">
        <f>IF('1-SETUP'!$Q129="DAILY",JI80+'1-SETUP'!$V129,IF('1-SETUP'!$Q129="WEEKLY",JI80+'1-SETUP'!$V129*7,IF('1-SETUP'!$Q129="MONTHLY",EDATE(JI80,'1-SETUP'!$V129),IF('1-SETUP'!$Q129="YEARLY",EDATE(JI80,12*'1-SETUP'!$V129),""))))</f>
        <v/>
      </c>
      <c r="JK80" s="10" t="str">
        <f>IF('1-SETUP'!$Q129="DAILY",JJ80+'1-SETUP'!$V129,IF('1-SETUP'!$Q129="WEEKLY",JJ80+'1-SETUP'!$V129*7,IF('1-SETUP'!$Q129="MONTHLY",EDATE(JJ80,'1-SETUP'!$V129),IF('1-SETUP'!$Q129="YEARLY",EDATE(JJ80,12*'1-SETUP'!$V129),""))))</f>
        <v/>
      </c>
      <c r="JL80" s="10" t="str">
        <f>IF('1-SETUP'!$Q129="DAILY",JK80+'1-SETUP'!$V129,IF('1-SETUP'!$Q129="WEEKLY",JK80+'1-SETUP'!$V129*7,IF('1-SETUP'!$Q129="MONTHLY",EDATE(JK80,'1-SETUP'!$V129),IF('1-SETUP'!$Q129="YEARLY",EDATE(JK80,12*'1-SETUP'!$V129),""))))</f>
        <v/>
      </c>
      <c r="JM80" s="10" t="str">
        <f>IF('1-SETUP'!$Q129="DAILY",JL80+'1-SETUP'!$V129,IF('1-SETUP'!$Q129="WEEKLY",JL80+'1-SETUP'!$V129*7,IF('1-SETUP'!$Q129="MONTHLY",EDATE(JL80,'1-SETUP'!$V129),IF('1-SETUP'!$Q129="YEARLY",EDATE(JL80,12*'1-SETUP'!$V129),""))))</f>
        <v/>
      </c>
      <c r="JN80" s="10" t="str">
        <f>IF('1-SETUP'!$Q129="DAILY",JM80+'1-SETUP'!$V129,IF('1-SETUP'!$Q129="WEEKLY",JM80+'1-SETUP'!$V129*7,IF('1-SETUP'!$Q129="MONTHLY",EDATE(JM80,'1-SETUP'!$V129),IF('1-SETUP'!$Q129="YEARLY",EDATE(JM80,12*'1-SETUP'!$V129),""))))</f>
        <v/>
      </c>
      <c r="JO80" s="10" t="str">
        <f>IF('1-SETUP'!$Q129="DAILY",JN80+'1-SETUP'!$V129,IF('1-SETUP'!$Q129="WEEKLY",JN80+'1-SETUP'!$V129*7,IF('1-SETUP'!$Q129="MONTHLY",EDATE(JN80,'1-SETUP'!$V129),IF('1-SETUP'!$Q129="YEARLY",EDATE(JN80,12*'1-SETUP'!$V129),""))))</f>
        <v/>
      </c>
      <c r="JP80" s="10" t="str">
        <f>IF('1-SETUP'!$Q129="DAILY",JO80+'1-SETUP'!$V129,IF('1-SETUP'!$Q129="WEEKLY",JO80+'1-SETUP'!$V129*7,IF('1-SETUP'!$Q129="MONTHLY",EDATE(JO80,'1-SETUP'!$V129),IF('1-SETUP'!$Q129="YEARLY",EDATE(JO80,12*'1-SETUP'!$V129),""))))</f>
        <v/>
      </c>
      <c r="JQ80" s="10" t="str">
        <f>IF('1-SETUP'!$Q129="DAILY",JP80+'1-SETUP'!$V129,IF('1-SETUP'!$Q129="WEEKLY",JP80+'1-SETUP'!$V129*7,IF('1-SETUP'!$Q129="MONTHLY",EDATE(JP80,'1-SETUP'!$V129),IF('1-SETUP'!$Q129="YEARLY",EDATE(JP80,12*'1-SETUP'!$V129),""))))</f>
        <v/>
      </c>
      <c r="JR80" s="10" t="str">
        <f>IF('1-SETUP'!$Q129="DAILY",JQ80+'1-SETUP'!$V129,IF('1-SETUP'!$Q129="WEEKLY",JQ80+'1-SETUP'!$V129*7,IF('1-SETUP'!$Q129="MONTHLY",EDATE(JQ80,'1-SETUP'!$V129),IF('1-SETUP'!$Q129="YEARLY",EDATE(JQ80,12*'1-SETUP'!$V129),""))))</f>
        <v/>
      </c>
      <c r="JS80" s="10" t="str">
        <f>IF('1-SETUP'!$Q129="DAILY",JR80+'1-SETUP'!$V129,IF('1-SETUP'!$Q129="WEEKLY",JR80+'1-SETUP'!$V129*7,IF('1-SETUP'!$Q129="MONTHLY",EDATE(JR80,'1-SETUP'!$V129),IF('1-SETUP'!$Q129="YEARLY",EDATE(JR80,12*'1-SETUP'!$V129),""))))</f>
        <v/>
      </c>
      <c r="JT80" s="10" t="str">
        <f>IF('1-SETUP'!$Q129="DAILY",JS80+'1-SETUP'!$V129,IF('1-SETUP'!$Q129="WEEKLY",JS80+'1-SETUP'!$V129*7,IF('1-SETUP'!$Q129="MONTHLY",EDATE(JS80,'1-SETUP'!$V129),IF('1-SETUP'!$Q129="YEARLY",EDATE(JS80,12*'1-SETUP'!$V129),""))))</f>
        <v/>
      </c>
      <c r="JU80" s="10" t="str">
        <f>IF('1-SETUP'!$Q129="DAILY",JT80+'1-SETUP'!$V129,IF('1-SETUP'!$Q129="WEEKLY",JT80+'1-SETUP'!$V129*7,IF('1-SETUP'!$Q129="MONTHLY",EDATE(JT80,'1-SETUP'!$V129),IF('1-SETUP'!$Q129="YEARLY",EDATE(JT80,12*'1-SETUP'!$V129),""))))</f>
        <v/>
      </c>
      <c r="JV80" s="10" t="str">
        <f>IF('1-SETUP'!$Q129="DAILY",JU80+'1-SETUP'!$V129,IF('1-SETUP'!$Q129="WEEKLY",JU80+'1-SETUP'!$V129*7,IF('1-SETUP'!$Q129="MONTHLY",EDATE(JU80,'1-SETUP'!$V129),IF('1-SETUP'!$Q129="YEARLY",EDATE(JU80,12*'1-SETUP'!$V129),""))))</f>
        <v/>
      </c>
      <c r="JW80" s="10" t="str">
        <f>IF('1-SETUP'!$Q129="DAILY",JV80+'1-SETUP'!$V129,IF('1-SETUP'!$Q129="WEEKLY",JV80+'1-SETUP'!$V129*7,IF('1-SETUP'!$Q129="MONTHLY",EDATE(JV80,'1-SETUP'!$V129),IF('1-SETUP'!$Q129="YEARLY",EDATE(JV80,12*'1-SETUP'!$V129),""))))</f>
        <v/>
      </c>
      <c r="JX80" s="10" t="str">
        <f>IF('1-SETUP'!$Q129="DAILY",JW80+'1-SETUP'!$V129,IF('1-SETUP'!$Q129="WEEKLY",JW80+'1-SETUP'!$V129*7,IF('1-SETUP'!$Q129="MONTHLY",EDATE(JW80,'1-SETUP'!$V129),IF('1-SETUP'!$Q129="YEARLY",EDATE(JW80,12*'1-SETUP'!$V129),""))))</f>
        <v/>
      </c>
      <c r="JY80" s="10" t="str">
        <f>IF('1-SETUP'!$Q129="DAILY",JX80+'1-SETUP'!$V129,IF('1-SETUP'!$Q129="WEEKLY",JX80+'1-SETUP'!$V129*7,IF('1-SETUP'!$Q129="MONTHLY",EDATE(JX80,'1-SETUP'!$V129),IF('1-SETUP'!$Q129="YEARLY",EDATE(JX80,12*'1-SETUP'!$V129),""))))</f>
        <v/>
      </c>
      <c r="JZ80" s="10" t="str">
        <f>IF('1-SETUP'!$Q129="DAILY",JY80+'1-SETUP'!$V129,IF('1-SETUP'!$Q129="WEEKLY",JY80+'1-SETUP'!$V129*7,IF('1-SETUP'!$Q129="MONTHLY",EDATE(JY80,'1-SETUP'!$V129),IF('1-SETUP'!$Q129="YEARLY",EDATE(JY80,12*'1-SETUP'!$V129),""))))</f>
        <v/>
      </c>
      <c r="KA80" s="10" t="str">
        <f>IF('1-SETUP'!$Q129="DAILY",JZ80+'1-SETUP'!$V129,IF('1-SETUP'!$Q129="WEEKLY",JZ80+'1-SETUP'!$V129*7,IF('1-SETUP'!$Q129="MONTHLY",EDATE(JZ80,'1-SETUP'!$V129),IF('1-SETUP'!$Q129="YEARLY",EDATE(JZ80,12*'1-SETUP'!$V129),""))))</f>
        <v/>
      </c>
      <c r="KB80" s="10" t="str">
        <f>IF('1-SETUP'!$Q129="DAILY",KA80+'1-SETUP'!$V129,IF('1-SETUP'!$Q129="WEEKLY",KA80+'1-SETUP'!$V129*7,IF('1-SETUP'!$Q129="MONTHLY",EDATE(KA80,'1-SETUP'!$V129),IF('1-SETUP'!$Q129="YEARLY",EDATE(KA80,12*'1-SETUP'!$V129),""))))</f>
        <v/>
      </c>
      <c r="KC80" s="10" t="str">
        <f>IF('1-SETUP'!$Q129="DAILY",KB80+'1-SETUP'!$V129,IF('1-SETUP'!$Q129="WEEKLY",KB80+'1-SETUP'!$V129*7,IF('1-SETUP'!$Q129="MONTHLY",EDATE(KB80,'1-SETUP'!$V129),IF('1-SETUP'!$Q129="YEARLY",EDATE(KB80,12*'1-SETUP'!$V129),""))))</f>
        <v/>
      </c>
      <c r="KD80" s="10" t="str">
        <f>IF('1-SETUP'!$Q129="DAILY",KC80+'1-SETUP'!$V129,IF('1-SETUP'!$Q129="WEEKLY",KC80+'1-SETUP'!$V129*7,IF('1-SETUP'!$Q129="MONTHLY",EDATE(KC80,'1-SETUP'!$V129),IF('1-SETUP'!$Q129="YEARLY",EDATE(KC80,12*'1-SETUP'!$V129),""))))</f>
        <v/>
      </c>
      <c r="KE80" s="10" t="str">
        <f>IF('1-SETUP'!$Q129="DAILY",KD80+'1-SETUP'!$V129,IF('1-SETUP'!$Q129="WEEKLY",KD80+'1-SETUP'!$V129*7,IF('1-SETUP'!$Q129="MONTHLY",EDATE(KD80,'1-SETUP'!$V129),IF('1-SETUP'!$Q129="YEARLY",EDATE(KD80,12*'1-SETUP'!$V129),""))))</f>
        <v/>
      </c>
      <c r="KF80" s="10" t="str">
        <f>IF('1-SETUP'!$Q129="DAILY",KE80+'1-SETUP'!$V129,IF('1-SETUP'!$Q129="WEEKLY",KE80+'1-SETUP'!$V129*7,IF('1-SETUP'!$Q129="MONTHLY",EDATE(KE80,'1-SETUP'!$V129),IF('1-SETUP'!$Q129="YEARLY",EDATE(KE80,12*'1-SETUP'!$V129),""))))</f>
        <v/>
      </c>
      <c r="KG80" s="10" t="str">
        <f>IF('1-SETUP'!$Q129="DAILY",KF80+'1-SETUP'!$V129,IF('1-SETUP'!$Q129="WEEKLY",KF80+'1-SETUP'!$V129*7,IF('1-SETUP'!$Q129="MONTHLY",EDATE(KF80,'1-SETUP'!$V129),IF('1-SETUP'!$Q129="YEARLY",EDATE(KF80,12*'1-SETUP'!$V129),""))))</f>
        <v/>
      </c>
      <c r="KH80" s="10" t="str">
        <f>IF('1-SETUP'!$Q129="DAILY",KG80+'1-SETUP'!$V129,IF('1-SETUP'!$Q129="WEEKLY",KG80+'1-SETUP'!$V129*7,IF('1-SETUP'!$Q129="MONTHLY",EDATE(KG80,'1-SETUP'!$V129),IF('1-SETUP'!$Q129="YEARLY",EDATE(KG80,12*'1-SETUP'!$V129),""))))</f>
        <v/>
      </c>
      <c r="KI80" s="10" t="str">
        <f>IF('1-SETUP'!$Q129="DAILY",KH80+'1-SETUP'!$V129,IF('1-SETUP'!$Q129="WEEKLY",KH80+'1-SETUP'!$V129*7,IF('1-SETUP'!$Q129="MONTHLY",EDATE(KH80,'1-SETUP'!$V129),IF('1-SETUP'!$Q129="YEARLY",EDATE(KH80,12*'1-SETUP'!$V129),""))))</f>
        <v/>
      </c>
      <c r="KJ80" s="10" t="str">
        <f>IF('1-SETUP'!$Q129="DAILY",KI80+'1-SETUP'!$V129,IF('1-SETUP'!$Q129="WEEKLY",KI80+'1-SETUP'!$V129*7,IF('1-SETUP'!$Q129="MONTHLY",EDATE(KI80,'1-SETUP'!$V129),IF('1-SETUP'!$Q129="YEARLY",EDATE(KI80,12*'1-SETUP'!$V129),""))))</f>
        <v/>
      </c>
      <c r="KK80" s="10" t="str">
        <f>IF('1-SETUP'!$Q129="DAILY",KJ80+'1-SETUP'!$V129,IF('1-SETUP'!$Q129="WEEKLY",KJ80+'1-SETUP'!$V129*7,IF('1-SETUP'!$Q129="MONTHLY",EDATE(KJ80,'1-SETUP'!$V129),IF('1-SETUP'!$Q129="YEARLY",EDATE(KJ80,12*'1-SETUP'!$V129),""))))</f>
        <v/>
      </c>
      <c r="KL80" s="10" t="str">
        <f>IF('1-SETUP'!$Q129="DAILY",KK80+'1-SETUP'!$V129,IF('1-SETUP'!$Q129="WEEKLY",KK80+'1-SETUP'!$V129*7,IF('1-SETUP'!$Q129="MONTHLY",EDATE(KK80,'1-SETUP'!$V129),IF('1-SETUP'!$Q129="YEARLY",EDATE(KK80,12*'1-SETUP'!$V129),""))))</f>
        <v/>
      </c>
      <c r="KM80" s="10" t="str">
        <f>IF('1-SETUP'!$Q129="DAILY",KL80+'1-SETUP'!$V129,IF('1-SETUP'!$Q129="WEEKLY",KL80+'1-SETUP'!$V129*7,IF('1-SETUP'!$Q129="MONTHLY",EDATE(KL80,'1-SETUP'!$V129),IF('1-SETUP'!$Q129="YEARLY",EDATE(KL80,12*'1-SETUP'!$V129),""))))</f>
        <v/>
      </c>
      <c r="KN80" s="10" t="str">
        <f>IF('1-SETUP'!$Q129="DAILY",KM80+'1-SETUP'!$V129,IF('1-SETUP'!$Q129="WEEKLY",KM80+'1-SETUP'!$V129*7,IF('1-SETUP'!$Q129="MONTHLY",EDATE(KM80,'1-SETUP'!$V129),IF('1-SETUP'!$Q129="YEARLY",EDATE(KM80,12*'1-SETUP'!$V129),""))))</f>
        <v/>
      </c>
      <c r="KO80" s="10" t="str">
        <f>IF('1-SETUP'!$Q129="DAILY",KN80+'1-SETUP'!$V129,IF('1-SETUP'!$Q129="WEEKLY",KN80+'1-SETUP'!$V129*7,IF('1-SETUP'!$Q129="MONTHLY",EDATE(KN80,'1-SETUP'!$V129),IF('1-SETUP'!$Q129="YEARLY",EDATE(KN80,12*'1-SETUP'!$V129),""))))</f>
        <v/>
      </c>
      <c r="KP80" s="10" t="str">
        <f>IF('1-SETUP'!$Q129="DAILY",KO80+'1-SETUP'!$V129,IF('1-SETUP'!$Q129="WEEKLY",KO80+'1-SETUP'!$V129*7,IF('1-SETUP'!$Q129="MONTHLY",EDATE(KO80,'1-SETUP'!$V129),IF('1-SETUP'!$Q129="YEARLY",EDATE(KO80,12*'1-SETUP'!$V129),""))))</f>
        <v/>
      </c>
      <c r="KQ80" s="10" t="str">
        <f>IF('1-SETUP'!$Q129="DAILY",KP80+'1-SETUP'!$V129,IF('1-SETUP'!$Q129="WEEKLY",KP80+'1-SETUP'!$V129*7,IF('1-SETUP'!$Q129="MONTHLY",EDATE(KP80,'1-SETUP'!$V129),IF('1-SETUP'!$Q129="YEARLY",EDATE(KP80,12*'1-SETUP'!$V129),""))))</f>
        <v/>
      </c>
      <c r="KR80" s="10" t="str">
        <f>IF('1-SETUP'!$Q129="DAILY",KQ80+'1-SETUP'!$V129,IF('1-SETUP'!$Q129="WEEKLY",KQ80+'1-SETUP'!$V129*7,IF('1-SETUP'!$Q129="MONTHLY",EDATE(KQ80,'1-SETUP'!$V129),IF('1-SETUP'!$Q129="YEARLY",EDATE(KQ80,12*'1-SETUP'!$V129),""))))</f>
        <v/>
      </c>
      <c r="KS80" s="10" t="str">
        <f>IF('1-SETUP'!$Q129="DAILY",KR80+'1-SETUP'!$V129,IF('1-SETUP'!$Q129="WEEKLY",KR80+'1-SETUP'!$V129*7,IF('1-SETUP'!$Q129="MONTHLY",EDATE(KR80,'1-SETUP'!$V129),IF('1-SETUP'!$Q129="YEARLY",EDATE(KR80,12*'1-SETUP'!$V129),""))))</f>
        <v/>
      </c>
      <c r="KT80" s="10" t="str">
        <f>IF('1-SETUP'!$Q129="DAILY",KS80+'1-SETUP'!$V129,IF('1-SETUP'!$Q129="WEEKLY",KS80+'1-SETUP'!$V129*7,IF('1-SETUP'!$Q129="MONTHLY",EDATE(KS80,'1-SETUP'!$V129),IF('1-SETUP'!$Q129="YEARLY",EDATE(KS80,12*'1-SETUP'!$V129),""))))</f>
        <v/>
      </c>
      <c r="KU80" s="10" t="str">
        <f>IF('1-SETUP'!$Q129="DAILY",KT80+'1-SETUP'!$V129,IF('1-SETUP'!$Q129="WEEKLY",KT80+'1-SETUP'!$V129*7,IF('1-SETUP'!$Q129="MONTHLY",EDATE(KT80,'1-SETUP'!$V129),IF('1-SETUP'!$Q129="YEARLY",EDATE(KT80,12*'1-SETUP'!$V129),""))))</f>
        <v/>
      </c>
      <c r="KV80" s="10" t="str">
        <f>IF('1-SETUP'!$Q129="DAILY",KU80+'1-SETUP'!$V129,IF('1-SETUP'!$Q129="WEEKLY",KU80+'1-SETUP'!$V129*7,IF('1-SETUP'!$Q129="MONTHLY",EDATE(KU80,'1-SETUP'!$V129),IF('1-SETUP'!$Q129="YEARLY",EDATE(KU80,12*'1-SETUP'!$V129),""))))</f>
        <v/>
      </c>
      <c r="KW80" s="10" t="str">
        <f>IF('1-SETUP'!$Q129="DAILY",KV80+'1-SETUP'!$V129,IF('1-SETUP'!$Q129="WEEKLY",KV80+'1-SETUP'!$V129*7,IF('1-SETUP'!$Q129="MONTHLY",EDATE(KV80,'1-SETUP'!$V129),IF('1-SETUP'!$Q129="YEARLY",EDATE(KV80,12*'1-SETUP'!$V129),""))))</f>
        <v/>
      </c>
      <c r="KX80" s="10" t="str">
        <f>IF('1-SETUP'!$Q129="DAILY",KW80+'1-SETUP'!$V129,IF('1-SETUP'!$Q129="WEEKLY",KW80+'1-SETUP'!$V129*7,IF('1-SETUP'!$Q129="MONTHLY",EDATE(KW80,'1-SETUP'!$V129),IF('1-SETUP'!$Q129="YEARLY",EDATE(KW80,12*'1-SETUP'!$V129),""))))</f>
        <v/>
      </c>
      <c r="KY80" s="10" t="str">
        <f>IF('1-SETUP'!$Q129="DAILY",KX80+'1-SETUP'!$V129,IF('1-SETUP'!$Q129="WEEKLY",KX80+'1-SETUP'!$V129*7,IF('1-SETUP'!$Q129="MONTHLY",EDATE(KX80,'1-SETUP'!$V129),IF('1-SETUP'!$Q129="YEARLY",EDATE(KX80,12*'1-SETUP'!$V129),""))))</f>
        <v/>
      </c>
      <c r="KZ80" s="10" t="str">
        <f>IF('1-SETUP'!$Q129="DAILY",KY80+'1-SETUP'!$V129,IF('1-SETUP'!$Q129="WEEKLY",KY80+'1-SETUP'!$V129*7,IF('1-SETUP'!$Q129="MONTHLY",EDATE(KY80,'1-SETUP'!$V129),IF('1-SETUP'!$Q129="YEARLY",EDATE(KY80,12*'1-SETUP'!$V129),""))))</f>
        <v/>
      </c>
      <c r="LA80" s="10" t="str">
        <f>IF('1-SETUP'!$Q129="DAILY",KZ80+'1-SETUP'!$V129,IF('1-SETUP'!$Q129="WEEKLY",KZ80+'1-SETUP'!$V129*7,IF('1-SETUP'!$Q129="MONTHLY",EDATE(KZ80,'1-SETUP'!$V129),IF('1-SETUP'!$Q129="YEARLY",EDATE(KZ80,12*'1-SETUP'!$V129),""))))</f>
        <v/>
      </c>
      <c r="LB80" s="10" t="str">
        <f>IF('1-SETUP'!$Q129="DAILY",LA80+'1-SETUP'!$V129,IF('1-SETUP'!$Q129="WEEKLY",LA80+'1-SETUP'!$V129*7,IF('1-SETUP'!$Q129="MONTHLY",EDATE(LA80,'1-SETUP'!$V129),IF('1-SETUP'!$Q129="YEARLY",EDATE(LA80,12*'1-SETUP'!$V129),""))))</f>
        <v/>
      </c>
      <c r="LC80" s="10" t="str">
        <f>IF('1-SETUP'!$Q129="DAILY",LB80+'1-SETUP'!$V129,IF('1-SETUP'!$Q129="WEEKLY",LB80+'1-SETUP'!$V129*7,IF('1-SETUP'!$Q129="MONTHLY",EDATE(LB80,'1-SETUP'!$V129),IF('1-SETUP'!$Q129="YEARLY",EDATE(LB80,12*'1-SETUP'!$V129),""))))</f>
        <v/>
      </c>
      <c r="LD80" s="10" t="str">
        <f>IF('1-SETUP'!$Q129="DAILY",LC80+'1-SETUP'!$V129,IF('1-SETUP'!$Q129="WEEKLY",LC80+'1-SETUP'!$V129*7,IF('1-SETUP'!$Q129="MONTHLY",EDATE(LC80,'1-SETUP'!$V129),IF('1-SETUP'!$Q129="YEARLY",EDATE(LC80,12*'1-SETUP'!$V129),""))))</f>
        <v/>
      </c>
      <c r="LE80" s="10" t="str">
        <f>IF('1-SETUP'!$Q129="DAILY",LD80+'1-SETUP'!$V129,IF('1-SETUP'!$Q129="WEEKLY",LD80+'1-SETUP'!$V129*7,IF('1-SETUP'!$Q129="MONTHLY",EDATE(LD80,'1-SETUP'!$V129),IF('1-SETUP'!$Q129="YEARLY",EDATE(LD80,12*'1-SETUP'!$V129),""))))</f>
        <v/>
      </c>
      <c r="LF80" s="10" t="str">
        <f>IF('1-SETUP'!$Q129="DAILY",LE80+'1-SETUP'!$V129,IF('1-SETUP'!$Q129="WEEKLY",LE80+'1-SETUP'!$V129*7,IF('1-SETUP'!$Q129="MONTHLY",EDATE(LE80,'1-SETUP'!$V129),IF('1-SETUP'!$Q129="YEARLY",EDATE(LE80,12*'1-SETUP'!$V129),""))))</f>
        <v/>
      </c>
      <c r="LG80" s="10" t="str">
        <f>IF('1-SETUP'!$Q129="DAILY",LF80+'1-SETUP'!$V129,IF('1-SETUP'!$Q129="WEEKLY",LF80+'1-SETUP'!$V129*7,IF('1-SETUP'!$Q129="MONTHLY",EDATE(LF80,'1-SETUP'!$V129),IF('1-SETUP'!$Q129="YEARLY",EDATE(LF80,12*'1-SETUP'!$V129),""))))</f>
        <v/>
      </c>
      <c r="LH80" s="10" t="str">
        <f>IF('1-SETUP'!$Q129="DAILY",LG80+'1-SETUP'!$V129,IF('1-SETUP'!$Q129="WEEKLY",LG80+'1-SETUP'!$V129*7,IF('1-SETUP'!$Q129="MONTHLY",EDATE(LG80,'1-SETUP'!$V129),IF('1-SETUP'!$Q129="YEARLY",EDATE(LG80,12*'1-SETUP'!$V129),""))))</f>
        <v/>
      </c>
      <c r="LI80" s="10" t="str">
        <f>IF('1-SETUP'!$Q129="DAILY",LH80+'1-SETUP'!$V129,IF('1-SETUP'!$Q129="WEEKLY",LH80+'1-SETUP'!$V129*7,IF('1-SETUP'!$Q129="MONTHLY",EDATE(LH80,'1-SETUP'!$V129),IF('1-SETUP'!$Q129="YEARLY",EDATE(LH80,12*'1-SETUP'!$V129),""))))</f>
        <v/>
      </c>
      <c r="LJ80" s="10" t="str">
        <f>IF('1-SETUP'!$Q129="DAILY",LI80+'1-SETUP'!$V129,IF('1-SETUP'!$Q129="WEEKLY",LI80+'1-SETUP'!$V129*7,IF('1-SETUP'!$Q129="MONTHLY",EDATE(LI80,'1-SETUP'!$V129),IF('1-SETUP'!$Q129="YEARLY",EDATE(LI80,12*'1-SETUP'!$V129),""))))</f>
        <v/>
      </c>
      <c r="LK80" s="10" t="str">
        <f>IF('1-SETUP'!$Q129="DAILY",LJ80+'1-SETUP'!$V129,IF('1-SETUP'!$Q129="WEEKLY",LJ80+'1-SETUP'!$V129*7,IF('1-SETUP'!$Q129="MONTHLY",EDATE(LJ80,'1-SETUP'!$V129),IF('1-SETUP'!$Q129="YEARLY",EDATE(LJ80,12*'1-SETUP'!$V129),""))))</f>
        <v/>
      </c>
      <c r="LL80" s="10" t="str">
        <f>IF('1-SETUP'!$Q129="DAILY",LK80+'1-SETUP'!$V129,IF('1-SETUP'!$Q129="WEEKLY",LK80+'1-SETUP'!$V129*7,IF('1-SETUP'!$Q129="MONTHLY",EDATE(LK80,'1-SETUP'!$V129),IF('1-SETUP'!$Q129="YEARLY",EDATE(LK80,12*'1-SETUP'!$V129),""))))</f>
        <v/>
      </c>
      <c r="LM80" s="10" t="str">
        <f>IF('1-SETUP'!$Q129="DAILY",LL80+'1-SETUP'!$V129,IF('1-SETUP'!$Q129="WEEKLY",LL80+'1-SETUP'!$V129*7,IF('1-SETUP'!$Q129="MONTHLY",EDATE(LL80,'1-SETUP'!$V129),IF('1-SETUP'!$Q129="YEARLY",EDATE(LL80,12*'1-SETUP'!$V129),""))))</f>
        <v/>
      </c>
      <c r="LN80" s="10" t="str">
        <f>IF('1-SETUP'!$Q129="DAILY",LM80+'1-SETUP'!$V129,IF('1-SETUP'!$Q129="WEEKLY",LM80+'1-SETUP'!$V129*7,IF('1-SETUP'!$Q129="MONTHLY",EDATE(LM80,'1-SETUP'!$V129),IF('1-SETUP'!$Q129="YEARLY",EDATE(LM80,12*'1-SETUP'!$V129),""))))</f>
        <v/>
      </c>
      <c r="LO80" s="10" t="str">
        <f>IF('1-SETUP'!$Q129="DAILY",LN80+'1-SETUP'!$V129,IF('1-SETUP'!$Q129="WEEKLY",LN80+'1-SETUP'!$V129*7,IF('1-SETUP'!$Q129="MONTHLY",EDATE(LN80,'1-SETUP'!$V129),IF('1-SETUP'!$Q129="YEARLY",EDATE(LN80,12*'1-SETUP'!$V129),""))))</f>
        <v/>
      </c>
      <c r="LP80" s="10" t="str">
        <f>IF('1-SETUP'!$Q129="DAILY",LO80+'1-SETUP'!$V129,IF('1-SETUP'!$Q129="WEEKLY",LO80+'1-SETUP'!$V129*7,IF('1-SETUP'!$Q129="MONTHLY",EDATE(LO80,'1-SETUP'!$V129),IF('1-SETUP'!$Q129="YEARLY",EDATE(LO80,12*'1-SETUP'!$V129),""))))</f>
        <v/>
      </c>
      <c r="LQ80" s="10" t="str">
        <f>IF('1-SETUP'!$Q129="DAILY",LP80+'1-SETUP'!$V129,IF('1-SETUP'!$Q129="WEEKLY",LP80+'1-SETUP'!$V129*7,IF('1-SETUP'!$Q129="MONTHLY",EDATE(LP80,'1-SETUP'!$V129),IF('1-SETUP'!$Q129="YEARLY",EDATE(LP80,12*'1-SETUP'!$V129),""))))</f>
        <v/>
      </c>
      <c r="LR80" s="10" t="str">
        <f>IF('1-SETUP'!$Q129="DAILY",LQ80+'1-SETUP'!$V129,IF('1-SETUP'!$Q129="WEEKLY",LQ80+'1-SETUP'!$V129*7,IF('1-SETUP'!$Q129="MONTHLY",EDATE(LQ80,'1-SETUP'!$V129),IF('1-SETUP'!$Q129="YEARLY",EDATE(LQ80,12*'1-SETUP'!$V129),""))))</f>
        <v/>
      </c>
      <c r="LS80" s="10" t="str">
        <f>IF('1-SETUP'!$Q129="DAILY",LR80+'1-SETUP'!$V129,IF('1-SETUP'!$Q129="WEEKLY",LR80+'1-SETUP'!$V129*7,IF('1-SETUP'!$Q129="MONTHLY",EDATE(LR80,'1-SETUP'!$V129),IF('1-SETUP'!$Q129="YEARLY",EDATE(LR80,12*'1-SETUP'!$V129),""))))</f>
        <v/>
      </c>
      <c r="LT80" s="10" t="str">
        <f>IF('1-SETUP'!$Q129="DAILY",LS80+'1-SETUP'!$V129,IF('1-SETUP'!$Q129="WEEKLY",LS80+'1-SETUP'!$V129*7,IF('1-SETUP'!$Q129="MONTHLY",EDATE(LS80,'1-SETUP'!$V129),IF('1-SETUP'!$Q129="YEARLY",EDATE(LS80,12*'1-SETUP'!$V129),""))))</f>
        <v/>
      </c>
      <c r="LU80" s="10" t="str">
        <f>IF('1-SETUP'!$Q129="DAILY",LT80+'1-SETUP'!$V129,IF('1-SETUP'!$Q129="WEEKLY",LT80+'1-SETUP'!$V129*7,IF('1-SETUP'!$Q129="MONTHLY",EDATE(LT80,'1-SETUP'!$V129),IF('1-SETUP'!$Q129="YEARLY",EDATE(LT80,12*'1-SETUP'!$V129),""))))</f>
        <v/>
      </c>
      <c r="LV80" s="10" t="str">
        <f>IF('1-SETUP'!$Q129="DAILY",LU80+'1-SETUP'!$V129,IF('1-SETUP'!$Q129="WEEKLY",LU80+'1-SETUP'!$V129*7,IF('1-SETUP'!$Q129="MONTHLY",EDATE(LU80,'1-SETUP'!$V129),IF('1-SETUP'!$Q129="YEARLY",EDATE(LU80,12*'1-SETUP'!$V129),""))))</f>
        <v/>
      </c>
      <c r="LW80" s="10" t="str">
        <f>IF('1-SETUP'!$Q129="DAILY",LV80+'1-SETUP'!$V129,IF('1-SETUP'!$Q129="WEEKLY",LV80+'1-SETUP'!$V129*7,IF('1-SETUP'!$Q129="MONTHLY",EDATE(LV80,'1-SETUP'!$V129),IF('1-SETUP'!$Q129="YEARLY",EDATE(LV80,12*'1-SETUP'!$V129),""))))</f>
        <v/>
      </c>
      <c r="LX80" s="10" t="str">
        <f>IF('1-SETUP'!$Q129="DAILY",LW80+'1-SETUP'!$V129,IF('1-SETUP'!$Q129="WEEKLY",LW80+'1-SETUP'!$V129*7,IF('1-SETUP'!$Q129="MONTHLY",EDATE(LW80,'1-SETUP'!$V129),IF('1-SETUP'!$Q129="YEARLY",EDATE(LW80,12*'1-SETUP'!$V129),""))))</f>
        <v/>
      </c>
      <c r="LY80" s="10" t="str">
        <f>IF('1-SETUP'!$Q129="DAILY",LX80+'1-SETUP'!$V129,IF('1-SETUP'!$Q129="WEEKLY",LX80+'1-SETUP'!$V129*7,IF('1-SETUP'!$Q129="MONTHLY",EDATE(LX80,'1-SETUP'!$V129),IF('1-SETUP'!$Q129="YEARLY",EDATE(LX80,12*'1-SETUP'!$V129),""))))</f>
        <v/>
      </c>
      <c r="LZ80" s="10" t="str">
        <f>IF('1-SETUP'!$Q129="DAILY",LY80+'1-SETUP'!$V129,IF('1-SETUP'!$Q129="WEEKLY",LY80+'1-SETUP'!$V129*7,IF('1-SETUP'!$Q129="MONTHLY",EDATE(LY80,'1-SETUP'!$V129),IF('1-SETUP'!$Q129="YEARLY",EDATE(LY80,12*'1-SETUP'!$V129),""))))</f>
        <v/>
      </c>
      <c r="MA80" s="10" t="str">
        <f>IF('1-SETUP'!$Q129="DAILY",LZ80+'1-SETUP'!$V129,IF('1-SETUP'!$Q129="WEEKLY",LZ80+'1-SETUP'!$V129*7,IF('1-SETUP'!$Q129="MONTHLY",EDATE(LZ80,'1-SETUP'!$V129),IF('1-SETUP'!$Q129="YEARLY",EDATE(LZ80,12*'1-SETUP'!$V129),""))))</f>
        <v/>
      </c>
      <c r="MB80" s="10" t="str">
        <f>IF('1-SETUP'!$Q129="DAILY",MA80+'1-SETUP'!$V129,IF('1-SETUP'!$Q129="WEEKLY",MA80+'1-SETUP'!$V129*7,IF('1-SETUP'!$Q129="MONTHLY",EDATE(MA80,'1-SETUP'!$V129),IF('1-SETUP'!$Q129="YEARLY",EDATE(MA80,12*'1-SETUP'!$V129),""))))</f>
        <v/>
      </c>
      <c r="MC80" s="10" t="str">
        <f>IF('1-SETUP'!$Q129="DAILY",MB80+'1-SETUP'!$V129,IF('1-SETUP'!$Q129="WEEKLY",MB80+'1-SETUP'!$V129*7,IF('1-SETUP'!$Q129="MONTHLY",EDATE(MB80,'1-SETUP'!$V129),IF('1-SETUP'!$Q129="YEARLY",EDATE(MB80,12*'1-SETUP'!$V129),""))))</f>
        <v/>
      </c>
      <c r="MD80" s="10" t="str">
        <f>IF('1-SETUP'!$Q129="DAILY",MC80+'1-SETUP'!$V129,IF('1-SETUP'!$Q129="WEEKLY",MC80+'1-SETUP'!$V129*7,IF('1-SETUP'!$Q129="MONTHLY",EDATE(MC80,'1-SETUP'!$V129),IF('1-SETUP'!$Q129="YEARLY",EDATE(MC80,12*'1-SETUP'!$V129),""))))</f>
        <v/>
      </c>
      <c r="ME80" s="10" t="str">
        <f>IF('1-SETUP'!$Q129="DAILY",MD80+'1-SETUP'!$V129,IF('1-SETUP'!$Q129="WEEKLY",MD80+'1-SETUP'!$V129*7,IF('1-SETUP'!$Q129="MONTHLY",EDATE(MD80,'1-SETUP'!$V129),IF('1-SETUP'!$Q129="YEARLY",EDATE(MD80,12*'1-SETUP'!$V129),""))))</f>
        <v/>
      </c>
      <c r="MF80" s="10" t="str">
        <f>IF('1-SETUP'!$Q129="DAILY",ME80+'1-SETUP'!$V129,IF('1-SETUP'!$Q129="WEEKLY",ME80+'1-SETUP'!$V129*7,IF('1-SETUP'!$Q129="MONTHLY",EDATE(ME80,'1-SETUP'!$V129),IF('1-SETUP'!$Q129="YEARLY",EDATE(ME80,12*'1-SETUP'!$V129),""))))</f>
        <v/>
      </c>
      <c r="MG80" s="10" t="str">
        <f>IF('1-SETUP'!$Q129="DAILY",MF80+'1-SETUP'!$V129,IF('1-SETUP'!$Q129="WEEKLY",MF80+'1-SETUP'!$V129*7,IF('1-SETUP'!$Q129="MONTHLY",EDATE(MF80,'1-SETUP'!$V129),IF('1-SETUP'!$Q129="YEARLY",EDATE(MF80,12*'1-SETUP'!$V129),""))))</f>
        <v/>
      </c>
      <c r="MH80" s="10" t="str">
        <f>IF('1-SETUP'!$Q129="DAILY",MG80+'1-SETUP'!$V129,IF('1-SETUP'!$Q129="WEEKLY",MG80+'1-SETUP'!$V129*7,IF('1-SETUP'!$Q129="MONTHLY",EDATE(MG80,'1-SETUP'!$V129),IF('1-SETUP'!$Q129="YEARLY",EDATE(MG80,12*'1-SETUP'!$V129),""))))</f>
        <v/>
      </c>
      <c r="MI80" s="10" t="str">
        <f>IF('1-SETUP'!$Q129="DAILY",MH80+'1-SETUP'!$V129,IF('1-SETUP'!$Q129="WEEKLY",MH80+'1-SETUP'!$V129*7,IF('1-SETUP'!$Q129="MONTHLY",EDATE(MH80,'1-SETUP'!$V129),IF('1-SETUP'!$Q129="YEARLY",EDATE(MH80,12*'1-SETUP'!$V129),""))))</f>
        <v/>
      </c>
      <c r="MJ80" s="10" t="str">
        <f>IF('1-SETUP'!$Q129="DAILY",MI80+'1-SETUP'!$V129,IF('1-SETUP'!$Q129="WEEKLY",MI80+'1-SETUP'!$V129*7,IF('1-SETUP'!$Q129="MONTHLY",EDATE(MI80,'1-SETUP'!$V129),IF('1-SETUP'!$Q129="YEARLY",EDATE(MI80,12*'1-SETUP'!$V129),""))))</f>
        <v/>
      </c>
      <c r="MK80" s="10" t="str">
        <f>IF('1-SETUP'!$Q129="DAILY",MJ80+'1-SETUP'!$V129,IF('1-SETUP'!$Q129="WEEKLY",MJ80+'1-SETUP'!$V129*7,IF('1-SETUP'!$Q129="MONTHLY",EDATE(MJ80,'1-SETUP'!$V129),IF('1-SETUP'!$Q129="YEARLY",EDATE(MJ80,12*'1-SETUP'!$V129),""))))</f>
        <v/>
      </c>
      <c r="ML80" s="10" t="str">
        <f>IF('1-SETUP'!$Q129="DAILY",MK80+'1-SETUP'!$V129,IF('1-SETUP'!$Q129="WEEKLY",MK80+'1-SETUP'!$V129*7,IF('1-SETUP'!$Q129="MONTHLY",EDATE(MK80,'1-SETUP'!$V129),IF('1-SETUP'!$Q129="YEARLY",EDATE(MK80,12*'1-SETUP'!$V129),""))))</f>
        <v/>
      </c>
      <c r="MM80" s="10" t="str">
        <f>IF('1-SETUP'!$Q129="DAILY",ML80+'1-SETUP'!$V129,IF('1-SETUP'!$Q129="WEEKLY",ML80+'1-SETUP'!$V129*7,IF('1-SETUP'!$Q129="MONTHLY",EDATE(ML80,'1-SETUP'!$V129),IF('1-SETUP'!$Q129="YEARLY",EDATE(ML80,12*'1-SETUP'!$V129),""))))</f>
        <v/>
      </c>
      <c r="MN80" s="10" t="str">
        <f>IF('1-SETUP'!$Q129="DAILY",MM80+'1-SETUP'!$V129,IF('1-SETUP'!$Q129="WEEKLY",MM80+'1-SETUP'!$V129*7,IF('1-SETUP'!$Q129="MONTHLY",EDATE(MM80,'1-SETUP'!$V129),IF('1-SETUP'!$Q129="YEARLY",EDATE(MM80,12*'1-SETUP'!$V129),""))))</f>
        <v/>
      </c>
      <c r="MO80" s="10" t="str">
        <f>IF('1-SETUP'!$Q129="DAILY",MN80+'1-SETUP'!$V129,IF('1-SETUP'!$Q129="WEEKLY",MN80+'1-SETUP'!$V129*7,IF('1-SETUP'!$Q129="MONTHLY",EDATE(MN80,'1-SETUP'!$V129),IF('1-SETUP'!$Q129="YEARLY",EDATE(MN80,12*'1-SETUP'!$V129),""))))</f>
        <v/>
      </c>
      <c r="MP80" s="10" t="str">
        <f>IF('1-SETUP'!$Q129="DAILY",MO80+'1-SETUP'!$V129,IF('1-SETUP'!$Q129="WEEKLY",MO80+'1-SETUP'!$V129*7,IF('1-SETUP'!$Q129="MONTHLY",EDATE(MO80,'1-SETUP'!$V129),IF('1-SETUP'!$Q129="YEARLY",EDATE(MO80,12*'1-SETUP'!$V129),""))))</f>
        <v/>
      </c>
      <c r="MQ80" s="10" t="str">
        <f>IF('1-SETUP'!$Q129="DAILY",MP80+'1-SETUP'!$V129,IF('1-SETUP'!$Q129="WEEKLY",MP80+'1-SETUP'!$V129*7,IF('1-SETUP'!$Q129="MONTHLY",EDATE(MP80,'1-SETUP'!$V129),IF('1-SETUP'!$Q129="YEARLY",EDATE(MP80,12*'1-SETUP'!$V129),""))))</f>
        <v/>
      </c>
      <c r="MR80" s="10" t="str">
        <f>IF('1-SETUP'!$Q129="DAILY",MQ80+'1-SETUP'!$V129,IF('1-SETUP'!$Q129="WEEKLY",MQ80+'1-SETUP'!$V129*7,IF('1-SETUP'!$Q129="MONTHLY",EDATE(MQ80,'1-SETUP'!$V129),IF('1-SETUP'!$Q129="YEARLY",EDATE(MQ80,12*'1-SETUP'!$V129),""))))</f>
        <v/>
      </c>
      <c r="MS80" s="10" t="str">
        <f>IF('1-SETUP'!$Q129="DAILY",MR80+'1-SETUP'!$V129,IF('1-SETUP'!$Q129="WEEKLY",MR80+'1-SETUP'!$V129*7,IF('1-SETUP'!$Q129="MONTHLY",EDATE(MR80,'1-SETUP'!$V129),IF('1-SETUP'!$Q129="YEARLY",EDATE(MR80,12*'1-SETUP'!$V129),""))))</f>
        <v/>
      </c>
      <c r="MT80" s="10" t="str">
        <f>IF('1-SETUP'!$Q129="DAILY",MS80+'1-SETUP'!$V129,IF('1-SETUP'!$Q129="WEEKLY",MS80+'1-SETUP'!$V129*7,IF('1-SETUP'!$Q129="MONTHLY",EDATE(MS80,'1-SETUP'!$V129),IF('1-SETUP'!$Q129="YEARLY",EDATE(MS80,12*'1-SETUP'!$V129),""))))</f>
        <v/>
      </c>
      <c r="MU80" s="10" t="str">
        <f>IF('1-SETUP'!$Q129="DAILY",MT80+'1-SETUP'!$V129,IF('1-SETUP'!$Q129="WEEKLY",MT80+'1-SETUP'!$V129*7,IF('1-SETUP'!$Q129="MONTHLY",EDATE(MT80,'1-SETUP'!$V129),IF('1-SETUP'!$Q129="YEARLY",EDATE(MT80,12*'1-SETUP'!$V129),""))))</f>
        <v/>
      </c>
      <c r="MV80" s="10" t="str">
        <f>IF('1-SETUP'!$Q129="DAILY",MU80+'1-SETUP'!$V129,IF('1-SETUP'!$Q129="WEEKLY",MU80+'1-SETUP'!$V129*7,IF('1-SETUP'!$Q129="MONTHLY",EDATE(MU80,'1-SETUP'!$V129),IF('1-SETUP'!$Q129="YEARLY",EDATE(MU80,12*'1-SETUP'!$V129),""))))</f>
        <v/>
      </c>
      <c r="MW80" s="10" t="str">
        <f>IF('1-SETUP'!$Q129="DAILY",MV80+'1-SETUP'!$V129,IF('1-SETUP'!$Q129="WEEKLY",MV80+'1-SETUP'!$V129*7,IF('1-SETUP'!$Q129="MONTHLY",EDATE(MV80,'1-SETUP'!$V129),IF('1-SETUP'!$Q129="YEARLY",EDATE(MV80,12*'1-SETUP'!$V129),""))))</f>
        <v/>
      </c>
      <c r="MX80" s="10" t="str">
        <f>IF('1-SETUP'!$Q129="DAILY",MW80+'1-SETUP'!$V129,IF('1-SETUP'!$Q129="WEEKLY",MW80+'1-SETUP'!$V129*7,IF('1-SETUP'!$Q129="MONTHLY",EDATE(MW80,'1-SETUP'!$V129),IF('1-SETUP'!$Q129="YEARLY",EDATE(MW80,12*'1-SETUP'!$V129),""))))</f>
        <v/>
      </c>
      <c r="MY80" s="10" t="str">
        <f>IF('1-SETUP'!$Q129="DAILY",MX80+'1-SETUP'!$V129,IF('1-SETUP'!$Q129="WEEKLY",MX80+'1-SETUP'!$V129*7,IF('1-SETUP'!$Q129="MONTHLY",EDATE(MX80,'1-SETUP'!$V129),IF('1-SETUP'!$Q129="YEARLY",EDATE(MX80,12*'1-SETUP'!$V129),""))))</f>
        <v/>
      </c>
      <c r="MZ80" s="10" t="str">
        <f>IF('1-SETUP'!$Q129="DAILY",MY80+'1-SETUP'!$V129,IF('1-SETUP'!$Q129="WEEKLY",MY80+'1-SETUP'!$V129*7,IF('1-SETUP'!$Q129="MONTHLY",EDATE(MY80,'1-SETUP'!$V129),IF('1-SETUP'!$Q129="YEARLY",EDATE(MY80,12*'1-SETUP'!$V129),""))))</f>
        <v/>
      </c>
      <c r="NA80" s="10" t="str">
        <f>IF('1-SETUP'!$Q129="DAILY",MZ80+'1-SETUP'!$V129,IF('1-SETUP'!$Q129="WEEKLY",MZ80+'1-SETUP'!$V129*7,IF('1-SETUP'!$Q129="MONTHLY",EDATE(MZ80,'1-SETUP'!$V129),IF('1-SETUP'!$Q129="YEARLY",EDATE(MZ80,12*'1-SETUP'!$V129),""))))</f>
        <v/>
      </c>
      <c r="NB80" s="10" t="str">
        <f>IF('1-SETUP'!$Q129="DAILY",NA80+'1-SETUP'!$V129,IF('1-SETUP'!$Q129="WEEKLY",NA80+'1-SETUP'!$V129*7,IF('1-SETUP'!$Q129="MONTHLY",EDATE(NA80,'1-SETUP'!$V129),IF('1-SETUP'!$Q129="YEARLY",EDATE(NA80,12*'1-SETUP'!$V129),""))))</f>
        <v/>
      </c>
      <c r="NC80" s="10" t="str">
        <f>IF('1-SETUP'!$Q129="DAILY",NB80+'1-SETUP'!$V129,IF('1-SETUP'!$Q129="WEEKLY",NB80+'1-SETUP'!$V129*7,IF('1-SETUP'!$Q129="MONTHLY",EDATE(NB80,'1-SETUP'!$V129),IF('1-SETUP'!$Q129="YEARLY",EDATE(NB80,12*'1-SETUP'!$V129),""))))</f>
        <v/>
      </c>
    </row>
    <row r="81" spans="1:367" x14ac:dyDescent="0.45">
      <c r="A81">
        <f>'1-SETUP'!A130</f>
        <v>0</v>
      </c>
      <c r="B81" t="str">
        <f>_xlfn.CONCAT('1-SETUP'!$O130," ",'1-SETUP'!$Q130," ",'1-SETUP'!$T130," ",'1-SETUP'!$V130," ",'1-SETUP'!$W130," ",'1-SETUP'!$Z130," ",TEXT('1-SETUP'!$AC130,"mm/dd/yyyy"))</f>
        <v xml:space="preserve">      01/00/1900</v>
      </c>
      <c r="C81" s="10">
        <f>'1-SETUP'!$AC130</f>
        <v>0</v>
      </c>
      <c r="D81" s="10" t="str">
        <f>IF('1-SETUP'!$Q130="DAILY",C81+'1-SETUP'!$V130,IF('1-SETUP'!$Q130="WEEKLY",C81+'1-SETUP'!$V130*7,IF('1-SETUP'!$Q130="MONTHLY",EDATE(C81,'1-SETUP'!$V130),IF('1-SETUP'!$Q130="YEARLY",EDATE(C81,12*'1-SETUP'!$V130),""))))</f>
        <v/>
      </c>
      <c r="E81" s="10" t="str">
        <f>IF('1-SETUP'!$Q130="DAILY",D81+'1-SETUP'!$V130,IF('1-SETUP'!$Q130="WEEKLY",D81+'1-SETUP'!$V130*7,IF('1-SETUP'!$Q130="MONTHLY",EDATE(D81,'1-SETUP'!$V130),IF('1-SETUP'!$Q130="YEARLY",EDATE(D81,12*'1-SETUP'!$V130),""))))</f>
        <v/>
      </c>
      <c r="F81" s="10" t="str">
        <f>IF('1-SETUP'!$Q130="DAILY",E81+'1-SETUP'!$V130,IF('1-SETUP'!$Q130="WEEKLY",E81+'1-SETUP'!$V130*7,IF('1-SETUP'!$Q130="MONTHLY",EDATE(E81,'1-SETUP'!$V130),IF('1-SETUP'!$Q130="YEARLY",EDATE(E81,12*'1-SETUP'!$V130),""))))</f>
        <v/>
      </c>
      <c r="G81" s="10" t="str">
        <f>IF('1-SETUP'!$Q130="DAILY",F81+'1-SETUP'!$V130,IF('1-SETUP'!$Q130="WEEKLY",F81+'1-SETUP'!$V130*7,IF('1-SETUP'!$Q130="MONTHLY",EDATE(F81,'1-SETUP'!$V130),IF('1-SETUP'!$Q130="YEARLY",EDATE(F81,12*'1-SETUP'!$V130),""))))</f>
        <v/>
      </c>
      <c r="H81" s="10" t="str">
        <f>IF('1-SETUP'!$Q130="DAILY",G81+'1-SETUP'!$V130,IF('1-SETUP'!$Q130="WEEKLY",G81+'1-SETUP'!$V130*7,IF('1-SETUP'!$Q130="MONTHLY",EDATE(G81,'1-SETUP'!$V130),IF('1-SETUP'!$Q130="YEARLY",EDATE(G81,12*'1-SETUP'!$V130),""))))</f>
        <v/>
      </c>
      <c r="I81" s="10" t="str">
        <f>IF('1-SETUP'!$Q130="DAILY",H81+'1-SETUP'!$V130,IF('1-SETUP'!$Q130="WEEKLY",H81+'1-SETUP'!$V130*7,IF('1-SETUP'!$Q130="MONTHLY",EDATE(H81,'1-SETUP'!$V130),IF('1-SETUP'!$Q130="YEARLY",EDATE(H81,12*'1-SETUP'!$V130),""))))</f>
        <v/>
      </c>
      <c r="J81" s="10" t="str">
        <f>IF('1-SETUP'!$Q130="DAILY",I81+'1-SETUP'!$V130,IF('1-SETUP'!$Q130="WEEKLY",I81+'1-SETUP'!$V130*7,IF('1-SETUP'!$Q130="MONTHLY",EDATE(I81,'1-SETUP'!$V130),IF('1-SETUP'!$Q130="YEARLY",EDATE(I81,12*'1-SETUP'!$V130),""))))</f>
        <v/>
      </c>
      <c r="K81" s="10" t="str">
        <f>IF('1-SETUP'!$Q130="DAILY",J81+'1-SETUP'!$V130,IF('1-SETUP'!$Q130="WEEKLY",J81+'1-SETUP'!$V130*7,IF('1-SETUP'!$Q130="MONTHLY",EDATE(J81,'1-SETUP'!$V130),IF('1-SETUP'!$Q130="YEARLY",EDATE(J81,12*'1-SETUP'!$V130),""))))</f>
        <v/>
      </c>
      <c r="L81" s="10" t="str">
        <f>IF('1-SETUP'!$Q130="DAILY",K81+'1-SETUP'!$V130,IF('1-SETUP'!$Q130="WEEKLY",K81+'1-SETUP'!$V130*7,IF('1-SETUP'!$Q130="MONTHLY",EDATE(K81,'1-SETUP'!$V130),IF('1-SETUP'!$Q130="YEARLY",EDATE(K81,12*'1-SETUP'!$V130),""))))</f>
        <v/>
      </c>
      <c r="M81" s="10" t="str">
        <f>IF('1-SETUP'!$Q130="DAILY",L81+'1-SETUP'!$V130,IF('1-SETUP'!$Q130="WEEKLY",L81+'1-SETUP'!$V130*7,IF('1-SETUP'!$Q130="MONTHLY",EDATE(L81,'1-SETUP'!$V130),IF('1-SETUP'!$Q130="YEARLY",EDATE(L81,12*'1-SETUP'!$V130),""))))</f>
        <v/>
      </c>
      <c r="N81" s="10" t="str">
        <f>IF('1-SETUP'!$Q130="DAILY",M81+'1-SETUP'!$V130,IF('1-SETUP'!$Q130="WEEKLY",M81+'1-SETUP'!$V130*7,IF('1-SETUP'!$Q130="MONTHLY",EDATE(M81,'1-SETUP'!$V130),IF('1-SETUP'!$Q130="YEARLY",EDATE(M81,12*'1-SETUP'!$V130),""))))</f>
        <v/>
      </c>
      <c r="O81" s="10" t="str">
        <f>IF('1-SETUP'!$Q130="DAILY",N81+'1-SETUP'!$V130,IF('1-SETUP'!$Q130="WEEKLY",N81+'1-SETUP'!$V130*7,IF('1-SETUP'!$Q130="MONTHLY",EDATE(N81,'1-SETUP'!$V130),IF('1-SETUP'!$Q130="YEARLY",EDATE(N81,12*'1-SETUP'!$V130),""))))</f>
        <v/>
      </c>
      <c r="P81" s="10" t="str">
        <f>IF('1-SETUP'!$Q130="DAILY",O81+'1-SETUP'!$V130,IF('1-SETUP'!$Q130="WEEKLY",O81+'1-SETUP'!$V130*7,IF('1-SETUP'!$Q130="MONTHLY",EDATE(O81,'1-SETUP'!$V130),IF('1-SETUP'!$Q130="YEARLY",EDATE(O81,12*'1-SETUP'!$V130),""))))</f>
        <v/>
      </c>
      <c r="Q81" s="10" t="str">
        <f>IF('1-SETUP'!$Q130="DAILY",P81+'1-SETUP'!$V130,IF('1-SETUP'!$Q130="WEEKLY",P81+'1-SETUP'!$V130*7,IF('1-SETUP'!$Q130="MONTHLY",EDATE(P81,'1-SETUP'!$V130),IF('1-SETUP'!$Q130="YEARLY",EDATE(P81,12*'1-SETUP'!$V130),""))))</f>
        <v/>
      </c>
      <c r="R81" s="10" t="str">
        <f>IF('1-SETUP'!$Q130="DAILY",Q81+'1-SETUP'!$V130,IF('1-SETUP'!$Q130="WEEKLY",Q81+'1-SETUP'!$V130*7,IF('1-SETUP'!$Q130="MONTHLY",EDATE(Q81,'1-SETUP'!$V130),IF('1-SETUP'!$Q130="YEARLY",EDATE(Q81,12*'1-SETUP'!$V130),""))))</f>
        <v/>
      </c>
      <c r="S81" s="10" t="str">
        <f>IF('1-SETUP'!$Q130="DAILY",R81+'1-SETUP'!$V130,IF('1-SETUP'!$Q130="WEEKLY",R81+'1-SETUP'!$V130*7,IF('1-SETUP'!$Q130="MONTHLY",EDATE(R81,'1-SETUP'!$V130),IF('1-SETUP'!$Q130="YEARLY",EDATE(R81,12*'1-SETUP'!$V130),""))))</f>
        <v/>
      </c>
      <c r="T81" s="10" t="str">
        <f>IF('1-SETUP'!$Q130="DAILY",S81+'1-SETUP'!$V130,IF('1-SETUP'!$Q130="WEEKLY",S81+'1-SETUP'!$V130*7,IF('1-SETUP'!$Q130="MONTHLY",EDATE(S81,'1-SETUP'!$V130),IF('1-SETUP'!$Q130="YEARLY",EDATE(S81,12*'1-SETUP'!$V130),""))))</f>
        <v/>
      </c>
      <c r="U81" s="10" t="str">
        <f>IF('1-SETUP'!$Q130="DAILY",T81+'1-SETUP'!$V130,IF('1-SETUP'!$Q130="WEEKLY",T81+'1-SETUP'!$V130*7,IF('1-SETUP'!$Q130="MONTHLY",EDATE(T81,'1-SETUP'!$V130),IF('1-SETUP'!$Q130="YEARLY",EDATE(T81,12*'1-SETUP'!$V130),""))))</f>
        <v/>
      </c>
      <c r="V81" s="10" t="str">
        <f>IF('1-SETUP'!$Q130="DAILY",U81+'1-SETUP'!$V130,IF('1-SETUP'!$Q130="WEEKLY",U81+'1-SETUP'!$V130*7,IF('1-SETUP'!$Q130="MONTHLY",EDATE(U81,'1-SETUP'!$V130),IF('1-SETUP'!$Q130="YEARLY",EDATE(U81,12*'1-SETUP'!$V130),""))))</f>
        <v/>
      </c>
      <c r="W81" s="10" t="str">
        <f>IF('1-SETUP'!$Q130="DAILY",V81+'1-SETUP'!$V130,IF('1-SETUP'!$Q130="WEEKLY",V81+'1-SETUP'!$V130*7,IF('1-SETUP'!$Q130="MONTHLY",EDATE(V81,'1-SETUP'!$V130),IF('1-SETUP'!$Q130="YEARLY",EDATE(V81,12*'1-SETUP'!$V130),""))))</f>
        <v/>
      </c>
      <c r="X81" s="10" t="str">
        <f>IF('1-SETUP'!$Q130="DAILY",W81+'1-SETUP'!$V130,IF('1-SETUP'!$Q130="WEEKLY",W81+'1-SETUP'!$V130*7,IF('1-SETUP'!$Q130="MONTHLY",EDATE(W81,'1-SETUP'!$V130),IF('1-SETUP'!$Q130="YEARLY",EDATE(W81,12*'1-SETUP'!$V130),""))))</f>
        <v/>
      </c>
      <c r="Y81" s="10" t="str">
        <f>IF('1-SETUP'!$Q130="DAILY",X81+'1-SETUP'!$V130,IF('1-SETUP'!$Q130="WEEKLY",X81+'1-SETUP'!$V130*7,IF('1-SETUP'!$Q130="MONTHLY",EDATE(X81,'1-SETUP'!$V130),IF('1-SETUP'!$Q130="YEARLY",EDATE(X81,12*'1-SETUP'!$V130),""))))</f>
        <v/>
      </c>
      <c r="Z81" s="10" t="str">
        <f>IF('1-SETUP'!$Q130="DAILY",Y81+'1-SETUP'!$V130,IF('1-SETUP'!$Q130="WEEKLY",Y81+'1-SETUP'!$V130*7,IF('1-SETUP'!$Q130="MONTHLY",EDATE(Y81,'1-SETUP'!$V130),IF('1-SETUP'!$Q130="YEARLY",EDATE(Y81,12*'1-SETUP'!$V130),""))))</f>
        <v/>
      </c>
      <c r="AA81" s="10" t="str">
        <f>IF('1-SETUP'!$Q130="DAILY",Z81+'1-SETUP'!$V130,IF('1-SETUP'!$Q130="WEEKLY",Z81+'1-SETUP'!$V130*7,IF('1-SETUP'!$Q130="MONTHLY",EDATE(Z81,'1-SETUP'!$V130),IF('1-SETUP'!$Q130="YEARLY",EDATE(Z81,12*'1-SETUP'!$V130),""))))</f>
        <v/>
      </c>
      <c r="AB81" s="10" t="str">
        <f>IF('1-SETUP'!$Q130="DAILY",AA81+'1-SETUP'!$V130,IF('1-SETUP'!$Q130="WEEKLY",AA81+'1-SETUP'!$V130*7,IF('1-SETUP'!$Q130="MONTHLY",EDATE(AA81,'1-SETUP'!$V130),IF('1-SETUP'!$Q130="YEARLY",EDATE(AA81,12*'1-SETUP'!$V130),""))))</f>
        <v/>
      </c>
      <c r="AC81" s="10" t="str">
        <f>IF('1-SETUP'!$Q130="DAILY",AB81+'1-SETUP'!$V130,IF('1-SETUP'!$Q130="WEEKLY",AB81+'1-SETUP'!$V130*7,IF('1-SETUP'!$Q130="MONTHLY",EDATE(AB81,'1-SETUP'!$V130),IF('1-SETUP'!$Q130="YEARLY",EDATE(AB81,12*'1-SETUP'!$V130),""))))</f>
        <v/>
      </c>
      <c r="AD81" s="10" t="str">
        <f>IF('1-SETUP'!$Q130="DAILY",AC81+'1-SETUP'!$V130,IF('1-SETUP'!$Q130="WEEKLY",AC81+'1-SETUP'!$V130*7,IF('1-SETUP'!$Q130="MONTHLY",EDATE(AC81,'1-SETUP'!$V130),IF('1-SETUP'!$Q130="YEARLY",EDATE(AC81,12*'1-SETUP'!$V130),""))))</f>
        <v/>
      </c>
      <c r="AE81" s="10" t="str">
        <f>IF('1-SETUP'!$Q130="DAILY",AD81+'1-SETUP'!$V130,IF('1-SETUP'!$Q130="WEEKLY",AD81+'1-SETUP'!$V130*7,IF('1-SETUP'!$Q130="MONTHLY",EDATE(AD81,'1-SETUP'!$V130),IF('1-SETUP'!$Q130="YEARLY",EDATE(AD81,12*'1-SETUP'!$V130),""))))</f>
        <v/>
      </c>
      <c r="AF81" s="10" t="str">
        <f>IF('1-SETUP'!$Q130="DAILY",AE81+'1-SETUP'!$V130,IF('1-SETUP'!$Q130="WEEKLY",AE81+'1-SETUP'!$V130*7,IF('1-SETUP'!$Q130="MONTHLY",EDATE(AE81,'1-SETUP'!$V130),IF('1-SETUP'!$Q130="YEARLY",EDATE(AE81,12*'1-SETUP'!$V130),""))))</f>
        <v/>
      </c>
      <c r="AG81" s="10" t="str">
        <f>IF('1-SETUP'!$Q130="DAILY",AF81+'1-SETUP'!$V130,IF('1-SETUP'!$Q130="WEEKLY",AF81+'1-SETUP'!$V130*7,IF('1-SETUP'!$Q130="MONTHLY",EDATE(AF81,'1-SETUP'!$V130),IF('1-SETUP'!$Q130="YEARLY",EDATE(AF81,12*'1-SETUP'!$V130),""))))</f>
        <v/>
      </c>
      <c r="AH81" s="10" t="str">
        <f>IF('1-SETUP'!$Q130="DAILY",AG81+'1-SETUP'!$V130,IF('1-SETUP'!$Q130="WEEKLY",AG81+'1-SETUP'!$V130*7,IF('1-SETUP'!$Q130="MONTHLY",EDATE(AG81,'1-SETUP'!$V130),IF('1-SETUP'!$Q130="YEARLY",EDATE(AG81,12*'1-SETUP'!$V130),""))))</f>
        <v/>
      </c>
      <c r="AI81" s="10" t="str">
        <f>IF('1-SETUP'!$Q130="DAILY",AH81+'1-SETUP'!$V130,IF('1-SETUP'!$Q130="WEEKLY",AH81+'1-SETUP'!$V130*7,IF('1-SETUP'!$Q130="MONTHLY",EDATE(AH81,'1-SETUP'!$V130),IF('1-SETUP'!$Q130="YEARLY",EDATE(AH81,12*'1-SETUP'!$V130),""))))</f>
        <v/>
      </c>
      <c r="AJ81" s="10" t="str">
        <f>IF('1-SETUP'!$Q130="DAILY",AI81+'1-SETUP'!$V130,IF('1-SETUP'!$Q130="WEEKLY",AI81+'1-SETUP'!$V130*7,IF('1-SETUP'!$Q130="MONTHLY",EDATE(AI81,'1-SETUP'!$V130),IF('1-SETUP'!$Q130="YEARLY",EDATE(AI81,12*'1-SETUP'!$V130),""))))</f>
        <v/>
      </c>
      <c r="AK81" s="10" t="str">
        <f>IF('1-SETUP'!$Q130="DAILY",AJ81+'1-SETUP'!$V130,IF('1-SETUP'!$Q130="WEEKLY",AJ81+'1-SETUP'!$V130*7,IF('1-SETUP'!$Q130="MONTHLY",EDATE(AJ81,'1-SETUP'!$V130),IF('1-SETUP'!$Q130="YEARLY",EDATE(AJ81,12*'1-SETUP'!$V130),""))))</f>
        <v/>
      </c>
      <c r="AL81" s="10" t="str">
        <f>IF('1-SETUP'!$Q130="DAILY",AK81+'1-SETUP'!$V130,IF('1-SETUP'!$Q130="WEEKLY",AK81+'1-SETUP'!$V130*7,IF('1-SETUP'!$Q130="MONTHLY",EDATE(AK81,'1-SETUP'!$V130),IF('1-SETUP'!$Q130="YEARLY",EDATE(AK81,12*'1-SETUP'!$V130),""))))</f>
        <v/>
      </c>
      <c r="AM81" s="10" t="str">
        <f>IF('1-SETUP'!$Q130="DAILY",AL81+'1-SETUP'!$V130,IF('1-SETUP'!$Q130="WEEKLY",AL81+'1-SETUP'!$V130*7,IF('1-SETUP'!$Q130="MONTHLY",EDATE(AL81,'1-SETUP'!$V130),IF('1-SETUP'!$Q130="YEARLY",EDATE(AL81,12*'1-SETUP'!$V130),""))))</f>
        <v/>
      </c>
      <c r="AN81" s="10" t="str">
        <f>IF('1-SETUP'!$Q130="DAILY",AM81+'1-SETUP'!$V130,IF('1-SETUP'!$Q130="WEEKLY",AM81+'1-SETUP'!$V130*7,IF('1-SETUP'!$Q130="MONTHLY",EDATE(AM81,'1-SETUP'!$V130),IF('1-SETUP'!$Q130="YEARLY",EDATE(AM81,12*'1-SETUP'!$V130),""))))</f>
        <v/>
      </c>
      <c r="AO81" s="10" t="str">
        <f>IF('1-SETUP'!$Q130="DAILY",AN81+'1-SETUP'!$V130,IF('1-SETUP'!$Q130="WEEKLY",AN81+'1-SETUP'!$V130*7,IF('1-SETUP'!$Q130="MONTHLY",EDATE(AN81,'1-SETUP'!$V130),IF('1-SETUP'!$Q130="YEARLY",EDATE(AN81,12*'1-SETUP'!$V130),""))))</f>
        <v/>
      </c>
      <c r="AP81" s="10" t="str">
        <f>IF('1-SETUP'!$Q130="DAILY",AO81+'1-SETUP'!$V130,IF('1-SETUP'!$Q130="WEEKLY",AO81+'1-SETUP'!$V130*7,IF('1-SETUP'!$Q130="MONTHLY",EDATE(AO81,'1-SETUP'!$V130),IF('1-SETUP'!$Q130="YEARLY",EDATE(AO81,12*'1-SETUP'!$V130),""))))</f>
        <v/>
      </c>
      <c r="AQ81" s="10" t="str">
        <f>IF('1-SETUP'!$Q130="DAILY",AP81+'1-SETUP'!$V130,IF('1-SETUP'!$Q130="WEEKLY",AP81+'1-SETUP'!$V130*7,IF('1-SETUP'!$Q130="MONTHLY",EDATE(AP81,'1-SETUP'!$V130),IF('1-SETUP'!$Q130="YEARLY",EDATE(AP81,12*'1-SETUP'!$V130),""))))</f>
        <v/>
      </c>
      <c r="AR81" s="10" t="str">
        <f>IF('1-SETUP'!$Q130="DAILY",AQ81+'1-SETUP'!$V130,IF('1-SETUP'!$Q130="WEEKLY",AQ81+'1-SETUP'!$V130*7,IF('1-SETUP'!$Q130="MONTHLY",EDATE(AQ81,'1-SETUP'!$V130),IF('1-SETUP'!$Q130="YEARLY",EDATE(AQ81,12*'1-SETUP'!$V130),""))))</f>
        <v/>
      </c>
      <c r="AS81" s="10" t="str">
        <f>IF('1-SETUP'!$Q130="DAILY",AR81+'1-SETUP'!$V130,IF('1-SETUP'!$Q130="WEEKLY",AR81+'1-SETUP'!$V130*7,IF('1-SETUP'!$Q130="MONTHLY",EDATE(AR81,'1-SETUP'!$V130),IF('1-SETUP'!$Q130="YEARLY",EDATE(AR81,12*'1-SETUP'!$V130),""))))</f>
        <v/>
      </c>
      <c r="AT81" s="10" t="str">
        <f>IF('1-SETUP'!$Q130="DAILY",AS81+'1-SETUP'!$V130,IF('1-SETUP'!$Q130="WEEKLY",AS81+'1-SETUP'!$V130*7,IF('1-SETUP'!$Q130="MONTHLY",EDATE(AS81,'1-SETUP'!$V130),IF('1-SETUP'!$Q130="YEARLY",EDATE(AS81,12*'1-SETUP'!$V130),""))))</f>
        <v/>
      </c>
      <c r="AU81" s="10" t="str">
        <f>IF('1-SETUP'!$Q130="DAILY",AT81+'1-SETUP'!$V130,IF('1-SETUP'!$Q130="WEEKLY",AT81+'1-SETUP'!$V130*7,IF('1-SETUP'!$Q130="MONTHLY",EDATE(AT81,'1-SETUP'!$V130),IF('1-SETUP'!$Q130="YEARLY",EDATE(AT81,12*'1-SETUP'!$V130),""))))</f>
        <v/>
      </c>
      <c r="AV81" s="10" t="str">
        <f>IF('1-SETUP'!$Q130="DAILY",AU81+'1-SETUP'!$V130,IF('1-SETUP'!$Q130="WEEKLY",AU81+'1-SETUP'!$V130*7,IF('1-SETUP'!$Q130="MONTHLY",EDATE(AU81,'1-SETUP'!$V130),IF('1-SETUP'!$Q130="YEARLY",EDATE(AU81,12*'1-SETUP'!$V130),""))))</f>
        <v/>
      </c>
      <c r="AW81" s="10" t="str">
        <f>IF('1-SETUP'!$Q130="DAILY",AV81+'1-SETUP'!$V130,IF('1-SETUP'!$Q130="WEEKLY",AV81+'1-SETUP'!$V130*7,IF('1-SETUP'!$Q130="MONTHLY",EDATE(AV81,'1-SETUP'!$V130),IF('1-SETUP'!$Q130="YEARLY",EDATE(AV81,12*'1-SETUP'!$V130),""))))</f>
        <v/>
      </c>
      <c r="AX81" s="10" t="str">
        <f>IF('1-SETUP'!$Q130="DAILY",AW81+'1-SETUP'!$V130,IF('1-SETUP'!$Q130="WEEKLY",AW81+'1-SETUP'!$V130*7,IF('1-SETUP'!$Q130="MONTHLY",EDATE(AW81,'1-SETUP'!$V130),IF('1-SETUP'!$Q130="YEARLY",EDATE(AW81,12*'1-SETUP'!$V130),""))))</f>
        <v/>
      </c>
      <c r="AY81" s="10" t="str">
        <f>IF('1-SETUP'!$Q130="DAILY",AX81+'1-SETUP'!$V130,IF('1-SETUP'!$Q130="WEEKLY",AX81+'1-SETUP'!$V130*7,IF('1-SETUP'!$Q130="MONTHLY",EDATE(AX81,'1-SETUP'!$V130),IF('1-SETUP'!$Q130="YEARLY",EDATE(AX81,12*'1-SETUP'!$V130),""))))</f>
        <v/>
      </c>
      <c r="AZ81" s="10" t="str">
        <f>IF('1-SETUP'!$Q130="DAILY",AY81+'1-SETUP'!$V130,IF('1-SETUP'!$Q130="WEEKLY",AY81+'1-SETUP'!$V130*7,IF('1-SETUP'!$Q130="MONTHLY",EDATE(AY81,'1-SETUP'!$V130),IF('1-SETUP'!$Q130="YEARLY",EDATE(AY81,12*'1-SETUP'!$V130),""))))</f>
        <v/>
      </c>
      <c r="BA81" s="10" t="str">
        <f>IF('1-SETUP'!$Q130="DAILY",AZ81+'1-SETUP'!$V130,IF('1-SETUP'!$Q130="WEEKLY",AZ81+'1-SETUP'!$V130*7,IF('1-SETUP'!$Q130="MONTHLY",EDATE(AZ81,'1-SETUP'!$V130),IF('1-SETUP'!$Q130="YEARLY",EDATE(AZ81,12*'1-SETUP'!$V130),""))))</f>
        <v/>
      </c>
      <c r="BB81" s="10" t="str">
        <f>IF('1-SETUP'!$Q130="DAILY",BA81+'1-SETUP'!$V130,IF('1-SETUP'!$Q130="WEEKLY",BA81+'1-SETUP'!$V130*7,IF('1-SETUP'!$Q130="MONTHLY",EDATE(BA81,'1-SETUP'!$V130),IF('1-SETUP'!$Q130="YEARLY",EDATE(BA81,12*'1-SETUP'!$V130),""))))</f>
        <v/>
      </c>
      <c r="BC81" s="10" t="str">
        <f>IF('1-SETUP'!$Q130="DAILY",BB81+'1-SETUP'!$V130,IF('1-SETUP'!$Q130="WEEKLY",BB81+'1-SETUP'!$V130*7,IF('1-SETUP'!$Q130="MONTHLY",EDATE(BB81,'1-SETUP'!$V130),IF('1-SETUP'!$Q130="YEARLY",EDATE(BB81,12*'1-SETUP'!$V130),""))))</f>
        <v/>
      </c>
      <c r="BD81" s="10" t="str">
        <f>IF('1-SETUP'!$Q130="DAILY",BC81+'1-SETUP'!$V130,IF('1-SETUP'!$Q130="WEEKLY",BC81+'1-SETUP'!$V130*7,IF('1-SETUP'!$Q130="MONTHLY",EDATE(BC81,'1-SETUP'!$V130),IF('1-SETUP'!$Q130="YEARLY",EDATE(BC81,12*'1-SETUP'!$V130),""))))</f>
        <v/>
      </c>
      <c r="BE81" s="10" t="str">
        <f>IF('1-SETUP'!$Q130="DAILY",BD81+'1-SETUP'!$V130,IF('1-SETUP'!$Q130="WEEKLY",BD81+'1-SETUP'!$V130*7,IF('1-SETUP'!$Q130="MONTHLY",EDATE(BD81,'1-SETUP'!$V130),IF('1-SETUP'!$Q130="YEARLY",EDATE(BD81,12*'1-SETUP'!$V130),""))))</f>
        <v/>
      </c>
      <c r="BF81" s="10" t="str">
        <f>IF('1-SETUP'!$Q130="DAILY",BE81+'1-SETUP'!$V130,IF('1-SETUP'!$Q130="WEEKLY",BE81+'1-SETUP'!$V130*7,IF('1-SETUP'!$Q130="MONTHLY",EDATE(BE81,'1-SETUP'!$V130),IF('1-SETUP'!$Q130="YEARLY",EDATE(BE81,12*'1-SETUP'!$V130),""))))</f>
        <v/>
      </c>
      <c r="BG81" s="10" t="str">
        <f>IF('1-SETUP'!$Q130="DAILY",BF81+'1-SETUP'!$V130,IF('1-SETUP'!$Q130="WEEKLY",BF81+'1-SETUP'!$V130*7,IF('1-SETUP'!$Q130="MONTHLY",EDATE(BF81,'1-SETUP'!$V130),IF('1-SETUP'!$Q130="YEARLY",EDATE(BF81,12*'1-SETUP'!$V130),""))))</f>
        <v/>
      </c>
      <c r="BH81" s="10" t="str">
        <f>IF('1-SETUP'!$Q130="DAILY",BG81+'1-SETUP'!$V130,IF('1-SETUP'!$Q130="WEEKLY",BG81+'1-SETUP'!$V130*7,IF('1-SETUP'!$Q130="MONTHLY",EDATE(BG81,'1-SETUP'!$V130),IF('1-SETUP'!$Q130="YEARLY",EDATE(BG81,12*'1-SETUP'!$V130),""))))</f>
        <v/>
      </c>
      <c r="BI81" s="10" t="str">
        <f>IF('1-SETUP'!$Q130="DAILY",BH81+'1-SETUP'!$V130,IF('1-SETUP'!$Q130="WEEKLY",BH81+'1-SETUP'!$V130*7,IF('1-SETUP'!$Q130="MONTHLY",EDATE(BH81,'1-SETUP'!$V130),IF('1-SETUP'!$Q130="YEARLY",EDATE(BH81,12*'1-SETUP'!$V130),""))))</f>
        <v/>
      </c>
      <c r="BJ81" s="10" t="str">
        <f>IF('1-SETUP'!$Q130="DAILY",BI81+'1-SETUP'!$V130,IF('1-SETUP'!$Q130="WEEKLY",BI81+'1-SETUP'!$V130*7,IF('1-SETUP'!$Q130="MONTHLY",EDATE(BI81,'1-SETUP'!$V130),IF('1-SETUP'!$Q130="YEARLY",EDATE(BI81,12*'1-SETUP'!$V130),""))))</f>
        <v/>
      </c>
      <c r="BK81" s="10" t="str">
        <f>IF('1-SETUP'!$Q130="DAILY",BJ81+'1-SETUP'!$V130,IF('1-SETUP'!$Q130="WEEKLY",BJ81+'1-SETUP'!$V130*7,IF('1-SETUP'!$Q130="MONTHLY",EDATE(BJ81,'1-SETUP'!$V130),IF('1-SETUP'!$Q130="YEARLY",EDATE(BJ81,12*'1-SETUP'!$V130),""))))</f>
        <v/>
      </c>
      <c r="BL81" s="10" t="str">
        <f>IF('1-SETUP'!$Q130="DAILY",BK81+'1-SETUP'!$V130,IF('1-SETUP'!$Q130="WEEKLY",BK81+'1-SETUP'!$V130*7,IF('1-SETUP'!$Q130="MONTHLY",EDATE(BK81,'1-SETUP'!$V130),IF('1-SETUP'!$Q130="YEARLY",EDATE(BK81,12*'1-SETUP'!$V130),""))))</f>
        <v/>
      </c>
      <c r="BM81" s="10" t="str">
        <f>IF('1-SETUP'!$Q130="DAILY",BL81+'1-SETUP'!$V130,IF('1-SETUP'!$Q130="WEEKLY",BL81+'1-SETUP'!$V130*7,IF('1-SETUP'!$Q130="MONTHLY",EDATE(BL81,'1-SETUP'!$V130),IF('1-SETUP'!$Q130="YEARLY",EDATE(BL81,12*'1-SETUP'!$V130),""))))</f>
        <v/>
      </c>
      <c r="BN81" s="10" t="str">
        <f>IF('1-SETUP'!$Q130="DAILY",BM81+'1-SETUP'!$V130,IF('1-SETUP'!$Q130="WEEKLY",BM81+'1-SETUP'!$V130*7,IF('1-SETUP'!$Q130="MONTHLY",EDATE(BM81,'1-SETUP'!$V130),IF('1-SETUP'!$Q130="YEARLY",EDATE(BM81,12*'1-SETUP'!$V130),""))))</f>
        <v/>
      </c>
      <c r="BO81" s="10" t="str">
        <f>IF('1-SETUP'!$Q130="DAILY",BN81+'1-SETUP'!$V130,IF('1-SETUP'!$Q130="WEEKLY",BN81+'1-SETUP'!$V130*7,IF('1-SETUP'!$Q130="MONTHLY",EDATE(BN81,'1-SETUP'!$V130),IF('1-SETUP'!$Q130="YEARLY",EDATE(BN81,12*'1-SETUP'!$V130),""))))</f>
        <v/>
      </c>
      <c r="BP81" s="10" t="str">
        <f>IF('1-SETUP'!$Q130="DAILY",BO81+'1-SETUP'!$V130,IF('1-SETUP'!$Q130="WEEKLY",BO81+'1-SETUP'!$V130*7,IF('1-SETUP'!$Q130="MONTHLY",EDATE(BO81,'1-SETUP'!$V130),IF('1-SETUP'!$Q130="YEARLY",EDATE(BO81,12*'1-SETUP'!$V130),""))))</f>
        <v/>
      </c>
      <c r="BQ81" s="10" t="str">
        <f>IF('1-SETUP'!$Q130="DAILY",BP81+'1-SETUP'!$V130,IF('1-SETUP'!$Q130="WEEKLY",BP81+'1-SETUP'!$V130*7,IF('1-SETUP'!$Q130="MONTHLY",EDATE(BP81,'1-SETUP'!$V130),IF('1-SETUP'!$Q130="YEARLY",EDATE(BP81,12*'1-SETUP'!$V130),""))))</f>
        <v/>
      </c>
      <c r="BR81" s="10" t="str">
        <f>IF('1-SETUP'!$Q130="DAILY",BQ81+'1-SETUP'!$V130,IF('1-SETUP'!$Q130="WEEKLY",BQ81+'1-SETUP'!$V130*7,IF('1-SETUP'!$Q130="MONTHLY",EDATE(BQ81,'1-SETUP'!$V130),IF('1-SETUP'!$Q130="YEARLY",EDATE(BQ81,12*'1-SETUP'!$V130),""))))</f>
        <v/>
      </c>
      <c r="BS81" s="10" t="str">
        <f>IF('1-SETUP'!$Q130="DAILY",BR81+'1-SETUP'!$V130,IF('1-SETUP'!$Q130="WEEKLY",BR81+'1-SETUP'!$V130*7,IF('1-SETUP'!$Q130="MONTHLY",EDATE(BR81,'1-SETUP'!$V130),IF('1-SETUP'!$Q130="YEARLY",EDATE(BR81,12*'1-SETUP'!$V130),""))))</f>
        <v/>
      </c>
      <c r="BT81" s="10" t="str">
        <f>IF('1-SETUP'!$Q130="DAILY",BS81+'1-SETUP'!$V130,IF('1-SETUP'!$Q130="WEEKLY",BS81+'1-SETUP'!$V130*7,IF('1-SETUP'!$Q130="MONTHLY",EDATE(BS81,'1-SETUP'!$V130),IF('1-SETUP'!$Q130="YEARLY",EDATE(BS81,12*'1-SETUP'!$V130),""))))</f>
        <v/>
      </c>
      <c r="BU81" s="10" t="str">
        <f>IF('1-SETUP'!$Q130="DAILY",BT81+'1-SETUP'!$V130,IF('1-SETUP'!$Q130="WEEKLY",BT81+'1-SETUP'!$V130*7,IF('1-SETUP'!$Q130="MONTHLY",EDATE(BT81,'1-SETUP'!$V130),IF('1-SETUP'!$Q130="YEARLY",EDATE(BT81,12*'1-SETUP'!$V130),""))))</f>
        <v/>
      </c>
      <c r="BV81" s="10" t="str">
        <f>IF('1-SETUP'!$Q130="DAILY",BU81+'1-SETUP'!$V130,IF('1-SETUP'!$Q130="WEEKLY",BU81+'1-SETUP'!$V130*7,IF('1-SETUP'!$Q130="MONTHLY",EDATE(BU81,'1-SETUP'!$V130),IF('1-SETUP'!$Q130="YEARLY",EDATE(BU81,12*'1-SETUP'!$V130),""))))</f>
        <v/>
      </c>
      <c r="BW81" s="10" t="str">
        <f>IF('1-SETUP'!$Q130="DAILY",BV81+'1-SETUP'!$V130,IF('1-SETUP'!$Q130="WEEKLY",BV81+'1-SETUP'!$V130*7,IF('1-SETUP'!$Q130="MONTHLY",EDATE(BV81,'1-SETUP'!$V130),IF('1-SETUP'!$Q130="YEARLY",EDATE(BV81,12*'1-SETUP'!$V130),""))))</f>
        <v/>
      </c>
      <c r="BX81" s="10" t="str">
        <f>IF('1-SETUP'!$Q130="DAILY",BW81+'1-SETUP'!$V130,IF('1-SETUP'!$Q130="WEEKLY",BW81+'1-SETUP'!$V130*7,IF('1-SETUP'!$Q130="MONTHLY",EDATE(BW81,'1-SETUP'!$V130),IF('1-SETUP'!$Q130="YEARLY",EDATE(BW81,12*'1-SETUP'!$V130),""))))</f>
        <v/>
      </c>
      <c r="BY81" s="10" t="str">
        <f>IF('1-SETUP'!$Q130="DAILY",BX81+'1-SETUP'!$V130,IF('1-SETUP'!$Q130="WEEKLY",BX81+'1-SETUP'!$V130*7,IF('1-SETUP'!$Q130="MONTHLY",EDATE(BX81,'1-SETUP'!$V130),IF('1-SETUP'!$Q130="YEARLY",EDATE(BX81,12*'1-SETUP'!$V130),""))))</f>
        <v/>
      </c>
      <c r="BZ81" s="10" t="str">
        <f>IF('1-SETUP'!$Q130="DAILY",BY81+'1-SETUP'!$V130,IF('1-SETUP'!$Q130="WEEKLY",BY81+'1-SETUP'!$V130*7,IF('1-SETUP'!$Q130="MONTHLY",EDATE(BY81,'1-SETUP'!$V130),IF('1-SETUP'!$Q130="YEARLY",EDATE(BY81,12*'1-SETUP'!$V130),""))))</f>
        <v/>
      </c>
      <c r="CA81" s="10" t="str">
        <f>IF('1-SETUP'!$Q130="DAILY",BZ81+'1-SETUP'!$V130,IF('1-SETUP'!$Q130="WEEKLY",BZ81+'1-SETUP'!$V130*7,IF('1-SETUP'!$Q130="MONTHLY",EDATE(BZ81,'1-SETUP'!$V130),IF('1-SETUP'!$Q130="YEARLY",EDATE(BZ81,12*'1-SETUP'!$V130),""))))</f>
        <v/>
      </c>
      <c r="CB81" s="10" t="str">
        <f>IF('1-SETUP'!$Q130="DAILY",CA81+'1-SETUP'!$V130,IF('1-SETUP'!$Q130="WEEKLY",CA81+'1-SETUP'!$V130*7,IF('1-SETUP'!$Q130="MONTHLY",EDATE(CA81,'1-SETUP'!$V130),IF('1-SETUP'!$Q130="YEARLY",EDATE(CA81,12*'1-SETUP'!$V130),""))))</f>
        <v/>
      </c>
      <c r="CC81" s="10" t="str">
        <f>IF('1-SETUP'!$Q130="DAILY",CB81+'1-SETUP'!$V130,IF('1-SETUP'!$Q130="WEEKLY",CB81+'1-SETUP'!$V130*7,IF('1-SETUP'!$Q130="MONTHLY",EDATE(CB81,'1-SETUP'!$V130),IF('1-SETUP'!$Q130="YEARLY",EDATE(CB81,12*'1-SETUP'!$V130),""))))</f>
        <v/>
      </c>
      <c r="CD81" s="10" t="str">
        <f>IF('1-SETUP'!$Q130="DAILY",CC81+'1-SETUP'!$V130,IF('1-SETUP'!$Q130="WEEKLY",CC81+'1-SETUP'!$V130*7,IF('1-SETUP'!$Q130="MONTHLY",EDATE(CC81,'1-SETUP'!$V130),IF('1-SETUP'!$Q130="YEARLY",EDATE(CC81,12*'1-SETUP'!$V130),""))))</f>
        <v/>
      </c>
      <c r="CE81" s="10" t="str">
        <f>IF('1-SETUP'!$Q130="DAILY",CD81+'1-SETUP'!$V130,IF('1-SETUP'!$Q130="WEEKLY",CD81+'1-SETUP'!$V130*7,IF('1-SETUP'!$Q130="MONTHLY",EDATE(CD81,'1-SETUP'!$V130),IF('1-SETUP'!$Q130="YEARLY",EDATE(CD81,12*'1-SETUP'!$V130),""))))</f>
        <v/>
      </c>
      <c r="CF81" s="10" t="str">
        <f>IF('1-SETUP'!$Q130="DAILY",CE81+'1-SETUP'!$V130,IF('1-SETUP'!$Q130="WEEKLY",CE81+'1-SETUP'!$V130*7,IF('1-SETUP'!$Q130="MONTHLY",EDATE(CE81,'1-SETUP'!$V130),IF('1-SETUP'!$Q130="YEARLY",EDATE(CE81,12*'1-SETUP'!$V130),""))))</f>
        <v/>
      </c>
      <c r="CG81" s="10" t="str">
        <f>IF('1-SETUP'!$Q130="DAILY",CF81+'1-SETUP'!$V130,IF('1-SETUP'!$Q130="WEEKLY",CF81+'1-SETUP'!$V130*7,IF('1-SETUP'!$Q130="MONTHLY",EDATE(CF81,'1-SETUP'!$V130),IF('1-SETUP'!$Q130="YEARLY",EDATE(CF81,12*'1-SETUP'!$V130),""))))</f>
        <v/>
      </c>
      <c r="CH81" s="10" t="str">
        <f>IF('1-SETUP'!$Q130="DAILY",CG81+'1-SETUP'!$V130,IF('1-SETUP'!$Q130="WEEKLY",CG81+'1-SETUP'!$V130*7,IF('1-SETUP'!$Q130="MONTHLY",EDATE(CG81,'1-SETUP'!$V130),IF('1-SETUP'!$Q130="YEARLY",EDATE(CG81,12*'1-SETUP'!$V130),""))))</f>
        <v/>
      </c>
      <c r="CI81" s="10" t="str">
        <f>IF('1-SETUP'!$Q130="DAILY",CH81+'1-SETUP'!$V130,IF('1-SETUP'!$Q130="WEEKLY",CH81+'1-SETUP'!$V130*7,IF('1-SETUP'!$Q130="MONTHLY",EDATE(CH81,'1-SETUP'!$V130),IF('1-SETUP'!$Q130="YEARLY",EDATE(CH81,12*'1-SETUP'!$V130),""))))</f>
        <v/>
      </c>
      <c r="CJ81" s="10" t="str">
        <f>IF('1-SETUP'!$Q130="DAILY",CI81+'1-SETUP'!$V130,IF('1-SETUP'!$Q130="WEEKLY",CI81+'1-SETUP'!$V130*7,IF('1-SETUP'!$Q130="MONTHLY",EDATE(CI81,'1-SETUP'!$V130),IF('1-SETUP'!$Q130="YEARLY",EDATE(CI81,12*'1-SETUP'!$V130),""))))</f>
        <v/>
      </c>
      <c r="CK81" s="10" t="str">
        <f>IF('1-SETUP'!$Q130="DAILY",CJ81+'1-SETUP'!$V130,IF('1-SETUP'!$Q130="WEEKLY",CJ81+'1-SETUP'!$V130*7,IF('1-SETUP'!$Q130="MONTHLY",EDATE(CJ81,'1-SETUP'!$V130),IF('1-SETUP'!$Q130="YEARLY",EDATE(CJ81,12*'1-SETUP'!$V130),""))))</f>
        <v/>
      </c>
      <c r="CL81" s="10" t="str">
        <f>IF('1-SETUP'!$Q130="DAILY",CK81+'1-SETUP'!$V130,IF('1-SETUP'!$Q130="WEEKLY",CK81+'1-SETUP'!$V130*7,IF('1-SETUP'!$Q130="MONTHLY",EDATE(CK81,'1-SETUP'!$V130),IF('1-SETUP'!$Q130="YEARLY",EDATE(CK81,12*'1-SETUP'!$V130),""))))</f>
        <v/>
      </c>
      <c r="CM81" s="10" t="str">
        <f>IF('1-SETUP'!$Q130="DAILY",CL81+'1-SETUP'!$V130,IF('1-SETUP'!$Q130="WEEKLY",CL81+'1-SETUP'!$V130*7,IF('1-SETUP'!$Q130="MONTHLY",EDATE(CL81,'1-SETUP'!$V130),IF('1-SETUP'!$Q130="YEARLY",EDATE(CL81,12*'1-SETUP'!$V130),""))))</f>
        <v/>
      </c>
      <c r="CN81" s="10" t="str">
        <f>IF('1-SETUP'!$Q130="DAILY",CM81+'1-SETUP'!$V130,IF('1-SETUP'!$Q130="WEEKLY",CM81+'1-SETUP'!$V130*7,IF('1-SETUP'!$Q130="MONTHLY",EDATE(CM81,'1-SETUP'!$V130),IF('1-SETUP'!$Q130="YEARLY",EDATE(CM81,12*'1-SETUP'!$V130),""))))</f>
        <v/>
      </c>
      <c r="CO81" s="10" t="str">
        <f>IF('1-SETUP'!$Q130="DAILY",CN81+'1-SETUP'!$V130,IF('1-SETUP'!$Q130="WEEKLY",CN81+'1-SETUP'!$V130*7,IF('1-SETUP'!$Q130="MONTHLY",EDATE(CN81,'1-SETUP'!$V130),IF('1-SETUP'!$Q130="YEARLY",EDATE(CN81,12*'1-SETUP'!$V130),""))))</f>
        <v/>
      </c>
      <c r="CP81" s="10" t="str">
        <f>IF('1-SETUP'!$Q130="DAILY",CO81+'1-SETUP'!$V130,IF('1-SETUP'!$Q130="WEEKLY",CO81+'1-SETUP'!$V130*7,IF('1-SETUP'!$Q130="MONTHLY",EDATE(CO81,'1-SETUP'!$V130),IF('1-SETUP'!$Q130="YEARLY",EDATE(CO81,12*'1-SETUP'!$V130),""))))</f>
        <v/>
      </c>
      <c r="CQ81" s="10" t="str">
        <f>IF('1-SETUP'!$Q130="DAILY",CP81+'1-SETUP'!$V130,IF('1-SETUP'!$Q130="WEEKLY",CP81+'1-SETUP'!$V130*7,IF('1-SETUP'!$Q130="MONTHLY",EDATE(CP81,'1-SETUP'!$V130),IF('1-SETUP'!$Q130="YEARLY",EDATE(CP81,12*'1-SETUP'!$V130),""))))</f>
        <v/>
      </c>
      <c r="CR81" s="10" t="str">
        <f>IF('1-SETUP'!$Q130="DAILY",CQ81+'1-SETUP'!$V130,IF('1-SETUP'!$Q130="WEEKLY",CQ81+'1-SETUP'!$V130*7,IF('1-SETUP'!$Q130="MONTHLY",EDATE(CQ81,'1-SETUP'!$V130),IF('1-SETUP'!$Q130="YEARLY",EDATE(CQ81,12*'1-SETUP'!$V130),""))))</f>
        <v/>
      </c>
      <c r="CS81" s="10" t="str">
        <f>IF('1-SETUP'!$Q130="DAILY",CR81+'1-SETUP'!$V130,IF('1-SETUP'!$Q130="WEEKLY",CR81+'1-SETUP'!$V130*7,IF('1-SETUP'!$Q130="MONTHLY",EDATE(CR81,'1-SETUP'!$V130),IF('1-SETUP'!$Q130="YEARLY",EDATE(CR81,12*'1-SETUP'!$V130),""))))</f>
        <v/>
      </c>
      <c r="CT81" s="10" t="str">
        <f>IF('1-SETUP'!$Q130="DAILY",CS81+'1-SETUP'!$V130,IF('1-SETUP'!$Q130="WEEKLY",CS81+'1-SETUP'!$V130*7,IF('1-SETUP'!$Q130="MONTHLY",EDATE(CS81,'1-SETUP'!$V130),IF('1-SETUP'!$Q130="YEARLY",EDATE(CS81,12*'1-SETUP'!$V130),""))))</f>
        <v/>
      </c>
      <c r="CU81" s="10" t="str">
        <f>IF('1-SETUP'!$Q130="DAILY",CT81+'1-SETUP'!$V130,IF('1-SETUP'!$Q130="WEEKLY",CT81+'1-SETUP'!$V130*7,IF('1-SETUP'!$Q130="MONTHLY",EDATE(CT81,'1-SETUP'!$V130),IF('1-SETUP'!$Q130="YEARLY",EDATE(CT81,12*'1-SETUP'!$V130),""))))</f>
        <v/>
      </c>
      <c r="CV81" s="10" t="str">
        <f>IF('1-SETUP'!$Q130="DAILY",CU81+'1-SETUP'!$V130,IF('1-SETUP'!$Q130="WEEKLY",CU81+'1-SETUP'!$V130*7,IF('1-SETUP'!$Q130="MONTHLY",EDATE(CU81,'1-SETUP'!$V130),IF('1-SETUP'!$Q130="YEARLY",EDATE(CU81,12*'1-SETUP'!$V130),""))))</f>
        <v/>
      </c>
      <c r="CW81" s="10" t="str">
        <f>IF('1-SETUP'!$Q130="DAILY",CV81+'1-SETUP'!$V130,IF('1-SETUP'!$Q130="WEEKLY",CV81+'1-SETUP'!$V130*7,IF('1-SETUP'!$Q130="MONTHLY",EDATE(CV81,'1-SETUP'!$V130),IF('1-SETUP'!$Q130="YEARLY",EDATE(CV81,12*'1-SETUP'!$V130),""))))</f>
        <v/>
      </c>
      <c r="CX81" s="10" t="str">
        <f>IF('1-SETUP'!$Q130="DAILY",CW81+'1-SETUP'!$V130,IF('1-SETUP'!$Q130="WEEKLY",CW81+'1-SETUP'!$V130*7,IF('1-SETUP'!$Q130="MONTHLY",EDATE(CW81,'1-SETUP'!$V130),IF('1-SETUP'!$Q130="YEARLY",EDATE(CW81,12*'1-SETUP'!$V130),""))))</f>
        <v/>
      </c>
      <c r="CY81" s="10" t="str">
        <f>IF('1-SETUP'!$Q130="DAILY",CX81+'1-SETUP'!$V130,IF('1-SETUP'!$Q130="WEEKLY",CX81+'1-SETUP'!$V130*7,IF('1-SETUP'!$Q130="MONTHLY",EDATE(CX81,'1-SETUP'!$V130),IF('1-SETUP'!$Q130="YEARLY",EDATE(CX81,12*'1-SETUP'!$V130),""))))</f>
        <v/>
      </c>
      <c r="CZ81" s="10" t="str">
        <f>IF('1-SETUP'!$Q130="DAILY",CY81+'1-SETUP'!$V130,IF('1-SETUP'!$Q130="WEEKLY",CY81+'1-SETUP'!$V130*7,IF('1-SETUP'!$Q130="MONTHLY",EDATE(CY81,'1-SETUP'!$V130),IF('1-SETUP'!$Q130="YEARLY",EDATE(CY81,12*'1-SETUP'!$V130),""))))</f>
        <v/>
      </c>
      <c r="DA81" s="10" t="str">
        <f>IF('1-SETUP'!$Q130="DAILY",CZ81+'1-SETUP'!$V130,IF('1-SETUP'!$Q130="WEEKLY",CZ81+'1-SETUP'!$V130*7,IF('1-SETUP'!$Q130="MONTHLY",EDATE(CZ81,'1-SETUP'!$V130),IF('1-SETUP'!$Q130="YEARLY",EDATE(CZ81,12*'1-SETUP'!$V130),""))))</f>
        <v/>
      </c>
      <c r="DB81" s="10" t="str">
        <f>IF('1-SETUP'!$Q130="DAILY",DA81+'1-SETUP'!$V130,IF('1-SETUP'!$Q130="WEEKLY",DA81+'1-SETUP'!$V130*7,IF('1-SETUP'!$Q130="MONTHLY",EDATE(DA81,'1-SETUP'!$V130),IF('1-SETUP'!$Q130="YEARLY",EDATE(DA81,12*'1-SETUP'!$V130),""))))</f>
        <v/>
      </c>
      <c r="DC81" s="10" t="str">
        <f>IF('1-SETUP'!$Q130="DAILY",DB81+'1-SETUP'!$V130,IF('1-SETUP'!$Q130="WEEKLY",DB81+'1-SETUP'!$V130*7,IF('1-SETUP'!$Q130="MONTHLY",EDATE(DB81,'1-SETUP'!$V130),IF('1-SETUP'!$Q130="YEARLY",EDATE(DB81,12*'1-SETUP'!$V130),""))))</f>
        <v/>
      </c>
      <c r="DD81" s="10" t="str">
        <f>IF('1-SETUP'!$Q130="DAILY",DC81+'1-SETUP'!$V130,IF('1-SETUP'!$Q130="WEEKLY",DC81+'1-SETUP'!$V130*7,IF('1-SETUP'!$Q130="MONTHLY",EDATE(DC81,'1-SETUP'!$V130),IF('1-SETUP'!$Q130="YEARLY",EDATE(DC81,12*'1-SETUP'!$V130),""))))</f>
        <v/>
      </c>
      <c r="DE81" s="10" t="str">
        <f>IF('1-SETUP'!$Q130="DAILY",DD81+'1-SETUP'!$V130,IF('1-SETUP'!$Q130="WEEKLY",DD81+'1-SETUP'!$V130*7,IF('1-SETUP'!$Q130="MONTHLY",EDATE(DD81,'1-SETUP'!$V130),IF('1-SETUP'!$Q130="YEARLY",EDATE(DD81,12*'1-SETUP'!$V130),""))))</f>
        <v/>
      </c>
      <c r="DF81" s="10" t="str">
        <f>IF('1-SETUP'!$Q130="DAILY",DE81+'1-SETUP'!$V130,IF('1-SETUP'!$Q130="WEEKLY",DE81+'1-SETUP'!$V130*7,IF('1-SETUP'!$Q130="MONTHLY",EDATE(DE81,'1-SETUP'!$V130),IF('1-SETUP'!$Q130="YEARLY",EDATE(DE81,12*'1-SETUP'!$V130),""))))</f>
        <v/>
      </c>
      <c r="DG81" s="10" t="str">
        <f>IF('1-SETUP'!$Q130="DAILY",DF81+'1-SETUP'!$V130,IF('1-SETUP'!$Q130="WEEKLY",DF81+'1-SETUP'!$V130*7,IF('1-SETUP'!$Q130="MONTHLY",EDATE(DF81,'1-SETUP'!$V130),IF('1-SETUP'!$Q130="YEARLY",EDATE(DF81,12*'1-SETUP'!$V130),""))))</f>
        <v/>
      </c>
      <c r="DH81" s="10" t="str">
        <f>IF('1-SETUP'!$Q130="DAILY",DG81+'1-SETUP'!$V130,IF('1-SETUP'!$Q130="WEEKLY",DG81+'1-SETUP'!$V130*7,IF('1-SETUP'!$Q130="MONTHLY",EDATE(DG81,'1-SETUP'!$V130),IF('1-SETUP'!$Q130="YEARLY",EDATE(DG81,12*'1-SETUP'!$V130),""))))</f>
        <v/>
      </c>
      <c r="DI81" s="10" t="str">
        <f>IF('1-SETUP'!$Q130="DAILY",DH81+'1-SETUP'!$V130,IF('1-SETUP'!$Q130="WEEKLY",DH81+'1-SETUP'!$V130*7,IF('1-SETUP'!$Q130="MONTHLY",EDATE(DH81,'1-SETUP'!$V130),IF('1-SETUP'!$Q130="YEARLY",EDATE(DH81,12*'1-SETUP'!$V130),""))))</f>
        <v/>
      </c>
      <c r="DJ81" s="10" t="str">
        <f>IF('1-SETUP'!$Q130="DAILY",DI81+'1-SETUP'!$V130,IF('1-SETUP'!$Q130="WEEKLY",DI81+'1-SETUP'!$V130*7,IF('1-SETUP'!$Q130="MONTHLY",EDATE(DI81,'1-SETUP'!$V130),IF('1-SETUP'!$Q130="YEARLY",EDATE(DI81,12*'1-SETUP'!$V130),""))))</f>
        <v/>
      </c>
      <c r="DK81" s="10" t="str">
        <f>IF('1-SETUP'!$Q130="DAILY",DJ81+'1-SETUP'!$V130,IF('1-SETUP'!$Q130="WEEKLY",DJ81+'1-SETUP'!$V130*7,IF('1-SETUP'!$Q130="MONTHLY",EDATE(DJ81,'1-SETUP'!$V130),IF('1-SETUP'!$Q130="YEARLY",EDATE(DJ81,12*'1-SETUP'!$V130),""))))</f>
        <v/>
      </c>
      <c r="DL81" s="10" t="str">
        <f>IF('1-SETUP'!$Q130="DAILY",DK81+'1-SETUP'!$V130,IF('1-SETUP'!$Q130="WEEKLY",DK81+'1-SETUP'!$V130*7,IF('1-SETUP'!$Q130="MONTHLY",EDATE(DK81,'1-SETUP'!$V130),IF('1-SETUP'!$Q130="YEARLY",EDATE(DK81,12*'1-SETUP'!$V130),""))))</f>
        <v/>
      </c>
      <c r="DM81" s="10" t="str">
        <f>IF('1-SETUP'!$Q130="DAILY",DL81+'1-SETUP'!$V130,IF('1-SETUP'!$Q130="WEEKLY",DL81+'1-SETUP'!$V130*7,IF('1-SETUP'!$Q130="MONTHLY",EDATE(DL81,'1-SETUP'!$V130),IF('1-SETUP'!$Q130="YEARLY",EDATE(DL81,12*'1-SETUP'!$V130),""))))</f>
        <v/>
      </c>
      <c r="DN81" s="10" t="str">
        <f>IF('1-SETUP'!$Q130="DAILY",DM81+'1-SETUP'!$V130,IF('1-SETUP'!$Q130="WEEKLY",DM81+'1-SETUP'!$V130*7,IF('1-SETUP'!$Q130="MONTHLY",EDATE(DM81,'1-SETUP'!$V130),IF('1-SETUP'!$Q130="YEARLY",EDATE(DM81,12*'1-SETUP'!$V130),""))))</f>
        <v/>
      </c>
      <c r="DO81" s="10" t="str">
        <f>IF('1-SETUP'!$Q130="DAILY",DN81+'1-SETUP'!$V130,IF('1-SETUP'!$Q130="WEEKLY",DN81+'1-SETUP'!$V130*7,IF('1-SETUP'!$Q130="MONTHLY",EDATE(DN81,'1-SETUP'!$V130),IF('1-SETUP'!$Q130="YEARLY",EDATE(DN81,12*'1-SETUP'!$V130),""))))</f>
        <v/>
      </c>
      <c r="DP81" s="10" t="str">
        <f>IF('1-SETUP'!$Q130="DAILY",DO81+'1-SETUP'!$V130,IF('1-SETUP'!$Q130="WEEKLY",DO81+'1-SETUP'!$V130*7,IF('1-SETUP'!$Q130="MONTHLY",EDATE(DO81,'1-SETUP'!$V130),IF('1-SETUP'!$Q130="YEARLY",EDATE(DO81,12*'1-SETUP'!$V130),""))))</f>
        <v/>
      </c>
      <c r="DQ81" s="10" t="str">
        <f>IF('1-SETUP'!$Q130="DAILY",DP81+'1-SETUP'!$V130,IF('1-SETUP'!$Q130="WEEKLY",DP81+'1-SETUP'!$V130*7,IF('1-SETUP'!$Q130="MONTHLY",EDATE(DP81,'1-SETUP'!$V130),IF('1-SETUP'!$Q130="YEARLY",EDATE(DP81,12*'1-SETUP'!$V130),""))))</f>
        <v/>
      </c>
      <c r="DR81" s="10" t="str">
        <f>IF('1-SETUP'!$Q130="DAILY",DQ81+'1-SETUP'!$V130,IF('1-SETUP'!$Q130="WEEKLY",DQ81+'1-SETUP'!$V130*7,IF('1-SETUP'!$Q130="MONTHLY",EDATE(DQ81,'1-SETUP'!$V130),IF('1-SETUP'!$Q130="YEARLY",EDATE(DQ81,12*'1-SETUP'!$V130),""))))</f>
        <v/>
      </c>
      <c r="DS81" s="10" t="str">
        <f>IF('1-SETUP'!$Q130="DAILY",DR81+'1-SETUP'!$V130,IF('1-SETUP'!$Q130="WEEKLY",DR81+'1-SETUP'!$V130*7,IF('1-SETUP'!$Q130="MONTHLY",EDATE(DR81,'1-SETUP'!$V130),IF('1-SETUP'!$Q130="YEARLY",EDATE(DR81,12*'1-SETUP'!$V130),""))))</f>
        <v/>
      </c>
      <c r="DT81" s="10" t="str">
        <f>IF('1-SETUP'!$Q130="DAILY",DS81+'1-SETUP'!$V130,IF('1-SETUP'!$Q130="WEEKLY",DS81+'1-SETUP'!$V130*7,IF('1-SETUP'!$Q130="MONTHLY",EDATE(DS81,'1-SETUP'!$V130),IF('1-SETUP'!$Q130="YEARLY",EDATE(DS81,12*'1-SETUP'!$V130),""))))</f>
        <v/>
      </c>
      <c r="DU81" s="10" t="str">
        <f>IF('1-SETUP'!$Q130="DAILY",DT81+'1-SETUP'!$V130,IF('1-SETUP'!$Q130="WEEKLY",DT81+'1-SETUP'!$V130*7,IF('1-SETUP'!$Q130="MONTHLY",EDATE(DT81,'1-SETUP'!$V130),IF('1-SETUP'!$Q130="YEARLY",EDATE(DT81,12*'1-SETUP'!$V130),""))))</f>
        <v/>
      </c>
      <c r="DV81" s="10" t="str">
        <f>IF('1-SETUP'!$Q130="DAILY",DU81+'1-SETUP'!$V130,IF('1-SETUP'!$Q130="WEEKLY",DU81+'1-SETUP'!$V130*7,IF('1-SETUP'!$Q130="MONTHLY",EDATE(DU81,'1-SETUP'!$V130),IF('1-SETUP'!$Q130="YEARLY",EDATE(DU81,12*'1-SETUP'!$V130),""))))</f>
        <v/>
      </c>
      <c r="DW81" s="10" t="str">
        <f>IF('1-SETUP'!$Q130="DAILY",DV81+'1-SETUP'!$V130,IF('1-SETUP'!$Q130="WEEKLY",DV81+'1-SETUP'!$V130*7,IF('1-SETUP'!$Q130="MONTHLY",EDATE(DV81,'1-SETUP'!$V130),IF('1-SETUP'!$Q130="YEARLY",EDATE(DV81,12*'1-SETUP'!$V130),""))))</f>
        <v/>
      </c>
      <c r="DX81" s="10" t="str">
        <f>IF('1-SETUP'!$Q130="DAILY",DW81+'1-SETUP'!$V130,IF('1-SETUP'!$Q130="WEEKLY",DW81+'1-SETUP'!$V130*7,IF('1-SETUP'!$Q130="MONTHLY",EDATE(DW81,'1-SETUP'!$V130),IF('1-SETUP'!$Q130="YEARLY",EDATE(DW81,12*'1-SETUP'!$V130),""))))</f>
        <v/>
      </c>
      <c r="DY81" s="10" t="str">
        <f>IF('1-SETUP'!$Q130="DAILY",DX81+'1-SETUP'!$V130,IF('1-SETUP'!$Q130="WEEKLY",DX81+'1-SETUP'!$V130*7,IF('1-SETUP'!$Q130="MONTHLY",EDATE(DX81,'1-SETUP'!$V130),IF('1-SETUP'!$Q130="YEARLY",EDATE(DX81,12*'1-SETUP'!$V130),""))))</f>
        <v/>
      </c>
      <c r="DZ81" s="10" t="str">
        <f>IF('1-SETUP'!$Q130="DAILY",DY81+'1-SETUP'!$V130,IF('1-SETUP'!$Q130="WEEKLY",DY81+'1-SETUP'!$V130*7,IF('1-SETUP'!$Q130="MONTHLY",EDATE(DY81,'1-SETUP'!$V130),IF('1-SETUP'!$Q130="YEARLY",EDATE(DY81,12*'1-SETUP'!$V130),""))))</f>
        <v/>
      </c>
      <c r="EA81" s="10" t="str">
        <f>IF('1-SETUP'!$Q130="DAILY",DZ81+'1-SETUP'!$V130,IF('1-SETUP'!$Q130="WEEKLY",DZ81+'1-SETUP'!$V130*7,IF('1-SETUP'!$Q130="MONTHLY",EDATE(DZ81,'1-SETUP'!$V130),IF('1-SETUP'!$Q130="YEARLY",EDATE(DZ81,12*'1-SETUP'!$V130),""))))</f>
        <v/>
      </c>
      <c r="EB81" s="10" t="str">
        <f>IF('1-SETUP'!$Q130="DAILY",EA81+'1-SETUP'!$V130,IF('1-SETUP'!$Q130="WEEKLY",EA81+'1-SETUP'!$V130*7,IF('1-SETUP'!$Q130="MONTHLY",EDATE(EA81,'1-SETUP'!$V130),IF('1-SETUP'!$Q130="YEARLY",EDATE(EA81,12*'1-SETUP'!$V130),""))))</f>
        <v/>
      </c>
      <c r="EC81" s="10" t="str">
        <f>IF('1-SETUP'!$Q130="DAILY",EB81+'1-SETUP'!$V130,IF('1-SETUP'!$Q130="WEEKLY",EB81+'1-SETUP'!$V130*7,IF('1-SETUP'!$Q130="MONTHLY",EDATE(EB81,'1-SETUP'!$V130),IF('1-SETUP'!$Q130="YEARLY",EDATE(EB81,12*'1-SETUP'!$V130),""))))</f>
        <v/>
      </c>
      <c r="ED81" s="10" t="str">
        <f>IF('1-SETUP'!$Q130="DAILY",EC81+'1-SETUP'!$V130,IF('1-SETUP'!$Q130="WEEKLY",EC81+'1-SETUP'!$V130*7,IF('1-SETUP'!$Q130="MONTHLY",EDATE(EC81,'1-SETUP'!$V130),IF('1-SETUP'!$Q130="YEARLY",EDATE(EC81,12*'1-SETUP'!$V130),""))))</f>
        <v/>
      </c>
      <c r="EE81" s="10" t="str">
        <f>IF('1-SETUP'!$Q130="DAILY",ED81+'1-SETUP'!$V130,IF('1-SETUP'!$Q130="WEEKLY",ED81+'1-SETUP'!$V130*7,IF('1-SETUP'!$Q130="MONTHLY",EDATE(ED81,'1-SETUP'!$V130),IF('1-SETUP'!$Q130="YEARLY",EDATE(ED81,12*'1-SETUP'!$V130),""))))</f>
        <v/>
      </c>
      <c r="EF81" s="10" t="str">
        <f>IF('1-SETUP'!$Q130="DAILY",EE81+'1-SETUP'!$V130,IF('1-SETUP'!$Q130="WEEKLY",EE81+'1-SETUP'!$V130*7,IF('1-SETUP'!$Q130="MONTHLY",EDATE(EE81,'1-SETUP'!$V130),IF('1-SETUP'!$Q130="YEARLY",EDATE(EE81,12*'1-SETUP'!$V130),""))))</f>
        <v/>
      </c>
      <c r="EG81" s="10" t="str">
        <f>IF('1-SETUP'!$Q130="DAILY",EF81+'1-SETUP'!$V130,IF('1-SETUP'!$Q130="WEEKLY",EF81+'1-SETUP'!$V130*7,IF('1-SETUP'!$Q130="MONTHLY",EDATE(EF81,'1-SETUP'!$V130),IF('1-SETUP'!$Q130="YEARLY",EDATE(EF81,12*'1-SETUP'!$V130),""))))</f>
        <v/>
      </c>
      <c r="EH81" s="10" t="str">
        <f>IF('1-SETUP'!$Q130="DAILY",EG81+'1-SETUP'!$V130,IF('1-SETUP'!$Q130="WEEKLY",EG81+'1-SETUP'!$V130*7,IF('1-SETUP'!$Q130="MONTHLY",EDATE(EG81,'1-SETUP'!$V130),IF('1-SETUP'!$Q130="YEARLY",EDATE(EG81,12*'1-SETUP'!$V130),""))))</f>
        <v/>
      </c>
      <c r="EI81" s="10" t="str">
        <f>IF('1-SETUP'!$Q130="DAILY",EH81+'1-SETUP'!$V130,IF('1-SETUP'!$Q130="WEEKLY",EH81+'1-SETUP'!$V130*7,IF('1-SETUP'!$Q130="MONTHLY",EDATE(EH81,'1-SETUP'!$V130),IF('1-SETUP'!$Q130="YEARLY",EDATE(EH81,12*'1-SETUP'!$V130),""))))</f>
        <v/>
      </c>
      <c r="EJ81" s="10" t="str">
        <f>IF('1-SETUP'!$Q130="DAILY",EI81+'1-SETUP'!$V130,IF('1-SETUP'!$Q130="WEEKLY",EI81+'1-SETUP'!$V130*7,IF('1-SETUP'!$Q130="MONTHLY",EDATE(EI81,'1-SETUP'!$V130),IF('1-SETUP'!$Q130="YEARLY",EDATE(EI81,12*'1-SETUP'!$V130),""))))</f>
        <v/>
      </c>
      <c r="EK81" s="10" t="str">
        <f>IF('1-SETUP'!$Q130="DAILY",EJ81+'1-SETUP'!$V130,IF('1-SETUP'!$Q130="WEEKLY",EJ81+'1-SETUP'!$V130*7,IF('1-SETUP'!$Q130="MONTHLY",EDATE(EJ81,'1-SETUP'!$V130),IF('1-SETUP'!$Q130="YEARLY",EDATE(EJ81,12*'1-SETUP'!$V130),""))))</f>
        <v/>
      </c>
      <c r="EL81" s="10" t="str">
        <f>IF('1-SETUP'!$Q130="DAILY",EK81+'1-SETUP'!$V130,IF('1-SETUP'!$Q130="WEEKLY",EK81+'1-SETUP'!$V130*7,IF('1-SETUP'!$Q130="MONTHLY",EDATE(EK81,'1-SETUP'!$V130),IF('1-SETUP'!$Q130="YEARLY",EDATE(EK81,12*'1-SETUP'!$V130),""))))</f>
        <v/>
      </c>
      <c r="EM81" s="10" t="str">
        <f>IF('1-SETUP'!$Q130="DAILY",EL81+'1-SETUP'!$V130,IF('1-SETUP'!$Q130="WEEKLY",EL81+'1-SETUP'!$V130*7,IF('1-SETUP'!$Q130="MONTHLY",EDATE(EL81,'1-SETUP'!$V130),IF('1-SETUP'!$Q130="YEARLY",EDATE(EL81,12*'1-SETUP'!$V130),""))))</f>
        <v/>
      </c>
      <c r="EN81" s="10" t="str">
        <f>IF('1-SETUP'!$Q130="DAILY",EM81+'1-SETUP'!$V130,IF('1-SETUP'!$Q130="WEEKLY",EM81+'1-SETUP'!$V130*7,IF('1-SETUP'!$Q130="MONTHLY",EDATE(EM81,'1-SETUP'!$V130),IF('1-SETUP'!$Q130="YEARLY",EDATE(EM81,12*'1-SETUP'!$V130),""))))</f>
        <v/>
      </c>
      <c r="EO81" s="10" t="str">
        <f>IF('1-SETUP'!$Q130="DAILY",EN81+'1-SETUP'!$V130,IF('1-SETUP'!$Q130="WEEKLY",EN81+'1-SETUP'!$V130*7,IF('1-SETUP'!$Q130="MONTHLY",EDATE(EN81,'1-SETUP'!$V130),IF('1-SETUP'!$Q130="YEARLY",EDATE(EN81,12*'1-SETUP'!$V130),""))))</f>
        <v/>
      </c>
      <c r="EP81" s="10" t="str">
        <f>IF('1-SETUP'!$Q130="DAILY",EO81+'1-SETUP'!$V130,IF('1-SETUP'!$Q130="WEEKLY",EO81+'1-SETUP'!$V130*7,IF('1-SETUP'!$Q130="MONTHLY",EDATE(EO81,'1-SETUP'!$V130),IF('1-SETUP'!$Q130="YEARLY",EDATE(EO81,12*'1-SETUP'!$V130),""))))</f>
        <v/>
      </c>
      <c r="EQ81" s="10" t="str">
        <f>IF('1-SETUP'!$Q130="DAILY",EP81+'1-SETUP'!$V130,IF('1-SETUP'!$Q130="WEEKLY",EP81+'1-SETUP'!$V130*7,IF('1-SETUP'!$Q130="MONTHLY",EDATE(EP81,'1-SETUP'!$V130),IF('1-SETUP'!$Q130="YEARLY",EDATE(EP81,12*'1-SETUP'!$V130),""))))</f>
        <v/>
      </c>
      <c r="ER81" s="10" t="str">
        <f>IF('1-SETUP'!$Q130="DAILY",EQ81+'1-SETUP'!$V130,IF('1-SETUP'!$Q130="WEEKLY",EQ81+'1-SETUP'!$V130*7,IF('1-SETUP'!$Q130="MONTHLY",EDATE(EQ81,'1-SETUP'!$V130),IF('1-SETUP'!$Q130="YEARLY",EDATE(EQ81,12*'1-SETUP'!$V130),""))))</f>
        <v/>
      </c>
      <c r="ES81" s="10" t="str">
        <f>IF('1-SETUP'!$Q130="DAILY",ER81+'1-SETUP'!$V130,IF('1-SETUP'!$Q130="WEEKLY",ER81+'1-SETUP'!$V130*7,IF('1-SETUP'!$Q130="MONTHLY",EDATE(ER81,'1-SETUP'!$V130),IF('1-SETUP'!$Q130="YEARLY",EDATE(ER81,12*'1-SETUP'!$V130),""))))</f>
        <v/>
      </c>
      <c r="ET81" s="10" t="str">
        <f>IF('1-SETUP'!$Q130="DAILY",ES81+'1-SETUP'!$V130,IF('1-SETUP'!$Q130="WEEKLY",ES81+'1-SETUP'!$V130*7,IF('1-SETUP'!$Q130="MONTHLY",EDATE(ES81,'1-SETUP'!$V130),IF('1-SETUP'!$Q130="YEARLY",EDATE(ES81,12*'1-SETUP'!$V130),""))))</f>
        <v/>
      </c>
      <c r="EU81" s="10" t="str">
        <f>IF('1-SETUP'!$Q130="DAILY",ET81+'1-SETUP'!$V130,IF('1-SETUP'!$Q130="WEEKLY",ET81+'1-SETUP'!$V130*7,IF('1-SETUP'!$Q130="MONTHLY",EDATE(ET81,'1-SETUP'!$V130),IF('1-SETUP'!$Q130="YEARLY",EDATE(ET81,12*'1-SETUP'!$V130),""))))</f>
        <v/>
      </c>
      <c r="EV81" s="10" t="str">
        <f>IF('1-SETUP'!$Q130="DAILY",EU81+'1-SETUP'!$V130,IF('1-SETUP'!$Q130="WEEKLY",EU81+'1-SETUP'!$V130*7,IF('1-SETUP'!$Q130="MONTHLY",EDATE(EU81,'1-SETUP'!$V130),IF('1-SETUP'!$Q130="YEARLY",EDATE(EU81,12*'1-SETUP'!$V130),""))))</f>
        <v/>
      </c>
      <c r="EW81" s="10" t="str">
        <f>IF('1-SETUP'!$Q130="DAILY",EV81+'1-SETUP'!$V130,IF('1-SETUP'!$Q130="WEEKLY",EV81+'1-SETUP'!$V130*7,IF('1-SETUP'!$Q130="MONTHLY",EDATE(EV81,'1-SETUP'!$V130),IF('1-SETUP'!$Q130="YEARLY",EDATE(EV81,12*'1-SETUP'!$V130),""))))</f>
        <v/>
      </c>
      <c r="EX81" s="10" t="str">
        <f>IF('1-SETUP'!$Q130="DAILY",EW81+'1-SETUP'!$V130,IF('1-SETUP'!$Q130="WEEKLY",EW81+'1-SETUP'!$V130*7,IF('1-SETUP'!$Q130="MONTHLY",EDATE(EW81,'1-SETUP'!$V130),IF('1-SETUP'!$Q130="YEARLY",EDATE(EW81,12*'1-SETUP'!$V130),""))))</f>
        <v/>
      </c>
      <c r="EY81" s="10" t="str">
        <f>IF('1-SETUP'!$Q130="DAILY",EX81+'1-SETUP'!$V130,IF('1-SETUP'!$Q130="WEEKLY",EX81+'1-SETUP'!$V130*7,IF('1-SETUP'!$Q130="MONTHLY",EDATE(EX81,'1-SETUP'!$V130),IF('1-SETUP'!$Q130="YEARLY",EDATE(EX81,12*'1-SETUP'!$V130),""))))</f>
        <v/>
      </c>
      <c r="EZ81" s="10" t="str">
        <f>IF('1-SETUP'!$Q130="DAILY",EY81+'1-SETUP'!$V130,IF('1-SETUP'!$Q130="WEEKLY",EY81+'1-SETUP'!$V130*7,IF('1-SETUP'!$Q130="MONTHLY",EDATE(EY81,'1-SETUP'!$V130),IF('1-SETUP'!$Q130="YEARLY",EDATE(EY81,12*'1-SETUP'!$V130),""))))</f>
        <v/>
      </c>
      <c r="FA81" s="10" t="str">
        <f>IF('1-SETUP'!$Q130="DAILY",EZ81+'1-SETUP'!$V130,IF('1-SETUP'!$Q130="WEEKLY",EZ81+'1-SETUP'!$V130*7,IF('1-SETUP'!$Q130="MONTHLY",EDATE(EZ81,'1-SETUP'!$V130),IF('1-SETUP'!$Q130="YEARLY",EDATE(EZ81,12*'1-SETUP'!$V130),""))))</f>
        <v/>
      </c>
      <c r="FB81" s="10" t="str">
        <f>IF('1-SETUP'!$Q130="DAILY",FA81+'1-SETUP'!$V130,IF('1-SETUP'!$Q130="WEEKLY",FA81+'1-SETUP'!$V130*7,IF('1-SETUP'!$Q130="MONTHLY",EDATE(FA81,'1-SETUP'!$V130),IF('1-SETUP'!$Q130="YEARLY",EDATE(FA81,12*'1-SETUP'!$V130),""))))</f>
        <v/>
      </c>
      <c r="FC81" s="10" t="str">
        <f>IF('1-SETUP'!$Q130="DAILY",FB81+'1-SETUP'!$V130,IF('1-SETUP'!$Q130="WEEKLY",FB81+'1-SETUP'!$V130*7,IF('1-SETUP'!$Q130="MONTHLY",EDATE(FB81,'1-SETUP'!$V130),IF('1-SETUP'!$Q130="YEARLY",EDATE(FB81,12*'1-SETUP'!$V130),""))))</f>
        <v/>
      </c>
      <c r="FD81" s="10" t="str">
        <f>IF('1-SETUP'!$Q130="DAILY",FC81+'1-SETUP'!$V130,IF('1-SETUP'!$Q130="WEEKLY",FC81+'1-SETUP'!$V130*7,IF('1-SETUP'!$Q130="MONTHLY",EDATE(FC81,'1-SETUP'!$V130),IF('1-SETUP'!$Q130="YEARLY",EDATE(FC81,12*'1-SETUP'!$V130),""))))</f>
        <v/>
      </c>
      <c r="FE81" s="10" t="str">
        <f>IF('1-SETUP'!$Q130="DAILY",FD81+'1-SETUP'!$V130,IF('1-SETUP'!$Q130="WEEKLY",FD81+'1-SETUP'!$V130*7,IF('1-SETUP'!$Q130="MONTHLY",EDATE(FD81,'1-SETUP'!$V130),IF('1-SETUP'!$Q130="YEARLY",EDATE(FD81,12*'1-SETUP'!$V130),""))))</f>
        <v/>
      </c>
      <c r="FF81" s="10" t="str">
        <f>IF('1-SETUP'!$Q130="DAILY",FE81+'1-SETUP'!$V130,IF('1-SETUP'!$Q130="WEEKLY",FE81+'1-SETUP'!$V130*7,IF('1-SETUP'!$Q130="MONTHLY",EDATE(FE81,'1-SETUP'!$V130),IF('1-SETUP'!$Q130="YEARLY",EDATE(FE81,12*'1-SETUP'!$V130),""))))</f>
        <v/>
      </c>
      <c r="FG81" s="10" t="str">
        <f>IF('1-SETUP'!$Q130="DAILY",FF81+'1-SETUP'!$V130,IF('1-SETUP'!$Q130="WEEKLY",FF81+'1-SETUP'!$V130*7,IF('1-SETUP'!$Q130="MONTHLY",EDATE(FF81,'1-SETUP'!$V130),IF('1-SETUP'!$Q130="YEARLY",EDATE(FF81,12*'1-SETUP'!$V130),""))))</f>
        <v/>
      </c>
      <c r="FH81" s="10" t="str">
        <f>IF('1-SETUP'!$Q130="DAILY",FG81+'1-SETUP'!$V130,IF('1-SETUP'!$Q130="WEEKLY",FG81+'1-SETUP'!$V130*7,IF('1-SETUP'!$Q130="MONTHLY",EDATE(FG81,'1-SETUP'!$V130),IF('1-SETUP'!$Q130="YEARLY",EDATE(FG81,12*'1-SETUP'!$V130),""))))</f>
        <v/>
      </c>
      <c r="FI81" s="10" t="str">
        <f>IF('1-SETUP'!$Q130="DAILY",FH81+'1-SETUP'!$V130,IF('1-SETUP'!$Q130="WEEKLY",FH81+'1-SETUP'!$V130*7,IF('1-SETUP'!$Q130="MONTHLY",EDATE(FH81,'1-SETUP'!$V130),IF('1-SETUP'!$Q130="YEARLY",EDATE(FH81,12*'1-SETUP'!$V130),""))))</f>
        <v/>
      </c>
      <c r="FJ81" s="10" t="str">
        <f>IF('1-SETUP'!$Q130="DAILY",FI81+'1-SETUP'!$V130,IF('1-SETUP'!$Q130="WEEKLY",FI81+'1-SETUP'!$V130*7,IF('1-SETUP'!$Q130="MONTHLY",EDATE(FI81,'1-SETUP'!$V130),IF('1-SETUP'!$Q130="YEARLY",EDATE(FI81,12*'1-SETUP'!$V130),""))))</f>
        <v/>
      </c>
      <c r="FK81" s="10" t="str">
        <f>IF('1-SETUP'!$Q130="DAILY",FJ81+'1-SETUP'!$V130,IF('1-SETUP'!$Q130="WEEKLY",FJ81+'1-SETUP'!$V130*7,IF('1-SETUP'!$Q130="MONTHLY",EDATE(FJ81,'1-SETUP'!$V130),IF('1-SETUP'!$Q130="YEARLY",EDATE(FJ81,12*'1-SETUP'!$V130),""))))</f>
        <v/>
      </c>
      <c r="FL81" s="10" t="str">
        <f>IF('1-SETUP'!$Q130="DAILY",FK81+'1-SETUP'!$V130,IF('1-SETUP'!$Q130="WEEKLY",FK81+'1-SETUP'!$V130*7,IF('1-SETUP'!$Q130="MONTHLY",EDATE(FK81,'1-SETUP'!$V130),IF('1-SETUP'!$Q130="YEARLY",EDATE(FK81,12*'1-SETUP'!$V130),""))))</f>
        <v/>
      </c>
      <c r="FM81" s="10" t="str">
        <f>IF('1-SETUP'!$Q130="DAILY",FL81+'1-SETUP'!$V130,IF('1-SETUP'!$Q130="WEEKLY",FL81+'1-SETUP'!$V130*7,IF('1-SETUP'!$Q130="MONTHLY",EDATE(FL81,'1-SETUP'!$V130),IF('1-SETUP'!$Q130="YEARLY",EDATE(FL81,12*'1-SETUP'!$V130),""))))</f>
        <v/>
      </c>
      <c r="FN81" s="10" t="str">
        <f>IF('1-SETUP'!$Q130="DAILY",FM81+'1-SETUP'!$V130,IF('1-SETUP'!$Q130="WEEKLY",FM81+'1-SETUP'!$V130*7,IF('1-SETUP'!$Q130="MONTHLY",EDATE(FM81,'1-SETUP'!$V130),IF('1-SETUP'!$Q130="YEARLY",EDATE(FM81,12*'1-SETUP'!$V130),""))))</f>
        <v/>
      </c>
      <c r="FO81" s="10" t="str">
        <f>IF('1-SETUP'!$Q130="DAILY",FN81+'1-SETUP'!$V130,IF('1-SETUP'!$Q130="WEEKLY",FN81+'1-SETUP'!$V130*7,IF('1-SETUP'!$Q130="MONTHLY",EDATE(FN81,'1-SETUP'!$V130),IF('1-SETUP'!$Q130="YEARLY",EDATE(FN81,12*'1-SETUP'!$V130),""))))</f>
        <v/>
      </c>
      <c r="FP81" s="10" t="str">
        <f>IF('1-SETUP'!$Q130="DAILY",FO81+'1-SETUP'!$V130,IF('1-SETUP'!$Q130="WEEKLY",FO81+'1-SETUP'!$V130*7,IF('1-SETUP'!$Q130="MONTHLY",EDATE(FO81,'1-SETUP'!$V130),IF('1-SETUP'!$Q130="YEARLY",EDATE(FO81,12*'1-SETUP'!$V130),""))))</f>
        <v/>
      </c>
      <c r="FQ81" s="10" t="str">
        <f>IF('1-SETUP'!$Q130="DAILY",FP81+'1-SETUP'!$V130,IF('1-SETUP'!$Q130="WEEKLY",FP81+'1-SETUP'!$V130*7,IF('1-SETUP'!$Q130="MONTHLY",EDATE(FP81,'1-SETUP'!$V130),IF('1-SETUP'!$Q130="YEARLY",EDATE(FP81,12*'1-SETUP'!$V130),""))))</f>
        <v/>
      </c>
      <c r="FR81" s="10" t="str">
        <f>IF('1-SETUP'!$Q130="DAILY",FQ81+'1-SETUP'!$V130,IF('1-SETUP'!$Q130="WEEKLY",FQ81+'1-SETUP'!$V130*7,IF('1-SETUP'!$Q130="MONTHLY",EDATE(FQ81,'1-SETUP'!$V130),IF('1-SETUP'!$Q130="YEARLY",EDATE(FQ81,12*'1-SETUP'!$V130),""))))</f>
        <v/>
      </c>
      <c r="FS81" s="10" t="str">
        <f>IF('1-SETUP'!$Q130="DAILY",FR81+'1-SETUP'!$V130,IF('1-SETUP'!$Q130="WEEKLY",FR81+'1-SETUP'!$V130*7,IF('1-SETUP'!$Q130="MONTHLY",EDATE(FR81,'1-SETUP'!$V130),IF('1-SETUP'!$Q130="YEARLY",EDATE(FR81,12*'1-SETUP'!$V130),""))))</f>
        <v/>
      </c>
      <c r="FT81" s="10" t="str">
        <f>IF('1-SETUP'!$Q130="DAILY",FS81+'1-SETUP'!$V130,IF('1-SETUP'!$Q130="WEEKLY",FS81+'1-SETUP'!$V130*7,IF('1-SETUP'!$Q130="MONTHLY",EDATE(FS81,'1-SETUP'!$V130),IF('1-SETUP'!$Q130="YEARLY",EDATE(FS81,12*'1-SETUP'!$V130),""))))</f>
        <v/>
      </c>
      <c r="FU81" s="10" t="str">
        <f>IF('1-SETUP'!$Q130="DAILY",FT81+'1-SETUP'!$V130,IF('1-SETUP'!$Q130="WEEKLY",FT81+'1-SETUP'!$V130*7,IF('1-SETUP'!$Q130="MONTHLY",EDATE(FT81,'1-SETUP'!$V130),IF('1-SETUP'!$Q130="YEARLY",EDATE(FT81,12*'1-SETUP'!$V130),""))))</f>
        <v/>
      </c>
      <c r="FV81" s="10" t="str">
        <f>IF('1-SETUP'!$Q130="DAILY",FU81+'1-SETUP'!$V130,IF('1-SETUP'!$Q130="WEEKLY",FU81+'1-SETUP'!$V130*7,IF('1-SETUP'!$Q130="MONTHLY",EDATE(FU81,'1-SETUP'!$V130),IF('1-SETUP'!$Q130="YEARLY",EDATE(FU81,12*'1-SETUP'!$V130),""))))</f>
        <v/>
      </c>
      <c r="FW81" s="10" t="str">
        <f>IF('1-SETUP'!$Q130="DAILY",FV81+'1-SETUP'!$V130,IF('1-SETUP'!$Q130="WEEKLY",FV81+'1-SETUP'!$V130*7,IF('1-SETUP'!$Q130="MONTHLY",EDATE(FV81,'1-SETUP'!$V130),IF('1-SETUP'!$Q130="YEARLY",EDATE(FV81,12*'1-SETUP'!$V130),""))))</f>
        <v/>
      </c>
      <c r="FX81" s="10" t="str">
        <f>IF('1-SETUP'!$Q130="DAILY",FW81+'1-SETUP'!$V130,IF('1-SETUP'!$Q130="WEEKLY",FW81+'1-SETUP'!$V130*7,IF('1-SETUP'!$Q130="MONTHLY",EDATE(FW81,'1-SETUP'!$V130),IF('1-SETUP'!$Q130="YEARLY",EDATE(FW81,12*'1-SETUP'!$V130),""))))</f>
        <v/>
      </c>
      <c r="FY81" s="10" t="str">
        <f>IF('1-SETUP'!$Q130="DAILY",FX81+'1-SETUP'!$V130,IF('1-SETUP'!$Q130="WEEKLY",FX81+'1-SETUP'!$V130*7,IF('1-SETUP'!$Q130="MONTHLY",EDATE(FX81,'1-SETUP'!$V130),IF('1-SETUP'!$Q130="YEARLY",EDATE(FX81,12*'1-SETUP'!$V130),""))))</f>
        <v/>
      </c>
      <c r="FZ81" s="10" t="str">
        <f>IF('1-SETUP'!$Q130="DAILY",FY81+'1-SETUP'!$V130,IF('1-SETUP'!$Q130="WEEKLY",FY81+'1-SETUP'!$V130*7,IF('1-SETUP'!$Q130="MONTHLY",EDATE(FY81,'1-SETUP'!$V130),IF('1-SETUP'!$Q130="YEARLY",EDATE(FY81,12*'1-SETUP'!$V130),""))))</f>
        <v/>
      </c>
      <c r="GA81" s="10" t="str">
        <f>IF('1-SETUP'!$Q130="DAILY",FZ81+'1-SETUP'!$V130,IF('1-SETUP'!$Q130="WEEKLY",FZ81+'1-SETUP'!$V130*7,IF('1-SETUP'!$Q130="MONTHLY",EDATE(FZ81,'1-SETUP'!$V130),IF('1-SETUP'!$Q130="YEARLY",EDATE(FZ81,12*'1-SETUP'!$V130),""))))</f>
        <v/>
      </c>
      <c r="GB81" s="10" t="str">
        <f>IF('1-SETUP'!$Q130="DAILY",GA81+'1-SETUP'!$V130,IF('1-SETUP'!$Q130="WEEKLY",GA81+'1-SETUP'!$V130*7,IF('1-SETUP'!$Q130="MONTHLY",EDATE(GA81,'1-SETUP'!$V130),IF('1-SETUP'!$Q130="YEARLY",EDATE(GA81,12*'1-SETUP'!$V130),""))))</f>
        <v/>
      </c>
      <c r="GC81" s="10" t="str">
        <f>IF('1-SETUP'!$Q130="DAILY",GB81+'1-SETUP'!$V130,IF('1-SETUP'!$Q130="WEEKLY",GB81+'1-SETUP'!$V130*7,IF('1-SETUP'!$Q130="MONTHLY",EDATE(GB81,'1-SETUP'!$V130),IF('1-SETUP'!$Q130="YEARLY",EDATE(GB81,12*'1-SETUP'!$V130),""))))</f>
        <v/>
      </c>
      <c r="GD81" s="10" t="str">
        <f>IF('1-SETUP'!$Q130="DAILY",GC81+'1-SETUP'!$V130,IF('1-SETUP'!$Q130="WEEKLY",GC81+'1-SETUP'!$V130*7,IF('1-SETUP'!$Q130="MONTHLY",EDATE(GC81,'1-SETUP'!$V130),IF('1-SETUP'!$Q130="YEARLY",EDATE(GC81,12*'1-SETUP'!$V130),""))))</f>
        <v/>
      </c>
      <c r="GE81" s="10" t="str">
        <f>IF('1-SETUP'!$Q130="DAILY",GD81+'1-SETUP'!$V130,IF('1-SETUP'!$Q130="WEEKLY",GD81+'1-SETUP'!$V130*7,IF('1-SETUP'!$Q130="MONTHLY",EDATE(GD81,'1-SETUP'!$V130),IF('1-SETUP'!$Q130="YEARLY",EDATE(GD81,12*'1-SETUP'!$V130),""))))</f>
        <v/>
      </c>
      <c r="GF81" s="10" t="str">
        <f>IF('1-SETUP'!$Q130="DAILY",GE81+'1-SETUP'!$V130,IF('1-SETUP'!$Q130="WEEKLY",GE81+'1-SETUP'!$V130*7,IF('1-SETUP'!$Q130="MONTHLY",EDATE(GE81,'1-SETUP'!$V130),IF('1-SETUP'!$Q130="YEARLY",EDATE(GE81,12*'1-SETUP'!$V130),""))))</f>
        <v/>
      </c>
      <c r="GG81" s="10" t="str">
        <f>IF('1-SETUP'!$Q130="DAILY",GF81+'1-SETUP'!$V130,IF('1-SETUP'!$Q130="WEEKLY",GF81+'1-SETUP'!$V130*7,IF('1-SETUP'!$Q130="MONTHLY",EDATE(GF81,'1-SETUP'!$V130),IF('1-SETUP'!$Q130="YEARLY",EDATE(GF81,12*'1-SETUP'!$V130),""))))</f>
        <v/>
      </c>
      <c r="GH81" s="10" t="str">
        <f>IF('1-SETUP'!$Q130="DAILY",GG81+'1-SETUP'!$V130,IF('1-SETUP'!$Q130="WEEKLY",GG81+'1-SETUP'!$V130*7,IF('1-SETUP'!$Q130="MONTHLY",EDATE(GG81,'1-SETUP'!$V130),IF('1-SETUP'!$Q130="YEARLY",EDATE(GG81,12*'1-SETUP'!$V130),""))))</f>
        <v/>
      </c>
      <c r="GI81" s="10" t="str">
        <f>IF('1-SETUP'!$Q130="DAILY",GH81+'1-SETUP'!$V130,IF('1-SETUP'!$Q130="WEEKLY",GH81+'1-SETUP'!$V130*7,IF('1-SETUP'!$Q130="MONTHLY",EDATE(GH81,'1-SETUP'!$V130),IF('1-SETUP'!$Q130="YEARLY",EDATE(GH81,12*'1-SETUP'!$V130),""))))</f>
        <v/>
      </c>
      <c r="GJ81" s="10" t="str">
        <f>IF('1-SETUP'!$Q130="DAILY",GI81+'1-SETUP'!$V130,IF('1-SETUP'!$Q130="WEEKLY",GI81+'1-SETUP'!$V130*7,IF('1-SETUP'!$Q130="MONTHLY",EDATE(GI81,'1-SETUP'!$V130),IF('1-SETUP'!$Q130="YEARLY",EDATE(GI81,12*'1-SETUP'!$V130),""))))</f>
        <v/>
      </c>
      <c r="GK81" s="10" t="str">
        <f>IF('1-SETUP'!$Q130="DAILY",GJ81+'1-SETUP'!$V130,IF('1-SETUP'!$Q130="WEEKLY",GJ81+'1-SETUP'!$V130*7,IF('1-SETUP'!$Q130="MONTHLY",EDATE(GJ81,'1-SETUP'!$V130),IF('1-SETUP'!$Q130="YEARLY",EDATE(GJ81,12*'1-SETUP'!$V130),""))))</f>
        <v/>
      </c>
      <c r="GL81" s="10" t="str">
        <f>IF('1-SETUP'!$Q130="DAILY",GK81+'1-SETUP'!$V130,IF('1-SETUP'!$Q130="WEEKLY",GK81+'1-SETUP'!$V130*7,IF('1-SETUP'!$Q130="MONTHLY",EDATE(GK81,'1-SETUP'!$V130),IF('1-SETUP'!$Q130="YEARLY",EDATE(GK81,12*'1-SETUP'!$V130),""))))</f>
        <v/>
      </c>
      <c r="GM81" s="10" t="str">
        <f>IF('1-SETUP'!$Q130="DAILY",GL81+'1-SETUP'!$V130,IF('1-SETUP'!$Q130="WEEKLY",GL81+'1-SETUP'!$V130*7,IF('1-SETUP'!$Q130="MONTHLY",EDATE(GL81,'1-SETUP'!$V130),IF('1-SETUP'!$Q130="YEARLY",EDATE(GL81,12*'1-SETUP'!$V130),""))))</f>
        <v/>
      </c>
      <c r="GN81" s="10" t="str">
        <f>IF('1-SETUP'!$Q130="DAILY",GM81+'1-SETUP'!$V130,IF('1-SETUP'!$Q130="WEEKLY",GM81+'1-SETUP'!$V130*7,IF('1-SETUP'!$Q130="MONTHLY",EDATE(GM81,'1-SETUP'!$V130),IF('1-SETUP'!$Q130="YEARLY",EDATE(GM81,12*'1-SETUP'!$V130),""))))</f>
        <v/>
      </c>
      <c r="GO81" s="10" t="str">
        <f>IF('1-SETUP'!$Q130="DAILY",GN81+'1-SETUP'!$V130,IF('1-SETUP'!$Q130="WEEKLY",GN81+'1-SETUP'!$V130*7,IF('1-SETUP'!$Q130="MONTHLY",EDATE(GN81,'1-SETUP'!$V130),IF('1-SETUP'!$Q130="YEARLY",EDATE(GN81,12*'1-SETUP'!$V130),""))))</f>
        <v/>
      </c>
      <c r="GP81" s="10" t="str">
        <f>IF('1-SETUP'!$Q130="DAILY",GO81+'1-SETUP'!$V130,IF('1-SETUP'!$Q130="WEEKLY",GO81+'1-SETUP'!$V130*7,IF('1-SETUP'!$Q130="MONTHLY",EDATE(GO81,'1-SETUP'!$V130),IF('1-SETUP'!$Q130="YEARLY",EDATE(GO81,12*'1-SETUP'!$V130),""))))</f>
        <v/>
      </c>
      <c r="GQ81" s="10" t="str">
        <f>IF('1-SETUP'!$Q130="DAILY",GP81+'1-SETUP'!$V130,IF('1-SETUP'!$Q130="WEEKLY",GP81+'1-SETUP'!$V130*7,IF('1-SETUP'!$Q130="MONTHLY",EDATE(GP81,'1-SETUP'!$V130),IF('1-SETUP'!$Q130="YEARLY",EDATE(GP81,12*'1-SETUP'!$V130),""))))</f>
        <v/>
      </c>
      <c r="GR81" s="10" t="str">
        <f>IF('1-SETUP'!$Q130="DAILY",GQ81+'1-SETUP'!$V130,IF('1-SETUP'!$Q130="WEEKLY",GQ81+'1-SETUP'!$V130*7,IF('1-SETUP'!$Q130="MONTHLY",EDATE(GQ81,'1-SETUP'!$V130),IF('1-SETUP'!$Q130="YEARLY",EDATE(GQ81,12*'1-SETUP'!$V130),""))))</f>
        <v/>
      </c>
      <c r="GS81" s="10" t="str">
        <f>IF('1-SETUP'!$Q130="DAILY",GR81+'1-SETUP'!$V130,IF('1-SETUP'!$Q130="WEEKLY",GR81+'1-SETUP'!$V130*7,IF('1-SETUP'!$Q130="MONTHLY",EDATE(GR81,'1-SETUP'!$V130),IF('1-SETUP'!$Q130="YEARLY",EDATE(GR81,12*'1-SETUP'!$V130),""))))</f>
        <v/>
      </c>
      <c r="GT81" s="10" t="str">
        <f>IF('1-SETUP'!$Q130="DAILY",GS81+'1-SETUP'!$V130,IF('1-SETUP'!$Q130="WEEKLY",GS81+'1-SETUP'!$V130*7,IF('1-SETUP'!$Q130="MONTHLY",EDATE(GS81,'1-SETUP'!$V130),IF('1-SETUP'!$Q130="YEARLY",EDATE(GS81,12*'1-SETUP'!$V130),""))))</f>
        <v/>
      </c>
      <c r="GU81" s="10" t="str">
        <f>IF('1-SETUP'!$Q130="DAILY",GT81+'1-SETUP'!$V130,IF('1-SETUP'!$Q130="WEEKLY",GT81+'1-SETUP'!$V130*7,IF('1-SETUP'!$Q130="MONTHLY",EDATE(GT81,'1-SETUP'!$V130),IF('1-SETUP'!$Q130="YEARLY",EDATE(GT81,12*'1-SETUP'!$V130),""))))</f>
        <v/>
      </c>
      <c r="GV81" s="10" t="str">
        <f>IF('1-SETUP'!$Q130="DAILY",GU81+'1-SETUP'!$V130,IF('1-SETUP'!$Q130="WEEKLY",GU81+'1-SETUP'!$V130*7,IF('1-SETUP'!$Q130="MONTHLY",EDATE(GU81,'1-SETUP'!$V130),IF('1-SETUP'!$Q130="YEARLY",EDATE(GU81,12*'1-SETUP'!$V130),""))))</f>
        <v/>
      </c>
      <c r="GW81" s="10" t="str">
        <f>IF('1-SETUP'!$Q130="DAILY",GV81+'1-SETUP'!$V130,IF('1-SETUP'!$Q130="WEEKLY",GV81+'1-SETUP'!$V130*7,IF('1-SETUP'!$Q130="MONTHLY",EDATE(GV81,'1-SETUP'!$V130),IF('1-SETUP'!$Q130="YEARLY",EDATE(GV81,12*'1-SETUP'!$V130),""))))</f>
        <v/>
      </c>
      <c r="GX81" s="10" t="str">
        <f>IF('1-SETUP'!$Q130="DAILY",GW81+'1-SETUP'!$V130,IF('1-SETUP'!$Q130="WEEKLY",GW81+'1-SETUP'!$V130*7,IF('1-SETUP'!$Q130="MONTHLY",EDATE(GW81,'1-SETUP'!$V130),IF('1-SETUP'!$Q130="YEARLY",EDATE(GW81,12*'1-SETUP'!$V130),""))))</f>
        <v/>
      </c>
      <c r="GY81" s="10" t="str">
        <f>IF('1-SETUP'!$Q130="DAILY",GX81+'1-SETUP'!$V130,IF('1-SETUP'!$Q130="WEEKLY",GX81+'1-SETUP'!$V130*7,IF('1-SETUP'!$Q130="MONTHLY",EDATE(GX81,'1-SETUP'!$V130),IF('1-SETUP'!$Q130="YEARLY",EDATE(GX81,12*'1-SETUP'!$V130),""))))</f>
        <v/>
      </c>
      <c r="GZ81" s="10" t="str">
        <f>IF('1-SETUP'!$Q130="DAILY",GY81+'1-SETUP'!$V130,IF('1-SETUP'!$Q130="WEEKLY",GY81+'1-SETUP'!$V130*7,IF('1-SETUP'!$Q130="MONTHLY",EDATE(GY81,'1-SETUP'!$V130),IF('1-SETUP'!$Q130="YEARLY",EDATE(GY81,12*'1-SETUP'!$V130),""))))</f>
        <v/>
      </c>
      <c r="HA81" s="10" t="str">
        <f>IF('1-SETUP'!$Q130="DAILY",GZ81+'1-SETUP'!$V130,IF('1-SETUP'!$Q130="WEEKLY",GZ81+'1-SETUP'!$V130*7,IF('1-SETUP'!$Q130="MONTHLY",EDATE(GZ81,'1-SETUP'!$V130),IF('1-SETUP'!$Q130="YEARLY",EDATE(GZ81,12*'1-SETUP'!$V130),""))))</f>
        <v/>
      </c>
      <c r="HB81" s="10" t="str">
        <f>IF('1-SETUP'!$Q130="DAILY",HA81+'1-SETUP'!$V130,IF('1-SETUP'!$Q130="WEEKLY",HA81+'1-SETUP'!$V130*7,IF('1-SETUP'!$Q130="MONTHLY",EDATE(HA81,'1-SETUP'!$V130),IF('1-SETUP'!$Q130="YEARLY",EDATE(HA81,12*'1-SETUP'!$V130),""))))</f>
        <v/>
      </c>
      <c r="HC81" s="10" t="str">
        <f>IF('1-SETUP'!$Q130="DAILY",HB81+'1-SETUP'!$V130,IF('1-SETUP'!$Q130="WEEKLY",HB81+'1-SETUP'!$V130*7,IF('1-SETUP'!$Q130="MONTHLY",EDATE(HB81,'1-SETUP'!$V130),IF('1-SETUP'!$Q130="YEARLY",EDATE(HB81,12*'1-SETUP'!$V130),""))))</f>
        <v/>
      </c>
      <c r="HD81" s="10" t="str">
        <f>IF('1-SETUP'!$Q130="DAILY",HC81+'1-SETUP'!$V130,IF('1-SETUP'!$Q130="WEEKLY",HC81+'1-SETUP'!$V130*7,IF('1-SETUP'!$Q130="MONTHLY",EDATE(HC81,'1-SETUP'!$V130),IF('1-SETUP'!$Q130="YEARLY",EDATE(HC81,12*'1-SETUP'!$V130),""))))</f>
        <v/>
      </c>
      <c r="HE81" s="10" t="str">
        <f>IF('1-SETUP'!$Q130="DAILY",HD81+'1-SETUP'!$V130,IF('1-SETUP'!$Q130="WEEKLY",HD81+'1-SETUP'!$V130*7,IF('1-SETUP'!$Q130="MONTHLY",EDATE(HD81,'1-SETUP'!$V130),IF('1-SETUP'!$Q130="YEARLY",EDATE(HD81,12*'1-SETUP'!$V130),""))))</f>
        <v/>
      </c>
      <c r="HF81" s="10" t="str">
        <f>IF('1-SETUP'!$Q130="DAILY",HE81+'1-SETUP'!$V130,IF('1-SETUP'!$Q130="WEEKLY",HE81+'1-SETUP'!$V130*7,IF('1-SETUP'!$Q130="MONTHLY",EDATE(HE81,'1-SETUP'!$V130),IF('1-SETUP'!$Q130="YEARLY",EDATE(HE81,12*'1-SETUP'!$V130),""))))</f>
        <v/>
      </c>
      <c r="HG81" s="10" t="str">
        <f>IF('1-SETUP'!$Q130="DAILY",HF81+'1-SETUP'!$V130,IF('1-SETUP'!$Q130="WEEKLY",HF81+'1-SETUP'!$V130*7,IF('1-SETUP'!$Q130="MONTHLY",EDATE(HF81,'1-SETUP'!$V130),IF('1-SETUP'!$Q130="YEARLY",EDATE(HF81,12*'1-SETUP'!$V130),""))))</f>
        <v/>
      </c>
      <c r="HH81" s="10" t="str">
        <f>IF('1-SETUP'!$Q130="DAILY",HG81+'1-SETUP'!$V130,IF('1-SETUP'!$Q130="WEEKLY",HG81+'1-SETUP'!$V130*7,IF('1-SETUP'!$Q130="MONTHLY",EDATE(HG81,'1-SETUP'!$V130),IF('1-SETUP'!$Q130="YEARLY",EDATE(HG81,12*'1-SETUP'!$V130),""))))</f>
        <v/>
      </c>
      <c r="HI81" s="10" t="str">
        <f>IF('1-SETUP'!$Q130="DAILY",HH81+'1-SETUP'!$V130,IF('1-SETUP'!$Q130="WEEKLY",HH81+'1-SETUP'!$V130*7,IF('1-SETUP'!$Q130="MONTHLY",EDATE(HH81,'1-SETUP'!$V130),IF('1-SETUP'!$Q130="YEARLY",EDATE(HH81,12*'1-SETUP'!$V130),""))))</f>
        <v/>
      </c>
      <c r="HJ81" s="10" t="str">
        <f>IF('1-SETUP'!$Q130="DAILY",HI81+'1-SETUP'!$V130,IF('1-SETUP'!$Q130="WEEKLY",HI81+'1-SETUP'!$V130*7,IF('1-SETUP'!$Q130="MONTHLY",EDATE(HI81,'1-SETUP'!$V130),IF('1-SETUP'!$Q130="YEARLY",EDATE(HI81,12*'1-SETUP'!$V130),""))))</f>
        <v/>
      </c>
      <c r="HK81" s="10" t="str">
        <f>IF('1-SETUP'!$Q130="DAILY",HJ81+'1-SETUP'!$V130,IF('1-SETUP'!$Q130="WEEKLY",HJ81+'1-SETUP'!$V130*7,IF('1-SETUP'!$Q130="MONTHLY",EDATE(HJ81,'1-SETUP'!$V130),IF('1-SETUP'!$Q130="YEARLY",EDATE(HJ81,12*'1-SETUP'!$V130),""))))</f>
        <v/>
      </c>
      <c r="HL81" s="10" t="str">
        <f>IF('1-SETUP'!$Q130="DAILY",HK81+'1-SETUP'!$V130,IF('1-SETUP'!$Q130="WEEKLY",HK81+'1-SETUP'!$V130*7,IF('1-SETUP'!$Q130="MONTHLY",EDATE(HK81,'1-SETUP'!$V130),IF('1-SETUP'!$Q130="YEARLY",EDATE(HK81,12*'1-SETUP'!$V130),""))))</f>
        <v/>
      </c>
      <c r="HM81" s="10" t="str">
        <f>IF('1-SETUP'!$Q130="DAILY",HL81+'1-SETUP'!$V130,IF('1-SETUP'!$Q130="WEEKLY",HL81+'1-SETUP'!$V130*7,IF('1-SETUP'!$Q130="MONTHLY",EDATE(HL81,'1-SETUP'!$V130),IF('1-SETUP'!$Q130="YEARLY",EDATE(HL81,12*'1-SETUP'!$V130),""))))</f>
        <v/>
      </c>
      <c r="HN81" s="10" t="str">
        <f>IF('1-SETUP'!$Q130="DAILY",HM81+'1-SETUP'!$V130,IF('1-SETUP'!$Q130="WEEKLY",HM81+'1-SETUP'!$V130*7,IF('1-SETUP'!$Q130="MONTHLY",EDATE(HM81,'1-SETUP'!$V130),IF('1-SETUP'!$Q130="YEARLY",EDATE(HM81,12*'1-SETUP'!$V130),""))))</f>
        <v/>
      </c>
      <c r="HO81" s="10" t="str">
        <f>IF('1-SETUP'!$Q130="DAILY",HN81+'1-SETUP'!$V130,IF('1-SETUP'!$Q130="WEEKLY",HN81+'1-SETUP'!$V130*7,IF('1-SETUP'!$Q130="MONTHLY",EDATE(HN81,'1-SETUP'!$V130),IF('1-SETUP'!$Q130="YEARLY",EDATE(HN81,12*'1-SETUP'!$V130),""))))</f>
        <v/>
      </c>
      <c r="HP81" s="10" t="str">
        <f>IF('1-SETUP'!$Q130="DAILY",HO81+'1-SETUP'!$V130,IF('1-SETUP'!$Q130="WEEKLY",HO81+'1-SETUP'!$V130*7,IF('1-SETUP'!$Q130="MONTHLY",EDATE(HO81,'1-SETUP'!$V130),IF('1-SETUP'!$Q130="YEARLY",EDATE(HO81,12*'1-SETUP'!$V130),""))))</f>
        <v/>
      </c>
      <c r="HQ81" s="10" t="str">
        <f>IF('1-SETUP'!$Q130="DAILY",HP81+'1-SETUP'!$V130,IF('1-SETUP'!$Q130="WEEKLY",HP81+'1-SETUP'!$V130*7,IF('1-SETUP'!$Q130="MONTHLY",EDATE(HP81,'1-SETUP'!$V130),IF('1-SETUP'!$Q130="YEARLY",EDATE(HP81,12*'1-SETUP'!$V130),""))))</f>
        <v/>
      </c>
      <c r="HR81" s="10" t="str">
        <f>IF('1-SETUP'!$Q130="DAILY",HQ81+'1-SETUP'!$V130,IF('1-SETUP'!$Q130="WEEKLY",HQ81+'1-SETUP'!$V130*7,IF('1-SETUP'!$Q130="MONTHLY",EDATE(HQ81,'1-SETUP'!$V130),IF('1-SETUP'!$Q130="YEARLY",EDATE(HQ81,12*'1-SETUP'!$V130),""))))</f>
        <v/>
      </c>
      <c r="HS81" s="10" t="str">
        <f>IF('1-SETUP'!$Q130="DAILY",HR81+'1-SETUP'!$V130,IF('1-SETUP'!$Q130="WEEKLY",HR81+'1-SETUP'!$V130*7,IF('1-SETUP'!$Q130="MONTHLY",EDATE(HR81,'1-SETUP'!$V130),IF('1-SETUP'!$Q130="YEARLY",EDATE(HR81,12*'1-SETUP'!$V130),""))))</f>
        <v/>
      </c>
      <c r="HT81" s="10" t="str">
        <f>IF('1-SETUP'!$Q130="DAILY",HS81+'1-SETUP'!$V130,IF('1-SETUP'!$Q130="WEEKLY",HS81+'1-SETUP'!$V130*7,IF('1-SETUP'!$Q130="MONTHLY",EDATE(HS81,'1-SETUP'!$V130),IF('1-SETUP'!$Q130="YEARLY",EDATE(HS81,12*'1-SETUP'!$V130),""))))</f>
        <v/>
      </c>
      <c r="HU81" s="10" t="str">
        <f>IF('1-SETUP'!$Q130="DAILY",HT81+'1-SETUP'!$V130,IF('1-SETUP'!$Q130="WEEKLY",HT81+'1-SETUP'!$V130*7,IF('1-SETUP'!$Q130="MONTHLY",EDATE(HT81,'1-SETUP'!$V130),IF('1-SETUP'!$Q130="YEARLY",EDATE(HT81,12*'1-SETUP'!$V130),""))))</f>
        <v/>
      </c>
      <c r="HV81" s="10" t="str">
        <f>IF('1-SETUP'!$Q130="DAILY",HU81+'1-SETUP'!$V130,IF('1-SETUP'!$Q130="WEEKLY",HU81+'1-SETUP'!$V130*7,IF('1-SETUP'!$Q130="MONTHLY",EDATE(HU81,'1-SETUP'!$V130),IF('1-SETUP'!$Q130="YEARLY",EDATE(HU81,12*'1-SETUP'!$V130),""))))</f>
        <v/>
      </c>
      <c r="HW81" s="10" t="str">
        <f>IF('1-SETUP'!$Q130="DAILY",HV81+'1-SETUP'!$V130,IF('1-SETUP'!$Q130="WEEKLY",HV81+'1-SETUP'!$V130*7,IF('1-SETUP'!$Q130="MONTHLY",EDATE(HV81,'1-SETUP'!$V130),IF('1-SETUP'!$Q130="YEARLY",EDATE(HV81,12*'1-SETUP'!$V130),""))))</f>
        <v/>
      </c>
      <c r="HX81" s="10" t="str">
        <f>IF('1-SETUP'!$Q130="DAILY",HW81+'1-SETUP'!$V130,IF('1-SETUP'!$Q130="WEEKLY",HW81+'1-SETUP'!$V130*7,IF('1-SETUP'!$Q130="MONTHLY",EDATE(HW81,'1-SETUP'!$V130),IF('1-SETUP'!$Q130="YEARLY",EDATE(HW81,12*'1-SETUP'!$V130),""))))</f>
        <v/>
      </c>
      <c r="HY81" s="10" t="str">
        <f>IF('1-SETUP'!$Q130="DAILY",HX81+'1-SETUP'!$V130,IF('1-SETUP'!$Q130="WEEKLY",HX81+'1-SETUP'!$V130*7,IF('1-SETUP'!$Q130="MONTHLY",EDATE(HX81,'1-SETUP'!$V130),IF('1-SETUP'!$Q130="YEARLY",EDATE(HX81,12*'1-SETUP'!$V130),""))))</f>
        <v/>
      </c>
      <c r="HZ81" s="10" t="str">
        <f>IF('1-SETUP'!$Q130="DAILY",HY81+'1-SETUP'!$V130,IF('1-SETUP'!$Q130="WEEKLY",HY81+'1-SETUP'!$V130*7,IF('1-SETUP'!$Q130="MONTHLY",EDATE(HY81,'1-SETUP'!$V130),IF('1-SETUP'!$Q130="YEARLY",EDATE(HY81,12*'1-SETUP'!$V130),""))))</f>
        <v/>
      </c>
      <c r="IA81" s="10" t="str">
        <f>IF('1-SETUP'!$Q130="DAILY",HZ81+'1-SETUP'!$V130,IF('1-SETUP'!$Q130="WEEKLY",HZ81+'1-SETUP'!$V130*7,IF('1-SETUP'!$Q130="MONTHLY",EDATE(HZ81,'1-SETUP'!$V130),IF('1-SETUP'!$Q130="YEARLY",EDATE(HZ81,12*'1-SETUP'!$V130),""))))</f>
        <v/>
      </c>
      <c r="IB81" s="10" t="str">
        <f>IF('1-SETUP'!$Q130="DAILY",IA81+'1-SETUP'!$V130,IF('1-SETUP'!$Q130="WEEKLY",IA81+'1-SETUP'!$V130*7,IF('1-SETUP'!$Q130="MONTHLY",EDATE(IA81,'1-SETUP'!$V130),IF('1-SETUP'!$Q130="YEARLY",EDATE(IA81,12*'1-SETUP'!$V130),""))))</f>
        <v/>
      </c>
      <c r="IC81" s="10" t="str">
        <f>IF('1-SETUP'!$Q130="DAILY",IB81+'1-SETUP'!$V130,IF('1-SETUP'!$Q130="WEEKLY",IB81+'1-SETUP'!$V130*7,IF('1-SETUP'!$Q130="MONTHLY",EDATE(IB81,'1-SETUP'!$V130),IF('1-SETUP'!$Q130="YEARLY",EDATE(IB81,12*'1-SETUP'!$V130),""))))</f>
        <v/>
      </c>
      <c r="ID81" s="10" t="str">
        <f>IF('1-SETUP'!$Q130="DAILY",IC81+'1-SETUP'!$V130,IF('1-SETUP'!$Q130="WEEKLY",IC81+'1-SETUP'!$V130*7,IF('1-SETUP'!$Q130="MONTHLY",EDATE(IC81,'1-SETUP'!$V130),IF('1-SETUP'!$Q130="YEARLY",EDATE(IC81,12*'1-SETUP'!$V130),""))))</f>
        <v/>
      </c>
      <c r="IE81" s="10" t="str">
        <f>IF('1-SETUP'!$Q130="DAILY",ID81+'1-SETUP'!$V130,IF('1-SETUP'!$Q130="WEEKLY",ID81+'1-SETUP'!$V130*7,IF('1-SETUP'!$Q130="MONTHLY",EDATE(ID81,'1-SETUP'!$V130),IF('1-SETUP'!$Q130="YEARLY",EDATE(ID81,12*'1-SETUP'!$V130),""))))</f>
        <v/>
      </c>
      <c r="IF81" s="10" t="str">
        <f>IF('1-SETUP'!$Q130="DAILY",IE81+'1-SETUP'!$V130,IF('1-SETUP'!$Q130="WEEKLY",IE81+'1-SETUP'!$V130*7,IF('1-SETUP'!$Q130="MONTHLY",EDATE(IE81,'1-SETUP'!$V130),IF('1-SETUP'!$Q130="YEARLY",EDATE(IE81,12*'1-SETUP'!$V130),""))))</f>
        <v/>
      </c>
      <c r="IG81" s="10" t="str">
        <f>IF('1-SETUP'!$Q130="DAILY",IF81+'1-SETUP'!$V130,IF('1-SETUP'!$Q130="WEEKLY",IF81+'1-SETUP'!$V130*7,IF('1-SETUP'!$Q130="MONTHLY",EDATE(IF81,'1-SETUP'!$V130),IF('1-SETUP'!$Q130="YEARLY",EDATE(IF81,12*'1-SETUP'!$V130),""))))</f>
        <v/>
      </c>
      <c r="IH81" s="10" t="str">
        <f>IF('1-SETUP'!$Q130="DAILY",IG81+'1-SETUP'!$V130,IF('1-SETUP'!$Q130="WEEKLY",IG81+'1-SETUP'!$V130*7,IF('1-SETUP'!$Q130="MONTHLY",EDATE(IG81,'1-SETUP'!$V130),IF('1-SETUP'!$Q130="YEARLY",EDATE(IG81,12*'1-SETUP'!$V130),""))))</f>
        <v/>
      </c>
      <c r="II81" s="10" t="str">
        <f>IF('1-SETUP'!$Q130="DAILY",IH81+'1-SETUP'!$V130,IF('1-SETUP'!$Q130="WEEKLY",IH81+'1-SETUP'!$V130*7,IF('1-SETUP'!$Q130="MONTHLY",EDATE(IH81,'1-SETUP'!$V130),IF('1-SETUP'!$Q130="YEARLY",EDATE(IH81,12*'1-SETUP'!$V130),""))))</f>
        <v/>
      </c>
      <c r="IJ81" s="10" t="str">
        <f>IF('1-SETUP'!$Q130="DAILY",II81+'1-SETUP'!$V130,IF('1-SETUP'!$Q130="WEEKLY",II81+'1-SETUP'!$V130*7,IF('1-SETUP'!$Q130="MONTHLY",EDATE(II81,'1-SETUP'!$V130),IF('1-SETUP'!$Q130="YEARLY",EDATE(II81,12*'1-SETUP'!$V130),""))))</f>
        <v/>
      </c>
      <c r="IK81" s="10" t="str">
        <f>IF('1-SETUP'!$Q130="DAILY",IJ81+'1-SETUP'!$V130,IF('1-SETUP'!$Q130="WEEKLY",IJ81+'1-SETUP'!$V130*7,IF('1-SETUP'!$Q130="MONTHLY",EDATE(IJ81,'1-SETUP'!$V130),IF('1-SETUP'!$Q130="YEARLY",EDATE(IJ81,12*'1-SETUP'!$V130),""))))</f>
        <v/>
      </c>
      <c r="IL81" s="10" t="str">
        <f>IF('1-SETUP'!$Q130="DAILY",IK81+'1-SETUP'!$V130,IF('1-SETUP'!$Q130="WEEKLY",IK81+'1-SETUP'!$V130*7,IF('1-SETUP'!$Q130="MONTHLY",EDATE(IK81,'1-SETUP'!$V130),IF('1-SETUP'!$Q130="YEARLY",EDATE(IK81,12*'1-SETUP'!$V130),""))))</f>
        <v/>
      </c>
      <c r="IM81" s="10" t="str">
        <f>IF('1-SETUP'!$Q130="DAILY",IL81+'1-SETUP'!$V130,IF('1-SETUP'!$Q130="WEEKLY",IL81+'1-SETUP'!$V130*7,IF('1-SETUP'!$Q130="MONTHLY",EDATE(IL81,'1-SETUP'!$V130),IF('1-SETUP'!$Q130="YEARLY",EDATE(IL81,12*'1-SETUP'!$V130),""))))</f>
        <v/>
      </c>
      <c r="IN81" s="10" t="str">
        <f>IF('1-SETUP'!$Q130="DAILY",IM81+'1-SETUP'!$V130,IF('1-SETUP'!$Q130="WEEKLY",IM81+'1-SETUP'!$V130*7,IF('1-SETUP'!$Q130="MONTHLY",EDATE(IM81,'1-SETUP'!$V130),IF('1-SETUP'!$Q130="YEARLY",EDATE(IM81,12*'1-SETUP'!$V130),""))))</f>
        <v/>
      </c>
      <c r="IO81" s="10" t="str">
        <f>IF('1-SETUP'!$Q130="DAILY",IN81+'1-SETUP'!$V130,IF('1-SETUP'!$Q130="WEEKLY",IN81+'1-SETUP'!$V130*7,IF('1-SETUP'!$Q130="MONTHLY",EDATE(IN81,'1-SETUP'!$V130),IF('1-SETUP'!$Q130="YEARLY",EDATE(IN81,12*'1-SETUP'!$V130),""))))</f>
        <v/>
      </c>
      <c r="IP81" s="10" t="str">
        <f>IF('1-SETUP'!$Q130="DAILY",IO81+'1-SETUP'!$V130,IF('1-SETUP'!$Q130="WEEKLY",IO81+'1-SETUP'!$V130*7,IF('1-SETUP'!$Q130="MONTHLY",EDATE(IO81,'1-SETUP'!$V130),IF('1-SETUP'!$Q130="YEARLY",EDATE(IO81,12*'1-SETUP'!$V130),""))))</f>
        <v/>
      </c>
      <c r="IQ81" s="10" t="str">
        <f>IF('1-SETUP'!$Q130="DAILY",IP81+'1-SETUP'!$V130,IF('1-SETUP'!$Q130="WEEKLY",IP81+'1-SETUP'!$V130*7,IF('1-SETUP'!$Q130="MONTHLY",EDATE(IP81,'1-SETUP'!$V130),IF('1-SETUP'!$Q130="YEARLY",EDATE(IP81,12*'1-SETUP'!$V130),""))))</f>
        <v/>
      </c>
      <c r="IR81" s="10" t="str">
        <f>IF('1-SETUP'!$Q130="DAILY",IQ81+'1-SETUP'!$V130,IF('1-SETUP'!$Q130="WEEKLY",IQ81+'1-SETUP'!$V130*7,IF('1-SETUP'!$Q130="MONTHLY",EDATE(IQ81,'1-SETUP'!$V130),IF('1-SETUP'!$Q130="YEARLY",EDATE(IQ81,12*'1-SETUP'!$V130),""))))</f>
        <v/>
      </c>
      <c r="IS81" s="10" t="str">
        <f>IF('1-SETUP'!$Q130="DAILY",IR81+'1-SETUP'!$V130,IF('1-SETUP'!$Q130="WEEKLY",IR81+'1-SETUP'!$V130*7,IF('1-SETUP'!$Q130="MONTHLY",EDATE(IR81,'1-SETUP'!$V130),IF('1-SETUP'!$Q130="YEARLY",EDATE(IR81,12*'1-SETUP'!$V130),""))))</f>
        <v/>
      </c>
      <c r="IT81" s="10" t="str">
        <f>IF('1-SETUP'!$Q130="DAILY",IS81+'1-SETUP'!$V130,IF('1-SETUP'!$Q130="WEEKLY",IS81+'1-SETUP'!$V130*7,IF('1-SETUP'!$Q130="MONTHLY",EDATE(IS81,'1-SETUP'!$V130),IF('1-SETUP'!$Q130="YEARLY",EDATE(IS81,12*'1-SETUP'!$V130),""))))</f>
        <v/>
      </c>
      <c r="IU81" s="10" t="str">
        <f>IF('1-SETUP'!$Q130="DAILY",IT81+'1-SETUP'!$V130,IF('1-SETUP'!$Q130="WEEKLY",IT81+'1-SETUP'!$V130*7,IF('1-SETUP'!$Q130="MONTHLY",EDATE(IT81,'1-SETUP'!$V130),IF('1-SETUP'!$Q130="YEARLY",EDATE(IT81,12*'1-SETUP'!$V130),""))))</f>
        <v/>
      </c>
      <c r="IV81" s="10" t="str">
        <f>IF('1-SETUP'!$Q130="DAILY",IU81+'1-SETUP'!$V130,IF('1-SETUP'!$Q130="WEEKLY",IU81+'1-SETUP'!$V130*7,IF('1-SETUP'!$Q130="MONTHLY",EDATE(IU81,'1-SETUP'!$V130),IF('1-SETUP'!$Q130="YEARLY",EDATE(IU81,12*'1-SETUP'!$V130),""))))</f>
        <v/>
      </c>
      <c r="IW81" s="10" t="str">
        <f>IF('1-SETUP'!$Q130="DAILY",IV81+'1-SETUP'!$V130,IF('1-SETUP'!$Q130="WEEKLY",IV81+'1-SETUP'!$V130*7,IF('1-SETUP'!$Q130="MONTHLY",EDATE(IV81,'1-SETUP'!$V130),IF('1-SETUP'!$Q130="YEARLY",EDATE(IV81,12*'1-SETUP'!$V130),""))))</f>
        <v/>
      </c>
      <c r="IX81" s="10" t="str">
        <f>IF('1-SETUP'!$Q130="DAILY",IW81+'1-SETUP'!$V130,IF('1-SETUP'!$Q130="WEEKLY",IW81+'1-SETUP'!$V130*7,IF('1-SETUP'!$Q130="MONTHLY",EDATE(IW81,'1-SETUP'!$V130),IF('1-SETUP'!$Q130="YEARLY",EDATE(IW81,12*'1-SETUP'!$V130),""))))</f>
        <v/>
      </c>
      <c r="IY81" s="10" t="str">
        <f>IF('1-SETUP'!$Q130="DAILY",IX81+'1-SETUP'!$V130,IF('1-SETUP'!$Q130="WEEKLY",IX81+'1-SETUP'!$V130*7,IF('1-SETUP'!$Q130="MONTHLY",EDATE(IX81,'1-SETUP'!$V130),IF('1-SETUP'!$Q130="YEARLY",EDATE(IX81,12*'1-SETUP'!$V130),""))))</f>
        <v/>
      </c>
      <c r="IZ81" s="10" t="str">
        <f>IF('1-SETUP'!$Q130="DAILY",IY81+'1-SETUP'!$V130,IF('1-SETUP'!$Q130="WEEKLY",IY81+'1-SETUP'!$V130*7,IF('1-SETUP'!$Q130="MONTHLY",EDATE(IY81,'1-SETUP'!$V130),IF('1-SETUP'!$Q130="YEARLY",EDATE(IY81,12*'1-SETUP'!$V130),""))))</f>
        <v/>
      </c>
      <c r="JA81" s="10" t="str">
        <f>IF('1-SETUP'!$Q130="DAILY",IZ81+'1-SETUP'!$V130,IF('1-SETUP'!$Q130="WEEKLY",IZ81+'1-SETUP'!$V130*7,IF('1-SETUP'!$Q130="MONTHLY",EDATE(IZ81,'1-SETUP'!$V130),IF('1-SETUP'!$Q130="YEARLY",EDATE(IZ81,12*'1-SETUP'!$V130),""))))</f>
        <v/>
      </c>
      <c r="JB81" s="10" t="str">
        <f>IF('1-SETUP'!$Q130="DAILY",JA81+'1-SETUP'!$V130,IF('1-SETUP'!$Q130="WEEKLY",JA81+'1-SETUP'!$V130*7,IF('1-SETUP'!$Q130="MONTHLY",EDATE(JA81,'1-SETUP'!$V130),IF('1-SETUP'!$Q130="YEARLY",EDATE(JA81,12*'1-SETUP'!$V130),""))))</f>
        <v/>
      </c>
      <c r="JC81" s="10" t="str">
        <f>IF('1-SETUP'!$Q130="DAILY",JB81+'1-SETUP'!$V130,IF('1-SETUP'!$Q130="WEEKLY",JB81+'1-SETUP'!$V130*7,IF('1-SETUP'!$Q130="MONTHLY",EDATE(JB81,'1-SETUP'!$V130),IF('1-SETUP'!$Q130="YEARLY",EDATE(JB81,12*'1-SETUP'!$V130),""))))</f>
        <v/>
      </c>
      <c r="JD81" s="10" t="str">
        <f>IF('1-SETUP'!$Q130="DAILY",JC81+'1-SETUP'!$V130,IF('1-SETUP'!$Q130="WEEKLY",JC81+'1-SETUP'!$V130*7,IF('1-SETUP'!$Q130="MONTHLY",EDATE(JC81,'1-SETUP'!$V130),IF('1-SETUP'!$Q130="YEARLY",EDATE(JC81,12*'1-SETUP'!$V130),""))))</f>
        <v/>
      </c>
      <c r="JE81" s="10" t="str">
        <f>IF('1-SETUP'!$Q130="DAILY",JD81+'1-SETUP'!$V130,IF('1-SETUP'!$Q130="WEEKLY",JD81+'1-SETUP'!$V130*7,IF('1-SETUP'!$Q130="MONTHLY",EDATE(JD81,'1-SETUP'!$V130),IF('1-SETUP'!$Q130="YEARLY",EDATE(JD81,12*'1-SETUP'!$V130),""))))</f>
        <v/>
      </c>
      <c r="JF81" s="10" t="str">
        <f>IF('1-SETUP'!$Q130="DAILY",JE81+'1-SETUP'!$V130,IF('1-SETUP'!$Q130="WEEKLY",JE81+'1-SETUP'!$V130*7,IF('1-SETUP'!$Q130="MONTHLY",EDATE(JE81,'1-SETUP'!$V130),IF('1-SETUP'!$Q130="YEARLY",EDATE(JE81,12*'1-SETUP'!$V130),""))))</f>
        <v/>
      </c>
      <c r="JG81" s="10" t="str">
        <f>IF('1-SETUP'!$Q130="DAILY",JF81+'1-SETUP'!$V130,IF('1-SETUP'!$Q130="WEEKLY",JF81+'1-SETUP'!$V130*7,IF('1-SETUP'!$Q130="MONTHLY",EDATE(JF81,'1-SETUP'!$V130),IF('1-SETUP'!$Q130="YEARLY",EDATE(JF81,12*'1-SETUP'!$V130),""))))</f>
        <v/>
      </c>
      <c r="JH81" s="10" t="str">
        <f>IF('1-SETUP'!$Q130="DAILY",JG81+'1-SETUP'!$V130,IF('1-SETUP'!$Q130="WEEKLY",JG81+'1-SETUP'!$V130*7,IF('1-SETUP'!$Q130="MONTHLY",EDATE(JG81,'1-SETUP'!$V130),IF('1-SETUP'!$Q130="YEARLY",EDATE(JG81,12*'1-SETUP'!$V130),""))))</f>
        <v/>
      </c>
      <c r="JI81" s="10" t="str">
        <f>IF('1-SETUP'!$Q130="DAILY",JH81+'1-SETUP'!$V130,IF('1-SETUP'!$Q130="WEEKLY",JH81+'1-SETUP'!$V130*7,IF('1-SETUP'!$Q130="MONTHLY",EDATE(JH81,'1-SETUP'!$V130),IF('1-SETUP'!$Q130="YEARLY",EDATE(JH81,12*'1-SETUP'!$V130),""))))</f>
        <v/>
      </c>
      <c r="JJ81" s="10" t="str">
        <f>IF('1-SETUP'!$Q130="DAILY",JI81+'1-SETUP'!$V130,IF('1-SETUP'!$Q130="WEEKLY",JI81+'1-SETUP'!$V130*7,IF('1-SETUP'!$Q130="MONTHLY",EDATE(JI81,'1-SETUP'!$V130),IF('1-SETUP'!$Q130="YEARLY",EDATE(JI81,12*'1-SETUP'!$V130),""))))</f>
        <v/>
      </c>
      <c r="JK81" s="10" t="str">
        <f>IF('1-SETUP'!$Q130="DAILY",JJ81+'1-SETUP'!$V130,IF('1-SETUP'!$Q130="WEEKLY",JJ81+'1-SETUP'!$V130*7,IF('1-SETUP'!$Q130="MONTHLY",EDATE(JJ81,'1-SETUP'!$V130),IF('1-SETUP'!$Q130="YEARLY",EDATE(JJ81,12*'1-SETUP'!$V130),""))))</f>
        <v/>
      </c>
      <c r="JL81" s="10" t="str">
        <f>IF('1-SETUP'!$Q130="DAILY",JK81+'1-SETUP'!$V130,IF('1-SETUP'!$Q130="WEEKLY",JK81+'1-SETUP'!$V130*7,IF('1-SETUP'!$Q130="MONTHLY",EDATE(JK81,'1-SETUP'!$V130),IF('1-SETUP'!$Q130="YEARLY",EDATE(JK81,12*'1-SETUP'!$V130),""))))</f>
        <v/>
      </c>
      <c r="JM81" s="10" t="str">
        <f>IF('1-SETUP'!$Q130="DAILY",JL81+'1-SETUP'!$V130,IF('1-SETUP'!$Q130="WEEKLY",JL81+'1-SETUP'!$V130*7,IF('1-SETUP'!$Q130="MONTHLY",EDATE(JL81,'1-SETUP'!$V130),IF('1-SETUP'!$Q130="YEARLY",EDATE(JL81,12*'1-SETUP'!$V130),""))))</f>
        <v/>
      </c>
      <c r="JN81" s="10" t="str">
        <f>IF('1-SETUP'!$Q130="DAILY",JM81+'1-SETUP'!$V130,IF('1-SETUP'!$Q130="WEEKLY",JM81+'1-SETUP'!$V130*7,IF('1-SETUP'!$Q130="MONTHLY",EDATE(JM81,'1-SETUP'!$V130),IF('1-SETUP'!$Q130="YEARLY",EDATE(JM81,12*'1-SETUP'!$V130),""))))</f>
        <v/>
      </c>
      <c r="JO81" s="10" t="str">
        <f>IF('1-SETUP'!$Q130="DAILY",JN81+'1-SETUP'!$V130,IF('1-SETUP'!$Q130="WEEKLY",JN81+'1-SETUP'!$V130*7,IF('1-SETUP'!$Q130="MONTHLY",EDATE(JN81,'1-SETUP'!$V130),IF('1-SETUP'!$Q130="YEARLY",EDATE(JN81,12*'1-SETUP'!$V130),""))))</f>
        <v/>
      </c>
      <c r="JP81" s="10" t="str">
        <f>IF('1-SETUP'!$Q130="DAILY",JO81+'1-SETUP'!$V130,IF('1-SETUP'!$Q130="WEEKLY",JO81+'1-SETUP'!$V130*7,IF('1-SETUP'!$Q130="MONTHLY",EDATE(JO81,'1-SETUP'!$V130),IF('1-SETUP'!$Q130="YEARLY",EDATE(JO81,12*'1-SETUP'!$V130),""))))</f>
        <v/>
      </c>
      <c r="JQ81" s="10" t="str">
        <f>IF('1-SETUP'!$Q130="DAILY",JP81+'1-SETUP'!$V130,IF('1-SETUP'!$Q130="WEEKLY",JP81+'1-SETUP'!$V130*7,IF('1-SETUP'!$Q130="MONTHLY",EDATE(JP81,'1-SETUP'!$V130),IF('1-SETUP'!$Q130="YEARLY",EDATE(JP81,12*'1-SETUP'!$V130),""))))</f>
        <v/>
      </c>
      <c r="JR81" s="10" t="str">
        <f>IF('1-SETUP'!$Q130="DAILY",JQ81+'1-SETUP'!$V130,IF('1-SETUP'!$Q130="WEEKLY",JQ81+'1-SETUP'!$V130*7,IF('1-SETUP'!$Q130="MONTHLY",EDATE(JQ81,'1-SETUP'!$V130),IF('1-SETUP'!$Q130="YEARLY",EDATE(JQ81,12*'1-SETUP'!$V130),""))))</f>
        <v/>
      </c>
      <c r="JS81" s="10" t="str">
        <f>IF('1-SETUP'!$Q130="DAILY",JR81+'1-SETUP'!$V130,IF('1-SETUP'!$Q130="WEEKLY",JR81+'1-SETUP'!$V130*7,IF('1-SETUP'!$Q130="MONTHLY",EDATE(JR81,'1-SETUP'!$V130),IF('1-SETUP'!$Q130="YEARLY",EDATE(JR81,12*'1-SETUP'!$V130),""))))</f>
        <v/>
      </c>
      <c r="JT81" s="10" t="str">
        <f>IF('1-SETUP'!$Q130="DAILY",JS81+'1-SETUP'!$V130,IF('1-SETUP'!$Q130="WEEKLY",JS81+'1-SETUP'!$V130*7,IF('1-SETUP'!$Q130="MONTHLY",EDATE(JS81,'1-SETUP'!$V130),IF('1-SETUP'!$Q130="YEARLY",EDATE(JS81,12*'1-SETUP'!$V130),""))))</f>
        <v/>
      </c>
      <c r="JU81" s="10" t="str">
        <f>IF('1-SETUP'!$Q130="DAILY",JT81+'1-SETUP'!$V130,IF('1-SETUP'!$Q130="WEEKLY",JT81+'1-SETUP'!$V130*7,IF('1-SETUP'!$Q130="MONTHLY",EDATE(JT81,'1-SETUP'!$V130),IF('1-SETUP'!$Q130="YEARLY",EDATE(JT81,12*'1-SETUP'!$V130),""))))</f>
        <v/>
      </c>
      <c r="JV81" s="10" t="str">
        <f>IF('1-SETUP'!$Q130="DAILY",JU81+'1-SETUP'!$V130,IF('1-SETUP'!$Q130="WEEKLY",JU81+'1-SETUP'!$V130*7,IF('1-SETUP'!$Q130="MONTHLY",EDATE(JU81,'1-SETUP'!$V130),IF('1-SETUP'!$Q130="YEARLY",EDATE(JU81,12*'1-SETUP'!$V130),""))))</f>
        <v/>
      </c>
      <c r="JW81" s="10" t="str">
        <f>IF('1-SETUP'!$Q130="DAILY",JV81+'1-SETUP'!$V130,IF('1-SETUP'!$Q130="WEEKLY",JV81+'1-SETUP'!$V130*7,IF('1-SETUP'!$Q130="MONTHLY",EDATE(JV81,'1-SETUP'!$V130),IF('1-SETUP'!$Q130="YEARLY",EDATE(JV81,12*'1-SETUP'!$V130),""))))</f>
        <v/>
      </c>
      <c r="JX81" s="10" t="str">
        <f>IF('1-SETUP'!$Q130="DAILY",JW81+'1-SETUP'!$V130,IF('1-SETUP'!$Q130="WEEKLY",JW81+'1-SETUP'!$V130*7,IF('1-SETUP'!$Q130="MONTHLY",EDATE(JW81,'1-SETUP'!$V130),IF('1-SETUP'!$Q130="YEARLY",EDATE(JW81,12*'1-SETUP'!$V130),""))))</f>
        <v/>
      </c>
      <c r="JY81" s="10" t="str">
        <f>IF('1-SETUP'!$Q130="DAILY",JX81+'1-SETUP'!$V130,IF('1-SETUP'!$Q130="WEEKLY",JX81+'1-SETUP'!$V130*7,IF('1-SETUP'!$Q130="MONTHLY",EDATE(JX81,'1-SETUP'!$V130),IF('1-SETUP'!$Q130="YEARLY",EDATE(JX81,12*'1-SETUP'!$V130),""))))</f>
        <v/>
      </c>
      <c r="JZ81" s="10" t="str">
        <f>IF('1-SETUP'!$Q130="DAILY",JY81+'1-SETUP'!$V130,IF('1-SETUP'!$Q130="WEEKLY",JY81+'1-SETUP'!$V130*7,IF('1-SETUP'!$Q130="MONTHLY",EDATE(JY81,'1-SETUP'!$V130),IF('1-SETUP'!$Q130="YEARLY",EDATE(JY81,12*'1-SETUP'!$V130),""))))</f>
        <v/>
      </c>
      <c r="KA81" s="10" t="str">
        <f>IF('1-SETUP'!$Q130="DAILY",JZ81+'1-SETUP'!$V130,IF('1-SETUP'!$Q130="WEEKLY",JZ81+'1-SETUP'!$V130*7,IF('1-SETUP'!$Q130="MONTHLY",EDATE(JZ81,'1-SETUP'!$V130),IF('1-SETUP'!$Q130="YEARLY",EDATE(JZ81,12*'1-SETUP'!$V130),""))))</f>
        <v/>
      </c>
      <c r="KB81" s="10" t="str">
        <f>IF('1-SETUP'!$Q130="DAILY",KA81+'1-SETUP'!$V130,IF('1-SETUP'!$Q130="WEEKLY",KA81+'1-SETUP'!$V130*7,IF('1-SETUP'!$Q130="MONTHLY",EDATE(KA81,'1-SETUP'!$V130),IF('1-SETUP'!$Q130="YEARLY",EDATE(KA81,12*'1-SETUP'!$V130),""))))</f>
        <v/>
      </c>
      <c r="KC81" s="10" t="str">
        <f>IF('1-SETUP'!$Q130="DAILY",KB81+'1-SETUP'!$V130,IF('1-SETUP'!$Q130="WEEKLY",KB81+'1-SETUP'!$V130*7,IF('1-SETUP'!$Q130="MONTHLY",EDATE(KB81,'1-SETUP'!$V130),IF('1-SETUP'!$Q130="YEARLY",EDATE(KB81,12*'1-SETUP'!$V130),""))))</f>
        <v/>
      </c>
      <c r="KD81" s="10" t="str">
        <f>IF('1-SETUP'!$Q130="DAILY",KC81+'1-SETUP'!$V130,IF('1-SETUP'!$Q130="WEEKLY",KC81+'1-SETUP'!$V130*7,IF('1-SETUP'!$Q130="MONTHLY",EDATE(KC81,'1-SETUP'!$V130),IF('1-SETUP'!$Q130="YEARLY",EDATE(KC81,12*'1-SETUP'!$V130),""))))</f>
        <v/>
      </c>
      <c r="KE81" s="10" t="str">
        <f>IF('1-SETUP'!$Q130="DAILY",KD81+'1-SETUP'!$V130,IF('1-SETUP'!$Q130="WEEKLY",KD81+'1-SETUP'!$V130*7,IF('1-SETUP'!$Q130="MONTHLY",EDATE(KD81,'1-SETUP'!$V130),IF('1-SETUP'!$Q130="YEARLY",EDATE(KD81,12*'1-SETUP'!$V130),""))))</f>
        <v/>
      </c>
      <c r="KF81" s="10" t="str">
        <f>IF('1-SETUP'!$Q130="DAILY",KE81+'1-SETUP'!$V130,IF('1-SETUP'!$Q130="WEEKLY",KE81+'1-SETUP'!$V130*7,IF('1-SETUP'!$Q130="MONTHLY",EDATE(KE81,'1-SETUP'!$V130),IF('1-SETUP'!$Q130="YEARLY",EDATE(KE81,12*'1-SETUP'!$V130),""))))</f>
        <v/>
      </c>
      <c r="KG81" s="10" t="str">
        <f>IF('1-SETUP'!$Q130="DAILY",KF81+'1-SETUP'!$V130,IF('1-SETUP'!$Q130="WEEKLY",KF81+'1-SETUP'!$V130*7,IF('1-SETUP'!$Q130="MONTHLY",EDATE(KF81,'1-SETUP'!$V130),IF('1-SETUP'!$Q130="YEARLY",EDATE(KF81,12*'1-SETUP'!$V130),""))))</f>
        <v/>
      </c>
      <c r="KH81" s="10" t="str">
        <f>IF('1-SETUP'!$Q130="DAILY",KG81+'1-SETUP'!$V130,IF('1-SETUP'!$Q130="WEEKLY",KG81+'1-SETUP'!$V130*7,IF('1-SETUP'!$Q130="MONTHLY",EDATE(KG81,'1-SETUP'!$V130),IF('1-SETUP'!$Q130="YEARLY",EDATE(KG81,12*'1-SETUP'!$V130),""))))</f>
        <v/>
      </c>
      <c r="KI81" s="10" t="str">
        <f>IF('1-SETUP'!$Q130="DAILY",KH81+'1-SETUP'!$V130,IF('1-SETUP'!$Q130="WEEKLY",KH81+'1-SETUP'!$V130*7,IF('1-SETUP'!$Q130="MONTHLY",EDATE(KH81,'1-SETUP'!$V130),IF('1-SETUP'!$Q130="YEARLY",EDATE(KH81,12*'1-SETUP'!$V130),""))))</f>
        <v/>
      </c>
      <c r="KJ81" s="10" t="str">
        <f>IF('1-SETUP'!$Q130="DAILY",KI81+'1-SETUP'!$V130,IF('1-SETUP'!$Q130="WEEKLY",KI81+'1-SETUP'!$V130*7,IF('1-SETUP'!$Q130="MONTHLY",EDATE(KI81,'1-SETUP'!$V130),IF('1-SETUP'!$Q130="YEARLY",EDATE(KI81,12*'1-SETUP'!$V130),""))))</f>
        <v/>
      </c>
      <c r="KK81" s="10" t="str">
        <f>IF('1-SETUP'!$Q130="DAILY",KJ81+'1-SETUP'!$V130,IF('1-SETUP'!$Q130="WEEKLY",KJ81+'1-SETUP'!$V130*7,IF('1-SETUP'!$Q130="MONTHLY",EDATE(KJ81,'1-SETUP'!$V130),IF('1-SETUP'!$Q130="YEARLY",EDATE(KJ81,12*'1-SETUP'!$V130),""))))</f>
        <v/>
      </c>
      <c r="KL81" s="10" t="str">
        <f>IF('1-SETUP'!$Q130="DAILY",KK81+'1-SETUP'!$V130,IF('1-SETUP'!$Q130="WEEKLY",KK81+'1-SETUP'!$V130*7,IF('1-SETUP'!$Q130="MONTHLY",EDATE(KK81,'1-SETUP'!$V130),IF('1-SETUP'!$Q130="YEARLY",EDATE(KK81,12*'1-SETUP'!$V130),""))))</f>
        <v/>
      </c>
      <c r="KM81" s="10" t="str">
        <f>IF('1-SETUP'!$Q130="DAILY",KL81+'1-SETUP'!$V130,IF('1-SETUP'!$Q130="WEEKLY",KL81+'1-SETUP'!$V130*7,IF('1-SETUP'!$Q130="MONTHLY",EDATE(KL81,'1-SETUP'!$V130),IF('1-SETUP'!$Q130="YEARLY",EDATE(KL81,12*'1-SETUP'!$V130),""))))</f>
        <v/>
      </c>
      <c r="KN81" s="10" t="str">
        <f>IF('1-SETUP'!$Q130="DAILY",KM81+'1-SETUP'!$V130,IF('1-SETUP'!$Q130="WEEKLY",KM81+'1-SETUP'!$V130*7,IF('1-SETUP'!$Q130="MONTHLY",EDATE(KM81,'1-SETUP'!$V130),IF('1-SETUP'!$Q130="YEARLY",EDATE(KM81,12*'1-SETUP'!$V130),""))))</f>
        <v/>
      </c>
      <c r="KO81" s="10" t="str">
        <f>IF('1-SETUP'!$Q130="DAILY",KN81+'1-SETUP'!$V130,IF('1-SETUP'!$Q130="WEEKLY",KN81+'1-SETUP'!$V130*7,IF('1-SETUP'!$Q130="MONTHLY",EDATE(KN81,'1-SETUP'!$V130),IF('1-SETUP'!$Q130="YEARLY",EDATE(KN81,12*'1-SETUP'!$V130),""))))</f>
        <v/>
      </c>
      <c r="KP81" s="10" t="str">
        <f>IF('1-SETUP'!$Q130="DAILY",KO81+'1-SETUP'!$V130,IF('1-SETUP'!$Q130="WEEKLY",KO81+'1-SETUP'!$V130*7,IF('1-SETUP'!$Q130="MONTHLY",EDATE(KO81,'1-SETUP'!$V130),IF('1-SETUP'!$Q130="YEARLY",EDATE(KO81,12*'1-SETUP'!$V130),""))))</f>
        <v/>
      </c>
      <c r="KQ81" s="10" t="str">
        <f>IF('1-SETUP'!$Q130="DAILY",KP81+'1-SETUP'!$V130,IF('1-SETUP'!$Q130="WEEKLY",KP81+'1-SETUP'!$V130*7,IF('1-SETUP'!$Q130="MONTHLY",EDATE(KP81,'1-SETUP'!$V130),IF('1-SETUP'!$Q130="YEARLY",EDATE(KP81,12*'1-SETUP'!$V130),""))))</f>
        <v/>
      </c>
      <c r="KR81" s="10" t="str">
        <f>IF('1-SETUP'!$Q130="DAILY",KQ81+'1-SETUP'!$V130,IF('1-SETUP'!$Q130="WEEKLY",KQ81+'1-SETUP'!$V130*7,IF('1-SETUP'!$Q130="MONTHLY",EDATE(KQ81,'1-SETUP'!$V130),IF('1-SETUP'!$Q130="YEARLY",EDATE(KQ81,12*'1-SETUP'!$V130),""))))</f>
        <v/>
      </c>
      <c r="KS81" s="10" t="str">
        <f>IF('1-SETUP'!$Q130="DAILY",KR81+'1-SETUP'!$V130,IF('1-SETUP'!$Q130="WEEKLY",KR81+'1-SETUP'!$V130*7,IF('1-SETUP'!$Q130="MONTHLY",EDATE(KR81,'1-SETUP'!$V130),IF('1-SETUP'!$Q130="YEARLY",EDATE(KR81,12*'1-SETUP'!$V130),""))))</f>
        <v/>
      </c>
      <c r="KT81" s="10" t="str">
        <f>IF('1-SETUP'!$Q130="DAILY",KS81+'1-SETUP'!$V130,IF('1-SETUP'!$Q130="WEEKLY",KS81+'1-SETUP'!$V130*7,IF('1-SETUP'!$Q130="MONTHLY",EDATE(KS81,'1-SETUP'!$V130),IF('1-SETUP'!$Q130="YEARLY",EDATE(KS81,12*'1-SETUP'!$V130),""))))</f>
        <v/>
      </c>
      <c r="KU81" s="10" t="str">
        <f>IF('1-SETUP'!$Q130="DAILY",KT81+'1-SETUP'!$V130,IF('1-SETUP'!$Q130="WEEKLY",KT81+'1-SETUP'!$V130*7,IF('1-SETUP'!$Q130="MONTHLY",EDATE(KT81,'1-SETUP'!$V130),IF('1-SETUP'!$Q130="YEARLY",EDATE(KT81,12*'1-SETUP'!$V130),""))))</f>
        <v/>
      </c>
      <c r="KV81" s="10" t="str">
        <f>IF('1-SETUP'!$Q130="DAILY",KU81+'1-SETUP'!$V130,IF('1-SETUP'!$Q130="WEEKLY",KU81+'1-SETUP'!$V130*7,IF('1-SETUP'!$Q130="MONTHLY",EDATE(KU81,'1-SETUP'!$V130),IF('1-SETUP'!$Q130="YEARLY",EDATE(KU81,12*'1-SETUP'!$V130),""))))</f>
        <v/>
      </c>
      <c r="KW81" s="10" t="str">
        <f>IF('1-SETUP'!$Q130="DAILY",KV81+'1-SETUP'!$V130,IF('1-SETUP'!$Q130="WEEKLY",KV81+'1-SETUP'!$V130*7,IF('1-SETUP'!$Q130="MONTHLY",EDATE(KV81,'1-SETUP'!$V130),IF('1-SETUP'!$Q130="YEARLY",EDATE(KV81,12*'1-SETUP'!$V130),""))))</f>
        <v/>
      </c>
      <c r="KX81" s="10" t="str">
        <f>IF('1-SETUP'!$Q130="DAILY",KW81+'1-SETUP'!$V130,IF('1-SETUP'!$Q130="WEEKLY",KW81+'1-SETUP'!$V130*7,IF('1-SETUP'!$Q130="MONTHLY",EDATE(KW81,'1-SETUP'!$V130),IF('1-SETUP'!$Q130="YEARLY",EDATE(KW81,12*'1-SETUP'!$V130),""))))</f>
        <v/>
      </c>
      <c r="KY81" s="10" t="str">
        <f>IF('1-SETUP'!$Q130="DAILY",KX81+'1-SETUP'!$V130,IF('1-SETUP'!$Q130="WEEKLY",KX81+'1-SETUP'!$V130*7,IF('1-SETUP'!$Q130="MONTHLY",EDATE(KX81,'1-SETUP'!$V130),IF('1-SETUP'!$Q130="YEARLY",EDATE(KX81,12*'1-SETUP'!$V130),""))))</f>
        <v/>
      </c>
      <c r="KZ81" s="10" t="str">
        <f>IF('1-SETUP'!$Q130="DAILY",KY81+'1-SETUP'!$V130,IF('1-SETUP'!$Q130="WEEKLY",KY81+'1-SETUP'!$V130*7,IF('1-SETUP'!$Q130="MONTHLY",EDATE(KY81,'1-SETUP'!$V130),IF('1-SETUP'!$Q130="YEARLY",EDATE(KY81,12*'1-SETUP'!$V130),""))))</f>
        <v/>
      </c>
      <c r="LA81" s="10" t="str">
        <f>IF('1-SETUP'!$Q130="DAILY",KZ81+'1-SETUP'!$V130,IF('1-SETUP'!$Q130="WEEKLY",KZ81+'1-SETUP'!$V130*7,IF('1-SETUP'!$Q130="MONTHLY",EDATE(KZ81,'1-SETUP'!$V130),IF('1-SETUP'!$Q130="YEARLY",EDATE(KZ81,12*'1-SETUP'!$V130),""))))</f>
        <v/>
      </c>
      <c r="LB81" s="10" t="str">
        <f>IF('1-SETUP'!$Q130="DAILY",LA81+'1-SETUP'!$V130,IF('1-SETUP'!$Q130="WEEKLY",LA81+'1-SETUP'!$V130*7,IF('1-SETUP'!$Q130="MONTHLY",EDATE(LA81,'1-SETUP'!$V130),IF('1-SETUP'!$Q130="YEARLY",EDATE(LA81,12*'1-SETUP'!$V130),""))))</f>
        <v/>
      </c>
      <c r="LC81" s="10" t="str">
        <f>IF('1-SETUP'!$Q130="DAILY",LB81+'1-SETUP'!$V130,IF('1-SETUP'!$Q130="WEEKLY",LB81+'1-SETUP'!$V130*7,IF('1-SETUP'!$Q130="MONTHLY",EDATE(LB81,'1-SETUP'!$V130),IF('1-SETUP'!$Q130="YEARLY",EDATE(LB81,12*'1-SETUP'!$V130),""))))</f>
        <v/>
      </c>
      <c r="LD81" s="10" t="str">
        <f>IF('1-SETUP'!$Q130="DAILY",LC81+'1-SETUP'!$V130,IF('1-SETUP'!$Q130="WEEKLY",LC81+'1-SETUP'!$V130*7,IF('1-SETUP'!$Q130="MONTHLY",EDATE(LC81,'1-SETUP'!$V130),IF('1-SETUP'!$Q130="YEARLY",EDATE(LC81,12*'1-SETUP'!$V130),""))))</f>
        <v/>
      </c>
      <c r="LE81" s="10" t="str">
        <f>IF('1-SETUP'!$Q130="DAILY",LD81+'1-SETUP'!$V130,IF('1-SETUP'!$Q130="WEEKLY",LD81+'1-SETUP'!$V130*7,IF('1-SETUP'!$Q130="MONTHLY",EDATE(LD81,'1-SETUP'!$V130),IF('1-SETUP'!$Q130="YEARLY",EDATE(LD81,12*'1-SETUP'!$V130),""))))</f>
        <v/>
      </c>
      <c r="LF81" s="10" t="str">
        <f>IF('1-SETUP'!$Q130="DAILY",LE81+'1-SETUP'!$V130,IF('1-SETUP'!$Q130="WEEKLY",LE81+'1-SETUP'!$V130*7,IF('1-SETUP'!$Q130="MONTHLY",EDATE(LE81,'1-SETUP'!$V130),IF('1-SETUP'!$Q130="YEARLY",EDATE(LE81,12*'1-SETUP'!$V130),""))))</f>
        <v/>
      </c>
      <c r="LG81" s="10" t="str">
        <f>IF('1-SETUP'!$Q130="DAILY",LF81+'1-SETUP'!$V130,IF('1-SETUP'!$Q130="WEEKLY",LF81+'1-SETUP'!$V130*7,IF('1-SETUP'!$Q130="MONTHLY",EDATE(LF81,'1-SETUP'!$V130),IF('1-SETUP'!$Q130="YEARLY",EDATE(LF81,12*'1-SETUP'!$V130),""))))</f>
        <v/>
      </c>
      <c r="LH81" s="10" t="str">
        <f>IF('1-SETUP'!$Q130="DAILY",LG81+'1-SETUP'!$V130,IF('1-SETUP'!$Q130="WEEKLY",LG81+'1-SETUP'!$V130*7,IF('1-SETUP'!$Q130="MONTHLY",EDATE(LG81,'1-SETUP'!$V130),IF('1-SETUP'!$Q130="YEARLY",EDATE(LG81,12*'1-SETUP'!$V130),""))))</f>
        <v/>
      </c>
      <c r="LI81" s="10" t="str">
        <f>IF('1-SETUP'!$Q130="DAILY",LH81+'1-SETUP'!$V130,IF('1-SETUP'!$Q130="WEEKLY",LH81+'1-SETUP'!$V130*7,IF('1-SETUP'!$Q130="MONTHLY",EDATE(LH81,'1-SETUP'!$V130),IF('1-SETUP'!$Q130="YEARLY",EDATE(LH81,12*'1-SETUP'!$V130),""))))</f>
        <v/>
      </c>
      <c r="LJ81" s="10" t="str">
        <f>IF('1-SETUP'!$Q130="DAILY",LI81+'1-SETUP'!$V130,IF('1-SETUP'!$Q130="WEEKLY",LI81+'1-SETUP'!$V130*7,IF('1-SETUP'!$Q130="MONTHLY",EDATE(LI81,'1-SETUP'!$V130),IF('1-SETUP'!$Q130="YEARLY",EDATE(LI81,12*'1-SETUP'!$V130),""))))</f>
        <v/>
      </c>
      <c r="LK81" s="10" t="str">
        <f>IF('1-SETUP'!$Q130="DAILY",LJ81+'1-SETUP'!$V130,IF('1-SETUP'!$Q130="WEEKLY",LJ81+'1-SETUP'!$V130*7,IF('1-SETUP'!$Q130="MONTHLY",EDATE(LJ81,'1-SETUP'!$V130),IF('1-SETUP'!$Q130="YEARLY",EDATE(LJ81,12*'1-SETUP'!$V130),""))))</f>
        <v/>
      </c>
      <c r="LL81" s="10" t="str">
        <f>IF('1-SETUP'!$Q130="DAILY",LK81+'1-SETUP'!$V130,IF('1-SETUP'!$Q130="WEEKLY",LK81+'1-SETUP'!$V130*7,IF('1-SETUP'!$Q130="MONTHLY",EDATE(LK81,'1-SETUP'!$V130),IF('1-SETUP'!$Q130="YEARLY",EDATE(LK81,12*'1-SETUP'!$V130),""))))</f>
        <v/>
      </c>
      <c r="LM81" s="10" t="str">
        <f>IF('1-SETUP'!$Q130="DAILY",LL81+'1-SETUP'!$V130,IF('1-SETUP'!$Q130="WEEKLY",LL81+'1-SETUP'!$V130*7,IF('1-SETUP'!$Q130="MONTHLY",EDATE(LL81,'1-SETUP'!$V130),IF('1-SETUP'!$Q130="YEARLY",EDATE(LL81,12*'1-SETUP'!$V130),""))))</f>
        <v/>
      </c>
      <c r="LN81" s="10" t="str">
        <f>IF('1-SETUP'!$Q130="DAILY",LM81+'1-SETUP'!$V130,IF('1-SETUP'!$Q130="WEEKLY",LM81+'1-SETUP'!$V130*7,IF('1-SETUP'!$Q130="MONTHLY",EDATE(LM81,'1-SETUP'!$V130),IF('1-SETUP'!$Q130="YEARLY",EDATE(LM81,12*'1-SETUP'!$V130),""))))</f>
        <v/>
      </c>
      <c r="LO81" s="10" t="str">
        <f>IF('1-SETUP'!$Q130="DAILY",LN81+'1-SETUP'!$V130,IF('1-SETUP'!$Q130="WEEKLY",LN81+'1-SETUP'!$V130*7,IF('1-SETUP'!$Q130="MONTHLY",EDATE(LN81,'1-SETUP'!$V130),IF('1-SETUP'!$Q130="YEARLY",EDATE(LN81,12*'1-SETUP'!$V130),""))))</f>
        <v/>
      </c>
      <c r="LP81" s="10" t="str">
        <f>IF('1-SETUP'!$Q130="DAILY",LO81+'1-SETUP'!$V130,IF('1-SETUP'!$Q130="WEEKLY",LO81+'1-SETUP'!$V130*7,IF('1-SETUP'!$Q130="MONTHLY",EDATE(LO81,'1-SETUP'!$V130),IF('1-SETUP'!$Q130="YEARLY",EDATE(LO81,12*'1-SETUP'!$V130),""))))</f>
        <v/>
      </c>
      <c r="LQ81" s="10" t="str">
        <f>IF('1-SETUP'!$Q130="DAILY",LP81+'1-SETUP'!$V130,IF('1-SETUP'!$Q130="WEEKLY",LP81+'1-SETUP'!$V130*7,IF('1-SETUP'!$Q130="MONTHLY",EDATE(LP81,'1-SETUP'!$V130),IF('1-SETUP'!$Q130="YEARLY",EDATE(LP81,12*'1-SETUP'!$V130),""))))</f>
        <v/>
      </c>
      <c r="LR81" s="10" t="str">
        <f>IF('1-SETUP'!$Q130="DAILY",LQ81+'1-SETUP'!$V130,IF('1-SETUP'!$Q130="WEEKLY",LQ81+'1-SETUP'!$V130*7,IF('1-SETUP'!$Q130="MONTHLY",EDATE(LQ81,'1-SETUP'!$V130),IF('1-SETUP'!$Q130="YEARLY",EDATE(LQ81,12*'1-SETUP'!$V130),""))))</f>
        <v/>
      </c>
      <c r="LS81" s="10" t="str">
        <f>IF('1-SETUP'!$Q130="DAILY",LR81+'1-SETUP'!$V130,IF('1-SETUP'!$Q130="WEEKLY",LR81+'1-SETUP'!$V130*7,IF('1-SETUP'!$Q130="MONTHLY",EDATE(LR81,'1-SETUP'!$V130),IF('1-SETUP'!$Q130="YEARLY",EDATE(LR81,12*'1-SETUP'!$V130),""))))</f>
        <v/>
      </c>
      <c r="LT81" s="10" t="str">
        <f>IF('1-SETUP'!$Q130="DAILY",LS81+'1-SETUP'!$V130,IF('1-SETUP'!$Q130="WEEKLY",LS81+'1-SETUP'!$V130*7,IF('1-SETUP'!$Q130="MONTHLY",EDATE(LS81,'1-SETUP'!$V130),IF('1-SETUP'!$Q130="YEARLY",EDATE(LS81,12*'1-SETUP'!$V130),""))))</f>
        <v/>
      </c>
      <c r="LU81" s="10" t="str">
        <f>IF('1-SETUP'!$Q130="DAILY",LT81+'1-SETUP'!$V130,IF('1-SETUP'!$Q130="WEEKLY",LT81+'1-SETUP'!$V130*7,IF('1-SETUP'!$Q130="MONTHLY",EDATE(LT81,'1-SETUP'!$V130),IF('1-SETUP'!$Q130="YEARLY",EDATE(LT81,12*'1-SETUP'!$V130),""))))</f>
        <v/>
      </c>
      <c r="LV81" s="10" t="str">
        <f>IF('1-SETUP'!$Q130="DAILY",LU81+'1-SETUP'!$V130,IF('1-SETUP'!$Q130="WEEKLY",LU81+'1-SETUP'!$V130*7,IF('1-SETUP'!$Q130="MONTHLY",EDATE(LU81,'1-SETUP'!$V130),IF('1-SETUP'!$Q130="YEARLY",EDATE(LU81,12*'1-SETUP'!$V130),""))))</f>
        <v/>
      </c>
      <c r="LW81" s="10" t="str">
        <f>IF('1-SETUP'!$Q130="DAILY",LV81+'1-SETUP'!$V130,IF('1-SETUP'!$Q130="WEEKLY",LV81+'1-SETUP'!$V130*7,IF('1-SETUP'!$Q130="MONTHLY",EDATE(LV81,'1-SETUP'!$V130),IF('1-SETUP'!$Q130="YEARLY",EDATE(LV81,12*'1-SETUP'!$V130),""))))</f>
        <v/>
      </c>
      <c r="LX81" s="10" t="str">
        <f>IF('1-SETUP'!$Q130="DAILY",LW81+'1-SETUP'!$V130,IF('1-SETUP'!$Q130="WEEKLY",LW81+'1-SETUP'!$V130*7,IF('1-SETUP'!$Q130="MONTHLY",EDATE(LW81,'1-SETUP'!$V130),IF('1-SETUP'!$Q130="YEARLY",EDATE(LW81,12*'1-SETUP'!$V130),""))))</f>
        <v/>
      </c>
      <c r="LY81" s="10" t="str">
        <f>IF('1-SETUP'!$Q130="DAILY",LX81+'1-SETUP'!$V130,IF('1-SETUP'!$Q130="WEEKLY",LX81+'1-SETUP'!$V130*7,IF('1-SETUP'!$Q130="MONTHLY",EDATE(LX81,'1-SETUP'!$V130),IF('1-SETUP'!$Q130="YEARLY",EDATE(LX81,12*'1-SETUP'!$V130),""))))</f>
        <v/>
      </c>
      <c r="LZ81" s="10" t="str">
        <f>IF('1-SETUP'!$Q130="DAILY",LY81+'1-SETUP'!$V130,IF('1-SETUP'!$Q130="WEEKLY",LY81+'1-SETUP'!$V130*7,IF('1-SETUP'!$Q130="MONTHLY",EDATE(LY81,'1-SETUP'!$V130),IF('1-SETUP'!$Q130="YEARLY",EDATE(LY81,12*'1-SETUP'!$V130),""))))</f>
        <v/>
      </c>
      <c r="MA81" s="10" t="str">
        <f>IF('1-SETUP'!$Q130="DAILY",LZ81+'1-SETUP'!$V130,IF('1-SETUP'!$Q130="WEEKLY",LZ81+'1-SETUP'!$V130*7,IF('1-SETUP'!$Q130="MONTHLY",EDATE(LZ81,'1-SETUP'!$V130),IF('1-SETUP'!$Q130="YEARLY",EDATE(LZ81,12*'1-SETUP'!$V130),""))))</f>
        <v/>
      </c>
      <c r="MB81" s="10" t="str">
        <f>IF('1-SETUP'!$Q130="DAILY",MA81+'1-SETUP'!$V130,IF('1-SETUP'!$Q130="WEEKLY",MA81+'1-SETUP'!$V130*7,IF('1-SETUP'!$Q130="MONTHLY",EDATE(MA81,'1-SETUP'!$V130),IF('1-SETUP'!$Q130="YEARLY",EDATE(MA81,12*'1-SETUP'!$V130),""))))</f>
        <v/>
      </c>
      <c r="MC81" s="10" t="str">
        <f>IF('1-SETUP'!$Q130="DAILY",MB81+'1-SETUP'!$V130,IF('1-SETUP'!$Q130="WEEKLY",MB81+'1-SETUP'!$V130*7,IF('1-SETUP'!$Q130="MONTHLY",EDATE(MB81,'1-SETUP'!$V130),IF('1-SETUP'!$Q130="YEARLY",EDATE(MB81,12*'1-SETUP'!$V130),""))))</f>
        <v/>
      </c>
      <c r="MD81" s="10" t="str">
        <f>IF('1-SETUP'!$Q130="DAILY",MC81+'1-SETUP'!$V130,IF('1-SETUP'!$Q130="WEEKLY",MC81+'1-SETUP'!$V130*7,IF('1-SETUP'!$Q130="MONTHLY",EDATE(MC81,'1-SETUP'!$V130),IF('1-SETUP'!$Q130="YEARLY",EDATE(MC81,12*'1-SETUP'!$V130),""))))</f>
        <v/>
      </c>
      <c r="ME81" s="10" t="str">
        <f>IF('1-SETUP'!$Q130="DAILY",MD81+'1-SETUP'!$V130,IF('1-SETUP'!$Q130="WEEKLY",MD81+'1-SETUP'!$V130*7,IF('1-SETUP'!$Q130="MONTHLY",EDATE(MD81,'1-SETUP'!$V130),IF('1-SETUP'!$Q130="YEARLY",EDATE(MD81,12*'1-SETUP'!$V130),""))))</f>
        <v/>
      </c>
      <c r="MF81" s="10" t="str">
        <f>IF('1-SETUP'!$Q130="DAILY",ME81+'1-SETUP'!$V130,IF('1-SETUP'!$Q130="WEEKLY",ME81+'1-SETUP'!$V130*7,IF('1-SETUP'!$Q130="MONTHLY",EDATE(ME81,'1-SETUP'!$V130),IF('1-SETUP'!$Q130="YEARLY",EDATE(ME81,12*'1-SETUP'!$V130),""))))</f>
        <v/>
      </c>
      <c r="MG81" s="10" t="str">
        <f>IF('1-SETUP'!$Q130="DAILY",MF81+'1-SETUP'!$V130,IF('1-SETUP'!$Q130="WEEKLY",MF81+'1-SETUP'!$V130*7,IF('1-SETUP'!$Q130="MONTHLY",EDATE(MF81,'1-SETUP'!$V130),IF('1-SETUP'!$Q130="YEARLY",EDATE(MF81,12*'1-SETUP'!$V130),""))))</f>
        <v/>
      </c>
      <c r="MH81" s="10" t="str">
        <f>IF('1-SETUP'!$Q130="DAILY",MG81+'1-SETUP'!$V130,IF('1-SETUP'!$Q130="WEEKLY",MG81+'1-SETUP'!$V130*7,IF('1-SETUP'!$Q130="MONTHLY",EDATE(MG81,'1-SETUP'!$V130),IF('1-SETUP'!$Q130="YEARLY",EDATE(MG81,12*'1-SETUP'!$V130),""))))</f>
        <v/>
      </c>
      <c r="MI81" s="10" t="str">
        <f>IF('1-SETUP'!$Q130="DAILY",MH81+'1-SETUP'!$V130,IF('1-SETUP'!$Q130="WEEKLY",MH81+'1-SETUP'!$V130*7,IF('1-SETUP'!$Q130="MONTHLY",EDATE(MH81,'1-SETUP'!$V130),IF('1-SETUP'!$Q130="YEARLY",EDATE(MH81,12*'1-SETUP'!$V130),""))))</f>
        <v/>
      </c>
      <c r="MJ81" s="10" t="str">
        <f>IF('1-SETUP'!$Q130="DAILY",MI81+'1-SETUP'!$V130,IF('1-SETUP'!$Q130="WEEKLY",MI81+'1-SETUP'!$V130*7,IF('1-SETUP'!$Q130="MONTHLY",EDATE(MI81,'1-SETUP'!$V130),IF('1-SETUP'!$Q130="YEARLY",EDATE(MI81,12*'1-SETUP'!$V130),""))))</f>
        <v/>
      </c>
      <c r="MK81" s="10" t="str">
        <f>IF('1-SETUP'!$Q130="DAILY",MJ81+'1-SETUP'!$V130,IF('1-SETUP'!$Q130="WEEKLY",MJ81+'1-SETUP'!$V130*7,IF('1-SETUP'!$Q130="MONTHLY",EDATE(MJ81,'1-SETUP'!$V130),IF('1-SETUP'!$Q130="YEARLY",EDATE(MJ81,12*'1-SETUP'!$V130),""))))</f>
        <v/>
      </c>
      <c r="ML81" s="10" t="str">
        <f>IF('1-SETUP'!$Q130="DAILY",MK81+'1-SETUP'!$V130,IF('1-SETUP'!$Q130="WEEKLY",MK81+'1-SETUP'!$V130*7,IF('1-SETUP'!$Q130="MONTHLY",EDATE(MK81,'1-SETUP'!$V130),IF('1-SETUP'!$Q130="YEARLY",EDATE(MK81,12*'1-SETUP'!$V130),""))))</f>
        <v/>
      </c>
      <c r="MM81" s="10" t="str">
        <f>IF('1-SETUP'!$Q130="DAILY",ML81+'1-SETUP'!$V130,IF('1-SETUP'!$Q130="WEEKLY",ML81+'1-SETUP'!$V130*7,IF('1-SETUP'!$Q130="MONTHLY",EDATE(ML81,'1-SETUP'!$V130),IF('1-SETUP'!$Q130="YEARLY",EDATE(ML81,12*'1-SETUP'!$V130),""))))</f>
        <v/>
      </c>
      <c r="MN81" s="10" t="str">
        <f>IF('1-SETUP'!$Q130="DAILY",MM81+'1-SETUP'!$V130,IF('1-SETUP'!$Q130="WEEKLY",MM81+'1-SETUP'!$V130*7,IF('1-SETUP'!$Q130="MONTHLY",EDATE(MM81,'1-SETUP'!$V130),IF('1-SETUP'!$Q130="YEARLY",EDATE(MM81,12*'1-SETUP'!$V130),""))))</f>
        <v/>
      </c>
      <c r="MO81" s="10" t="str">
        <f>IF('1-SETUP'!$Q130="DAILY",MN81+'1-SETUP'!$V130,IF('1-SETUP'!$Q130="WEEKLY",MN81+'1-SETUP'!$V130*7,IF('1-SETUP'!$Q130="MONTHLY",EDATE(MN81,'1-SETUP'!$V130),IF('1-SETUP'!$Q130="YEARLY",EDATE(MN81,12*'1-SETUP'!$V130),""))))</f>
        <v/>
      </c>
      <c r="MP81" s="10" t="str">
        <f>IF('1-SETUP'!$Q130="DAILY",MO81+'1-SETUP'!$V130,IF('1-SETUP'!$Q130="WEEKLY",MO81+'1-SETUP'!$V130*7,IF('1-SETUP'!$Q130="MONTHLY",EDATE(MO81,'1-SETUP'!$V130),IF('1-SETUP'!$Q130="YEARLY",EDATE(MO81,12*'1-SETUP'!$V130),""))))</f>
        <v/>
      </c>
      <c r="MQ81" s="10" t="str">
        <f>IF('1-SETUP'!$Q130="DAILY",MP81+'1-SETUP'!$V130,IF('1-SETUP'!$Q130="WEEKLY",MP81+'1-SETUP'!$V130*7,IF('1-SETUP'!$Q130="MONTHLY",EDATE(MP81,'1-SETUP'!$V130),IF('1-SETUP'!$Q130="YEARLY",EDATE(MP81,12*'1-SETUP'!$V130),""))))</f>
        <v/>
      </c>
      <c r="MR81" s="10" t="str">
        <f>IF('1-SETUP'!$Q130="DAILY",MQ81+'1-SETUP'!$V130,IF('1-SETUP'!$Q130="WEEKLY",MQ81+'1-SETUP'!$V130*7,IF('1-SETUP'!$Q130="MONTHLY",EDATE(MQ81,'1-SETUP'!$V130),IF('1-SETUP'!$Q130="YEARLY",EDATE(MQ81,12*'1-SETUP'!$V130),""))))</f>
        <v/>
      </c>
      <c r="MS81" s="10" t="str">
        <f>IF('1-SETUP'!$Q130="DAILY",MR81+'1-SETUP'!$V130,IF('1-SETUP'!$Q130="WEEKLY",MR81+'1-SETUP'!$V130*7,IF('1-SETUP'!$Q130="MONTHLY",EDATE(MR81,'1-SETUP'!$V130),IF('1-SETUP'!$Q130="YEARLY",EDATE(MR81,12*'1-SETUP'!$V130),""))))</f>
        <v/>
      </c>
      <c r="MT81" s="10" t="str">
        <f>IF('1-SETUP'!$Q130="DAILY",MS81+'1-SETUP'!$V130,IF('1-SETUP'!$Q130="WEEKLY",MS81+'1-SETUP'!$V130*7,IF('1-SETUP'!$Q130="MONTHLY",EDATE(MS81,'1-SETUP'!$V130),IF('1-SETUP'!$Q130="YEARLY",EDATE(MS81,12*'1-SETUP'!$V130),""))))</f>
        <v/>
      </c>
      <c r="MU81" s="10" t="str">
        <f>IF('1-SETUP'!$Q130="DAILY",MT81+'1-SETUP'!$V130,IF('1-SETUP'!$Q130="WEEKLY",MT81+'1-SETUP'!$V130*7,IF('1-SETUP'!$Q130="MONTHLY",EDATE(MT81,'1-SETUP'!$V130),IF('1-SETUP'!$Q130="YEARLY",EDATE(MT81,12*'1-SETUP'!$V130),""))))</f>
        <v/>
      </c>
      <c r="MV81" s="10" t="str">
        <f>IF('1-SETUP'!$Q130="DAILY",MU81+'1-SETUP'!$V130,IF('1-SETUP'!$Q130="WEEKLY",MU81+'1-SETUP'!$V130*7,IF('1-SETUP'!$Q130="MONTHLY",EDATE(MU81,'1-SETUP'!$V130),IF('1-SETUP'!$Q130="YEARLY",EDATE(MU81,12*'1-SETUP'!$V130),""))))</f>
        <v/>
      </c>
      <c r="MW81" s="10" t="str">
        <f>IF('1-SETUP'!$Q130="DAILY",MV81+'1-SETUP'!$V130,IF('1-SETUP'!$Q130="WEEKLY",MV81+'1-SETUP'!$V130*7,IF('1-SETUP'!$Q130="MONTHLY",EDATE(MV81,'1-SETUP'!$V130),IF('1-SETUP'!$Q130="YEARLY",EDATE(MV81,12*'1-SETUP'!$V130),""))))</f>
        <v/>
      </c>
      <c r="MX81" s="10" t="str">
        <f>IF('1-SETUP'!$Q130="DAILY",MW81+'1-SETUP'!$V130,IF('1-SETUP'!$Q130="WEEKLY",MW81+'1-SETUP'!$V130*7,IF('1-SETUP'!$Q130="MONTHLY",EDATE(MW81,'1-SETUP'!$V130),IF('1-SETUP'!$Q130="YEARLY",EDATE(MW81,12*'1-SETUP'!$V130),""))))</f>
        <v/>
      </c>
      <c r="MY81" s="10" t="str">
        <f>IF('1-SETUP'!$Q130="DAILY",MX81+'1-SETUP'!$V130,IF('1-SETUP'!$Q130="WEEKLY",MX81+'1-SETUP'!$V130*7,IF('1-SETUP'!$Q130="MONTHLY",EDATE(MX81,'1-SETUP'!$V130),IF('1-SETUP'!$Q130="YEARLY",EDATE(MX81,12*'1-SETUP'!$V130),""))))</f>
        <v/>
      </c>
      <c r="MZ81" s="10" t="str">
        <f>IF('1-SETUP'!$Q130="DAILY",MY81+'1-SETUP'!$V130,IF('1-SETUP'!$Q130="WEEKLY",MY81+'1-SETUP'!$V130*7,IF('1-SETUP'!$Q130="MONTHLY",EDATE(MY81,'1-SETUP'!$V130),IF('1-SETUP'!$Q130="YEARLY",EDATE(MY81,12*'1-SETUP'!$V130),""))))</f>
        <v/>
      </c>
      <c r="NA81" s="10" t="str">
        <f>IF('1-SETUP'!$Q130="DAILY",MZ81+'1-SETUP'!$V130,IF('1-SETUP'!$Q130="WEEKLY",MZ81+'1-SETUP'!$V130*7,IF('1-SETUP'!$Q130="MONTHLY",EDATE(MZ81,'1-SETUP'!$V130),IF('1-SETUP'!$Q130="YEARLY",EDATE(MZ81,12*'1-SETUP'!$V130),""))))</f>
        <v/>
      </c>
      <c r="NB81" s="10" t="str">
        <f>IF('1-SETUP'!$Q130="DAILY",NA81+'1-SETUP'!$V130,IF('1-SETUP'!$Q130="WEEKLY",NA81+'1-SETUP'!$V130*7,IF('1-SETUP'!$Q130="MONTHLY",EDATE(NA81,'1-SETUP'!$V130),IF('1-SETUP'!$Q130="YEARLY",EDATE(NA81,12*'1-SETUP'!$V130),""))))</f>
        <v/>
      </c>
      <c r="NC81" s="10" t="str">
        <f>IF('1-SETUP'!$Q130="DAILY",NB81+'1-SETUP'!$V130,IF('1-SETUP'!$Q130="WEEKLY",NB81+'1-SETUP'!$V130*7,IF('1-SETUP'!$Q130="MONTHLY",EDATE(NB81,'1-SETUP'!$V130),IF('1-SETUP'!$Q130="YEARLY",EDATE(NB81,12*'1-SETUP'!$V130),""))))</f>
        <v/>
      </c>
    </row>
    <row r="82" spans="1:367" x14ac:dyDescent="0.45">
      <c r="A82">
        <f>'1-SETUP'!A131</f>
        <v>0</v>
      </c>
      <c r="B82" t="str">
        <f>_xlfn.CONCAT('1-SETUP'!$O131," ",'1-SETUP'!$Q131," ",'1-SETUP'!$T131," ",'1-SETUP'!$V131," ",'1-SETUP'!$W131," ",'1-SETUP'!$Z131," ",TEXT('1-SETUP'!$AC131,"mm/dd/yyyy"))</f>
        <v xml:space="preserve">      01/00/1900</v>
      </c>
      <c r="C82" s="10">
        <f>'1-SETUP'!$AC131</f>
        <v>0</v>
      </c>
      <c r="D82" s="10" t="str">
        <f>IF('1-SETUP'!$Q131="DAILY",C82+'1-SETUP'!$V131,IF('1-SETUP'!$Q131="WEEKLY",C82+'1-SETUP'!$V131*7,IF('1-SETUP'!$Q131="MONTHLY",EDATE(C82,'1-SETUP'!$V131),IF('1-SETUP'!$Q131="YEARLY",EDATE(C82,12*'1-SETUP'!$V131),""))))</f>
        <v/>
      </c>
      <c r="E82" s="10" t="str">
        <f>IF('1-SETUP'!$Q131="DAILY",D82+'1-SETUP'!$V131,IF('1-SETUP'!$Q131="WEEKLY",D82+'1-SETUP'!$V131*7,IF('1-SETUP'!$Q131="MONTHLY",EDATE(D82,'1-SETUP'!$V131),IF('1-SETUP'!$Q131="YEARLY",EDATE(D82,12*'1-SETUP'!$V131),""))))</f>
        <v/>
      </c>
      <c r="F82" s="10" t="str">
        <f>IF('1-SETUP'!$Q131="DAILY",E82+'1-SETUP'!$V131,IF('1-SETUP'!$Q131="WEEKLY",E82+'1-SETUP'!$V131*7,IF('1-SETUP'!$Q131="MONTHLY",EDATE(E82,'1-SETUP'!$V131),IF('1-SETUP'!$Q131="YEARLY",EDATE(E82,12*'1-SETUP'!$V131),""))))</f>
        <v/>
      </c>
      <c r="G82" s="10" t="str">
        <f>IF('1-SETUP'!$Q131="DAILY",F82+'1-SETUP'!$V131,IF('1-SETUP'!$Q131="WEEKLY",F82+'1-SETUP'!$V131*7,IF('1-SETUP'!$Q131="MONTHLY",EDATE(F82,'1-SETUP'!$V131),IF('1-SETUP'!$Q131="YEARLY",EDATE(F82,12*'1-SETUP'!$V131),""))))</f>
        <v/>
      </c>
      <c r="H82" s="10" t="str">
        <f>IF('1-SETUP'!$Q131="DAILY",G82+'1-SETUP'!$V131,IF('1-SETUP'!$Q131="WEEKLY",G82+'1-SETUP'!$V131*7,IF('1-SETUP'!$Q131="MONTHLY",EDATE(G82,'1-SETUP'!$V131),IF('1-SETUP'!$Q131="YEARLY",EDATE(G82,12*'1-SETUP'!$V131),""))))</f>
        <v/>
      </c>
      <c r="I82" s="10" t="str">
        <f>IF('1-SETUP'!$Q131="DAILY",H82+'1-SETUP'!$V131,IF('1-SETUP'!$Q131="WEEKLY",H82+'1-SETUP'!$V131*7,IF('1-SETUP'!$Q131="MONTHLY",EDATE(H82,'1-SETUP'!$V131),IF('1-SETUP'!$Q131="YEARLY",EDATE(H82,12*'1-SETUP'!$V131),""))))</f>
        <v/>
      </c>
      <c r="J82" s="10" t="str">
        <f>IF('1-SETUP'!$Q131="DAILY",I82+'1-SETUP'!$V131,IF('1-SETUP'!$Q131="WEEKLY",I82+'1-SETUP'!$V131*7,IF('1-SETUP'!$Q131="MONTHLY",EDATE(I82,'1-SETUP'!$V131),IF('1-SETUP'!$Q131="YEARLY",EDATE(I82,12*'1-SETUP'!$V131),""))))</f>
        <v/>
      </c>
      <c r="K82" s="10" t="str">
        <f>IF('1-SETUP'!$Q131="DAILY",J82+'1-SETUP'!$V131,IF('1-SETUP'!$Q131="WEEKLY",J82+'1-SETUP'!$V131*7,IF('1-SETUP'!$Q131="MONTHLY",EDATE(J82,'1-SETUP'!$V131),IF('1-SETUP'!$Q131="YEARLY",EDATE(J82,12*'1-SETUP'!$V131),""))))</f>
        <v/>
      </c>
      <c r="L82" s="10" t="str">
        <f>IF('1-SETUP'!$Q131="DAILY",K82+'1-SETUP'!$V131,IF('1-SETUP'!$Q131="WEEKLY",K82+'1-SETUP'!$V131*7,IF('1-SETUP'!$Q131="MONTHLY",EDATE(K82,'1-SETUP'!$V131),IF('1-SETUP'!$Q131="YEARLY",EDATE(K82,12*'1-SETUP'!$V131),""))))</f>
        <v/>
      </c>
      <c r="M82" s="10" t="str">
        <f>IF('1-SETUP'!$Q131="DAILY",L82+'1-SETUP'!$V131,IF('1-SETUP'!$Q131="WEEKLY",L82+'1-SETUP'!$V131*7,IF('1-SETUP'!$Q131="MONTHLY",EDATE(L82,'1-SETUP'!$V131),IF('1-SETUP'!$Q131="YEARLY",EDATE(L82,12*'1-SETUP'!$V131),""))))</f>
        <v/>
      </c>
      <c r="N82" s="10" t="str">
        <f>IF('1-SETUP'!$Q131="DAILY",M82+'1-SETUP'!$V131,IF('1-SETUP'!$Q131="WEEKLY",M82+'1-SETUP'!$V131*7,IF('1-SETUP'!$Q131="MONTHLY",EDATE(M82,'1-SETUP'!$V131),IF('1-SETUP'!$Q131="YEARLY",EDATE(M82,12*'1-SETUP'!$V131),""))))</f>
        <v/>
      </c>
      <c r="O82" s="10" t="str">
        <f>IF('1-SETUP'!$Q131="DAILY",N82+'1-SETUP'!$V131,IF('1-SETUP'!$Q131="WEEKLY",N82+'1-SETUP'!$V131*7,IF('1-SETUP'!$Q131="MONTHLY",EDATE(N82,'1-SETUP'!$V131),IF('1-SETUP'!$Q131="YEARLY",EDATE(N82,12*'1-SETUP'!$V131),""))))</f>
        <v/>
      </c>
      <c r="P82" s="10" t="str">
        <f>IF('1-SETUP'!$Q131="DAILY",O82+'1-SETUP'!$V131,IF('1-SETUP'!$Q131="WEEKLY",O82+'1-SETUP'!$V131*7,IF('1-SETUP'!$Q131="MONTHLY",EDATE(O82,'1-SETUP'!$V131),IF('1-SETUP'!$Q131="YEARLY",EDATE(O82,12*'1-SETUP'!$V131),""))))</f>
        <v/>
      </c>
      <c r="Q82" s="10" t="str">
        <f>IF('1-SETUP'!$Q131="DAILY",P82+'1-SETUP'!$V131,IF('1-SETUP'!$Q131="WEEKLY",P82+'1-SETUP'!$V131*7,IF('1-SETUP'!$Q131="MONTHLY",EDATE(P82,'1-SETUP'!$V131),IF('1-SETUP'!$Q131="YEARLY",EDATE(P82,12*'1-SETUP'!$V131),""))))</f>
        <v/>
      </c>
      <c r="R82" s="10" t="str">
        <f>IF('1-SETUP'!$Q131="DAILY",Q82+'1-SETUP'!$V131,IF('1-SETUP'!$Q131="WEEKLY",Q82+'1-SETUP'!$V131*7,IF('1-SETUP'!$Q131="MONTHLY",EDATE(Q82,'1-SETUP'!$V131),IF('1-SETUP'!$Q131="YEARLY",EDATE(Q82,12*'1-SETUP'!$V131),""))))</f>
        <v/>
      </c>
      <c r="S82" s="10" t="str">
        <f>IF('1-SETUP'!$Q131="DAILY",R82+'1-SETUP'!$V131,IF('1-SETUP'!$Q131="WEEKLY",R82+'1-SETUP'!$V131*7,IF('1-SETUP'!$Q131="MONTHLY",EDATE(R82,'1-SETUP'!$V131),IF('1-SETUP'!$Q131="YEARLY",EDATE(R82,12*'1-SETUP'!$V131),""))))</f>
        <v/>
      </c>
      <c r="T82" s="10" t="str">
        <f>IF('1-SETUP'!$Q131="DAILY",S82+'1-SETUP'!$V131,IF('1-SETUP'!$Q131="WEEKLY",S82+'1-SETUP'!$V131*7,IF('1-SETUP'!$Q131="MONTHLY",EDATE(S82,'1-SETUP'!$V131),IF('1-SETUP'!$Q131="YEARLY",EDATE(S82,12*'1-SETUP'!$V131),""))))</f>
        <v/>
      </c>
      <c r="U82" s="10" t="str">
        <f>IF('1-SETUP'!$Q131="DAILY",T82+'1-SETUP'!$V131,IF('1-SETUP'!$Q131="WEEKLY",T82+'1-SETUP'!$V131*7,IF('1-SETUP'!$Q131="MONTHLY",EDATE(T82,'1-SETUP'!$V131),IF('1-SETUP'!$Q131="YEARLY",EDATE(T82,12*'1-SETUP'!$V131),""))))</f>
        <v/>
      </c>
      <c r="V82" s="10" t="str">
        <f>IF('1-SETUP'!$Q131="DAILY",U82+'1-SETUP'!$V131,IF('1-SETUP'!$Q131="WEEKLY",U82+'1-SETUP'!$V131*7,IF('1-SETUP'!$Q131="MONTHLY",EDATE(U82,'1-SETUP'!$V131),IF('1-SETUP'!$Q131="YEARLY",EDATE(U82,12*'1-SETUP'!$V131),""))))</f>
        <v/>
      </c>
      <c r="W82" s="10" t="str">
        <f>IF('1-SETUP'!$Q131="DAILY",V82+'1-SETUP'!$V131,IF('1-SETUP'!$Q131="WEEKLY",V82+'1-SETUP'!$V131*7,IF('1-SETUP'!$Q131="MONTHLY",EDATE(V82,'1-SETUP'!$V131),IF('1-SETUP'!$Q131="YEARLY",EDATE(V82,12*'1-SETUP'!$V131),""))))</f>
        <v/>
      </c>
      <c r="X82" s="10" t="str">
        <f>IF('1-SETUP'!$Q131="DAILY",W82+'1-SETUP'!$V131,IF('1-SETUP'!$Q131="WEEKLY",W82+'1-SETUP'!$V131*7,IF('1-SETUP'!$Q131="MONTHLY",EDATE(W82,'1-SETUP'!$V131),IF('1-SETUP'!$Q131="YEARLY",EDATE(W82,12*'1-SETUP'!$V131),""))))</f>
        <v/>
      </c>
      <c r="Y82" s="10" t="str">
        <f>IF('1-SETUP'!$Q131="DAILY",X82+'1-SETUP'!$V131,IF('1-SETUP'!$Q131="WEEKLY",X82+'1-SETUP'!$V131*7,IF('1-SETUP'!$Q131="MONTHLY",EDATE(X82,'1-SETUP'!$V131),IF('1-SETUP'!$Q131="YEARLY",EDATE(X82,12*'1-SETUP'!$V131),""))))</f>
        <v/>
      </c>
      <c r="Z82" s="10" t="str">
        <f>IF('1-SETUP'!$Q131="DAILY",Y82+'1-SETUP'!$V131,IF('1-SETUP'!$Q131="WEEKLY",Y82+'1-SETUP'!$V131*7,IF('1-SETUP'!$Q131="MONTHLY",EDATE(Y82,'1-SETUP'!$V131),IF('1-SETUP'!$Q131="YEARLY",EDATE(Y82,12*'1-SETUP'!$V131),""))))</f>
        <v/>
      </c>
      <c r="AA82" s="10" t="str">
        <f>IF('1-SETUP'!$Q131="DAILY",Z82+'1-SETUP'!$V131,IF('1-SETUP'!$Q131="WEEKLY",Z82+'1-SETUP'!$V131*7,IF('1-SETUP'!$Q131="MONTHLY",EDATE(Z82,'1-SETUP'!$V131),IF('1-SETUP'!$Q131="YEARLY",EDATE(Z82,12*'1-SETUP'!$V131),""))))</f>
        <v/>
      </c>
      <c r="AB82" s="10" t="str">
        <f>IF('1-SETUP'!$Q131="DAILY",AA82+'1-SETUP'!$V131,IF('1-SETUP'!$Q131="WEEKLY",AA82+'1-SETUP'!$V131*7,IF('1-SETUP'!$Q131="MONTHLY",EDATE(AA82,'1-SETUP'!$V131),IF('1-SETUP'!$Q131="YEARLY",EDATE(AA82,12*'1-SETUP'!$V131),""))))</f>
        <v/>
      </c>
      <c r="AC82" s="10" t="str">
        <f>IF('1-SETUP'!$Q131="DAILY",AB82+'1-SETUP'!$V131,IF('1-SETUP'!$Q131="WEEKLY",AB82+'1-SETUP'!$V131*7,IF('1-SETUP'!$Q131="MONTHLY",EDATE(AB82,'1-SETUP'!$V131),IF('1-SETUP'!$Q131="YEARLY",EDATE(AB82,12*'1-SETUP'!$V131),""))))</f>
        <v/>
      </c>
      <c r="AD82" s="10" t="str">
        <f>IF('1-SETUP'!$Q131="DAILY",AC82+'1-SETUP'!$V131,IF('1-SETUP'!$Q131="WEEKLY",AC82+'1-SETUP'!$V131*7,IF('1-SETUP'!$Q131="MONTHLY",EDATE(AC82,'1-SETUP'!$V131),IF('1-SETUP'!$Q131="YEARLY",EDATE(AC82,12*'1-SETUP'!$V131),""))))</f>
        <v/>
      </c>
      <c r="AE82" s="10" t="str">
        <f>IF('1-SETUP'!$Q131="DAILY",AD82+'1-SETUP'!$V131,IF('1-SETUP'!$Q131="WEEKLY",AD82+'1-SETUP'!$V131*7,IF('1-SETUP'!$Q131="MONTHLY",EDATE(AD82,'1-SETUP'!$V131),IF('1-SETUP'!$Q131="YEARLY",EDATE(AD82,12*'1-SETUP'!$V131),""))))</f>
        <v/>
      </c>
      <c r="AF82" s="10" t="str">
        <f>IF('1-SETUP'!$Q131="DAILY",AE82+'1-SETUP'!$V131,IF('1-SETUP'!$Q131="WEEKLY",AE82+'1-SETUP'!$V131*7,IF('1-SETUP'!$Q131="MONTHLY",EDATE(AE82,'1-SETUP'!$V131),IF('1-SETUP'!$Q131="YEARLY",EDATE(AE82,12*'1-SETUP'!$V131),""))))</f>
        <v/>
      </c>
      <c r="AG82" s="10" t="str">
        <f>IF('1-SETUP'!$Q131="DAILY",AF82+'1-SETUP'!$V131,IF('1-SETUP'!$Q131="WEEKLY",AF82+'1-SETUP'!$V131*7,IF('1-SETUP'!$Q131="MONTHLY",EDATE(AF82,'1-SETUP'!$V131),IF('1-SETUP'!$Q131="YEARLY",EDATE(AF82,12*'1-SETUP'!$V131),""))))</f>
        <v/>
      </c>
      <c r="AH82" s="10" t="str">
        <f>IF('1-SETUP'!$Q131="DAILY",AG82+'1-SETUP'!$V131,IF('1-SETUP'!$Q131="WEEKLY",AG82+'1-SETUP'!$V131*7,IF('1-SETUP'!$Q131="MONTHLY",EDATE(AG82,'1-SETUP'!$V131),IF('1-SETUP'!$Q131="YEARLY",EDATE(AG82,12*'1-SETUP'!$V131),""))))</f>
        <v/>
      </c>
      <c r="AI82" s="10" t="str">
        <f>IF('1-SETUP'!$Q131="DAILY",AH82+'1-SETUP'!$V131,IF('1-SETUP'!$Q131="WEEKLY",AH82+'1-SETUP'!$V131*7,IF('1-SETUP'!$Q131="MONTHLY",EDATE(AH82,'1-SETUP'!$V131),IF('1-SETUP'!$Q131="YEARLY",EDATE(AH82,12*'1-SETUP'!$V131),""))))</f>
        <v/>
      </c>
      <c r="AJ82" s="10" t="str">
        <f>IF('1-SETUP'!$Q131="DAILY",AI82+'1-SETUP'!$V131,IF('1-SETUP'!$Q131="WEEKLY",AI82+'1-SETUP'!$V131*7,IF('1-SETUP'!$Q131="MONTHLY",EDATE(AI82,'1-SETUP'!$V131),IF('1-SETUP'!$Q131="YEARLY",EDATE(AI82,12*'1-SETUP'!$V131),""))))</f>
        <v/>
      </c>
      <c r="AK82" s="10" t="str">
        <f>IF('1-SETUP'!$Q131="DAILY",AJ82+'1-SETUP'!$V131,IF('1-SETUP'!$Q131="WEEKLY",AJ82+'1-SETUP'!$V131*7,IF('1-SETUP'!$Q131="MONTHLY",EDATE(AJ82,'1-SETUP'!$V131),IF('1-SETUP'!$Q131="YEARLY",EDATE(AJ82,12*'1-SETUP'!$V131),""))))</f>
        <v/>
      </c>
      <c r="AL82" s="10" t="str">
        <f>IF('1-SETUP'!$Q131="DAILY",AK82+'1-SETUP'!$V131,IF('1-SETUP'!$Q131="WEEKLY",AK82+'1-SETUP'!$V131*7,IF('1-SETUP'!$Q131="MONTHLY",EDATE(AK82,'1-SETUP'!$V131),IF('1-SETUP'!$Q131="YEARLY",EDATE(AK82,12*'1-SETUP'!$V131),""))))</f>
        <v/>
      </c>
      <c r="AM82" s="10" t="str">
        <f>IF('1-SETUP'!$Q131="DAILY",AL82+'1-SETUP'!$V131,IF('1-SETUP'!$Q131="WEEKLY",AL82+'1-SETUP'!$V131*7,IF('1-SETUP'!$Q131="MONTHLY",EDATE(AL82,'1-SETUP'!$V131),IF('1-SETUP'!$Q131="YEARLY",EDATE(AL82,12*'1-SETUP'!$V131),""))))</f>
        <v/>
      </c>
      <c r="AN82" s="10" t="str">
        <f>IF('1-SETUP'!$Q131="DAILY",AM82+'1-SETUP'!$V131,IF('1-SETUP'!$Q131="WEEKLY",AM82+'1-SETUP'!$V131*7,IF('1-SETUP'!$Q131="MONTHLY",EDATE(AM82,'1-SETUP'!$V131),IF('1-SETUP'!$Q131="YEARLY",EDATE(AM82,12*'1-SETUP'!$V131),""))))</f>
        <v/>
      </c>
      <c r="AO82" s="10" t="str">
        <f>IF('1-SETUP'!$Q131="DAILY",AN82+'1-SETUP'!$V131,IF('1-SETUP'!$Q131="WEEKLY",AN82+'1-SETUP'!$V131*7,IF('1-SETUP'!$Q131="MONTHLY",EDATE(AN82,'1-SETUP'!$V131),IF('1-SETUP'!$Q131="YEARLY",EDATE(AN82,12*'1-SETUP'!$V131),""))))</f>
        <v/>
      </c>
      <c r="AP82" s="10" t="str">
        <f>IF('1-SETUP'!$Q131="DAILY",AO82+'1-SETUP'!$V131,IF('1-SETUP'!$Q131="WEEKLY",AO82+'1-SETUP'!$V131*7,IF('1-SETUP'!$Q131="MONTHLY",EDATE(AO82,'1-SETUP'!$V131),IF('1-SETUP'!$Q131="YEARLY",EDATE(AO82,12*'1-SETUP'!$V131),""))))</f>
        <v/>
      </c>
      <c r="AQ82" s="10" t="str">
        <f>IF('1-SETUP'!$Q131="DAILY",AP82+'1-SETUP'!$V131,IF('1-SETUP'!$Q131="WEEKLY",AP82+'1-SETUP'!$V131*7,IF('1-SETUP'!$Q131="MONTHLY",EDATE(AP82,'1-SETUP'!$V131),IF('1-SETUP'!$Q131="YEARLY",EDATE(AP82,12*'1-SETUP'!$V131),""))))</f>
        <v/>
      </c>
      <c r="AR82" s="10" t="str">
        <f>IF('1-SETUP'!$Q131="DAILY",AQ82+'1-SETUP'!$V131,IF('1-SETUP'!$Q131="WEEKLY",AQ82+'1-SETUP'!$V131*7,IF('1-SETUP'!$Q131="MONTHLY",EDATE(AQ82,'1-SETUP'!$V131),IF('1-SETUP'!$Q131="YEARLY",EDATE(AQ82,12*'1-SETUP'!$V131),""))))</f>
        <v/>
      </c>
      <c r="AS82" s="10" t="str">
        <f>IF('1-SETUP'!$Q131="DAILY",AR82+'1-SETUP'!$V131,IF('1-SETUP'!$Q131="WEEKLY",AR82+'1-SETUP'!$V131*7,IF('1-SETUP'!$Q131="MONTHLY",EDATE(AR82,'1-SETUP'!$V131),IF('1-SETUP'!$Q131="YEARLY",EDATE(AR82,12*'1-SETUP'!$V131),""))))</f>
        <v/>
      </c>
      <c r="AT82" s="10" t="str">
        <f>IF('1-SETUP'!$Q131="DAILY",AS82+'1-SETUP'!$V131,IF('1-SETUP'!$Q131="WEEKLY",AS82+'1-SETUP'!$V131*7,IF('1-SETUP'!$Q131="MONTHLY",EDATE(AS82,'1-SETUP'!$V131),IF('1-SETUP'!$Q131="YEARLY",EDATE(AS82,12*'1-SETUP'!$V131),""))))</f>
        <v/>
      </c>
      <c r="AU82" s="10" t="str">
        <f>IF('1-SETUP'!$Q131="DAILY",AT82+'1-SETUP'!$V131,IF('1-SETUP'!$Q131="WEEKLY",AT82+'1-SETUP'!$V131*7,IF('1-SETUP'!$Q131="MONTHLY",EDATE(AT82,'1-SETUP'!$V131),IF('1-SETUP'!$Q131="YEARLY",EDATE(AT82,12*'1-SETUP'!$V131),""))))</f>
        <v/>
      </c>
      <c r="AV82" s="10" t="str">
        <f>IF('1-SETUP'!$Q131="DAILY",AU82+'1-SETUP'!$V131,IF('1-SETUP'!$Q131="WEEKLY",AU82+'1-SETUP'!$V131*7,IF('1-SETUP'!$Q131="MONTHLY",EDATE(AU82,'1-SETUP'!$V131),IF('1-SETUP'!$Q131="YEARLY",EDATE(AU82,12*'1-SETUP'!$V131),""))))</f>
        <v/>
      </c>
      <c r="AW82" s="10" t="str">
        <f>IF('1-SETUP'!$Q131="DAILY",AV82+'1-SETUP'!$V131,IF('1-SETUP'!$Q131="WEEKLY",AV82+'1-SETUP'!$V131*7,IF('1-SETUP'!$Q131="MONTHLY",EDATE(AV82,'1-SETUP'!$V131),IF('1-SETUP'!$Q131="YEARLY",EDATE(AV82,12*'1-SETUP'!$V131),""))))</f>
        <v/>
      </c>
      <c r="AX82" s="10" t="str">
        <f>IF('1-SETUP'!$Q131="DAILY",AW82+'1-SETUP'!$V131,IF('1-SETUP'!$Q131="WEEKLY",AW82+'1-SETUP'!$V131*7,IF('1-SETUP'!$Q131="MONTHLY",EDATE(AW82,'1-SETUP'!$V131),IF('1-SETUP'!$Q131="YEARLY",EDATE(AW82,12*'1-SETUP'!$V131),""))))</f>
        <v/>
      </c>
      <c r="AY82" s="10" t="str">
        <f>IF('1-SETUP'!$Q131="DAILY",AX82+'1-SETUP'!$V131,IF('1-SETUP'!$Q131="WEEKLY",AX82+'1-SETUP'!$V131*7,IF('1-SETUP'!$Q131="MONTHLY",EDATE(AX82,'1-SETUP'!$V131),IF('1-SETUP'!$Q131="YEARLY",EDATE(AX82,12*'1-SETUP'!$V131),""))))</f>
        <v/>
      </c>
      <c r="AZ82" s="10" t="str">
        <f>IF('1-SETUP'!$Q131="DAILY",AY82+'1-SETUP'!$V131,IF('1-SETUP'!$Q131="WEEKLY",AY82+'1-SETUP'!$V131*7,IF('1-SETUP'!$Q131="MONTHLY",EDATE(AY82,'1-SETUP'!$V131),IF('1-SETUP'!$Q131="YEARLY",EDATE(AY82,12*'1-SETUP'!$V131),""))))</f>
        <v/>
      </c>
      <c r="BA82" s="10" t="str">
        <f>IF('1-SETUP'!$Q131="DAILY",AZ82+'1-SETUP'!$V131,IF('1-SETUP'!$Q131="WEEKLY",AZ82+'1-SETUP'!$V131*7,IF('1-SETUP'!$Q131="MONTHLY",EDATE(AZ82,'1-SETUP'!$V131),IF('1-SETUP'!$Q131="YEARLY",EDATE(AZ82,12*'1-SETUP'!$V131),""))))</f>
        <v/>
      </c>
      <c r="BB82" s="10" t="str">
        <f>IF('1-SETUP'!$Q131="DAILY",BA82+'1-SETUP'!$V131,IF('1-SETUP'!$Q131="WEEKLY",BA82+'1-SETUP'!$V131*7,IF('1-SETUP'!$Q131="MONTHLY",EDATE(BA82,'1-SETUP'!$V131),IF('1-SETUP'!$Q131="YEARLY",EDATE(BA82,12*'1-SETUP'!$V131),""))))</f>
        <v/>
      </c>
      <c r="BC82" s="10" t="str">
        <f>IF('1-SETUP'!$Q131="DAILY",BB82+'1-SETUP'!$V131,IF('1-SETUP'!$Q131="WEEKLY",BB82+'1-SETUP'!$V131*7,IF('1-SETUP'!$Q131="MONTHLY",EDATE(BB82,'1-SETUP'!$V131),IF('1-SETUP'!$Q131="YEARLY",EDATE(BB82,12*'1-SETUP'!$V131),""))))</f>
        <v/>
      </c>
      <c r="BD82" s="10" t="str">
        <f>IF('1-SETUP'!$Q131="DAILY",BC82+'1-SETUP'!$V131,IF('1-SETUP'!$Q131="WEEKLY",BC82+'1-SETUP'!$V131*7,IF('1-SETUP'!$Q131="MONTHLY",EDATE(BC82,'1-SETUP'!$V131),IF('1-SETUP'!$Q131="YEARLY",EDATE(BC82,12*'1-SETUP'!$V131),""))))</f>
        <v/>
      </c>
      <c r="BE82" s="10" t="str">
        <f>IF('1-SETUP'!$Q131="DAILY",BD82+'1-SETUP'!$V131,IF('1-SETUP'!$Q131="WEEKLY",BD82+'1-SETUP'!$V131*7,IF('1-SETUP'!$Q131="MONTHLY",EDATE(BD82,'1-SETUP'!$V131),IF('1-SETUP'!$Q131="YEARLY",EDATE(BD82,12*'1-SETUP'!$V131),""))))</f>
        <v/>
      </c>
      <c r="BF82" s="10" t="str">
        <f>IF('1-SETUP'!$Q131="DAILY",BE82+'1-SETUP'!$V131,IF('1-SETUP'!$Q131="WEEKLY",BE82+'1-SETUP'!$V131*7,IF('1-SETUP'!$Q131="MONTHLY",EDATE(BE82,'1-SETUP'!$V131),IF('1-SETUP'!$Q131="YEARLY",EDATE(BE82,12*'1-SETUP'!$V131),""))))</f>
        <v/>
      </c>
      <c r="BG82" s="10" t="str">
        <f>IF('1-SETUP'!$Q131="DAILY",BF82+'1-SETUP'!$V131,IF('1-SETUP'!$Q131="WEEKLY",BF82+'1-SETUP'!$V131*7,IF('1-SETUP'!$Q131="MONTHLY",EDATE(BF82,'1-SETUP'!$V131),IF('1-SETUP'!$Q131="YEARLY",EDATE(BF82,12*'1-SETUP'!$V131),""))))</f>
        <v/>
      </c>
      <c r="BH82" s="10" t="str">
        <f>IF('1-SETUP'!$Q131="DAILY",BG82+'1-SETUP'!$V131,IF('1-SETUP'!$Q131="WEEKLY",BG82+'1-SETUP'!$V131*7,IF('1-SETUP'!$Q131="MONTHLY",EDATE(BG82,'1-SETUP'!$V131),IF('1-SETUP'!$Q131="YEARLY",EDATE(BG82,12*'1-SETUP'!$V131),""))))</f>
        <v/>
      </c>
      <c r="BI82" s="10" t="str">
        <f>IF('1-SETUP'!$Q131="DAILY",BH82+'1-SETUP'!$V131,IF('1-SETUP'!$Q131="WEEKLY",BH82+'1-SETUP'!$V131*7,IF('1-SETUP'!$Q131="MONTHLY",EDATE(BH82,'1-SETUP'!$V131),IF('1-SETUP'!$Q131="YEARLY",EDATE(BH82,12*'1-SETUP'!$V131),""))))</f>
        <v/>
      </c>
      <c r="BJ82" s="10" t="str">
        <f>IF('1-SETUP'!$Q131="DAILY",BI82+'1-SETUP'!$V131,IF('1-SETUP'!$Q131="WEEKLY",BI82+'1-SETUP'!$V131*7,IF('1-SETUP'!$Q131="MONTHLY",EDATE(BI82,'1-SETUP'!$V131),IF('1-SETUP'!$Q131="YEARLY",EDATE(BI82,12*'1-SETUP'!$V131),""))))</f>
        <v/>
      </c>
      <c r="BK82" s="10" t="str">
        <f>IF('1-SETUP'!$Q131="DAILY",BJ82+'1-SETUP'!$V131,IF('1-SETUP'!$Q131="WEEKLY",BJ82+'1-SETUP'!$V131*7,IF('1-SETUP'!$Q131="MONTHLY",EDATE(BJ82,'1-SETUP'!$V131),IF('1-SETUP'!$Q131="YEARLY",EDATE(BJ82,12*'1-SETUP'!$V131),""))))</f>
        <v/>
      </c>
      <c r="BL82" s="10" t="str">
        <f>IF('1-SETUP'!$Q131="DAILY",BK82+'1-SETUP'!$V131,IF('1-SETUP'!$Q131="WEEKLY",BK82+'1-SETUP'!$V131*7,IF('1-SETUP'!$Q131="MONTHLY",EDATE(BK82,'1-SETUP'!$V131),IF('1-SETUP'!$Q131="YEARLY",EDATE(BK82,12*'1-SETUP'!$V131),""))))</f>
        <v/>
      </c>
      <c r="BM82" s="10" t="str">
        <f>IF('1-SETUP'!$Q131="DAILY",BL82+'1-SETUP'!$V131,IF('1-SETUP'!$Q131="WEEKLY",BL82+'1-SETUP'!$V131*7,IF('1-SETUP'!$Q131="MONTHLY",EDATE(BL82,'1-SETUP'!$V131),IF('1-SETUP'!$Q131="YEARLY",EDATE(BL82,12*'1-SETUP'!$V131),""))))</f>
        <v/>
      </c>
      <c r="BN82" s="10" t="str">
        <f>IF('1-SETUP'!$Q131="DAILY",BM82+'1-SETUP'!$V131,IF('1-SETUP'!$Q131="WEEKLY",BM82+'1-SETUP'!$V131*7,IF('1-SETUP'!$Q131="MONTHLY",EDATE(BM82,'1-SETUP'!$V131),IF('1-SETUP'!$Q131="YEARLY",EDATE(BM82,12*'1-SETUP'!$V131),""))))</f>
        <v/>
      </c>
      <c r="BO82" s="10" t="str">
        <f>IF('1-SETUP'!$Q131="DAILY",BN82+'1-SETUP'!$V131,IF('1-SETUP'!$Q131="WEEKLY",BN82+'1-SETUP'!$V131*7,IF('1-SETUP'!$Q131="MONTHLY",EDATE(BN82,'1-SETUP'!$V131),IF('1-SETUP'!$Q131="YEARLY",EDATE(BN82,12*'1-SETUP'!$V131),""))))</f>
        <v/>
      </c>
      <c r="BP82" s="10" t="str">
        <f>IF('1-SETUP'!$Q131="DAILY",BO82+'1-SETUP'!$V131,IF('1-SETUP'!$Q131="WEEKLY",BO82+'1-SETUP'!$V131*7,IF('1-SETUP'!$Q131="MONTHLY",EDATE(BO82,'1-SETUP'!$V131),IF('1-SETUP'!$Q131="YEARLY",EDATE(BO82,12*'1-SETUP'!$V131),""))))</f>
        <v/>
      </c>
      <c r="BQ82" s="10" t="str">
        <f>IF('1-SETUP'!$Q131="DAILY",BP82+'1-SETUP'!$V131,IF('1-SETUP'!$Q131="WEEKLY",BP82+'1-SETUP'!$V131*7,IF('1-SETUP'!$Q131="MONTHLY",EDATE(BP82,'1-SETUP'!$V131),IF('1-SETUP'!$Q131="YEARLY",EDATE(BP82,12*'1-SETUP'!$V131),""))))</f>
        <v/>
      </c>
      <c r="BR82" s="10" t="str">
        <f>IF('1-SETUP'!$Q131="DAILY",BQ82+'1-SETUP'!$V131,IF('1-SETUP'!$Q131="WEEKLY",BQ82+'1-SETUP'!$V131*7,IF('1-SETUP'!$Q131="MONTHLY",EDATE(BQ82,'1-SETUP'!$V131),IF('1-SETUP'!$Q131="YEARLY",EDATE(BQ82,12*'1-SETUP'!$V131),""))))</f>
        <v/>
      </c>
      <c r="BS82" s="10" t="str">
        <f>IF('1-SETUP'!$Q131="DAILY",BR82+'1-SETUP'!$V131,IF('1-SETUP'!$Q131="WEEKLY",BR82+'1-SETUP'!$V131*7,IF('1-SETUP'!$Q131="MONTHLY",EDATE(BR82,'1-SETUP'!$V131),IF('1-SETUP'!$Q131="YEARLY",EDATE(BR82,12*'1-SETUP'!$V131),""))))</f>
        <v/>
      </c>
      <c r="BT82" s="10" t="str">
        <f>IF('1-SETUP'!$Q131="DAILY",BS82+'1-SETUP'!$V131,IF('1-SETUP'!$Q131="WEEKLY",BS82+'1-SETUP'!$V131*7,IF('1-SETUP'!$Q131="MONTHLY",EDATE(BS82,'1-SETUP'!$V131),IF('1-SETUP'!$Q131="YEARLY",EDATE(BS82,12*'1-SETUP'!$V131),""))))</f>
        <v/>
      </c>
      <c r="BU82" s="10" t="str">
        <f>IF('1-SETUP'!$Q131="DAILY",BT82+'1-SETUP'!$V131,IF('1-SETUP'!$Q131="WEEKLY",BT82+'1-SETUP'!$V131*7,IF('1-SETUP'!$Q131="MONTHLY",EDATE(BT82,'1-SETUP'!$V131),IF('1-SETUP'!$Q131="YEARLY",EDATE(BT82,12*'1-SETUP'!$V131),""))))</f>
        <v/>
      </c>
      <c r="BV82" s="10" t="str">
        <f>IF('1-SETUP'!$Q131="DAILY",BU82+'1-SETUP'!$V131,IF('1-SETUP'!$Q131="WEEKLY",BU82+'1-SETUP'!$V131*7,IF('1-SETUP'!$Q131="MONTHLY",EDATE(BU82,'1-SETUP'!$V131),IF('1-SETUP'!$Q131="YEARLY",EDATE(BU82,12*'1-SETUP'!$V131),""))))</f>
        <v/>
      </c>
      <c r="BW82" s="10" t="str">
        <f>IF('1-SETUP'!$Q131="DAILY",BV82+'1-SETUP'!$V131,IF('1-SETUP'!$Q131="WEEKLY",BV82+'1-SETUP'!$V131*7,IF('1-SETUP'!$Q131="MONTHLY",EDATE(BV82,'1-SETUP'!$V131),IF('1-SETUP'!$Q131="YEARLY",EDATE(BV82,12*'1-SETUP'!$V131),""))))</f>
        <v/>
      </c>
      <c r="BX82" s="10" t="str">
        <f>IF('1-SETUP'!$Q131="DAILY",BW82+'1-SETUP'!$V131,IF('1-SETUP'!$Q131="WEEKLY",BW82+'1-SETUP'!$V131*7,IF('1-SETUP'!$Q131="MONTHLY",EDATE(BW82,'1-SETUP'!$V131),IF('1-SETUP'!$Q131="YEARLY",EDATE(BW82,12*'1-SETUP'!$V131),""))))</f>
        <v/>
      </c>
      <c r="BY82" s="10" t="str">
        <f>IF('1-SETUP'!$Q131="DAILY",BX82+'1-SETUP'!$V131,IF('1-SETUP'!$Q131="WEEKLY",BX82+'1-SETUP'!$V131*7,IF('1-SETUP'!$Q131="MONTHLY",EDATE(BX82,'1-SETUP'!$V131),IF('1-SETUP'!$Q131="YEARLY",EDATE(BX82,12*'1-SETUP'!$V131),""))))</f>
        <v/>
      </c>
      <c r="BZ82" s="10" t="str">
        <f>IF('1-SETUP'!$Q131="DAILY",BY82+'1-SETUP'!$V131,IF('1-SETUP'!$Q131="WEEKLY",BY82+'1-SETUP'!$V131*7,IF('1-SETUP'!$Q131="MONTHLY",EDATE(BY82,'1-SETUP'!$V131),IF('1-SETUP'!$Q131="YEARLY",EDATE(BY82,12*'1-SETUP'!$V131),""))))</f>
        <v/>
      </c>
      <c r="CA82" s="10" t="str">
        <f>IF('1-SETUP'!$Q131="DAILY",BZ82+'1-SETUP'!$V131,IF('1-SETUP'!$Q131="WEEKLY",BZ82+'1-SETUP'!$V131*7,IF('1-SETUP'!$Q131="MONTHLY",EDATE(BZ82,'1-SETUP'!$V131),IF('1-SETUP'!$Q131="YEARLY",EDATE(BZ82,12*'1-SETUP'!$V131),""))))</f>
        <v/>
      </c>
      <c r="CB82" s="10" t="str">
        <f>IF('1-SETUP'!$Q131="DAILY",CA82+'1-SETUP'!$V131,IF('1-SETUP'!$Q131="WEEKLY",CA82+'1-SETUP'!$V131*7,IF('1-SETUP'!$Q131="MONTHLY",EDATE(CA82,'1-SETUP'!$V131),IF('1-SETUP'!$Q131="YEARLY",EDATE(CA82,12*'1-SETUP'!$V131),""))))</f>
        <v/>
      </c>
      <c r="CC82" s="10" t="str">
        <f>IF('1-SETUP'!$Q131="DAILY",CB82+'1-SETUP'!$V131,IF('1-SETUP'!$Q131="WEEKLY",CB82+'1-SETUP'!$V131*7,IF('1-SETUP'!$Q131="MONTHLY",EDATE(CB82,'1-SETUP'!$V131),IF('1-SETUP'!$Q131="YEARLY",EDATE(CB82,12*'1-SETUP'!$V131),""))))</f>
        <v/>
      </c>
      <c r="CD82" s="10" t="str">
        <f>IF('1-SETUP'!$Q131="DAILY",CC82+'1-SETUP'!$V131,IF('1-SETUP'!$Q131="WEEKLY",CC82+'1-SETUP'!$V131*7,IF('1-SETUP'!$Q131="MONTHLY",EDATE(CC82,'1-SETUP'!$V131),IF('1-SETUP'!$Q131="YEARLY",EDATE(CC82,12*'1-SETUP'!$V131),""))))</f>
        <v/>
      </c>
      <c r="CE82" s="10" t="str">
        <f>IF('1-SETUP'!$Q131="DAILY",CD82+'1-SETUP'!$V131,IF('1-SETUP'!$Q131="WEEKLY",CD82+'1-SETUP'!$V131*7,IF('1-SETUP'!$Q131="MONTHLY",EDATE(CD82,'1-SETUP'!$V131),IF('1-SETUP'!$Q131="YEARLY",EDATE(CD82,12*'1-SETUP'!$V131),""))))</f>
        <v/>
      </c>
      <c r="CF82" s="10" t="str">
        <f>IF('1-SETUP'!$Q131="DAILY",CE82+'1-SETUP'!$V131,IF('1-SETUP'!$Q131="WEEKLY",CE82+'1-SETUP'!$V131*7,IF('1-SETUP'!$Q131="MONTHLY",EDATE(CE82,'1-SETUP'!$V131),IF('1-SETUP'!$Q131="YEARLY",EDATE(CE82,12*'1-SETUP'!$V131),""))))</f>
        <v/>
      </c>
      <c r="CG82" s="10" t="str">
        <f>IF('1-SETUP'!$Q131="DAILY",CF82+'1-SETUP'!$V131,IF('1-SETUP'!$Q131="WEEKLY",CF82+'1-SETUP'!$V131*7,IF('1-SETUP'!$Q131="MONTHLY",EDATE(CF82,'1-SETUP'!$V131),IF('1-SETUP'!$Q131="YEARLY",EDATE(CF82,12*'1-SETUP'!$V131),""))))</f>
        <v/>
      </c>
      <c r="CH82" s="10" t="str">
        <f>IF('1-SETUP'!$Q131="DAILY",CG82+'1-SETUP'!$V131,IF('1-SETUP'!$Q131="WEEKLY",CG82+'1-SETUP'!$V131*7,IF('1-SETUP'!$Q131="MONTHLY",EDATE(CG82,'1-SETUP'!$V131),IF('1-SETUP'!$Q131="YEARLY",EDATE(CG82,12*'1-SETUP'!$V131),""))))</f>
        <v/>
      </c>
      <c r="CI82" s="10" t="str">
        <f>IF('1-SETUP'!$Q131="DAILY",CH82+'1-SETUP'!$V131,IF('1-SETUP'!$Q131="WEEKLY",CH82+'1-SETUP'!$V131*7,IF('1-SETUP'!$Q131="MONTHLY",EDATE(CH82,'1-SETUP'!$V131),IF('1-SETUP'!$Q131="YEARLY",EDATE(CH82,12*'1-SETUP'!$V131),""))))</f>
        <v/>
      </c>
      <c r="CJ82" s="10" t="str">
        <f>IF('1-SETUP'!$Q131="DAILY",CI82+'1-SETUP'!$V131,IF('1-SETUP'!$Q131="WEEKLY",CI82+'1-SETUP'!$V131*7,IF('1-SETUP'!$Q131="MONTHLY",EDATE(CI82,'1-SETUP'!$V131),IF('1-SETUP'!$Q131="YEARLY",EDATE(CI82,12*'1-SETUP'!$V131),""))))</f>
        <v/>
      </c>
      <c r="CK82" s="10" t="str">
        <f>IF('1-SETUP'!$Q131="DAILY",CJ82+'1-SETUP'!$V131,IF('1-SETUP'!$Q131="WEEKLY",CJ82+'1-SETUP'!$V131*7,IF('1-SETUP'!$Q131="MONTHLY",EDATE(CJ82,'1-SETUP'!$V131),IF('1-SETUP'!$Q131="YEARLY",EDATE(CJ82,12*'1-SETUP'!$V131),""))))</f>
        <v/>
      </c>
      <c r="CL82" s="10" t="str">
        <f>IF('1-SETUP'!$Q131="DAILY",CK82+'1-SETUP'!$V131,IF('1-SETUP'!$Q131="WEEKLY",CK82+'1-SETUP'!$V131*7,IF('1-SETUP'!$Q131="MONTHLY",EDATE(CK82,'1-SETUP'!$V131),IF('1-SETUP'!$Q131="YEARLY",EDATE(CK82,12*'1-SETUP'!$V131),""))))</f>
        <v/>
      </c>
      <c r="CM82" s="10" t="str">
        <f>IF('1-SETUP'!$Q131="DAILY",CL82+'1-SETUP'!$V131,IF('1-SETUP'!$Q131="WEEKLY",CL82+'1-SETUP'!$V131*7,IF('1-SETUP'!$Q131="MONTHLY",EDATE(CL82,'1-SETUP'!$V131),IF('1-SETUP'!$Q131="YEARLY",EDATE(CL82,12*'1-SETUP'!$V131),""))))</f>
        <v/>
      </c>
      <c r="CN82" s="10" t="str">
        <f>IF('1-SETUP'!$Q131="DAILY",CM82+'1-SETUP'!$V131,IF('1-SETUP'!$Q131="WEEKLY",CM82+'1-SETUP'!$V131*7,IF('1-SETUP'!$Q131="MONTHLY",EDATE(CM82,'1-SETUP'!$V131),IF('1-SETUP'!$Q131="YEARLY",EDATE(CM82,12*'1-SETUP'!$V131),""))))</f>
        <v/>
      </c>
      <c r="CO82" s="10" t="str">
        <f>IF('1-SETUP'!$Q131="DAILY",CN82+'1-SETUP'!$V131,IF('1-SETUP'!$Q131="WEEKLY",CN82+'1-SETUP'!$V131*7,IF('1-SETUP'!$Q131="MONTHLY",EDATE(CN82,'1-SETUP'!$V131),IF('1-SETUP'!$Q131="YEARLY",EDATE(CN82,12*'1-SETUP'!$V131),""))))</f>
        <v/>
      </c>
      <c r="CP82" s="10" t="str">
        <f>IF('1-SETUP'!$Q131="DAILY",CO82+'1-SETUP'!$V131,IF('1-SETUP'!$Q131="WEEKLY",CO82+'1-SETUP'!$V131*7,IF('1-SETUP'!$Q131="MONTHLY",EDATE(CO82,'1-SETUP'!$V131),IF('1-SETUP'!$Q131="YEARLY",EDATE(CO82,12*'1-SETUP'!$V131),""))))</f>
        <v/>
      </c>
      <c r="CQ82" s="10" t="str">
        <f>IF('1-SETUP'!$Q131="DAILY",CP82+'1-SETUP'!$V131,IF('1-SETUP'!$Q131="WEEKLY",CP82+'1-SETUP'!$V131*7,IF('1-SETUP'!$Q131="MONTHLY",EDATE(CP82,'1-SETUP'!$V131),IF('1-SETUP'!$Q131="YEARLY",EDATE(CP82,12*'1-SETUP'!$V131),""))))</f>
        <v/>
      </c>
      <c r="CR82" s="10" t="str">
        <f>IF('1-SETUP'!$Q131="DAILY",CQ82+'1-SETUP'!$V131,IF('1-SETUP'!$Q131="WEEKLY",CQ82+'1-SETUP'!$V131*7,IF('1-SETUP'!$Q131="MONTHLY",EDATE(CQ82,'1-SETUP'!$V131),IF('1-SETUP'!$Q131="YEARLY",EDATE(CQ82,12*'1-SETUP'!$V131),""))))</f>
        <v/>
      </c>
      <c r="CS82" s="10" t="str">
        <f>IF('1-SETUP'!$Q131="DAILY",CR82+'1-SETUP'!$V131,IF('1-SETUP'!$Q131="WEEKLY",CR82+'1-SETUP'!$V131*7,IF('1-SETUP'!$Q131="MONTHLY",EDATE(CR82,'1-SETUP'!$V131),IF('1-SETUP'!$Q131="YEARLY",EDATE(CR82,12*'1-SETUP'!$V131),""))))</f>
        <v/>
      </c>
      <c r="CT82" s="10" t="str">
        <f>IF('1-SETUP'!$Q131="DAILY",CS82+'1-SETUP'!$V131,IF('1-SETUP'!$Q131="WEEKLY",CS82+'1-SETUP'!$V131*7,IF('1-SETUP'!$Q131="MONTHLY",EDATE(CS82,'1-SETUP'!$V131),IF('1-SETUP'!$Q131="YEARLY",EDATE(CS82,12*'1-SETUP'!$V131),""))))</f>
        <v/>
      </c>
      <c r="CU82" s="10" t="str">
        <f>IF('1-SETUP'!$Q131="DAILY",CT82+'1-SETUP'!$V131,IF('1-SETUP'!$Q131="WEEKLY",CT82+'1-SETUP'!$V131*7,IF('1-SETUP'!$Q131="MONTHLY",EDATE(CT82,'1-SETUP'!$V131),IF('1-SETUP'!$Q131="YEARLY",EDATE(CT82,12*'1-SETUP'!$V131),""))))</f>
        <v/>
      </c>
      <c r="CV82" s="10" t="str">
        <f>IF('1-SETUP'!$Q131="DAILY",CU82+'1-SETUP'!$V131,IF('1-SETUP'!$Q131="WEEKLY",CU82+'1-SETUP'!$V131*7,IF('1-SETUP'!$Q131="MONTHLY",EDATE(CU82,'1-SETUP'!$V131),IF('1-SETUP'!$Q131="YEARLY",EDATE(CU82,12*'1-SETUP'!$V131),""))))</f>
        <v/>
      </c>
      <c r="CW82" s="10" t="str">
        <f>IF('1-SETUP'!$Q131="DAILY",CV82+'1-SETUP'!$V131,IF('1-SETUP'!$Q131="WEEKLY",CV82+'1-SETUP'!$V131*7,IF('1-SETUP'!$Q131="MONTHLY",EDATE(CV82,'1-SETUP'!$V131),IF('1-SETUP'!$Q131="YEARLY",EDATE(CV82,12*'1-SETUP'!$V131),""))))</f>
        <v/>
      </c>
      <c r="CX82" s="10" t="str">
        <f>IF('1-SETUP'!$Q131="DAILY",CW82+'1-SETUP'!$V131,IF('1-SETUP'!$Q131="WEEKLY",CW82+'1-SETUP'!$V131*7,IF('1-SETUP'!$Q131="MONTHLY",EDATE(CW82,'1-SETUP'!$V131),IF('1-SETUP'!$Q131="YEARLY",EDATE(CW82,12*'1-SETUP'!$V131),""))))</f>
        <v/>
      </c>
      <c r="CY82" s="10" t="str">
        <f>IF('1-SETUP'!$Q131="DAILY",CX82+'1-SETUP'!$V131,IF('1-SETUP'!$Q131="WEEKLY",CX82+'1-SETUP'!$V131*7,IF('1-SETUP'!$Q131="MONTHLY",EDATE(CX82,'1-SETUP'!$V131),IF('1-SETUP'!$Q131="YEARLY",EDATE(CX82,12*'1-SETUP'!$V131),""))))</f>
        <v/>
      </c>
      <c r="CZ82" s="10" t="str">
        <f>IF('1-SETUP'!$Q131="DAILY",CY82+'1-SETUP'!$V131,IF('1-SETUP'!$Q131="WEEKLY",CY82+'1-SETUP'!$V131*7,IF('1-SETUP'!$Q131="MONTHLY",EDATE(CY82,'1-SETUP'!$V131),IF('1-SETUP'!$Q131="YEARLY",EDATE(CY82,12*'1-SETUP'!$V131),""))))</f>
        <v/>
      </c>
      <c r="DA82" s="10" t="str">
        <f>IF('1-SETUP'!$Q131="DAILY",CZ82+'1-SETUP'!$V131,IF('1-SETUP'!$Q131="WEEKLY",CZ82+'1-SETUP'!$V131*7,IF('1-SETUP'!$Q131="MONTHLY",EDATE(CZ82,'1-SETUP'!$V131),IF('1-SETUP'!$Q131="YEARLY",EDATE(CZ82,12*'1-SETUP'!$V131),""))))</f>
        <v/>
      </c>
      <c r="DB82" s="10" t="str">
        <f>IF('1-SETUP'!$Q131="DAILY",DA82+'1-SETUP'!$V131,IF('1-SETUP'!$Q131="WEEKLY",DA82+'1-SETUP'!$V131*7,IF('1-SETUP'!$Q131="MONTHLY",EDATE(DA82,'1-SETUP'!$V131),IF('1-SETUP'!$Q131="YEARLY",EDATE(DA82,12*'1-SETUP'!$V131),""))))</f>
        <v/>
      </c>
      <c r="DC82" s="10" t="str">
        <f>IF('1-SETUP'!$Q131="DAILY",DB82+'1-SETUP'!$V131,IF('1-SETUP'!$Q131="WEEKLY",DB82+'1-SETUP'!$V131*7,IF('1-SETUP'!$Q131="MONTHLY",EDATE(DB82,'1-SETUP'!$V131),IF('1-SETUP'!$Q131="YEARLY",EDATE(DB82,12*'1-SETUP'!$V131),""))))</f>
        <v/>
      </c>
      <c r="DD82" s="10" t="str">
        <f>IF('1-SETUP'!$Q131="DAILY",DC82+'1-SETUP'!$V131,IF('1-SETUP'!$Q131="WEEKLY",DC82+'1-SETUP'!$V131*7,IF('1-SETUP'!$Q131="MONTHLY",EDATE(DC82,'1-SETUP'!$V131),IF('1-SETUP'!$Q131="YEARLY",EDATE(DC82,12*'1-SETUP'!$V131),""))))</f>
        <v/>
      </c>
      <c r="DE82" s="10" t="str">
        <f>IF('1-SETUP'!$Q131="DAILY",DD82+'1-SETUP'!$V131,IF('1-SETUP'!$Q131="WEEKLY",DD82+'1-SETUP'!$V131*7,IF('1-SETUP'!$Q131="MONTHLY",EDATE(DD82,'1-SETUP'!$V131),IF('1-SETUP'!$Q131="YEARLY",EDATE(DD82,12*'1-SETUP'!$V131),""))))</f>
        <v/>
      </c>
      <c r="DF82" s="10" t="str">
        <f>IF('1-SETUP'!$Q131="DAILY",DE82+'1-SETUP'!$V131,IF('1-SETUP'!$Q131="WEEKLY",DE82+'1-SETUP'!$V131*7,IF('1-SETUP'!$Q131="MONTHLY",EDATE(DE82,'1-SETUP'!$V131),IF('1-SETUP'!$Q131="YEARLY",EDATE(DE82,12*'1-SETUP'!$V131),""))))</f>
        <v/>
      </c>
      <c r="DG82" s="10" t="str">
        <f>IF('1-SETUP'!$Q131="DAILY",DF82+'1-SETUP'!$V131,IF('1-SETUP'!$Q131="WEEKLY",DF82+'1-SETUP'!$V131*7,IF('1-SETUP'!$Q131="MONTHLY",EDATE(DF82,'1-SETUP'!$V131),IF('1-SETUP'!$Q131="YEARLY",EDATE(DF82,12*'1-SETUP'!$V131),""))))</f>
        <v/>
      </c>
      <c r="DH82" s="10" t="str">
        <f>IF('1-SETUP'!$Q131="DAILY",DG82+'1-SETUP'!$V131,IF('1-SETUP'!$Q131="WEEKLY",DG82+'1-SETUP'!$V131*7,IF('1-SETUP'!$Q131="MONTHLY",EDATE(DG82,'1-SETUP'!$V131),IF('1-SETUP'!$Q131="YEARLY",EDATE(DG82,12*'1-SETUP'!$V131),""))))</f>
        <v/>
      </c>
      <c r="DI82" s="10" t="str">
        <f>IF('1-SETUP'!$Q131="DAILY",DH82+'1-SETUP'!$V131,IF('1-SETUP'!$Q131="WEEKLY",DH82+'1-SETUP'!$V131*7,IF('1-SETUP'!$Q131="MONTHLY",EDATE(DH82,'1-SETUP'!$V131),IF('1-SETUP'!$Q131="YEARLY",EDATE(DH82,12*'1-SETUP'!$V131),""))))</f>
        <v/>
      </c>
      <c r="DJ82" s="10" t="str">
        <f>IF('1-SETUP'!$Q131="DAILY",DI82+'1-SETUP'!$V131,IF('1-SETUP'!$Q131="WEEKLY",DI82+'1-SETUP'!$V131*7,IF('1-SETUP'!$Q131="MONTHLY",EDATE(DI82,'1-SETUP'!$V131),IF('1-SETUP'!$Q131="YEARLY",EDATE(DI82,12*'1-SETUP'!$V131),""))))</f>
        <v/>
      </c>
      <c r="DK82" s="10" t="str">
        <f>IF('1-SETUP'!$Q131="DAILY",DJ82+'1-SETUP'!$V131,IF('1-SETUP'!$Q131="WEEKLY",DJ82+'1-SETUP'!$V131*7,IF('1-SETUP'!$Q131="MONTHLY",EDATE(DJ82,'1-SETUP'!$V131),IF('1-SETUP'!$Q131="YEARLY",EDATE(DJ82,12*'1-SETUP'!$V131),""))))</f>
        <v/>
      </c>
      <c r="DL82" s="10" t="str">
        <f>IF('1-SETUP'!$Q131="DAILY",DK82+'1-SETUP'!$V131,IF('1-SETUP'!$Q131="WEEKLY",DK82+'1-SETUP'!$V131*7,IF('1-SETUP'!$Q131="MONTHLY",EDATE(DK82,'1-SETUP'!$V131),IF('1-SETUP'!$Q131="YEARLY",EDATE(DK82,12*'1-SETUP'!$V131),""))))</f>
        <v/>
      </c>
      <c r="DM82" s="10" t="str">
        <f>IF('1-SETUP'!$Q131="DAILY",DL82+'1-SETUP'!$V131,IF('1-SETUP'!$Q131="WEEKLY",DL82+'1-SETUP'!$V131*7,IF('1-SETUP'!$Q131="MONTHLY",EDATE(DL82,'1-SETUP'!$V131),IF('1-SETUP'!$Q131="YEARLY",EDATE(DL82,12*'1-SETUP'!$V131),""))))</f>
        <v/>
      </c>
      <c r="DN82" s="10" t="str">
        <f>IF('1-SETUP'!$Q131="DAILY",DM82+'1-SETUP'!$V131,IF('1-SETUP'!$Q131="WEEKLY",DM82+'1-SETUP'!$V131*7,IF('1-SETUP'!$Q131="MONTHLY",EDATE(DM82,'1-SETUP'!$V131),IF('1-SETUP'!$Q131="YEARLY",EDATE(DM82,12*'1-SETUP'!$V131),""))))</f>
        <v/>
      </c>
      <c r="DO82" s="10" t="str">
        <f>IF('1-SETUP'!$Q131="DAILY",DN82+'1-SETUP'!$V131,IF('1-SETUP'!$Q131="WEEKLY",DN82+'1-SETUP'!$V131*7,IF('1-SETUP'!$Q131="MONTHLY",EDATE(DN82,'1-SETUP'!$V131),IF('1-SETUP'!$Q131="YEARLY",EDATE(DN82,12*'1-SETUP'!$V131),""))))</f>
        <v/>
      </c>
      <c r="DP82" s="10" t="str">
        <f>IF('1-SETUP'!$Q131="DAILY",DO82+'1-SETUP'!$V131,IF('1-SETUP'!$Q131="WEEKLY",DO82+'1-SETUP'!$V131*7,IF('1-SETUP'!$Q131="MONTHLY",EDATE(DO82,'1-SETUP'!$V131),IF('1-SETUP'!$Q131="YEARLY",EDATE(DO82,12*'1-SETUP'!$V131),""))))</f>
        <v/>
      </c>
      <c r="DQ82" s="10" t="str">
        <f>IF('1-SETUP'!$Q131="DAILY",DP82+'1-SETUP'!$V131,IF('1-SETUP'!$Q131="WEEKLY",DP82+'1-SETUP'!$V131*7,IF('1-SETUP'!$Q131="MONTHLY",EDATE(DP82,'1-SETUP'!$V131),IF('1-SETUP'!$Q131="YEARLY",EDATE(DP82,12*'1-SETUP'!$V131),""))))</f>
        <v/>
      </c>
      <c r="DR82" s="10" t="str">
        <f>IF('1-SETUP'!$Q131="DAILY",DQ82+'1-SETUP'!$V131,IF('1-SETUP'!$Q131="WEEKLY",DQ82+'1-SETUP'!$V131*7,IF('1-SETUP'!$Q131="MONTHLY",EDATE(DQ82,'1-SETUP'!$V131),IF('1-SETUP'!$Q131="YEARLY",EDATE(DQ82,12*'1-SETUP'!$V131),""))))</f>
        <v/>
      </c>
      <c r="DS82" s="10" t="str">
        <f>IF('1-SETUP'!$Q131="DAILY",DR82+'1-SETUP'!$V131,IF('1-SETUP'!$Q131="WEEKLY",DR82+'1-SETUP'!$V131*7,IF('1-SETUP'!$Q131="MONTHLY",EDATE(DR82,'1-SETUP'!$V131),IF('1-SETUP'!$Q131="YEARLY",EDATE(DR82,12*'1-SETUP'!$V131),""))))</f>
        <v/>
      </c>
      <c r="DT82" s="10" t="str">
        <f>IF('1-SETUP'!$Q131="DAILY",DS82+'1-SETUP'!$V131,IF('1-SETUP'!$Q131="WEEKLY",DS82+'1-SETUP'!$V131*7,IF('1-SETUP'!$Q131="MONTHLY",EDATE(DS82,'1-SETUP'!$V131),IF('1-SETUP'!$Q131="YEARLY",EDATE(DS82,12*'1-SETUP'!$V131),""))))</f>
        <v/>
      </c>
      <c r="DU82" s="10" t="str">
        <f>IF('1-SETUP'!$Q131="DAILY",DT82+'1-SETUP'!$V131,IF('1-SETUP'!$Q131="WEEKLY",DT82+'1-SETUP'!$V131*7,IF('1-SETUP'!$Q131="MONTHLY",EDATE(DT82,'1-SETUP'!$V131),IF('1-SETUP'!$Q131="YEARLY",EDATE(DT82,12*'1-SETUP'!$V131),""))))</f>
        <v/>
      </c>
      <c r="DV82" s="10" t="str">
        <f>IF('1-SETUP'!$Q131="DAILY",DU82+'1-SETUP'!$V131,IF('1-SETUP'!$Q131="WEEKLY",DU82+'1-SETUP'!$V131*7,IF('1-SETUP'!$Q131="MONTHLY",EDATE(DU82,'1-SETUP'!$V131),IF('1-SETUP'!$Q131="YEARLY",EDATE(DU82,12*'1-SETUP'!$V131),""))))</f>
        <v/>
      </c>
      <c r="DW82" s="10" t="str">
        <f>IF('1-SETUP'!$Q131="DAILY",DV82+'1-SETUP'!$V131,IF('1-SETUP'!$Q131="WEEKLY",DV82+'1-SETUP'!$V131*7,IF('1-SETUP'!$Q131="MONTHLY",EDATE(DV82,'1-SETUP'!$V131),IF('1-SETUP'!$Q131="YEARLY",EDATE(DV82,12*'1-SETUP'!$V131),""))))</f>
        <v/>
      </c>
      <c r="DX82" s="10" t="str">
        <f>IF('1-SETUP'!$Q131="DAILY",DW82+'1-SETUP'!$V131,IF('1-SETUP'!$Q131="WEEKLY",DW82+'1-SETUP'!$V131*7,IF('1-SETUP'!$Q131="MONTHLY",EDATE(DW82,'1-SETUP'!$V131),IF('1-SETUP'!$Q131="YEARLY",EDATE(DW82,12*'1-SETUP'!$V131),""))))</f>
        <v/>
      </c>
      <c r="DY82" s="10" t="str">
        <f>IF('1-SETUP'!$Q131="DAILY",DX82+'1-SETUP'!$V131,IF('1-SETUP'!$Q131="WEEKLY",DX82+'1-SETUP'!$V131*7,IF('1-SETUP'!$Q131="MONTHLY",EDATE(DX82,'1-SETUP'!$V131),IF('1-SETUP'!$Q131="YEARLY",EDATE(DX82,12*'1-SETUP'!$V131),""))))</f>
        <v/>
      </c>
      <c r="DZ82" s="10" t="str">
        <f>IF('1-SETUP'!$Q131="DAILY",DY82+'1-SETUP'!$V131,IF('1-SETUP'!$Q131="WEEKLY",DY82+'1-SETUP'!$V131*7,IF('1-SETUP'!$Q131="MONTHLY",EDATE(DY82,'1-SETUP'!$V131),IF('1-SETUP'!$Q131="YEARLY",EDATE(DY82,12*'1-SETUP'!$V131),""))))</f>
        <v/>
      </c>
      <c r="EA82" s="10" t="str">
        <f>IF('1-SETUP'!$Q131="DAILY",DZ82+'1-SETUP'!$V131,IF('1-SETUP'!$Q131="WEEKLY",DZ82+'1-SETUP'!$V131*7,IF('1-SETUP'!$Q131="MONTHLY",EDATE(DZ82,'1-SETUP'!$V131),IF('1-SETUP'!$Q131="YEARLY",EDATE(DZ82,12*'1-SETUP'!$V131),""))))</f>
        <v/>
      </c>
      <c r="EB82" s="10" t="str">
        <f>IF('1-SETUP'!$Q131="DAILY",EA82+'1-SETUP'!$V131,IF('1-SETUP'!$Q131="WEEKLY",EA82+'1-SETUP'!$V131*7,IF('1-SETUP'!$Q131="MONTHLY",EDATE(EA82,'1-SETUP'!$V131),IF('1-SETUP'!$Q131="YEARLY",EDATE(EA82,12*'1-SETUP'!$V131),""))))</f>
        <v/>
      </c>
      <c r="EC82" s="10" t="str">
        <f>IF('1-SETUP'!$Q131="DAILY",EB82+'1-SETUP'!$V131,IF('1-SETUP'!$Q131="WEEKLY",EB82+'1-SETUP'!$V131*7,IF('1-SETUP'!$Q131="MONTHLY",EDATE(EB82,'1-SETUP'!$V131),IF('1-SETUP'!$Q131="YEARLY",EDATE(EB82,12*'1-SETUP'!$V131),""))))</f>
        <v/>
      </c>
      <c r="ED82" s="10" t="str">
        <f>IF('1-SETUP'!$Q131="DAILY",EC82+'1-SETUP'!$V131,IF('1-SETUP'!$Q131="WEEKLY",EC82+'1-SETUP'!$V131*7,IF('1-SETUP'!$Q131="MONTHLY",EDATE(EC82,'1-SETUP'!$V131),IF('1-SETUP'!$Q131="YEARLY",EDATE(EC82,12*'1-SETUP'!$V131),""))))</f>
        <v/>
      </c>
      <c r="EE82" s="10" t="str">
        <f>IF('1-SETUP'!$Q131="DAILY",ED82+'1-SETUP'!$V131,IF('1-SETUP'!$Q131="WEEKLY",ED82+'1-SETUP'!$V131*7,IF('1-SETUP'!$Q131="MONTHLY",EDATE(ED82,'1-SETUP'!$V131),IF('1-SETUP'!$Q131="YEARLY",EDATE(ED82,12*'1-SETUP'!$V131),""))))</f>
        <v/>
      </c>
      <c r="EF82" s="10" t="str">
        <f>IF('1-SETUP'!$Q131="DAILY",EE82+'1-SETUP'!$V131,IF('1-SETUP'!$Q131="WEEKLY",EE82+'1-SETUP'!$V131*7,IF('1-SETUP'!$Q131="MONTHLY",EDATE(EE82,'1-SETUP'!$V131),IF('1-SETUP'!$Q131="YEARLY",EDATE(EE82,12*'1-SETUP'!$V131),""))))</f>
        <v/>
      </c>
      <c r="EG82" s="10" t="str">
        <f>IF('1-SETUP'!$Q131="DAILY",EF82+'1-SETUP'!$V131,IF('1-SETUP'!$Q131="WEEKLY",EF82+'1-SETUP'!$V131*7,IF('1-SETUP'!$Q131="MONTHLY",EDATE(EF82,'1-SETUP'!$V131),IF('1-SETUP'!$Q131="YEARLY",EDATE(EF82,12*'1-SETUP'!$V131),""))))</f>
        <v/>
      </c>
      <c r="EH82" s="10" t="str">
        <f>IF('1-SETUP'!$Q131="DAILY",EG82+'1-SETUP'!$V131,IF('1-SETUP'!$Q131="WEEKLY",EG82+'1-SETUP'!$V131*7,IF('1-SETUP'!$Q131="MONTHLY",EDATE(EG82,'1-SETUP'!$V131),IF('1-SETUP'!$Q131="YEARLY",EDATE(EG82,12*'1-SETUP'!$V131),""))))</f>
        <v/>
      </c>
      <c r="EI82" s="10" t="str">
        <f>IF('1-SETUP'!$Q131="DAILY",EH82+'1-SETUP'!$V131,IF('1-SETUP'!$Q131="WEEKLY",EH82+'1-SETUP'!$V131*7,IF('1-SETUP'!$Q131="MONTHLY",EDATE(EH82,'1-SETUP'!$V131),IF('1-SETUP'!$Q131="YEARLY",EDATE(EH82,12*'1-SETUP'!$V131),""))))</f>
        <v/>
      </c>
      <c r="EJ82" s="10" t="str">
        <f>IF('1-SETUP'!$Q131="DAILY",EI82+'1-SETUP'!$V131,IF('1-SETUP'!$Q131="WEEKLY",EI82+'1-SETUP'!$V131*7,IF('1-SETUP'!$Q131="MONTHLY",EDATE(EI82,'1-SETUP'!$V131),IF('1-SETUP'!$Q131="YEARLY",EDATE(EI82,12*'1-SETUP'!$V131),""))))</f>
        <v/>
      </c>
      <c r="EK82" s="10" t="str">
        <f>IF('1-SETUP'!$Q131="DAILY",EJ82+'1-SETUP'!$V131,IF('1-SETUP'!$Q131="WEEKLY",EJ82+'1-SETUP'!$V131*7,IF('1-SETUP'!$Q131="MONTHLY",EDATE(EJ82,'1-SETUP'!$V131),IF('1-SETUP'!$Q131="YEARLY",EDATE(EJ82,12*'1-SETUP'!$V131),""))))</f>
        <v/>
      </c>
      <c r="EL82" s="10" t="str">
        <f>IF('1-SETUP'!$Q131="DAILY",EK82+'1-SETUP'!$V131,IF('1-SETUP'!$Q131="WEEKLY",EK82+'1-SETUP'!$V131*7,IF('1-SETUP'!$Q131="MONTHLY",EDATE(EK82,'1-SETUP'!$V131),IF('1-SETUP'!$Q131="YEARLY",EDATE(EK82,12*'1-SETUP'!$V131),""))))</f>
        <v/>
      </c>
      <c r="EM82" s="10" t="str">
        <f>IF('1-SETUP'!$Q131="DAILY",EL82+'1-SETUP'!$V131,IF('1-SETUP'!$Q131="WEEKLY",EL82+'1-SETUP'!$V131*7,IF('1-SETUP'!$Q131="MONTHLY",EDATE(EL82,'1-SETUP'!$V131),IF('1-SETUP'!$Q131="YEARLY",EDATE(EL82,12*'1-SETUP'!$V131),""))))</f>
        <v/>
      </c>
      <c r="EN82" s="10" t="str">
        <f>IF('1-SETUP'!$Q131="DAILY",EM82+'1-SETUP'!$V131,IF('1-SETUP'!$Q131="WEEKLY",EM82+'1-SETUP'!$V131*7,IF('1-SETUP'!$Q131="MONTHLY",EDATE(EM82,'1-SETUP'!$V131),IF('1-SETUP'!$Q131="YEARLY",EDATE(EM82,12*'1-SETUP'!$V131),""))))</f>
        <v/>
      </c>
      <c r="EO82" s="10" t="str">
        <f>IF('1-SETUP'!$Q131="DAILY",EN82+'1-SETUP'!$V131,IF('1-SETUP'!$Q131="WEEKLY",EN82+'1-SETUP'!$V131*7,IF('1-SETUP'!$Q131="MONTHLY",EDATE(EN82,'1-SETUP'!$V131),IF('1-SETUP'!$Q131="YEARLY",EDATE(EN82,12*'1-SETUP'!$V131),""))))</f>
        <v/>
      </c>
      <c r="EP82" s="10" t="str">
        <f>IF('1-SETUP'!$Q131="DAILY",EO82+'1-SETUP'!$V131,IF('1-SETUP'!$Q131="WEEKLY",EO82+'1-SETUP'!$V131*7,IF('1-SETUP'!$Q131="MONTHLY",EDATE(EO82,'1-SETUP'!$V131),IF('1-SETUP'!$Q131="YEARLY",EDATE(EO82,12*'1-SETUP'!$V131),""))))</f>
        <v/>
      </c>
      <c r="EQ82" s="10" t="str">
        <f>IF('1-SETUP'!$Q131="DAILY",EP82+'1-SETUP'!$V131,IF('1-SETUP'!$Q131="WEEKLY",EP82+'1-SETUP'!$V131*7,IF('1-SETUP'!$Q131="MONTHLY",EDATE(EP82,'1-SETUP'!$V131),IF('1-SETUP'!$Q131="YEARLY",EDATE(EP82,12*'1-SETUP'!$V131),""))))</f>
        <v/>
      </c>
      <c r="ER82" s="10" t="str">
        <f>IF('1-SETUP'!$Q131="DAILY",EQ82+'1-SETUP'!$V131,IF('1-SETUP'!$Q131="WEEKLY",EQ82+'1-SETUP'!$V131*7,IF('1-SETUP'!$Q131="MONTHLY",EDATE(EQ82,'1-SETUP'!$V131),IF('1-SETUP'!$Q131="YEARLY",EDATE(EQ82,12*'1-SETUP'!$V131),""))))</f>
        <v/>
      </c>
      <c r="ES82" s="10" t="str">
        <f>IF('1-SETUP'!$Q131="DAILY",ER82+'1-SETUP'!$V131,IF('1-SETUP'!$Q131="WEEKLY",ER82+'1-SETUP'!$V131*7,IF('1-SETUP'!$Q131="MONTHLY",EDATE(ER82,'1-SETUP'!$V131),IF('1-SETUP'!$Q131="YEARLY",EDATE(ER82,12*'1-SETUP'!$V131),""))))</f>
        <v/>
      </c>
      <c r="ET82" s="10" t="str">
        <f>IF('1-SETUP'!$Q131="DAILY",ES82+'1-SETUP'!$V131,IF('1-SETUP'!$Q131="WEEKLY",ES82+'1-SETUP'!$V131*7,IF('1-SETUP'!$Q131="MONTHLY",EDATE(ES82,'1-SETUP'!$V131),IF('1-SETUP'!$Q131="YEARLY",EDATE(ES82,12*'1-SETUP'!$V131),""))))</f>
        <v/>
      </c>
      <c r="EU82" s="10" t="str">
        <f>IF('1-SETUP'!$Q131="DAILY",ET82+'1-SETUP'!$V131,IF('1-SETUP'!$Q131="WEEKLY",ET82+'1-SETUP'!$V131*7,IF('1-SETUP'!$Q131="MONTHLY",EDATE(ET82,'1-SETUP'!$V131),IF('1-SETUP'!$Q131="YEARLY",EDATE(ET82,12*'1-SETUP'!$V131),""))))</f>
        <v/>
      </c>
      <c r="EV82" s="10" t="str">
        <f>IF('1-SETUP'!$Q131="DAILY",EU82+'1-SETUP'!$V131,IF('1-SETUP'!$Q131="WEEKLY",EU82+'1-SETUP'!$V131*7,IF('1-SETUP'!$Q131="MONTHLY",EDATE(EU82,'1-SETUP'!$V131),IF('1-SETUP'!$Q131="YEARLY",EDATE(EU82,12*'1-SETUP'!$V131),""))))</f>
        <v/>
      </c>
      <c r="EW82" s="10" t="str">
        <f>IF('1-SETUP'!$Q131="DAILY",EV82+'1-SETUP'!$V131,IF('1-SETUP'!$Q131="WEEKLY",EV82+'1-SETUP'!$V131*7,IF('1-SETUP'!$Q131="MONTHLY",EDATE(EV82,'1-SETUP'!$V131),IF('1-SETUP'!$Q131="YEARLY",EDATE(EV82,12*'1-SETUP'!$V131),""))))</f>
        <v/>
      </c>
      <c r="EX82" s="10" t="str">
        <f>IF('1-SETUP'!$Q131="DAILY",EW82+'1-SETUP'!$V131,IF('1-SETUP'!$Q131="WEEKLY",EW82+'1-SETUP'!$V131*7,IF('1-SETUP'!$Q131="MONTHLY",EDATE(EW82,'1-SETUP'!$V131),IF('1-SETUP'!$Q131="YEARLY",EDATE(EW82,12*'1-SETUP'!$V131),""))))</f>
        <v/>
      </c>
      <c r="EY82" s="10" t="str">
        <f>IF('1-SETUP'!$Q131="DAILY",EX82+'1-SETUP'!$V131,IF('1-SETUP'!$Q131="WEEKLY",EX82+'1-SETUP'!$V131*7,IF('1-SETUP'!$Q131="MONTHLY",EDATE(EX82,'1-SETUP'!$V131),IF('1-SETUP'!$Q131="YEARLY",EDATE(EX82,12*'1-SETUP'!$V131),""))))</f>
        <v/>
      </c>
      <c r="EZ82" s="10" t="str">
        <f>IF('1-SETUP'!$Q131="DAILY",EY82+'1-SETUP'!$V131,IF('1-SETUP'!$Q131="WEEKLY",EY82+'1-SETUP'!$V131*7,IF('1-SETUP'!$Q131="MONTHLY",EDATE(EY82,'1-SETUP'!$V131),IF('1-SETUP'!$Q131="YEARLY",EDATE(EY82,12*'1-SETUP'!$V131),""))))</f>
        <v/>
      </c>
      <c r="FA82" s="10" t="str">
        <f>IF('1-SETUP'!$Q131="DAILY",EZ82+'1-SETUP'!$V131,IF('1-SETUP'!$Q131="WEEKLY",EZ82+'1-SETUP'!$V131*7,IF('1-SETUP'!$Q131="MONTHLY",EDATE(EZ82,'1-SETUP'!$V131),IF('1-SETUP'!$Q131="YEARLY",EDATE(EZ82,12*'1-SETUP'!$V131),""))))</f>
        <v/>
      </c>
      <c r="FB82" s="10" t="str">
        <f>IF('1-SETUP'!$Q131="DAILY",FA82+'1-SETUP'!$V131,IF('1-SETUP'!$Q131="WEEKLY",FA82+'1-SETUP'!$V131*7,IF('1-SETUP'!$Q131="MONTHLY",EDATE(FA82,'1-SETUP'!$V131),IF('1-SETUP'!$Q131="YEARLY",EDATE(FA82,12*'1-SETUP'!$V131),""))))</f>
        <v/>
      </c>
      <c r="FC82" s="10" t="str">
        <f>IF('1-SETUP'!$Q131="DAILY",FB82+'1-SETUP'!$V131,IF('1-SETUP'!$Q131="WEEKLY",FB82+'1-SETUP'!$V131*7,IF('1-SETUP'!$Q131="MONTHLY",EDATE(FB82,'1-SETUP'!$V131),IF('1-SETUP'!$Q131="YEARLY",EDATE(FB82,12*'1-SETUP'!$V131),""))))</f>
        <v/>
      </c>
      <c r="FD82" s="10" t="str">
        <f>IF('1-SETUP'!$Q131="DAILY",FC82+'1-SETUP'!$V131,IF('1-SETUP'!$Q131="WEEKLY",FC82+'1-SETUP'!$V131*7,IF('1-SETUP'!$Q131="MONTHLY",EDATE(FC82,'1-SETUP'!$V131),IF('1-SETUP'!$Q131="YEARLY",EDATE(FC82,12*'1-SETUP'!$V131),""))))</f>
        <v/>
      </c>
      <c r="FE82" s="10" t="str">
        <f>IF('1-SETUP'!$Q131="DAILY",FD82+'1-SETUP'!$V131,IF('1-SETUP'!$Q131="WEEKLY",FD82+'1-SETUP'!$V131*7,IF('1-SETUP'!$Q131="MONTHLY",EDATE(FD82,'1-SETUP'!$V131),IF('1-SETUP'!$Q131="YEARLY",EDATE(FD82,12*'1-SETUP'!$V131),""))))</f>
        <v/>
      </c>
      <c r="FF82" s="10" t="str">
        <f>IF('1-SETUP'!$Q131="DAILY",FE82+'1-SETUP'!$V131,IF('1-SETUP'!$Q131="WEEKLY",FE82+'1-SETUP'!$V131*7,IF('1-SETUP'!$Q131="MONTHLY",EDATE(FE82,'1-SETUP'!$V131),IF('1-SETUP'!$Q131="YEARLY",EDATE(FE82,12*'1-SETUP'!$V131),""))))</f>
        <v/>
      </c>
      <c r="FG82" s="10" t="str">
        <f>IF('1-SETUP'!$Q131="DAILY",FF82+'1-SETUP'!$V131,IF('1-SETUP'!$Q131="WEEKLY",FF82+'1-SETUP'!$V131*7,IF('1-SETUP'!$Q131="MONTHLY",EDATE(FF82,'1-SETUP'!$V131),IF('1-SETUP'!$Q131="YEARLY",EDATE(FF82,12*'1-SETUP'!$V131),""))))</f>
        <v/>
      </c>
      <c r="FH82" s="10" t="str">
        <f>IF('1-SETUP'!$Q131="DAILY",FG82+'1-SETUP'!$V131,IF('1-SETUP'!$Q131="WEEKLY",FG82+'1-SETUP'!$V131*7,IF('1-SETUP'!$Q131="MONTHLY",EDATE(FG82,'1-SETUP'!$V131),IF('1-SETUP'!$Q131="YEARLY",EDATE(FG82,12*'1-SETUP'!$V131),""))))</f>
        <v/>
      </c>
      <c r="FI82" s="10" t="str">
        <f>IF('1-SETUP'!$Q131="DAILY",FH82+'1-SETUP'!$V131,IF('1-SETUP'!$Q131="WEEKLY",FH82+'1-SETUP'!$V131*7,IF('1-SETUP'!$Q131="MONTHLY",EDATE(FH82,'1-SETUP'!$V131),IF('1-SETUP'!$Q131="YEARLY",EDATE(FH82,12*'1-SETUP'!$V131),""))))</f>
        <v/>
      </c>
      <c r="FJ82" s="10" t="str">
        <f>IF('1-SETUP'!$Q131="DAILY",FI82+'1-SETUP'!$V131,IF('1-SETUP'!$Q131="WEEKLY",FI82+'1-SETUP'!$V131*7,IF('1-SETUP'!$Q131="MONTHLY",EDATE(FI82,'1-SETUP'!$V131),IF('1-SETUP'!$Q131="YEARLY",EDATE(FI82,12*'1-SETUP'!$V131),""))))</f>
        <v/>
      </c>
      <c r="FK82" s="10" t="str">
        <f>IF('1-SETUP'!$Q131="DAILY",FJ82+'1-SETUP'!$V131,IF('1-SETUP'!$Q131="WEEKLY",FJ82+'1-SETUP'!$V131*7,IF('1-SETUP'!$Q131="MONTHLY",EDATE(FJ82,'1-SETUP'!$V131),IF('1-SETUP'!$Q131="YEARLY",EDATE(FJ82,12*'1-SETUP'!$V131),""))))</f>
        <v/>
      </c>
      <c r="FL82" s="10" t="str">
        <f>IF('1-SETUP'!$Q131="DAILY",FK82+'1-SETUP'!$V131,IF('1-SETUP'!$Q131="WEEKLY",FK82+'1-SETUP'!$V131*7,IF('1-SETUP'!$Q131="MONTHLY",EDATE(FK82,'1-SETUP'!$V131),IF('1-SETUP'!$Q131="YEARLY",EDATE(FK82,12*'1-SETUP'!$V131),""))))</f>
        <v/>
      </c>
      <c r="FM82" s="10" t="str">
        <f>IF('1-SETUP'!$Q131="DAILY",FL82+'1-SETUP'!$V131,IF('1-SETUP'!$Q131="WEEKLY",FL82+'1-SETUP'!$V131*7,IF('1-SETUP'!$Q131="MONTHLY",EDATE(FL82,'1-SETUP'!$V131),IF('1-SETUP'!$Q131="YEARLY",EDATE(FL82,12*'1-SETUP'!$V131),""))))</f>
        <v/>
      </c>
      <c r="FN82" s="10" t="str">
        <f>IF('1-SETUP'!$Q131="DAILY",FM82+'1-SETUP'!$V131,IF('1-SETUP'!$Q131="WEEKLY",FM82+'1-SETUP'!$V131*7,IF('1-SETUP'!$Q131="MONTHLY",EDATE(FM82,'1-SETUP'!$V131),IF('1-SETUP'!$Q131="YEARLY",EDATE(FM82,12*'1-SETUP'!$V131),""))))</f>
        <v/>
      </c>
      <c r="FO82" s="10" t="str">
        <f>IF('1-SETUP'!$Q131="DAILY",FN82+'1-SETUP'!$V131,IF('1-SETUP'!$Q131="WEEKLY",FN82+'1-SETUP'!$V131*7,IF('1-SETUP'!$Q131="MONTHLY",EDATE(FN82,'1-SETUP'!$V131),IF('1-SETUP'!$Q131="YEARLY",EDATE(FN82,12*'1-SETUP'!$V131),""))))</f>
        <v/>
      </c>
      <c r="FP82" s="10" t="str">
        <f>IF('1-SETUP'!$Q131="DAILY",FO82+'1-SETUP'!$V131,IF('1-SETUP'!$Q131="WEEKLY",FO82+'1-SETUP'!$V131*7,IF('1-SETUP'!$Q131="MONTHLY",EDATE(FO82,'1-SETUP'!$V131),IF('1-SETUP'!$Q131="YEARLY",EDATE(FO82,12*'1-SETUP'!$V131),""))))</f>
        <v/>
      </c>
      <c r="FQ82" s="10" t="str">
        <f>IF('1-SETUP'!$Q131="DAILY",FP82+'1-SETUP'!$V131,IF('1-SETUP'!$Q131="WEEKLY",FP82+'1-SETUP'!$V131*7,IF('1-SETUP'!$Q131="MONTHLY",EDATE(FP82,'1-SETUP'!$V131),IF('1-SETUP'!$Q131="YEARLY",EDATE(FP82,12*'1-SETUP'!$V131),""))))</f>
        <v/>
      </c>
      <c r="FR82" s="10" t="str">
        <f>IF('1-SETUP'!$Q131="DAILY",FQ82+'1-SETUP'!$V131,IF('1-SETUP'!$Q131="WEEKLY",FQ82+'1-SETUP'!$V131*7,IF('1-SETUP'!$Q131="MONTHLY",EDATE(FQ82,'1-SETUP'!$V131),IF('1-SETUP'!$Q131="YEARLY",EDATE(FQ82,12*'1-SETUP'!$V131),""))))</f>
        <v/>
      </c>
      <c r="FS82" s="10" t="str">
        <f>IF('1-SETUP'!$Q131="DAILY",FR82+'1-SETUP'!$V131,IF('1-SETUP'!$Q131="WEEKLY",FR82+'1-SETUP'!$V131*7,IF('1-SETUP'!$Q131="MONTHLY",EDATE(FR82,'1-SETUP'!$V131),IF('1-SETUP'!$Q131="YEARLY",EDATE(FR82,12*'1-SETUP'!$V131),""))))</f>
        <v/>
      </c>
      <c r="FT82" s="10" t="str">
        <f>IF('1-SETUP'!$Q131="DAILY",FS82+'1-SETUP'!$V131,IF('1-SETUP'!$Q131="WEEKLY",FS82+'1-SETUP'!$V131*7,IF('1-SETUP'!$Q131="MONTHLY",EDATE(FS82,'1-SETUP'!$V131),IF('1-SETUP'!$Q131="YEARLY",EDATE(FS82,12*'1-SETUP'!$V131),""))))</f>
        <v/>
      </c>
      <c r="FU82" s="10" t="str">
        <f>IF('1-SETUP'!$Q131="DAILY",FT82+'1-SETUP'!$V131,IF('1-SETUP'!$Q131="WEEKLY",FT82+'1-SETUP'!$V131*7,IF('1-SETUP'!$Q131="MONTHLY",EDATE(FT82,'1-SETUP'!$V131),IF('1-SETUP'!$Q131="YEARLY",EDATE(FT82,12*'1-SETUP'!$V131),""))))</f>
        <v/>
      </c>
      <c r="FV82" s="10" t="str">
        <f>IF('1-SETUP'!$Q131="DAILY",FU82+'1-SETUP'!$V131,IF('1-SETUP'!$Q131="WEEKLY",FU82+'1-SETUP'!$V131*7,IF('1-SETUP'!$Q131="MONTHLY",EDATE(FU82,'1-SETUP'!$V131),IF('1-SETUP'!$Q131="YEARLY",EDATE(FU82,12*'1-SETUP'!$V131),""))))</f>
        <v/>
      </c>
      <c r="FW82" s="10" t="str">
        <f>IF('1-SETUP'!$Q131="DAILY",FV82+'1-SETUP'!$V131,IF('1-SETUP'!$Q131="WEEKLY",FV82+'1-SETUP'!$V131*7,IF('1-SETUP'!$Q131="MONTHLY",EDATE(FV82,'1-SETUP'!$V131),IF('1-SETUP'!$Q131="YEARLY",EDATE(FV82,12*'1-SETUP'!$V131),""))))</f>
        <v/>
      </c>
      <c r="FX82" s="10" t="str">
        <f>IF('1-SETUP'!$Q131="DAILY",FW82+'1-SETUP'!$V131,IF('1-SETUP'!$Q131="WEEKLY",FW82+'1-SETUP'!$V131*7,IF('1-SETUP'!$Q131="MONTHLY",EDATE(FW82,'1-SETUP'!$V131),IF('1-SETUP'!$Q131="YEARLY",EDATE(FW82,12*'1-SETUP'!$V131),""))))</f>
        <v/>
      </c>
      <c r="FY82" s="10" t="str">
        <f>IF('1-SETUP'!$Q131="DAILY",FX82+'1-SETUP'!$V131,IF('1-SETUP'!$Q131="WEEKLY",FX82+'1-SETUP'!$V131*7,IF('1-SETUP'!$Q131="MONTHLY",EDATE(FX82,'1-SETUP'!$V131),IF('1-SETUP'!$Q131="YEARLY",EDATE(FX82,12*'1-SETUP'!$V131),""))))</f>
        <v/>
      </c>
      <c r="FZ82" s="10" t="str">
        <f>IF('1-SETUP'!$Q131="DAILY",FY82+'1-SETUP'!$V131,IF('1-SETUP'!$Q131="WEEKLY",FY82+'1-SETUP'!$V131*7,IF('1-SETUP'!$Q131="MONTHLY",EDATE(FY82,'1-SETUP'!$V131),IF('1-SETUP'!$Q131="YEARLY",EDATE(FY82,12*'1-SETUP'!$V131),""))))</f>
        <v/>
      </c>
      <c r="GA82" s="10" t="str">
        <f>IF('1-SETUP'!$Q131="DAILY",FZ82+'1-SETUP'!$V131,IF('1-SETUP'!$Q131="WEEKLY",FZ82+'1-SETUP'!$V131*7,IF('1-SETUP'!$Q131="MONTHLY",EDATE(FZ82,'1-SETUP'!$V131),IF('1-SETUP'!$Q131="YEARLY",EDATE(FZ82,12*'1-SETUP'!$V131),""))))</f>
        <v/>
      </c>
      <c r="GB82" s="10" t="str">
        <f>IF('1-SETUP'!$Q131="DAILY",GA82+'1-SETUP'!$V131,IF('1-SETUP'!$Q131="WEEKLY",GA82+'1-SETUP'!$V131*7,IF('1-SETUP'!$Q131="MONTHLY",EDATE(GA82,'1-SETUP'!$V131),IF('1-SETUP'!$Q131="YEARLY",EDATE(GA82,12*'1-SETUP'!$V131),""))))</f>
        <v/>
      </c>
      <c r="GC82" s="10" t="str">
        <f>IF('1-SETUP'!$Q131="DAILY",GB82+'1-SETUP'!$V131,IF('1-SETUP'!$Q131="WEEKLY",GB82+'1-SETUP'!$V131*7,IF('1-SETUP'!$Q131="MONTHLY",EDATE(GB82,'1-SETUP'!$V131),IF('1-SETUP'!$Q131="YEARLY",EDATE(GB82,12*'1-SETUP'!$V131),""))))</f>
        <v/>
      </c>
      <c r="GD82" s="10" t="str">
        <f>IF('1-SETUP'!$Q131="DAILY",GC82+'1-SETUP'!$V131,IF('1-SETUP'!$Q131="WEEKLY",GC82+'1-SETUP'!$V131*7,IF('1-SETUP'!$Q131="MONTHLY",EDATE(GC82,'1-SETUP'!$V131),IF('1-SETUP'!$Q131="YEARLY",EDATE(GC82,12*'1-SETUP'!$V131),""))))</f>
        <v/>
      </c>
      <c r="GE82" s="10" t="str">
        <f>IF('1-SETUP'!$Q131="DAILY",GD82+'1-SETUP'!$V131,IF('1-SETUP'!$Q131="WEEKLY",GD82+'1-SETUP'!$V131*7,IF('1-SETUP'!$Q131="MONTHLY",EDATE(GD82,'1-SETUP'!$V131),IF('1-SETUP'!$Q131="YEARLY",EDATE(GD82,12*'1-SETUP'!$V131),""))))</f>
        <v/>
      </c>
      <c r="GF82" s="10" t="str">
        <f>IF('1-SETUP'!$Q131="DAILY",GE82+'1-SETUP'!$V131,IF('1-SETUP'!$Q131="WEEKLY",GE82+'1-SETUP'!$V131*7,IF('1-SETUP'!$Q131="MONTHLY",EDATE(GE82,'1-SETUP'!$V131),IF('1-SETUP'!$Q131="YEARLY",EDATE(GE82,12*'1-SETUP'!$V131),""))))</f>
        <v/>
      </c>
      <c r="GG82" s="10" t="str">
        <f>IF('1-SETUP'!$Q131="DAILY",GF82+'1-SETUP'!$V131,IF('1-SETUP'!$Q131="WEEKLY",GF82+'1-SETUP'!$V131*7,IF('1-SETUP'!$Q131="MONTHLY",EDATE(GF82,'1-SETUP'!$V131),IF('1-SETUP'!$Q131="YEARLY",EDATE(GF82,12*'1-SETUP'!$V131),""))))</f>
        <v/>
      </c>
      <c r="GH82" s="10" t="str">
        <f>IF('1-SETUP'!$Q131="DAILY",GG82+'1-SETUP'!$V131,IF('1-SETUP'!$Q131="WEEKLY",GG82+'1-SETUP'!$V131*7,IF('1-SETUP'!$Q131="MONTHLY",EDATE(GG82,'1-SETUP'!$V131),IF('1-SETUP'!$Q131="YEARLY",EDATE(GG82,12*'1-SETUP'!$V131),""))))</f>
        <v/>
      </c>
      <c r="GI82" s="10" t="str">
        <f>IF('1-SETUP'!$Q131="DAILY",GH82+'1-SETUP'!$V131,IF('1-SETUP'!$Q131="WEEKLY",GH82+'1-SETUP'!$V131*7,IF('1-SETUP'!$Q131="MONTHLY",EDATE(GH82,'1-SETUP'!$V131),IF('1-SETUP'!$Q131="YEARLY",EDATE(GH82,12*'1-SETUP'!$V131),""))))</f>
        <v/>
      </c>
      <c r="GJ82" s="10" t="str">
        <f>IF('1-SETUP'!$Q131="DAILY",GI82+'1-SETUP'!$V131,IF('1-SETUP'!$Q131="WEEKLY",GI82+'1-SETUP'!$V131*7,IF('1-SETUP'!$Q131="MONTHLY",EDATE(GI82,'1-SETUP'!$V131),IF('1-SETUP'!$Q131="YEARLY",EDATE(GI82,12*'1-SETUP'!$V131),""))))</f>
        <v/>
      </c>
      <c r="GK82" s="10" t="str">
        <f>IF('1-SETUP'!$Q131="DAILY",GJ82+'1-SETUP'!$V131,IF('1-SETUP'!$Q131="WEEKLY",GJ82+'1-SETUP'!$V131*7,IF('1-SETUP'!$Q131="MONTHLY",EDATE(GJ82,'1-SETUP'!$V131),IF('1-SETUP'!$Q131="YEARLY",EDATE(GJ82,12*'1-SETUP'!$V131),""))))</f>
        <v/>
      </c>
      <c r="GL82" s="10" t="str">
        <f>IF('1-SETUP'!$Q131="DAILY",GK82+'1-SETUP'!$V131,IF('1-SETUP'!$Q131="WEEKLY",GK82+'1-SETUP'!$V131*7,IF('1-SETUP'!$Q131="MONTHLY",EDATE(GK82,'1-SETUP'!$V131),IF('1-SETUP'!$Q131="YEARLY",EDATE(GK82,12*'1-SETUP'!$V131),""))))</f>
        <v/>
      </c>
      <c r="GM82" s="10" t="str">
        <f>IF('1-SETUP'!$Q131="DAILY",GL82+'1-SETUP'!$V131,IF('1-SETUP'!$Q131="WEEKLY",GL82+'1-SETUP'!$V131*7,IF('1-SETUP'!$Q131="MONTHLY",EDATE(GL82,'1-SETUP'!$V131),IF('1-SETUP'!$Q131="YEARLY",EDATE(GL82,12*'1-SETUP'!$V131),""))))</f>
        <v/>
      </c>
      <c r="GN82" s="10" t="str">
        <f>IF('1-SETUP'!$Q131="DAILY",GM82+'1-SETUP'!$V131,IF('1-SETUP'!$Q131="WEEKLY",GM82+'1-SETUP'!$V131*7,IF('1-SETUP'!$Q131="MONTHLY",EDATE(GM82,'1-SETUP'!$V131),IF('1-SETUP'!$Q131="YEARLY",EDATE(GM82,12*'1-SETUP'!$V131),""))))</f>
        <v/>
      </c>
      <c r="GO82" s="10" t="str">
        <f>IF('1-SETUP'!$Q131="DAILY",GN82+'1-SETUP'!$V131,IF('1-SETUP'!$Q131="WEEKLY",GN82+'1-SETUP'!$V131*7,IF('1-SETUP'!$Q131="MONTHLY",EDATE(GN82,'1-SETUP'!$V131),IF('1-SETUP'!$Q131="YEARLY",EDATE(GN82,12*'1-SETUP'!$V131),""))))</f>
        <v/>
      </c>
      <c r="GP82" s="10" t="str">
        <f>IF('1-SETUP'!$Q131="DAILY",GO82+'1-SETUP'!$V131,IF('1-SETUP'!$Q131="WEEKLY",GO82+'1-SETUP'!$V131*7,IF('1-SETUP'!$Q131="MONTHLY",EDATE(GO82,'1-SETUP'!$V131),IF('1-SETUP'!$Q131="YEARLY",EDATE(GO82,12*'1-SETUP'!$V131),""))))</f>
        <v/>
      </c>
      <c r="GQ82" s="10" t="str">
        <f>IF('1-SETUP'!$Q131="DAILY",GP82+'1-SETUP'!$V131,IF('1-SETUP'!$Q131="WEEKLY",GP82+'1-SETUP'!$V131*7,IF('1-SETUP'!$Q131="MONTHLY",EDATE(GP82,'1-SETUP'!$V131),IF('1-SETUP'!$Q131="YEARLY",EDATE(GP82,12*'1-SETUP'!$V131),""))))</f>
        <v/>
      </c>
      <c r="GR82" s="10" t="str">
        <f>IF('1-SETUP'!$Q131="DAILY",GQ82+'1-SETUP'!$V131,IF('1-SETUP'!$Q131="WEEKLY",GQ82+'1-SETUP'!$V131*7,IF('1-SETUP'!$Q131="MONTHLY",EDATE(GQ82,'1-SETUP'!$V131),IF('1-SETUP'!$Q131="YEARLY",EDATE(GQ82,12*'1-SETUP'!$V131),""))))</f>
        <v/>
      </c>
      <c r="GS82" s="10" t="str">
        <f>IF('1-SETUP'!$Q131="DAILY",GR82+'1-SETUP'!$V131,IF('1-SETUP'!$Q131="WEEKLY",GR82+'1-SETUP'!$V131*7,IF('1-SETUP'!$Q131="MONTHLY",EDATE(GR82,'1-SETUP'!$V131),IF('1-SETUP'!$Q131="YEARLY",EDATE(GR82,12*'1-SETUP'!$V131),""))))</f>
        <v/>
      </c>
      <c r="GT82" s="10" t="str">
        <f>IF('1-SETUP'!$Q131="DAILY",GS82+'1-SETUP'!$V131,IF('1-SETUP'!$Q131="WEEKLY",GS82+'1-SETUP'!$V131*7,IF('1-SETUP'!$Q131="MONTHLY",EDATE(GS82,'1-SETUP'!$V131),IF('1-SETUP'!$Q131="YEARLY",EDATE(GS82,12*'1-SETUP'!$V131),""))))</f>
        <v/>
      </c>
      <c r="GU82" s="10" t="str">
        <f>IF('1-SETUP'!$Q131="DAILY",GT82+'1-SETUP'!$V131,IF('1-SETUP'!$Q131="WEEKLY",GT82+'1-SETUP'!$V131*7,IF('1-SETUP'!$Q131="MONTHLY",EDATE(GT82,'1-SETUP'!$V131),IF('1-SETUP'!$Q131="YEARLY",EDATE(GT82,12*'1-SETUP'!$V131),""))))</f>
        <v/>
      </c>
      <c r="GV82" s="10" t="str">
        <f>IF('1-SETUP'!$Q131="DAILY",GU82+'1-SETUP'!$V131,IF('1-SETUP'!$Q131="WEEKLY",GU82+'1-SETUP'!$V131*7,IF('1-SETUP'!$Q131="MONTHLY",EDATE(GU82,'1-SETUP'!$V131),IF('1-SETUP'!$Q131="YEARLY",EDATE(GU82,12*'1-SETUP'!$V131),""))))</f>
        <v/>
      </c>
      <c r="GW82" s="10" t="str">
        <f>IF('1-SETUP'!$Q131="DAILY",GV82+'1-SETUP'!$V131,IF('1-SETUP'!$Q131="WEEKLY",GV82+'1-SETUP'!$V131*7,IF('1-SETUP'!$Q131="MONTHLY",EDATE(GV82,'1-SETUP'!$V131),IF('1-SETUP'!$Q131="YEARLY",EDATE(GV82,12*'1-SETUP'!$V131),""))))</f>
        <v/>
      </c>
      <c r="GX82" s="10" t="str">
        <f>IF('1-SETUP'!$Q131="DAILY",GW82+'1-SETUP'!$V131,IF('1-SETUP'!$Q131="WEEKLY",GW82+'1-SETUP'!$V131*7,IF('1-SETUP'!$Q131="MONTHLY",EDATE(GW82,'1-SETUP'!$V131),IF('1-SETUP'!$Q131="YEARLY",EDATE(GW82,12*'1-SETUP'!$V131),""))))</f>
        <v/>
      </c>
      <c r="GY82" s="10" t="str">
        <f>IF('1-SETUP'!$Q131="DAILY",GX82+'1-SETUP'!$V131,IF('1-SETUP'!$Q131="WEEKLY",GX82+'1-SETUP'!$V131*7,IF('1-SETUP'!$Q131="MONTHLY",EDATE(GX82,'1-SETUP'!$V131),IF('1-SETUP'!$Q131="YEARLY",EDATE(GX82,12*'1-SETUP'!$V131),""))))</f>
        <v/>
      </c>
      <c r="GZ82" s="10" t="str">
        <f>IF('1-SETUP'!$Q131="DAILY",GY82+'1-SETUP'!$V131,IF('1-SETUP'!$Q131="WEEKLY",GY82+'1-SETUP'!$V131*7,IF('1-SETUP'!$Q131="MONTHLY",EDATE(GY82,'1-SETUP'!$V131),IF('1-SETUP'!$Q131="YEARLY",EDATE(GY82,12*'1-SETUP'!$V131),""))))</f>
        <v/>
      </c>
      <c r="HA82" s="10" t="str">
        <f>IF('1-SETUP'!$Q131="DAILY",GZ82+'1-SETUP'!$V131,IF('1-SETUP'!$Q131="WEEKLY",GZ82+'1-SETUP'!$V131*7,IF('1-SETUP'!$Q131="MONTHLY",EDATE(GZ82,'1-SETUP'!$V131),IF('1-SETUP'!$Q131="YEARLY",EDATE(GZ82,12*'1-SETUP'!$V131),""))))</f>
        <v/>
      </c>
      <c r="HB82" s="10" t="str">
        <f>IF('1-SETUP'!$Q131="DAILY",HA82+'1-SETUP'!$V131,IF('1-SETUP'!$Q131="WEEKLY",HA82+'1-SETUP'!$V131*7,IF('1-SETUP'!$Q131="MONTHLY",EDATE(HA82,'1-SETUP'!$V131),IF('1-SETUP'!$Q131="YEARLY",EDATE(HA82,12*'1-SETUP'!$V131),""))))</f>
        <v/>
      </c>
      <c r="HC82" s="10" t="str">
        <f>IF('1-SETUP'!$Q131="DAILY",HB82+'1-SETUP'!$V131,IF('1-SETUP'!$Q131="WEEKLY",HB82+'1-SETUP'!$V131*7,IF('1-SETUP'!$Q131="MONTHLY",EDATE(HB82,'1-SETUP'!$V131),IF('1-SETUP'!$Q131="YEARLY",EDATE(HB82,12*'1-SETUP'!$V131),""))))</f>
        <v/>
      </c>
      <c r="HD82" s="10" t="str">
        <f>IF('1-SETUP'!$Q131="DAILY",HC82+'1-SETUP'!$V131,IF('1-SETUP'!$Q131="WEEKLY",HC82+'1-SETUP'!$V131*7,IF('1-SETUP'!$Q131="MONTHLY",EDATE(HC82,'1-SETUP'!$V131),IF('1-SETUP'!$Q131="YEARLY",EDATE(HC82,12*'1-SETUP'!$V131),""))))</f>
        <v/>
      </c>
      <c r="HE82" s="10" t="str">
        <f>IF('1-SETUP'!$Q131="DAILY",HD82+'1-SETUP'!$V131,IF('1-SETUP'!$Q131="WEEKLY",HD82+'1-SETUP'!$V131*7,IF('1-SETUP'!$Q131="MONTHLY",EDATE(HD82,'1-SETUP'!$V131),IF('1-SETUP'!$Q131="YEARLY",EDATE(HD82,12*'1-SETUP'!$V131),""))))</f>
        <v/>
      </c>
      <c r="HF82" s="10" t="str">
        <f>IF('1-SETUP'!$Q131="DAILY",HE82+'1-SETUP'!$V131,IF('1-SETUP'!$Q131="WEEKLY",HE82+'1-SETUP'!$V131*7,IF('1-SETUP'!$Q131="MONTHLY",EDATE(HE82,'1-SETUP'!$V131),IF('1-SETUP'!$Q131="YEARLY",EDATE(HE82,12*'1-SETUP'!$V131),""))))</f>
        <v/>
      </c>
      <c r="HG82" s="10" t="str">
        <f>IF('1-SETUP'!$Q131="DAILY",HF82+'1-SETUP'!$V131,IF('1-SETUP'!$Q131="WEEKLY",HF82+'1-SETUP'!$V131*7,IF('1-SETUP'!$Q131="MONTHLY",EDATE(HF82,'1-SETUP'!$V131),IF('1-SETUP'!$Q131="YEARLY",EDATE(HF82,12*'1-SETUP'!$V131),""))))</f>
        <v/>
      </c>
      <c r="HH82" s="10" t="str">
        <f>IF('1-SETUP'!$Q131="DAILY",HG82+'1-SETUP'!$V131,IF('1-SETUP'!$Q131="WEEKLY",HG82+'1-SETUP'!$V131*7,IF('1-SETUP'!$Q131="MONTHLY",EDATE(HG82,'1-SETUP'!$V131),IF('1-SETUP'!$Q131="YEARLY",EDATE(HG82,12*'1-SETUP'!$V131),""))))</f>
        <v/>
      </c>
      <c r="HI82" s="10" t="str">
        <f>IF('1-SETUP'!$Q131="DAILY",HH82+'1-SETUP'!$V131,IF('1-SETUP'!$Q131="WEEKLY",HH82+'1-SETUP'!$V131*7,IF('1-SETUP'!$Q131="MONTHLY",EDATE(HH82,'1-SETUP'!$V131),IF('1-SETUP'!$Q131="YEARLY",EDATE(HH82,12*'1-SETUP'!$V131),""))))</f>
        <v/>
      </c>
      <c r="HJ82" s="10" t="str">
        <f>IF('1-SETUP'!$Q131="DAILY",HI82+'1-SETUP'!$V131,IF('1-SETUP'!$Q131="WEEKLY",HI82+'1-SETUP'!$V131*7,IF('1-SETUP'!$Q131="MONTHLY",EDATE(HI82,'1-SETUP'!$V131),IF('1-SETUP'!$Q131="YEARLY",EDATE(HI82,12*'1-SETUP'!$V131),""))))</f>
        <v/>
      </c>
      <c r="HK82" s="10" t="str">
        <f>IF('1-SETUP'!$Q131="DAILY",HJ82+'1-SETUP'!$V131,IF('1-SETUP'!$Q131="WEEKLY",HJ82+'1-SETUP'!$V131*7,IF('1-SETUP'!$Q131="MONTHLY",EDATE(HJ82,'1-SETUP'!$V131),IF('1-SETUP'!$Q131="YEARLY",EDATE(HJ82,12*'1-SETUP'!$V131),""))))</f>
        <v/>
      </c>
      <c r="HL82" s="10" t="str">
        <f>IF('1-SETUP'!$Q131="DAILY",HK82+'1-SETUP'!$V131,IF('1-SETUP'!$Q131="WEEKLY",HK82+'1-SETUP'!$V131*7,IF('1-SETUP'!$Q131="MONTHLY",EDATE(HK82,'1-SETUP'!$V131),IF('1-SETUP'!$Q131="YEARLY",EDATE(HK82,12*'1-SETUP'!$V131),""))))</f>
        <v/>
      </c>
      <c r="HM82" s="10" t="str">
        <f>IF('1-SETUP'!$Q131="DAILY",HL82+'1-SETUP'!$V131,IF('1-SETUP'!$Q131="WEEKLY",HL82+'1-SETUP'!$V131*7,IF('1-SETUP'!$Q131="MONTHLY",EDATE(HL82,'1-SETUP'!$V131),IF('1-SETUP'!$Q131="YEARLY",EDATE(HL82,12*'1-SETUP'!$V131),""))))</f>
        <v/>
      </c>
      <c r="HN82" s="10" t="str">
        <f>IF('1-SETUP'!$Q131="DAILY",HM82+'1-SETUP'!$V131,IF('1-SETUP'!$Q131="WEEKLY",HM82+'1-SETUP'!$V131*7,IF('1-SETUP'!$Q131="MONTHLY",EDATE(HM82,'1-SETUP'!$V131),IF('1-SETUP'!$Q131="YEARLY",EDATE(HM82,12*'1-SETUP'!$V131),""))))</f>
        <v/>
      </c>
      <c r="HO82" s="10" t="str">
        <f>IF('1-SETUP'!$Q131="DAILY",HN82+'1-SETUP'!$V131,IF('1-SETUP'!$Q131="WEEKLY",HN82+'1-SETUP'!$V131*7,IF('1-SETUP'!$Q131="MONTHLY",EDATE(HN82,'1-SETUP'!$V131),IF('1-SETUP'!$Q131="YEARLY",EDATE(HN82,12*'1-SETUP'!$V131),""))))</f>
        <v/>
      </c>
      <c r="HP82" s="10" t="str">
        <f>IF('1-SETUP'!$Q131="DAILY",HO82+'1-SETUP'!$V131,IF('1-SETUP'!$Q131="WEEKLY",HO82+'1-SETUP'!$V131*7,IF('1-SETUP'!$Q131="MONTHLY",EDATE(HO82,'1-SETUP'!$V131),IF('1-SETUP'!$Q131="YEARLY",EDATE(HO82,12*'1-SETUP'!$V131),""))))</f>
        <v/>
      </c>
      <c r="HQ82" s="10" t="str">
        <f>IF('1-SETUP'!$Q131="DAILY",HP82+'1-SETUP'!$V131,IF('1-SETUP'!$Q131="WEEKLY",HP82+'1-SETUP'!$V131*7,IF('1-SETUP'!$Q131="MONTHLY",EDATE(HP82,'1-SETUP'!$V131),IF('1-SETUP'!$Q131="YEARLY",EDATE(HP82,12*'1-SETUP'!$V131),""))))</f>
        <v/>
      </c>
      <c r="HR82" s="10" t="str">
        <f>IF('1-SETUP'!$Q131="DAILY",HQ82+'1-SETUP'!$V131,IF('1-SETUP'!$Q131="WEEKLY",HQ82+'1-SETUP'!$V131*7,IF('1-SETUP'!$Q131="MONTHLY",EDATE(HQ82,'1-SETUP'!$V131),IF('1-SETUP'!$Q131="YEARLY",EDATE(HQ82,12*'1-SETUP'!$V131),""))))</f>
        <v/>
      </c>
      <c r="HS82" s="10" t="str">
        <f>IF('1-SETUP'!$Q131="DAILY",HR82+'1-SETUP'!$V131,IF('1-SETUP'!$Q131="WEEKLY",HR82+'1-SETUP'!$V131*7,IF('1-SETUP'!$Q131="MONTHLY",EDATE(HR82,'1-SETUP'!$V131),IF('1-SETUP'!$Q131="YEARLY",EDATE(HR82,12*'1-SETUP'!$V131),""))))</f>
        <v/>
      </c>
      <c r="HT82" s="10" t="str">
        <f>IF('1-SETUP'!$Q131="DAILY",HS82+'1-SETUP'!$V131,IF('1-SETUP'!$Q131="WEEKLY",HS82+'1-SETUP'!$V131*7,IF('1-SETUP'!$Q131="MONTHLY",EDATE(HS82,'1-SETUP'!$V131),IF('1-SETUP'!$Q131="YEARLY",EDATE(HS82,12*'1-SETUP'!$V131),""))))</f>
        <v/>
      </c>
      <c r="HU82" s="10" t="str">
        <f>IF('1-SETUP'!$Q131="DAILY",HT82+'1-SETUP'!$V131,IF('1-SETUP'!$Q131="WEEKLY",HT82+'1-SETUP'!$V131*7,IF('1-SETUP'!$Q131="MONTHLY",EDATE(HT82,'1-SETUP'!$V131),IF('1-SETUP'!$Q131="YEARLY",EDATE(HT82,12*'1-SETUP'!$V131),""))))</f>
        <v/>
      </c>
      <c r="HV82" s="10" t="str">
        <f>IF('1-SETUP'!$Q131="DAILY",HU82+'1-SETUP'!$V131,IF('1-SETUP'!$Q131="WEEKLY",HU82+'1-SETUP'!$V131*7,IF('1-SETUP'!$Q131="MONTHLY",EDATE(HU82,'1-SETUP'!$V131),IF('1-SETUP'!$Q131="YEARLY",EDATE(HU82,12*'1-SETUP'!$V131),""))))</f>
        <v/>
      </c>
      <c r="HW82" s="10" t="str">
        <f>IF('1-SETUP'!$Q131="DAILY",HV82+'1-SETUP'!$V131,IF('1-SETUP'!$Q131="WEEKLY",HV82+'1-SETUP'!$V131*7,IF('1-SETUP'!$Q131="MONTHLY",EDATE(HV82,'1-SETUP'!$V131),IF('1-SETUP'!$Q131="YEARLY",EDATE(HV82,12*'1-SETUP'!$V131),""))))</f>
        <v/>
      </c>
      <c r="HX82" s="10" t="str">
        <f>IF('1-SETUP'!$Q131="DAILY",HW82+'1-SETUP'!$V131,IF('1-SETUP'!$Q131="WEEKLY",HW82+'1-SETUP'!$V131*7,IF('1-SETUP'!$Q131="MONTHLY",EDATE(HW82,'1-SETUP'!$V131),IF('1-SETUP'!$Q131="YEARLY",EDATE(HW82,12*'1-SETUP'!$V131),""))))</f>
        <v/>
      </c>
      <c r="HY82" s="10" t="str">
        <f>IF('1-SETUP'!$Q131="DAILY",HX82+'1-SETUP'!$V131,IF('1-SETUP'!$Q131="WEEKLY",HX82+'1-SETUP'!$V131*7,IF('1-SETUP'!$Q131="MONTHLY",EDATE(HX82,'1-SETUP'!$V131),IF('1-SETUP'!$Q131="YEARLY",EDATE(HX82,12*'1-SETUP'!$V131),""))))</f>
        <v/>
      </c>
      <c r="HZ82" s="10" t="str">
        <f>IF('1-SETUP'!$Q131="DAILY",HY82+'1-SETUP'!$V131,IF('1-SETUP'!$Q131="WEEKLY",HY82+'1-SETUP'!$V131*7,IF('1-SETUP'!$Q131="MONTHLY",EDATE(HY82,'1-SETUP'!$V131),IF('1-SETUP'!$Q131="YEARLY",EDATE(HY82,12*'1-SETUP'!$V131),""))))</f>
        <v/>
      </c>
      <c r="IA82" s="10" t="str">
        <f>IF('1-SETUP'!$Q131="DAILY",HZ82+'1-SETUP'!$V131,IF('1-SETUP'!$Q131="WEEKLY",HZ82+'1-SETUP'!$V131*7,IF('1-SETUP'!$Q131="MONTHLY",EDATE(HZ82,'1-SETUP'!$V131),IF('1-SETUP'!$Q131="YEARLY",EDATE(HZ82,12*'1-SETUP'!$V131),""))))</f>
        <v/>
      </c>
      <c r="IB82" s="10" t="str">
        <f>IF('1-SETUP'!$Q131="DAILY",IA82+'1-SETUP'!$V131,IF('1-SETUP'!$Q131="WEEKLY",IA82+'1-SETUP'!$V131*7,IF('1-SETUP'!$Q131="MONTHLY",EDATE(IA82,'1-SETUP'!$V131),IF('1-SETUP'!$Q131="YEARLY",EDATE(IA82,12*'1-SETUP'!$V131),""))))</f>
        <v/>
      </c>
      <c r="IC82" s="10" t="str">
        <f>IF('1-SETUP'!$Q131="DAILY",IB82+'1-SETUP'!$V131,IF('1-SETUP'!$Q131="WEEKLY",IB82+'1-SETUP'!$V131*7,IF('1-SETUP'!$Q131="MONTHLY",EDATE(IB82,'1-SETUP'!$V131),IF('1-SETUP'!$Q131="YEARLY",EDATE(IB82,12*'1-SETUP'!$V131),""))))</f>
        <v/>
      </c>
      <c r="ID82" s="10" t="str">
        <f>IF('1-SETUP'!$Q131="DAILY",IC82+'1-SETUP'!$V131,IF('1-SETUP'!$Q131="WEEKLY",IC82+'1-SETUP'!$V131*7,IF('1-SETUP'!$Q131="MONTHLY",EDATE(IC82,'1-SETUP'!$V131),IF('1-SETUP'!$Q131="YEARLY",EDATE(IC82,12*'1-SETUP'!$V131),""))))</f>
        <v/>
      </c>
      <c r="IE82" s="10" t="str">
        <f>IF('1-SETUP'!$Q131="DAILY",ID82+'1-SETUP'!$V131,IF('1-SETUP'!$Q131="WEEKLY",ID82+'1-SETUP'!$V131*7,IF('1-SETUP'!$Q131="MONTHLY",EDATE(ID82,'1-SETUP'!$V131),IF('1-SETUP'!$Q131="YEARLY",EDATE(ID82,12*'1-SETUP'!$V131),""))))</f>
        <v/>
      </c>
      <c r="IF82" s="10" t="str">
        <f>IF('1-SETUP'!$Q131="DAILY",IE82+'1-SETUP'!$V131,IF('1-SETUP'!$Q131="WEEKLY",IE82+'1-SETUP'!$V131*7,IF('1-SETUP'!$Q131="MONTHLY",EDATE(IE82,'1-SETUP'!$V131),IF('1-SETUP'!$Q131="YEARLY",EDATE(IE82,12*'1-SETUP'!$V131),""))))</f>
        <v/>
      </c>
      <c r="IG82" s="10" t="str">
        <f>IF('1-SETUP'!$Q131="DAILY",IF82+'1-SETUP'!$V131,IF('1-SETUP'!$Q131="WEEKLY",IF82+'1-SETUP'!$V131*7,IF('1-SETUP'!$Q131="MONTHLY",EDATE(IF82,'1-SETUP'!$V131),IF('1-SETUP'!$Q131="YEARLY",EDATE(IF82,12*'1-SETUP'!$V131),""))))</f>
        <v/>
      </c>
      <c r="IH82" s="10" t="str">
        <f>IF('1-SETUP'!$Q131="DAILY",IG82+'1-SETUP'!$V131,IF('1-SETUP'!$Q131="WEEKLY",IG82+'1-SETUP'!$V131*7,IF('1-SETUP'!$Q131="MONTHLY",EDATE(IG82,'1-SETUP'!$V131),IF('1-SETUP'!$Q131="YEARLY",EDATE(IG82,12*'1-SETUP'!$V131),""))))</f>
        <v/>
      </c>
      <c r="II82" s="10" t="str">
        <f>IF('1-SETUP'!$Q131="DAILY",IH82+'1-SETUP'!$V131,IF('1-SETUP'!$Q131="WEEKLY",IH82+'1-SETUP'!$V131*7,IF('1-SETUP'!$Q131="MONTHLY",EDATE(IH82,'1-SETUP'!$V131),IF('1-SETUP'!$Q131="YEARLY",EDATE(IH82,12*'1-SETUP'!$V131),""))))</f>
        <v/>
      </c>
      <c r="IJ82" s="10" t="str">
        <f>IF('1-SETUP'!$Q131="DAILY",II82+'1-SETUP'!$V131,IF('1-SETUP'!$Q131="WEEKLY",II82+'1-SETUP'!$V131*7,IF('1-SETUP'!$Q131="MONTHLY",EDATE(II82,'1-SETUP'!$V131),IF('1-SETUP'!$Q131="YEARLY",EDATE(II82,12*'1-SETUP'!$V131),""))))</f>
        <v/>
      </c>
      <c r="IK82" s="10" t="str">
        <f>IF('1-SETUP'!$Q131="DAILY",IJ82+'1-SETUP'!$V131,IF('1-SETUP'!$Q131="WEEKLY",IJ82+'1-SETUP'!$V131*7,IF('1-SETUP'!$Q131="MONTHLY",EDATE(IJ82,'1-SETUP'!$V131),IF('1-SETUP'!$Q131="YEARLY",EDATE(IJ82,12*'1-SETUP'!$V131),""))))</f>
        <v/>
      </c>
      <c r="IL82" s="10" t="str">
        <f>IF('1-SETUP'!$Q131="DAILY",IK82+'1-SETUP'!$V131,IF('1-SETUP'!$Q131="WEEKLY",IK82+'1-SETUP'!$V131*7,IF('1-SETUP'!$Q131="MONTHLY",EDATE(IK82,'1-SETUP'!$V131),IF('1-SETUP'!$Q131="YEARLY",EDATE(IK82,12*'1-SETUP'!$V131),""))))</f>
        <v/>
      </c>
      <c r="IM82" s="10" t="str">
        <f>IF('1-SETUP'!$Q131="DAILY",IL82+'1-SETUP'!$V131,IF('1-SETUP'!$Q131="WEEKLY",IL82+'1-SETUP'!$V131*7,IF('1-SETUP'!$Q131="MONTHLY",EDATE(IL82,'1-SETUP'!$V131),IF('1-SETUP'!$Q131="YEARLY",EDATE(IL82,12*'1-SETUP'!$V131),""))))</f>
        <v/>
      </c>
      <c r="IN82" s="10" t="str">
        <f>IF('1-SETUP'!$Q131="DAILY",IM82+'1-SETUP'!$V131,IF('1-SETUP'!$Q131="WEEKLY",IM82+'1-SETUP'!$V131*7,IF('1-SETUP'!$Q131="MONTHLY",EDATE(IM82,'1-SETUP'!$V131),IF('1-SETUP'!$Q131="YEARLY",EDATE(IM82,12*'1-SETUP'!$V131),""))))</f>
        <v/>
      </c>
      <c r="IO82" s="10" t="str">
        <f>IF('1-SETUP'!$Q131="DAILY",IN82+'1-SETUP'!$V131,IF('1-SETUP'!$Q131="WEEKLY",IN82+'1-SETUP'!$V131*7,IF('1-SETUP'!$Q131="MONTHLY",EDATE(IN82,'1-SETUP'!$V131),IF('1-SETUP'!$Q131="YEARLY",EDATE(IN82,12*'1-SETUP'!$V131),""))))</f>
        <v/>
      </c>
      <c r="IP82" s="10" t="str">
        <f>IF('1-SETUP'!$Q131="DAILY",IO82+'1-SETUP'!$V131,IF('1-SETUP'!$Q131="WEEKLY",IO82+'1-SETUP'!$V131*7,IF('1-SETUP'!$Q131="MONTHLY",EDATE(IO82,'1-SETUP'!$V131),IF('1-SETUP'!$Q131="YEARLY",EDATE(IO82,12*'1-SETUP'!$V131),""))))</f>
        <v/>
      </c>
      <c r="IQ82" s="10" t="str">
        <f>IF('1-SETUP'!$Q131="DAILY",IP82+'1-SETUP'!$V131,IF('1-SETUP'!$Q131="WEEKLY",IP82+'1-SETUP'!$V131*7,IF('1-SETUP'!$Q131="MONTHLY",EDATE(IP82,'1-SETUP'!$V131),IF('1-SETUP'!$Q131="YEARLY",EDATE(IP82,12*'1-SETUP'!$V131),""))))</f>
        <v/>
      </c>
      <c r="IR82" s="10" t="str">
        <f>IF('1-SETUP'!$Q131="DAILY",IQ82+'1-SETUP'!$V131,IF('1-SETUP'!$Q131="WEEKLY",IQ82+'1-SETUP'!$V131*7,IF('1-SETUP'!$Q131="MONTHLY",EDATE(IQ82,'1-SETUP'!$V131),IF('1-SETUP'!$Q131="YEARLY",EDATE(IQ82,12*'1-SETUP'!$V131),""))))</f>
        <v/>
      </c>
      <c r="IS82" s="10" t="str">
        <f>IF('1-SETUP'!$Q131="DAILY",IR82+'1-SETUP'!$V131,IF('1-SETUP'!$Q131="WEEKLY",IR82+'1-SETUP'!$V131*7,IF('1-SETUP'!$Q131="MONTHLY",EDATE(IR82,'1-SETUP'!$V131),IF('1-SETUP'!$Q131="YEARLY",EDATE(IR82,12*'1-SETUP'!$V131),""))))</f>
        <v/>
      </c>
      <c r="IT82" s="10" t="str">
        <f>IF('1-SETUP'!$Q131="DAILY",IS82+'1-SETUP'!$V131,IF('1-SETUP'!$Q131="WEEKLY",IS82+'1-SETUP'!$V131*7,IF('1-SETUP'!$Q131="MONTHLY",EDATE(IS82,'1-SETUP'!$V131),IF('1-SETUP'!$Q131="YEARLY",EDATE(IS82,12*'1-SETUP'!$V131),""))))</f>
        <v/>
      </c>
      <c r="IU82" s="10" t="str">
        <f>IF('1-SETUP'!$Q131="DAILY",IT82+'1-SETUP'!$V131,IF('1-SETUP'!$Q131="WEEKLY",IT82+'1-SETUP'!$V131*7,IF('1-SETUP'!$Q131="MONTHLY",EDATE(IT82,'1-SETUP'!$V131),IF('1-SETUP'!$Q131="YEARLY",EDATE(IT82,12*'1-SETUP'!$V131),""))))</f>
        <v/>
      </c>
      <c r="IV82" s="10" t="str">
        <f>IF('1-SETUP'!$Q131="DAILY",IU82+'1-SETUP'!$V131,IF('1-SETUP'!$Q131="WEEKLY",IU82+'1-SETUP'!$V131*7,IF('1-SETUP'!$Q131="MONTHLY",EDATE(IU82,'1-SETUP'!$V131),IF('1-SETUP'!$Q131="YEARLY",EDATE(IU82,12*'1-SETUP'!$V131),""))))</f>
        <v/>
      </c>
      <c r="IW82" s="10" t="str">
        <f>IF('1-SETUP'!$Q131="DAILY",IV82+'1-SETUP'!$V131,IF('1-SETUP'!$Q131="WEEKLY",IV82+'1-SETUP'!$V131*7,IF('1-SETUP'!$Q131="MONTHLY",EDATE(IV82,'1-SETUP'!$V131),IF('1-SETUP'!$Q131="YEARLY",EDATE(IV82,12*'1-SETUP'!$V131),""))))</f>
        <v/>
      </c>
      <c r="IX82" s="10" t="str">
        <f>IF('1-SETUP'!$Q131="DAILY",IW82+'1-SETUP'!$V131,IF('1-SETUP'!$Q131="WEEKLY",IW82+'1-SETUP'!$V131*7,IF('1-SETUP'!$Q131="MONTHLY",EDATE(IW82,'1-SETUP'!$V131),IF('1-SETUP'!$Q131="YEARLY",EDATE(IW82,12*'1-SETUP'!$V131),""))))</f>
        <v/>
      </c>
      <c r="IY82" s="10" t="str">
        <f>IF('1-SETUP'!$Q131="DAILY",IX82+'1-SETUP'!$V131,IF('1-SETUP'!$Q131="WEEKLY",IX82+'1-SETUP'!$V131*7,IF('1-SETUP'!$Q131="MONTHLY",EDATE(IX82,'1-SETUP'!$V131),IF('1-SETUP'!$Q131="YEARLY",EDATE(IX82,12*'1-SETUP'!$V131),""))))</f>
        <v/>
      </c>
      <c r="IZ82" s="10" t="str">
        <f>IF('1-SETUP'!$Q131="DAILY",IY82+'1-SETUP'!$V131,IF('1-SETUP'!$Q131="WEEKLY",IY82+'1-SETUP'!$V131*7,IF('1-SETUP'!$Q131="MONTHLY",EDATE(IY82,'1-SETUP'!$V131),IF('1-SETUP'!$Q131="YEARLY",EDATE(IY82,12*'1-SETUP'!$V131),""))))</f>
        <v/>
      </c>
      <c r="JA82" s="10" t="str">
        <f>IF('1-SETUP'!$Q131="DAILY",IZ82+'1-SETUP'!$V131,IF('1-SETUP'!$Q131="WEEKLY",IZ82+'1-SETUP'!$V131*7,IF('1-SETUP'!$Q131="MONTHLY",EDATE(IZ82,'1-SETUP'!$V131),IF('1-SETUP'!$Q131="YEARLY",EDATE(IZ82,12*'1-SETUP'!$V131),""))))</f>
        <v/>
      </c>
      <c r="JB82" s="10" t="str">
        <f>IF('1-SETUP'!$Q131="DAILY",JA82+'1-SETUP'!$V131,IF('1-SETUP'!$Q131="WEEKLY",JA82+'1-SETUP'!$V131*7,IF('1-SETUP'!$Q131="MONTHLY",EDATE(JA82,'1-SETUP'!$V131),IF('1-SETUP'!$Q131="YEARLY",EDATE(JA82,12*'1-SETUP'!$V131),""))))</f>
        <v/>
      </c>
      <c r="JC82" s="10" t="str">
        <f>IF('1-SETUP'!$Q131="DAILY",JB82+'1-SETUP'!$V131,IF('1-SETUP'!$Q131="WEEKLY",JB82+'1-SETUP'!$V131*7,IF('1-SETUP'!$Q131="MONTHLY",EDATE(JB82,'1-SETUP'!$V131),IF('1-SETUP'!$Q131="YEARLY",EDATE(JB82,12*'1-SETUP'!$V131),""))))</f>
        <v/>
      </c>
      <c r="JD82" s="10" t="str">
        <f>IF('1-SETUP'!$Q131="DAILY",JC82+'1-SETUP'!$V131,IF('1-SETUP'!$Q131="WEEKLY",JC82+'1-SETUP'!$V131*7,IF('1-SETUP'!$Q131="MONTHLY",EDATE(JC82,'1-SETUP'!$V131),IF('1-SETUP'!$Q131="YEARLY",EDATE(JC82,12*'1-SETUP'!$V131),""))))</f>
        <v/>
      </c>
      <c r="JE82" s="10" t="str">
        <f>IF('1-SETUP'!$Q131="DAILY",JD82+'1-SETUP'!$V131,IF('1-SETUP'!$Q131="WEEKLY",JD82+'1-SETUP'!$V131*7,IF('1-SETUP'!$Q131="MONTHLY",EDATE(JD82,'1-SETUP'!$V131),IF('1-SETUP'!$Q131="YEARLY",EDATE(JD82,12*'1-SETUP'!$V131),""))))</f>
        <v/>
      </c>
      <c r="JF82" s="10" t="str">
        <f>IF('1-SETUP'!$Q131="DAILY",JE82+'1-SETUP'!$V131,IF('1-SETUP'!$Q131="WEEKLY",JE82+'1-SETUP'!$V131*7,IF('1-SETUP'!$Q131="MONTHLY",EDATE(JE82,'1-SETUP'!$V131),IF('1-SETUP'!$Q131="YEARLY",EDATE(JE82,12*'1-SETUP'!$V131),""))))</f>
        <v/>
      </c>
      <c r="JG82" s="10" t="str">
        <f>IF('1-SETUP'!$Q131="DAILY",JF82+'1-SETUP'!$V131,IF('1-SETUP'!$Q131="WEEKLY",JF82+'1-SETUP'!$V131*7,IF('1-SETUP'!$Q131="MONTHLY",EDATE(JF82,'1-SETUP'!$V131),IF('1-SETUP'!$Q131="YEARLY",EDATE(JF82,12*'1-SETUP'!$V131),""))))</f>
        <v/>
      </c>
      <c r="JH82" s="10" t="str">
        <f>IF('1-SETUP'!$Q131="DAILY",JG82+'1-SETUP'!$V131,IF('1-SETUP'!$Q131="WEEKLY",JG82+'1-SETUP'!$V131*7,IF('1-SETUP'!$Q131="MONTHLY",EDATE(JG82,'1-SETUP'!$V131),IF('1-SETUP'!$Q131="YEARLY",EDATE(JG82,12*'1-SETUP'!$V131),""))))</f>
        <v/>
      </c>
      <c r="JI82" s="10" t="str">
        <f>IF('1-SETUP'!$Q131="DAILY",JH82+'1-SETUP'!$V131,IF('1-SETUP'!$Q131="WEEKLY",JH82+'1-SETUP'!$V131*7,IF('1-SETUP'!$Q131="MONTHLY",EDATE(JH82,'1-SETUP'!$V131),IF('1-SETUP'!$Q131="YEARLY",EDATE(JH82,12*'1-SETUP'!$V131),""))))</f>
        <v/>
      </c>
      <c r="JJ82" s="10" t="str">
        <f>IF('1-SETUP'!$Q131="DAILY",JI82+'1-SETUP'!$V131,IF('1-SETUP'!$Q131="WEEKLY",JI82+'1-SETUP'!$V131*7,IF('1-SETUP'!$Q131="MONTHLY",EDATE(JI82,'1-SETUP'!$V131),IF('1-SETUP'!$Q131="YEARLY",EDATE(JI82,12*'1-SETUP'!$V131),""))))</f>
        <v/>
      </c>
      <c r="JK82" s="10" t="str">
        <f>IF('1-SETUP'!$Q131="DAILY",JJ82+'1-SETUP'!$V131,IF('1-SETUP'!$Q131="WEEKLY",JJ82+'1-SETUP'!$V131*7,IF('1-SETUP'!$Q131="MONTHLY",EDATE(JJ82,'1-SETUP'!$V131),IF('1-SETUP'!$Q131="YEARLY",EDATE(JJ82,12*'1-SETUP'!$V131),""))))</f>
        <v/>
      </c>
      <c r="JL82" s="10" t="str">
        <f>IF('1-SETUP'!$Q131="DAILY",JK82+'1-SETUP'!$V131,IF('1-SETUP'!$Q131="WEEKLY",JK82+'1-SETUP'!$V131*7,IF('1-SETUP'!$Q131="MONTHLY",EDATE(JK82,'1-SETUP'!$V131),IF('1-SETUP'!$Q131="YEARLY",EDATE(JK82,12*'1-SETUP'!$V131),""))))</f>
        <v/>
      </c>
      <c r="JM82" s="10" t="str">
        <f>IF('1-SETUP'!$Q131="DAILY",JL82+'1-SETUP'!$V131,IF('1-SETUP'!$Q131="WEEKLY",JL82+'1-SETUP'!$V131*7,IF('1-SETUP'!$Q131="MONTHLY",EDATE(JL82,'1-SETUP'!$V131),IF('1-SETUP'!$Q131="YEARLY",EDATE(JL82,12*'1-SETUP'!$V131),""))))</f>
        <v/>
      </c>
      <c r="JN82" s="10" t="str">
        <f>IF('1-SETUP'!$Q131="DAILY",JM82+'1-SETUP'!$V131,IF('1-SETUP'!$Q131="WEEKLY",JM82+'1-SETUP'!$V131*7,IF('1-SETUP'!$Q131="MONTHLY",EDATE(JM82,'1-SETUP'!$V131),IF('1-SETUP'!$Q131="YEARLY",EDATE(JM82,12*'1-SETUP'!$V131),""))))</f>
        <v/>
      </c>
      <c r="JO82" s="10" t="str">
        <f>IF('1-SETUP'!$Q131="DAILY",JN82+'1-SETUP'!$V131,IF('1-SETUP'!$Q131="WEEKLY",JN82+'1-SETUP'!$V131*7,IF('1-SETUP'!$Q131="MONTHLY",EDATE(JN82,'1-SETUP'!$V131),IF('1-SETUP'!$Q131="YEARLY",EDATE(JN82,12*'1-SETUP'!$V131),""))))</f>
        <v/>
      </c>
      <c r="JP82" s="10" t="str">
        <f>IF('1-SETUP'!$Q131="DAILY",JO82+'1-SETUP'!$V131,IF('1-SETUP'!$Q131="WEEKLY",JO82+'1-SETUP'!$V131*7,IF('1-SETUP'!$Q131="MONTHLY",EDATE(JO82,'1-SETUP'!$V131),IF('1-SETUP'!$Q131="YEARLY",EDATE(JO82,12*'1-SETUP'!$V131),""))))</f>
        <v/>
      </c>
      <c r="JQ82" s="10" t="str">
        <f>IF('1-SETUP'!$Q131="DAILY",JP82+'1-SETUP'!$V131,IF('1-SETUP'!$Q131="WEEKLY",JP82+'1-SETUP'!$V131*7,IF('1-SETUP'!$Q131="MONTHLY",EDATE(JP82,'1-SETUP'!$V131),IF('1-SETUP'!$Q131="YEARLY",EDATE(JP82,12*'1-SETUP'!$V131),""))))</f>
        <v/>
      </c>
      <c r="JR82" s="10" t="str">
        <f>IF('1-SETUP'!$Q131="DAILY",JQ82+'1-SETUP'!$V131,IF('1-SETUP'!$Q131="WEEKLY",JQ82+'1-SETUP'!$V131*7,IF('1-SETUP'!$Q131="MONTHLY",EDATE(JQ82,'1-SETUP'!$V131),IF('1-SETUP'!$Q131="YEARLY",EDATE(JQ82,12*'1-SETUP'!$V131),""))))</f>
        <v/>
      </c>
      <c r="JS82" s="10" t="str">
        <f>IF('1-SETUP'!$Q131="DAILY",JR82+'1-SETUP'!$V131,IF('1-SETUP'!$Q131="WEEKLY",JR82+'1-SETUP'!$V131*7,IF('1-SETUP'!$Q131="MONTHLY",EDATE(JR82,'1-SETUP'!$V131),IF('1-SETUP'!$Q131="YEARLY",EDATE(JR82,12*'1-SETUP'!$V131),""))))</f>
        <v/>
      </c>
      <c r="JT82" s="10" t="str">
        <f>IF('1-SETUP'!$Q131="DAILY",JS82+'1-SETUP'!$V131,IF('1-SETUP'!$Q131="WEEKLY",JS82+'1-SETUP'!$V131*7,IF('1-SETUP'!$Q131="MONTHLY",EDATE(JS82,'1-SETUP'!$V131),IF('1-SETUP'!$Q131="YEARLY",EDATE(JS82,12*'1-SETUP'!$V131),""))))</f>
        <v/>
      </c>
      <c r="JU82" s="10" t="str">
        <f>IF('1-SETUP'!$Q131="DAILY",JT82+'1-SETUP'!$V131,IF('1-SETUP'!$Q131="WEEKLY",JT82+'1-SETUP'!$V131*7,IF('1-SETUP'!$Q131="MONTHLY",EDATE(JT82,'1-SETUP'!$V131),IF('1-SETUP'!$Q131="YEARLY",EDATE(JT82,12*'1-SETUP'!$V131),""))))</f>
        <v/>
      </c>
      <c r="JV82" s="10" t="str">
        <f>IF('1-SETUP'!$Q131="DAILY",JU82+'1-SETUP'!$V131,IF('1-SETUP'!$Q131="WEEKLY",JU82+'1-SETUP'!$V131*7,IF('1-SETUP'!$Q131="MONTHLY",EDATE(JU82,'1-SETUP'!$V131),IF('1-SETUP'!$Q131="YEARLY",EDATE(JU82,12*'1-SETUP'!$V131),""))))</f>
        <v/>
      </c>
      <c r="JW82" s="10" t="str">
        <f>IF('1-SETUP'!$Q131="DAILY",JV82+'1-SETUP'!$V131,IF('1-SETUP'!$Q131="WEEKLY",JV82+'1-SETUP'!$V131*7,IF('1-SETUP'!$Q131="MONTHLY",EDATE(JV82,'1-SETUP'!$V131),IF('1-SETUP'!$Q131="YEARLY",EDATE(JV82,12*'1-SETUP'!$V131),""))))</f>
        <v/>
      </c>
      <c r="JX82" s="10" t="str">
        <f>IF('1-SETUP'!$Q131="DAILY",JW82+'1-SETUP'!$V131,IF('1-SETUP'!$Q131="WEEKLY",JW82+'1-SETUP'!$V131*7,IF('1-SETUP'!$Q131="MONTHLY",EDATE(JW82,'1-SETUP'!$V131),IF('1-SETUP'!$Q131="YEARLY",EDATE(JW82,12*'1-SETUP'!$V131),""))))</f>
        <v/>
      </c>
      <c r="JY82" s="10" t="str">
        <f>IF('1-SETUP'!$Q131="DAILY",JX82+'1-SETUP'!$V131,IF('1-SETUP'!$Q131="WEEKLY",JX82+'1-SETUP'!$V131*7,IF('1-SETUP'!$Q131="MONTHLY",EDATE(JX82,'1-SETUP'!$V131),IF('1-SETUP'!$Q131="YEARLY",EDATE(JX82,12*'1-SETUP'!$V131),""))))</f>
        <v/>
      </c>
      <c r="JZ82" s="10" t="str">
        <f>IF('1-SETUP'!$Q131="DAILY",JY82+'1-SETUP'!$V131,IF('1-SETUP'!$Q131="WEEKLY",JY82+'1-SETUP'!$V131*7,IF('1-SETUP'!$Q131="MONTHLY",EDATE(JY82,'1-SETUP'!$V131),IF('1-SETUP'!$Q131="YEARLY",EDATE(JY82,12*'1-SETUP'!$V131),""))))</f>
        <v/>
      </c>
      <c r="KA82" s="10" t="str">
        <f>IF('1-SETUP'!$Q131="DAILY",JZ82+'1-SETUP'!$V131,IF('1-SETUP'!$Q131="WEEKLY",JZ82+'1-SETUP'!$V131*7,IF('1-SETUP'!$Q131="MONTHLY",EDATE(JZ82,'1-SETUP'!$V131),IF('1-SETUP'!$Q131="YEARLY",EDATE(JZ82,12*'1-SETUP'!$V131),""))))</f>
        <v/>
      </c>
      <c r="KB82" s="10" t="str">
        <f>IF('1-SETUP'!$Q131="DAILY",KA82+'1-SETUP'!$V131,IF('1-SETUP'!$Q131="WEEKLY",KA82+'1-SETUP'!$V131*7,IF('1-SETUP'!$Q131="MONTHLY",EDATE(KA82,'1-SETUP'!$V131),IF('1-SETUP'!$Q131="YEARLY",EDATE(KA82,12*'1-SETUP'!$V131),""))))</f>
        <v/>
      </c>
      <c r="KC82" s="10" t="str">
        <f>IF('1-SETUP'!$Q131="DAILY",KB82+'1-SETUP'!$V131,IF('1-SETUP'!$Q131="WEEKLY",KB82+'1-SETUP'!$V131*7,IF('1-SETUP'!$Q131="MONTHLY",EDATE(KB82,'1-SETUP'!$V131),IF('1-SETUP'!$Q131="YEARLY",EDATE(KB82,12*'1-SETUP'!$V131),""))))</f>
        <v/>
      </c>
      <c r="KD82" s="10" t="str">
        <f>IF('1-SETUP'!$Q131="DAILY",KC82+'1-SETUP'!$V131,IF('1-SETUP'!$Q131="WEEKLY",KC82+'1-SETUP'!$V131*7,IF('1-SETUP'!$Q131="MONTHLY",EDATE(KC82,'1-SETUP'!$V131),IF('1-SETUP'!$Q131="YEARLY",EDATE(KC82,12*'1-SETUP'!$V131),""))))</f>
        <v/>
      </c>
      <c r="KE82" s="10" t="str">
        <f>IF('1-SETUP'!$Q131="DAILY",KD82+'1-SETUP'!$V131,IF('1-SETUP'!$Q131="WEEKLY",KD82+'1-SETUP'!$V131*7,IF('1-SETUP'!$Q131="MONTHLY",EDATE(KD82,'1-SETUP'!$V131),IF('1-SETUP'!$Q131="YEARLY",EDATE(KD82,12*'1-SETUP'!$V131),""))))</f>
        <v/>
      </c>
      <c r="KF82" s="10" t="str">
        <f>IF('1-SETUP'!$Q131="DAILY",KE82+'1-SETUP'!$V131,IF('1-SETUP'!$Q131="WEEKLY",KE82+'1-SETUP'!$V131*7,IF('1-SETUP'!$Q131="MONTHLY",EDATE(KE82,'1-SETUP'!$V131),IF('1-SETUP'!$Q131="YEARLY",EDATE(KE82,12*'1-SETUP'!$V131),""))))</f>
        <v/>
      </c>
      <c r="KG82" s="10" t="str">
        <f>IF('1-SETUP'!$Q131="DAILY",KF82+'1-SETUP'!$V131,IF('1-SETUP'!$Q131="WEEKLY",KF82+'1-SETUP'!$V131*7,IF('1-SETUP'!$Q131="MONTHLY",EDATE(KF82,'1-SETUP'!$V131),IF('1-SETUP'!$Q131="YEARLY",EDATE(KF82,12*'1-SETUP'!$V131),""))))</f>
        <v/>
      </c>
      <c r="KH82" s="10" t="str">
        <f>IF('1-SETUP'!$Q131="DAILY",KG82+'1-SETUP'!$V131,IF('1-SETUP'!$Q131="WEEKLY",KG82+'1-SETUP'!$V131*7,IF('1-SETUP'!$Q131="MONTHLY",EDATE(KG82,'1-SETUP'!$V131),IF('1-SETUP'!$Q131="YEARLY",EDATE(KG82,12*'1-SETUP'!$V131),""))))</f>
        <v/>
      </c>
      <c r="KI82" s="10" t="str">
        <f>IF('1-SETUP'!$Q131="DAILY",KH82+'1-SETUP'!$V131,IF('1-SETUP'!$Q131="WEEKLY",KH82+'1-SETUP'!$V131*7,IF('1-SETUP'!$Q131="MONTHLY",EDATE(KH82,'1-SETUP'!$V131),IF('1-SETUP'!$Q131="YEARLY",EDATE(KH82,12*'1-SETUP'!$V131),""))))</f>
        <v/>
      </c>
      <c r="KJ82" s="10" t="str">
        <f>IF('1-SETUP'!$Q131="DAILY",KI82+'1-SETUP'!$V131,IF('1-SETUP'!$Q131="WEEKLY",KI82+'1-SETUP'!$V131*7,IF('1-SETUP'!$Q131="MONTHLY",EDATE(KI82,'1-SETUP'!$V131),IF('1-SETUP'!$Q131="YEARLY",EDATE(KI82,12*'1-SETUP'!$V131),""))))</f>
        <v/>
      </c>
      <c r="KK82" s="10" t="str">
        <f>IF('1-SETUP'!$Q131="DAILY",KJ82+'1-SETUP'!$V131,IF('1-SETUP'!$Q131="WEEKLY",KJ82+'1-SETUP'!$V131*7,IF('1-SETUP'!$Q131="MONTHLY",EDATE(KJ82,'1-SETUP'!$V131),IF('1-SETUP'!$Q131="YEARLY",EDATE(KJ82,12*'1-SETUP'!$V131),""))))</f>
        <v/>
      </c>
      <c r="KL82" s="10" t="str">
        <f>IF('1-SETUP'!$Q131="DAILY",KK82+'1-SETUP'!$V131,IF('1-SETUP'!$Q131="WEEKLY",KK82+'1-SETUP'!$V131*7,IF('1-SETUP'!$Q131="MONTHLY",EDATE(KK82,'1-SETUP'!$V131),IF('1-SETUP'!$Q131="YEARLY",EDATE(KK82,12*'1-SETUP'!$V131),""))))</f>
        <v/>
      </c>
      <c r="KM82" s="10" t="str">
        <f>IF('1-SETUP'!$Q131="DAILY",KL82+'1-SETUP'!$V131,IF('1-SETUP'!$Q131="WEEKLY",KL82+'1-SETUP'!$V131*7,IF('1-SETUP'!$Q131="MONTHLY",EDATE(KL82,'1-SETUP'!$V131),IF('1-SETUP'!$Q131="YEARLY",EDATE(KL82,12*'1-SETUP'!$V131),""))))</f>
        <v/>
      </c>
      <c r="KN82" s="10" t="str">
        <f>IF('1-SETUP'!$Q131="DAILY",KM82+'1-SETUP'!$V131,IF('1-SETUP'!$Q131="WEEKLY",KM82+'1-SETUP'!$V131*7,IF('1-SETUP'!$Q131="MONTHLY",EDATE(KM82,'1-SETUP'!$V131),IF('1-SETUP'!$Q131="YEARLY",EDATE(KM82,12*'1-SETUP'!$V131),""))))</f>
        <v/>
      </c>
      <c r="KO82" s="10" t="str">
        <f>IF('1-SETUP'!$Q131="DAILY",KN82+'1-SETUP'!$V131,IF('1-SETUP'!$Q131="WEEKLY",KN82+'1-SETUP'!$V131*7,IF('1-SETUP'!$Q131="MONTHLY",EDATE(KN82,'1-SETUP'!$V131),IF('1-SETUP'!$Q131="YEARLY",EDATE(KN82,12*'1-SETUP'!$V131),""))))</f>
        <v/>
      </c>
      <c r="KP82" s="10" t="str">
        <f>IF('1-SETUP'!$Q131="DAILY",KO82+'1-SETUP'!$V131,IF('1-SETUP'!$Q131="WEEKLY",KO82+'1-SETUP'!$V131*7,IF('1-SETUP'!$Q131="MONTHLY",EDATE(KO82,'1-SETUP'!$V131),IF('1-SETUP'!$Q131="YEARLY",EDATE(KO82,12*'1-SETUP'!$V131),""))))</f>
        <v/>
      </c>
      <c r="KQ82" s="10" t="str">
        <f>IF('1-SETUP'!$Q131="DAILY",KP82+'1-SETUP'!$V131,IF('1-SETUP'!$Q131="WEEKLY",KP82+'1-SETUP'!$V131*7,IF('1-SETUP'!$Q131="MONTHLY",EDATE(KP82,'1-SETUP'!$V131),IF('1-SETUP'!$Q131="YEARLY",EDATE(KP82,12*'1-SETUP'!$V131),""))))</f>
        <v/>
      </c>
      <c r="KR82" s="10" t="str">
        <f>IF('1-SETUP'!$Q131="DAILY",KQ82+'1-SETUP'!$V131,IF('1-SETUP'!$Q131="WEEKLY",KQ82+'1-SETUP'!$V131*7,IF('1-SETUP'!$Q131="MONTHLY",EDATE(KQ82,'1-SETUP'!$V131),IF('1-SETUP'!$Q131="YEARLY",EDATE(KQ82,12*'1-SETUP'!$V131),""))))</f>
        <v/>
      </c>
      <c r="KS82" s="10" t="str">
        <f>IF('1-SETUP'!$Q131="DAILY",KR82+'1-SETUP'!$V131,IF('1-SETUP'!$Q131="WEEKLY",KR82+'1-SETUP'!$V131*7,IF('1-SETUP'!$Q131="MONTHLY",EDATE(KR82,'1-SETUP'!$V131),IF('1-SETUP'!$Q131="YEARLY",EDATE(KR82,12*'1-SETUP'!$V131),""))))</f>
        <v/>
      </c>
      <c r="KT82" s="10" t="str">
        <f>IF('1-SETUP'!$Q131="DAILY",KS82+'1-SETUP'!$V131,IF('1-SETUP'!$Q131="WEEKLY",KS82+'1-SETUP'!$V131*7,IF('1-SETUP'!$Q131="MONTHLY",EDATE(KS82,'1-SETUP'!$V131),IF('1-SETUP'!$Q131="YEARLY",EDATE(KS82,12*'1-SETUP'!$V131),""))))</f>
        <v/>
      </c>
      <c r="KU82" s="10" t="str">
        <f>IF('1-SETUP'!$Q131="DAILY",KT82+'1-SETUP'!$V131,IF('1-SETUP'!$Q131="WEEKLY",KT82+'1-SETUP'!$V131*7,IF('1-SETUP'!$Q131="MONTHLY",EDATE(KT82,'1-SETUP'!$V131),IF('1-SETUP'!$Q131="YEARLY",EDATE(KT82,12*'1-SETUP'!$V131),""))))</f>
        <v/>
      </c>
      <c r="KV82" s="10" t="str">
        <f>IF('1-SETUP'!$Q131="DAILY",KU82+'1-SETUP'!$V131,IF('1-SETUP'!$Q131="WEEKLY",KU82+'1-SETUP'!$V131*7,IF('1-SETUP'!$Q131="MONTHLY",EDATE(KU82,'1-SETUP'!$V131),IF('1-SETUP'!$Q131="YEARLY",EDATE(KU82,12*'1-SETUP'!$V131),""))))</f>
        <v/>
      </c>
      <c r="KW82" s="10" t="str">
        <f>IF('1-SETUP'!$Q131="DAILY",KV82+'1-SETUP'!$V131,IF('1-SETUP'!$Q131="WEEKLY",KV82+'1-SETUP'!$V131*7,IF('1-SETUP'!$Q131="MONTHLY",EDATE(KV82,'1-SETUP'!$V131),IF('1-SETUP'!$Q131="YEARLY",EDATE(KV82,12*'1-SETUP'!$V131),""))))</f>
        <v/>
      </c>
      <c r="KX82" s="10" t="str">
        <f>IF('1-SETUP'!$Q131="DAILY",KW82+'1-SETUP'!$V131,IF('1-SETUP'!$Q131="WEEKLY",KW82+'1-SETUP'!$V131*7,IF('1-SETUP'!$Q131="MONTHLY",EDATE(KW82,'1-SETUP'!$V131),IF('1-SETUP'!$Q131="YEARLY",EDATE(KW82,12*'1-SETUP'!$V131),""))))</f>
        <v/>
      </c>
      <c r="KY82" s="10" t="str">
        <f>IF('1-SETUP'!$Q131="DAILY",KX82+'1-SETUP'!$V131,IF('1-SETUP'!$Q131="WEEKLY",KX82+'1-SETUP'!$V131*7,IF('1-SETUP'!$Q131="MONTHLY",EDATE(KX82,'1-SETUP'!$V131),IF('1-SETUP'!$Q131="YEARLY",EDATE(KX82,12*'1-SETUP'!$V131),""))))</f>
        <v/>
      </c>
      <c r="KZ82" s="10" t="str">
        <f>IF('1-SETUP'!$Q131="DAILY",KY82+'1-SETUP'!$V131,IF('1-SETUP'!$Q131="WEEKLY",KY82+'1-SETUP'!$V131*7,IF('1-SETUP'!$Q131="MONTHLY",EDATE(KY82,'1-SETUP'!$V131),IF('1-SETUP'!$Q131="YEARLY",EDATE(KY82,12*'1-SETUP'!$V131),""))))</f>
        <v/>
      </c>
      <c r="LA82" s="10" t="str">
        <f>IF('1-SETUP'!$Q131="DAILY",KZ82+'1-SETUP'!$V131,IF('1-SETUP'!$Q131="WEEKLY",KZ82+'1-SETUP'!$V131*7,IF('1-SETUP'!$Q131="MONTHLY",EDATE(KZ82,'1-SETUP'!$V131),IF('1-SETUP'!$Q131="YEARLY",EDATE(KZ82,12*'1-SETUP'!$V131),""))))</f>
        <v/>
      </c>
      <c r="LB82" s="10" t="str">
        <f>IF('1-SETUP'!$Q131="DAILY",LA82+'1-SETUP'!$V131,IF('1-SETUP'!$Q131="WEEKLY",LA82+'1-SETUP'!$V131*7,IF('1-SETUP'!$Q131="MONTHLY",EDATE(LA82,'1-SETUP'!$V131),IF('1-SETUP'!$Q131="YEARLY",EDATE(LA82,12*'1-SETUP'!$V131),""))))</f>
        <v/>
      </c>
      <c r="LC82" s="10" t="str">
        <f>IF('1-SETUP'!$Q131="DAILY",LB82+'1-SETUP'!$V131,IF('1-SETUP'!$Q131="WEEKLY",LB82+'1-SETUP'!$V131*7,IF('1-SETUP'!$Q131="MONTHLY",EDATE(LB82,'1-SETUP'!$V131),IF('1-SETUP'!$Q131="YEARLY",EDATE(LB82,12*'1-SETUP'!$V131),""))))</f>
        <v/>
      </c>
      <c r="LD82" s="10" t="str">
        <f>IF('1-SETUP'!$Q131="DAILY",LC82+'1-SETUP'!$V131,IF('1-SETUP'!$Q131="WEEKLY",LC82+'1-SETUP'!$V131*7,IF('1-SETUP'!$Q131="MONTHLY",EDATE(LC82,'1-SETUP'!$V131),IF('1-SETUP'!$Q131="YEARLY",EDATE(LC82,12*'1-SETUP'!$V131),""))))</f>
        <v/>
      </c>
      <c r="LE82" s="10" t="str">
        <f>IF('1-SETUP'!$Q131="DAILY",LD82+'1-SETUP'!$V131,IF('1-SETUP'!$Q131="WEEKLY",LD82+'1-SETUP'!$V131*7,IF('1-SETUP'!$Q131="MONTHLY",EDATE(LD82,'1-SETUP'!$V131),IF('1-SETUP'!$Q131="YEARLY",EDATE(LD82,12*'1-SETUP'!$V131),""))))</f>
        <v/>
      </c>
      <c r="LF82" s="10" t="str">
        <f>IF('1-SETUP'!$Q131="DAILY",LE82+'1-SETUP'!$V131,IF('1-SETUP'!$Q131="WEEKLY",LE82+'1-SETUP'!$V131*7,IF('1-SETUP'!$Q131="MONTHLY",EDATE(LE82,'1-SETUP'!$V131),IF('1-SETUP'!$Q131="YEARLY",EDATE(LE82,12*'1-SETUP'!$V131),""))))</f>
        <v/>
      </c>
      <c r="LG82" s="10" t="str">
        <f>IF('1-SETUP'!$Q131="DAILY",LF82+'1-SETUP'!$V131,IF('1-SETUP'!$Q131="WEEKLY",LF82+'1-SETUP'!$V131*7,IF('1-SETUP'!$Q131="MONTHLY",EDATE(LF82,'1-SETUP'!$V131),IF('1-SETUP'!$Q131="YEARLY",EDATE(LF82,12*'1-SETUP'!$V131),""))))</f>
        <v/>
      </c>
      <c r="LH82" s="10" t="str">
        <f>IF('1-SETUP'!$Q131="DAILY",LG82+'1-SETUP'!$V131,IF('1-SETUP'!$Q131="WEEKLY",LG82+'1-SETUP'!$V131*7,IF('1-SETUP'!$Q131="MONTHLY",EDATE(LG82,'1-SETUP'!$V131),IF('1-SETUP'!$Q131="YEARLY",EDATE(LG82,12*'1-SETUP'!$V131),""))))</f>
        <v/>
      </c>
      <c r="LI82" s="10" t="str">
        <f>IF('1-SETUP'!$Q131="DAILY",LH82+'1-SETUP'!$V131,IF('1-SETUP'!$Q131="WEEKLY",LH82+'1-SETUP'!$V131*7,IF('1-SETUP'!$Q131="MONTHLY",EDATE(LH82,'1-SETUP'!$V131),IF('1-SETUP'!$Q131="YEARLY",EDATE(LH82,12*'1-SETUP'!$V131),""))))</f>
        <v/>
      </c>
      <c r="LJ82" s="10" t="str">
        <f>IF('1-SETUP'!$Q131="DAILY",LI82+'1-SETUP'!$V131,IF('1-SETUP'!$Q131="WEEKLY",LI82+'1-SETUP'!$V131*7,IF('1-SETUP'!$Q131="MONTHLY",EDATE(LI82,'1-SETUP'!$V131),IF('1-SETUP'!$Q131="YEARLY",EDATE(LI82,12*'1-SETUP'!$V131),""))))</f>
        <v/>
      </c>
      <c r="LK82" s="10" t="str">
        <f>IF('1-SETUP'!$Q131="DAILY",LJ82+'1-SETUP'!$V131,IF('1-SETUP'!$Q131="WEEKLY",LJ82+'1-SETUP'!$V131*7,IF('1-SETUP'!$Q131="MONTHLY",EDATE(LJ82,'1-SETUP'!$V131),IF('1-SETUP'!$Q131="YEARLY",EDATE(LJ82,12*'1-SETUP'!$V131),""))))</f>
        <v/>
      </c>
      <c r="LL82" s="10" t="str">
        <f>IF('1-SETUP'!$Q131="DAILY",LK82+'1-SETUP'!$V131,IF('1-SETUP'!$Q131="WEEKLY",LK82+'1-SETUP'!$V131*7,IF('1-SETUP'!$Q131="MONTHLY",EDATE(LK82,'1-SETUP'!$V131),IF('1-SETUP'!$Q131="YEARLY",EDATE(LK82,12*'1-SETUP'!$V131),""))))</f>
        <v/>
      </c>
      <c r="LM82" s="10" t="str">
        <f>IF('1-SETUP'!$Q131="DAILY",LL82+'1-SETUP'!$V131,IF('1-SETUP'!$Q131="WEEKLY",LL82+'1-SETUP'!$V131*7,IF('1-SETUP'!$Q131="MONTHLY",EDATE(LL82,'1-SETUP'!$V131),IF('1-SETUP'!$Q131="YEARLY",EDATE(LL82,12*'1-SETUP'!$V131),""))))</f>
        <v/>
      </c>
      <c r="LN82" s="10" t="str">
        <f>IF('1-SETUP'!$Q131="DAILY",LM82+'1-SETUP'!$V131,IF('1-SETUP'!$Q131="WEEKLY",LM82+'1-SETUP'!$V131*7,IF('1-SETUP'!$Q131="MONTHLY",EDATE(LM82,'1-SETUP'!$V131),IF('1-SETUP'!$Q131="YEARLY",EDATE(LM82,12*'1-SETUP'!$V131),""))))</f>
        <v/>
      </c>
      <c r="LO82" s="10" t="str">
        <f>IF('1-SETUP'!$Q131="DAILY",LN82+'1-SETUP'!$V131,IF('1-SETUP'!$Q131="WEEKLY",LN82+'1-SETUP'!$V131*7,IF('1-SETUP'!$Q131="MONTHLY",EDATE(LN82,'1-SETUP'!$V131),IF('1-SETUP'!$Q131="YEARLY",EDATE(LN82,12*'1-SETUP'!$V131),""))))</f>
        <v/>
      </c>
      <c r="LP82" s="10" t="str">
        <f>IF('1-SETUP'!$Q131="DAILY",LO82+'1-SETUP'!$V131,IF('1-SETUP'!$Q131="WEEKLY",LO82+'1-SETUP'!$V131*7,IF('1-SETUP'!$Q131="MONTHLY",EDATE(LO82,'1-SETUP'!$V131),IF('1-SETUP'!$Q131="YEARLY",EDATE(LO82,12*'1-SETUP'!$V131),""))))</f>
        <v/>
      </c>
      <c r="LQ82" s="10" t="str">
        <f>IF('1-SETUP'!$Q131="DAILY",LP82+'1-SETUP'!$V131,IF('1-SETUP'!$Q131="WEEKLY",LP82+'1-SETUP'!$V131*7,IF('1-SETUP'!$Q131="MONTHLY",EDATE(LP82,'1-SETUP'!$V131),IF('1-SETUP'!$Q131="YEARLY",EDATE(LP82,12*'1-SETUP'!$V131),""))))</f>
        <v/>
      </c>
      <c r="LR82" s="10" t="str">
        <f>IF('1-SETUP'!$Q131="DAILY",LQ82+'1-SETUP'!$V131,IF('1-SETUP'!$Q131="WEEKLY",LQ82+'1-SETUP'!$V131*7,IF('1-SETUP'!$Q131="MONTHLY",EDATE(LQ82,'1-SETUP'!$V131),IF('1-SETUP'!$Q131="YEARLY",EDATE(LQ82,12*'1-SETUP'!$V131),""))))</f>
        <v/>
      </c>
      <c r="LS82" s="10" t="str">
        <f>IF('1-SETUP'!$Q131="DAILY",LR82+'1-SETUP'!$V131,IF('1-SETUP'!$Q131="WEEKLY",LR82+'1-SETUP'!$V131*7,IF('1-SETUP'!$Q131="MONTHLY",EDATE(LR82,'1-SETUP'!$V131),IF('1-SETUP'!$Q131="YEARLY",EDATE(LR82,12*'1-SETUP'!$V131),""))))</f>
        <v/>
      </c>
      <c r="LT82" s="10" t="str">
        <f>IF('1-SETUP'!$Q131="DAILY",LS82+'1-SETUP'!$V131,IF('1-SETUP'!$Q131="WEEKLY",LS82+'1-SETUP'!$V131*7,IF('1-SETUP'!$Q131="MONTHLY",EDATE(LS82,'1-SETUP'!$V131),IF('1-SETUP'!$Q131="YEARLY",EDATE(LS82,12*'1-SETUP'!$V131),""))))</f>
        <v/>
      </c>
      <c r="LU82" s="10" t="str">
        <f>IF('1-SETUP'!$Q131="DAILY",LT82+'1-SETUP'!$V131,IF('1-SETUP'!$Q131="WEEKLY",LT82+'1-SETUP'!$V131*7,IF('1-SETUP'!$Q131="MONTHLY",EDATE(LT82,'1-SETUP'!$V131),IF('1-SETUP'!$Q131="YEARLY",EDATE(LT82,12*'1-SETUP'!$V131),""))))</f>
        <v/>
      </c>
      <c r="LV82" s="10" t="str">
        <f>IF('1-SETUP'!$Q131="DAILY",LU82+'1-SETUP'!$V131,IF('1-SETUP'!$Q131="WEEKLY",LU82+'1-SETUP'!$V131*7,IF('1-SETUP'!$Q131="MONTHLY",EDATE(LU82,'1-SETUP'!$V131),IF('1-SETUP'!$Q131="YEARLY",EDATE(LU82,12*'1-SETUP'!$V131),""))))</f>
        <v/>
      </c>
      <c r="LW82" s="10" t="str">
        <f>IF('1-SETUP'!$Q131="DAILY",LV82+'1-SETUP'!$V131,IF('1-SETUP'!$Q131="WEEKLY",LV82+'1-SETUP'!$V131*7,IF('1-SETUP'!$Q131="MONTHLY",EDATE(LV82,'1-SETUP'!$V131),IF('1-SETUP'!$Q131="YEARLY",EDATE(LV82,12*'1-SETUP'!$V131),""))))</f>
        <v/>
      </c>
      <c r="LX82" s="10" t="str">
        <f>IF('1-SETUP'!$Q131="DAILY",LW82+'1-SETUP'!$V131,IF('1-SETUP'!$Q131="WEEKLY",LW82+'1-SETUP'!$V131*7,IF('1-SETUP'!$Q131="MONTHLY",EDATE(LW82,'1-SETUP'!$V131),IF('1-SETUP'!$Q131="YEARLY",EDATE(LW82,12*'1-SETUP'!$V131),""))))</f>
        <v/>
      </c>
      <c r="LY82" s="10" t="str">
        <f>IF('1-SETUP'!$Q131="DAILY",LX82+'1-SETUP'!$V131,IF('1-SETUP'!$Q131="WEEKLY",LX82+'1-SETUP'!$V131*7,IF('1-SETUP'!$Q131="MONTHLY",EDATE(LX82,'1-SETUP'!$V131),IF('1-SETUP'!$Q131="YEARLY",EDATE(LX82,12*'1-SETUP'!$V131),""))))</f>
        <v/>
      </c>
      <c r="LZ82" s="10" t="str">
        <f>IF('1-SETUP'!$Q131="DAILY",LY82+'1-SETUP'!$V131,IF('1-SETUP'!$Q131="WEEKLY",LY82+'1-SETUP'!$V131*7,IF('1-SETUP'!$Q131="MONTHLY",EDATE(LY82,'1-SETUP'!$V131),IF('1-SETUP'!$Q131="YEARLY",EDATE(LY82,12*'1-SETUP'!$V131),""))))</f>
        <v/>
      </c>
      <c r="MA82" s="10" t="str">
        <f>IF('1-SETUP'!$Q131="DAILY",LZ82+'1-SETUP'!$V131,IF('1-SETUP'!$Q131="WEEKLY",LZ82+'1-SETUP'!$V131*7,IF('1-SETUP'!$Q131="MONTHLY",EDATE(LZ82,'1-SETUP'!$V131),IF('1-SETUP'!$Q131="YEARLY",EDATE(LZ82,12*'1-SETUP'!$V131),""))))</f>
        <v/>
      </c>
      <c r="MB82" s="10" t="str">
        <f>IF('1-SETUP'!$Q131="DAILY",MA82+'1-SETUP'!$V131,IF('1-SETUP'!$Q131="WEEKLY",MA82+'1-SETUP'!$V131*7,IF('1-SETUP'!$Q131="MONTHLY",EDATE(MA82,'1-SETUP'!$V131),IF('1-SETUP'!$Q131="YEARLY",EDATE(MA82,12*'1-SETUP'!$V131),""))))</f>
        <v/>
      </c>
      <c r="MC82" s="10" t="str">
        <f>IF('1-SETUP'!$Q131="DAILY",MB82+'1-SETUP'!$V131,IF('1-SETUP'!$Q131="WEEKLY",MB82+'1-SETUP'!$V131*7,IF('1-SETUP'!$Q131="MONTHLY",EDATE(MB82,'1-SETUP'!$V131),IF('1-SETUP'!$Q131="YEARLY",EDATE(MB82,12*'1-SETUP'!$V131),""))))</f>
        <v/>
      </c>
      <c r="MD82" s="10" t="str">
        <f>IF('1-SETUP'!$Q131="DAILY",MC82+'1-SETUP'!$V131,IF('1-SETUP'!$Q131="WEEKLY",MC82+'1-SETUP'!$V131*7,IF('1-SETUP'!$Q131="MONTHLY",EDATE(MC82,'1-SETUP'!$V131),IF('1-SETUP'!$Q131="YEARLY",EDATE(MC82,12*'1-SETUP'!$V131),""))))</f>
        <v/>
      </c>
      <c r="ME82" s="10" t="str">
        <f>IF('1-SETUP'!$Q131="DAILY",MD82+'1-SETUP'!$V131,IF('1-SETUP'!$Q131="WEEKLY",MD82+'1-SETUP'!$V131*7,IF('1-SETUP'!$Q131="MONTHLY",EDATE(MD82,'1-SETUP'!$V131),IF('1-SETUP'!$Q131="YEARLY",EDATE(MD82,12*'1-SETUP'!$V131),""))))</f>
        <v/>
      </c>
      <c r="MF82" s="10" t="str">
        <f>IF('1-SETUP'!$Q131="DAILY",ME82+'1-SETUP'!$V131,IF('1-SETUP'!$Q131="WEEKLY",ME82+'1-SETUP'!$V131*7,IF('1-SETUP'!$Q131="MONTHLY",EDATE(ME82,'1-SETUP'!$V131),IF('1-SETUP'!$Q131="YEARLY",EDATE(ME82,12*'1-SETUP'!$V131),""))))</f>
        <v/>
      </c>
      <c r="MG82" s="10" t="str">
        <f>IF('1-SETUP'!$Q131="DAILY",MF82+'1-SETUP'!$V131,IF('1-SETUP'!$Q131="WEEKLY",MF82+'1-SETUP'!$V131*7,IF('1-SETUP'!$Q131="MONTHLY",EDATE(MF82,'1-SETUP'!$V131),IF('1-SETUP'!$Q131="YEARLY",EDATE(MF82,12*'1-SETUP'!$V131),""))))</f>
        <v/>
      </c>
      <c r="MH82" s="10" t="str">
        <f>IF('1-SETUP'!$Q131="DAILY",MG82+'1-SETUP'!$V131,IF('1-SETUP'!$Q131="WEEKLY",MG82+'1-SETUP'!$V131*7,IF('1-SETUP'!$Q131="MONTHLY",EDATE(MG82,'1-SETUP'!$V131),IF('1-SETUP'!$Q131="YEARLY",EDATE(MG82,12*'1-SETUP'!$V131),""))))</f>
        <v/>
      </c>
      <c r="MI82" s="10" t="str">
        <f>IF('1-SETUP'!$Q131="DAILY",MH82+'1-SETUP'!$V131,IF('1-SETUP'!$Q131="WEEKLY",MH82+'1-SETUP'!$V131*7,IF('1-SETUP'!$Q131="MONTHLY",EDATE(MH82,'1-SETUP'!$V131),IF('1-SETUP'!$Q131="YEARLY",EDATE(MH82,12*'1-SETUP'!$V131),""))))</f>
        <v/>
      </c>
      <c r="MJ82" s="10" t="str">
        <f>IF('1-SETUP'!$Q131="DAILY",MI82+'1-SETUP'!$V131,IF('1-SETUP'!$Q131="WEEKLY",MI82+'1-SETUP'!$V131*7,IF('1-SETUP'!$Q131="MONTHLY",EDATE(MI82,'1-SETUP'!$V131),IF('1-SETUP'!$Q131="YEARLY",EDATE(MI82,12*'1-SETUP'!$V131),""))))</f>
        <v/>
      </c>
      <c r="MK82" s="10" t="str">
        <f>IF('1-SETUP'!$Q131="DAILY",MJ82+'1-SETUP'!$V131,IF('1-SETUP'!$Q131="WEEKLY",MJ82+'1-SETUP'!$V131*7,IF('1-SETUP'!$Q131="MONTHLY",EDATE(MJ82,'1-SETUP'!$V131),IF('1-SETUP'!$Q131="YEARLY",EDATE(MJ82,12*'1-SETUP'!$V131),""))))</f>
        <v/>
      </c>
      <c r="ML82" s="10" t="str">
        <f>IF('1-SETUP'!$Q131="DAILY",MK82+'1-SETUP'!$V131,IF('1-SETUP'!$Q131="WEEKLY",MK82+'1-SETUP'!$V131*7,IF('1-SETUP'!$Q131="MONTHLY",EDATE(MK82,'1-SETUP'!$V131),IF('1-SETUP'!$Q131="YEARLY",EDATE(MK82,12*'1-SETUP'!$V131),""))))</f>
        <v/>
      </c>
      <c r="MM82" s="10" t="str">
        <f>IF('1-SETUP'!$Q131="DAILY",ML82+'1-SETUP'!$V131,IF('1-SETUP'!$Q131="WEEKLY",ML82+'1-SETUP'!$V131*7,IF('1-SETUP'!$Q131="MONTHLY",EDATE(ML82,'1-SETUP'!$V131),IF('1-SETUP'!$Q131="YEARLY",EDATE(ML82,12*'1-SETUP'!$V131),""))))</f>
        <v/>
      </c>
      <c r="MN82" s="10" t="str">
        <f>IF('1-SETUP'!$Q131="DAILY",MM82+'1-SETUP'!$V131,IF('1-SETUP'!$Q131="WEEKLY",MM82+'1-SETUP'!$V131*7,IF('1-SETUP'!$Q131="MONTHLY",EDATE(MM82,'1-SETUP'!$V131),IF('1-SETUP'!$Q131="YEARLY",EDATE(MM82,12*'1-SETUP'!$V131),""))))</f>
        <v/>
      </c>
      <c r="MO82" s="10" t="str">
        <f>IF('1-SETUP'!$Q131="DAILY",MN82+'1-SETUP'!$V131,IF('1-SETUP'!$Q131="WEEKLY",MN82+'1-SETUP'!$V131*7,IF('1-SETUP'!$Q131="MONTHLY",EDATE(MN82,'1-SETUP'!$V131),IF('1-SETUP'!$Q131="YEARLY",EDATE(MN82,12*'1-SETUP'!$V131),""))))</f>
        <v/>
      </c>
      <c r="MP82" s="10" t="str">
        <f>IF('1-SETUP'!$Q131="DAILY",MO82+'1-SETUP'!$V131,IF('1-SETUP'!$Q131="WEEKLY",MO82+'1-SETUP'!$V131*7,IF('1-SETUP'!$Q131="MONTHLY",EDATE(MO82,'1-SETUP'!$V131),IF('1-SETUP'!$Q131="YEARLY",EDATE(MO82,12*'1-SETUP'!$V131),""))))</f>
        <v/>
      </c>
      <c r="MQ82" s="10" t="str">
        <f>IF('1-SETUP'!$Q131="DAILY",MP82+'1-SETUP'!$V131,IF('1-SETUP'!$Q131="WEEKLY",MP82+'1-SETUP'!$V131*7,IF('1-SETUP'!$Q131="MONTHLY",EDATE(MP82,'1-SETUP'!$V131),IF('1-SETUP'!$Q131="YEARLY",EDATE(MP82,12*'1-SETUP'!$V131),""))))</f>
        <v/>
      </c>
      <c r="MR82" s="10" t="str">
        <f>IF('1-SETUP'!$Q131="DAILY",MQ82+'1-SETUP'!$V131,IF('1-SETUP'!$Q131="WEEKLY",MQ82+'1-SETUP'!$V131*7,IF('1-SETUP'!$Q131="MONTHLY",EDATE(MQ82,'1-SETUP'!$V131),IF('1-SETUP'!$Q131="YEARLY",EDATE(MQ82,12*'1-SETUP'!$V131),""))))</f>
        <v/>
      </c>
      <c r="MS82" s="10" t="str">
        <f>IF('1-SETUP'!$Q131="DAILY",MR82+'1-SETUP'!$V131,IF('1-SETUP'!$Q131="WEEKLY",MR82+'1-SETUP'!$V131*7,IF('1-SETUP'!$Q131="MONTHLY",EDATE(MR82,'1-SETUP'!$V131),IF('1-SETUP'!$Q131="YEARLY",EDATE(MR82,12*'1-SETUP'!$V131),""))))</f>
        <v/>
      </c>
      <c r="MT82" s="10" t="str">
        <f>IF('1-SETUP'!$Q131="DAILY",MS82+'1-SETUP'!$V131,IF('1-SETUP'!$Q131="WEEKLY",MS82+'1-SETUP'!$V131*7,IF('1-SETUP'!$Q131="MONTHLY",EDATE(MS82,'1-SETUP'!$V131),IF('1-SETUP'!$Q131="YEARLY",EDATE(MS82,12*'1-SETUP'!$V131),""))))</f>
        <v/>
      </c>
      <c r="MU82" s="10" t="str">
        <f>IF('1-SETUP'!$Q131="DAILY",MT82+'1-SETUP'!$V131,IF('1-SETUP'!$Q131="WEEKLY",MT82+'1-SETUP'!$V131*7,IF('1-SETUP'!$Q131="MONTHLY",EDATE(MT82,'1-SETUP'!$V131),IF('1-SETUP'!$Q131="YEARLY",EDATE(MT82,12*'1-SETUP'!$V131),""))))</f>
        <v/>
      </c>
      <c r="MV82" s="10" t="str">
        <f>IF('1-SETUP'!$Q131="DAILY",MU82+'1-SETUP'!$V131,IF('1-SETUP'!$Q131="WEEKLY",MU82+'1-SETUP'!$V131*7,IF('1-SETUP'!$Q131="MONTHLY",EDATE(MU82,'1-SETUP'!$V131),IF('1-SETUP'!$Q131="YEARLY",EDATE(MU82,12*'1-SETUP'!$V131),""))))</f>
        <v/>
      </c>
      <c r="MW82" s="10" t="str">
        <f>IF('1-SETUP'!$Q131="DAILY",MV82+'1-SETUP'!$V131,IF('1-SETUP'!$Q131="WEEKLY",MV82+'1-SETUP'!$V131*7,IF('1-SETUP'!$Q131="MONTHLY",EDATE(MV82,'1-SETUP'!$V131),IF('1-SETUP'!$Q131="YEARLY",EDATE(MV82,12*'1-SETUP'!$V131),""))))</f>
        <v/>
      </c>
      <c r="MX82" s="10" t="str">
        <f>IF('1-SETUP'!$Q131="DAILY",MW82+'1-SETUP'!$V131,IF('1-SETUP'!$Q131="WEEKLY",MW82+'1-SETUP'!$V131*7,IF('1-SETUP'!$Q131="MONTHLY",EDATE(MW82,'1-SETUP'!$V131),IF('1-SETUP'!$Q131="YEARLY",EDATE(MW82,12*'1-SETUP'!$V131),""))))</f>
        <v/>
      </c>
      <c r="MY82" s="10" t="str">
        <f>IF('1-SETUP'!$Q131="DAILY",MX82+'1-SETUP'!$V131,IF('1-SETUP'!$Q131="WEEKLY",MX82+'1-SETUP'!$V131*7,IF('1-SETUP'!$Q131="MONTHLY",EDATE(MX82,'1-SETUP'!$V131),IF('1-SETUP'!$Q131="YEARLY",EDATE(MX82,12*'1-SETUP'!$V131),""))))</f>
        <v/>
      </c>
      <c r="MZ82" s="10" t="str">
        <f>IF('1-SETUP'!$Q131="DAILY",MY82+'1-SETUP'!$V131,IF('1-SETUP'!$Q131="WEEKLY",MY82+'1-SETUP'!$V131*7,IF('1-SETUP'!$Q131="MONTHLY",EDATE(MY82,'1-SETUP'!$V131),IF('1-SETUP'!$Q131="YEARLY",EDATE(MY82,12*'1-SETUP'!$V131),""))))</f>
        <v/>
      </c>
      <c r="NA82" s="10" t="str">
        <f>IF('1-SETUP'!$Q131="DAILY",MZ82+'1-SETUP'!$V131,IF('1-SETUP'!$Q131="WEEKLY",MZ82+'1-SETUP'!$V131*7,IF('1-SETUP'!$Q131="MONTHLY",EDATE(MZ82,'1-SETUP'!$V131),IF('1-SETUP'!$Q131="YEARLY",EDATE(MZ82,12*'1-SETUP'!$V131),""))))</f>
        <v/>
      </c>
      <c r="NB82" s="10" t="str">
        <f>IF('1-SETUP'!$Q131="DAILY",NA82+'1-SETUP'!$V131,IF('1-SETUP'!$Q131="WEEKLY",NA82+'1-SETUP'!$V131*7,IF('1-SETUP'!$Q131="MONTHLY",EDATE(NA82,'1-SETUP'!$V131),IF('1-SETUP'!$Q131="YEARLY",EDATE(NA82,12*'1-SETUP'!$V131),""))))</f>
        <v/>
      </c>
      <c r="NC82" s="10" t="str">
        <f>IF('1-SETUP'!$Q131="DAILY",NB82+'1-SETUP'!$V131,IF('1-SETUP'!$Q131="WEEKLY",NB82+'1-SETUP'!$V131*7,IF('1-SETUP'!$Q131="MONTHLY",EDATE(NB82,'1-SETUP'!$V131),IF('1-SETUP'!$Q131="YEARLY",EDATE(NB82,12*'1-SETUP'!$V131),""))))</f>
        <v/>
      </c>
    </row>
    <row r="83" spans="1:367" x14ac:dyDescent="0.45">
      <c r="A83">
        <f>'1-SETUP'!A132</f>
        <v>0</v>
      </c>
      <c r="B83" t="str">
        <f>_xlfn.CONCAT('1-SETUP'!$O132," ",'1-SETUP'!$Q132," ",'1-SETUP'!$T132," ",'1-SETUP'!$V132," ",'1-SETUP'!$W132," ",'1-SETUP'!$Z132," ",TEXT('1-SETUP'!$AC132,"mm/dd/yyyy"))</f>
        <v xml:space="preserve">      01/00/1900</v>
      </c>
      <c r="C83" s="10">
        <f>'1-SETUP'!$AC132</f>
        <v>0</v>
      </c>
      <c r="D83" s="10" t="str">
        <f>IF('1-SETUP'!$Q132="DAILY",C83+'1-SETUP'!$V132,IF('1-SETUP'!$Q132="WEEKLY",C83+'1-SETUP'!$V132*7,IF('1-SETUP'!$Q132="MONTHLY",EDATE(C83,'1-SETUP'!$V132),IF('1-SETUP'!$Q132="YEARLY",EDATE(C83,12*'1-SETUP'!$V132),""))))</f>
        <v/>
      </c>
      <c r="E83" s="10" t="str">
        <f>IF('1-SETUP'!$Q132="DAILY",D83+'1-SETUP'!$V132,IF('1-SETUP'!$Q132="WEEKLY",D83+'1-SETUP'!$V132*7,IF('1-SETUP'!$Q132="MONTHLY",EDATE(D83,'1-SETUP'!$V132),IF('1-SETUP'!$Q132="YEARLY",EDATE(D83,12*'1-SETUP'!$V132),""))))</f>
        <v/>
      </c>
      <c r="F83" s="10" t="str">
        <f>IF('1-SETUP'!$Q132="DAILY",E83+'1-SETUP'!$V132,IF('1-SETUP'!$Q132="WEEKLY",E83+'1-SETUP'!$V132*7,IF('1-SETUP'!$Q132="MONTHLY",EDATE(E83,'1-SETUP'!$V132),IF('1-SETUP'!$Q132="YEARLY",EDATE(E83,12*'1-SETUP'!$V132),""))))</f>
        <v/>
      </c>
      <c r="G83" s="10" t="str">
        <f>IF('1-SETUP'!$Q132="DAILY",F83+'1-SETUP'!$V132,IF('1-SETUP'!$Q132="WEEKLY",F83+'1-SETUP'!$V132*7,IF('1-SETUP'!$Q132="MONTHLY",EDATE(F83,'1-SETUP'!$V132),IF('1-SETUP'!$Q132="YEARLY",EDATE(F83,12*'1-SETUP'!$V132),""))))</f>
        <v/>
      </c>
      <c r="H83" s="10" t="str">
        <f>IF('1-SETUP'!$Q132="DAILY",G83+'1-SETUP'!$V132,IF('1-SETUP'!$Q132="WEEKLY",G83+'1-SETUP'!$V132*7,IF('1-SETUP'!$Q132="MONTHLY",EDATE(G83,'1-SETUP'!$V132),IF('1-SETUP'!$Q132="YEARLY",EDATE(G83,12*'1-SETUP'!$V132),""))))</f>
        <v/>
      </c>
      <c r="I83" s="10" t="str">
        <f>IF('1-SETUP'!$Q132="DAILY",H83+'1-SETUP'!$V132,IF('1-SETUP'!$Q132="WEEKLY",H83+'1-SETUP'!$V132*7,IF('1-SETUP'!$Q132="MONTHLY",EDATE(H83,'1-SETUP'!$V132),IF('1-SETUP'!$Q132="YEARLY",EDATE(H83,12*'1-SETUP'!$V132),""))))</f>
        <v/>
      </c>
      <c r="J83" s="10" t="str">
        <f>IF('1-SETUP'!$Q132="DAILY",I83+'1-SETUP'!$V132,IF('1-SETUP'!$Q132="WEEKLY",I83+'1-SETUP'!$V132*7,IF('1-SETUP'!$Q132="MONTHLY",EDATE(I83,'1-SETUP'!$V132),IF('1-SETUP'!$Q132="YEARLY",EDATE(I83,12*'1-SETUP'!$V132),""))))</f>
        <v/>
      </c>
      <c r="K83" s="10" t="str">
        <f>IF('1-SETUP'!$Q132="DAILY",J83+'1-SETUP'!$V132,IF('1-SETUP'!$Q132="WEEKLY",J83+'1-SETUP'!$V132*7,IF('1-SETUP'!$Q132="MONTHLY",EDATE(J83,'1-SETUP'!$V132),IF('1-SETUP'!$Q132="YEARLY",EDATE(J83,12*'1-SETUP'!$V132),""))))</f>
        <v/>
      </c>
      <c r="L83" s="10" t="str">
        <f>IF('1-SETUP'!$Q132="DAILY",K83+'1-SETUP'!$V132,IF('1-SETUP'!$Q132="WEEKLY",K83+'1-SETUP'!$V132*7,IF('1-SETUP'!$Q132="MONTHLY",EDATE(K83,'1-SETUP'!$V132),IF('1-SETUP'!$Q132="YEARLY",EDATE(K83,12*'1-SETUP'!$V132),""))))</f>
        <v/>
      </c>
      <c r="M83" s="10" t="str">
        <f>IF('1-SETUP'!$Q132="DAILY",L83+'1-SETUP'!$V132,IF('1-SETUP'!$Q132="WEEKLY",L83+'1-SETUP'!$V132*7,IF('1-SETUP'!$Q132="MONTHLY",EDATE(L83,'1-SETUP'!$V132),IF('1-SETUP'!$Q132="YEARLY",EDATE(L83,12*'1-SETUP'!$V132),""))))</f>
        <v/>
      </c>
      <c r="N83" s="10" t="str">
        <f>IF('1-SETUP'!$Q132="DAILY",M83+'1-SETUP'!$V132,IF('1-SETUP'!$Q132="WEEKLY",M83+'1-SETUP'!$V132*7,IF('1-SETUP'!$Q132="MONTHLY",EDATE(M83,'1-SETUP'!$V132),IF('1-SETUP'!$Q132="YEARLY",EDATE(M83,12*'1-SETUP'!$V132),""))))</f>
        <v/>
      </c>
      <c r="O83" s="10" t="str">
        <f>IF('1-SETUP'!$Q132="DAILY",N83+'1-SETUP'!$V132,IF('1-SETUP'!$Q132="WEEKLY",N83+'1-SETUP'!$V132*7,IF('1-SETUP'!$Q132="MONTHLY",EDATE(N83,'1-SETUP'!$V132),IF('1-SETUP'!$Q132="YEARLY",EDATE(N83,12*'1-SETUP'!$V132),""))))</f>
        <v/>
      </c>
      <c r="P83" s="10" t="str">
        <f>IF('1-SETUP'!$Q132="DAILY",O83+'1-SETUP'!$V132,IF('1-SETUP'!$Q132="WEEKLY",O83+'1-SETUP'!$V132*7,IF('1-SETUP'!$Q132="MONTHLY",EDATE(O83,'1-SETUP'!$V132),IF('1-SETUP'!$Q132="YEARLY",EDATE(O83,12*'1-SETUP'!$V132),""))))</f>
        <v/>
      </c>
      <c r="Q83" s="10" t="str">
        <f>IF('1-SETUP'!$Q132="DAILY",P83+'1-SETUP'!$V132,IF('1-SETUP'!$Q132="WEEKLY",P83+'1-SETUP'!$V132*7,IF('1-SETUP'!$Q132="MONTHLY",EDATE(P83,'1-SETUP'!$V132),IF('1-SETUP'!$Q132="YEARLY",EDATE(P83,12*'1-SETUP'!$V132),""))))</f>
        <v/>
      </c>
      <c r="R83" s="10" t="str">
        <f>IF('1-SETUP'!$Q132="DAILY",Q83+'1-SETUP'!$V132,IF('1-SETUP'!$Q132="WEEKLY",Q83+'1-SETUP'!$V132*7,IF('1-SETUP'!$Q132="MONTHLY",EDATE(Q83,'1-SETUP'!$V132),IF('1-SETUP'!$Q132="YEARLY",EDATE(Q83,12*'1-SETUP'!$V132),""))))</f>
        <v/>
      </c>
      <c r="S83" s="10" t="str">
        <f>IF('1-SETUP'!$Q132="DAILY",R83+'1-SETUP'!$V132,IF('1-SETUP'!$Q132="WEEKLY",R83+'1-SETUP'!$V132*7,IF('1-SETUP'!$Q132="MONTHLY",EDATE(R83,'1-SETUP'!$V132),IF('1-SETUP'!$Q132="YEARLY",EDATE(R83,12*'1-SETUP'!$V132),""))))</f>
        <v/>
      </c>
      <c r="T83" s="10" t="str">
        <f>IF('1-SETUP'!$Q132="DAILY",S83+'1-SETUP'!$V132,IF('1-SETUP'!$Q132="WEEKLY",S83+'1-SETUP'!$V132*7,IF('1-SETUP'!$Q132="MONTHLY",EDATE(S83,'1-SETUP'!$V132),IF('1-SETUP'!$Q132="YEARLY",EDATE(S83,12*'1-SETUP'!$V132),""))))</f>
        <v/>
      </c>
      <c r="U83" s="10" t="str">
        <f>IF('1-SETUP'!$Q132="DAILY",T83+'1-SETUP'!$V132,IF('1-SETUP'!$Q132="WEEKLY",T83+'1-SETUP'!$V132*7,IF('1-SETUP'!$Q132="MONTHLY",EDATE(T83,'1-SETUP'!$V132),IF('1-SETUP'!$Q132="YEARLY",EDATE(T83,12*'1-SETUP'!$V132),""))))</f>
        <v/>
      </c>
      <c r="V83" s="10" t="str">
        <f>IF('1-SETUP'!$Q132="DAILY",U83+'1-SETUP'!$V132,IF('1-SETUP'!$Q132="WEEKLY",U83+'1-SETUP'!$V132*7,IF('1-SETUP'!$Q132="MONTHLY",EDATE(U83,'1-SETUP'!$V132),IF('1-SETUP'!$Q132="YEARLY",EDATE(U83,12*'1-SETUP'!$V132),""))))</f>
        <v/>
      </c>
      <c r="W83" s="10" t="str">
        <f>IF('1-SETUP'!$Q132="DAILY",V83+'1-SETUP'!$V132,IF('1-SETUP'!$Q132="WEEKLY",V83+'1-SETUP'!$V132*7,IF('1-SETUP'!$Q132="MONTHLY",EDATE(V83,'1-SETUP'!$V132),IF('1-SETUP'!$Q132="YEARLY",EDATE(V83,12*'1-SETUP'!$V132),""))))</f>
        <v/>
      </c>
      <c r="X83" s="10" t="str">
        <f>IF('1-SETUP'!$Q132="DAILY",W83+'1-SETUP'!$V132,IF('1-SETUP'!$Q132="WEEKLY",W83+'1-SETUP'!$V132*7,IF('1-SETUP'!$Q132="MONTHLY",EDATE(W83,'1-SETUP'!$V132),IF('1-SETUP'!$Q132="YEARLY",EDATE(W83,12*'1-SETUP'!$V132),""))))</f>
        <v/>
      </c>
      <c r="Y83" s="10" t="str">
        <f>IF('1-SETUP'!$Q132="DAILY",X83+'1-SETUP'!$V132,IF('1-SETUP'!$Q132="WEEKLY",X83+'1-SETUP'!$V132*7,IF('1-SETUP'!$Q132="MONTHLY",EDATE(X83,'1-SETUP'!$V132),IF('1-SETUP'!$Q132="YEARLY",EDATE(X83,12*'1-SETUP'!$V132),""))))</f>
        <v/>
      </c>
      <c r="Z83" s="10" t="str">
        <f>IF('1-SETUP'!$Q132="DAILY",Y83+'1-SETUP'!$V132,IF('1-SETUP'!$Q132="WEEKLY",Y83+'1-SETUP'!$V132*7,IF('1-SETUP'!$Q132="MONTHLY",EDATE(Y83,'1-SETUP'!$V132),IF('1-SETUP'!$Q132="YEARLY",EDATE(Y83,12*'1-SETUP'!$V132),""))))</f>
        <v/>
      </c>
      <c r="AA83" s="10" t="str">
        <f>IF('1-SETUP'!$Q132="DAILY",Z83+'1-SETUP'!$V132,IF('1-SETUP'!$Q132="WEEKLY",Z83+'1-SETUP'!$V132*7,IF('1-SETUP'!$Q132="MONTHLY",EDATE(Z83,'1-SETUP'!$V132),IF('1-SETUP'!$Q132="YEARLY",EDATE(Z83,12*'1-SETUP'!$V132),""))))</f>
        <v/>
      </c>
      <c r="AB83" s="10" t="str">
        <f>IF('1-SETUP'!$Q132="DAILY",AA83+'1-SETUP'!$V132,IF('1-SETUP'!$Q132="WEEKLY",AA83+'1-SETUP'!$V132*7,IF('1-SETUP'!$Q132="MONTHLY",EDATE(AA83,'1-SETUP'!$V132),IF('1-SETUP'!$Q132="YEARLY",EDATE(AA83,12*'1-SETUP'!$V132),""))))</f>
        <v/>
      </c>
      <c r="AC83" s="10" t="str">
        <f>IF('1-SETUP'!$Q132="DAILY",AB83+'1-SETUP'!$V132,IF('1-SETUP'!$Q132="WEEKLY",AB83+'1-SETUP'!$V132*7,IF('1-SETUP'!$Q132="MONTHLY",EDATE(AB83,'1-SETUP'!$V132),IF('1-SETUP'!$Q132="YEARLY",EDATE(AB83,12*'1-SETUP'!$V132),""))))</f>
        <v/>
      </c>
      <c r="AD83" s="10" t="str">
        <f>IF('1-SETUP'!$Q132="DAILY",AC83+'1-SETUP'!$V132,IF('1-SETUP'!$Q132="WEEKLY",AC83+'1-SETUP'!$V132*7,IF('1-SETUP'!$Q132="MONTHLY",EDATE(AC83,'1-SETUP'!$V132),IF('1-SETUP'!$Q132="YEARLY",EDATE(AC83,12*'1-SETUP'!$V132),""))))</f>
        <v/>
      </c>
      <c r="AE83" s="10" t="str">
        <f>IF('1-SETUP'!$Q132="DAILY",AD83+'1-SETUP'!$V132,IF('1-SETUP'!$Q132="WEEKLY",AD83+'1-SETUP'!$V132*7,IF('1-SETUP'!$Q132="MONTHLY",EDATE(AD83,'1-SETUP'!$V132),IF('1-SETUP'!$Q132="YEARLY",EDATE(AD83,12*'1-SETUP'!$V132),""))))</f>
        <v/>
      </c>
      <c r="AF83" s="10" t="str">
        <f>IF('1-SETUP'!$Q132="DAILY",AE83+'1-SETUP'!$V132,IF('1-SETUP'!$Q132="WEEKLY",AE83+'1-SETUP'!$V132*7,IF('1-SETUP'!$Q132="MONTHLY",EDATE(AE83,'1-SETUP'!$V132),IF('1-SETUP'!$Q132="YEARLY",EDATE(AE83,12*'1-SETUP'!$V132),""))))</f>
        <v/>
      </c>
      <c r="AG83" s="10" t="str">
        <f>IF('1-SETUP'!$Q132="DAILY",AF83+'1-SETUP'!$V132,IF('1-SETUP'!$Q132="WEEKLY",AF83+'1-SETUP'!$V132*7,IF('1-SETUP'!$Q132="MONTHLY",EDATE(AF83,'1-SETUP'!$V132),IF('1-SETUP'!$Q132="YEARLY",EDATE(AF83,12*'1-SETUP'!$V132),""))))</f>
        <v/>
      </c>
      <c r="AH83" s="10" t="str">
        <f>IF('1-SETUP'!$Q132="DAILY",AG83+'1-SETUP'!$V132,IF('1-SETUP'!$Q132="WEEKLY",AG83+'1-SETUP'!$V132*7,IF('1-SETUP'!$Q132="MONTHLY",EDATE(AG83,'1-SETUP'!$V132),IF('1-SETUP'!$Q132="YEARLY",EDATE(AG83,12*'1-SETUP'!$V132),""))))</f>
        <v/>
      </c>
      <c r="AI83" s="10" t="str">
        <f>IF('1-SETUP'!$Q132="DAILY",AH83+'1-SETUP'!$V132,IF('1-SETUP'!$Q132="WEEKLY",AH83+'1-SETUP'!$V132*7,IF('1-SETUP'!$Q132="MONTHLY",EDATE(AH83,'1-SETUP'!$V132),IF('1-SETUP'!$Q132="YEARLY",EDATE(AH83,12*'1-SETUP'!$V132),""))))</f>
        <v/>
      </c>
      <c r="AJ83" s="10" t="str">
        <f>IF('1-SETUP'!$Q132="DAILY",AI83+'1-SETUP'!$V132,IF('1-SETUP'!$Q132="WEEKLY",AI83+'1-SETUP'!$V132*7,IF('1-SETUP'!$Q132="MONTHLY",EDATE(AI83,'1-SETUP'!$V132),IF('1-SETUP'!$Q132="YEARLY",EDATE(AI83,12*'1-SETUP'!$V132),""))))</f>
        <v/>
      </c>
      <c r="AK83" s="10" t="str">
        <f>IF('1-SETUP'!$Q132="DAILY",AJ83+'1-SETUP'!$V132,IF('1-SETUP'!$Q132="WEEKLY",AJ83+'1-SETUP'!$V132*7,IF('1-SETUP'!$Q132="MONTHLY",EDATE(AJ83,'1-SETUP'!$V132),IF('1-SETUP'!$Q132="YEARLY",EDATE(AJ83,12*'1-SETUP'!$V132),""))))</f>
        <v/>
      </c>
      <c r="AL83" s="10" t="str">
        <f>IF('1-SETUP'!$Q132="DAILY",AK83+'1-SETUP'!$V132,IF('1-SETUP'!$Q132="WEEKLY",AK83+'1-SETUP'!$V132*7,IF('1-SETUP'!$Q132="MONTHLY",EDATE(AK83,'1-SETUP'!$V132),IF('1-SETUP'!$Q132="YEARLY",EDATE(AK83,12*'1-SETUP'!$V132),""))))</f>
        <v/>
      </c>
      <c r="AM83" s="10" t="str">
        <f>IF('1-SETUP'!$Q132="DAILY",AL83+'1-SETUP'!$V132,IF('1-SETUP'!$Q132="WEEKLY",AL83+'1-SETUP'!$V132*7,IF('1-SETUP'!$Q132="MONTHLY",EDATE(AL83,'1-SETUP'!$V132),IF('1-SETUP'!$Q132="YEARLY",EDATE(AL83,12*'1-SETUP'!$V132),""))))</f>
        <v/>
      </c>
      <c r="AN83" s="10" t="str">
        <f>IF('1-SETUP'!$Q132="DAILY",AM83+'1-SETUP'!$V132,IF('1-SETUP'!$Q132="WEEKLY",AM83+'1-SETUP'!$V132*7,IF('1-SETUP'!$Q132="MONTHLY",EDATE(AM83,'1-SETUP'!$V132),IF('1-SETUP'!$Q132="YEARLY",EDATE(AM83,12*'1-SETUP'!$V132),""))))</f>
        <v/>
      </c>
      <c r="AO83" s="10" t="str">
        <f>IF('1-SETUP'!$Q132="DAILY",AN83+'1-SETUP'!$V132,IF('1-SETUP'!$Q132="WEEKLY",AN83+'1-SETUP'!$V132*7,IF('1-SETUP'!$Q132="MONTHLY",EDATE(AN83,'1-SETUP'!$V132),IF('1-SETUP'!$Q132="YEARLY",EDATE(AN83,12*'1-SETUP'!$V132),""))))</f>
        <v/>
      </c>
      <c r="AP83" s="10" t="str">
        <f>IF('1-SETUP'!$Q132="DAILY",AO83+'1-SETUP'!$V132,IF('1-SETUP'!$Q132="WEEKLY",AO83+'1-SETUP'!$V132*7,IF('1-SETUP'!$Q132="MONTHLY",EDATE(AO83,'1-SETUP'!$V132),IF('1-SETUP'!$Q132="YEARLY",EDATE(AO83,12*'1-SETUP'!$V132),""))))</f>
        <v/>
      </c>
      <c r="AQ83" s="10" t="str">
        <f>IF('1-SETUP'!$Q132="DAILY",AP83+'1-SETUP'!$V132,IF('1-SETUP'!$Q132="WEEKLY",AP83+'1-SETUP'!$V132*7,IF('1-SETUP'!$Q132="MONTHLY",EDATE(AP83,'1-SETUP'!$V132),IF('1-SETUP'!$Q132="YEARLY",EDATE(AP83,12*'1-SETUP'!$V132),""))))</f>
        <v/>
      </c>
      <c r="AR83" s="10" t="str">
        <f>IF('1-SETUP'!$Q132="DAILY",AQ83+'1-SETUP'!$V132,IF('1-SETUP'!$Q132="WEEKLY",AQ83+'1-SETUP'!$V132*7,IF('1-SETUP'!$Q132="MONTHLY",EDATE(AQ83,'1-SETUP'!$V132),IF('1-SETUP'!$Q132="YEARLY",EDATE(AQ83,12*'1-SETUP'!$V132),""))))</f>
        <v/>
      </c>
      <c r="AS83" s="10" t="str">
        <f>IF('1-SETUP'!$Q132="DAILY",AR83+'1-SETUP'!$V132,IF('1-SETUP'!$Q132="WEEKLY",AR83+'1-SETUP'!$V132*7,IF('1-SETUP'!$Q132="MONTHLY",EDATE(AR83,'1-SETUP'!$V132),IF('1-SETUP'!$Q132="YEARLY",EDATE(AR83,12*'1-SETUP'!$V132),""))))</f>
        <v/>
      </c>
      <c r="AT83" s="10" t="str">
        <f>IF('1-SETUP'!$Q132="DAILY",AS83+'1-SETUP'!$V132,IF('1-SETUP'!$Q132="WEEKLY",AS83+'1-SETUP'!$V132*7,IF('1-SETUP'!$Q132="MONTHLY",EDATE(AS83,'1-SETUP'!$V132),IF('1-SETUP'!$Q132="YEARLY",EDATE(AS83,12*'1-SETUP'!$V132),""))))</f>
        <v/>
      </c>
      <c r="AU83" s="10" t="str">
        <f>IF('1-SETUP'!$Q132="DAILY",AT83+'1-SETUP'!$V132,IF('1-SETUP'!$Q132="WEEKLY",AT83+'1-SETUP'!$V132*7,IF('1-SETUP'!$Q132="MONTHLY",EDATE(AT83,'1-SETUP'!$V132),IF('1-SETUP'!$Q132="YEARLY",EDATE(AT83,12*'1-SETUP'!$V132),""))))</f>
        <v/>
      </c>
      <c r="AV83" s="10" t="str">
        <f>IF('1-SETUP'!$Q132="DAILY",AU83+'1-SETUP'!$V132,IF('1-SETUP'!$Q132="WEEKLY",AU83+'1-SETUP'!$V132*7,IF('1-SETUP'!$Q132="MONTHLY",EDATE(AU83,'1-SETUP'!$V132),IF('1-SETUP'!$Q132="YEARLY",EDATE(AU83,12*'1-SETUP'!$V132),""))))</f>
        <v/>
      </c>
      <c r="AW83" s="10" t="str">
        <f>IF('1-SETUP'!$Q132="DAILY",AV83+'1-SETUP'!$V132,IF('1-SETUP'!$Q132="WEEKLY",AV83+'1-SETUP'!$V132*7,IF('1-SETUP'!$Q132="MONTHLY",EDATE(AV83,'1-SETUP'!$V132),IF('1-SETUP'!$Q132="YEARLY",EDATE(AV83,12*'1-SETUP'!$V132),""))))</f>
        <v/>
      </c>
      <c r="AX83" s="10" t="str">
        <f>IF('1-SETUP'!$Q132="DAILY",AW83+'1-SETUP'!$V132,IF('1-SETUP'!$Q132="WEEKLY",AW83+'1-SETUP'!$V132*7,IF('1-SETUP'!$Q132="MONTHLY",EDATE(AW83,'1-SETUP'!$V132),IF('1-SETUP'!$Q132="YEARLY",EDATE(AW83,12*'1-SETUP'!$V132),""))))</f>
        <v/>
      </c>
      <c r="AY83" s="10" t="str">
        <f>IF('1-SETUP'!$Q132="DAILY",AX83+'1-SETUP'!$V132,IF('1-SETUP'!$Q132="WEEKLY",AX83+'1-SETUP'!$V132*7,IF('1-SETUP'!$Q132="MONTHLY",EDATE(AX83,'1-SETUP'!$V132),IF('1-SETUP'!$Q132="YEARLY",EDATE(AX83,12*'1-SETUP'!$V132),""))))</f>
        <v/>
      </c>
      <c r="AZ83" s="10" t="str">
        <f>IF('1-SETUP'!$Q132="DAILY",AY83+'1-SETUP'!$V132,IF('1-SETUP'!$Q132="WEEKLY",AY83+'1-SETUP'!$V132*7,IF('1-SETUP'!$Q132="MONTHLY",EDATE(AY83,'1-SETUP'!$V132),IF('1-SETUP'!$Q132="YEARLY",EDATE(AY83,12*'1-SETUP'!$V132),""))))</f>
        <v/>
      </c>
      <c r="BA83" s="10" t="str">
        <f>IF('1-SETUP'!$Q132="DAILY",AZ83+'1-SETUP'!$V132,IF('1-SETUP'!$Q132="WEEKLY",AZ83+'1-SETUP'!$V132*7,IF('1-SETUP'!$Q132="MONTHLY",EDATE(AZ83,'1-SETUP'!$V132),IF('1-SETUP'!$Q132="YEARLY",EDATE(AZ83,12*'1-SETUP'!$V132),""))))</f>
        <v/>
      </c>
      <c r="BB83" s="10" t="str">
        <f>IF('1-SETUP'!$Q132="DAILY",BA83+'1-SETUP'!$V132,IF('1-SETUP'!$Q132="WEEKLY",BA83+'1-SETUP'!$V132*7,IF('1-SETUP'!$Q132="MONTHLY",EDATE(BA83,'1-SETUP'!$V132),IF('1-SETUP'!$Q132="YEARLY",EDATE(BA83,12*'1-SETUP'!$V132),""))))</f>
        <v/>
      </c>
      <c r="BC83" s="10" t="str">
        <f>IF('1-SETUP'!$Q132="DAILY",BB83+'1-SETUP'!$V132,IF('1-SETUP'!$Q132="WEEKLY",BB83+'1-SETUP'!$V132*7,IF('1-SETUP'!$Q132="MONTHLY",EDATE(BB83,'1-SETUP'!$V132),IF('1-SETUP'!$Q132="YEARLY",EDATE(BB83,12*'1-SETUP'!$V132),""))))</f>
        <v/>
      </c>
      <c r="BD83" s="10" t="str">
        <f>IF('1-SETUP'!$Q132="DAILY",BC83+'1-SETUP'!$V132,IF('1-SETUP'!$Q132="WEEKLY",BC83+'1-SETUP'!$V132*7,IF('1-SETUP'!$Q132="MONTHLY",EDATE(BC83,'1-SETUP'!$V132),IF('1-SETUP'!$Q132="YEARLY",EDATE(BC83,12*'1-SETUP'!$V132),""))))</f>
        <v/>
      </c>
      <c r="BE83" s="10" t="str">
        <f>IF('1-SETUP'!$Q132="DAILY",BD83+'1-SETUP'!$V132,IF('1-SETUP'!$Q132="WEEKLY",BD83+'1-SETUP'!$V132*7,IF('1-SETUP'!$Q132="MONTHLY",EDATE(BD83,'1-SETUP'!$V132),IF('1-SETUP'!$Q132="YEARLY",EDATE(BD83,12*'1-SETUP'!$V132),""))))</f>
        <v/>
      </c>
      <c r="BF83" s="10" t="str">
        <f>IF('1-SETUP'!$Q132="DAILY",BE83+'1-SETUP'!$V132,IF('1-SETUP'!$Q132="WEEKLY",BE83+'1-SETUP'!$V132*7,IF('1-SETUP'!$Q132="MONTHLY",EDATE(BE83,'1-SETUP'!$V132),IF('1-SETUP'!$Q132="YEARLY",EDATE(BE83,12*'1-SETUP'!$V132),""))))</f>
        <v/>
      </c>
      <c r="BG83" s="10" t="str">
        <f>IF('1-SETUP'!$Q132="DAILY",BF83+'1-SETUP'!$V132,IF('1-SETUP'!$Q132="WEEKLY",BF83+'1-SETUP'!$V132*7,IF('1-SETUP'!$Q132="MONTHLY",EDATE(BF83,'1-SETUP'!$V132),IF('1-SETUP'!$Q132="YEARLY",EDATE(BF83,12*'1-SETUP'!$V132),""))))</f>
        <v/>
      </c>
      <c r="BH83" s="10" t="str">
        <f>IF('1-SETUP'!$Q132="DAILY",BG83+'1-SETUP'!$V132,IF('1-SETUP'!$Q132="WEEKLY",BG83+'1-SETUP'!$V132*7,IF('1-SETUP'!$Q132="MONTHLY",EDATE(BG83,'1-SETUP'!$V132),IF('1-SETUP'!$Q132="YEARLY",EDATE(BG83,12*'1-SETUP'!$V132),""))))</f>
        <v/>
      </c>
      <c r="BI83" s="10" t="str">
        <f>IF('1-SETUP'!$Q132="DAILY",BH83+'1-SETUP'!$V132,IF('1-SETUP'!$Q132="WEEKLY",BH83+'1-SETUP'!$V132*7,IF('1-SETUP'!$Q132="MONTHLY",EDATE(BH83,'1-SETUP'!$V132),IF('1-SETUP'!$Q132="YEARLY",EDATE(BH83,12*'1-SETUP'!$V132),""))))</f>
        <v/>
      </c>
      <c r="BJ83" s="10" t="str">
        <f>IF('1-SETUP'!$Q132="DAILY",BI83+'1-SETUP'!$V132,IF('1-SETUP'!$Q132="WEEKLY",BI83+'1-SETUP'!$V132*7,IF('1-SETUP'!$Q132="MONTHLY",EDATE(BI83,'1-SETUP'!$V132),IF('1-SETUP'!$Q132="YEARLY",EDATE(BI83,12*'1-SETUP'!$V132),""))))</f>
        <v/>
      </c>
      <c r="BK83" s="10" t="str">
        <f>IF('1-SETUP'!$Q132="DAILY",BJ83+'1-SETUP'!$V132,IF('1-SETUP'!$Q132="WEEKLY",BJ83+'1-SETUP'!$V132*7,IF('1-SETUP'!$Q132="MONTHLY",EDATE(BJ83,'1-SETUP'!$V132),IF('1-SETUP'!$Q132="YEARLY",EDATE(BJ83,12*'1-SETUP'!$V132),""))))</f>
        <v/>
      </c>
      <c r="BL83" s="10" t="str">
        <f>IF('1-SETUP'!$Q132="DAILY",BK83+'1-SETUP'!$V132,IF('1-SETUP'!$Q132="WEEKLY",BK83+'1-SETUP'!$V132*7,IF('1-SETUP'!$Q132="MONTHLY",EDATE(BK83,'1-SETUP'!$V132),IF('1-SETUP'!$Q132="YEARLY",EDATE(BK83,12*'1-SETUP'!$V132),""))))</f>
        <v/>
      </c>
      <c r="BM83" s="10" t="str">
        <f>IF('1-SETUP'!$Q132="DAILY",BL83+'1-SETUP'!$V132,IF('1-SETUP'!$Q132="WEEKLY",BL83+'1-SETUP'!$V132*7,IF('1-SETUP'!$Q132="MONTHLY",EDATE(BL83,'1-SETUP'!$V132),IF('1-SETUP'!$Q132="YEARLY",EDATE(BL83,12*'1-SETUP'!$V132),""))))</f>
        <v/>
      </c>
      <c r="BN83" s="10" t="str">
        <f>IF('1-SETUP'!$Q132="DAILY",BM83+'1-SETUP'!$V132,IF('1-SETUP'!$Q132="WEEKLY",BM83+'1-SETUP'!$V132*7,IF('1-SETUP'!$Q132="MONTHLY",EDATE(BM83,'1-SETUP'!$V132),IF('1-SETUP'!$Q132="YEARLY",EDATE(BM83,12*'1-SETUP'!$V132),""))))</f>
        <v/>
      </c>
      <c r="BO83" s="10" t="str">
        <f>IF('1-SETUP'!$Q132="DAILY",BN83+'1-SETUP'!$V132,IF('1-SETUP'!$Q132="WEEKLY",BN83+'1-SETUP'!$V132*7,IF('1-SETUP'!$Q132="MONTHLY",EDATE(BN83,'1-SETUP'!$V132),IF('1-SETUP'!$Q132="YEARLY",EDATE(BN83,12*'1-SETUP'!$V132),""))))</f>
        <v/>
      </c>
      <c r="BP83" s="10" t="str">
        <f>IF('1-SETUP'!$Q132="DAILY",BO83+'1-SETUP'!$V132,IF('1-SETUP'!$Q132="WEEKLY",BO83+'1-SETUP'!$V132*7,IF('1-SETUP'!$Q132="MONTHLY",EDATE(BO83,'1-SETUP'!$V132),IF('1-SETUP'!$Q132="YEARLY",EDATE(BO83,12*'1-SETUP'!$V132),""))))</f>
        <v/>
      </c>
      <c r="BQ83" s="10" t="str">
        <f>IF('1-SETUP'!$Q132="DAILY",BP83+'1-SETUP'!$V132,IF('1-SETUP'!$Q132="WEEKLY",BP83+'1-SETUP'!$V132*7,IF('1-SETUP'!$Q132="MONTHLY",EDATE(BP83,'1-SETUP'!$V132),IF('1-SETUP'!$Q132="YEARLY",EDATE(BP83,12*'1-SETUP'!$V132),""))))</f>
        <v/>
      </c>
      <c r="BR83" s="10" t="str">
        <f>IF('1-SETUP'!$Q132="DAILY",BQ83+'1-SETUP'!$V132,IF('1-SETUP'!$Q132="WEEKLY",BQ83+'1-SETUP'!$V132*7,IF('1-SETUP'!$Q132="MONTHLY",EDATE(BQ83,'1-SETUP'!$V132),IF('1-SETUP'!$Q132="YEARLY",EDATE(BQ83,12*'1-SETUP'!$V132),""))))</f>
        <v/>
      </c>
      <c r="BS83" s="10" t="str">
        <f>IF('1-SETUP'!$Q132="DAILY",BR83+'1-SETUP'!$V132,IF('1-SETUP'!$Q132="WEEKLY",BR83+'1-SETUP'!$V132*7,IF('1-SETUP'!$Q132="MONTHLY",EDATE(BR83,'1-SETUP'!$V132),IF('1-SETUP'!$Q132="YEARLY",EDATE(BR83,12*'1-SETUP'!$V132),""))))</f>
        <v/>
      </c>
      <c r="BT83" s="10" t="str">
        <f>IF('1-SETUP'!$Q132="DAILY",BS83+'1-SETUP'!$V132,IF('1-SETUP'!$Q132="WEEKLY",BS83+'1-SETUP'!$V132*7,IF('1-SETUP'!$Q132="MONTHLY",EDATE(BS83,'1-SETUP'!$V132),IF('1-SETUP'!$Q132="YEARLY",EDATE(BS83,12*'1-SETUP'!$V132),""))))</f>
        <v/>
      </c>
      <c r="BU83" s="10" t="str">
        <f>IF('1-SETUP'!$Q132="DAILY",BT83+'1-SETUP'!$V132,IF('1-SETUP'!$Q132="WEEKLY",BT83+'1-SETUP'!$V132*7,IF('1-SETUP'!$Q132="MONTHLY",EDATE(BT83,'1-SETUP'!$V132),IF('1-SETUP'!$Q132="YEARLY",EDATE(BT83,12*'1-SETUP'!$V132),""))))</f>
        <v/>
      </c>
      <c r="BV83" s="10" t="str">
        <f>IF('1-SETUP'!$Q132="DAILY",BU83+'1-SETUP'!$V132,IF('1-SETUP'!$Q132="WEEKLY",BU83+'1-SETUP'!$V132*7,IF('1-SETUP'!$Q132="MONTHLY",EDATE(BU83,'1-SETUP'!$V132),IF('1-SETUP'!$Q132="YEARLY",EDATE(BU83,12*'1-SETUP'!$V132),""))))</f>
        <v/>
      </c>
      <c r="BW83" s="10" t="str">
        <f>IF('1-SETUP'!$Q132="DAILY",BV83+'1-SETUP'!$V132,IF('1-SETUP'!$Q132="WEEKLY",BV83+'1-SETUP'!$V132*7,IF('1-SETUP'!$Q132="MONTHLY",EDATE(BV83,'1-SETUP'!$V132),IF('1-SETUP'!$Q132="YEARLY",EDATE(BV83,12*'1-SETUP'!$V132),""))))</f>
        <v/>
      </c>
      <c r="BX83" s="10" t="str">
        <f>IF('1-SETUP'!$Q132="DAILY",BW83+'1-SETUP'!$V132,IF('1-SETUP'!$Q132="WEEKLY",BW83+'1-SETUP'!$V132*7,IF('1-SETUP'!$Q132="MONTHLY",EDATE(BW83,'1-SETUP'!$V132),IF('1-SETUP'!$Q132="YEARLY",EDATE(BW83,12*'1-SETUP'!$V132),""))))</f>
        <v/>
      </c>
      <c r="BY83" s="10" t="str">
        <f>IF('1-SETUP'!$Q132="DAILY",BX83+'1-SETUP'!$V132,IF('1-SETUP'!$Q132="WEEKLY",BX83+'1-SETUP'!$V132*7,IF('1-SETUP'!$Q132="MONTHLY",EDATE(BX83,'1-SETUP'!$V132),IF('1-SETUP'!$Q132="YEARLY",EDATE(BX83,12*'1-SETUP'!$V132),""))))</f>
        <v/>
      </c>
      <c r="BZ83" s="10" t="str">
        <f>IF('1-SETUP'!$Q132="DAILY",BY83+'1-SETUP'!$V132,IF('1-SETUP'!$Q132="WEEKLY",BY83+'1-SETUP'!$V132*7,IF('1-SETUP'!$Q132="MONTHLY",EDATE(BY83,'1-SETUP'!$V132),IF('1-SETUP'!$Q132="YEARLY",EDATE(BY83,12*'1-SETUP'!$V132),""))))</f>
        <v/>
      </c>
      <c r="CA83" s="10" t="str">
        <f>IF('1-SETUP'!$Q132="DAILY",BZ83+'1-SETUP'!$V132,IF('1-SETUP'!$Q132="WEEKLY",BZ83+'1-SETUP'!$V132*7,IF('1-SETUP'!$Q132="MONTHLY",EDATE(BZ83,'1-SETUP'!$V132),IF('1-SETUP'!$Q132="YEARLY",EDATE(BZ83,12*'1-SETUP'!$V132),""))))</f>
        <v/>
      </c>
      <c r="CB83" s="10" t="str">
        <f>IF('1-SETUP'!$Q132="DAILY",CA83+'1-SETUP'!$V132,IF('1-SETUP'!$Q132="WEEKLY",CA83+'1-SETUP'!$V132*7,IF('1-SETUP'!$Q132="MONTHLY",EDATE(CA83,'1-SETUP'!$V132),IF('1-SETUP'!$Q132="YEARLY",EDATE(CA83,12*'1-SETUP'!$V132),""))))</f>
        <v/>
      </c>
      <c r="CC83" s="10" t="str">
        <f>IF('1-SETUP'!$Q132="DAILY",CB83+'1-SETUP'!$V132,IF('1-SETUP'!$Q132="WEEKLY",CB83+'1-SETUP'!$V132*7,IF('1-SETUP'!$Q132="MONTHLY",EDATE(CB83,'1-SETUP'!$V132),IF('1-SETUP'!$Q132="YEARLY",EDATE(CB83,12*'1-SETUP'!$V132),""))))</f>
        <v/>
      </c>
      <c r="CD83" s="10" t="str">
        <f>IF('1-SETUP'!$Q132="DAILY",CC83+'1-SETUP'!$V132,IF('1-SETUP'!$Q132="WEEKLY",CC83+'1-SETUP'!$V132*7,IF('1-SETUP'!$Q132="MONTHLY",EDATE(CC83,'1-SETUP'!$V132),IF('1-SETUP'!$Q132="YEARLY",EDATE(CC83,12*'1-SETUP'!$V132),""))))</f>
        <v/>
      </c>
      <c r="CE83" s="10" t="str">
        <f>IF('1-SETUP'!$Q132="DAILY",CD83+'1-SETUP'!$V132,IF('1-SETUP'!$Q132="WEEKLY",CD83+'1-SETUP'!$V132*7,IF('1-SETUP'!$Q132="MONTHLY",EDATE(CD83,'1-SETUP'!$V132),IF('1-SETUP'!$Q132="YEARLY",EDATE(CD83,12*'1-SETUP'!$V132),""))))</f>
        <v/>
      </c>
      <c r="CF83" s="10" t="str">
        <f>IF('1-SETUP'!$Q132="DAILY",CE83+'1-SETUP'!$V132,IF('1-SETUP'!$Q132="WEEKLY",CE83+'1-SETUP'!$V132*7,IF('1-SETUP'!$Q132="MONTHLY",EDATE(CE83,'1-SETUP'!$V132),IF('1-SETUP'!$Q132="YEARLY",EDATE(CE83,12*'1-SETUP'!$V132),""))))</f>
        <v/>
      </c>
      <c r="CG83" s="10" t="str">
        <f>IF('1-SETUP'!$Q132="DAILY",CF83+'1-SETUP'!$V132,IF('1-SETUP'!$Q132="WEEKLY",CF83+'1-SETUP'!$V132*7,IF('1-SETUP'!$Q132="MONTHLY",EDATE(CF83,'1-SETUP'!$V132),IF('1-SETUP'!$Q132="YEARLY",EDATE(CF83,12*'1-SETUP'!$V132),""))))</f>
        <v/>
      </c>
      <c r="CH83" s="10" t="str">
        <f>IF('1-SETUP'!$Q132="DAILY",CG83+'1-SETUP'!$V132,IF('1-SETUP'!$Q132="WEEKLY",CG83+'1-SETUP'!$V132*7,IF('1-SETUP'!$Q132="MONTHLY",EDATE(CG83,'1-SETUP'!$V132),IF('1-SETUP'!$Q132="YEARLY",EDATE(CG83,12*'1-SETUP'!$V132),""))))</f>
        <v/>
      </c>
      <c r="CI83" s="10" t="str">
        <f>IF('1-SETUP'!$Q132="DAILY",CH83+'1-SETUP'!$V132,IF('1-SETUP'!$Q132="WEEKLY",CH83+'1-SETUP'!$V132*7,IF('1-SETUP'!$Q132="MONTHLY",EDATE(CH83,'1-SETUP'!$V132),IF('1-SETUP'!$Q132="YEARLY",EDATE(CH83,12*'1-SETUP'!$V132),""))))</f>
        <v/>
      </c>
      <c r="CJ83" s="10" t="str">
        <f>IF('1-SETUP'!$Q132="DAILY",CI83+'1-SETUP'!$V132,IF('1-SETUP'!$Q132="WEEKLY",CI83+'1-SETUP'!$V132*7,IF('1-SETUP'!$Q132="MONTHLY",EDATE(CI83,'1-SETUP'!$V132),IF('1-SETUP'!$Q132="YEARLY",EDATE(CI83,12*'1-SETUP'!$V132),""))))</f>
        <v/>
      </c>
      <c r="CK83" s="10" t="str">
        <f>IF('1-SETUP'!$Q132="DAILY",CJ83+'1-SETUP'!$V132,IF('1-SETUP'!$Q132="WEEKLY",CJ83+'1-SETUP'!$V132*7,IF('1-SETUP'!$Q132="MONTHLY",EDATE(CJ83,'1-SETUP'!$V132),IF('1-SETUP'!$Q132="YEARLY",EDATE(CJ83,12*'1-SETUP'!$V132),""))))</f>
        <v/>
      </c>
      <c r="CL83" s="10" t="str">
        <f>IF('1-SETUP'!$Q132="DAILY",CK83+'1-SETUP'!$V132,IF('1-SETUP'!$Q132="WEEKLY",CK83+'1-SETUP'!$V132*7,IF('1-SETUP'!$Q132="MONTHLY",EDATE(CK83,'1-SETUP'!$V132),IF('1-SETUP'!$Q132="YEARLY",EDATE(CK83,12*'1-SETUP'!$V132),""))))</f>
        <v/>
      </c>
      <c r="CM83" s="10" t="str">
        <f>IF('1-SETUP'!$Q132="DAILY",CL83+'1-SETUP'!$V132,IF('1-SETUP'!$Q132="WEEKLY",CL83+'1-SETUP'!$V132*7,IF('1-SETUP'!$Q132="MONTHLY",EDATE(CL83,'1-SETUP'!$V132),IF('1-SETUP'!$Q132="YEARLY",EDATE(CL83,12*'1-SETUP'!$V132),""))))</f>
        <v/>
      </c>
      <c r="CN83" s="10" t="str">
        <f>IF('1-SETUP'!$Q132="DAILY",CM83+'1-SETUP'!$V132,IF('1-SETUP'!$Q132="WEEKLY",CM83+'1-SETUP'!$V132*7,IF('1-SETUP'!$Q132="MONTHLY",EDATE(CM83,'1-SETUP'!$V132),IF('1-SETUP'!$Q132="YEARLY",EDATE(CM83,12*'1-SETUP'!$V132),""))))</f>
        <v/>
      </c>
      <c r="CO83" s="10" t="str">
        <f>IF('1-SETUP'!$Q132="DAILY",CN83+'1-SETUP'!$V132,IF('1-SETUP'!$Q132="WEEKLY",CN83+'1-SETUP'!$V132*7,IF('1-SETUP'!$Q132="MONTHLY",EDATE(CN83,'1-SETUP'!$V132),IF('1-SETUP'!$Q132="YEARLY",EDATE(CN83,12*'1-SETUP'!$V132),""))))</f>
        <v/>
      </c>
      <c r="CP83" s="10" t="str">
        <f>IF('1-SETUP'!$Q132="DAILY",CO83+'1-SETUP'!$V132,IF('1-SETUP'!$Q132="WEEKLY",CO83+'1-SETUP'!$V132*7,IF('1-SETUP'!$Q132="MONTHLY",EDATE(CO83,'1-SETUP'!$V132),IF('1-SETUP'!$Q132="YEARLY",EDATE(CO83,12*'1-SETUP'!$V132),""))))</f>
        <v/>
      </c>
      <c r="CQ83" s="10" t="str">
        <f>IF('1-SETUP'!$Q132="DAILY",CP83+'1-SETUP'!$V132,IF('1-SETUP'!$Q132="WEEKLY",CP83+'1-SETUP'!$V132*7,IF('1-SETUP'!$Q132="MONTHLY",EDATE(CP83,'1-SETUP'!$V132),IF('1-SETUP'!$Q132="YEARLY",EDATE(CP83,12*'1-SETUP'!$V132),""))))</f>
        <v/>
      </c>
      <c r="CR83" s="10" t="str">
        <f>IF('1-SETUP'!$Q132="DAILY",CQ83+'1-SETUP'!$V132,IF('1-SETUP'!$Q132="WEEKLY",CQ83+'1-SETUP'!$V132*7,IF('1-SETUP'!$Q132="MONTHLY",EDATE(CQ83,'1-SETUP'!$V132),IF('1-SETUP'!$Q132="YEARLY",EDATE(CQ83,12*'1-SETUP'!$V132),""))))</f>
        <v/>
      </c>
      <c r="CS83" s="10" t="str">
        <f>IF('1-SETUP'!$Q132="DAILY",CR83+'1-SETUP'!$V132,IF('1-SETUP'!$Q132="WEEKLY",CR83+'1-SETUP'!$V132*7,IF('1-SETUP'!$Q132="MONTHLY",EDATE(CR83,'1-SETUP'!$V132),IF('1-SETUP'!$Q132="YEARLY",EDATE(CR83,12*'1-SETUP'!$V132),""))))</f>
        <v/>
      </c>
      <c r="CT83" s="10" t="str">
        <f>IF('1-SETUP'!$Q132="DAILY",CS83+'1-SETUP'!$V132,IF('1-SETUP'!$Q132="WEEKLY",CS83+'1-SETUP'!$V132*7,IF('1-SETUP'!$Q132="MONTHLY",EDATE(CS83,'1-SETUP'!$V132),IF('1-SETUP'!$Q132="YEARLY",EDATE(CS83,12*'1-SETUP'!$V132),""))))</f>
        <v/>
      </c>
      <c r="CU83" s="10" t="str">
        <f>IF('1-SETUP'!$Q132="DAILY",CT83+'1-SETUP'!$V132,IF('1-SETUP'!$Q132="WEEKLY",CT83+'1-SETUP'!$V132*7,IF('1-SETUP'!$Q132="MONTHLY",EDATE(CT83,'1-SETUP'!$V132),IF('1-SETUP'!$Q132="YEARLY",EDATE(CT83,12*'1-SETUP'!$V132),""))))</f>
        <v/>
      </c>
      <c r="CV83" s="10" t="str">
        <f>IF('1-SETUP'!$Q132="DAILY",CU83+'1-SETUP'!$V132,IF('1-SETUP'!$Q132="WEEKLY",CU83+'1-SETUP'!$V132*7,IF('1-SETUP'!$Q132="MONTHLY",EDATE(CU83,'1-SETUP'!$V132),IF('1-SETUP'!$Q132="YEARLY",EDATE(CU83,12*'1-SETUP'!$V132),""))))</f>
        <v/>
      </c>
      <c r="CW83" s="10" t="str">
        <f>IF('1-SETUP'!$Q132="DAILY",CV83+'1-SETUP'!$V132,IF('1-SETUP'!$Q132="WEEKLY",CV83+'1-SETUP'!$V132*7,IF('1-SETUP'!$Q132="MONTHLY",EDATE(CV83,'1-SETUP'!$V132),IF('1-SETUP'!$Q132="YEARLY",EDATE(CV83,12*'1-SETUP'!$V132),""))))</f>
        <v/>
      </c>
      <c r="CX83" s="10" t="str">
        <f>IF('1-SETUP'!$Q132="DAILY",CW83+'1-SETUP'!$V132,IF('1-SETUP'!$Q132="WEEKLY",CW83+'1-SETUP'!$V132*7,IF('1-SETUP'!$Q132="MONTHLY",EDATE(CW83,'1-SETUP'!$V132),IF('1-SETUP'!$Q132="YEARLY",EDATE(CW83,12*'1-SETUP'!$V132),""))))</f>
        <v/>
      </c>
      <c r="CY83" s="10" t="str">
        <f>IF('1-SETUP'!$Q132="DAILY",CX83+'1-SETUP'!$V132,IF('1-SETUP'!$Q132="WEEKLY",CX83+'1-SETUP'!$V132*7,IF('1-SETUP'!$Q132="MONTHLY",EDATE(CX83,'1-SETUP'!$V132),IF('1-SETUP'!$Q132="YEARLY",EDATE(CX83,12*'1-SETUP'!$V132),""))))</f>
        <v/>
      </c>
      <c r="CZ83" s="10" t="str">
        <f>IF('1-SETUP'!$Q132="DAILY",CY83+'1-SETUP'!$V132,IF('1-SETUP'!$Q132="WEEKLY",CY83+'1-SETUP'!$V132*7,IF('1-SETUP'!$Q132="MONTHLY",EDATE(CY83,'1-SETUP'!$V132),IF('1-SETUP'!$Q132="YEARLY",EDATE(CY83,12*'1-SETUP'!$V132),""))))</f>
        <v/>
      </c>
      <c r="DA83" s="10" t="str">
        <f>IF('1-SETUP'!$Q132="DAILY",CZ83+'1-SETUP'!$V132,IF('1-SETUP'!$Q132="WEEKLY",CZ83+'1-SETUP'!$V132*7,IF('1-SETUP'!$Q132="MONTHLY",EDATE(CZ83,'1-SETUP'!$V132),IF('1-SETUP'!$Q132="YEARLY",EDATE(CZ83,12*'1-SETUP'!$V132),""))))</f>
        <v/>
      </c>
      <c r="DB83" s="10" t="str">
        <f>IF('1-SETUP'!$Q132="DAILY",DA83+'1-SETUP'!$V132,IF('1-SETUP'!$Q132="WEEKLY",DA83+'1-SETUP'!$V132*7,IF('1-SETUP'!$Q132="MONTHLY",EDATE(DA83,'1-SETUP'!$V132),IF('1-SETUP'!$Q132="YEARLY",EDATE(DA83,12*'1-SETUP'!$V132),""))))</f>
        <v/>
      </c>
      <c r="DC83" s="10" t="str">
        <f>IF('1-SETUP'!$Q132="DAILY",DB83+'1-SETUP'!$V132,IF('1-SETUP'!$Q132="WEEKLY",DB83+'1-SETUP'!$V132*7,IF('1-SETUP'!$Q132="MONTHLY",EDATE(DB83,'1-SETUP'!$V132),IF('1-SETUP'!$Q132="YEARLY",EDATE(DB83,12*'1-SETUP'!$V132),""))))</f>
        <v/>
      </c>
      <c r="DD83" s="10" t="str">
        <f>IF('1-SETUP'!$Q132="DAILY",DC83+'1-SETUP'!$V132,IF('1-SETUP'!$Q132="WEEKLY",DC83+'1-SETUP'!$V132*7,IF('1-SETUP'!$Q132="MONTHLY",EDATE(DC83,'1-SETUP'!$V132),IF('1-SETUP'!$Q132="YEARLY",EDATE(DC83,12*'1-SETUP'!$V132),""))))</f>
        <v/>
      </c>
      <c r="DE83" s="10" t="str">
        <f>IF('1-SETUP'!$Q132="DAILY",DD83+'1-SETUP'!$V132,IF('1-SETUP'!$Q132="WEEKLY",DD83+'1-SETUP'!$V132*7,IF('1-SETUP'!$Q132="MONTHLY",EDATE(DD83,'1-SETUP'!$V132),IF('1-SETUP'!$Q132="YEARLY",EDATE(DD83,12*'1-SETUP'!$V132),""))))</f>
        <v/>
      </c>
      <c r="DF83" s="10" t="str">
        <f>IF('1-SETUP'!$Q132="DAILY",DE83+'1-SETUP'!$V132,IF('1-SETUP'!$Q132="WEEKLY",DE83+'1-SETUP'!$V132*7,IF('1-SETUP'!$Q132="MONTHLY",EDATE(DE83,'1-SETUP'!$V132),IF('1-SETUP'!$Q132="YEARLY",EDATE(DE83,12*'1-SETUP'!$V132),""))))</f>
        <v/>
      </c>
      <c r="DG83" s="10" t="str">
        <f>IF('1-SETUP'!$Q132="DAILY",DF83+'1-SETUP'!$V132,IF('1-SETUP'!$Q132="WEEKLY",DF83+'1-SETUP'!$V132*7,IF('1-SETUP'!$Q132="MONTHLY",EDATE(DF83,'1-SETUP'!$V132),IF('1-SETUP'!$Q132="YEARLY",EDATE(DF83,12*'1-SETUP'!$V132),""))))</f>
        <v/>
      </c>
      <c r="DH83" s="10" t="str">
        <f>IF('1-SETUP'!$Q132="DAILY",DG83+'1-SETUP'!$V132,IF('1-SETUP'!$Q132="WEEKLY",DG83+'1-SETUP'!$V132*7,IF('1-SETUP'!$Q132="MONTHLY",EDATE(DG83,'1-SETUP'!$V132),IF('1-SETUP'!$Q132="YEARLY",EDATE(DG83,12*'1-SETUP'!$V132),""))))</f>
        <v/>
      </c>
      <c r="DI83" s="10" t="str">
        <f>IF('1-SETUP'!$Q132="DAILY",DH83+'1-SETUP'!$V132,IF('1-SETUP'!$Q132="WEEKLY",DH83+'1-SETUP'!$V132*7,IF('1-SETUP'!$Q132="MONTHLY",EDATE(DH83,'1-SETUP'!$V132),IF('1-SETUP'!$Q132="YEARLY",EDATE(DH83,12*'1-SETUP'!$V132),""))))</f>
        <v/>
      </c>
      <c r="DJ83" s="10" t="str">
        <f>IF('1-SETUP'!$Q132="DAILY",DI83+'1-SETUP'!$V132,IF('1-SETUP'!$Q132="WEEKLY",DI83+'1-SETUP'!$V132*7,IF('1-SETUP'!$Q132="MONTHLY",EDATE(DI83,'1-SETUP'!$V132),IF('1-SETUP'!$Q132="YEARLY",EDATE(DI83,12*'1-SETUP'!$V132),""))))</f>
        <v/>
      </c>
      <c r="DK83" s="10" t="str">
        <f>IF('1-SETUP'!$Q132="DAILY",DJ83+'1-SETUP'!$V132,IF('1-SETUP'!$Q132="WEEKLY",DJ83+'1-SETUP'!$V132*7,IF('1-SETUP'!$Q132="MONTHLY",EDATE(DJ83,'1-SETUP'!$V132),IF('1-SETUP'!$Q132="YEARLY",EDATE(DJ83,12*'1-SETUP'!$V132),""))))</f>
        <v/>
      </c>
      <c r="DL83" s="10" t="str">
        <f>IF('1-SETUP'!$Q132="DAILY",DK83+'1-SETUP'!$V132,IF('1-SETUP'!$Q132="WEEKLY",DK83+'1-SETUP'!$V132*7,IF('1-SETUP'!$Q132="MONTHLY",EDATE(DK83,'1-SETUP'!$V132),IF('1-SETUP'!$Q132="YEARLY",EDATE(DK83,12*'1-SETUP'!$V132),""))))</f>
        <v/>
      </c>
      <c r="DM83" s="10" t="str">
        <f>IF('1-SETUP'!$Q132="DAILY",DL83+'1-SETUP'!$V132,IF('1-SETUP'!$Q132="WEEKLY",DL83+'1-SETUP'!$V132*7,IF('1-SETUP'!$Q132="MONTHLY",EDATE(DL83,'1-SETUP'!$V132),IF('1-SETUP'!$Q132="YEARLY",EDATE(DL83,12*'1-SETUP'!$V132),""))))</f>
        <v/>
      </c>
      <c r="DN83" s="10" t="str">
        <f>IF('1-SETUP'!$Q132="DAILY",DM83+'1-SETUP'!$V132,IF('1-SETUP'!$Q132="WEEKLY",DM83+'1-SETUP'!$V132*7,IF('1-SETUP'!$Q132="MONTHLY",EDATE(DM83,'1-SETUP'!$V132),IF('1-SETUP'!$Q132="YEARLY",EDATE(DM83,12*'1-SETUP'!$V132),""))))</f>
        <v/>
      </c>
      <c r="DO83" s="10" t="str">
        <f>IF('1-SETUP'!$Q132="DAILY",DN83+'1-SETUP'!$V132,IF('1-SETUP'!$Q132="WEEKLY",DN83+'1-SETUP'!$V132*7,IF('1-SETUP'!$Q132="MONTHLY",EDATE(DN83,'1-SETUP'!$V132),IF('1-SETUP'!$Q132="YEARLY",EDATE(DN83,12*'1-SETUP'!$V132),""))))</f>
        <v/>
      </c>
      <c r="DP83" s="10" t="str">
        <f>IF('1-SETUP'!$Q132="DAILY",DO83+'1-SETUP'!$V132,IF('1-SETUP'!$Q132="WEEKLY",DO83+'1-SETUP'!$V132*7,IF('1-SETUP'!$Q132="MONTHLY",EDATE(DO83,'1-SETUP'!$V132),IF('1-SETUP'!$Q132="YEARLY",EDATE(DO83,12*'1-SETUP'!$V132),""))))</f>
        <v/>
      </c>
      <c r="DQ83" s="10" t="str">
        <f>IF('1-SETUP'!$Q132="DAILY",DP83+'1-SETUP'!$V132,IF('1-SETUP'!$Q132="WEEKLY",DP83+'1-SETUP'!$V132*7,IF('1-SETUP'!$Q132="MONTHLY",EDATE(DP83,'1-SETUP'!$V132),IF('1-SETUP'!$Q132="YEARLY",EDATE(DP83,12*'1-SETUP'!$V132),""))))</f>
        <v/>
      </c>
      <c r="DR83" s="10" t="str">
        <f>IF('1-SETUP'!$Q132="DAILY",DQ83+'1-SETUP'!$V132,IF('1-SETUP'!$Q132="WEEKLY",DQ83+'1-SETUP'!$V132*7,IF('1-SETUP'!$Q132="MONTHLY",EDATE(DQ83,'1-SETUP'!$V132),IF('1-SETUP'!$Q132="YEARLY",EDATE(DQ83,12*'1-SETUP'!$V132),""))))</f>
        <v/>
      </c>
      <c r="DS83" s="10" t="str">
        <f>IF('1-SETUP'!$Q132="DAILY",DR83+'1-SETUP'!$V132,IF('1-SETUP'!$Q132="WEEKLY",DR83+'1-SETUP'!$V132*7,IF('1-SETUP'!$Q132="MONTHLY",EDATE(DR83,'1-SETUP'!$V132),IF('1-SETUP'!$Q132="YEARLY",EDATE(DR83,12*'1-SETUP'!$V132),""))))</f>
        <v/>
      </c>
      <c r="DT83" s="10" t="str">
        <f>IF('1-SETUP'!$Q132="DAILY",DS83+'1-SETUP'!$V132,IF('1-SETUP'!$Q132="WEEKLY",DS83+'1-SETUP'!$V132*7,IF('1-SETUP'!$Q132="MONTHLY",EDATE(DS83,'1-SETUP'!$V132),IF('1-SETUP'!$Q132="YEARLY",EDATE(DS83,12*'1-SETUP'!$V132),""))))</f>
        <v/>
      </c>
      <c r="DU83" s="10" t="str">
        <f>IF('1-SETUP'!$Q132="DAILY",DT83+'1-SETUP'!$V132,IF('1-SETUP'!$Q132="WEEKLY",DT83+'1-SETUP'!$V132*7,IF('1-SETUP'!$Q132="MONTHLY",EDATE(DT83,'1-SETUP'!$V132),IF('1-SETUP'!$Q132="YEARLY",EDATE(DT83,12*'1-SETUP'!$V132),""))))</f>
        <v/>
      </c>
      <c r="DV83" s="10" t="str">
        <f>IF('1-SETUP'!$Q132="DAILY",DU83+'1-SETUP'!$V132,IF('1-SETUP'!$Q132="WEEKLY",DU83+'1-SETUP'!$V132*7,IF('1-SETUP'!$Q132="MONTHLY",EDATE(DU83,'1-SETUP'!$V132),IF('1-SETUP'!$Q132="YEARLY",EDATE(DU83,12*'1-SETUP'!$V132),""))))</f>
        <v/>
      </c>
      <c r="DW83" s="10" t="str">
        <f>IF('1-SETUP'!$Q132="DAILY",DV83+'1-SETUP'!$V132,IF('1-SETUP'!$Q132="WEEKLY",DV83+'1-SETUP'!$V132*7,IF('1-SETUP'!$Q132="MONTHLY",EDATE(DV83,'1-SETUP'!$V132),IF('1-SETUP'!$Q132="YEARLY",EDATE(DV83,12*'1-SETUP'!$V132),""))))</f>
        <v/>
      </c>
      <c r="DX83" s="10" t="str">
        <f>IF('1-SETUP'!$Q132="DAILY",DW83+'1-SETUP'!$V132,IF('1-SETUP'!$Q132="WEEKLY",DW83+'1-SETUP'!$V132*7,IF('1-SETUP'!$Q132="MONTHLY",EDATE(DW83,'1-SETUP'!$V132),IF('1-SETUP'!$Q132="YEARLY",EDATE(DW83,12*'1-SETUP'!$V132),""))))</f>
        <v/>
      </c>
      <c r="DY83" s="10" t="str">
        <f>IF('1-SETUP'!$Q132="DAILY",DX83+'1-SETUP'!$V132,IF('1-SETUP'!$Q132="WEEKLY",DX83+'1-SETUP'!$V132*7,IF('1-SETUP'!$Q132="MONTHLY",EDATE(DX83,'1-SETUP'!$V132),IF('1-SETUP'!$Q132="YEARLY",EDATE(DX83,12*'1-SETUP'!$V132),""))))</f>
        <v/>
      </c>
      <c r="DZ83" s="10" t="str">
        <f>IF('1-SETUP'!$Q132="DAILY",DY83+'1-SETUP'!$V132,IF('1-SETUP'!$Q132="WEEKLY",DY83+'1-SETUP'!$V132*7,IF('1-SETUP'!$Q132="MONTHLY",EDATE(DY83,'1-SETUP'!$V132),IF('1-SETUP'!$Q132="YEARLY",EDATE(DY83,12*'1-SETUP'!$V132),""))))</f>
        <v/>
      </c>
      <c r="EA83" s="10" t="str">
        <f>IF('1-SETUP'!$Q132="DAILY",DZ83+'1-SETUP'!$V132,IF('1-SETUP'!$Q132="WEEKLY",DZ83+'1-SETUP'!$V132*7,IF('1-SETUP'!$Q132="MONTHLY",EDATE(DZ83,'1-SETUP'!$V132),IF('1-SETUP'!$Q132="YEARLY",EDATE(DZ83,12*'1-SETUP'!$V132),""))))</f>
        <v/>
      </c>
      <c r="EB83" s="10" t="str">
        <f>IF('1-SETUP'!$Q132="DAILY",EA83+'1-SETUP'!$V132,IF('1-SETUP'!$Q132="WEEKLY",EA83+'1-SETUP'!$V132*7,IF('1-SETUP'!$Q132="MONTHLY",EDATE(EA83,'1-SETUP'!$V132),IF('1-SETUP'!$Q132="YEARLY",EDATE(EA83,12*'1-SETUP'!$V132),""))))</f>
        <v/>
      </c>
      <c r="EC83" s="10" t="str">
        <f>IF('1-SETUP'!$Q132="DAILY",EB83+'1-SETUP'!$V132,IF('1-SETUP'!$Q132="WEEKLY",EB83+'1-SETUP'!$V132*7,IF('1-SETUP'!$Q132="MONTHLY",EDATE(EB83,'1-SETUP'!$V132),IF('1-SETUP'!$Q132="YEARLY",EDATE(EB83,12*'1-SETUP'!$V132),""))))</f>
        <v/>
      </c>
      <c r="ED83" s="10" t="str">
        <f>IF('1-SETUP'!$Q132="DAILY",EC83+'1-SETUP'!$V132,IF('1-SETUP'!$Q132="WEEKLY",EC83+'1-SETUP'!$V132*7,IF('1-SETUP'!$Q132="MONTHLY",EDATE(EC83,'1-SETUP'!$V132),IF('1-SETUP'!$Q132="YEARLY",EDATE(EC83,12*'1-SETUP'!$V132),""))))</f>
        <v/>
      </c>
      <c r="EE83" s="10" t="str">
        <f>IF('1-SETUP'!$Q132="DAILY",ED83+'1-SETUP'!$V132,IF('1-SETUP'!$Q132="WEEKLY",ED83+'1-SETUP'!$V132*7,IF('1-SETUP'!$Q132="MONTHLY",EDATE(ED83,'1-SETUP'!$V132),IF('1-SETUP'!$Q132="YEARLY",EDATE(ED83,12*'1-SETUP'!$V132),""))))</f>
        <v/>
      </c>
      <c r="EF83" s="10" t="str">
        <f>IF('1-SETUP'!$Q132="DAILY",EE83+'1-SETUP'!$V132,IF('1-SETUP'!$Q132="WEEKLY",EE83+'1-SETUP'!$V132*7,IF('1-SETUP'!$Q132="MONTHLY",EDATE(EE83,'1-SETUP'!$V132),IF('1-SETUP'!$Q132="YEARLY",EDATE(EE83,12*'1-SETUP'!$V132),""))))</f>
        <v/>
      </c>
      <c r="EG83" s="10" t="str">
        <f>IF('1-SETUP'!$Q132="DAILY",EF83+'1-SETUP'!$V132,IF('1-SETUP'!$Q132="WEEKLY",EF83+'1-SETUP'!$V132*7,IF('1-SETUP'!$Q132="MONTHLY",EDATE(EF83,'1-SETUP'!$V132),IF('1-SETUP'!$Q132="YEARLY",EDATE(EF83,12*'1-SETUP'!$V132),""))))</f>
        <v/>
      </c>
      <c r="EH83" s="10" t="str">
        <f>IF('1-SETUP'!$Q132="DAILY",EG83+'1-SETUP'!$V132,IF('1-SETUP'!$Q132="WEEKLY",EG83+'1-SETUP'!$V132*7,IF('1-SETUP'!$Q132="MONTHLY",EDATE(EG83,'1-SETUP'!$V132),IF('1-SETUP'!$Q132="YEARLY",EDATE(EG83,12*'1-SETUP'!$V132),""))))</f>
        <v/>
      </c>
      <c r="EI83" s="10" t="str">
        <f>IF('1-SETUP'!$Q132="DAILY",EH83+'1-SETUP'!$V132,IF('1-SETUP'!$Q132="WEEKLY",EH83+'1-SETUP'!$V132*7,IF('1-SETUP'!$Q132="MONTHLY",EDATE(EH83,'1-SETUP'!$V132),IF('1-SETUP'!$Q132="YEARLY",EDATE(EH83,12*'1-SETUP'!$V132),""))))</f>
        <v/>
      </c>
      <c r="EJ83" s="10" t="str">
        <f>IF('1-SETUP'!$Q132="DAILY",EI83+'1-SETUP'!$V132,IF('1-SETUP'!$Q132="WEEKLY",EI83+'1-SETUP'!$V132*7,IF('1-SETUP'!$Q132="MONTHLY",EDATE(EI83,'1-SETUP'!$V132),IF('1-SETUP'!$Q132="YEARLY",EDATE(EI83,12*'1-SETUP'!$V132),""))))</f>
        <v/>
      </c>
      <c r="EK83" s="10" t="str">
        <f>IF('1-SETUP'!$Q132="DAILY",EJ83+'1-SETUP'!$V132,IF('1-SETUP'!$Q132="WEEKLY",EJ83+'1-SETUP'!$V132*7,IF('1-SETUP'!$Q132="MONTHLY",EDATE(EJ83,'1-SETUP'!$V132),IF('1-SETUP'!$Q132="YEARLY",EDATE(EJ83,12*'1-SETUP'!$V132),""))))</f>
        <v/>
      </c>
      <c r="EL83" s="10" t="str">
        <f>IF('1-SETUP'!$Q132="DAILY",EK83+'1-SETUP'!$V132,IF('1-SETUP'!$Q132="WEEKLY",EK83+'1-SETUP'!$V132*7,IF('1-SETUP'!$Q132="MONTHLY",EDATE(EK83,'1-SETUP'!$V132),IF('1-SETUP'!$Q132="YEARLY",EDATE(EK83,12*'1-SETUP'!$V132),""))))</f>
        <v/>
      </c>
      <c r="EM83" s="10" t="str">
        <f>IF('1-SETUP'!$Q132="DAILY",EL83+'1-SETUP'!$V132,IF('1-SETUP'!$Q132="WEEKLY",EL83+'1-SETUP'!$V132*7,IF('1-SETUP'!$Q132="MONTHLY",EDATE(EL83,'1-SETUP'!$V132),IF('1-SETUP'!$Q132="YEARLY",EDATE(EL83,12*'1-SETUP'!$V132),""))))</f>
        <v/>
      </c>
      <c r="EN83" s="10" t="str">
        <f>IF('1-SETUP'!$Q132="DAILY",EM83+'1-SETUP'!$V132,IF('1-SETUP'!$Q132="WEEKLY",EM83+'1-SETUP'!$V132*7,IF('1-SETUP'!$Q132="MONTHLY",EDATE(EM83,'1-SETUP'!$V132),IF('1-SETUP'!$Q132="YEARLY",EDATE(EM83,12*'1-SETUP'!$V132),""))))</f>
        <v/>
      </c>
      <c r="EO83" s="10" t="str">
        <f>IF('1-SETUP'!$Q132="DAILY",EN83+'1-SETUP'!$V132,IF('1-SETUP'!$Q132="WEEKLY",EN83+'1-SETUP'!$V132*7,IF('1-SETUP'!$Q132="MONTHLY",EDATE(EN83,'1-SETUP'!$V132),IF('1-SETUP'!$Q132="YEARLY",EDATE(EN83,12*'1-SETUP'!$V132),""))))</f>
        <v/>
      </c>
      <c r="EP83" s="10" t="str">
        <f>IF('1-SETUP'!$Q132="DAILY",EO83+'1-SETUP'!$V132,IF('1-SETUP'!$Q132="WEEKLY",EO83+'1-SETUP'!$V132*7,IF('1-SETUP'!$Q132="MONTHLY",EDATE(EO83,'1-SETUP'!$V132),IF('1-SETUP'!$Q132="YEARLY",EDATE(EO83,12*'1-SETUP'!$V132),""))))</f>
        <v/>
      </c>
      <c r="EQ83" s="10" t="str">
        <f>IF('1-SETUP'!$Q132="DAILY",EP83+'1-SETUP'!$V132,IF('1-SETUP'!$Q132="WEEKLY",EP83+'1-SETUP'!$V132*7,IF('1-SETUP'!$Q132="MONTHLY",EDATE(EP83,'1-SETUP'!$V132),IF('1-SETUP'!$Q132="YEARLY",EDATE(EP83,12*'1-SETUP'!$V132),""))))</f>
        <v/>
      </c>
      <c r="ER83" s="10" t="str">
        <f>IF('1-SETUP'!$Q132="DAILY",EQ83+'1-SETUP'!$V132,IF('1-SETUP'!$Q132="WEEKLY",EQ83+'1-SETUP'!$V132*7,IF('1-SETUP'!$Q132="MONTHLY",EDATE(EQ83,'1-SETUP'!$V132),IF('1-SETUP'!$Q132="YEARLY",EDATE(EQ83,12*'1-SETUP'!$V132),""))))</f>
        <v/>
      </c>
      <c r="ES83" s="10" t="str">
        <f>IF('1-SETUP'!$Q132="DAILY",ER83+'1-SETUP'!$V132,IF('1-SETUP'!$Q132="WEEKLY",ER83+'1-SETUP'!$V132*7,IF('1-SETUP'!$Q132="MONTHLY",EDATE(ER83,'1-SETUP'!$V132),IF('1-SETUP'!$Q132="YEARLY",EDATE(ER83,12*'1-SETUP'!$V132),""))))</f>
        <v/>
      </c>
      <c r="ET83" s="10" t="str">
        <f>IF('1-SETUP'!$Q132="DAILY",ES83+'1-SETUP'!$V132,IF('1-SETUP'!$Q132="WEEKLY",ES83+'1-SETUP'!$V132*7,IF('1-SETUP'!$Q132="MONTHLY",EDATE(ES83,'1-SETUP'!$V132),IF('1-SETUP'!$Q132="YEARLY",EDATE(ES83,12*'1-SETUP'!$V132),""))))</f>
        <v/>
      </c>
      <c r="EU83" s="10" t="str">
        <f>IF('1-SETUP'!$Q132="DAILY",ET83+'1-SETUP'!$V132,IF('1-SETUP'!$Q132="WEEKLY",ET83+'1-SETUP'!$V132*7,IF('1-SETUP'!$Q132="MONTHLY",EDATE(ET83,'1-SETUP'!$V132),IF('1-SETUP'!$Q132="YEARLY",EDATE(ET83,12*'1-SETUP'!$V132),""))))</f>
        <v/>
      </c>
      <c r="EV83" s="10" t="str">
        <f>IF('1-SETUP'!$Q132="DAILY",EU83+'1-SETUP'!$V132,IF('1-SETUP'!$Q132="WEEKLY",EU83+'1-SETUP'!$V132*7,IF('1-SETUP'!$Q132="MONTHLY",EDATE(EU83,'1-SETUP'!$V132),IF('1-SETUP'!$Q132="YEARLY",EDATE(EU83,12*'1-SETUP'!$V132),""))))</f>
        <v/>
      </c>
      <c r="EW83" s="10" t="str">
        <f>IF('1-SETUP'!$Q132="DAILY",EV83+'1-SETUP'!$V132,IF('1-SETUP'!$Q132="WEEKLY",EV83+'1-SETUP'!$V132*7,IF('1-SETUP'!$Q132="MONTHLY",EDATE(EV83,'1-SETUP'!$V132),IF('1-SETUP'!$Q132="YEARLY",EDATE(EV83,12*'1-SETUP'!$V132),""))))</f>
        <v/>
      </c>
      <c r="EX83" s="10" t="str">
        <f>IF('1-SETUP'!$Q132="DAILY",EW83+'1-SETUP'!$V132,IF('1-SETUP'!$Q132="WEEKLY",EW83+'1-SETUP'!$V132*7,IF('1-SETUP'!$Q132="MONTHLY",EDATE(EW83,'1-SETUP'!$V132),IF('1-SETUP'!$Q132="YEARLY",EDATE(EW83,12*'1-SETUP'!$V132),""))))</f>
        <v/>
      </c>
      <c r="EY83" s="10" t="str">
        <f>IF('1-SETUP'!$Q132="DAILY",EX83+'1-SETUP'!$V132,IF('1-SETUP'!$Q132="WEEKLY",EX83+'1-SETUP'!$V132*7,IF('1-SETUP'!$Q132="MONTHLY",EDATE(EX83,'1-SETUP'!$V132),IF('1-SETUP'!$Q132="YEARLY",EDATE(EX83,12*'1-SETUP'!$V132),""))))</f>
        <v/>
      </c>
      <c r="EZ83" s="10" t="str">
        <f>IF('1-SETUP'!$Q132="DAILY",EY83+'1-SETUP'!$V132,IF('1-SETUP'!$Q132="WEEKLY",EY83+'1-SETUP'!$V132*7,IF('1-SETUP'!$Q132="MONTHLY",EDATE(EY83,'1-SETUP'!$V132),IF('1-SETUP'!$Q132="YEARLY",EDATE(EY83,12*'1-SETUP'!$V132),""))))</f>
        <v/>
      </c>
      <c r="FA83" s="10" t="str">
        <f>IF('1-SETUP'!$Q132="DAILY",EZ83+'1-SETUP'!$V132,IF('1-SETUP'!$Q132="WEEKLY",EZ83+'1-SETUP'!$V132*7,IF('1-SETUP'!$Q132="MONTHLY",EDATE(EZ83,'1-SETUP'!$V132),IF('1-SETUP'!$Q132="YEARLY",EDATE(EZ83,12*'1-SETUP'!$V132),""))))</f>
        <v/>
      </c>
      <c r="FB83" s="10" t="str">
        <f>IF('1-SETUP'!$Q132="DAILY",FA83+'1-SETUP'!$V132,IF('1-SETUP'!$Q132="WEEKLY",FA83+'1-SETUP'!$V132*7,IF('1-SETUP'!$Q132="MONTHLY",EDATE(FA83,'1-SETUP'!$V132),IF('1-SETUP'!$Q132="YEARLY",EDATE(FA83,12*'1-SETUP'!$V132),""))))</f>
        <v/>
      </c>
      <c r="FC83" s="10" t="str">
        <f>IF('1-SETUP'!$Q132="DAILY",FB83+'1-SETUP'!$V132,IF('1-SETUP'!$Q132="WEEKLY",FB83+'1-SETUP'!$V132*7,IF('1-SETUP'!$Q132="MONTHLY",EDATE(FB83,'1-SETUP'!$V132),IF('1-SETUP'!$Q132="YEARLY",EDATE(FB83,12*'1-SETUP'!$V132),""))))</f>
        <v/>
      </c>
      <c r="FD83" s="10" t="str">
        <f>IF('1-SETUP'!$Q132="DAILY",FC83+'1-SETUP'!$V132,IF('1-SETUP'!$Q132="WEEKLY",FC83+'1-SETUP'!$V132*7,IF('1-SETUP'!$Q132="MONTHLY",EDATE(FC83,'1-SETUP'!$V132),IF('1-SETUP'!$Q132="YEARLY",EDATE(FC83,12*'1-SETUP'!$V132),""))))</f>
        <v/>
      </c>
      <c r="FE83" s="10" t="str">
        <f>IF('1-SETUP'!$Q132="DAILY",FD83+'1-SETUP'!$V132,IF('1-SETUP'!$Q132="WEEKLY",FD83+'1-SETUP'!$V132*7,IF('1-SETUP'!$Q132="MONTHLY",EDATE(FD83,'1-SETUP'!$V132),IF('1-SETUP'!$Q132="YEARLY",EDATE(FD83,12*'1-SETUP'!$V132),""))))</f>
        <v/>
      </c>
      <c r="FF83" s="10" t="str">
        <f>IF('1-SETUP'!$Q132="DAILY",FE83+'1-SETUP'!$V132,IF('1-SETUP'!$Q132="WEEKLY",FE83+'1-SETUP'!$V132*7,IF('1-SETUP'!$Q132="MONTHLY",EDATE(FE83,'1-SETUP'!$V132),IF('1-SETUP'!$Q132="YEARLY",EDATE(FE83,12*'1-SETUP'!$V132),""))))</f>
        <v/>
      </c>
      <c r="FG83" s="10" t="str">
        <f>IF('1-SETUP'!$Q132="DAILY",FF83+'1-SETUP'!$V132,IF('1-SETUP'!$Q132="WEEKLY",FF83+'1-SETUP'!$V132*7,IF('1-SETUP'!$Q132="MONTHLY",EDATE(FF83,'1-SETUP'!$V132),IF('1-SETUP'!$Q132="YEARLY",EDATE(FF83,12*'1-SETUP'!$V132),""))))</f>
        <v/>
      </c>
      <c r="FH83" s="10" t="str">
        <f>IF('1-SETUP'!$Q132="DAILY",FG83+'1-SETUP'!$V132,IF('1-SETUP'!$Q132="WEEKLY",FG83+'1-SETUP'!$V132*7,IF('1-SETUP'!$Q132="MONTHLY",EDATE(FG83,'1-SETUP'!$V132),IF('1-SETUP'!$Q132="YEARLY",EDATE(FG83,12*'1-SETUP'!$V132),""))))</f>
        <v/>
      </c>
      <c r="FI83" s="10" t="str">
        <f>IF('1-SETUP'!$Q132="DAILY",FH83+'1-SETUP'!$V132,IF('1-SETUP'!$Q132="WEEKLY",FH83+'1-SETUP'!$V132*7,IF('1-SETUP'!$Q132="MONTHLY",EDATE(FH83,'1-SETUP'!$V132),IF('1-SETUP'!$Q132="YEARLY",EDATE(FH83,12*'1-SETUP'!$V132),""))))</f>
        <v/>
      </c>
      <c r="FJ83" s="10" t="str">
        <f>IF('1-SETUP'!$Q132="DAILY",FI83+'1-SETUP'!$V132,IF('1-SETUP'!$Q132="WEEKLY",FI83+'1-SETUP'!$V132*7,IF('1-SETUP'!$Q132="MONTHLY",EDATE(FI83,'1-SETUP'!$V132),IF('1-SETUP'!$Q132="YEARLY",EDATE(FI83,12*'1-SETUP'!$V132),""))))</f>
        <v/>
      </c>
      <c r="FK83" s="10" t="str">
        <f>IF('1-SETUP'!$Q132="DAILY",FJ83+'1-SETUP'!$V132,IF('1-SETUP'!$Q132="WEEKLY",FJ83+'1-SETUP'!$V132*7,IF('1-SETUP'!$Q132="MONTHLY",EDATE(FJ83,'1-SETUP'!$V132),IF('1-SETUP'!$Q132="YEARLY",EDATE(FJ83,12*'1-SETUP'!$V132),""))))</f>
        <v/>
      </c>
      <c r="FL83" s="10" t="str">
        <f>IF('1-SETUP'!$Q132="DAILY",FK83+'1-SETUP'!$V132,IF('1-SETUP'!$Q132="WEEKLY",FK83+'1-SETUP'!$V132*7,IF('1-SETUP'!$Q132="MONTHLY",EDATE(FK83,'1-SETUP'!$V132),IF('1-SETUP'!$Q132="YEARLY",EDATE(FK83,12*'1-SETUP'!$V132),""))))</f>
        <v/>
      </c>
      <c r="FM83" s="10" t="str">
        <f>IF('1-SETUP'!$Q132="DAILY",FL83+'1-SETUP'!$V132,IF('1-SETUP'!$Q132="WEEKLY",FL83+'1-SETUP'!$V132*7,IF('1-SETUP'!$Q132="MONTHLY",EDATE(FL83,'1-SETUP'!$V132),IF('1-SETUP'!$Q132="YEARLY",EDATE(FL83,12*'1-SETUP'!$V132),""))))</f>
        <v/>
      </c>
      <c r="FN83" s="10" t="str">
        <f>IF('1-SETUP'!$Q132="DAILY",FM83+'1-SETUP'!$V132,IF('1-SETUP'!$Q132="WEEKLY",FM83+'1-SETUP'!$V132*7,IF('1-SETUP'!$Q132="MONTHLY",EDATE(FM83,'1-SETUP'!$V132),IF('1-SETUP'!$Q132="YEARLY",EDATE(FM83,12*'1-SETUP'!$V132),""))))</f>
        <v/>
      </c>
      <c r="FO83" s="10" t="str">
        <f>IF('1-SETUP'!$Q132="DAILY",FN83+'1-SETUP'!$V132,IF('1-SETUP'!$Q132="WEEKLY",FN83+'1-SETUP'!$V132*7,IF('1-SETUP'!$Q132="MONTHLY",EDATE(FN83,'1-SETUP'!$V132),IF('1-SETUP'!$Q132="YEARLY",EDATE(FN83,12*'1-SETUP'!$V132),""))))</f>
        <v/>
      </c>
      <c r="FP83" s="10" t="str">
        <f>IF('1-SETUP'!$Q132="DAILY",FO83+'1-SETUP'!$V132,IF('1-SETUP'!$Q132="WEEKLY",FO83+'1-SETUP'!$V132*7,IF('1-SETUP'!$Q132="MONTHLY",EDATE(FO83,'1-SETUP'!$V132),IF('1-SETUP'!$Q132="YEARLY",EDATE(FO83,12*'1-SETUP'!$V132),""))))</f>
        <v/>
      </c>
      <c r="FQ83" s="10" t="str">
        <f>IF('1-SETUP'!$Q132="DAILY",FP83+'1-SETUP'!$V132,IF('1-SETUP'!$Q132="WEEKLY",FP83+'1-SETUP'!$V132*7,IF('1-SETUP'!$Q132="MONTHLY",EDATE(FP83,'1-SETUP'!$V132),IF('1-SETUP'!$Q132="YEARLY",EDATE(FP83,12*'1-SETUP'!$V132),""))))</f>
        <v/>
      </c>
      <c r="FR83" s="10" t="str">
        <f>IF('1-SETUP'!$Q132="DAILY",FQ83+'1-SETUP'!$V132,IF('1-SETUP'!$Q132="WEEKLY",FQ83+'1-SETUP'!$V132*7,IF('1-SETUP'!$Q132="MONTHLY",EDATE(FQ83,'1-SETUP'!$V132),IF('1-SETUP'!$Q132="YEARLY",EDATE(FQ83,12*'1-SETUP'!$V132),""))))</f>
        <v/>
      </c>
      <c r="FS83" s="10" t="str">
        <f>IF('1-SETUP'!$Q132="DAILY",FR83+'1-SETUP'!$V132,IF('1-SETUP'!$Q132="WEEKLY",FR83+'1-SETUP'!$V132*7,IF('1-SETUP'!$Q132="MONTHLY",EDATE(FR83,'1-SETUP'!$V132),IF('1-SETUP'!$Q132="YEARLY",EDATE(FR83,12*'1-SETUP'!$V132),""))))</f>
        <v/>
      </c>
      <c r="FT83" s="10" t="str">
        <f>IF('1-SETUP'!$Q132="DAILY",FS83+'1-SETUP'!$V132,IF('1-SETUP'!$Q132="WEEKLY",FS83+'1-SETUP'!$V132*7,IF('1-SETUP'!$Q132="MONTHLY",EDATE(FS83,'1-SETUP'!$V132),IF('1-SETUP'!$Q132="YEARLY",EDATE(FS83,12*'1-SETUP'!$V132),""))))</f>
        <v/>
      </c>
      <c r="FU83" s="10" t="str">
        <f>IF('1-SETUP'!$Q132="DAILY",FT83+'1-SETUP'!$V132,IF('1-SETUP'!$Q132="WEEKLY",FT83+'1-SETUP'!$V132*7,IF('1-SETUP'!$Q132="MONTHLY",EDATE(FT83,'1-SETUP'!$V132),IF('1-SETUP'!$Q132="YEARLY",EDATE(FT83,12*'1-SETUP'!$V132),""))))</f>
        <v/>
      </c>
      <c r="FV83" s="10" t="str">
        <f>IF('1-SETUP'!$Q132="DAILY",FU83+'1-SETUP'!$V132,IF('1-SETUP'!$Q132="WEEKLY",FU83+'1-SETUP'!$V132*7,IF('1-SETUP'!$Q132="MONTHLY",EDATE(FU83,'1-SETUP'!$V132),IF('1-SETUP'!$Q132="YEARLY",EDATE(FU83,12*'1-SETUP'!$V132),""))))</f>
        <v/>
      </c>
      <c r="FW83" s="10" t="str">
        <f>IF('1-SETUP'!$Q132="DAILY",FV83+'1-SETUP'!$V132,IF('1-SETUP'!$Q132="WEEKLY",FV83+'1-SETUP'!$V132*7,IF('1-SETUP'!$Q132="MONTHLY",EDATE(FV83,'1-SETUP'!$V132),IF('1-SETUP'!$Q132="YEARLY",EDATE(FV83,12*'1-SETUP'!$V132),""))))</f>
        <v/>
      </c>
      <c r="FX83" s="10" t="str">
        <f>IF('1-SETUP'!$Q132="DAILY",FW83+'1-SETUP'!$V132,IF('1-SETUP'!$Q132="WEEKLY",FW83+'1-SETUP'!$V132*7,IF('1-SETUP'!$Q132="MONTHLY",EDATE(FW83,'1-SETUP'!$V132),IF('1-SETUP'!$Q132="YEARLY",EDATE(FW83,12*'1-SETUP'!$V132),""))))</f>
        <v/>
      </c>
      <c r="FY83" s="10" t="str">
        <f>IF('1-SETUP'!$Q132="DAILY",FX83+'1-SETUP'!$V132,IF('1-SETUP'!$Q132="WEEKLY",FX83+'1-SETUP'!$V132*7,IF('1-SETUP'!$Q132="MONTHLY",EDATE(FX83,'1-SETUP'!$V132),IF('1-SETUP'!$Q132="YEARLY",EDATE(FX83,12*'1-SETUP'!$V132),""))))</f>
        <v/>
      </c>
      <c r="FZ83" s="10" t="str">
        <f>IF('1-SETUP'!$Q132="DAILY",FY83+'1-SETUP'!$V132,IF('1-SETUP'!$Q132="WEEKLY",FY83+'1-SETUP'!$V132*7,IF('1-SETUP'!$Q132="MONTHLY",EDATE(FY83,'1-SETUP'!$V132),IF('1-SETUP'!$Q132="YEARLY",EDATE(FY83,12*'1-SETUP'!$V132),""))))</f>
        <v/>
      </c>
      <c r="GA83" s="10" t="str">
        <f>IF('1-SETUP'!$Q132="DAILY",FZ83+'1-SETUP'!$V132,IF('1-SETUP'!$Q132="WEEKLY",FZ83+'1-SETUP'!$V132*7,IF('1-SETUP'!$Q132="MONTHLY",EDATE(FZ83,'1-SETUP'!$V132),IF('1-SETUP'!$Q132="YEARLY",EDATE(FZ83,12*'1-SETUP'!$V132),""))))</f>
        <v/>
      </c>
      <c r="GB83" s="10" t="str">
        <f>IF('1-SETUP'!$Q132="DAILY",GA83+'1-SETUP'!$V132,IF('1-SETUP'!$Q132="WEEKLY",GA83+'1-SETUP'!$V132*7,IF('1-SETUP'!$Q132="MONTHLY",EDATE(GA83,'1-SETUP'!$V132),IF('1-SETUP'!$Q132="YEARLY",EDATE(GA83,12*'1-SETUP'!$V132),""))))</f>
        <v/>
      </c>
      <c r="GC83" s="10" t="str">
        <f>IF('1-SETUP'!$Q132="DAILY",GB83+'1-SETUP'!$V132,IF('1-SETUP'!$Q132="WEEKLY",GB83+'1-SETUP'!$V132*7,IF('1-SETUP'!$Q132="MONTHLY",EDATE(GB83,'1-SETUP'!$V132),IF('1-SETUP'!$Q132="YEARLY",EDATE(GB83,12*'1-SETUP'!$V132),""))))</f>
        <v/>
      </c>
      <c r="GD83" s="10" t="str">
        <f>IF('1-SETUP'!$Q132="DAILY",GC83+'1-SETUP'!$V132,IF('1-SETUP'!$Q132="WEEKLY",GC83+'1-SETUP'!$V132*7,IF('1-SETUP'!$Q132="MONTHLY",EDATE(GC83,'1-SETUP'!$V132),IF('1-SETUP'!$Q132="YEARLY",EDATE(GC83,12*'1-SETUP'!$V132),""))))</f>
        <v/>
      </c>
      <c r="GE83" s="10" t="str">
        <f>IF('1-SETUP'!$Q132="DAILY",GD83+'1-SETUP'!$V132,IF('1-SETUP'!$Q132="WEEKLY",GD83+'1-SETUP'!$V132*7,IF('1-SETUP'!$Q132="MONTHLY",EDATE(GD83,'1-SETUP'!$V132),IF('1-SETUP'!$Q132="YEARLY",EDATE(GD83,12*'1-SETUP'!$V132),""))))</f>
        <v/>
      </c>
      <c r="GF83" s="10" t="str">
        <f>IF('1-SETUP'!$Q132="DAILY",GE83+'1-SETUP'!$V132,IF('1-SETUP'!$Q132="WEEKLY",GE83+'1-SETUP'!$V132*7,IF('1-SETUP'!$Q132="MONTHLY",EDATE(GE83,'1-SETUP'!$V132),IF('1-SETUP'!$Q132="YEARLY",EDATE(GE83,12*'1-SETUP'!$V132),""))))</f>
        <v/>
      </c>
      <c r="GG83" s="10" t="str">
        <f>IF('1-SETUP'!$Q132="DAILY",GF83+'1-SETUP'!$V132,IF('1-SETUP'!$Q132="WEEKLY",GF83+'1-SETUP'!$V132*7,IF('1-SETUP'!$Q132="MONTHLY",EDATE(GF83,'1-SETUP'!$V132),IF('1-SETUP'!$Q132="YEARLY",EDATE(GF83,12*'1-SETUP'!$V132),""))))</f>
        <v/>
      </c>
      <c r="GH83" s="10" t="str">
        <f>IF('1-SETUP'!$Q132="DAILY",GG83+'1-SETUP'!$V132,IF('1-SETUP'!$Q132="WEEKLY",GG83+'1-SETUP'!$V132*7,IF('1-SETUP'!$Q132="MONTHLY",EDATE(GG83,'1-SETUP'!$V132),IF('1-SETUP'!$Q132="YEARLY",EDATE(GG83,12*'1-SETUP'!$V132),""))))</f>
        <v/>
      </c>
      <c r="GI83" s="10" t="str">
        <f>IF('1-SETUP'!$Q132="DAILY",GH83+'1-SETUP'!$V132,IF('1-SETUP'!$Q132="WEEKLY",GH83+'1-SETUP'!$V132*7,IF('1-SETUP'!$Q132="MONTHLY",EDATE(GH83,'1-SETUP'!$V132),IF('1-SETUP'!$Q132="YEARLY",EDATE(GH83,12*'1-SETUP'!$V132),""))))</f>
        <v/>
      </c>
      <c r="GJ83" s="10" t="str">
        <f>IF('1-SETUP'!$Q132="DAILY",GI83+'1-SETUP'!$V132,IF('1-SETUP'!$Q132="WEEKLY",GI83+'1-SETUP'!$V132*7,IF('1-SETUP'!$Q132="MONTHLY",EDATE(GI83,'1-SETUP'!$V132),IF('1-SETUP'!$Q132="YEARLY",EDATE(GI83,12*'1-SETUP'!$V132),""))))</f>
        <v/>
      </c>
      <c r="GK83" s="10" t="str">
        <f>IF('1-SETUP'!$Q132="DAILY",GJ83+'1-SETUP'!$V132,IF('1-SETUP'!$Q132="WEEKLY",GJ83+'1-SETUP'!$V132*7,IF('1-SETUP'!$Q132="MONTHLY",EDATE(GJ83,'1-SETUP'!$V132),IF('1-SETUP'!$Q132="YEARLY",EDATE(GJ83,12*'1-SETUP'!$V132),""))))</f>
        <v/>
      </c>
      <c r="GL83" s="10" t="str">
        <f>IF('1-SETUP'!$Q132="DAILY",GK83+'1-SETUP'!$V132,IF('1-SETUP'!$Q132="WEEKLY",GK83+'1-SETUP'!$V132*7,IF('1-SETUP'!$Q132="MONTHLY",EDATE(GK83,'1-SETUP'!$V132),IF('1-SETUP'!$Q132="YEARLY",EDATE(GK83,12*'1-SETUP'!$V132),""))))</f>
        <v/>
      </c>
      <c r="GM83" s="10" t="str">
        <f>IF('1-SETUP'!$Q132="DAILY",GL83+'1-SETUP'!$V132,IF('1-SETUP'!$Q132="WEEKLY",GL83+'1-SETUP'!$V132*7,IF('1-SETUP'!$Q132="MONTHLY",EDATE(GL83,'1-SETUP'!$V132),IF('1-SETUP'!$Q132="YEARLY",EDATE(GL83,12*'1-SETUP'!$V132),""))))</f>
        <v/>
      </c>
      <c r="GN83" s="10" t="str">
        <f>IF('1-SETUP'!$Q132="DAILY",GM83+'1-SETUP'!$V132,IF('1-SETUP'!$Q132="WEEKLY",GM83+'1-SETUP'!$V132*7,IF('1-SETUP'!$Q132="MONTHLY",EDATE(GM83,'1-SETUP'!$V132),IF('1-SETUP'!$Q132="YEARLY",EDATE(GM83,12*'1-SETUP'!$V132),""))))</f>
        <v/>
      </c>
      <c r="GO83" s="10" t="str">
        <f>IF('1-SETUP'!$Q132="DAILY",GN83+'1-SETUP'!$V132,IF('1-SETUP'!$Q132="WEEKLY",GN83+'1-SETUP'!$V132*7,IF('1-SETUP'!$Q132="MONTHLY",EDATE(GN83,'1-SETUP'!$V132),IF('1-SETUP'!$Q132="YEARLY",EDATE(GN83,12*'1-SETUP'!$V132),""))))</f>
        <v/>
      </c>
      <c r="GP83" s="10" t="str">
        <f>IF('1-SETUP'!$Q132="DAILY",GO83+'1-SETUP'!$V132,IF('1-SETUP'!$Q132="WEEKLY",GO83+'1-SETUP'!$V132*7,IF('1-SETUP'!$Q132="MONTHLY",EDATE(GO83,'1-SETUP'!$V132),IF('1-SETUP'!$Q132="YEARLY",EDATE(GO83,12*'1-SETUP'!$V132),""))))</f>
        <v/>
      </c>
      <c r="GQ83" s="10" t="str">
        <f>IF('1-SETUP'!$Q132="DAILY",GP83+'1-SETUP'!$V132,IF('1-SETUP'!$Q132="WEEKLY",GP83+'1-SETUP'!$V132*7,IF('1-SETUP'!$Q132="MONTHLY",EDATE(GP83,'1-SETUP'!$V132),IF('1-SETUP'!$Q132="YEARLY",EDATE(GP83,12*'1-SETUP'!$V132),""))))</f>
        <v/>
      </c>
      <c r="GR83" s="10" t="str">
        <f>IF('1-SETUP'!$Q132="DAILY",GQ83+'1-SETUP'!$V132,IF('1-SETUP'!$Q132="WEEKLY",GQ83+'1-SETUP'!$V132*7,IF('1-SETUP'!$Q132="MONTHLY",EDATE(GQ83,'1-SETUP'!$V132),IF('1-SETUP'!$Q132="YEARLY",EDATE(GQ83,12*'1-SETUP'!$V132),""))))</f>
        <v/>
      </c>
      <c r="GS83" s="10" t="str">
        <f>IF('1-SETUP'!$Q132="DAILY",GR83+'1-SETUP'!$V132,IF('1-SETUP'!$Q132="WEEKLY",GR83+'1-SETUP'!$V132*7,IF('1-SETUP'!$Q132="MONTHLY",EDATE(GR83,'1-SETUP'!$V132),IF('1-SETUP'!$Q132="YEARLY",EDATE(GR83,12*'1-SETUP'!$V132),""))))</f>
        <v/>
      </c>
      <c r="GT83" s="10" t="str">
        <f>IF('1-SETUP'!$Q132="DAILY",GS83+'1-SETUP'!$V132,IF('1-SETUP'!$Q132="WEEKLY",GS83+'1-SETUP'!$V132*7,IF('1-SETUP'!$Q132="MONTHLY",EDATE(GS83,'1-SETUP'!$V132),IF('1-SETUP'!$Q132="YEARLY",EDATE(GS83,12*'1-SETUP'!$V132),""))))</f>
        <v/>
      </c>
      <c r="GU83" s="10" t="str">
        <f>IF('1-SETUP'!$Q132="DAILY",GT83+'1-SETUP'!$V132,IF('1-SETUP'!$Q132="WEEKLY",GT83+'1-SETUP'!$V132*7,IF('1-SETUP'!$Q132="MONTHLY",EDATE(GT83,'1-SETUP'!$V132),IF('1-SETUP'!$Q132="YEARLY",EDATE(GT83,12*'1-SETUP'!$V132),""))))</f>
        <v/>
      </c>
      <c r="GV83" s="10" t="str">
        <f>IF('1-SETUP'!$Q132="DAILY",GU83+'1-SETUP'!$V132,IF('1-SETUP'!$Q132="WEEKLY",GU83+'1-SETUP'!$V132*7,IF('1-SETUP'!$Q132="MONTHLY",EDATE(GU83,'1-SETUP'!$V132),IF('1-SETUP'!$Q132="YEARLY",EDATE(GU83,12*'1-SETUP'!$V132),""))))</f>
        <v/>
      </c>
      <c r="GW83" s="10" t="str">
        <f>IF('1-SETUP'!$Q132="DAILY",GV83+'1-SETUP'!$V132,IF('1-SETUP'!$Q132="WEEKLY",GV83+'1-SETUP'!$V132*7,IF('1-SETUP'!$Q132="MONTHLY",EDATE(GV83,'1-SETUP'!$V132),IF('1-SETUP'!$Q132="YEARLY",EDATE(GV83,12*'1-SETUP'!$V132),""))))</f>
        <v/>
      </c>
      <c r="GX83" s="10" t="str">
        <f>IF('1-SETUP'!$Q132="DAILY",GW83+'1-SETUP'!$V132,IF('1-SETUP'!$Q132="WEEKLY",GW83+'1-SETUP'!$V132*7,IF('1-SETUP'!$Q132="MONTHLY",EDATE(GW83,'1-SETUP'!$V132),IF('1-SETUP'!$Q132="YEARLY",EDATE(GW83,12*'1-SETUP'!$V132),""))))</f>
        <v/>
      </c>
      <c r="GY83" s="10" t="str">
        <f>IF('1-SETUP'!$Q132="DAILY",GX83+'1-SETUP'!$V132,IF('1-SETUP'!$Q132="WEEKLY",GX83+'1-SETUP'!$V132*7,IF('1-SETUP'!$Q132="MONTHLY",EDATE(GX83,'1-SETUP'!$V132),IF('1-SETUP'!$Q132="YEARLY",EDATE(GX83,12*'1-SETUP'!$V132),""))))</f>
        <v/>
      </c>
      <c r="GZ83" s="10" t="str">
        <f>IF('1-SETUP'!$Q132="DAILY",GY83+'1-SETUP'!$V132,IF('1-SETUP'!$Q132="WEEKLY",GY83+'1-SETUP'!$V132*7,IF('1-SETUP'!$Q132="MONTHLY",EDATE(GY83,'1-SETUP'!$V132),IF('1-SETUP'!$Q132="YEARLY",EDATE(GY83,12*'1-SETUP'!$V132),""))))</f>
        <v/>
      </c>
      <c r="HA83" s="10" t="str">
        <f>IF('1-SETUP'!$Q132="DAILY",GZ83+'1-SETUP'!$V132,IF('1-SETUP'!$Q132="WEEKLY",GZ83+'1-SETUP'!$V132*7,IF('1-SETUP'!$Q132="MONTHLY",EDATE(GZ83,'1-SETUP'!$V132),IF('1-SETUP'!$Q132="YEARLY",EDATE(GZ83,12*'1-SETUP'!$V132),""))))</f>
        <v/>
      </c>
      <c r="HB83" s="10" t="str">
        <f>IF('1-SETUP'!$Q132="DAILY",HA83+'1-SETUP'!$V132,IF('1-SETUP'!$Q132="WEEKLY",HA83+'1-SETUP'!$V132*7,IF('1-SETUP'!$Q132="MONTHLY",EDATE(HA83,'1-SETUP'!$V132),IF('1-SETUP'!$Q132="YEARLY",EDATE(HA83,12*'1-SETUP'!$V132),""))))</f>
        <v/>
      </c>
      <c r="HC83" s="10" t="str">
        <f>IF('1-SETUP'!$Q132="DAILY",HB83+'1-SETUP'!$V132,IF('1-SETUP'!$Q132="WEEKLY",HB83+'1-SETUP'!$V132*7,IF('1-SETUP'!$Q132="MONTHLY",EDATE(HB83,'1-SETUP'!$V132),IF('1-SETUP'!$Q132="YEARLY",EDATE(HB83,12*'1-SETUP'!$V132),""))))</f>
        <v/>
      </c>
      <c r="HD83" s="10" t="str">
        <f>IF('1-SETUP'!$Q132="DAILY",HC83+'1-SETUP'!$V132,IF('1-SETUP'!$Q132="WEEKLY",HC83+'1-SETUP'!$V132*7,IF('1-SETUP'!$Q132="MONTHLY",EDATE(HC83,'1-SETUP'!$V132),IF('1-SETUP'!$Q132="YEARLY",EDATE(HC83,12*'1-SETUP'!$V132),""))))</f>
        <v/>
      </c>
      <c r="HE83" s="10" t="str">
        <f>IF('1-SETUP'!$Q132="DAILY",HD83+'1-SETUP'!$V132,IF('1-SETUP'!$Q132="WEEKLY",HD83+'1-SETUP'!$V132*7,IF('1-SETUP'!$Q132="MONTHLY",EDATE(HD83,'1-SETUP'!$V132),IF('1-SETUP'!$Q132="YEARLY",EDATE(HD83,12*'1-SETUP'!$V132),""))))</f>
        <v/>
      </c>
      <c r="HF83" s="10" t="str">
        <f>IF('1-SETUP'!$Q132="DAILY",HE83+'1-SETUP'!$V132,IF('1-SETUP'!$Q132="WEEKLY",HE83+'1-SETUP'!$V132*7,IF('1-SETUP'!$Q132="MONTHLY",EDATE(HE83,'1-SETUP'!$V132),IF('1-SETUP'!$Q132="YEARLY",EDATE(HE83,12*'1-SETUP'!$V132),""))))</f>
        <v/>
      </c>
      <c r="HG83" s="10" t="str">
        <f>IF('1-SETUP'!$Q132="DAILY",HF83+'1-SETUP'!$V132,IF('1-SETUP'!$Q132="WEEKLY",HF83+'1-SETUP'!$V132*7,IF('1-SETUP'!$Q132="MONTHLY",EDATE(HF83,'1-SETUP'!$V132),IF('1-SETUP'!$Q132="YEARLY",EDATE(HF83,12*'1-SETUP'!$V132),""))))</f>
        <v/>
      </c>
      <c r="HH83" s="10" t="str">
        <f>IF('1-SETUP'!$Q132="DAILY",HG83+'1-SETUP'!$V132,IF('1-SETUP'!$Q132="WEEKLY",HG83+'1-SETUP'!$V132*7,IF('1-SETUP'!$Q132="MONTHLY",EDATE(HG83,'1-SETUP'!$V132),IF('1-SETUP'!$Q132="YEARLY",EDATE(HG83,12*'1-SETUP'!$V132),""))))</f>
        <v/>
      </c>
      <c r="HI83" s="10" t="str">
        <f>IF('1-SETUP'!$Q132="DAILY",HH83+'1-SETUP'!$V132,IF('1-SETUP'!$Q132="WEEKLY",HH83+'1-SETUP'!$V132*7,IF('1-SETUP'!$Q132="MONTHLY",EDATE(HH83,'1-SETUP'!$V132),IF('1-SETUP'!$Q132="YEARLY",EDATE(HH83,12*'1-SETUP'!$V132),""))))</f>
        <v/>
      </c>
      <c r="HJ83" s="10" t="str">
        <f>IF('1-SETUP'!$Q132="DAILY",HI83+'1-SETUP'!$V132,IF('1-SETUP'!$Q132="WEEKLY",HI83+'1-SETUP'!$V132*7,IF('1-SETUP'!$Q132="MONTHLY",EDATE(HI83,'1-SETUP'!$V132),IF('1-SETUP'!$Q132="YEARLY",EDATE(HI83,12*'1-SETUP'!$V132),""))))</f>
        <v/>
      </c>
      <c r="HK83" s="10" t="str">
        <f>IF('1-SETUP'!$Q132="DAILY",HJ83+'1-SETUP'!$V132,IF('1-SETUP'!$Q132="WEEKLY",HJ83+'1-SETUP'!$V132*7,IF('1-SETUP'!$Q132="MONTHLY",EDATE(HJ83,'1-SETUP'!$V132),IF('1-SETUP'!$Q132="YEARLY",EDATE(HJ83,12*'1-SETUP'!$V132),""))))</f>
        <v/>
      </c>
      <c r="HL83" s="10" t="str">
        <f>IF('1-SETUP'!$Q132="DAILY",HK83+'1-SETUP'!$V132,IF('1-SETUP'!$Q132="WEEKLY",HK83+'1-SETUP'!$V132*7,IF('1-SETUP'!$Q132="MONTHLY",EDATE(HK83,'1-SETUP'!$V132),IF('1-SETUP'!$Q132="YEARLY",EDATE(HK83,12*'1-SETUP'!$V132),""))))</f>
        <v/>
      </c>
      <c r="HM83" s="10" t="str">
        <f>IF('1-SETUP'!$Q132="DAILY",HL83+'1-SETUP'!$V132,IF('1-SETUP'!$Q132="WEEKLY",HL83+'1-SETUP'!$V132*7,IF('1-SETUP'!$Q132="MONTHLY",EDATE(HL83,'1-SETUP'!$V132),IF('1-SETUP'!$Q132="YEARLY",EDATE(HL83,12*'1-SETUP'!$V132),""))))</f>
        <v/>
      </c>
      <c r="HN83" s="10" t="str">
        <f>IF('1-SETUP'!$Q132="DAILY",HM83+'1-SETUP'!$V132,IF('1-SETUP'!$Q132="WEEKLY",HM83+'1-SETUP'!$V132*7,IF('1-SETUP'!$Q132="MONTHLY",EDATE(HM83,'1-SETUP'!$V132),IF('1-SETUP'!$Q132="YEARLY",EDATE(HM83,12*'1-SETUP'!$V132),""))))</f>
        <v/>
      </c>
      <c r="HO83" s="10" t="str">
        <f>IF('1-SETUP'!$Q132="DAILY",HN83+'1-SETUP'!$V132,IF('1-SETUP'!$Q132="WEEKLY",HN83+'1-SETUP'!$V132*7,IF('1-SETUP'!$Q132="MONTHLY",EDATE(HN83,'1-SETUP'!$V132),IF('1-SETUP'!$Q132="YEARLY",EDATE(HN83,12*'1-SETUP'!$V132),""))))</f>
        <v/>
      </c>
      <c r="HP83" s="10" t="str">
        <f>IF('1-SETUP'!$Q132="DAILY",HO83+'1-SETUP'!$V132,IF('1-SETUP'!$Q132="WEEKLY",HO83+'1-SETUP'!$V132*7,IF('1-SETUP'!$Q132="MONTHLY",EDATE(HO83,'1-SETUP'!$V132),IF('1-SETUP'!$Q132="YEARLY",EDATE(HO83,12*'1-SETUP'!$V132),""))))</f>
        <v/>
      </c>
      <c r="HQ83" s="10" t="str">
        <f>IF('1-SETUP'!$Q132="DAILY",HP83+'1-SETUP'!$V132,IF('1-SETUP'!$Q132="WEEKLY",HP83+'1-SETUP'!$V132*7,IF('1-SETUP'!$Q132="MONTHLY",EDATE(HP83,'1-SETUP'!$V132),IF('1-SETUP'!$Q132="YEARLY",EDATE(HP83,12*'1-SETUP'!$V132),""))))</f>
        <v/>
      </c>
      <c r="HR83" s="10" t="str">
        <f>IF('1-SETUP'!$Q132="DAILY",HQ83+'1-SETUP'!$V132,IF('1-SETUP'!$Q132="WEEKLY",HQ83+'1-SETUP'!$V132*7,IF('1-SETUP'!$Q132="MONTHLY",EDATE(HQ83,'1-SETUP'!$V132),IF('1-SETUP'!$Q132="YEARLY",EDATE(HQ83,12*'1-SETUP'!$V132),""))))</f>
        <v/>
      </c>
      <c r="HS83" s="10" t="str">
        <f>IF('1-SETUP'!$Q132="DAILY",HR83+'1-SETUP'!$V132,IF('1-SETUP'!$Q132="WEEKLY",HR83+'1-SETUP'!$V132*7,IF('1-SETUP'!$Q132="MONTHLY",EDATE(HR83,'1-SETUP'!$V132),IF('1-SETUP'!$Q132="YEARLY",EDATE(HR83,12*'1-SETUP'!$V132),""))))</f>
        <v/>
      </c>
      <c r="HT83" s="10" t="str">
        <f>IF('1-SETUP'!$Q132="DAILY",HS83+'1-SETUP'!$V132,IF('1-SETUP'!$Q132="WEEKLY",HS83+'1-SETUP'!$V132*7,IF('1-SETUP'!$Q132="MONTHLY",EDATE(HS83,'1-SETUP'!$V132),IF('1-SETUP'!$Q132="YEARLY",EDATE(HS83,12*'1-SETUP'!$V132),""))))</f>
        <v/>
      </c>
      <c r="HU83" s="10" t="str">
        <f>IF('1-SETUP'!$Q132="DAILY",HT83+'1-SETUP'!$V132,IF('1-SETUP'!$Q132="WEEKLY",HT83+'1-SETUP'!$V132*7,IF('1-SETUP'!$Q132="MONTHLY",EDATE(HT83,'1-SETUP'!$V132),IF('1-SETUP'!$Q132="YEARLY",EDATE(HT83,12*'1-SETUP'!$V132),""))))</f>
        <v/>
      </c>
      <c r="HV83" s="10" t="str">
        <f>IF('1-SETUP'!$Q132="DAILY",HU83+'1-SETUP'!$V132,IF('1-SETUP'!$Q132="WEEKLY",HU83+'1-SETUP'!$V132*7,IF('1-SETUP'!$Q132="MONTHLY",EDATE(HU83,'1-SETUP'!$V132),IF('1-SETUP'!$Q132="YEARLY",EDATE(HU83,12*'1-SETUP'!$V132),""))))</f>
        <v/>
      </c>
      <c r="HW83" s="10" t="str">
        <f>IF('1-SETUP'!$Q132="DAILY",HV83+'1-SETUP'!$V132,IF('1-SETUP'!$Q132="WEEKLY",HV83+'1-SETUP'!$V132*7,IF('1-SETUP'!$Q132="MONTHLY",EDATE(HV83,'1-SETUP'!$V132),IF('1-SETUP'!$Q132="YEARLY",EDATE(HV83,12*'1-SETUP'!$V132),""))))</f>
        <v/>
      </c>
      <c r="HX83" s="10" t="str">
        <f>IF('1-SETUP'!$Q132="DAILY",HW83+'1-SETUP'!$V132,IF('1-SETUP'!$Q132="WEEKLY",HW83+'1-SETUP'!$V132*7,IF('1-SETUP'!$Q132="MONTHLY",EDATE(HW83,'1-SETUP'!$V132),IF('1-SETUP'!$Q132="YEARLY",EDATE(HW83,12*'1-SETUP'!$V132),""))))</f>
        <v/>
      </c>
      <c r="HY83" s="10" t="str">
        <f>IF('1-SETUP'!$Q132="DAILY",HX83+'1-SETUP'!$V132,IF('1-SETUP'!$Q132="WEEKLY",HX83+'1-SETUP'!$V132*7,IF('1-SETUP'!$Q132="MONTHLY",EDATE(HX83,'1-SETUP'!$V132),IF('1-SETUP'!$Q132="YEARLY",EDATE(HX83,12*'1-SETUP'!$V132),""))))</f>
        <v/>
      </c>
      <c r="HZ83" s="10" t="str">
        <f>IF('1-SETUP'!$Q132="DAILY",HY83+'1-SETUP'!$V132,IF('1-SETUP'!$Q132="WEEKLY",HY83+'1-SETUP'!$V132*7,IF('1-SETUP'!$Q132="MONTHLY",EDATE(HY83,'1-SETUP'!$V132),IF('1-SETUP'!$Q132="YEARLY",EDATE(HY83,12*'1-SETUP'!$V132),""))))</f>
        <v/>
      </c>
      <c r="IA83" s="10" t="str">
        <f>IF('1-SETUP'!$Q132="DAILY",HZ83+'1-SETUP'!$V132,IF('1-SETUP'!$Q132="WEEKLY",HZ83+'1-SETUP'!$V132*7,IF('1-SETUP'!$Q132="MONTHLY",EDATE(HZ83,'1-SETUP'!$V132),IF('1-SETUP'!$Q132="YEARLY",EDATE(HZ83,12*'1-SETUP'!$V132),""))))</f>
        <v/>
      </c>
      <c r="IB83" s="10" t="str">
        <f>IF('1-SETUP'!$Q132="DAILY",IA83+'1-SETUP'!$V132,IF('1-SETUP'!$Q132="WEEKLY",IA83+'1-SETUP'!$V132*7,IF('1-SETUP'!$Q132="MONTHLY",EDATE(IA83,'1-SETUP'!$V132),IF('1-SETUP'!$Q132="YEARLY",EDATE(IA83,12*'1-SETUP'!$V132),""))))</f>
        <v/>
      </c>
      <c r="IC83" s="10" t="str">
        <f>IF('1-SETUP'!$Q132="DAILY",IB83+'1-SETUP'!$V132,IF('1-SETUP'!$Q132="WEEKLY",IB83+'1-SETUP'!$V132*7,IF('1-SETUP'!$Q132="MONTHLY",EDATE(IB83,'1-SETUP'!$V132),IF('1-SETUP'!$Q132="YEARLY",EDATE(IB83,12*'1-SETUP'!$V132),""))))</f>
        <v/>
      </c>
      <c r="ID83" s="10" t="str">
        <f>IF('1-SETUP'!$Q132="DAILY",IC83+'1-SETUP'!$V132,IF('1-SETUP'!$Q132="WEEKLY",IC83+'1-SETUP'!$V132*7,IF('1-SETUP'!$Q132="MONTHLY",EDATE(IC83,'1-SETUP'!$V132),IF('1-SETUP'!$Q132="YEARLY",EDATE(IC83,12*'1-SETUP'!$V132),""))))</f>
        <v/>
      </c>
      <c r="IE83" s="10" t="str">
        <f>IF('1-SETUP'!$Q132="DAILY",ID83+'1-SETUP'!$V132,IF('1-SETUP'!$Q132="WEEKLY",ID83+'1-SETUP'!$V132*7,IF('1-SETUP'!$Q132="MONTHLY",EDATE(ID83,'1-SETUP'!$V132),IF('1-SETUP'!$Q132="YEARLY",EDATE(ID83,12*'1-SETUP'!$V132),""))))</f>
        <v/>
      </c>
      <c r="IF83" s="10" t="str">
        <f>IF('1-SETUP'!$Q132="DAILY",IE83+'1-SETUP'!$V132,IF('1-SETUP'!$Q132="WEEKLY",IE83+'1-SETUP'!$V132*7,IF('1-SETUP'!$Q132="MONTHLY",EDATE(IE83,'1-SETUP'!$V132),IF('1-SETUP'!$Q132="YEARLY",EDATE(IE83,12*'1-SETUP'!$V132),""))))</f>
        <v/>
      </c>
      <c r="IG83" s="10" t="str">
        <f>IF('1-SETUP'!$Q132="DAILY",IF83+'1-SETUP'!$V132,IF('1-SETUP'!$Q132="WEEKLY",IF83+'1-SETUP'!$V132*7,IF('1-SETUP'!$Q132="MONTHLY",EDATE(IF83,'1-SETUP'!$V132),IF('1-SETUP'!$Q132="YEARLY",EDATE(IF83,12*'1-SETUP'!$V132),""))))</f>
        <v/>
      </c>
      <c r="IH83" s="10" t="str">
        <f>IF('1-SETUP'!$Q132="DAILY",IG83+'1-SETUP'!$V132,IF('1-SETUP'!$Q132="WEEKLY",IG83+'1-SETUP'!$V132*7,IF('1-SETUP'!$Q132="MONTHLY",EDATE(IG83,'1-SETUP'!$V132),IF('1-SETUP'!$Q132="YEARLY",EDATE(IG83,12*'1-SETUP'!$V132),""))))</f>
        <v/>
      </c>
      <c r="II83" s="10" t="str">
        <f>IF('1-SETUP'!$Q132="DAILY",IH83+'1-SETUP'!$V132,IF('1-SETUP'!$Q132="WEEKLY",IH83+'1-SETUP'!$V132*7,IF('1-SETUP'!$Q132="MONTHLY",EDATE(IH83,'1-SETUP'!$V132),IF('1-SETUP'!$Q132="YEARLY",EDATE(IH83,12*'1-SETUP'!$V132),""))))</f>
        <v/>
      </c>
      <c r="IJ83" s="10" t="str">
        <f>IF('1-SETUP'!$Q132="DAILY",II83+'1-SETUP'!$V132,IF('1-SETUP'!$Q132="WEEKLY",II83+'1-SETUP'!$V132*7,IF('1-SETUP'!$Q132="MONTHLY",EDATE(II83,'1-SETUP'!$V132),IF('1-SETUP'!$Q132="YEARLY",EDATE(II83,12*'1-SETUP'!$V132),""))))</f>
        <v/>
      </c>
      <c r="IK83" s="10" t="str">
        <f>IF('1-SETUP'!$Q132="DAILY",IJ83+'1-SETUP'!$V132,IF('1-SETUP'!$Q132="WEEKLY",IJ83+'1-SETUP'!$V132*7,IF('1-SETUP'!$Q132="MONTHLY",EDATE(IJ83,'1-SETUP'!$V132),IF('1-SETUP'!$Q132="YEARLY",EDATE(IJ83,12*'1-SETUP'!$V132),""))))</f>
        <v/>
      </c>
      <c r="IL83" s="10" t="str">
        <f>IF('1-SETUP'!$Q132="DAILY",IK83+'1-SETUP'!$V132,IF('1-SETUP'!$Q132="WEEKLY",IK83+'1-SETUP'!$V132*7,IF('1-SETUP'!$Q132="MONTHLY",EDATE(IK83,'1-SETUP'!$V132),IF('1-SETUP'!$Q132="YEARLY",EDATE(IK83,12*'1-SETUP'!$V132),""))))</f>
        <v/>
      </c>
      <c r="IM83" s="10" t="str">
        <f>IF('1-SETUP'!$Q132="DAILY",IL83+'1-SETUP'!$V132,IF('1-SETUP'!$Q132="WEEKLY",IL83+'1-SETUP'!$V132*7,IF('1-SETUP'!$Q132="MONTHLY",EDATE(IL83,'1-SETUP'!$V132),IF('1-SETUP'!$Q132="YEARLY",EDATE(IL83,12*'1-SETUP'!$V132),""))))</f>
        <v/>
      </c>
      <c r="IN83" s="10" t="str">
        <f>IF('1-SETUP'!$Q132="DAILY",IM83+'1-SETUP'!$V132,IF('1-SETUP'!$Q132="WEEKLY",IM83+'1-SETUP'!$V132*7,IF('1-SETUP'!$Q132="MONTHLY",EDATE(IM83,'1-SETUP'!$V132),IF('1-SETUP'!$Q132="YEARLY",EDATE(IM83,12*'1-SETUP'!$V132),""))))</f>
        <v/>
      </c>
      <c r="IO83" s="10" t="str">
        <f>IF('1-SETUP'!$Q132="DAILY",IN83+'1-SETUP'!$V132,IF('1-SETUP'!$Q132="WEEKLY",IN83+'1-SETUP'!$V132*7,IF('1-SETUP'!$Q132="MONTHLY",EDATE(IN83,'1-SETUP'!$V132),IF('1-SETUP'!$Q132="YEARLY",EDATE(IN83,12*'1-SETUP'!$V132),""))))</f>
        <v/>
      </c>
      <c r="IP83" s="10" t="str">
        <f>IF('1-SETUP'!$Q132="DAILY",IO83+'1-SETUP'!$V132,IF('1-SETUP'!$Q132="WEEKLY",IO83+'1-SETUP'!$V132*7,IF('1-SETUP'!$Q132="MONTHLY",EDATE(IO83,'1-SETUP'!$V132),IF('1-SETUP'!$Q132="YEARLY",EDATE(IO83,12*'1-SETUP'!$V132),""))))</f>
        <v/>
      </c>
      <c r="IQ83" s="10" t="str">
        <f>IF('1-SETUP'!$Q132="DAILY",IP83+'1-SETUP'!$V132,IF('1-SETUP'!$Q132="WEEKLY",IP83+'1-SETUP'!$V132*7,IF('1-SETUP'!$Q132="MONTHLY",EDATE(IP83,'1-SETUP'!$V132),IF('1-SETUP'!$Q132="YEARLY",EDATE(IP83,12*'1-SETUP'!$V132),""))))</f>
        <v/>
      </c>
      <c r="IR83" s="10" t="str">
        <f>IF('1-SETUP'!$Q132="DAILY",IQ83+'1-SETUP'!$V132,IF('1-SETUP'!$Q132="WEEKLY",IQ83+'1-SETUP'!$V132*7,IF('1-SETUP'!$Q132="MONTHLY",EDATE(IQ83,'1-SETUP'!$V132),IF('1-SETUP'!$Q132="YEARLY",EDATE(IQ83,12*'1-SETUP'!$V132),""))))</f>
        <v/>
      </c>
      <c r="IS83" s="10" t="str">
        <f>IF('1-SETUP'!$Q132="DAILY",IR83+'1-SETUP'!$V132,IF('1-SETUP'!$Q132="WEEKLY",IR83+'1-SETUP'!$V132*7,IF('1-SETUP'!$Q132="MONTHLY",EDATE(IR83,'1-SETUP'!$V132),IF('1-SETUP'!$Q132="YEARLY",EDATE(IR83,12*'1-SETUP'!$V132),""))))</f>
        <v/>
      </c>
      <c r="IT83" s="10" t="str">
        <f>IF('1-SETUP'!$Q132="DAILY",IS83+'1-SETUP'!$V132,IF('1-SETUP'!$Q132="WEEKLY",IS83+'1-SETUP'!$V132*7,IF('1-SETUP'!$Q132="MONTHLY",EDATE(IS83,'1-SETUP'!$V132),IF('1-SETUP'!$Q132="YEARLY",EDATE(IS83,12*'1-SETUP'!$V132),""))))</f>
        <v/>
      </c>
      <c r="IU83" s="10" t="str">
        <f>IF('1-SETUP'!$Q132="DAILY",IT83+'1-SETUP'!$V132,IF('1-SETUP'!$Q132="WEEKLY",IT83+'1-SETUP'!$V132*7,IF('1-SETUP'!$Q132="MONTHLY",EDATE(IT83,'1-SETUP'!$V132),IF('1-SETUP'!$Q132="YEARLY",EDATE(IT83,12*'1-SETUP'!$V132),""))))</f>
        <v/>
      </c>
      <c r="IV83" s="10" t="str">
        <f>IF('1-SETUP'!$Q132="DAILY",IU83+'1-SETUP'!$V132,IF('1-SETUP'!$Q132="WEEKLY",IU83+'1-SETUP'!$V132*7,IF('1-SETUP'!$Q132="MONTHLY",EDATE(IU83,'1-SETUP'!$V132),IF('1-SETUP'!$Q132="YEARLY",EDATE(IU83,12*'1-SETUP'!$V132),""))))</f>
        <v/>
      </c>
      <c r="IW83" s="10" t="str">
        <f>IF('1-SETUP'!$Q132="DAILY",IV83+'1-SETUP'!$V132,IF('1-SETUP'!$Q132="WEEKLY",IV83+'1-SETUP'!$V132*7,IF('1-SETUP'!$Q132="MONTHLY",EDATE(IV83,'1-SETUP'!$V132),IF('1-SETUP'!$Q132="YEARLY",EDATE(IV83,12*'1-SETUP'!$V132),""))))</f>
        <v/>
      </c>
      <c r="IX83" s="10" t="str">
        <f>IF('1-SETUP'!$Q132="DAILY",IW83+'1-SETUP'!$V132,IF('1-SETUP'!$Q132="WEEKLY",IW83+'1-SETUP'!$V132*7,IF('1-SETUP'!$Q132="MONTHLY",EDATE(IW83,'1-SETUP'!$V132),IF('1-SETUP'!$Q132="YEARLY",EDATE(IW83,12*'1-SETUP'!$V132),""))))</f>
        <v/>
      </c>
      <c r="IY83" s="10" t="str">
        <f>IF('1-SETUP'!$Q132="DAILY",IX83+'1-SETUP'!$V132,IF('1-SETUP'!$Q132="WEEKLY",IX83+'1-SETUP'!$V132*7,IF('1-SETUP'!$Q132="MONTHLY",EDATE(IX83,'1-SETUP'!$V132),IF('1-SETUP'!$Q132="YEARLY",EDATE(IX83,12*'1-SETUP'!$V132),""))))</f>
        <v/>
      </c>
      <c r="IZ83" s="10" t="str">
        <f>IF('1-SETUP'!$Q132="DAILY",IY83+'1-SETUP'!$V132,IF('1-SETUP'!$Q132="WEEKLY",IY83+'1-SETUP'!$V132*7,IF('1-SETUP'!$Q132="MONTHLY",EDATE(IY83,'1-SETUP'!$V132),IF('1-SETUP'!$Q132="YEARLY",EDATE(IY83,12*'1-SETUP'!$V132),""))))</f>
        <v/>
      </c>
      <c r="JA83" s="10" t="str">
        <f>IF('1-SETUP'!$Q132="DAILY",IZ83+'1-SETUP'!$V132,IF('1-SETUP'!$Q132="WEEKLY",IZ83+'1-SETUP'!$V132*7,IF('1-SETUP'!$Q132="MONTHLY",EDATE(IZ83,'1-SETUP'!$V132),IF('1-SETUP'!$Q132="YEARLY",EDATE(IZ83,12*'1-SETUP'!$V132),""))))</f>
        <v/>
      </c>
      <c r="JB83" s="10" t="str">
        <f>IF('1-SETUP'!$Q132="DAILY",JA83+'1-SETUP'!$V132,IF('1-SETUP'!$Q132="WEEKLY",JA83+'1-SETUP'!$V132*7,IF('1-SETUP'!$Q132="MONTHLY",EDATE(JA83,'1-SETUP'!$V132),IF('1-SETUP'!$Q132="YEARLY",EDATE(JA83,12*'1-SETUP'!$V132),""))))</f>
        <v/>
      </c>
      <c r="JC83" s="10" t="str">
        <f>IF('1-SETUP'!$Q132="DAILY",JB83+'1-SETUP'!$V132,IF('1-SETUP'!$Q132="WEEKLY",JB83+'1-SETUP'!$V132*7,IF('1-SETUP'!$Q132="MONTHLY",EDATE(JB83,'1-SETUP'!$V132),IF('1-SETUP'!$Q132="YEARLY",EDATE(JB83,12*'1-SETUP'!$V132),""))))</f>
        <v/>
      </c>
      <c r="JD83" s="10" t="str">
        <f>IF('1-SETUP'!$Q132="DAILY",JC83+'1-SETUP'!$V132,IF('1-SETUP'!$Q132="WEEKLY",JC83+'1-SETUP'!$V132*7,IF('1-SETUP'!$Q132="MONTHLY",EDATE(JC83,'1-SETUP'!$V132),IF('1-SETUP'!$Q132="YEARLY",EDATE(JC83,12*'1-SETUP'!$V132),""))))</f>
        <v/>
      </c>
      <c r="JE83" s="10" t="str">
        <f>IF('1-SETUP'!$Q132="DAILY",JD83+'1-SETUP'!$V132,IF('1-SETUP'!$Q132="WEEKLY",JD83+'1-SETUP'!$V132*7,IF('1-SETUP'!$Q132="MONTHLY",EDATE(JD83,'1-SETUP'!$V132),IF('1-SETUP'!$Q132="YEARLY",EDATE(JD83,12*'1-SETUP'!$V132),""))))</f>
        <v/>
      </c>
      <c r="JF83" s="10" t="str">
        <f>IF('1-SETUP'!$Q132="DAILY",JE83+'1-SETUP'!$V132,IF('1-SETUP'!$Q132="WEEKLY",JE83+'1-SETUP'!$V132*7,IF('1-SETUP'!$Q132="MONTHLY",EDATE(JE83,'1-SETUP'!$V132),IF('1-SETUP'!$Q132="YEARLY",EDATE(JE83,12*'1-SETUP'!$V132),""))))</f>
        <v/>
      </c>
      <c r="JG83" s="10" t="str">
        <f>IF('1-SETUP'!$Q132="DAILY",JF83+'1-SETUP'!$V132,IF('1-SETUP'!$Q132="WEEKLY",JF83+'1-SETUP'!$V132*7,IF('1-SETUP'!$Q132="MONTHLY",EDATE(JF83,'1-SETUP'!$V132),IF('1-SETUP'!$Q132="YEARLY",EDATE(JF83,12*'1-SETUP'!$V132),""))))</f>
        <v/>
      </c>
      <c r="JH83" s="10" t="str">
        <f>IF('1-SETUP'!$Q132="DAILY",JG83+'1-SETUP'!$V132,IF('1-SETUP'!$Q132="WEEKLY",JG83+'1-SETUP'!$V132*7,IF('1-SETUP'!$Q132="MONTHLY",EDATE(JG83,'1-SETUP'!$V132),IF('1-SETUP'!$Q132="YEARLY",EDATE(JG83,12*'1-SETUP'!$V132),""))))</f>
        <v/>
      </c>
      <c r="JI83" s="10" t="str">
        <f>IF('1-SETUP'!$Q132="DAILY",JH83+'1-SETUP'!$V132,IF('1-SETUP'!$Q132="WEEKLY",JH83+'1-SETUP'!$V132*7,IF('1-SETUP'!$Q132="MONTHLY",EDATE(JH83,'1-SETUP'!$V132),IF('1-SETUP'!$Q132="YEARLY",EDATE(JH83,12*'1-SETUP'!$V132),""))))</f>
        <v/>
      </c>
      <c r="JJ83" s="10" t="str">
        <f>IF('1-SETUP'!$Q132="DAILY",JI83+'1-SETUP'!$V132,IF('1-SETUP'!$Q132="WEEKLY",JI83+'1-SETUP'!$V132*7,IF('1-SETUP'!$Q132="MONTHLY",EDATE(JI83,'1-SETUP'!$V132),IF('1-SETUP'!$Q132="YEARLY",EDATE(JI83,12*'1-SETUP'!$V132),""))))</f>
        <v/>
      </c>
      <c r="JK83" s="10" t="str">
        <f>IF('1-SETUP'!$Q132="DAILY",JJ83+'1-SETUP'!$V132,IF('1-SETUP'!$Q132="WEEKLY",JJ83+'1-SETUP'!$V132*7,IF('1-SETUP'!$Q132="MONTHLY",EDATE(JJ83,'1-SETUP'!$V132),IF('1-SETUP'!$Q132="YEARLY",EDATE(JJ83,12*'1-SETUP'!$V132),""))))</f>
        <v/>
      </c>
      <c r="JL83" s="10" t="str">
        <f>IF('1-SETUP'!$Q132="DAILY",JK83+'1-SETUP'!$V132,IF('1-SETUP'!$Q132="WEEKLY",JK83+'1-SETUP'!$V132*7,IF('1-SETUP'!$Q132="MONTHLY",EDATE(JK83,'1-SETUP'!$V132),IF('1-SETUP'!$Q132="YEARLY",EDATE(JK83,12*'1-SETUP'!$V132),""))))</f>
        <v/>
      </c>
      <c r="JM83" s="10" t="str">
        <f>IF('1-SETUP'!$Q132="DAILY",JL83+'1-SETUP'!$V132,IF('1-SETUP'!$Q132="WEEKLY",JL83+'1-SETUP'!$V132*7,IF('1-SETUP'!$Q132="MONTHLY",EDATE(JL83,'1-SETUP'!$V132),IF('1-SETUP'!$Q132="YEARLY",EDATE(JL83,12*'1-SETUP'!$V132),""))))</f>
        <v/>
      </c>
      <c r="JN83" s="10" t="str">
        <f>IF('1-SETUP'!$Q132="DAILY",JM83+'1-SETUP'!$V132,IF('1-SETUP'!$Q132="WEEKLY",JM83+'1-SETUP'!$V132*7,IF('1-SETUP'!$Q132="MONTHLY",EDATE(JM83,'1-SETUP'!$V132),IF('1-SETUP'!$Q132="YEARLY",EDATE(JM83,12*'1-SETUP'!$V132),""))))</f>
        <v/>
      </c>
      <c r="JO83" s="10" t="str">
        <f>IF('1-SETUP'!$Q132="DAILY",JN83+'1-SETUP'!$V132,IF('1-SETUP'!$Q132="WEEKLY",JN83+'1-SETUP'!$V132*7,IF('1-SETUP'!$Q132="MONTHLY",EDATE(JN83,'1-SETUP'!$V132),IF('1-SETUP'!$Q132="YEARLY",EDATE(JN83,12*'1-SETUP'!$V132),""))))</f>
        <v/>
      </c>
      <c r="JP83" s="10" t="str">
        <f>IF('1-SETUP'!$Q132="DAILY",JO83+'1-SETUP'!$V132,IF('1-SETUP'!$Q132="WEEKLY",JO83+'1-SETUP'!$V132*7,IF('1-SETUP'!$Q132="MONTHLY",EDATE(JO83,'1-SETUP'!$V132),IF('1-SETUP'!$Q132="YEARLY",EDATE(JO83,12*'1-SETUP'!$V132),""))))</f>
        <v/>
      </c>
      <c r="JQ83" s="10" t="str">
        <f>IF('1-SETUP'!$Q132="DAILY",JP83+'1-SETUP'!$V132,IF('1-SETUP'!$Q132="WEEKLY",JP83+'1-SETUP'!$V132*7,IF('1-SETUP'!$Q132="MONTHLY",EDATE(JP83,'1-SETUP'!$V132),IF('1-SETUP'!$Q132="YEARLY",EDATE(JP83,12*'1-SETUP'!$V132),""))))</f>
        <v/>
      </c>
      <c r="JR83" s="10" t="str">
        <f>IF('1-SETUP'!$Q132="DAILY",JQ83+'1-SETUP'!$V132,IF('1-SETUP'!$Q132="WEEKLY",JQ83+'1-SETUP'!$V132*7,IF('1-SETUP'!$Q132="MONTHLY",EDATE(JQ83,'1-SETUP'!$V132),IF('1-SETUP'!$Q132="YEARLY",EDATE(JQ83,12*'1-SETUP'!$V132),""))))</f>
        <v/>
      </c>
      <c r="JS83" s="10" t="str">
        <f>IF('1-SETUP'!$Q132="DAILY",JR83+'1-SETUP'!$V132,IF('1-SETUP'!$Q132="WEEKLY",JR83+'1-SETUP'!$V132*7,IF('1-SETUP'!$Q132="MONTHLY",EDATE(JR83,'1-SETUP'!$V132),IF('1-SETUP'!$Q132="YEARLY",EDATE(JR83,12*'1-SETUP'!$V132),""))))</f>
        <v/>
      </c>
      <c r="JT83" s="10" t="str">
        <f>IF('1-SETUP'!$Q132="DAILY",JS83+'1-SETUP'!$V132,IF('1-SETUP'!$Q132="WEEKLY",JS83+'1-SETUP'!$V132*7,IF('1-SETUP'!$Q132="MONTHLY",EDATE(JS83,'1-SETUP'!$V132),IF('1-SETUP'!$Q132="YEARLY",EDATE(JS83,12*'1-SETUP'!$V132),""))))</f>
        <v/>
      </c>
      <c r="JU83" s="10" t="str">
        <f>IF('1-SETUP'!$Q132="DAILY",JT83+'1-SETUP'!$V132,IF('1-SETUP'!$Q132="WEEKLY",JT83+'1-SETUP'!$V132*7,IF('1-SETUP'!$Q132="MONTHLY",EDATE(JT83,'1-SETUP'!$V132),IF('1-SETUP'!$Q132="YEARLY",EDATE(JT83,12*'1-SETUP'!$V132),""))))</f>
        <v/>
      </c>
      <c r="JV83" s="10" t="str">
        <f>IF('1-SETUP'!$Q132="DAILY",JU83+'1-SETUP'!$V132,IF('1-SETUP'!$Q132="WEEKLY",JU83+'1-SETUP'!$V132*7,IF('1-SETUP'!$Q132="MONTHLY",EDATE(JU83,'1-SETUP'!$V132),IF('1-SETUP'!$Q132="YEARLY",EDATE(JU83,12*'1-SETUP'!$V132),""))))</f>
        <v/>
      </c>
      <c r="JW83" s="10" t="str">
        <f>IF('1-SETUP'!$Q132="DAILY",JV83+'1-SETUP'!$V132,IF('1-SETUP'!$Q132="WEEKLY",JV83+'1-SETUP'!$V132*7,IF('1-SETUP'!$Q132="MONTHLY",EDATE(JV83,'1-SETUP'!$V132),IF('1-SETUP'!$Q132="YEARLY",EDATE(JV83,12*'1-SETUP'!$V132),""))))</f>
        <v/>
      </c>
      <c r="JX83" s="10" t="str">
        <f>IF('1-SETUP'!$Q132="DAILY",JW83+'1-SETUP'!$V132,IF('1-SETUP'!$Q132="WEEKLY",JW83+'1-SETUP'!$V132*7,IF('1-SETUP'!$Q132="MONTHLY",EDATE(JW83,'1-SETUP'!$V132),IF('1-SETUP'!$Q132="YEARLY",EDATE(JW83,12*'1-SETUP'!$V132),""))))</f>
        <v/>
      </c>
      <c r="JY83" s="10" t="str">
        <f>IF('1-SETUP'!$Q132="DAILY",JX83+'1-SETUP'!$V132,IF('1-SETUP'!$Q132="WEEKLY",JX83+'1-SETUP'!$V132*7,IF('1-SETUP'!$Q132="MONTHLY",EDATE(JX83,'1-SETUP'!$V132),IF('1-SETUP'!$Q132="YEARLY",EDATE(JX83,12*'1-SETUP'!$V132),""))))</f>
        <v/>
      </c>
      <c r="JZ83" s="10" t="str">
        <f>IF('1-SETUP'!$Q132="DAILY",JY83+'1-SETUP'!$V132,IF('1-SETUP'!$Q132="WEEKLY",JY83+'1-SETUP'!$V132*7,IF('1-SETUP'!$Q132="MONTHLY",EDATE(JY83,'1-SETUP'!$V132),IF('1-SETUP'!$Q132="YEARLY",EDATE(JY83,12*'1-SETUP'!$V132),""))))</f>
        <v/>
      </c>
      <c r="KA83" s="10" t="str">
        <f>IF('1-SETUP'!$Q132="DAILY",JZ83+'1-SETUP'!$V132,IF('1-SETUP'!$Q132="WEEKLY",JZ83+'1-SETUP'!$V132*7,IF('1-SETUP'!$Q132="MONTHLY",EDATE(JZ83,'1-SETUP'!$V132),IF('1-SETUP'!$Q132="YEARLY",EDATE(JZ83,12*'1-SETUP'!$V132),""))))</f>
        <v/>
      </c>
      <c r="KB83" s="10" t="str">
        <f>IF('1-SETUP'!$Q132="DAILY",KA83+'1-SETUP'!$V132,IF('1-SETUP'!$Q132="WEEKLY",KA83+'1-SETUP'!$V132*7,IF('1-SETUP'!$Q132="MONTHLY",EDATE(KA83,'1-SETUP'!$V132),IF('1-SETUP'!$Q132="YEARLY",EDATE(KA83,12*'1-SETUP'!$V132),""))))</f>
        <v/>
      </c>
      <c r="KC83" s="10" t="str">
        <f>IF('1-SETUP'!$Q132="DAILY",KB83+'1-SETUP'!$V132,IF('1-SETUP'!$Q132="WEEKLY",KB83+'1-SETUP'!$V132*7,IF('1-SETUP'!$Q132="MONTHLY",EDATE(KB83,'1-SETUP'!$V132),IF('1-SETUP'!$Q132="YEARLY",EDATE(KB83,12*'1-SETUP'!$V132),""))))</f>
        <v/>
      </c>
      <c r="KD83" s="10" t="str">
        <f>IF('1-SETUP'!$Q132="DAILY",KC83+'1-SETUP'!$V132,IF('1-SETUP'!$Q132="WEEKLY",KC83+'1-SETUP'!$V132*7,IF('1-SETUP'!$Q132="MONTHLY",EDATE(KC83,'1-SETUP'!$V132),IF('1-SETUP'!$Q132="YEARLY",EDATE(KC83,12*'1-SETUP'!$V132),""))))</f>
        <v/>
      </c>
      <c r="KE83" s="10" t="str">
        <f>IF('1-SETUP'!$Q132="DAILY",KD83+'1-SETUP'!$V132,IF('1-SETUP'!$Q132="WEEKLY",KD83+'1-SETUP'!$V132*7,IF('1-SETUP'!$Q132="MONTHLY",EDATE(KD83,'1-SETUP'!$V132),IF('1-SETUP'!$Q132="YEARLY",EDATE(KD83,12*'1-SETUP'!$V132),""))))</f>
        <v/>
      </c>
      <c r="KF83" s="10" t="str">
        <f>IF('1-SETUP'!$Q132="DAILY",KE83+'1-SETUP'!$V132,IF('1-SETUP'!$Q132="WEEKLY",KE83+'1-SETUP'!$V132*7,IF('1-SETUP'!$Q132="MONTHLY",EDATE(KE83,'1-SETUP'!$V132),IF('1-SETUP'!$Q132="YEARLY",EDATE(KE83,12*'1-SETUP'!$V132),""))))</f>
        <v/>
      </c>
      <c r="KG83" s="10" t="str">
        <f>IF('1-SETUP'!$Q132="DAILY",KF83+'1-SETUP'!$V132,IF('1-SETUP'!$Q132="WEEKLY",KF83+'1-SETUP'!$V132*7,IF('1-SETUP'!$Q132="MONTHLY",EDATE(KF83,'1-SETUP'!$V132),IF('1-SETUP'!$Q132="YEARLY",EDATE(KF83,12*'1-SETUP'!$V132),""))))</f>
        <v/>
      </c>
      <c r="KH83" s="10" t="str">
        <f>IF('1-SETUP'!$Q132="DAILY",KG83+'1-SETUP'!$V132,IF('1-SETUP'!$Q132="WEEKLY",KG83+'1-SETUP'!$V132*7,IF('1-SETUP'!$Q132="MONTHLY",EDATE(KG83,'1-SETUP'!$V132),IF('1-SETUP'!$Q132="YEARLY",EDATE(KG83,12*'1-SETUP'!$V132),""))))</f>
        <v/>
      </c>
      <c r="KI83" s="10" t="str">
        <f>IF('1-SETUP'!$Q132="DAILY",KH83+'1-SETUP'!$V132,IF('1-SETUP'!$Q132="WEEKLY",KH83+'1-SETUP'!$V132*7,IF('1-SETUP'!$Q132="MONTHLY",EDATE(KH83,'1-SETUP'!$V132),IF('1-SETUP'!$Q132="YEARLY",EDATE(KH83,12*'1-SETUP'!$V132),""))))</f>
        <v/>
      </c>
      <c r="KJ83" s="10" t="str">
        <f>IF('1-SETUP'!$Q132="DAILY",KI83+'1-SETUP'!$V132,IF('1-SETUP'!$Q132="WEEKLY",KI83+'1-SETUP'!$V132*7,IF('1-SETUP'!$Q132="MONTHLY",EDATE(KI83,'1-SETUP'!$V132),IF('1-SETUP'!$Q132="YEARLY",EDATE(KI83,12*'1-SETUP'!$V132),""))))</f>
        <v/>
      </c>
      <c r="KK83" s="10" t="str">
        <f>IF('1-SETUP'!$Q132="DAILY",KJ83+'1-SETUP'!$V132,IF('1-SETUP'!$Q132="WEEKLY",KJ83+'1-SETUP'!$V132*7,IF('1-SETUP'!$Q132="MONTHLY",EDATE(KJ83,'1-SETUP'!$V132),IF('1-SETUP'!$Q132="YEARLY",EDATE(KJ83,12*'1-SETUP'!$V132),""))))</f>
        <v/>
      </c>
      <c r="KL83" s="10" t="str">
        <f>IF('1-SETUP'!$Q132="DAILY",KK83+'1-SETUP'!$V132,IF('1-SETUP'!$Q132="WEEKLY",KK83+'1-SETUP'!$V132*7,IF('1-SETUP'!$Q132="MONTHLY",EDATE(KK83,'1-SETUP'!$V132),IF('1-SETUP'!$Q132="YEARLY",EDATE(KK83,12*'1-SETUP'!$V132),""))))</f>
        <v/>
      </c>
      <c r="KM83" s="10" t="str">
        <f>IF('1-SETUP'!$Q132="DAILY",KL83+'1-SETUP'!$V132,IF('1-SETUP'!$Q132="WEEKLY",KL83+'1-SETUP'!$V132*7,IF('1-SETUP'!$Q132="MONTHLY",EDATE(KL83,'1-SETUP'!$V132),IF('1-SETUP'!$Q132="YEARLY",EDATE(KL83,12*'1-SETUP'!$V132),""))))</f>
        <v/>
      </c>
      <c r="KN83" s="10" t="str">
        <f>IF('1-SETUP'!$Q132="DAILY",KM83+'1-SETUP'!$V132,IF('1-SETUP'!$Q132="WEEKLY",KM83+'1-SETUP'!$V132*7,IF('1-SETUP'!$Q132="MONTHLY",EDATE(KM83,'1-SETUP'!$V132),IF('1-SETUP'!$Q132="YEARLY",EDATE(KM83,12*'1-SETUP'!$V132),""))))</f>
        <v/>
      </c>
      <c r="KO83" s="10" t="str">
        <f>IF('1-SETUP'!$Q132="DAILY",KN83+'1-SETUP'!$V132,IF('1-SETUP'!$Q132="WEEKLY",KN83+'1-SETUP'!$V132*7,IF('1-SETUP'!$Q132="MONTHLY",EDATE(KN83,'1-SETUP'!$V132),IF('1-SETUP'!$Q132="YEARLY",EDATE(KN83,12*'1-SETUP'!$V132),""))))</f>
        <v/>
      </c>
      <c r="KP83" s="10" t="str">
        <f>IF('1-SETUP'!$Q132="DAILY",KO83+'1-SETUP'!$V132,IF('1-SETUP'!$Q132="WEEKLY",KO83+'1-SETUP'!$V132*7,IF('1-SETUP'!$Q132="MONTHLY",EDATE(KO83,'1-SETUP'!$V132),IF('1-SETUP'!$Q132="YEARLY",EDATE(KO83,12*'1-SETUP'!$V132),""))))</f>
        <v/>
      </c>
      <c r="KQ83" s="10" t="str">
        <f>IF('1-SETUP'!$Q132="DAILY",KP83+'1-SETUP'!$V132,IF('1-SETUP'!$Q132="WEEKLY",KP83+'1-SETUP'!$V132*7,IF('1-SETUP'!$Q132="MONTHLY",EDATE(KP83,'1-SETUP'!$V132),IF('1-SETUP'!$Q132="YEARLY",EDATE(KP83,12*'1-SETUP'!$V132),""))))</f>
        <v/>
      </c>
      <c r="KR83" s="10" t="str">
        <f>IF('1-SETUP'!$Q132="DAILY",KQ83+'1-SETUP'!$V132,IF('1-SETUP'!$Q132="WEEKLY",KQ83+'1-SETUP'!$V132*7,IF('1-SETUP'!$Q132="MONTHLY",EDATE(KQ83,'1-SETUP'!$V132),IF('1-SETUP'!$Q132="YEARLY",EDATE(KQ83,12*'1-SETUP'!$V132),""))))</f>
        <v/>
      </c>
      <c r="KS83" s="10" t="str">
        <f>IF('1-SETUP'!$Q132="DAILY",KR83+'1-SETUP'!$V132,IF('1-SETUP'!$Q132="WEEKLY",KR83+'1-SETUP'!$V132*7,IF('1-SETUP'!$Q132="MONTHLY",EDATE(KR83,'1-SETUP'!$V132),IF('1-SETUP'!$Q132="YEARLY",EDATE(KR83,12*'1-SETUP'!$V132),""))))</f>
        <v/>
      </c>
      <c r="KT83" s="10" t="str">
        <f>IF('1-SETUP'!$Q132="DAILY",KS83+'1-SETUP'!$V132,IF('1-SETUP'!$Q132="WEEKLY",KS83+'1-SETUP'!$V132*7,IF('1-SETUP'!$Q132="MONTHLY",EDATE(KS83,'1-SETUP'!$V132),IF('1-SETUP'!$Q132="YEARLY",EDATE(KS83,12*'1-SETUP'!$V132),""))))</f>
        <v/>
      </c>
      <c r="KU83" s="10" t="str">
        <f>IF('1-SETUP'!$Q132="DAILY",KT83+'1-SETUP'!$V132,IF('1-SETUP'!$Q132="WEEKLY",KT83+'1-SETUP'!$V132*7,IF('1-SETUP'!$Q132="MONTHLY",EDATE(KT83,'1-SETUP'!$V132),IF('1-SETUP'!$Q132="YEARLY",EDATE(KT83,12*'1-SETUP'!$V132),""))))</f>
        <v/>
      </c>
      <c r="KV83" s="10" t="str">
        <f>IF('1-SETUP'!$Q132="DAILY",KU83+'1-SETUP'!$V132,IF('1-SETUP'!$Q132="WEEKLY",KU83+'1-SETUP'!$V132*7,IF('1-SETUP'!$Q132="MONTHLY",EDATE(KU83,'1-SETUP'!$V132),IF('1-SETUP'!$Q132="YEARLY",EDATE(KU83,12*'1-SETUP'!$V132),""))))</f>
        <v/>
      </c>
      <c r="KW83" s="10" t="str">
        <f>IF('1-SETUP'!$Q132="DAILY",KV83+'1-SETUP'!$V132,IF('1-SETUP'!$Q132="WEEKLY",KV83+'1-SETUP'!$V132*7,IF('1-SETUP'!$Q132="MONTHLY",EDATE(KV83,'1-SETUP'!$V132),IF('1-SETUP'!$Q132="YEARLY",EDATE(KV83,12*'1-SETUP'!$V132),""))))</f>
        <v/>
      </c>
      <c r="KX83" s="10" t="str">
        <f>IF('1-SETUP'!$Q132="DAILY",KW83+'1-SETUP'!$V132,IF('1-SETUP'!$Q132="WEEKLY",KW83+'1-SETUP'!$V132*7,IF('1-SETUP'!$Q132="MONTHLY",EDATE(KW83,'1-SETUP'!$V132),IF('1-SETUP'!$Q132="YEARLY",EDATE(KW83,12*'1-SETUP'!$V132),""))))</f>
        <v/>
      </c>
      <c r="KY83" s="10" t="str">
        <f>IF('1-SETUP'!$Q132="DAILY",KX83+'1-SETUP'!$V132,IF('1-SETUP'!$Q132="WEEKLY",KX83+'1-SETUP'!$V132*7,IF('1-SETUP'!$Q132="MONTHLY",EDATE(KX83,'1-SETUP'!$V132),IF('1-SETUP'!$Q132="YEARLY",EDATE(KX83,12*'1-SETUP'!$V132),""))))</f>
        <v/>
      </c>
      <c r="KZ83" s="10" t="str">
        <f>IF('1-SETUP'!$Q132="DAILY",KY83+'1-SETUP'!$V132,IF('1-SETUP'!$Q132="WEEKLY",KY83+'1-SETUP'!$V132*7,IF('1-SETUP'!$Q132="MONTHLY",EDATE(KY83,'1-SETUP'!$V132),IF('1-SETUP'!$Q132="YEARLY",EDATE(KY83,12*'1-SETUP'!$V132),""))))</f>
        <v/>
      </c>
      <c r="LA83" s="10" t="str">
        <f>IF('1-SETUP'!$Q132="DAILY",KZ83+'1-SETUP'!$V132,IF('1-SETUP'!$Q132="WEEKLY",KZ83+'1-SETUP'!$V132*7,IF('1-SETUP'!$Q132="MONTHLY",EDATE(KZ83,'1-SETUP'!$V132),IF('1-SETUP'!$Q132="YEARLY",EDATE(KZ83,12*'1-SETUP'!$V132),""))))</f>
        <v/>
      </c>
      <c r="LB83" s="10" t="str">
        <f>IF('1-SETUP'!$Q132="DAILY",LA83+'1-SETUP'!$V132,IF('1-SETUP'!$Q132="WEEKLY",LA83+'1-SETUP'!$V132*7,IF('1-SETUP'!$Q132="MONTHLY",EDATE(LA83,'1-SETUP'!$V132),IF('1-SETUP'!$Q132="YEARLY",EDATE(LA83,12*'1-SETUP'!$V132),""))))</f>
        <v/>
      </c>
      <c r="LC83" s="10" t="str">
        <f>IF('1-SETUP'!$Q132="DAILY",LB83+'1-SETUP'!$V132,IF('1-SETUP'!$Q132="WEEKLY",LB83+'1-SETUP'!$V132*7,IF('1-SETUP'!$Q132="MONTHLY",EDATE(LB83,'1-SETUP'!$V132),IF('1-SETUP'!$Q132="YEARLY",EDATE(LB83,12*'1-SETUP'!$V132),""))))</f>
        <v/>
      </c>
      <c r="LD83" s="10" t="str">
        <f>IF('1-SETUP'!$Q132="DAILY",LC83+'1-SETUP'!$V132,IF('1-SETUP'!$Q132="WEEKLY",LC83+'1-SETUP'!$V132*7,IF('1-SETUP'!$Q132="MONTHLY",EDATE(LC83,'1-SETUP'!$V132),IF('1-SETUP'!$Q132="YEARLY",EDATE(LC83,12*'1-SETUP'!$V132),""))))</f>
        <v/>
      </c>
      <c r="LE83" s="10" t="str">
        <f>IF('1-SETUP'!$Q132="DAILY",LD83+'1-SETUP'!$V132,IF('1-SETUP'!$Q132="WEEKLY",LD83+'1-SETUP'!$V132*7,IF('1-SETUP'!$Q132="MONTHLY",EDATE(LD83,'1-SETUP'!$V132),IF('1-SETUP'!$Q132="YEARLY",EDATE(LD83,12*'1-SETUP'!$V132),""))))</f>
        <v/>
      </c>
      <c r="LF83" s="10" t="str">
        <f>IF('1-SETUP'!$Q132="DAILY",LE83+'1-SETUP'!$V132,IF('1-SETUP'!$Q132="WEEKLY",LE83+'1-SETUP'!$V132*7,IF('1-SETUP'!$Q132="MONTHLY",EDATE(LE83,'1-SETUP'!$V132),IF('1-SETUP'!$Q132="YEARLY",EDATE(LE83,12*'1-SETUP'!$V132),""))))</f>
        <v/>
      </c>
      <c r="LG83" s="10" t="str">
        <f>IF('1-SETUP'!$Q132="DAILY",LF83+'1-SETUP'!$V132,IF('1-SETUP'!$Q132="WEEKLY",LF83+'1-SETUP'!$V132*7,IF('1-SETUP'!$Q132="MONTHLY",EDATE(LF83,'1-SETUP'!$V132),IF('1-SETUP'!$Q132="YEARLY",EDATE(LF83,12*'1-SETUP'!$V132),""))))</f>
        <v/>
      </c>
      <c r="LH83" s="10" t="str">
        <f>IF('1-SETUP'!$Q132="DAILY",LG83+'1-SETUP'!$V132,IF('1-SETUP'!$Q132="WEEKLY",LG83+'1-SETUP'!$V132*7,IF('1-SETUP'!$Q132="MONTHLY",EDATE(LG83,'1-SETUP'!$V132),IF('1-SETUP'!$Q132="YEARLY",EDATE(LG83,12*'1-SETUP'!$V132),""))))</f>
        <v/>
      </c>
      <c r="LI83" s="10" t="str">
        <f>IF('1-SETUP'!$Q132="DAILY",LH83+'1-SETUP'!$V132,IF('1-SETUP'!$Q132="WEEKLY",LH83+'1-SETUP'!$V132*7,IF('1-SETUP'!$Q132="MONTHLY",EDATE(LH83,'1-SETUP'!$V132),IF('1-SETUP'!$Q132="YEARLY",EDATE(LH83,12*'1-SETUP'!$V132),""))))</f>
        <v/>
      </c>
      <c r="LJ83" s="10" t="str">
        <f>IF('1-SETUP'!$Q132="DAILY",LI83+'1-SETUP'!$V132,IF('1-SETUP'!$Q132="WEEKLY",LI83+'1-SETUP'!$V132*7,IF('1-SETUP'!$Q132="MONTHLY",EDATE(LI83,'1-SETUP'!$V132),IF('1-SETUP'!$Q132="YEARLY",EDATE(LI83,12*'1-SETUP'!$V132),""))))</f>
        <v/>
      </c>
      <c r="LK83" s="10" t="str">
        <f>IF('1-SETUP'!$Q132="DAILY",LJ83+'1-SETUP'!$V132,IF('1-SETUP'!$Q132="WEEKLY",LJ83+'1-SETUP'!$V132*7,IF('1-SETUP'!$Q132="MONTHLY",EDATE(LJ83,'1-SETUP'!$V132),IF('1-SETUP'!$Q132="YEARLY",EDATE(LJ83,12*'1-SETUP'!$V132),""))))</f>
        <v/>
      </c>
      <c r="LL83" s="10" t="str">
        <f>IF('1-SETUP'!$Q132="DAILY",LK83+'1-SETUP'!$V132,IF('1-SETUP'!$Q132="WEEKLY",LK83+'1-SETUP'!$V132*7,IF('1-SETUP'!$Q132="MONTHLY",EDATE(LK83,'1-SETUP'!$V132),IF('1-SETUP'!$Q132="YEARLY",EDATE(LK83,12*'1-SETUP'!$V132),""))))</f>
        <v/>
      </c>
      <c r="LM83" s="10" t="str">
        <f>IF('1-SETUP'!$Q132="DAILY",LL83+'1-SETUP'!$V132,IF('1-SETUP'!$Q132="WEEKLY",LL83+'1-SETUP'!$V132*7,IF('1-SETUP'!$Q132="MONTHLY",EDATE(LL83,'1-SETUP'!$V132),IF('1-SETUP'!$Q132="YEARLY",EDATE(LL83,12*'1-SETUP'!$V132),""))))</f>
        <v/>
      </c>
      <c r="LN83" s="10" t="str">
        <f>IF('1-SETUP'!$Q132="DAILY",LM83+'1-SETUP'!$V132,IF('1-SETUP'!$Q132="WEEKLY",LM83+'1-SETUP'!$V132*7,IF('1-SETUP'!$Q132="MONTHLY",EDATE(LM83,'1-SETUP'!$V132),IF('1-SETUP'!$Q132="YEARLY",EDATE(LM83,12*'1-SETUP'!$V132),""))))</f>
        <v/>
      </c>
      <c r="LO83" s="10" t="str">
        <f>IF('1-SETUP'!$Q132="DAILY",LN83+'1-SETUP'!$V132,IF('1-SETUP'!$Q132="WEEKLY",LN83+'1-SETUP'!$V132*7,IF('1-SETUP'!$Q132="MONTHLY",EDATE(LN83,'1-SETUP'!$V132),IF('1-SETUP'!$Q132="YEARLY",EDATE(LN83,12*'1-SETUP'!$V132),""))))</f>
        <v/>
      </c>
      <c r="LP83" s="10" t="str">
        <f>IF('1-SETUP'!$Q132="DAILY",LO83+'1-SETUP'!$V132,IF('1-SETUP'!$Q132="WEEKLY",LO83+'1-SETUP'!$V132*7,IF('1-SETUP'!$Q132="MONTHLY",EDATE(LO83,'1-SETUP'!$V132),IF('1-SETUP'!$Q132="YEARLY",EDATE(LO83,12*'1-SETUP'!$V132),""))))</f>
        <v/>
      </c>
      <c r="LQ83" s="10" t="str">
        <f>IF('1-SETUP'!$Q132="DAILY",LP83+'1-SETUP'!$V132,IF('1-SETUP'!$Q132="WEEKLY",LP83+'1-SETUP'!$V132*7,IF('1-SETUP'!$Q132="MONTHLY",EDATE(LP83,'1-SETUP'!$V132),IF('1-SETUP'!$Q132="YEARLY",EDATE(LP83,12*'1-SETUP'!$V132),""))))</f>
        <v/>
      </c>
      <c r="LR83" s="10" t="str">
        <f>IF('1-SETUP'!$Q132="DAILY",LQ83+'1-SETUP'!$V132,IF('1-SETUP'!$Q132="WEEKLY",LQ83+'1-SETUP'!$V132*7,IF('1-SETUP'!$Q132="MONTHLY",EDATE(LQ83,'1-SETUP'!$V132),IF('1-SETUP'!$Q132="YEARLY",EDATE(LQ83,12*'1-SETUP'!$V132),""))))</f>
        <v/>
      </c>
      <c r="LS83" s="10" t="str">
        <f>IF('1-SETUP'!$Q132="DAILY",LR83+'1-SETUP'!$V132,IF('1-SETUP'!$Q132="WEEKLY",LR83+'1-SETUP'!$V132*7,IF('1-SETUP'!$Q132="MONTHLY",EDATE(LR83,'1-SETUP'!$V132),IF('1-SETUP'!$Q132="YEARLY",EDATE(LR83,12*'1-SETUP'!$V132),""))))</f>
        <v/>
      </c>
      <c r="LT83" s="10" t="str">
        <f>IF('1-SETUP'!$Q132="DAILY",LS83+'1-SETUP'!$V132,IF('1-SETUP'!$Q132="WEEKLY",LS83+'1-SETUP'!$V132*7,IF('1-SETUP'!$Q132="MONTHLY",EDATE(LS83,'1-SETUP'!$V132),IF('1-SETUP'!$Q132="YEARLY",EDATE(LS83,12*'1-SETUP'!$V132),""))))</f>
        <v/>
      </c>
      <c r="LU83" s="10" t="str">
        <f>IF('1-SETUP'!$Q132="DAILY",LT83+'1-SETUP'!$V132,IF('1-SETUP'!$Q132="WEEKLY",LT83+'1-SETUP'!$V132*7,IF('1-SETUP'!$Q132="MONTHLY",EDATE(LT83,'1-SETUP'!$V132),IF('1-SETUP'!$Q132="YEARLY",EDATE(LT83,12*'1-SETUP'!$V132),""))))</f>
        <v/>
      </c>
      <c r="LV83" s="10" t="str">
        <f>IF('1-SETUP'!$Q132="DAILY",LU83+'1-SETUP'!$V132,IF('1-SETUP'!$Q132="WEEKLY",LU83+'1-SETUP'!$V132*7,IF('1-SETUP'!$Q132="MONTHLY",EDATE(LU83,'1-SETUP'!$V132),IF('1-SETUP'!$Q132="YEARLY",EDATE(LU83,12*'1-SETUP'!$V132),""))))</f>
        <v/>
      </c>
      <c r="LW83" s="10" t="str">
        <f>IF('1-SETUP'!$Q132="DAILY",LV83+'1-SETUP'!$V132,IF('1-SETUP'!$Q132="WEEKLY",LV83+'1-SETUP'!$V132*7,IF('1-SETUP'!$Q132="MONTHLY",EDATE(LV83,'1-SETUP'!$V132),IF('1-SETUP'!$Q132="YEARLY",EDATE(LV83,12*'1-SETUP'!$V132),""))))</f>
        <v/>
      </c>
      <c r="LX83" s="10" t="str">
        <f>IF('1-SETUP'!$Q132="DAILY",LW83+'1-SETUP'!$V132,IF('1-SETUP'!$Q132="WEEKLY",LW83+'1-SETUP'!$V132*7,IF('1-SETUP'!$Q132="MONTHLY",EDATE(LW83,'1-SETUP'!$V132),IF('1-SETUP'!$Q132="YEARLY",EDATE(LW83,12*'1-SETUP'!$V132),""))))</f>
        <v/>
      </c>
      <c r="LY83" s="10" t="str">
        <f>IF('1-SETUP'!$Q132="DAILY",LX83+'1-SETUP'!$V132,IF('1-SETUP'!$Q132="WEEKLY",LX83+'1-SETUP'!$V132*7,IF('1-SETUP'!$Q132="MONTHLY",EDATE(LX83,'1-SETUP'!$V132),IF('1-SETUP'!$Q132="YEARLY",EDATE(LX83,12*'1-SETUP'!$V132),""))))</f>
        <v/>
      </c>
      <c r="LZ83" s="10" t="str">
        <f>IF('1-SETUP'!$Q132="DAILY",LY83+'1-SETUP'!$V132,IF('1-SETUP'!$Q132="WEEKLY",LY83+'1-SETUP'!$V132*7,IF('1-SETUP'!$Q132="MONTHLY",EDATE(LY83,'1-SETUP'!$V132),IF('1-SETUP'!$Q132="YEARLY",EDATE(LY83,12*'1-SETUP'!$V132),""))))</f>
        <v/>
      </c>
      <c r="MA83" s="10" t="str">
        <f>IF('1-SETUP'!$Q132="DAILY",LZ83+'1-SETUP'!$V132,IF('1-SETUP'!$Q132="WEEKLY",LZ83+'1-SETUP'!$V132*7,IF('1-SETUP'!$Q132="MONTHLY",EDATE(LZ83,'1-SETUP'!$V132),IF('1-SETUP'!$Q132="YEARLY",EDATE(LZ83,12*'1-SETUP'!$V132),""))))</f>
        <v/>
      </c>
      <c r="MB83" s="10" t="str">
        <f>IF('1-SETUP'!$Q132="DAILY",MA83+'1-SETUP'!$V132,IF('1-SETUP'!$Q132="WEEKLY",MA83+'1-SETUP'!$V132*7,IF('1-SETUP'!$Q132="MONTHLY",EDATE(MA83,'1-SETUP'!$V132),IF('1-SETUP'!$Q132="YEARLY",EDATE(MA83,12*'1-SETUP'!$V132),""))))</f>
        <v/>
      </c>
      <c r="MC83" s="10" t="str">
        <f>IF('1-SETUP'!$Q132="DAILY",MB83+'1-SETUP'!$V132,IF('1-SETUP'!$Q132="WEEKLY",MB83+'1-SETUP'!$V132*7,IF('1-SETUP'!$Q132="MONTHLY",EDATE(MB83,'1-SETUP'!$V132),IF('1-SETUP'!$Q132="YEARLY",EDATE(MB83,12*'1-SETUP'!$V132),""))))</f>
        <v/>
      </c>
      <c r="MD83" s="10" t="str">
        <f>IF('1-SETUP'!$Q132="DAILY",MC83+'1-SETUP'!$V132,IF('1-SETUP'!$Q132="WEEKLY",MC83+'1-SETUP'!$V132*7,IF('1-SETUP'!$Q132="MONTHLY",EDATE(MC83,'1-SETUP'!$V132),IF('1-SETUP'!$Q132="YEARLY",EDATE(MC83,12*'1-SETUP'!$V132),""))))</f>
        <v/>
      </c>
      <c r="ME83" s="10" t="str">
        <f>IF('1-SETUP'!$Q132="DAILY",MD83+'1-SETUP'!$V132,IF('1-SETUP'!$Q132="WEEKLY",MD83+'1-SETUP'!$V132*7,IF('1-SETUP'!$Q132="MONTHLY",EDATE(MD83,'1-SETUP'!$V132),IF('1-SETUP'!$Q132="YEARLY",EDATE(MD83,12*'1-SETUP'!$V132),""))))</f>
        <v/>
      </c>
      <c r="MF83" s="10" t="str">
        <f>IF('1-SETUP'!$Q132="DAILY",ME83+'1-SETUP'!$V132,IF('1-SETUP'!$Q132="WEEKLY",ME83+'1-SETUP'!$V132*7,IF('1-SETUP'!$Q132="MONTHLY",EDATE(ME83,'1-SETUP'!$V132),IF('1-SETUP'!$Q132="YEARLY",EDATE(ME83,12*'1-SETUP'!$V132),""))))</f>
        <v/>
      </c>
      <c r="MG83" s="10" t="str">
        <f>IF('1-SETUP'!$Q132="DAILY",MF83+'1-SETUP'!$V132,IF('1-SETUP'!$Q132="WEEKLY",MF83+'1-SETUP'!$V132*7,IF('1-SETUP'!$Q132="MONTHLY",EDATE(MF83,'1-SETUP'!$V132),IF('1-SETUP'!$Q132="YEARLY",EDATE(MF83,12*'1-SETUP'!$V132),""))))</f>
        <v/>
      </c>
      <c r="MH83" s="10" t="str">
        <f>IF('1-SETUP'!$Q132="DAILY",MG83+'1-SETUP'!$V132,IF('1-SETUP'!$Q132="WEEKLY",MG83+'1-SETUP'!$V132*7,IF('1-SETUP'!$Q132="MONTHLY",EDATE(MG83,'1-SETUP'!$V132),IF('1-SETUP'!$Q132="YEARLY",EDATE(MG83,12*'1-SETUP'!$V132),""))))</f>
        <v/>
      </c>
      <c r="MI83" s="10" t="str">
        <f>IF('1-SETUP'!$Q132="DAILY",MH83+'1-SETUP'!$V132,IF('1-SETUP'!$Q132="WEEKLY",MH83+'1-SETUP'!$V132*7,IF('1-SETUP'!$Q132="MONTHLY",EDATE(MH83,'1-SETUP'!$V132),IF('1-SETUP'!$Q132="YEARLY",EDATE(MH83,12*'1-SETUP'!$V132),""))))</f>
        <v/>
      </c>
      <c r="MJ83" s="10" t="str">
        <f>IF('1-SETUP'!$Q132="DAILY",MI83+'1-SETUP'!$V132,IF('1-SETUP'!$Q132="WEEKLY",MI83+'1-SETUP'!$V132*7,IF('1-SETUP'!$Q132="MONTHLY",EDATE(MI83,'1-SETUP'!$V132),IF('1-SETUP'!$Q132="YEARLY",EDATE(MI83,12*'1-SETUP'!$V132),""))))</f>
        <v/>
      </c>
      <c r="MK83" s="10" t="str">
        <f>IF('1-SETUP'!$Q132="DAILY",MJ83+'1-SETUP'!$V132,IF('1-SETUP'!$Q132="WEEKLY",MJ83+'1-SETUP'!$V132*7,IF('1-SETUP'!$Q132="MONTHLY",EDATE(MJ83,'1-SETUP'!$V132),IF('1-SETUP'!$Q132="YEARLY",EDATE(MJ83,12*'1-SETUP'!$V132),""))))</f>
        <v/>
      </c>
      <c r="ML83" s="10" t="str">
        <f>IF('1-SETUP'!$Q132="DAILY",MK83+'1-SETUP'!$V132,IF('1-SETUP'!$Q132="WEEKLY",MK83+'1-SETUP'!$V132*7,IF('1-SETUP'!$Q132="MONTHLY",EDATE(MK83,'1-SETUP'!$V132),IF('1-SETUP'!$Q132="YEARLY",EDATE(MK83,12*'1-SETUP'!$V132),""))))</f>
        <v/>
      </c>
      <c r="MM83" s="10" t="str">
        <f>IF('1-SETUP'!$Q132="DAILY",ML83+'1-SETUP'!$V132,IF('1-SETUP'!$Q132="WEEKLY",ML83+'1-SETUP'!$V132*7,IF('1-SETUP'!$Q132="MONTHLY",EDATE(ML83,'1-SETUP'!$V132),IF('1-SETUP'!$Q132="YEARLY",EDATE(ML83,12*'1-SETUP'!$V132),""))))</f>
        <v/>
      </c>
      <c r="MN83" s="10" t="str">
        <f>IF('1-SETUP'!$Q132="DAILY",MM83+'1-SETUP'!$V132,IF('1-SETUP'!$Q132="WEEKLY",MM83+'1-SETUP'!$V132*7,IF('1-SETUP'!$Q132="MONTHLY",EDATE(MM83,'1-SETUP'!$V132),IF('1-SETUP'!$Q132="YEARLY",EDATE(MM83,12*'1-SETUP'!$V132),""))))</f>
        <v/>
      </c>
      <c r="MO83" s="10" t="str">
        <f>IF('1-SETUP'!$Q132="DAILY",MN83+'1-SETUP'!$V132,IF('1-SETUP'!$Q132="WEEKLY",MN83+'1-SETUP'!$V132*7,IF('1-SETUP'!$Q132="MONTHLY",EDATE(MN83,'1-SETUP'!$V132),IF('1-SETUP'!$Q132="YEARLY",EDATE(MN83,12*'1-SETUP'!$V132),""))))</f>
        <v/>
      </c>
      <c r="MP83" s="10" t="str">
        <f>IF('1-SETUP'!$Q132="DAILY",MO83+'1-SETUP'!$V132,IF('1-SETUP'!$Q132="WEEKLY",MO83+'1-SETUP'!$V132*7,IF('1-SETUP'!$Q132="MONTHLY",EDATE(MO83,'1-SETUP'!$V132),IF('1-SETUP'!$Q132="YEARLY",EDATE(MO83,12*'1-SETUP'!$V132),""))))</f>
        <v/>
      </c>
      <c r="MQ83" s="10" t="str">
        <f>IF('1-SETUP'!$Q132="DAILY",MP83+'1-SETUP'!$V132,IF('1-SETUP'!$Q132="WEEKLY",MP83+'1-SETUP'!$V132*7,IF('1-SETUP'!$Q132="MONTHLY",EDATE(MP83,'1-SETUP'!$V132),IF('1-SETUP'!$Q132="YEARLY",EDATE(MP83,12*'1-SETUP'!$V132),""))))</f>
        <v/>
      </c>
      <c r="MR83" s="10" t="str">
        <f>IF('1-SETUP'!$Q132="DAILY",MQ83+'1-SETUP'!$V132,IF('1-SETUP'!$Q132="WEEKLY",MQ83+'1-SETUP'!$V132*7,IF('1-SETUP'!$Q132="MONTHLY",EDATE(MQ83,'1-SETUP'!$V132),IF('1-SETUP'!$Q132="YEARLY",EDATE(MQ83,12*'1-SETUP'!$V132),""))))</f>
        <v/>
      </c>
      <c r="MS83" s="10" t="str">
        <f>IF('1-SETUP'!$Q132="DAILY",MR83+'1-SETUP'!$V132,IF('1-SETUP'!$Q132="WEEKLY",MR83+'1-SETUP'!$V132*7,IF('1-SETUP'!$Q132="MONTHLY",EDATE(MR83,'1-SETUP'!$V132),IF('1-SETUP'!$Q132="YEARLY",EDATE(MR83,12*'1-SETUP'!$V132),""))))</f>
        <v/>
      </c>
      <c r="MT83" s="10" t="str">
        <f>IF('1-SETUP'!$Q132="DAILY",MS83+'1-SETUP'!$V132,IF('1-SETUP'!$Q132="WEEKLY",MS83+'1-SETUP'!$V132*7,IF('1-SETUP'!$Q132="MONTHLY",EDATE(MS83,'1-SETUP'!$V132),IF('1-SETUP'!$Q132="YEARLY",EDATE(MS83,12*'1-SETUP'!$V132),""))))</f>
        <v/>
      </c>
      <c r="MU83" s="10" t="str">
        <f>IF('1-SETUP'!$Q132="DAILY",MT83+'1-SETUP'!$V132,IF('1-SETUP'!$Q132="WEEKLY",MT83+'1-SETUP'!$V132*7,IF('1-SETUP'!$Q132="MONTHLY",EDATE(MT83,'1-SETUP'!$V132),IF('1-SETUP'!$Q132="YEARLY",EDATE(MT83,12*'1-SETUP'!$V132),""))))</f>
        <v/>
      </c>
      <c r="MV83" s="10" t="str">
        <f>IF('1-SETUP'!$Q132="DAILY",MU83+'1-SETUP'!$V132,IF('1-SETUP'!$Q132="WEEKLY",MU83+'1-SETUP'!$V132*7,IF('1-SETUP'!$Q132="MONTHLY",EDATE(MU83,'1-SETUP'!$V132),IF('1-SETUP'!$Q132="YEARLY",EDATE(MU83,12*'1-SETUP'!$V132),""))))</f>
        <v/>
      </c>
      <c r="MW83" s="10" t="str">
        <f>IF('1-SETUP'!$Q132="DAILY",MV83+'1-SETUP'!$V132,IF('1-SETUP'!$Q132="WEEKLY",MV83+'1-SETUP'!$V132*7,IF('1-SETUP'!$Q132="MONTHLY",EDATE(MV83,'1-SETUP'!$V132),IF('1-SETUP'!$Q132="YEARLY",EDATE(MV83,12*'1-SETUP'!$V132),""))))</f>
        <v/>
      </c>
      <c r="MX83" s="10" t="str">
        <f>IF('1-SETUP'!$Q132="DAILY",MW83+'1-SETUP'!$V132,IF('1-SETUP'!$Q132="WEEKLY",MW83+'1-SETUP'!$V132*7,IF('1-SETUP'!$Q132="MONTHLY",EDATE(MW83,'1-SETUP'!$V132),IF('1-SETUP'!$Q132="YEARLY",EDATE(MW83,12*'1-SETUP'!$V132),""))))</f>
        <v/>
      </c>
      <c r="MY83" s="10" t="str">
        <f>IF('1-SETUP'!$Q132="DAILY",MX83+'1-SETUP'!$V132,IF('1-SETUP'!$Q132="WEEKLY",MX83+'1-SETUP'!$V132*7,IF('1-SETUP'!$Q132="MONTHLY",EDATE(MX83,'1-SETUP'!$V132),IF('1-SETUP'!$Q132="YEARLY",EDATE(MX83,12*'1-SETUP'!$V132),""))))</f>
        <v/>
      </c>
      <c r="MZ83" s="10" t="str">
        <f>IF('1-SETUP'!$Q132="DAILY",MY83+'1-SETUP'!$V132,IF('1-SETUP'!$Q132="WEEKLY",MY83+'1-SETUP'!$V132*7,IF('1-SETUP'!$Q132="MONTHLY",EDATE(MY83,'1-SETUP'!$V132),IF('1-SETUP'!$Q132="YEARLY",EDATE(MY83,12*'1-SETUP'!$V132),""))))</f>
        <v/>
      </c>
      <c r="NA83" s="10" t="str">
        <f>IF('1-SETUP'!$Q132="DAILY",MZ83+'1-SETUP'!$V132,IF('1-SETUP'!$Q132="WEEKLY",MZ83+'1-SETUP'!$V132*7,IF('1-SETUP'!$Q132="MONTHLY",EDATE(MZ83,'1-SETUP'!$V132),IF('1-SETUP'!$Q132="YEARLY",EDATE(MZ83,12*'1-SETUP'!$V132),""))))</f>
        <v/>
      </c>
      <c r="NB83" s="10" t="str">
        <f>IF('1-SETUP'!$Q132="DAILY",NA83+'1-SETUP'!$V132,IF('1-SETUP'!$Q132="WEEKLY",NA83+'1-SETUP'!$V132*7,IF('1-SETUP'!$Q132="MONTHLY",EDATE(NA83,'1-SETUP'!$V132),IF('1-SETUP'!$Q132="YEARLY",EDATE(NA83,12*'1-SETUP'!$V132),""))))</f>
        <v/>
      </c>
      <c r="NC83" s="10" t="str">
        <f>IF('1-SETUP'!$Q132="DAILY",NB83+'1-SETUP'!$V132,IF('1-SETUP'!$Q132="WEEKLY",NB83+'1-SETUP'!$V132*7,IF('1-SETUP'!$Q132="MONTHLY",EDATE(NB83,'1-SETUP'!$V132),IF('1-SETUP'!$Q132="YEARLY",EDATE(NB83,12*'1-SETUP'!$V132),""))))</f>
        <v/>
      </c>
    </row>
    <row r="84" spans="1:367" x14ac:dyDescent="0.45">
      <c r="A84">
        <f>'1-SETUP'!A133</f>
        <v>0</v>
      </c>
      <c r="B84" t="str">
        <f>_xlfn.CONCAT('1-SETUP'!$O133," ",'1-SETUP'!$Q133," ",'1-SETUP'!$T133," ",'1-SETUP'!$V133," ",'1-SETUP'!$W133," ",'1-SETUP'!$Z133," ",TEXT('1-SETUP'!$AC133,"mm/dd/yyyy"))</f>
        <v xml:space="preserve">      01/00/1900</v>
      </c>
      <c r="C84" s="10">
        <f>'1-SETUP'!$AC133</f>
        <v>0</v>
      </c>
      <c r="D84" s="10" t="str">
        <f>IF('1-SETUP'!$Q133="DAILY",C84+'1-SETUP'!$V133,IF('1-SETUP'!$Q133="WEEKLY",C84+'1-SETUP'!$V133*7,IF('1-SETUP'!$Q133="MONTHLY",EDATE(C84,'1-SETUP'!$V133),IF('1-SETUP'!$Q133="YEARLY",EDATE(C84,12*'1-SETUP'!$V133),""))))</f>
        <v/>
      </c>
      <c r="E84" s="10" t="str">
        <f>IF('1-SETUP'!$Q133="DAILY",D84+'1-SETUP'!$V133,IF('1-SETUP'!$Q133="WEEKLY",D84+'1-SETUP'!$V133*7,IF('1-SETUP'!$Q133="MONTHLY",EDATE(D84,'1-SETUP'!$V133),IF('1-SETUP'!$Q133="YEARLY",EDATE(D84,12*'1-SETUP'!$V133),""))))</f>
        <v/>
      </c>
      <c r="F84" s="10" t="str">
        <f>IF('1-SETUP'!$Q133="DAILY",E84+'1-SETUP'!$V133,IF('1-SETUP'!$Q133="WEEKLY",E84+'1-SETUP'!$V133*7,IF('1-SETUP'!$Q133="MONTHLY",EDATE(E84,'1-SETUP'!$V133),IF('1-SETUP'!$Q133="YEARLY",EDATE(E84,12*'1-SETUP'!$V133),""))))</f>
        <v/>
      </c>
      <c r="G84" s="10" t="str">
        <f>IF('1-SETUP'!$Q133="DAILY",F84+'1-SETUP'!$V133,IF('1-SETUP'!$Q133="WEEKLY",F84+'1-SETUP'!$V133*7,IF('1-SETUP'!$Q133="MONTHLY",EDATE(F84,'1-SETUP'!$V133),IF('1-SETUP'!$Q133="YEARLY",EDATE(F84,12*'1-SETUP'!$V133),""))))</f>
        <v/>
      </c>
      <c r="H84" s="10" t="str">
        <f>IF('1-SETUP'!$Q133="DAILY",G84+'1-SETUP'!$V133,IF('1-SETUP'!$Q133="WEEKLY",G84+'1-SETUP'!$V133*7,IF('1-SETUP'!$Q133="MONTHLY",EDATE(G84,'1-SETUP'!$V133),IF('1-SETUP'!$Q133="YEARLY",EDATE(G84,12*'1-SETUP'!$V133),""))))</f>
        <v/>
      </c>
      <c r="I84" s="10" t="str">
        <f>IF('1-SETUP'!$Q133="DAILY",H84+'1-SETUP'!$V133,IF('1-SETUP'!$Q133="WEEKLY",H84+'1-SETUP'!$V133*7,IF('1-SETUP'!$Q133="MONTHLY",EDATE(H84,'1-SETUP'!$V133),IF('1-SETUP'!$Q133="YEARLY",EDATE(H84,12*'1-SETUP'!$V133),""))))</f>
        <v/>
      </c>
      <c r="J84" s="10" t="str">
        <f>IF('1-SETUP'!$Q133="DAILY",I84+'1-SETUP'!$V133,IF('1-SETUP'!$Q133="WEEKLY",I84+'1-SETUP'!$V133*7,IF('1-SETUP'!$Q133="MONTHLY",EDATE(I84,'1-SETUP'!$V133),IF('1-SETUP'!$Q133="YEARLY",EDATE(I84,12*'1-SETUP'!$V133),""))))</f>
        <v/>
      </c>
      <c r="K84" s="10" t="str">
        <f>IF('1-SETUP'!$Q133="DAILY",J84+'1-SETUP'!$V133,IF('1-SETUP'!$Q133="WEEKLY",J84+'1-SETUP'!$V133*7,IF('1-SETUP'!$Q133="MONTHLY",EDATE(J84,'1-SETUP'!$V133),IF('1-SETUP'!$Q133="YEARLY",EDATE(J84,12*'1-SETUP'!$V133),""))))</f>
        <v/>
      </c>
      <c r="L84" s="10" t="str">
        <f>IF('1-SETUP'!$Q133="DAILY",K84+'1-SETUP'!$V133,IF('1-SETUP'!$Q133="WEEKLY",K84+'1-SETUP'!$V133*7,IF('1-SETUP'!$Q133="MONTHLY",EDATE(K84,'1-SETUP'!$V133),IF('1-SETUP'!$Q133="YEARLY",EDATE(K84,12*'1-SETUP'!$V133),""))))</f>
        <v/>
      </c>
      <c r="M84" s="10" t="str">
        <f>IF('1-SETUP'!$Q133="DAILY",L84+'1-SETUP'!$V133,IF('1-SETUP'!$Q133="WEEKLY",L84+'1-SETUP'!$V133*7,IF('1-SETUP'!$Q133="MONTHLY",EDATE(L84,'1-SETUP'!$V133),IF('1-SETUP'!$Q133="YEARLY",EDATE(L84,12*'1-SETUP'!$V133),""))))</f>
        <v/>
      </c>
      <c r="N84" s="10" t="str">
        <f>IF('1-SETUP'!$Q133="DAILY",M84+'1-SETUP'!$V133,IF('1-SETUP'!$Q133="WEEKLY",M84+'1-SETUP'!$V133*7,IF('1-SETUP'!$Q133="MONTHLY",EDATE(M84,'1-SETUP'!$V133),IF('1-SETUP'!$Q133="YEARLY",EDATE(M84,12*'1-SETUP'!$V133),""))))</f>
        <v/>
      </c>
      <c r="O84" s="10" t="str">
        <f>IF('1-SETUP'!$Q133="DAILY",N84+'1-SETUP'!$V133,IF('1-SETUP'!$Q133="WEEKLY",N84+'1-SETUP'!$V133*7,IF('1-SETUP'!$Q133="MONTHLY",EDATE(N84,'1-SETUP'!$V133),IF('1-SETUP'!$Q133="YEARLY",EDATE(N84,12*'1-SETUP'!$V133),""))))</f>
        <v/>
      </c>
      <c r="P84" s="10" t="str">
        <f>IF('1-SETUP'!$Q133="DAILY",O84+'1-SETUP'!$V133,IF('1-SETUP'!$Q133="WEEKLY",O84+'1-SETUP'!$V133*7,IF('1-SETUP'!$Q133="MONTHLY",EDATE(O84,'1-SETUP'!$V133),IF('1-SETUP'!$Q133="YEARLY",EDATE(O84,12*'1-SETUP'!$V133),""))))</f>
        <v/>
      </c>
      <c r="Q84" s="10" t="str">
        <f>IF('1-SETUP'!$Q133="DAILY",P84+'1-SETUP'!$V133,IF('1-SETUP'!$Q133="WEEKLY",P84+'1-SETUP'!$V133*7,IF('1-SETUP'!$Q133="MONTHLY",EDATE(P84,'1-SETUP'!$V133),IF('1-SETUP'!$Q133="YEARLY",EDATE(P84,12*'1-SETUP'!$V133),""))))</f>
        <v/>
      </c>
      <c r="R84" s="10" t="str">
        <f>IF('1-SETUP'!$Q133="DAILY",Q84+'1-SETUP'!$V133,IF('1-SETUP'!$Q133="WEEKLY",Q84+'1-SETUP'!$V133*7,IF('1-SETUP'!$Q133="MONTHLY",EDATE(Q84,'1-SETUP'!$V133),IF('1-SETUP'!$Q133="YEARLY",EDATE(Q84,12*'1-SETUP'!$V133),""))))</f>
        <v/>
      </c>
      <c r="S84" s="10" t="str">
        <f>IF('1-SETUP'!$Q133="DAILY",R84+'1-SETUP'!$V133,IF('1-SETUP'!$Q133="WEEKLY",R84+'1-SETUP'!$V133*7,IF('1-SETUP'!$Q133="MONTHLY",EDATE(R84,'1-SETUP'!$V133),IF('1-SETUP'!$Q133="YEARLY",EDATE(R84,12*'1-SETUP'!$V133),""))))</f>
        <v/>
      </c>
      <c r="T84" s="10" t="str">
        <f>IF('1-SETUP'!$Q133="DAILY",S84+'1-SETUP'!$V133,IF('1-SETUP'!$Q133="WEEKLY",S84+'1-SETUP'!$V133*7,IF('1-SETUP'!$Q133="MONTHLY",EDATE(S84,'1-SETUP'!$V133),IF('1-SETUP'!$Q133="YEARLY",EDATE(S84,12*'1-SETUP'!$V133),""))))</f>
        <v/>
      </c>
      <c r="U84" s="10" t="str">
        <f>IF('1-SETUP'!$Q133="DAILY",T84+'1-SETUP'!$V133,IF('1-SETUP'!$Q133="WEEKLY",T84+'1-SETUP'!$V133*7,IF('1-SETUP'!$Q133="MONTHLY",EDATE(T84,'1-SETUP'!$V133),IF('1-SETUP'!$Q133="YEARLY",EDATE(T84,12*'1-SETUP'!$V133),""))))</f>
        <v/>
      </c>
      <c r="V84" s="10" t="str">
        <f>IF('1-SETUP'!$Q133="DAILY",U84+'1-SETUP'!$V133,IF('1-SETUP'!$Q133="WEEKLY",U84+'1-SETUP'!$V133*7,IF('1-SETUP'!$Q133="MONTHLY",EDATE(U84,'1-SETUP'!$V133),IF('1-SETUP'!$Q133="YEARLY",EDATE(U84,12*'1-SETUP'!$V133),""))))</f>
        <v/>
      </c>
      <c r="W84" s="10" t="str">
        <f>IF('1-SETUP'!$Q133="DAILY",V84+'1-SETUP'!$V133,IF('1-SETUP'!$Q133="WEEKLY",V84+'1-SETUP'!$V133*7,IF('1-SETUP'!$Q133="MONTHLY",EDATE(V84,'1-SETUP'!$V133),IF('1-SETUP'!$Q133="YEARLY",EDATE(V84,12*'1-SETUP'!$V133),""))))</f>
        <v/>
      </c>
      <c r="X84" s="10" t="str">
        <f>IF('1-SETUP'!$Q133="DAILY",W84+'1-SETUP'!$V133,IF('1-SETUP'!$Q133="WEEKLY",W84+'1-SETUP'!$V133*7,IF('1-SETUP'!$Q133="MONTHLY",EDATE(W84,'1-SETUP'!$V133),IF('1-SETUP'!$Q133="YEARLY",EDATE(W84,12*'1-SETUP'!$V133),""))))</f>
        <v/>
      </c>
      <c r="Y84" s="10" t="str">
        <f>IF('1-SETUP'!$Q133="DAILY",X84+'1-SETUP'!$V133,IF('1-SETUP'!$Q133="WEEKLY",X84+'1-SETUP'!$V133*7,IF('1-SETUP'!$Q133="MONTHLY",EDATE(X84,'1-SETUP'!$V133),IF('1-SETUP'!$Q133="YEARLY",EDATE(X84,12*'1-SETUP'!$V133),""))))</f>
        <v/>
      </c>
      <c r="Z84" s="10" t="str">
        <f>IF('1-SETUP'!$Q133="DAILY",Y84+'1-SETUP'!$V133,IF('1-SETUP'!$Q133="WEEKLY",Y84+'1-SETUP'!$V133*7,IF('1-SETUP'!$Q133="MONTHLY",EDATE(Y84,'1-SETUP'!$V133),IF('1-SETUP'!$Q133="YEARLY",EDATE(Y84,12*'1-SETUP'!$V133),""))))</f>
        <v/>
      </c>
      <c r="AA84" s="10" t="str">
        <f>IF('1-SETUP'!$Q133="DAILY",Z84+'1-SETUP'!$V133,IF('1-SETUP'!$Q133="WEEKLY",Z84+'1-SETUP'!$V133*7,IF('1-SETUP'!$Q133="MONTHLY",EDATE(Z84,'1-SETUP'!$V133),IF('1-SETUP'!$Q133="YEARLY",EDATE(Z84,12*'1-SETUP'!$V133),""))))</f>
        <v/>
      </c>
      <c r="AB84" s="10" t="str">
        <f>IF('1-SETUP'!$Q133="DAILY",AA84+'1-SETUP'!$V133,IF('1-SETUP'!$Q133="WEEKLY",AA84+'1-SETUP'!$V133*7,IF('1-SETUP'!$Q133="MONTHLY",EDATE(AA84,'1-SETUP'!$V133),IF('1-SETUP'!$Q133="YEARLY",EDATE(AA84,12*'1-SETUP'!$V133),""))))</f>
        <v/>
      </c>
      <c r="AC84" s="10" t="str">
        <f>IF('1-SETUP'!$Q133="DAILY",AB84+'1-SETUP'!$V133,IF('1-SETUP'!$Q133="WEEKLY",AB84+'1-SETUP'!$V133*7,IF('1-SETUP'!$Q133="MONTHLY",EDATE(AB84,'1-SETUP'!$V133),IF('1-SETUP'!$Q133="YEARLY",EDATE(AB84,12*'1-SETUP'!$V133),""))))</f>
        <v/>
      </c>
      <c r="AD84" s="10" t="str">
        <f>IF('1-SETUP'!$Q133="DAILY",AC84+'1-SETUP'!$V133,IF('1-SETUP'!$Q133="WEEKLY",AC84+'1-SETUP'!$V133*7,IF('1-SETUP'!$Q133="MONTHLY",EDATE(AC84,'1-SETUP'!$V133),IF('1-SETUP'!$Q133="YEARLY",EDATE(AC84,12*'1-SETUP'!$V133),""))))</f>
        <v/>
      </c>
      <c r="AE84" s="10" t="str">
        <f>IF('1-SETUP'!$Q133="DAILY",AD84+'1-SETUP'!$V133,IF('1-SETUP'!$Q133="WEEKLY",AD84+'1-SETUP'!$V133*7,IF('1-SETUP'!$Q133="MONTHLY",EDATE(AD84,'1-SETUP'!$V133),IF('1-SETUP'!$Q133="YEARLY",EDATE(AD84,12*'1-SETUP'!$V133),""))))</f>
        <v/>
      </c>
      <c r="AF84" s="10" t="str">
        <f>IF('1-SETUP'!$Q133="DAILY",AE84+'1-SETUP'!$V133,IF('1-SETUP'!$Q133="WEEKLY",AE84+'1-SETUP'!$V133*7,IF('1-SETUP'!$Q133="MONTHLY",EDATE(AE84,'1-SETUP'!$V133),IF('1-SETUP'!$Q133="YEARLY",EDATE(AE84,12*'1-SETUP'!$V133),""))))</f>
        <v/>
      </c>
      <c r="AG84" s="10" t="str">
        <f>IF('1-SETUP'!$Q133="DAILY",AF84+'1-SETUP'!$V133,IF('1-SETUP'!$Q133="WEEKLY",AF84+'1-SETUP'!$V133*7,IF('1-SETUP'!$Q133="MONTHLY",EDATE(AF84,'1-SETUP'!$V133),IF('1-SETUP'!$Q133="YEARLY",EDATE(AF84,12*'1-SETUP'!$V133),""))))</f>
        <v/>
      </c>
      <c r="AH84" s="10" t="str">
        <f>IF('1-SETUP'!$Q133="DAILY",AG84+'1-SETUP'!$V133,IF('1-SETUP'!$Q133="WEEKLY",AG84+'1-SETUP'!$V133*7,IF('1-SETUP'!$Q133="MONTHLY",EDATE(AG84,'1-SETUP'!$V133),IF('1-SETUP'!$Q133="YEARLY",EDATE(AG84,12*'1-SETUP'!$V133),""))))</f>
        <v/>
      </c>
      <c r="AI84" s="10" t="str">
        <f>IF('1-SETUP'!$Q133="DAILY",AH84+'1-SETUP'!$V133,IF('1-SETUP'!$Q133="WEEKLY",AH84+'1-SETUP'!$V133*7,IF('1-SETUP'!$Q133="MONTHLY",EDATE(AH84,'1-SETUP'!$V133),IF('1-SETUP'!$Q133="YEARLY",EDATE(AH84,12*'1-SETUP'!$V133),""))))</f>
        <v/>
      </c>
      <c r="AJ84" s="10" t="str">
        <f>IF('1-SETUP'!$Q133="DAILY",AI84+'1-SETUP'!$V133,IF('1-SETUP'!$Q133="WEEKLY",AI84+'1-SETUP'!$V133*7,IF('1-SETUP'!$Q133="MONTHLY",EDATE(AI84,'1-SETUP'!$V133),IF('1-SETUP'!$Q133="YEARLY",EDATE(AI84,12*'1-SETUP'!$V133),""))))</f>
        <v/>
      </c>
      <c r="AK84" s="10" t="str">
        <f>IF('1-SETUP'!$Q133="DAILY",AJ84+'1-SETUP'!$V133,IF('1-SETUP'!$Q133="WEEKLY",AJ84+'1-SETUP'!$V133*7,IF('1-SETUP'!$Q133="MONTHLY",EDATE(AJ84,'1-SETUP'!$V133),IF('1-SETUP'!$Q133="YEARLY",EDATE(AJ84,12*'1-SETUP'!$V133),""))))</f>
        <v/>
      </c>
      <c r="AL84" s="10" t="str">
        <f>IF('1-SETUP'!$Q133="DAILY",AK84+'1-SETUP'!$V133,IF('1-SETUP'!$Q133="WEEKLY",AK84+'1-SETUP'!$V133*7,IF('1-SETUP'!$Q133="MONTHLY",EDATE(AK84,'1-SETUP'!$V133),IF('1-SETUP'!$Q133="YEARLY",EDATE(AK84,12*'1-SETUP'!$V133),""))))</f>
        <v/>
      </c>
      <c r="AM84" s="10" t="str">
        <f>IF('1-SETUP'!$Q133="DAILY",AL84+'1-SETUP'!$V133,IF('1-SETUP'!$Q133="WEEKLY",AL84+'1-SETUP'!$V133*7,IF('1-SETUP'!$Q133="MONTHLY",EDATE(AL84,'1-SETUP'!$V133),IF('1-SETUP'!$Q133="YEARLY",EDATE(AL84,12*'1-SETUP'!$V133),""))))</f>
        <v/>
      </c>
      <c r="AN84" s="10" t="str">
        <f>IF('1-SETUP'!$Q133="DAILY",AM84+'1-SETUP'!$V133,IF('1-SETUP'!$Q133="WEEKLY",AM84+'1-SETUP'!$V133*7,IF('1-SETUP'!$Q133="MONTHLY",EDATE(AM84,'1-SETUP'!$V133),IF('1-SETUP'!$Q133="YEARLY",EDATE(AM84,12*'1-SETUP'!$V133),""))))</f>
        <v/>
      </c>
      <c r="AO84" s="10" t="str">
        <f>IF('1-SETUP'!$Q133="DAILY",AN84+'1-SETUP'!$V133,IF('1-SETUP'!$Q133="WEEKLY",AN84+'1-SETUP'!$V133*7,IF('1-SETUP'!$Q133="MONTHLY",EDATE(AN84,'1-SETUP'!$V133),IF('1-SETUP'!$Q133="YEARLY",EDATE(AN84,12*'1-SETUP'!$V133),""))))</f>
        <v/>
      </c>
      <c r="AP84" s="10" t="str">
        <f>IF('1-SETUP'!$Q133="DAILY",AO84+'1-SETUP'!$V133,IF('1-SETUP'!$Q133="WEEKLY",AO84+'1-SETUP'!$V133*7,IF('1-SETUP'!$Q133="MONTHLY",EDATE(AO84,'1-SETUP'!$V133),IF('1-SETUP'!$Q133="YEARLY",EDATE(AO84,12*'1-SETUP'!$V133),""))))</f>
        <v/>
      </c>
      <c r="AQ84" s="10" t="str">
        <f>IF('1-SETUP'!$Q133="DAILY",AP84+'1-SETUP'!$V133,IF('1-SETUP'!$Q133="WEEKLY",AP84+'1-SETUP'!$V133*7,IF('1-SETUP'!$Q133="MONTHLY",EDATE(AP84,'1-SETUP'!$V133),IF('1-SETUP'!$Q133="YEARLY",EDATE(AP84,12*'1-SETUP'!$V133),""))))</f>
        <v/>
      </c>
      <c r="AR84" s="10" t="str">
        <f>IF('1-SETUP'!$Q133="DAILY",AQ84+'1-SETUP'!$V133,IF('1-SETUP'!$Q133="WEEKLY",AQ84+'1-SETUP'!$V133*7,IF('1-SETUP'!$Q133="MONTHLY",EDATE(AQ84,'1-SETUP'!$V133),IF('1-SETUP'!$Q133="YEARLY",EDATE(AQ84,12*'1-SETUP'!$V133),""))))</f>
        <v/>
      </c>
      <c r="AS84" s="10" t="str">
        <f>IF('1-SETUP'!$Q133="DAILY",AR84+'1-SETUP'!$V133,IF('1-SETUP'!$Q133="WEEKLY",AR84+'1-SETUP'!$V133*7,IF('1-SETUP'!$Q133="MONTHLY",EDATE(AR84,'1-SETUP'!$V133),IF('1-SETUP'!$Q133="YEARLY",EDATE(AR84,12*'1-SETUP'!$V133),""))))</f>
        <v/>
      </c>
      <c r="AT84" s="10" t="str">
        <f>IF('1-SETUP'!$Q133="DAILY",AS84+'1-SETUP'!$V133,IF('1-SETUP'!$Q133="WEEKLY",AS84+'1-SETUP'!$V133*7,IF('1-SETUP'!$Q133="MONTHLY",EDATE(AS84,'1-SETUP'!$V133),IF('1-SETUP'!$Q133="YEARLY",EDATE(AS84,12*'1-SETUP'!$V133),""))))</f>
        <v/>
      </c>
      <c r="AU84" s="10" t="str">
        <f>IF('1-SETUP'!$Q133="DAILY",AT84+'1-SETUP'!$V133,IF('1-SETUP'!$Q133="WEEKLY",AT84+'1-SETUP'!$V133*7,IF('1-SETUP'!$Q133="MONTHLY",EDATE(AT84,'1-SETUP'!$V133),IF('1-SETUP'!$Q133="YEARLY",EDATE(AT84,12*'1-SETUP'!$V133),""))))</f>
        <v/>
      </c>
      <c r="AV84" s="10" t="str">
        <f>IF('1-SETUP'!$Q133="DAILY",AU84+'1-SETUP'!$V133,IF('1-SETUP'!$Q133="WEEKLY",AU84+'1-SETUP'!$V133*7,IF('1-SETUP'!$Q133="MONTHLY",EDATE(AU84,'1-SETUP'!$V133),IF('1-SETUP'!$Q133="YEARLY",EDATE(AU84,12*'1-SETUP'!$V133),""))))</f>
        <v/>
      </c>
      <c r="AW84" s="10" t="str">
        <f>IF('1-SETUP'!$Q133="DAILY",AV84+'1-SETUP'!$V133,IF('1-SETUP'!$Q133="WEEKLY",AV84+'1-SETUP'!$V133*7,IF('1-SETUP'!$Q133="MONTHLY",EDATE(AV84,'1-SETUP'!$V133),IF('1-SETUP'!$Q133="YEARLY",EDATE(AV84,12*'1-SETUP'!$V133),""))))</f>
        <v/>
      </c>
      <c r="AX84" s="10" t="str">
        <f>IF('1-SETUP'!$Q133="DAILY",AW84+'1-SETUP'!$V133,IF('1-SETUP'!$Q133="WEEKLY",AW84+'1-SETUP'!$V133*7,IF('1-SETUP'!$Q133="MONTHLY",EDATE(AW84,'1-SETUP'!$V133),IF('1-SETUP'!$Q133="YEARLY",EDATE(AW84,12*'1-SETUP'!$V133),""))))</f>
        <v/>
      </c>
      <c r="AY84" s="10" t="str">
        <f>IF('1-SETUP'!$Q133="DAILY",AX84+'1-SETUP'!$V133,IF('1-SETUP'!$Q133="WEEKLY",AX84+'1-SETUP'!$V133*7,IF('1-SETUP'!$Q133="MONTHLY",EDATE(AX84,'1-SETUP'!$V133),IF('1-SETUP'!$Q133="YEARLY",EDATE(AX84,12*'1-SETUP'!$V133),""))))</f>
        <v/>
      </c>
      <c r="AZ84" s="10" t="str">
        <f>IF('1-SETUP'!$Q133="DAILY",AY84+'1-SETUP'!$V133,IF('1-SETUP'!$Q133="WEEKLY",AY84+'1-SETUP'!$V133*7,IF('1-SETUP'!$Q133="MONTHLY",EDATE(AY84,'1-SETUP'!$V133),IF('1-SETUP'!$Q133="YEARLY",EDATE(AY84,12*'1-SETUP'!$V133),""))))</f>
        <v/>
      </c>
      <c r="BA84" s="10" t="str">
        <f>IF('1-SETUP'!$Q133="DAILY",AZ84+'1-SETUP'!$V133,IF('1-SETUP'!$Q133="WEEKLY",AZ84+'1-SETUP'!$V133*7,IF('1-SETUP'!$Q133="MONTHLY",EDATE(AZ84,'1-SETUP'!$V133),IF('1-SETUP'!$Q133="YEARLY",EDATE(AZ84,12*'1-SETUP'!$V133),""))))</f>
        <v/>
      </c>
      <c r="BB84" s="10" t="str">
        <f>IF('1-SETUP'!$Q133="DAILY",BA84+'1-SETUP'!$V133,IF('1-SETUP'!$Q133="WEEKLY",BA84+'1-SETUP'!$V133*7,IF('1-SETUP'!$Q133="MONTHLY",EDATE(BA84,'1-SETUP'!$V133),IF('1-SETUP'!$Q133="YEARLY",EDATE(BA84,12*'1-SETUP'!$V133),""))))</f>
        <v/>
      </c>
      <c r="BC84" s="10" t="str">
        <f>IF('1-SETUP'!$Q133="DAILY",BB84+'1-SETUP'!$V133,IF('1-SETUP'!$Q133="WEEKLY",BB84+'1-SETUP'!$V133*7,IF('1-SETUP'!$Q133="MONTHLY",EDATE(BB84,'1-SETUP'!$V133),IF('1-SETUP'!$Q133="YEARLY",EDATE(BB84,12*'1-SETUP'!$V133),""))))</f>
        <v/>
      </c>
      <c r="BD84" s="10" t="str">
        <f>IF('1-SETUP'!$Q133="DAILY",BC84+'1-SETUP'!$V133,IF('1-SETUP'!$Q133="WEEKLY",BC84+'1-SETUP'!$V133*7,IF('1-SETUP'!$Q133="MONTHLY",EDATE(BC84,'1-SETUP'!$V133),IF('1-SETUP'!$Q133="YEARLY",EDATE(BC84,12*'1-SETUP'!$V133),""))))</f>
        <v/>
      </c>
      <c r="BE84" s="10" t="str">
        <f>IF('1-SETUP'!$Q133="DAILY",BD84+'1-SETUP'!$V133,IF('1-SETUP'!$Q133="WEEKLY",BD84+'1-SETUP'!$V133*7,IF('1-SETUP'!$Q133="MONTHLY",EDATE(BD84,'1-SETUP'!$V133),IF('1-SETUP'!$Q133="YEARLY",EDATE(BD84,12*'1-SETUP'!$V133),""))))</f>
        <v/>
      </c>
      <c r="BF84" s="10" t="str">
        <f>IF('1-SETUP'!$Q133="DAILY",BE84+'1-SETUP'!$V133,IF('1-SETUP'!$Q133="WEEKLY",BE84+'1-SETUP'!$V133*7,IF('1-SETUP'!$Q133="MONTHLY",EDATE(BE84,'1-SETUP'!$V133),IF('1-SETUP'!$Q133="YEARLY",EDATE(BE84,12*'1-SETUP'!$V133),""))))</f>
        <v/>
      </c>
      <c r="BG84" s="10" t="str">
        <f>IF('1-SETUP'!$Q133="DAILY",BF84+'1-SETUP'!$V133,IF('1-SETUP'!$Q133="WEEKLY",BF84+'1-SETUP'!$V133*7,IF('1-SETUP'!$Q133="MONTHLY",EDATE(BF84,'1-SETUP'!$V133),IF('1-SETUP'!$Q133="YEARLY",EDATE(BF84,12*'1-SETUP'!$V133),""))))</f>
        <v/>
      </c>
      <c r="BH84" s="10" t="str">
        <f>IF('1-SETUP'!$Q133="DAILY",BG84+'1-SETUP'!$V133,IF('1-SETUP'!$Q133="WEEKLY",BG84+'1-SETUP'!$V133*7,IF('1-SETUP'!$Q133="MONTHLY",EDATE(BG84,'1-SETUP'!$V133),IF('1-SETUP'!$Q133="YEARLY",EDATE(BG84,12*'1-SETUP'!$V133),""))))</f>
        <v/>
      </c>
      <c r="BI84" s="10" t="str">
        <f>IF('1-SETUP'!$Q133="DAILY",BH84+'1-SETUP'!$V133,IF('1-SETUP'!$Q133="WEEKLY",BH84+'1-SETUP'!$V133*7,IF('1-SETUP'!$Q133="MONTHLY",EDATE(BH84,'1-SETUP'!$V133),IF('1-SETUP'!$Q133="YEARLY",EDATE(BH84,12*'1-SETUP'!$V133),""))))</f>
        <v/>
      </c>
      <c r="BJ84" s="10" t="str">
        <f>IF('1-SETUP'!$Q133="DAILY",BI84+'1-SETUP'!$V133,IF('1-SETUP'!$Q133="WEEKLY",BI84+'1-SETUP'!$V133*7,IF('1-SETUP'!$Q133="MONTHLY",EDATE(BI84,'1-SETUP'!$V133),IF('1-SETUP'!$Q133="YEARLY",EDATE(BI84,12*'1-SETUP'!$V133),""))))</f>
        <v/>
      </c>
      <c r="BK84" s="10" t="str">
        <f>IF('1-SETUP'!$Q133="DAILY",BJ84+'1-SETUP'!$V133,IF('1-SETUP'!$Q133="WEEKLY",BJ84+'1-SETUP'!$V133*7,IF('1-SETUP'!$Q133="MONTHLY",EDATE(BJ84,'1-SETUP'!$V133),IF('1-SETUP'!$Q133="YEARLY",EDATE(BJ84,12*'1-SETUP'!$V133),""))))</f>
        <v/>
      </c>
      <c r="BL84" s="10" t="str">
        <f>IF('1-SETUP'!$Q133="DAILY",BK84+'1-SETUP'!$V133,IF('1-SETUP'!$Q133="WEEKLY",BK84+'1-SETUP'!$V133*7,IF('1-SETUP'!$Q133="MONTHLY",EDATE(BK84,'1-SETUP'!$V133),IF('1-SETUP'!$Q133="YEARLY",EDATE(BK84,12*'1-SETUP'!$V133),""))))</f>
        <v/>
      </c>
      <c r="BM84" s="10" t="str">
        <f>IF('1-SETUP'!$Q133="DAILY",BL84+'1-SETUP'!$V133,IF('1-SETUP'!$Q133="WEEKLY",BL84+'1-SETUP'!$V133*7,IF('1-SETUP'!$Q133="MONTHLY",EDATE(BL84,'1-SETUP'!$V133),IF('1-SETUP'!$Q133="YEARLY",EDATE(BL84,12*'1-SETUP'!$V133),""))))</f>
        <v/>
      </c>
      <c r="BN84" s="10" t="str">
        <f>IF('1-SETUP'!$Q133="DAILY",BM84+'1-SETUP'!$V133,IF('1-SETUP'!$Q133="WEEKLY",BM84+'1-SETUP'!$V133*7,IF('1-SETUP'!$Q133="MONTHLY",EDATE(BM84,'1-SETUP'!$V133),IF('1-SETUP'!$Q133="YEARLY",EDATE(BM84,12*'1-SETUP'!$V133),""))))</f>
        <v/>
      </c>
      <c r="BO84" s="10" t="str">
        <f>IF('1-SETUP'!$Q133="DAILY",BN84+'1-SETUP'!$V133,IF('1-SETUP'!$Q133="WEEKLY",BN84+'1-SETUP'!$V133*7,IF('1-SETUP'!$Q133="MONTHLY",EDATE(BN84,'1-SETUP'!$V133),IF('1-SETUP'!$Q133="YEARLY",EDATE(BN84,12*'1-SETUP'!$V133),""))))</f>
        <v/>
      </c>
      <c r="BP84" s="10" t="str">
        <f>IF('1-SETUP'!$Q133="DAILY",BO84+'1-SETUP'!$V133,IF('1-SETUP'!$Q133="WEEKLY",BO84+'1-SETUP'!$V133*7,IF('1-SETUP'!$Q133="MONTHLY",EDATE(BO84,'1-SETUP'!$V133),IF('1-SETUP'!$Q133="YEARLY",EDATE(BO84,12*'1-SETUP'!$V133),""))))</f>
        <v/>
      </c>
      <c r="BQ84" s="10" t="str">
        <f>IF('1-SETUP'!$Q133="DAILY",BP84+'1-SETUP'!$V133,IF('1-SETUP'!$Q133="WEEKLY",BP84+'1-SETUP'!$V133*7,IF('1-SETUP'!$Q133="MONTHLY",EDATE(BP84,'1-SETUP'!$V133),IF('1-SETUP'!$Q133="YEARLY",EDATE(BP84,12*'1-SETUP'!$V133),""))))</f>
        <v/>
      </c>
      <c r="BR84" s="10" t="str">
        <f>IF('1-SETUP'!$Q133="DAILY",BQ84+'1-SETUP'!$V133,IF('1-SETUP'!$Q133="WEEKLY",BQ84+'1-SETUP'!$V133*7,IF('1-SETUP'!$Q133="MONTHLY",EDATE(BQ84,'1-SETUP'!$V133),IF('1-SETUP'!$Q133="YEARLY",EDATE(BQ84,12*'1-SETUP'!$V133),""))))</f>
        <v/>
      </c>
      <c r="BS84" s="10" t="str">
        <f>IF('1-SETUP'!$Q133="DAILY",BR84+'1-SETUP'!$V133,IF('1-SETUP'!$Q133="WEEKLY",BR84+'1-SETUP'!$V133*7,IF('1-SETUP'!$Q133="MONTHLY",EDATE(BR84,'1-SETUP'!$V133),IF('1-SETUP'!$Q133="YEARLY",EDATE(BR84,12*'1-SETUP'!$V133),""))))</f>
        <v/>
      </c>
      <c r="BT84" s="10" t="str">
        <f>IF('1-SETUP'!$Q133="DAILY",BS84+'1-SETUP'!$V133,IF('1-SETUP'!$Q133="WEEKLY",BS84+'1-SETUP'!$V133*7,IF('1-SETUP'!$Q133="MONTHLY",EDATE(BS84,'1-SETUP'!$V133),IF('1-SETUP'!$Q133="YEARLY",EDATE(BS84,12*'1-SETUP'!$V133),""))))</f>
        <v/>
      </c>
      <c r="BU84" s="10" t="str">
        <f>IF('1-SETUP'!$Q133="DAILY",BT84+'1-SETUP'!$V133,IF('1-SETUP'!$Q133="WEEKLY",BT84+'1-SETUP'!$V133*7,IF('1-SETUP'!$Q133="MONTHLY",EDATE(BT84,'1-SETUP'!$V133),IF('1-SETUP'!$Q133="YEARLY",EDATE(BT84,12*'1-SETUP'!$V133),""))))</f>
        <v/>
      </c>
      <c r="BV84" s="10" t="str">
        <f>IF('1-SETUP'!$Q133="DAILY",BU84+'1-SETUP'!$V133,IF('1-SETUP'!$Q133="WEEKLY",BU84+'1-SETUP'!$V133*7,IF('1-SETUP'!$Q133="MONTHLY",EDATE(BU84,'1-SETUP'!$V133),IF('1-SETUP'!$Q133="YEARLY",EDATE(BU84,12*'1-SETUP'!$V133),""))))</f>
        <v/>
      </c>
      <c r="BW84" s="10" t="str">
        <f>IF('1-SETUP'!$Q133="DAILY",BV84+'1-SETUP'!$V133,IF('1-SETUP'!$Q133="WEEKLY",BV84+'1-SETUP'!$V133*7,IF('1-SETUP'!$Q133="MONTHLY",EDATE(BV84,'1-SETUP'!$V133),IF('1-SETUP'!$Q133="YEARLY",EDATE(BV84,12*'1-SETUP'!$V133),""))))</f>
        <v/>
      </c>
      <c r="BX84" s="10" t="str">
        <f>IF('1-SETUP'!$Q133="DAILY",BW84+'1-SETUP'!$V133,IF('1-SETUP'!$Q133="WEEKLY",BW84+'1-SETUP'!$V133*7,IF('1-SETUP'!$Q133="MONTHLY",EDATE(BW84,'1-SETUP'!$V133),IF('1-SETUP'!$Q133="YEARLY",EDATE(BW84,12*'1-SETUP'!$V133),""))))</f>
        <v/>
      </c>
      <c r="BY84" s="10" t="str">
        <f>IF('1-SETUP'!$Q133="DAILY",BX84+'1-SETUP'!$V133,IF('1-SETUP'!$Q133="WEEKLY",BX84+'1-SETUP'!$V133*7,IF('1-SETUP'!$Q133="MONTHLY",EDATE(BX84,'1-SETUP'!$V133),IF('1-SETUP'!$Q133="YEARLY",EDATE(BX84,12*'1-SETUP'!$V133),""))))</f>
        <v/>
      </c>
      <c r="BZ84" s="10" t="str">
        <f>IF('1-SETUP'!$Q133="DAILY",BY84+'1-SETUP'!$V133,IF('1-SETUP'!$Q133="WEEKLY",BY84+'1-SETUP'!$V133*7,IF('1-SETUP'!$Q133="MONTHLY",EDATE(BY84,'1-SETUP'!$V133),IF('1-SETUP'!$Q133="YEARLY",EDATE(BY84,12*'1-SETUP'!$V133),""))))</f>
        <v/>
      </c>
      <c r="CA84" s="10" t="str">
        <f>IF('1-SETUP'!$Q133="DAILY",BZ84+'1-SETUP'!$V133,IF('1-SETUP'!$Q133="WEEKLY",BZ84+'1-SETUP'!$V133*7,IF('1-SETUP'!$Q133="MONTHLY",EDATE(BZ84,'1-SETUP'!$V133),IF('1-SETUP'!$Q133="YEARLY",EDATE(BZ84,12*'1-SETUP'!$V133),""))))</f>
        <v/>
      </c>
      <c r="CB84" s="10" t="str">
        <f>IF('1-SETUP'!$Q133="DAILY",CA84+'1-SETUP'!$V133,IF('1-SETUP'!$Q133="WEEKLY",CA84+'1-SETUP'!$V133*7,IF('1-SETUP'!$Q133="MONTHLY",EDATE(CA84,'1-SETUP'!$V133),IF('1-SETUP'!$Q133="YEARLY",EDATE(CA84,12*'1-SETUP'!$V133),""))))</f>
        <v/>
      </c>
      <c r="CC84" s="10" t="str">
        <f>IF('1-SETUP'!$Q133="DAILY",CB84+'1-SETUP'!$V133,IF('1-SETUP'!$Q133="WEEKLY",CB84+'1-SETUP'!$V133*7,IF('1-SETUP'!$Q133="MONTHLY",EDATE(CB84,'1-SETUP'!$V133),IF('1-SETUP'!$Q133="YEARLY",EDATE(CB84,12*'1-SETUP'!$V133),""))))</f>
        <v/>
      </c>
      <c r="CD84" s="10" t="str">
        <f>IF('1-SETUP'!$Q133="DAILY",CC84+'1-SETUP'!$V133,IF('1-SETUP'!$Q133="WEEKLY",CC84+'1-SETUP'!$V133*7,IF('1-SETUP'!$Q133="MONTHLY",EDATE(CC84,'1-SETUP'!$V133),IF('1-SETUP'!$Q133="YEARLY",EDATE(CC84,12*'1-SETUP'!$V133),""))))</f>
        <v/>
      </c>
      <c r="CE84" s="10" t="str">
        <f>IF('1-SETUP'!$Q133="DAILY",CD84+'1-SETUP'!$V133,IF('1-SETUP'!$Q133="WEEKLY",CD84+'1-SETUP'!$V133*7,IF('1-SETUP'!$Q133="MONTHLY",EDATE(CD84,'1-SETUP'!$V133),IF('1-SETUP'!$Q133="YEARLY",EDATE(CD84,12*'1-SETUP'!$V133),""))))</f>
        <v/>
      </c>
      <c r="CF84" s="10" t="str">
        <f>IF('1-SETUP'!$Q133="DAILY",CE84+'1-SETUP'!$V133,IF('1-SETUP'!$Q133="WEEKLY",CE84+'1-SETUP'!$V133*7,IF('1-SETUP'!$Q133="MONTHLY",EDATE(CE84,'1-SETUP'!$V133),IF('1-SETUP'!$Q133="YEARLY",EDATE(CE84,12*'1-SETUP'!$V133),""))))</f>
        <v/>
      </c>
      <c r="CG84" s="10" t="str">
        <f>IF('1-SETUP'!$Q133="DAILY",CF84+'1-SETUP'!$V133,IF('1-SETUP'!$Q133="WEEKLY",CF84+'1-SETUP'!$V133*7,IF('1-SETUP'!$Q133="MONTHLY",EDATE(CF84,'1-SETUP'!$V133),IF('1-SETUP'!$Q133="YEARLY",EDATE(CF84,12*'1-SETUP'!$V133),""))))</f>
        <v/>
      </c>
      <c r="CH84" s="10" t="str">
        <f>IF('1-SETUP'!$Q133="DAILY",CG84+'1-SETUP'!$V133,IF('1-SETUP'!$Q133="WEEKLY",CG84+'1-SETUP'!$V133*7,IF('1-SETUP'!$Q133="MONTHLY",EDATE(CG84,'1-SETUP'!$V133),IF('1-SETUP'!$Q133="YEARLY",EDATE(CG84,12*'1-SETUP'!$V133),""))))</f>
        <v/>
      </c>
      <c r="CI84" s="10" t="str">
        <f>IF('1-SETUP'!$Q133="DAILY",CH84+'1-SETUP'!$V133,IF('1-SETUP'!$Q133="WEEKLY",CH84+'1-SETUP'!$V133*7,IF('1-SETUP'!$Q133="MONTHLY",EDATE(CH84,'1-SETUP'!$V133),IF('1-SETUP'!$Q133="YEARLY",EDATE(CH84,12*'1-SETUP'!$V133),""))))</f>
        <v/>
      </c>
      <c r="CJ84" s="10" t="str">
        <f>IF('1-SETUP'!$Q133="DAILY",CI84+'1-SETUP'!$V133,IF('1-SETUP'!$Q133="WEEKLY",CI84+'1-SETUP'!$V133*7,IF('1-SETUP'!$Q133="MONTHLY",EDATE(CI84,'1-SETUP'!$V133),IF('1-SETUP'!$Q133="YEARLY",EDATE(CI84,12*'1-SETUP'!$V133),""))))</f>
        <v/>
      </c>
      <c r="CK84" s="10" t="str">
        <f>IF('1-SETUP'!$Q133="DAILY",CJ84+'1-SETUP'!$V133,IF('1-SETUP'!$Q133="WEEKLY",CJ84+'1-SETUP'!$V133*7,IF('1-SETUP'!$Q133="MONTHLY",EDATE(CJ84,'1-SETUP'!$V133),IF('1-SETUP'!$Q133="YEARLY",EDATE(CJ84,12*'1-SETUP'!$V133),""))))</f>
        <v/>
      </c>
      <c r="CL84" s="10" t="str">
        <f>IF('1-SETUP'!$Q133="DAILY",CK84+'1-SETUP'!$V133,IF('1-SETUP'!$Q133="WEEKLY",CK84+'1-SETUP'!$V133*7,IF('1-SETUP'!$Q133="MONTHLY",EDATE(CK84,'1-SETUP'!$V133),IF('1-SETUP'!$Q133="YEARLY",EDATE(CK84,12*'1-SETUP'!$V133),""))))</f>
        <v/>
      </c>
      <c r="CM84" s="10" t="str">
        <f>IF('1-SETUP'!$Q133="DAILY",CL84+'1-SETUP'!$V133,IF('1-SETUP'!$Q133="WEEKLY",CL84+'1-SETUP'!$V133*7,IF('1-SETUP'!$Q133="MONTHLY",EDATE(CL84,'1-SETUP'!$V133),IF('1-SETUP'!$Q133="YEARLY",EDATE(CL84,12*'1-SETUP'!$V133),""))))</f>
        <v/>
      </c>
      <c r="CN84" s="10" t="str">
        <f>IF('1-SETUP'!$Q133="DAILY",CM84+'1-SETUP'!$V133,IF('1-SETUP'!$Q133="WEEKLY",CM84+'1-SETUP'!$V133*7,IF('1-SETUP'!$Q133="MONTHLY",EDATE(CM84,'1-SETUP'!$V133),IF('1-SETUP'!$Q133="YEARLY",EDATE(CM84,12*'1-SETUP'!$V133),""))))</f>
        <v/>
      </c>
      <c r="CO84" s="10" t="str">
        <f>IF('1-SETUP'!$Q133="DAILY",CN84+'1-SETUP'!$V133,IF('1-SETUP'!$Q133="WEEKLY",CN84+'1-SETUP'!$V133*7,IF('1-SETUP'!$Q133="MONTHLY",EDATE(CN84,'1-SETUP'!$V133),IF('1-SETUP'!$Q133="YEARLY",EDATE(CN84,12*'1-SETUP'!$V133),""))))</f>
        <v/>
      </c>
      <c r="CP84" s="10" t="str">
        <f>IF('1-SETUP'!$Q133="DAILY",CO84+'1-SETUP'!$V133,IF('1-SETUP'!$Q133="WEEKLY",CO84+'1-SETUP'!$V133*7,IF('1-SETUP'!$Q133="MONTHLY",EDATE(CO84,'1-SETUP'!$V133),IF('1-SETUP'!$Q133="YEARLY",EDATE(CO84,12*'1-SETUP'!$V133),""))))</f>
        <v/>
      </c>
      <c r="CQ84" s="10" t="str">
        <f>IF('1-SETUP'!$Q133="DAILY",CP84+'1-SETUP'!$V133,IF('1-SETUP'!$Q133="WEEKLY",CP84+'1-SETUP'!$V133*7,IF('1-SETUP'!$Q133="MONTHLY",EDATE(CP84,'1-SETUP'!$V133),IF('1-SETUP'!$Q133="YEARLY",EDATE(CP84,12*'1-SETUP'!$V133),""))))</f>
        <v/>
      </c>
      <c r="CR84" s="10" t="str">
        <f>IF('1-SETUP'!$Q133="DAILY",CQ84+'1-SETUP'!$V133,IF('1-SETUP'!$Q133="WEEKLY",CQ84+'1-SETUP'!$V133*7,IF('1-SETUP'!$Q133="MONTHLY",EDATE(CQ84,'1-SETUP'!$V133),IF('1-SETUP'!$Q133="YEARLY",EDATE(CQ84,12*'1-SETUP'!$V133),""))))</f>
        <v/>
      </c>
      <c r="CS84" s="10" t="str">
        <f>IF('1-SETUP'!$Q133="DAILY",CR84+'1-SETUP'!$V133,IF('1-SETUP'!$Q133="WEEKLY",CR84+'1-SETUP'!$V133*7,IF('1-SETUP'!$Q133="MONTHLY",EDATE(CR84,'1-SETUP'!$V133),IF('1-SETUP'!$Q133="YEARLY",EDATE(CR84,12*'1-SETUP'!$V133),""))))</f>
        <v/>
      </c>
      <c r="CT84" s="10" t="str">
        <f>IF('1-SETUP'!$Q133="DAILY",CS84+'1-SETUP'!$V133,IF('1-SETUP'!$Q133="WEEKLY",CS84+'1-SETUP'!$V133*7,IF('1-SETUP'!$Q133="MONTHLY",EDATE(CS84,'1-SETUP'!$V133),IF('1-SETUP'!$Q133="YEARLY",EDATE(CS84,12*'1-SETUP'!$V133),""))))</f>
        <v/>
      </c>
      <c r="CU84" s="10" t="str">
        <f>IF('1-SETUP'!$Q133="DAILY",CT84+'1-SETUP'!$V133,IF('1-SETUP'!$Q133="WEEKLY",CT84+'1-SETUP'!$V133*7,IF('1-SETUP'!$Q133="MONTHLY",EDATE(CT84,'1-SETUP'!$V133),IF('1-SETUP'!$Q133="YEARLY",EDATE(CT84,12*'1-SETUP'!$V133),""))))</f>
        <v/>
      </c>
      <c r="CV84" s="10" t="str">
        <f>IF('1-SETUP'!$Q133="DAILY",CU84+'1-SETUP'!$V133,IF('1-SETUP'!$Q133="WEEKLY",CU84+'1-SETUP'!$V133*7,IF('1-SETUP'!$Q133="MONTHLY",EDATE(CU84,'1-SETUP'!$V133),IF('1-SETUP'!$Q133="YEARLY",EDATE(CU84,12*'1-SETUP'!$V133),""))))</f>
        <v/>
      </c>
      <c r="CW84" s="10" t="str">
        <f>IF('1-SETUP'!$Q133="DAILY",CV84+'1-SETUP'!$V133,IF('1-SETUP'!$Q133="WEEKLY",CV84+'1-SETUP'!$V133*7,IF('1-SETUP'!$Q133="MONTHLY",EDATE(CV84,'1-SETUP'!$V133),IF('1-SETUP'!$Q133="YEARLY",EDATE(CV84,12*'1-SETUP'!$V133),""))))</f>
        <v/>
      </c>
      <c r="CX84" s="10" t="str">
        <f>IF('1-SETUP'!$Q133="DAILY",CW84+'1-SETUP'!$V133,IF('1-SETUP'!$Q133="WEEKLY",CW84+'1-SETUP'!$V133*7,IF('1-SETUP'!$Q133="MONTHLY",EDATE(CW84,'1-SETUP'!$V133),IF('1-SETUP'!$Q133="YEARLY",EDATE(CW84,12*'1-SETUP'!$V133),""))))</f>
        <v/>
      </c>
      <c r="CY84" s="10" t="str">
        <f>IF('1-SETUP'!$Q133="DAILY",CX84+'1-SETUP'!$V133,IF('1-SETUP'!$Q133="WEEKLY",CX84+'1-SETUP'!$V133*7,IF('1-SETUP'!$Q133="MONTHLY",EDATE(CX84,'1-SETUP'!$V133),IF('1-SETUP'!$Q133="YEARLY",EDATE(CX84,12*'1-SETUP'!$V133),""))))</f>
        <v/>
      </c>
      <c r="CZ84" s="10" t="str">
        <f>IF('1-SETUP'!$Q133="DAILY",CY84+'1-SETUP'!$V133,IF('1-SETUP'!$Q133="WEEKLY",CY84+'1-SETUP'!$V133*7,IF('1-SETUP'!$Q133="MONTHLY",EDATE(CY84,'1-SETUP'!$V133),IF('1-SETUP'!$Q133="YEARLY",EDATE(CY84,12*'1-SETUP'!$V133),""))))</f>
        <v/>
      </c>
      <c r="DA84" s="10" t="str">
        <f>IF('1-SETUP'!$Q133="DAILY",CZ84+'1-SETUP'!$V133,IF('1-SETUP'!$Q133="WEEKLY",CZ84+'1-SETUP'!$V133*7,IF('1-SETUP'!$Q133="MONTHLY",EDATE(CZ84,'1-SETUP'!$V133),IF('1-SETUP'!$Q133="YEARLY",EDATE(CZ84,12*'1-SETUP'!$V133),""))))</f>
        <v/>
      </c>
      <c r="DB84" s="10" t="str">
        <f>IF('1-SETUP'!$Q133="DAILY",DA84+'1-SETUP'!$V133,IF('1-SETUP'!$Q133="WEEKLY",DA84+'1-SETUP'!$V133*7,IF('1-SETUP'!$Q133="MONTHLY",EDATE(DA84,'1-SETUP'!$V133),IF('1-SETUP'!$Q133="YEARLY",EDATE(DA84,12*'1-SETUP'!$V133),""))))</f>
        <v/>
      </c>
      <c r="DC84" s="10" t="str">
        <f>IF('1-SETUP'!$Q133="DAILY",DB84+'1-SETUP'!$V133,IF('1-SETUP'!$Q133="WEEKLY",DB84+'1-SETUP'!$V133*7,IF('1-SETUP'!$Q133="MONTHLY",EDATE(DB84,'1-SETUP'!$V133),IF('1-SETUP'!$Q133="YEARLY",EDATE(DB84,12*'1-SETUP'!$V133),""))))</f>
        <v/>
      </c>
      <c r="DD84" s="10" t="str">
        <f>IF('1-SETUP'!$Q133="DAILY",DC84+'1-SETUP'!$V133,IF('1-SETUP'!$Q133="WEEKLY",DC84+'1-SETUP'!$V133*7,IF('1-SETUP'!$Q133="MONTHLY",EDATE(DC84,'1-SETUP'!$V133),IF('1-SETUP'!$Q133="YEARLY",EDATE(DC84,12*'1-SETUP'!$V133),""))))</f>
        <v/>
      </c>
      <c r="DE84" s="10" t="str">
        <f>IF('1-SETUP'!$Q133="DAILY",DD84+'1-SETUP'!$V133,IF('1-SETUP'!$Q133="WEEKLY",DD84+'1-SETUP'!$V133*7,IF('1-SETUP'!$Q133="MONTHLY",EDATE(DD84,'1-SETUP'!$V133),IF('1-SETUP'!$Q133="YEARLY",EDATE(DD84,12*'1-SETUP'!$V133),""))))</f>
        <v/>
      </c>
      <c r="DF84" s="10" t="str">
        <f>IF('1-SETUP'!$Q133="DAILY",DE84+'1-SETUP'!$V133,IF('1-SETUP'!$Q133="WEEKLY",DE84+'1-SETUP'!$V133*7,IF('1-SETUP'!$Q133="MONTHLY",EDATE(DE84,'1-SETUP'!$V133),IF('1-SETUP'!$Q133="YEARLY",EDATE(DE84,12*'1-SETUP'!$V133),""))))</f>
        <v/>
      </c>
      <c r="DG84" s="10" t="str">
        <f>IF('1-SETUP'!$Q133="DAILY",DF84+'1-SETUP'!$V133,IF('1-SETUP'!$Q133="WEEKLY",DF84+'1-SETUP'!$V133*7,IF('1-SETUP'!$Q133="MONTHLY",EDATE(DF84,'1-SETUP'!$V133),IF('1-SETUP'!$Q133="YEARLY",EDATE(DF84,12*'1-SETUP'!$V133),""))))</f>
        <v/>
      </c>
      <c r="DH84" s="10" t="str">
        <f>IF('1-SETUP'!$Q133="DAILY",DG84+'1-SETUP'!$V133,IF('1-SETUP'!$Q133="WEEKLY",DG84+'1-SETUP'!$V133*7,IF('1-SETUP'!$Q133="MONTHLY",EDATE(DG84,'1-SETUP'!$V133),IF('1-SETUP'!$Q133="YEARLY",EDATE(DG84,12*'1-SETUP'!$V133),""))))</f>
        <v/>
      </c>
      <c r="DI84" s="10" t="str">
        <f>IF('1-SETUP'!$Q133="DAILY",DH84+'1-SETUP'!$V133,IF('1-SETUP'!$Q133="WEEKLY",DH84+'1-SETUP'!$V133*7,IF('1-SETUP'!$Q133="MONTHLY",EDATE(DH84,'1-SETUP'!$V133),IF('1-SETUP'!$Q133="YEARLY",EDATE(DH84,12*'1-SETUP'!$V133),""))))</f>
        <v/>
      </c>
      <c r="DJ84" s="10" t="str">
        <f>IF('1-SETUP'!$Q133="DAILY",DI84+'1-SETUP'!$V133,IF('1-SETUP'!$Q133="WEEKLY",DI84+'1-SETUP'!$V133*7,IF('1-SETUP'!$Q133="MONTHLY",EDATE(DI84,'1-SETUP'!$V133),IF('1-SETUP'!$Q133="YEARLY",EDATE(DI84,12*'1-SETUP'!$V133),""))))</f>
        <v/>
      </c>
      <c r="DK84" s="10" t="str">
        <f>IF('1-SETUP'!$Q133="DAILY",DJ84+'1-SETUP'!$V133,IF('1-SETUP'!$Q133="WEEKLY",DJ84+'1-SETUP'!$V133*7,IF('1-SETUP'!$Q133="MONTHLY",EDATE(DJ84,'1-SETUP'!$V133),IF('1-SETUP'!$Q133="YEARLY",EDATE(DJ84,12*'1-SETUP'!$V133),""))))</f>
        <v/>
      </c>
      <c r="DL84" s="10" t="str">
        <f>IF('1-SETUP'!$Q133="DAILY",DK84+'1-SETUP'!$V133,IF('1-SETUP'!$Q133="WEEKLY",DK84+'1-SETUP'!$V133*7,IF('1-SETUP'!$Q133="MONTHLY",EDATE(DK84,'1-SETUP'!$V133),IF('1-SETUP'!$Q133="YEARLY",EDATE(DK84,12*'1-SETUP'!$V133),""))))</f>
        <v/>
      </c>
      <c r="DM84" s="10" t="str">
        <f>IF('1-SETUP'!$Q133="DAILY",DL84+'1-SETUP'!$V133,IF('1-SETUP'!$Q133="WEEKLY",DL84+'1-SETUP'!$V133*7,IF('1-SETUP'!$Q133="MONTHLY",EDATE(DL84,'1-SETUP'!$V133),IF('1-SETUP'!$Q133="YEARLY",EDATE(DL84,12*'1-SETUP'!$V133),""))))</f>
        <v/>
      </c>
      <c r="DN84" s="10" t="str">
        <f>IF('1-SETUP'!$Q133="DAILY",DM84+'1-SETUP'!$V133,IF('1-SETUP'!$Q133="WEEKLY",DM84+'1-SETUP'!$V133*7,IF('1-SETUP'!$Q133="MONTHLY",EDATE(DM84,'1-SETUP'!$V133),IF('1-SETUP'!$Q133="YEARLY",EDATE(DM84,12*'1-SETUP'!$V133),""))))</f>
        <v/>
      </c>
      <c r="DO84" s="10" t="str">
        <f>IF('1-SETUP'!$Q133="DAILY",DN84+'1-SETUP'!$V133,IF('1-SETUP'!$Q133="WEEKLY",DN84+'1-SETUP'!$V133*7,IF('1-SETUP'!$Q133="MONTHLY",EDATE(DN84,'1-SETUP'!$V133),IF('1-SETUP'!$Q133="YEARLY",EDATE(DN84,12*'1-SETUP'!$V133),""))))</f>
        <v/>
      </c>
      <c r="DP84" s="10" t="str">
        <f>IF('1-SETUP'!$Q133="DAILY",DO84+'1-SETUP'!$V133,IF('1-SETUP'!$Q133="WEEKLY",DO84+'1-SETUP'!$V133*7,IF('1-SETUP'!$Q133="MONTHLY",EDATE(DO84,'1-SETUP'!$V133),IF('1-SETUP'!$Q133="YEARLY",EDATE(DO84,12*'1-SETUP'!$V133),""))))</f>
        <v/>
      </c>
      <c r="DQ84" s="10" t="str">
        <f>IF('1-SETUP'!$Q133="DAILY",DP84+'1-SETUP'!$V133,IF('1-SETUP'!$Q133="WEEKLY",DP84+'1-SETUP'!$V133*7,IF('1-SETUP'!$Q133="MONTHLY",EDATE(DP84,'1-SETUP'!$V133),IF('1-SETUP'!$Q133="YEARLY",EDATE(DP84,12*'1-SETUP'!$V133),""))))</f>
        <v/>
      </c>
      <c r="DR84" s="10" t="str">
        <f>IF('1-SETUP'!$Q133="DAILY",DQ84+'1-SETUP'!$V133,IF('1-SETUP'!$Q133="WEEKLY",DQ84+'1-SETUP'!$V133*7,IF('1-SETUP'!$Q133="MONTHLY",EDATE(DQ84,'1-SETUP'!$V133),IF('1-SETUP'!$Q133="YEARLY",EDATE(DQ84,12*'1-SETUP'!$V133),""))))</f>
        <v/>
      </c>
      <c r="DS84" s="10" t="str">
        <f>IF('1-SETUP'!$Q133="DAILY",DR84+'1-SETUP'!$V133,IF('1-SETUP'!$Q133="WEEKLY",DR84+'1-SETUP'!$V133*7,IF('1-SETUP'!$Q133="MONTHLY",EDATE(DR84,'1-SETUP'!$V133),IF('1-SETUP'!$Q133="YEARLY",EDATE(DR84,12*'1-SETUP'!$V133),""))))</f>
        <v/>
      </c>
      <c r="DT84" s="10" t="str">
        <f>IF('1-SETUP'!$Q133="DAILY",DS84+'1-SETUP'!$V133,IF('1-SETUP'!$Q133="WEEKLY",DS84+'1-SETUP'!$V133*7,IF('1-SETUP'!$Q133="MONTHLY",EDATE(DS84,'1-SETUP'!$V133),IF('1-SETUP'!$Q133="YEARLY",EDATE(DS84,12*'1-SETUP'!$V133),""))))</f>
        <v/>
      </c>
      <c r="DU84" s="10" t="str">
        <f>IF('1-SETUP'!$Q133="DAILY",DT84+'1-SETUP'!$V133,IF('1-SETUP'!$Q133="WEEKLY",DT84+'1-SETUP'!$V133*7,IF('1-SETUP'!$Q133="MONTHLY",EDATE(DT84,'1-SETUP'!$V133),IF('1-SETUP'!$Q133="YEARLY",EDATE(DT84,12*'1-SETUP'!$V133),""))))</f>
        <v/>
      </c>
      <c r="DV84" s="10" t="str">
        <f>IF('1-SETUP'!$Q133="DAILY",DU84+'1-SETUP'!$V133,IF('1-SETUP'!$Q133="WEEKLY",DU84+'1-SETUP'!$V133*7,IF('1-SETUP'!$Q133="MONTHLY",EDATE(DU84,'1-SETUP'!$V133),IF('1-SETUP'!$Q133="YEARLY",EDATE(DU84,12*'1-SETUP'!$V133),""))))</f>
        <v/>
      </c>
      <c r="DW84" s="10" t="str">
        <f>IF('1-SETUP'!$Q133="DAILY",DV84+'1-SETUP'!$V133,IF('1-SETUP'!$Q133="WEEKLY",DV84+'1-SETUP'!$V133*7,IF('1-SETUP'!$Q133="MONTHLY",EDATE(DV84,'1-SETUP'!$V133),IF('1-SETUP'!$Q133="YEARLY",EDATE(DV84,12*'1-SETUP'!$V133),""))))</f>
        <v/>
      </c>
      <c r="DX84" s="10" t="str">
        <f>IF('1-SETUP'!$Q133="DAILY",DW84+'1-SETUP'!$V133,IF('1-SETUP'!$Q133="WEEKLY",DW84+'1-SETUP'!$V133*7,IF('1-SETUP'!$Q133="MONTHLY",EDATE(DW84,'1-SETUP'!$V133),IF('1-SETUP'!$Q133="YEARLY",EDATE(DW84,12*'1-SETUP'!$V133),""))))</f>
        <v/>
      </c>
      <c r="DY84" s="10" t="str">
        <f>IF('1-SETUP'!$Q133="DAILY",DX84+'1-SETUP'!$V133,IF('1-SETUP'!$Q133="WEEKLY",DX84+'1-SETUP'!$V133*7,IF('1-SETUP'!$Q133="MONTHLY",EDATE(DX84,'1-SETUP'!$V133),IF('1-SETUP'!$Q133="YEARLY",EDATE(DX84,12*'1-SETUP'!$V133),""))))</f>
        <v/>
      </c>
      <c r="DZ84" s="10" t="str">
        <f>IF('1-SETUP'!$Q133="DAILY",DY84+'1-SETUP'!$V133,IF('1-SETUP'!$Q133="WEEKLY",DY84+'1-SETUP'!$V133*7,IF('1-SETUP'!$Q133="MONTHLY",EDATE(DY84,'1-SETUP'!$V133),IF('1-SETUP'!$Q133="YEARLY",EDATE(DY84,12*'1-SETUP'!$V133),""))))</f>
        <v/>
      </c>
      <c r="EA84" s="10" t="str">
        <f>IF('1-SETUP'!$Q133="DAILY",DZ84+'1-SETUP'!$V133,IF('1-SETUP'!$Q133="WEEKLY",DZ84+'1-SETUP'!$V133*7,IF('1-SETUP'!$Q133="MONTHLY",EDATE(DZ84,'1-SETUP'!$V133),IF('1-SETUP'!$Q133="YEARLY",EDATE(DZ84,12*'1-SETUP'!$V133),""))))</f>
        <v/>
      </c>
      <c r="EB84" s="10" t="str">
        <f>IF('1-SETUP'!$Q133="DAILY",EA84+'1-SETUP'!$V133,IF('1-SETUP'!$Q133="WEEKLY",EA84+'1-SETUP'!$V133*7,IF('1-SETUP'!$Q133="MONTHLY",EDATE(EA84,'1-SETUP'!$V133),IF('1-SETUP'!$Q133="YEARLY",EDATE(EA84,12*'1-SETUP'!$V133),""))))</f>
        <v/>
      </c>
      <c r="EC84" s="10" t="str">
        <f>IF('1-SETUP'!$Q133="DAILY",EB84+'1-SETUP'!$V133,IF('1-SETUP'!$Q133="WEEKLY",EB84+'1-SETUP'!$V133*7,IF('1-SETUP'!$Q133="MONTHLY",EDATE(EB84,'1-SETUP'!$V133),IF('1-SETUP'!$Q133="YEARLY",EDATE(EB84,12*'1-SETUP'!$V133),""))))</f>
        <v/>
      </c>
      <c r="ED84" s="10" t="str">
        <f>IF('1-SETUP'!$Q133="DAILY",EC84+'1-SETUP'!$V133,IF('1-SETUP'!$Q133="WEEKLY",EC84+'1-SETUP'!$V133*7,IF('1-SETUP'!$Q133="MONTHLY",EDATE(EC84,'1-SETUP'!$V133),IF('1-SETUP'!$Q133="YEARLY",EDATE(EC84,12*'1-SETUP'!$V133),""))))</f>
        <v/>
      </c>
      <c r="EE84" s="10" t="str">
        <f>IF('1-SETUP'!$Q133="DAILY",ED84+'1-SETUP'!$V133,IF('1-SETUP'!$Q133="WEEKLY",ED84+'1-SETUP'!$V133*7,IF('1-SETUP'!$Q133="MONTHLY",EDATE(ED84,'1-SETUP'!$V133),IF('1-SETUP'!$Q133="YEARLY",EDATE(ED84,12*'1-SETUP'!$V133),""))))</f>
        <v/>
      </c>
      <c r="EF84" s="10" t="str">
        <f>IF('1-SETUP'!$Q133="DAILY",EE84+'1-SETUP'!$V133,IF('1-SETUP'!$Q133="WEEKLY",EE84+'1-SETUP'!$V133*7,IF('1-SETUP'!$Q133="MONTHLY",EDATE(EE84,'1-SETUP'!$V133),IF('1-SETUP'!$Q133="YEARLY",EDATE(EE84,12*'1-SETUP'!$V133),""))))</f>
        <v/>
      </c>
      <c r="EG84" s="10" t="str">
        <f>IF('1-SETUP'!$Q133="DAILY",EF84+'1-SETUP'!$V133,IF('1-SETUP'!$Q133="WEEKLY",EF84+'1-SETUP'!$V133*7,IF('1-SETUP'!$Q133="MONTHLY",EDATE(EF84,'1-SETUP'!$V133),IF('1-SETUP'!$Q133="YEARLY",EDATE(EF84,12*'1-SETUP'!$V133),""))))</f>
        <v/>
      </c>
      <c r="EH84" s="10" t="str">
        <f>IF('1-SETUP'!$Q133="DAILY",EG84+'1-SETUP'!$V133,IF('1-SETUP'!$Q133="WEEKLY",EG84+'1-SETUP'!$V133*7,IF('1-SETUP'!$Q133="MONTHLY",EDATE(EG84,'1-SETUP'!$V133),IF('1-SETUP'!$Q133="YEARLY",EDATE(EG84,12*'1-SETUP'!$V133),""))))</f>
        <v/>
      </c>
      <c r="EI84" s="10" t="str">
        <f>IF('1-SETUP'!$Q133="DAILY",EH84+'1-SETUP'!$V133,IF('1-SETUP'!$Q133="WEEKLY",EH84+'1-SETUP'!$V133*7,IF('1-SETUP'!$Q133="MONTHLY",EDATE(EH84,'1-SETUP'!$V133),IF('1-SETUP'!$Q133="YEARLY",EDATE(EH84,12*'1-SETUP'!$V133),""))))</f>
        <v/>
      </c>
      <c r="EJ84" s="10" t="str">
        <f>IF('1-SETUP'!$Q133="DAILY",EI84+'1-SETUP'!$V133,IF('1-SETUP'!$Q133="WEEKLY",EI84+'1-SETUP'!$V133*7,IF('1-SETUP'!$Q133="MONTHLY",EDATE(EI84,'1-SETUP'!$V133),IF('1-SETUP'!$Q133="YEARLY",EDATE(EI84,12*'1-SETUP'!$V133),""))))</f>
        <v/>
      </c>
      <c r="EK84" s="10" t="str">
        <f>IF('1-SETUP'!$Q133="DAILY",EJ84+'1-SETUP'!$V133,IF('1-SETUP'!$Q133="WEEKLY",EJ84+'1-SETUP'!$V133*7,IF('1-SETUP'!$Q133="MONTHLY",EDATE(EJ84,'1-SETUP'!$V133),IF('1-SETUP'!$Q133="YEARLY",EDATE(EJ84,12*'1-SETUP'!$V133),""))))</f>
        <v/>
      </c>
      <c r="EL84" s="10" t="str">
        <f>IF('1-SETUP'!$Q133="DAILY",EK84+'1-SETUP'!$V133,IF('1-SETUP'!$Q133="WEEKLY",EK84+'1-SETUP'!$V133*7,IF('1-SETUP'!$Q133="MONTHLY",EDATE(EK84,'1-SETUP'!$V133),IF('1-SETUP'!$Q133="YEARLY",EDATE(EK84,12*'1-SETUP'!$V133),""))))</f>
        <v/>
      </c>
      <c r="EM84" s="10" t="str">
        <f>IF('1-SETUP'!$Q133="DAILY",EL84+'1-SETUP'!$V133,IF('1-SETUP'!$Q133="WEEKLY",EL84+'1-SETUP'!$V133*7,IF('1-SETUP'!$Q133="MONTHLY",EDATE(EL84,'1-SETUP'!$V133),IF('1-SETUP'!$Q133="YEARLY",EDATE(EL84,12*'1-SETUP'!$V133),""))))</f>
        <v/>
      </c>
      <c r="EN84" s="10" t="str">
        <f>IF('1-SETUP'!$Q133="DAILY",EM84+'1-SETUP'!$V133,IF('1-SETUP'!$Q133="WEEKLY",EM84+'1-SETUP'!$V133*7,IF('1-SETUP'!$Q133="MONTHLY",EDATE(EM84,'1-SETUP'!$V133),IF('1-SETUP'!$Q133="YEARLY",EDATE(EM84,12*'1-SETUP'!$V133),""))))</f>
        <v/>
      </c>
      <c r="EO84" s="10" t="str">
        <f>IF('1-SETUP'!$Q133="DAILY",EN84+'1-SETUP'!$V133,IF('1-SETUP'!$Q133="WEEKLY",EN84+'1-SETUP'!$V133*7,IF('1-SETUP'!$Q133="MONTHLY",EDATE(EN84,'1-SETUP'!$V133),IF('1-SETUP'!$Q133="YEARLY",EDATE(EN84,12*'1-SETUP'!$V133),""))))</f>
        <v/>
      </c>
      <c r="EP84" s="10" t="str">
        <f>IF('1-SETUP'!$Q133="DAILY",EO84+'1-SETUP'!$V133,IF('1-SETUP'!$Q133="WEEKLY",EO84+'1-SETUP'!$V133*7,IF('1-SETUP'!$Q133="MONTHLY",EDATE(EO84,'1-SETUP'!$V133),IF('1-SETUP'!$Q133="YEARLY",EDATE(EO84,12*'1-SETUP'!$V133),""))))</f>
        <v/>
      </c>
      <c r="EQ84" s="10" t="str">
        <f>IF('1-SETUP'!$Q133="DAILY",EP84+'1-SETUP'!$V133,IF('1-SETUP'!$Q133="WEEKLY",EP84+'1-SETUP'!$V133*7,IF('1-SETUP'!$Q133="MONTHLY",EDATE(EP84,'1-SETUP'!$V133),IF('1-SETUP'!$Q133="YEARLY",EDATE(EP84,12*'1-SETUP'!$V133),""))))</f>
        <v/>
      </c>
      <c r="ER84" s="10" t="str">
        <f>IF('1-SETUP'!$Q133="DAILY",EQ84+'1-SETUP'!$V133,IF('1-SETUP'!$Q133="WEEKLY",EQ84+'1-SETUP'!$V133*7,IF('1-SETUP'!$Q133="MONTHLY",EDATE(EQ84,'1-SETUP'!$V133),IF('1-SETUP'!$Q133="YEARLY",EDATE(EQ84,12*'1-SETUP'!$V133),""))))</f>
        <v/>
      </c>
      <c r="ES84" s="10" t="str">
        <f>IF('1-SETUP'!$Q133="DAILY",ER84+'1-SETUP'!$V133,IF('1-SETUP'!$Q133="WEEKLY",ER84+'1-SETUP'!$V133*7,IF('1-SETUP'!$Q133="MONTHLY",EDATE(ER84,'1-SETUP'!$V133),IF('1-SETUP'!$Q133="YEARLY",EDATE(ER84,12*'1-SETUP'!$V133),""))))</f>
        <v/>
      </c>
      <c r="ET84" s="10" t="str">
        <f>IF('1-SETUP'!$Q133="DAILY",ES84+'1-SETUP'!$V133,IF('1-SETUP'!$Q133="WEEKLY",ES84+'1-SETUP'!$V133*7,IF('1-SETUP'!$Q133="MONTHLY",EDATE(ES84,'1-SETUP'!$V133),IF('1-SETUP'!$Q133="YEARLY",EDATE(ES84,12*'1-SETUP'!$V133),""))))</f>
        <v/>
      </c>
      <c r="EU84" s="10" t="str">
        <f>IF('1-SETUP'!$Q133="DAILY",ET84+'1-SETUP'!$V133,IF('1-SETUP'!$Q133="WEEKLY",ET84+'1-SETUP'!$V133*7,IF('1-SETUP'!$Q133="MONTHLY",EDATE(ET84,'1-SETUP'!$V133),IF('1-SETUP'!$Q133="YEARLY",EDATE(ET84,12*'1-SETUP'!$V133),""))))</f>
        <v/>
      </c>
      <c r="EV84" s="10" t="str">
        <f>IF('1-SETUP'!$Q133="DAILY",EU84+'1-SETUP'!$V133,IF('1-SETUP'!$Q133="WEEKLY",EU84+'1-SETUP'!$V133*7,IF('1-SETUP'!$Q133="MONTHLY",EDATE(EU84,'1-SETUP'!$V133),IF('1-SETUP'!$Q133="YEARLY",EDATE(EU84,12*'1-SETUP'!$V133),""))))</f>
        <v/>
      </c>
      <c r="EW84" s="10" t="str">
        <f>IF('1-SETUP'!$Q133="DAILY",EV84+'1-SETUP'!$V133,IF('1-SETUP'!$Q133="WEEKLY",EV84+'1-SETUP'!$V133*7,IF('1-SETUP'!$Q133="MONTHLY",EDATE(EV84,'1-SETUP'!$V133),IF('1-SETUP'!$Q133="YEARLY",EDATE(EV84,12*'1-SETUP'!$V133),""))))</f>
        <v/>
      </c>
      <c r="EX84" s="10" t="str">
        <f>IF('1-SETUP'!$Q133="DAILY",EW84+'1-SETUP'!$V133,IF('1-SETUP'!$Q133="WEEKLY",EW84+'1-SETUP'!$V133*7,IF('1-SETUP'!$Q133="MONTHLY",EDATE(EW84,'1-SETUP'!$V133),IF('1-SETUP'!$Q133="YEARLY",EDATE(EW84,12*'1-SETUP'!$V133),""))))</f>
        <v/>
      </c>
      <c r="EY84" s="10" t="str">
        <f>IF('1-SETUP'!$Q133="DAILY",EX84+'1-SETUP'!$V133,IF('1-SETUP'!$Q133="WEEKLY",EX84+'1-SETUP'!$V133*7,IF('1-SETUP'!$Q133="MONTHLY",EDATE(EX84,'1-SETUP'!$V133),IF('1-SETUP'!$Q133="YEARLY",EDATE(EX84,12*'1-SETUP'!$V133),""))))</f>
        <v/>
      </c>
      <c r="EZ84" s="10" t="str">
        <f>IF('1-SETUP'!$Q133="DAILY",EY84+'1-SETUP'!$V133,IF('1-SETUP'!$Q133="WEEKLY",EY84+'1-SETUP'!$V133*7,IF('1-SETUP'!$Q133="MONTHLY",EDATE(EY84,'1-SETUP'!$V133),IF('1-SETUP'!$Q133="YEARLY",EDATE(EY84,12*'1-SETUP'!$V133),""))))</f>
        <v/>
      </c>
      <c r="FA84" s="10" t="str">
        <f>IF('1-SETUP'!$Q133="DAILY",EZ84+'1-SETUP'!$V133,IF('1-SETUP'!$Q133="WEEKLY",EZ84+'1-SETUP'!$V133*7,IF('1-SETUP'!$Q133="MONTHLY",EDATE(EZ84,'1-SETUP'!$V133),IF('1-SETUP'!$Q133="YEARLY",EDATE(EZ84,12*'1-SETUP'!$V133),""))))</f>
        <v/>
      </c>
      <c r="FB84" s="10" t="str">
        <f>IF('1-SETUP'!$Q133="DAILY",FA84+'1-SETUP'!$V133,IF('1-SETUP'!$Q133="WEEKLY",FA84+'1-SETUP'!$V133*7,IF('1-SETUP'!$Q133="MONTHLY",EDATE(FA84,'1-SETUP'!$V133),IF('1-SETUP'!$Q133="YEARLY",EDATE(FA84,12*'1-SETUP'!$V133),""))))</f>
        <v/>
      </c>
      <c r="FC84" s="10" t="str">
        <f>IF('1-SETUP'!$Q133="DAILY",FB84+'1-SETUP'!$V133,IF('1-SETUP'!$Q133="WEEKLY",FB84+'1-SETUP'!$V133*7,IF('1-SETUP'!$Q133="MONTHLY",EDATE(FB84,'1-SETUP'!$V133),IF('1-SETUP'!$Q133="YEARLY",EDATE(FB84,12*'1-SETUP'!$V133),""))))</f>
        <v/>
      </c>
      <c r="FD84" s="10" t="str">
        <f>IF('1-SETUP'!$Q133="DAILY",FC84+'1-SETUP'!$V133,IF('1-SETUP'!$Q133="WEEKLY",FC84+'1-SETUP'!$V133*7,IF('1-SETUP'!$Q133="MONTHLY",EDATE(FC84,'1-SETUP'!$V133),IF('1-SETUP'!$Q133="YEARLY",EDATE(FC84,12*'1-SETUP'!$V133),""))))</f>
        <v/>
      </c>
      <c r="FE84" s="10" t="str">
        <f>IF('1-SETUP'!$Q133="DAILY",FD84+'1-SETUP'!$V133,IF('1-SETUP'!$Q133="WEEKLY",FD84+'1-SETUP'!$V133*7,IF('1-SETUP'!$Q133="MONTHLY",EDATE(FD84,'1-SETUP'!$V133),IF('1-SETUP'!$Q133="YEARLY",EDATE(FD84,12*'1-SETUP'!$V133),""))))</f>
        <v/>
      </c>
      <c r="FF84" s="10" t="str">
        <f>IF('1-SETUP'!$Q133="DAILY",FE84+'1-SETUP'!$V133,IF('1-SETUP'!$Q133="WEEKLY",FE84+'1-SETUP'!$V133*7,IF('1-SETUP'!$Q133="MONTHLY",EDATE(FE84,'1-SETUP'!$V133),IF('1-SETUP'!$Q133="YEARLY",EDATE(FE84,12*'1-SETUP'!$V133),""))))</f>
        <v/>
      </c>
      <c r="FG84" s="10" t="str">
        <f>IF('1-SETUP'!$Q133="DAILY",FF84+'1-SETUP'!$V133,IF('1-SETUP'!$Q133="WEEKLY",FF84+'1-SETUP'!$V133*7,IF('1-SETUP'!$Q133="MONTHLY",EDATE(FF84,'1-SETUP'!$V133),IF('1-SETUP'!$Q133="YEARLY",EDATE(FF84,12*'1-SETUP'!$V133),""))))</f>
        <v/>
      </c>
      <c r="FH84" s="10" t="str">
        <f>IF('1-SETUP'!$Q133="DAILY",FG84+'1-SETUP'!$V133,IF('1-SETUP'!$Q133="WEEKLY",FG84+'1-SETUP'!$V133*7,IF('1-SETUP'!$Q133="MONTHLY",EDATE(FG84,'1-SETUP'!$V133),IF('1-SETUP'!$Q133="YEARLY",EDATE(FG84,12*'1-SETUP'!$V133),""))))</f>
        <v/>
      </c>
      <c r="FI84" s="10" t="str">
        <f>IF('1-SETUP'!$Q133="DAILY",FH84+'1-SETUP'!$V133,IF('1-SETUP'!$Q133="WEEKLY",FH84+'1-SETUP'!$V133*7,IF('1-SETUP'!$Q133="MONTHLY",EDATE(FH84,'1-SETUP'!$V133),IF('1-SETUP'!$Q133="YEARLY",EDATE(FH84,12*'1-SETUP'!$V133),""))))</f>
        <v/>
      </c>
      <c r="FJ84" s="10" t="str">
        <f>IF('1-SETUP'!$Q133="DAILY",FI84+'1-SETUP'!$V133,IF('1-SETUP'!$Q133="WEEKLY",FI84+'1-SETUP'!$V133*7,IF('1-SETUP'!$Q133="MONTHLY",EDATE(FI84,'1-SETUP'!$V133),IF('1-SETUP'!$Q133="YEARLY",EDATE(FI84,12*'1-SETUP'!$V133),""))))</f>
        <v/>
      </c>
      <c r="FK84" s="10" t="str">
        <f>IF('1-SETUP'!$Q133="DAILY",FJ84+'1-SETUP'!$V133,IF('1-SETUP'!$Q133="WEEKLY",FJ84+'1-SETUP'!$V133*7,IF('1-SETUP'!$Q133="MONTHLY",EDATE(FJ84,'1-SETUP'!$V133),IF('1-SETUP'!$Q133="YEARLY",EDATE(FJ84,12*'1-SETUP'!$V133),""))))</f>
        <v/>
      </c>
      <c r="FL84" s="10" t="str">
        <f>IF('1-SETUP'!$Q133="DAILY",FK84+'1-SETUP'!$V133,IF('1-SETUP'!$Q133="WEEKLY",FK84+'1-SETUP'!$V133*7,IF('1-SETUP'!$Q133="MONTHLY",EDATE(FK84,'1-SETUP'!$V133),IF('1-SETUP'!$Q133="YEARLY",EDATE(FK84,12*'1-SETUP'!$V133),""))))</f>
        <v/>
      </c>
      <c r="FM84" s="10" t="str">
        <f>IF('1-SETUP'!$Q133="DAILY",FL84+'1-SETUP'!$V133,IF('1-SETUP'!$Q133="WEEKLY",FL84+'1-SETUP'!$V133*7,IF('1-SETUP'!$Q133="MONTHLY",EDATE(FL84,'1-SETUP'!$V133),IF('1-SETUP'!$Q133="YEARLY",EDATE(FL84,12*'1-SETUP'!$V133),""))))</f>
        <v/>
      </c>
      <c r="FN84" s="10" t="str">
        <f>IF('1-SETUP'!$Q133="DAILY",FM84+'1-SETUP'!$V133,IF('1-SETUP'!$Q133="WEEKLY",FM84+'1-SETUP'!$V133*7,IF('1-SETUP'!$Q133="MONTHLY",EDATE(FM84,'1-SETUP'!$V133),IF('1-SETUP'!$Q133="YEARLY",EDATE(FM84,12*'1-SETUP'!$V133),""))))</f>
        <v/>
      </c>
      <c r="FO84" s="10" t="str">
        <f>IF('1-SETUP'!$Q133="DAILY",FN84+'1-SETUP'!$V133,IF('1-SETUP'!$Q133="WEEKLY",FN84+'1-SETUP'!$V133*7,IF('1-SETUP'!$Q133="MONTHLY",EDATE(FN84,'1-SETUP'!$V133),IF('1-SETUP'!$Q133="YEARLY",EDATE(FN84,12*'1-SETUP'!$V133),""))))</f>
        <v/>
      </c>
      <c r="FP84" s="10" t="str">
        <f>IF('1-SETUP'!$Q133="DAILY",FO84+'1-SETUP'!$V133,IF('1-SETUP'!$Q133="WEEKLY",FO84+'1-SETUP'!$V133*7,IF('1-SETUP'!$Q133="MONTHLY",EDATE(FO84,'1-SETUP'!$V133),IF('1-SETUP'!$Q133="YEARLY",EDATE(FO84,12*'1-SETUP'!$V133),""))))</f>
        <v/>
      </c>
      <c r="FQ84" s="10" t="str">
        <f>IF('1-SETUP'!$Q133="DAILY",FP84+'1-SETUP'!$V133,IF('1-SETUP'!$Q133="WEEKLY",FP84+'1-SETUP'!$V133*7,IF('1-SETUP'!$Q133="MONTHLY",EDATE(FP84,'1-SETUP'!$V133),IF('1-SETUP'!$Q133="YEARLY",EDATE(FP84,12*'1-SETUP'!$V133),""))))</f>
        <v/>
      </c>
      <c r="FR84" s="10" t="str">
        <f>IF('1-SETUP'!$Q133="DAILY",FQ84+'1-SETUP'!$V133,IF('1-SETUP'!$Q133="WEEKLY",FQ84+'1-SETUP'!$V133*7,IF('1-SETUP'!$Q133="MONTHLY",EDATE(FQ84,'1-SETUP'!$V133),IF('1-SETUP'!$Q133="YEARLY",EDATE(FQ84,12*'1-SETUP'!$V133),""))))</f>
        <v/>
      </c>
      <c r="FS84" s="10" t="str">
        <f>IF('1-SETUP'!$Q133="DAILY",FR84+'1-SETUP'!$V133,IF('1-SETUP'!$Q133="WEEKLY",FR84+'1-SETUP'!$V133*7,IF('1-SETUP'!$Q133="MONTHLY",EDATE(FR84,'1-SETUP'!$V133),IF('1-SETUP'!$Q133="YEARLY",EDATE(FR84,12*'1-SETUP'!$V133),""))))</f>
        <v/>
      </c>
      <c r="FT84" s="10" t="str">
        <f>IF('1-SETUP'!$Q133="DAILY",FS84+'1-SETUP'!$V133,IF('1-SETUP'!$Q133="WEEKLY",FS84+'1-SETUP'!$V133*7,IF('1-SETUP'!$Q133="MONTHLY",EDATE(FS84,'1-SETUP'!$V133),IF('1-SETUP'!$Q133="YEARLY",EDATE(FS84,12*'1-SETUP'!$V133),""))))</f>
        <v/>
      </c>
      <c r="FU84" s="10" t="str">
        <f>IF('1-SETUP'!$Q133="DAILY",FT84+'1-SETUP'!$V133,IF('1-SETUP'!$Q133="WEEKLY",FT84+'1-SETUP'!$V133*7,IF('1-SETUP'!$Q133="MONTHLY",EDATE(FT84,'1-SETUP'!$V133),IF('1-SETUP'!$Q133="YEARLY",EDATE(FT84,12*'1-SETUP'!$V133),""))))</f>
        <v/>
      </c>
      <c r="FV84" s="10" t="str">
        <f>IF('1-SETUP'!$Q133="DAILY",FU84+'1-SETUP'!$V133,IF('1-SETUP'!$Q133="WEEKLY",FU84+'1-SETUP'!$V133*7,IF('1-SETUP'!$Q133="MONTHLY",EDATE(FU84,'1-SETUP'!$V133),IF('1-SETUP'!$Q133="YEARLY",EDATE(FU84,12*'1-SETUP'!$V133),""))))</f>
        <v/>
      </c>
      <c r="FW84" s="10" t="str">
        <f>IF('1-SETUP'!$Q133="DAILY",FV84+'1-SETUP'!$V133,IF('1-SETUP'!$Q133="WEEKLY",FV84+'1-SETUP'!$V133*7,IF('1-SETUP'!$Q133="MONTHLY",EDATE(FV84,'1-SETUP'!$V133),IF('1-SETUP'!$Q133="YEARLY",EDATE(FV84,12*'1-SETUP'!$V133),""))))</f>
        <v/>
      </c>
      <c r="FX84" s="10" t="str">
        <f>IF('1-SETUP'!$Q133="DAILY",FW84+'1-SETUP'!$V133,IF('1-SETUP'!$Q133="WEEKLY",FW84+'1-SETUP'!$V133*7,IF('1-SETUP'!$Q133="MONTHLY",EDATE(FW84,'1-SETUP'!$V133),IF('1-SETUP'!$Q133="YEARLY",EDATE(FW84,12*'1-SETUP'!$V133),""))))</f>
        <v/>
      </c>
      <c r="FY84" s="10" t="str">
        <f>IF('1-SETUP'!$Q133="DAILY",FX84+'1-SETUP'!$V133,IF('1-SETUP'!$Q133="WEEKLY",FX84+'1-SETUP'!$V133*7,IF('1-SETUP'!$Q133="MONTHLY",EDATE(FX84,'1-SETUP'!$V133),IF('1-SETUP'!$Q133="YEARLY",EDATE(FX84,12*'1-SETUP'!$V133),""))))</f>
        <v/>
      </c>
      <c r="FZ84" s="10" t="str">
        <f>IF('1-SETUP'!$Q133="DAILY",FY84+'1-SETUP'!$V133,IF('1-SETUP'!$Q133="WEEKLY",FY84+'1-SETUP'!$V133*7,IF('1-SETUP'!$Q133="MONTHLY",EDATE(FY84,'1-SETUP'!$V133),IF('1-SETUP'!$Q133="YEARLY",EDATE(FY84,12*'1-SETUP'!$V133),""))))</f>
        <v/>
      </c>
      <c r="GA84" s="10" t="str">
        <f>IF('1-SETUP'!$Q133="DAILY",FZ84+'1-SETUP'!$V133,IF('1-SETUP'!$Q133="WEEKLY",FZ84+'1-SETUP'!$V133*7,IF('1-SETUP'!$Q133="MONTHLY",EDATE(FZ84,'1-SETUP'!$V133),IF('1-SETUP'!$Q133="YEARLY",EDATE(FZ84,12*'1-SETUP'!$V133),""))))</f>
        <v/>
      </c>
      <c r="GB84" s="10" t="str">
        <f>IF('1-SETUP'!$Q133="DAILY",GA84+'1-SETUP'!$V133,IF('1-SETUP'!$Q133="WEEKLY",GA84+'1-SETUP'!$V133*7,IF('1-SETUP'!$Q133="MONTHLY",EDATE(GA84,'1-SETUP'!$V133),IF('1-SETUP'!$Q133="YEARLY",EDATE(GA84,12*'1-SETUP'!$V133),""))))</f>
        <v/>
      </c>
      <c r="GC84" s="10" t="str">
        <f>IF('1-SETUP'!$Q133="DAILY",GB84+'1-SETUP'!$V133,IF('1-SETUP'!$Q133="WEEKLY",GB84+'1-SETUP'!$V133*7,IF('1-SETUP'!$Q133="MONTHLY",EDATE(GB84,'1-SETUP'!$V133),IF('1-SETUP'!$Q133="YEARLY",EDATE(GB84,12*'1-SETUP'!$V133),""))))</f>
        <v/>
      </c>
      <c r="GD84" s="10" t="str">
        <f>IF('1-SETUP'!$Q133="DAILY",GC84+'1-SETUP'!$V133,IF('1-SETUP'!$Q133="WEEKLY",GC84+'1-SETUP'!$V133*7,IF('1-SETUP'!$Q133="MONTHLY",EDATE(GC84,'1-SETUP'!$V133),IF('1-SETUP'!$Q133="YEARLY",EDATE(GC84,12*'1-SETUP'!$V133),""))))</f>
        <v/>
      </c>
      <c r="GE84" s="10" t="str">
        <f>IF('1-SETUP'!$Q133="DAILY",GD84+'1-SETUP'!$V133,IF('1-SETUP'!$Q133="WEEKLY",GD84+'1-SETUP'!$V133*7,IF('1-SETUP'!$Q133="MONTHLY",EDATE(GD84,'1-SETUP'!$V133),IF('1-SETUP'!$Q133="YEARLY",EDATE(GD84,12*'1-SETUP'!$V133),""))))</f>
        <v/>
      </c>
      <c r="GF84" s="10" t="str">
        <f>IF('1-SETUP'!$Q133="DAILY",GE84+'1-SETUP'!$V133,IF('1-SETUP'!$Q133="WEEKLY",GE84+'1-SETUP'!$V133*7,IF('1-SETUP'!$Q133="MONTHLY",EDATE(GE84,'1-SETUP'!$V133),IF('1-SETUP'!$Q133="YEARLY",EDATE(GE84,12*'1-SETUP'!$V133),""))))</f>
        <v/>
      </c>
      <c r="GG84" s="10" t="str">
        <f>IF('1-SETUP'!$Q133="DAILY",GF84+'1-SETUP'!$V133,IF('1-SETUP'!$Q133="WEEKLY",GF84+'1-SETUP'!$V133*7,IF('1-SETUP'!$Q133="MONTHLY",EDATE(GF84,'1-SETUP'!$V133),IF('1-SETUP'!$Q133="YEARLY",EDATE(GF84,12*'1-SETUP'!$V133),""))))</f>
        <v/>
      </c>
      <c r="GH84" s="10" t="str">
        <f>IF('1-SETUP'!$Q133="DAILY",GG84+'1-SETUP'!$V133,IF('1-SETUP'!$Q133="WEEKLY",GG84+'1-SETUP'!$V133*7,IF('1-SETUP'!$Q133="MONTHLY",EDATE(GG84,'1-SETUP'!$V133),IF('1-SETUP'!$Q133="YEARLY",EDATE(GG84,12*'1-SETUP'!$V133),""))))</f>
        <v/>
      </c>
      <c r="GI84" s="10" t="str">
        <f>IF('1-SETUP'!$Q133="DAILY",GH84+'1-SETUP'!$V133,IF('1-SETUP'!$Q133="WEEKLY",GH84+'1-SETUP'!$V133*7,IF('1-SETUP'!$Q133="MONTHLY",EDATE(GH84,'1-SETUP'!$V133),IF('1-SETUP'!$Q133="YEARLY",EDATE(GH84,12*'1-SETUP'!$V133),""))))</f>
        <v/>
      </c>
      <c r="GJ84" s="10" t="str">
        <f>IF('1-SETUP'!$Q133="DAILY",GI84+'1-SETUP'!$V133,IF('1-SETUP'!$Q133="WEEKLY",GI84+'1-SETUP'!$V133*7,IF('1-SETUP'!$Q133="MONTHLY",EDATE(GI84,'1-SETUP'!$V133),IF('1-SETUP'!$Q133="YEARLY",EDATE(GI84,12*'1-SETUP'!$V133),""))))</f>
        <v/>
      </c>
      <c r="GK84" s="10" t="str">
        <f>IF('1-SETUP'!$Q133="DAILY",GJ84+'1-SETUP'!$V133,IF('1-SETUP'!$Q133="WEEKLY",GJ84+'1-SETUP'!$V133*7,IF('1-SETUP'!$Q133="MONTHLY",EDATE(GJ84,'1-SETUP'!$V133),IF('1-SETUP'!$Q133="YEARLY",EDATE(GJ84,12*'1-SETUP'!$V133),""))))</f>
        <v/>
      </c>
      <c r="GL84" s="10" t="str">
        <f>IF('1-SETUP'!$Q133="DAILY",GK84+'1-SETUP'!$V133,IF('1-SETUP'!$Q133="WEEKLY",GK84+'1-SETUP'!$V133*7,IF('1-SETUP'!$Q133="MONTHLY",EDATE(GK84,'1-SETUP'!$V133),IF('1-SETUP'!$Q133="YEARLY",EDATE(GK84,12*'1-SETUP'!$V133),""))))</f>
        <v/>
      </c>
      <c r="GM84" s="10" t="str">
        <f>IF('1-SETUP'!$Q133="DAILY",GL84+'1-SETUP'!$V133,IF('1-SETUP'!$Q133="WEEKLY",GL84+'1-SETUP'!$V133*7,IF('1-SETUP'!$Q133="MONTHLY",EDATE(GL84,'1-SETUP'!$V133),IF('1-SETUP'!$Q133="YEARLY",EDATE(GL84,12*'1-SETUP'!$V133),""))))</f>
        <v/>
      </c>
      <c r="GN84" s="10" t="str">
        <f>IF('1-SETUP'!$Q133="DAILY",GM84+'1-SETUP'!$V133,IF('1-SETUP'!$Q133="WEEKLY",GM84+'1-SETUP'!$V133*7,IF('1-SETUP'!$Q133="MONTHLY",EDATE(GM84,'1-SETUP'!$V133),IF('1-SETUP'!$Q133="YEARLY",EDATE(GM84,12*'1-SETUP'!$V133),""))))</f>
        <v/>
      </c>
      <c r="GO84" s="10" t="str">
        <f>IF('1-SETUP'!$Q133="DAILY",GN84+'1-SETUP'!$V133,IF('1-SETUP'!$Q133="WEEKLY",GN84+'1-SETUP'!$V133*7,IF('1-SETUP'!$Q133="MONTHLY",EDATE(GN84,'1-SETUP'!$V133),IF('1-SETUP'!$Q133="YEARLY",EDATE(GN84,12*'1-SETUP'!$V133),""))))</f>
        <v/>
      </c>
      <c r="GP84" s="10" t="str">
        <f>IF('1-SETUP'!$Q133="DAILY",GO84+'1-SETUP'!$V133,IF('1-SETUP'!$Q133="WEEKLY",GO84+'1-SETUP'!$V133*7,IF('1-SETUP'!$Q133="MONTHLY",EDATE(GO84,'1-SETUP'!$V133),IF('1-SETUP'!$Q133="YEARLY",EDATE(GO84,12*'1-SETUP'!$V133),""))))</f>
        <v/>
      </c>
      <c r="GQ84" s="10" t="str">
        <f>IF('1-SETUP'!$Q133="DAILY",GP84+'1-SETUP'!$V133,IF('1-SETUP'!$Q133="WEEKLY",GP84+'1-SETUP'!$V133*7,IF('1-SETUP'!$Q133="MONTHLY",EDATE(GP84,'1-SETUP'!$V133),IF('1-SETUP'!$Q133="YEARLY",EDATE(GP84,12*'1-SETUP'!$V133),""))))</f>
        <v/>
      </c>
      <c r="GR84" s="10" t="str">
        <f>IF('1-SETUP'!$Q133="DAILY",GQ84+'1-SETUP'!$V133,IF('1-SETUP'!$Q133="WEEKLY",GQ84+'1-SETUP'!$V133*7,IF('1-SETUP'!$Q133="MONTHLY",EDATE(GQ84,'1-SETUP'!$V133),IF('1-SETUP'!$Q133="YEARLY",EDATE(GQ84,12*'1-SETUP'!$V133),""))))</f>
        <v/>
      </c>
      <c r="GS84" s="10" t="str">
        <f>IF('1-SETUP'!$Q133="DAILY",GR84+'1-SETUP'!$V133,IF('1-SETUP'!$Q133="WEEKLY",GR84+'1-SETUP'!$V133*7,IF('1-SETUP'!$Q133="MONTHLY",EDATE(GR84,'1-SETUP'!$V133),IF('1-SETUP'!$Q133="YEARLY",EDATE(GR84,12*'1-SETUP'!$V133),""))))</f>
        <v/>
      </c>
      <c r="GT84" s="10" t="str">
        <f>IF('1-SETUP'!$Q133="DAILY",GS84+'1-SETUP'!$V133,IF('1-SETUP'!$Q133="WEEKLY",GS84+'1-SETUP'!$V133*7,IF('1-SETUP'!$Q133="MONTHLY",EDATE(GS84,'1-SETUP'!$V133),IF('1-SETUP'!$Q133="YEARLY",EDATE(GS84,12*'1-SETUP'!$V133),""))))</f>
        <v/>
      </c>
      <c r="GU84" s="10" t="str">
        <f>IF('1-SETUP'!$Q133="DAILY",GT84+'1-SETUP'!$V133,IF('1-SETUP'!$Q133="WEEKLY",GT84+'1-SETUP'!$V133*7,IF('1-SETUP'!$Q133="MONTHLY",EDATE(GT84,'1-SETUP'!$V133),IF('1-SETUP'!$Q133="YEARLY",EDATE(GT84,12*'1-SETUP'!$V133),""))))</f>
        <v/>
      </c>
      <c r="GV84" s="10" t="str">
        <f>IF('1-SETUP'!$Q133="DAILY",GU84+'1-SETUP'!$V133,IF('1-SETUP'!$Q133="WEEKLY",GU84+'1-SETUP'!$V133*7,IF('1-SETUP'!$Q133="MONTHLY",EDATE(GU84,'1-SETUP'!$V133),IF('1-SETUP'!$Q133="YEARLY",EDATE(GU84,12*'1-SETUP'!$V133),""))))</f>
        <v/>
      </c>
      <c r="GW84" s="10" t="str">
        <f>IF('1-SETUP'!$Q133="DAILY",GV84+'1-SETUP'!$V133,IF('1-SETUP'!$Q133="WEEKLY",GV84+'1-SETUP'!$V133*7,IF('1-SETUP'!$Q133="MONTHLY",EDATE(GV84,'1-SETUP'!$V133),IF('1-SETUP'!$Q133="YEARLY",EDATE(GV84,12*'1-SETUP'!$V133),""))))</f>
        <v/>
      </c>
      <c r="GX84" s="10" t="str">
        <f>IF('1-SETUP'!$Q133="DAILY",GW84+'1-SETUP'!$V133,IF('1-SETUP'!$Q133="WEEKLY",GW84+'1-SETUP'!$V133*7,IF('1-SETUP'!$Q133="MONTHLY",EDATE(GW84,'1-SETUP'!$V133),IF('1-SETUP'!$Q133="YEARLY",EDATE(GW84,12*'1-SETUP'!$V133),""))))</f>
        <v/>
      </c>
      <c r="GY84" s="10" t="str">
        <f>IF('1-SETUP'!$Q133="DAILY",GX84+'1-SETUP'!$V133,IF('1-SETUP'!$Q133="WEEKLY",GX84+'1-SETUP'!$V133*7,IF('1-SETUP'!$Q133="MONTHLY",EDATE(GX84,'1-SETUP'!$V133),IF('1-SETUP'!$Q133="YEARLY",EDATE(GX84,12*'1-SETUP'!$V133),""))))</f>
        <v/>
      </c>
      <c r="GZ84" s="10" t="str">
        <f>IF('1-SETUP'!$Q133="DAILY",GY84+'1-SETUP'!$V133,IF('1-SETUP'!$Q133="WEEKLY",GY84+'1-SETUP'!$V133*7,IF('1-SETUP'!$Q133="MONTHLY",EDATE(GY84,'1-SETUP'!$V133),IF('1-SETUP'!$Q133="YEARLY",EDATE(GY84,12*'1-SETUP'!$V133),""))))</f>
        <v/>
      </c>
      <c r="HA84" s="10" t="str">
        <f>IF('1-SETUP'!$Q133="DAILY",GZ84+'1-SETUP'!$V133,IF('1-SETUP'!$Q133="WEEKLY",GZ84+'1-SETUP'!$V133*7,IF('1-SETUP'!$Q133="MONTHLY",EDATE(GZ84,'1-SETUP'!$V133),IF('1-SETUP'!$Q133="YEARLY",EDATE(GZ84,12*'1-SETUP'!$V133),""))))</f>
        <v/>
      </c>
      <c r="HB84" s="10" t="str">
        <f>IF('1-SETUP'!$Q133="DAILY",HA84+'1-SETUP'!$V133,IF('1-SETUP'!$Q133="WEEKLY",HA84+'1-SETUP'!$V133*7,IF('1-SETUP'!$Q133="MONTHLY",EDATE(HA84,'1-SETUP'!$V133),IF('1-SETUP'!$Q133="YEARLY",EDATE(HA84,12*'1-SETUP'!$V133),""))))</f>
        <v/>
      </c>
      <c r="HC84" s="10" t="str">
        <f>IF('1-SETUP'!$Q133="DAILY",HB84+'1-SETUP'!$V133,IF('1-SETUP'!$Q133="WEEKLY",HB84+'1-SETUP'!$V133*7,IF('1-SETUP'!$Q133="MONTHLY",EDATE(HB84,'1-SETUP'!$V133),IF('1-SETUP'!$Q133="YEARLY",EDATE(HB84,12*'1-SETUP'!$V133),""))))</f>
        <v/>
      </c>
      <c r="HD84" s="10" t="str">
        <f>IF('1-SETUP'!$Q133="DAILY",HC84+'1-SETUP'!$V133,IF('1-SETUP'!$Q133="WEEKLY",HC84+'1-SETUP'!$V133*7,IF('1-SETUP'!$Q133="MONTHLY",EDATE(HC84,'1-SETUP'!$V133),IF('1-SETUP'!$Q133="YEARLY",EDATE(HC84,12*'1-SETUP'!$V133),""))))</f>
        <v/>
      </c>
      <c r="HE84" s="10" t="str">
        <f>IF('1-SETUP'!$Q133="DAILY",HD84+'1-SETUP'!$V133,IF('1-SETUP'!$Q133="WEEKLY",HD84+'1-SETUP'!$V133*7,IF('1-SETUP'!$Q133="MONTHLY",EDATE(HD84,'1-SETUP'!$V133),IF('1-SETUP'!$Q133="YEARLY",EDATE(HD84,12*'1-SETUP'!$V133),""))))</f>
        <v/>
      </c>
      <c r="HF84" s="10" t="str">
        <f>IF('1-SETUP'!$Q133="DAILY",HE84+'1-SETUP'!$V133,IF('1-SETUP'!$Q133="WEEKLY",HE84+'1-SETUP'!$V133*7,IF('1-SETUP'!$Q133="MONTHLY",EDATE(HE84,'1-SETUP'!$V133),IF('1-SETUP'!$Q133="YEARLY",EDATE(HE84,12*'1-SETUP'!$V133),""))))</f>
        <v/>
      </c>
      <c r="HG84" s="10" t="str">
        <f>IF('1-SETUP'!$Q133="DAILY",HF84+'1-SETUP'!$V133,IF('1-SETUP'!$Q133="WEEKLY",HF84+'1-SETUP'!$V133*7,IF('1-SETUP'!$Q133="MONTHLY",EDATE(HF84,'1-SETUP'!$V133),IF('1-SETUP'!$Q133="YEARLY",EDATE(HF84,12*'1-SETUP'!$V133),""))))</f>
        <v/>
      </c>
      <c r="HH84" s="10" t="str">
        <f>IF('1-SETUP'!$Q133="DAILY",HG84+'1-SETUP'!$V133,IF('1-SETUP'!$Q133="WEEKLY",HG84+'1-SETUP'!$V133*7,IF('1-SETUP'!$Q133="MONTHLY",EDATE(HG84,'1-SETUP'!$V133),IF('1-SETUP'!$Q133="YEARLY",EDATE(HG84,12*'1-SETUP'!$V133),""))))</f>
        <v/>
      </c>
      <c r="HI84" s="10" t="str">
        <f>IF('1-SETUP'!$Q133="DAILY",HH84+'1-SETUP'!$V133,IF('1-SETUP'!$Q133="WEEKLY",HH84+'1-SETUP'!$V133*7,IF('1-SETUP'!$Q133="MONTHLY",EDATE(HH84,'1-SETUP'!$V133),IF('1-SETUP'!$Q133="YEARLY",EDATE(HH84,12*'1-SETUP'!$V133),""))))</f>
        <v/>
      </c>
      <c r="HJ84" s="10" t="str">
        <f>IF('1-SETUP'!$Q133="DAILY",HI84+'1-SETUP'!$V133,IF('1-SETUP'!$Q133="WEEKLY",HI84+'1-SETUP'!$V133*7,IF('1-SETUP'!$Q133="MONTHLY",EDATE(HI84,'1-SETUP'!$V133),IF('1-SETUP'!$Q133="YEARLY",EDATE(HI84,12*'1-SETUP'!$V133),""))))</f>
        <v/>
      </c>
      <c r="HK84" s="10" t="str">
        <f>IF('1-SETUP'!$Q133="DAILY",HJ84+'1-SETUP'!$V133,IF('1-SETUP'!$Q133="WEEKLY",HJ84+'1-SETUP'!$V133*7,IF('1-SETUP'!$Q133="MONTHLY",EDATE(HJ84,'1-SETUP'!$V133),IF('1-SETUP'!$Q133="YEARLY",EDATE(HJ84,12*'1-SETUP'!$V133),""))))</f>
        <v/>
      </c>
      <c r="HL84" s="10" t="str">
        <f>IF('1-SETUP'!$Q133="DAILY",HK84+'1-SETUP'!$V133,IF('1-SETUP'!$Q133="WEEKLY",HK84+'1-SETUP'!$V133*7,IF('1-SETUP'!$Q133="MONTHLY",EDATE(HK84,'1-SETUP'!$V133),IF('1-SETUP'!$Q133="YEARLY",EDATE(HK84,12*'1-SETUP'!$V133),""))))</f>
        <v/>
      </c>
      <c r="HM84" s="10" t="str">
        <f>IF('1-SETUP'!$Q133="DAILY",HL84+'1-SETUP'!$V133,IF('1-SETUP'!$Q133="WEEKLY",HL84+'1-SETUP'!$V133*7,IF('1-SETUP'!$Q133="MONTHLY",EDATE(HL84,'1-SETUP'!$V133),IF('1-SETUP'!$Q133="YEARLY",EDATE(HL84,12*'1-SETUP'!$V133),""))))</f>
        <v/>
      </c>
      <c r="HN84" s="10" t="str">
        <f>IF('1-SETUP'!$Q133="DAILY",HM84+'1-SETUP'!$V133,IF('1-SETUP'!$Q133="WEEKLY",HM84+'1-SETUP'!$V133*7,IF('1-SETUP'!$Q133="MONTHLY",EDATE(HM84,'1-SETUP'!$V133),IF('1-SETUP'!$Q133="YEARLY",EDATE(HM84,12*'1-SETUP'!$V133),""))))</f>
        <v/>
      </c>
      <c r="HO84" s="10" t="str">
        <f>IF('1-SETUP'!$Q133="DAILY",HN84+'1-SETUP'!$V133,IF('1-SETUP'!$Q133="WEEKLY",HN84+'1-SETUP'!$V133*7,IF('1-SETUP'!$Q133="MONTHLY",EDATE(HN84,'1-SETUP'!$V133),IF('1-SETUP'!$Q133="YEARLY",EDATE(HN84,12*'1-SETUP'!$V133),""))))</f>
        <v/>
      </c>
      <c r="HP84" s="10" t="str">
        <f>IF('1-SETUP'!$Q133="DAILY",HO84+'1-SETUP'!$V133,IF('1-SETUP'!$Q133="WEEKLY",HO84+'1-SETUP'!$V133*7,IF('1-SETUP'!$Q133="MONTHLY",EDATE(HO84,'1-SETUP'!$V133),IF('1-SETUP'!$Q133="YEARLY",EDATE(HO84,12*'1-SETUP'!$V133),""))))</f>
        <v/>
      </c>
      <c r="HQ84" s="10" t="str">
        <f>IF('1-SETUP'!$Q133="DAILY",HP84+'1-SETUP'!$V133,IF('1-SETUP'!$Q133="WEEKLY",HP84+'1-SETUP'!$V133*7,IF('1-SETUP'!$Q133="MONTHLY",EDATE(HP84,'1-SETUP'!$V133),IF('1-SETUP'!$Q133="YEARLY",EDATE(HP84,12*'1-SETUP'!$V133),""))))</f>
        <v/>
      </c>
      <c r="HR84" s="10" t="str">
        <f>IF('1-SETUP'!$Q133="DAILY",HQ84+'1-SETUP'!$V133,IF('1-SETUP'!$Q133="WEEKLY",HQ84+'1-SETUP'!$V133*7,IF('1-SETUP'!$Q133="MONTHLY",EDATE(HQ84,'1-SETUP'!$V133),IF('1-SETUP'!$Q133="YEARLY",EDATE(HQ84,12*'1-SETUP'!$V133),""))))</f>
        <v/>
      </c>
      <c r="HS84" s="10" t="str">
        <f>IF('1-SETUP'!$Q133="DAILY",HR84+'1-SETUP'!$V133,IF('1-SETUP'!$Q133="WEEKLY",HR84+'1-SETUP'!$V133*7,IF('1-SETUP'!$Q133="MONTHLY",EDATE(HR84,'1-SETUP'!$V133),IF('1-SETUP'!$Q133="YEARLY",EDATE(HR84,12*'1-SETUP'!$V133),""))))</f>
        <v/>
      </c>
      <c r="HT84" s="10" t="str">
        <f>IF('1-SETUP'!$Q133="DAILY",HS84+'1-SETUP'!$V133,IF('1-SETUP'!$Q133="WEEKLY",HS84+'1-SETUP'!$V133*7,IF('1-SETUP'!$Q133="MONTHLY",EDATE(HS84,'1-SETUP'!$V133),IF('1-SETUP'!$Q133="YEARLY",EDATE(HS84,12*'1-SETUP'!$V133),""))))</f>
        <v/>
      </c>
      <c r="HU84" s="10" t="str">
        <f>IF('1-SETUP'!$Q133="DAILY",HT84+'1-SETUP'!$V133,IF('1-SETUP'!$Q133="WEEKLY",HT84+'1-SETUP'!$V133*7,IF('1-SETUP'!$Q133="MONTHLY",EDATE(HT84,'1-SETUP'!$V133),IF('1-SETUP'!$Q133="YEARLY",EDATE(HT84,12*'1-SETUP'!$V133),""))))</f>
        <v/>
      </c>
      <c r="HV84" s="10" t="str">
        <f>IF('1-SETUP'!$Q133="DAILY",HU84+'1-SETUP'!$V133,IF('1-SETUP'!$Q133="WEEKLY",HU84+'1-SETUP'!$V133*7,IF('1-SETUP'!$Q133="MONTHLY",EDATE(HU84,'1-SETUP'!$V133),IF('1-SETUP'!$Q133="YEARLY",EDATE(HU84,12*'1-SETUP'!$V133),""))))</f>
        <v/>
      </c>
      <c r="HW84" s="10" t="str">
        <f>IF('1-SETUP'!$Q133="DAILY",HV84+'1-SETUP'!$V133,IF('1-SETUP'!$Q133="WEEKLY",HV84+'1-SETUP'!$V133*7,IF('1-SETUP'!$Q133="MONTHLY",EDATE(HV84,'1-SETUP'!$V133),IF('1-SETUP'!$Q133="YEARLY",EDATE(HV84,12*'1-SETUP'!$V133),""))))</f>
        <v/>
      </c>
      <c r="HX84" s="10" t="str">
        <f>IF('1-SETUP'!$Q133="DAILY",HW84+'1-SETUP'!$V133,IF('1-SETUP'!$Q133="WEEKLY",HW84+'1-SETUP'!$V133*7,IF('1-SETUP'!$Q133="MONTHLY",EDATE(HW84,'1-SETUP'!$V133),IF('1-SETUP'!$Q133="YEARLY",EDATE(HW84,12*'1-SETUP'!$V133),""))))</f>
        <v/>
      </c>
      <c r="HY84" s="10" t="str">
        <f>IF('1-SETUP'!$Q133="DAILY",HX84+'1-SETUP'!$V133,IF('1-SETUP'!$Q133="WEEKLY",HX84+'1-SETUP'!$V133*7,IF('1-SETUP'!$Q133="MONTHLY",EDATE(HX84,'1-SETUP'!$V133),IF('1-SETUP'!$Q133="YEARLY",EDATE(HX84,12*'1-SETUP'!$V133),""))))</f>
        <v/>
      </c>
      <c r="HZ84" s="10" t="str">
        <f>IF('1-SETUP'!$Q133="DAILY",HY84+'1-SETUP'!$V133,IF('1-SETUP'!$Q133="WEEKLY",HY84+'1-SETUP'!$V133*7,IF('1-SETUP'!$Q133="MONTHLY",EDATE(HY84,'1-SETUP'!$V133),IF('1-SETUP'!$Q133="YEARLY",EDATE(HY84,12*'1-SETUP'!$V133),""))))</f>
        <v/>
      </c>
      <c r="IA84" s="10" t="str">
        <f>IF('1-SETUP'!$Q133="DAILY",HZ84+'1-SETUP'!$V133,IF('1-SETUP'!$Q133="WEEKLY",HZ84+'1-SETUP'!$V133*7,IF('1-SETUP'!$Q133="MONTHLY",EDATE(HZ84,'1-SETUP'!$V133),IF('1-SETUP'!$Q133="YEARLY",EDATE(HZ84,12*'1-SETUP'!$V133),""))))</f>
        <v/>
      </c>
      <c r="IB84" s="10" t="str">
        <f>IF('1-SETUP'!$Q133="DAILY",IA84+'1-SETUP'!$V133,IF('1-SETUP'!$Q133="WEEKLY",IA84+'1-SETUP'!$V133*7,IF('1-SETUP'!$Q133="MONTHLY",EDATE(IA84,'1-SETUP'!$V133),IF('1-SETUP'!$Q133="YEARLY",EDATE(IA84,12*'1-SETUP'!$V133),""))))</f>
        <v/>
      </c>
      <c r="IC84" s="10" t="str">
        <f>IF('1-SETUP'!$Q133="DAILY",IB84+'1-SETUP'!$V133,IF('1-SETUP'!$Q133="WEEKLY",IB84+'1-SETUP'!$V133*7,IF('1-SETUP'!$Q133="MONTHLY",EDATE(IB84,'1-SETUP'!$V133),IF('1-SETUP'!$Q133="YEARLY",EDATE(IB84,12*'1-SETUP'!$V133),""))))</f>
        <v/>
      </c>
      <c r="ID84" s="10" t="str">
        <f>IF('1-SETUP'!$Q133="DAILY",IC84+'1-SETUP'!$V133,IF('1-SETUP'!$Q133="WEEKLY",IC84+'1-SETUP'!$V133*7,IF('1-SETUP'!$Q133="MONTHLY",EDATE(IC84,'1-SETUP'!$V133),IF('1-SETUP'!$Q133="YEARLY",EDATE(IC84,12*'1-SETUP'!$V133),""))))</f>
        <v/>
      </c>
      <c r="IE84" s="10" t="str">
        <f>IF('1-SETUP'!$Q133="DAILY",ID84+'1-SETUP'!$V133,IF('1-SETUP'!$Q133="WEEKLY",ID84+'1-SETUP'!$V133*7,IF('1-SETUP'!$Q133="MONTHLY",EDATE(ID84,'1-SETUP'!$V133),IF('1-SETUP'!$Q133="YEARLY",EDATE(ID84,12*'1-SETUP'!$V133),""))))</f>
        <v/>
      </c>
      <c r="IF84" s="10" t="str">
        <f>IF('1-SETUP'!$Q133="DAILY",IE84+'1-SETUP'!$V133,IF('1-SETUP'!$Q133="WEEKLY",IE84+'1-SETUP'!$V133*7,IF('1-SETUP'!$Q133="MONTHLY",EDATE(IE84,'1-SETUP'!$V133),IF('1-SETUP'!$Q133="YEARLY",EDATE(IE84,12*'1-SETUP'!$V133),""))))</f>
        <v/>
      </c>
      <c r="IG84" s="10" t="str">
        <f>IF('1-SETUP'!$Q133="DAILY",IF84+'1-SETUP'!$V133,IF('1-SETUP'!$Q133="WEEKLY",IF84+'1-SETUP'!$V133*7,IF('1-SETUP'!$Q133="MONTHLY",EDATE(IF84,'1-SETUP'!$V133),IF('1-SETUP'!$Q133="YEARLY",EDATE(IF84,12*'1-SETUP'!$V133),""))))</f>
        <v/>
      </c>
      <c r="IH84" s="10" t="str">
        <f>IF('1-SETUP'!$Q133="DAILY",IG84+'1-SETUP'!$V133,IF('1-SETUP'!$Q133="WEEKLY",IG84+'1-SETUP'!$V133*7,IF('1-SETUP'!$Q133="MONTHLY",EDATE(IG84,'1-SETUP'!$V133),IF('1-SETUP'!$Q133="YEARLY",EDATE(IG84,12*'1-SETUP'!$V133),""))))</f>
        <v/>
      </c>
      <c r="II84" s="10" t="str">
        <f>IF('1-SETUP'!$Q133="DAILY",IH84+'1-SETUP'!$V133,IF('1-SETUP'!$Q133="WEEKLY",IH84+'1-SETUP'!$V133*7,IF('1-SETUP'!$Q133="MONTHLY",EDATE(IH84,'1-SETUP'!$V133),IF('1-SETUP'!$Q133="YEARLY",EDATE(IH84,12*'1-SETUP'!$V133),""))))</f>
        <v/>
      </c>
      <c r="IJ84" s="10" t="str">
        <f>IF('1-SETUP'!$Q133="DAILY",II84+'1-SETUP'!$V133,IF('1-SETUP'!$Q133="WEEKLY",II84+'1-SETUP'!$V133*7,IF('1-SETUP'!$Q133="MONTHLY",EDATE(II84,'1-SETUP'!$V133),IF('1-SETUP'!$Q133="YEARLY",EDATE(II84,12*'1-SETUP'!$V133),""))))</f>
        <v/>
      </c>
      <c r="IK84" s="10" t="str">
        <f>IF('1-SETUP'!$Q133="DAILY",IJ84+'1-SETUP'!$V133,IF('1-SETUP'!$Q133="WEEKLY",IJ84+'1-SETUP'!$V133*7,IF('1-SETUP'!$Q133="MONTHLY",EDATE(IJ84,'1-SETUP'!$V133),IF('1-SETUP'!$Q133="YEARLY",EDATE(IJ84,12*'1-SETUP'!$V133),""))))</f>
        <v/>
      </c>
      <c r="IL84" s="10" t="str">
        <f>IF('1-SETUP'!$Q133="DAILY",IK84+'1-SETUP'!$V133,IF('1-SETUP'!$Q133="WEEKLY",IK84+'1-SETUP'!$V133*7,IF('1-SETUP'!$Q133="MONTHLY",EDATE(IK84,'1-SETUP'!$V133),IF('1-SETUP'!$Q133="YEARLY",EDATE(IK84,12*'1-SETUP'!$V133),""))))</f>
        <v/>
      </c>
      <c r="IM84" s="10" t="str">
        <f>IF('1-SETUP'!$Q133="DAILY",IL84+'1-SETUP'!$V133,IF('1-SETUP'!$Q133="WEEKLY",IL84+'1-SETUP'!$V133*7,IF('1-SETUP'!$Q133="MONTHLY",EDATE(IL84,'1-SETUP'!$V133),IF('1-SETUP'!$Q133="YEARLY",EDATE(IL84,12*'1-SETUP'!$V133),""))))</f>
        <v/>
      </c>
      <c r="IN84" s="10" t="str">
        <f>IF('1-SETUP'!$Q133="DAILY",IM84+'1-SETUP'!$V133,IF('1-SETUP'!$Q133="WEEKLY",IM84+'1-SETUP'!$V133*7,IF('1-SETUP'!$Q133="MONTHLY",EDATE(IM84,'1-SETUP'!$V133),IF('1-SETUP'!$Q133="YEARLY",EDATE(IM84,12*'1-SETUP'!$V133),""))))</f>
        <v/>
      </c>
      <c r="IO84" s="10" t="str">
        <f>IF('1-SETUP'!$Q133="DAILY",IN84+'1-SETUP'!$V133,IF('1-SETUP'!$Q133="WEEKLY",IN84+'1-SETUP'!$V133*7,IF('1-SETUP'!$Q133="MONTHLY",EDATE(IN84,'1-SETUP'!$V133),IF('1-SETUP'!$Q133="YEARLY",EDATE(IN84,12*'1-SETUP'!$V133),""))))</f>
        <v/>
      </c>
      <c r="IP84" s="10" t="str">
        <f>IF('1-SETUP'!$Q133="DAILY",IO84+'1-SETUP'!$V133,IF('1-SETUP'!$Q133="WEEKLY",IO84+'1-SETUP'!$V133*7,IF('1-SETUP'!$Q133="MONTHLY",EDATE(IO84,'1-SETUP'!$V133),IF('1-SETUP'!$Q133="YEARLY",EDATE(IO84,12*'1-SETUP'!$V133),""))))</f>
        <v/>
      </c>
      <c r="IQ84" s="10" t="str">
        <f>IF('1-SETUP'!$Q133="DAILY",IP84+'1-SETUP'!$V133,IF('1-SETUP'!$Q133="WEEKLY",IP84+'1-SETUP'!$V133*7,IF('1-SETUP'!$Q133="MONTHLY",EDATE(IP84,'1-SETUP'!$V133),IF('1-SETUP'!$Q133="YEARLY",EDATE(IP84,12*'1-SETUP'!$V133),""))))</f>
        <v/>
      </c>
      <c r="IR84" s="10" t="str">
        <f>IF('1-SETUP'!$Q133="DAILY",IQ84+'1-SETUP'!$V133,IF('1-SETUP'!$Q133="WEEKLY",IQ84+'1-SETUP'!$V133*7,IF('1-SETUP'!$Q133="MONTHLY",EDATE(IQ84,'1-SETUP'!$V133),IF('1-SETUP'!$Q133="YEARLY",EDATE(IQ84,12*'1-SETUP'!$V133),""))))</f>
        <v/>
      </c>
      <c r="IS84" s="10" t="str">
        <f>IF('1-SETUP'!$Q133="DAILY",IR84+'1-SETUP'!$V133,IF('1-SETUP'!$Q133="WEEKLY",IR84+'1-SETUP'!$V133*7,IF('1-SETUP'!$Q133="MONTHLY",EDATE(IR84,'1-SETUP'!$V133),IF('1-SETUP'!$Q133="YEARLY",EDATE(IR84,12*'1-SETUP'!$V133),""))))</f>
        <v/>
      </c>
      <c r="IT84" s="10" t="str">
        <f>IF('1-SETUP'!$Q133="DAILY",IS84+'1-SETUP'!$V133,IF('1-SETUP'!$Q133="WEEKLY",IS84+'1-SETUP'!$V133*7,IF('1-SETUP'!$Q133="MONTHLY",EDATE(IS84,'1-SETUP'!$V133),IF('1-SETUP'!$Q133="YEARLY",EDATE(IS84,12*'1-SETUP'!$V133),""))))</f>
        <v/>
      </c>
      <c r="IU84" s="10" t="str">
        <f>IF('1-SETUP'!$Q133="DAILY",IT84+'1-SETUP'!$V133,IF('1-SETUP'!$Q133="WEEKLY",IT84+'1-SETUP'!$V133*7,IF('1-SETUP'!$Q133="MONTHLY",EDATE(IT84,'1-SETUP'!$V133),IF('1-SETUP'!$Q133="YEARLY",EDATE(IT84,12*'1-SETUP'!$V133),""))))</f>
        <v/>
      </c>
      <c r="IV84" s="10" t="str">
        <f>IF('1-SETUP'!$Q133="DAILY",IU84+'1-SETUP'!$V133,IF('1-SETUP'!$Q133="WEEKLY",IU84+'1-SETUP'!$V133*7,IF('1-SETUP'!$Q133="MONTHLY",EDATE(IU84,'1-SETUP'!$V133),IF('1-SETUP'!$Q133="YEARLY",EDATE(IU84,12*'1-SETUP'!$V133),""))))</f>
        <v/>
      </c>
      <c r="IW84" s="10" t="str">
        <f>IF('1-SETUP'!$Q133="DAILY",IV84+'1-SETUP'!$V133,IF('1-SETUP'!$Q133="WEEKLY",IV84+'1-SETUP'!$V133*7,IF('1-SETUP'!$Q133="MONTHLY",EDATE(IV84,'1-SETUP'!$V133),IF('1-SETUP'!$Q133="YEARLY",EDATE(IV84,12*'1-SETUP'!$V133),""))))</f>
        <v/>
      </c>
      <c r="IX84" s="10" t="str">
        <f>IF('1-SETUP'!$Q133="DAILY",IW84+'1-SETUP'!$V133,IF('1-SETUP'!$Q133="WEEKLY",IW84+'1-SETUP'!$V133*7,IF('1-SETUP'!$Q133="MONTHLY",EDATE(IW84,'1-SETUP'!$V133),IF('1-SETUP'!$Q133="YEARLY",EDATE(IW84,12*'1-SETUP'!$V133),""))))</f>
        <v/>
      </c>
      <c r="IY84" s="10" t="str">
        <f>IF('1-SETUP'!$Q133="DAILY",IX84+'1-SETUP'!$V133,IF('1-SETUP'!$Q133="WEEKLY",IX84+'1-SETUP'!$V133*7,IF('1-SETUP'!$Q133="MONTHLY",EDATE(IX84,'1-SETUP'!$V133),IF('1-SETUP'!$Q133="YEARLY",EDATE(IX84,12*'1-SETUP'!$V133),""))))</f>
        <v/>
      </c>
      <c r="IZ84" s="10" t="str">
        <f>IF('1-SETUP'!$Q133="DAILY",IY84+'1-SETUP'!$V133,IF('1-SETUP'!$Q133="WEEKLY",IY84+'1-SETUP'!$V133*7,IF('1-SETUP'!$Q133="MONTHLY",EDATE(IY84,'1-SETUP'!$V133),IF('1-SETUP'!$Q133="YEARLY",EDATE(IY84,12*'1-SETUP'!$V133),""))))</f>
        <v/>
      </c>
      <c r="JA84" s="10" t="str">
        <f>IF('1-SETUP'!$Q133="DAILY",IZ84+'1-SETUP'!$V133,IF('1-SETUP'!$Q133="WEEKLY",IZ84+'1-SETUP'!$V133*7,IF('1-SETUP'!$Q133="MONTHLY",EDATE(IZ84,'1-SETUP'!$V133),IF('1-SETUP'!$Q133="YEARLY",EDATE(IZ84,12*'1-SETUP'!$V133),""))))</f>
        <v/>
      </c>
      <c r="JB84" s="10" t="str">
        <f>IF('1-SETUP'!$Q133="DAILY",JA84+'1-SETUP'!$V133,IF('1-SETUP'!$Q133="WEEKLY",JA84+'1-SETUP'!$V133*7,IF('1-SETUP'!$Q133="MONTHLY",EDATE(JA84,'1-SETUP'!$V133),IF('1-SETUP'!$Q133="YEARLY",EDATE(JA84,12*'1-SETUP'!$V133),""))))</f>
        <v/>
      </c>
      <c r="JC84" s="10" t="str">
        <f>IF('1-SETUP'!$Q133="DAILY",JB84+'1-SETUP'!$V133,IF('1-SETUP'!$Q133="WEEKLY",JB84+'1-SETUP'!$V133*7,IF('1-SETUP'!$Q133="MONTHLY",EDATE(JB84,'1-SETUP'!$V133),IF('1-SETUP'!$Q133="YEARLY",EDATE(JB84,12*'1-SETUP'!$V133),""))))</f>
        <v/>
      </c>
      <c r="JD84" s="10" t="str">
        <f>IF('1-SETUP'!$Q133="DAILY",JC84+'1-SETUP'!$V133,IF('1-SETUP'!$Q133="WEEKLY",JC84+'1-SETUP'!$V133*7,IF('1-SETUP'!$Q133="MONTHLY",EDATE(JC84,'1-SETUP'!$V133),IF('1-SETUP'!$Q133="YEARLY",EDATE(JC84,12*'1-SETUP'!$V133),""))))</f>
        <v/>
      </c>
      <c r="JE84" s="10" t="str">
        <f>IF('1-SETUP'!$Q133="DAILY",JD84+'1-SETUP'!$V133,IF('1-SETUP'!$Q133="WEEKLY",JD84+'1-SETUP'!$V133*7,IF('1-SETUP'!$Q133="MONTHLY",EDATE(JD84,'1-SETUP'!$V133),IF('1-SETUP'!$Q133="YEARLY",EDATE(JD84,12*'1-SETUP'!$V133),""))))</f>
        <v/>
      </c>
      <c r="JF84" s="10" t="str">
        <f>IF('1-SETUP'!$Q133="DAILY",JE84+'1-SETUP'!$V133,IF('1-SETUP'!$Q133="WEEKLY",JE84+'1-SETUP'!$V133*7,IF('1-SETUP'!$Q133="MONTHLY",EDATE(JE84,'1-SETUP'!$V133),IF('1-SETUP'!$Q133="YEARLY",EDATE(JE84,12*'1-SETUP'!$V133),""))))</f>
        <v/>
      </c>
      <c r="JG84" s="10" t="str">
        <f>IF('1-SETUP'!$Q133="DAILY",JF84+'1-SETUP'!$V133,IF('1-SETUP'!$Q133="WEEKLY",JF84+'1-SETUP'!$V133*7,IF('1-SETUP'!$Q133="MONTHLY",EDATE(JF84,'1-SETUP'!$V133),IF('1-SETUP'!$Q133="YEARLY",EDATE(JF84,12*'1-SETUP'!$V133),""))))</f>
        <v/>
      </c>
      <c r="JH84" s="10" t="str">
        <f>IF('1-SETUP'!$Q133="DAILY",JG84+'1-SETUP'!$V133,IF('1-SETUP'!$Q133="WEEKLY",JG84+'1-SETUP'!$V133*7,IF('1-SETUP'!$Q133="MONTHLY",EDATE(JG84,'1-SETUP'!$V133),IF('1-SETUP'!$Q133="YEARLY",EDATE(JG84,12*'1-SETUP'!$V133),""))))</f>
        <v/>
      </c>
      <c r="JI84" s="10" t="str">
        <f>IF('1-SETUP'!$Q133="DAILY",JH84+'1-SETUP'!$V133,IF('1-SETUP'!$Q133="WEEKLY",JH84+'1-SETUP'!$V133*7,IF('1-SETUP'!$Q133="MONTHLY",EDATE(JH84,'1-SETUP'!$V133),IF('1-SETUP'!$Q133="YEARLY",EDATE(JH84,12*'1-SETUP'!$V133),""))))</f>
        <v/>
      </c>
      <c r="JJ84" s="10" t="str">
        <f>IF('1-SETUP'!$Q133="DAILY",JI84+'1-SETUP'!$V133,IF('1-SETUP'!$Q133="WEEKLY",JI84+'1-SETUP'!$V133*7,IF('1-SETUP'!$Q133="MONTHLY",EDATE(JI84,'1-SETUP'!$V133),IF('1-SETUP'!$Q133="YEARLY",EDATE(JI84,12*'1-SETUP'!$V133),""))))</f>
        <v/>
      </c>
      <c r="JK84" s="10" t="str">
        <f>IF('1-SETUP'!$Q133="DAILY",JJ84+'1-SETUP'!$V133,IF('1-SETUP'!$Q133="WEEKLY",JJ84+'1-SETUP'!$V133*7,IF('1-SETUP'!$Q133="MONTHLY",EDATE(JJ84,'1-SETUP'!$V133),IF('1-SETUP'!$Q133="YEARLY",EDATE(JJ84,12*'1-SETUP'!$V133),""))))</f>
        <v/>
      </c>
      <c r="JL84" s="10" t="str">
        <f>IF('1-SETUP'!$Q133="DAILY",JK84+'1-SETUP'!$V133,IF('1-SETUP'!$Q133="WEEKLY",JK84+'1-SETUP'!$V133*7,IF('1-SETUP'!$Q133="MONTHLY",EDATE(JK84,'1-SETUP'!$V133),IF('1-SETUP'!$Q133="YEARLY",EDATE(JK84,12*'1-SETUP'!$V133),""))))</f>
        <v/>
      </c>
      <c r="JM84" s="10" t="str">
        <f>IF('1-SETUP'!$Q133="DAILY",JL84+'1-SETUP'!$V133,IF('1-SETUP'!$Q133="WEEKLY",JL84+'1-SETUP'!$V133*7,IF('1-SETUP'!$Q133="MONTHLY",EDATE(JL84,'1-SETUP'!$V133),IF('1-SETUP'!$Q133="YEARLY",EDATE(JL84,12*'1-SETUP'!$V133),""))))</f>
        <v/>
      </c>
      <c r="JN84" s="10" t="str">
        <f>IF('1-SETUP'!$Q133="DAILY",JM84+'1-SETUP'!$V133,IF('1-SETUP'!$Q133="WEEKLY",JM84+'1-SETUP'!$V133*7,IF('1-SETUP'!$Q133="MONTHLY",EDATE(JM84,'1-SETUP'!$V133),IF('1-SETUP'!$Q133="YEARLY",EDATE(JM84,12*'1-SETUP'!$V133),""))))</f>
        <v/>
      </c>
      <c r="JO84" s="10" t="str">
        <f>IF('1-SETUP'!$Q133="DAILY",JN84+'1-SETUP'!$V133,IF('1-SETUP'!$Q133="WEEKLY",JN84+'1-SETUP'!$V133*7,IF('1-SETUP'!$Q133="MONTHLY",EDATE(JN84,'1-SETUP'!$V133),IF('1-SETUP'!$Q133="YEARLY",EDATE(JN84,12*'1-SETUP'!$V133),""))))</f>
        <v/>
      </c>
      <c r="JP84" s="10" t="str">
        <f>IF('1-SETUP'!$Q133="DAILY",JO84+'1-SETUP'!$V133,IF('1-SETUP'!$Q133="WEEKLY",JO84+'1-SETUP'!$V133*7,IF('1-SETUP'!$Q133="MONTHLY",EDATE(JO84,'1-SETUP'!$V133),IF('1-SETUP'!$Q133="YEARLY",EDATE(JO84,12*'1-SETUP'!$V133),""))))</f>
        <v/>
      </c>
      <c r="JQ84" s="10" t="str">
        <f>IF('1-SETUP'!$Q133="DAILY",JP84+'1-SETUP'!$V133,IF('1-SETUP'!$Q133="WEEKLY",JP84+'1-SETUP'!$V133*7,IF('1-SETUP'!$Q133="MONTHLY",EDATE(JP84,'1-SETUP'!$V133),IF('1-SETUP'!$Q133="YEARLY",EDATE(JP84,12*'1-SETUP'!$V133),""))))</f>
        <v/>
      </c>
      <c r="JR84" s="10" t="str">
        <f>IF('1-SETUP'!$Q133="DAILY",JQ84+'1-SETUP'!$V133,IF('1-SETUP'!$Q133="WEEKLY",JQ84+'1-SETUP'!$V133*7,IF('1-SETUP'!$Q133="MONTHLY",EDATE(JQ84,'1-SETUP'!$V133),IF('1-SETUP'!$Q133="YEARLY",EDATE(JQ84,12*'1-SETUP'!$V133),""))))</f>
        <v/>
      </c>
      <c r="JS84" s="10" t="str">
        <f>IF('1-SETUP'!$Q133="DAILY",JR84+'1-SETUP'!$V133,IF('1-SETUP'!$Q133="WEEKLY",JR84+'1-SETUP'!$V133*7,IF('1-SETUP'!$Q133="MONTHLY",EDATE(JR84,'1-SETUP'!$V133),IF('1-SETUP'!$Q133="YEARLY",EDATE(JR84,12*'1-SETUP'!$V133),""))))</f>
        <v/>
      </c>
      <c r="JT84" s="10" t="str">
        <f>IF('1-SETUP'!$Q133="DAILY",JS84+'1-SETUP'!$V133,IF('1-SETUP'!$Q133="WEEKLY",JS84+'1-SETUP'!$V133*7,IF('1-SETUP'!$Q133="MONTHLY",EDATE(JS84,'1-SETUP'!$V133),IF('1-SETUP'!$Q133="YEARLY",EDATE(JS84,12*'1-SETUP'!$V133),""))))</f>
        <v/>
      </c>
      <c r="JU84" s="10" t="str">
        <f>IF('1-SETUP'!$Q133="DAILY",JT84+'1-SETUP'!$V133,IF('1-SETUP'!$Q133="WEEKLY",JT84+'1-SETUP'!$V133*7,IF('1-SETUP'!$Q133="MONTHLY",EDATE(JT84,'1-SETUP'!$V133),IF('1-SETUP'!$Q133="YEARLY",EDATE(JT84,12*'1-SETUP'!$V133),""))))</f>
        <v/>
      </c>
      <c r="JV84" s="10" t="str">
        <f>IF('1-SETUP'!$Q133="DAILY",JU84+'1-SETUP'!$V133,IF('1-SETUP'!$Q133="WEEKLY",JU84+'1-SETUP'!$V133*7,IF('1-SETUP'!$Q133="MONTHLY",EDATE(JU84,'1-SETUP'!$V133),IF('1-SETUP'!$Q133="YEARLY",EDATE(JU84,12*'1-SETUP'!$V133),""))))</f>
        <v/>
      </c>
      <c r="JW84" s="10" t="str">
        <f>IF('1-SETUP'!$Q133="DAILY",JV84+'1-SETUP'!$V133,IF('1-SETUP'!$Q133="WEEKLY",JV84+'1-SETUP'!$V133*7,IF('1-SETUP'!$Q133="MONTHLY",EDATE(JV84,'1-SETUP'!$V133),IF('1-SETUP'!$Q133="YEARLY",EDATE(JV84,12*'1-SETUP'!$V133),""))))</f>
        <v/>
      </c>
      <c r="JX84" s="10" t="str">
        <f>IF('1-SETUP'!$Q133="DAILY",JW84+'1-SETUP'!$V133,IF('1-SETUP'!$Q133="WEEKLY",JW84+'1-SETUP'!$V133*7,IF('1-SETUP'!$Q133="MONTHLY",EDATE(JW84,'1-SETUP'!$V133),IF('1-SETUP'!$Q133="YEARLY",EDATE(JW84,12*'1-SETUP'!$V133),""))))</f>
        <v/>
      </c>
      <c r="JY84" s="10" t="str">
        <f>IF('1-SETUP'!$Q133="DAILY",JX84+'1-SETUP'!$V133,IF('1-SETUP'!$Q133="WEEKLY",JX84+'1-SETUP'!$V133*7,IF('1-SETUP'!$Q133="MONTHLY",EDATE(JX84,'1-SETUP'!$V133),IF('1-SETUP'!$Q133="YEARLY",EDATE(JX84,12*'1-SETUP'!$V133),""))))</f>
        <v/>
      </c>
      <c r="JZ84" s="10" t="str">
        <f>IF('1-SETUP'!$Q133="DAILY",JY84+'1-SETUP'!$V133,IF('1-SETUP'!$Q133="WEEKLY",JY84+'1-SETUP'!$V133*7,IF('1-SETUP'!$Q133="MONTHLY",EDATE(JY84,'1-SETUP'!$V133),IF('1-SETUP'!$Q133="YEARLY",EDATE(JY84,12*'1-SETUP'!$V133),""))))</f>
        <v/>
      </c>
      <c r="KA84" s="10" t="str">
        <f>IF('1-SETUP'!$Q133="DAILY",JZ84+'1-SETUP'!$V133,IF('1-SETUP'!$Q133="WEEKLY",JZ84+'1-SETUP'!$V133*7,IF('1-SETUP'!$Q133="MONTHLY",EDATE(JZ84,'1-SETUP'!$V133),IF('1-SETUP'!$Q133="YEARLY",EDATE(JZ84,12*'1-SETUP'!$V133),""))))</f>
        <v/>
      </c>
      <c r="KB84" s="10" t="str">
        <f>IF('1-SETUP'!$Q133="DAILY",KA84+'1-SETUP'!$V133,IF('1-SETUP'!$Q133="WEEKLY",KA84+'1-SETUP'!$V133*7,IF('1-SETUP'!$Q133="MONTHLY",EDATE(KA84,'1-SETUP'!$V133),IF('1-SETUP'!$Q133="YEARLY",EDATE(KA84,12*'1-SETUP'!$V133),""))))</f>
        <v/>
      </c>
      <c r="KC84" s="10" t="str">
        <f>IF('1-SETUP'!$Q133="DAILY",KB84+'1-SETUP'!$V133,IF('1-SETUP'!$Q133="WEEKLY",KB84+'1-SETUP'!$V133*7,IF('1-SETUP'!$Q133="MONTHLY",EDATE(KB84,'1-SETUP'!$V133),IF('1-SETUP'!$Q133="YEARLY",EDATE(KB84,12*'1-SETUP'!$V133),""))))</f>
        <v/>
      </c>
      <c r="KD84" s="10" t="str">
        <f>IF('1-SETUP'!$Q133="DAILY",KC84+'1-SETUP'!$V133,IF('1-SETUP'!$Q133="WEEKLY",KC84+'1-SETUP'!$V133*7,IF('1-SETUP'!$Q133="MONTHLY",EDATE(KC84,'1-SETUP'!$V133),IF('1-SETUP'!$Q133="YEARLY",EDATE(KC84,12*'1-SETUP'!$V133),""))))</f>
        <v/>
      </c>
      <c r="KE84" s="10" t="str">
        <f>IF('1-SETUP'!$Q133="DAILY",KD84+'1-SETUP'!$V133,IF('1-SETUP'!$Q133="WEEKLY",KD84+'1-SETUP'!$V133*7,IF('1-SETUP'!$Q133="MONTHLY",EDATE(KD84,'1-SETUP'!$V133),IF('1-SETUP'!$Q133="YEARLY",EDATE(KD84,12*'1-SETUP'!$V133),""))))</f>
        <v/>
      </c>
      <c r="KF84" s="10" t="str">
        <f>IF('1-SETUP'!$Q133="DAILY",KE84+'1-SETUP'!$V133,IF('1-SETUP'!$Q133="WEEKLY",KE84+'1-SETUP'!$V133*7,IF('1-SETUP'!$Q133="MONTHLY",EDATE(KE84,'1-SETUP'!$V133),IF('1-SETUP'!$Q133="YEARLY",EDATE(KE84,12*'1-SETUP'!$V133),""))))</f>
        <v/>
      </c>
      <c r="KG84" s="10" t="str">
        <f>IF('1-SETUP'!$Q133="DAILY",KF84+'1-SETUP'!$V133,IF('1-SETUP'!$Q133="WEEKLY",KF84+'1-SETUP'!$V133*7,IF('1-SETUP'!$Q133="MONTHLY",EDATE(KF84,'1-SETUP'!$V133),IF('1-SETUP'!$Q133="YEARLY",EDATE(KF84,12*'1-SETUP'!$V133),""))))</f>
        <v/>
      </c>
      <c r="KH84" s="10" t="str">
        <f>IF('1-SETUP'!$Q133="DAILY",KG84+'1-SETUP'!$V133,IF('1-SETUP'!$Q133="WEEKLY",KG84+'1-SETUP'!$V133*7,IF('1-SETUP'!$Q133="MONTHLY",EDATE(KG84,'1-SETUP'!$V133),IF('1-SETUP'!$Q133="YEARLY",EDATE(KG84,12*'1-SETUP'!$V133),""))))</f>
        <v/>
      </c>
      <c r="KI84" s="10" t="str">
        <f>IF('1-SETUP'!$Q133="DAILY",KH84+'1-SETUP'!$V133,IF('1-SETUP'!$Q133="WEEKLY",KH84+'1-SETUP'!$V133*7,IF('1-SETUP'!$Q133="MONTHLY",EDATE(KH84,'1-SETUP'!$V133),IF('1-SETUP'!$Q133="YEARLY",EDATE(KH84,12*'1-SETUP'!$V133),""))))</f>
        <v/>
      </c>
      <c r="KJ84" s="10" t="str">
        <f>IF('1-SETUP'!$Q133="DAILY",KI84+'1-SETUP'!$V133,IF('1-SETUP'!$Q133="WEEKLY",KI84+'1-SETUP'!$V133*7,IF('1-SETUP'!$Q133="MONTHLY",EDATE(KI84,'1-SETUP'!$V133),IF('1-SETUP'!$Q133="YEARLY",EDATE(KI84,12*'1-SETUP'!$V133),""))))</f>
        <v/>
      </c>
      <c r="KK84" s="10" t="str">
        <f>IF('1-SETUP'!$Q133="DAILY",KJ84+'1-SETUP'!$V133,IF('1-SETUP'!$Q133="WEEKLY",KJ84+'1-SETUP'!$V133*7,IF('1-SETUP'!$Q133="MONTHLY",EDATE(KJ84,'1-SETUP'!$V133),IF('1-SETUP'!$Q133="YEARLY",EDATE(KJ84,12*'1-SETUP'!$V133),""))))</f>
        <v/>
      </c>
      <c r="KL84" s="10" t="str">
        <f>IF('1-SETUP'!$Q133="DAILY",KK84+'1-SETUP'!$V133,IF('1-SETUP'!$Q133="WEEKLY",KK84+'1-SETUP'!$V133*7,IF('1-SETUP'!$Q133="MONTHLY",EDATE(KK84,'1-SETUP'!$V133),IF('1-SETUP'!$Q133="YEARLY",EDATE(KK84,12*'1-SETUP'!$V133),""))))</f>
        <v/>
      </c>
      <c r="KM84" s="10" t="str">
        <f>IF('1-SETUP'!$Q133="DAILY",KL84+'1-SETUP'!$V133,IF('1-SETUP'!$Q133="WEEKLY",KL84+'1-SETUP'!$V133*7,IF('1-SETUP'!$Q133="MONTHLY",EDATE(KL84,'1-SETUP'!$V133),IF('1-SETUP'!$Q133="YEARLY",EDATE(KL84,12*'1-SETUP'!$V133),""))))</f>
        <v/>
      </c>
      <c r="KN84" s="10" t="str">
        <f>IF('1-SETUP'!$Q133="DAILY",KM84+'1-SETUP'!$V133,IF('1-SETUP'!$Q133="WEEKLY",KM84+'1-SETUP'!$V133*7,IF('1-SETUP'!$Q133="MONTHLY",EDATE(KM84,'1-SETUP'!$V133),IF('1-SETUP'!$Q133="YEARLY",EDATE(KM84,12*'1-SETUP'!$V133),""))))</f>
        <v/>
      </c>
      <c r="KO84" s="10" t="str">
        <f>IF('1-SETUP'!$Q133="DAILY",KN84+'1-SETUP'!$V133,IF('1-SETUP'!$Q133="WEEKLY",KN84+'1-SETUP'!$V133*7,IF('1-SETUP'!$Q133="MONTHLY",EDATE(KN84,'1-SETUP'!$V133),IF('1-SETUP'!$Q133="YEARLY",EDATE(KN84,12*'1-SETUP'!$V133),""))))</f>
        <v/>
      </c>
      <c r="KP84" s="10" t="str">
        <f>IF('1-SETUP'!$Q133="DAILY",KO84+'1-SETUP'!$V133,IF('1-SETUP'!$Q133="WEEKLY",KO84+'1-SETUP'!$V133*7,IF('1-SETUP'!$Q133="MONTHLY",EDATE(KO84,'1-SETUP'!$V133),IF('1-SETUP'!$Q133="YEARLY",EDATE(KO84,12*'1-SETUP'!$V133),""))))</f>
        <v/>
      </c>
      <c r="KQ84" s="10" t="str">
        <f>IF('1-SETUP'!$Q133="DAILY",KP84+'1-SETUP'!$V133,IF('1-SETUP'!$Q133="WEEKLY",KP84+'1-SETUP'!$V133*7,IF('1-SETUP'!$Q133="MONTHLY",EDATE(KP84,'1-SETUP'!$V133),IF('1-SETUP'!$Q133="YEARLY",EDATE(KP84,12*'1-SETUP'!$V133),""))))</f>
        <v/>
      </c>
      <c r="KR84" s="10" t="str">
        <f>IF('1-SETUP'!$Q133="DAILY",KQ84+'1-SETUP'!$V133,IF('1-SETUP'!$Q133="WEEKLY",KQ84+'1-SETUP'!$V133*7,IF('1-SETUP'!$Q133="MONTHLY",EDATE(KQ84,'1-SETUP'!$V133),IF('1-SETUP'!$Q133="YEARLY",EDATE(KQ84,12*'1-SETUP'!$V133),""))))</f>
        <v/>
      </c>
      <c r="KS84" s="10" t="str">
        <f>IF('1-SETUP'!$Q133="DAILY",KR84+'1-SETUP'!$V133,IF('1-SETUP'!$Q133="WEEKLY",KR84+'1-SETUP'!$V133*7,IF('1-SETUP'!$Q133="MONTHLY",EDATE(KR84,'1-SETUP'!$V133),IF('1-SETUP'!$Q133="YEARLY",EDATE(KR84,12*'1-SETUP'!$V133),""))))</f>
        <v/>
      </c>
      <c r="KT84" s="10" t="str">
        <f>IF('1-SETUP'!$Q133="DAILY",KS84+'1-SETUP'!$V133,IF('1-SETUP'!$Q133="WEEKLY",KS84+'1-SETUP'!$V133*7,IF('1-SETUP'!$Q133="MONTHLY",EDATE(KS84,'1-SETUP'!$V133),IF('1-SETUP'!$Q133="YEARLY",EDATE(KS84,12*'1-SETUP'!$V133),""))))</f>
        <v/>
      </c>
      <c r="KU84" s="10" t="str">
        <f>IF('1-SETUP'!$Q133="DAILY",KT84+'1-SETUP'!$V133,IF('1-SETUP'!$Q133="WEEKLY",KT84+'1-SETUP'!$V133*7,IF('1-SETUP'!$Q133="MONTHLY",EDATE(KT84,'1-SETUP'!$V133),IF('1-SETUP'!$Q133="YEARLY",EDATE(KT84,12*'1-SETUP'!$V133),""))))</f>
        <v/>
      </c>
      <c r="KV84" s="10" t="str">
        <f>IF('1-SETUP'!$Q133="DAILY",KU84+'1-SETUP'!$V133,IF('1-SETUP'!$Q133="WEEKLY",KU84+'1-SETUP'!$V133*7,IF('1-SETUP'!$Q133="MONTHLY",EDATE(KU84,'1-SETUP'!$V133),IF('1-SETUP'!$Q133="YEARLY",EDATE(KU84,12*'1-SETUP'!$V133),""))))</f>
        <v/>
      </c>
      <c r="KW84" s="10" t="str">
        <f>IF('1-SETUP'!$Q133="DAILY",KV84+'1-SETUP'!$V133,IF('1-SETUP'!$Q133="WEEKLY",KV84+'1-SETUP'!$V133*7,IF('1-SETUP'!$Q133="MONTHLY",EDATE(KV84,'1-SETUP'!$V133),IF('1-SETUP'!$Q133="YEARLY",EDATE(KV84,12*'1-SETUP'!$V133),""))))</f>
        <v/>
      </c>
      <c r="KX84" s="10" t="str">
        <f>IF('1-SETUP'!$Q133="DAILY",KW84+'1-SETUP'!$V133,IF('1-SETUP'!$Q133="WEEKLY",KW84+'1-SETUP'!$V133*7,IF('1-SETUP'!$Q133="MONTHLY",EDATE(KW84,'1-SETUP'!$V133),IF('1-SETUP'!$Q133="YEARLY",EDATE(KW84,12*'1-SETUP'!$V133),""))))</f>
        <v/>
      </c>
      <c r="KY84" s="10" t="str">
        <f>IF('1-SETUP'!$Q133="DAILY",KX84+'1-SETUP'!$V133,IF('1-SETUP'!$Q133="WEEKLY",KX84+'1-SETUP'!$V133*7,IF('1-SETUP'!$Q133="MONTHLY",EDATE(KX84,'1-SETUP'!$V133),IF('1-SETUP'!$Q133="YEARLY",EDATE(KX84,12*'1-SETUP'!$V133),""))))</f>
        <v/>
      </c>
      <c r="KZ84" s="10" t="str">
        <f>IF('1-SETUP'!$Q133="DAILY",KY84+'1-SETUP'!$V133,IF('1-SETUP'!$Q133="WEEKLY",KY84+'1-SETUP'!$V133*7,IF('1-SETUP'!$Q133="MONTHLY",EDATE(KY84,'1-SETUP'!$V133),IF('1-SETUP'!$Q133="YEARLY",EDATE(KY84,12*'1-SETUP'!$V133),""))))</f>
        <v/>
      </c>
      <c r="LA84" s="10" t="str">
        <f>IF('1-SETUP'!$Q133="DAILY",KZ84+'1-SETUP'!$V133,IF('1-SETUP'!$Q133="WEEKLY",KZ84+'1-SETUP'!$V133*7,IF('1-SETUP'!$Q133="MONTHLY",EDATE(KZ84,'1-SETUP'!$V133),IF('1-SETUP'!$Q133="YEARLY",EDATE(KZ84,12*'1-SETUP'!$V133),""))))</f>
        <v/>
      </c>
      <c r="LB84" s="10" t="str">
        <f>IF('1-SETUP'!$Q133="DAILY",LA84+'1-SETUP'!$V133,IF('1-SETUP'!$Q133="WEEKLY",LA84+'1-SETUP'!$V133*7,IF('1-SETUP'!$Q133="MONTHLY",EDATE(LA84,'1-SETUP'!$V133),IF('1-SETUP'!$Q133="YEARLY",EDATE(LA84,12*'1-SETUP'!$V133),""))))</f>
        <v/>
      </c>
      <c r="LC84" s="10" t="str">
        <f>IF('1-SETUP'!$Q133="DAILY",LB84+'1-SETUP'!$V133,IF('1-SETUP'!$Q133="WEEKLY",LB84+'1-SETUP'!$V133*7,IF('1-SETUP'!$Q133="MONTHLY",EDATE(LB84,'1-SETUP'!$V133),IF('1-SETUP'!$Q133="YEARLY",EDATE(LB84,12*'1-SETUP'!$V133),""))))</f>
        <v/>
      </c>
      <c r="LD84" s="10" t="str">
        <f>IF('1-SETUP'!$Q133="DAILY",LC84+'1-SETUP'!$V133,IF('1-SETUP'!$Q133="WEEKLY",LC84+'1-SETUP'!$V133*7,IF('1-SETUP'!$Q133="MONTHLY",EDATE(LC84,'1-SETUP'!$V133),IF('1-SETUP'!$Q133="YEARLY",EDATE(LC84,12*'1-SETUP'!$V133),""))))</f>
        <v/>
      </c>
      <c r="LE84" s="10" t="str">
        <f>IF('1-SETUP'!$Q133="DAILY",LD84+'1-SETUP'!$V133,IF('1-SETUP'!$Q133="WEEKLY",LD84+'1-SETUP'!$V133*7,IF('1-SETUP'!$Q133="MONTHLY",EDATE(LD84,'1-SETUP'!$V133),IF('1-SETUP'!$Q133="YEARLY",EDATE(LD84,12*'1-SETUP'!$V133),""))))</f>
        <v/>
      </c>
      <c r="LF84" s="10" t="str">
        <f>IF('1-SETUP'!$Q133="DAILY",LE84+'1-SETUP'!$V133,IF('1-SETUP'!$Q133="WEEKLY",LE84+'1-SETUP'!$V133*7,IF('1-SETUP'!$Q133="MONTHLY",EDATE(LE84,'1-SETUP'!$V133),IF('1-SETUP'!$Q133="YEARLY",EDATE(LE84,12*'1-SETUP'!$V133),""))))</f>
        <v/>
      </c>
      <c r="LG84" s="10" t="str">
        <f>IF('1-SETUP'!$Q133="DAILY",LF84+'1-SETUP'!$V133,IF('1-SETUP'!$Q133="WEEKLY",LF84+'1-SETUP'!$V133*7,IF('1-SETUP'!$Q133="MONTHLY",EDATE(LF84,'1-SETUP'!$V133),IF('1-SETUP'!$Q133="YEARLY",EDATE(LF84,12*'1-SETUP'!$V133),""))))</f>
        <v/>
      </c>
      <c r="LH84" s="10" t="str">
        <f>IF('1-SETUP'!$Q133="DAILY",LG84+'1-SETUP'!$V133,IF('1-SETUP'!$Q133="WEEKLY",LG84+'1-SETUP'!$V133*7,IF('1-SETUP'!$Q133="MONTHLY",EDATE(LG84,'1-SETUP'!$V133),IF('1-SETUP'!$Q133="YEARLY",EDATE(LG84,12*'1-SETUP'!$V133),""))))</f>
        <v/>
      </c>
      <c r="LI84" s="10" t="str">
        <f>IF('1-SETUP'!$Q133="DAILY",LH84+'1-SETUP'!$V133,IF('1-SETUP'!$Q133="WEEKLY",LH84+'1-SETUP'!$V133*7,IF('1-SETUP'!$Q133="MONTHLY",EDATE(LH84,'1-SETUP'!$V133),IF('1-SETUP'!$Q133="YEARLY",EDATE(LH84,12*'1-SETUP'!$V133),""))))</f>
        <v/>
      </c>
      <c r="LJ84" s="10" t="str">
        <f>IF('1-SETUP'!$Q133="DAILY",LI84+'1-SETUP'!$V133,IF('1-SETUP'!$Q133="WEEKLY",LI84+'1-SETUP'!$V133*7,IF('1-SETUP'!$Q133="MONTHLY",EDATE(LI84,'1-SETUP'!$V133),IF('1-SETUP'!$Q133="YEARLY",EDATE(LI84,12*'1-SETUP'!$V133),""))))</f>
        <v/>
      </c>
      <c r="LK84" s="10" t="str">
        <f>IF('1-SETUP'!$Q133="DAILY",LJ84+'1-SETUP'!$V133,IF('1-SETUP'!$Q133="WEEKLY",LJ84+'1-SETUP'!$V133*7,IF('1-SETUP'!$Q133="MONTHLY",EDATE(LJ84,'1-SETUP'!$V133),IF('1-SETUP'!$Q133="YEARLY",EDATE(LJ84,12*'1-SETUP'!$V133),""))))</f>
        <v/>
      </c>
      <c r="LL84" s="10" t="str">
        <f>IF('1-SETUP'!$Q133="DAILY",LK84+'1-SETUP'!$V133,IF('1-SETUP'!$Q133="WEEKLY",LK84+'1-SETUP'!$V133*7,IF('1-SETUP'!$Q133="MONTHLY",EDATE(LK84,'1-SETUP'!$V133),IF('1-SETUP'!$Q133="YEARLY",EDATE(LK84,12*'1-SETUP'!$V133),""))))</f>
        <v/>
      </c>
      <c r="LM84" s="10" t="str">
        <f>IF('1-SETUP'!$Q133="DAILY",LL84+'1-SETUP'!$V133,IF('1-SETUP'!$Q133="WEEKLY",LL84+'1-SETUP'!$V133*7,IF('1-SETUP'!$Q133="MONTHLY",EDATE(LL84,'1-SETUP'!$V133),IF('1-SETUP'!$Q133="YEARLY",EDATE(LL84,12*'1-SETUP'!$V133),""))))</f>
        <v/>
      </c>
      <c r="LN84" s="10" t="str">
        <f>IF('1-SETUP'!$Q133="DAILY",LM84+'1-SETUP'!$V133,IF('1-SETUP'!$Q133="WEEKLY",LM84+'1-SETUP'!$V133*7,IF('1-SETUP'!$Q133="MONTHLY",EDATE(LM84,'1-SETUP'!$V133),IF('1-SETUP'!$Q133="YEARLY",EDATE(LM84,12*'1-SETUP'!$V133),""))))</f>
        <v/>
      </c>
      <c r="LO84" s="10" t="str">
        <f>IF('1-SETUP'!$Q133="DAILY",LN84+'1-SETUP'!$V133,IF('1-SETUP'!$Q133="WEEKLY",LN84+'1-SETUP'!$V133*7,IF('1-SETUP'!$Q133="MONTHLY",EDATE(LN84,'1-SETUP'!$V133),IF('1-SETUP'!$Q133="YEARLY",EDATE(LN84,12*'1-SETUP'!$V133),""))))</f>
        <v/>
      </c>
      <c r="LP84" s="10" t="str">
        <f>IF('1-SETUP'!$Q133="DAILY",LO84+'1-SETUP'!$V133,IF('1-SETUP'!$Q133="WEEKLY",LO84+'1-SETUP'!$V133*7,IF('1-SETUP'!$Q133="MONTHLY",EDATE(LO84,'1-SETUP'!$V133),IF('1-SETUP'!$Q133="YEARLY",EDATE(LO84,12*'1-SETUP'!$V133),""))))</f>
        <v/>
      </c>
      <c r="LQ84" s="10" t="str">
        <f>IF('1-SETUP'!$Q133="DAILY",LP84+'1-SETUP'!$V133,IF('1-SETUP'!$Q133="WEEKLY",LP84+'1-SETUP'!$V133*7,IF('1-SETUP'!$Q133="MONTHLY",EDATE(LP84,'1-SETUP'!$V133),IF('1-SETUP'!$Q133="YEARLY",EDATE(LP84,12*'1-SETUP'!$V133),""))))</f>
        <v/>
      </c>
      <c r="LR84" s="10" t="str">
        <f>IF('1-SETUP'!$Q133="DAILY",LQ84+'1-SETUP'!$V133,IF('1-SETUP'!$Q133="WEEKLY",LQ84+'1-SETUP'!$V133*7,IF('1-SETUP'!$Q133="MONTHLY",EDATE(LQ84,'1-SETUP'!$V133),IF('1-SETUP'!$Q133="YEARLY",EDATE(LQ84,12*'1-SETUP'!$V133),""))))</f>
        <v/>
      </c>
      <c r="LS84" s="10" t="str">
        <f>IF('1-SETUP'!$Q133="DAILY",LR84+'1-SETUP'!$V133,IF('1-SETUP'!$Q133="WEEKLY",LR84+'1-SETUP'!$V133*7,IF('1-SETUP'!$Q133="MONTHLY",EDATE(LR84,'1-SETUP'!$V133),IF('1-SETUP'!$Q133="YEARLY",EDATE(LR84,12*'1-SETUP'!$V133),""))))</f>
        <v/>
      </c>
      <c r="LT84" s="10" t="str">
        <f>IF('1-SETUP'!$Q133="DAILY",LS84+'1-SETUP'!$V133,IF('1-SETUP'!$Q133="WEEKLY",LS84+'1-SETUP'!$V133*7,IF('1-SETUP'!$Q133="MONTHLY",EDATE(LS84,'1-SETUP'!$V133),IF('1-SETUP'!$Q133="YEARLY",EDATE(LS84,12*'1-SETUP'!$V133),""))))</f>
        <v/>
      </c>
      <c r="LU84" s="10" t="str">
        <f>IF('1-SETUP'!$Q133="DAILY",LT84+'1-SETUP'!$V133,IF('1-SETUP'!$Q133="WEEKLY",LT84+'1-SETUP'!$V133*7,IF('1-SETUP'!$Q133="MONTHLY",EDATE(LT84,'1-SETUP'!$V133),IF('1-SETUP'!$Q133="YEARLY",EDATE(LT84,12*'1-SETUP'!$V133),""))))</f>
        <v/>
      </c>
      <c r="LV84" s="10" t="str">
        <f>IF('1-SETUP'!$Q133="DAILY",LU84+'1-SETUP'!$V133,IF('1-SETUP'!$Q133="WEEKLY",LU84+'1-SETUP'!$V133*7,IF('1-SETUP'!$Q133="MONTHLY",EDATE(LU84,'1-SETUP'!$V133),IF('1-SETUP'!$Q133="YEARLY",EDATE(LU84,12*'1-SETUP'!$V133),""))))</f>
        <v/>
      </c>
      <c r="LW84" s="10" t="str">
        <f>IF('1-SETUP'!$Q133="DAILY",LV84+'1-SETUP'!$V133,IF('1-SETUP'!$Q133="WEEKLY",LV84+'1-SETUP'!$V133*7,IF('1-SETUP'!$Q133="MONTHLY",EDATE(LV84,'1-SETUP'!$V133),IF('1-SETUP'!$Q133="YEARLY",EDATE(LV84,12*'1-SETUP'!$V133),""))))</f>
        <v/>
      </c>
      <c r="LX84" s="10" t="str">
        <f>IF('1-SETUP'!$Q133="DAILY",LW84+'1-SETUP'!$V133,IF('1-SETUP'!$Q133="WEEKLY",LW84+'1-SETUP'!$V133*7,IF('1-SETUP'!$Q133="MONTHLY",EDATE(LW84,'1-SETUP'!$V133),IF('1-SETUP'!$Q133="YEARLY",EDATE(LW84,12*'1-SETUP'!$V133),""))))</f>
        <v/>
      </c>
      <c r="LY84" s="10" t="str">
        <f>IF('1-SETUP'!$Q133="DAILY",LX84+'1-SETUP'!$V133,IF('1-SETUP'!$Q133="WEEKLY",LX84+'1-SETUP'!$V133*7,IF('1-SETUP'!$Q133="MONTHLY",EDATE(LX84,'1-SETUP'!$V133),IF('1-SETUP'!$Q133="YEARLY",EDATE(LX84,12*'1-SETUP'!$V133),""))))</f>
        <v/>
      </c>
      <c r="LZ84" s="10" t="str">
        <f>IF('1-SETUP'!$Q133="DAILY",LY84+'1-SETUP'!$V133,IF('1-SETUP'!$Q133="WEEKLY",LY84+'1-SETUP'!$V133*7,IF('1-SETUP'!$Q133="MONTHLY",EDATE(LY84,'1-SETUP'!$V133),IF('1-SETUP'!$Q133="YEARLY",EDATE(LY84,12*'1-SETUP'!$V133),""))))</f>
        <v/>
      </c>
      <c r="MA84" s="10" t="str">
        <f>IF('1-SETUP'!$Q133="DAILY",LZ84+'1-SETUP'!$V133,IF('1-SETUP'!$Q133="WEEKLY",LZ84+'1-SETUP'!$V133*7,IF('1-SETUP'!$Q133="MONTHLY",EDATE(LZ84,'1-SETUP'!$V133),IF('1-SETUP'!$Q133="YEARLY",EDATE(LZ84,12*'1-SETUP'!$V133),""))))</f>
        <v/>
      </c>
      <c r="MB84" s="10" t="str">
        <f>IF('1-SETUP'!$Q133="DAILY",MA84+'1-SETUP'!$V133,IF('1-SETUP'!$Q133="WEEKLY",MA84+'1-SETUP'!$V133*7,IF('1-SETUP'!$Q133="MONTHLY",EDATE(MA84,'1-SETUP'!$V133),IF('1-SETUP'!$Q133="YEARLY",EDATE(MA84,12*'1-SETUP'!$V133),""))))</f>
        <v/>
      </c>
      <c r="MC84" s="10" t="str">
        <f>IF('1-SETUP'!$Q133="DAILY",MB84+'1-SETUP'!$V133,IF('1-SETUP'!$Q133="WEEKLY",MB84+'1-SETUP'!$V133*7,IF('1-SETUP'!$Q133="MONTHLY",EDATE(MB84,'1-SETUP'!$V133),IF('1-SETUP'!$Q133="YEARLY",EDATE(MB84,12*'1-SETUP'!$V133),""))))</f>
        <v/>
      </c>
      <c r="MD84" s="10" t="str">
        <f>IF('1-SETUP'!$Q133="DAILY",MC84+'1-SETUP'!$V133,IF('1-SETUP'!$Q133="WEEKLY",MC84+'1-SETUP'!$V133*7,IF('1-SETUP'!$Q133="MONTHLY",EDATE(MC84,'1-SETUP'!$V133),IF('1-SETUP'!$Q133="YEARLY",EDATE(MC84,12*'1-SETUP'!$V133),""))))</f>
        <v/>
      </c>
      <c r="ME84" s="10" t="str">
        <f>IF('1-SETUP'!$Q133="DAILY",MD84+'1-SETUP'!$V133,IF('1-SETUP'!$Q133="WEEKLY",MD84+'1-SETUP'!$V133*7,IF('1-SETUP'!$Q133="MONTHLY",EDATE(MD84,'1-SETUP'!$V133),IF('1-SETUP'!$Q133="YEARLY",EDATE(MD84,12*'1-SETUP'!$V133),""))))</f>
        <v/>
      </c>
      <c r="MF84" s="10" t="str">
        <f>IF('1-SETUP'!$Q133="DAILY",ME84+'1-SETUP'!$V133,IF('1-SETUP'!$Q133="WEEKLY",ME84+'1-SETUP'!$V133*7,IF('1-SETUP'!$Q133="MONTHLY",EDATE(ME84,'1-SETUP'!$V133),IF('1-SETUP'!$Q133="YEARLY",EDATE(ME84,12*'1-SETUP'!$V133),""))))</f>
        <v/>
      </c>
      <c r="MG84" s="10" t="str">
        <f>IF('1-SETUP'!$Q133="DAILY",MF84+'1-SETUP'!$V133,IF('1-SETUP'!$Q133="WEEKLY",MF84+'1-SETUP'!$V133*7,IF('1-SETUP'!$Q133="MONTHLY",EDATE(MF84,'1-SETUP'!$V133),IF('1-SETUP'!$Q133="YEARLY",EDATE(MF84,12*'1-SETUP'!$V133),""))))</f>
        <v/>
      </c>
      <c r="MH84" s="10" t="str">
        <f>IF('1-SETUP'!$Q133="DAILY",MG84+'1-SETUP'!$V133,IF('1-SETUP'!$Q133="WEEKLY",MG84+'1-SETUP'!$V133*7,IF('1-SETUP'!$Q133="MONTHLY",EDATE(MG84,'1-SETUP'!$V133),IF('1-SETUP'!$Q133="YEARLY",EDATE(MG84,12*'1-SETUP'!$V133),""))))</f>
        <v/>
      </c>
      <c r="MI84" s="10" t="str">
        <f>IF('1-SETUP'!$Q133="DAILY",MH84+'1-SETUP'!$V133,IF('1-SETUP'!$Q133="WEEKLY",MH84+'1-SETUP'!$V133*7,IF('1-SETUP'!$Q133="MONTHLY",EDATE(MH84,'1-SETUP'!$V133),IF('1-SETUP'!$Q133="YEARLY",EDATE(MH84,12*'1-SETUP'!$V133),""))))</f>
        <v/>
      </c>
      <c r="MJ84" s="10" t="str">
        <f>IF('1-SETUP'!$Q133="DAILY",MI84+'1-SETUP'!$V133,IF('1-SETUP'!$Q133="WEEKLY",MI84+'1-SETUP'!$V133*7,IF('1-SETUP'!$Q133="MONTHLY",EDATE(MI84,'1-SETUP'!$V133),IF('1-SETUP'!$Q133="YEARLY",EDATE(MI84,12*'1-SETUP'!$V133),""))))</f>
        <v/>
      </c>
      <c r="MK84" s="10" t="str">
        <f>IF('1-SETUP'!$Q133="DAILY",MJ84+'1-SETUP'!$V133,IF('1-SETUP'!$Q133="WEEKLY",MJ84+'1-SETUP'!$V133*7,IF('1-SETUP'!$Q133="MONTHLY",EDATE(MJ84,'1-SETUP'!$V133),IF('1-SETUP'!$Q133="YEARLY",EDATE(MJ84,12*'1-SETUP'!$V133),""))))</f>
        <v/>
      </c>
      <c r="ML84" s="10" t="str">
        <f>IF('1-SETUP'!$Q133="DAILY",MK84+'1-SETUP'!$V133,IF('1-SETUP'!$Q133="WEEKLY",MK84+'1-SETUP'!$V133*7,IF('1-SETUP'!$Q133="MONTHLY",EDATE(MK84,'1-SETUP'!$V133),IF('1-SETUP'!$Q133="YEARLY",EDATE(MK84,12*'1-SETUP'!$V133),""))))</f>
        <v/>
      </c>
      <c r="MM84" s="10" t="str">
        <f>IF('1-SETUP'!$Q133="DAILY",ML84+'1-SETUP'!$V133,IF('1-SETUP'!$Q133="WEEKLY",ML84+'1-SETUP'!$V133*7,IF('1-SETUP'!$Q133="MONTHLY",EDATE(ML84,'1-SETUP'!$V133),IF('1-SETUP'!$Q133="YEARLY",EDATE(ML84,12*'1-SETUP'!$V133),""))))</f>
        <v/>
      </c>
      <c r="MN84" s="10" t="str">
        <f>IF('1-SETUP'!$Q133="DAILY",MM84+'1-SETUP'!$V133,IF('1-SETUP'!$Q133="WEEKLY",MM84+'1-SETUP'!$V133*7,IF('1-SETUP'!$Q133="MONTHLY",EDATE(MM84,'1-SETUP'!$V133),IF('1-SETUP'!$Q133="YEARLY",EDATE(MM84,12*'1-SETUP'!$V133),""))))</f>
        <v/>
      </c>
      <c r="MO84" s="10" t="str">
        <f>IF('1-SETUP'!$Q133="DAILY",MN84+'1-SETUP'!$V133,IF('1-SETUP'!$Q133="WEEKLY",MN84+'1-SETUP'!$V133*7,IF('1-SETUP'!$Q133="MONTHLY",EDATE(MN84,'1-SETUP'!$V133),IF('1-SETUP'!$Q133="YEARLY",EDATE(MN84,12*'1-SETUP'!$V133),""))))</f>
        <v/>
      </c>
      <c r="MP84" s="10" t="str">
        <f>IF('1-SETUP'!$Q133="DAILY",MO84+'1-SETUP'!$V133,IF('1-SETUP'!$Q133="WEEKLY",MO84+'1-SETUP'!$V133*7,IF('1-SETUP'!$Q133="MONTHLY",EDATE(MO84,'1-SETUP'!$V133),IF('1-SETUP'!$Q133="YEARLY",EDATE(MO84,12*'1-SETUP'!$V133),""))))</f>
        <v/>
      </c>
      <c r="MQ84" s="10" t="str">
        <f>IF('1-SETUP'!$Q133="DAILY",MP84+'1-SETUP'!$V133,IF('1-SETUP'!$Q133="WEEKLY",MP84+'1-SETUP'!$V133*7,IF('1-SETUP'!$Q133="MONTHLY",EDATE(MP84,'1-SETUP'!$V133),IF('1-SETUP'!$Q133="YEARLY",EDATE(MP84,12*'1-SETUP'!$V133),""))))</f>
        <v/>
      </c>
      <c r="MR84" s="10" t="str">
        <f>IF('1-SETUP'!$Q133="DAILY",MQ84+'1-SETUP'!$V133,IF('1-SETUP'!$Q133="WEEKLY",MQ84+'1-SETUP'!$V133*7,IF('1-SETUP'!$Q133="MONTHLY",EDATE(MQ84,'1-SETUP'!$V133),IF('1-SETUP'!$Q133="YEARLY",EDATE(MQ84,12*'1-SETUP'!$V133),""))))</f>
        <v/>
      </c>
      <c r="MS84" s="10" t="str">
        <f>IF('1-SETUP'!$Q133="DAILY",MR84+'1-SETUP'!$V133,IF('1-SETUP'!$Q133="WEEKLY",MR84+'1-SETUP'!$V133*7,IF('1-SETUP'!$Q133="MONTHLY",EDATE(MR84,'1-SETUP'!$V133),IF('1-SETUP'!$Q133="YEARLY",EDATE(MR84,12*'1-SETUP'!$V133),""))))</f>
        <v/>
      </c>
      <c r="MT84" s="10" t="str">
        <f>IF('1-SETUP'!$Q133="DAILY",MS84+'1-SETUP'!$V133,IF('1-SETUP'!$Q133="WEEKLY",MS84+'1-SETUP'!$V133*7,IF('1-SETUP'!$Q133="MONTHLY",EDATE(MS84,'1-SETUP'!$V133),IF('1-SETUP'!$Q133="YEARLY",EDATE(MS84,12*'1-SETUP'!$V133),""))))</f>
        <v/>
      </c>
      <c r="MU84" s="10" t="str">
        <f>IF('1-SETUP'!$Q133="DAILY",MT84+'1-SETUP'!$V133,IF('1-SETUP'!$Q133="WEEKLY",MT84+'1-SETUP'!$V133*7,IF('1-SETUP'!$Q133="MONTHLY",EDATE(MT84,'1-SETUP'!$V133),IF('1-SETUP'!$Q133="YEARLY",EDATE(MT84,12*'1-SETUP'!$V133),""))))</f>
        <v/>
      </c>
      <c r="MV84" s="10" t="str">
        <f>IF('1-SETUP'!$Q133="DAILY",MU84+'1-SETUP'!$V133,IF('1-SETUP'!$Q133="WEEKLY",MU84+'1-SETUP'!$V133*7,IF('1-SETUP'!$Q133="MONTHLY",EDATE(MU84,'1-SETUP'!$V133),IF('1-SETUP'!$Q133="YEARLY",EDATE(MU84,12*'1-SETUP'!$V133),""))))</f>
        <v/>
      </c>
      <c r="MW84" s="10" t="str">
        <f>IF('1-SETUP'!$Q133="DAILY",MV84+'1-SETUP'!$V133,IF('1-SETUP'!$Q133="WEEKLY",MV84+'1-SETUP'!$V133*7,IF('1-SETUP'!$Q133="MONTHLY",EDATE(MV84,'1-SETUP'!$V133),IF('1-SETUP'!$Q133="YEARLY",EDATE(MV84,12*'1-SETUP'!$V133),""))))</f>
        <v/>
      </c>
      <c r="MX84" s="10" t="str">
        <f>IF('1-SETUP'!$Q133="DAILY",MW84+'1-SETUP'!$V133,IF('1-SETUP'!$Q133="WEEKLY",MW84+'1-SETUP'!$V133*7,IF('1-SETUP'!$Q133="MONTHLY",EDATE(MW84,'1-SETUP'!$V133),IF('1-SETUP'!$Q133="YEARLY",EDATE(MW84,12*'1-SETUP'!$V133),""))))</f>
        <v/>
      </c>
      <c r="MY84" s="10" t="str">
        <f>IF('1-SETUP'!$Q133="DAILY",MX84+'1-SETUP'!$V133,IF('1-SETUP'!$Q133="WEEKLY",MX84+'1-SETUP'!$V133*7,IF('1-SETUP'!$Q133="MONTHLY",EDATE(MX84,'1-SETUP'!$V133),IF('1-SETUP'!$Q133="YEARLY",EDATE(MX84,12*'1-SETUP'!$V133),""))))</f>
        <v/>
      </c>
      <c r="MZ84" s="10" t="str">
        <f>IF('1-SETUP'!$Q133="DAILY",MY84+'1-SETUP'!$V133,IF('1-SETUP'!$Q133="WEEKLY",MY84+'1-SETUP'!$V133*7,IF('1-SETUP'!$Q133="MONTHLY",EDATE(MY84,'1-SETUP'!$V133),IF('1-SETUP'!$Q133="YEARLY",EDATE(MY84,12*'1-SETUP'!$V133),""))))</f>
        <v/>
      </c>
      <c r="NA84" s="10" t="str">
        <f>IF('1-SETUP'!$Q133="DAILY",MZ84+'1-SETUP'!$V133,IF('1-SETUP'!$Q133="WEEKLY",MZ84+'1-SETUP'!$V133*7,IF('1-SETUP'!$Q133="MONTHLY",EDATE(MZ84,'1-SETUP'!$V133),IF('1-SETUP'!$Q133="YEARLY",EDATE(MZ84,12*'1-SETUP'!$V133),""))))</f>
        <v/>
      </c>
      <c r="NB84" s="10" t="str">
        <f>IF('1-SETUP'!$Q133="DAILY",NA84+'1-SETUP'!$V133,IF('1-SETUP'!$Q133="WEEKLY",NA84+'1-SETUP'!$V133*7,IF('1-SETUP'!$Q133="MONTHLY",EDATE(NA84,'1-SETUP'!$V133),IF('1-SETUP'!$Q133="YEARLY",EDATE(NA84,12*'1-SETUP'!$V133),""))))</f>
        <v/>
      </c>
      <c r="NC84" s="10" t="str">
        <f>IF('1-SETUP'!$Q133="DAILY",NB84+'1-SETUP'!$V133,IF('1-SETUP'!$Q133="WEEKLY",NB84+'1-SETUP'!$V133*7,IF('1-SETUP'!$Q133="MONTHLY",EDATE(NB84,'1-SETUP'!$V133),IF('1-SETUP'!$Q133="YEARLY",EDATE(NB84,12*'1-SETUP'!$V133),""))))</f>
        <v/>
      </c>
    </row>
    <row r="85" spans="1:367" x14ac:dyDescent="0.45">
      <c r="A85">
        <f>'1-SETUP'!A134</f>
        <v>0</v>
      </c>
      <c r="B85" t="str">
        <f>_xlfn.CONCAT('1-SETUP'!$O134," ",'1-SETUP'!$Q134," ",'1-SETUP'!$T134," ",'1-SETUP'!$V134," ",'1-SETUP'!$W134," ",'1-SETUP'!$Z134," ",TEXT('1-SETUP'!$AC134,"mm/dd/yyyy"))</f>
        <v xml:space="preserve">      01/00/1900</v>
      </c>
      <c r="C85" s="10">
        <f>'1-SETUP'!$AC134</f>
        <v>0</v>
      </c>
      <c r="D85" s="10" t="str">
        <f>IF('1-SETUP'!$Q134="DAILY",C85+'1-SETUP'!$V134,IF('1-SETUP'!$Q134="WEEKLY",C85+'1-SETUP'!$V134*7,IF('1-SETUP'!$Q134="MONTHLY",EDATE(C85,'1-SETUP'!$V134),IF('1-SETUP'!$Q134="YEARLY",EDATE(C85,12*'1-SETUP'!$V134),""))))</f>
        <v/>
      </c>
      <c r="E85" s="10" t="str">
        <f>IF('1-SETUP'!$Q134="DAILY",D85+'1-SETUP'!$V134,IF('1-SETUP'!$Q134="WEEKLY",D85+'1-SETUP'!$V134*7,IF('1-SETUP'!$Q134="MONTHLY",EDATE(D85,'1-SETUP'!$V134),IF('1-SETUP'!$Q134="YEARLY",EDATE(D85,12*'1-SETUP'!$V134),""))))</f>
        <v/>
      </c>
      <c r="F85" s="10" t="str">
        <f>IF('1-SETUP'!$Q134="DAILY",E85+'1-SETUP'!$V134,IF('1-SETUP'!$Q134="WEEKLY",E85+'1-SETUP'!$V134*7,IF('1-SETUP'!$Q134="MONTHLY",EDATE(E85,'1-SETUP'!$V134),IF('1-SETUP'!$Q134="YEARLY",EDATE(E85,12*'1-SETUP'!$V134),""))))</f>
        <v/>
      </c>
      <c r="G85" s="10" t="str">
        <f>IF('1-SETUP'!$Q134="DAILY",F85+'1-SETUP'!$V134,IF('1-SETUP'!$Q134="WEEKLY",F85+'1-SETUP'!$V134*7,IF('1-SETUP'!$Q134="MONTHLY",EDATE(F85,'1-SETUP'!$V134),IF('1-SETUP'!$Q134="YEARLY",EDATE(F85,12*'1-SETUP'!$V134),""))))</f>
        <v/>
      </c>
      <c r="H85" s="10" t="str">
        <f>IF('1-SETUP'!$Q134="DAILY",G85+'1-SETUP'!$V134,IF('1-SETUP'!$Q134="WEEKLY",G85+'1-SETUP'!$V134*7,IF('1-SETUP'!$Q134="MONTHLY",EDATE(G85,'1-SETUP'!$V134),IF('1-SETUP'!$Q134="YEARLY",EDATE(G85,12*'1-SETUP'!$V134),""))))</f>
        <v/>
      </c>
      <c r="I85" s="10" t="str">
        <f>IF('1-SETUP'!$Q134="DAILY",H85+'1-SETUP'!$V134,IF('1-SETUP'!$Q134="WEEKLY",H85+'1-SETUP'!$V134*7,IF('1-SETUP'!$Q134="MONTHLY",EDATE(H85,'1-SETUP'!$V134),IF('1-SETUP'!$Q134="YEARLY",EDATE(H85,12*'1-SETUP'!$V134),""))))</f>
        <v/>
      </c>
      <c r="J85" s="10" t="str">
        <f>IF('1-SETUP'!$Q134="DAILY",I85+'1-SETUP'!$V134,IF('1-SETUP'!$Q134="WEEKLY",I85+'1-SETUP'!$V134*7,IF('1-SETUP'!$Q134="MONTHLY",EDATE(I85,'1-SETUP'!$V134),IF('1-SETUP'!$Q134="YEARLY",EDATE(I85,12*'1-SETUP'!$V134),""))))</f>
        <v/>
      </c>
      <c r="K85" s="10" t="str">
        <f>IF('1-SETUP'!$Q134="DAILY",J85+'1-SETUP'!$V134,IF('1-SETUP'!$Q134="WEEKLY",J85+'1-SETUP'!$V134*7,IF('1-SETUP'!$Q134="MONTHLY",EDATE(J85,'1-SETUP'!$V134),IF('1-SETUP'!$Q134="YEARLY",EDATE(J85,12*'1-SETUP'!$V134),""))))</f>
        <v/>
      </c>
      <c r="L85" s="10" t="str">
        <f>IF('1-SETUP'!$Q134="DAILY",K85+'1-SETUP'!$V134,IF('1-SETUP'!$Q134="WEEKLY",K85+'1-SETUP'!$V134*7,IF('1-SETUP'!$Q134="MONTHLY",EDATE(K85,'1-SETUP'!$V134),IF('1-SETUP'!$Q134="YEARLY",EDATE(K85,12*'1-SETUP'!$V134),""))))</f>
        <v/>
      </c>
      <c r="M85" s="10" t="str">
        <f>IF('1-SETUP'!$Q134="DAILY",L85+'1-SETUP'!$V134,IF('1-SETUP'!$Q134="WEEKLY",L85+'1-SETUP'!$V134*7,IF('1-SETUP'!$Q134="MONTHLY",EDATE(L85,'1-SETUP'!$V134),IF('1-SETUP'!$Q134="YEARLY",EDATE(L85,12*'1-SETUP'!$V134),""))))</f>
        <v/>
      </c>
      <c r="N85" s="10" t="str">
        <f>IF('1-SETUP'!$Q134="DAILY",M85+'1-SETUP'!$V134,IF('1-SETUP'!$Q134="WEEKLY",M85+'1-SETUP'!$V134*7,IF('1-SETUP'!$Q134="MONTHLY",EDATE(M85,'1-SETUP'!$V134),IF('1-SETUP'!$Q134="YEARLY",EDATE(M85,12*'1-SETUP'!$V134),""))))</f>
        <v/>
      </c>
      <c r="O85" s="10" t="str">
        <f>IF('1-SETUP'!$Q134="DAILY",N85+'1-SETUP'!$V134,IF('1-SETUP'!$Q134="WEEKLY",N85+'1-SETUP'!$V134*7,IF('1-SETUP'!$Q134="MONTHLY",EDATE(N85,'1-SETUP'!$V134),IF('1-SETUP'!$Q134="YEARLY",EDATE(N85,12*'1-SETUP'!$V134),""))))</f>
        <v/>
      </c>
      <c r="P85" s="10" t="str">
        <f>IF('1-SETUP'!$Q134="DAILY",O85+'1-SETUP'!$V134,IF('1-SETUP'!$Q134="WEEKLY",O85+'1-SETUP'!$V134*7,IF('1-SETUP'!$Q134="MONTHLY",EDATE(O85,'1-SETUP'!$V134),IF('1-SETUP'!$Q134="YEARLY",EDATE(O85,12*'1-SETUP'!$V134),""))))</f>
        <v/>
      </c>
      <c r="Q85" s="10" t="str">
        <f>IF('1-SETUP'!$Q134="DAILY",P85+'1-SETUP'!$V134,IF('1-SETUP'!$Q134="WEEKLY",P85+'1-SETUP'!$V134*7,IF('1-SETUP'!$Q134="MONTHLY",EDATE(P85,'1-SETUP'!$V134),IF('1-SETUP'!$Q134="YEARLY",EDATE(P85,12*'1-SETUP'!$V134),""))))</f>
        <v/>
      </c>
      <c r="R85" s="10" t="str">
        <f>IF('1-SETUP'!$Q134="DAILY",Q85+'1-SETUP'!$V134,IF('1-SETUP'!$Q134="WEEKLY",Q85+'1-SETUP'!$V134*7,IF('1-SETUP'!$Q134="MONTHLY",EDATE(Q85,'1-SETUP'!$V134),IF('1-SETUP'!$Q134="YEARLY",EDATE(Q85,12*'1-SETUP'!$V134),""))))</f>
        <v/>
      </c>
      <c r="S85" s="10" t="str">
        <f>IF('1-SETUP'!$Q134="DAILY",R85+'1-SETUP'!$V134,IF('1-SETUP'!$Q134="WEEKLY",R85+'1-SETUP'!$V134*7,IF('1-SETUP'!$Q134="MONTHLY",EDATE(R85,'1-SETUP'!$V134),IF('1-SETUP'!$Q134="YEARLY",EDATE(R85,12*'1-SETUP'!$V134),""))))</f>
        <v/>
      </c>
      <c r="T85" s="10" t="str">
        <f>IF('1-SETUP'!$Q134="DAILY",S85+'1-SETUP'!$V134,IF('1-SETUP'!$Q134="WEEKLY",S85+'1-SETUP'!$V134*7,IF('1-SETUP'!$Q134="MONTHLY",EDATE(S85,'1-SETUP'!$V134),IF('1-SETUP'!$Q134="YEARLY",EDATE(S85,12*'1-SETUP'!$V134),""))))</f>
        <v/>
      </c>
      <c r="U85" s="10" t="str">
        <f>IF('1-SETUP'!$Q134="DAILY",T85+'1-SETUP'!$V134,IF('1-SETUP'!$Q134="WEEKLY",T85+'1-SETUP'!$V134*7,IF('1-SETUP'!$Q134="MONTHLY",EDATE(T85,'1-SETUP'!$V134),IF('1-SETUP'!$Q134="YEARLY",EDATE(T85,12*'1-SETUP'!$V134),""))))</f>
        <v/>
      </c>
      <c r="V85" s="10" t="str">
        <f>IF('1-SETUP'!$Q134="DAILY",U85+'1-SETUP'!$V134,IF('1-SETUP'!$Q134="WEEKLY",U85+'1-SETUP'!$V134*7,IF('1-SETUP'!$Q134="MONTHLY",EDATE(U85,'1-SETUP'!$V134),IF('1-SETUP'!$Q134="YEARLY",EDATE(U85,12*'1-SETUP'!$V134),""))))</f>
        <v/>
      </c>
      <c r="W85" s="10" t="str">
        <f>IF('1-SETUP'!$Q134="DAILY",V85+'1-SETUP'!$V134,IF('1-SETUP'!$Q134="WEEKLY",V85+'1-SETUP'!$V134*7,IF('1-SETUP'!$Q134="MONTHLY",EDATE(V85,'1-SETUP'!$V134),IF('1-SETUP'!$Q134="YEARLY",EDATE(V85,12*'1-SETUP'!$V134),""))))</f>
        <v/>
      </c>
      <c r="X85" s="10" t="str">
        <f>IF('1-SETUP'!$Q134="DAILY",W85+'1-SETUP'!$V134,IF('1-SETUP'!$Q134="WEEKLY",W85+'1-SETUP'!$V134*7,IF('1-SETUP'!$Q134="MONTHLY",EDATE(W85,'1-SETUP'!$V134),IF('1-SETUP'!$Q134="YEARLY",EDATE(W85,12*'1-SETUP'!$V134),""))))</f>
        <v/>
      </c>
      <c r="Y85" s="10" t="str">
        <f>IF('1-SETUP'!$Q134="DAILY",X85+'1-SETUP'!$V134,IF('1-SETUP'!$Q134="WEEKLY",X85+'1-SETUP'!$V134*7,IF('1-SETUP'!$Q134="MONTHLY",EDATE(X85,'1-SETUP'!$V134),IF('1-SETUP'!$Q134="YEARLY",EDATE(X85,12*'1-SETUP'!$V134),""))))</f>
        <v/>
      </c>
      <c r="Z85" s="10" t="str">
        <f>IF('1-SETUP'!$Q134="DAILY",Y85+'1-SETUP'!$V134,IF('1-SETUP'!$Q134="WEEKLY",Y85+'1-SETUP'!$V134*7,IF('1-SETUP'!$Q134="MONTHLY",EDATE(Y85,'1-SETUP'!$V134),IF('1-SETUP'!$Q134="YEARLY",EDATE(Y85,12*'1-SETUP'!$V134),""))))</f>
        <v/>
      </c>
      <c r="AA85" s="10" t="str">
        <f>IF('1-SETUP'!$Q134="DAILY",Z85+'1-SETUP'!$V134,IF('1-SETUP'!$Q134="WEEKLY",Z85+'1-SETUP'!$V134*7,IF('1-SETUP'!$Q134="MONTHLY",EDATE(Z85,'1-SETUP'!$V134),IF('1-SETUP'!$Q134="YEARLY",EDATE(Z85,12*'1-SETUP'!$V134),""))))</f>
        <v/>
      </c>
      <c r="AB85" s="10" t="str">
        <f>IF('1-SETUP'!$Q134="DAILY",AA85+'1-SETUP'!$V134,IF('1-SETUP'!$Q134="WEEKLY",AA85+'1-SETUP'!$V134*7,IF('1-SETUP'!$Q134="MONTHLY",EDATE(AA85,'1-SETUP'!$V134),IF('1-SETUP'!$Q134="YEARLY",EDATE(AA85,12*'1-SETUP'!$V134),""))))</f>
        <v/>
      </c>
      <c r="AC85" s="10" t="str">
        <f>IF('1-SETUP'!$Q134="DAILY",AB85+'1-SETUP'!$V134,IF('1-SETUP'!$Q134="WEEKLY",AB85+'1-SETUP'!$V134*7,IF('1-SETUP'!$Q134="MONTHLY",EDATE(AB85,'1-SETUP'!$V134),IF('1-SETUP'!$Q134="YEARLY",EDATE(AB85,12*'1-SETUP'!$V134),""))))</f>
        <v/>
      </c>
      <c r="AD85" s="10" t="str">
        <f>IF('1-SETUP'!$Q134="DAILY",AC85+'1-SETUP'!$V134,IF('1-SETUP'!$Q134="WEEKLY",AC85+'1-SETUP'!$V134*7,IF('1-SETUP'!$Q134="MONTHLY",EDATE(AC85,'1-SETUP'!$V134),IF('1-SETUP'!$Q134="YEARLY",EDATE(AC85,12*'1-SETUP'!$V134),""))))</f>
        <v/>
      </c>
      <c r="AE85" s="10" t="str">
        <f>IF('1-SETUP'!$Q134="DAILY",AD85+'1-SETUP'!$V134,IF('1-SETUP'!$Q134="WEEKLY",AD85+'1-SETUP'!$V134*7,IF('1-SETUP'!$Q134="MONTHLY",EDATE(AD85,'1-SETUP'!$V134),IF('1-SETUP'!$Q134="YEARLY",EDATE(AD85,12*'1-SETUP'!$V134),""))))</f>
        <v/>
      </c>
      <c r="AF85" s="10" t="str">
        <f>IF('1-SETUP'!$Q134="DAILY",AE85+'1-SETUP'!$V134,IF('1-SETUP'!$Q134="WEEKLY",AE85+'1-SETUP'!$V134*7,IF('1-SETUP'!$Q134="MONTHLY",EDATE(AE85,'1-SETUP'!$V134),IF('1-SETUP'!$Q134="YEARLY",EDATE(AE85,12*'1-SETUP'!$V134),""))))</f>
        <v/>
      </c>
      <c r="AG85" s="10" t="str">
        <f>IF('1-SETUP'!$Q134="DAILY",AF85+'1-SETUP'!$V134,IF('1-SETUP'!$Q134="WEEKLY",AF85+'1-SETUP'!$V134*7,IF('1-SETUP'!$Q134="MONTHLY",EDATE(AF85,'1-SETUP'!$V134),IF('1-SETUP'!$Q134="YEARLY",EDATE(AF85,12*'1-SETUP'!$V134),""))))</f>
        <v/>
      </c>
      <c r="AH85" s="10" t="str">
        <f>IF('1-SETUP'!$Q134="DAILY",AG85+'1-SETUP'!$V134,IF('1-SETUP'!$Q134="WEEKLY",AG85+'1-SETUP'!$V134*7,IF('1-SETUP'!$Q134="MONTHLY",EDATE(AG85,'1-SETUP'!$V134),IF('1-SETUP'!$Q134="YEARLY",EDATE(AG85,12*'1-SETUP'!$V134),""))))</f>
        <v/>
      </c>
      <c r="AI85" s="10" t="str">
        <f>IF('1-SETUP'!$Q134="DAILY",AH85+'1-SETUP'!$V134,IF('1-SETUP'!$Q134="WEEKLY",AH85+'1-SETUP'!$V134*7,IF('1-SETUP'!$Q134="MONTHLY",EDATE(AH85,'1-SETUP'!$V134),IF('1-SETUP'!$Q134="YEARLY",EDATE(AH85,12*'1-SETUP'!$V134),""))))</f>
        <v/>
      </c>
      <c r="AJ85" s="10" t="str">
        <f>IF('1-SETUP'!$Q134="DAILY",AI85+'1-SETUP'!$V134,IF('1-SETUP'!$Q134="WEEKLY",AI85+'1-SETUP'!$V134*7,IF('1-SETUP'!$Q134="MONTHLY",EDATE(AI85,'1-SETUP'!$V134),IF('1-SETUP'!$Q134="YEARLY",EDATE(AI85,12*'1-SETUP'!$V134),""))))</f>
        <v/>
      </c>
      <c r="AK85" s="10" t="str">
        <f>IF('1-SETUP'!$Q134="DAILY",AJ85+'1-SETUP'!$V134,IF('1-SETUP'!$Q134="WEEKLY",AJ85+'1-SETUP'!$V134*7,IF('1-SETUP'!$Q134="MONTHLY",EDATE(AJ85,'1-SETUP'!$V134),IF('1-SETUP'!$Q134="YEARLY",EDATE(AJ85,12*'1-SETUP'!$V134),""))))</f>
        <v/>
      </c>
      <c r="AL85" s="10" t="str">
        <f>IF('1-SETUP'!$Q134="DAILY",AK85+'1-SETUP'!$V134,IF('1-SETUP'!$Q134="WEEKLY",AK85+'1-SETUP'!$V134*7,IF('1-SETUP'!$Q134="MONTHLY",EDATE(AK85,'1-SETUP'!$V134),IF('1-SETUP'!$Q134="YEARLY",EDATE(AK85,12*'1-SETUP'!$V134),""))))</f>
        <v/>
      </c>
      <c r="AM85" s="10" t="str">
        <f>IF('1-SETUP'!$Q134="DAILY",AL85+'1-SETUP'!$V134,IF('1-SETUP'!$Q134="WEEKLY",AL85+'1-SETUP'!$V134*7,IF('1-SETUP'!$Q134="MONTHLY",EDATE(AL85,'1-SETUP'!$V134),IF('1-SETUP'!$Q134="YEARLY",EDATE(AL85,12*'1-SETUP'!$V134),""))))</f>
        <v/>
      </c>
      <c r="AN85" s="10" t="str">
        <f>IF('1-SETUP'!$Q134="DAILY",AM85+'1-SETUP'!$V134,IF('1-SETUP'!$Q134="WEEKLY",AM85+'1-SETUP'!$V134*7,IF('1-SETUP'!$Q134="MONTHLY",EDATE(AM85,'1-SETUP'!$V134),IF('1-SETUP'!$Q134="YEARLY",EDATE(AM85,12*'1-SETUP'!$V134),""))))</f>
        <v/>
      </c>
      <c r="AO85" s="10" t="str">
        <f>IF('1-SETUP'!$Q134="DAILY",AN85+'1-SETUP'!$V134,IF('1-SETUP'!$Q134="WEEKLY",AN85+'1-SETUP'!$V134*7,IF('1-SETUP'!$Q134="MONTHLY",EDATE(AN85,'1-SETUP'!$V134),IF('1-SETUP'!$Q134="YEARLY",EDATE(AN85,12*'1-SETUP'!$V134),""))))</f>
        <v/>
      </c>
      <c r="AP85" s="10" t="str">
        <f>IF('1-SETUP'!$Q134="DAILY",AO85+'1-SETUP'!$V134,IF('1-SETUP'!$Q134="WEEKLY",AO85+'1-SETUP'!$V134*7,IF('1-SETUP'!$Q134="MONTHLY",EDATE(AO85,'1-SETUP'!$V134),IF('1-SETUP'!$Q134="YEARLY",EDATE(AO85,12*'1-SETUP'!$V134),""))))</f>
        <v/>
      </c>
      <c r="AQ85" s="10" t="str">
        <f>IF('1-SETUP'!$Q134="DAILY",AP85+'1-SETUP'!$V134,IF('1-SETUP'!$Q134="WEEKLY",AP85+'1-SETUP'!$V134*7,IF('1-SETUP'!$Q134="MONTHLY",EDATE(AP85,'1-SETUP'!$V134),IF('1-SETUP'!$Q134="YEARLY",EDATE(AP85,12*'1-SETUP'!$V134),""))))</f>
        <v/>
      </c>
      <c r="AR85" s="10" t="str">
        <f>IF('1-SETUP'!$Q134="DAILY",AQ85+'1-SETUP'!$V134,IF('1-SETUP'!$Q134="WEEKLY",AQ85+'1-SETUP'!$V134*7,IF('1-SETUP'!$Q134="MONTHLY",EDATE(AQ85,'1-SETUP'!$V134),IF('1-SETUP'!$Q134="YEARLY",EDATE(AQ85,12*'1-SETUP'!$V134),""))))</f>
        <v/>
      </c>
      <c r="AS85" s="10" t="str">
        <f>IF('1-SETUP'!$Q134="DAILY",AR85+'1-SETUP'!$V134,IF('1-SETUP'!$Q134="WEEKLY",AR85+'1-SETUP'!$V134*7,IF('1-SETUP'!$Q134="MONTHLY",EDATE(AR85,'1-SETUP'!$V134),IF('1-SETUP'!$Q134="YEARLY",EDATE(AR85,12*'1-SETUP'!$V134),""))))</f>
        <v/>
      </c>
      <c r="AT85" s="10" t="str">
        <f>IF('1-SETUP'!$Q134="DAILY",AS85+'1-SETUP'!$V134,IF('1-SETUP'!$Q134="WEEKLY",AS85+'1-SETUP'!$V134*7,IF('1-SETUP'!$Q134="MONTHLY",EDATE(AS85,'1-SETUP'!$V134),IF('1-SETUP'!$Q134="YEARLY",EDATE(AS85,12*'1-SETUP'!$V134),""))))</f>
        <v/>
      </c>
      <c r="AU85" s="10" t="str">
        <f>IF('1-SETUP'!$Q134="DAILY",AT85+'1-SETUP'!$V134,IF('1-SETUP'!$Q134="WEEKLY",AT85+'1-SETUP'!$V134*7,IF('1-SETUP'!$Q134="MONTHLY",EDATE(AT85,'1-SETUP'!$V134),IF('1-SETUP'!$Q134="YEARLY",EDATE(AT85,12*'1-SETUP'!$V134),""))))</f>
        <v/>
      </c>
      <c r="AV85" s="10" t="str">
        <f>IF('1-SETUP'!$Q134="DAILY",AU85+'1-SETUP'!$V134,IF('1-SETUP'!$Q134="WEEKLY",AU85+'1-SETUP'!$V134*7,IF('1-SETUP'!$Q134="MONTHLY",EDATE(AU85,'1-SETUP'!$V134),IF('1-SETUP'!$Q134="YEARLY",EDATE(AU85,12*'1-SETUP'!$V134),""))))</f>
        <v/>
      </c>
      <c r="AW85" s="10" t="str">
        <f>IF('1-SETUP'!$Q134="DAILY",AV85+'1-SETUP'!$V134,IF('1-SETUP'!$Q134="WEEKLY",AV85+'1-SETUP'!$V134*7,IF('1-SETUP'!$Q134="MONTHLY",EDATE(AV85,'1-SETUP'!$V134),IF('1-SETUP'!$Q134="YEARLY",EDATE(AV85,12*'1-SETUP'!$V134),""))))</f>
        <v/>
      </c>
      <c r="AX85" s="10" t="str">
        <f>IF('1-SETUP'!$Q134="DAILY",AW85+'1-SETUP'!$V134,IF('1-SETUP'!$Q134="WEEKLY",AW85+'1-SETUP'!$V134*7,IF('1-SETUP'!$Q134="MONTHLY",EDATE(AW85,'1-SETUP'!$V134),IF('1-SETUP'!$Q134="YEARLY",EDATE(AW85,12*'1-SETUP'!$V134),""))))</f>
        <v/>
      </c>
      <c r="AY85" s="10" t="str">
        <f>IF('1-SETUP'!$Q134="DAILY",AX85+'1-SETUP'!$V134,IF('1-SETUP'!$Q134="WEEKLY",AX85+'1-SETUP'!$V134*7,IF('1-SETUP'!$Q134="MONTHLY",EDATE(AX85,'1-SETUP'!$V134),IF('1-SETUP'!$Q134="YEARLY",EDATE(AX85,12*'1-SETUP'!$V134),""))))</f>
        <v/>
      </c>
      <c r="AZ85" s="10" t="str">
        <f>IF('1-SETUP'!$Q134="DAILY",AY85+'1-SETUP'!$V134,IF('1-SETUP'!$Q134="WEEKLY",AY85+'1-SETUP'!$V134*7,IF('1-SETUP'!$Q134="MONTHLY",EDATE(AY85,'1-SETUP'!$V134),IF('1-SETUP'!$Q134="YEARLY",EDATE(AY85,12*'1-SETUP'!$V134),""))))</f>
        <v/>
      </c>
      <c r="BA85" s="10" t="str">
        <f>IF('1-SETUP'!$Q134="DAILY",AZ85+'1-SETUP'!$V134,IF('1-SETUP'!$Q134="WEEKLY",AZ85+'1-SETUP'!$V134*7,IF('1-SETUP'!$Q134="MONTHLY",EDATE(AZ85,'1-SETUP'!$V134),IF('1-SETUP'!$Q134="YEARLY",EDATE(AZ85,12*'1-SETUP'!$V134),""))))</f>
        <v/>
      </c>
      <c r="BB85" s="10" t="str">
        <f>IF('1-SETUP'!$Q134="DAILY",BA85+'1-SETUP'!$V134,IF('1-SETUP'!$Q134="WEEKLY",BA85+'1-SETUP'!$V134*7,IF('1-SETUP'!$Q134="MONTHLY",EDATE(BA85,'1-SETUP'!$V134),IF('1-SETUP'!$Q134="YEARLY",EDATE(BA85,12*'1-SETUP'!$V134),""))))</f>
        <v/>
      </c>
      <c r="BC85" s="10" t="str">
        <f>IF('1-SETUP'!$Q134="DAILY",BB85+'1-SETUP'!$V134,IF('1-SETUP'!$Q134="WEEKLY",BB85+'1-SETUP'!$V134*7,IF('1-SETUP'!$Q134="MONTHLY",EDATE(BB85,'1-SETUP'!$V134),IF('1-SETUP'!$Q134="YEARLY",EDATE(BB85,12*'1-SETUP'!$V134),""))))</f>
        <v/>
      </c>
      <c r="BD85" s="10" t="str">
        <f>IF('1-SETUP'!$Q134="DAILY",BC85+'1-SETUP'!$V134,IF('1-SETUP'!$Q134="WEEKLY",BC85+'1-SETUP'!$V134*7,IF('1-SETUP'!$Q134="MONTHLY",EDATE(BC85,'1-SETUP'!$V134),IF('1-SETUP'!$Q134="YEARLY",EDATE(BC85,12*'1-SETUP'!$V134),""))))</f>
        <v/>
      </c>
      <c r="BE85" s="10" t="str">
        <f>IF('1-SETUP'!$Q134="DAILY",BD85+'1-SETUP'!$V134,IF('1-SETUP'!$Q134="WEEKLY",BD85+'1-SETUP'!$V134*7,IF('1-SETUP'!$Q134="MONTHLY",EDATE(BD85,'1-SETUP'!$V134),IF('1-SETUP'!$Q134="YEARLY",EDATE(BD85,12*'1-SETUP'!$V134),""))))</f>
        <v/>
      </c>
      <c r="BF85" s="10" t="str">
        <f>IF('1-SETUP'!$Q134="DAILY",BE85+'1-SETUP'!$V134,IF('1-SETUP'!$Q134="WEEKLY",BE85+'1-SETUP'!$V134*7,IF('1-SETUP'!$Q134="MONTHLY",EDATE(BE85,'1-SETUP'!$V134),IF('1-SETUP'!$Q134="YEARLY",EDATE(BE85,12*'1-SETUP'!$V134),""))))</f>
        <v/>
      </c>
      <c r="BG85" s="10" t="str">
        <f>IF('1-SETUP'!$Q134="DAILY",BF85+'1-SETUP'!$V134,IF('1-SETUP'!$Q134="WEEKLY",BF85+'1-SETUP'!$V134*7,IF('1-SETUP'!$Q134="MONTHLY",EDATE(BF85,'1-SETUP'!$V134),IF('1-SETUP'!$Q134="YEARLY",EDATE(BF85,12*'1-SETUP'!$V134),""))))</f>
        <v/>
      </c>
      <c r="BH85" s="10" t="str">
        <f>IF('1-SETUP'!$Q134="DAILY",BG85+'1-SETUP'!$V134,IF('1-SETUP'!$Q134="WEEKLY",BG85+'1-SETUP'!$V134*7,IF('1-SETUP'!$Q134="MONTHLY",EDATE(BG85,'1-SETUP'!$V134),IF('1-SETUP'!$Q134="YEARLY",EDATE(BG85,12*'1-SETUP'!$V134),""))))</f>
        <v/>
      </c>
      <c r="BI85" s="10" t="str">
        <f>IF('1-SETUP'!$Q134="DAILY",BH85+'1-SETUP'!$V134,IF('1-SETUP'!$Q134="WEEKLY",BH85+'1-SETUP'!$V134*7,IF('1-SETUP'!$Q134="MONTHLY",EDATE(BH85,'1-SETUP'!$V134),IF('1-SETUP'!$Q134="YEARLY",EDATE(BH85,12*'1-SETUP'!$V134),""))))</f>
        <v/>
      </c>
      <c r="BJ85" s="10" t="str">
        <f>IF('1-SETUP'!$Q134="DAILY",BI85+'1-SETUP'!$V134,IF('1-SETUP'!$Q134="WEEKLY",BI85+'1-SETUP'!$V134*7,IF('1-SETUP'!$Q134="MONTHLY",EDATE(BI85,'1-SETUP'!$V134),IF('1-SETUP'!$Q134="YEARLY",EDATE(BI85,12*'1-SETUP'!$V134),""))))</f>
        <v/>
      </c>
      <c r="BK85" s="10" t="str">
        <f>IF('1-SETUP'!$Q134="DAILY",BJ85+'1-SETUP'!$V134,IF('1-SETUP'!$Q134="WEEKLY",BJ85+'1-SETUP'!$V134*7,IF('1-SETUP'!$Q134="MONTHLY",EDATE(BJ85,'1-SETUP'!$V134),IF('1-SETUP'!$Q134="YEARLY",EDATE(BJ85,12*'1-SETUP'!$V134),""))))</f>
        <v/>
      </c>
      <c r="BL85" s="10" t="str">
        <f>IF('1-SETUP'!$Q134="DAILY",BK85+'1-SETUP'!$V134,IF('1-SETUP'!$Q134="WEEKLY",BK85+'1-SETUP'!$V134*7,IF('1-SETUP'!$Q134="MONTHLY",EDATE(BK85,'1-SETUP'!$V134),IF('1-SETUP'!$Q134="YEARLY",EDATE(BK85,12*'1-SETUP'!$V134),""))))</f>
        <v/>
      </c>
      <c r="BM85" s="10" t="str">
        <f>IF('1-SETUP'!$Q134="DAILY",BL85+'1-SETUP'!$V134,IF('1-SETUP'!$Q134="WEEKLY",BL85+'1-SETUP'!$V134*7,IF('1-SETUP'!$Q134="MONTHLY",EDATE(BL85,'1-SETUP'!$V134),IF('1-SETUP'!$Q134="YEARLY",EDATE(BL85,12*'1-SETUP'!$V134),""))))</f>
        <v/>
      </c>
      <c r="BN85" s="10" t="str">
        <f>IF('1-SETUP'!$Q134="DAILY",BM85+'1-SETUP'!$V134,IF('1-SETUP'!$Q134="WEEKLY",BM85+'1-SETUP'!$V134*7,IF('1-SETUP'!$Q134="MONTHLY",EDATE(BM85,'1-SETUP'!$V134),IF('1-SETUP'!$Q134="YEARLY",EDATE(BM85,12*'1-SETUP'!$V134),""))))</f>
        <v/>
      </c>
      <c r="BO85" s="10" t="str">
        <f>IF('1-SETUP'!$Q134="DAILY",BN85+'1-SETUP'!$V134,IF('1-SETUP'!$Q134="WEEKLY",BN85+'1-SETUP'!$V134*7,IF('1-SETUP'!$Q134="MONTHLY",EDATE(BN85,'1-SETUP'!$V134),IF('1-SETUP'!$Q134="YEARLY",EDATE(BN85,12*'1-SETUP'!$V134),""))))</f>
        <v/>
      </c>
      <c r="BP85" s="10" t="str">
        <f>IF('1-SETUP'!$Q134="DAILY",BO85+'1-SETUP'!$V134,IF('1-SETUP'!$Q134="WEEKLY",BO85+'1-SETUP'!$V134*7,IF('1-SETUP'!$Q134="MONTHLY",EDATE(BO85,'1-SETUP'!$V134),IF('1-SETUP'!$Q134="YEARLY",EDATE(BO85,12*'1-SETUP'!$V134),""))))</f>
        <v/>
      </c>
      <c r="BQ85" s="10" t="str">
        <f>IF('1-SETUP'!$Q134="DAILY",BP85+'1-SETUP'!$V134,IF('1-SETUP'!$Q134="WEEKLY",BP85+'1-SETUP'!$V134*7,IF('1-SETUP'!$Q134="MONTHLY",EDATE(BP85,'1-SETUP'!$V134),IF('1-SETUP'!$Q134="YEARLY",EDATE(BP85,12*'1-SETUP'!$V134),""))))</f>
        <v/>
      </c>
      <c r="BR85" s="10" t="str">
        <f>IF('1-SETUP'!$Q134="DAILY",BQ85+'1-SETUP'!$V134,IF('1-SETUP'!$Q134="WEEKLY",BQ85+'1-SETUP'!$V134*7,IF('1-SETUP'!$Q134="MONTHLY",EDATE(BQ85,'1-SETUP'!$V134),IF('1-SETUP'!$Q134="YEARLY",EDATE(BQ85,12*'1-SETUP'!$V134),""))))</f>
        <v/>
      </c>
      <c r="BS85" s="10" t="str">
        <f>IF('1-SETUP'!$Q134="DAILY",BR85+'1-SETUP'!$V134,IF('1-SETUP'!$Q134="WEEKLY",BR85+'1-SETUP'!$V134*7,IF('1-SETUP'!$Q134="MONTHLY",EDATE(BR85,'1-SETUP'!$V134),IF('1-SETUP'!$Q134="YEARLY",EDATE(BR85,12*'1-SETUP'!$V134),""))))</f>
        <v/>
      </c>
      <c r="BT85" s="10" t="str">
        <f>IF('1-SETUP'!$Q134="DAILY",BS85+'1-SETUP'!$V134,IF('1-SETUP'!$Q134="WEEKLY",BS85+'1-SETUP'!$V134*7,IF('1-SETUP'!$Q134="MONTHLY",EDATE(BS85,'1-SETUP'!$V134),IF('1-SETUP'!$Q134="YEARLY",EDATE(BS85,12*'1-SETUP'!$V134),""))))</f>
        <v/>
      </c>
      <c r="BU85" s="10" t="str">
        <f>IF('1-SETUP'!$Q134="DAILY",BT85+'1-SETUP'!$V134,IF('1-SETUP'!$Q134="WEEKLY",BT85+'1-SETUP'!$V134*7,IF('1-SETUP'!$Q134="MONTHLY",EDATE(BT85,'1-SETUP'!$V134),IF('1-SETUP'!$Q134="YEARLY",EDATE(BT85,12*'1-SETUP'!$V134),""))))</f>
        <v/>
      </c>
      <c r="BV85" s="10" t="str">
        <f>IF('1-SETUP'!$Q134="DAILY",BU85+'1-SETUP'!$V134,IF('1-SETUP'!$Q134="WEEKLY",BU85+'1-SETUP'!$V134*7,IF('1-SETUP'!$Q134="MONTHLY",EDATE(BU85,'1-SETUP'!$V134),IF('1-SETUP'!$Q134="YEARLY",EDATE(BU85,12*'1-SETUP'!$V134),""))))</f>
        <v/>
      </c>
      <c r="BW85" s="10" t="str">
        <f>IF('1-SETUP'!$Q134="DAILY",BV85+'1-SETUP'!$V134,IF('1-SETUP'!$Q134="WEEKLY",BV85+'1-SETUP'!$V134*7,IF('1-SETUP'!$Q134="MONTHLY",EDATE(BV85,'1-SETUP'!$V134),IF('1-SETUP'!$Q134="YEARLY",EDATE(BV85,12*'1-SETUP'!$V134),""))))</f>
        <v/>
      </c>
      <c r="BX85" s="10" t="str">
        <f>IF('1-SETUP'!$Q134="DAILY",BW85+'1-SETUP'!$V134,IF('1-SETUP'!$Q134="WEEKLY",BW85+'1-SETUP'!$V134*7,IF('1-SETUP'!$Q134="MONTHLY",EDATE(BW85,'1-SETUP'!$V134),IF('1-SETUP'!$Q134="YEARLY",EDATE(BW85,12*'1-SETUP'!$V134),""))))</f>
        <v/>
      </c>
      <c r="BY85" s="10" t="str">
        <f>IF('1-SETUP'!$Q134="DAILY",BX85+'1-SETUP'!$V134,IF('1-SETUP'!$Q134="WEEKLY",BX85+'1-SETUP'!$V134*7,IF('1-SETUP'!$Q134="MONTHLY",EDATE(BX85,'1-SETUP'!$V134),IF('1-SETUP'!$Q134="YEARLY",EDATE(BX85,12*'1-SETUP'!$V134),""))))</f>
        <v/>
      </c>
      <c r="BZ85" s="10" t="str">
        <f>IF('1-SETUP'!$Q134="DAILY",BY85+'1-SETUP'!$V134,IF('1-SETUP'!$Q134="WEEKLY",BY85+'1-SETUP'!$V134*7,IF('1-SETUP'!$Q134="MONTHLY",EDATE(BY85,'1-SETUP'!$V134),IF('1-SETUP'!$Q134="YEARLY",EDATE(BY85,12*'1-SETUP'!$V134),""))))</f>
        <v/>
      </c>
      <c r="CA85" s="10" t="str">
        <f>IF('1-SETUP'!$Q134="DAILY",BZ85+'1-SETUP'!$V134,IF('1-SETUP'!$Q134="WEEKLY",BZ85+'1-SETUP'!$V134*7,IF('1-SETUP'!$Q134="MONTHLY",EDATE(BZ85,'1-SETUP'!$V134),IF('1-SETUP'!$Q134="YEARLY",EDATE(BZ85,12*'1-SETUP'!$V134),""))))</f>
        <v/>
      </c>
      <c r="CB85" s="10" t="str">
        <f>IF('1-SETUP'!$Q134="DAILY",CA85+'1-SETUP'!$V134,IF('1-SETUP'!$Q134="WEEKLY",CA85+'1-SETUP'!$V134*7,IF('1-SETUP'!$Q134="MONTHLY",EDATE(CA85,'1-SETUP'!$V134),IF('1-SETUP'!$Q134="YEARLY",EDATE(CA85,12*'1-SETUP'!$V134),""))))</f>
        <v/>
      </c>
      <c r="CC85" s="10" t="str">
        <f>IF('1-SETUP'!$Q134="DAILY",CB85+'1-SETUP'!$V134,IF('1-SETUP'!$Q134="WEEKLY",CB85+'1-SETUP'!$V134*7,IF('1-SETUP'!$Q134="MONTHLY",EDATE(CB85,'1-SETUP'!$V134),IF('1-SETUP'!$Q134="YEARLY",EDATE(CB85,12*'1-SETUP'!$V134),""))))</f>
        <v/>
      </c>
      <c r="CD85" s="10" t="str">
        <f>IF('1-SETUP'!$Q134="DAILY",CC85+'1-SETUP'!$V134,IF('1-SETUP'!$Q134="WEEKLY",CC85+'1-SETUP'!$V134*7,IF('1-SETUP'!$Q134="MONTHLY",EDATE(CC85,'1-SETUP'!$V134),IF('1-SETUP'!$Q134="YEARLY",EDATE(CC85,12*'1-SETUP'!$V134),""))))</f>
        <v/>
      </c>
      <c r="CE85" s="10" t="str">
        <f>IF('1-SETUP'!$Q134="DAILY",CD85+'1-SETUP'!$V134,IF('1-SETUP'!$Q134="WEEKLY",CD85+'1-SETUP'!$V134*7,IF('1-SETUP'!$Q134="MONTHLY",EDATE(CD85,'1-SETUP'!$V134),IF('1-SETUP'!$Q134="YEARLY",EDATE(CD85,12*'1-SETUP'!$V134),""))))</f>
        <v/>
      </c>
      <c r="CF85" s="10" t="str">
        <f>IF('1-SETUP'!$Q134="DAILY",CE85+'1-SETUP'!$V134,IF('1-SETUP'!$Q134="WEEKLY",CE85+'1-SETUP'!$V134*7,IF('1-SETUP'!$Q134="MONTHLY",EDATE(CE85,'1-SETUP'!$V134),IF('1-SETUP'!$Q134="YEARLY",EDATE(CE85,12*'1-SETUP'!$V134),""))))</f>
        <v/>
      </c>
      <c r="CG85" s="10" t="str">
        <f>IF('1-SETUP'!$Q134="DAILY",CF85+'1-SETUP'!$V134,IF('1-SETUP'!$Q134="WEEKLY",CF85+'1-SETUP'!$V134*7,IF('1-SETUP'!$Q134="MONTHLY",EDATE(CF85,'1-SETUP'!$V134),IF('1-SETUP'!$Q134="YEARLY",EDATE(CF85,12*'1-SETUP'!$V134),""))))</f>
        <v/>
      </c>
      <c r="CH85" s="10" t="str">
        <f>IF('1-SETUP'!$Q134="DAILY",CG85+'1-SETUP'!$V134,IF('1-SETUP'!$Q134="WEEKLY",CG85+'1-SETUP'!$V134*7,IF('1-SETUP'!$Q134="MONTHLY",EDATE(CG85,'1-SETUP'!$V134),IF('1-SETUP'!$Q134="YEARLY",EDATE(CG85,12*'1-SETUP'!$V134),""))))</f>
        <v/>
      </c>
      <c r="CI85" s="10" t="str">
        <f>IF('1-SETUP'!$Q134="DAILY",CH85+'1-SETUP'!$V134,IF('1-SETUP'!$Q134="WEEKLY",CH85+'1-SETUP'!$V134*7,IF('1-SETUP'!$Q134="MONTHLY",EDATE(CH85,'1-SETUP'!$V134),IF('1-SETUP'!$Q134="YEARLY",EDATE(CH85,12*'1-SETUP'!$V134),""))))</f>
        <v/>
      </c>
      <c r="CJ85" s="10" t="str">
        <f>IF('1-SETUP'!$Q134="DAILY",CI85+'1-SETUP'!$V134,IF('1-SETUP'!$Q134="WEEKLY",CI85+'1-SETUP'!$V134*7,IF('1-SETUP'!$Q134="MONTHLY",EDATE(CI85,'1-SETUP'!$V134),IF('1-SETUP'!$Q134="YEARLY",EDATE(CI85,12*'1-SETUP'!$V134),""))))</f>
        <v/>
      </c>
      <c r="CK85" s="10" t="str">
        <f>IF('1-SETUP'!$Q134="DAILY",CJ85+'1-SETUP'!$V134,IF('1-SETUP'!$Q134="WEEKLY",CJ85+'1-SETUP'!$V134*7,IF('1-SETUP'!$Q134="MONTHLY",EDATE(CJ85,'1-SETUP'!$V134),IF('1-SETUP'!$Q134="YEARLY",EDATE(CJ85,12*'1-SETUP'!$V134),""))))</f>
        <v/>
      </c>
      <c r="CL85" s="10" t="str">
        <f>IF('1-SETUP'!$Q134="DAILY",CK85+'1-SETUP'!$V134,IF('1-SETUP'!$Q134="WEEKLY",CK85+'1-SETUP'!$V134*7,IF('1-SETUP'!$Q134="MONTHLY",EDATE(CK85,'1-SETUP'!$V134),IF('1-SETUP'!$Q134="YEARLY",EDATE(CK85,12*'1-SETUP'!$V134),""))))</f>
        <v/>
      </c>
      <c r="CM85" s="10" t="str">
        <f>IF('1-SETUP'!$Q134="DAILY",CL85+'1-SETUP'!$V134,IF('1-SETUP'!$Q134="WEEKLY",CL85+'1-SETUP'!$V134*7,IF('1-SETUP'!$Q134="MONTHLY",EDATE(CL85,'1-SETUP'!$V134),IF('1-SETUP'!$Q134="YEARLY",EDATE(CL85,12*'1-SETUP'!$V134),""))))</f>
        <v/>
      </c>
      <c r="CN85" s="10" t="str">
        <f>IF('1-SETUP'!$Q134="DAILY",CM85+'1-SETUP'!$V134,IF('1-SETUP'!$Q134="WEEKLY",CM85+'1-SETUP'!$V134*7,IF('1-SETUP'!$Q134="MONTHLY",EDATE(CM85,'1-SETUP'!$V134),IF('1-SETUP'!$Q134="YEARLY",EDATE(CM85,12*'1-SETUP'!$V134),""))))</f>
        <v/>
      </c>
      <c r="CO85" s="10" t="str">
        <f>IF('1-SETUP'!$Q134="DAILY",CN85+'1-SETUP'!$V134,IF('1-SETUP'!$Q134="WEEKLY",CN85+'1-SETUP'!$V134*7,IF('1-SETUP'!$Q134="MONTHLY",EDATE(CN85,'1-SETUP'!$V134),IF('1-SETUP'!$Q134="YEARLY",EDATE(CN85,12*'1-SETUP'!$V134),""))))</f>
        <v/>
      </c>
      <c r="CP85" s="10" t="str">
        <f>IF('1-SETUP'!$Q134="DAILY",CO85+'1-SETUP'!$V134,IF('1-SETUP'!$Q134="WEEKLY",CO85+'1-SETUP'!$V134*7,IF('1-SETUP'!$Q134="MONTHLY",EDATE(CO85,'1-SETUP'!$V134),IF('1-SETUP'!$Q134="YEARLY",EDATE(CO85,12*'1-SETUP'!$V134),""))))</f>
        <v/>
      </c>
      <c r="CQ85" s="10" t="str">
        <f>IF('1-SETUP'!$Q134="DAILY",CP85+'1-SETUP'!$V134,IF('1-SETUP'!$Q134="WEEKLY",CP85+'1-SETUP'!$V134*7,IF('1-SETUP'!$Q134="MONTHLY",EDATE(CP85,'1-SETUP'!$V134),IF('1-SETUP'!$Q134="YEARLY",EDATE(CP85,12*'1-SETUP'!$V134),""))))</f>
        <v/>
      </c>
      <c r="CR85" s="10" t="str">
        <f>IF('1-SETUP'!$Q134="DAILY",CQ85+'1-SETUP'!$V134,IF('1-SETUP'!$Q134="WEEKLY",CQ85+'1-SETUP'!$V134*7,IF('1-SETUP'!$Q134="MONTHLY",EDATE(CQ85,'1-SETUP'!$V134),IF('1-SETUP'!$Q134="YEARLY",EDATE(CQ85,12*'1-SETUP'!$V134),""))))</f>
        <v/>
      </c>
      <c r="CS85" s="10" t="str">
        <f>IF('1-SETUP'!$Q134="DAILY",CR85+'1-SETUP'!$V134,IF('1-SETUP'!$Q134="WEEKLY",CR85+'1-SETUP'!$V134*7,IF('1-SETUP'!$Q134="MONTHLY",EDATE(CR85,'1-SETUP'!$V134),IF('1-SETUP'!$Q134="YEARLY",EDATE(CR85,12*'1-SETUP'!$V134),""))))</f>
        <v/>
      </c>
      <c r="CT85" s="10" t="str">
        <f>IF('1-SETUP'!$Q134="DAILY",CS85+'1-SETUP'!$V134,IF('1-SETUP'!$Q134="WEEKLY",CS85+'1-SETUP'!$V134*7,IF('1-SETUP'!$Q134="MONTHLY",EDATE(CS85,'1-SETUP'!$V134),IF('1-SETUP'!$Q134="YEARLY",EDATE(CS85,12*'1-SETUP'!$V134),""))))</f>
        <v/>
      </c>
      <c r="CU85" s="10" t="str">
        <f>IF('1-SETUP'!$Q134="DAILY",CT85+'1-SETUP'!$V134,IF('1-SETUP'!$Q134="WEEKLY",CT85+'1-SETUP'!$V134*7,IF('1-SETUP'!$Q134="MONTHLY",EDATE(CT85,'1-SETUP'!$V134),IF('1-SETUP'!$Q134="YEARLY",EDATE(CT85,12*'1-SETUP'!$V134),""))))</f>
        <v/>
      </c>
      <c r="CV85" s="10" t="str">
        <f>IF('1-SETUP'!$Q134="DAILY",CU85+'1-SETUP'!$V134,IF('1-SETUP'!$Q134="WEEKLY",CU85+'1-SETUP'!$V134*7,IF('1-SETUP'!$Q134="MONTHLY",EDATE(CU85,'1-SETUP'!$V134),IF('1-SETUP'!$Q134="YEARLY",EDATE(CU85,12*'1-SETUP'!$V134),""))))</f>
        <v/>
      </c>
      <c r="CW85" s="10" t="str">
        <f>IF('1-SETUP'!$Q134="DAILY",CV85+'1-SETUP'!$V134,IF('1-SETUP'!$Q134="WEEKLY",CV85+'1-SETUP'!$V134*7,IF('1-SETUP'!$Q134="MONTHLY",EDATE(CV85,'1-SETUP'!$V134),IF('1-SETUP'!$Q134="YEARLY",EDATE(CV85,12*'1-SETUP'!$V134),""))))</f>
        <v/>
      </c>
      <c r="CX85" s="10" t="str">
        <f>IF('1-SETUP'!$Q134="DAILY",CW85+'1-SETUP'!$V134,IF('1-SETUP'!$Q134="WEEKLY",CW85+'1-SETUP'!$V134*7,IF('1-SETUP'!$Q134="MONTHLY",EDATE(CW85,'1-SETUP'!$V134),IF('1-SETUP'!$Q134="YEARLY",EDATE(CW85,12*'1-SETUP'!$V134),""))))</f>
        <v/>
      </c>
      <c r="CY85" s="10" t="str">
        <f>IF('1-SETUP'!$Q134="DAILY",CX85+'1-SETUP'!$V134,IF('1-SETUP'!$Q134="WEEKLY",CX85+'1-SETUP'!$V134*7,IF('1-SETUP'!$Q134="MONTHLY",EDATE(CX85,'1-SETUP'!$V134),IF('1-SETUP'!$Q134="YEARLY",EDATE(CX85,12*'1-SETUP'!$V134),""))))</f>
        <v/>
      </c>
      <c r="CZ85" s="10" t="str">
        <f>IF('1-SETUP'!$Q134="DAILY",CY85+'1-SETUP'!$V134,IF('1-SETUP'!$Q134="WEEKLY",CY85+'1-SETUP'!$V134*7,IF('1-SETUP'!$Q134="MONTHLY",EDATE(CY85,'1-SETUP'!$V134),IF('1-SETUP'!$Q134="YEARLY",EDATE(CY85,12*'1-SETUP'!$V134),""))))</f>
        <v/>
      </c>
      <c r="DA85" s="10" t="str">
        <f>IF('1-SETUP'!$Q134="DAILY",CZ85+'1-SETUP'!$V134,IF('1-SETUP'!$Q134="WEEKLY",CZ85+'1-SETUP'!$V134*7,IF('1-SETUP'!$Q134="MONTHLY",EDATE(CZ85,'1-SETUP'!$V134),IF('1-SETUP'!$Q134="YEARLY",EDATE(CZ85,12*'1-SETUP'!$V134),""))))</f>
        <v/>
      </c>
      <c r="DB85" s="10" t="str">
        <f>IF('1-SETUP'!$Q134="DAILY",DA85+'1-SETUP'!$V134,IF('1-SETUP'!$Q134="WEEKLY",DA85+'1-SETUP'!$V134*7,IF('1-SETUP'!$Q134="MONTHLY",EDATE(DA85,'1-SETUP'!$V134),IF('1-SETUP'!$Q134="YEARLY",EDATE(DA85,12*'1-SETUP'!$V134),""))))</f>
        <v/>
      </c>
      <c r="DC85" s="10" t="str">
        <f>IF('1-SETUP'!$Q134="DAILY",DB85+'1-SETUP'!$V134,IF('1-SETUP'!$Q134="WEEKLY",DB85+'1-SETUP'!$V134*7,IF('1-SETUP'!$Q134="MONTHLY",EDATE(DB85,'1-SETUP'!$V134),IF('1-SETUP'!$Q134="YEARLY",EDATE(DB85,12*'1-SETUP'!$V134),""))))</f>
        <v/>
      </c>
      <c r="DD85" s="10" t="str">
        <f>IF('1-SETUP'!$Q134="DAILY",DC85+'1-SETUP'!$V134,IF('1-SETUP'!$Q134="WEEKLY",DC85+'1-SETUP'!$V134*7,IF('1-SETUP'!$Q134="MONTHLY",EDATE(DC85,'1-SETUP'!$V134),IF('1-SETUP'!$Q134="YEARLY",EDATE(DC85,12*'1-SETUP'!$V134),""))))</f>
        <v/>
      </c>
      <c r="DE85" s="10" t="str">
        <f>IF('1-SETUP'!$Q134="DAILY",DD85+'1-SETUP'!$V134,IF('1-SETUP'!$Q134="WEEKLY",DD85+'1-SETUP'!$V134*7,IF('1-SETUP'!$Q134="MONTHLY",EDATE(DD85,'1-SETUP'!$V134),IF('1-SETUP'!$Q134="YEARLY",EDATE(DD85,12*'1-SETUP'!$V134),""))))</f>
        <v/>
      </c>
      <c r="DF85" s="10" t="str">
        <f>IF('1-SETUP'!$Q134="DAILY",DE85+'1-SETUP'!$V134,IF('1-SETUP'!$Q134="WEEKLY",DE85+'1-SETUP'!$V134*7,IF('1-SETUP'!$Q134="MONTHLY",EDATE(DE85,'1-SETUP'!$V134),IF('1-SETUP'!$Q134="YEARLY",EDATE(DE85,12*'1-SETUP'!$V134),""))))</f>
        <v/>
      </c>
      <c r="DG85" s="10" t="str">
        <f>IF('1-SETUP'!$Q134="DAILY",DF85+'1-SETUP'!$V134,IF('1-SETUP'!$Q134="WEEKLY",DF85+'1-SETUP'!$V134*7,IF('1-SETUP'!$Q134="MONTHLY",EDATE(DF85,'1-SETUP'!$V134),IF('1-SETUP'!$Q134="YEARLY",EDATE(DF85,12*'1-SETUP'!$V134),""))))</f>
        <v/>
      </c>
      <c r="DH85" s="10" t="str">
        <f>IF('1-SETUP'!$Q134="DAILY",DG85+'1-SETUP'!$V134,IF('1-SETUP'!$Q134="WEEKLY",DG85+'1-SETUP'!$V134*7,IF('1-SETUP'!$Q134="MONTHLY",EDATE(DG85,'1-SETUP'!$V134),IF('1-SETUP'!$Q134="YEARLY",EDATE(DG85,12*'1-SETUP'!$V134),""))))</f>
        <v/>
      </c>
      <c r="DI85" s="10" t="str">
        <f>IF('1-SETUP'!$Q134="DAILY",DH85+'1-SETUP'!$V134,IF('1-SETUP'!$Q134="WEEKLY",DH85+'1-SETUP'!$V134*7,IF('1-SETUP'!$Q134="MONTHLY",EDATE(DH85,'1-SETUP'!$V134),IF('1-SETUP'!$Q134="YEARLY",EDATE(DH85,12*'1-SETUP'!$V134),""))))</f>
        <v/>
      </c>
      <c r="DJ85" s="10" t="str">
        <f>IF('1-SETUP'!$Q134="DAILY",DI85+'1-SETUP'!$V134,IF('1-SETUP'!$Q134="WEEKLY",DI85+'1-SETUP'!$V134*7,IF('1-SETUP'!$Q134="MONTHLY",EDATE(DI85,'1-SETUP'!$V134),IF('1-SETUP'!$Q134="YEARLY",EDATE(DI85,12*'1-SETUP'!$V134),""))))</f>
        <v/>
      </c>
      <c r="DK85" s="10" t="str">
        <f>IF('1-SETUP'!$Q134="DAILY",DJ85+'1-SETUP'!$V134,IF('1-SETUP'!$Q134="WEEKLY",DJ85+'1-SETUP'!$V134*7,IF('1-SETUP'!$Q134="MONTHLY",EDATE(DJ85,'1-SETUP'!$V134),IF('1-SETUP'!$Q134="YEARLY",EDATE(DJ85,12*'1-SETUP'!$V134),""))))</f>
        <v/>
      </c>
      <c r="DL85" s="10" t="str">
        <f>IF('1-SETUP'!$Q134="DAILY",DK85+'1-SETUP'!$V134,IF('1-SETUP'!$Q134="WEEKLY",DK85+'1-SETUP'!$V134*7,IF('1-SETUP'!$Q134="MONTHLY",EDATE(DK85,'1-SETUP'!$V134),IF('1-SETUP'!$Q134="YEARLY",EDATE(DK85,12*'1-SETUP'!$V134),""))))</f>
        <v/>
      </c>
      <c r="DM85" s="10" t="str">
        <f>IF('1-SETUP'!$Q134="DAILY",DL85+'1-SETUP'!$V134,IF('1-SETUP'!$Q134="WEEKLY",DL85+'1-SETUP'!$V134*7,IF('1-SETUP'!$Q134="MONTHLY",EDATE(DL85,'1-SETUP'!$V134),IF('1-SETUP'!$Q134="YEARLY",EDATE(DL85,12*'1-SETUP'!$V134),""))))</f>
        <v/>
      </c>
      <c r="DN85" s="10" t="str">
        <f>IF('1-SETUP'!$Q134="DAILY",DM85+'1-SETUP'!$V134,IF('1-SETUP'!$Q134="WEEKLY",DM85+'1-SETUP'!$V134*7,IF('1-SETUP'!$Q134="MONTHLY",EDATE(DM85,'1-SETUP'!$V134),IF('1-SETUP'!$Q134="YEARLY",EDATE(DM85,12*'1-SETUP'!$V134),""))))</f>
        <v/>
      </c>
      <c r="DO85" s="10" t="str">
        <f>IF('1-SETUP'!$Q134="DAILY",DN85+'1-SETUP'!$V134,IF('1-SETUP'!$Q134="WEEKLY",DN85+'1-SETUP'!$V134*7,IF('1-SETUP'!$Q134="MONTHLY",EDATE(DN85,'1-SETUP'!$V134),IF('1-SETUP'!$Q134="YEARLY",EDATE(DN85,12*'1-SETUP'!$V134),""))))</f>
        <v/>
      </c>
      <c r="DP85" s="10" t="str">
        <f>IF('1-SETUP'!$Q134="DAILY",DO85+'1-SETUP'!$V134,IF('1-SETUP'!$Q134="WEEKLY",DO85+'1-SETUP'!$V134*7,IF('1-SETUP'!$Q134="MONTHLY",EDATE(DO85,'1-SETUP'!$V134),IF('1-SETUP'!$Q134="YEARLY",EDATE(DO85,12*'1-SETUP'!$V134),""))))</f>
        <v/>
      </c>
      <c r="DQ85" s="10" t="str">
        <f>IF('1-SETUP'!$Q134="DAILY",DP85+'1-SETUP'!$V134,IF('1-SETUP'!$Q134="WEEKLY",DP85+'1-SETUP'!$V134*7,IF('1-SETUP'!$Q134="MONTHLY",EDATE(DP85,'1-SETUP'!$V134),IF('1-SETUP'!$Q134="YEARLY",EDATE(DP85,12*'1-SETUP'!$V134),""))))</f>
        <v/>
      </c>
      <c r="DR85" s="10" t="str">
        <f>IF('1-SETUP'!$Q134="DAILY",DQ85+'1-SETUP'!$V134,IF('1-SETUP'!$Q134="WEEKLY",DQ85+'1-SETUP'!$V134*7,IF('1-SETUP'!$Q134="MONTHLY",EDATE(DQ85,'1-SETUP'!$V134),IF('1-SETUP'!$Q134="YEARLY",EDATE(DQ85,12*'1-SETUP'!$V134),""))))</f>
        <v/>
      </c>
      <c r="DS85" s="10" t="str">
        <f>IF('1-SETUP'!$Q134="DAILY",DR85+'1-SETUP'!$V134,IF('1-SETUP'!$Q134="WEEKLY",DR85+'1-SETUP'!$V134*7,IF('1-SETUP'!$Q134="MONTHLY",EDATE(DR85,'1-SETUP'!$V134),IF('1-SETUP'!$Q134="YEARLY",EDATE(DR85,12*'1-SETUP'!$V134),""))))</f>
        <v/>
      </c>
      <c r="DT85" s="10" t="str">
        <f>IF('1-SETUP'!$Q134="DAILY",DS85+'1-SETUP'!$V134,IF('1-SETUP'!$Q134="WEEKLY",DS85+'1-SETUP'!$V134*7,IF('1-SETUP'!$Q134="MONTHLY",EDATE(DS85,'1-SETUP'!$V134),IF('1-SETUP'!$Q134="YEARLY",EDATE(DS85,12*'1-SETUP'!$V134),""))))</f>
        <v/>
      </c>
      <c r="DU85" s="10" t="str">
        <f>IF('1-SETUP'!$Q134="DAILY",DT85+'1-SETUP'!$V134,IF('1-SETUP'!$Q134="WEEKLY",DT85+'1-SETUP'!$V134*7,IF('1-SETUP'!$Q134="MONTHLY",EDATE(DT85,'1-SETUP'!$V134),IF('1-SETUP'!$Q134="YEARLY",EDATE(DT85,12*'1-SETUP'!$V134),""))))</f>
        <v/>
      </c>
      <c r="DV85" s="10" t="str">
        <f>IF('1-SETUP'!$Q134="DAILY",DU85+'1-SETUP'!$V134,IF('1-SETUP'!$Q134="WEEKLY",DU85+'1-SETUP'!$V134*7,IF('1-SETUP'!$Q134="MONTHLY",EDATE(DU85,'1-SETUP'!$V134),IF('1-SETUP'!$Q134="YEARLY",EDATE(DU85,12*'1-SETUP'!$V134),""))))</f>
        <v/>
      </c>
      <c r="DW85" s="10" t="str">
        <f>IF('1-SETUP'!$Q134="DAILY",DV85+'1-SETUP'!$V134,IF('1-SETUP'!$Q134="WEEKLY",DV85+'1-SETUP'!$V134*7,IF('1-SETUP'!$Q134="MONTHLY",EDATE(DV85,'1-SETUP'!$V134),IF('1-SETUP'!$Q134="YEARLY",EDATE(DV85,12*'1-SETUP'!$V134),""))))</f>
        <v/>
      </c>
      <c r="DX85" s="10" t="str">
        <f>IF('1-SETUP'!$Q134="DAILY",DW85+'1-SETUP'!$V134,IF('1-SETUP'!$Q134="WEEKLY",DW85+'1-SETUP'!$V134*7,IF('1-SETUP'!$Q134="MONTHLY",EDATE(DW85,'1-SETUP'!$V134),IF('1-SETUP'!$Q134="YEARLY",EDATE(DW85,12*'1-SETUP'!$V134),""))))</f>
        <v/>
      </c>
      <c r="DY85" s="10" t="str">
        <f>IF('1-SETUP'!$Q134="DAILY",DX85+'1-SETUP'!$V134,IF('1-SETUP'!$Q134="WEEKLY",DX85+'1-SETUP'!$V134*7,IF('1-SETUP'!$Q134="MONTHLY",EDATE(DX85,'1-SETUP'!$V134),IF('1-SETUP'!$Q134="YEARLY",EDATE(DX85,12*'1-SETUP'!$V134),""))))</f>
        <v/>
      </c>
      <c r="DZ85" s="10" t="str">
        <f>IF('1-SETUP'!$Q134="DAILY",DY85+'1-SETUP'!$V134,IF('1-SETUP'!$Q134="WEEKLY",DY85+'1-SETUP'!$V134*7,IF('1-SETUP'!$Q134="MONTHLY",EDATE(DY85,'1-SETUP'!$V134),IF('1-SETUP'!$Q134="YEARLY",EDATE(DY85,12*'1-SETUP'!$V134),""))))</f>
        <v/>
      </c>
      <c r="EA85" s="10" t="str">
        <f>IF('1-SETUP'!$Q134="DAILY",DZ85+'1-SETUP'!$V134,IF('1-SETUP'!$Q134="WEEKLY",DZ85+'1-SETUP'!$V134*7,IF('1-SETUP'!$Q134="MONTHLY",EDATE(DZ85,'1-SETUP'!$V134),IF('1-SETUP'!$Q134="YEARLY",EDATE(DZ85,12*'1-SETUP'!$V134),""))))</f>
        <v/>
      </c>
      <c r="EB85" s="10" t="str">
        <f>IF('1-SETUP'!$Q134="DAILY",EA85+'1-SETUP'!$V134,IF('1-SETUP'!$Q134="WEEKLY",EA85+'1-SETUP'!$V134*7,IF('1-SETUP'!$Q134="MONTHLY",EDATE(EA85,'1-SETUP'!$V134),IF('1-SETUP'!$Q134="YEARLY",EDATE(EA85,12*'1-SETUP'!$V134),""))))</f>
        <v/>
      </c>
      <c r="EC85" s="10" t="str">
        <f>IF('1-SETUP'!$Q134="DAILY",EB85+'1-SETUP'!$V134,IF('1-SETUP'!$Q134="WEEKLY",EB85+'1-SETUP'!$V134*7,IF('1-SETUP'!$Q134="MONTHLY",EDATE(EB85,'1-SETUP'!$V134),IF('1-SETUP'!$Q134="YEARLY",EDATE(EB85,12*'1-SETUP'!$V134),""))))</f>
        <v/>
      </c>
      <c r="ED85" s="10" t="str">
        <f>IF('1-SETUP'!$Q134="DAILY",EC85+'1-SETUP'!$V134,IF('1-SETUP'!$Q134="WEEKLY",EC85+'1-SETUP'!$V134*7,IF('1-SETUP'!$Q134="MONTHLY",EDATE(EC85,'1-SETUP'!$V134),IF('1-SETUP'!$Q134="YEARLY",EDATE(EC85,12*'1-SETUP'!$V134),""))))</f>
        <v/>
      </c>
      <c r="EE85" s="10" t="str">
        <f>IF('1-SETUP'!$Q134="DAILY",ED85+'1-SETUP'!$V134,IF('1-SETUP'!$Q134="WEEKLY",ED85+'1-SETUP'!$V134*7,IF('1-SETUP'!$Q134="MONTHLY",EDATE(ED85,'1-SETUP'!$V134),IF('1-SETUP'!$Q134="YEARLY",EDATE(ED85,12*'1-SETUP'!$V134),""))))</f>
        <v/>
      </c>
      <c r="EF85" s="10" t="str">
        <f>IF('1-SETUP'!$Q134="DAILY",EE85+'1-SETUP'!$V134,IF('1-SETUP'!$Q134="WEEKLY",EE85+'1-SETUP'!$V134*7,IF('1-SETUP'!$Q134="MONTHLY",EDATE(EE85,'1-SETUP'!$V134),IF('1-SETUP'!$Q134="YEARLY",EDATE(EE85,12*'1-SETUP'!$V134),""))))</f>
        <v/>
      </c>
      <c r="EG85" s="10" t="str">
        <f>IF('1-SETUP'!$Q134="DAILY",EF85+'1-SETUP'!$V134,IF('1-SETUP'!$Q134="WEEKLY",EF85+'1-SETUP'!$V134*7,IF('1-SETUP'!$Q134="MONTHLY",EDATE(EF85,'1-SETUP'!$V134),IF('1-SETUP'!$Q134="YEARLY",EDATE(EF85,12*'1-SETUP'!$V134),""))))</f>
        <v/>
      </c>
      <c r="EH85" s="10" t="str">
        <f>IF('1-SETUP'!$Q134="DAILY",EG85+'1-SETUP'!$V134,IF('1-SETUP'!$Q134="WEEKLY",EG85+'1-SETUP'!$V134*7,IF('1-SETUP'!$Q134="MONTHLY",EDATE(EG85,'1-SETUP'!$V134),IF('1-SETUP'!$Q134="YEARLY",EDATE(EG85,12*'1-SETUP'!$V134),""))))</f>
        <v/>
      </c>
      <c r="EI85" s="10" t="str">
        <f>IF('1-SETUP'!$Q134="DAILY",EH85+'1-SETUP'!$V134,IF('1-SETUP'!$Q134="WEEKLY",EH85+'1-SETUP'!$V134*7,IF('1-SETUP'!$Q134="MONTHLY",EDATE(EH85,'1-SETUP'!$V134),IF('1-SETUP'!$Q134="YEARLY",EDATE(EH85,12*'1-SETUP'!$V134),""))))</f>
        <v/>
      </c>
      <c r="EJ85" s="10" t="str">
        <f>IF('1-SETUP'!$Q134="DAILY",EI85+'1-SETUP'!$V134,IF('1-SETUP'!$Q134="WEEKLY",EI85+'1-SETUP'!$V134*7,IF('1-SETUP'!$Q134="MONTHLY",EDATE(EI85,'1-SETUP'!$V134),IF('1-SETUP'!$Q134="YEARLY",EDATE(EI85,12*'1-SETUP'!$V134),""))))</f>
        <v/>
      </c>
      <c r="EK85" s="10" t="str">
        <f>IF('1-SETUP'!$Q134="DAILY",EJ85+'1-SETUP'!$V134,IF('1-SETUP'!$Q134="WEEKLY",EJ85+'1-SETUP'!$V134*7,IF('1-SETUP'!$Q134="MONTHLY",EDATE(EJ85,'1-SETUP'!$V134),IF('1-SETUP'!$Q134="YEARLY",EDATE(EJ85,12*'1-SETUP'!$V134),""))))</f>
        <v/>
      </c>
      <c r="EL85" s="10" t="str">
        <f>IF('1-SETUP'!$Q134="DAILY",EK85+'1-SETUP'!$V134,IF('1-SETUP'!$Q134="WEEKLY",EK85+'1-SETUP'!$V134*7,IF('1-SETUP'!$Q134="MONTHLY",EDATE(EK85,'1-SETUP'!$V134),IF('1-SETUP'!$Q134="YEARLY",EDATE(EK85,12*'1-SETUP'!$V134),""))))</f>
        <v/>
      </c>
      <c r="EM85" s="10" t="str">
        <f>IF('1-SETUP'!$Q134="DAILY",EL85+'1-SETUP'!$V134,IF('1-SETUP'!$Q134="WEEKLY",EL85+'1-SETUP'!$V134*7,IF('1-SETUP'!$Q134="MONTHLY",EDATE(EL85,'1-SETUP'!$V134),IF('1-SETUP'!$Q134="YEARLY",EDATE(EL85,12*'1-SETUP'!$V134),""))))</f>
        <v/>
      </c>
      <c r="EN85" s="10" t="str">
        <f>IF('1-SETUP'!$Q134="DAILY",EM85+'1-SETUP'!$V134,IF('1-SETUP'!$Q134="WEEKLY",EM85+'1-SETUP'!$V134*7,IF('1-SETUP'!$Q134="MONTHLY",EDATE(EM85,'1-SETUP'!$V134),IF('1-SETUP'!$Q134="YEARLY",EDATE(EM85,12*'1-SETUP'!$V134),""))))</f>
        <v/>
      </c>
      <c r="EO85" s="10" t="str">
        <f>IF('1-SETUP'!$Q134="DAILY",EN85+'1-SETUP'!$V134,IF('1-SETUP'!$Q134="WEEKLY",EN85+'1-SETUP'!$V134*7,IF('1-SETUP'!$Q134="MONTHLY",EDATE(EN85,'1-SETUP'!$V134),IF('1-SETUP'!$Q134="YEARLY",EDATE(EN85,12*'1-SETUP'!$V134),""))))</f>
        <v/>
      </c>
      <c r="EP85" s="10" t="str">
        <f>IF('1-SETUP'!$Q134="DAILY",EO85+'1-SETUP'!$V134,IF('1-SETUP'!$Q134="WEEKLY",EO85+'1-SETUP'!$V134*7,IF('1-SETUP'!$Q134="MONTHLY",EDATE(EO85,'1-SETUP'!$V134),IF('1-SETUP'!$Q134="YEARLY",EDATE(EO85,12*'1-SETUP'!$V134),""))))</f>
        <v/>
      </c>
      <c r="EQ85" s="10" t="str">
        <f>IF('1-SETUP'!$Q134="DAILY",EP85+'1-SETUP'!$V134,IF('1-SETUP'!$Q134="WEEKLY",EP85+'1-SETUP'!$V134*7,IF('1-SETUP'!$Q134="MONTHLY",EDATE(EP85,'1-SETUP'!$V134),IF('1-SETUP'!$Q134="YEARLY",EDATE(EP85,12*'1-SETUP'!$V134),""))))</f>
        <v/>
      </c>
      <c r="ER85" s="10" t="str">
        <f>IF('1-SETUP'!$Q134="DAILY",EQ85+'1-SETUP'!$V134,IF('1-SETUP'!$Q134="WEEKLY",EQ85+'1-SETUP'!$V134*7,IF('1-SETUP'!$Q134="MONTHLY",EDATE(EQ85,'1-SETUP'!$V134),IF('1-SETUP'!$Q134="YEARLY",EDATE(EQ85,12*'1-SETUP'!$V134),""))))</f>
        <v/>
      </c>
      <c r="ES85" s="10" t="str">
        <f>IF('1-SETUP'!$Q134="DAILY",ER85+'1-SETUP'!$V134,IF('1-SETUP'!$Q134="WEEKLY",ER85+'1-SETUP'!$V134*7,IF('1-SETUP'!$Q134="MONTHLY",EDATE(ER85,'1-SETUP'!$V134),IF('1-SETUP'!$Q134="YEARLY",EDATE(ER85,12*'1-SETUP'!$V134),""))))</f>
        <v/>
      </c>
      <c r="ET85" s="10" t="str">
        <f>IF('1-SETUP'!$Q134="DAILY",ES85+'1-SETUP'!$V134,IF('1-SETUP'!$Q134="WEEKLY",ES85+'1-SETUP'!$V134*7,IF('1-SETUP'!$Q134="MONTHLY",EDATE(ES85,'1-SETUP'!$V134),IF('1-SETUP'!$Q134="YEARLY",EDATE(ES85,12*'1-SETUP'!$V134),""))))</f>
        <v/>
      </c>
      <c r="EU85" s="10" t="str">
        <f>IF('1-SETUP'!$Q134="DAILY",ET85+'1-SETUP'!$V134,IF('1-SETUP'!$Q134="WEEKLY",ET85+'1-SETUP'!$V134*7,IF('1-SETUP'!$Q134="MONTHLY",EDATE(ET85,'1-SETUP'!$V134),IF('1-SETUP'!$Q134="YEARLY",EDATE(ET85,12*'1-SETUP'!$V134),""))))</f>
        <v/>
      </c>
      <c r="EV85" s="10" t="str">
        <f>IF('1-SETUP'!$Q134="DAILY",EU85+'1-SETUP'!$V134,IF('1-SETUP'!$Q134="WEEKLY",EU85+'1-SETUP'!$V134*7,IF('1-SETUP'!$Q134="MONTHLY",EDATE(EU85,'1-SETUP'!$V134),IF('1-SETUP'!$Q134="YEARLY",EDATE(EU85,12*'1-SETUP'!$V134),""))))</f>
        <v/>
      </c>
      <c r="EW85" s="10" t="str">
        <f>IF('1-SETUP'!$Q134="DAILY",EV85+'1-SETUP'!$V134,IF('1-SETUP'!$Q134="WEEKLY",EV85+'1-SETUP'!$V134*7,IF('1-SETUP'!$Q134="MONTHLY",EDATE(EV85,'1-SETUP'!$V134),IF('1-SETUP'!$Q134="YEARLY",EDATE(EV85,12*'1-SETUP'!$V134),""))))</f>
        <v/>
      </c>
      <c r="EX85" s="10" t="str">
        <f>IF('1-SETUP'!$Q134="DAILY",EW85+'1-SETUP'!$V134,IF('1-SETUP'!$Q134="WEEKLY",EW85+'1-SETUP'!$V134*7,IF('1-SETUP'!$Q134="MONTHLY",EDATE(EW85,'1-SETUP'!$V134),IF('1-SETUP'!$Q134="YEARLY",EDATE(EW85,12*'1-SETUP'!$V134),""))))</f>
        <v/>
      </c>
      <c r="EY85" s="10" t="str">
        <f>IF('1-SETUP'!$Q134="DAILY",EX85+'1-SETUP'!$V134,IF('1-SETUP'!$Q134="WEEKLY",EX85+'1-SETUP'!$V134*7,IF('1-SETUP'!$Q134="MONTHLY",EDATE(EX85,'1-SETUP'!$V134),IF('1-SETUP'!$Q134="YEARLY",EDATE(EX85,12*'1-SETUP'!$V134),""))))</f>
        <v/>
      </c>
      <c r="EZ85" s="10" t="str">
        <f>IF('1-SETUP'!$Q134="DAILY",EY85+'1-SETUP'!$V134,IF('1-SETUP'!$Q134="WEEKLY",EY85+'1-SETUP'!$V134*7,IF('1-SETUP'!$Q134="MONTHLY",EDATE(EY85,'1-SETUP'!$V134),IF('1-SETUP'!$Q134="YEARLY",EDATE(EY85,12*'1-SETUP'!$V134),""))))</f>
        <v/>
      </c>
      <c r="FA85" s="10" t="str">
        <f>IF('1-SETUP'!$Q134="DAILY",EZ85+'1-SETUP'!$V134,IF('1-SETUP'!$Q134="WEEKLY",EZ85+'1-SETUP'!$V134*7,IF('1-SETUP'!$Q134="MONTHLY",EDATE(EZ85,'1-SETUP'!$V134),IF('1-SETUP'!$Q134="YEARLY",EDATE(EZ85,12*'1-SETUP'!$V134),""))))</f>
        <v/>
      </c>
      <c r="FB85" s="10" t="str">
        <f>IF('1-SETUP'!$Q134="DAILY",FA85+'1-SETUP'!$V134,IF('1-SETUP'!$Q134="WEEKLY",FA85+'1-SETUP'!$V134*7,IF('1-SETUP'!$Q134="MONTHLY",EDATE(FA85,'1-SETUP'!$V134),IF('1-SETUP'!$Q134="YEARLY",EDATE(FA85,12*'1-SETUP'!$V134),""))))</f>
        <v/>
      </c>
      <c r="FC85" s="10" t="str">
        <f>IF('1-SETUP'!$Q134="DAILY",FB85+'1-SETUP'!$V134,IF('1-SETUP'!$Q134="WEEKLY",FB85+'1-SETUP'!$V134*7,IF('1-SETUP'!$Q134="MONTHLY",EDATE(FB85,'1-SETUP'!$V134),IF('1-SETUP'!$Q134="YEARLY",EDATE(FB85,12*'1-SETUP'!$V134),""))))</f>
        <v/>
      </c>
      <c r="FD85" s="10" t="str">
        <f>IF('1-SETUP'!$Q134="DAILY",FC85+'1-SETUP'!$V134,IF('1-SETUP'!$Q134="WEEKLY",FC85+'1-SETUP'!$V134*7,IF('1-SETUP'!$Q134="MONTHLY",EDATE(FC85,'1-SETUP'!$V134),IF('1-SETUP'!$Q134="YEARLY",EDATE(FC85,12*'1-SETUP'!$V134),""))))</f>
        <v/>
      </c>
      <c r="FE85" s="10" t="str">
        <f>IF('1-SETUP'!$Q134="DAILY",FD85+'1-SETUP'!$V134,IF('1-SETUP'!$Q134="WEEKLY",FD85+'1-SETUP'!$V134*7,IF('1-SETUP'!$Q134="MONTHLY",EDATE(FD85,'1-SETUP'!$V134),IF('1-SETUP'!$Q134="YEARLY",EDATE(FD85,12*'1-SETUP'!$V134),""))))</f>
        <v/>
      </c>
      <c r="FF85" s="10" t="str">
        <f>IF('1-SETUP'!$Q134="DAILY",FE85+'1-SETUP'!$V134,IF('1-SETUP'!$Q134="WEEKLY",FE85+'1-SETUP'!$V134*7,IF('1-SETUP'!$Q134="MONTHLY",EDATE(FE85,'1-SETUP'!$V134),IF('1-SETUP'!$Q134="YEARLY",EDATE(FE85,12*'1-SETUP'!$V134),""))))</f>
        <v/>
      </c>
      <c r="FG85" s="10" t="str">
        <f>IF('1-SETUP'!$Q134="DAILY",FF85+'1-SETUP'!$V134,IF('1-SETUP'!$Q134="WEEKLY",FF85+'1-SETUP'!$V134*7,IF('1-SETUP'!$Q134="MONTHLY",EDATE(FF85,'1-SETUP'!$V134),IF('1-SETUP'!$Q134="YEARLY",EDATE(FF85,12*'1-SETUP'!$V134),""))))</f>
        <v/>
      </c>
      <c r="FH85" s="10" t="str">
        <f>IF('1-SETUP'!$Q134="DAILY",FG85+'1-SETUP'!$V134,IF('1-SETUP'!$Q134="WEEKLY",FG85+'1-SETUP'!$V134*7,IF('1-SETUP'!$Q134="MONTHLY",EDATE(FG85,'1-SETUP'!$V134),IF('1-SETUP'!$Q134="YEARLY",EDATE(FG85,12*'1-SETUP'!$V134),""))))</f>
        <v/>
      </c>
      <c r="FI85" s="10" t="str">
        <f>IF('1-SETUP'!$Q134="DAILY",FH85+'1-SETUP'!$V134,IF('1-SETUP'!$Q134="WEEKLY",FH85+'1-SETUP'!$V134*7,IF('1-SETUP'!$Q134="MONTHLY",EDATE(FH85,'1-SETUP'!$V134),IF('1-SETUP'!$Q134="YEARLY",EDATE(FH85,12*'1-SETUP'!$V134),""))))</f>
        <v/>
      </c>
      <c r="FJ85" s="10" t="str">
        <f>IF('1-SETUP'!$Q134="DAILY",FI85+'1-SETUP'!$V134,IF('1-SETUP'!$Q134="WEEKLY",FI85+'1-SETUP'!$V134*7,IF('1-SETUP'!$Q134="MONTHLY",EDATE(FI85,'1-SETUP'!$V134),IF('1-SETUP'!$Q134="YEARLY",EDATE(FI85,12*'1-SETUP'!$V134),""))))</f>
        <v/>
      </c>
      <c r="FK85" s="10" t="str">
        <f>IF('1-SETUP'!$Q134="DAILY",FJ85+'1-SETUP'!$V134,IF('1-SETUP'!$Q134="WEEKLY",FJ85+'1-SETUP'!$V134*7,IF('1-SETUP'!$Q134="MONTHLY",EDATE(FJ85,'1-SETUP'!$V134),IF('1-SETUP'!$Q134="YEARLY",EDATE(FJ85,12*'1-SETUP'!$V134),""))))</f>
        <v/>
      </c>
      <c r="FL85" s="10" t="str">
        <f>IF('1-SETUP'!$Q134="DAILY",FK85+'1-SETUP'!$V134,IF('1-SETUP'!$Q134="WEEKLY",FK85+'1-SETUP'!$V134*7,IF('1-SETUP'!$Q134="MONTHLY",EDATE(FK85,'1-SETUP'!$V134),IF('1-SETUP'!$Q134="YEARLY",EDATE(FK85,12*'1-SETUP'!$V134),""))))</f>
        <v/>
      </c>
      <c r="FM85" s="10" t="str">
        <f>IF('1-SETUP'!$Q134="DAILY",FL85+'1-SETUP'!$V134,IF('1-SETUP'!$Q134="WEEKLY",FL85+'1-SETUP'!$V134*7,IF('1-SETUP'!$Q134="MONTHLY",EDATE(FL85,'1-SETUP'!$V134),IF('1-SETUP'!$Q134="YEARLY",EDATE(FL85,12*'1-SETUP'!$V134),""))))</f>
        <v/>
      </c>
      <c r="FN85" s="10" t="str">
        <f>IF('1-SETUP'!$Q134="DAILY",FM85+'1-SETUP'!$V134,IF('1-SETUP'!$Q134="WEEKLY",FM85+'1-SETUP'!$V134*7,IF('1-SETUP'!$Q134="MONTHLY",EDATE(FM85,'1-SETUP'!$V134),IF('1-SETUP'!$Q134="YEARLY",EDATE(FM85,12*'1-SETUP'!$V134),""))))</f>
        <v/>
      </c>
      <c r="FO85" s="10" t="str">
        <f>IF('1-SETUP'!$Q134="DAILY",FN85+'1-SETUP'!$V134,IF('1-SETUP'!$Q134="WEEKLY",FN85+'1-SETUP'!$V134*7,IF('1-SETUP'!$Q134="MONTHLY",EDATE(FN85,'1-SETUP'!$V134),IF('1-SETUP'!$Q134="YEARLY",EDATE(FN85,12*'1-SETUP'!$V134),""))))</f>
        <v/>
      </c>
      <c r="FP85" s="10" t="str">
        <f>IF('1-SETUP'!$Q134="DAILY",FO85+'1-SETUP'!$V134,IF('1-SETUP'!$Q134="WEEKLY",FO85+'1-SETUP'!$V134*7,IF('1-SETUP'!$Q134="MONTHLY",EDATE(FO85,'1-SETUP'!$V134),IF('1-SETUP'!$Q134="YEARLY",EDATE(FO85,12*'1-SETUP'!$V134),""))))</f>
        <v/>
      </c>
      <c r="FQ85" s="10" t="str">
        <f>IF('1-SETUP'!$Q134="DAILY",FP85+'1-SETUP'!$V134,IF('1-SETUP'!$Q134="WEEKLY",FP85+'1-SETUP'!$V134*7,IF('1-SETUP'!$Q134="MONTHLY",EDATE(FP85,'1-SETUP'!$V134),IF('1-SETUP'!$Q134="YEARLY",EDATE(FP85,12*'1-SETUP'!$V134),""))))</f>
        <v/>
      </c>
      <c r="FR85" s="10" t="str">
        <f>IF('1-SETUP'!$Q134="DAILY",FQ85+'1-SETUP'!$V134,IF('1-SETUP'!$Q134="WEEKLY",FQ85+'1-SETUP'!$V134*7,IF('1-SETUP'!$Q134="MONTHLY",EDATE(FQ85,'1-SETUP'!$V134),IF('1-SETUP'!$Q134="YEARLY",EDATE(FQ85,12*'1-SETUP'!$V134),""))))</f>
        <v/>
      </c>
      <c r="FS85" s="10" t="str">
        <f>IF('1-SETUP'!$Q134="DAILY",FR85+'1-SETUP'!$V134,IF('1-SETUP'!$Q134="WEEKLY",FR85+'1-SETUP'!$V134*7,IF('1-SETUP'!$Q134="MONTHLY",EDATE(FR85,'1-SETUP'!$V134),IF('1-SETUP'!$Q134="YEARLY",EDATE(FR85,12*'1-SETUP'!$V134),""))))</f>
        <v/>
      </c>
      <c r="FT85" s="10" t="str">
        <f>IF('1-SETUP'!$Q134="DAILY",FS85+'1-SETUP'!$V134,IF('1-SETUP'!$Q134="WEEKLY",FS85+'1-SETUP'!$V134*7,IF('1-SETUP'!$Q134="MONTHLY",EDATE(FS85,'1-SETUP'!$V134),IF('1-SETUP'!$Q134="YEARLY",EDATE(FS85,12*'1-SETUP'!$V134),""))))</f>
        <v/>
      </c>
      <c r="FU85" s="10" t="str">
        <f>IF('1-SETUP'!$Q134="DAILY",FT85+'1-SETUP'!$V134,IF('1-SETUP'!$Q134="WEEKLY",FT85+'1-SETUP'!$V134*7,IF('1-SETUP'!$Q134="MONTHLY",EDATE(FT85,'1-SETUP'!$V134),IF('1-SETUP'!$Q134="YEARLY",EDATE(FT85,12*'1-SETUP'!$V134),""))))</f>
        <v/>
      </c>
      <c r="FV85" s="10" t="str">
        <f>IF('1-SETUP'!$Q134="DAILY",FU85+'1-SETUP'!$V134,IF('1-SETUP'!$Q134="WEEKLY",FU85+'1-SETUP'!$V134*7,IF('1-SETUP'!$Q134="MONTHLY",EDATE(FU85,'1-SETUP'!$V134),IF('1-SETUP'!$Q134="YEARLY",EDATE(FU85,12*'1-SETUP'!$V134),""))))</f>
        <v/>
      </c>
      <c r="FW85" s="10" t="str">
        <f>IF('1-SETUP'!$Q134="DAILY",FV85+'1-SETUP'!$V134,IF('1-SETUP'!$Q134="WEEKLY",FV85+'1-SETUP'!$V134*7,IF('1-SETUP'!$Q134="MONTHLY",EDATE(FV85,'1-SETUP'!$V134),IF('1-SETUP'!$Q134="YEARLY",EDATE(FV85,12*'1-SETUP'!$V134),""))))</f>
        <v/>
      </c>
      <c r="FX85" s="10" t="str">
        <f>IF('1-SETUP'!$Q134="DAILY",FW85+'1-SETUP'!$V134,IF('1-SETUP'!$Q134="WEEKLY",FW85+'1-SETUP'!$V134*7,IF('1-SETUP'!$Q134="MONTHLY",EDATE(FW85,'1-SETUP'!$V134),IF('1-SETUP'!$Q134="YEARLY",EDATE(FW85,12*'1-SETUP'!$V134),""))))</f>
        <v/>
      </c>
      <c r="FY85" s="10" t="str">
        <f>IF('1-SETUP'!$Q134="DAILY",FX85+'1-SETUP'!$V134,IF('1-SETUP'!$Q134="WEEKLY",FX85+'1-SETUP'!$V134*7,IF('1-SETUP'!$Q134="MONTHLY",EDATE(FX85,'1-SETUP'!$V134),IF('1-SETUP'!$Q134="YEARLY",EDATE(FX85,12*'1-SETUP'!$V134),""))))</f>
        <v/>
      </c>
      <c r="FZ85" s="10" t="str">
        <f>IF('1-SETUP'!$Q134="DAILY",FY85+'1-SETUP'!$V134,IF('1-SETUP'!$Q134="WEEKLY",FY85+'1-SETUP'!$V134*7,IF('1-SETUP'!$Q134="MONTHLY",EDATE(FY85,'1-SETUP'!$V134),IF('1-SETUP'!$Q134="YEARLY",EDATE(FY85,12*'1-SETUP'!$V134),""))))</f>
        <v/>
      </c>
      <c r="GA85" s="10" t="str">
        <f>IF('1-SETUP'!$Q134="DAILY",FZ85+'1-SETUP'!$V134,IF('1-SETUP'!$Q134="WEEKLY",FZ85+'1-SETUP'!$V134*7,IF('1-SETUP'!$Q134="MONTHLY",EDATE(FZ85,'1-SETUP'!$V134),IF('1-SETUP'!$Q134="YEARLY",EDATE(FZ85,12*'1-SETUP'!$V134),""))))</f>
        <v/>
      </c>
      <c r="GB85" s="10" t="str">
        <f>IF('1-SETUP'!$Q134="DAILY",GA85+'1-SETUP'!$V134,IF('1-SETUP'!$Q134="WEEKLY",GA85+'1-SETUP'!$V134*7,IF('1-SETUP'!$Q134="MONTHLY",EDATE(GA85,'1-SETUP'!$V134),IF('1-SETUP'!$Q134="YEARLY",EDATE(GA85,12*'1-SETUP'!$V134),""))))</f>
        <v/>
      </c>
      <c r="GC85" s="10" t="str">
        <f>IF('1-SETUP'!$Q134="DAILY",GB85+'1-SETUP'!$V134,IF('1-SETUP'!$Q134="WEEKLY",GB85+'1-SETUP'!$V134*7,IF('1-SETUP'!$Q134="MONTHLY",EDATE(GB85,'1-SETUP'!$V134),IF('1-SETUP'!$Q134="YEARLY",EDATE(GB85,12*'1-SETUP'!$V134),""))))</f>
        <v/>
      </c>
      <c r="GD85" s="10" t="str">
        <f>IF('1-SETUP'!$Q134="DAILY",GC85+'1-SETUP'!$V134,IF('1-SETUP'!$Q134="WEEKLY",GC85+'1-SETUP'!$V134*7,IF('1-SETUP'!$Q134="MONTHLY",EDATE(GC85,'1-SETUP'!$V134),IF('1-SETUP'!$Q134="YEARLY",EDATE(GC85,12*'1-SETUP'!$V134),""))))</f>
        <v/>
      </c>
      <c r="GE85" s="10" t="str">
        <f>IF('1-SETUP'!$Q134="DAILY",GD85+'1-SETUP'!$V134,IF('1-SETUP'!$Q134="WEEKLY",GD85+'1-SETUP'!$V134*7,IF('1-SETUP'!$Q134="MONTHLY",EDATE(GD85,'1-SETUP'!$V134),IF('1-SETUP'!$Q134="YEARLY",EDATE(GD85,12*'1-SETUP'!$V134),""))))</f>
        <v/>
      </c>
      <c r="GF85" s="10" t="str">
        <f>IF('1-SETUP'!$Q134="DAILY",GE85+'1-SETUP'!$V134,IF('1-SETUP'!$Q134="WEEKLY",GE85+'1-SETUP'!$V134*7,IF('1-SETUP'!$Q134="MONTHLY",EDATE(GE85,'1-SETUP'!$V134),IF('1-SETUP'!$Q134="YEARLY",EDATE(GE85,12*'1-SETUP'!$V134),""))))</f>
        <v/>
      </c>
      <c r="GG85" s="10" t="str">
        <f>IF('1-SETUP'!$Q134="DAILY",GF85+'1-SETUP'!$V134,IF('1-SETUP'!$Q134="WEEKLY",GF85+'1-SETUP'!$V134*7,IF('1-SETUP'!$Q134="MONTHLY",EDATE(GF85,'1-SETUP'!$V134),IF('1-SETUP'!$Q134="YEARLY",EDATE(GF85,12*'1-SETUP'!$V134),""))))</f>
        <v/>
      </c>
      <c r="GH85" s="10" t="str">
        <f>IF('1-SETUP'!$Q134="DAILY",GG85+'1-SETUP'!$V134,IF('1-SETUP'!$Q134="WEEKLY",GG85+'1-SETUP'!$V134*7,IF('1-SETUP'!$Q134="MONTHLY",EDATE(GG85,'1-SETUP'!$V134),IF('1-SETUP'!$Q134="YEARLY",EDATE(GG85,12*'1-SETUP'!$V134),""))))</f>
        <v/>
      </c>
      <c r="GI85" s="10" t="str">
        <f>IF('1-SETUP'!$Q134="DAILY",GH85+'1-SETUP'!$V134,IF('1-SETUP'!$Q134="WEEKLY",GH85+'1-SETUP'!$V134*7,IF('1-SETUP'!$Q134="MONTHLY",EDATE(GH85,'1-SETUP'!$V134),IF('1-SETUP'!$Q134="YEARLY",EDATE(GH85,12*'1-SETUP'!$V134),""))))</f>
        <v/>
      </c>
      <c r="GJ85" s="10" t="str">
        <f>IF('1-SETUP'!$Q134="DAILY",GI85+'1-SETUP'!$V134,IF('1-SETUP'!$Q134="WEEKLY",GI85+'1-SETUP'!$V134*7,IF('1-SETUP'!$Q134="MONTHLY",EDATE(GI85,'1-SETUP'!$V134),IF('1-SETUP'!$Q134="YEARLY",EDATE(GI85,12*'1-SETUP'!$V134),""))))</f>
        <v/>
      </c>
      <c r="GK85" s="10" t="str">
        <f>IF('1-SETUP'!$Q134="DAILY",GJ85+'1-SETUP'!$V134,IF('1-SETUP'!$Q134="WEEKLY",GJ85+'1-SETUP'!$V134*7,IF('1-SETUP'!$Q134="MONTHLY",EDATE(GJ85,'1-SETUP'!$V134),IF('1-SETUP'!$Q134="YEARLY",EDATE(GJ85,12*'1-SETUP'!$V134),""))))</f>
        <v/>
      </c>
      <c r="GL85" s="10" t="str">
        <f>IF('1-SETUP'!$Q134="DAILY",GK85+'1-SETUP'!$V134,IF('1-SETUP'!$Q134="WEEKLY",GK85+'1-SETUP'!$V134*7,IF('1-SETUP'!$Q134="MONTHLY",EDATE(GK85,'1-SETUP'!$V134),IF('1-SETUP'!$Q134="YEARLY",EDATE(GK85,12*'1-SETUP'!$V134),""))))</f>
        <v/>
      </c>
      <c r="GM85" s="10" t="str">
        <f>IF('1-SETUP'!$Q134="DAILY",GL85+'1-SETUP'!$V134,IF('1-SETUP'!$Q134="WEEKLY",GL85+'1-SETUP'!$V134*7,IF('1-SETUP'!$Q134="MONTHLY",EDATE(GL85,'1-SETUP'!$V134),IF('1-SETUP'!$Q134="YEARLY",EDATE(GL85,12*'1-SETUP'!$V134),""))))</f>
        <v/>
      </c>
      <c r="GN85" s="10" t="str">
        <f>IF('1-SETUP'!$Q134="DAILY",GM85+'1-SETUP'!$V134,IF('1-SETUP'!$Q134="WEEKLY",GM85+'1-SETUP'!$V134*7,IF('1-SETUP'!$Q134="MONTHLY",EDATE(GM85,'1-SETUP'!$V134),IF('1-SETUP'!$Q134="YEARLY",EDATE(GM85,12*'1-SETUP'!$V134),""))))</f>
        <v/>
      </c>
      <c r="GO85" s="10" t="str">
        <f>IF('1-SETUP'!$Q134="DAILY",GN85+'1-SETUP'!$V134,IF('1-SETUP'!$Q134="WEEKLY",GN85+'1-SETUP'!$V134*7,IF('1-SETUP'!$Q134="MONTHLY",EDATE(GN85,'1-SETUP'!$V134),IF('1-SETUP'!$Q134="YEARLY",EDATE(GN85,12*'1-SETUP'!$V134),""))))</f>
        <v/>
      </c>
      <c r="GP85" s="10" t="str">
        <f>IF('1-SETUP'!$Q134="DAILY",GO85+'1-SETUP'!$V134,IF('1-SETUP'!$Q134="WEEKLY",GO85+'1-SETUP'!$V134*7,IF('1-SETUP'!$Q134="MONTHLY",EDATE(GO85,'1-SETUP'!$V134),IF('1-SETUP'!$Q134="YEARLY",EDATE(GO85,12*'1-SETUP'!$V134),""))))</f>
        <v/>
      </c>
      <c r="GQ85" s="10" t="str">
        <f>IF('1-SETUP'!$Q134="DAILY",GP85+'1-SETUP'!$V134,IF('1-SETUP'!$Q134="WEEKLY",GP85+'1-SETUP'!$V134*7,IF('1-SETUP'!$Q134="MONTHLY",EDATE(GP85,'1-SETUP'!$V134),IF('1-SETUP'!$Q134="YEARLY",EDATE(GP85,12*'1-SETUP'!$V134),""))))</f>
        <v/>
      </c>
      <c r="GR85" s="10" t="str">
        <f>IF('1-SETUP'!$Q134="DAILY",GQ85+'1-SETUP'!$V134,IF('1-SETUP'!$Q134="WEEKLY",GQ85+'1-SETUP'!$V134*7,IF('1-SETUP'!$Q134="MONTHLY",EDATE(GQ85,'1-SETUP'!$V134),IF('1-SETUP'!$Q134="YEARLY",EDATE(GQ85,12*'1-SETUP'!$V134),""))))</f>
        <v/>
      </c>
      <c r="GS85" s="10" t="str">
        <f>IF('1-SETUP'!$Q134="DAILY",GR85+'1-SETUP'!$V134,IF('1-SETUP'!$Q134="WEEKLY",GR85+'1-SETUP'!$V134*7,IF('1-SETUP'!$Q134="MONTHLY",EDATE(GR85,'1-SETUP'!$V134),IF('1-SETUP'!$Q134="YEARLY",EDATE(GR85,12*'1-SETUP'!$V134),""))))</f>
        <v/>
      </c>
      <c r="GT85" s="10" t="str">
        <f>IF('1-SETUP'!$Q134="DAILY",GS85+'1-SETUP'!$V134,IF('1-SETUP'!$Q134="WEEKLY",GS85+'1-SETUP'!$V134*7,IF('1-SETUP'!$Q134="MONTHLY",EDATE(GS85,'1-SETUP'!$V134),IF('1-SETUP'!$Q134="YEARLY",EDATE(GS85,12*'1-SETUP'!$V134),""))))</f>
        <v/>
      </c>
      <c r="GU85" s="10" t="str">
        <f>IF('1-SETUP'!$Q134="DAILY",GT85+'1-SETUP'!$V134,IF('1-SETUP'!$Q134="WEEKLY",GT85+'1-SETUP'!$V134*7,IF('1-SETUP'!$Q134="MONTHLY",EDATE(GT85,'1-SETUP'!$V134),IF('1-SETUP'!$Q134="YEARLY",EDATE(GT85,12*'1-SETUP'!$V134),""))))</f>
        <v/>
      </c>
      <c r="GV85" s="10" t="str">
        <f>IF('1-SETUP'!$Q134="DAILY",GU85+'1-SETUP'!$V134,IF('1-SETUP'!$Q134="WEEKLY",GU85+'1-SETUP'!$V134*7,IF('1-SETUP'!$Q134="MONTHLY",EDATE(GU85,'1-SETUP'!$V134),IF('1-SETUP'!$Q134="YEARLY",EDATE(GU85,12*'1-SETUP'!$V134),""))))</f>
        <v/>
      </c>
      <c r="GW85" s="10" t="str">
        <f>IF('1-SETUP'!$Q134="DAILY",GV85+'1-SETUP'!$V134,IF('1-SETUP'!$Q134="WEEKLY",GV85+'1-SETUP'!$V134*7,IF('1-SETUP'!$Q134="MONTHLY",EDATE(GV85,'1-SETUP'!$V134),IF('1-SETUP'!$Q134="YEARLY",EDATE(GV85,12*'1-SETUP'!$V134),""))))</f>
        <v/>
      </c>
      <c r="GX85" s="10" t="str">
        <f>IF('1-SETUP'!$Q134="DAILY",GW85+'1-SETUP'!$V134,IF('1-SETUP'!$Q134="WEEKLY",GW85+'1-SETUP'!$V134*7,IF('1-SETUP'!$Q134="MONTHLY",EDATE(GW85,'1-SETUP'!$V134),IF('1-SETUP'!$Q134="YEARLY",EDATE(GW85,12*'1-SETUP'!$V134),""))))</f>
        <v/>
      </c>
      <c r="GY85" s="10" t="str">
        <f>IF('1-SETUP'!$Q134="DAILY",GX85+'1-SETUP'!$V134,IF('1-SETUP'!$Q134="WEEKLY",GX85+'1-SETUP'!$V134*7,IF('1-SETUP'!$Q134="MONTHLY",EDATE(GX85,'1-SETUP'!$V134),IF('1-SETUP'!$Q134="YEARLY",EDATE(GX85,12*'1-SETUP'!$V134),""))))</f>
        <v/>
      </c>
      <c r="GZ85" s="10" t="str">
        <f>IF('1-SETUP'!$Q134="DAILY",GY85+'1-SETUP'!$V134,IF('1-SETUP'!$Q134="WEEKLY",GY85+'1-SETUP'!$V134*7,IF('1-SETUP'!$Q134="MONTHLY",EDATE(GY85,'1-SETUP'!$V134),IF('1-SETUP'!$Q134="YEARLY",EDATE(GY85,12*'1-SETUP'!$V134),""))))</f>
        <v/>
      </c>
      <c r="HA85" s="10" t="str">
        <f>IF('1-SETUP'!$Q134="DAILY",GZ85+'1-SETUP'!$V134,IF('1-SETUP'!$Q134="WEEKLY",GZ85+'1-SETUP'!$V134*7,IF('1-SETUP'!$Q134="MONTHLY",EDATE(GZ85,'1-SETUP'!$V134),IF('1-SETUP'!$Q134="YEARLY",EDATE(GZ85,12*'1-SETUP'!$V134),""))))</f>
        <v/>
      </c>
      <c r="HB85" s="10" t="str">
        <f>IF('1-SETUP'!$Q134="DAILY",HA85+'1-SETUP'!$V134,IF('1-SETUP'!$Q134="WEEKLY",HA85+'1-SETUP'!$V134*7,IF('1-SETUP'!$Q134="MONTHLY",EDATE(HA85,'1-SETUP'!$V134),IF('1-SETUP'!$Q134="YEARLY",EDATE(HA85,12*'1-SETUP'!$V134),""))))</f>
        <v/>
      </c>
      <c r="HC85" s="10" t="str">
        <f>IF('1-SETUP'!$Q134="DAILY",HB85+'1-SETUP'!$V134,IF('1-SETUP'!$Q134="WEEKLY",HB85+'1-SETUP'!$V134*7,IF('1-SETUP'!$Q134="MONTHLY",EDATE(HB85,'1-SETUP'!$V134),IF('1-SETUP'!$Q134="YEARLY",EDATE(HB85,12*'1-SETUP'!$V134),""))))</f>
        <v/>
      </c>
      <c r="HD85" s="10" t="str">
        <f>IF('1-SETUP'!$Q134="DAILY",HC85+'1-SETUP'!$V134,IF('1-SETUP'!$Q134="WEEKLY",HC85+'1-SETUP'!$V134*7,IF('1-SETUP'!$Q134="MONTHLY",EDATE(HC85,'1-SETUP'!$V134),IF('1-SETUP'!$Q134="YEARLY",EDATE(HC85,12*'1-SETUP'!$V134),""))))</f>
        <v/>
      </c>
      <c r="HE85" s="10" t="str">
        <f>IF('1-SETUP'!$Q134="DAILY",HD85+'1-SETUP'!$V134,IF('1-SETUP'!$Q134="WEEKLY",HD85+'1-SETUP'!$V134*7,IF('1-SETUP'!$Q134="MONTHLY",EDATE(HD85,'1-SETUP'!$V134),IF('1-SETUP'!$Q134="YEARLY",EDATE(HD85,12*'1-SETUP'!$V134),""))))</f>
        <v/>
      </c>
      <c r="HF85" s="10" t="str">
        <f>IF('1-SETUP'!$Q134="DAILY",HE85+'1-SETUP'!$V134,IF('1-SETUP'!$Q134="WEEKLY",HE85+'1-SETUP'!$V134*7,IF('1-SETUP'!$Q134="MONTHLY",EDATE(HE85,'1-SETUP'!$V134),IF('1-SETUP'!$Q134="YEARLY",EDATE(HE85,12*'1-SETUP'!$V134),""))))</f>
        <v/>
      </c>
      <c r="HG85" s="10" t="str">
        <f>IF('1-SETUP'!$Q134="DAILY",HF85+'1-SETUP'!$V134,IF('1-SETUP'!$Q134="WEEKLY",HF85+'1-SETUP'!$V134*7,IF('1-SETUP'!$Q134="MONTHLY",EDATE(HF85,'1-SETUP'!$V134),IF('1-SETUP'!$Q134="YEARLY",EDATE(HF85,12*'1-SETUP'!$V134),""))))</f>
        <v/>
      </c>
      <c r="HH85" s="10" t="str">
        <f>IF('1-SETUP'!$Q134="DAILY",HG85+'1-SETUP'!$V134,IF('1-SETUP'!$Q134="WEEKLY",HG85+'1-SETUP'!$V134*7,IF('1-SETUP'!$Q134="MONTHLY",EDATE(HG85,'1-SETUP'!$V134),IF('1-SETUP'!$Q134="YEARLY",EDATE(HG85,12*'1-SETUP'!$V134),""))))</f>
        <v/>
      </c>
      <c r="HI85" s="10" t="str">
        <f>IF('1-SETUP'!$Q134="DAILY",HH85+'1-SETUP'!$V134,IF('1-SETUP'!$Q134="WEEKLY",HH85+'1-SETUP'!$V134*7,IF('1-SETUP'!$Q134="MONTHLY",EDATE(HH85,'1-SETUP'!$V134),IF('1-SETUP'!$Q134="YEARLY",EDATE(HH85,12*'1-SETUP'!$V134),""))))</f>
        <v/>
      </c>
      <c r="HJ85" s="10" t="str">
        <f>IF('1-SETUP'!$Q134="DAILY",HI85+'1-SETUP'!$V134,IF('1-SETUP'!$Q134="WEEKLY",HI85+'1-SETUP'!$V134*7,IF('1-SETUP'!$Q134="MONTHLY",EDATE(HI85,'1-SETUP'!$V134),IF('1-SETUP'!$Q134="YEARLY",EDATE(HI85,12*'1-SETUP'!$V134),""))))</f>
        <v/>
      </c>
      <c r="HK85" s="10" t="str">
        <f>IF('1-SETUP'!$Q134="DAILY",HJ85+'1-SETUP'!$V134,IF('1-SETUP'!$Q134="WEEKLY",HJ85+'1-SETUP'!$V134*7,IF('1-SETUP'!$Q134="MONTHLY",EDATE(HJ85,'1-SETUP'!$V134),IF('1-SETUP'!$Q134="YEARLY",EDATE(HJ85,12*'1-SETUP'!$V134),""))))</f>
        <v/>
      </c>
      <c r="HL85" s="10" t="str">
        <f>IF('1-SETUP'!$Q134="DAILY",HK85+'1-SETUP'!$V134,IF('1-SETUP'!$Q134="WEEKLY",HK85+'1-SETUP'!$V134*7,IF('1-SETUP'!$Q134="MONTHLY",EDATE(HK85,'1-SETUP'!$V134),IF('1-SETUP'!$Q134="YEARLY",EDATE(HK85,12*'1-SETUP'!$V134),""))))</f>
        <v/>
      </c>
      <c r="HM85" s="10" t="str">
        <f>IF('1-SETUP'!$Q134="DAILY",HL85+'1-SETUP'!$V134,IF('1-SETUP'!$Q134="WEEKLY",HL85+'1-SETUP'!$V134*7,IF('1-SETUP'!$Q134="MONTHLY",EDATE(HL85,'1-SETUP'!$V134),IF('1-SETUP'!$Q134="YEARLY",EDATE(HL85,12*'1-SETUP'!$V134),""))))</f>
        <v/>
      </c>
      <c r="HN85" s="10" t="str">
        <f>IF('1-SETUP'!$Q134="DAILY",HM85+'1-SETUP'!$V134,IF('1-SETUP'!$Q134="WEEKLY",HM85+'1-SETUP'!$V134*7,IF('1-SETUP'!$Q134="MONTHLY",EDATE(HM85,'1-SETUP'!$V134),IF('1-SETUP'!$Q134="YEARLY",EDATE(HM85,12*'1-SETUP'!$V134),""))))</f>
        <v/>
      </c>
      <c r="HO85" s="10" t="str">
        <f>IF('1-SETUP'!$Q134="DAILY",HN85+'1-SETUP'!$V134,IF('1-SETUP'!$Q134="WEEKLY",HN85+'1-SETUP'!$V134*7,IF('1-SETUP'!$Q134="MONTHLY",EDATE(HN85,'1-SETUP'!$V134),IF('1-SETUP'!$Q134="YEARLY",EDATE(HN85,12*'1-SETUP'!$V134),""))))</f>
        <v/>
      </c>
      <c r="HP85" s="10" t="str">
        <f>IF('1-SETUP'!$Q134="DAILY",HO85+'1-SETUP'!$V134,IF('1-SETUP'!$Q134="WEEKLY",HO85+'1-SETUP'!$V134*7,IF('1-SETUP'!$Q134="MONTHLY",EDATE(HO85,'1-SETUP'!$V134),IF('1-SETUP'!$Q134="YEARLY",EDATE(HO85,12*'1-SETUP'!$V134),""))))</f>
        <v/>
      </c>
      <c r="HQ85" s="10" t="str">
        <f>IF('1-SETUP'!$Q134="DAILY",HP85+'1-SETUP'!$V134,IF('1-SETUP'!$Q134="WEEKLY",HP85+'1-SETUP'!$V134*7,IF('1-SETUP'!$Q134="MONTHLY",EDATE(HP85,'1-SETUP'!$V134),IF('1-SETUP'!$Q134="YEARLY",EDATE(HP85,12*'1-SETUP'!$V134),""))))</f>
        <v/>
      </c>
      <c r="HR85" s="10" t="str">
        <f>IF('1-SETUP'!$Q134="DAILY",HQ85+'1-SETUP'!$V134,IF('1-SETUP'!$Q134="WEEKLY",HQ85+'1-SETUP'!$V134*7,IF('1-SETUP'!$Q134="MONTHLY",EDATE(HQ85,'1-SETUP'!$V134),IF('1-SETUP'!$Q134="YEARLY",EDATE(HQ85,12*'1-SETUP'!$V134),""))))</f>
        <v/>
      </c>
      <c r="HS85" s="10" t="str">
        <f>IF('1-SETUP'!$Q134="DAILY",HR85+'1-SETUP'!$V134,IF('1-SETUP'!$Q134="WEEKLY",HR85+'1-SETUP'!$V134*7,IF('1-SETUP'!$Q134="MONTHLY",EDATE(HR85,'1-SETUP'!$V134),IF('1-SETUP'!$Q134="YEARLY",EDATE(HR85,12*'1-SETUP'!$V134),""))))</f>
        <v/>
      </c>
      <c r="HT85" s="10" t="str">
        <f>IF('1-SETUP'!$Q134="DAILY",HS85+'1-SETUP'!$V134,IF('1-SETUP'!$Q134="WEEKLY",HS85+'1-SETUP'!$V134*7,IF('1-SETUP'!$Q134="MONTHLY",EDATE(HS85,'1-SETUP'!$V134),IF('1-SETUP'!$Q134="YEARLY",EDATE(HS85,12*'1-SETUP'!$V134),""))))</f>
        <v/>
      </c>
      <c r="HU85" s="10" t="str">
        <f>IF('1-SETUP'!$Q134="DAILY",HT85+'1-SETUP'!$V134,IF('1-SETUP'!$Q134="WEEKLY",HT85+'1-SETUP'!$V134*7,IF('1-SETUP'!$Q134="MONTHLY",EDATE(HT85,'1-SETUP'!$V134),IF('1-SETUP'!$Q134="YEARLY",EDATE(HT85,12*'1-SETUP'!$V134),""))))</f>
        <v/>
      </c>
      <c r="HV85" s="10" t="str">
        <f>IF('1-SETUP'!$Q134="DAILY",HU85+'1-SETUP'!$V134,IF('1-SETUP'!$Q134="WEEKLY",HU85+'1-SETUP'!$V134*7,IF('1-SETUP'!$Q134="MONTHLY",EDATE(HU85,'1-SETUP'!$V134),IF('1-SETUP'!$Q134="YEARLY",EDATE(HU85,12*'1-SETUP'!$V134),""))))</f>
        <v/>
      </c>
      <c r="HW85" s="10" t="str">
        <f>IF('1-SETUP'!$Q134="DAILY",HV85+'1-SETUP'!$V134,IF('1-SETUP'!$Q134="WEEKLY",HV85+'1-SETUP'!$V134*7,IF('1-SETUP'!$Q134="MONTHLY",EDATE(HV85,'1-SETUP'!$V134),IF('1-SETUP'!$Q134="YEARLY",EDATE(HV85,12*'1-SETUP'!$V134),""))))</f>
        <v/>
      </c>
      <c r="HX85" s="10" t="str">
        <f>IF('1-SETUP'!$Q134="DAILY",HW85+'1-SETUP'!$V134,IF('1-SETUP'!$Q134="WEEKLY",HW85+'1-SETUP'!$V134*7,IF('1-SETUP'!$Q134="MONTHLY",EDATE(HW85,'1-SETUP'!$V134),IF('1-SETUP'!$Q134="YEARLY",EDATE(HW85,12*'1-SETUP'!$V134),""))))</f>
        <v/>
      </c>
      <c r="HY85" s="10" t="str">
        <f>IF('1-SETUP'!$Q134="DAILY",HX85+'1-SETUP'!$V134,IF('1-SETUP'!$Q134="WEEKLY",HX85+'1-SETUP'!$V134*7,IF('1-SETUP'!$Q134="MONTHLY",EDATE(HX85,'1-SETUP'!$V134),IF('1-SETUP'!$Q134="YEARLY",EDATE(HX85,12*'1-SETUP'!$V134),""))))</f>
        <v/>
      </c>
      <c r="HZ85" s="10" t="str">
        <f>IF('1-SETUP'!$Q134="DAILY",HY85+'1-SETUP'!$V134,IF('1-SETUP'!$Q134="WEEKLY",HY85+'1-SETUP'!$V134*7,IF('1-SETUP'!$Q134="MONTHLY",EDATE(HY85,'1-SETUP'!$V134),IF('1-SETUP'!$Q134="YEARLY",EDATE(HY85,12*'1-SETUP'!$V134),""))))</f>
        <v/>
      </c>
      <c r="IA85" s="10" t="str">
        <f>IF('1-SETUP'!$Q134="DAILY",HZ85+'1-SETUP'!$V134,IF('1-SETUP'!$Q134="WEEKLY",HZ85+'1-SETUP'!$V134*7,IF('1-SETUP'!$Q134="MONTHLY",EDATE(HZ85,'1-SETUP'!$V134),IF('1-SETUP'!$Q134="YEARLY",EDATE(HZ85,12*'1-SETUP'!$V134),""))))</f>
        <v/>
      </c>
      <c r="IB85" s="10" t="str">
        <f>IF('1-SETUP'!$Q134="DAILY",IA85+'1-SETUP'!$V134,IF('1-SETUP'!$Q134="WEEKLY",IA85+'1-SETUP'!$V134*7,IF('1-SETUP'!$Q134="MONTHLY",EDATE(IA85,'1-SETUP'!$V134),IF('1-SETUP'!$Q134="YEARLY",EDATE(IA85,12*'1-SETUP'!$V134),""))))</f>
        <v/>
      </c>
      <c r="IC85" s="10" t="str">
        <f>IF('1-SETUP'!$Q134="DAILY",IB85+'1-SETUP'!$V134,IF('1-SETUP'!$Q134="WEEKLY",IB85+'1-SETUP'!$V134*7,IF('1-SETUP'!$Q134="MONTHLY",EDATE(IB85,'1-SETUP'!$V134),IF('1-SETUP'!$Q134="YEARLY",EDATE(IB85,12*'1-SETUP'!$V134),""))))</f>
        <v/>
      </c>
      <c r="ID85" s="10" t="str">
        <f>IF('1-SETUP'!$Q134="DAILY",IC85+'1-SETUP'!$V134,IF('1-SETUP'!$Q134="WEEKLY",IC85+'1-SETUP'!$V134*7,IF('1-SETUP'!$Q134="MONTHLY",EDATE(IC85,'1-SETUP'!$V134),IF('1-SETUP'!$Q134="YEARLY",EDATE(IC85,12*'1-SETUP'!$V134),""))))</f>
        <v/>
      </c>
      <c r="IE85" s="10" t="str">
        <f>IF('1-SETUP'!$Q134="DAILY",ID85+'1-SETUP'!$V134,IF('1-SETUP'!$Q134="WEEKLY",ID85+'1-SETUP'!$V134*7,IF('1-SETUP'!$Q134="MONTHLY",EDATE(ID85,'1-SETUP'!$V134),IF('1-SETUP'!$Q134="YEARLY",EDATE(ID85,12*'1-SETUP'!$V134),""))))</f>
        <v/>
      </c>
      <c r="IF85" s="10" t="str">
        <f>IF('1-SETUP'!$Q134="DAILY",IE85+'1-SETUP'!$V134,IF('1-SETUP'!$Q134="WEEKLY",IE85+'1-SETUP'!$V134*7,IF('1-SETUP'!$Q134="MONTHLY",EDATE(IE85,'1-SETUP'!$V134),IF('1-SETUP'!$Q134="YEARLY",EDATE(IE85,12*'1-SETUP'!$V134),""))))</f>
        <v/>
      </c>
      <c r="IG85" s="10" t="str">
        <f>IF('1-SETUP'!$Q134="DAILY",IF85+'1-SETUP'!$V134,IF('1-SETUP'!$Q134="WEEKLY",IF85+'1-SETUP'!$V134*7,IF('1-SETUP'!$Q134="MONTHLY",EDATE(IF85,'1-SETUP'!$V134),IF('1-SETUP'!$Q134="YEARLY",EDATE(IF85,12*'1-SETUP'!$V134),""))))</f>
        <v/>
      </c>
      <c r="IH85" s="10" t="str">
        <f>IF('1-SETUP'!$Q134="DAILY",IG85+'1-SETUP'!$V134,IF('1-SETUP'!$Q134="WEEKLY",IG85+'1-SETUP'!$V134*7,IF('1-SETUP'!$Q134="MONTHLY",EDATE(IG85,'1-SETUP'!$V134),IF('1-SETUP'!$Q134="YEARLY",EDATE(IG85,12*'1-SETUP'!$V134),""))))</f>
        <v/>
      </c>
      <c r="II85" s="10" t="str">
        <f>IF('1-SETUP'!$Q134="DAILY",IH85+'1-SETUP'!$V134,IF('1-SETUP'!$Q134="WEEKLY",IH85+'1-SETUP'!$V134*7,IF('1-SETUP'!$Q134="MONTHLY",EDATE(IH85,'1-SETUP'!$V134),IF('1-SETUP'!$Q134="YEARLY",EDATE(IH85,12*'1-SETUP'!$V134),""))))</f>
        <v/>
      </c>
      <c r="IJ85" s="10" t="str">
        <f>IF('1-SETUP'!$Q134="DAILY",II85+'1-SETUP'!$V134,IF('1-SETUP'!$Q134="WEEKLY",II85+'1-SETUP'!$V134*7,IF('1-SETUP'!$Q134="MONTHLY",EDATE(II85,'1-SETUP'!$V134),IF('1-SETUP'!$Q134="YEARLY",EDATE(II85,12*'1-SETUP'!$V134),""))))</f>
        <v/>
      </c>
      <c r="IK85" s="10" t="str">
        <f>IF('1-SETUP'!$Q134="DAILY",IJ85+'1-SETUP'!$V134,IF('1-SETUP'!$Q134="WEEKLY",IJ85+'1-SETUP'!$V134*7,IF('1-SETUP'!$Q134="MONTHLY",EDATE(IJ85,'1-SETUP'!$V134),IF('1-SETUP'!$Q134="YEARLY",EDATE(IJ85,12*'1-SETUP'!$V134),""))))</f>
        <v/>
      </c>
      <c r="IL85" s="10" t="str">
        <f>IF('1-SETUP'!$Q134="DAILY",IK85+'1-SETUP'!$V134,IF('1-SETUP'!$Q134="WEEKLY",IK85+'1-SETUP'!$V134*7,IF('1-SETUP'!$Q134="MONTHLY",EDATE(IK85,'1-SETUP'!$V134),IF('1-SETUP'!$Q134="YEARLY",EDATE(IK85,12*'1-SETUP'!$V134),""))))</f>
        <v/>
      </c>
      <c r="IM85" s="10" t="str">
        <f>IF('1-SETUP'!$Q134="DAILY",IL85+'1-SETUP'!$V134,IF('1-SETUP'!$Q134="WEEKLY",IL85+'1-SETUP'!$V134*7,IF('1-SETUP'!$Q134="MONTHLY",EDATE(IL85,'1-SETUP'!$V134),IF('1-SETUP'!$Q134="YEARLY",EDATE(IL85,12*'1-SETUP'!$V134),""))))</f>
        <v/>
      </c>
      <c r="IN85" s="10" t="str">
        <f>IF('1-SETUP'!$Q134="DAILY",IM85+'1-SETUP'!$V134,IF('1-SETUP'!$Q134="WEEKLY",IM85+'1-SETUP'!$V134*7,IF('1-SETUP'!$Q134="MONTHLY",EDATE(IM85,'1-SETUP'!$V134),IF('1-SETUP'!$Q134="YEARLY",EDATE(IM85,12*'1-SETUP'!$V134),""))))</f>
        <v/>
      </c>
      <c r="IO85" s="10" t="str">
        <f>IF('1-SETUP'!$Q134="DAILY",IN85+'1-SETUP'!$V134,IF('1-SETUP'!$Q134="WEEKLY",IN85+'1-SETUP'!$V134*7,IF('1-SETUP'!$Q134="MONTHLY",EDATE(IN85,'1-SETUP'!$V134),IF('1-SETUP'!$Q134="YEARLY",EDATE(IN85,12*'1-SETUP'!$V134),""))))</f>
        <v/>
      </c>
      <c r="IP85" s="10" t="str">
        <f>IF('1-SETUP'!$Q134="DAILY",IO85+'1-SETUP'!$V134,IF('1-SETUP'!$Q134="WEEKLY",IO85+'1-SETUP'!$V134*7,IF('1-SETUP'!$Q134="MONTHLY",EDATE(IO85,'1-SETUP'!$V134),IF('1-SETUP'!$Q134="YEARLY",EDATE(IO85,12*'1-SETUP'!$V134),""))))</f>
        <v/>
      </c>
      <c r="IQ85" s="10" t="str">
        <f>IF('1-SETUP'!$Q134="DAILY",IP85+'1-SETUP'!$V134,IF('1-SETUP'!$Q134="WEEKLY",IP85+'1-SETUP'!$V134*7,IF('1-SETUP'!$Q134="MONTHLY",EDATE(IP85,'1-SETUP'!$V134),IF('1-SETUP'!$Q134="YEARLY",EDATE(IP85,12*'1-SETUP'!$V134),""))))</f>
        <v/>
      </c>
      <c r="IR85" s="10" t="str">
        <f>IF('1-SETUP'!$Q134="DAILY",IQ85+'1-SETUP'!$V134,IF('1-SETUP'!$Q134="WEEKLY",IQ85+'1-SETUP'!$V134*7,IF('1-SETUP'!$Q134="MONTHLY",EDATE(IQ85,'1-SETUP'!$V134),IF('1-SETUP'!$Q134="YEARLY",EDATE(IQ85,12*'1-SETUP'!$V134),""))))</f>
        <v/>
      </c>
      <c r="IS85" s="10" t="str">
        <f>IF('1-SETUP'!$Q134="DAILY",IR85+'1-SETUP'!$V134,IF('1-SETUP'!$Q134="WEEKLY",IR85+'1-SETUP'!$V134*7,IF('1-SETUP'!$Q134="MONTHLY",EDATE(IR85,'1-SETUP'!$V134),IF('1-SETUP'!$Q134="YEARLY",EDATE(IR85,12*'1-SETUP'!$V134),""))))</f>
        <v/>
      </c>
      <c r="IT85" s="10" t="str">
        <f>IF('1-SETUP'!$Q134="DAILY",IS85+'1-SETUP'!$V134,IF('1-SETUP'!$Q134="WEEKLY",IS85+'1-SETUP'!$V134*7,IF('1-SETUP'!$Q134="MONTHLY",EDATE(IS85,'1-SETUP'!$V134),IF('1-SETUP'!$Q134="YEARLY",EDATE(IS85,12*'1-SETUP'!$V134),""))))</f>
        <v/>
      </c>
      <c r="IU85" s="10" t="str">
        <f>IF('1-SETUP'!$Q134="DAILY",IT85+'1-SETUP'!$V134,IF('1-SETUP'!$Q134="WEEKLY",IT85+'1-SETUP'!$V134*7,IF('1-SETUP'!$Q134="MONTHLY",EDATE(IT85,'1-SETUP'!$V134),IF('1-SETUP'!$Q134="YEARLY",EDATE(IT85,12*'1-SETUP'!$V134),""))))</f>
        <v/>
      </c>
      <c r="IV85" s="10" t="str">
        <f>IF('1-SETUP'!$Q134="DAILY",IU85+'1-SETUP'!$V134,IF('1-SETUP'!$Q134="WEEKLY",IU85+'1-SETUP'!$V134*7,IF('1-SETUP'!$Q134="MONTHLY",EDATE(IU85,'1-SETUP'!$V134),IF('1-SETUP'!$Q134="YEARLY",EDATE(IU85,12*'1-SETUP'!$V134),""))))</f>
        <v/>
      </c>
      <c r="IW85" s="10" t="str">
        <f>IF('1-SETUP'!$Q134="DAILY",IV85+'1-SETUP'!$V134,IF('1-SETUP'!$Q134="WEEKLY",IV85+'1-SETUP'!$V134*7,IF('1-SETUP'!$Q134="MONTHLY",EDATE(IV85,'1-SETUP'!$V134),IF('1-SETUP'!$Q134="YEARLY",EDATE(IV85,12*'1-SETUP'!$V134),""))))</f>
        <v/>
      </c>
      <c r="IX85" s="10" t="str">
        <f>IF('1-SETUP'!$Q134="DAILY",IW85+'1-SETUP'!$V134,IF('1-SETUP'!$Q134="WEEKLY",IW85+'1-SETUP'!$V134*7,IF('1-SETUP'!$Q134="MONTHLY",EDATE(IW85,'1-SETUP'!$V134),IF('1-SETUP'!$Q134="YEARLY",EDATE(IW85,12*'1-SETUP'!$V134),""))))</f>
        <v/>
      </c>
      <c r="IY85" s="10" t="str">
        <f>IF('1-SETUP'!$Q134="DAILY",IX85+'1-SETUP'!$V134,IF('1-SETUP'!$Q134="WEEKLY",IX85+'1-SETUP'!$V134*7,IF('1-SETUP'!$Q134="MONTHLY",EDATE(IX85,'1-SETUP'!$V134),IF('1-SETUP'!$Q134="YEARLY",EDATE(IX85,12*'1-SETUP'!$V134),""))))</f>
        <v/>
      </c>
      <c r="IZ85" s="10" t="str">
        <f>IF('1-SETUP'!$Q134="DAILY",IY85+'1-SETUP'!$V134,IF('1-SETUP'!$Q134="WEEKLY",IY85+'1-SETUP'!$V134*7,IF('1-SETUP'!$Q134="MONTHLY",EDATE(IY85,'1-SETUP'!$V134),IF('1-SETUP'!$Q134="YEARLY",EDATE(IY85,12*'1-SETUP'!$V134),""))))</f>
        <v/>
      </c>
      <c r="JA85" s="10" t="str">
        <f>IF('1-SETUP'!$Q134="DAILY",IZ85+'1-SETUP'!$V134,IF('1-SETUP'!$Q134="WEEKLY",IZ85+'1-SETUP'!$V134*7,IF('1-SETUP'!$Q134="MONTHLY",EDATE(IZ85,'1-SETUP'!$V134),IF('1-SETUP'!$Q134="YEARLY",EDATE(IZ85,12*'1-SETUP'!$V134),""))))</f>
        <v/>
      </c>
      <c r="JB85" s="10" t="str">
        <f>IF('1-SETUP'!$Q134="DAILY",JA85+'1-SETUP'!$V134,IF('1-SETUP'!$Q134="WEEKLY",JA85+'1-SETUP'!$V134*7,IF('1-SETUP'!$Q134="MONTHLY",EDATE(JA85,'1-SETUP'!$V134),IF('1-SETUP'!$Q134="YEARLY",EDATE(JA85,12*'1-SETUP'!$V134),""))))</f>
        <v/>
      </c>
      <c r="JC85" s="10" t="str">
        <f>IF('1-SETUP'!$Q134="DAILY",JB85+'1-SETUP'!$V134,IF('1-SETUP'!$Q134="WEEKLY",JB85+'1-SETUP'!$V134*7,IF('1-SETUP'!$Q134="MONTHLY",EDATE(JB85,'1-SETUP'!$V134),IF('1-SETUP'!$Q134="YEARLY",EDATE(JB85,12*'1-SETUP'!$V134),""))))</f>
        <v/>
      </c>
      <c r="JD85" s="10" t="str">
        <f>IF('1-SETUP'!$Q134="DAILY",JC85+'1-SETUP'!$V134,IF('1-SETUP'!$Q134="WEEKLY",JC85+'1-SETUP'!$V134*7,IF('1-SETUP'!$Q134="MONTHLY",EDATE(JC85,'1-SETUP'!$V134),IF('1-SETUP'!$Q134="YEARLY",EDATE(JC85,12*'1-SETUP'!$V134),""))))</f>
        <v/>
      </c>
      <c r="JE85" s="10" t="str">
        <f>IF('1-SETUP'!$Q134="DAILY",JD85+'1-SETUP'!$V134,IF('1-SETUP'!$Q134="WEEKLY",JD85+'1-SETUP'!$V134*7,IF('1-SETUP'!$Q134="MONTHLY",EDATE(JD85,'1-SETUP'!$V134),IF('1-SETUP'!$Q134="YEARLY",EDATE(JD85,12*'1-SETUP'!$V134),""))))</f>
        <v/>
      </c>
      <c r="JF85" s="10" t="str">
        <f>IF('1-SETUP'!$Q134="DAILY",JE85+'1-SETUP'!$V134,IF('1-SETUP'!$Q134="WEEKLY",JE85+'1-SETUP'!$V134*7,IF('1-SETUP'!$Q134="MONTHLY",EDATE(JE85,'1-SETUP'!$V134),IF('1-SETUP'!$Q134="YEARLY",EDATE(JE85,12*'1-SETUP'!$V134),""))))</f>
        <v/>
      </c>
      <c r="JG85" s="10" t="str">
        <f>IF('1-SETUP'!$Q134="DAILY",JF85+'1-SETUP'!$V134,IF('1-SETUP'!$Q134="WEEKLY",JF85+'1-SETUP'!$V134*7,IF('1-SETUP'!$Q134="MONTHLY",EDATE(JF85,'1-SETUP'!$V134),IF('1-SETUP'!$Q134="YEARLY",EDATE(JF85,12*'1-SETUP'!$V134),""))))</f>
        <v/>
      </c>
      <c r="JH85" s="10" t="str">
        <f>IF('1-SETUP'!$Q134="DAILY",JG85+'1-SETUP'!$V134,IF('1-SETUP'!$Q134="WEEKLY",JG85+'1-SETUP'!$V134*7,IF('1-SETUP'!$Q134="MONTHLY",EDATE(JG85,'1-SETUP'!$V134),IF('1-SETUP'!$Q134="YEARLY",EDATE(JG85,12*'1-SETUP'!$V134),""))))</f>
        <v/>
      </c>
      <c r="JI85" s="10" t="str">
        <f>IF('1-SETUP'!$Q134="DAILY",JH85+'1-SETUP'!$V134,IF('1-SETUP'!$Q134="WEEKLY",JH85+'1-SETUP'!$V134*7,IF('1-SETUP'!$Q134="MONTHLY",EDATE(JH85,'1-SETUP'!$V134),IF('1-SETUP'!$Q134="YEARLY",EDATE(JH85,12*'1-SETUP'!$V134),""))))</f>
        <v/>
      </c>
      <c r="JJ85" s="10" t="str">
        <f>IF('1-SETUP'!$Q134="DAILY",JI85+'1-SETUP'!$V134,IF('1-SETUP'!$Q134="WEEKLY",JI85+'1-SETUP'!$V134*7,IF('1-SETUP'!$Q134="MONTHLY",EDATE(JI85,'1-SETUP'!$V134),IF('1-SETUP'!$Q134="YEARLY",EDATE(JI85,12*'1-SETUP'!$V134),""))))</f>
        <v/>
      </c>
      <c r="JK85" s="10" t="str">
        <f>IF('1-SETUP'!$Q134="DAILY",JJ85+'1-SETUP'!$V134,IF('1-SETUP'!$Q134="WEEKLY",JJ85+'1-SETUP'!$V134*7,IF('1-SETUP'!$Q134="MONTHLY",EDATE(JJ85,'1-SETUP'!$V134),IF('1-SETUP'!$Q134="YEARLY",EDATE(JJ85,12*'1-SETUP'!$V134),""))))</f>
        <v/>
      </c>
      <c r="JL85" s="10" t="str">
        <f>IF('1-SETUP'!$Q134="DAILY",JK85+'1-SETUP'!$V134,IF('1-SETUP'!$Q134="WEEKLY",JK85+'1-SETUP'!$V134*7,IF('1-SETUP'!$Q134="MONTHLY",EDATE(JK85,'1-SETUP'!$V134),IF('1-SETUP'!$Q134="YEARLY",EDATE(JK85,12*'1-SETUP'!$V134),""))))</f>
        <v/>
      </c>
      <c r="JM85" s="10" t="str">
        <f>IF('1-SETUP'!$Q134="DAILY",JL85+'1-SETUP'!$V134,IF('1-SETUP'!$Q134="WEEKLY",JL85+'1-SETUP'!$V134*7,IF('1-SETUP'!$Q134="MONTHLY",EDATE(JL85,'1-SETUP'!$V134),IF('1-SETUP'!$Q134="YEARLY",EDATE(JL85,12*'1-SETUP'!$V134),""))))</f>
        <v/>
      </c>
      <c r="JN85" s="10" t="str">
        <f>IF('1-SETUP'!$Q134="DAILY",JM85+'1-SETUP'!$V134,IF('1-SETUP'!$Q134="WEEKLY",JM85+'1-SETUP'!$V134*7,IF('1-SETUP'!$Q134="MONTHLY",EDATE(JM85,'1-SETUP'!$V134),IF('1-SETUP'!$Q134="YEARLY",EDATE(JM85,12*'1-SETUP'!$V134),""))))</f>
        <v/>
      </c>
      <c r="JO85" s="10" t="str">
        <f>IF('1-SETUP'!$Q134="DAILY",JN85+'1-SETUP'!$V134,IF('1-SETUP'!$Q134="WEEKLY",JN85+'1-SETUP'!$V134*7,IF('1-SETUP'!$Q134="MONTHLY",EDATE(JN85,'1-SETUP'!$V134),IF('1-SETUP'!$Q134="YEARLY",EDATE(JN85,12*'1-SETUP'!$V134),""))))</f>
        <v/>
      </c>
      <c r="JP85" s="10" t="str">
        <f>IF('1-SETUP'!$Q134="DAILY",JO85+'1-SETUP'!$V134,IF('1-SETUP'!$Q134="WEEKLY",JO85+'1-SETUP'!$V134*7,IF('1-SETUP'!$Q134="MONTHLY",EDATE(JO85,'1-SETUP'!$V134),IF('1-SETUP'!$Q134="YEARLY",EDATE(JO85,12*'1-SETUP'!$V134),""))))</f>
        <v/>
      </c>
      <c r="JQ85" s="10" t="str">
        <f>IF('1-SETUP'!$Q134="DAILY",JP85+'1-SETUP'!$V134,IF('1-SETUP'!$Q134="WEEKLY",JP85+'1-SETUP'!$V134*7,IF('1-SETUP'!$Q134="MONTHLY",EDATE(JP85,'1-SETUP'!$V134),IF('1-SETUP'!$Q134="YEARLY",EDATE(JP85,12*'1-SETUP'!$V134),""))))</f>
        <v/>
      </c>
      <c r="JR85" s="10" t="str">
        <f>IF('1-SETUP'!$Q134="DAILY",JQ85+'1-SETUP'!$V134,IF('1-SETUP'!$Q134="WEEKLY",JQ85+'1-SETUP'!$V134*7,IF('1-SETUP'!$Q134="MONTHLY",EDATE(JQ85,'1-SETUP'!$V134),IF('1-SETUP'!$Q134="YEARLY",EDATE(JQ85,12*'1-SETUP'!$V134),""))))</f>
        <v/>
      </c>
      <c r="JS85" s="10" t="str">
        <f>IF('1-SETUP'!$Q134="DAILY",JR85+'1-SETUP'!$V134,IF('1-SETUP'!$Q134="WEEKLY",JR85+'1-SETUP'!$V134*7,IF('1-SETUP'!$Q134="MONTHLY",EDATE(JR85,'1-SETUP'!$V134),IF('1-SETUP'!$Q134="YEARLY",EDATE(JR85,12*'1-SETUP'!$V134),""))))</f>
        <v/>
      </c>
      <c r="JT85" s="10" t="str">
        <f>IF('1-SETUP'!$Q134="DAILY",JS85+'1-SETUP'!$V134,IF('1-SETUP'!$Q134="WEEKLY",JS85+'1-SETUP'!$V134*7,IF('1-SETUP'!$Q134="MONTHLY",EDATE(JS85,'1-SETUP'!$V134),IF('1-SETUP'!$Q134="YEARLY",EDATE(JS85,12*'1-SETUP'!$V134),""))))</f>
        <v/>
      </c>
      <c r="JU85" s="10" t="str">
        <f>IF('1-SETUP'!$Q134="DAILY",JT85+'1-SETUP'!$V134,IF('1-SETUP'!$Q134="WEEKLY",JT85+'1-SETUP'!$V134*7,IF('1-SETUP'!$Q134="MONTHLY",EDATE(JT85,'1-SETUP'!$V134),IF('1-SETUP'!$Q134="YEARLY",EDATE(JT85,12*'1-SETUP'!$V134),""))))</f>
        <v/>
      </c>
      <c r="JV85" s="10" t="str">
        <f>IF('1-SETUP'!$Q134="DAILY",JU85+'1-SETUP'!$V134,IF('1-SETUP'!$Q134="WEEKLY",JU85+'1-SETUP'!$V134*7,IF('1-SETUP'!$Q134="MONTHLY",EDATE(JU85,'1-SETUP'!$V134),IF('1-SETUP'!$Q134="YEARLY",EDATE(JU85,12*'1-SETUP'!$V134),""))))</f>
        <v/>
      </c>
      <c r="JW85" s="10" t="str">
        <f>IF('1-SETUP'!$Q134="DAILY",JV85+'1-SETUP'!$V134,IF('1-SETUP'!$Q134="WEEKLY",JV85+'1-SETUP'!$V134*7,IF('1-SETUP'!$Q134="MONTHLY",EDATE(JV85,'1-SETUP'!$V134),IF('1-SETUP'!$Q134="YEARLY",EDATE(JV85,12*'1-SETUP'!$V134),""))))</f>
        <v/>
      </c>
      <c r="JX85" s="10" t="str">
        <f>IF('1-SETUP'!$Q134="DAILY",JW85+'1-SETUP'!$V134,IF('1-SETUP'!$Q134="WEEKLY",JW85+'1-SETUP'!$V134*7,IF('1-SETUP'!$Q134="MONTHLY",EDATE(JW85,'1-SETUP'!$V134),IF('1-SETUP'!$Q134="YEARLY",EDATE(JW85,12*'1-SETUP'!$V134),""))))</f>
        <v/>
      </c>
      <c r="JY85" s="10" t="str">
        <f>IF('1-SETUP'!$Q134="DAILY",JX85+'1-SETUP'!$V134,IF('1-SETUP'!$Q134="WEEKLY",JX85+'1-SETUP'!$V134*7,IF('1-SETUP'!$Q134="MONTHLY",EDATE(JX85,'1-SETUP'!$V134),IF('1-SETUP'!$Q134="YEARLY",EDATE(JX85,12*'1-SETUP'!$V134),""))))</f>
        <v/>
      </c>
      <c r="JZ85" s="10" t="str">
        <f>IF('1-SETUP'!$Q134="DAILY",JY85+'1-SETUP'!$V134,IF('1-SETUP'!$Q134="WEEKLY",JY85+'1-SETUP'!$V134*7,IF('1-SETUP'!$Q134="MONTHLY",EDATE(JY85,'1-SETUP'!$V134),IF('1-SETUP'!$Q134="YEARLY",EDATE(JY85,12*'1-SETUP'!$V134),""))))</f>
        <v/>
      </c>
      <c r="KA85" s="10" t="str">
        <f>IF('1-SETUP'!$Q134="DAILY",JZ85+'1-SETUP'!$V134,IF('1-SETUP'!$Q134="WEEKLY",JZ85+'1-SETUP'!$V134*7,IF('1-SETUP'!$Q134="MONTHLY",EDATE(JZ85,'1-SETUP'!$V134),IF('1-SETUP'!$Q134="YEARLY",EDATE(JZ85,12*'1-SETUP'!$V134),""))))</f>
        <v/>
      </c>
      <c r="KB85" s="10" t="str">
        <f>IF('1-SETUP'!$Q134="DAILY",KA85+'1-SETUP'!$V134,IF('1-SETUP'!$Q134="WEEKLY",KA85+'1-SETUP'!$V134*7,IF('1-SETUP'!$Q134="MONTHLY",EDATE(KA85,'1-SETUP'!$V134),IF('1-SETUP'!$Q134="YEARLY",EDATE(KA85,12*'1-SETUP'!$V134),""))))</f>
        <v/>
      </c>
      <c r="KC85" s="10" t="str">
        <f>IF('1-SETUP'!$Q134="DAILY",KB85+'1-SETUP'!$V134,IF('1-SETUP'!$Q134="WEEKLY",KB85+'1-SETUP'!$V134*7,IF('1-SETUP'!$Q134="MONTHLY",EDATE(KB85,'1-SETUP'!$V134),IF('1-SETUP'!$Q134="YEARLY",EDATE(KB85,12*'1-SETUP'!$V134),""))))</f>
        <v/>
      </c>
      <c r="KD85" s="10" t="str">
        <f>IF('1-SETUP'!$Q134="DAILY",KC85+'1-SETUP'!$V134,IF('1-SETUP'!$Q134="WEEKLY",KC85+'1-SETUP'!$V134*7,IF('1-SETUP'!$Q134="MONTHLY",EDATE(KC85,'1-SETUP'!$V134),IF('1-SETUP'!$Q134="YEARLY",EDATE(KC85,12*'1-SETUP'!$V134),""))))</f>
        <v/>
      </c>
      <c r="KE85" s="10" t="str">
        <f>IF('1-SETUP'!$Q134="DAILY",KD85+'1-SETUP'!$V134,IF('1-SETUP'!$Q134="WEEKLY",KD85+'1-SETUP'!$V134*7,IF('1-SETUP'!$Q134="MONTHLY",EDATE(KD85,'1-SETUP'!$V134),IF('1-SETUP'!$Q134="YEARLY",EDATE(KD85,12*'1-SETUP'!$V134),""))))</f>
        <v/>
      </c>
      <c r="KF85" s="10" t="str">
        <f>IF('1-SETUP'!$Q134="DAILY",KE85+'1-SETUP'!$V134,IF('1-SETUP'!$Q134="WEEKLY",KE85+'1-SETUP'!$V134*7,IF('1-SETUP'!$Q134="MONTHLY",EDATE(KE85,'1-SETUP'!$V134),IF('1-SETUP'!$Q134="YEARLY",EDATE(KE85,12*'1-SETUP'!$V134),""))))</f>
        <v/>
      </c>
      <c r="KG85" s="10" t="str">
        <f>IF('1-SETUP'!$Q134="DAILY",KF85+'1-SETUP'!$V134,IF('1-SETUP'!$Q134="WEEKLY",KF85+'1-SETUP'!$V134*7,IF('1-SETUP'!$Q134="MONTHLY",EDATE(KF85,'1-SETUP'!$V134),IF('1-SETUP'!$Q134="YEARLY",EDATE(KF85,12*'1-SETUP'!$V134),""))))</f>
        <v/>
      </c>
      <c r="KH85" s="10" t="str">
        <f>IF('1-SETUP'!$Q134="DAILY",KG85+'1-SETUP'!$V134,IF('1-SETUP'!$Q134="WEEKLY",KG85+'1-SETUP'!$V134*7,IF('1-SETUP'!$Q134="MONTHLY",EDATE(KG85,'1-SETUP'!$V134),IF('1-SETUP'!$Q134="YEARLY",EDATE(KG85,12*'1-SETUP'!$V134),""))))</f>
        <v/>
      </c>
      <c r="KI85" s="10" t="str">
        <f>IF('1-SETUP'!$Q134="DAILY",KH85+'1-SETUP'!$V134,IF('1-SETUP'!$Q134="WEEKLY",KH85+'1-SETUP'!$V134*7,IF('1-SETUP'!$Q134="MONTHLY",EDATE(KH85,'1-SETUP'!$V134),IF('1-SETUP'!$Q134="YEARLY",EDATE(KH85,12*'1-SETUP'!$V134),""))))</f>
        <v/>
      </c>
      <c r="KJ85" s="10" t="str">
        <f>IF('1-SETUP'!$Q134="DAILY",KI85+'1-SETUP'!$V134,IF('1-SETUP'!$Q134="WEEKLY",KI85+'1-SETUP'!$V134*7,IF('1-SETUP'!$Q134="MONTHLY",EDATE(KI85,'1-SETUP'!$V134),IF('1-SETUP'!$Q134="YEARLY",EDATE(KI85,12*'1-SETUP'!$V134),""))))</f>
        <v/>
      </c>
      <c r="KK85" s="10" t="str">
        <f>IF('1-SETUP'!$Q134="DAILY",KJ85+'1-SETUP'!$V134,IF('1-SETUP'!$Q134="WEEKLY",KJ85+'1-SETUP'!$V134*7,IF('1-SETUP'!$Q134="MONTHLY",EDATE(KJ85,'1-SETUP'!$V134),IF('1-SETUP'!$Q134="YEARLY",EDATE(KJ85,12*'1-SETUP'!$V134),""))))</f>
        <v/>
      </c>
      <c r="KL85" s="10" t="str">
        <f>IF('1-SETUP'!$Q134="DAILY",KK85+'1-SETUP'!$V134,IF('1-SETUP'!$Q134="WEEKLY",KK85+'1-SETUP'!$V134*7,IF('1-SETUP'!$Q134="MONTHLY",EDATE(KK85,'1-SETUP'!$V134),IF('1-SETUP'!$Q134="YEARLY",EDATE(KK85,12*'1-SETUP'!$V134),""))))</f>
        <v/>
      </c>
      <c r="KM85" s="10" t="str">
        <f>IF('1-SETUP'!$Q134="DAILY",KL85+'1-SETUP'!$V134,IF('1-SETUP'!$Q134="WEEKLY",KL85+'1-SETUP'!$V134*7,IF('1-SETUP'!$Q134="MONTHLY",EDATE(KL85,'1-SETUP'!$V134),IF('1-SETUP'!$Q134="YEARLY",EDATE(KL85,12*'1-SETUP'!$V134),""))))</f>
        <v/>
      </c>
      <c r="KN85" s="10" t="str">
        <f>IF('1-SETUP'!$Q134="DAILY",KM85+'1-SETUP'!$V134,IF('1-SETUP'!$Q134="WEEKLY",KM85+'1-SETUP'!$V134*7,IF('1-SETUP'!$Q134="MONTHLY",EDATE(KM85,'1-SETUP'!$V134),IF('1-SETUP'!$Q134="YEARLY",EDATE(KM85,12*'1-SETUP'!$V134),""))))</f>
        <v/>
      </c>
      <c r="KO85" s="10" t="str">
        <f>IF('1-SETUP'!$Q134="DAILY",KN85+'1-SETUP'!$V134,IF('1-SETUP'!$Q134="WEEKLY",KN85+'1-SETUP'!$V134*7,IF('1-SETUP'!$Q134="MONTHLY",EDATE(KN85,'1-SETUP'!$V134),IF('1-SETUP'!$Q134="YEARLY",EDATE(KN85,12*'1-SETUP'!$V134),""))))</f>
        <v/>
      </c>
      <c r="KP85" s="10" t="str">
        <f>IF('1-SETUP'!$Q134="DAILY",KO85+'1-SETUP'!$V134,IF('1-SETUP'!$Q134="WEEKLY",KO85+'1-SETUP'!$V134*7,IF('1-SETUP'!$Q134="MONTHLY",EDATE(KO85,'1-SETUP'!$V134),IF('1-SETUP'!$Q134="YEARLY",EDATE(KO85,12*'1-SETUP'!$V134),""))))</f>
        <v/>
      </c>
      <c r="KQ85" s="10" t="str">
        <f>IF('1-SETUP'!$Q134="DAILY",KP85+'1-SETUP'!$V134,IF('1-SETUP'!$Q134="WEEKLY",KP85+'1-SETUP'!$V134*7,IF('1-SETUP'!$Q134="MONTHLY",EDATE(KP85,'1-SETUP'!$V134),IF('1-SETUP'!$Q134="YEARLY",EDATE(KP85,12*'1-SETUP'!$V134),""))))</f>
        <v/>
      </c>
      <c r="KR85" s="10" t="str">
        <f>IF('1-SETUP'!$Q134="DAILY",KQ85+'1-SETUP'!$V134,IF('1-SETUP'!$Q134="WEEKLY",KQ85+'1-SETUP'!$V134*7,IF('1-SETUP'!$Q134="MONTHLY",EDATE(KQ85,'1-SETUP'!$V134),IF('1-SETUP'!$Q134="YEARLY",EDATE(KQ85,12*'1-SETUP'!$V134),""))))</f>
        <v/>
      </c>
      <c r="KS85" s="10" t="str">
        <f>IF('1-SETUP'!$Q134="DAILY",KR85+'1-SETUP'!$V134,IF('1-SETUP'!$Q134="WEEKLY",KR85+'1-SETUP'!$V134*7,IF('1-SETUP'!$Q134="MONTHLY",EDATE(KR85,'1-SETUP'!$V134),IF('1-SETUP'!$Q134="YEARLY",EDATE(KR85,12*'1-SETUP'!$V134),""))))</f>
        <v/>
      </c>
      <c r="KT85" s="10" t="str">
        <f>IF('1-SETUP'!$Q134="DAILY",KS85+'1-SETUP'!$V134,IF('1-SETUP'!$Q134="WEEKLY",KS85+'1-SETUP'!$V134*7,IF('1-SETUP'!$Q134="MONTHLY",EDATE(KS85,'1-SETUP'!$V134),IF('1-SETUP'!$Q134="YEARLY",EDATE(KS85,12*'1-SETUP'!$V134),""))))</f>
        <v/>
      </c>
      <c r="KU85" s="10" t="str">
        <f>IF('1-SETUP'!$Q134="DAILY",KT85+'1-SETUP'!$V134,IF('1-SETUP'!$Q134="WEEKLY",KT85+'1-SETUP'!$V134*7,IF('1-SETUP'!$Q134="MONTHLY",EDATE(KT85,'1-SETUP'!$V134),IF('1-SETUP'!$Q134="YEARLY",EDATE(KT85,12*'1-SETUP'!$V134),""))))</f>
        <v/>
      </c>
      <c r="KV85" s="10" t="str">
        <f>IF('1-SETUP'!$Q134="DAILY",KU85+'1-SETUP'!$V134,IF('1-SETUP'!$Q134="WEEKLY",KU85+'1-SETUP'!$V134*7,IF('1-SETUP'!$Q134="MONTHLY",EDATE(KU85,'1-SETUP'!$V134),IF('1-SETUP'!$Q134="YEARLY",EDATE(KU85,12*'1-SETUP'!$V134),""))))</f>
        <v/>
      </c>
      <c r="KW85" s="10" t="str">
        <f>IF('1-SETUP'!$Q134="DAILY",KV85+'1-SETUP'!$V134,IF('1-SETUP'!$Q134="WEEKLY",KV85+'1-SETUP'!$V134*7,IF('1-SETUP'!$Q134="MONTHLY",EDATE(KV85,'1-SETUP'!$V134),IF('1-SETUP'!$Q134="YEARLY",EDATE(KV85,12*'1-SETUP'!$V134),""))))</f>
        <v/>
      </c>
      <c r="KX85" s="10" t="str">
        <f>IF('1-SETUP'!$Q134="DAILY",KW85+'1-SETUP'!$V134,IF('1-SETUP'!$Q134="WEEKLY",KW85+'1-SETUP'!$V134*7,IF('1-SETUP'!$Q134="MONTHLY",EDATE(KW85,'1-SETUP'!$V134),IF('1-SETUP'!$Q134="YEARLY",EDATE(KW85,12*'1-SETUP'!$V134),""))))</f>
        <v/>
      </c>
      <c r="KY85" s="10" t="str">
        <f>IF('1-SETUP'!$Q134="DAILY",KX85+'1-SETUP'!$V134,IF('1-SETUP'!$Q134="WEEKLY",KX85+'1-SETUP'!$V134*7,IF('1-SETUP'!$Q134="MONTHLY",EDATE(KX85,'1-SETUP'!$V134),IF('1-SETUP'!$Q134="YEARLY",EDATE(KX85,12*'1-SETUP'!$V134),""))))</f>
        <v/>
      </c>
      <c r="KZ85" s="10" t="str">
        <f>IF('1-SETUP'!$Q134="DAILY",KY85+'1-SETUP'!$V134,IF('1-SETUP'!$Q134="WEEKLY",KY85+'1-SETUP'!$V134*7,IF('1-SETUP'!$Q134="MONTHLY",EDATE(KY85,'1-SETUP'!$V134),IF('1-SETUP'!$Q134="YEARLY",EDATE(KY85,12*'1-SETUP'!$V134),""))))</f>
        <v/>
      </c>
      <c r="LA85" s="10" t="str">
        <f>IF('1-SETUP'!$Q134="DAILY",KZ85+'1-SETUP'!$V134,IF('1-SETUP'!$Q134="WEEKLY",KZ85+'1-SETUP'!$V134*7,IF('1-SETUP'!$Q134="MONTHLY",EDATE(KZ85,'1-SETUP'!$V134),IF('1-SETUP'!$Q134="YEARLY",EDATE(KZ85,12*'1-SETUP'!$V134),""))))</f>
        <v/>
      </c>
      <c r="LB85" s="10" t="str">
        <f>IF('1-SETUP'!$Q134="DAILY",LA85+'1-SETUP'!$V134,IF('1-SETUP'!$Q134="WEEKLY",LA85+'1-SETUP'!$V134*7,IF('1-SETUP'!$Q134="MONTHLY",EDATE(LA85,'1-SETUP'!$V134),IF('1-SETUP'!$Q134="YEARLY",EDATE(LA85,12*'1-SETUP'!$V134),""))))</f>
        <v/>
      </c>
      <c r="LC85" s="10" t="str">
        <f>IF('1-SETUP'!$Q134="DAILY",LB85+'1-SETUP'!$V134,IF('1-SETUP'!$Q134="WEEKLY",LB85+'1-SETUP'!$V134*7,IF('1-SETUP'!$Q134="MONTHLY",EDATE(LB85,'1-SETUP'!$V134),IF('1-SETUP'!$Q134="YEARLY",EDATE(LB85,12*'1-SETUP'!$V134),""))))</f>
        <v/>
      </c>
      <c r="LD85" s="10" t="str">
        <f>IF('1-SETUP'!$Q134="DAILY",LC85+'1-SETUP'!$V134,IF('1-SETUP'!$Q134="WEEKLY",LC85+'1-SETUP'!$V134*7,IF('1-SETUP'!$Q134="MONTHLY",EDATE(LC85,'1-SETUP'!$V134),IF('1-SETUP'!$Q134="YEARLY",EDATE(LC85,12*'1-SETUP'!$V134),""))))</f>
        <v/>
      </c>
      <c r="LE85" s="10" t="str">
        <f>IF('1-SETUP'!$Q134="DAILY",LD85+'1-SETUP'!$V134,IF('1-SETUP'!$Q134="WEEKLY",LD85+'1-SETUP'!$V134*7,IF('1-SETUP'!$Q134="MONTHLY",EDATE(LD85,'1-SETUP'!$V134),IF('1-SETUP'!$Q134="YEARLY",EDATE(LD85,12*'1-SETUP'!$V134),""))))</f>
        <v/>
      </c>
      <c r="LF85" s="10" t="str">
        <f>IF('1-SETUP'!$Q134="DAILY",LE85+'1-SETUP'!$V134,IF('1-SETUP'!$Q134="WEEKLY",LE85+'1-SETUP'!$V134*7,IF('1-SETUP'!$Q134="MONTHLY",EDATE(LE85,'1-SETUP'!$V134),IF('1-SETUP'!$Q134="YEARLY",EDATE(LE85,12*'1-SETUP'!$V134),""))))</f>
        <v/>
      </c>
      <c r="LG85" s="10" t="str">
        <f>IF('1-SETUP'!$Q134="DAILY",LF85+'1-SETUP'!$V134,IF('1-SETUP'!$Q134="WEEKLY",LF85+'1-SETUP'!$V134*7,IF('1-SETUP'!$Q134="MONTHLY",EDATE(LF85,'1-SETUP'!$V134),IF('1-SETUP'!$Q134="YEARLY",EDATE(LF85,12*'1-SETUP'!$V134),""))))</f>
        <v/>
      </c>
      <c r="LH85" s="10" t="str">
        <f>IF('1-SETUP'!$Q134="DAILY",LG85+'1-SETUP'!$V134,IF('1-SETUP'!$Q134="WEEKLY",LG85+'1-SETUP'!$V134*7,IF('1-SETUP'!$Q134="MONTHLY",EDATE(LG85,'1-SETUP'!$V134),IF('1-SETUP'!$Q134="YEARLY",EDATE(LG85,12*'1-SETUP'!$V134),""))))</f>
        <v/>
      </c>
      <c r="LI85" s="10" t="str">
        <f>IF('1-SETUP'!$Q134="DAILY",LH85+'1-SETUP'!$V134,IF('1-SETUP'!$Q134="WEEKLY",LH85+'1-SETUP'!$V134*7,IF('1-SETUP'!$Q134="MONTHLY",EDATE(LH85,'1-SETUP'!$V134),IF('1-SETUP'!$Q134="YEARLY",EDATE(LH85,12*'1-SETUP'!$V134),""))))</f>
        <v/>
      </c>
      <c r="LJ85" s="10" t="str">
        <f>IF('1-SETUP'!$Q134="DAILY",LI85+'1-SETUP'!$V134,IF('1-SETUP'!$Q134="WEEKLY",LI85+'1-SETUP'!$V134*7,IF('1-SETUP'!$Q134="MONTHLY",EDATE(LI85,'1-SETUP'!$V134),IF('1-SETUP'!$Q134="YEARLY",EDATE(LI85,12*'1-SETUP'!$V134),""))))</f>
        <v/>
      </c>
      <c r="LK85" s="10" t="str">
        <f>IF('1-SETUP'!$Q134="DAILY",LJ85+'1-SETUP'!$V134,IF('1-SETUP'!$Q134="WEEKLY",LJ85+'1-SETUP'!$V134*7,IF('1-SETUP'!$Q134="MONTHLY",EDATE(LJ85,'1-SETUP'!$V134),IF('1-SETUP'!$Q134="YEARLY",EDATE(LJ85,12*'1-SETUP'!$V134),""))))</f>
        <v/>
      </c>
      <c r="LL85" s="10" t="str">
        <f>IF('1-SETUP'!$Q134="DAILY",LK85+'1-SETUP'!$V134,IF('1-SETUP'!$Q134="WEEKLY",LK85+'1-SETUP'!$V134*7,IF('1-SETUP'!$Q134="MONTHLY",EDATE(LK85,'1-SETUP'!$V134),IF('1-SETUP'!$Q134="YEARLY",EDATE(LK85,12*'1-SETUP'!$V134),""))))</f>
        <v/>
      </c>
      <c r="LM85" s="10" t="str">
        <f>IF('1-SETUP'!$Q134="DAILY",LL85+'1-SETUP'!$V134,IF('1-SETUP'!$Q134="WEEKLY",LL85+'1-SETUP'!$V134*7,IF('1-SETUP'!$Q134="MONTHLY",EDATE(LL85,'1-SETUP'!$V134),IF('1-SETUP'!$Q134="YEARLY",EDATE(LL85,12*'1-SETUP'!$V134),""))))</f>
        <v/>
      </c>
      <c r="LN85" s="10" t="str">
        <f>IF('1-SETUP'!$Q134="DAILY",LM85+'1-SETUP'!$V134,IF('1-SETUP'!$Q134="WEEKLY",LM85+'1-SETUP'!$V134*7,IF('1-SETUP'!$Q134="MONTHLY",EDATE(LM85,'1-SETUP'!$V134),IF('1-SETUP'!$Q134="YEARLY",EDATE(LM85,12*'1-SETUP'!$V134),""))))</f>
        <v/>
      </c>
      <c r="LO85" s="10" t="str">
        <f>IF('1-SETUP'!$Q134="DAILY",LN85+'1-SETUP'!$V134,IF('1-SETUP'!$Q134="WEEKLY",LN85+'1-SETUP'!$V134*7,IF('1-SETUP'!$Q134="MONTHLY",EDATE(LN85,'1-SETUP'!$V134),IF('1-SETUP'!$Q134="YEARLY",EDATE(LN85,12*'1-SETUP'!$V134),""))))</f>
        <v/>
      </c>
      <c r="LP85" s="10" t="str">
        <f>IF('1-SETUP'!$Q134="DAILY",LO85+'1-SETUP'!$V134,IF('1-SETUP'!$Q134="WEEKLY",LO85+'1-SETUP'!$V134*7,IF('1-SETUP'!$Q134="MONTHLY",EDATE(LO85,'1-SETUP'!$V134),IF('1-SETUP'!$Q134="YEARLY",EDATE(LO85,12*'1-SETUP'!$V134),""))))</f>
        <v/>
      </c>
      <c r="LQ85" s="10" t="str">
        <f>IF('1-SETUP'!$Q134="DAILY",LP85+'1-SETUP'!$V134,IF('1-SETUP'!$Q134="WEEKLY",LP85+'1-SETUP'!$V134*7,IF('1-SETUP'!$Q134="MONTHLY",EDATE(LP85,'1-SETUP'!$V134),IF('1-SETUP'!$Q134="YEARLY",EDATE(LP85,12*'1-SETUP'!$V134),""))))</f>
        <v/>
      </c>
      <c r="LR85" s="10" t="str">
        <f>IF('1-SETUP'!$Q134="DAILY",LQ85+'1-SETUP'!$V134,IF('1-SETUP'!$Q134="WEEKLY",LQ85+'1-SETUP'!$V134*7,IF('1-SETUP'!$Q134="MONTHLY",EDATE(LQ85,'1-SETUP'!$V134),IF('1-SETUP'!$Q134="YEARLY",EDATE(LQ85,12*'1-SETUP'!$V134),""))))</f>
        <v/>
      </c>
      <c r="LS85" s="10" t="str">
        <f>IF('1-SETUP'!$Q134="DAILY",LR85+'1-SETUP'!$V134,IF('1-SETUP'!$Q134="WEEKLY",LR85+'1-SETUP'!$V134*7,IF('1-SETUP'!$Q134="MONTHLY",EDATE(LR85,'1-SETUP'!$V134),IF('1-SETUP'!$Q134="YEARLY",EDATE(LR85,12*'1-SETUP'!$V134),""))))</f>
        <v/>
      </c>
      <c r="LT85" s="10" t="str">
        <f>IF('1-SETUP'!$Q134="DAILY",LS85+'1-SETUP'!$V134,IF('1-SETUP'!$Q134="WEEKLY",LS85+'1-SETUP'!$V134*7,IF('1-SETUP'!$Q134="MONTHLY",EDATE(LS85,'1-SETUP'!$V134),IF('1-SETUP'!$Q134="YEARLY",EDATE(LS85,12*'1-SETUP'!$V134),""))))</f>
        <v/>
      </c>
      <c r="LU85" s="10" t="str">
        <f>IF('1-SETUP'!$Q134="DAILY",LT85+'1-SETUP'!$V134,IF('1-SETUP'!$Q134="WEEKLY",LT85+'1-SETUP'!$V134*7,IF('1-SETUP'!$Q134="MONTHLY",EDATE(LT85,'1-SETUP'!$V134),IF('1-SETUP'!$Q134="YEARLY",EDATE(LT85,12*'1-SETUP'!$V134),""))))</f>
        <v/>
      </c>
      <c r="LV85" s="10" t="str">
        <f>IF('1-SETUP'!$Q134="DAILY",LU85+'1-SETUP'!$V134,IF('1-SETUP'!$Q134="WEEKLY",LU85+'1-SETUP'!$V134*7,IF('1-SETUP'!$Q134="MONTHLY",EDATE(LU85,'1-SETUP'!$V134),IF('1-SETUP'!$Q134="YEARLY",EDATE(LU85,12*'1-SETUP'!$V134),""))))</f>
        <v/>
      </c>
      <c r="LW85" s="10" t="str">
        <f>IF('1-SETUP'!$Q134="DAILY",LV85+'1-SETUP'!$V134,IF('1-SETUP'!$Q134="WEEKLY",LV85+'1-SETUP'!$V134*7,IF('1-SETUP'!$Q134="MONTHLY",EDATE(LV85,'1-SETUP'!$V134),IF('1-SETUP'!$Q134="YEARLY",EDATE(LV85,12*'1-SETUP'!$V134),""))))</f>
        <v/>
      </c>
      <c r="LX85" s="10" t="str">
        <f>IF('1-SETUP'!$Q134="DAILY",LW85+'1-SETUP'!$V134,IF('1-SETUP'!$Q134="WEEKLY",LW85+'1-SETUP'!$V134*7,IF('1-SETUP'!$Q134="MONTHLY",EDATE(LW85,'1-SETUP'!$V134),IF('1-SETUP'!$Q134="YEARLY",EDATE(LW85,12*'1-SETUP'!$V134),""))))</f>
        <v/>
      </c>
      <c r="LY85" s="10" t="str">
        <f>IF('1-SETUP'!$Q134="DAILY",LX85+'1-SETUP'!$V134,IF('1-SETUP'!$Q134="WEEKLY",LX85+'1-SETUP'!$V134*7,IF('1-SETUP'!$Q134="MONTHLY",EDATE(LX85,'1-SETUP'!$V134),IF('1-SETUP'!$Q134="YEARLY",EDATE(LX85,12*'1-SETUP'!$V134),""))))</f>
        <v/>
      </c>
      <c r="LZ85" s="10" t="str">
        <f>IF('1-SETUP'!$Q134="DAILY",LY85+'1-SETUP'!$V134,IF('1-SETUP'!$Q134="WEEKLY",LY85+'1-SETUP'!$V134*7,IF('1-SETUP'!$Q134="MONTHLY",EDATE(LY85,'1-SETUP'!$V134),IF('1-SETUP'!$Q134="YEARLY",EDATE(LY85,12*'1-SETUP'!$V134),""))))</f>
        <v/>
      </c>
      <c r="MA85" s="10" t="str">
        <f>IF('1-SETUP'!$Q134="DAILY",LZ85+'1-SETUP'!$V134,IF('1-SETUP'!$Q134="WEEKLY",LZ85+'1-SETUP'!$V134*7,IF('1-SETUP'!$Q134="MONTHLY",EDATE(LZ85,'1-SETUP'!$V134),IF('1-SETUP'!$Q134="YEARLY",EDATE(LZ85,12*'1-SETUP'!$V134),""))))</f>
        <v/>
      </c>
      <c r="MB85" s="10" t="str">
        <f>IF('1-SETUP'!$Q134="DAILY",MA85+'1-SETUP'!$V134,IF('1-SETUP'!$Q134="WEEKLY",MA85+'1-SETUP'!$V134*7,IF('1-SETUP'!$Q134="MONTHLY",EDATE(MA85,'1-SETUP'!$V134),IF('1-SETUP'!$Q134="YEARLY",EDATE(MA85,12*'1-SETUP'!$V134),""))))</f>
        <v/>
      </c>
      <c r="MC85" s="10" t="str">
        <f>IF('1-SETUP'!$Q134="DAILY",MB85+'1-SETUP'!$V134,IF('1-SETUP'!$Q134="WEEKLY",MB85+'1-SETUP'!$V134*7,IF('1-SETUP'!$Q134="MONTHLY",EDATE(MB85,'1-SETUP'!$V134),IF('1-SETUP'!$Q134="YEARLY",EDATE(MB85,12*'1-SETUP'!$V134),""))))</f>
        <v/>
      </c>
      <c r="MD85" s="10" t="str">
        <f>IF('1-SETUP'!$Q134="DAILY",MC85+'1-SETUP'!$V134,IF('1-SETUP'!$Q134="WEEKLY",MC85+'1-SETUP'!$V134*7,IF('1-SETUP'!$Q134="MONTHLY",EDATE(MC85,'1-SETUP'!$V134),IF('1-SETUP'!$Q134="YEARLY",EDATE(MC85,12*'1-SETUP'!$V134),""))))</f>
        <v/>
      </c>
      <c r="ME85" s="10" t="str">
        <f>IF('1-SETUP'!$Q134="DAILY",MD85+'1-SETUP'!$V134,IF('1-SETUP'!$Q134="WEEKLY",MD85+'1-SETUP'!$V134*7,IF('1-SETUP'!$Q134="MONTHLY",EDATE(MD85,'1-SETUP'!$V134),IF('1-SETUP'!$Q134="YEARLY",EDATE(MD85,12*'1-SETUP'!$V134),""))))</f>
        <v/>
      </c>
      <c r="MF85" s="10" t="str">
        <f>IF('1-SETUP'!$Q134="DAILY",ME85+'1-SETUP'!$V134,IF('1-SETUP'!$Q134="WEEKLY",ME85+'1-SETUP'!$V134*7,IF('1-SETUP'!$Q134="MONTHLY",EDATE(ME85,'1-SETUP'!$V134),IF('1-SETUP'!$Q134="YEARLY",EDATE(ME85,12*'1-SETUP'!$V134),""))))</f>
        <v/>
      </c>
      <c r="MG85" s="10" t="str">
        <f>IF('1-SETUP'!$Q134="DAILY",MF85+'1-SETUP'!$V134,IF('1-SETUP'!$Q134="WEEKLY",MF85+'1-SETUP'!$V134*7,IF('1-SETUP'!$Q134="MONTHLY",EDATE(MF85,'1-SETUP'!$V134),IF('1-SETUP'!$Q134="YEARLY",EDATE(MF85,12*'1-SETUP'!$V134),""))))</f>
        <v/>
      </c>
      <c r="MH85" s="10" t="str">
        <f>IF('1-SETUP'!$Q134="DAILY",MG85+'1-SETUP'!$V134,IF('1-SETUP'!$Q134="WEEKLY",MG85+'1-SETUP'!$V134*7,IF('1-SETUP'!$Q134="MONTHLY",EDATE(MG85,'1-SETUP'!$V134),IF('1-SETUP'!$Q134="YEARLY",EDATE(MG85,12*'1-SETUP'!$V134),""))))</f>
        <v/>
      </c>
      <c r="MI85" s="10" t="str">
        <f>IF('1-SETUP'!$Q134="DAILY",MH85+'1-SETUP'!$V134,IF('1-SETUP'!$Q134="WEEKLY",MH85+'1-SETUP'!$V134*7,IF('1-SETUP'!$Q134="MONTHLY",EDATE(MH85,'1-SETUP'!$V134),IF('1-SETUP'!$Q134="YEARLY",EDATE(MH85,12*'1-SETUP'!$V134),""))))</f>
        <v/>
      </c>
      <c r="MJ85" s="10" t="str">
        <f>IF('1-SETUP'!$Q134="DAILY",MI85+'1-SETUP'!$V134,IF('1-SETUP'!$Q134="WEEKLY",MI85+'1-SETUP'!$V134*7,IF('1-SETUP'!$Q134="MONTHLY",EDATE(MI85,'1-SETUP'!$V134),IF('1-SETUP'!$Q134="YEARLY",EDATE(MI85,12*'1-SETUP'!$V134),""))))</f>
        <v/>
      </c>
      <c r="MK85" s="10" t="str">
        <f>IF('1-SETUP'!$Q134="DAILY",MJ85+'1-SETUP'!$V134,IF('1-SETUP'!$Q134="WEEKLY",MJ85+'1-SETUP'!$V134*7,IF('1-SETUP'!$Q134="MONTHLY",EDATE(MJ85,'1-SETUP'!$V134),IF('1-SETUP'!$Q134="YEARLY",EDATE(MJ85,12*'1-SETUP'!$V134),""))))</f>
        <v/>
      </c>
      <c r="ML85" s="10" t="str">
        <f>IF('1-SETUP'!$Q134="DAILY",MK85+'1-SETUP'!$V134,IF('1-SETUP'!$Q134="WEEKLY",MK85+'1-SETUP'!$V134*7,IF('1-SETUP'!$Q134="MONTHLY",EDATE(MK85,'1-SETUP'!$V134),IF('1-SETUP'!$Q134="YEARLY",EDATE(MK85,12*'1-SETUP'!$V134),""))))</f>
        <v/>
      </c>
      <c r="MM85" s="10" t="str">
        <f>IF('1-SETUP'!$Q134="DAILY",ML85+'1-SETUP'!$V134,IF('1-SETUP'!$Q134="WEEKLY",ML85+'1-SETUP'!$V134*7,IF('1-SETUP'!$Q134="MONTHLY",EDATE(ML85,'1-SETUP'!$V134),IF('1-SETUP'!$Q134="YEARLY",EDATE(ML85,12*'1-SETUP'!$V134),""))))</f>
        <v/>
      </c>
      <c r="MN85" s="10" t="str">
        <f>IF('1-SETUP'!$Q134="DAILY",MM85+'1-SETUP'!$V134,IF('1-SETUP'!$Q134="WEEKLY",MM85+'1-SETUP'!$V134*7,IF('1-SETUP'!$Q134="MONTHLY",EDATE(MM85,'1-SETUP'!$V134),IF('1-SETUP'!$Q134="YEARLY",EDATE(MM85,12*'1-SETUP'!$V134),""))))</f>
        <v/>
      </c>
      <c r="MO85" s="10" t="str">
        <f>IF('1-SETUP'!$Q134="DAILY",MN85+'1-SETUP'!$V134,IF('1-SETUP'!$Q134="WEEKLY",MN85+'1-SETUP'!$V134*7,IF('1-SETUP'!$Q134="MONTHLY",EDATE(MN85,'1-SETUP'!$V134),IF('1-SETUP'!$Q134="YEARLY",EDATE(MN85,12*'1-SETUP'!$V134),""))))</f>
        <v/>
      </c>
      <c r="MP85" s="10" t="str">
        <f>IF('1-SETUP'!$Q134="DAILY",MO85+'1-SETUP'!$V134,IF('1-SETUP'!$Q134="WEEKLY",MO85+'1-SETUP'!$V134*7,IF('1-SETUP'!$Q134="MONTHLY",EDATE(MO85,'1-SETUP'!$V134),IF('1-SETUP'!$Q134="YEARLY",EDATE(MO85,12*'1-SETUP'!$V134),""))))</f>
        <v/>
      </c>
      <c r="MQ85" s="10" t="str">
        <f>IF('1-SETUP'!$Q134="DAILY",MP85+'1-SETUP'!$V134,IF('1-SETUP'!$Q134="WEEKLY",MP85+'1-SETUP'!$V134*7,IF('1-SETUP'!$Q134="MONTHLY",EDATE(MP85,'1-SETUP'!$V134),IF('1-SETUP'!$Q134="YEARLY",EDATE(MP85,12*'1-SETUP'!$V134),""))))</f>
        <v/>
      </c>
      <c r="MR85" s="10" t="str">
        <f>IF('1-SETUP'!$Q134="DAILY",MQ85+'1-SETUP'!$V134,IF('1-SETUP'!$Q134="WEEKLY",MQ85+'1-SETUP'!$V134*7,IF('1-SETUP'!$Q134="MONTHLY",EDATE(MQ85,'1-SETUP'!$V134),IF('1-SETUP'!$Q134="YEARLY",EDATE(MQ85,12*'1-SETUP'!$V134),""))))</f>
        <v/>
      </c>
      <c r="MS85" s="10" t="str">
        <f>IF('1-SETUP'!$Q134="DAILY",MR85+'1-SETUP'!$V134,IF('1-SETUP'!$Q134="WEEKLY",MR85+'1-SETUP'!$V134*7,IF('1-SETUP'!$Q134="MONTHLY",EDATE(MR85,'1-SETUP'!$V134),IF('1-SETUP'!$Q134="YEARLY",EDATE(MR85,12*'1-SETUP'!$V134),""))))</f>
        <v/>
      </c>
      <c r="MT85" s="10" t="str">
        <f>IF('1-SETUP'!$Q134="DAILY",MS85+'1-SETUP'!$V134,IF('1-SETUP'!$Q134="WEEKLY",MS85+'1-SETUP'!$V134*7,IF('1-SETUP'!$Q134="MONTHLY",EDATE(MS85,'1-SETUP'!$V134),IF('1-SETUP'!$Q134="YEARLY",EDATE(MS85,12*'1-SETUP'!$V134),""))))</f>
        <v/>
      </c>
      <c r="MU85" s="10" t="str">
        <f>IF('1-SETUP'!$Q134="DAILY",MT85+'1-SETUP'!$V134,IF('1-SETUP'!$Q134="WEEKLY",MT85+'1-SETUP'!$V134*7,IF('1-SETUP'!$Q134="MONTHLY",EDATE(MT85,'1-SETUP'!$V134),IF('1-SETUP'!$Q134="YEARLY",EDATE(MT85,12*'1-SETUP'!$V134),""))))</f>
        <v/>
      </c>
      <c r="MV85" s="10" t="str">
        <f>IF('1-SETUP'!$Q134="DAILY",MU85+'1-SETUP'!$V134,IF('1-SETUP'!$Q134="WEEKLY",MU85+'1-SETUP'!$V134*7,IF('1-SETUP'!$Q134="MONTHLY",EDATE(MU85,'1-SETUP'!$V134),IF('1-SETUP'!$Q134="YEARLY",EDATE(MU85,12*'1-SETUP'!$V134),""))))</f>
        <v/>
      </c>
      <c r="MW85" s="10" t="str">
        <f>IF('1-SETUP'!$Q134="DAILY",MV85+'1-SETUP'!$V134,IF('1-SETUP'!$Q134="WEEKLY",MV85+'1-SETUP'!$V134*7,IF('1-SETUP'!$Q134="MONTHLY",EDATE(MV85,'1-SETUP'!$V134),IF('1-SETUP'!$Q134="YEARLY",EDATE(MV85,12*'1-SETUP'!$V134),""))))</f>
        <v/>
      </c>
      <c r="MX85" s="10" t="str">
        <f>IF('1-SETUP'!$Q134="DAILY",MW85+'1-SETUP'!$V134,IF('1-SETUP'!$Q134="WEEKLY",MW85+'1-SETUP'!$V134*7,IF('1-SETUP'!$Q134="MONTHLY",EDATE(MW85,'1-SETUP'!$V134),IF('1-SETUP'!$Q134="YEARLY",EDATE(MW85,12*'1-SETUP'!$V134),""))))</f>
        <v/>
      </c>
      <c r="MY85" s="10" t="str">
        <f>IF('1-SETUP'!$Q134="DAILY",MX85+'1-SETUP'!$V134,IF('1-SETUP'!$Q134="WEEKLY",MX85+'1-SETUP'!$V134*7,IF('1-SETUP'!$Q134="MONTHLY",EDATE(MX85,'1-SETUP'!$V134),IF('1-SETUP'!$Q134="YEARLY",EDATE(MX85,12*'1-SETUP'!$V134),""))))</f>
        <v/>
      </c>
      <c r="MZ85" s="10" t="str">
        <f>IF('1-SETUP'!$Q134="DAILY",MY85+'1-SETUP'!$V134,IF('1-SETUP'!$Q134="WEEKLY",MY85+'1-SETUP'!$V134*7,IF('1-SETUP'!$Q134="MONTHLY",EDATE(MY85,'1-SETUP'!$V134),IF('1-SETUP'!$Q134="YEARLY",EDATE(MY85,12*'1-SETUP'!$V134),""))))</f>
        <v/>
      </c>
      <c r="NA85" s="10" t="str">
        <f>IF('1-SETUP'!$Q134="DAILY",MZ85+'1-SETUP'!$V134,IF('1-SETUP'!$Q134="WEEKLY",MZ85+'1-SETUP'!$V134*7,IF('1-SETUP'!$Q134="MONTHLY",EDATE(MZ85,'1-SETUP'!$V134),IF('1-SETUP'!$Q134="YEARLY",EDATE(MZ85,12*'1-SETUP'!$V134),""))))</f>
        <v/>
      </c>
      <c r="NB85" s="10" t="str">
        <f>IF('1-SETUP'!$Q134="DAILY",NA85+'1-SETUP'!$V134,IF('1-SETUP'!$Q134="WEEKLY",NA85+'1-SETUP'!$V134*7,IF('1-SETUP'!$Q134="MONTHLY",EDATE(NA85,'1-SETUP'!$V134),IF('1-SETUP'!$Q134="YEARLY",EDATE(NA85,12*'1-SETUP'!$V134),""))))</f>
        <v/>
      </c>
      <c r="NC85" s="10" t="str">
        <f>IF('1-SETUP'!$Q134="DAILY",NB85+'1-SETUP'!$V134,IF('1-SETUP'!$Q134="WEEKLY",NB85+'1-SETUP'!$V134*7,IF('1-SETUP'!$Q134="MONTHLY",EDATE(NB85,'1-SETUP'!$V134),IF('1-SETUP'!$Q134="YEARLY",EDATE(NB85,12*'1-SETUP'!$V134),""))))</f>
        <v/>
      </c>
    </row>
    <row r="86" spans="1:367" x14ac:dyDescent="0.45">
      <c r="A86">
        <f>'1-SETUP'!A135</f>
        <v>0</v>
      </c>
      <c r="B86" t="str">
        <f>_xlfn.CONCAT('1-SETUP'!$O135," ",'1-SETUP'!$Q135," ",'1-SETUP'!$T135," ",'1-SETUP'!$V135," ",'1-SETUP'!$W135," ",'1-SETUP'!$Z135," ",TEXT('1-SETUP'!$AC135,"mm/dd/yyyy"))</f>
        <v xml:space="preserve">      01/00/1900</v>
      </c>
      <c r="C86" s="10">
        <f>'1-SETUP'!$AC135</f>
        <v>0</v>
      </c>
      <c r="D86" s="10" t="str">
        <f>IF('1-SETUP'!$Q135="DAILY",C86+'1-SETUP'!$V135,IF('1-SETUP'!$Q135="WEEKLY",C86+'1-SETUP'!$V135*7,IF('1-SETUP'!$Q135="MONTHLY",EDATE(C86,'1-SETUP'!$V135),IF('1-SETUP'!$Q135="YEARLY",EDATE(C86,12*'1-SETUP'!$V135),""))))</f>
        <v/>
      </c>
      <c r="E86" s="10" t="str">
        <f>IF('1-SETUP'!$Q135="DAILY",D86+'1-SETUP'!$V135,IF('1-SETUP'!$Q135="WEEKLY",D86+'1-SETUP'!$V135*7,IF('1-SETUP'!$Q135="MONTHLY",EDATE(D86,'1-SETUP'!$V135),IF('1-SETUP'!$Q135="YEARLY",EDATE(D86,12*'1-SETUP'!$V135),""))))</f>
        <v/>
      </c>
      <c r="F86" s="10" t="str">
        <f>IF('1-SETUP'!$Q135="DAILY",E86+'1-SETUP'!$V135,IF('1-SETUP'!$Q135="WEEKLY",E86+'1-SETUP'!$V135*7,IF('1-SETUP'!$Q135="MONTHLY",EDATE(E86,'1-SETUP'!$V135),IF('1-SETUP'!$Q135="YEARLY",EDATE(E86,12*'1-SETUP'!$V135),""))))</f>
        <v/>
      </c>
      <c r="G86" s="10" t="str">
        <f>IF('1-SETUP'!$Q135="DAILY",F86+'1-SETUP'!$V135,IF('1-SETUP'!$Q135="WEEKLY",F86+'1-SETUP'!$V135*7,IF('1-SETUP'!$Q135="MONTHLY",EDATE(F86,'1-SETUP'!$V135),IF('1-SETUP'!$Q135="YEARLY",EDATE(F86,12*'1-SETUP'!$V135),""))))</f>
        <v/>
      </c>
      <c r="H86" s="10" t="str">
        <f>IF('1-SETUP'!$Q135="DAILY",G86+'1-SETUP'!$V135,IF('1-SETUP'!$Q135="WEEKLY",G86+'1-SETUP'!$V135*7,IF('1-SETUP'!$Q135="MONTHLY",EDATE(G86,'1-SETUP'!$V135),IF('1-SETUP'!$Q135="YEARLY",EDATE(G86,12*'1-SETUP'!$V135),""))))</f>
        <v/>
      </c>
      <c r="I86" s="10" t="str">
        <f>IF('1-SETUP'!$Q135="DAILY",H86+'1-SETUP'!$V135,IF('1-SETUP'!$Q135="WEEKLY",H86+'1-SETUP'!$V135*7,IF('1-SETUP'!$Q135="MONTHLY",EDATE(H86,'1-SETUP'!$V135),IF('1-SETUP'!$Q135="YEARLY",EDATE(H86,12*'1-SETUP'!$V135),""))))</f>
        <v/>
      </c>
      <c r="J86" s="10" t="str">
        <f>IF('1-SETUP'!$Q135="DAILY",I86+'1-SETUP'!$V135,IF('1-SETUP'!$Q135="WEEKLY",I86+'1-SETUP'!$V135*7,IF('1-SETUP'!$Q135="MONTHLY",EDATE(I86,'1-SETUP'!$V135),IF('1-SETUP'!$Q135="YEARLY",EDATE(I86,12*'1-SETUP'!$V135),""))))</f>
        <v/>
      </c>
      <c r="K86" s="10" t="str">
        <f>IF('1-SETUP'!$Q135="DAILY",J86+'1-SETUP'!$V135,IF('1-SETUP'!$Q135="WEEKLY",J86+'1-SETUP'!$V135*7,IF('1-SETUP'!$Q135="MONTHLY",EDATE(J86,'1-SETUP'!$V135),IF('1-SETUP'!$Q135="YEARLY",EDATE(J86,12*'1-SETUP'!$V135),""))))</f>
        <v/>
      </c>
      <c r="L86" s="10" t="str">
        <f>IF('1-SETUP'!$Q135="DAILY",K86+'1-SETUP'!$V135,IF('1-SETUP'!$Q135="WEEKLY",K86+'1-SETUP'!$V135*7,IF('1-SETUP'!$Q135="MONTHLY",EDATE(K86,'1-SETUP'!$V135),IF('1-SETUP'!$Q135="YEARLY",EDATE(K86,12*'1-SETUP'!$V135),""))))</f>
        <v/>
      </c>
      <c r="M86" s="10" t="str">
        <f>IF('1-SETUP'!$Q135="DAILY",L86+'1-SETUP'!$V135,IF('1-SETUP'!$Q135="WEEKLY",L86+'1-SETUP'!$V135*7,IF('1-SETUP'!$Q135="MONTHLY",EDATE(L86,'1-SETUP'!$V135),IF('1-SETUP'!$Q135="YEARLY",EDATE(L86,12*'1-SETUP'!$V135),""))))</f>
        <v/>
      </c>
      <c r="N86" s="10" t="str">
        <f>IF('1-SETUP'!$Q135="DAILY",M86+'1-SETUP'!$V135,IF('1-SETUP'!$Q135="WEEKLY",M86+'1-SETUP'!$V135*7,IF('1-SETUP'!$Q135="MONTHLY",EDATE(M86,'1-SETUP'!$V135),IF('1-SETUP'!$Q135="YEARLY",EDATE(M86,12*'1-SETUP'!$V135),""))))</f>
        <v/>
      </c>
      <c r="O86" s="10" t="str">
        <f>IF('1-SETUP'!$Q135="DAILY",N86+'1-SETUP'!$V135,IF('1-SETUP'!$Q135="WEEKLY",N86+'1-SETUP'!$V135*7,IF('1-SETUP'!$Q135="MONTHLY",EDATE(N86,'1-SETUP'!$V135),IF('1-SETUP'!$Q135="YEARLY",EDATE(N86,12*'1-SETUP'!$V135),""))))</f>
        <v/>
      </c>
      <c r="P86" s="10" t="str">
        <f>IF('1-SETUP'!$Q135="DAILY",O86+'1-SETUP'!$V135,IF('1-SETUP'!$Q135="WEEKLY",O86+'1-SETUP'!$V135*7,IF('1-SETUP'!$Q135="MONTHLY",EDATE(O86,'1-SETUP'!$V135),IF('1-SETUP'!$Q135="YEARLY",EDATE(O86,12*'1-SETUP'!$V135),""))))</f>
        <v/>
      </c>
      <c r="Q86" s="10" t="str">
        <f>IF('1-SETUP'!$Q135="DAILY",P86+'1-SETUP'!$V135,IF('1-SETUP'!$Q135="WEEKLY",P86+'1-SETUP'!$V135*7,IF('1-SETUP'!$Q135="MONTHLY",EDATE(P86,'1-SETUP'!$V135),IF('1-SETUP'!$Q135="YEARLY",EDATE(P86,12*'1-SETUP'!$V135),""))))</f>
        <v/>
      </c>
      <c r="R86" s="10" t="str">
        <f>IF('1-SETUP'!$Q135="DAILY",Q86+'1-SETUP'!$V135,IF('1-SETUP'!$Q135="WEEKLY",Q86+'1-SETUP'!$V135*7,IF('1-SETUP'!$Q135="MONTHLY",EDATE(Q86,'1-SETUP'!$V135),IF('1-SETUP'!$Q135="YEARLY",EDATE(Q86,12*'1-SETUP'!$V135),""))))</f>
        <v/>
      </c>
      <c r="S86" s="10" t="str">
        <f>IF('1-SETUP'!$Q135="DAILY",R86+'1-SETUP'!$V135,IF('1-SETUP'!$Q135="WEEKLY",R86+'1-SETUP'!$V135*7,IF('1-SETUP'!$Q135="MONTHLY",EDATE(R86,'1-SETUP'!$V135),IF('1-SETUP'!$Q135="YEARLY",EDATE(R86,12*'1-SETUP'!$V135),""))))</f>
        <v/>
      </c>
      <c r="T86" s="10" t="str">
        <f>IF('1-SETUP'!$Q135="DAILY",S86+'1-SETUP'!$V135,IF('1-SETUP'!$Q135="WEEKLY",S86+'1-SETUP'!$V135*7,IF('1-SETUP'!$Q135="MONTHLY",EDATE(S86,'1-SETUP'!$V135),IF('1-SETUP'!$Q135="YEARLY",EDATE(S86,12*'1-SETUP'!$V135),""))))</f>
        <v/>
      </c>
      <c r="U86" s="10" t="str">
        <f>IF('1-SETUP'!$Q135="DAILY",T86+'1-SETUP'!$V135,IF('1-SETUP'!$Q135="WEEKLY",T86+'1-SETUP'!$V135*7,IF('1-SETUP'!$Q135="MONTHLY",EDATE(T86,'1-SETUP'!$V135),IF('1-SETUP'!$Q135="YEARLY",EDATE(T86,12*'1-SETUP'!$V135),""))))</f>
        <v/>
      </c>
      <c r="V86" s="10" t="str">
        <f>IF('1-SETUP'!$Q135="DAILY",U86+'1-SETUP'!$V135,IF('1-SETUP'!$Q135="WEEKLY",U86+'1-SETUP'!$V135*7,IF('1-SETUP'!$Q135="MONTHLY",EDATE(U86,'1-SETUP'!$V135),IF('1-SETUP'!$Q135="YEARLY",EDATE(U86,12*'1-SETUP'!$V135),""))))</f>
        <v/>
      </c>
      <c r="W86" s="10" t="str">
        <f>IF('1-SETUP'!$Q135="DAILY",V86+'1-SETUP'!$V135,IF('1-SETUP'!$Q135="WEEKLY",V86+'1-SETUP'!$V135*7,IF('1-SETUP'!$Q135="MONTHLY",EDATE(V86,'1-SETUP'!$V135),IF('1-SETUP'!$Q135="YEARLY",EDATE(V86,12*'1-SETUP'!$V135),""))))</f>
        <v/>
      </c>
      <c r="X86" s="10" t="str">
        <f>IF('1-SETUP'!$Q135="DAILY",W86+'1-SETUP'!$V135,IF('1-SETUP'!$Q135="WEEKLY",W86+'1-SETUP'!$V135*7,IF('1-SETUP'!$Q135="MONTHLY",EDATE(W86,'1-SETUP'!$V135),IF('1-SETUP'!$Q135="YEARLY",EDATE(W86,12*'1-SETUP'!$V135),""))))</f>
        <v/>
      </c>
      <c r="Y86" s="10" t="str">
        <f>IF('1-SETUP'!$Q135="DAILY",X86+'1-SETUP'!$V135,IF('1-SETUP'!$Q135="WEEKLY",X86+'1-SETUP'!$V135*7,IF('1-SETUP'!$Q135="MONTHLY",EDATE(X86,'1-SETUP'!$V135),IF('1-SETUP'!$Q135="YEARLY",EDATE(X86,12*'1-SETUP'!$V135),""))))</f>
        <v/>
      </c>
      <c r="Z86" s="10" t="str">
        <f>IF('1-SETUP'!$Q135="DAILY",Y86+'1-SETUP'!$V135,IF('1-SETUP'!$Q135="WEEKLY",Y86+'1-SETUP'!$V135*7,IF('1-SETUP'!$Q135="MONTHLY",EDATE(Y86,'1-SETUP'!$V135),IF('1-SETUP'!$Q135="YEARLY",EDATE(Y86,12*'1-SETUP'!$V135),""))))</f>
        <v/>
      </c>
      <c r="AA86" s="10" t="str">
        <f>IF('1-SETUP'!$Q135="DAILY",Z86+'1-SETUP'!$V135,IF('1-SETUP'!$Q135="WEEKLY",Z86+'1-SETUP'!$V135*7,IF('1-SETUP'!$Q135="MONTHLY",EDATE(Z86,'1-SETUP'!$V135),IF('1-SETUP'!$Q135="YEARLY",EDATE(Z86,12*'1-SETUP'!$V135),""))))</f>
        <v/>
      </c>
      <c r="AB86" s="10" t="str">
        <f>IF('1-SETUP'!$Q135="DAILY",AA86+'1-SETUP'!$V135,IF('1-SETUP'!$Q135="WEEKLY",AA86+'1-SETUP'!$V135*7,IF('1-SETUP'!$Q135="MONTHLY",EDATE(AA86,'1-SETUP'!$V135),IF('1-SETUP'!$Q135="YEARLY",EDATE(AA86,12*'1-SETUP'!$V135),""))))</f>
        <v/>
      </c>
      <c r="AC86" s="10" t="str">
        <f>IF('1-SETUP'!$Q135="DAILY",AB86+'1-SETUP'!$V135,IF('1-SETUP'!$Q135="WEEKLY",AB86+'1-SETUP'!$V135*7,IF('1-SETUP'!$Q135="MONTHLY",EDATE(AB86,'1-SETUP'!$V135),IF('1-SETUP'!$Q135="YEARLY",EDATE(AB86,12*'1-SETUP'!$V135),""))))</f>
        <v/>
      </c>
      <c r="AD86" s="10" t="str">
        <f>IF('1-SETUP'!$Q135="DAILY",AC86+'1-SETUP'!$V135,IF('1-SETUP'!$Q135="WEEKLY",AC86+'1-SETUP'!$V135*7,IF('1-SETUP'!$Q135="MONTHLY",EDATE(AC86,'1-SETUP'!$V135),IF('1-SETUP'!$Q135="YEARLY",EDATE(AC86,12*'1-SETUP'!$V135),""))))</f>
        <v/>
      </c>
      <c r="AE86" s="10" t="str">
        <f>IF('1-SETUP'!$Q135="DAILY",AD86+'1-SETUP'!$V135,IF('1-SETUP'!$Q135="WEEKLY",AD86+'1-SETUP'!$V135*7,IF('1-SETUP'!$Q135="MONTHLY",EDATE(AD86,'1-SETUP'!$V135),IF('1-SETUP'!$Q135="YEARLY",EDATE(AD86,12*'1-SETUP'!$V135),""))))</f>
        <v/>
      </c>
      <c r="AF86" s="10" t="str">
        <f>IF('1-SETUP'!$Q135="DAILY",AE86+'1-SETUP'!$V135,IF('1-SETUP'!$Q135="WEEKLY",AE86+'1-SETUP'!$V135*7,IF('1-SETUP'!$Q135="MONTHLY",EDATE(AE86,'1-SETUP'!$V135),IF('1-SETUP'!$Q135="YEARLY",EDATE(AE86,12*'1-SETUP'!$V135),""))))</f>
        <v/>
      </c>
      <c r="AG86" s="10" t="str">
        <f>IF('1-SETUP'!$Q135="DAILY",AF86+'1-SETUP'!$V135,IF('1-SETUP'!$Q135="WEEKLY",AF86+'1-SETUP'!$V135*7,IF('1-SETUP'!$Q135="MONTHLY",EDATE(AF86,'1-SETUP'!$V135),IF('1-SETUP'!$Q135="YEARLY",EDATE(AF86,12*'1-SETUP'!$V135),""))))</f>
        <v/>
      </c>
      <c r="AH86" s="10" t="str">
        <f>IF('1-SETUP'!$Q135="DAILY",AG86+'1-SETUP'!$V135,IF('1-SETUP'!$Q135="WEEKLY",AG86+'1-SETUP'!$V135*7,IF('1-SETUP'!$Q135="MONTHLY",EDATE(AG86,'1-SETUP'!$V135),IF('1-SETUP'!$Q135="YEARLY",EDATE(AG86,12*'1-SETUP'!$V135),""))))</f>
        <v/>
      </c>
      <c r="AI86" s="10" t="str">
        <f>IF('1-SETUP'!$Q135="DAILY",AH86+'1-SETUP'!$V135,IF('1-SETUP'!$Q135="WEEKLY",AH86+'1-SETUP'!$V135*7,IF('1-SETUP'!$Q135="MONTHLY",EDATE(AH86,'1-SETUP'!$V135),IF('1-SETUP'!$Q135="YEARLY",EDATE(AH86,12*'1-SETUP'!$V135),""))))</f>
        <v/>
      </c>
      <c r="AJ86" s="10" t="str">
        <f>IF('1-SETUP'!$Q135="DAILY",AI86+'1-SETUP'!$V135,IF('1-SETUP'!$Q135="WEEKLY",AI86+'1-SETUP'!$V135*7,IF('1-SETUP'!$Q135="MONTHLY",EDATE(AI86,'1-SETUP'!$V135),IF('1-SETUP'!$Q135="YEARLY",EDATE(AI86,12*'1-SETUP'!$V135),""))))</f>
        <v/>
      </c>
      <c r="AK86" s="10" t="str">
        <f>IF('1-SETUP'!$Q135="DAILY",AJ86+'1-SETUP'!$V135,IF('1-SETUP'!$Q135="WEEKLY",AJ86+'1-SETUP'!$V135*7,IF('1-SETUP'!$Q135="MONTHLY",EDATE(AJ86,'1-SETUP'!$V135),IF('1-SETUP'!$Q135="YEARLY",EDATE(AJ86,12*'1-SETUP'!$V135),""))))</f>
        <v/>
      </c>
      <c r="AL86" s="10" t="str">
        <f>IF('1-SETUP'!$Q135="DAILY",AK86+'1-SETUP'!$V135,IF('1-SETUP'!$Q135="WEEKLY",AK86+'1-SETUP'!$V135*7,IF('1-SETUP'!$Q135="MONTHLY",EDATE(AK86,'1-SETUP'!$V135),IF('1-SETUP'!$Q135="YEARLY",EDATE(AK86,12*'1-SETUP'!$V135),""))))</f>
        <v/>
      </c>
      <c r="AM86" s="10" t="str">
        <f>IF('1-SETUP'!$Q135="DAILY",AL86+'1-SETUP'!$V135,IF('1-SETUP'!$Q135="WEEKLY",AL86+'1-SETUP'!$V135*7,IF('1-SETUP'!$Q135="MONTHLY",EDATE(AL86,'1-SETUP'!$V135),IF('1-SETUP'!$Q135="YEARLY",EDATE(AL86,12*'1-SETUP'!$V135),""))))</f>
        <v/>
      </c>
      <c r="AN86" s="10" t="str">
        <f>IF('1-SETUP'!$Q135="DAILY",AM86+'1-SETUP'!$V135,IF('1-SETUP'!$Q135="WEEKLY",AM86+'1-SETUP'!$V135*7,IF('1-SETUP'!$Q135="MONTHLY",EDATE(AM86,'1-SETUP'!$V135),IF('1-SETUP'!$Q135="YEARLY",EDATE(AM86,12*'1-SETUP'!$V135),""))))</f>
        <v/>
      </c>
      <c r="AO86" s="10" t="str">
        <f>IF('1-SETUP'!$Q135="DAILY",AN86+'1-SETUP'!$V135,IF('1-SETUP'!$Q135="WEEKLY",AN86+'1-SETUP'!$V135*7,IF('1-SETUP'!$Q135="MONTHLY",EDATE(AN86,'1-SETUP'!$V135),IF('1-SETUP'!$Q135="YEARLY",EDATE(AN86,12*'1-SETUP'!$V135),""))))</f>
        <v/>
      </c>
      <c r="AP86" s="10" t="str">
        <f>IF('1-SETUP'!$Q135="DAILY",AO86+'1-SETUP'!$V135,IF('1-SETUP'!$Q135="WEEKLY",AO86+'1-SETUP'!$V135*7,IF('1-SETUP'!$Q135="MONTHLY",EDATE(AO86,'1-SETUP'!$V135),IF('1-SETUP'!$Q135="YEARLY",EDATE(AO86,12*'1-SETUP'!$V135),""))))</f>
        <v/>
      </c>
      <c r="AQ86" s="10" t="str">
        <f>IF('1-SETUP'!$Q135="DAILY",AP86+'1-SETUP'!$V135,IF('1-SETUP'!$Q135="WEEKLY",AP86+'1-SETUP'!$V135*7,IF('1-SETUP'!$Q135="MONTHLY",EDATE(AP86,'1-SETUP'!$V135),IF('1-SETUP'!$Q135="YEARLY",EDATE(AP86,12*'1-SETUP'!$V135),""))))</f>
        <v/>
      </c>
      <c r="AR86" s="10" t="str">
        <f>IF('1-SETUP'!$Q135="DAILY",AQ86+'1-SETUP'!$V135,IF('1-SETUP'!$Q135="WEEKLY",AQ86+'1-SETUP'!$V135*7,IF('1-SETUP'!$Q135="MONTHLY",EDATE(AQ86,'1-SETUP'!$V135),IF('1-SETUP'!$Q135="YEARLY",EDATE(AQ86,12*'1-SETUP'!$V135),""))))</f>
        <v/>
      </c>
      <c r="AS86" s="10" t="str">
        <f>IF('1-SETUP'!$Q135="DAILY",AR86+'1-SETUP'!$V135,IF('1-SETUP'!$Q135="WEEKLY",AR86+'1-SETUP'!$V135*7,IF('1-SETUP'!$Q135="MONTHLY",EDATE(AR86,'1-SETUP'!$V135),IF('1-SETUP'!$Q135="YEARLY",EDATE(AR86,12*'1-SETUP'!$V135),""))))</f>
        <v/>
      </c>
      <c r="AT86" s="10" t="str">
        <f>IF('1-SETUP'!$Q135="DAILY",AS86+'1-SETUP'!$V135,IF('1-SETUP'!$Q135="WEEKLY",AS86+'1-SETUP'!$V135*7,IF('1-SETUP'!$Q135="MONTHLY",EDATE(AS86,'1-SETUP'!$V135),IF('1-SETUP'!$Q135="YEARLY",EDATE(AS86,12*'1-SETUP'!$V135),""))))</f>
        <v/>
      </c>
      <c r="AU86" s="10" t="str">
        <f>IF('1-SETUP'!$Q135="DAILY",AT86+'1-SETUP'!$V135,IF('1-SETUP'!$Q135="WEEKLY",AT86+'1-SETUP'!$V135*7,IF('1-SETUP'!$Q135="MONTHLY",EDATE(AT86,'1-SETUP'!$V135),IF('1-SETUP'!$Q135="YEARLY",EDATE(AT86,12*'1-SETUP'!$V135),""))))</f>
        <v/>
      </c>
      <c r="AV86" s="10" t="str">
        <f>IF('1-SETUP'!$Q135="DAILY",AU86+'1-SETUP'!$V135,IF('1-SETUP'!$Q135="WEEKLY",AU86+'1-SETUP'!$V135*7,IF('1-SETUP'!$Q135="MONTHLY",EDATE(AU86,'1-SETUP'!$V135),IF('1-SETUP'!$Q135="YEARLY",EDATE(AU86,12*'1-SETUP'!$V135),""))))</f>
        <v/>
      </c>
      <c r="AW86" s="10" t="str">
        <f>IF('1-SETUP'!$Q135="DAILY",AV86+'1-SETUP'!$V135,IF('1-SETUP'!$Q135="WEEKLY",AV86+'1-SETUP'!$V135*7,IF('1-SETUP'!$Q135="MONTHLY",EDATE(AV86,'1-SETUP'!$V135),IF('1-SETUP'!$Q135="YEARLY",EDATE(AV86,12*'1-SETUP'!$V135),""))))</f>
        <v/>
      </c>
      <c r="AX86" s="10" t="str">
        <f>IF('1-SETUP'!$Q135="DAILY",AW86+'1-SETUP'!$V135,IF('1-SETUP'!$Q135="WEEKLY",AW86+'1-SETUP'!$V135*7,IF('1-SETUP'!$Q135="MONTHLY",EDATE(AW86,'1-SETUP'!$V135),IF('1-SETUP'!$Q135="YEARLY",EDATE(AW86,12*'1-SETUP'!$V135),""))))</f>
        <v/>
      </c>
      <c r="AY86" s="10" t="str">
        <f>IF('1-SETUP'!$Q135="DAILY",AX86+'1-SETUP'!$V135,IF('1-SETUP'!$Q135="WEEKLY",AX86+'1-SETUP'!$V135*7,IF('1-SETUP'!$Q135="MONTHLY",EDATE(AX86,'1-SETUP'!$V135),IF('1-SETUP'!$Q135="YEARLY",EDATE(AX86,12*'1-SETUP'!$V135),""))))</f>
        <v/>
      </c>
      <c r="AZ86" s="10" t="str">
        <f>IF('1-SETUP'!$Q135="DAILY",AY86+'1-SETUP'!$V135,IF('1-SETUP'!$Q135="WEEKLY",AY86+'1-SETUP'!$V135*7,IF('1-SETUP'!$Q135="MONTHLY",EDATE(AY86,'1-SETUP'!$V135),IF('1-SETUP'!$Q135="YEARLY",EDATE(AY86,12*'1-SETUP'!$V135),""))))</f>
        <v/>
      </c>
      <c r="BA86" s="10" t="str">
        <f>IF('1-SETUP'!$Q135="DAILY",AZ86+'1-SETUP'!$V135,IF('1-SETUP'!$Q135="WEEKLY",AZ86+'1-SETUP'!$V135*7,IF('1-SETUP'!$Q135="MONTHLY",EDATE(AZ86,'1-SETUP'!$V135),IF('1-SETUP'!$Q135="YEARLY",EDATE(AZ86,12*'1-SETUP'!$V135),""))))</f>
        <v/>
      </c>
      <c r="BB86" s="10" t="str">
        <f>IF('1-SETUP'!$Q135="DAILY",BA86+'1-SETUP'!$V135,IF('1-SETUP'!$Q135="WEEKLY",BA86+'1-SETUP'!$V135*7,IF('1-SETUP'!$Q135="MONTHLY",EDATE(BA86,'1-SETUP'!$V135),IF('1-SETUP'!$Q135="YEARLY",EDATE(BA86,12*'1-SETUP'!$V135),""))))</f>
        <v/>
      </c>
      <c r="BC86" s="10" t="str">
        <f>IF('1-SETUP'!$Q135="DAILY",BB86+'1-SETUP'!$V135,IF('1-SETUP'!$Q135="WEEKLY",BB86+'1-SETUP'!$V135*7,IF('1-SETUP'!$Q135="MONTHLY",EDATE(BB86,'1-SETUP'!$V135),IF('1-SETUP'!$Q135="YEARLY",EDATE(BB86,12*'1-SETUP'!$V135),""))))</f>
        <v/>
      </c>
      <c r="BD86" s="10" t="str">
        <f>IF('1-SETUP'!$Q135="DAILY",BC86+'1-SETUP'!$V135,IF('1-SETUP'!$Q135="WEEKLY",BC86+'1-SETUP'!$V135*7,IF('1-SETUP'!$Q135="MONTHLY",EDATE(BC86,'1-SETUP'!$V135),IF('1-SETUP'!$Q135="YEARLY",EDATE(BC86,12*'1-SETUP'!$V135),""))))</f>
        <v/>
      </c>
      <c r="BE86" s="10" t="str">
        <f>IF('1-SETUP'!$Q135="DAILY",BD86+'1-SETUP'!$V135,IF('1-SETUP'!$Q135="WEEKLY",BD86+'1-SETUP'!$V135*7,IF('1-SETUP'!$Q135="MONTHLY",EDATE(BD86,'1-SETUP'!$V135),IF('1-SETUP'!$Q135="YEARLY",EDATE(BD86,12*'1-SETUP'!$V135),""))))</f>
        <v/>
      </c>
      <c r="BF86" s="10" t="str">
        <f>IF('1-SETUP'!$Q135="DAILY",BE86+'1-SETUP'!$V135,IF('1-SETUP'!$Q135="WEEKLY",BE86+'1-SETUP'!$V135*7,IF('1-SETUP'!$Q135="MONTHLY",EDATE(BE86,'1-SETUP'!$V135),IF('1-SETUP'!$Q135="YEARLY",EDATE(BE86,12*'1-SETUP'!$V135),""))))</f>
        <v/>
      </c>
      <c r="BG86" s="10" t="str">
        <f>IF('1-SETUP'!$Q135="DAILY",BF86+'1-SETUP'!$V135,IF('1-SETUP'!$Q135="WEEKLY",BF86+'1-SETUP'!$V135*7,IF('1-SETUP'!$Q135="MONTHLY",EDATE(BF86,'1-SETUP'!$V135),IF('1-SETUP'!$Q135="YEARLY",EDATE(BF86,12*'1-SETUP'!$V135),""))))</f>
        <v/>
      </c>
      <c r="BH86" s="10" t="str">
        <f>IF('1-SETUP'!$Q135="DAILY",BG86+'1-SETUP'!$V135,IF('1-SETUP'!$Q135="WEEKLY",BG86+'1-SETUP'!$V135*7,IF('1-SETUP'!$Q135="MONTHLY",EDATE(BG86,'1-SETUP'!$V135),IF('1-SETUP'!$Q135="YEARLY",EDATE(BG86,12*'1-SETUP'!$V135),""))))</f>
        <v/>
      </c>
      <c r="BI86" s="10" t="str">
        <f>IF('1-SETUP'!$Q135="DAILY",BH86+'1-SETUP'!$V135,IF('1-SETUP'!$Q135="WEEKLY",BH86+'1-SETUP'!$V135*7,IF('1-SETUP'!$Q135="MONTHLY",EDATE(BH86,'1-SETUP'!$V135),IF('1-SETUP'!$Q135="YEARLY",EDATE(BH86,12*'1-SETUP'!$V135),""))))</f>
        <v/>
      </c>
      <c r="BJ86" s="10" t="str">
        <f>IF('1-SETUP'!$Q135="DAILY",BI86+'1-SETUP'!$V135,IF('1-SETUP'!$Q135="WEEKLY",BI86+'1-SETUP'!$V135*7,IF('1-SETUP'!$Q135="MONTHLY",EDATE(BI86,'1-SETUP'!$V135),IF('1-SETUP'!$Q135="YEARLY",EDATE(BI86,12*'1-SETUP'!$V135),""))))</f>
        <v/>
      </c>
      <c r="BK86" s="10" t="str">
        <f>IF('1-SETUP'!$Q135="DAILY",BJ86+'1-SETUP'!$V135,IF('1-SETUP'!$Q135="WEEKLY",BJ86+'1-SETUP'!$V135*7,IF('1-SETUP'!$Q135="MONTHLY",EDATE(BJ86,'1-SETUP'!$V135),IF('1-SETUP'!$Q135="YEARLY",EDATE(BJ86,12*'1-SETUP'!$V135),""))))</f>
        <v/>
      </c>
      <c r="BL86" s="10" t="str">
        <f>IF('1-SETUP'!$Q135="DAILY",BK86+'1-SETUP'!$V135,IF('1-SETUP'!$Q135="WEEKLY",BK86+'1-SETUP'!$V135*7,IF('1-SETUP'!$Q135="MONTHLY",EDATE(BK86,'1-SETUP'!$V135),IF('1-SETUP'!$Q135="YEARLY",EDATE(BK86,12*'1-SETUP'!$V135),""))))</f>
        <v/>
      </c>
      <c r="BM86" s="10" t="str">
        <f>IF('1-SETUP'!$Q135="DAILY",BL86+'1-SETUP'!$V135,IF('1-SETUP'!$Q135="WEEKLY",BL86+'1-SETUP'!$V135*7,IF('1-SETUP'!$Q135="MONTHLY",EDATE(BL86,'1-SETUP'!$V135),IF('1-SETUP'!$Q135="YEARLY",EDATE(BL86,12*'1-SETUP'!$V135),""))))</f>
        <v/>
      </c>
      <c r="BN86" s="10" t="str">
        <f>IF('1-SETUP'!$Q135="DAILY",BM86+'1-SETUP'!$V135,IF('1-SETUP'!$Q135="WEEKLY",BM86+'1-SETUP'!$V135*7,IF('1-SETUP'!$Q135="MONTHLY",EDATE(BM86,'1-SETUP'!$V135),IF('1-SETUP'!$Q135="YEARLY",EDATE(BM86,12*'1-SETUP'!$V135),""))))</f>
        <v/>
      </c>
      <c r="BO86" s="10" t="str">
        <f>IF('1-SETUP'!$Q135="DAILY",BN86+'1-SETUP'!$V135,IF('1-SETUP'!$Q135="WEEKLY",BN86+'1-SETUP'!$V135*7,IF('1-SETUP'!$Q135="MONTHLY",EDATE(BN86,'1-SETUP'!$V135),IF('1-SETUP'!$Q135="YEARLY",EDATE(BN86,12*'1-SETUP'!$V135),""))))</f>
        <v/>
      </c>
      <c r="BP86" s="10" t="str">
        <f>IF('1-SETUP'!$Q135="DAILY",BO86+'1-SETUP'!$V135,IF('1-SETUP'!$Q135="WEEKLY",BO86+'1-SETUP'!$V135*7,IF('1-SETUP'!$Q135="MONTHLY",EDATE(BO86,'1-SETUP'!$V135),IF('1-SETUP'!$Q135="YEARLY",EDATE(BO86,12*'1-SETUP'!$V135),""))))</f>
        <v/>
      </c>
      <c r="BQ86" s="10" t="str">
        <f>IF('1-SETUP'!$Q135="DAILY",BP86+'1-SETUP'!$V135,IF('1-SETUP'!$Q135="WEEKLY",BP86+'1-SETUP'!$V135*7,IF('1-SETUP'!$Q135="MONTHLY",EDATE(BP86,'1-SETUP'!$V135),IF('1-SETUP'!$Q135="YEARLY",EDATE(BP86,12*'1-SETUP'!$V135),""))))</f>
        <v/>
      </c>
      <c r="BR86" s="10" t="str">
        <f>IF('1-SETUP'!$Q135="DAILY",BQ86+'1-SETUP'!$V135,IF('1-SETUP'!$Q135="WEEKLY",BQ86+'1-SETUP'!$V135*7,IF('1-SETUP'!$Q135="MONTHLY",EDATE(BQ86,'1-SETUP'!$V135),IF('1-SETUP'!$Q135="YEARLY",EDATE(BQ86,12*'1-SETUP'!$V135),""))))</f>
        <v/>
      </c>
      <c r="BS86" s="10" t="str">
        <f>IF('1-SETUP'!$Q135="DAILY",BR86+'1-SETUP'!$V135,IF('1-SETUP'!$Q135="WEEKLY",BR86+'1-SETUP'!$V135*7,IF('1-SETUP'!$Q135="MONTHLY",EDATE(BR86,'1-SETUP'!$V135),IF('1-SETUP'!$Q135="YEARLY",EDATE(BR86,12*'1-SETUP'!$V135),""))))</f>
        <v/>
      </c>
      <c r="BT86" s="10" t="str">
        <f>IF('1-SETUP'!$Q135="DAILY",BS86+'1-SETUP'!$V135,IF('1-SETUP'!$Q135="WEEKLY",BS86+'1-SETUP'!$V135*7,IF('1-SETUP'!$Q135="MONTHLY",EDATE(BS86,'1-SETUP'!$V135),IF('1-SETUP'!$Q135="YEARLY",EDATE(BS86,12*'1-SETUP'!$V135),""))))</f>
        <v/>
      </c>
      <c r="BU86" s="10" t="str">
        <f>IF('1-SETUP'!$Q135="DAILY",BT86+'1-SETUP'!$V135,IF('1-SETUP'!$Q135="WEEKLY",BT86+'1-SETUP'!$V135*7,IF('1-SETUP'!$Q135="MONTHLY",EDATE(BT86,'1-SETUP'!$V135),IF('1-SETUP'!$Q135="YEARLY",EDATE(BT86,12*'1-SETUP'!$V135),""))))</f>
        <v/>
      </c>
      <c r="BV86" s="10" t="str">
        <f>IF('1-SETUP'!$Q135="DAILY",BU86+'1-SETUP'!$V135,IF('1-SETUP'!$Q135="WEEKLY",BU86+'1-SETUP'!$V135*7,IF('1-SETUP'!$Q135="MONTHLY",EDATE(BU86,'1-SETUP'!$V135),IF('1-SETUP'!$Q135="YEARLY",EDATE(BU86,12*'1-SETUP'!$V135),""))))</f>
        <v/>
      </c>
      <c r="BW86" s="10" t="str">
        <f>IF('1-SETUP'!$Q135="DAILY",BV86+'1-SETUP'!$V135,IF('1-SETUP'!$Q135="WEEKLY",BV86+'1-SETUP'!$V135*7,IF('1-SETUP'!$Q135="MONTHLY",EDATE(BV86,'1-SETUP'!$V135),IF('1-SETUP'!$Q135="YEARLY",EDATE(BV86,12*'1-SETUP'!$V135),""))))</f>
        <v/>
      </c>
      <c r="BX86" s="10" t="str">
        <f>IF('1-SETUP'!$Q135="DAILY",BW86+'1-SETUP'!$V135,IF('1-SETUP'!$Q135="WEEKLY",BW86+'1-SETUP'!$V135*7,IF('1-SETUP'!$Q135="MONTHLY",EDATE(BW86,'1-SETUP'!$V135),IF('1-SETUP'!$Q135="YEARLY",EDATE(BW86,12*'1-SETUP'!$V135),""))))</f>
        <v/>
      </c>
      <c r="BY86" s="10" t="str">
        <f>IF('1-SETUP'!$Q135="DAILY",BX86+'1-SETUP'!$V135,IF('1-SETUP'!$Q135="WEEKLY",BX86+'1-SETUP'!$V135*7,IF('1-SETUP'!$Q135="MONTHLY",EDATE(BX86,'1-SETUP'!$V135),IF('1-SETUP'!$Q135="YEARLY",EDATE(BX86,12*'1-SETUP'!$V135),""))))</f>
        <v/>
      </c>
      <c r="BZ86" s="10" t="str">
        <f>IF('1-SETUP'!$Q135="DAILY",BY86+'1-SETUP'!$V135,IF('1-SETUP'!$Q135="WEEKLY",BY86+'1-SETUP'!$V135*7,IF('1-SETUP'!$Q135="MONTHLY",EDATE(BY86,'1-SETUP'!$V135),IF('1-SETUP'!$Q135="YEARLY",EDATE(BY86,12*'1-SETUP'!$V135),""))))</f>
        <v/>
      </c>
      <c r="CA86" s="10" t="str">
        <f>IF('1-SETUP'!$Q135="DAILY",BZ86+'1-SETUP'!$V135,IF('1-SETUP'!$Q135="WEEKLY",BZ86+'1-SETUP'!$V135*7,IF('1-SETUP'!$Q135="MONTHLY",EDATE(BZ86,'1-SETUP'!$V135),IF('1-SETUP'!$Q135="YEARLY",EDATE(BZ86,12*'1-SETUP'!$V135),""))))</f>
        <v/>
      </c>
      <c r="CB86" s="10" t="str">
        <f>IF('1-SETUP'!$Q135="DAILY",CA86+'1-SETUP'!$V135,IF('1-SETUP'!$Q135="WEEKLY",CA86+'1-SETUP'!$V135*7,IF('1-SETUP'!$Q135="MONTHLY",EDATE(CA86,'1-SETUP'!$V135),IF('1-SETUP'!$Q135="YEARLY",EDATE(CA86,12*'1-SETUP'!$V135),""))))</f>
        <v/>
      </c>
      <c r="CC86" s="10" t="str">
        <f>IF('1-SETUP'!$Q135="DAILY",CB86+'1-SETUP'!$V135,IF('1-SETUP'!$Q135="WEEKLY",CB86+'1-SETUP'!$V135*7,IF('1-SETUP'!$Q135="MONTHLY",EDATE(CB86,'1-SETUP'!$V135),IF('1-SETUP'!$Q135="YEARLY",EDATE(CB86,12*'1-SETUP'!$V135),""))))</f>
        <v/>
      </c>
      <c r="CD86" s="10" t="str">
        <f>IF('1-SETUP'!$Q135="DAILY",CC86+'1-SETUP'!$V135,IF('1-SETUP'!$Q135="WEEKLY",CC86+'1-SETUP'!$V135*7,IF('1-SETUP'!$Q135="MONTHLY",EDATE(CC86,'1-SETUP'!$V135),IF('1-SETUP'!$Q135="YEARLY",EDATE(CC86,12*'1-SETUP'!$V135),""))))</f>
        <v/>
      </c>
      <c r="CE86" s="10" t="str">
        <f>IF('1-SETUP'!$Q135="DAILY",CD86+'1-SETUP'!$V135,IF('1-SETUP'!$Q135="WEEKLY",CD86+'1-SETUP'!$V135*7,IF('1-SETUP'!$Q135="MONTHLY",EDATE(CD86,'1-SETUP'!$V135),IF('1-SETUP'!$Q135="YEARLY",EDATE(CD86,12*'1-SETUP'!$V135),""))))</f>
        <v/>
      </c>
      <c r="CF86" s="10" t="str">
        <f>IF('1-SETUP'!$Q135="DAILY",CE86+'1-SETUP'!$V135,IF('1-SETUP'!$Q135="WEEKLY",CE86+'1-SETUP'!$V135*7,IF('1-SETUP'!$Q135="MONTHLY",EDATE(CE86,'1-SETUP'!$V135),IF('1-SETUP'!$Q135="YEARLY",EDATE(CE86,12*'1-SETUP'!$V135),""))))</f>
        <v/>
      </c>
      <c r="CG86" s="10" t="str">
        <f>IF('1-SETUP'!$Q135="DAILY",CF86+'1-SETUP'!$V135,IF('1-SETUP'!$Q135="WEEKLY",CF86+'1-SETUP'!$V135*7,IF('1-SETUP'!$Q135="MONTHLY",EDATE(CF86,'1-SETUP'!$V135),IF('1-SETUP'!$Q135="YEARLY",EDATE(CF86,12*'1-SETUP'!$V135),""))))</f>
        <v/>
      </c>
      <c r="CH86" s="10" t="str">
        <f>IF('1-SETUP'!$Q135="DAILY",CG86+'1-SETUP'!$V135,IF('1-SETUP'!$Q135="WEEKLY",CG86+'1-SETUP'!$V135*7,IF('1-SETUP'!$Q135="MONTHLY",EDATE(CG86,'1-SETUP'!$V135),IF('1-SETUP'!$Q135="YEARLY",EDATE(CG86,12*'1-SETUP'!$V135),""))))</f>
        <v/>
      </c>
      <c r="CI86" s="10" t="str">
        <f>IF('1-SETUP'!$Q135="DAILY",CH86+'1-SETUP'!$V135,IF('1-SETUP'!$Q135="WEEKLY",CH86+'1-SETUP'!$V135*7,IF('1-SETUP'!$Q135="MONTHLY",EDATE(CH86,'1-SETUP'!$V135),IF('1-SETUP'!$Q135="YEARLY",EDATE(CH86,12*'1-SETUP'!$V135),""))))</f>
        <v/>
      </c>
      <c r="CJ86" s="10" t="str">
        <f>IF('1-SETUP'!$Q135="DAILY",CI86+'1-SETUP'!$V135,IF('1-SETUP'!$Q135="WEEKLY",CI86+'1-SETUP'!$V135*7,IF('1-SETUP'!$Q135="MONTHLY",EDATE(CI86,'1-SETUP'!$V135),IF('1-SETUP'!$Q135="YEARLY",EDATE(CI86,12*'1-SETUP'!$V135),""))))</f>
        <v/>
      </c>
      <c r="CK86" s="10" t="str">
        <f>IF('1-SETUP'!$Q135="DAILY",CJ86+'1-SETUP'!$V135,IF('1-SETUP'!$Q135="WEEKLY",CJ86+'1-SETUP'!$V135*7,IF('1-SETUP'!$Q135="MONTHLY",EDATE(CJ86,'1-SETUP'!$V135),IF('1-SETUP'!$Q135="YEARLY",EDATE(CJ86,12*'1-SETUP'!$V135),""))))</f>
        <v/>
      </c>
      <c r="CL86" s="10" t="str">
        <f>IF('1-SETUP'!$Q135="DAILY",CK86+'1-SETUP'!$V135,IF('1-SETUP'!$Q135="WEEKLY",CK86+'1-SETUP'!$V135*7,IF('1-SETUP'!$Q135="MONTHLY",EDATE(CK86,'1-SETUP'!$V135),IF('1-SETUP'!$Q135="YEARLY",EDATE(CK86,12*'1-SETUP'!$V135),""))))</f>
        <v/>
      </c>
      <c r="CM86" s="10" t="str">
        <f>IF('1-SETUP'!$Q135="DAILY",CL86+'1-SETUP'!$V135,IF('1-SETUP'!$Q135="WEEKLY",CL86+'1-SETUP'!$V135*7,IF('1-SETUP'!$Q135="MONTHLY",EDATE(CL86,'1-SETUP'!$V135),IF('1-SETUP'!$Q135="YEARLY",EDATE(CL86,12*'1-SETUP'!$V135),""))))</f>
        <v/>
      </c>
      <c r="CN86" s="10" t="str">
        <f>IF('1-SETUP'!$Q135="DAILY",CM86+'1-SETUP'!$V135,IF('1-SETUP'!$Q135="WEEKLY",CM86+'1-SETUP'!$V135*7,IF('1-SETUP'!$Q135="MONTHLY",EDATE(CM86,'1-SETUP'!$V135),IF('1-SETUP'!$Q135="YEARLY",EDATE(CM86,12*'1-SETUP'!$V135),""))))</f>
        <v/>
      </c>
      <c r="CO86" s="10" t="str">
        <f>IF('1-SETUP'!$Q135="DAILY",CN86+'1-SETUP'!$V135,IF('1-SETUP'!$Q135="WEEKLY",CN86+'1-SETUP'!$V135*7,IF('1-SETUP'!$Q135="MONTHLY",EDATE(CN86,'1-SETUP'!$V135),IF('1-SETUP'!$Q135="YEARLY",EDATE(CN86,12*'1-SETUP'!$V135),""))))</f>
        <v/>
      </c>
      <c r="CP86" s="10" t="str">
        <f>IF('1-SETUP'!$Q135="DAILY",CO86+'1-SETUP'!$V135,IF('1-SETUP'!$Q135="WEEKLY",CO86+'1-SETUP'!$V135*7,IF('1-SETUP'!$Q135="MONTHLY",EDATE(CO86,'1-SETUP'!$V135),IF('1-SETUP'!$Q135="YEARLY",EDATE(CO86,12*'1-SETUP'!$V135),""))))</f>
        <v/>
      </c>
      <c r="CQ86" s="10" t="str">
        <f>IF('1-SETUP'!$Q135="DAILY",CP86+'1-SETUP'!$V135,IF('1-SETUP'!$Q135="WEEKLY",CP86+'1-SETUP'!$V135*7,IF('1-SETUP'!$Q135="MONTHLY",EDATE(CP86,'1-SETUP'!$V135),IF('1-SETUP'!$Q135="YEARLY",EDATE(CP86,12*'1-SETUP'!$V135),""))))</f>
        <v/>
      </c>
      <c r="CR86" s="10" t="str">
        <f>IF('1-SETUP'!$Q135="DAILY",CQ86+'1-SETUP'!$V135,IF('1-SETUP'!$Q135="WEEKLY",CQ86+'1-SETUP'!$V135*7,IF('1-SETUP'!$Q135="MONTHLY",EDATE(CQ86,'1-SETUP'!$V135),IF('1-SETUP'!$Q135="YEARLY",EDATE(CQ86,12*'1-SETUP'!$V135),""))))</f>
        <v/>
      </c>
      <c r="CS86" s="10" t="str">
        <f>IF('1-SETUP'!$Q135="DAILY",CR86+'1-SETUP'!$V135,IF('1-SETUP'!$Q135="WEEKLY",CR86+'1-SETUP'!$V135*7,IF('1-SETUP'!$Q135="MONTHLY",EDATE(CR86,'1-SETUP'!$V135),IF('1-SETUP'!$Q135="YEARLY",EDATE(CR86,12*'1-SETUP'!$V135),""))))</f>
        <v/>
      </c>
      <c r="CT86" s="10" t="str">
        <f>IF('1-SETUP'!$Q135="DAILY",CS86+'1-SETUP'!$V135,IF('1-SETUP'!$Q135="WEEKLY",CS86+'1-SETUP'!$V135*7,IF('1-SETUP'!$Q135="MONTHLY",EDATE(CS86,'1-SETUP'!$V135),IF('1-SETUP'!$Q135="YEARLY",EDATE(CS86,12*'1-SETUP'!$V135),""))))</f>
        <v/>
      </c>
      <c r="CU86" s="10" t="str">
        <f>IF('1-SETUP'!$Q135="DAILY",CT86+'1-SETUP'!$V135,IF('1-SETUP'!$Q135="WEEKLY",CT86+'1-SETUP'!$V135*7,IF('1-SETUP'!$Q135="MONTHLY",EDATE(CT86,'1-SETUP'!$V135),IF('1-SETUP'!$Q135="YEARLY",EDATE(CT86,12*'1-SETUP'!$V135),""))))</f>
        <v/>
      </c>
      <c r="CV86" s="10" t="str">
        <f>IF('1-SETUP'!$Q135="DAILY",CU86+'1-SETUP'!$V135,IF('1-SETUP'!$Q135="WEEKLY",CU86+'1-SETUP'!$V135*7,IF('1-SETUP'!$Q135="MONTHLY",EDATE(CU86,'1-SETUP'!$V135),IF('1-SETUP'!$Q135="YEARLY",EDATE(CU86,12*'1-SETUP'!$V135),""))))</f>
        <v/>
      </c>
      <c r="CW86" s="10" t="str">
        <f>IF('1-SETUP'!$Q135="DAILY",CV86+'1-SETUP'!$V135,IF('1-SETUP'!$Q135="WEEKLY",CV86+'1-SETUP'!$V135*7,IF('1-SETUP'!$Q135="MONTHLY",EDATE(CV86,'1-SETUP'!$V135),IF('1-SETUP'!$Q135="YEARLY",EDATE(CV86,12*'1-SETUP'!$V135),""))))</f>
        <v/>
      </c>
      <c r="CX86" s="10" t="str">
        <f>IF('1-SETUP'!$Q135="DAILY",CW86+'1-SETUP'!$V135,IF('1-SETUP'!$Q135="WEEKLY",CW86+'1-SETUP'!$V135*7,IF('1-SETUP'!$Q135="MONTHLY",EDATE(CW86,'1-SETUP'!$V135),IF('1-SETUP'!$Q135="YEARLY",EDATE(CW86,12*'1-SETUP'!$V135),""))))</f>
        <v/>
      </c>
      <c r="CY86" s="10" t="str">
        <f>IF('1-SETUP'!$Q135="DAILY",CX86+'1-SETUP'!$V135,IF('1-SETUP'!$Q135="WEEKLY",CX86+'1-SETUP'!$V135*7,IF('1-SETUP'!$Q135="MONTHLY",EDATE(CX86,'1-SETUP'!$V135),IF('1-SETUP'!$Q135="YEARLY",EDATE(CX86,12*'1-SETUP'!$V135),""))))</f>
        <v/>
      </c>
      <c r="CZ86" s="10" t="str">
        <f>IF('1-SETUP'!$Q135="DAILY",CY86+'1-SETUP'!$V135,IF('1-SETUP'!$Q135="WEEKLY",CY86+'1-SETUP'!$V135*7,IF('1-SETUP'!$Q135="MONTHLY",EDATE(CY86,'1-SETUP'!$V135),IF('1-SETUP'!$Q135="YEARLY",EDATE(CY86,12*'1-SETUP'!$V135),""))))</f>
        <v/>
      </c>
      <c r="DA86" s="10" t="str">
        <f>IF('1-SETUP'!$Q135="DAILY",CZ86+'1-SETUP'!$V135,IF('1-SETUP'!$Q135="WEEKLY",CZ86+'1-SETUP'!$V135*7,IF('1-SETUP'!$Q135="MONTHLY",EDATE(CZ86,'1-SETUP'!$V135),IF('1-SETUP'!$Q135="YEARLY",EDATE(CZ86,12*'1-SETUP'!$V135),""))))</f>
        <v/>
      </c>
      <c r="DB86" s="10" t="str">
        <f>IF('1-SETUP'!$Q135="DAILY",DA86+'1-SETUP'!$V135,IF('1-SETUP'!$Q135="WEEKLY",DA86+'1-SETUP'!$V135*7,IF('1-SETUP'!$Q135="MONTHLY",EDATE(DA86,'1-SETUP'!$V135),IF('1-SETUP'!$Q135="YEARLY",EDATE(DA86,12*'1-SETUP'!$V135),""))))</f>
        <v/>
      </c>
      <c r="DC86" s="10" t="str">
        <f>IF('1-SETUP'!$Q135="DAILY",DB86+'1-SETUP'!$V135,IF('1-SETUP'!$Q135="WEEKLY",DB86+'1-SETUP'!$V135*7,IF('1-SETUP'!$Q135="MONTHLY",EDATE(DB86,'1-SETUP'!$V135),IF('1-SETUP'!$Q135="YEARLY",EDATE(DB86,12*'1-SETUP'!$V135),""))))</f>
        <v/>
      </c>
      <c r="DD86" s="10" t="str">
        <f>IF('1-SETUP'!$Q135="DAILY",DC86+'1-SETUP'!$V135,IF('1-SETUP'!$Q135="WEEKLY",DC86+'1-SETUP'!$V135*7,IF('1-SETUP'!$Q135="MONTHLY",EDATE(DC86,'1-SETUP'!$V135),IF('1-SETUP'!$Q135="YEARLY",EDATE(DC86,12*'1-SETUP'!$V135),""))))</f>
        <v/>
      </c>
      <c r="DE86" s="10" t="str">
        <f>IF('1-SETUP'!$Q135="DAILY",DD86+'1-SETUP'!$V135,IF('1-SETUP'!$Q135="WEEKLY",DD86+'1-SETUP'!$V135*7,IF('1-SETUP'!$Q135="MONTHLY",EDATE(DD86,'1-SETUP'!$V135),IF('1-SETUP'!$Q135="YEARLY",EDATE(DD86,12*'1-SETUP'!$V135),""))))</f>
        <v/>
      </c>
      <c r="DF86" s="10" t="str">
        <f>IF('1-SETUP'!$Q135="DAILY",DE86+'1-SETUP'!$V135,IF('1-SETUP'!$Q135="WEEKLY",DE86+'1-SETUP'!$V135*7,IF('1-SETUP'!$Q135="MONTHLY",EDATE(DE86,'1-SETUP'!$V135),IF('1-SETUP'!$Q135="YEARLY",EDATE(DE86,12*'1-SETUP'!$V135),""))))</f>
        <v/>
      </c>
      <c r="DG86" s="10" t="str">
        <f>IF('1-SETUP'!$Q135="DAILY",DF86+'1-SETUP'!$V135,IF('1-SETUP'!$Q135="WEEKLY",DF86+'1-SETUP'!$V135*7,IF('1-SETUP'!$Q135="MONTHLY",EDATE(DF86,'1-SETUP'!$V135),IF('1-SETUP'!$Q135="YEARLY",EDATE(DF86,12*'1-SETUP'!$V135),""))))</f>
        <v/>
      </c>
      <c r="DH86" s="10" t="str">
        <f>IF('1-SETUP'!$Q135="DAILY",DG86+'1-SETUP'!$V135,IF('1-SETUP'!$Q135="WEEKLY",DG86+'1-SETUP'!$V135*7,IF('1-SETUP'!$Q135="MONTHLY",EDATE(DG86,'1-SETUP'!$V135),IF('1-SETUP'!$Q135="YEARLY",EDATE(DG86,12*'1-SETUP'!$V135),""))))</f>
        <v/>
      </c>
      <c r="DI86" s="10" t="str">
        <f>IF('1-SETUP'!$Q135="DAILY",DH86+'1-SETUP'!$V135,IF('1-SETUP'!$Q135="WEEKLY",DH86+'1-SETUP'!$V135*7,IF('1-SETUP'!$Q135="MONTHLY",EDATE(DH86,'1-SETUP'!$V135),IF('1-SETUP'!$Q135="YEARLY",EDATE(DH86,12*'1-SETUP'!$V135),""))))</f>
        <v/>
      </c>
      <c r="DJ86" s="10" t="str">
        <f>IF('1-SETUP'!$Q135="DAILY",DI86+'1-SETUP'!$V135,IF('1-SETUP'!$Q135="WEEKLY",DI86+'1-SETUP'!$V135*7,IF('1-SETUP'!$Q135="MONTHLY",EDATE(DI86,'1-SETUP'!$V135),IF('1-SETUP'!$Q135="YEARLY",EDATE(DI86,12*'1-SETUP'!$V135),""))))</f>
        <v/>
      </c>
      <c r="DK86" s="10" t="str">
        <f>IF('1-SETUP'!$Q135="DAILY",DJ86+'1-SETUP'!$V135,IF('1-SETUP'!$Q135="WEEKLY",DJ86+'1-SETUP'!$V135*7,IF('1-SETUP'!$Q135="MONTHLY",EDATE(DJ86,'1-SETUP'!$V135),IF('1-SETUP'!$Q135="YEARLY",EDATE(DJ86,12*'1-SETUP'!$V135),""))))</f>
        <v/>
      </c>
      <c r="DL86" s="10" t="str">
        <f>IF('1-SETUP'!$Q135="DAILY",DK86+'1-SETUP'!$V135,IF('1-SETUP'!$Q135="WEEKLY",DK86+'1-SETUP'!$V135*7,IF('1-SETUP'!$Q135="MONTHLY",EDATE(DK86,'1-SETUP'!$V135),IF('1-SETUP'!$Q135="YEARLY",EDATE(DK86,12*'1-SETUP'!$V135),""))))</f>
        <v/>
      </c>
      <c r="DM86" s="10" t="str">
        <f>IF('1-SETUP'!$Q135="DAILY",DL86+'1-SETUP'!$V135,IF('1-SETUP'!$Q135="WEEKLY",DL86+'1-SETUP'!$V135*7,IF('1-SETUP'!$Q135="MONTHLY",EDATE(DL86,'1-SETUP'!$V135),IF('1-SETUP'!$Q135="YEARLY",EDATE(DL86,12*'1-SETUP'!$V135),""))))</f>
        <v/>
      </c>
      <c r="DN86" s="10" t="str">
        <f>IF('1-SETUP'!$Q135="DAILY",DM86+'1-SETUP'!$V135,IF('1-SETUP'!$Q135="WEEKLY",DM86+'1-SETUP'!$V135*7,IF('1-SETUP'!$Q135="MONTHLY",EDATE(DM86,'1-SETUP'!$V135),IF('1-SETUP'!$Q135="YEARLY",EDATE(DM86,12*'1-SETUP'!$V135),""))))</f>
        <v/>
      </c>
      <c r="DO86" s="10" t="str">
        <f>IF('1-SETUP'!$Q135="DAILY",DN86+'1-SETUP'!$V135,IF('1-SETUP'!$Q135="WEEKLY",DN86+'1-SETUP'!$V135*7,IF('1-SETUP'!$Q135="MONTHLY",EDATE(DN86,'1-SETUP'!$V135),IF('1-SETUP'!$Q135="YEARLY",EDATE(DN86,12*'1-SETUP'!$V135),""))))</f>
        <v/>
      </c>
      <c r="DP86" s="10" t="str">
        <f>IF('1-SETUP'!$Q135="DAILY",DO86+'1-SETUP'!$V135,IF('1-SETUP'!$Q135="WEEKLY",DO86+'1-SETUP'!$V135*7,IF('1-SETUP'!$Q135="MONTHLY",EDATE(DO86,'1-SETUP'!$V135),IF('1-SETUP'!$Q135="YEARLY",EDATE(DO86,12*'1-SETUP'!$V135),""))))</f>
        <v/>
      </c>
      <c r="DQ86" s="10" t="str">
        <f>IF('1-SETUP'!$Q135="DAILY",DP86+'1-SETUP'!$V135,IF('1-SETUP'!$Q135="WEEKLY",DP86+'1-SETUP'!$V135*7,IF('1-SETUP'!$Q135="MONTHLY",EDATE(DP86,'1-SETUP'!$V135),IF('1-SETUP'!$Q135="YEARLY",EDATE(DP86,12*'1-SETUP'!$V135),""))))</f>
        <v/>
      </c>
      <c r="DR86" s="10" t="str">
        <f>IF('1-SETUP'!$Q135="DAILY",DQ86+'1-SETUP'!$V135,IF('1-SETUP'!$Q135="WEEKLY",DQ86+'1-SETUP'!$V135*7,IF('1-SETUP'!$Q135="MONTHLY",EDATE(DQ86,'1-SETUP'!$V135),IF('1-SETUP'!$Q135="YEARLY",EDATE(DQ86,12*'1-SETUP'!$V135),""))))</f>
        <v/>
      </c>
      <c r="DS86" s="10" t="str">
        <f>IF('1-SETUP'!$Q135="DAILY",DR86+'1-SETUP'!$V135,IF('1-SETUP'!$Q135="WEEKLY",DR86+'1-SETUP'!$V135*7,IF('1-SETUP'!$Q135="MONTHLY",EDATE(DR86,'1-SETUP'!$V135),IF('1-SETUP'!$Q135="YEARLY",EDATE(DR86,12*'1-SETUP'!$V135),""))))</f>
        <v/>
      </c>
      <c r="DT86" s="10" t="str">
        <f>IF('1-SETUP'!$Q135="DAILY",DS86+'1-SETUP'!$V135,IF('1-SETUP'!$Q135="WEEKLY",DS86+'1-SETUP'!$V135*7,IF('1-SETUP'!$Q135="MONTHLY",EDATE(DS86,'1-SETUP'!$V135),IF('1-SETUP'!$Q135="YEARLY",EDATE(DS86,12*'1-SETUP'!$V135),""))))</f>
        <v/>
      </c>
      <c r="DU86" s="10" t="str">
        <f>IF('1-SETUP'!$Q135="DAILY",DT86+'1-SETUP'!$V135,IF('1-SETUP'!$Q135="WEEKLY",DT86+'1-SETUP'!$V135*7,IF('1-SETUP'!$Q135="MONTHLY",EDATE(DT86,'1-SETUP'!$V135),IF('1-SETUP'!$Q135="YEARLY",EDATE(DT86,12*'1-SETUP'!$V135),""))))</f>
        <v/>
      </c>
      <c r="DV86" s="10" t="str">
        <f>IF('1-SETUP'!$Q135="DAILY",DU86+'1-SETUP'!$V135,IF('1-SETUP'!$Q135="WEEKLY",DU86+'1-SETUP'!$V135*7,IF('1-SETUP'!$Q135="MONTHLY",EDATE(DU86,'1-SETUP'!$V135),IF('1-SETUP'!$Q135="YEARLY",EDATE(DU86,12*'1-SETUP'!$V135),""))))</f>
        <v/>
      </c>
      <c r="DW86" s="10" t="str">
        <f>IF('1-SETUP'!$Q135="DAILY",DV86+'1-SETUP'!$V135,IF('1-SETUP'!$Q135="WEEKLY",DV86+'1-SETUP'!$V135*7,IF('1-SETUP'!$Q135="MONTHLY",EDATE(DV86,'1-SETUP'!$V135),IF('1-SETUP'!$Q135="YEARLY",EDATE(DV86,12*'1-SETUP'!$V135),""))))</f>
        <v/>
      </c>
      <c r="DX86" s="10" t="str">
        <f>IF('1-SETUP'!$Q135="DAILY",DW86+'1-SETUP'!$V135,IF('1-SETUP'!$Q135="WEEKLY",DW86+'1-SETUP'!$V135*7,IF('1-SETUP'!$Q135="MONTHLY",EDATE(DW86,'1-SETUP'!$V135),IF('1-SETUP'!$Q135="YEARLY",EDATE(DW86,12*'1-SETUP'!$V135),""))))</f>
        <v/>
      </c>
      <c r="DY86" s="10" t="str">
        <f>IF('1-SETUP'!$Q135="DAILY",DX86+'1-SETUP'!$V135,IF('1-SETUP'!$Q135="WEEKLY",DX86+'1-SETUP'!$V135*7,IF('1-SETUP'!$Q135="MONTHLY",EDATE(DX86,'1-SETUP'!$V135),IF('1-SETUP'!$Q135="YEARLY",EDATE(DX86,12*'1-SETUP'!$V135),""))))</f>
        <v/>
      </c>
      <c r="DZ86" s="10" t="str">
        <f>IF('1-SETUP'!$Q135="DAILY",DY86+'1-SETUP'!$V135,IF('1-SETUP'!$Q135="WEEKLY",DY86+'1-SETUP'!$V135*7,IF('1-SETUP'!$Q135="MONTHLY",EDATE(DY86,'1-SETUP'!$V135),IF('1-SETUP'!$Q135="YEARLY",EDATE(DY86,12*'1-SETUP'!$V135),""))))</f>
        <v/>
      </c>
      <c r="EA86" s="10" t="str">
        <f>IF('1-SETUP'!$Q135="DAILY",DZ86+'1-SETUP'!$V135,IF('1-SETUP'!$Q135="WEEKLY",DZ86+'1-SETUP'!$V135*7,IF('1-SETUP'!$Q135="MONTHLY",EDATE(DZ86,'1-SETUP'!$V135),IF('1-SETUP'!$Q135="YEARLY",EDATE(DZ86,12*'1-SETUP'!$V135),""))))</f>
        <v/>
      </c>
      <c r="EB86" s="10" t="str">
        <f>IF('1-SETUP'!$Q135="DAILY",EA86+'1-SETUP'!$V135,IF('1-SETUP'!$Q135="WEEKLY",EA86+'1-SETUP'!$V135*7,IF('1-SETUP'!$Q135="MONTHLY",EDATE(EA86,'1-SETUP'!$V135),IF('1-SETUP'!$Q135="YEARLY",EDATE(EA86,12*'1-SETUP'!$V135),""))))</f>
        <v/>
      </c>
      <c r="EC86" s="10" t="str">
        <f>IF('1-SETUP'!$Q135="DAILY",EB86+'1-SETUP'!$V135,IF('1-SETUP'!$Q135="WEEKLY",EB86+'1-SETUP'!$V135*7,IF('1-SETUP'!$Q135="MONTHLY",EDATE(EB86,'1-SETUP'!$V135),IF('1-SETUP'!$Q135="YEARLY",EDATE(EB86,12*'1-SETUP'!$V135),""))))</f>
        <v/>
      </c>
      <c r="ED86" s="10" t="str">
        <f>IF('1-SETUP'!$Q135="DAILY",EC86+'1-SETUP'!$V135,IF('1-SETUP'!$Q135="WEEKLY",EC86+'1-SETUP'!$V135*7,IF('1-SETUP'!$Q135="MONTHLY",EDATE(EC86,'1-SETUP'!$V135),IF('1-SETUP'!$Q135="YEARLY",EDATE(EC86,12*'1-SETUP'!$V135),""))))</f>
        <v/>
      </c>
      <c r="EE86" s="10" t="str">
        <f>IF('1-SETUP'!$Q135="DAILY",ED86+'1-SETUP'!$V135,IF('1-SETUP'!$Q135="WEEKLY",ED86+'1-SETUP'!$V135*7,IF('1-SETUP'!$Q135="MONTHLY",EDATE(ED86,'1-SETUP'!$V135),IF('1-SETUP'!$Q135="YEARLY",EDATE(ED86,12*'1-SETUP'!$V135),""))))</f>
        <v/>
      </c>
      <c r="EF86" s="10" t="str">
        <f>IF('1-SETUP'!$Q135="DAILY",EE86+'1-SETUP'!$V135,IF('1-SETUP'!$Q135="WEEKLY",EE86+'1-SETUP'!$V135*7,IF('1-SETUP'!$Q135="MONTHLY",EDATE(EE86,'1-SETUP'!$V135),IF('1-SETUP'!$Q135="YEARLY",EDATE(EE86,12*'1-SETUP'!$V135),""))))</f>
        <v/>
      </c>
      <c r="EG86" s="10" t="str">
        <f>IF('1-SETUP'!$Q135="DAILY",EF86+'1-SETUP'!$V135,IF('1-SETUP'!$Q135="WEEKLY",EF86+'1-SETUP'!$V135*7,IF('1-SETUP'!$Q135="MONTHLY",EDATE(EF86,'1-SETUP'!$V135),IF('1-SETUP'!$Q135="YEARLY",EDATE(EF86,12*'1-SETUP'!$V135),""))))</f>
        <v/>
      </c>
      <c r="EH86" s="10" t="str">
        <f>IF('1-SETUP'!$Q135="DAILY",EG86+'1-SETUP'!$V135,IF('1-SETUP'!$Q135="WEEKLY",EG86+'1-SETUP'!$V135*7,IF('1-SETUP'!$Q135="MONTHLY",EDATE(EG86,'1-SETUP'!$V135),IF('1-SETUP'!$Q135="YEARLY",EDATE(EG86,12*'1-SETUP'!$V135),""))))</f>
        <v/>
      </c>
      <c r="EI86" s="10" t="str">
        <f>IF('1-SETUP'!$Q135="DAILY",EH86+'1-SETUP'!$V135,IF('1-SETUP'!$Q135="WEEKLY",EH86+'1-SETUP'!$V135*7,IF('1-SETUP'!$Q135="MONTHLY",EDATE(EH86,'1-SETUP'!$V135),IF('1-SETUP'!$Q135="YEARLY",EDATE(EH86,12*'1-SETUP'!$V135),""))))</f>
        <v/>
      </c>
      <c r="EJ86" s="10" t="str">
        <f>IF('1-SETUP'!$Q135="DAILY",EI86+'1-SETUP'!$V135,IF('1-SETUP'!$Q135="WEEKLY",EI86+'1-SETUP'!$V135*7,IF('1-SETUP'!$Q135="MONTHLY",EDATE(EI86,'1-SETUP'!$V135),IF('1-SETUP'!$Q135="YEARLY",EDATE(EI86,12*'1-SETUP'!$V135),""))))</f>
        <v/>
      </c>
      <c r="EK86" s="10" t="str">
        <f>IF('1-SETUP'!$Q135="DAILY",EJ86+'1-SETUP'!$V135,IF('1-SETUP'!$Q135="WEEKLY",EJ86+'1-SETUP'!$V135*7,IF('1-SETUP'!$Q135="MONTHLY",EDATE(EJ86,'1-SETUP'!$V135),IF('1-SETUP'!$Q135="YEARLY",EDATE(EJ86,12*'1-SETUP'!$V135),""))))</f>
        <v/>
      </c>
      <c r="EL86" s="10" t="str">
        <f>IF('1-SETUP'!$Q135="DAILY",EK86+'1-SETUP'!$V135,IF('1-SETUP'!$Q135="WEEKLY",EK86+'1-SETUP'!$V135*7,IF('1-SETUP'!$Q135="MONTHLY",EDATE(EK86,'1-SETUP'!$V135),IF('1-SETUP'!$Q135="YEARLY",EDATE(EK86,12*'1-SETUP'!$V135),""))))</f>
        <v/>
      </c>
      <c r="EM86" s="10" t="str">
        <f>IF('1-SETUP'!$Q135="DAILY",EL86+'1-SETUP'!$V135,IF('1-SETUP'!$Q135="WEEKLY",EL86+'1-SETUP'!$V135*7,IF('1-SETUP'!$Q135="MONTHLY",EDATE(EL86,'1-SETUP'!$V135),IF('1-SETUP'!$Q135="YEARLY",EDATE(EL86,12*'1-SETUP'!$V135),""))))</f>
        <v/>
      </c>
      <c r="EN86" s="10" t="str">
        <f>IF('1-SETUP'!$Q135="DAILY",EM86+'1-SETUP'!$V135,IF('1-SETUP'!$Q135="WEEKLY",EM86+'1-SETUP'!$V135*7,IF('1-SETUP'!$Q135="MONTHLY",EDATE(EM86,'1-SETUP'!$V135),IF('1-SETUP'!$Q135="YEARLY",EDATE(EM86,12*'1-SETUP'!$V135),""))))</f>
        <v/>
      </c>
      <c r="EO86" s="10" t="str">
        <f>IF('1-SETUP'!$Q135="DAILY",EN86+'1-SETUP'!$V135,IF('1-SETUP'!$Q135="WEEKLY",EN86+'1-SETUP'!$V135*7,IF('1-SETUP'!$Q135="MONTHLY",EDATE(EN86,'1-SETUP'!$V135),IF('1-SETUP'!$Q135="YEARLY",EDATE(EN86,12*'1-SETUP'!$V135),""))))</f>
        <v/>
      </c>
      <c r="EP86" s="10" t="str">
        <f>IF('1-SETUP'!$Q135="DAILY",EO86+'1-SETUP'!$V135,IF('1-SETUP'!$Q135="WEEKLY",EO86+'1-SETUP'!$V135*7,IF('1-SETUP'!$Q135="MONTHLY",EDATE(EO86,'1-SETUP'!$V135),IF('1-SETUP'!$Q135="YEARLY",EDATE(EO86,12*'1-SETUP'!$V135),""))))</f>
        <v/>
      </c>
      <c r="EQ86" s="10" t="str">
        <f>IF('1-SETUP'!$Q135="DAILY",EP86+'1-SETUP'!$V135,IF('1-SETUP'!$Q135="WEEKLY",EP86+'1-SETUP'!$V135*7,IF('1-SETUP'!$Q135="MONTHLY",EDATE(EP86,'1-SETUP'!$V135),IF('1-SETUP'!$Q135="YEARLY",EDATE(EP86,12*'1-SETUP'!$V135),""))))</f>
        <v/>
      </c>
      <c r="ER86" s="10" t="str">
        <f>IF('1-SETUP'!$Q135="DAILY",EQ86+'1-SETUP'!$V135,IF('1-SETUP'!$Q135="WEEKLY",EQ86+'1-SETUP'!$V135*7,IF('1-SETUP'!$Q135="MONTHLY",EDATE(EQ86,'1-SETUP'!$V135),IF('1-SETUP'!$Q135="YEARLY",EDATE(EQ86,12*'1-SETUP'!$V135),""))))</f>
        <v/>
      </c>
      <c r="ES86" s="10" t="str">
        <f>IF('1-SETUP'!$Q135="DAILY",ER86+'1-SETUP'!$V135,IF('1-SETUP'!$Q135="WEEKLY",ER86+'1-SETUP'!$V135*7,IF('1-SETUP'!$Q135="MONTHLY",EDATE(ER86,'1-SETUP'!$V135),IF('1-SETUP'!$Q135="YEARLY",EDATE(ER86,12*'1-SETUP'!$V135),""))))</f>
        <v/>
      </c>
      <c r="ET86" s="10" t="str">
        <f>IF('1-SETUP'!$Q135="DAILY",ES86+'1-SETUP'!$V135,IF('1-SETUP'!$Q135="WEEKLY",ES86+'1-SETUP'!$V135*7,IF('1-SETUP'!$Q135="MONTHLY",EDATE(ES86,'1-SETUP'!$V135),IF('1-SETUP'!$Q135="YEARLY",EDATE(ES86,12*'1-SETUP'!$V135),""))))</f>
        <v/>
      </c>
      <c r="EU86" s="10" t="str">
        <f>IF('1-SETUP'!$Q135="DAILY",ET86+'1-SETUP'!$V135,IF('1-SETUP'!$Q135="WEEKLY",ET86+'1-SETUP'!$V135*7,IF('1-SETUP'!$Q135="MONTHLY",EDATE(ET86,'1-SETUP'!$V135),IF('1-SETUP'!$Q135="YEARLY",EDATE(ET86,12*'1-SETUP'!$V135),""))))</f>
        <v/>
      </c>
      <c r="EV86" s="10" t="str">
        <f>IF('1-SETUP'!$Q135="DAILY",EU86+'1-SETUP'!$V135,IF('1-SETUP'!$Q135="WEEKLY",EU86+'1-SETUP'!$V135*7,IF('1-SETUP'!$Q135="MONTHLY",EDATE(EU86,'1-SETUP'!$V135),IF('1-SETUP'!$Q135="YEARLY",EDATE(EU86,12*'1-SETUP'!$V135),""))))</f>
        <v/>
      </c>
      <c r="EW86" s="10" t="str">
        <f>IF('1-SETUP'!$Q135="DAILY",EV86+'1-SETUP'!$V135,IF('1-SETUP'!$Q135="WEEKLY",EV86+'1-SETUP'!$V135*7,IF('1-SETUP'!$Q135="MONTHLY",EDATE(EV86,'1-SETUP'!$V135),IF('1-SETUP'!$Q135="YEARLY",EDATE(EV86,12*'1-SETUP'!$V135),""))))</f>
        <v/>
      </c>
      <c r="EX86" s="10" t="str">
        <f>IF('1-SETUP'!$Q135="DAILY",EW86+'1-SETUP'!$V135,IF('1-SETUP'!$Q135="WEEKLY",EW86+'1-SETUP'!$V135*7,IF('1-SETUP'!$Q135="MONTHLY",EDATE(EW86,'1-SETUP'!$V135),IF('1-SETUP'!$Q135="YEARLY",EDATE(EW86,12*'1-SETUP'!$V135),""))))</f>
        <v/>
      </c>
      <c r="EY86" s="10" t="str">
        <f>IF('1-SETUP'!$Q135="DAILY",EX86+'1-SETUP'!$V135,IF('1-SETUP'!$Q135="WEEKLY",EX86+'1-SETUP'!$V135*7,IF('1-SETUP'!$Q135="MONTHLY",EDATE(EX86,'1-SETUP'!$V135),IF('1-SETUP'!$Q135="YEARLY",EDATE(EX86,12*'1-SETUP'!$V135),""))))</f>
        <v/>
      </c>
      <c r="EZ86" s="10" t="str">
        <f>IF('1-SETUP'!$Q135="DAILY",EY86+'1-SETUP'!$V135,IF('1-SETUP'!$Q135="WEEKLY",EY86+'1-SETUP'!$V135*7,IF('1-SETUP'!$Q135="MONTHLY",EDATE(EY86,'1-SETUP'!$V135),IF('1-SETUP'!$Q135="YEARLY",EDATE(EY86,12*'1-SETUP'!$V135),""))))</f>
        <v/>
      </c>
      <c r="FA86" s="10" t="str">
        <f>IF('1-SETUP'!$Q135="DAILY",EZ86+'1-SETUP'!$V135,IF('1-SETUP'!$Q135="WEEKLY",EZ86+'1-SETUP'!$V135*7,IF('1-SETUP'!$Q135="MONTHLY",EDATE(EZ86,'1-SETUP'!$V135),IF('1-SETUP'!$Q135="YEARLY",EDATE(EZ86,12*'1-SETUP'!$V135),""))))</f>
        <v/>
      </c>
      <c r="FB86" s="10" t="str">
        <f>IF('1-SETUP'!$Q135="DAILY",FA86+'1-SETUP'!$V135,IF('1-SETUP'!$Q135="WEEKLY",FA86+'1-SETUP'!$V135*7,IF('1-SETUP'!$Q135="MONTHLY",EDATE(FA86,'1-SETUP'!$V135),IF('1-SETUP'!$Q135="YEARLY",EDATE(FA86,12*'1-SETUP'!$V135),""))))</f>
        <v/>
      </c>
      <c r="FC86" s="10" t="str">
        <f>IF('1-SETUP'!$Q135="DAILY",FB86+'1-SETUP'!$V135,IF('1-SETUP'!$Q135="WEEKLY",FB86+'1-SETUP'!$V135*7,IF('1-SETUP'!$Q135="MONTHLY",EDATE(FB86,'1-SETUP'!$V135),IF('1-SETUP'!$Q135="YEARLY",EDATE(FB86,12*'1-SETUP'!$V135),""))))</f>
        <v/>
      </c>
      <c r="FD86" s="10" t="str">
        <f>IF('1-SETUP'!$Q135="DAILY",FC86+'1-SETUP'!$V135,IF('1-SETUP'!$Q135="WEEKLY",FC86+'1-SETUP'!$V135*7,IF('1-SETUP'!$Q135="MONTHLY",EDATE(FC86,'1-SETUP'!$V135),IF('1-SETUP'!$Q135="YEARLY",EDATE(FC86,12*'1-SETUP'!$V135),""))))</f>
        <v/>
      </c>
      <c r="FE86" s="10" t="str">
        <f>IF('1-SETUP'!$Q135="DAILY",FD86+'1-SETUP'!$V135,IF('1-SETUP'!$Q135="WEEKLY",FD86+'1-SETUP'!$V135*7,IF('1-SETUP'!$Q135="MONTHLY",EDATE(FD86,'1-SETUP'!$V135),IF('1-SETUP'!$Q135="YEARLY",EDATE(FD86,12*'1-SETUP'!$V135),""))))</f>
        <v/>
      </c>
      <c r="FF86" s="10" t="str">
        <f>IF('1-SETUP'!$Q135="DAILY",FE86+'1-SETUP'!$V135,IF('1-SETUP'!$Q135="WEEKLY",FE86+'1-SETUP'!$V135*7,IF('1-SETUP'!$Q135="MONTHLY",EDATE(FE86,'1-SETUP'!$V135),IF('1-SETUP'!$Q135="YEARLY",EDATE(FE86,12*'1-SETUP'!$V135),""))))</f>
        <v/>
      </c>
      <c r="FG86" s="10" t="str">
        <f>IF('1-SETUP'!$Q135="DAILY",FF86+'1-SETUP'!$V135,IF('1-SETUP'!$Q135="WEEKLY",FF86+'1-SETUP'!$V135*7,IF('1-SETUP'!$Q135="MONTHLY",EDATE(FF86,'1-SETUP'!$V135),IF('1-SETUP'!$Q135="YEARLY",EDATE(FF86,12*'1-SETUP'!$V135),""))))</f>
        <v/>
      </c>
      <c r="FH86" s="10" t="str">
        <f>IF('1-SETUP'!$Q135="DAILY",FG86+'1-SETUP'!$V135,IF('1-SETUP'!$Q135="WEEKLY",FG86+'1-SETUP'!$V135*7,IF('1-SETUP'!$Q135="MONTHLY",EDATE(FG86,'1-SETUP'!$V135),IF('1-SETUP'!$Q135="YEARLY",EDATE(FG86,12*'1-SETUP'!$V135),""))))</f>
        <v/>
      </c>
      <c r="FI86" s="10" t="str">
        <f>IF('1-SETUP'!$Q135="DAILY",FH86+'1-SETUP'!$V135,IF('1-SETUP'!$Q135="WEEKLY",FH86+'1-SETUP'!$V135*7,IF('1-SETUP'!$Q135="MONTHLY",EDATE(FH86,'1-SETUP'!$V135),IF('1-SETUP'!$Q135="YEARLY",EDATE(FH86,12*'1-SETUP'!$V135),""))))</f>
        <v/>
      </c>
      <c r="FJ86" s="10" t="str">
        <f>IF('1-SETUP'!$Q135="DAILY",FI86+'1-SETUP'!$V135,IF('1-SETUP'!$Q135="WEEKLY",FI86+'1-SETUP'!$V135*7,IF('1-SETUP'!$Q135="MONTHLY",EDATE(FI86,'1-SETUP'!$V135),IF('1-SETUP'!$Q135="YEARLY",EDATE(FI86,12*'1-SETUP'!$V135),""))))</f>
        <v/>
      </c>
      <c r="FK86" s="10" t="str">
        <f>IF('1-SETUP'!$Q135="DAILY",FJ86+'1-SETUP'!$V135,IF('1-SETUP'!$Q135="WEEKLY",FJ86+'1-SETUP'!$V135*7,IF('1-SETUP'!$Q135="MONTHLY",EDATE(FJ86,'1-SETUP'!$V135),IF('1-SETUP'!$Q135="YEARLY",EDATE(FJ86,12*'1-SETUP'!$V135),""))))</f>
        <v/>
      </c>
      <c r="FL86" s="10" t="str">
        <f>IF('1-SETUP'!$Q135="DAILY",FK86+'1-SETUP'!$V135,IF('1-SETUP'!$Q135="WEEKLY",FK86+'1-SETUP'!$V135*7,IF('1-SETUP'!$Q135="MONTHLY",EDATE(FK86,'1-SETUP'!$V135),IF('1-SETUP'!$Q135="YEARLY",EDATE(FK86,12*'1-SETUP'!$V135),""))))</f>
        <v/>
      </c>
      <c r="FM86" s="10" t="str">
        <f>IF('1-SETUP'!$Q135="DAILY",FL86+'1-SETUP'!$V135,IF('1-SETUP'!$Q135="WEEKLY",FL86+'1-SETUP'!$V135*7,IF('1-SETUP'!$Q135="MONTHLY",EDATE(FL86,'1-SETUP'!$V135),IF('1-SETUP'!$Q135="YEARLY",EDATE(FL86,12*'1-SETUP'!$V135),""))))</f>
        <v/>
      </c>
      <c r="FN86" s="10" t="str">
        <f>IF('1-SETUP'!$Q135="DAILY",FM86+'1-SETUP'!$V135,IF('1-SETUP'!$Q135="WEEKLY",FM86+'1-SETUP'!$V135*7,IF('1-SETUP'!$Q135="MONTHLY",EDATE(FM86,'1-SETUP'!$V135),IF('1-SETUP'!$Q135="YEARLY",EDATE(FM86,12*'1-SETUP'!$V135),""))))</f>
        <v/>
      </c>
      <c r="FO86" s="10" t="str">
        <f>IF('1-SETUP'!$Q135="DAILY",FN86+'1-SETUP'!$V135,IF('1-SETUP'!$Q135="WEEKLY",FN86+'1-SETUP'!$V135*7,IF('1-SETUP'!$Q135="MONTHLY",EDATE(FN86,'1-SETUP'!$V135),IF('1-SETUP'!$Q135="YEARLY",EDATE(FN86,12*'1-SETUP'!$V135),""))))</f>
        <v/>
      </c>
      <c r="FP86" s="10" t="str">
        <f>IF('1-SETUP'!$Q135="DAILY",FO86+'1-SETUP'!$V135,IF('1-SETUP'!$Q135="WEEKLY",FO86+'1-SETUP'!$V135*7,IF('1-SETUP'!$Q135="MONTHLY",EDATE(FO86,'1-SETUP'!$V135),IF('1-SETUP'!$Q135="YEARLY",EDATE(FO86,12*'1-SETUP'!$V135),""))))</f>
        <v/>
      </c>
      <c r="FQ86" s="10" t="str">
        <f>IF('1-SETUP'!$Q135="DAILY",FP86+'1-SETUP'!$V135,IF('1-SETUP'!$Q135="WEEKLY",FP86+'1-SETUP'!$V135*7,IF('1-SETUP'!$Q135="MONTHLY",EDATE(FP86,'1-SETUP'!$V135),IF('1-SETUP'!$Q135="YEARLY",EDATE(FP86,12*'1-SETUP'!$V135),""))))</f>
        <v/>
      </c>
      <c r="FR86" s="10" t="str">
        <f>IF('1-SETUP'!$Q135="DAILY",FQ86+'1-SETUP'!$V135,IF('1-SETUP'!$Q135="WEEKLY",FQ86+'1-SETUP'!$V135*7,IF('1-SETUP'!$Q135="MONTHLY",EDATE(FQ86,'1-SETUP'!$V135),IF('1-SETUP'!$Q135="YEARLY",EDATE(FQ86,12*'1-SETUP'!$V135),""))))</f>
        <v/>
      </c>
      <c r="FS86" s="10" t="str">
        <f>IF('1-SETUP'!$Q135="DAILY",FR86+'1-SETUP'!$V135,IF('1-SETUP'!$Q135="WEEKLY",FR86+'1-SETUP'!$V135*7,IF('1-SETUP'!$Q135="MONTHLY",EDATE(FR86,'1-SETUP'!$V135),IF('1-SETUP'!$Q135="YEARLY",EDATE(FR86,12*'1-SETUP'!$V135),""))))</f>
        <v/>
      </c>
      <c r="FT86" s="10" t="str">
        <f>IF('1-SETUP'!$Q135="DAILY",FS86+'1-SETUP'!$V135,IF('1-SETUP'!$Q135="WEEKLY",FS86+'1-SETUP'!$V135*7,IF('1-SETUP'!$Q135="MONTHLY",EDATE(FS86,'1-SETUP'!$V135),IF('1-SETUP'!$Q135="YEARLY",EDATE(FS86,12*'1-SETUP'!$V135),""))))</f>
        <v/>
      </c>
      <c r="FU86" s="10" t="str">
        <f>IF('1-SETUP'!$Q135="DAILY",FT86+'1-SETUP'!$V135,IF('1-SETUP'!$Q135="WEEKLY",FT86+'1-SETUP'!$V135*7,IF('1-SETUP'!$Q135="MONTHLY",EDATE(FT86,'1-SETUP'!$V135),IF('1-SETUP'!$Q135="YEARLY",EDATE(FT86,12*'1-SETUP'!$V135),""))))</f>
        <v/>
      </c>
      <c r="FV86" s="10" t="str">
        <f>IF('1-SETUP'!$Q135="DAILY",FU86+'1-SETUP'!$V135,IF('1-SETUP'!$Q135="WEEKLY",FU86+'1-SETUP'!$V135*7,IF('1-SETUP'!$Q135="MONTHLY",EDATE(FU86,'1-SETUP'!$V135),IF('1-SETUP'!$Q135="YEARLY",EDATE(FU86,12*'1-SETUP'!$V135),""))))</f>
        <v/>
      </c>
      <c r="FW86" s="10" t="str">
        <f>IF('1-SETUP'!$Q135="DAILY",FV86+'1-SETUP'!$V135,IF('1-SETUP'!$Q135="WEEKLY",FV86+'1-SETUP'!$V135*7,IF('1-SETUP'!$Q135="MONTHLY",EDATE(FV86,'1-SETUP'!$V135),IF('1-SETUP'!$Q135="YEARLY",EDATE(FV86,12*'1-SETUP'!$V135),""))))</f>
        <v/>
      </c>
      <c r="FX86" s="10" t="str">
        <f>IF('1-SETUP'!$Q135="DAILY",FW86+'1-SETUP'!$V135,IF('1-SETUP'!$Q135="WEEKLY",FW86+'1-SETUP'!$V135*7,IF('1-SETUP'!$Q135="MONTHLY",EDATE(FW86,'1-SETUP'!$V135),IF('1-SETUP'!$Q135="YEARLY",EDATE(FW86,12*'1-SETUP'!$V135),""))))</f>
        <v/>
      </c>
      <c r="FY86" s="10" t="str">
        <f>IF('1-SETUP'!$Q135="DAILY",FX86+'1-SETUP'!$V135,IF('1-SETUP'!$Q135="WEEKLY",FX86+'1-SETUP'!$V135*7,IF('1-SETUP'!$Q135="MONTHLY",EDATE(FX86,'1-SETUP'!$V135),IF('1-SETUP'!$Q135="YEARLY",EDATE(FX86,12*'1-SETUP'!$V135),""))))</f>
        <v/>
      </c>
      <c r="FZ86" s="10" t="str">
        <f>IF('1-SETUP'!$Q135="DAILY",FY86+'1-SETUP'!$V135,IF('1-SETUP'!$Q135="WEEKLY",FY86+'1-SETUP'!$V135*7,IF('1-SETUP'!$Q135="MONTHLY",EDATE(FY86,'1-SETUP'!$V135),IF('1-SETUP'!$Q135="YEARLY",EDATE(FY86,12*'1-SETUP'!$V135),""))))</f>
        <v/>
      </c>
      <c r="GA86" s="10" t="str">
        <f>IF('1-SETUP'!$Q135="DAILY",FZ86+'1-SETUP'!$V135,IF('1-SETUP'!$Q135="WEEKLY",FZ86+'1-SETUP'!$V135*7,IF('1-SETUP'!$Q135="MONTHLY",EDATE(FZ86,'1-SETUP'!$V135),IF('1-SETUP'!$Q135="YEARLY",EDATE(FZ86,12*'1-SETUP'!$V135),""))))</f>
        <v/>
      </c>
      <c r="GB86" s="10" t="str">
        <f>IF('1-SETUP'!$Q135="DAILY",GA86+'1-SETUP'!$V135,IF('1-SETUP'!$Q135="WEEKLY",GA86+'1-SETUP'!$V135*7,IF('1-SETUP'!$Q135="MONTHLY",EDATE(GA86,'1-SETUP'!$V135),IF('1-SETUP'!$Q135="YEARLY",EDATE(GA86,12*'1-SETUP'!$V135),""))))</f>
        <v/>
      </c>
      <c r="GC86" s="10" t="str">
        <f>IF('1-SETUP'!$Q135="DAILY",GB86+'1-SETUP'!$V135,IF('1-SETUP'!$Q135="WEEKLY",GB86+'1-SETUP'!$V135*7,IF('1-SETUP'!$Q135="MONTHLY",EDATE(GB86,'1-SETUP'!$V135),IF('1-SETUP'!$Q135="YEARLY",EDATE(GB86,12*'1-SETUP'!$V135),""))))</f>
        <v/>
      </c>
      <c r="GD86" s="10" t="str">
        <f>IF('1-SETUP'!$Q135="DAILY",GC86+'1-SETUP'!$V135,IF('1-SETUP'!$Q135="WEEKLY",GC86+'1-SETUP'!$V135*7,IF('1-SETUP'!$Q135="MONTHLY",EDATE(GC86,'1-SETUP'!$V135),IF('1-SETUP'!$Q135="YEARLY",EDATE(GC86,12*'1-SETUP'!$V135),""))))</f>
        <v/>
      </c>
      <c r="GE86" s="10" t="str">
        <f>IF('1-SETUP'!$Q135="DAILY",GD86+'1-SETUP'!$V135,IF('1-SETUP'!$Q135="WEEKLY",GD86+'1-SETUP'!$V135*7,IF('1-SETUP'!$Q135="MONTHLY",EDATE(GD86,'1-SETUP'!$V135),IF('1-SETUP'!$Q135="YEARLY",EDATE(GD86,12*'1-SETUP'!$V135),""))))</f>
        <v/>
      </c>
      <c r="GF86" s="10" t="str">
        <f>IF('1-SETUP'!$Q135="DAILY",GE86+'1-SETUP'!$V135,IF('1-SETUP'!$Q135="WEEKLY",GE86+'1-SETUP'!$V135*7,IF('1-SETUP'!$Q135="MONTHLY",EDATE(GE86,'1-SETUP'!$V135),IF('1-SETUP'!$Q135="YEARLY",EDATE(GE86,12*'1-SETUP'!$V135),""))))</f>
        <v/>
      </c>
      <c r="GG86" s="10" t="str">
        <f>IF('1-SETUP'!$Q135="DAILY",GF86+'1-SETUP'!$V135,IF('1-SETUP'!$Q135="WEEKLY",GF86+'1-SETUP'!$V135*7,IF('1-SETUP'!$Q135="MONTHLY",EDATE(GF86,'1-SETUP'!$V135),IF('1-SETUP'!$Q135="YEARLY",EDATE(GF86,12*'1-SETUP'!$V135),""))))</f>
        <v/>
      </c>
      <c r="GH86" s="10" t="str">
        <f>IF('1-SETUP'!$Q135="DAILY",GG86+'1-SETUP'!$V135,IF('1-SETUP'!$Q135="WEEKLY",GG86+'1-SETUP'!$V135*7,IF('1-SETUP'!$Q135="MONTHLY",EDATE(GG86,'1-SETUP'!$V135),IF('1-SETUP'!$Q135="YEARLY",EDATE(GG86,12*'1-SETUP'!$V135),""))))</f>
        <v/>
      </c>
      <c r="GI86" s="10" t="str">
        <f>IF('1-SETUP'!$Q135="DAILY",GH86+'1-SETUP'!$V135,IF('1-SETUP'!$Q135="WEEKLY",GH86+'1-SETUP'!$V135*7,IF('1-SETUP'!$Q135="MONTHLY",EDATE(GH86,'1-SETUP'!$V135),IF('1-SETUP'!$Q135="YEARLY",EDATE(GH86,12*'1-SETUP'!$V135),""))))</f>
        <v/>
      </c>
      <c r="GJ86" s="10" t="str">
        <f>IF('1-SETUP'!$Q135="DAILY",GI86+'1-SETUP'!$V135,IF('1-SETUP'!$Q135="WEEKLY",GI86+'1-SETUP'!$V135*7,IF('1-SETUP'!$Q135="MONTHLY",EDATE(GI86,'1-SETUP'!$V135),IF('1-SETUP'!$Q135="YEARLY",EDATE(GI86,12*'1-SETUP'!$V135),""))))</f>
        <v/>
      </c>
      <c r="GK86" s="10" t="str">
        <f>IF('1-SETUP'!$Q135="DAILY",GJ86+'1-SETUP'!$V135,IF('1-SETUP'!$Q135="WEEKLY",GJ86+'1-SETUP'!$V135*7,IF('1-SETUP'!$Q135="MONTHLY",EDATE(GJ86,'1-SETUP'!$V135),IF('1-SETUP'!$Q135="YEARLY",EDATE(GJ86,12*'1-SETUP'!$V135),""))))</f>
        <v/>
      </c>
      <c r="GL86" s="10" t="str">
        <f>IF('1-SETUP'!$Q135="DAILY",GK86+'1-SETUP'!$V135,IF('1-SETUP'!$Q135="WEEKLY",GK86+'1-SETUP'!$V135*7,IF('1-SETUP'!$Q135="MONTHLY",EDATE(GK86,'1-SETUP'!$V135),IF('1-SETUP'!$Q135="YEARLY",EDATE(GK86,12*'1-SETUP'!$V135),""))))</f>
        <v/>
      </c>
      <c r="GM86" s="10" t="str">
        <f>IF('1-SETUP'!$Q135="DAILY",GL86+'1-SETUP'!$V135,IF('1-SETUP'!$Q135="WEEKLY",GL86+'1-SETUP'!$V135*7,IF('1-SETUP'!$Q135="MONTHLY",EDATE(GL86,'1-SETUP'!$V135),IF('1-SETUP'!$Q135="YEARLY",EDATE(GL86,12*'1-SETUP'!$V135),""))))</f>
        <v/>
      </c>
      <c r="GN86" s="10" t="str">
        <f>IF('1-SETUP'!$Q135="DAILY",GM86+'1-SETUP'!$V135,IF('1-SETUP'!$Q135="WEEKLY",GM86+'1-SETUP'!$V135*7,IF('1-SETUP'!$Q135="MONTHLY",EDATE(GM86,'1-SETUP'!$V135),IF('1-SETUP'!$Q135="YEARLY",EDATE(GM86,12*'1-SETUP'!$V135),""))))</f>
        <v/>
      </c>
      <c r="GO86" s="10" t="str">
        <f>IF('1-SETUP'!$Q135="DAILY",GN86+'1-SETUP'!$V135,IF('1-SETUP'!$Q135="WEEKLY",GN86+'1-SETUP'!$V135*7,IF('1-SETUP'!$Q135="MONTHLY",EDATE(GN86,'1-SETUP'!$V135),IF('1-SETUP'!$Q135="YEARLY",EDATE(GN86,12*'1-SETUP'!$V135),""))))</f>
        <v/>
      </c>
      <c r="GP86" s="10" t="str">
        <f>IF('1-SETUP'!$Q135="DAILY",GO86+'1-SETUP'!$V135,IF('1-SETUP'!$Q135="WEEKLY",GO86+'1-SETUP'!$V135*7,IF('1-SETUP'!$Q135="MONTHLY",EDATE(GO86,'1-SETUP'!$V135),IF('1-SETUP'!$Q135="YEARLY",EDATE(GO86,12*'1-SETUP'!$V135),""))))</f>
        <v/>
      </c>
      <c r="GQ86" s="10" t="str">
        <f>IF('1-SETUP'!$Q135="DAILY",GP86+'1-SETUP'!$V135,IF('1-SETUP'!$Q135="WEEKLY",GP86+'1-SETUP'!$V135*7,IF('1-SETUP'!$Q135="MONTHLY",EDATE(GP86,'1-SETUP'!$V135),IF('1-SETUP'!$Q135="YEARLY",EDATE(GP86,12*'1-SETUP'!$V135),""))))</f>
        <v/>
      </c>
      <c r="GR86" s="10" t="str">
        <f>IF('1-SETUP'!$Q135="DAILY",GQ86+'1-SETUP'!$V135,IF('1-SETUP'!$Q135="WEEKLY",GQ86+'1-SETUP'!$V135*7,IF('1-SETUP'!$Q135="MONTHLY",EDATE(GQ86,'1-SETUP'!$V135),IF('1-SETUP'!$Q135="YEARLY",EDATE(GQ86,12*'1-SETUP'!$V135),""))))</f>
        <v/>
      </c>
      <c r="GS86" s="10" t="str">
        <f>IF('1-SETUP'!$Q135="DAILY",GR86+'1-SETUP'!$V135,IF('1-SETUP'!$Q135="WEEKLY",GR86+'1-SETUP'!$V135*7,IF('1-SETUP'!$Q135="MONTHLY",EDATE(GR86,'1-SETUP'!$V135),IF('1-SETUP'!$Q135="YEARLY",EDATE(GR86,12*'1-SETUP'!$V135),""))))</f>
        <v/>
      </c>
      <c r="GT86" s="10" t="str">
        <f>IF('1-SETUP'!$Q135="DAILY",GS86+'1-SETUP'!$V135,IF('1-SETUP'!$Q135="WEEKLY",GS86+'1-SETUP'!$V135*7,IF('1-SETUP'!$Q135="MONTHLY",EDATE(GS86,'1-SETUP'!$V135),IF('1-SETUP'!$Q135="YEARLY",EDATE(GS86,12*'1-SETUP'!$V135),""))))</f>
        <v/>
      </c>
      <c r="GU86" s="10" t="str">
        <f>IF('1-SETUP'!$Q135="DAILY",GT86+'1-SETUP'!$V135,IF('1-SETUP'!$Q135="WEEKLY",GT86+'1-SETUP'!$V135*7,IF('1-SETUP'!$Q135="MONTHLY",EDATE(GT86,'1-SETUP'!$V135),IF('1-SETUP'!$Q135="YEARLY",EDATE(GT86,12*'1-SETUP'!$V135),""))))</f>
        <v/>
      </c>
      <c r="GV86" s="10" t="str">
        <f>IF('1-SETUP'!$Q135="DAILY",GU86+'1-SETUP'!$V135,IF('1-SETUP'!$Q135="WEEKLY",GU86+'1-SETUP'!$V135*7,IF('1-SETUP'!$Q135="MONTHLY",EDATE(GU86,'1-SETUP'!$V135),IF('1-SETUP'!$Q135="YEARLY",EDATE(GU86,12*'1-SETUP'!$V135),""))))</f>
        <v/>
      </c>
      <c r="GW86" s="10" t="str">
        <f>IF('1-SETUP'!$Q135="DAILY",GV86+'1-SETUP'!$V135,IF('1-SETUP'!$Q135="WEEKLY",GV86+'1-SETUP'!$V135*7,IF('1-SETUP'!$Q135="MONTHLY",EDATE(GV86,'1-SETUP'!$V135),IF('1-SETUP'!$Q135="YEARLY",EDATE(GV86,12*'1-SETUP'!$V135),""))))</f>
        <v/>
      </c>
      <c r="GX86" s="10" t="str">
        <f>IF('1-SETUP'!$Q135="DAILY",GW86+'1-SETUP'!$V135,IF('1-SETUP'!$Q135="WEEKLY",GW86+'1-SETUP'!$V135*7,IF('1-SETUP'!$Q135="MONTHLY",EDATE(GW86,'1-SETUP'!$V135),IF('1-SETUP'!$Q135="YEARLY",EDATE(GW86,12*'1-SETUP'!$V135),""))))</f>
        <v/>
      </c>
      <c r="GY86" s="10" t="str">
        <f>IF('1-SETUP'!$Q135="DAILY",GX86+'1-SETUP'!$V135,IF('1-SETUP'!$Q135="WEEKLY",GX86+'1-SETUP'!$V135*7,IF('1-SETUP'!$Q135="MONTHLY",EDATE(GX86,'1-SETUP'!$V135),IF('1-SETUP'!$Q135="YEARLY",EDATE(GX86,12*'1-SETUP'!$V135),""))))</f>
        <v/>
      </c>
      <c r="GZ86" s="10" t="str">
        <f>IF('1-SETUP'!$Q135="DAILY",GY86+'1-SETUP'!$V135,IF('1-SETUP'!$Q135="WEEKLY",GY86+'1-SETUP'!$V135*7,IF('1-SETUP'!$Q135="MONTHLY",EDATE(GY86,'1-SETUP'!$V135),IF('1-SETUP'!$Q135="YEARLY",EDATE(GY86,12*'1-SETUP'!$V135),""))))</f>
        <v/>
      </c>
      <c r="HA86" s="10" t="str">
        <f>IF('1-SETUP'!$Q135="DAILY",GZ86+'1-SETUP'!$V135,IF('1-SETUP'!$Q135="WEEKLY",GZ86+'1-SETUP'!$V135*7,IF('1-SETUP'!$Q135="MONTHLY",EDATE(GZ86,'1-SETUP'!$V135),IF('1-SETUP'!$Q135="YEARLY",EDATE(GZ86,12*'1-SETUP'!$V135),""))))</f>
        <v/>
      </c>
      <c r="HB86" s="10" t="str">
        <f>IF('1-SETUP'!$Q135="DAILY",HA86+'1-SETUP'!$V135,IF('1-SETUP'!$Q135="WEEKLY",HA86+'1-SETUP'!$V135*7,IF('1-SETUP'!$Q135="MONTHLY",EDATE(HA86,'1-SETUP'!$V135),IF('1-SETUP'!$Q135="YEARLY",EDATE(HA86,12*'1-SETUP'!$V135),""))))</f>
        <v/>
      </c>
      <c r="HC86" s="10" t="str">
        <f>IF('1-SETUP'!$Q135="DAILY",HB86+'1-SETUP'!$V135,IF('1-SETUP'!$Q135="WEEKLY",HB86+'1-SETUP'!$V135*7,IF('1-SETUP'!$Q135="MONTHLY",EDATE(HB86,'1-SETUP'!$V135),IF('1-SETUP'!$Q135="YEARLY",EDATE(HB86,12*'1-SETUP'!$V135),""))))</f>
        <v/>
      </c>
      <c r="HD86" s="10" t="str">
        <f>IF('1-SETUP'!$Q135="DAILY",HC86+'1-SETUP'!$V135,IF('1-SETUP'!$Q135="WEEKLY",HC86+'1-SETUP'!$V135*7,IF('1-SETUP'!$Q135="MONTHLY",EDATE(HC86,'1-SETUP'!$V135),IF('1-SETUP'!$Q135="YEARLY",EDATE(HC86,12*'1-SETUP'!$V135),""))))</f>
        <v/>
      </c>
      <c r="HE86" s="10" t="str">
        <f>IF('1-SETUP'!$Q135="DAILY",HD86+'1-SETUP'!$V135,IF('1-SETUP'!$Q135="WEEKLY",HD86+'1-SETUP'!$V135*7,IF('1-SETUP'!$Q135="MONTHLY",EDATE(HD86,'1-SETUP'!$V135),IF('1-SETUP'!$Q135="YEARLY",EDATE(HD86,12*'1-SETUP'!$V135),""))))</f>
        <v/>
      </c>
      <c r="HF86" s="10" t="str">
        <f>IF('1-SETUP'!$Q135="DAILY",HE86+'1-SETUP'!$V135,IF('1-SETUP'!$Q135="WEEKLY",HE86+'1-SETUP'!$V135*7,IF('1-SETUP'!$Q135="MONTHLY",EDATE(HE86,'1-SETUP'!$V135),IF('1-SETUP'!$Q135="YEARLY",EDATE(HE86,12*'1-SETUP'!$V135),""))))</f>
        <v/>
      </c>
      <c r="HG86" s="10" t="str">
        <f>IF('1-SETUP'!$Q135="DAILY",HF86+'1-SETUP'!$V135,IF('1-SETUP'!$Q135="WEEKLY",HF86+'1-SETUP'!$V135*7,IF('1-SETUP'!$Q135="MONTHLY",EDATE(HF86,'1-SETUP'!$V135),IF('1-SETUP'!$Q135="YEARLY",EDATE(HF86,12*'1-SETUP'!$V135),""))))</f>
        <v/>
      </c>
      <c r="HH86" s="10" t="str">
        <f>IF('1-SETUP'!$Q135="DAILY",HG86+'1-SETUP'!$V135,IF('1-SETUP'!$Q135="WEEKLY",HG86+'1-SETUP'!$V135*7,IF('1-SETUP'!$Q135="MONTHLY",EDATE(HG86,'1-SETUP'!$V135),IF('1-SETUP'!$Q135="YEARLY",EDATE(HG86,12*'1-SETUP'!$V135),""))))</f>
        <v/>
      </c>
      <c r="HI86" s="10" t="str">
        <f>IF('1-SETUP'!$Q135="DAILY",HH86+'1-SETUP'!$V135,IF('1-SETUP'!$Q135="WEEKLY",HH86+'1-SETUP'!$V135*7,IF('1-SETUP'!$Q135="MONTHLY",EDATE(HH86,'1-SETUP'!$V135),IF('1-SETUP'!$Q135="YEARLY",EDATE(HH86,12*'1-SETUP'!$V135),""))))</f>
        <v/>
      </c>
      <c r="HJ86" s="10" t="str">
        <f>IF('1-SETUP'!$Q135="DAILY",HI86+'1-SETUP'!$V135,IF('1-SETUP'!$Q135="WEEKLY",HI86+'1-SETUP'!$V135*7,IF('1-SETUP'!$Q135="MONTHLY",EDATE(HI86,'1-SETUP'!$V135),IF('1-SETUP'!$Q135="YEARLY",EDATE(HI86,12*'1-SETUP'!$V135),""))))</f>
        <v/>
      </c>
      <c r="HK86" s="10" t="str">
        <f>IF('1-SETUP'!$Q135="DAILY",HJ86+'1-SETUP'!$V135,IF('1-SETUP'!$Q135="WEEKLY",HJ86+'1-SETUP'!$V135*7,IF('1-SETUP'!$Q135="MONTHLY",EDATE(HJ86,'1-SETUP'!$V135),IF('1-SETUP'!$Q135="YEARLY",EDATE(HJ86,12*'1-SETUP'!$V135),""))))</f>
        <v/>
      </c>
      <c r="HL86" s="10" t="str">
        <f>IF('1-SETUP'!$Q135="DAILY",HK86+'1-SETUP'!$V135,IF('1-SETUP'!$Q135="WEEKLY",HK86+'1-SETUP'!$V135*7,IF('1-SETUP'!$Q135="MONTHLY",EDATE(HK86,'1-SETUP'!$V135),IF('1-SETUP'!$Q135="YEARLY",EDATE(HK86,12*'1-SETUP'!$V135),""))))</f>
        <v/>
      </c>
      <c r="HM86" s="10" t="str">
        <f>IF('1-SETUP'!$Q135="DAILY",HL86+'1-SETUP'!$V135,IF('1-SETUP'!$Q135="WEEKLY",HL86+'1-SETUP'!$V135*7,IF('1-SETUP'!$Q135="MONTHLY",EDATE(HL86,'1-SETUP'!$V135),IF('1-SETUP'!$Q135="YEARLY",EDATE(HL86,12*'1-SETUP'!$V135),""))))</f>
        <v/>
      </c>
      <c r="HN86" s="10" t="str">
        <f>IF('1-SETUP'!$Q135="DAILY",HM86+'1-SETUP'!$V135,IF('1-SETUP'!$Q135="WEEKLY",HM86+'1-SETUP'!$V135*7,IF('1-SETUP'!$Q135="MONTHLY",EDATE(HM86,'1-SETUP'!$V135),IF('1-SETUP'!$Q135="YEARLY",EDATE(HM86,12*'1-SETUP'!$V135),""))))</f>
        <v/>
      </c>
      <c r="HO86" s="10" t="str">
        <f>IF('1-SETUP'!$Q135="DAILY",HN86+'1-SETUP'!$V135,IF('1-SETUP'!$Q135="WEEKLY",HN86+'1-SETUP'!$V135*7,IF('1-SETUP'!$Q135="MONTHLY",EDATE(HN86,'1-SETUP'!$V135),IF('1-SETUP'!$Q135="YEARLY",EDATE(HN86,12*'1-SETUP'!$V135),""))))</f>
        <v/>
      </c>
      <c r="HP86" s="10" t="str">
        <f>IF('1-SETUP'!$Q135="DAILY",HO86+'1-SETUP'!$V135,IF('1-SETUP'!$Q135="WEEKLY",HO86+'1-SETUP'!$V135*7,IF('1-SETUP'!$Q135="MONTHLY",EDATE(HO86,'1-SETUP'!$V135),IF('1-SETUP'!$Q135="YEARLY",EDATE(HO86,12*'1-SETUP'!$V135),""))))</f>
        <v/>
      </c>
      <c r="HQ86" s="10" t="str">
        <f>IF('1-SETUP'!$Q135="DAILY",HP86+'1-SETUP'!$V135,IF('1-SETUP'!$Q135="WEEKLY",HP86+'1-SETUP'!$V135*7,IF('1-SETUP'!$Q135="MONTHLY",EDATE(HP86,'1-SETUP'!$V135),IF('1-SETUP'!$Q135="YEARLY",EDATE(HP86,12*'1-SETUP'!$V135),""))))</f>
        <v/>
      </c>
      <c r="HR86" s="10" t="str">
        <f>IF('1-SETUP'!$Q135="DAILY",HQ86+'1-SETUP'!$V135,IF('1-SETUP'!$Q135="WEEKLY",HQ86+'1-SETUP'!$V135*7,IF('1-SETUP'!$Q135="MONTHLY",EDATE(HQ86,'1-SETUP'!$V135),IF('1-SETUP'!$Q135="YEARLY",EDATE(HQ86,12*'1-SETUP'!$V135),""))))</f>
        <v/>
      </c>
      <c r="HS86" s="10" t="str">
        <f>IF('1-SETUP'!$Q135="DAILY",HR86+'1-SETUP'!$V135,IF('1-SETUP'!$Q135="WEEKLY",HR86+'1-SETUP'!$V135*7,IF('1-SETUP'!$Q135="MONTHLY",EDATE(HR86,'1-SETUP'!$V135),IF('1-SETUP'!$Q135="YEARLY",EDATE(HR86,12*'1-SETUP'!$V135),""))))</f>
        <v/>
      </c>
      <c r="HT86" s="10" t="str">
        <f>IF('1-SETUP'!$Q135="DAILY",HS86+'1-SETUP'!$V135,IF('1-SETUP'!$Q135="WEEKLY",HS86+'1-SETUP'!$V135*7,IF('1-SETUP'!$Q135="MONTHLY",EDATE(HS86,'1-SETUP'!$V135),IF('1-SETUP'!$Q135="YEARLY",EDATE(HS86,12*'1-SETUP'!$V135),""))))</f>
        <v/>
      </c>
      <c r="HU86" s="10" t="str">
        <f>IF('1-SETUP'!$Q135="DAILY",HT86+'1-SETUP'!$V135,IF('1-SETUP'!$Q135="WEEKLY",HT86+'1-SETUP'!$V135*7,IF('1-SETUP'!$Q135="MONTHLY",EDATE(HT86,'1-SETUP'!$V135),IF('1-SETUP'!$Q135="YEARLY",EDATE(HT86,12*'1-SETUP'!$V135),""))))</f>
        <v/>
      </c>
      <c r="HV86" s="10" t="str">
        <f>IF('1-SETUP'!$Q135="DAILY",HU86+'1-SETUP'!$V135,IF('1-SETUP'!$Q135="WEEKLY",HU86+'1-SETUP'!$V135*7,IF('1-SETUP'!$Q135="MONTHLY",EDATE(HU86,'1-SETUP'!$V135),IF('1-SETUP'!$Q135="YEARLY",EDATE(HU86,12*'1-SETUP'!$V135),""))))</f>
        <v/>
      </c>
      <c r="HW86" s="10" t="str">
        <f>IF('1-SETUP'!$Q135="DAILY",HV86+'1-SETUP'!$V135,IF('1-SETUP'!$Q135="WEEKLY",HV86+'1-SETUP'!$V135*7,IF('1-SETUP'!$Q135="MONTHLY",EDATE(HV86,'1-SETUP'!$V135),IF('1-SETUP'!$Q135="YEARLY",EDATE(HV86,12*'1-SETUP'!$V135),""))))</f>
        <v/>
      </c>
      <c r="HX86" s="10" t="str">
        <f>IF('1-SETUP'!$Q135="DAILY",HW86+'1-SETUP'!$V135,IF('1-SETUP'!$Q135="WEEKLY",HW86+'1-SETUP'!$V135*7,IF('1-SETUP'!$Q135="MONTHLY",EDATE(HW86,'1-SETUP'!$V135),IF('1-SETUP'!$Q135="YEARLY",EDATE(HW86,12*'1-SETUP'!$V135),""))))</f>
        <v/>
      </c>
      <c r="HY86" s="10" t="str">
        <f>IF('1-SETUP'!$Q135="DAILY",HX86+'1-SETUP'!$V135,IF('1-SETUP'!$Q135="WEEKLY",HX86+'1-SETUP'!$V135*7,IF('1-SETUP'!$Q135="MONTHLY",EDATE(HX86,'1-SETUP'!$V135),IF('1-SETUP'!$Q135="YEARLY",EDATE(HX86,12*'1-SETUP'!$V135),""))))</f>
        <v/>
      </c>
      <c r="HZ86" s="10" t="str">
        <f>IF('1-SETUP'!$Q135="DAILY",HY86+'1-SETUP'!$V135,IF('1-SETUP'!$Q135="WEEKLY",HY86+'1-SETUP'!$V135*7,IF('1-SETUP'!$Q135="MONTHLY",EDATE(HY86,'1-SETUP'!$V135),IF('1-SETUP'!$Q135="YEARLY",EDATE(HY86,12*'1-SETUP'!$V135),""))))</f>
        <v/>
      </c>
      <c r="IA86" s="10" t="str">
        <f>IF('1-SETUP'!$Q135="DAILY",HZ86+'1-SETUP'!$V135,IF('1-SETUP'!$Q135="WEEKLY",HZ86+'1-SETUP'!$V135*7,IF('1-SETUP'!$Q135="MONTHLY",EDATE(HZ86,'1-SETUP'!$V135),IF('1-SETUP'!$Q135="YEARLY",EDATE(HZ86,12*'1-SETUP'!$V135),""))))</f>
        <v/>
      </c>
      <c r="IB86" s="10" t="str">
        <f>IF('1-SETUP'!$Q135="DAILY",IA86+'1-SETUP'!$V135,IF('1-SETUP'!$Q135="WEEKLY",IA86+'1-SETUP'!$V135*7,IF('1-SETUP'!$Q135="MONTHLY",EDATE(IA86,'1-SETUP'!$V135),IF('1-SETUP'!$Q135="YEARLY",EDATE(IA86,12*'1-SETUP'!$V135),""))))</f>
        <v/>
      </c>
      <c r="IC86" s="10" t="str">
        <f>IF('1-SETUP'!$Q135="DAILY",IB86+'1-SETUP'!$V135,IF('1-SETUP'!$Q135="WEEKLY",IB86+'1-SETUP'!$V135*7,IF('1-SETUP'!$Q135="MONTHLY",EDATE(IB86,'1-SETUP'!$V135),IF('1-SETUP'!$Q135="YEARLY",EDATE(IB86,12*'1-SETUP'!$V135),""))))</f>
        <v/>
      </c>
      <c r="ID86" s="10" t="str">
        <f>IF('1-SETUP'!$Q135="DAILY",IC86+'1-SETUP'!$V135,IF('1-SETUP'!$Q135="WEEKLY",IC86+'1-SETUP'!$V135*7,IF('1-SETUP'!$Q135="MONTHLY",EDATE(IC86,'1-SETUP'!$V135),IF('1-SETUP'!$Q135="YEARLY",EDATE(IC86,12*'1-SETUP'!$V135),""))))</f>
        <v/>
      </c>
      <c r="IE86" s="10" t="str">
        <f>IF('1-SETUP'!$Q135="DAILY",ID86+'1-SETUP'!$V135,IF('1-SETUP'!$Q135="WEEKLY",ID86+'1-SETUP'!$V135*7,IF('1-SETUP'!$Q135="MONTHLY",EDATE(ID86,'1-SETUP'!$V135),IF('1-SETUP'!$Q135="YEARLY",EDATE(ID86,12*'1-SETUP'!$V135),""))))</f>
        <v/>
      </c>
      <c r="IF86" s="10" t="str">
        <f>IF('1-SETUP'!$Q135="DAILY",IE86+'1-SETUP'!$V135,IF('1-SETUP'!$Q135="WEEKLY",IE86+'1-SETUP'!$V135*7,IF('1-SETUP'!$Q135="MONTHLY",EDATE(IE86,'1-SETUP'!$V135),IF('1-SETUP'!$Q135="YEARLY",EDATE(IE86,12*'1-SETUP'!$V135),""))))</f>
        <v/>
      </c>
      <c r="IG86" s="10" t="str">
        <f>IF('1-SETUP'!$Q135="DAILY",IF86+'1-SETUP'!$V135,IF('1-SETUP'!$Q135="WEEKLY",IF86+'1-SETUP'!$V135*7,IF('1-SETUP'!$Q135="MONTHLY",EDATE(IF86,'1-SETUP'!$V135),IF('1-SETUP'!$Q135="YEARLY",EDATE(IF86,12*'1-SETUP'!$V135),""))))</f>
        <v/>
      </c>
      <c r="IH86" s="10" t="str">
        <f>IF('1-SETUP'!$Q135="DAILY",IG86+'1-SETUP'!$V135,IF('1-SETUP'!$Q135="WEEKLY",IG86+'1-SETUP'!$V135*7,IF('1-SETUP'!$Q135="MONTHLY",EDATE(IG86,'1-SETUP'!$V135),IF('1-SETUP'!$Q135="YEARLY",EDATE(IG86,12*'1-SETUP'!$V135),""))))</f>
        <v/>
      </c>
      <c r="II86" s="10" t="str">
        <f>IF('1-SETUP'!$Q135="DAILY",IH86+'1-SETUP'!$V135,IF('1-SETUP'!$Q135="WEEKLY",IH86+'1-SETUP'!$V135*7,IF('1-SETUP'!$Q135="MONTHLY",EDATE(IH86,'1-SETUP'!$V135),IF('1-SETUP'!$Q135="YEARLY",EDATE(IH86,12*'1-SETUP'!$V135),""))))</f>
        <v/>
      </c>
      <c r="IJ86" s="10" t="str">
        <f>IF('1-SETUP'!$Q135="DAILY",II86+'1-SETUP'!$V135,IF('1-SETUP'!$Q135="WEEKLY",II86+'1-SETUP'!$V135*7,IF('1-SETUP'!$Q135="MONTHLY",EDATE(II86,'1-SETUP'!$V135),IF('1-SETUP'!$Q135="YEARLY",EDATE(II86,12*'1-SETUP'!$V135),""))))</f>
        <v/>
      </c>
      <c r="IK86" s="10" t="str">
        <f>IF('1-SETUP'!$Q135="DAILY",IJ86+'1-SETUP'!$V135,IF('1-SETUP'!$Q135="WEEKLY",IJ86+'1-SETUP'!$V135*7,IF('1-SETUP'!$Q135="MONTHLY",EDATE(IJ86,'1-SETUP'!$V135),IF('1-SETUP'!$Q135="YEARLY",EDATE(IJ86,12*'1-SETUP'!$V135),""))))</f>
        <v/>
      </c>
      <c r="IL86" s="10" t="str">
        <f>IF('1-SETUP'!$Q135="DAILY",IK86+'1-SETUP'!$V135,IF('1-SETUP'!$Q135="WEEKLY",IK86+'1-SETUP'!$V135*7,IF('1-SETUP'!$Q135="MONTHLY",EDATE(IK86,'1-SETUP'!$V135),IF('1-SETUP'!$Q135="YEARLY",EDATE(IK86,12*'1-SETUP'!$V135),""))))</f>
        <v/>
      </c>
      <c r="IM86" s="10" t="str">
        <f>IF('1-SETUP'!$Q135="DAILY",IL86+'1-SETUP'!$V135,IF('1-SETUP'!$Q135="WEEKLY",IL86+'1-SETUP'!$V135*7,IF('1-SETUP'!$Q135="MONTHLY",EDATE(IL86,'1-SETUP'!$V135),IF('1-SETUP'!$Q135="YEARLY",EDATE(IL86,12*'1-SETUP'!$V135),""))))</f>
        <v/>
      </c>
      <c r="IN86" s="10" t="str">
        <f>IF('1-SETUP'!$Q135="DAILY",IM86+'1-SETUP'!$V135,IF('1-SETUP'!$Q135="WEEKLY",IM86+'1-SETUP'!$V135*7,IF('1-SETUP'!$Q135="MONTHLY",EDATE(IM86,'1-SETUP'!$V135),IF('1-SETUP'!$Q135="YEARLY",EDATE(IM86,12*'1-SETUP'!$V135),""))))</f>
        <v/>
      </c>
      <c r="IO86" s="10" t="str">
        <f>IF('1-SETUP'!$Q135="DAILY",IN86+'1-SETUP'!$V135,IF('1-SETUP'!$Q135="WEEKLY",IN86+'1-SETUP'!$V135*7,IF('1-SETUP'!$Q135="MONTHLY",EDATE(IN86,'1-SETUP'!$V135),IF('1-SETUP'!$Q135="YEARLY",EDATE(IN86,12*'1-SETUP'!$V135),""))))</f>
        <v/>
      </c>
      <c r="IP86" s="10" t="str">
        <f>IF('1-SETUP'!$Q135="DAILY",IO86+'1-SETUP'!$V135,IF('1-SETUP'!$Q135="WEEKLY",IO86+'1-SETUP'!$V135*7,IF('1-SETUP'!$Q135="MONTHLY",EDATE(IO86,'1-SETUP'!$V135),IF('1-SETUP'!$Q135="YEARLY",EDATE(IO86,12*'1-SETUP'!$V135),""))))</f>
        <v/>
      </c>
      <c r="IQ86" s="10" t="str">
        <f>IF('1-SETUP'!$Q135="DAILY",IP86+'1-SETUP'!$V135,IF('1-SETUP'!$Q135="WEEKLY",IP86+'1-SETUP'!$V135*7,IF('1-SETUP'!$Q135="MONTHLY",EDATE(IP86,'1-SETUP'!$V135),IF('1-SETUP'!$Q135="YEARLY",EDATE(IP86,12*'1-SETUP'!$V135),""))))</f>
        <v/>
      </c>
      <c r="IR86" s="10" t="str">
        <f>IF('1-SETUP'!$Q135="DAILY",IQ86+'1-SETUP'!$V135,IF('1-SETUP'!$Q135="WEEKLY",IQ86+'1-SETUP'!$V135*7,IF('1-SETUP'!$Q135="MONTHLY",EDATE(IQ86,'1-SETUP'!$V135),IF('1-SETUP'!$Q135="YEARLY",EDATE(IQ86,12*'1-SETUP'!$V135),""))))</f>
        <v/>
      </c>
      <c r="IS86" s="10" t="str">
        <f>IF('1-SETUP'!$Q135="DAILY",IR86+'1-SETUP'!$V135,IF('1-SETUP'!$Q135="WEEKLY",IR86+'1-SETUP'!$V135*7,IF('1-SETUP'!$Q135="MONTHLY",EDATE(IR86,'1-SETUP'!$V135),IF('1-SETUP'!$Q135="YEARLY",EDATE(IR86,12*'1-SETUP'!$V135),""))))</f>
        <v/>
      </c>
      <c r="IT86" s="10" t="str">
        <f>IF('1-SETUP'!$Q135="DAILY",IS86+'1-SETUP'!$V135,IF('1-SETUP'!$Q135="WEEKLY",IS86+'1-SETUP'!$V135*7,IF('1-SETUP'!$Q135="MONTHLY",EDATE(IS86,'1-SETUP'!$V135),IF('1-SETUP'!$Q135="YEARLY",EDATE(IS86,12*'1-SETUP'!$V135),""))))</f>
        <v/>
      </c>
      <c r="IU86" s="10" t="str">
        <f>IF('1-SETUP'!$Q135="DAILY",IT86+'1-SETUP'!$V135,IF('1-SETUP'!$Q135="WEEKLY",IT86+'1-SETUP'!$V135*7,IF('1-SETUP'!$Q135="MONTHLY",EDATE(IT86,'1-SETUP'!$V135),IF('1-SETUP'!$Q135="YEARLY",EDATE(IT86,12*'1-SETUP'!$V135),""))))</f>
        <v/>
      </c>
      <c r="IV86" s="10" t="str">
        <f>IF('1-SETUP'!$Q135="DAILY",IU86+'1-SETUP'!$V135,IF('1-SETUP'!$Q135="WEEKLY",IU86+'1-SETUP'!$V135*7,IF('1-SETUP'!$Q135="MONTHLY",EDATE(IU86,'1-SETUP'!$V135),IF('1-SETUP'!$Q135="YEARLY",EDATE(IU86,12*'1-SETUP'!$V135),""))))</f>
        <v/>
      </c>
      <c r="IW86" s="10" t="str">
        <f>IF('1-SETUP'!$Q135="DAILY",IV86+'1-SETUP'!$V135,IF('1-SETUP'!$Q135="WEEKLY",IV86+'1-SETUP'!$V135*7,IF('1-SETUP'!$Q135="MONTHLY",EDATE(IV86,'1-SETUP'!$V135),IF('1-SETUP'!$Q135="YEARLY",EDATE(IV86,12*'1-SETUP'!$V135),""))))</f>
        <v/>
      </c>
      <c r="IX86" s="10" t="str">
        <f>IF('1-SETUP'!$Q135="DAILY",IW86+'1-SETUP'!$V135,IF('1-SETUP'!$Q135="WEEKLY",IW86+'1-SETUP'!$V135*7,IF('1-SETUP'!$Q135="MONTHLY",EDATE(IW86,'1-SETUP'!$V135),IF('1-SETUP'!$Q135="YEARLY",EDATE(IW86,12*'1-SETUP'!$V135),""))))</f>
        <v/>
      </c>
      <c r="IY86" s="10" t="str">
        <f>IF('1-SETUP'!$Q135="DAILY",IX86+'1-SETUP'!$V135,IF('1-SETUP'!$Q135="WEEKLY",IX86+'1-SETUP'!$V135*7,IF('1-SETUP'!$Q135="MONTHLY",EDATE(IX86,'1-SETUP'!$V135),IF('1-SETUP'!$Q135="YEARLY",EDATE(IX86,12*'1-SETUP'!$V135),""))))</f>
        <v/>
      </c>
      <c r="IZ86" s="10" t="str">
        <f>IF('1-SETUP'!$Q135="DAILY",IY86+'1-SETUP'!$V135,IF('1-SETUP'!$Q135="WEEKLY",IY86+'1-SETUP'!$V135*7,IF('1-SETUP'!$Q135="MONTHLY",EDATE(IY86,'1-SETUP'!$V135),IF('1-SETUP'!$Q135="YEARLY",EDATE(IY86,12*'1-SETUP'!$V135),""))))</f>
        <v/>
      </c>
      <c r="JA86" s="10" t="str">
        <f>IF('1-SETUP'!$Q135="DAILY",IZ86+'1-SETUP'!$V135,IF('1-SETUP'!$Q135="WEEKLY",IZ86+'1-SETUP'!$V135*7,IF('1-SETUP'!$Q135="MONTHLY",EDATE(IZ86,'1-SETUP'!$V135),IF('1-SETUP'!$Q135="YEARLY",EDATE(IZ86,12*'1-SETUP'!$V135),""))))</f>
        <v/>
      </c>
      <c r="JB86" s="10" t="str">
        <f>IF('1-SETUP'!$Q135="DAILY",JA86+'1-SETUP'!$V135,IF('1-SETUP'!$Q135="WEEKLY",JA86+'1-SETUP'!$V135*7,IF('1-SETUP'!$Q135="MONTHLY",EDATE(JA86,'1-SETUP'!$V135),IF('1-SETUP'!$Q135="YEARLY",EDATE(JA86,12*'1-SETUP'!$V135),""))))</f>
        <v/>
      </c>
      <c r="JC86" s="10" t="str">
        <f>IF('1-SETUP'!$Q135="DAILY",JB86+'1-SETUP'!$V135,IF('1-SETUP'!$Q135="WEEKLY",JB86+'1-SETUP'!$V135*7,IF('1-SETUP'!$Q135="MONTHLY",EDATE(JB86,'1-SETUP'!$V135),IF('1-SETUP'!$Q135="YEARLY",EDATE(JB86,12*'1-SETUP'!$V135),""))))</f>
        <v/>
      </c>
      <c r="JD86" s="10" t="str">
        <f>IF('1-SETUP'!$Q135="DAILY",JC86+'1-SETUP'!$V135,IF('1-SETUP'!$Q135="WEEKLY",JC86+'1-SETUP'!$V135*7,IF('1-SETUP'!$Q135="MONTHLY",EDATE(JC86,'1-SETUP'!$V135),IF('1-SETUP'!$Q135="YEARLY",EDATE(JC86,12*'1-SETUP'!$V135),""))))</f>
        <v/>
      </c>
      <c r="JE86" s="10" t="str">
        <f>IF('1-SETUP'!$Q135="DAILY",JD86+'1-SETUP'!$V135,IF('1-SETUP'!$Q135="WEEKLY",JD86+'1-SETUP'!$V135*7,IF('1-SETUP'!$Q135="MONTHLY",EDATE(JD86,'1-SETUP'!$V135),IF('1-SETUP'!$Q135="YEARLY",EDATE(JD86,12*'1-SETUP'!$V135),""))))</f>
        <v/>
      </c>
      <c r="JF86" s="10" t="str">
        <f>IF('1-SETUP'!$Q135="DAILY",JE86+'1-SETUP'!$V135,IF('1-SETUP'!$Q135="WEEKLY",JE86+'1-SETUP'!$V135*7,IF('1-SETUP'!$Q135="MONTHLY",EDATE(JE86,'1-SETUP'!$V135),IF('1-SETUP'!$Q135="YEARLY",EDATE(JE86,12*'1-SETUP'!$V135),""))))</f>
        <v/>
      </c>
      <c r="JG86" s="10" t="str">
        <f>IF('1-SETUP'!$Q135="DAILY",JF86+'1-SETUP'!$V135,IF('1-SETUP'!$Q135="WEEKLY",JF86+'1-SETUP'!$V135*7,IF('1-SETUP'!$Q135="MONTHLY",EDATE(JF86,'1-SETUP'!$V135),IF('1-SETUP'!$Q135="YEARLY",EDATE(JF86,12*'1-SETUP'!$V135),""))))</f>
        <v/>
      </c>
      <c r="JH86" s="10" t="str">
        <f>IF('1-SETUP'!$Q135="DAILY",JG86+'1-SETUP'!$V135,IF('1-SETUP'!$Q135="WEEKLY",JG86+'1-SETUP'!$V135*7,IF('1-SETUP'!$Q135="MONTHLY",EDATE(JG86,'1-SETUP'!$V135),IF('1-SETUP'!$Q135="YEARLY",EDATE(JG86,12*'1-SETUP'!$V135),""))))</f>
        <v/>
      </c>
      <c r="JI86" s="10" t="str">
        <f>IF('1-SETUP'!$Q135="DAILY",JH86+'1-SETUP'!$V135,IF('1-SETUP'!$Q135="WEEKLY",JH86+'1-SETUP'!$V135*7,IF('1-SETUP'!$Q135="MONTHLY",EDATE(JH86,'1-SETUP'!$V135),IF('1-SETUP'!$Q135="YEARLY",EDATE(JH86,12*'1-SETUP'!$V135),""))))</f>
        <v/>
      </c>
      <c r="JJ86" s="10" t="str">
        <f>IF('1-SETUP'!$Q135="DAILY",JI86+'1-SETUP'!$V135,IF('1-SETUP'!$Q135="WEEKLY",JI86+'1-SETUP'!$V135*7,IF('1-SETUP'!$Q135="MONTHLY",EDATE(JI86,'1-SETUP'!$V135),IF('1-SETUP'!$Q135="YEARLY",EDATE(JI86,12*'1-SETUP'!$V135),""))))</f>
        <v/>
      </c>
      <c r="JK86" s="10" t="str">
        <f>IF('1-SETUP'!$Q135="DAILY",JJ86+'1-SETUP'!$V135,IF('1-SETUP'!$Q135="WEEKLY",JJ86+'1-SETUP'!$V135*7,IF('1-SETUP'!$Q135="MONTHLY",EDATE(JJ86,'1-SETUP'!$V135),IF('1-SETUP'!$Q135="YEARLY",EDATE(JJ86,12*'1-SETUP'!$V135),""))))</f>
        <v/>
      </c>
      <c r="JL86" s="10" t="str">
        <f>IF('1-SETUP'!$Q135="DAILY",JK86+'1-SETUP'!$V135,IF('1-SETUP'!$Q135="WEEKLY",JK86+'1-SETUP'!$V135*7,IF('1-SETUP'!$Q135="MONTHLY",EDATE(JK86,'1-SETUP'!$V135),IF('1-SETUP'!$Q135="YEARLY",EDATE(JK86,12*'1-SETUP'!$V135),""))))</f>
        <v/>
      </c>
      <c r="JM86" s="10" t="str">
        <f>IF('1-SETUP'!$Q135="DAILY",JL86+'1-SETUP'!$V135,IF('1-SETUP'!$Q135="WEEKLY",JL86+'1-SETUP'!$V135*7,IF('1-SETUP'!$Q135="MONTHLY",EDATE(JL86,'1-SETUP'!$V135),IF('1-SETUP'!$Q135="YEARLY",EDATE(JL86,12*'1-SETUP'!$V135),""))))</f>
        <v/>
      </c>
      <c r="JN86" s="10" t="str">
        <f>IF('1-SETUP'!$Q135="DAILY",JM86+'1-SETUP'!$V135,IF('1-SETUP'!$Q135="WEEKLY",JM86+'1-SETUP'!$V135*7,IF('1-SETUP'!$Q135="MONTHLY",EDATE(JM86,'1-SETUP'!$V135),IF('1-SETUP'!$Q135="YEARLY",EDATE(JM86,12*'1-SETUP'!$V135),""))))</f>
        <v/>
      </c>
      <c r="JO86" s="10" t="str">
        <f>IF('1-SETUP'!$Q135="DAILY",JN86+'1-SETUP'!$V135,IF('1-SETUP'!$Q135="WEEKLY",JN86+'1-SETUP'!$V135*7,IF('1-SETUP'!$Q135="MONTHLY",EDATE(JN86,'1-SETUP'!$V135),IF('1-SETUP'!$Q135="YEARLY",EDATE(JN86,12*'1-SETUP'!$V135),""))))</f>
        <v/>
      </c>
      <c r="JP86" s="10" t="str">
        <f>IF('1-SETUP'!$Q135="DAILY",JO86+'1-SETUP'!$V135,IF('1-SETUP'!$Q135="WEEKLY",JO86+'1-SETUP'!$V135*7,IF('1-SETUP'!$Q135="MONTHLY",EDATE(JO86,'1-SETUP'!$V135),IF('1-SETUP'!$Q135="YEARLY",EDATE(JO86,12*'1-SETUP'!$V135),""))))</f>
        <v/>
      </c>
      <c r="JQ86" s="10" t="str">
        <f>IF('1-SETUP'!$Q135="DAILY",JP86+'1-SETUP'!$V135,IF('1-SETUP'!$Q135="WEEKLY",JP86+'1-SETUP'!$V135*7,IF('1-SETUP'!$Q135="MONTHLY",EDATE(JP86,'1-SETUP'!$V135),IF('1-SETUP'!$Q135="YEARLY",EDATE(JP86,12*'1-SETUP'!$V135),""))))</f>
        <v/>
      </c>
      <c r="JR86" s="10" t="str">
        <f>IF('1-SETUP'!$Q135="DAILY",JQ86+'1-SETUP'!$V135,IF('1-SETUP'!$Q135="WEEKLY",JQ86+'1-SETUP'!$V135*7,IF('1-SETUP'!$Q135="MONTHLY",EDATE(JQ86,'1-SETUP'!$V135),IF('1-SETUP'!$Q135="YEARLY",EDATE(JQ86,12*'1-SETUP'!$V135),""))))</f>
        <v/>
      </c>
      <c r="JS86" s="10" t="str">
        <f>IF('1-SETUP'!$Q135="DAILY",JR86+'1-SETUP'!$V135,IF('1-SETUP'!$Q135="WEEKLY",JR86+'1-SETUP'!$V135*7,IF('1-SETUP'!$Q135="MONTHLY",EDATE(JR86,'1-SETUP'!$V135),IF('1-SETUP'!$Q135="YEARLY",EDATE(JR86,12*'1-SETUP'!$V135),""))))</f>
        <v/>
      </c>
      <c r="JT86" s="10" t="str">
        <f>IF('1-SETUP'!$Q135="DAILY",JS86+'1-SETUP'!$V135,IF('1-SETUP'!$Q135="WEEKLY",JS86+'1-SETUP'!$V135*7,IF('1-SETUP'!$Q135="MONTHLY",EDATE(JS86,'1-SETUP'!$V135),IF('1-SETUP'!$Q135="YEARLY",EDATE(JS86,12*'1-SETUP'!$V135),""))))</f>
        <v/>
      </c>
      <c r="JU86" s="10" t="str">
        <f>IF('1-SETUP'!$Q135="DAILY",JT86+'1-SETUP'!$V135,IF('1-SETUP'!$Q135="WEEKLY",JT86+'1-SETUP'!$V135*7,IF('1-SETUP'!$Q135="MONTHLY",EDATE(JT86,'1-SETUP'!$V135),IF('1-SETUP'!$Q135="YEARLY",EDATE(JT86,12*'1-SETUP'!$V135),""))))</f>
        <v/>
      </c>
      <c r="JV86" s="10" t="str">
        <f>IF('1-SETUP'!$Q135="DAILY",JU86+'1-SETUP'!$V135,IF('1-SETUP'!$Q135="WEEKLY",JU86+'1-SETUP'!$V135*7,IF('1-SETUP'!$Q135="MONTHLY",EDATE(JU86,'1-SETUP'!$V135),IF('1-SETUP'!$Q135="YEARLY",EDATE(JU86,12*'1-SETUP'!$V135),""))))</f>
        <v/>
      </c>
      <c r="JW86" s="10" t="str">
        <f>IF('1-SETUP'!$Q135="DAILY",JV86+'1-SETUP'!$V135,IF('1-SETUP'!$Q135="WEEKLY",JV86+'1-SETUP'!$V135*7,IF('1-SETUP'!$Q135="MONTHLY",EDATE(JV86,'1-SETUP'!$V135),IF('1-SETUP'!$Q135="YEARLY",EDATE(JV86,12*'1-SETUP'!$V135),""))))</f>
        <v/>
      </c>
      <c r="JX86" s="10" t="str">
        <f>IF('1-SETUP'!$Q135="DAILY",JW86+'1-SETUP'!$V135,IF('1-SETUP'!$Q135="WEEKLY",JW86+'1-SETUP'!$V135*7,IF('1-SETUP'!$Q135="MONTHLY",EDATE(JW86,'1-SETUP'!$V135),IF('1-SETUP'!$Q135="YEARLY",EDATE(JW86,12*'1-SETUP'!$V135),""))))</f>
        <v/>
      </c>
      <c r="JY86" s="10" t="str">
        <f>IF('1-SETUP'!$Q135="DAILY",JX86+'1-SETUP'!$V135,IF('1-SETUP'!$Q135="WEEKLY",JX86+'1-SETUP'!$V135*7,IF('1-SETUP'!$Q135="MONTHLY",EDATE(JX86,'1-SETUP'!$V135),IF('1-SETUP'!$Q135="YEARLY",EDATE(JX86,12*'1-SETUP'!$V135),""))))</f>
        <v/>
      </c>
      <c r="JZ86" s="10" t="str">
        <f>IF('1-SETUP'!$Q135="DAILY",JY86+'1-SETUP'!$V135,IF('1-SETUP'!$Q135="WEEKLY",JY86+'1-SETUP'!$V135*7,IF('1-SETUP'!$Q135="MONTHLY",EDATE(JY86,'1-SETUP'!$V135),IF('1-SETUP'!$Q135="YEARLY",EDATE(JY86,12*'1-SETUP'!$V135),""))))</f>
        <v/>
      </c>
      <c r="KA86" s="10" t="str">
        <f>IF('1-SETUP'!$Q135="DAILY",JZ86+'1-SETUP'!$V135,IF('1-SETUP'!$Q135="WEEKLY",JZ86+'1-SETUP'!$V135*7,IF('1-SETUP'!$Q135="MONTHLY",EDATE(JZ86,'1-SETUP'!$V135),IF('1-SETUP'!$Q135="YEARLY",EDATE(JZ86,12*'1-SETUP'!$V135),""))))</f>
        <v/>
      </c>
      <c r="KB86" s="10" t="str">
        <f>IF('1-SETUP'!$Q135="DAILY",KA86+'1-SETUP'!$V135,IF('1-SETUP'!$Q135="WEEKLY",KA86+'1-SETUP'!$V135*7,IF('1-SETUP'!$Q135="MONTHLY",EDATE(KA86,'1-SETUP'!$V135),IF('1-SETUP'!$Q135="YEARLY",EDATE(KA86,12*'1-SETUP'!$V135),""))))</f>
        <v/>
      </c>
      <c r="KC86" s="10" t="str">
        <f>IF('1-SETUP'!$Q135="DAILY",KB86+'1-SETUP'!$V135,IF('1-SETUP'!$Q135="WEEKLY",KB86+'1-SETUP'!$V135*7,IF('1-SETUP'!$Q135="MONTHLY",EDATE(KB86,'1-SETUP'!$V135),IF('1-SETUP'!$Q135="YEARLY",EDATE(KB86,12*'1-SETUP'!$V135),""))))</f>
        <v/>
      </c>
      <c r="KD86" s="10" t="str">
        <f>IF('1-SETUP'!$Q135="DAILY",KC86+'1-SETUP'!$V135,IF('1-SETUP'!$Q135="WEEKLY",KC86+'1-SETUP'!$V135*7,IF('1-SETUP'!$Q135="MONTHLY",EDATE(KC86,'1-SETUP'!$V135),IF('1-SETUP'!$Q135="YEARLY",EDATE(KC86,12*'1-SETUP'!$V135),""))))</f>
        <v/>
      </c>
      <c r="KE86" s="10" t="str">
        <f>IF('1-SETUP'!$Q135="DAILY",KD86+'1-SETUP'!$V135,IF('1-SETUP'!$Q135="WEEKLY",KD86+'1-SETUP'!$V135*7,IF('1-SETUP'!$Q135="MONTHLY",EDATE(KD86,'1-SETUP'!$V135),IF('1-SETUP'!$Q135="YEARLY",EDATE(KD86,12*'1-SETUP'!$V135),""))))</f>
        <v/>
      </c>
      <c r="KF86" s="10" t="str">
        <f>IF('1-SETUP'!$Q135="DAILY",KE86+'1-SETUP'!$V135,IF('1-SETUP'!$Q135="WEEKLY",KE86+'1-SETUP'!$V135*7,IF('1-SETUP'!$Q135="MONTHLY",EDATE(KE86,'1-SETUP'!$V135),IF('1-SETUP'!$Q135="YEARLY",EDATE(KE86,12*'1-SETUP'!$V135),""))))</f>
        <v/>
      </c>
      <c r="KG86" s="10" t="str">
        <f>IF('1-SETUP'!$Q135="DAILY",KF86+'1-SETUP'!$V135,IF('1-SETUP'!$Q135="WEEKLY",KF86+'1-SETUP'!$V135*7,IF('1-SETUP'!$Q135="MONTHLY",EDATE(KF86,'1-SETUP'!$V135),IF('1-SETUP'!$Q135="YEARLY",EDATE(KF86,12*'1-SETUP'!$V135),""))))</f>
        <v/>
      </c>
      <c r="KH86" s="10" t="str">
        <f>IF('1-SETUP'!$Q135="DAILY",KG86+'1-SETUP'!$V135,IF('1-SETUP'!$Q135="WEEKLY",KG86+'1-SETUP'!$V135*7,IF('1-SETUP'!$Q135="MONTHLY",EDATE(KG86,'1-SETUP'!$V135),IF('1-SETUP'!$Q135="YEARLY",EDATE(KG86,12*'1-SETUP'!$V135),""))))</f>
        <v/>
      </c>
      <c r="KI86" s="10" t="str">
        <f>IF('1-SETUP'!$Q135="DAILY",KH86+'1-SETUP'!$V135,IF('1-SETUP'!$Q135="WEEKLY",KH86+'1-SETUP'!$V135*7,IF('1-SETUP'!$Q135="MONTHLY",EDATE(KH86,'1-SETUP'!$V135),IF('1-SETUP'!$Q135="YEARLY",EDATE(KH86,12*'1-SETUP'!$V135),""))))</f>
        <v/>
      </c>
      <c r="KJ86" s="10" t="str">
        <f>IF('1-SETUP'!$Q135="DAILY",KI86+'1-SETUP'!$V135,IF('1-SETUP'!$Q135="WEEKLY",KI86+'1-SETUP'!$V135*7,IF('1-SETUP'!$Q135="MONTHLY",EDATE(KI86,'1-SETUP'!$V135),IF('1-SETUP'!$Q135="YEARLY",EDATE(KI86,12*'1-SETUP'!$V135),""))))</f>
        <v/>
      </c>
      <c r="KK86" s="10" t="str">
        <f>IF('1-SETUP'!$Q135="DAILY",KJ86+'1-SETUP'!$V135,IF('1-SETUP'!$Q135="WEEKLY",KJ86+'1-SETUP'!$V135*7,IF('1-SETUP'!$Q135="MONTHLY",EDATE(KJ86,'1-SETUP'!$V135),IF('1-SETUP'!$Q135="YEARLY",EDATE(KJ86,12*'1-SETUP'!$V135),""))))</f>
        <v/>
      </c>
      <c r="KL86" s="10" t="str">
        <f>IF('1-SETUP'!$Q135="DAILY",KK86+'1-SETUP'!$V135,IF('1-SETUP'!$Q135="WEEKLY",KK86+'1-SETUP'!$V135*7,IF('1-SETUP'!$Q135="MONTHLY",EDATE(KK86,'1-SETUP'!$V135),IF('1-SETUP'!$Q135="YEARLY",EDATE(KK86,12*'1-SETUP'!$V135),""))))</f>
        <v/>
      </c>
      <c r="KM86" s="10" t="str">
        <f>IF('1-SETUP'!$Q135="DAILY",KL86+'1-SETUP'!$V135,IF('1-SETUP'!$Q135="WEEKLY",KL86+'1-SETUP'!$V135*7,IF('1-SETUP'!$Q135="MONTHLY",EDATE(KL86,'1-SETUP'!$V135),IF('1-SETUP'!$Q135="YEARLY",EDATE(KL86,12*'1-SETUP'!$V135),""))))</f>
        <v/>
      </c>
      <c r="KN86" s="10" t="str">
        <f>IF('1-SETUP'!$Q135="DAILY",KM86+'1-SETUP'!$V135,IF('1-SETUP'!$Q135="WEEKLY",KM86+'1-SETUP'!$V135*7,IF('1-SETUP'!$Q135="MONTHLY",EDATE(KM86,'1-SETUP'!$V135),IF('1-SETUP'!$Q135="YEARLY",EDATE(KM86,12*'1-SETUP'!$V135),""))))</f>
        <v/>
      </c>
      <c r="KO86" s="10" t="str">
        <f>IF('1-SETUP'!$Q135="DAILY",KN86+'1-SETUP'!$V135,IF('1-SETUP'!$Q135="WEEKLY",KN86+'1-SETUP'!$V135*7,IF('1-SETUP'!$Q135="MONTHLY",EDATE(KN86,'1-SETUP'!$V135),IF('1-SETUP'!$Q135="YEARLY",EDATE(KN86,12*'1-SETUP'!$V135),""))))</f>
        <v/>
      </c>
      <c r="KP86" s="10" t="str">
        <f>IF('1-SETUP'!$Q135="DAILY",KO86+'1-SETUP'!$V135,IF('1-SETUP'!$Q135="WEEKLY",KO86+'1-SETUP'!$V135*7,IF('1-SETUP'!$Q135="MONTHLY",EDATE(KO86,'1-SETUP'!$V135),IF('1-SETUP'!$Q135="YEARLY",EDATE(KO86,12*'1-SETUP'!$V135),""))))</f>
        <v/>
      </c>
      <c r="KQ86" s="10" t="str">
        <f>IF('1-SETUP'!$Q135="DAILY",KP86+'1-SETUP'!$V135,IF('1-SETUP'!$Q135="WEEKLY",KP86+'1-SETUP'!$V135*7,IF('1-SETUP'!$Q135="MONTHLY",EDATE(KP86,'1-SETUP'!$V135),IF('1-SETUP'!$Q135="YEARLY",EDATE(KP86,12*'1-SETUP'!$V135),""))))</f>
        <v/>
      </c>
      <c r="KR86" s="10" t="str">
        <f>IF('1-SETUP'!$Q135="DAILY",KQ86+'1-SETUP'!$V135,IF('1-SETUP'!$Q135="WEEKLY",KQ86+'1-SETUP'!$V135*7,IF('1-SETUP'!$Q135="MONTHLY",EDATE(KQ86,'1-SETUP'!$V135),IF('1-SETUP'!$Q135="YEARLY",EDATE(KQ86,12*'1-SETUP'!$V135),""))))</f>
        <v/>
      </c>
      <c r="KS86" s="10" t="str">
        <f>IF('1-SETUP'!$Q135="DAILY",KR86+'1-SETUP'!$V135,IF('1-SETUP'!$Q135="WEEKLY",KR86+'1-SETUP'!$V135*7,IF('1-SETUP'!$Q135="MONTHLY",EDATE(KR86,'1-SETUP'!$V135),IF('1-SETUP'!$Q135="YEARLY",EDATE(KR86,12*'1-SETUP'!$V135),""))))</f>
        <v/>
      </c>
      <c r="KT86" s="10" t="str">
        <f>IF('1-SETUP'!$Q135="DAILY",KS86+'1-SETUP'!$V135,IF('1-SETUP'!$Q135="WEEKLY",KS86+'1-SETUP'!$V135*7,IF('1-SETUP'!$Q135="MONTHLY",EDATE(KS86,'1-SETUP'!$V135),IF('1-SETUP'!$Q135="YEARLY",EDATE(KS86,12*'1-SETUP'!$V135),""))))</f>
        <v/>
      </c>
      <c r="KU86" s="10" t="str">
        <f>IF('1-SETUP'!$Q135="DAILY",KT86+'1-SETUP'!$V135,IF('1-SETUP'!$Q135="WEEKLY",KT86+'1-SETUP'!$V135*7,IF('1-SETUP'!$Q135="MONTHLY",EDATE(KT86,'1-SETUP'!$V135),IF('1-SETUP'!$Q135="YEARLY",EDATE(KT86,12*'1-SETUP'!$V135),""))))</f>
        <v/>
      </c>
      <c r="KV86" s="10" t="str">
        <f>IF('1-SETUP'!$Q135="DAILY",KU86+'1-SETUP'!$V135,IF('1-SETUP'!$Q135="WEEKLY",KU86+'1-SETUP'!$V135*7,IF('1-SETUP'!$Q135="MONTHLY",EDATE(KU86,'1-SETUP'!$V135),IF('1-SETUP'!$Q135="YEARLY",EDATE(KU86,12*'1-SETUP'!$V135),""))))</f>
        <v/>
      </c>
      <c r="KW86" s="10" t="str">
        <f>IF('1-SETUP'!$Q135="DAILY",KV86+'1-SETUP'!$V135,IF('1-SETUP'!$Q135="WEEKLY",KV86+'1-SETUP'!$V135*7,IF('1-SETUP'!$Q135="MONTHLY",EDATE(KV86,'1-SETUP'!$V135),IF('1-SETUP'!$Q135="YEARLY",EDATE(KV86,12*'1-SETUP'!$V135),""))))</f>
        <v/>
      </c>
      <c r="KX86" s="10" t="str">
        <f>IF('1-SETUP'!$Q135="DAILY",KW86+'1-SETUP'!$V135,IF('1-SETUP'!$Q135="WEEKLY",KW86+'1-SETUP'!$V135*7,IF('1-SETUP'!$Q135="MONTHLY",EDATE(KW86,'1-SETUP'!$V135),IF('1-SETUP'!$Q135="YEARLY",EDATE(KW86,12*'1-SETUP'!$V135),""))))</f>
        <v/>
      </c>
      <c r="KY86" s="10" t="str">
        <f>IF('1-SETUP'!$Q135="DAILY",KX86+'1-SETUP'!$V135,IF('1-SETUP'!$Q135="WEEKLY",KX86+'1-SETUP'!$V135*7,IF('1-SETUP'!$Q135="MONTHLY",EDATE(KX86,'1-SETUP'!$V135),IF('1-SETUP'!$Q135="YEARLY",EDATE(KX86,12*'1-SETUP'!$V135),""))))</f>
        <v/>
      </c>
      <c r="KZ86" s="10" t="str">
        <f>IF('1-SETUP'!$Q135="DAILY",KY86+'1-SETUP'!$V135,IF('1-SETUP'!$Q135="WEEKLY",KY86+'1-SETUP'!$V135*7,IF('1-SETUP'!$Q135="MONTHLY",EDATE(KY86,'1-SETUP'!$V135),IF('1-SETUP'!$Q135="YEARLY",EDATE(KY86,12*'1-SETUP'!$V135),""))))</f>
        <v/>
      </c>
      <c r="LA86" s="10" t="str">
        <f>IF('1-SETUP'!$Q135="DAILY",KZ86+'1-SETUP'!$V135,IF('1-SETUP'!$Q135="WEEKLY",KZ86+'1-SETUP'!$V135*7,IF('1-SETUP'!$Q135="MONTHLY",EDATE(KZ86,'1-SETUP'!$V135),IF('1-SETUP'!$Q135="YEARLY",EDATE(KZ86,12*'1-SETUP'!$V135),""))))</f>
        <v/>
      </c>
      <c r="LB86" s="10" t="str">
        <f>IF('1-SETUP'!$Q135="DAILY",LA86+'1-SETUP'!$V135,IF('1-SETUP'!$Q135="WEEKLY",LA86+'1-SETUP'!$V135*7,IF('1-SETUP'!$Q135="MONTHLY",EDATE(LA86,'1-SETUP'!$V135),IF('1-SETUP'!$Q135="YEARLY",EDATE(LA86,12*'1-SETUP'!$V135),""))))</f>
        <v/>
      </c>
      <c r="LC86" s="10" t="str">
        <f>IF('1-SETUP'!$Q135="DAILY",LB86+'1-SETUP'!$V135,IF('1-SETUP'!$Q135="WEEKLY",LB86+'1-SETUP'!$V135*7,IF('1-SETUP'!$Q135="MONTHLY",EDATE(LB86,'1-SETUP'!$V135),IF('1-SETUP'!$Q135="YEARLY",EDATE(LB86,12*'1-SETUP'!$V135),""))))</f>
        <v/>
      </c>
      <c r="LD86" s="10" t="str">
        <f>IF('1-SETUP'!$Q135="DAILY",LC86+'1-SETUP'!$V135,IF('1-SETUP'!$Q135="WEEKLY",LC86+'1-SETUP'!$V135*7,IF('1-SETUP'!$Q135="MONTHLY",EDATE(LC86,'1-SETUP'!$V135),IF('1-SETUP'!$Q135="YEARLY",EDATE(LC86,12*'1-SETUP'!$V135),""))))</f>
        <v/>
      </c>
      <c r="LE86" s="10" t="str">
        <f>IF('1-SETUP'!$Q135="DAILY",LD86+'1-SETUP'!$V135,IF('1-SETUP'!$Q135="WEEKLY",LD86+'1-SETUP'!$V135*7,IF('1-SETUP'!$Q135="MONTHLY",EDATE(LD86,'1-SETUP'!$V135),IF('1-SETUP'!$Q135="YEARLY",EDATE(LD86,12*'1-SETUP'!$V135),""))))</f>
        <v/>
      </c>
      <c r="LF86" s="10" t="str">
        <f>IF('1-SETUP'!$Q135="DAILY",LE86+'1-SETUP'!$V135,IF('1-SETUP'!$Q135="WEEKLY",LE86+'1-SETUP'!$V135*7,IF('1-SETUP'!$Q135="MONTHLY",EDATE(LE86,'1-SETUP'!$V135),IF('1-SETUP'!$Q135="YEARLY",EDATE(LE86,12*'1-SETUP'!$V135),""))))</f>
        <v/>
      </c>
      <c r="LG86" s="10" t="str">
        <f>IF('1-SETUP'!$Q135="DAILY",LF86+'1-SETUP'!$V135,IF('1-SETUP'!$Q135="WEEKLY",LF86+'1-SETUP'!$V135*7,IF('1-SETUP'!$Q135="MONTHLY",EDATE(LF86,'1-SETUP'!$V135),IF('1-SETUP'!$Q135="YEARLY",EDATE(LF86,12*'1-SETUP'!$V135),""))))</f>
        <v/>
      </c>
      <c r="LH86" s="10" t="str">
        <f>IF('1-SETUP'!$Q135="DAILY",LG86+'1-SETUP'!$V135,IF('1-SETUP'!$Q135="WEEKLY",LG86+'1-SETUP'!$V135*7,IF('1-SETUP'!$Q135="MONTHLY",EDATE(LG86,'1-SETUP'!$V135),IF('1-SETUP'!$Q135="YEARLY",EDATE(LG86,12*'1-SETUP'!$V135),""))))</f>
        <v/>
      </c>
      <c r="LI86" s="10" t="str">
        <f>IF('1-SETUP'!$Q135="DAILY",LH86+'1-SETUP'!$V135,IF('1-SETUP'!$Q135="WEEKLY",LH86+'1-SETUP'!$V135*7,IF('1-SETUP'!$Q135="MONTHLY",EDATE(LH86,'1-SETUP'!$V135),IF('1-SETUP'!$Q135="YEARLY",EDATE(LH86,12*'1-SETUP'!$V135),""))))</f>
        <v/>
      </c>
      <c r="LJ86" s="10" t="str">
        <f>IF('1-SETUP'!$Q135="DAILY",LI86+'1-SETUP'!$V135,IF('1-SETUP'!$Q135="WEEKLY",LI86+'1-SETUP'!$V135*7,IF('1-SETUP'!$Q135="MONTHLY",EDATE(LI86,'1-SETUP'!$V135),IF('1-SETUP'!$Q135="YEARLY",EDATE(LI86,12*'1-SETUP'!$V135),""))))</f>
        <v/>
      </c>
      <c r="LK86" s="10" t="str">
        <f>IF('1-SETUP'!$Q135="DAILY",LJ86+'1-SETUP'!$V135,IF('1-SETUP'!$Q135="WEEKLY",LJ86+'1-SETUP'!$V135*7,IF('1-SETUP'!$Q135="MONTHLY",EDATE(LJ86,'1-SETUP'!$V135),IF('1-SETUP'!$Q135="YEARLY",EDATE(LJ86,12*'1-SETUP'!$V135),""))))</f>
        <v/>
      </c>
      <c r="LL86" s="10" t="str">
        <f>IF('1-SETUP'!$Q135="DAILY",LK86+'1-SETUP'!$V135,IF('1-SETUP'!$Q135="WEEKLY",LK86+'1-SETUP'!$V135*7,IF('1-SETUP'!$Q135="MONTHLY",EDATE(LK86,'1-SETUP'!$V135),IF('1-SETUP'!$Q135="YEARLY",EDATE(LK86,12*'1-SETUP'!$V135),""))))</f>
        <v/>
      </c>
      <c r="LM86" s="10" t="str">
        <f>IF('1-SETUP'!$Q135="DAILY",LL86+'1-SETUP'!$V135,IF('1-SETUP'!$Q135="WEEKLY",LL86+'1-SETUP'!$V135*7,IF('1-SETUP'!$Q135="MONTHLY",EDATE(LL86,'1-SETUP'!$V135),IF('1-SETUP'!$Q135="YEARLY",EDATE(LL86,12*'1-SETUP'!$V135),""))))</f>
        <v/>
      </c>
      <c r="LN86" s="10" t="str">
        <f>IF('1-SETUP'!$Q135="DAILY",LM86+'1-SETUP'!$V135,IF('1-SETUP'!$Q135="WEEKLY",LM86+'1-SETUP'!$V135*7,IF('1-SETUP'!$Q135="MONTHLY",EDATE(LM86,'1-SETUP'!$V135),IF('1-SETUP'!$Q135="YEARLY",EDATE(LM86,12*'1-SETUP'!$V135),""))))</f>
        <v/>
      </c>
      <c r="LO86" s="10" t="str">
        <f>IF('1-SETUP'!$Q135="DAILY",LN86+'1-SETUP'!$V135,IF('1-SETUP'!$Q135="WEEKLY",LN86+'1-SETUP'!$V135*7,IF('1-SETUP'!$Q135="MONTHLY",EDATE(LN86,'1-SETUP'!$V135),IF('1-SETUP'!$Q135="YEARLY",EDATE(LN86,12*'1-SETUP'!$V135),""))))</f>
        <v/>
      </c>
      <c r="LP86" s="10" t="str">
        <f>IF('1-SETUP'!$Q135="DAILY",LO86+'1-SETUP'!$V135,IF('1-SETUP'!$Q135="WEEKLY",LO86+'1-SETUP'!$V135*7,IF('1-SETUP'!$Q135="MONTHLY",EDATE(LO86,'1-SETUP'!$V135),IF('1-SETUP'!$Q135="YEARLY",EDATE(LO86,12*'1-SETUP'!$V135),""))))</f>
        <v/>
      </c>
      <c r="LQ86" s="10" t="str">
        <f>IF('1-SETUP'!$Q135="DAILY",LP86+'1-SETUP'!$V135,IF('1-SETUP'!$Q135="WEEKLY",LP86+'1-SETUP'!$V135*7,IF('1-SETUP'!$Q135="MONTHLY",EDATE(LP86,'1-SETUP'!$V135),IF('1-SETUP'!$Q135="YEARLY",EDATE(LP86,12*'1-SETUP'!$V135),""))))</f>
        <v/>
      </c>
      <c r="LR86" s="10" t="str">
        <f>IF('1-SETUP'!$Q135="DAILY",LQ86+'1-SETUP'!$V135,IF('1-SETUP'!$Q135="WEEKLY",LQ86+'1-SETUP'!$V135*7,IF('1-SETUP'!$Q135="MONTHLY",EDATE(LQ86,'1-SETUP'!$V135),IF('1-SETUP'!$Q135="YEARLY",EDATE(LQ86,12*'1-SETUP'!$V135),""))))</f>
        <v/>
      </c>
      <c r="LS86" s="10" t="str">
        <f>IF('1-SETUP'!$Q135="DAILY",LR86+'1-SETUP'!$V135,IF('1-SETUP'!$Q135="WEEKLY",LR86+'1-SETUP'!$V135*7,IF('1-SETUP'!$Q135="MONTHLY",EDATE(LR86,'1-SETUP'!$V135),IF('1-SETUP'!$Q135="YEARLY",EDATE(LR86,12*'1-SETUP'!$V135),""))))</f>
        <v/>
      </c>
      <c r="LT86" s="10" t="str">
        <f>IF('1-SETUP'!$Q135="DAILY",LS86+'1-SETUP'!$V135,IF('1-SETUP'!$Q135="WEEKLY",LS86+'1-SETUP'!$V135*7,IF('1-SETUP'!$Q135="MONTHLY",EDATE(LS86,'1-SETUP'!$V135),IF('1-SETUP'!$Q135="YEARLY",EDATE(LS86,12*'1-SETUP'!$V135),""))))</f>
        <v/>
      </c>
      <c r="LU86" s="10" t="str">
        <f>IF('1-SETUP'!$Q135="DAILY",LT86+'1-SETUP'!$V135,IF('1-SETUP'!$Q135="WEEKLY",LT86+'1-SETUP'!$V135*7,IF('1-SETUP'!$Q135="MONTHLY",EDATE(LT86,'1-SETUP'!$V135),IF('1-SETUP'!$Q135="YEARLY",EDATE(LT86,12*'1-SETUP'!$V135),""))))</f>
        <v/>
      </c>
      <c r="LV86" s="10" t="str">
        <f>IF('1-SETUP'!$Q135="DAILY",LU86+'1-SETUP'!$V135,IF('1-SETUP'!$Q135="WEEKLY",LU86+'1-SETUP'!$V135*7,IF('1-SETUP'!$Q135="MONTHLY",EDATE(LU86,'1-SETUP'!$V135),IF('1-SETUP'!$Q135="YEARLY",EDATE(LU86,12*'1-SETUP'!$V135),""))))</f>
        <v/>
      </c>
      <c r="LW86" s="10" t="str">
        <f>IF('1-SETUP'!$Q135="DAILY",LV86+'1-SETUP'!$V135,IF('1-SETUP'!$Q135="WEEKLY",LV86+'1-SETUP'!$V135*7,IF('1-SETUP'!$Q135="MONTHLY",EDATE(LV86,'1-SETUP'!$V135),IF('1-SETUP'!$Q135="YEARLY",EDATE(LV86,12*'1-SETUP'!$V135),""))))</f>
        <v/>
      </c>
      <c r="LX86" s="10" t="str">
        <f>IF('1-SETUP'!$Q135="DAILY",LW86+'1-SETUP'!$V135,IF('1-SETUP'!$Q135="WEEKLY",LW86+'1-SETUP'!$V135*7,IF('1-SETUP'!$Q135="MONTHLY",EDATE(LW86,'1-SETUP'!$V135),IF('1-SETUP'!$Q135="YEARLY",EDATE(LW86,12*'1-SETUP'!$V135),""))))</f>
        <v/>
      </c>
      <c r="LY86" s="10" t="str">
        <f>IF('1-SETUP'!$Q135="DAILY",LX86+'1-SETUP'!$V135,IF('1-SETUP'!$Q135="WEEKLY",LX86+'1-SETUP'!$V135*7,IF('1-SETUP'!$Q135="MONTHLY",EDATE(LX86,'1-SETUP'!$V135),IF('1-SETUP'!$Q135="YEARLY",EDATE(LX86,12*'1-SETUP'!$V135),""))))</f>
        <v/>
      </c>
      <c r="LZ86" s="10" t="str">
        <f>IF('1-SETUP'!$Q135="DAILY",LY86+'1-SETUP'!$V135,IF('1-SETUP'!$Q135="WEEKLY",LY86+'1-SETUP'!$V135*7,IF('1-SETUP'!$Q135="MONTHLY",EDATE(LY86,'1-SETUP'!$V135),IF('1-SETUP'!$Q135="YEARLY",EDATE(LY86,12*'1-SETUP'!$V135),""))))</f>
        <v/>
      </c>
      <c r="MA86" s="10" t="str">
        <f>IF('1-SETUP'!$Q135="DAILY",LZ86+'1-SETUP'!$V135,IF('1-SETUP'!$Q135="WEEKLY",LZ86+'1-SETUP'!$V135*7,IF('1-SETUP'!$Q135="MONTHLY",EDATE(LZ86,'1-SETUP'!$V135),IF('1-SETUP'!$Q135="YEARLY",EDATE(LZ86,12*'1-SETUP'!$V135),""))))</f>
        <v/>
      </c>
      <c r="MB86" s="10" t="str">
        <f>IF('1-SETUP'!$Q135="DAILY",MA86+'1-SETUP'!$V135,IF('1-SETUP'!$Q135="WEEKLY",MA86+'1-SETUP'!$V135*7,IF('1-SETUP'!$Q135="MONTHLY",EDATE(MA86,'1-SETUP'!$V135),IF('1-SETUP'!$Q135="YEARLY",EDATE(MA86,12*'1-SETUP'!$V135),""))))</f>
        <v/>
      </c>
      <c r="MC86" s="10" t="str">
        <f>IF('1-SETUP'!$Q135="DAILY",MB86+'1-SETUP'!$V135,IF('1-SETUP'!$Q135="WEEKLY",MB86+'1-SETUP'!$V135*7,IF('1-SETUP'!$Q135="MONTHLY",EDATE(MB86,'1-SETUP'!$V135),IF('1-SETUP'!$Q135="YEARLY",EDATE(MB86,12*'1-SETUP'!$V135),""))))</f>
        <v/>
      </c>
      <c r="MD86" s="10" t="str">
        <f>IF('1-SETUP'!$Q135="DAILY",MC86+'1-SETUP'!$V135,IF('1-SETUP'!$Q135="WEEKLY",MC86+'1-SETUP'!$V135*7,IF('1-SETUP'!$Q135="MONTHLY",EDATE(MC86,'1-SETUP'!$V135),IF('1-SETUP'!$Q135="YEARLY",EDATE(MC86,12*'1-SETUP'!$V135),""))))</f>
        <v/>
      </c>
      <c r="ME86" s="10" t="str">
        <f>IF('1-SETUP'!$Q135="DAILY",MD86+'1-SETUP'!$V135,IF('1-SETUP'!$Q135="WEEKLY",MD86+'1-SETUP'!$V135*7,IF('1-SETUP'!$Q135="MONTHLY",EDATE(MD86,'1-SETUP'!$V135),IF('1-SETUP'!$Q135="YEARLY",EDATE(MD86,12*'1-SETUP'!$V135),""))))</f>
        <v/>
      </c>
      <c r="MF86" s="10" t="str">
        <f>IF('1-SETUP'!$Q135="DAILY",ME86+'1-SETUP'!$V135,IF('1-SETUP'!$Q135="WEEKLY",ME86+'1-SETUP'!$V135*7,IF('1-SETUP'!$Q135="MONTHLY",EDATE(ME86,'1-SETUP'!$V135),IF('1-SETUP'!$Q135="YEARLY",EDATE(ME86,12*'1-SETUP'!$V135),""))))</f>
        <v/>
      </c>
      <c r="MG86" s="10" t="str">
        <f>IF('1-SETUP'!$Q135="DAILY",MF86+'1-SETUP'!$V135,IF('1-SETUP'!$Q135="WEEKLY",MF86+'1-SETUP'!$V135*7,IF('1-SETUP'!$Q135="MONTHLY",EDATE(MF86,'1-SETUP'!$V135),IF('1-SETUP'!$Q135="YEARLY",EDATE(MF86,12*'1-SETUP'!$V135),""))))</f>
        <v/>
      </c>
      <c r="MH86" s="10" t="str">
        <f>IF('1-SETUP'!$Q135="DAILY",MG86+'1-SETUP'!$V135,IF('1-SETUP'!$Q135="WEEKLY",MG86+'1-SETUP'!$V135*7,IF('1-SETUP'!$Q135="MONTHLY",EDATE(MG86,'1-SETUP'!$V135),IF('1-SETUP'!$Q135="YEARLY",EDATE(MG86,12*'1-SETUP'!$V135),""))))</f>
        <v/>
      </c>
      <c r="MI86" s="10" t="str">
        <f>IF('1-SETUP'!$Q135="DAILY",MH86+'1-SETUP'!$V135,IF('1-SETUP'!$Q135="WEEKLY",MH86+'1-SETUP'!$V135*7,IF('1-SETUP'!$Q135="MONTHLY",EDATE(MH86,'1-SETUP'!$V135),IF('1-SETUP'!$Q135="YEARLY",EDATE(MH86,12*'1-SETUP'!$V135),""))))</f>
        <v/>
      </c>
      <c r="MJ86" s="10" t="str">
        <f>IF('1-SETUP'!$Q135="DAILY",MI86+'1-SETUP'!$V135,IF('1-SETUP'!$Q135="WEEKLY",MI86+'1-SETUP'!$V135*7,IF('1-SETUP'!$Q135="MONTHLY",EDATE(MI86,'1-SETUP'!$V135),IF('1-SETUP'!$Q135="YEARLY",EDATE(MI86,12*'1-SETUP'!$V135),""))))</f>
        <v/>
      </c>
      <c r="MK86" s="10" t="str">
        <f>IF('1-SETUP'!$Q135="DAILY",MJ86+'1-SETUP'!$V135,IF('1-SETUP'!$Q135="WEEKLY",MJ86+'1-SETUP'!$V135*7,IF('1-SETUP'!$Q135="MONTHLY",EDATE(MJ86,'1-SETUP'!$V135),IF('1-SETUP'!$Q135="YEARLY",EDATE(MJ86,12*'1-SETUP'!$V135),""))))</f>
        <v/>
      </c>
      <c r="ML86" s="10" t="str">
        <f>IF('1-SETUP'!$Q135="DAILY",MK86+'1-SETUP'!$V135,IF('1-SETUP'!$Q135="WEEKLY",MK86+'1-SETUP'!$V135*7,IF('1-SETUP'!$Q135="MONTHLY",EDATE(MK86,'1-SETUP'!$V135),IF('1-SETUP'!$Q135="YEARLY",EDATE(MK86,12*'1-SETUP'!$V135),""))))</f>
        <v/>
      </c>
      <c r="MM86" s="10" t="str">
        <f>IF('1-SETUP'!$Q135="DAILY",ML86+'1-SETUP'!$V135,IF('1-SETUP'!$Q135="WEEKLY",ML86+'1-SETUP'!$V135*7,IF('1-SETUP'!$Q135="MONTHLY",EDATE(ML86,'1-SETUP'!$V135),IF('1-SETUP'!$Q135="YEARLY",EDATE(ML86,12*'1-SETUP'!$V135),""))))</f>
        <v/>
      </c>
      <c r="MN86" s="10" t="str">
        <f>IF('1-SETUP'!$Q135="DAILY",MM86+'1-SETUP'!$V135,IF('1-SETUP'!$Q135="WEEKLY",MM86+'1-SETUP'!$V135*7,IF('1-SETUP'!$Q135="MONTHLY",EDATE(MM86,'1-SETUP'!$V135),IF('1-SETUP'!$Q135="YEARLY",EDATE(MM86,12*'1-SETUP'!$V135),""))))</f>
        <v/>
      </c>
      <c r="MO86" s="10" t="str">
        <f>IF('1-SETUP'!$Q135="DAILY",MN86+'1-SETUP'!$V135,IF('1-SETUP'!$Q135="WEEKLY",MN86+'1-SETUP'!$V135*7,IF('1-SETUP'!$Q135="MONTHLY",EDATE(MN86,'1-SETUP'!$V135),IF('1-SETUP'!$Q135="YEARLY",EDATE(MN86,12*'1-SETUP'!$V135),""))))</f>
        <v/>
      </c>
      <c r="MP86" s="10" t="str">
        <f>IF('1-SETUP'!$Q135="DAILY",MO86+'1-SETUP'!$V135,IF('1-SETUP'!$Q135="WEEKLY",MO86+'1-SETUP'!$V135*7,IF('1-SETUP'!$Q135="MONTHLY",EDATE(MO86,'1-SETUP'!$V135),IF('1-SETUP'!$Q135="YEARLY",EDATE(MO86,12*'1-SETUP'!$V135),""))))</f>
        <v/>
      </c>
      <c r="MQ86" s="10" t="str">
        <f>IF('1-SETUP'!$Q135="DAILY",MP86+'1-SETUP'!$V135,IF('1-SETUP'!$Q135="WEEKLY",MP86+'1-SETUP'!$V135*7,IF('1-SETUP'!$Q135="MONTHLY",EDATE(MP86,'1-SETUP'!$V135),IF('1-SETUP'!$Q135="YEARLY",EDATE(MP86,12*'1-SETUP'!$V135),""))))</f>
        <v/>
      </c>
      <c r="MR86" s="10" t="str">
        <f>IF('1-SETUP'!$Q135="DAILY",MQ86+'1-SETUP'!$V135,IF('1-SETUP'!$Q135="WEEKLY",MQ86+'1-SETUP'!$V135*7,IF('1-SETUP'!$Q135="MONTHLY",EDATE(MQ86,'1-SETUP'!$V135),IF('1-SETUP'!$Q135="YEARLY",EDATE(MQ86,12*'1-SETUP'!$V135),""))))</f>
        <v/>
      </c>
      <c r="MS86" s="10" t="str">
        <f>IF('1-SETUP'!$Q135="DAILY",MR86+'1-SETUP'!$V135,IF('1-SETUP'!$Q135="WEEKLY",MR86+'1-SETUP'!$V135*7,IF('1-SETUP'!$Q135="MONTHLY",EDATE(MR86,'1-SETUP'!$V135),IF('1-SETUP'!$Q135="YEARLY",EDATE(MR86,12*'1-SETUP'!$V135),""))))</f>
        <v/>
      </c>
      <c r="MT86" s="10" t="str">
        <f>IF('1-SETUP'!$Q135="DAILY",MS86+'1-SETUP'!$V135,IF('1-SETUP'!$Q135="WEEKLY",MS86+'1-SETUP'!$V135*7,IF('1-SETUP'!$Q135="MONTHLY",EDATE(MS86,'1-SETUP'!$V135),IF('1-SETUP'!$Q135="YEARLY",EDATE(MS86,12*'1-SETUP'!$V135),""))))</f>
        <v/>
      </c>
      <c r="MU86" s="10" t="str">
        <f>IF('1-SETUP'!$Q135="DAILY",MT86+'1-SETUP'!$V135,IF('1-SETUP'!$Q135="WEEKLY",MT86+'1-SETUP'!$V135*7,IF('1-SETUP'!$Q135="MONTHLY",EDATE(MT86,'1-SETUP'!$V135),IF('1-SETUP'!$Q135="YEARLY",EDATE(MT86,12*'1-SETUP'!$V135),""))))</f>
        <v/>
      </c>
      <c r="MV86" s="10" t="str">
        <f>IF('1-SETUP'!$Q135="DAILY",MU86+'1-SETUP'!$V135,IF('1-SETUP'!$Q135="WEEKLY",MU86+'1-SETUP'!$V135*7,IF('1-SETUP'!$Q135="MONTHLY",EDATE(MU86,'1-SETUP'!$V135),IF('1-SETUP'!$Q135="YEARLY",EDATE(MU86,12*'1-SETUP'!$V135),""))))</f>
        <v/>
      </c>
      <c r="MW86" s="10" t="str">
        <f>IF('1-SETUP'!$Q135="DAILY",MV86+'1-SETUP'!$V135,IF('1-SETUP'!$Q135="WEEKLY",MV86+'1-SETUP'!$V135*7,IF('1-SETUP'!$Q135="MONTHLY",EDATE(MV86,'1-SETUP'!$V135),IF('1-SETUP'!$Q135="YEARLY",EDATE(MV86,12*'1-SETUP'!$V135),""))))</f>
        <v/>
      </c>
      <c r="MX86" s="10" t="str">
        <f>IF('1-SETUP'!$Q135="DAILY",MW86+'1-SETUP'!$V135,IF('1-SETUP'!$Q135="WEEKLY",MW86+'1-SETUP'!$V135*7,IF('1-SETUP'!$Q135="MONTHLY",EDATE(MW86,'1-SETUP'!$V135),IF('1-SETUP'!$Q135="YEARLY",EDATE(MW86,12*'1-SETUP'!$V135),""))))</f>
        <v/>
      </c>
      <c r="MY86" s="10" t="str">
        <f>IF('1-SETUP'!$Q135="DAILY",MX86+'1-SETUP'!$V135,IF('1-SETUP'!$Q135="WEEKLY",MX86+'1-SETUP'!$V135*7,IF('1-SETUP'!$Q135="MONTHLY",EDATE(MX86,'1-SETUP'!$V135),IF('1-SETUP'!$Q135="YEARLY",EDATE(MX86,12*'1-SETUP'!$V135),""))))</f>
        <v/>
      </c>
      <c r="MZ86" s="10" t="str">
        <f>IF('1-SETUP'!$Q135="DAILY",MY86+'1-SETUP'!$V135,IF('1-SETUP'!$Q135="WEEKLY",MY86+'1-SETUP'!$V135*7,IF('1-SETUP'!$Q135="MONTHLY",EDATE(MY86,'1-SETUP'!$V135),IF('1-SETUP'!$Q135="YEARLY",EDATE(MY86,12*'1-SETUP'!$V135),""))))</f>
        <v/>
      </c>
      <c r="NA86" s="10" t="str">
        <f>IF('1-SETUP'!$Q135="DAILY",MZ86+'1-SETUP'!$V135,IF('1-SETUP'!$Q135="WEEKLY",MZ86+'1-SETUP'!$V135*7,IF('1-SETUP'!$Q135="MONTHLY",EDATE(MZ86,'1-SETUP'!$V135),IF('1-SETUP'!$Q135="YEARLY",EDATE(MZ86,12*'1-SETUP'!$V135),""))))</f>
        <v/>
      </c>
      <c r="NB86" s="10" t="str">
        <f>IF('1-SETUP'!$Q135="DAILY",NA86+'1-SETUP'!$V135,IF('1-SETUP'!$Q135="WEEKLY",NA86+'1-SETUP'!$V135*7,IF('1-SETUP'!$Q135="MONTHLY",EDATE(NA86,'1-SETUP'!$V135),IF('1-SETUP'!$Q135="YEARLY",EDATE(NA86,12*'1-SETUP'!$V135),""))))</f>
        <v/>
      </c>
      <c r="NC86" s="10" t="str">
        <f>IF('1-SETUP'!$Q135="DAILY",NB86+'1-SETUP'!$V135,IF('1-SETUP'!$Q135="WEEKLY",NB86+'1-SETUP'!$V135*7,IF('1-SETUP'!$Q135="MONTHLY",EDATE(NB86,'1-SETUP'!$V135),IF('1-SETUP'!$Q135="YEARLY",EDATE(NB86,12*'1-SETUP'!$V135),""))))</f>
        <v/>
      </c>
    </row>
    <row r="87" spans="1:367" x14ac:dyDescent="0.45">
      <c r="A87">
        <f>'1-SETUP'!A136</f>
        <v>0</v>
      </c>
      <c r="B87" t="str">
        <f>_xlfn.CONCAT('1-SETUP'!$O136," ",'1-SETUP'!$Q136," ",'1-SETUP'!$T136," ",'1-SETUP'!$V136," ",'1-SETUP'!$W136," ",'1-SETUP'!$Z136," ",TEXT('1-SETUP'!$AC136,"mm/dd/yyyy"))</f>
        <v xml:space="preserve">      01/00/1900</v>
      </c>
      <c r="C87" s="10">
        <f>'1-SETUP'!$AC136</f>
        <v>0</v>
      </c>
      <c r="D87" s="10" t="str">
        <f>IF('1-SETUP'!$Q136="DAILY",C87+'1-SETUP'!$V136,IF('1-SETUP'!$Q136="WEEKLY",C87+'1-SETUP'!$V136*7,IF('1-SETUP'!$Q136="MONTHLY",EDATE(C87,'1-SETUP'!$V136),IF('1-SETUP'!$Q136="YEARLY",EDATE(C87,12*'1-SETUP'!$V136),""))))</f>
        <v/>
      </c>
      <c r="E87" s="10" t="str">
        <f>IF('1-SETUP'!$Q136="DAILY",D87+'1-SETUP'!$V136,IF('1-SETUP'!$Q136="WEEKLY",D87+'1-SETUP'!$V136*7,IF('1-SETUP'!$Q136="MONTHLY",EDATE(D87,'1-SETUP'!$V136),IF('1-SETUP'!$Q136="YEARLY",EDATE(D87,12*'1-SETUP'!$V136),""))))</f>
        <v/>
      </c>
      <c r="F87" s="10" t="str">
        <f>IF('1-SETUP'!$Q136="DAILY",E87+'1-SETUP'!$V136,IF('1-SETUP'!$Q136="WEEKLY",E87+'1-SETUP'!$V136*7,IF('1-SETUP'!$Q136="MONTHLY",EDATE(E87,'1-SETUP'!$V136),IF('1-SETUP'!$Q136="YEARLY",EDATE(E87,12*'1-SETUP'!$V136),""))))</f>
        <v/>
      </c>
      <c r="G87" s="10" t="str">
        <f>IF('1-SETUP'!$Q136="DAILY",F87+'1-SETUP'!$V136,IF('1-SETUP'!$Q136="WEEKLY",F87+'1-SETUP'!$V136*7,IF('1-SETUP'!$Q136="MONTHLY",EDATE(F87,'1-SETUP'!$V136),IF('1-SETUP'!$Q136="YEARLY",EDATE(F87,12*'1-SETUP'!$V136),""))))</f>
        <v/>
      </c>
      <c r="H87" s="10" t="str">
        <f>IF('1-SETUP'!$Q136="DAILY",G87+'1-SETUP'!$V136,IF('1-SETUP'!$Q136="WEEKLY",G87+'1-SETUP'!$V136*7,IF('1-SETUP'!$Q136="MONTHLY",EDATE(G87,'1-SETUP'!$V136),IF('1-SETUP'!$Q136="YEARLY",EDATE(G87,12*'1-SETUP'!$V136),""))))</f>
        <v/>
      </c>
      <c r="I87" s="10" t="str">
        <f>IF('1-SETUP'!$Q136="DAILY",H87+'1-SETUP'!$V136,IF('1-SETUP'!$Q136="WEEKLY",H87+'1-SETUP'!$V136*7,IF('1-SETUP'!$Q136="MONTHLY",EDATE(H87,'1-SETUP'!$V136),IF('1-SETUP'!$Q136="YEARLY",EDATE(H87,12*'1-SETUP'!$V136),""))))</f>
        <v/>
      </c>
      <c r="J87" s="10" t="str">
        <f>IF('1-SETUP'!$Q136="DAILY",I87+'1-SETUP'!$V136,IF('1-SETUP'!$Q136="WEEKLY",I87+'1-SETUP'!$V136*7,IF('1-SETUP'!$Q136="MONTHLY",EDATE(I87,'1-SETUP'!$V136),IF('1-SETUP'!$Q136="YEARLY",EDATE(I87,12*'1-SETUP'!$V136),""))))</f>
        <v/>
      </c>
      <c r="K87" s="10" t="str">
        <f>IF('1-SETUP'!$Q136="DAILY",J87+'1-SETUP'!$V136,IF('1-SETUP'!$Q136="WEEKLY",J87+'1-SETUP'!$V136*7,IF('1-SETUP'!$Q136="MONTHLY",EDATE(J87,'1-SETUP'!$V136),IF('1-SETUP'!$Q136="YEARLY",EDATE(J87,12*'1-SETUP'!$V136),""))))</f>
        <v/>
      </c>
      <c r="L87" s="10" t="str">
        <f>IF('1-SETUP'!$Q136="DAILY",K87+'1-SETUP'!$V136,IF('1-SETUP'!$Q136="WEEKLY",K87+'1-SETUP'!$V136*7,IF('1-SETUP'!$Q136="MONTHLY",EDATE(K87,'1-SETUP'!$V136),IF('1-SETUP'!$Q136="YEARLY",EDATE(K87,12*'1-SETUP'!$V136),""))))</f>
        <v/>
      </c>
      <c r="M87" s="10" t="str">
        <f>IF('1-SETUP'!$Q136="DAILY",L87+'1-SETUP'!$V136,IF('1-SETUP'!$Q136="WEEKLY",L87+'1-SETUP'!$V136*7,IF('1-SETUP'!$Q136="MONTHLY",EDATE(L87,'1-SETUP'!$V136),IF('1-SETUP'!$Q136="YEARLY",EDATE(L87,12*'1-SETUP'!$V136),""))))</f>
        <v/>
      </c>
      <c r="N87" s="10" t="str">
        <f>IF('1-SETUP'!$Q136="DAILY",M87+'1-SETUP'!$V136,IF('1-SETUP'!$Q136="WEEKLY",M87+'1-SETUP'!$V136*7,IF('1-SETUP'!$Q136="MONTHLY",EDATE(M87,'1-SETUP'!$V136),IF('1-SETUP'!$Q136="YEARLY",EDATE(M87,12*'1-SETUP'!$V136),""))))</f>
        <v/>
      </c>
      <c r="O87" s="10" t="str">
        <f>IF('1-SETUP'!$Q136="DAILY",N87+'1-SETUP'!$V136,IF('1-SETUP'!$Q136="WEEKLY",N87+'1-SETUP'!$V136*7,IF('1-SETUP'!$Q136="MONTHLY",EDATE(N87,'1-SETUP'!$V136),IF('1-SETUP'!$Q136="YEARLY",EDATE(N87,12*'1-SETUP'!$V136),""))))</f>
        <v/>
      </c>
      <c r="P87" s="10" t="str">
        <f>IF('1-SETUP'!$Q136="DAILY",O87+'1-SETUP'!$V136,IF('1-SETUP'!$Q136="WEEKLY",O87+'1-SETUP'!$V136*7,IF('1-SETUP'!$Q136="MONTHLY",EDATE(O87,'1-SETUP'!$V136),IF('1-SETUP'!$Q136="YEARLY",EDATE(O87,12*'1-SETUP'!$V136),""))))</f>
        <v/>
      </c>
      <c r="Q87" s="10" t="str">
        <f>IF('1-SETUP'!$Q136="DAILY",P87+'1-SETUP'!$V136,IF('1-SETUP'!$Q136="WEEKLY",P87+'1-SETUP'!$V136*7,IF('1-SETUP'!$Q136="MONTHLY",EDATE(P87,'1-SETUP'!$V136),IF('1-SETUP'!$Q136="YEARLY",EDATE(P87,12*'1-SETUP'!$V136),""))))</f>
        <v/>
      </c>
      <c r="R87" s="10" t="str">
        <f>IF('1-SETUP'!$Q136="DAILY",Q87+'1-SETUP'!$V136,IF('1-SETUP'!$Q136="WEEKLY",Q87+'1-SETUP'!$V136*7,IF('1-SETUP'!$Q136="MONTHLY",EDATE(Q87,'1-SETUP'!$V136),IF('1-SETUP'!$Q136="YEARLY",EDATE(Q87,12*'1-SETUP'!$V136),""))))</f>
        <v/>
      </c>
      <c r="S87" s="10" t="str">
        <f>IF('1-SETUP'!$Q136="DAILY",R87+'1-SETUP'!$V136,IF('1-SETUP'!$Q136="WEEKLY",R87+'1-SETUP'!$V136*7,IF('1-SETUP'!$Q136="MONTHLY",EDATE(R87,'1-SETUP'!$V136),IF('1-SETUP'!$Q136="YEARLY",EDATE(R87,12*'1-SETUP'!$V136),""))))</f>
        <v/>
      </c>
      <c r="T87" s="10" t="str">
        <f>IF('1-SETUP'!$Q136="DAILY",S87+'1-SETUP'!$V136,IF('1-SETUP'!$Q136="WEEKLY",S87+'1-SETUP'!$V136*7,IF('1-SETUP'!$Q136="MONTHLY",EDATE(S87,'1-SETUP'!$V136),IF('1-SETUP'!$Q136="YEARLY",EDATE(S87,12*'1-SETUP'!$V136),""))))</f>
        <v/>
      </c>
      <c r="U87" s="10" t="str">
        <f>IF('1-SETUP'!$Q136="DAILY",T87+'1-SETUP'!$V136,IF('1-SETUP'!$Q136="WEEKLY",T87+'1-SETUP'!$V136*7,IF('1-SETUP'!$Q136="MONTHLY",EDATE(T87,'1-SETUP'!$V136),IF('1-SETUP'!$Q136="YEARLY",EDATE(T87,12*'1-SETUP'!$V136),""))))</f>
        <v/>
      </c>
      <c r="V87" s="10" t="str">
        <f>IF('1-SETUP'!$Q136="DAILY",U87+'1-SETUP'!$V136,IF('1-SETUP'!$Q136="WEEKLY",U87+'1-SETUP'!$V136*7,IF('1-SETUP'!$Q136="MONTHLY",EDATE(U87,'1-SETUP'!$V136),IF('1-SETUP'!$Q136="YEARLY",EDATE(U87,12*'1-SETUP'!$V136),""))))</f>
        <v/>
      </c>
      <c r="W87" s="10" t="str">
        <f>IF('1-SETUP'!$Q136="DAILY",V87+'1-SETUP'!$V136,IF('1-SETUP'!$Q136="WEEKLY",V87+'1-SETUP'!$V136*7,IF('1-SETUP'!$Q136="MONTHLY",EDATE(V87,'1-SETUP'!$V136),IF('1-SETUP'!$Q136="YEARLY",EDATE(V87,12*'1-SETUP'!$V136),""))))</f>
        <v/>
      </c>
      <c r="X87" s="10" t="str">
        <f>IF('1-SETUP'!$Q136="DAILY",W87+'1-SETUP'!$V136,IF('1-SETUP'!$Q136="WEEKLY",W87+'1-SETUP'!$V136*7,IF('1-SETUP'!$Q136="MONTHLY",EDATE(W87,'1-SETUP'!$V136),IF('1-SETUP'!$Q136="YEARLY",EDATE(W87,12*'1-SETUP'!$V136),""))))</f>
        <v/>
      </c>
      <c r="Y87" s="10" t="str">
        <f>IF('1-SETUP'!$Q136="DAILY",X87+'1-SETUP'!$V136,IF('1-SETUP'!$Q136="WEEKLY",X87+'1-SETUP'!$V136*7,IF('1-SETUP'!$Q136="MONTHLY",EDATE(X87,'1-SETUP'!$V136),IF('1-SETUP'!$Q136="YEARLY",EDATE(X87,12*'1-SETUP'!$V136),""))))</f>
        <v/>
      </c>
      <c r="Z87" s="10" t="str">
        <f>IF('1-SETUP'!$Q136="DAILY",Y87+'1-SETUP'!$V136,IF('1-SETUP'!$Q136="WEEKLY",Y87+'1-SETUP'!$V136*7,IF('1-SETUP'!$Q136="MONTHLY",EDATE(Y87,'1-SETUP'!$V136),IF('1-SETUP'!$Q136="YEARLY",EDATE(Y87,12*'1-SETUP'!$V136),""))))</f>
        <v/>
      </c>
      <c r="AA87" s="10" t="str">
        <f>IF('1-SETUP'!$Q136="DAILY",Z87+'1-SETUP'!$V136,IF('1-SETUP'!$Q136="WEEKLY",Z87+'1-SETUP'!$V136*7,IF('1-SETUP'!$Q136="MONTHLY",EDATE(Z87,'1-SETUP'!$V136),IF('1-SETUP'!$Q136="YEARLY",EDATE(Z87,12*'1-SETUP'!$V136),""))))</f>
        <v/>
      </c>
      <c r="AB87" s="10" t="str">
        <f>IF('1-SETUP'!$Q136="DAILY",AA87+'1-SETUP'!$V136,IF('1-SETUP'!$Q136="WEEKLY",AA87+'1-SETUP'!$V136*7,IF('1-SETUP'!$Q136="MONTHLY",EDATE(AA87,'1-SETUP'!$V136),IF('1-SETUP'!$Q136="YEARLY",EDATE(AA87,12*'1-SETUP'!$V136),""))))</f>
        <v/>
      </c>
      <c r="AC87" s="10" t="str">
        <f>IF('1-SETUP'!$Q136="DAILY",AB87+'1-SETUP'!$V136,IF('1-SETUP'!$Q136="WEEKLY",AB87+'1-SETUP'!$V136*7,IF('1-SETUP'!$Q136="MONTHLY",EDATE(AB87,'1-SETUP'!$V136),IF('1-SETUP'!$Q136="YEARLY",EDATE(AB87,12*'1-SETUP'!$V136),""))))</f>
        <v/>
      </c>
      <c r="AD87" s="10" t="str">
        <f>IF('1-SETUP'!$Q136="DAILY",AC87+'1-SETUP'!$V136,IF('1-SETUP'!$Q136="WEEKLY",AC87+'1-SETUP'!$V136*7,IF('1-SETUP'!$Q136="MONTHLY",EDATE(AC87,'1-SETUP'!$V136),IF('1-SETUP'!$Q136="YEARLY",EDATE(AC87,12*'1-SETUP'!$V136),""))))</f>
        <v/>
      </c>
      <c r="AE87" s="10" t="str">
        <f>IF('1-SETUP'!$Q136="DAILY",AD87+'1-SETUP'!$V136,IF('1-SETUP'!$Q136="WEEKLY",AD87+'1-SETUP'!$V136*7,IF('1-SETUP'!$Q136="MONTHLY",EDATE(AD87,'1-SETUP'!$V136),IF('1-SETUP'!$Q136="YEARLY",EDATE(AD87,12*'1-SETUP'!$V136),""))))</f>
        <v/>
      </c>
      <c r="AF87" s="10" t="str">
        <f>IF('1-SETUP'!$Q136="DAILY",AE87+'1-SETUP'!$V136,IF('1-SETUP'!$Q136="WEEKLY",AE87+'1-SETUP'!$V136*7,IF('1-SETUP'!$Q136="MONTHLY",EDATE(AE87,'1-SETUP'!$V136),IF('1-SETUP'!$Q136="YEARLY",EDATE(AE87,12*'1-SETUP'!$V136),""))))</f>
        <v/>
      </c>
      <c r="AG87" s="10" t="str">
        <f>IF('1-SETUP'!$Q136="DAILY",AF87+'1-SETUP'!$V136,IF('1-SETUP'!$Q136="WEEKLY",AF87+'1-SETUP'!$V136*7,IF('1-SETUP'!$Q136="MONTHLY",EDATE(AF87,'1-SETUP'!$V136),IF('1-SETUP'!$Q136="YEARLY",EDATE(AF87,12*'1-SETUP'!$V136),""))))</f>
        <v/>
      </c>
      <c r="AH87" s="10" t="str">
        <f>IF('1-SETUP'!$Q136="DAILY",AG87+'1-SETUP'!$V136,IF('1-SETUP'!$Q136="WEEKLY",AG87+'1-SETUP'!$V136*7,IF('1-SETUP'!$Q136="MONTHLY",EDATE(AG87,'1-SETUP'!$V136),IF('1-SETUP'!$Q136="YEARLY",EDATE(AG87,12*'1-SETUP'!$V136),""))))</f>
        <v/>
      </c>
      <c r="AI87" s="10" t="str">
        <f>IF('1-SETUP'!$Q136="DAILY",AH87+'1-SETUP'!$V136,IF('1-SETUP'!$Q136="WEEKLY",AH87+'1-SETUP'!$V136*7,IF('1-SETUP'!$Q136="MONTHLY",EDATE(AH87,'1-SETUP'!$V136),IF('1-SETUP'!$Q136="YEARLY",EDATE(AH87,12*'1-SETUP'!$V136),""))))</f>
        <v/>
      </c>
      <c r="AJ87" s="10" t="str">
        <f>IF('1-SETUP'!$Q136="DAILY",AI87+'1-SETUP'!$V136,IF('1-SETUP'!$Q136="WEEKLY",AI87+'1-SETUP'!$V136*7,IF('1-SETUP'!$Q136="MONTHLY",EDATE(AI87,'1-SETUP'!$V136),IF('1-SETUP'!$Q136="YEARLY",EDATE(AI87,12*'1-SETUP'!$V136),""))))</f>
        <v/>
      </c>
      <c r="AK87" s="10" t="str">
        <f>IF('1-SETUP'!$Q136="DAILY",AJ87+'1-SETUP'!$V136,IF('1-SETUP'!$Q136="WEEKLY",AJ87+'1-SETUP'!$V136*7,IF('1-SETUP'!$Q136="MONTHLY",EDATE(AJ87,'1-SETUP'!$V136),IF('1-SETUP'!$Q136="YEARLY",EDATE(AJ87,12*'1-SETUP'!$V136),""))))</f>
        <v/>
      </c>
      <c r="AL87" s="10" t="str">
        <f>IF('1-SETUP'!$Q136="DAILY",AK87+'1-SETUP'!$V136,IF('1-SETUP'!$Q136="WEEKLY",AK87+'1-SETUP'!$V136*7,IF('1-SETUP'!$Q136="MONTHLY",EDATE(AK87,'1-SETUP'!$V136),IF('1-SETUP'!$Q136="YEARLY",EDATE(AK87,12*'1-SETUP'!$V136),""))))</f>
        <v/>
      </c>
      <c r="AM87" s="10" t="str">
        <f>IF('1-SETUP'!$Q136="DAILY",AL87+'1-SETUP'!$V136,IF('1-SETUP'!$Q136="WEEKLY",AL87+'1-SETUP'!$V136*7,IF('1-SETUP'!$Q136="MONTHLY",EDATE(AL87,'1-SETUP'!$V136),IF('1-SETUP'!$Q136="YEARLY",EDATE(AL87,12*'1-SETUP'!$V136),""))))</f>
        <v/>
      </c>
      <c r="AN87" s="10" t="str">
        <f>IF('1-SETUP'!$Q136="DAILY",AM87+'1-SETUP'!$V136,IF('1-SETUP'!$Q136="WEEKLY",AM87+'1-SETUP'!$V136*7,IF('1-SETUP'!$Q136="MONTHLY",EDATE(AM87,'1-SETUP'!$V136),IF('1-SETUP'!$Q136="YEARLY",EDATE(AM87,12*'1-SETUP'!$V136),""))))</f>
        <v/>
      </c>
      <c r="AO87" s="10" t="str">
        <f>IF('1-SETUP'!$Q136="DAILY",AN87+'1-SETUP'!$V136,IF('1-SETUP'!$Q136="WEEKLY",AN87+'1-SETUP'!$V136*7,IF('1-SETUP'!$Q136="MONTHLY",EDATE(AN87,'1-SETUP'!$V136),IF('1-SETUP'!$Q136="YEARLY",EDATE(AN87,12*'1-SETUP'!$V136),""))))</f>
        <v/>
      </c>
      <c r="AP87" s="10" t="str">
        <f>IF('1-SETUP'!$Q136="DAILY",AO87+'1-SETUP'!$V136,IF('1-SETUP'!$Q136="WEEKLY",AO87+'1-SETUP'!$V136*7,IF('1-SETUP'!$Q136="MONTHLY",EDATE(AO87,'1-SETUP'!$V136),IF('1-SETUP'!$Q136="YEARLY",EDATE(AO87,12*'1-SETUP'!$V136),""))))</f>
        <v/>
      </c>
      <c r="AQ87" s="10" t="str">
        <f>IF('1-SETUP'!$Q136="DAILY",AP87+'1-SETUP'!$V136,IF('1-SETUP'!$Q136="WEEKLY",AP87+'1-SETUP'!$V136*7,IF('1-SETUP'!$Q136="MONTHLY",EDATE(AP87,'1-SETUP'!$V136),IF('1-SETUP'!$Q136="YEARLY",EDATE(AP87,12*'1-SETUP'!$V136),""))))</f>
        <v/>
      </c>
      <c r="AR87" s="10" t="str">
        <f>IF('1-SETUP'!$Q136="DAILY",AQ87+'1-SETUP'!$V136,IF('1-SETUP'!$Q136="WEEKLY",AQ87+'1-SETUP'!$V136*7,IF('1-SETUP'!$Q136="MONTHLY",EDATE(AQ87,'1-SETUP'!$V136),IF('1-SETUP'!$Q136="YEARLY",EDATE(AQ87,12*'1-SETUP'!$V136),""))))</f>
        <v/>
      </c>
      <c r="AS87" s="10" t="str">
        <f>IF('1-SETUP'!$Q136="DAILY",AR87+'1-SETUP'!$V136,IF('1-SETUP'!$Q136="WEEKLY",AR87+'1-SETUP'!$V136*7,IF('1-SETUP'!$Q136="MONTHLY",EDATE(AR87,'1-SETUP'!$V136),IF('1-SETUP'!$Q136="YEARLY",EDATE(AR87,12*'1-SETUP'!$V136),""))))</f>
        <v/>
      </c>
      <c r="AT87" s="10" t="str">
        <f>IF('1-SETUP'!$Q136="DAILY",AS87+'1-SETUP'!$V136,IF('1-SETUP'!$Q136="WEEKLY",AS87+'1-SETUP'!$V136*7,IF('1-SETUP'!$Q136="MONTHLY",EDATE(AS87,'1-SETUP'!$V136),IF('1-SETUP'!$Q136="YEARLY",EDATE(AS87,12*'1-SETUP'!$V136),""))))</f>
        <v/>
      </c>
      <c r="AU87" s="10" t="str">
        <f>IF('1-SETUP'!$Q136="DAILY",AT87+'1-SETUP'!$V136,IF('1-SETUP'!$Q136="WEEKLY",AT87+'1-SETUP'!$V136*7,IF('1-SETUP'!$Q136="MONTHLY",EDATE(AT87,'1-SETUP'!$V136),IF('1-SETUP'!$Q136="YEARLY",EDATE(AT87,12*'1-SETUP'!$V136),""))))</f>
        <v/>
      </c>
      <c r="AV87" s="10" t="str">
        <f>IF('1-SETUP'!$Q136="DAILY",AU87+'1-SETUP'!$V136,IF('1-SETUP'!$Q136="WEEKLY",AU87+'1-SETUP'!$V136*7,IF('1-SETUP'!$Q136="MONTHLY",EDATE(AU87,'1-SETUP'!$V136),IF('1-SETUP'!$Q136="YEARLY",EDATE(AU87,12*'1-SETUP'!$V136),""))))</f>
        <v/>
      </c>
      <c r="AW87" s="10" t="str">
        <f>IF('1-SETUP'!$Q136="DAILY",AV87+'1-SETUP'!$V136,IF('1-SETUP'!$Q136="WEEKLY",AV87+'1-SETUP'!$V136*7,IF('1-SETUP'!$Q136="MONTHLY",EDATE(AV87,'1-SETUP'!$V136),IF('1-SETUP'!$Q136="YEARLY",EDATE(AV87,12*'1-SETUP'!$V136),""))))</f>
        <v/>
      </c>
      <c r="AX87" s="10" t="str">
        <f>IF('1-SETUP'!$Q136="DAILY",AW87+'1-SETUP'!$V136,IF('1-SETUP'!$Q136="WEEKLY",AW87+'1-SETUP'!$V136*7,IF('1-SETUP'!$Q136="MONTHLY",EDATE(AW87,'1-SETUP'!$V136),IF('1-SETUP'!$Q136="YEARLY",EDATE(AW87,12*'1-SETUP'!$V136),""))))</f>
        <v/>
      </c>
      <c r="AY87" s="10" t="str">
        <f>IF('1-SETUP'!$Q136="DAILY",AX87+'1-SETUP'!$V136,IF('1-SETUP'!$Q136="WEEKLY",AX87+'1-SETUP'!$V136*7,IF('1-SETUP'!$Q136="MONTHLY",EDATE(AX87,'1-SETUP'!$V136),IF('1-SETUP'!$Q136="YEARLY",EDATE(AX87,12*'1-SETUP'!$V136),""))))</f>
        <v/>
      </c>
      <c r="AZ87" s="10" t="str">
        <f>IF('1-SETUP'!$Q136="DAILY",AY87+'1-SETUP'!$V136,IF('1-SETUP'!$Q136="WEEKLY",AY87+'1-SETUP'!$V136*7,IF('1-SETUP'!$Q136="MONTHLY",EDATE(AY87,'1-SETUP'!$V136),IF('1-SETUP'!$Q136="YEARLY",EDATE(AY87,12*'1-SETUP'!$V136),""))))</f>
        <v/>
      </c>
      <c r="BA87" s="10" t="str">
        <f>IF('1-SETUP'!$Q136="DAILY",AZ87+'1-SETUP'!$V136,IF('1-SETUP'!$Q136="WEEKLY",AZ87+'1-SETUP'!$V136*7,IF('1-SETUP'!$Q136="MONTHLY",EDATE(AZ87,'1-SETUP'!$V136),IF('1-SETUP'!$Q136="YEARLY",EDATE(AZ87,12*'1-SETUP'!$V136),""))))</f>
        <v/>
      </c>
      <c r="BB87" s="10" t="str">
        <f>IF('1-SETUP'!$Q136="DAILY",BA87+'1-SETUP'!$V136,IF('1-SETUP'!$Q136="WEEKLY",BA87+'1-SETUP'!$V136*7,IF('1-SETUP'!$Q136="MONTHLY",EDATE(BA87,'1-SETUP'!$V136),IF('1-SETUP'!$Q136="YEARLY",EDATE(BA87,12*'1-SETUP'!$V136),""))))</f>
        <v/>
      </c>
      <c r="BC87" s="10" t="str">
        <f>IF('1-SETUP'!$Q136="DAILY",BB87+'1-SETUP'!$V136,IF('1-SETUP'!$Q136="WEEKLY",BB87+'1-SETUP'!$V136*7,IF('1-SETUP'!$Q136="MONTHLY",EDATE(BB87,'1-SETUP'!$V136),IF('1-SETUP'!$Q136="YEARLY",EDATE(BB87,12*'1-SETUP'!$V136),""))))</f>
        <v/>
      </c>
      <c r="BD87" s="10" t="str">
        <f>IF('1-SETUP'!$Q136="DAILY",BC87+'1-SETUP'!$V136,IF('1-SETUP'!$Q136="WEEKLY",BC87+'1-SETUP'!$V136*7,IF('1-SETUP'!$Q136="MONTHLY",EDATE(BC87,'1-SETUP'!$V136),IF('1-SETUP'!$Q136="YEARLY",EDATE(BC87,12*'1-SETUP'!$V136),""))))</f>
        <v/>
      </c>
      <c r="BE87" s="10" t="str">
        <f>IF('1-SETUP'!$Q136="DAILY",BD87+'1-SETUP'!$V136,IF('1-SETUP'!$Q136="WEEKLY",BD87+'1-SETUP'!$V136*7,IF('1-SETUP'!$Q136="MONTHLY",EDATE(BD87,'1-SETUP'!$V136),IF('1-SETUP'!$Q136="YEARLY",EDATE(BD87,12*'1-SETUP'!$V136),""))))</f>
        <v/>
      </c>
      <c r="BF87" s="10" t="str">
        <f>IF('1-SETUP'!$Q136="DAILY",BE87+'1-SETUP'!$V136,IF('1-SETUP'!$Q136="WEEKLY",BE87+'1-SETUP'!$V136*7,IF('1-SETUP'!$Q136="MONTHLY",EDATE(BE87,'1-SETUP'!$V136),IF('1-SETUP'!$Q136="YEARLY",EDATE(BE87,12*'1-SETUP'!$V136),""))))</f>
        <v/>
      </c>
      <c r="BG87" s="10" t="str">
        <f>IF('1-SETUP'!$Q136="DAILY",BF87+'1-SETUP'!$V136,IF('1-SETUP'!$Q136="WEEKLY",BF87+'1-SETUP'!$V136*7,IF('1-SETUP'!$Q136="MONTHLY",EDATE(BF87,'1-SETUP'!$V136),IF('1-SETUP'!$Q136="YEARLY",EDATE(BF87,12*'1-SETUP'!$V136),""))))</f>
        <v/>
      </c>
      <c r="BH87" s="10" t="str">
        <f>IF('1-SETUP'!$Q136="DAILY",BG87+'1-SETUP'!$V136,IF('1-SETUP'!$Q136="WEEKLY",BG87+'1-SETUP'!$V136*7,IF('1-SETUP'!$Q136="MONTHLY",EDATE(BG87,'1-SETUP'!$V136),IF('1-SETUP'!$Q136="YEARLY",EDATE(BG87,12*'1-SETUP'!$V136),""))))</f>
        <v/>
      </c>
      <c r="BI87" s="10" t="str">
        <f>IF('1-SETUP'!$Q136="DAILY",BH87+'1-SETUP'!$V136,IF('1-SETUP'!$Q136="WEEKLY",BH87+'1-SETUP'!$V136*7,IF('1-SETUP'!$Q136="MONTHLY",EDATE(BH87,'1-SETUP'!$V136),IF('1-SETUP'!$Q136="YEARLY",EDATE(BH87,12*'1-SETUP'!$V136),""))))</f>
        <v/>
      </c>
      <c r="BJ87" s="10" t="str">
        <f>IF('1-SETUP'!$Q136="DAILY",BI87+'1-SETUP'!$V136,IF('1-SETUP'!$Q136="WEEKLY",BI87+'1-SETUP'!$V136*7,IF('1-SETUP'!$Q136="MONTHLY",EDATE(BI87,'1-SETUP'!$V136),IF('1-SETUP'!$Q136="YEARLY",EDATE(BI87,12*'1-SETUP'!$V136),""))))</f>
        <v/>
      </c>
      <c r="BK87" s="10" t="str">
        <f>IF('1-SETUP'!$Q136="DAILY",BJ87+'1-SETUP'!$V136,IF('1-SETUP'!$Q136="WEEKLY",BJ87+'1-SETUP'!$V136*7,IF('1-SETUP'!$Q136="MONTHLY",EDATE(BJ87,'1-SETUP'!$V136),IF('1-SETUP'!$Q136="YEARLY",EDATE(BJ87,12*'1-SETUP'!$V136),""))))</f>
        <v/>
      </c>
      <c r="BL87" s="10" t="str">
        <f>IF('1-SETUP'!$Q136="DAILY",BK87+'1-SETUP'!$V136,IF('1-SETUP'!$Q136="WEEKLY",BK87+'1-SETUP'!$V136*7,IF('1-SETUP'!$Q136="MONTHLY",EDATE(BK87,'1-SETUP'!$V136),IF('1-SETUP'!$Q136="YEARLY",EDATE(BK87,12*'1-SETUP'!$V136),""))))</f>
        <v/>
      </c>
      <c r="BM87" s="10" t="str">
        <f>IF('1-SETUP'!$Q136="DAILY",BL87+'1-SETUP'!$V136,IF('1-SETUP'!$Q136="WEEKLY",BL87+'1-SETUP'!$V136*7,IF('1-SETUP'!$Q136="MONTHLY",EDATE(BL87,'1-SETUP'!$V136),IF('1-SETUP'!$Q136="YEARLY",EDATE(BL87,12*'1-SETUP'!$V136),""))))</f>
        <v/>
      </c>
      <c r="BN87" s="10" t="str">
        <f>IF('1-SETUP'!$Q136="DAILY",BM87+'1-SETUP'!$V136,IF('1-SETUP'!$Q136="WEEKLY",BM87+'1-SETUP'!$V136*7,IF('1-SETUP'!$Q136="MONTHLY",EDATE(BM87,'1-SETUP'!$V136),IF('1-SETUP'!$Q136="YEARLY",EDATE(BM87,12*'1-SETUP'!$V136),""))))</f>
        <v/>
      </c>
      <c r="BO87" s="10" t="str">
        <f>IF('1-SETUP'!$Q136="DAILY",BN87+'1-SETUP'!$V136,IF('1-SETUP'!$Q136="WEEKLY",BN87+'1-SETUP'!$V136*7,IF('1-SETUP'!$Q136="MONTHLY",EDATE(BN87,'1-SETUP'!$V136),IF('1-SETUP'!$Q136="YEARLY",EDATE(BN87,12*'1-SETUP'!$V136),""))))</f>
        <v/>
      </c>
      <c r="BP87" s="10" t="str">
        <f>IF('1-SETUP'!$Q136="DAILY",BO87+'1-SETUP'!$V136,IF('1-SETUP'!$Q136="WEEKLY",BO87+'1-SETUP'!$V136*7,IF('1-SETUP'!$Q136="MONTHLY",EDATE(BO87,'1-SETUP'!$V136),IF('1-SETUP'!$Q136="YEARLY",EDATE(BO87,12*'1-SETUP'!$V136),""))))</f>
        <v/>
      </c>
      <c r="BQ87" s="10" t="str">
        <f>IF('1-SETUP'!$Q136="DAILY",BP87+'1-SETUP'!$V136,IF('1-SETUP'!$Q136="WEEKLY",BP87+'1-SETUP'!$V136*7,IF('1-SETUP'!$Q136="MONTHLY",EDATE(BP87,'1-SETUP'!$V136),IF('1-SETUP'!$Q136="YEARLY",EDATE(BP87,12*'1-SETUP'!$V136),""))))</f>
        <v/>
      </c>
      <c r="BR87" s="10" t="str">
        <f>IF('1-SETUP'!$Q136="DAILY",BQ87+'1-SETUP'!$V136,IF('1-SETUP'!$Q136="WEEKLY",BQ87+'1-SETUP'!$V136*7,IF('1-SETUP'!$Q136="MONTHLY",EDATE(BQ87,'1-SETUP'!$V136),IF('1-SETUP'!$Q136="YEARLY",EDATE(BQ87,12*'1-SETUP'!$V136),""))))</f>
        <v/>
      </c>
      <c r="BS87" s="10" t="str">
        <f>IF('1-SETUP'!$Q136="DAILY",BR87+'1-SETUP'!$V136,IF('1-SETUP'!$Q136="WEEKLY",BR87+'1-SETUP'!$V136*7,IF('1-SETUP'!$Q136="MONTHLY",EDATE(BR87,'1-SETUP'!$V136),IF('1-SETUP'!$Q136="YEARLY",EDATE(BR87,12*'1-SETUP'!$V136),""))))</f>
        <v/>
      </c>
      <c r="BT87" s="10" t="str">
        <f>IF('1-SETUP'!$Q136="DAILY",BS87+'1-SETUP'!$V136,IF('1-SETUP'!$Q136="WEEKLY",BS87+'1-SETUP'!$V136*7,IF('1-SETUP'!$Q136="MONTHLY",EDATE(BS87,'1-SETUP'!$V136),IF('1-SETUP'!$Q136="YEARLY",EDATE(BS87,12*'1-SETUP'!$V136),""))))</f>
        <v/>
      </c>
      <c r="BU87" s="10" t="str">
        <f>IF('1-SETUP'!$Q136="DAILY",BT87+'1-SETUP'!$V136,IF('1-SETUP'!$Q136="WEEKLY",BT87+'1-SETUP'!$V136*7,IF('1-SETUP'!$Q136="MONTHLY",EDATE(BT87,'1-SETUP'!$V136),IF('1-SETUP'!$Q136="YEARLY",EDATE(BT87,12*'1-SETUP'!$V136),""))))</f>
        <v/>
      </c>
      <c r="BV87" s="10" t="str">
        <f>IF('1-SETUP'!$Q136="DAILY",BU87+'1-SETUP'!$V136,IF('1-SETUP'!$Q136="WEEKLY",BU87+'1-SETUP'!$V136*7,IF('1-SETUP'!$Q136="MONTHLY",EDATE(BU87,'1-SETUP'!$V136),IF('1-SETUP'!$Q136="YEARLY",EDATE(BU87,12*'1-SETUP'!$V136),""))))</f>
        <v/>
      </c>
      <c r="BW87" s="10" t="str">
        <f>IF('1-SETUP'!$Q136="DAILY",BV87+'1-SETUP'!$V136,IF('1-SETUP'!$Q136="WEEKLY",BV87+'1-SETUP'!$V136*7,IF('1-SETUP'!$Q136="MONTHLY",EDATE(BV87,'1-SETUP'!$V136),IF('1-SETUP'!$Q136="YEARLY",EDATE(BV87,12*'1-SETUP'!$V136),""))))</f>
        <v/>
      </c>
      <c r="BX87" s="10" t="str">
        <f>IF('1-SETUP'!$Q136="DAILY",BW87+'1-SETUP'!$V136,IF('1-SETUP'!$Q136="WEEKLY",BW87+'1-SETUP'!$V136*7,IF('1-SETUP'!$Q136="MONTHLY",EDATE(BW87,'1-SETUP'!$V136),IF('1-SETUP'!$Q136="YEARLY",EDATE(BW87,12*'1-SETUP'!$V136),""))))</f>
        <v/>
      </c>
      <c r="BY87" s="10" t="str">
        <f>IF('1-SETUP'!$Q136="DAILY",BX87+'1-SETUP'!$V136,IF('1-SETUP'!$Q136="WEEKLY",BX87+'1-SETUP'!$V136*7,IF('1-SETUP'!$Q136="MONTHLY",EDATE(BX87,'1-SETUP'!$V136),IF('1-SETUP'!$Q136="YEARLY",EDATE(BX87,12*'1-SETUP'!$V136),""))))</f>
        <v/>
      </c>
      <c r="BZ87" s="10" t="str">
        <f>IF('1-SETUP'!$Q136="DAILY",BY87+'1-SETUP'!$V136,IF('1-SETUP'!$Q136="WEEKLY",BY87+'1-SETUP'!$V136*7,IF('1-SETUP'!$Q136="MONTHLY",EDATE(BY87,'1-SETUP'!$V136),IF('1-SETUP'!$Q136="YEARLY",EDATE(BY87,12*'1-SETUP'!$V136),""))))</f>
        <v/>
      </c>
      <c r="CA87" s="10" t="str">
        <f>IF('1-SETUP'!$Q136="DAILY",BZ87+'1-SETUP'!$V136,IF('1-SETUP'!$Q136="WEEKLY",BZ87+'1-SETUP'!$V136*7,IF('1-SETUP'!$Q136="MONTHLY",EDATE(BZ87,'1-SETUP'!$V136),IF('1-SETUP'!$Q136="YEARLY",EDATE(BZ87,12*'1-SETUP'!$V136),""))))</f>
        <v/>
      </c>
      <c r="CB87" s="10" t="str">
        <f>IF('1-SETUP'!$Q136="DAILY",CA87+'1-SETUP'!$V136,IF('1-SETUP'!$Q136="WEEKLY",CA87+'1-SETUP'!$V136*7,IF('1-SETUP'!$Q136="MONTHLY",EDATE(CA87,'1-SETUP'!$V136),IF('1-SETUP'!$Q136="YEARLY",EDATE(CA87,12*'1-SETUP'!$V136),""))))</f>
        <v/>
      </c>
      <c r="CC87" s="10" t="str">
        <f>IF('1-SETUP'!$Q136="DAILY",CB87+'1-SETUP'!$V136,IF('1-SETUP'!$Q136="WEEKLY",CB87+'1-SETUP'!$V136*7,IF('1-SETUP'!$Q136="MONTHLY",EDATE(CB87,'1-SETUP'!$V136),IF('1-SETUP'!$Q136="YEARLY",EDATE(CB87,12*'1-SETUP'!$V136),""))))</f>
        <v/>
      </c>
      <c r="CD87" s="10" t="str">
        <f>IF('1-SETUP'!$Q136="DAILY",CC87+'1-SETUP'!$V136,IF('1-SETUP'!$Q136="WEEKLY",CC87+'1-SETUP'!$V136*7,IF('1-SETUP'!$Q136="MONTHLY",EDATE(CC87,'1-SETUP'!$V136),IF('1-SETUP'!$Q136="YEARLY",EDATE(CC87,12*'1-SETUP'!$V136),""))))</f>
        <v/>
      </c>
      <c r="CE87" s="10" t="str">
        <f>IF('1-SETUP'!$Q136="DAILY",CD87+'1-SETUP'!$V136,IF('1-SETUP'!$Q136="WEEKLY",CD87+'1-SETUP'!$V136*7,IF('1-SETUP'!$Q136="MONTHLY",EDATE(CD87,'1-SETUP'!$V136),IF('1-SETUP'!$Q136="YEARLY",EDATE(CD87,12*'1-SETUP'!$V136),""))))</f>
        <v/>
      </c>
      <c r="CF87" s="10" t="str">
        <f>IF('1-SETUP'!$Q136="DAILY",CE87+'1-SETUP'!$V136,IF('1-SETUP'!$Q136="WEEKLY",CE87+'1-SETUP'!$V136*7,IF('1-SETUP'!$Q136="MONTHLY",EDATE(CE87,'1-SETUP'!$V136),IF('1-SETUP'!$Q136="YEARLY",EDATE(CE87,12*'1-SETUP'!$V136),""))))</f>
        <v/>
      </c>
      <c r="CG87" s="10" t="str">
        <f>IF('1-SETUP'!$Q136="DAILY",CF87+'1-SETUP'!$V136,IF('1-SETUP'!$Q136="WEEKLY",CF87+'1-SETUP'!$V136*7,IF('1-SETUP'!$Q136="MONTHLY",EDATE(CF87,'1-SETUP'!$V136),IF('1-SETUP'!$Q136="YEARLY",EDATE(CF87,12*'1-SETUP'!$V136),""))))</f>
        <v/>
      </c>
      <c r="CH87" s="10" t="str">
        <f>IF('1-SETUP'!$Q136="DAILY",CG87+'1-SETUP'!$V136,IF('1-SETUP'!$Q136="WEEKLY",CG87+'1-SETUP'!$V136*7,IF('1-SETUP'!$Q136="MONTHLY",EDATE(CG87,'1-SETUP'!$V136),IF('1-SETUP'!$Q136="YEARLY",EDATE(CG87,12*'1-SETUP'!$V136),""))))</f>
        <v/>
      </c>
      <c r="CI87" s="10" t="str">
        <f>IF('1-SETUP'!$Q136="DAILY",CH87+'1-SETUP'!$V136,IF('1-SETUP'!$Q136="WEEKLY",CH87+'1-SETUP'!$V136*7,IF('1-SETUP'!$Q136="MONTHLY",EDATE(CH87,'1-SETUP'!$V136),IF('1-SETUP'!$Q136="YEARLY",EDATE(CH87,12*'1-SETUP'!$V136),""))))</f>
        <v/>
      </c>
      <c r="CJ87" s="10" t="str">
        <f>IF('1-SETUP'!$Q136="DAILY",CI87+'1-SETUP'!$V136,IF('1-SETUP'!$Q136="WEEKLY",CI87+'1-SETUP'!$V136*7,IF('1-SETUP'!$Q136="MONTHLY",EDATE(CI87,'1-SETUP'!$V136),IF('1-SETUP'!$Q136="YEARLY",EDATE(CI87,12*'1-SETUP'!$V136),""))))</f>
        <v/>
      </c>
      <c r="CK87" s="10" t="str">
        <f>IF('1-SETUP'!$Q136="DAILY",CJ87+'1-SETUP'!$V136,IF('1-SETUP'!$Q136="WEEKLY",CJ87+'1-SETUP'!$V136*7,IF('1-SETUP'!$Q136="MONTHLY",EDATE(CJ87,'1-SETUP'!$V136),IF('1-SETUP'!$Q136="YEARLY",EDATE(CJ87,12*'1-SETUP'!$V136),""))))</f>
        <v/>
      </c>
      <c r="CL87" s="10" t="str">
        <f>IF('1-SETUP'!$Q136="DAILY",CK87+'1-SETUP'!$V136,IF('1-SETUP'!$Q136="WEEKLY",CK87+'1-SETUP'!$V136*7,IF('1-SETUP'!$Q136="MONTHLY",EDATE(CK87,'1-SETUP'!$V136),IF('1-SETUP'!$Q136="YEARLY",EDATE(CK87,12*'1-SETUP'!$V136),""))))</f>
        <v/>
      </c>
      <c r="CM87" s="10" t="str">
        <f>IF('1-SETUP'!$Q136="DAILY",CL87+'1-SETUP'!$V136,IF('1-SETUP'!$Q136="WEEKLY",CL87+'1-SETUP'!$V136*7,IF('1-SETUP'!$Q136="MONTHLY",EDATE(CL87,'1-SETUP'!$V136),IF('1-SETUP'!$Q136="YEARLY",EDATE(CL87,12*'1-SETUP'!$V136),""))))</f>
        <v/>
      </c>
      <c r="CN87" s="10" t="str">
        <f>IF('1-SETUP'!$Q136="DAILY",CM87+'1-SETUP'!$V136,IF('1-SETUP'!$Q136="WEEKLY",CM87+'1-SETUP'!$V136*7,IF('1-SETUP'!$Q136="MONTHLY",EDATE(CM87,'1-SETUP'!$V136),IF('1-SETUP'!$Q136="YEARLY",EDATE(CM87,12*'1-SETUP'!$V136),""))))</f>
        <v/>
      </c>
      <c r="CO87" s="10" t="str">
        <f>IF('1-SETUP'!$Q136="DAILY",CN87+'1-SETUP'!$V136,IF('1-SETUP'!$Q136="WEEKLY",CN87+'1-SETUP'!$V136*7,IF('1-SETUP'!$Q136="MONTHLY",EDATE(CN87,'1-SETUP'!$V136),IF('1-SETUP'!$Q136="YEARLY",EDATE(CN87,12*'1-SETUP'!$V136),""))))</f>
        <v/>
      </c>
      <c r="CP87" s="10" t="str">
        <f>IF('1-SETUP'!$Q136="DAILY",CO87+'1-SETUP'!$V136,IF('1-SETUP'!$Q136="WEEKLY",CO87+'1-SETUP'!$V136*7,IF('1-SETUP'!$Q136="MONTHLY",EDATE(CO87,'1-SETUP'!$V136),IF('1-SETUP'!$Q136="YEARLY",EDATE(CO87,12*'1-SETUP'!$V136),""))))</f>
        <v/>
      </c>
      <c r="CQ87" s="10" t="str">
        <f>IF('1-SETUP'!$Q136="DAILY",CP87+'1-SETUP'!$V136,IF('1-SETUP'!$Q136="WEEKLY",CP87+'1-SETUP'!$V136*7,IF('1-SETUP'!$Q136="MONTHLY",EDATE(CP87,'1-SETUP'!$V136),IF('1-SETUP'!$Q136="YEARLY",EDATE(CP87,12*'1-SETUP'!$V136),""))))</f>
        <v/>
      </c>
      <c r="CR87" s="10" t="str">
        <f>IF('1-SETUP'!$Q136="DAILY",CQ87+'1-SETUP'!$V136,IF('1-SETUP'!$Q136="WEEKLY",CQ87+'1-SETUP'!$V136*7,IF('1-SETUP'!$Q136="MONTHLY",EDATE(CQ87,'1-SETUP'!$V136),IF('1-SETUP'!$Q136="YEARLY",EDATE(CQ87,12*'1-SETUP'!$V136),""))))</f>
        <v/>
      </c>
      <c r="CS87" s="10" t="str">
        <f>IF('1-SETUP'!$Q136="DAILY",CR87+'1-SETUP'!$V136,IF('1-SETUP'!$Q136="WEEKLY",CR87+'1-SETUP'!$V136*7,IF('1-SETUP'!$Q136="MONTHLY",EDATE(CR87,'1-SETUP'!$V136),IF('1-SETUP'!$Q136="YEARLY",EDATE(CR87,12*'1-SETUP'!$V136),""))))</f>
        <v/>
      </c>
      <c r="CT87" s="10" t="str">
        <f>IF('1-SETUP'!$Q136="DAILY",CS87+'1-SETUP'!$V136,IF('1-SETUP'!$Q136="WEEKLY",CS87+'1-SETUP'!$V136*7,IF('1-SETUP'!$Q136="MONTHLY",EDATE(CS87,'1-SETUP'!$V136),IF('1-SETUP'!$Q136="YEARLY",EDATE(CS87,12*'1-SETUP'!$V136),""))))</f>
        <v/>
      </c>
      <c r="CU87" s="10" t="str">
        <f>IF('1-SETUP'!$Q136="DAILY",CT87+'1-SETUP'!$V136,IF('1-SETUP'!$Q136="WEEKLY",CT87+'1-SETUP'!$V136*7,IF('1-SETUP'!$Q136="MONTHLY",EDATE(CT87,'1-SETUP'!$V136),IF('1-SETUP'!$Q136="YEARLY",EDATE(CT87,12*'1-SETUP'!$V136),""))))</f>
        <v/>
      </c>
      <c r="CV87" s="10" t="str">
        <f>IF('1-SETUP'!$Q136="DAILY",CU87+'1-SETUP'!$V136,IF('1-SETUP'!$Q136="WEEKLY",CU87+'1-SETUP'!$V136*7,IF('1-SETUP'!$Q136="MONTHLY",EDATE(CU87,'1-SETUP'!$V136),IF('1-SETUP'!$Q136="YEARLY",EDATE(CU87,12*'1-SETUP'!$V136),""))))</f>
        <v/>
      </c>
      <c r="CW87" s="10" t="str">
        <f>IF('1-SETUP'!$Q136="DAILY",CV87+'1-SETUP'!$V136,IF('1-SETUP'!$Q136="WEEKLY",CV87+'1-SETUP'!$V136*7,IF('1-SETUP'!$Q136="MONTHLY",EDATE(CV87,'1-SETUP'!$V136),IF('1-SETUP'!$Q136="YEARLY",EDATE(CV87,12*'1-SETUP'!$V136),""))))</f>
        <v/>
      </c>
      <c r="CX87" s="10" t="str">
        <f>IF('1-SETUP'!$Q136="DAILY",CW87+'1-SETUP'!$V136,IF('1-SETUP'!$Q136="WEEKLY",CW87+'1-SETUP'!$V136*7,IF('1-SETUP'!$Q136="MONTHLY",EDATE(CW87,'1-SETUP'!$V136),IF('1-SETUP'!$Q136="YEARLY",EDATE(CW87,12*'1-SETUP'!$V136),""))))</f>
        <v/>
      </c>
      <c r="CY87" s="10" t="str">
        <f>IF('1-SETUP'!$Q136="DAILY",CX87+'1-SETUP'!$V136,IF('1-SETUP'!$Q136="WEEKLY",CX87+'1-SETUP'!$V136*7,IF('1-SETUP'!$Q136="MONTHLY",EDATE(CX87,'1-SETUP'!$V136),IF('1-SETUP'!$Q136="YEARLY",EDATE(CX87,12*'1-SETUP'!$V136),""))))</f>
        <v/>
      </c>
      <c r="CZ87" s="10" t="str">
        <f>IF('1-SETUP'!$Q136="DAILY",CY87+'1-SETUP'!$V136,IF('1-SETUP'!$Q136="WEEKLY",CY87+'1-SETUP'!$V136*7,IF('1-SETUP'!$Q136="MONTHLY",EDATE(CY87,'1-SETUP'!$V136),IF('1-SETUP'!$Q136="YEARLY",EDATE(CY87,12*'1-SETUP'!$V136),""))))</f>
        <v/>
      </c>
      <c r="DA87" s="10" t="str">
        <f>IF('1-SETUP'!$Q136="DAILY",CZ87+'1-SETUP'!$V136,IF('1-SETUP'!$Q136="WEEKLY",CZ87+'1-SETUP'!$V136*7,IF('1-SETUP'!$Q136="MONTHLY",EDATE(CZ87,'1-SETUP'!$V136),IF('1-SETUP'!$Q136="YEARLY",EDATE(CZ87,12*'1-SETUP'!$V136),""))))</f>
        <v/>
      </c>
      <c r="DB87" s="10" t="str">
        <f>IF('1-SETUP'!$Q136="DAILY",DA87+'1-SETUP'!$V136,IF('1-SETUP'!$Q136="WEEKLY",DA87+'1-SETUP'!$V136*7,IF('1-SETUP'!$Q136="MONTHLY",EDATE(DA87,'1-SETUP'!$V136),IF('1-SETUP'!$Q136="YEARLY",EDATE(DA87,12*'1-SETUP'!$V136),""))))</f>
        <v/>
      </c>
      <c r="DC87" s="10" t="str">
        <f>IF('1-SETUP'!$Q136="DAILY",DB87+'1-SETUP'!$V136,IF('1-SETUP'!$Q136="WEEKLY",DB87+'1-SETUP'!$V136*7,IF('1-SETUP'!$Q136="MONTHLY",EDATE(DB87,'1-SETUP'!$V136),IF('1-SETUP'!$Q136="YEARLY",EDATE(DB87,12*'1-SETUP'!$V136),""))))</f>
        <v/>
      </c>
      <c r="DD87" s="10" t="str">
        <f>IF('1-SETUP'!$Q136="DAILY",DC87+'1-SETUP'!$V136,IF('1-SETUP'!$Q136="WEEKLY",DC87+'1-SETUP'!$V136*7,IF('1-SETUP'!$Q136="MONTHLY",EDATE(DC87,'1-SETUP'!$V136),IF('1-SETUP'!$Q136="YEARLY",EDATE(DC87,12*'1-SETUP'!$V136),""))))</f>
        <v/>
      </c>
      <c r="DE87" s="10" t="str">
        <f>IF('1-SETUP'!$Q136="DAILY",DD87+'1-SETUP'!$V136,IF('1-SETUP'!$Q136="WEEKLY",DD87+'1-SETUP'!$V136*7,IF('1-SETUP'!$Q136="MONTHLY",EDATE(DD87,'1-SETUP'!$V136),IF('1-SETUP'!$Q136="YEARLY",EDATE(DD87,12*'1-SETUP'!$V136),""))))</f>
        <v/>
      </c>
      <c r="DF87" s="10" t="str">
        <f>IF('1-SETUP'!$Q136="DAILY",DE87+'1-SETUP'!$V136,IF('1-SETUP'!$Q136="WEEKLY",DE87+'1-SETUP'!$V136*7,IF('1-SETUP'!$Q136="MONTHLY",EDATE(DE87,'1-SETUP'!$V136),IF('1-SETUP'!$Q136="YEARLY",EDATE(DE87,12*'1-SETUP'!$V136),""))))</f>
        <v/>
      </c>
      <c r="DG87" s="10" t="str">
        <f>IF('1-SETUP'!$Q136="DAILY",DF87+'1-SETUP'!$V136,IF('1-SETUP'!$Q136="WEEKLY",DF87+'1-SETUP'!$V136*7,IF('1-SETUP'!$Q136="MONTHLY",EDATE(DF87,'1-SETUP'!$V136),IF('1-SETUP'!$Q136="YEARLY",EDATE(DF87,12*'1-SETUP'!$V136),""))))</f>
        <v/>
      </c>
      <c r="DH87" s="10" t="str">
        <f>IF('1-SETUP'!$Q136="DAILY",DG87+'1-SETUP'!$V136,IF('1-SETUP'!$Q136="WEEKLY",DG87+'1-SETUP'!$V136*7,IF('1-SETUP'!$Q136="MONTHLY",EDATE(DG87,'1-SETUP'!$V136),IF('1-SETUP'!$Q136="YEARLY",EDATE(DG87,12*'1-SETUP'!$V136),""))))</f>
        <v/>
      </c>
      <c r="DI87" s="10" t="str">
        <f>IF('1-SETUP'!$Q136="DAILY",DH87+'1-SETUP'!$V136,IF('1-SETUP'!$Q136="WEEKLY",DH87+'1-SETUP'!$V136*7,IF('1-SETUP'!$Q136="MONTHLY",EDATE(DH87,'1-SETUP'!$V136),IF('1-SETUP'!$Q136="YEARLY",EDATE(DH87,12*'1-SETUP'!$V136),""))))</f>
        <v/>
      </c>
      <c r="DJ87" s="10" t="str">
        <f>IF('1-SETUP'!$Q136="DAILY",DI87+'1-SETUP'!$V136,IF('1-SETUP'!$Q136="WEEKLY",DI87+'1-SETUP'!$V136*7,IF('1-SETUP'!$Q136="MONTHLY",EDATE(DI87,'1-SETUP'!$V136),IF('1-SETUP'!$Q136="YEARLY",EDATE(DI87,12*'1-SETUP'!$V136),""))))</f>
        <v/>
      </c>
      <c r="DK87" s="10" t="str">
        <f>IF('1-SETUP'!$Q136="DAILY",DJ87+'1-SETUP'!$V136,IF('1-SETUP'!$Q136="WEEKLY",DJ87+'1-SETUP'!$V136*7,IF('1-SETUP'!$Q136="MONTHLY",EDATE(DJ87,'1-SETUP'!$V136),IF('1-SETUP'!$Q136="YEARLY",EDATE(DJ87,12*'1-SETUP'!$V136),""))))</f>
        <v/>
      </c>
      <c r="DL87" s="10" t="str">
        <f>IF('1-SETUP'!$Q136="DAILY",DK87+'1-SETUP'!$V136,IF('1-SETUP'!$Q136="WEEKLY",DK87+'1-SETUP'!$V136*7,IF('1-SETUP'!$Q136="MONTHLY",EDATE(DK87,'1-SETUP'!$V136),IF('1-SETUP'!$Q136="YEARLY",EDATE(DK87,12*'1-SETUP'!$V136),""))))</f>
        <v/>
      </c>
      <c r="DM87" s="10" t="str">
        <f>IF('1-SETUP'!$Q136="DAILY",DL87+'1-SETUP'!$V136,IF('1-SETUP'!$Q136="WEEKLY",DL87+'1-SETUP'!$V136*7,IF('1-SETUP'!$Q136="MONTHLY",EDATE(DL87,'1-SETUP'!$V136),IF('1-SETUP'!$Q136="YEARLY",EDATE(DL87,12*'1-SETUP'!$V136),""))))</f>
        <v/>
      </c>
      <c r="DN87" s="10" t="str">
        <f>IF('1-SETUP'!$Q136="DAILY",DM87+'1-SETUP'!$V136,IF('1-SETUP'!$Q136="WEEKLY",DM87+'1-SETUP'!$V136*7,IF('1-SETUP'!$Q136="MONTHLY",EDATE(DM87,'1-SETUP'!$V136),IF('1-SETUP'!$Q136="YEARLY",EDATE(DM87,12*'1-SETUP'!$V136),""))))</f>
        <v/>
      </c>
      <c r="DO87" s="10" t="str">
        <f>IF('1-SETUP'!$Q136="DAILY",DN87+'1-SETUP'!$V136,IF('1-SETUP'!$Q136="WEEKLY",DN87+'1-SETUP'!$V136*7,IF('1-SETUP'!$Q136="MONTHLY",EDATE(DN87,'1-SETUP'!$V136),IF('1-SETUP'!$Q136="YEARLY",EDATE(DN87,12*'1-SETUP'!$V136),""))))</f>
        <v/>
      </c>
      <c r="DP87" s="10" t="str">
        <f>IF('1-SETUP'!$Q136="DAILY",DO87+'1-SETUP'!$V136,IF('1-SETUP'!$Q136="WEEKLY",DO87+'1-SETUP'!$V136*7,IF('1-SETUP'!$Q136="MONTHLY",EDATE(DO87,'1-SETUP'!$V136),IF('1-SETUP'!$Q136="YEARLY",EDATE(DO87,12*'1-SETUP'!$V136),""))))</f>
        <v/>
      </c>
      <c r="DQ87" s="10" t="str">
        <f>IF('1-SETUP'!$Q136="DAILY",DP87+'1-SETUP'!$V136,IF('1-SETUP'!$Q136="WEEKLY",DP87+'1-SETUP'!$V136*7,IF('1-SETUP'!$Q136="MONTHLY",EDATE(DP87,'1-SETUP'!$V136),IF('1-SETUP'!$Q136="YEARLY",EDATE(DP87,12*'1-SETUP'!$V136),""))))</f>
        <v/>
      </c>
      <c r="DR87" s="10" t="str">
        <f>IF('1-SETUP'!$Q136="DAILY",DQ87+'1-SETUP'!$V136,IF('1-SETUP'!$Q136="WEEKLY",DQ87+'1-SETUP'!$V136*7,IF('1-SETUP'!$Q136="MONTHLY",EDATE(DQ87,'1-SETUP'!$V136),IF('1-SETUP'!$Q136="YEARLY",EDATE(DQ87,12*'1-SETUP'!$V136),""))))</f>
        <v/>
      </c>
      <c r="DS87" s="10" t="str">
        <f>IF('1-SETUP'!$Q136="DAILY",DR87+'1-SETUP'!$V136,IF('1-SETUP'!$Q136="WEEKLY",DR87+'1-SETUP'!$V136*7,IF('1-SETUP'!$Q136="MONTHLY",EDATE(DR87,'1-SETUP'!$V136),IF('1-SETUP'!$Q136="YEARLY",EDATE(DR87,12*'1-SETUP'!$V136),""))))</f>
        <v/>
      </c>
      <c r="DT87" s="10" t="str">
        <f>IF('1-SETUP'!$Q136="DAILY",DS87+'1-SETUP'!$V136,IF('1-SETUP'!$Q136="WEEKLY",DS87+'1-SETUP'!$V136*7,IF('1-SETUP'!$Q136="MONTHLY",EDATE(DS87,'1-SETUP'!$V136),IF('1-SETUP'!$Q136="YEARLY",EDATE(DS87,12*'1-SETUP'!$V136),""))))</f>
        <v/>
      </c>
      <c r="DU87" s="10" t="str">
        <f>IF('1-SETUP'!$Q136="DAILY",DT87+'1-SETUP'!$V136,IF('1-SETUP'!$Q136="WEEKLY",DT87+'1-SETUP'!$V136*7,IF('1-SETUP'!$Q136="MONTHLY",EDATE(DT87,'1-SETUP'!$V136),IF('1-SETUP'!$Q136="YEARLY",EDATE(DT87,12*'1-SETUP'!$V136),""))))</f>
        <v/>
      </c>
      <c r="DV87" s="10" t="str">
        <f>IF('1-SETUP'!$Q136="DAILY",DU87+'1-SETUP'!$V136,IF('1-SETUP'!$Q136="WEEKLY",DU87+'1-SETUP'!$V136*7,IF('1-SETUP'!$Q136="MONTHLY",EDATE(DU87,'1-SETUP'!$V136),IF('1-SETUP'!$Q136="YEARLY",EDATE(DU87,12*'1-SETUP'!$V136),""))))</f>
        <v/>
      </c>
      <c r="DW87" s="10" t="str">
        <f>IF('1-SETUP'!$Q136="DAILY",DV87+'1-SETUP'!$V136,IF('1-SETUP'!$Q136="WEEKLY",DV87+'1-SETUP'!$V136*7,IF('1-SETUP'!$Q136="MONTHLY",EDATE(DV87,'1-SETUP'!$V136),IF('1-SETUP'!$Q136="YEARLY",EDATE(DV87,12*'1-SETUP'!$V136),""))))</f>
        <v/>
      </c>
      <c r="DX87" s="10" t="str">
        <f>IF('1-SETUP'!$Q136="DAILY",DW87+'1-SETUP'!$V136,IF('1-SETUP'!$Q136="WEEKLY",DW87+'1-SETUP'!$V136*7,IF('1-SETUP'!$Q136="MONTHLY",EDATE(DW87,'1-SETUP'!$V136),IF('1-SETUP'!$Q136="YEARLY",EDATE(DW87,12*'1-SETUP'!$V136),""))))</f>
        <v/>
      </c>
      <c r="DY87" s="10" t="str">
        <f>IF('1-SETUP'!$Q136="DAILY",DX87+'1-SETUP'!$V136,IF('1-SETUP'!$Q136="WEEKLY",DX87+'1-SETUP'!$V136*7,IF('1-SETUP'!$Q136="MONTHLY",EDATE(DX87,'1-SETUP'!$V136),IF('1-SETUP'!$Q136="YEARLY",EDATE(DX87,12*'1-SETUP'!$V136),""))))</f>
        <v/>
      </c>
      <c r="DZ87" s="10" t="str">
        <f>IF('1-SETUP'!$Q136="DAILY",DY87+'1-SETUP'!$V136,IF('1-SETUP'!$Q136="WEEKLY",DY87+'1-SETUP'!$V136*7,IF('1-SETUP'!$Q136="MONTHLY",EDATE(DY87,'1-SETUP'!$V136),IF('1-SETUP'!$Q136="YEARLY",EDATE(DY87,12*'1-SETUP'!$V136),""))))</f>
        <v/>
      </c>
      <c r="EA87" s="10" t="str">
        <f>IF('1-SETUP'!$Q136="DAILY",DZ87+'1-SETUP'!$V136,IF('1-SETUP'!$Q136="WEEKLY",DZ87+'1-SETUP'!$V136*7,IF('1-SETUP'!$Q136="MONTHLY",EDATE(DZ87,'1-SETUP'!$V136),IF('1-SETUP'!$Q136="YEARLY",EDATE(DZ87,12*'1-SETUP'!$V136),""))))</f>
        <v/>
      </c>
      <c r="EB87" s="10" t="str">
        <f>IF('1-SETUP'!$Q136="DAILY",EA87+'1-SETUP'!$V136,IF('1-SETUP'!$Q136="WEEKLY",EA87+'1-SETUP'!$V136*7,IF('1-SETUP'!$Q136="MONTHLY",EDATE(EA87,'1-SETUP'!$V136),IF('1-SETUP'!$Q136="YEARLY",EDATE(EA87,12*'1-SETUP'!$V136),""))))</f>
        <v/>
      </c>
      <c r="EC87" s="10" t="str">
        <f>IF('1-SETUP'!$Q136="DAILY",EB87+'1-SETUP'!$V136,IF('1-SETUP'!$Q136="WEEKLY",EB87+'1-SETUP'!$V136*7,IF('1-SETUP'!$Q136="MONTHLY",EDATE(EB87,'1-SETUP'!$V136),IF('1-SETUP'!$Q136="YEARLY",EDATE(EB87,12*'1-SETUP'!$V136),""))))</f>
        <v/>
      </c>
      <c r="ED87" s="10" t="str">
        <f>IF('1-SETUP'!$Q136="DAILY",EC87+'1-SETUP'!$V136,IF('1-SETUP'!$Q136="WEEKLY",EC87+'1-SETUP'!$V136*7,IF('1-SETUP'!$Q136="MONTHLY",EDATE(EC87,'1-SETUP'!$V136),IF('1-SETUP'!$Q136="YEARLY",EDATE(EC87,12*'1-SETUP'!$V136),""))))</f>
        <v/>
      </c>
      <c r="EE87" s="10" t="str">
        <f>IF('1-SETUP'!$Q136="DAILY",ED87+'1-SETUP'!$V136,IF('1-SETUP'!$Q136="WEEKLY",ED87+'1-SETUP'!$V136*7,IF('1-SETUP'!$Q136="MONTHLY",EDATE(ED87,'1-SETUP'!$V136),IF('1-SETUP'!$Q136="YEARLY",EDATE(ED87,12*'1-SETUP'!$V136),""))))</f>
        <v/>
      </c>
      <c r="EF87" s="10" t="str">
        <f>IF('1-SETUP'!$Q136="DAILY",EE87+'1-SETUP'!$V136,IF('1-SETUP'!$Q136="WEEKLY",EE87+'1-SETUP'!$V136*7,IF('1-SETUP'!$Q136="MONTHLY",EDATE(EE87,'1-SETUP'!$V136),IF('1-SETUP'!$Q136="YEARLY",EDATE(EE87,12*'1-SETUP'!$V136),""))))</f>
        <v/>
      </c>
      <c r="EG87" s="10" t="str">
        <f>IF('1-SETUP'!$Q136="DAILY",EF87+'1-SETUP'!$V136,IF('1-SETUP'!$Q136="WEEKLY",EF87+'1-SETUP'!$V136*7,IF('1-SETUP'!$Q136="MONTHLY",EDATE(EF87,'1-SETUP'!$V136),IF('1-SETUP'!$Q136="YEARLY",EDATE(EF87,12*'1-SETUP'!$V136),""))))</f>
        <v/>
      </c>
      <c r="EH87" s="10" t="str">
        <f>IF('1-SETUP'!$Q136="DAILY",EG87+'1-SETUP'!$V136,IF('1-SETUP'!$Q136="WEEKLY",EG87+'1-SETUP'!$V136*7,IF('1-SETUP'!$Q136="MONTHLY",EDATE(EG87,'1-SETUP'!$V136),IF('1-SETUP'!$Q136="YEARLY",EDATE(EG87,12*'1-SETUP'!$V136),""))))</f>
        <v/>
      </c>
      <c r="EI87" s="10" t="str">
        <f>IF('1-SETUP'!$Q136="DAILY",EH87+'1-SETUP'!$V136,IF('1-SETUP'!$Q136="WEEKLY",EH87+'1-SETUP'!$V136*7,IF('1-SETUP'!$Q136="MONTHLY",EDATE(EH87,'1-SETUP'!$V136),IF('1-SETUP'!$Q136="YEARLY",EDATE(EH87,12*'1-SETUP'!$V136),""))))</f>
        <v/>
      </c>
      <c r="EJ87" s="10" t="str">
        <f>IF('1-SETUP'!$Q136="DAILY",EI87+'1-SETUP'!$V136,IF('1-SETUP'!$Q136="WEEKLY",EI87+'1-SETUP'!$V136*7,IF('1-SETUP'!$Q136="MONTHLY",EDATE(EI87,'1-SETUP'!$V136),IF('1-SETUP'!$Q136="YEARLY",EDATE(EI87,12*'1-SETUP'!$V136),""))))</f>
        <v/>
      </c>
      <c r="EK87" s="10" t="str">
        <f>IF('1-SETUP'!$Q136="DAILY",EJ87+'1-SETUP'!$V136,IF('1-SETUP'!$Q136="WEEKLY",EJ87+'1-SETUP'!$V136*7,IF('1-SETUP'!$Q136="MONTHLY",EDATE(EJ87,'1-SETUP'!$V136),IF('1-SETUP'!$Q136="YEARLY",EDATE(EJ87,12*'1-SETUP'!$V136),""))))</f>
        <v/>
      </c>
      <c r="EL87" s="10" t="str">
        <f>IF('1-SETUP'!$Q136="DAILY",EK87+'1-SETUP'!$V136,IF('1-SETUP'!$Q136="WEEKLY",EK87+'1-SETUP'!$V136*7,IF('1-SETUP'!$Q136="MONTHLY",EDATE(EK87,'1-SETUP'!$V136),IF('1-SETUP'!$Q136="YEARLY",EDATE(EK87,12*'1-SETUP'!$V136),""))))</f>
        <v/>
      </c>
      <c r="EM87" s="10" t="str">
        <f>IF('1-SETUP'!$Q136="DAILY",EL87+'1-SETUP'!$V136,IF('1-SETUP'!$Q136="WEEKLY",EL87+'1-SETUP'!$V136*7,IF('1-SETUP'!$Q136="MONTHLY",EDATE(EL87,'1-SETUP'!$V136),IF('1-SETUP'!$Q136="YEARLY",EDATE(EL87,12*'1-SETUP'!$V136),""))))</f>
        <v/>
      </c>
      <c r="EN87" s="10" t="str">
        <f>IF('1-SETUP'!$Q136="DAILY",EM87+'1-SETUP'!$V136,IF('1-SETUP'!$Q136="WEEKLY",EM87+'1-SETUP'!$V136*7,IF('1-SETUP'!$Q136="MONTHLY",EDATE(EM87,'1-SETUP'!$V136),IF('1-SETUP'!$Q136="YEARLY",EDATE(EM87,12*'1-SETUP'!$V136),""))))</f>
        <v/>
      </c>
      <c r="EO87" s="10" t="str">
        <f>IF('1-SETUP'!$Q136="DAILY",EN87+'1-SETUP'!$V136,IF('1-SETUP'!$Q136="WEEKLY",EN87+'1-SETUP'!$V136*7,IF('1-SETUP'!$Q136="MONTHLY",EDATE(EN87,'1-SETUP'!$V136),IF('1-SETUP'!$Q136="YEARLY",EDATE(EN87,12*'1-SETUP'!$V136),""))))</f>
        <v/>
      </c>
      <c r="EP87" s="10" t="str">
        <f>IF('1-SETUP'!$Q136="DAILY",EO87+'1-SETUP'!$V136,IF('1-SETUP'!$Q136="WEEKLY",EO87+'1-SETUP'!$V136*7,IF('1-SETUP'!$Q136="MONTHLY",EDATE(EO87,'1-SETUP'!$V136),IF('1-SETUP'!$Q136="YEARLY",EDATE(EO87,12*'1-SETUP'!$V136),""))))</f>
        <v/>
      </c>
      <c r="EQ87" s="10" t="str">
        <f>IF('1-SETUP'!$Q136="DAILY",EP87+'1-SETUP'!$V136,IF('1-SETUP'!$Q136="WEEKLY",EP87+'1-SETUP'!$V136*7,IF('1-SETUP'!$Q136="MONTHLY",EDATE(EP87,'1-SETUP'!$V136),IF('1-SETUP'!$Q136="YEARLY",EDATE(EP87,12*'1-SETUP'!$V136),""))))</f>
        <v/>
      </c>
      <c r="ER87" s="10" t="str">
        <f>IF('1-SETUP'!$Q136="DAILY",EQ87+'1-SETUP'!$V136,IF('1-SETUP'!$Q136="WEEKLY",EQ87+'1-SETUP'!$V136*7,IF('1-SETUP'!$Q136="MONTHLY",EDATE(EQ87,'1-SETUP'!$V136),IF('1-SETUP'!$Q136="YEARLY",EDATE(EQ87,12*'1-SETUP'!$V136),""))))</f>
        <v/>
      </c>
      <c r="ES87" s="10" t="str">
        <f>IF('1-SETUP'!$Q136="DAILY",ER87+'1-SETUP'!$V136,IF('1-SETUP'!$Q136="WEEKLY",ER87+'1-SETUP'!$V136*7,IF('1-SETUP'!$Q136="MONTHLY",EDATE(ER87,'1-SETUP'!$V136),IF('1-SETUP'!$Q136="YEARLY",EDATE(ER87,12*'1-SETUP'!$V136),""))))</f>
        <v/>
      </c>
      <c r="ET87" s="10" t="str">
        <f>IF('1-SETUP'!$Q136="DAILY",ES87+'1-SETUP'!$V136,IF('1-SETUP'!$Q136="WEEKLY",ES87+'1-SETUP'!$V136*7,IF('1-SETUP'!$Q136="MONTHLY",EDATE(ES87,'1-SETUP'!$V136),IF('1-SETUP'!$Q136="YEARLY",EDATE(ES87,12*'1-SETUP'!$V136),""))))</f>
        <v/>
      </c>
      <c r="EU87" s="10" t="str">
        <f>IF('1-SETUP'!$Q136="DAILY",ET87+'1-SETUP'!$V136,IF('1-SETUP'!$Q136="WEEKLY",ET87+'1-SETUP'!$V136*7,IF('1-SETUP'!$Q136="MONTHLY",EDATE(ET87,'1-SETUP'!$V136),IF('1-SETUP'!$Q136="YEARLY",EDATE(ET87,12*'1-SETUP'!$V136),""))))</f>
        <v/>
      </c>
      <c r="EV87" s="10" t="str">
        <f>IF('1-SETUP'!$Q136="DAILY",EU87+'1-SETUP'!$V136,IF('1-SETUP'!$Q136="WEEKLY",EU87+'1-SETUP'!$V136*7,IF('1-SETUP'!$Q136="MONTHLY",EDATE(EU87,'1-SETUP'!$V136),IF('1-SETUP'!$Q136="YEARLY",EDATE(EU87,12*'1-SETUP'!$V136),""))))</f>
        <v/>
      </c>
      <c r="EW87" s="10" t="str">
        <f>IF('1-SETUP'!$Q136="DAILY",EV87+'1-SETUP'!$V136,IF('1-SETUP'!$Q136="WEEKLY",EV87+'1-SETUP'!$V136*7,IF('1-SETUP'!$Q136="MONTHLY",EDATE(EV87,'1-SETUP'!$V136),IF('1-SETUP'!$Q136="YEARLY",EDATE(EV87,12*'1-SETUP'!$V136),""))))</f>
        <v/>
      </c>
      <c r="EX87" s="10" t="str">
        <f>IF('1-SETUP'!$Q136="DAILY",EW87+'1-SETUP'!$V136,IF('1-SETUP'!$Q136="WEEKLY",EW87+'1-SETUP'!$V136*7,IF('1-SETUP'!$Q136="MONTHLY",EDATE(EW87,'1-SETUP'!$V136),IF('1-SETUP'!$Q136="YEARLY",EDATE(EW87,12*'1-SETUP'!$V136),""))))</f>
        <v/>
      </c>
      <c r="EY87" s="10" t="str">
        <f>IF('1-SETUP'!$Q136="DAILY",EX87+'1-SETUP'!$V136,IF('1-SETUP'!$Q136="WEEKLY",EX87+'1-SETUP'!$V136*7,IF('1-SETUP'!$Q136="MONTHLY",EDATE(EX87,'1-SETUP'!$V136),IF('1-SETUP'!$Q136="YEARLY",EDATE(EX87,12*'1-SETUP'!$V136),""))))</f>
        <v/>
      </c>
      <c r="EZ87" s="10" t="str">
        <f>IF('1-SETUP'!$Q136="DAILY",EY87+'1-SETUP'!$V136,IF('1-SETUP'!$Q136="WEEKLY",EY87+'1-SETUP'!$V136*7,IF('1-SETUP'!$Q136="MONTHLY",EDATE(EY87,'1-SETUP'!$V136),IF('1-SETUP'!$Q136="YEARLY",EDATE(EY87,12*'1-SETUP'!$V136),""))))</f>
        <v/>
      </c>
      <c r="FA87" s="10" t="str">
        <f>IF('1-SETUP'!$Q136="DAILY",EZ87+'1-SETUP'!$V136,IF('1-SETUP'!$Q136="WEEKLY",EZ87+'1-SETUP'!$V136*7,IF('1-SETUP'!$Q136="MONTHLY",EDATE(EZ87,'1-SETUP'!$V136),IF('1-SETUP'!$Q136="YEARLY",EDATE(EZ87,12*'1-SETUP'!$V136),""))))</f>
        <v/>
      </c>
      <c r="FB87" s="10" t="str">
        <f>IF('1-SETUP'!$Q136="DAILY",FA87+'1-SETUP'!$V136,IF('1-SETUP'!$Q136="WEEKLY",FA87+'1-SETUP'!$V136*7,IF('1-SETUP'!$Q136="MONTHLY",EDATE(FA87,'1-SETUP'!$V136),IF('1-SETUP'!$Q136="YEARLY",EDATE(FA87,12*'1-SETUP'!$V136),""))))</f>
        <v/>
      </c>
      <c r="FC87" s="10" t="str">
        <f>IF('1-SETUP'!$Q136="DAILY",FB87+'1-SETUP'!$V136,IF('1-SETUP'!$Q136="WEEKLY",FB87+'1-SETUP'!$V136*7,IF('1-SETUP'!$Q136="MONTHLY",EDATE(FB87,'1-SETUP'!$V136),IF('1-SETUP'!$Q136="YEARLY",EDATE(FB87,12*'1-SETUP'!$V136),""))))</f>
        <v/>
      </c>
      <c r="FD87" s="10" t="str">
        <f>IF('1-SETUP'!$Q136="DAILY",FC87+'1-SETUP'!$V136,IF('1-SETUP'!$Q136="WEEKLY",FC87+'1-SETUP'!$V136*7,IF('1-SETUP'!$Q136="MONTHLY",EDATE(FC87,'1-SETUP'!$V136),IF('1-SETUP'!$Q136="YEARLY",EDATE(FC87,12*'1-SETUP'!$V136),""))))</f>
        <v/>
      </c>
      <c r="FE87" s="10" t="str">
        <f>IF('1-SETUP'!$Q136="DAILY",FD87+'1-SETUP'!$V136,IF('1-SETUP'!$Q136="WEEKLY",FD87+'1-SETUP'!$V136*7,IF('1-SETUP'!$Q136="MONTHLY",EDATE(FD87,'1-SETUP'!$V136),IF('1-SETUP'!$Q136="YEARLY",EDATE(FD87,12*'1-SETUP'!$V136),""))))</f>
        <v/>
      </c>
      <c r="FF87" s="10" t="str">
        <f>IF('1-SETUP'!$Q136="DAILY",FE87+'1-SETUP'!$V136,IF('1-SETUP'!$Q136="WEEKLY",FE87+'1-SETUP'!$V136*7,IF('1-SETUP'!$Q136="MONTHLY",EDATE(FE87,'1-SETUP'!$V136),IF('1-SETUP'!$Q136="YEARLY",EDATE(FE87,12*'1-SETUP'!$V136),""))))</f>
        <v/>
      </c>
      <c r="FG87" s="10" t="str">
        <f>IF('1-SETUP'!$Q136="DAILY",FF87+'1-SETUP'!$V136,IF('1-SETUP'!$Q136="WEEKLY",FF87+'1-SETUP'!$V136*7,IF('1-SETUP'!$Q136="MONTHLY",EDATE(FF87,'1-SETUP'!$V136),IF('1-SETUP'!$Q136="YEARLY",EDATE(FF87,12*'1-SETUP'!$V136),""))))</f>
        <v/>
      </c>
      <c r="FH87" s="10" t="str">
        <f>IF('1-SETUP'!$Q136="DAILY",FG87+'1-SETUP'!$V136,IF('1-SETUP'!$Q136="WEEKLY",FG87+'1-SETUP'!$V136*7,IF('1-SETUP'!$Q136="MONTHLY",EDATE(FG87,'1-SETUP'!$V136),IF('1-SETUP'!$Q136="YEARLY",EDATE(FG87,12*'1-SETUP'!$V136),""))))</f>
        <v/>
      </c>
      <c r="FI87" s="10" t="str">
        <f>IF('1-SETUP'!$Q136="DAILY",FH87+'1-SETUP'!$V136,IF('1-SETUP'!$Q136="WEEKLY",FH87+'1-SETUP'!$V136*7,IF('1-SETUP'!$Q136="MONTHLY",EDATE(FH87,'1-SETUP'!$V136),IF('1-SETUP'!$Q136="YEARLY",EDATE(FH87,12*'1-SETUP'!$V136),""))))</f>
        <v/>
      </c>
      <c r="FJ87" s="10" t="str">
        <f>IF('1-SETUP'!$Q136="DAILY",FI87+'1-SETUP'!$V136,IF('1-SETUP'!$Q136="WEEKLY",FI87+'1-SETUP'!$V136*7,IF('1-SETUP'!$Q136="MONTHLY",EDATE(FI87,'1-SETUP'!$V136),IF('1-SETUP'!$Q136="YEARLY",EDATE(FI87,12*'1-SETUP'!$V136),""))))</f>
        <v/>
      </c>
      <c r="FK87" s="10" t="str">
        <f>IF('1-SETUP'!$Q136="DAILY",FJ87+'1-SETUP'!$V136,IF('1-SETUP'!$Q136="WEEKLY",FJ87+'1-SETUP'!$V136*7,IF('1-SETUP'!$Q136="MONTHLY",EDATE(FJ87,'1-SETUP'!$V136),IF('1-SETUP'!$Q136="YEARLY",EDATE(FJ87,12*'1-SETUP'!$V136),""))))</f>
        <v/>
      </c>
      <c r="FL87" s="10" t="str">
        <f>IF('1-SETUP'!$Q136="DAILY",FK87+'1-SETUP'!$V136,IF('1-SETUP'!$Q136="WEEKLY",FK87+'1-SETUP'!$V136*7,IF('1-SETUP'!$Q136="MONTHLY",EDATE(FK87,'1-SETUP'!$V136),IF('1-SETUP'!$Q136="YEARLY",EDATE(FK87,12*'1-SETUP'!$V136),""))))</f>
        <v/>
      </c>
      <c r="FM87" s="10" t="str">
        <f>IF('1-SETUP'!$Q136="DAILY",FL87+'1-SETUP'!$V136,IF('1-SETUP'!$Q136="WEEKLY",FL87+'1-SETUP'!$V136*7,IF('1-SETUP'!$Q136="MONTHLY",EDATE(FL87,'1-SETUP'!$V136),IF('1-SETUP'!$Q136="YEARLY",EDATE(FL87,12*'1-SETUP'!$V136),""))))</f>
        <v/>
      </c>
      <c r="FN87" s="10" t="str">
        <f>IF('1-SETUP'!$Q136="DAILY",FM87+'1-SETUP'!$V136,IF('1-SETUP'!$Q136="WEEKLY",FM87+'1-SETUP'!$V136*7,IF('1-SETUP'!$Q136="MONTHLY",EDATE(FM87,'1-SETUP'!$V136),IF('1-SETUP'!$Q136="YEARLY",EDATE(FM87,12*'1-SETUP'!$V136),""))))</f>
        <v/>
      </c>
      <c r="FO87" s="10" t="str">
        <f>IF('1-SETUP'!$Q136="DAILY",FN87+'1-SETUP'!$V136,IF('1-SETUP'!$Q136="WEEKLY",FN87+'1-SETUP'!$V136*7,IF('1-SETUP'!$Q136="MONTHLY",EDATE(FN87,'1-SETUP'!$V136),IF('1-SETUP'!$Q136="YEARLY",EDATE(FN87,12*'1-SETUP'!$V136),""))))</f>
        <v/>
      </c>
      <c r="FP87" s="10" t="str">
        <f>IF('1-SETUP'!$Q136="DAILY",FO87+'1-SETUP'!$V136,IF('1-SETUP'!$Q136="WEEKLY",FO87+'1-SETUP'!$V136*7,IF('1-SETUP'!$Q136="MONTHLY",EDATE(FO87,'1-SETUP'!$V136),IF('1-SETUP'!$Q136="YEARLY",EDATE(FO87,12*'1-SETUP'!$V136),""))))</f>
        <v/>
      </c>
      <c r="FQ87" s="10" t="str">
        <f>IF('1-SETUP'!$Q136="DAILY",FP87+'1-SETUP'!$V136,IF('1-SETUP'!$Q136="WEEKLY",FP87+'1-SETUP'!$V136*7,IF('1-SETUP'!$Q136="MONTHLY",EDATE(FP87,'1-SETUP'!$V136),IF('1-SETUP'!$Q136="YEARLY",EDATE(FP87,12*'1-SETUP'!$V136),""))))</f>
        <v/>
      </c>
      <c r="FR87" s="10" t="str">
        <f>IF('1-SETUP'!$Q136="DAILY",FQ87+'1-SETUP'!$V136,IF('1-SETUP'!$Q136="WEEKLY",FQ87+'1-SETUP'!$V136*7,IF('1-SETUP'!$Q136="MONTHLY",EDATE(FQ87,'1-SETUP'!$V136),IF('1-SETUP'!$Q136="YEARLY",EDATE(FQ87,12*'1-SETUP'!$V136),""))))</f>
        <v/>
      </c>
      <c r="FS87" s="10" t="str">
        <f>IF('1-SETUP'!$Q136="DAILY",FR87+'1-SETUP'!$V136,IF('1-SETUP'!$Q136="WEEKLY",FR87+'1-SETUP'!$V136*7,IF('1-SETUP'!$Q136="MONTHLY",EDATE(FR87,'1-SETUP'!$V136),IF('1-SETUP'!$Q136="YEARLY",EDATE(FR87,12*'1-SETUP'!$V136),""))))</f>
        <v/>
      </c>
      <c r="FT87" s="10" t="str">
        <f>IF('1-SETUP'!$Q136="DAILY",FS87+'1-SETUP'!$V136,IF('1-SETUP'!$Q136="WEEKLY",FS87+'1-SETUP'!$V136*7,IF('1-SETUP'!$Q136="MONTHLY",EDATE(FS87,'1-SETUP'!$V136),IF('1-SETUP'!$Q136="YEARLY",EDATE(FS87,12*'1-SETUP'!$V136),""))))</f>
        <v/>
      </c>
      <c r="FU87" s="10" t="str">
        <f>IF('1-SETUP'!$Q136="DAILY",FT87+'1-SETUP'!$V136,IF('1-SETUP'!$Q136="WEEKLY",FT87+'1-SETUP'!$V136*7,IF('1-SETUP'!$Q136="MONTHLY",EDATE(FT87,'1-SETUP'!$V136),IF('1-SETUP'!$Q136="YEARLY",EDATE(FT87,12*'1-SETUP'!$V136),""))))</f>
        <v/>
      </c>
      <c r="FV87" s="10" t="str">
        <f>IF('1-SETUP'!$Q136="DAILY",FU87+'1-SETUP'!$V136,IF('1-SETUP'!$Q136="WEEKLY",FU87+'1-SETUP'!$V136*7,IF('1-SETUP'!$Q136="MONTHLY",EDATE(FU87,'1-SETUP'!$V136),IF('1-SETUP'!$Q136="YEARLY",EDATE(FU87,12*'1-SETUP'!$V136),""))))</f>
        <v/>
      </c>
      <c r="FW87" s="10" t="str">
        <f>IF('1-SETUP'!$Q136="DAILY",FV87+'1-SETUP'!$V136,IF('1-SETUP'!$Q136="WEEKLY",FV87+'1-SETUP'!$V136*7,IF('1-SETUP'!$Q136="MONTHLY",EDATE(FV87,'1-SETUP'!$V136),IF('1-SETUP'!$Q136="YEARLY",EDATE(FV87,12*'1-SETUP'!$V136),""))))</f>
        <v/>
      </c>
      <c r="FX87" s="10" t="str">
        <f>IF('1-SETUP'!$Q136="DAILY",FW87+'1-SETUP'!$V136,IF('1-SETUP'!$Q136="WEEKLY",FW87+'1-SETUP'!$V136*7,IF('1-SETUP'!$Q136="MONTHLY",EDATE(FW87,'1-SETUP'!$V136),IF('1-SETUP'!$Q136="YEARLY",EDATE(FW87,12*'1-SETUP'!$V136),""))))</f>
        <v/>
      </c>
      <c r="FY87" s="10" t="str">
        <f>IF('1-SETUP'!$Q136="DAILY",FX87+'1-SETUP'!$V136,IF('1-SETUP'!$Q136="WEEKLY",FX87+'1-SETUP'!$V136*7,IF('1-SETUP'!$Q136="MONTHLY",EDATE(FX87,'1-SETUP'!$V136),IF('1-SETUP'!$Q136="YEARLY",EDATE(FX87,12*'1-SETUP'!$V136),""))))</f>
        <v/>
      </c>
      <c r="FZ87" s="10" t="str">
        <f>IF('1-SETUP'!$Q136="DAILY",FY87+'1-SETUP'!$V136,IF('1-SETUP'!$Q136="WEEKLY",FY87+'1-SETUP'!$V136*7,IF('1-SETUP'!$Q136="MONTHLY",EDATE(FY87,'1-SETUP'!$V136),IF('1-SETUP'!$Q136="YEARLY",EDATE(FY87,12*'1-SETUP'!$V136),""))))</f>
        <v/>
      </c>
      <c r="GA87" s="10" t="str">
        <f>IF('1-SETUP'!$Q136="DAILY",FZ87+'1-SETUP'!$V136,IF('1-SETUP'!$Q136="WEEKLY",FZ87+'1-SETUP'!$V136*7,IF('1-SETUP'!$Q136="MONTHLY",EDATE(FZ87,'1-SETUP'!$V136),IF('1-SETUP'!$Q136="YEARLY",EDATE(FZ87,12*'1-SETUP'!$V136),""))))</f>
        <v/>
      </c>
      <c r="GB87" s="10" t="str">
        <f>IF('1-SETUP'!$Q136="DAILY",GA87+'1-SETUP'!$V136,IF('1-SETUP'!$Q136="WEEKLY",GA87+'1-SETUP'!$V136*7,IF('1-SETUP'!$Q136="MONTHLY",EDATE(GA87,'1-SETUP'!$V136),IF('1-SETUP'!$Q136="YEARLY",EDATE(GA87,12*'1-SETUP'!$V136),""))))</f>
        <v/>
      </c>
      <c r="GC87" s="10" t="str">
        <f>IF('1-SETUP'!$Q136="DAILY",GB87+'1-SETUP'!$V136,IF('1-SETUP'!$Q136="WEEKLY",GB87+'1-SETUP'!$V136*7,IF('1-SETUP'!$Q136="MONTHLY",EDATE(GB87,'1-SETUP'!$V136),IF('1-SETUP'!$Q136="YEARLY",EDATE(GB87,12*'1-SETUP'!$V136),""))))</f>
        <v/>
      </c>
      <c r="GD87" s="10" t="str">
        <f>IF('1-SETUP'!$Q136="DAILY",GC87+'1-SETUP'!$V136,IF('1-SETUP'!$Q136="WEEKLY",GC87+'1-SETUP'!$V136*7,IF('1-SETUP'!$Q136="MONTHLY",EDATE(GC87,'1-SETUP'!$V136),IF('1-SETUP'!$Q136="YEARLY",EDATE(GC87,12*'1-SETUP'!$V136),""))))</f>
        <v/>
      </c>
      <c r="GE87" s="10" t="str">
        <f>IF('1-SETUP'!$Q136="DAILY",GD87+'1-SETUP'!$V136,IF('1-SETUP'!$Q136="WEEKLY",GD87+'1-SETUP'!$V136*7,IF('1-SETUP'!$Q136="MONTHLY",EDATE(GD87,'1-SETUP'!$V136),IF('1-SETUP'!$Q136="YEARLY",EDATE(GD87,12*'1-SETUP'!$V136),""))))</f>
        <v/>
      </c>
      <c r="GF87" s="10" t="str">
        <f>IF('1-SETUP'!$Q136="DAILY",GE87+'1-SETUP'!$V136,IF('1-SETUP'!$Q136="WEEKLY",GE87+'1-SETUP'!$V136*7,IF('1-SETUP'!$Q136="MONTHLY",EDATE(GE87,'1-SETUP'!$V136),IF('1-SETUP'!$Q136="YEARLY",EDATE(GE87,12*'1-SETUP'!$V136),""))))</f>
        <v/>
      </c>
      <c r="GG87" s="10" t="str">
        <f>IF('1-SETUP'!$Q136="DAILY",GF87+'1-SETUP'!$V136,IF('1-SETUP'!$Q136="WEEKLY",GF87+'1-SETUP'!$V136*7,IF('1-SETUP'!$Q136="MONTHLY",EDATE(GF87,'1-SETUP'!$V136),IF('1-SETUP'!$Q136="YEARLY",EDATE(GF87,12*'1-SETUP'!$V136),""))))</f>
        <v/>
      </c>
      <c r="GH87" s="10" t="str">
        <f>IF('1-SETUP'!$Q136="DAILY",GG87+'1-SETUP'!$V136,IF('1-SETUP'!$Q136="WEEKLY",GG87+'1-SETUP'!$V136*7,IF('1-SETUP'!$Q136="MONTHLY",EDATE(GG87,'1-SETUP'!$V136),IF('1-SETUP'!$Q136="YEARLY",EDATE(GG87,12*'1-SETUP'!$V136),""))))</f>
        <v/>
      </c>
      <c r="GI87" s="10" t="str">
        <f>IF('1-SETUP'!$Q136="DAILY",GH87+'1-SETUP'!$V136,IF('1-SETUP'!$Q136="WEEKLY",GH87+'1-SETUP'!$V136*7,IF('1-SETUP'!$Q136="MONTHLY",EDATE(GH87,'1-SETUP'!$V136),IF('1-SETUP'!$Q136="YEARLY",EDATE(GH87,12*'1-SETUP'!$V136),""))))</f>
        <v/>
      </c>
      <c r="GJ87" s="10" t="str">
        <f>IF('1-SETUP'!$Q136="DAILY",GI87+'1-SETUP'!$V136,IF('1-SETUP'!$Q136="WEEKLY",GI87+'1-SETUP'!$V136*7,IF('1-SETUP'!$Q136="MONTHLY",EDATE(GI87,'1-SETUP'!$V136),IF('1-SETUP'!$Q136="YEARLY",EDATE(GI87,12*'1-SETUP'!$V136),""))))</f>
        <v/>
      </c>
      <c r="GK87" s="10" t="str">
        <f>IF('1-SETUP'!$Q136="DAILY",GJ87+'1-SETUP'!$V136,IF('1-SETUP'!$Q136="WEEKLY",GJ87+'1-SETUP'!$V136*7,IF('1-SETUP'!$Q136="MONTHLY",EDATE(GJ87,'1-SETUP'!$V136),IF('1-SETUP'!$Q136="YEARLY",EDATE(GJ87,12*'1-SETUP'!$V136),""))))</f>
        <v/>
      </c>
      <c r="GL87" s="10" t="str">
        <f>IF('1-SETUP'!$Q136="DAILY",GK87+'1-SETUP'!$V136,IF('1-SETUP'!$Q136="WEEKLY",GK87+'1-SETUP'!$V136*7,IF('1-SETUP'!$Q136="MONTHLY",EDATE(GK87,'1-SETUP'!$V136),IF('1-SETUP'!$Q136="YEARLY",EDATE(GK87,12*'1-SETUP'!$V136),""))))</f>
        <v/>
      </c>
      <c r="GM87" s="10" t="str">
        <f>IF('1-SETUP'!$Q136="DAILY",GL87+'1-SETUP'!$V136,IF('1-SETUP'!$Q136="WEEKLY",GL87+'1-SETUP'!$V136*7,IF('1-SETUP'!$Q136="MONTHLY",EDATE(GL87,'1-SETUP'!$V136),IF('1-SETUP'!$Q136="YEARLY",EDATE(GL87,12*'1-SETUP'!$V136),""))))</f>
        <v/>
      </c>
      <c r="GN87" s="10" t="str">
        <f>IF('1-SETUP'!$Q136="DAILY",GM87+'1-SETUP'!$V136,IF('1-SETUP'!$Q136="WEEKLY",GM87+'1-SETUP'!$V136*7,IF('1-SETUP'!$Q136="MONTHLY",EDATE(GM87,'1-SETUP'!$V136),IF('1-SETUP'!$Q136="YEARLY",EDATE(GM87,12*'1-SETUP'!$V136),""))))</f>
        <v/>
      </c>
      <c r="GO87" s="10" t="str">
        <f>IF('1-SETUP'!$Q136="DAILY",GN87+'1-SETUP'!$V136,IF('1-SETUP'!$Q136="WEEKLY",GN87+'1-SETUP'!$V136*7,IF('1-SETUP'!$Q136="MONTHLY",EDATE(GN87,'1-SETUP'!$V136),IF('1-SETUP'!$Q136="YEARLY",EDATE(GN87,12*'1-SETUP'!$V136),""))))</f>
        <v/>
      </c>
      <c r="GP87" s="10" t="str">
        <f>IF('1-SETUP'!$Q136="DAILY",GO87+'1-SETUP'!$V136,IF('1-SETUP'!$Q136="WEEKLY",GO87+'1-SETUP'!$V136*7,IF('1-SETUP'!$Q136="MONTHLY",EDATE(GO87,'1-SETUP'!$V136),IF('1-SETUP'!$Q136="YEARLY",EDATE(GO87,12*'1-SETUP'!$V136),""))))</f>
        <v/>
      </c>
      <c r="GQ87" s="10" t="str">
        <f>IF('1-SETUP'!$Q136="DAILY",GP87+'1-SETUP'!$V136,IF('1-SETUP'!$Q136="WEEKLY",GP87+'1-SETUP'!$V136*7,IF('1-SETUP'!$Q136="MONTHLY",EDATE(GP87,'1-SETUP'!$V136),IF('1-SETUP'!$Q136="YEARLY",EDATE(GP87,12*'1-SETUP'!$V136),""))))</f>
        <v/>
      </c>
      <c r="GR87" s="10" t="str">
        <f>IF('1-SETUP'!$Q136="DAILY",GQ87+'1-SETUP'!$V136,IF('1-SETUP'!$Q136="WEEKLY",GQ87+'1-SETUP'!$V136*7,IF('1-SETUP'!$Q136="MONTHLY",EDATE(GQ87,'1-SETUP'!$V136),IF('1-SETUP'!$Q136="YEARLY",EDATE(GQ87,12*'1-SETUP'!$V136),""))))</f>
        <v/>
      </c>
      <c r="GS87" s="10" t="str">
        <f>IF('1-SETUP'!$Q136="DAILY",GR87+'1-SETUP'!$V136,IF('1-SETUP'!$Q136="WEEKLY",GR87+'1-SETUP'!$V136*7,IF('1-SETUP'!$Q136="MONTHLY",EDATE(GR87,'1-SETUP'!$V136),IF('1-SETUP'!$Q136="YEARLY",EDATE(GR87,12*'1-SETUP'!$V136),""))))</f>
        <v/>
      </c>
      <c r="GT87" s="10" t="str">
        <f>IF('1-SETUP'!$Q136="DAILY",GS87+'1-SETUP'!$V136,IF('1-SETUP'!$Q136="WEEKLY",GS87+'1-SETUP'!$V136*7,IF('1-SETUP'!$Q136="MONTHLY",EDATE(GS87,'1-SETUP'!$V136),IF('1-SETUP'!$Q136="YEARLY",EDATE(GS87,12*'1-SETUP'!$V136),""))))</f>
        <v/>
      </c>
      <c r="GU87" s="10" t="str">
        <f>IF('1-SETUP'!$Q136="DAILY",GT87+'1-SETUP'!$V136,IF('1-SETUP'!$Q136="WEEKLY",GT87+'1-SETUP'!$V136*7,IF('1-SETUP'!$Q136="MONTHLY",EDATE(GT87,'1-SETUP'!$V136),IF('1-SETUP'!$Q136="YEARLY",EDATE(GT87,12*'1-SETUP'!$V136),""))))</f>
        <v/>
      </c>
      <c r="GV87" s="10" t="str">
        <f>IF('1-SETUP'!$Q136="DAILY",GU87+'1-SETUP'!$V136,IF('1-SETUP'!$Q136="WEEKLY",GU87+'1-SETUP'!$V136*7,IF('1-SETUP'!$Q136="MONTHLY",EDATE(GU87,'1-SETUP'!$V136),IF('1-SETUP'!$Q136="YEARLY",EDATE(GU87,12*'1-SETUP'!$V136),""))))</f>
        <v/>
      </c>
      <c r="GW87" s="10" t="str">
        <f>IF('1-SETUP'!$Q136="DAILY",GV87+'1-SETUP'!$V136,IF('1-SETUP'!$Q136="WEEKLY",GV87+'1-SETUP'!$V136*7,IF('1-SETUP'!$Q136="MONTHLY",EDATE(GV87,'1-SETUP'!$V136),IF('1-SETUP'!$Q136="YEARLY",EDATE(GV87,12*'1-SETUP'!$V136),""))))</f>
        <v/>
      </c>
      <c r="GX87" s="10" t="str">
        <f>IF('1-SETUP'!$Q136="DAILY",GW87+'1-SETUP'!$V136,IF('1-SETUP'!$Q136="WEEKLY",GW87+'1-SETUP'!$V136*7,IF('1-SETUP'!$Q136="MONTHLY",EDATE(GW87,'1-SETUP'!$V136),IF('1-SETUP'!$Q136="YEARLY",EDATE(GW87,12*'1-SETUP'!$V136),""))))</f>
        <v/>
      </c>
      <c r="GY87" s="10" t="str">
        <f>IF('1-SETUP'!$Q136="DAILY",GX87+'1-SETUP'!$V136,IF('1-SETUP'!$Q136="WEEKLY",GX87+'1-SETUP'!$V136*7,IF('1-SETUP'!$Q136="MONTHLY",EDATE(GX87,'1-SETUP'!$V136),IF('1-SETUP'!$Q136="YEARLY",EDATE(GX87,12*'1-SETUP'!$V136),""))))</f>
        <v/>
      </c>
      <c r="GZ87" s="10" t="str">
        <f>IF('1-SETUP'!$Q136="DAILY",GY87+'1-SETUP'!$V136,IF('1-SETUP'!$Q136="WEEKLY",GY87+'1-SETUP'!$V136*7,IF('1-SETUP'!$Q136="MONTHLY",EDATE(GY87,'1-SETUP'!$V136),IF('1-SETUP'!$Q136="YEARLY",EDATE(GY87,12*'1-SETUP'!$V136),""))))</f>
        <v/>
      </c>
      <c r="HA87" s="10" t="str">
        <f>IF('1-SETUP'!$Q136="DAILY",GZ87+'1-SETUP'!$V136,IF('1-SETUP'!$Q136="WEEKLY",GZ87+'1-SETUP'!$V136*7,IF('1-SETUP'!$Q136="MONTHLY",EDATE(GZ87,'1-SETUP'!$V136),IF('1-SETUP'!$Q136="YEARLY",EDATE(GZ87,12*'1-SETUP'!$V136),""))))</f>
        <v/>
      </c>
      <c r="HB87" s="10" t="str">
        <f>IF('1-SETUP'!$Q136="DAILY",HA87+'1-SETUP'!$V136,IF('1-SETUP'!$Q136="WEEKLY",HA87+'1-SETUP'!$V136*7,IF('1-SETUP'!$Q136="MONTHLY",EDATE(HA87,'1-SETUP'!$V136),IF('1-SETUP'!$Q136="YEARLY",EDATE(HA87,12*'1-SETUP'!$V136),""))))</f>
        <v/>
      </c>
      <c r="HC87" s="10" t="str">
        <f>IF('1-SETUP'!$Q136="DAILY",HB87+'1-SETUP'!$V136,IF('1-SETUP'!$Q136="WEEKLY",HB87+'1-SETUP'!$V136*7,IF('1-SETUP'!$Q136="MONTHLY",EDATE(HB87,'1-SETUP'!$V136),IF('1-SETUP'!$Q136="YEARLY",EDATE(HB87,12*'1-SETUP'!$V136),""))))</f>
        <v/>
      </c>
      <c r="HD87" s="10" t="str">
        <f>IF('1-SETUP'!$Q136="DAILY",HC87+'1-SETUP'!$V136,IF('1-SETUP'!$Q136="WEEKLY",HC87+'1-SETUP'!$V136*7,IF('1-SETUP'!$Q136="MONTHLY",EDATE(HC87,'1-SETUP'!$V136),IF('1-SETUP'!$Q136="YEARLY",EDATE(HC87,12*'1-SETUP'!$V136),""))))</f>
        <v/>
      </c>
      <c r="HE87" s="10" t="str">
        <f>IF('1-SETUP'!$Q136="DAILY",HD87+'1-SETUP'!$V136,IF('1-SETUP'!$Q136="WEEKLY",HD87+'1-SETUP'!$V136*7,IF('1-SETUP'!$Q136="MONTHLY",EDATE(HD87,'1-SETUP'!$V136),IF('1-SETUP'!$Q136="YEARLY",EDATE(HD87,12*'1-SETUP'!$V136),""))))</f>
        <v/>
      </c>
      <c r="HF87" s="10" t="str">
        <f>IF('1-SETUP'!$Q136="DAILY",HE87+'1-SETUP'!$V136,IF('1-SETUP'!$Q136="WEEKLY",HE87+'1-SETUP'!$V136*7,IF('1-SETUP'!$Q136="MONTHLY",EDATE(HE87,'1-SETUP'!$V136),IF('1-SETUP'!$Q136="YEARLY",EDATE(HE87,12*'1-SETUP'!$V136),""))))</f>
        <v/>
      </c>
      <c r="HG87" s="10" t="str">
        <f>IF('1-SETUP'!$Q136="DAILY",HF87+'1-SETUP'!$V136,IF('1-SETUP'!$Q136="WEEKLY",HF87+'1-SETUP'!$V136*7,IF('1-SETUP'!$Q136="MONTHLY",EDATE(HF87,'1-SETUP'!$V136),IF('1-SETUP'!$Q136="YEARLY",EDATE(HF87,12*'1-SETUP'!$V136),""))))</f>
        <v/>
      </c>
      <c r="HH87" s="10" t="str">
        <f>IF('1-SETUP'!$Q136="DAILY",HG87+'1-SETUP'!$V136,IF('1-SETUP'!$Q136="WEEKLY",HG87+'1-SETUP'!$V136*7,IF('1-SETUP'!$Q136="MONTHLY",EDATE(HG87,'1-SETUP'!$V136),IF('1-SETUP'!$Q136="YEARLY",EDATE(HG87,12*'1-SETUP'!$V136),""))))</f>
        <v/>
      </c>
      <c r="HI87" s="10" t="str">
        <f>IF('1-SETUP'!$Q136="DAILY",HH87+'1-SETUP'!$V136,IF('1-SETUP'!$Q136="WEEKLY",HH87+'1-SETUP'!$V136*7,IF('1-SETUP'!$Q136="MONTHLY",EDATE(HH87,'1-SETUP'!$V136),IF('1-SETUP'!$Q136="YEARLY",EDATE(HH87,12*'1-SETUP'!$V136),""))))</f>
        <v/>
      </c>
      <c r="HJ87" s="10" t="str">
        <f>IF('1-SETUP'!$Q136="DAILY",HI87+'1-SETUP'!$V136,IF('1-SETUP'!$Q136="WEEKLY",HI87+'1-SETUP'!$V136*7,IF('1-SETUP'!$Q136="MONTHLY",EDATE(HI87,'1-SETUP'!$V136),IF('1-SETUP'!$Q136="YEARLY",EDATE(HI87,12*'1-SETUP'!$V136),""))))</f>
        <v/>
      </c>
      <c r="HK87" s="10" t="str">
        <f>IF('1-SETUP'!$Q136="DAILY",HJ87+'1-SETUP'!$V136,IF('1-SETUP'!$Q136="WEEKLY",HJ87+'1-SETUP'!$V136*7,IF('1-SETUP'!$Q136="MONTHLY",EDATE(HJ87,'1-SETUP'!$V136),IF('1-SETUP'!$Q136="YEARLY",EDATE(HJ87,12*'1-SETUP'!$V136),""))))</f>
        <v/>
      </c>
      <c r="HL87" s="10" t="str">
        <f>IF('1-SETUP'!$Q136="DAILY",HK87+'1-SETUP'!$V136,IF('1-SETUP'!$Q136="WEEKLY",HK87+'1-SETUP'!$V136*7,IF('1-SETUP'!$Q136="MONTHLY",EDATE(HK87,'1-SETUP'!$V136),IF('1-SETUP'!$Q136="YEARLY",EDATE(HK87,12*'1-SETUP'!$V136),""))))</f>
        <v/>
      </c>
      <c r="HM87" s="10" t="str">
        <f>IF('1-SETUP'!$Q136="DAILY",HL87+'1-SETUP'!$V136,IF('1-SETUP'!$Q136="WEEKLY",HL87+'1-SETUP'!$V136*7,IF('1-SETUP'!$Q136="MONTHLY",EDATE(HL87,'1-SETUP'!$V136),IF('1-SETUP'!$Q136="YEARLY",EDATE(HL87,12*'1-SETUP'!$V136),""))))</f>
        <v/>
      </c>
      <c r="HN87" s="10" t="str">
        <f>IF('1-SETUP'!$Q136="DAILY",HM87+'1-SETUP'!$V136,IF('1-SETUP'!$Q136="WEEKLY",HM87+'1-SETUP'!$V136*7,IF('1-SETUP'!$Q136="MONTHLY",EDATE(HM87,'1-SETUP'!$V136),IF('1-SETUP'!$Q136="YEARLY",EDATE(HM87,12*'1-SETUP'!$V136),""))))</f>
        <v/>
      </c>
      <c r="HO87" s="10" t="str">
        <f>IF('1-SETUP'!$Q136="DAILY",HN87+'1-SETUP'!$V136,IF('1-SETUP'!$Q136="WEEKLY",HN87+'1-SETUP'!$V136*7,IF('1-SETUP'!$Q136="MONTHLY",EDATE(HN87,'1-SETUP'!$V136),IF('1-SETUP'!$Q136="YEARLY",EDATE(HN87,12*'1-SETUP'!$V136),""))))</f>
        <v/>
      </c>
      <c r="HP87" s="10" t="str">
        <f>IF('1-SETUP'!$Q136="DAILY",HO87+'1-SETUP'!$V136,IF('1-SETUP'!$Q136="WEEKLY",HO87+'1-SETUP'!$V136*7,IF('1-SETUP'!$Q136="MONTHLY",EDATE(HO87,'1-SETUP'!$V136),IF('1-SETUP'!$Q136="YEARLY",EDATE(HO87,12*'1-SETUP'!$V136),""))))</f>
        <v/>
      </c>
      <c r="HQ87" s="10" t="str">
        <f>IF('1-SETUP'!$Q136="DAILY",HP87+'1-SETUP'!$V136,IF('1-SETUP'!$Q136="WEEKLY",HP87+'1-SETUP'!$V136*7,IF('1-SETUP'!$Q136="MONTHLY",EDATE(HP87,'1-SETUP'!$V136),IF('1-SETUP'!$Q136="YEARLY",EDATE(HP87,12*'1-SETUP'!$V136),""))))</f>
        <v/>
      </c>
      <c r="HR87" s="10" t="str">
        <f>IF('1-SETUP'!$Q136="DAILY",HQ87+'1-SETUP'!$V136,IF('1-SETUP'!$Q136="WEEKLY",HQ87+'1-SETUP'!$V136*7,IF('1-SETUP'!$Q136="MONTHLY",EDATE(HQ87,'1-SETUP'!$V136),IF('1-SETUP'!$Q136="YEARLY",EDATE(HQ87,12*'1-SETUP'!$V136),""))))</f>
        <v/>
      </c>
      <c r="HS87" s="10" t="str">
        <f>IF('1-SETUP'!$Q136="DAILY",HR87+'1-SETUP'!$V136,IF('1-SETUP'!$Q136="WEEKLY",HR87+'1-SETUP'!$V136*7,IF('1-SETUP'!$Q136="MONTHLY",EDATE(HR87,'1-SETUP'!$V136),IF('1-SETUP'!$Q136="YEARLY",EDATE(HR87,12*'1-SETUP'!$V136),""))))</f>
        <v/>
      </c>
      <c r="HT87" s="10" t="str">
        <f>IF('1-SETUP'!$Q136="DAILY",HS87+'1-SETUP'!$V136,IF('1-SETUP'!$Q136="WEEKLY",HS87+'1-SETUP'!$V136*7,IF('1-SETUP'!$Q136="MONTHLY",EDATE(HS87,'1-SETUP'!$V136),IF('1-SETUP'!$Q136="YEARLY",EDATE(HS87,12*'1-SETUP'!$V136),""))))</f>
        <v/>
      </c>
      <c r="HU87" s="10" t="str">
        <f>IF('1-SETUP'!$Q136="DAILY",HT87+'1-SETUP'!$V136,IF('1-SETUP'!$Q136="WEEKLY",HT87+'1-SETUP'!$V136*7,IF('1-SETUP'!$Q136="MONTHLY",EDATE(HT87,'1-SETUP'!$V136),IF('1-SETUP'!$Q136="YEARLY",EDATE(HT87,12*'1-SETUP'!$V136),""))))</f>
        <v/>
      </c>
      <c r="HV87" s="10" t="str">
        <f>IF('1-SETUP'!$Q136="DAILY",HU87+'1-SETUP'!$V136,IF('1-SETUP'!$Q136="WEEKLY",HU87+'1-SETUP'!$V136*7,IF('1-SETUP'!$Q136="MONTHLY",EDATE(HU87,'1-SETUP'!$V136),IF('1-SETUP'!$Q136="YEARLY",EDATE(HU87,12*'1-SETUP'!$V136),""))))</f>
        <v/>
      </c>
      <c r="HW87" s="10" t="str">
        <f>IF('1-SETUP'!$Q136="DAILY",HV87+'1-SETUP'!$V136,IF('1-SETUP'!$Q136="WEEKLY",HV87+'1-SETUP'!$V136*7,IF('1-SETUP'!$Q136="MONTHLY",EDATE(HV87,'1-SETUP'!$V136),IF('1-SETUP'!$Q136="YEARLY",EDATE(HV87,12*'1-SETUP'!$V136),""))))</f>
        <v/>
      </c>
      <c r="HX87" s="10" t="str">
        <f>IF('1-SETUP'!$Q136="DAILY",HW87+'1-SETUP'!$V136,IF('1-SETUP'!$Q136="WEEKLY",HW87+'1-SETUP'!$V136*7,IF('1-SETUP'!$Q136="MONTHLY",EDATE(HW87,'1-SETUP'!$V136),IF('1-SETUP'!$Q136="YEARLY",EDATE(HW87,12*'1-SETUP'!$V136),""))))</f>
        <v/>
      </c>
      <c r="HY87" s="10" t="str">
        <f>IF('1-SETUP'!$Q136="DAILY",HX87+'1-SETUP'!$V136,IF('1-SETUP'!$Q136="WEEKLY",HX87+'1-SETUP'!$V136*7,IF('1-SETUP'!$Q136="MONTHLY",EDATE(HX87,'1-SETUP'!$V136),IF('1-SETUP'!$Q136="YEARLY",EDATE(HX87,12*'1-SETUP'!$V136),""))))</f>
        <v/>
      </c>
      <c r="HZ87" s="10" t="str">
        <f>IF('1-SETUP'!$Q136="DAILY",HY87+'1-SETUP'!$V136,IF('1-SETUP'!$Q136="WEEKLY",HY87+'1-SETUP'!$V136*7,IF('1-SETUP'!$Q136="MONTHLY",EDATE(HY87,'1-SETUP'!$V136),IF('1-SETUP'!$Q136="YEARLY",EDATE(HY87,12*'1-SETUP'!$V136),""))))</f>
        <v/>
      </c>
      <c r="IA87" s="10" t="str">
        <f>IF('1-SETUP'!$Q136="DAILY",HZ87+'1-SETUP'!$V136,IF('1-SETUP'!$Q136="WEEKLY",HZ87+'1-SETUP'!$V136*7,IF('1-SETUP'!$Q136="MONTHLY",EDATE(HZ87,'1-SETUP'!$V136),IF('1-SETUP'!$Q136="YEARLY",EDATE(HZ87,12*'1-SETUP'!$V136),""))))</f>
        <v/>
      </c>
      <c r="IB87" s="10" t="str">
        <f>IF('1-SETUP'!$Q136="DAILY",IA87+'1-SETUP'!$V136,IF('1-SETUP'!$Q136="WEEKLY",IA87+'1-SETUP'!$V136*7,IF('1-SETUP'!$Q136="MONTHLY",EDATE(IA87,'1-SETUP'!$V136),IF('1-SETUP'!$Q136="YEARLY",EDATE(IA87,12*'1-SETUP'!$V136),""))))</f>
        <v/>
      </c>
      <c r="IC87" s="10" t="str">
        <f>IF('1-SETUP'!$Q136="DAILY",IB87+'1-SETUP'!$V136,IF('1-SETUP'!$Q136="WEEKLY",IB87+'1-SETUP'!$V136*7,IF('1-SETUP'!$Q136="MONTHLY",EDATE(IB87,'1-SETUP'!$V136),IF('1-SETUP'!$Q136="YEARLY",EDATE(IB87,12*'1-SETUP'!$V136),""))))</f>
        <v/>
      </c>
      <c r="ID87" s="10" t="str">
        <f>IF('1-SETUP'!$Q136="DAILY",IC87+'1-SETUP'!$V136,IF('1-SETUP'!$Q136="WEEKLY",IC87+'1-SETUP'!$V136*7,IF('1-SETUP'!$Q136="MONTHLY",EDATE(IC87,'1-SETUP'!$V136),IF('1-SETUP'!$Q136="YEARLY",EDATE(IC87,12*'1-SETUP'!$V136),""))))</f>
        <v/>
      </c>
      <c r="IE87" s="10" t="str">
        <f>IF('1-SETUP'!$Q136="DAILY",ID87+'1-SETUP'!$V136,IF('1-SETUP'!$Q136="WEEKLY",ID87+'1-SETUP'!$V136*7,IF('1-SETUP'!$Q136="MONTHLY",EDATE(ID87,'1-SETUP'!$V136),IF('1-SETUP'!$Q136="YEARLY",EDATE(ID87,12*'1-SETUP'!$V136),""))))</f>
        <v/>
      </c>
      <c r="IF87" s="10" t="str">
        <f>IF('1-SETUP'!$Q136="DAILY",IE87+'1-SETUP'!$V136,IF('1-SETUP'!$Q136="WEEKLY",IE87+'1-SETUP'!$V136*7,IF('1-SETUP'!$Q136="MONTHLY",EDATE(IE87,'1-SETUP'!$V136),IF('1-SETUP'!$Q136="YEARLY",EDATE(IE87,12*'1-SETUP'!$V136),""))))</f>
        <v/>
      </c>
      <c r="IG87" s="10" t="str">
        <f>IF('1-SETUP'!$Q136="DAILY",IF87+'1-SETUP'!$V136,IF('1-SETUP'!$Q136="WEEKLY",IF87+'1-SETUP'!$V136*7,IF('1-SETUP'!$Q136="MONTHLY",EDATE(IF87,'1-SETUP'!$V136),IF('1-SETUP'!$Q136="YEARLY",EDATE(IF87,12*'1-SETUP'!$V136),""))))</f>
        <v/>
      </c>
      <c r="IH87" s="10" t="str">
        <f>IF('1-SETUP'!$Q136="DAILY",IG87+'1-SETUP'!$V136,IF('1-SETUP'!$Q136="WEEKLY",IG87+'1-SETUP'!$V136*7,IF('1-SETUP'!$Q136="MONTHLY",EDATE(IG87,'1-SETUP'!$V136),IF('1-SETUP'!$Q136="YEARLY",EDATE(IG87,12*'1-SETUP'!$V136),""))))</f>
        <v/>
      </c>
      <c r="II87" s="10" t="str">
        <f>IF('1-SETUP'!$Q136="DAILY",IH87+'1-SETUP'!$V136,IF('1-SETUP'!$Q136="WEEKLY",IH87+'1-SETUP'!$V136*7,IF('1-SETUP'!$Q136="MONTHLY",EDATE(IH87,'1-SETUP'!$V136),IF('1-SETUP'!$Q136="YEARLY",EDATE(IH87,12*'1-SETUP'!$V136),""))))</f>
        <v/>
      </c>
      <c r="IJ87" s="10" t="str">
        <f>IF('1-SETUP'!$Q136="DAILY",II87+'1-SETUP'!$V136,IF('1-SETUP'!$Q136="WEEKLY",II87+'1-SETUP'!$V136*7,IF('1-SETUP'!$Q136="MONTHLY",EDATE(II87,'1-SETUP'!$V136),IF('1-SETUP'!$Q136="YEARLY",EDATE(II87,12*'1-SETUP'!$V136),""))))</f>
        <v/>
      </c>
      <c r="IK87" s="10" t="str">
        <f>IF('1-SETUP'!$Q136="DAILY",IJ87+'1-SETUP'!$V136,IF('1-SETUP'!$Q136="WEEKLY",IJ87+'1-SETUP'!$V136*7,IF('1-SETUP'!$Q136="MONTHLY",EDATE(IJ87,'1-SETUP'!$V136),IF('1-SETUP'!$Q136="YEARLY",EDATE(IJ87,12*'1-SETUP'!$V136),""))))</f>
        <v/>
      </c>
      <c r="IL87" s="10" t="str">
        <f>IF('1-SETUP'!$Q136="DAILY",IK87+'1-SETUP'!$V136,IF('1-SETUP'!$Q136="WEEKLY",IK87+'1-SETUP'!$V136*7,IF('1-SETUP'!$Q136="MONTHLY",EDATE(IK87,'1-SETUP'!$V136),IF('1-SETUP'!$Q136="YEARLY",EDATE(IK87,12*'1-SETUP'!$V136),""))))</f>
        <v/>
      </c>
      <c r="IM87" s="10" t="str">
        <f>IF('1-SETUP'!$Q136="DAILY",IL87+'1-SETUP'!$V136,IF('1-SETUP'!$Q136="WEEKLY",IL87+'1-SETUP'!$V136*7,IF('1-SETUP'!$Q136="MONTHLY",EDATE(IL87,'1-SETUP'!$V136),IF('1-SETUP'!$Q136="YEARLY",EDATE(IL87,12*'1-SETUP'!$V136),""))))</f>
        <v/>
      </c>
      <c r="IN87" s="10" t="str">
        <f>IF('1-SETUP'!$Q136="DAILY",IM87+'1-SETUP'!$V136,IF('1-SETUP'!$Q136="WEEKLY",IM87+'1-SETUP'!$V136*7,IF('1-SETUP'!$Q136="MONTHLY",EDATE(IM87,'1-SETUP'!$V136),IF('1-SETUP'!$Q136="YEARLY",EDATE(IM87,12*'1-SETUP'!$V136),""))))</f>
        <v/>
      </c>
      <c r="IO87" s="10" t="str">
        <f>IF('1-SETUP'!$Q136="DAILY",IN87+'1-SETUP'!$V136,IF('1-SETUP'!$Q136="WEEKLY",IN87+'1-SETUP'!$V136*7,IF('1-SETUP'!$Q136="MONTHLY",EDATE(IN87,'1-SETUP'!$V136),IF('1-SETUP'!$Q136="YEARLY",EDATE(IN87,12*'1-SETUP'!$V136),""))))</f>
        <v/>
      </c>
      <c r="IP87" s="10" t="str">
        <f>IF('1-SETUP'!$Q136="DAILY",IO87+'1-SETUP'!$V136,IF('1-SETUP'!$Q136="WEEKLY",IO87+'1-SETUP'!$V136*7,IF('1-SETUP'!$Q136="MONTHLY",EDATE(IO87,'1-SETUP'!$V136),IF('1-SETUP'!$Q136="YEARLY",EDATE(IO87,12*'1-SETUP'!$V136),""))))</f>
        <v/>
      </c>
      <c r="IQ87" s="10" t="str">
        <f>IF('1-SETUP'!$Q136="DAILY",IP87+'1-SETUP'!$V136,IF('1-SETUP'!$Q136="WEEKLY",IP87+'1-SETUP'!$V136*7,IF('1-SETUP'!$Q136="MONTHLY",EDATE(IP87,'1-SETUP'!$V136),IF('1-SETUP'!$Q136="YEARLY",EDATE(IP87,12*'1-SETUP'!$V136),""))))</f>
        <v/>
      </c>
      <c r="IR87" s="10" t="str">
        <f>IF('1-SETUP'!$Q136="DAILY",IQ87+'1-SETUP'!$V136,IF('1-SETUP'!$Q136="WEEKLY",IQ87+'1-SETUP'!$V136*7,IF('1-SETUP'!$Q136="MONTHLY",EDATE(IQ87,'1-SETUP'!$V136),IF('1-SETUP'!$Q136="YEARLY",EDATE(IQ87,12*'1-SETUP'!$V136),""))))</f>
        <v/>
      </c>
      <c r="IS87" s="10" t="str">
        <f>IF('1-SETUP'!$Q136="DAILY",IR87+'1-SETUP'!$V136,IF('1-SETUP'!$Q136="WEEKLY",IR87+'1-SETUP'!$V136*7,IF('1-SETUP'!$Q136="MONTHLY",EDATE(IR87,'1-SETUP'!$V136),IF('1-SETUP'!$Q136="YEARLY",EDATE(IR87,12*'1-SETUP'!$V136),""))))</f>
        <v/>
      </c>
      <c r="IT87" s="10" t="str">
        <f>IF('1-SETUP'!$Q136="DAILY",IS87+'1-SETUP'!$V136,IF('1-SETUP'!$Q136="WEEKLY",IS87+'1-SETUP'!$V136*7,IF('1-SETUP'!$Q136="MONTHLY",EDATE(IS87,'1-SETUP'!$V136),IF('1-SETUP'!$Q136="YEARLY",EDATE(IS87,12*'1-SETUP'!$V136),""))))</f>
        <v/>
      </c>
      <c r="IU87" s="10" t="str">
        <f>IF('1-SETUP'!$Q136="DAILY",IT87+'1-SETUP'!$V136,IF('1-SETUP'!$Q136="WEEKLY",IT87+'1-SETUP'!$V136*7,IF('1-SETUP'!$Q136="MONTHLY",EDATE(IT87,'1-SETUP'!$V136),IF('1-SETUP'!$Q136="YEARLY",EDATE(IT87,12*'1-SETUP'!$V136),""))))</f>
        <v/>
      </c>
      <c r="IV87" s="10" t="str">
        <f>IF('1-SETUP'!$Q136="DAILY",IU87+'1-SETUP'!$V136,IF('1-SETUP'!$Q136="WEEKLY",IU87+'1-SETUP'!$V136*7,IF('1-SETUP'!$Q136="MONTHLY",EDATE(IU87,'1-SETUP'!$V136),IF('1-SETUP'!$Q136="YEARLY",EDATE(IU87,12*'1-SETUP'!$V136),""))))</f>
        <v/>
      </c>
      <c r="IW87" s="10" t="str">
        <f>IF('1-SETUP'!$Q136="DAILY",IV87+'1-SETUP'!$V136,IF('1-SETUP'!$Q136="WEEKLY",IV87+'1-SETUP'!$V136*7,IF('1-SETUP'!$Q136="MONTHLY",EDATE(IV87,'1-SETUP'!$V136),IF('1-SETUP'!$Q136="YEARLY",EDATE(IV87,12*'1-SETUP'!$V136),""))))</f>
        <v/>
      </c>
      <c r="IX87" s="10" t="str">
        <f>IF('1-SETUP'!$Q136="DAILY",IW87+'1-SETUP'!$V136,IF('1-SETUP'!$Q136="WEEKLY",IW87+'1-SETUP'!$V136*7,IF('1-SETUP'!$Q136="MONTHLY",EDATE(IW87,'1-SETUP'!$V136),IF('1-SETUP'!$Q136="YEARLY",EDATE(IW87,12*'1-SETUP'!$V136),""))))</f>
        <v/>
      </c>
      <c r="IY87" s="10" t="str">
        <f>IF('1-SETUP'!$Q136="DAILY",IX87+'1-SETUP'!$V136,IF('1-SETUP'!$Q136="WEEKLY",IX87+'1-SETUP'!$V136*7,IF('1-SETUP'!$Q136="MONTHLY",EDATE(IX87,'1-SETUP'!$V136),IF('1-SETUP'!$Q136="YEARLY",EDATE(IX87,12*'1-SETUP'!$V136),""))))</f>
        <v/>
      </c>
      <c r="IZ87" s="10" t="str">
        <f>IF('1-SETUP'!$Q136="DAILY",IY87+'1-SETUP'!$V136,IF('1-SETUP'!$Q136="WEEKLY",IY87+'1-SETUP'!$V136*7,IF('1-SETUP'!$Q136="MONTHLY",EDATE(IY87,'1-SETUP'!$V136),IF('1-SETUP'!$Q136="YEARLY",EDATE(IY87,12*'1-SETUP'!$V136),""))))</f>
        <v/>
      </c>
      <c r="JA87" s="10" t="str">
        <f>IF('1-SETUP'!$Q136="DAILY",IZ87+'1-SETUP'!$V136,IF('1-SETUP'!$Q136="WEEKLY",IZ87+'1-SETUP'!$V136*7,IF('1-SETUP'!$Q136="MONTHLY",EDATE(IZ87,'1-SETUP'!$V136),IF('1-SETUP'!$Q136="YEARLY",EDATE(IZ87,12*'1-SETUP'!$V136),""))))</f>
        <v/>
      </c>
      <c r="JB87" s="10" t="str">
        <f>IF('1-SETUP'!$Q136="DAILY",JA87+'1-SETUP'!$V136,IF('1-SETUP'!$Q136="WEEKLY",JA87+'1-SETUP'!$V136*7,IF('1-SETUP'!$Q136="MONTHLY",EDATE(JA87,'1-SETUP'!$V136),IF('1-SETUP'!$Q136="YEARLY",EDATE(JA87,12*'1-SETUP'!$V136),""))))</f>
        <v/>
      </c>
      <c r="JC87" s="10" t="str">
        <f>IF('1-SETUP'!$Q136="DAILY",JB87+'1-SETUP'!$V136,IF('1-SETUP'!$Q136="WEEKLY",JB87+'1-SETUP'!$V136*7,IF('1-SETUP'!$Q136="MONTHLY",EDATE(JB87,'1-SETUP'!$V136),IF('1-SETUP'!$Q136="YEARLY",EDATE(JB87,12*'1-SETUP'!$V136),""))))</f>
        <v/>
      </c>
      <c r="JD87" s="10" t="str">
        <f>IF('1-SETUP'!$Q136="DAILY",JC87+'1-SETUP'!$V136,IF('1-SETUP'!$Q136="WEEKLY",JC87+'1-SETUP'!$V136*7,IF('1-SETUP'!$Q136="MONTHLY",EDATE(JC87,'1-SETUP'!$V136),IF('1-SETUP'!$Q136="YEARLY",EDATE(JC87,12*'1-SETUP'!$V136),""))))</f>
        <v/>
      </c>
      <c r="JE87" s="10" t="str">
        <f>IF('1-SETUP'!$Q136="DAILY",JD87+'1-SETUP'!$V136,IF('1-SETUP'!$Q136="WEEKLY",JD87+'1-SETUP'!$V136*7,IF('1-SETUP'!$Q136="MONTHLY",EDATE(JD87,'1-SETUP'!$V136),IF('1-SETUP'!$Q136="YEARLY",EDATE(JD87,12*'1-SETUP'!$V136),""))))</f>
        <v/>
      </c>
      <c r="JF87" s="10" t="str">
        <f>IF('1-SETUP'!$Q136="DAILY",JE87+'1-SETUP'!$V136,IF('1-SETUP'!$Q136="WEEKLY",JE87+'1-SETUP'!$V136*7,IF('1-SETUP'!$Q136="MONTHLY",EDATE(JE87,'1-SETUP'!$V136),IF('1-SETUP'!$Q136="YEARLY",EDATE(JE87,12*'1-SETUP'!$V136),""))))</f>
        <v/>
      </c>
      <c r="JG87" s="10" t="str">
        <f>IF('1-SETUP'!$Q136="DAILY",JF87+'1-SETUP'!$V136,IF('1-SETUP'!$Q136="WEEKLY",JF87+'1-SETUP'!$V136*7,IF('1-SETUP'!$Q136="MONTHLY",EDATE(JF87,'1-SETUP'!$V136),IF('1-SETUP'!$Q136="YEARLY",EDATE(JF87,12*'1-SETUP'!$V136),""))))</f>
        <v/>
      </c>
      <c r="JH87" s="10" t="str">
        <f>IF('1-SETUP'!$Q136="DAILY",JG87+'1-SETUP'!$V136,IF('1-SETUP'!$Q136="WEEKLY",JG87+'1-SETUP'!$V136*7,IF('1-SETUP'!$Q136="MONTHLY",EDATE(JG87,'1-SETUP'!$V136),IF('1-SETUP'!$Q136="YEARLY",EDATE(JG87,12*'1-SETUP'!$V136),""))))</f>
        <v/>
      </c>
      <c r="JI87" s="10" t="str">
        <f>IF('1-SETUP'!$Q136="DAILY",JH87+'1-SETUP'!$V136,IF('1-SETUP'!$Q136="WEEKLY",JH87+'1-SETUP'!$V136*7,IF('1-SETUP'!$Q136="MONTHLY",EDATE(JH87,'1-SETUP'!$V136),IF('1-SETUP'!$Q136="YEARLY",EDATE(JH87,12*'1-SETUP'!$V136),""))))</f>
        <v/>
      </c>
      <c r="JJ87" s="10" t="str">
        <f>IF('1-SETUP'!$Q136="DAILY",JI87+'1-SETUP'!$V136,IF('1-SETUP'!$Q136="WEEKLY",JI87+'1-SETUP'!$V136*7,IF('1-SETUP'!$Q136="MONTHLY",EDATE(JI87,'1-SETUP'!$V136),IF('1-SETUP'!$Q136="YEARLY",EDATE(JI87,12*'1-SETUP'!$V136),""))))</f>
        <v/>
      </c>
      <c r="JK87" s="10" t="str">
        <f>IF('1-SETUP'!$Q136="DAILY",JJ87+'1-SETUP'!$V136,IF('1-SETUP'!$Q136="WEEKLY",JJ87+'1-SETUP'!$V136*7,IF('1-SETUP'!$Q136="MONTHLY",EDATE(JJ87,'1-SETUP'!$V136),IF('1-SETUP'!$Q136="YEARLY",EDATE(JJ87,12*'1-SETUP'!$V136),""))))</f>
        <v/>
      </c>
      <c r="JL87" s="10" t="str">
        <f>IF('1-SETUP'!$Q136="DAILY",JK87+'1-SETUP'!$V136,IF('1-SETUP'!$Q136="WEEKLY",JK87+'1-SETUP'!$V136*7,IF('1-SETUP'!$Q136="MONTHLY",EDATE(JK87,'1-SETUP'!$V136),IF('1-SETUP'!$Q136="YEARLY",EDATE(JK87,12*'1-SETUP'!$V136),""))))</f>
        <v/>
      </c>
      <c r="JM87" s="10" t="str">
        <f>IF('1-SETUP'!$Q136="DAILY",JL87+'1-SETUP'!$V136,IF('1-SETUP'!$Q136="WEEKLY",JL87+'1-SETUP'!$V136*7,IF('1-SETUP'!$Q136="MONTHLY",EDATE(JL87,'1-SETUP'!$V136),IF('1-SETUP'!$Q136="YEARLY",EDATE(JL87,12*'1-SETUP'!$V136),""))))</f>
        <v/>
      </c>
      <c r="JN87" s="10" t="str">
        <f>IF('1-SETUP'!$Q136="DAILY",JM87+'1-SETUP'!$V136,IF('1-SETUP'!$Q136="WEEKLY",JM87+'1-SETUP'!$V136*7,IF('1-SETUP'!$Q136="MONTHLY",EDATE(JM87,'1-SETUP'!$V136),IF('1-SETUP'!$Q136="YEARLY",EDATE(JM87,12*'1-SETUP'!$V136),""))))</f>
        <v/>
      </c>
      <c r="JO87" s="10" t="str">
        <f>IF('1-SETUP'!$Q136="DAILY",JN87+'1-SETUP'!$V136,IF('1-SETUP'!$Q136="WEEKLY",JN87+'1-SETUP'!$V136*7,IF('1-SETUP'!$Q136="MONTHLY",EDATE(JN87,'1-SETUP'!$V136),IF('1-SETUP'!$Q136="YEARLY",EDATE(JN87,12*'1-SETUP'!$V136),""))))</f>
        <v/>
      </c>
      <c r="JP87" s="10" t="str">
        <f>IF('1-SETUP'!$Q136="DAILY",JO87+'1-SETUP'!$V136,IF('1-SETUP'!$Q136="WEEKLY",JO87+'1-SETUP'!$V136*7,IF('1-SETUP'!$Q136="MONTHLY",EDATE(JO87,'1-SETUP'!$V136),IF('1-SETUP'!$Q136="YEARLY",EDATE(JO87,12*'1-SETUP'!$V136),""))))</f>
        <v/>
      </c>
      <c r="JQ87" s="10" t="str">
        <f>IF('1-SETUP'!$Q136="DAILY",JP87+'1-SETUP'!$V136,IF('1-SETUP'!$Q136="WEEKLY",JP87+'1-SETUP'!$V136*7,IF('1-SETUP'!$Q136="MONTHLY",EDATE(JP87,'1-SETUP'!$V136),IF('1-SETUP'!$Q136="YEARLY",EDATE(JP87,12*'1-SETUP'!$V136),""))))</f>
        <v/>
      </c>
      <c r="JR87" s="10" t="str">
        <f>IF('1-SETUP'!$Q136="DAILY",JQ87+'1-SETUP'!$V136,IF('1-SETUP'!$Q136="WEEKLY",JQ87+'1-SETUP'!$V136*7,IF('1-SETUP'!$Q136="MONTHLY",EDATE(JQ87,'1-SETUP'!$V136),IF('1-SETUP'!$Q136="YEARLY",EDATE(JQ87,12*'1-SETUP'!$V136),""))))</f>
        <v/>
      </c>
      <c r="JS87" s="10" t="str">
        <f>IF('1-SETUP'!$Q136="DAILY",JR87+'1-SETUP'!$V136,IF('1-SETUP'!$Q136="WEEKLY",JR87+'1-SETUP'!$V136*7,IF('1-SETUP'!$Q136="MONTHLY",EDATE(JR87,'1-SETUP'!$V136),IF('1-SETUP'!$Q136="YEARLY",EDATE(JR87,12*'1-SETUP'!$V136),""))))</f>
        <v/>
      </c>
      <c r="JT87" s="10" t="str">
        <f>IF('1-SETUP'!$Q136="DAILY",JS87+'1-SETUP'!$V136,IF('1-SETUP'!$Q136="WEEKLY",JS87+'1-SETUP'!$V136*7,IF('1-SETUP'!$Q136="MONTHLY",EDATE(JS87,'1-SETUP'!$V136),IF('1-SETUP'!$Q136="YEARLY",EDATE(JS87,12*'1-SETUP'!$V136),""))))</f>
        <v/>
      </c>
      <c r="JU87" s="10" t="str">
        <f>IF('1-SETUP'!$Q136="DAILY",JT87+'1-SETUP'!$V136,IF('1-SETUP'!$Q136="WEEKLY",JT87+'1-SETUP'!$V136*7,IF('1-SETUP'!$Q136="MONTHLY",EDATE(JT87,'1-SETUP'!$V136),IF('1-SETUP'!$Q136="YEARLY",EDATE(JT87,12*'1-SETUP'!$V136),""))))</f>
        <v/>
      </c>
      <c r="JV87" s="10" t="str">
        <f>IF('1-SETUP'!$Q136="DAILY",JU87+'1-SETUP'!$V136,IF('1-SETUP'!$Q136="WEEKLY",JU87+'1-SETUP'!$V136*7,IF('1-SETUP'!$Q136="MONTHLY",EDATE(JU87,'1-SETUP'!$V136),IF('1-SETUP'!$Q136="YEARLY",EDATE(JU87,12*'1-SETUP'!$V136),""))))</f>
        <v/>
      </c>
      <c r="JW87" s="10" t="str">
        <f>IF('1-SETUP'!$Q136="DAILY",JV87+'1-SETUP'!$V136,IF('1-SETUP'!$Q136="WEEKLY",JV87+'1-SETUP'!$V136*7,IF('1-SETUP'!$Q136="MONTHLY",EDATE(JV87,'1-SETUP'!$V136),IF('1-SETUP'!$Q136="YEARLY",EDATE(JV87,12*'1-SETUP'!$V136),""))))</f>
        <v/>
      </c>
      <c r="JX87" s="10" t="str">
        <f>IF('1-SETUP'!$Q136="DAILY",JW87+'1-SETUP'!$V136,IF('1-SETUP'!$Q136="WEEKLY",JW87+'1-SETUP'!$V136*7,IF('1-SETUP'!$Q136="MONTHLY",EDATE(JW87,'1-SETUP'!$V136),IF('1-SETUP'!$Q136="YEARLY",EDATE(JW87,12*'1-SETUP'!$V136),""))))</f>
        <v/>
      </c>
      <c r="JY87" s="10" t="str">
        <f>IF('1-SETUP'!$Q136="DAILY",JX87+'1-SETUP'!$V136,IF('1-SETUP'!$Q136="WEEKLY",JX87+'1-SETUP'!$V136*7,IF('1-SETUP'!$Q136="MONTHLY",EDATE(JX87,'1-SETUP'!$V136),IF('1-SETUP'!$Q136="YEARLY",EDATE(JX87,12*'1-SETUP'!$V136),""))))</f>
        <v/>
      </c>
      <c r="JZ87" s="10" t="str">
        <f>IF('1-SETUP'!$Q136="DAILY",JY87+'1-SETUP'!$V136,IF('1-SETUP'!$Q136="WEEKLY",JY87+'1-SETUP'!$V136*7,IF('1-SETUP'!$Q136="MONTHLY",EDATE(JY87,'1-SETUP'!$V136),IF('1-SETUP'!$Q136="YEARLY",EDATE(JY87,12*'1-SETUP'!$V136),""))))</f>
        <v/>
      </c>
      <c r="KA87" s="10" t="str">
        <f>IF('1-SETUP'!$Q136="DAILY",JZ87+'1-SETUP'!$V136,IF('1-SETUP'!$Q136="WEEKLY",JZ87+'1-SETUP'!$V136*7,IF('1-SETUP'!$Q136="MONTHLY",EDATE(JZ87,'1-SETUP'!$V136),IF('1-SETUP'!$Q136="YEARLY",EDATE(JZ87,12*'1-SETUP'!$V136),""))))</f>
        <v/>
      </c>
      <c r="KB87" s="10" t="str">
        <f>IF('1-SETUP'!$Q136="DAILY",KA87+'1-SETUP'!$V136,IF('1-SETUP'!$Q136="WEEKLY",KA87+'1-SETUP'!$V136*7,IF('1-SETUP'!$Q136="MONTHLY",EDATE(KA87,'1-SETUP'!$V136),IF('1-SETUP'!$Q136="YEARLY",EDATE(KA87,12*'1-SETUP'!$V136),""))))</f>
        <v/>
      </c>
      <c r="KC87" s="10" t="str">
        <f>IF('1-SETUP'!$Q136="DAILY",KB87+'1-SETUP'!$V136,IF('1-SETUP'!$Q136="WEEKLY",KB87+'1-SETUP'!$V136*7,IF('1-SETUP'!$Q136="MONTHLY",EDATE(KB87,'1-SETUP'!$V136),IF('1-SETUP'!$Q136="YEARLY",EDATE(KB87,12*'1-SETUP'!$V136),""))))</f>
        <v/>
      </c>
      <c r="KD87" s="10" t="str">
        <f>IF('1-SETUP'!$Q136="DAILY",KC87+'1-SETUP'!$V136,IF('1-SETUP'!$Q136="WEEKLY",KC87+'1-SETUP'!$V136*7,IF('1-SETUP'!$Q136="MONTHLY",EDATE(KC87,'1-SETUP'!$V136),IF('1-SETUP'!$Q136="YEARLY",EDATE(KC87,12*'1-SETUP'!$V136),""))))</f>
        <v/>
      </c>
      <c r="KE87" s="10" t="str">
        <f>IF('1-SETUP'!$Q136="DAILY",KD87+'1-SETUP'!$V136,IF('1-SETUP'!$Q136="WEEKLY",KD87+'1-SETUP'!$V136*7,IF('1-SETUP'!$Q136="MONTHLY",EDATE(KD87,'1-SETUP'!$V136),IF('1-SETUP'!$Q136="YEARLY",EDATE(KD87,12*'1-SETUP'!$V136),""))))</f>
        <v/>
      </c>
      <c r="KF87" s="10" t="str">
        <f>IF('1-SETUP'!$Q136="DAILY",KE87+'1-SETUP'!$V136,IF('1-SETUP'!$Q136="WEEKLY",KE87+'1-SETUP'!$V136*7,IF('1-SETUP'!$Q136="MONTHLY",EDATE(KE87,'1-SETUP'!$V136),IF('1-SETUP'!$Q136="YEARLY",EDATE(KE87,12*'1-SETUP'!$V136),""))))</f>
        <v/>
      </c>
      <c r="KG87" s="10" t="str">
        <f>IF('1-SETUP'!$Q136="DAILY",KF87+'1-SETUP'!$V136,IF('1-SETUP'!$Q136="WEEKLY",KF87+'1-SETUP'!$V136*7,IF('1-SETUP'!$Q136="MONTHLY",EDATE(KF87,'1-SETUP'!$V136),IF('1-SETUP'!$Q136="YEARLY",EDATE(KF87,12*'1-SETUP'!$V136),""))))</f>
        <v/>
      </c>
      <c r="KH87" s="10" t="str">
        <f>IF('1-SETUP'!$Q136="DAILY",KG87+'1-SETUP'!$V136,IF('1-SETUP'!$Q136="WEEKLY",KG87+'1-SETUP'!$V136*7,IF('1-SETUP'!$Q136="MONTHLY",EDATE(KG87,'1-SETUP'!$V136),IF('1-SETUP'!$Q136="YEARLY",EDATE(KG87,12*'1-SETUP'!$V136),""))))</f>
        <v/>
      </c>
      <c r="KI87" s="10" t="str">
        <f>IF('1-SETUP'!$Q136="DAILY",KH87+'1-SETUP'!$V136,IF('1-SETUP'!$Q136="WEEKLY",KH87+'1-SETUP'!$V136*7,IF('1-SETUP'!$Q136="MONTHLY",EDATE(KH87,'1-SETUP'!$V136),IF('1-SETUP'!$Q136="YEARLY",EDATE(KH87,12*'1-SETUP'!$V136),""))))</f>
        <v/>
      </c>
      <c r="KJ87" s="10" t="str">
        <f>IF('1-SETUP'!$Q136="DAILY",KI87+'1-SETUP'!$V136,IF('1-SETUP'!$Q136="WEEKLY",KI87+'1-SETUP'!$V136*7,IF('1-SETUP'!$Q136="MONTHLY",EDATE(KI87,'1-SETUP'!$V136),IF('1-SETUP'!$Q136="YEARLY",EDATE(KI87,12*'1-SETUP'!$V136),""))))</f>
        <v/>
      </c>
      <c r="KK87" s="10" t="str">
        <f>IF('1-SETUP'!$Q136="DAILY",KJ87+'1-SETUP'!$V136,IF('1-SETUP'!$Q136="WEEKLY",KJ87+'1-SETUP'!$V136*7,IF('1-SETUP'!$Q136="MONTHLY",EDATE(KJ87,'1-SETUP'!$V136),IF('1-SETUP'!$Q136="YEARLY",EDATE(KJ87,12*'1-SETUP'!$V136),""))))</f>
        <v/>
      </c>
      <c r="KL87" s="10" t="str">
        <f>IF('1-SETUP'!$Q136="DAILY",KK87+'1-SETUP'!$V136,IF('1-SETUP'!$Q136="WEEKLY",KK87+'1-SETUP'!$V136*7,IF('1-SETUP'!$Q136="MONTHLY",EDATE(KK87,'1-SETUP'!$V136),IF('1-SETUP'!$Q136="YEARLY",EDATE(KK87,12*'1-SETUP'!$V136),""))))</f>
        <v/>
      </c>
      <c r="KM87" s="10" t="str">
        <f>IF('1-SETUP'!$Q136="DAILY",KL87+'1-SETUP'!$V136,IF('1-SETUP'!$Q136="WEEKLY",KL87+'1-SETUP'!$V136*7,IF('1-SETUP'!$Q136="MONTHLY",EDATE(KL87,'1-SETUP'!$V136),IF('1-SETUP'!$Q136="YEARLY",EDATE(KL87,12*'1-SETUP'!$V136),""))))</f>
        <v/>
      </c>
      <c r="KN87" s="10" t="str">
        <f>IF('1-SETUP'!$Q136="DAILY",KM87+'1-SETUP'!$V136,IF('1-SETUP'!$Q136="WEEKLY",KM87+'1-SETUP'!$V136*7,IF('1-SETUP'!$Q136="MONTHLY",EDATE(KM87,'1-SETUP'!$V136),IF('1-SETUP'!$Q136="YEARLY",EDATE(KM87,12*'1-SETUP'!$V136),""))))</f>
        <v/>
      </c>
      <c r="KO87" s="10" t="str">
        <f>IF('1-SETUP'!$Q136="DAILY",KN87+'1-SETUP'!$V136,IF('1-SETUP'!$Q136="WEEKLY",KN87+'1-SETUP'!$V136*7,IF('1-SETUP'!$Q136="MONTHLY",EDATE(KN87,'1-SETUP'!$V136),IF('1-SETUP'!$Q136="YEARLY",EDATE(KN87,12*'1-SETUP'!$V136),""))))</f>
        <v/>
      </c>
      <c r="KP87" s="10" t="str">
        <f>IF('1-SETUP'!$Q136="DAILY",KO87+'1-SETUP'!$V136,IF('1-SETUP'!$Q136="WEEKLY",KO87+'1-SETUP'!$V136*7,IF('1-SETUP'!$Q136="MONTHLY",EDATE(KO87,'1-SETUP'!$V136),IF('1-SETUP'!$Q136="YEARLY",EDATE(KO87,12*'1-SETUP'!$V136),""))))</f>
        <v/>
      </c>
      <c r="KQ87" s="10" t="str">
        <f>IF('1-SETUP'!$Q136="DAILY",KP87+'1-SETUP'!$V136,IF('1-SETUP'!$Q136="WEEKLY",KP87+'1-SETUP'!$V136*7,IF('1-SETUP'!$Q136="MONTHLY",EDATE(KP87,'1-SETUP'!$V136),IF('1-SETUP'!$Q136="YEARLY",EDATE(KP87,12*'1-SETUP'!$V136),""))))</f>
        <v/>
      </c>
      <c r="KR87" s="10" t="str">
        <f>IF('1-SETUP'!$Q136="DAILY",KQ87+'1-SETUP'!$V136,IF('1-SETUP'!$Q136="WEEKLY",KQ87+'1-SETUP'!$V136*7,IF('1-SETUP'!$Q136="MONTHLY",EDATE(KQ87,'1-SETUP'!$V136),IF('1-SETUP'!$Q136="YEARLY",EDATE(KQ87,12*'1-SETUP'!$V136),""))))</f>
        <v/>
      </c>
      <c r="KS87" s="10" t="str">
        <f>IF('1-SETUP'!$Q136="DAILY",KR87+'1-SETUP'!$V136,IF('1-SETUP'!$Q136="WEEKLY",KR87+'1-SETUP'!$V136*7,IF('1-SETUP'!$Q136="MONTHLY",EDATE(KR87,'1-SETUP'!$V136),IF('1-SETUP'!$Q136="YEARLY",EDATE(KR87,12*'1-SETUP'!$V136),""))))</f>
        <v/>
      </c>
      <c r="KT87" s="10" t="str">
        <f>IF('1-SETUP'!$Q136="DAILY",KS87+'1-SETUP'!$V136,IF('1-SETUP'!$Q136="WEEKLY",KS87+'1-SETUP'!$V136*7,IF('1-SETUP'!$Q136="MONTHLY",EDATE(KS87,'1-SETUP'!$V136),IF('1-SETUP'!$Q136="YEARLY",EDATE(KS87,12*'1-SETUP'!$V136),""))))</f>
        <v/>
      </c>
      <c r="KU87" s="10" t="str">
        <f>IF('1-SETUP'!$Q136="DAILY",KT87+'1-SETUP'!$V136,IF('1-SETUP'!$Q136="WEEKLY",KT87+'1-SETUP'!$V136*7,IF('1-SETUP'!$Q136="MONTHLY",EDATE(KT87,'1-SETUP'!$V136),IF('1-SETUP'!$Q136="YEARLY",EDATE(KT87,12*'1-SETUP'!$V136),""))))</f>
        <v/>
      </c>
      <c r="KV87" s="10" t="str">
        <f>IF('1-SETUP'!$Q136="DAILY",KU87+'1-SETUP'!$V136,IF('1-SETUP'!$Q136="WEEKLY",KU87+'1-SETUP'!$V136*7,IF('1-SETUP'!$Q136="MONTHLY",EDATE(KU87,'1-SETUP'!$V136),IF('1-SETUP'!$Q136="YEARLY",EDATE(KU87,12*'1-SETUP'!$V136),""))))</f>
        <v/>
      </c>
      <c r="KW87" s="10" t="str">
        <f>IF('1-SETUP'!$Q136="DAILY",KV87+'1-SETUP'!$V136,IF('1-SETUP'!$Q136="WEEKLY",KV87+'1-SETUP'!$V136*7,IF('1-SETUP'!$Q136="MONTHLY",EDATE(KV87,'1-SETUP'!$V136),IF('1-SETUP'!$Q136="YEARLY",EDATE(KV87,12*'1-SETUP'!$V136),""))))</f>
        <v/>
      </c>
      <c r="KX87" s="10" t="str">
        <f>IF('1-SETUP'!$Q136="DAILY",KW87+'1-SETUP'!$V136,IF('1-SETUP'!$Q136="WEEKLY",KW87+'1-SETUP'!$V136*7,IF('1-SETUP'!$Q136="MONTHLY",EDATE(KW87,'1-SETUP'!$V136),IF('1-SETUP'!$Q136="YEARLY",EDATE(KW87,12*'1-SETUP'!$V136),""))))</f>
        <v/>
      </c>
      <c r="KY87" s="10" t="str">
        <f>IF('1-SETUP'!$Q136="DAILY",KX87+'1-SETUP'!$V136,IF('1-SETUP'!$Q136="WEEKLY",KX87+'1-SETUP'!$V136*7,IF('1-SETUP'!$Q136="MONTHLY",EDATE(KX87,'1-SETUP'!$V136),IF('1-SETUP'!$Q136="YEARLY",EDATE(KX87,12*'1-SETUP'!$V136),""))))</f>
        <v/>
      </c>
      <c r="KZ87" s="10" t="str">
        <f>IF('1-SETUP'!$Q136="DAILY",KY87+'1-SETUP'!$V136,IF('1-SETUP'!$Q136="WEEKLY",KY87+'1-SETUP'!$V136*7,IF('1-SETUP'!$Q136="MONTHLY",EDATE(KY87,'1-SETUP'!$V136),IF('1-SETUP'!$Q136="YEARLY",EDATE(KY87,12*'1-SETUP'!$V136),""))))</f>
        <v/>
      </c>
      <c r="LA87" s="10" t="str">
        <f>IF('1-SETUP'!$Q136="DAILY",KZ87+'1-SETUP'!$V136,IF('1-SETUP'!$Q136="WEEKLY",KZ87+'1-SETUP'!$V136*7,IF('1-SETUP'!$Q136="MONTHLY",EDATE(KZ87,'1-SETUP'!$V136),IF('1-SETUP'!$Q136="YEARLY",EDATE(KZ87,12*'1-SETUP'!$V136),""))))</f>
        <v/>
      </c>
      <c r="LB87" s="10" t="str">
        <f>IF('1-SETUP'!$Q136="DAILY",LA87+'1-SETUP'!$V136,IF('1-SETUP'!$Q136="WEEKLY",LA87+'1-SETUP'!$V136*7,IF('1-SETUP'!$Q136="MONTHLY",EDATE(LA87,'1-SETUP'!$V136),IF('1-SETUP'!$Q136="YEARLY",EDATE(LA87,12*'1-SETUP'!$V136),""))))</f>
        <v/>
      </c>
      <c r="LC87" s="10" t="str">
        <f>IF('1-SETUP'!$Q136="DAILY",LB87+'1-SETUP'!$V136,IF('1-SETUP'!$Q136="WEEKLY",LB87+'1-SETUP'!$V136*7,IF('1-SETUP'!$Q136="MONTHLY",EDATE(LB87,'1-SETUP'!$V136),IF('1-SETUP'!$Q136="YEARLY",EDATE(LB87,12*'1-SETUP'!$V136),""))))</f>
        <v/>
      </c>
      <c r="LD87" s="10" t="str">
        <f>IF('1-SETUP'!$Q136="DAILY",LC87+'1-SETUP'!$V136,IF('1-SETUP'!$Q136="WEEKLY",LC87+'1-SETUP'!$V136*7,IF('1-SETUP'!$Q136="MONTHLY",EDATE(LC87,'1-SETUP'!$V136),IF('1-SETUP'!$Q136="YEARLY",EDATE(LC87,12*'1-SETUP'!$V136),""))))</f>
        <v/>
      </c>
      <c r="LE87" s="10" t="str">
        <f>IF('1-SETUP'!$Q136="DAILY",LD87+'1-SETUP'!$V136,IF('1-SETUP'!$Q136="WEEKLY",LD87+'1-SETUP'!$V136*7,IF('1-SETUP'!$Q136="MONTHLY",EDATE(LD87,'1-SETUP'!$V136),IF('1-SETUP'!$Q136="YEARLY",EDATE(LD87,12*'1-SETUP'!$V136),""))))</f>
        <v/>
      </c>
      <c r="LF87" s="10" t="str">
        <f>IF('1-SETUP'!$Q136="DAILY",LE87+'1-SETUP'!$V136,IF('1-SETUP'!$Q136="WEEKLY",LE87+'1-SETUP'!$V136*7,IF('1-SETUP'!$Q136="MONTHLY",EDATE(LE87,'1-SETUP'!$V136),IF('1-SETUP'!$Q136="YEARLY",EDATE(LE87,12*'1-SETUP'!$V136),""))))</f>
        <v/>
      </c>
      <c r="LG87" s="10" t="str">
        <f>IF('1-SETUP'!$Q136="DAILY",LF87+'1-SETUP'!$V136,IF('1-SETUP'!$Q136="WEEKLY",LF87+'1-SETUP'!$V136*7,IF('1-SETUP'!$Q136="MONTHLY",EDATE(LF87,'1-SETUP'!$V136),IF('1-SETUP'!$Q136="YEARLY",EDATE(LF87,12*'1-SETUP'!$V136),""))))</f>
        <v/>
      </c>
      <c r="LH87" s="10" t="str">
        <f>IF('1-SETUP'!$Q136="DAILY",LG87+'1-SETUP'!$V136,IF('1-SETUP'!$Q136="WEEKLY",LG87+'1-SETUP'!$V136*7,IF('1-SETUP'!$Q136="MONTHLY",EDATE(LG87,'1-SETUP'!$V136),IF('1-SETUP'!$Q136="YEARLY",EDATE(LG87,12*'1-SETUP'!$V136),""))))</f>
        <v/>
      </c>
      <c r="LI87" s="10" t="str">
        <f>IF('1-SETUP'!$Q136="DAILY",LH87+'1-SETUP'!$V136,IF('1-SETUP'!$Q136="WEEKLY",LH87+'1-SETUP'!$V136*7,IF('1-SETUP'!$Q136="MONTHLY",EDATE(LH87,'1-SETUP'!$V136),IF('1-SETUP'!$Q136="YEARLY",EDATE(LH87,12*'1-SETUP'!$V136),""))))</f>
        <v/>
      </c>
      <c r="LJ87" s="10" t="str">
        <f>IF('1-SETUP'!$Q136="DAILY",LI87+'1-SETUP'!$V136,IF('1-SETUP'!$Q136="WEEKLY",LI87+'1-SETUP'!$V136*7,IF('1-SETUP'!$Q136="MONTHLY",EDATE(LI87,'1-SETUP'!$V136),IF('1-SETUP'!$Q136="YEARLY",EDATE(LI87,12*'1-SETUP'!$V136),""))))</f>
        <v/>
      </c>
      <c r="LK87" s="10" t="str">
        <f>IF('1-SETUP'!$Q136="DAILY",LJ87+'1-SETUP'!$V136,IF('1-SETUP'!$Q136="WEEKLY",LJ87+'1-SETUP'!$V136*7,IF('1-SETUP'!$Q136="MONTHLY",EDATE(LJ87,'1-SETUP'!$V136),IF('1-SETUP'!$Q136="YEARLY",EDATE(LJ87,12*'1-SETUP'!$V136),""))))</f>
        <v/>
      </c>
      <c r="LL87" s="10" t="str">
        <f>IF('1-SETUP'!$Q136="DAILY",LK87+'1-SETUP'!$V136,IF('1-SETUP'!$Q136="WEEKLY",LK87+'1-SETUP'!$V136*7,IF('1-SETUP'!$Q136="MONTHLY",EDATE(LK87,'1-SETUP'!$V136),IF('1-SETUP'!$Q136="YEARLY",EDATE(LK87,12*'1-SETUP'!$V136),""))))</f>
        <v/>
      </c>
      <c r="LM87" s="10" t="str">
        <f>IF('1-SETUP'!$Q136="DAILY",LL87+'1-SETUP'!$V136,IF('1-SETUP'!$Q136="WEEKLY",LL87+'1-SETUP'!$V136*7,IF('1-SETUP'!$Q136="MONTHLY",EDATE(LL87,'1-SETUP'!$V136),IF('1-SETUP'!$Q136="YEARLY",EDATE(LL87,12*'1-SETUP'!$V136),""))))</f>
        <v/>
      </c>
      <c r="LN87" s="10" t="str">
        <f>IF('1-SETUP'!$Q136="DAILY",LM87+'1-SETUP'!$V136,IF('1-SETUP'!$Q136="WEEKLY",LM87+'1-SETUP'!$V136*7,IF('1-SETUP'!$Q136="MONTHLY",EDATE(LM87,'1-SETUP'!$V136),IF('1-SETUP'!$Q136="YEARLY",EDATE(LM87,12*'1-SETUP'!$V136),""))))</f>
        <v/>
      </c>
      <c r="LO87" s="10" t="str">
        <f>IF('1-SETUP'!$Q136="DAILY",LN87+'1-SETUP'!$V136,IF('1-SETUP'!$Q136="WEEKLY",LN87+'1-SETUP'!$V136*7,IF('1-SETUP'!$Q136="MONTHLY",EDATE(LN87,'1-SETUP'!$V136),IF('1-SETUP'!$Q136="YEARLY",EDATE(LN87,12*'1-SETUP'!$V136),""))))</f>
        <v/>
      </c>
      <c r="LP87" s="10" t="str">
        <f>IF('1-SETUP'!$Q136="DAILY",LO87+'1-SETUP'!$V136,IF('1-SETUP'!$Q136="WEEKLY",LO87+'1-SETUP'!$V136*7,IF('1-SETUP'!$Q136="MONTHLY",EDATE(LO87,'1-SETUP'!$V136),IF('1-SETUP'!$Q136="YEARLY",EDATE(LO87,12*'1-SETUP'!$V136),""))))</f>
        <v/>
      </c>
      <c r="LQ87" s="10" t="str">
        <f>IF('1-SETUP'!$Q136="DAILY",LP87+'1-SETUP'!$V136,IF('1-SETUP'!$Q136="WEEKLY",LP87+'1-SETUP'!$V136*7,IF('1-SETUP'!$Q136="MONTHLY",EDATE(LP87,'1-SETUP'!$V136),IF('1-SETUP'!$Q136="YEARLY",EDATE(LP87,12*'1-SETUP'!$V136),""))))</f>
        <v/>
      </c>
      <c r="LR87" s="10" t="str">
        <f>IF('1-SETUP'!$Q136="DAILY",LQ87+'1-SETUP'!$V136,IF('1-SETUP'!$Q136="WEEKLY",LQ87+'1-SETUP'!$V136*7,IF('1-SETUP'!$Q136="MONTHLY",EDATE(LQ87,'1-SETUP'!$V136),IF('1-SETUP'!$Q136="YEARLY",EDATE(LQ87,12*'1-SETUP'!$V136),""))))</f>
        <v/>
      </c>
      <c r="LS87" s="10" t="str">
        <f>IF('1-SETUP'!$Q136="DAILY",LR87+'1-SETUP'!$V136,IF('1-SETUP'!$Q136="WEEKLY",LR87+'1-SETUP'!$V136*7,IF('1-SETUP'!$Q136="MONTHLY",EDATE(LR87,'1-SETUP'!$V136),IF('1-SETUP'!$Q136="YEARLY",EDATE(LR87,12*'1-SETUP'!$V136),""))))</f>
        <v/>
      </c>
      <c r="LT87" s="10" t="str">
        <f>IF('1-SETUP'!$Q136="DAILY",LS87+'1-SETUP'!$V136,IF('1-SETUP'!$Q136="WEEKLY",LS87+'1-SETUP'!$V136*7,IF('1-SETUP'!$Q136="MONTHLY",EDATE(LS87,'1-SETUP'!$V136),IF('1-SETUP'!$Q136="YEARLY",EDATE(LS87,12*'1-SETUP'!$V136),""))))</f>
        <v/>
      </c>
      <c r="LU87" s="10" t="str">
        <f>IF('1-SETUP'!$Q136="DAILY",LT87+'1-SETUP'!$V136,IF('1-SETUP'!$Q136="WEEKLY",LT87+'1-SETUP'!$V136*7,IF('1-SETUP'!$Q136="MONTHLY",EDATE(LT87,'1-SETUP'!$V136),IF('1-SETUP'!$Q136="YEARLY",EDATE(LT87,12*'1-SETUP'!$V136),""))))</f>
        <v/>
      </c>
      <c r="LV87" s="10" t="str">
        <f>IF('1-SETUP'!$Q136="DAILY",LU87+'1-SETUP'!$V136,IF('1-SETUP'!$Q136="WEEKLY",LU87+'1-SETUP'!$V136*7,IF('1-SETUP'!$Q136="MONTHLY",EDATE(LU87,'1-SETUP'!$V136),IF('1-SETUP'!$Q136="YEARLY",EDATE(LU87,12*'1-SETUP'!$V136),""))))</f>
        <v/>
      </c>
      <c r="LW87" s="10" t="str">
        <f>IF('1-SETUP'!$Q136="DAILY",LV87+'1-SETUP'!$V136,IF('1-SETUP'!$Q136="WEEKLY",LV87+'1-SETUP'!$V136*7,IF('1-SETUP'!$Q136="MONTHLY",EDATE(LV87,'1-SETUP'!$V136),IF('1-SETUP'!$Q136="YEARLY",EDATE(LV87,12*'1-SETUP'!$V136),""))))</f>
        <v/>
      </c>
      <c r="LX87" s="10" t="str">
        <f>IF('1-SETUP'!$Q136="DAILY",LW87+'1-SETUP'!$V136,IF('1-SETUP'!$Q136="WEEKLY",LW87+'1-SETUP'!$V136*7,IF('1-SETUP'!$Q136="MONTHLY",EDATE(LW87,'1-SETUP'!$V136),IF('1-SETUP'!$Q136="YEARLY",EDATE(LW87,12*'1-SETUP'!$V136),""))))</f>
        <v/>
      </c>
      <c r="LY87" s="10" t="str">
        <f>IF('1-SETUP'!$Q136="DAILY",LX87+'1-SETUP'!$V136,IF('1-SETUP'!$Q136="WEEKLY",LX87+'1-SETUP'!$V136*7,IF('1-SETUP'!$Q136="MONTHLY",EDATE(LX87,'1-SETUP'!$V136),IF('1-SETUP'!$Q136="YEARLY",EDATE(LX87,12*'1-SETUP'!$V136),""))))</f>
        <v/>
      </c>
      <c r="LZ87" s="10" t="str">
        <f>IF('1-SETUP'!$Q136="DAILY",LY87+'1-SETUP'!$V136,IF('1-SETUP'!$Q136="WEEKLY",LY87+'1-SETUP'!$V136*7,IF('1-SETUP'!$Q136="MONTHLY",EDATE(LY87,'1-SETUP'!$V136),IF('1-SETUP'!$Q136="YEARLY",EDATE(LY87,12*'1-SETUP'!$V136),""))))</f>
        <v/>
      </c>
      <c r="MA87" s="10" t="str">
        <f>IF('1-SETUP'!$Q136="DAILY",LZ87+'1-SETUP'!$V136,IF('1-SETUP'!$Q136="WEEKLY",LZ87+'1-SETUP'!$V136*7,IF('1-SETUP'!$Q136="MONTHLY",EDATE(LZ87,'1-SETUP'!$V136),IF('1-SETUP'!$Q136="YEARLY",EDATE(LZ87,12*'1-SETUP'!$V136),""))))</f>
        <v/>
      </c>
      <c r="MB87" s="10" t="str">
        <f>IF('1-SETUP'!$Q136="DAILY",MA87+'1-SETUP'!$V136,IF('1-SETUP'!$Q136="WEEKLY",MA87+'1-SETUP'!$V136*7,IF('1-SETUP'!$Q136="MONTHLY",EDATE(MA87,'1-SETUP'!$V136),IF('1-SETUP'!$Q136="YEARLY",EDATE(MA87,12*'1-SETUP'!$V136),""))))</f>
        <v/>
      </c>
      <c r="MC87" s="10" t="str">
        <f>IF('1-SETUP'!$Q136="DAILY",MB87+'1-SETUP'!$V136,IF('1-SETUP'!$Q136="WEEKLY",MB87+'1-SETUP'!$V136*7,IF('1-SETUP'!$Q136="MONTHLY",EDATE(MB87,'1-SETUP'!$V136),IF('1-SETUP'!$Q136="YEARLY",EDATE(MB87,12*'1-SETUP'!$V136),""))))</f>
        <v/>
      </c>
      <c r="MD87" s="10" t="str">
        <f>IF('1-SETUP'!$Q136="DAILY",MC87+'1-SETUP'!$V136,IF('1-SETUP'!$Q136="WEEKLY",MC87+'1-SETUP'!$V136*7,IF('1-SETUP'!$Q136="MONTHLY",EDATE(MC87,'1-SETUP'!$V136),IF('1-SETUP'!$Q136="YEARLY",EDATE(MC87,12*'1-SETUP'!$V136),""))))</f>
        <v/>
      </c>
      <c r="ME87" s="10" t="str">
        <f>IF('1-SETUP'!$Q136="DAILY",MD87+'1-SETUP'!$V136,IF('1-SETUP'!$Q136="WEEKLY",MD87+'1-SETUP'!$V136*7,IF('1-SETUP'!$Q136="MONTHLY",EDATE(MD87,'1-SETUP'!$V136),IF('1-SETUP'!$Q136="YEARLY",EDATE(MD87,12*'1-SETUP'!$V136),""))))</f>
        <v/>
      </c>
      <c r="MF87" s="10" t="str">
        <f>IF('1-SETUP'!$Q136="DAILY",ME87+'1-SETUP'!$V136,IF('1-SETUP'!$Q136="WEEKLY",ME87+'1-SETUP'!$V136*7,IF('1-SETUP'!$Q136="MONTHLY",EDATE(ME87,'1-SETUP'!$V136),IF('1-SETUP'!$Q136="YEARLY",EDATE(ME87,12*'1-SETUP'!$V136),""))))</f>
        <v/>
      </c>
      <c r="MG87" s="10" t="str">
        <f>IF('1-SETUP'!$Q136="DAILY",MF87+'1-SETUP'!$V136,IF('1-SETUP'!$Q136="WEEKLY",MF87+'1-SETUP'!$V136*7,IF('1-SETUP'!$Q136="MONTHLY",EDATE(MF87,'1-SETUP'!$V136),IF('1-SETUP'!$Q136="YEARLY",EDATE(MF87,12*'1-SETUP'!$V136),""))))</f>
        <v/>
      </c>
      <c r="MH87" s="10" t="str">
        <f>IF('1-SETUP'!$Q136="DAILY",MG87+'1-SETUP'!$V136,IF('1-SETUP'!$Q136="WEEKLY",MG87+'1-SETUP'!$V136*7,IF('1-SETUP'!$Q136="MONTHLY",EDATE(MG87,'1-SETUP'!$V136),IF('1-SETUP'!$Q136="YEARLY",EDATE(MG87,12*'1-SETUP'!$V136),""))))</f>
        <v/>
      </c>
      <c r="MI87" s="10" t="str">
        <f>IF('1-SETUP'!$Q136="DAILY",MH87+'1-SETUP'!$V136,IF('1-SETUP'!$Q136="WEEKLY",MH87+'1-SETUP'!$V136*7,IF('1-SETUP'!$Q136="MONTHLY",EDATE(MH87,'1-SETUP'!$V136),IF('1-SETUP'!$Q136="YEARLY",EDATE(MH87,12*'1-SETUP'!$V136),""))))</f>
        <v/>
      </c>
      <c r="MJ87" s="10" t="str">
        <f>IF('1-SETUP'!$Q136="DAILY",MI87+'1-SETUP'!$V136,IF('1-SETUP'!$Q136="WEEKLY",MI87+'1-SETUP'!$V136*7,IF('1-SETUP'!$Q136="MONTHLY",EDATE(MI87,'1-SETUP'!$V136),IF('1-SETUP'!$Q136="YEARLY",EDATE(MI87,12*'1-SETUP'!$V136),""))))</f>
        <v/>
      </c>
      <c r="MK87" s="10" t="str">
        <f>IF('1-SETUP'!$Q136="DAILY",MJ87+'1-SETUP'!$V136,IF('1-SETUP'!$Q136="WEEKLY",MJ87+'1-SETUP'!$V136*7,IF('1-SETUP'!$Q136="MONTHLY",EDATE(MJ87,'1-SETUP'!$V136),IF('1-SETUP'!$Q136="YEARLY",EDATE(MJ87,12*'1-SETUP'!$V136),""))))</f>
        <v/>
      </c>
      <c r="ML87" s="10" t="str">
        <f>IF('1-SETUP'!$Q136="DAILY",MK87+'1-SETUP'!$V136,IF('1-SETUP'!$Q136="WEEKLY",MK87+'1-SETUP'!$V136*7,IF('1-SETUP'!$Q136="MONTHLY",EDATE(MK87,'1-SETUP'!$V136),IF('1-SETUP'!$Q136="YEARLY",EDATE(MK87,12*'1-SETUP'!$V136),""))))</f>
        <v/>
      </c>
      <c r="MM87" s="10" t="str">
        <f>IF('1-SETUP'!$Q136="DAILY",ML87+'1-SETUP'!$V136,IF('1-SETUP'!$Q136="WEEKLY",ML87+'1-SETUP'!$V136*7,IF('1-SETUP'!$Q136="MONTHLY",EDATE(ML87,'1-SETUP'!$V136),IF('1-SETUP'!$Q136="YEARLY",EDATE(ML87,12*'1-SETUP'!$V136),""))))</f>
        <v/>
      </c>
      <c r="MN87" s="10" t="str">
        <f>IF('1-SETUP'!$Q136="DAILY",MM87+'1-SETUP'!$V136,IF('1-SETUP'!$Q136="WEEKLY",MM87+'1-SETUP'!$V136*7,IF('1-SETUP'!$Q136="MONTHLY",EDATE(MM87,'1-SETUP'!$V136),IF('1-SETUP'!$Q136="YEARLY",EDATE(MM87,12*'1-SETUP'!$V136),""))))</f>
        <v/>
      </c>
      <c r="MO87" s="10" t="str">
        <f>IF('1-SETUP'!$Q136="DAILY",MN87+'1-SETUP'!$V136,IF('1-SETUP'!$Q136="WEEKLY",MN87+'1-SETUP'!$V136*7,IF('1-SETUP'!$Q136="MONTHLY",EDATE(MN87,'1-SETUP'!$V136),IF('1-SETUP'!$Q136="YEARLY",EDATE(MN87,12*'1-SETUP'!$V136),""))))</f>
        <v/>
      </c>
      <c r="MP87" s="10" t="str">
        <f>IF('1-SETUP'!$Q136="DAILY",MO87+'1-SETUP'!$V136,IF('1-SETUP'!$Q136="WEEKLY",MO87+'1-SETUP'!$V136*7,IF('1-SETUP'!$Q136="MONTHLY",EDATE(MO87,'1-SETUP'!$V136),IF('1-SETUP'!$Q136="YEARLY",EDATE(MO87,12*'1-SETUP'!$V136),""))))</f>
        <v/>
      </c>
      <c r="MQ87" s="10" t="str">
        <f>IF('1-SETUP'!$Q136="DAILY",MP87+'1-SETUP'!$V136,IF('1-SETUP'!$Q136="WEEKLY",MP87+'1-SETUP'!$V136*7,IF('1-SETUP'!$Q136="MONTHLY",EDATE(MP87,'1-SETUP'!$V136),IF('1-SETUP'!$Q136="YEARLY",EDATE(MP87,12*'1-SETUP'!$V136),""))))</f>
        <v/>
      </c>
      <c r="MR87" s="10" t="str">
        <f>IF('1-SETUP'!$Q136="DAILY",MQ87+'1-SETUP'!$V136,IF('1-SETUP'!$Q136="WEEKLY",MQ87+'1-SETUP'!$V136*7,IF('1-SETUP'!$Q136="MONTHLY",EDATE(MQ87,'1-SETUP'!$V136),IF('1-SETUP'!$Q136="YEARLY",EDATE(MQ87,12*'1-SETUP'!$V136),""))))</f>
        <v/>
      </c>
      <c r="MS87" s="10" t="str">
        <f>IF('1-SETUP'!$Q136="DAILY",MR87+'1-SETUP'!$V136,IF('1-SETUP'!$Q136="WEEKLY",MR87+'1-SETUP'!$V136*7,IF('1-SETUP'!$Q136="MONTHLY",EDATE(MR87,'1-SETUP'!$V136),IF('1-SETUP'!$Q136="YEARLY",EDATE(MR87,12*'1-SETUP'!$V136),""))))</f>
        <v/>
      </c>
      <c r="MT87" s="10" t="str">
        <f>IF('1-SETUP'!$Q136="DAILY",MS87+'1-SETUP'!$V136,IF('1-SETUP'!$Q136="WEEKLY",MS87+'1-SETUP'!$V136*7,IF('1-SETUP'!$Q136="MONTHLY",EDATE(MS87,'1-SETUP'!$V136),IF('1-SETUP'!$Q136="YEARLY",EDATE(MS87,12*'1-SETUP'!$V136),""))))</f>
        <v/>
      </c>
      <c r="MU87" s="10" t="str">
        <f>IF('1-SETUP'!$Q136="DAILY",MT87+'1-SETUP'!$V136,IF('1-SETUP'!$Q136="WEEKLY",MT87+'1-SETUP'!$V136*7,IF('1-SETUP'!$Q136="MONTHLY",EDATE(MT87,'1-SETUP'!$V136),IF('1-SETUP'!$Q136="YEARLY",EDATE(MT87,12*'1-SETUP'!$V136),""))))</f>
        <v/>
      </c>
      <c r="MV87" s="10" t="str">
        <f>IF('1-SETUP'!$Q136="DAILY",MU87+'1-SETUP'!$V136,IF('1-SETUP'!$Q136="WEEKLY",MU87+'1-SETUP'!$V136*7,IF('1-SETUP'!$Q136="MONTHLY",EDATE(MU87,'1-SETUP'!$V136),IF('1-SETUP'!$Q136="YEARLY",EDATE(MU87,12*'1-SETUP'!$V136),""))))</f>
        <v/>
      </c>
      <c r="MW87" s="10" t="str">
        <f>IF('1-SETUP'!$Q136="DAILY",MV87+'1-SETUP'!$V136,IF('1-SETUP'!$Q136="WEEKLY",MV87+'1-SETUP'!$V136*7,IF('1-SETUP'!$Q136="MONTHLY",EDATE(MV87,'1-SETUP'!$V136),IF('1-SETUP'!$Q136="YEARLY",EDATE(MV87,12*'1-SETUP'!$V136),""))))</f>
        <v/>
      </c>
      <c r="MX87" s="10" t="str">
        <f>IF('1-SETUP'!$Q136="DAILY",MW87+'1-SETUP'!$V136,IF('1-SETUP'!$Q136="WEEKLY",MW87+'1-SETUP'!$V136*7,IF('1-SETUP'!$Q136="MONTHLY",EDATE(MW87,'1-SETUP'!$V136),IF('1-SETUP'!$Q136="YEARLY",EDATE(MW87,12*'1-SETUP'!$V136),""))))</f>
        <v/>
      </c>
      <c r="MY87" s="10" t="str">
        <f>IF('1-SETUP'!$Q136="DAILY",MX87+'1-SETUP'!$V136,IF('1-SETUP'!$Q136="WEEKLY",MX87+'1-SETUP'!$V136*7,IF('1-SETUP'!$Q136="MONTHLY",EDATE(MX87,'1-SETUP'!$V136),IF('1-SETUP'!$Q136="YEARLY",EDATE(MX87,12*'1-SETUP'!$V136),""))))</f>
        <v/>
      </c>
      <c r="MZ87" s="10" t="str">
        <f>IF('1-SETUP'!$Q136="DAILY",MY87+'1-SETUP'!$V136,IF('1-SETUP'!$Q136="WEEKLY",MY87+'1-SETUP'!$V136*7,IF('1-SETUP'!$Q136="MONTHLY",EDATE(MY87,'1-SETUP'!$V136),IF('1-SETUP'!$Q136="YEARLY",EDATE(MY87,12*'1-SETUP'!$V136),""))))</f>
        <v/>
      </c>
      <c r="NA87" s="10" t="str">
        <f>IF('1-SETUP'!$Q136="DAILY",MZ87+'1-SETUP'!$V136,IF('1-SETUP'!$Q136="WEEKLY",MZ87+'1-SETUP'!$V136*7,IF('1-SETUP'!$Q136="MONTHLY",EDATE(MZ87,'1-SETUP'!$V136),IF('1-SETUP'!$Q136="YEARLY",EDATE(MZ87,12*'1-SETUP'!$V136),""))))</f>
        <v/>
      </c>
      <c r="NB87" s="10" t="str">
        <f>IF('1-SETUP'!$Q136="DAILY",NA87+'1-SETUP'!$V136,IF('1-SETUP'!$Q136="WEEKLY",NA87+'1-SETUP'!$V136*7,IF('1-SETUP'!$Q136="MONTHLY",EDATE(NA87,'1-SETUP'!$V136),IF('1-SETUP'!$Q136="YEARLY",EDATE(NA87,12*'1-SETUP'!$V136),""))))</f>
        <v/>
      </c>
      <c r="NC87" s="10" t="str">
        <f>IF('1-SETUP'!$Q136="DAILY",NB87+'1-SETUP'!$V136,IF('1-SETUP'!$Q136="WEEKLY",NB87+'1-SETUP'!$V136*7,IF('1-SETUP'!$Q136="MONTHLY",EDATE(NB87,'1-SETUP'!$V136),IF('1-SETUP'!$Q136="YEARLY",EDATE(NB87,12*'1-SETUP'!$V136),""))))</f>
        <v/>
      </c>
    </row>
    <row r="88" spans="1:367" x14ac:dyDescent="0.45">
      <c r="A88">
        <f>'1-SETUP'!A137</f>
        <v>0</v>
      </c>
      <c r="B88" t="str">
        <f>_xlfn.CONCAT('1-SETUP'!$O137," ",'1-SETUP'!$Q137," ",'1-SETUP'!$T137," ",'1-SETUP'!$V137," ",'1-SETUP'!$W137," ",'1-SETUP'!$Z137," ",TEXT('1-SETUP'!$AC137,"mm/dd/yyyy"))</f>
        <v xml:space="preserve">      01/00/1900</v>
      </c>
      <c r="C88" s="10">
        <f>'1-SETUP'!$AC137</f>
        <v>0</v>
      </c>
      <c r="D88" s="10" t="str">
        <f>IF('1-SETUP'!$Q137="DAILY",C88+'1-SETUP'!$V137,IF('1-SETUP'!$Q137="WEEKLY",C88+'1-SETUP'!$V137*7,IF('1-SETUP'!$Q137="MONTHLY",EDATE(C88,'1-SETUP'!$V137),IF('1-SETUP'!$Q137="YEARLY",EDATE(C88,12*'1-SETUP'!$V137),""))))</f>
        <v/>
      </c>
      <c r="E88" s="10" t="str">
        <f>IF('1-SETUP'!$Q137="DAILY",D88+'1-SETUP'!$V137,IF('1-SETUP'!$Q137="WEEKLY",D88+'1-SETUP'!$V137*7,IF('1-SETUP'!$Q137="MONTHLY",EDATE(D88,'1-SETUP'!$V137),IF('1-SETUP'!$Q137="YEARLY",EDATE(D88,12*'1-SETUP'!$V137),""))))</f>
        <v/>
      </c>
      <c r="F88" s="10" t="str">
        <f>IF('1-SETUP'!$Q137="DAILY",E88+'1-SETUP'!$V137,IF('1-SETUP'!$Q137="WEEKLY",E88+'1-SETUP'!$V137*7,IF('1-SETUP'!$Q137="MONTHLY",EDATE(E88,'1-SETUP'!$V137),IF('1-SETUP'!$Q137="YEARLY",EDATE(E88,12*'1-SETUP'!$V137),""))))</f>
        <v/>
      </c>
      <c r="G88" s="10" t="str">
        <f>IF('1-SETUP'!$Q137="DAILY",F88+'1-SETUP'!$V137,IF('1-SETUP'!$Q137="WEEKLY",F88+'1-SETUP'!$V137*7,IF('1-SETUP'!$Q137="MONTHLY",EDATE(F88,'1-SETUP'!$V137),IF('1-SETUP'!$Q137="YEARLY",EDATE(F88,12*'1-SETUP'!$V137),""))))</f>
        <v/>
      </c>
      <c r="H88" s="10" t="str">
        <f>IF('1-SETUP'!$Q137="DAILY",G88+'1-SETUP'!$V137,IF('1-SETUP'!$Q137="WEEKLY",G88+'1-SETUP'!$V137*7,IF('1-SETUP'!$Q137="MONTHLY",EDATE(G88,'1-SETUP'!$V137),IF('1-SETUP'!$Q137="YEARLY",EDATE(G88,12*'1-SETUP'!$V137),""))))</f>
        <v/>
      </c>
      <c r="I88" s="10" t="str">
        <f>IF('1-SETUP'!$Q137="DAILY",H88+'1-SETUP'!$V137,IF('1-SETUP'!$Q137="WEEKLY",H88+'1-SETUP'!$V137*7,IF('1-SETUP'!$Q137="MONTHLY",EDATE(H88,'1-SETUP'!$V137),IF('1-SETUP'!$Q137="YEARLY",EDATE(H88,12*'1-SETUP'!$V137),""))))</f>
        <v/>
      </c>
      <c r="J88" s="10" t="str">
        <f>IF('1-SETUP'!$Q137="DAILY",I88+'1-SETUP'!$V137,IF('1-SETUP'!$Q137="WEEKLY",I88+'1-SETUP'!$V137*7,IF('1-SETUP'!$Q137="MONTHLY",EDATE(I88,'1-SETUP'!$V137),IF('1-SETUP'!$Q137="YEARLY",EDATE(I88,12*'1-SETUP'!$V137),""))))</f>
        <v/>
      </c>
      <c r="K88" s="10" t="str">
        <f>IF('1-SETUP'!$Q137="DAILY",J88+'1-SETUP'!$V137,IF('1-SETUP'!$Q137="WEEKLY",J88+'1-SETUP'!$V137*7,IF('1-SETUP'!$Q137="MONTHLY",EDATE(J88,'1-SETUP'!$V137),IF('1-SETUP'!$Q137="YEARLY",EDATE(J88,12*'1-SETUP'!$V137),""))))</f>
        <v/>
      </c>
      <c r="L88" s="10" t="str">
        <f>IF('1-SETUP'!$Q137="DAILY",K88+'1-SETUP'!$V137,IF('1-SETUP'!$Q137="WEEKLY",K88+'1-SETUP'!$V137*7,IF('1-SETUP'!$Q137="MONTHLY",EDATE(K88,'1-SETUP'!$V137),IF('1-SETUP'!$Q137="YEARLY",EDATE(K88,12*'1-SETUP'!$V137),""))))</f>
        <v/>
      </c>
      <c r="M88" s="10" t="str">
        <f>IF('1-SETUP'!$Q137="DAILY",L88+'1-SETUP'!$V137,IF('1-SETUP'!$Q137="WEEKLY",L88+'1-SETUP'!$V137*7,IF('1-SETUP'!$Q137="MONTHLY",EDATE(L88,'1-SETUP'!$V137),IF('1-SETUP'!$Q137="YEARLY",EDATE(L88,12*'1-SETUP'!$V137),""))))</f>
        <v/>
      </c>
      <c r="N88" s="10" t="str">
        <f>IF('1-SETUP'!$Q137="DAILY",M88+'1-SETUP'!$V137,IF('1-SETUP'!$Q137="WEEKLY",M88+'1-SETUP'!$V137*7,IF('1-SETUP'!$Q137="MONTHLY",EDATE(M88,'1-SETUP'!$V137),IF('1-SETUP'!$Q137="YEARLY",EDATE(M88,12*'1-SETUP'!$V137),""))))</f>
        <v/>
      </c>
      <c r="O88" s="10" t="str">
        <f>IF('1-SETUP'!$Q137="DAILY",N88+'1-SETUP'!$V137,IF('1-SETUP'!$Q137="WEEKLY",N88+'1-SETUP'!$V137*7,IF('1-SETUP'!$Q137="MONTHLY",EDATE(N88,'1-SETUP'!$V137),IF('1-SETUP'!$Q137="YEARLY",EDATE(N88,12*'1-SETUP'!$V137),""))))</f>
        <v/>
      </c>
      <c r="P88" s="10" t="str">
        <f>IF('1-SETUP'!$Q137="DAILY",O88+'1-SETUP'!$V137,IF('1-SETUP'!$Q137="WEEKLY",O88+'1-SETUP'!$V137*7,IF('1-SETUP'!$Q137="MONTHLY",EDATE(O88,'1-SETUP'!$V137),IF('1-SETUP'!$Q137="YEARLY",EDATE(O88,12*'1-SETUP'!$V137),""))))</f>
        <v/>
      </c>
      <c r="Q88" s="10" t="str">
        <f>IF('1-SETUP'!$Q137="DAILY",P88+'1-SETUP'!$V137,IF('1-SETUP'!$Q137="WEEKLY",P88+'1-SETUP'!$V137*7,IF('1-SETUP'!$Q137="MONTHLY",EDATE(P88,'1-SETUP'!$V137),IF('1-SETUP'!$Q137="YEARLY",EDATE(P88,12*'1-SETUP'!$V137),""))))</f>
        <v/>
      </c>
      <c r="R88" s="10" t="str">
        <f>IF('1-SETUP'!$Q137="DAILY",Q88+'1-SETUP'!$V137,IF('1-SETUP'!$Q137="WEEKLY",Q88+'1-SETUP'!$V137*7,IF('1-SETUP'!$Q137="MONTHLY",EDATE(Q88,'1-SETUP'!$V137),IF('1-SETUP'!$Q137="YEARLY",EDATE(Q88,12*'1-SETUP'!$V137),""))))</f>
        <v/>
      </c>
      <c r="S88" s="10" t="str">
        <f>IF('1-SETUP'!$Q137="DAILY",R88+'1-SETUP'!$V137,IF('1-SETUP'!$Q137="WEEKLY",R88+'1-SETUP'!$V137*7,IF('1-SETUP'!$Q137="MONTHLY",EDATE(R88,'1-SETUP'!$V137),IF('1-SETUP'!$Q137="YEARLY",EDATE(R88,12*'1-SETUP'!$V137),""))))</f>
        <v/>
      </c>
      <c r="T88" s="10" t="str">
        <f>IF('1-SETUP'!$Q137="DAILY",S88+'1-SETUP'!$V137,IF('1-SETUP'!$Q137="WEEKLY",S88+'1-SETUP'!$V137*7,IF('1-SETUP'!$Q137="MONTHLY",EDATE(S88,'1-SETUP'!$V137),IF('1-SETUP'!$Q137="YEARLY",EDATE(S88,12*'1-SETUP'!$V137),""))))</f>
        <v/>
      </c>
      <c r="U88" s="10" t="str">
        <f>IF('1-SETUP'!$Q137="DAILY",T88+'1-SETUP'!$V137,IF('1-SETUP'!$Q137="WEEKLY",T88+'1-SETUP'!$V137*7,IF('1-SETUP'!$Q137="MONTHLY",EDATE(T88,'1-SETUP'!$V137),IF('1-SETUP'!$Q137="YEARLY",EDATE(T88,12*'1-SETUP'!$V137),""))))</f>
        <v/>
      </c>
      <c r="V88" s="10" t="str">
        <f>IF('1-SETUP'!$Q137="DAILY",U88+'1-SETUP'!$V137,IF('1-SETUP'!$Q137="WEEKLY",U88+'1-SETUP'!$V137*7,IF('1-SETUP'!$Q137="MONTHLY",EDATE(U88,'1-SETUP'!$V137),IF('1-SETUP'!$Q137="YEARLY",EDATE(U88,12*'1-SETUP'!$V137),""))))</f>
        <v/>
      </c>
      <c r="W88" s="10" t="str">
        <f>IF('1-SETUP'!$Q137="DAILY",V88+'1-SETUP'!$V137,IF('1-SETUP'!$Q137="WEEKLY",V88+'1-SETUP'!$V137*7,IF('1-SETUP'!$Q137="MONTHLY",EDATE(V88,'1-SETUP'!$V137),IF('1-SETUP'!$Q137="YEARLY",EDATE(V88,12*'1-SETUP'!$V137),""))))</f>
        <v/>
      </c>
      <c r="X88" s="10" t="str">
        <f>IF('1-SETUP'!$Q137="DAILY",W88+'1-SETUP'!$V137,IF('1-SETUP'!$Q137="WEEKLY",W88+'1-SETUP'!$V137*7,IF('1-SETUP'!$Q137="MONTHLY",EDATE(W88,'1-SETUP'!$V137),IF('1-SETUP'!$Q137="YEARLY",EDATE(W88,12*'1-SETUP'!$V137),""))))</f>
        <v/>
      </c>
      <c r="Y88" s="10" t="str">
        <f>IF('1-SETUP'!$Q137="DAILY",X88+'1-SETUP'!$V137,IF('1-SETUP'!$Q137="WEEKLY",X88+'1-SETUP'!$V137*7,IF('1-SETUP'!$Q137="MONTHLY",EDATE(X88,'1-SETUP'!$V137),IF('1-SETUP'!$Q137="YEARLY",EDATE(X88,12*'1-SETUP'!$V137),""))))</f>
        <v/>
      </c>
      <c r="Z88" s="10" t="str">
        <f>IF('1-SETUP'!$Q137="DAILY",Y88+'1-SETUP'!$V137,IF('1-SETUP'!$Q137="WEEKLY",Y88+'1-SETUP'!$V137*7,IF('1-SETUP'!$Q137="MONTHLY",EDATE(Y88,'1-SETUP'!$V137),IF('1-SETUP'!$Q137="YEARLY",EDATE(Y88,12*'1-SETUP'!$V137),""))))</f>
        <v/>
      </c>
      <c r="AA88" s="10" t="str">
        <f>IF('1-SETUP'!$Q137="DAILY",Z88+'1-SETUP'!$V137,IF('1-SETUP'!$Q137="WEEKLY",Z88+'1-SETUP'!$V137*7,IF('1-SETUP'!$Q137="MONTHLY",EDATE(Z88,'1-SETUP'!$V137),IF('1-SETUP'!$Q137="YEARLY",EDATE(Z88,12*'1-SETUP'!$V137),""))))</f>
        <v/>
      </c>
      <c r="AB88" s="10" t="str">
        <f>IF('1-SETUP'!$Q137="DAILY",AA88+'1-SETUP'!$V137,IF('1-SETUP'!$Q137="WEEKLY",AA88+'1-SETUP'!$V137*7,IF('1-SETUP'!$Q137="MONTHLY",EDATE(AA88,'1-SETUP'!$V137),IF('1-SETUP'!$Q137="YEARLY",EDATE(AA88,12*'1-SETUP'!$V137),""))))</f>
        <v/>
      </c>
      <c r="AC88" s="10" t="str">
        <f>IF('1-SETUP'!$Q137="DAILY",AB88+'1-SETUP'!$V137,IF('1-SETUP'!$Q137="WEEKLY",AB88+'1-SETUP'!$V137*7,IF('1-SETUP'!$Q137="MONTHLY",EDATE(AB88,'1-SETUP'!$V137),IF('1-SETUP'!$Q137="YEARLY",EDATE(AB88,12*'1-SETUP'!$V137),""))))</f>
        <v/>
      </c>
      <c r="AD88" s="10" t="str">
        <f>IF('1-SETUP'!$Q137="DAILY",AC88+'1-SETUP'!$V137,IF('1-SETUP'!$Q137="WEEKLY",AC88+'1-SETUP'!$V137*7,IF('1-SETUP'!$Q137="MONTHLY",EDATE(AC88,'1-SETUP'!$V137),IF('1-SETUP'!$Q137="YEARLY",EDATE(AC88,12*'1-SETUP'!$V137),""))))</f>
        <v/>
      </c>
      <c r="AE88" s="10" t="str">
        <f>IF('1-SETUP'!$Q137="DAILY",AD88+'1-SETUP'!$V137,IF('1-SETUP'!$Q137="WEEKLY",AD88+'1-SETUP'!$V137*7,IF('1-SETUP'!$Q137="MONTHLY",EDATE(AD88,'1-SETUP'!$V137),IF('1-SETUP'!$Q137="YEARLY",EDATE(AD88,12*'1-SETUP'!$V137),""))))</f>
        <v/>
      </c>
      <c r="AF88" s="10" t="str">
        <f>IF('1-SETUP'!$Q137="DAILY",AE88+'1-SETUP'!$V137,IF('1-SETUP'!$Q137="WEEKLY",AE88+'1-SETUP'!$V137*7,IF('1-SETUP'!$Q137="MONTHLY",EDATE(AE88,'1-SETUP'!$V137),IF('1-SETUP'!$Q137="YEARLY",EDATE(AE88,12*'1-SETUP'!$V137),""))))</f>
        <v/>
      </c>
      <c r="AG88" s="10" t="str">
        <f>IF('1-SETUP'!$Q137="DAILY",AF88+'1-SETUP'!$V137,IF('1-SETUP'!$Q137="WEEKLY",AF88+'1-SETUP'!$V137*7,IF('1-SETUP'!$Q137="MONTHLY",EDATE(AF88,'1-SETUP'!$V137),IF('1-SETUP'!$Q137="YEARLY",EDATE(AF88,12*'1-SETUP'!$V137),""))))</f>
        <v/>
      </c>
      <c r="AH88" s="10" t="str">
        <f>IF('1-SETUP'!$Q137="DAILY",AG88+'1-SETUP'!$V137,IF('1-SETUP'!$Q137="WEEKLY",AG88+'1-SETUP'!$V137*7,IF('1-SETUP'!$Q137="MONTHLY",EDATE(AG88,'1-SETUP'!$V137),IF('1-SETUP'!$Q137="YEARLY",EDATE(AG88,12*'1-SETUP'!$V137),""))))</f>
        <v/>
      </c>
      <c r="AI88" s="10" t="str">
        <f>IF('1-SETUP'!$Q137="DAILY",AH88+'1-SETUP'!$V137,IF('1-SETUP'!$Q137="WEEKLY",AH88+'1-SETUP'!$V137*7,IF('1-SETUP'!$Q137="MONTHLY",EDATE(AH88,'1-SETUP'!$V137),IF('1-SETUP'!$Q137="YEARLY",EDATE(AH88,12*'1-SETUP'!$V137),""))))</f>
        <v/>
      </c>
      <c r="AJ88" s="10" t="str">
        <f>IF('1-SETUP'!$Q137="DAILY",AI88+'1-SETUP'!$V137,IF('1-SETUP'!$Q137="WEEKLY",AI88+'1-SETUP'!$V137*7,IF('1-SETUP'!$Q137="MONTHLY",EDATE(AI88,'1-SETUP'!$V137),IF('1-SETUP'!$Q137="YEARLY",EDATE(AI88,12*'1-SETUP'!$V137),""))))</f>
        <v/>
      </c>
      <c r="AK88" s="10" t="str">
        <f>IF('1-SETUP'!$Q137="DAILY",AJ88+'1-SETUP'!$V137,IF('1-SETUP'!$Q137="WEEKLY",AJ88+'1-SETUP'!$V137*7,IF('1-SETUP'!$Q137="MONTHLY",EDATE(AJ88,'1-SETUP'!$V137),IF('1-SETUP'!$Q137="YEARLY",EDATE(AJ88,12*'1-SETUP'!$V137),""))))</f>
        <v/>
      </c>
      <c r="AL88" s="10" t="str">
        <f>IF('1-SETUP'!$Q137="DAILY",AK88+'1-SETUP'!$V137,IF('1-SETUP'!$Q137="WEEKLY",AK88+'1-SETUP'!$V137*7,IF('1-SETUP'!$Q137="MONTHLY",EDATE(AK88,'1-SETUP'!$V137),IF('1-SETUP'!$Q137="YEARLY",EDATE(AK88,12*'1-SETUP'!$V137),""))))</f>
        <v/>
      </c>
      <c r="AM88" s="10" t="str">
        <f>IF('1-SETUP'!$Q137="DAILY",AL88+'1-SETUP'!$V137,IF('1-SETUP'!$Q137="WEEKLY",AL88+'1-SETUP'!$V137*7,IF('1-SETUP'!$Q137="MONTHLY",EDATE(AL88,'1-SETUP'!$V137),IF('1-SETUP'!$Q137="YEARLY",EDATE(AL88,12*'1-SETUP'!$V137),""))))</f>
        <v/>
      </c>
      <c r="AN88" s="10" t="str">
        <f>IF('1-SETUP'!$Q137="DAILY",AM88+'1-SETUP'!$V137,IF('1-SETUP'!$Q137="WEEKLY",AM88+'1-SETUP'!$V137*7,IF('1-SETUP'!$Q137="MONTHLY",EDATE(AM88,'1-SETUP'!$V137),IF('1-SETUP'!$Q137="YEARLY",EDATE(AM88,12*'1-SETUP'!$V137),""))))</f>
        <v/>
      </c>
      <c r="AO88" s="10" t="str">
        <f>IF('1-SETUP'!$Q137="DAILY",AN88+'1-SETUP'!$V137,IF('1-SETUP'!$Q137="WEEKLY",AN88+'1-SETUP'!$V137*7,IF('1-SETUP'!$Q137="MONTHLY",EDATE(AN88,'1-SETUP'!$V137),IF('1-SETUP'!$Q137="YEARLY",EDATE(AN88,12*'1-SETUP'!$V137),""))))</f>
        <v/>
      </c>
      <c r="AP88" s="10" t="str">
        <f>IF('1-SETUP'!$Q137="DAILY",AO88+'1-SETUP'!$V137,IF('1-SETUP'!$Q137="WEEKLY",AO88+'1-SETUP'!$V137*7,IF('1-SETUP'!$Q137="MONTHLY",EDATE(AO88,'1-SETUP'!$V137),IF('1-SETUP'!$Q137="YEARLY",EDATE(AO88,12*'1-SETUP'!$V137),""))))</f>
        <v/>
      </c>
      <c r="AQ88" s="10" t="str">
        <f>IF('1-SETUP'!$Q137="DAILY",AP88+'1-SETUP'!$V137,IF('1-SETUP'!$Q137="WEEKLY",AP88+'1-SETUP'!$V137*7,IF('1-SETUP'!$Q137="MONTHLY",EDATE(AP88,'1-SETUP'!$V137),IF('1-SETUP'!$Q137="YEARLY",EDATE(AP88,12*'1-SETUP'!$V137),""))))</f>
        <v/>
      </c>
      <c r="AR88" s="10" t="str">
        <f>IF('1-SETUP'!$Q137="DAILY",AQ88+'1-SETUP'!$V137,IF('1-SETUP'!$Q137="WEEKLY",AQ88+'1-SETUP'!$V137*7,IF('1-SETUP'!$Q137="MONTHLY",EDATE(AQ88,'1-SETUP'!$V137),IF('1-SETUP'!$Q137="YEARLY",EDATE(AQ88,12*'1-SETUP'!$V137),""))))</f>
        <v/>
      </c>
      <c r="AS88" s="10" t="str">
        <f>IF('1-SETUP'!$Q137="DAILY",AR88+'1-SETUP'!$V137,IF('1-SETUP'!$Q137="WEEKLY",AR88+'1-SETUP'!$V137*7,IF('1-SETUP'!$Q137="MONTHLY",EDATE(AR88,'1-SETUP'!$V137),IF('1-SETUP'!$Q137="YEARLY",EDATE(AR88,12*'1-SETUP'!$V137),""))))</f>
        <v/>
      </c>
      <c r="AT88" s="10" t="str">
        <f>IF('1-SETUP'!$Q137="DAILY",AS88+'1-SETUP'!$V137,IF('1-SETUP'!$Q137="WEEKLY",AS88+'1-SETUP'!$V137*7,IF('1-SETUP'!$Q137="MONTHLY",EDATE(AS88,'1-SETUP'!$V137),IF('1-SETUP'!$Q137="YEARLY",EDATE(AS88,12*'1-SETUP'!$V137),""))))</f>
        <v/>
      </c>
      <c r="AU88" s="10" t="str">
        <f>IF('1-SETUP'!$Q137="DAILY",AT88+'1-SETUP'!$V137,IF('1-SETUP'!$Q137="WEEKLY",AT88+'1-SETUP'!$V137*7,IF('1-SETUP'!$Q137="MONTHLY",EDATE(AT88,'1-SETUP'!$V137),IF('1-SETUP'!$Q137="YEARLY",EDATE(AT88,12*'1-SETUP'!$V137),""))))</f>
        <v/>
      </c>
      <c r="AV88" s="10" t="str">
        <f>IF('1-SETUP'!$Q137="DAILY",AU88+'1-SETUP'!$V137,IF('1-SETUP'!$Q137="WEEKLY",AU88+'1-SETUP'!$V137*7,IF('1-SETUP'!$Q137="MONTHLY",EDATE(AU88,'1-SETUP'!$V137),IF('1-SETUP'!$Q137="YEARLY",EDATE(AU88,12*'1-SETUP'!$V137),""))))</f>
        <v/>
      </c>
      <c r="AW88" s="10" t="str">
        <f>IF('1-SETUP'!$Q137="DAILY",AV88+'1-SETUP'!$V137,IF('1-SETUP'!$Q137="WEEKLY",AV88+'1-SETUP'!$V137*7,IF('1-SETUP'!$Q137="MONTHLY",EDATE(AV88,'1-SETUP'!$V137),IF('1-SETUP'!$Q137="YEARLY",EDATE(AV88,12*'1-SETUP'!$V137),""))))</f>
        <v/>
      </c>
      <c r="AX88" s="10" t="str">
        <f>IF('1-SETUP'!$Q137="DAILY",AW88+'1-SETUP'!$V137,IF('1-SETUP'!$Q137="WEEKLY",AW88+'1-SETUP'!$V137*7,IF('1-SETUP'!$Q137="MONTHLY",EDATE(AW88,'1-SETUP'!$V137),IF('1-SETUP'!$Q137="YEARLY",EDATE(AW88,12*'1-SETUP'!$V137),""))))</f>
        <v/>
      </c>
      <c r="AY88" s="10" t="str">
        <f>IF('1-SETUP'!$Q137="DAILY",AX88+'1-SETUP'!$V137,IF('1-SETUP'!$Q137="WEEKLY",AX88+'1-SETUP'!$V137*7,IF('1-SETUP'!$Q137="MONTHLY",EDATE(AX88,'1-SETUP'!$V137),IF('1-SETUP'!$Q137="YEARLY",EDATE(AX88,12*'1-SETUP'!$V137),""))))</f>
        <v/>
      </c>
      <c r="AZ88" s="10" t="str">
        <f>IF('1-SETUP'!$Q137="DAILY",AY88+'1-SETUP'!$V137,IF('1-SETUP'!$Q137="WEEKLY",AY88+'1-SETUP'!$V137*7,IF('1-SETUP'!$Q137="MONTHLY",EDATE(AY88,'1-SETUP'!$V137),IF('1-SETUP'!$Q137="YEARLY",EDATE(AY88,12*'1-SETUP'!$V137),""))))</f>
        <v/>
      </c>
      <c r="BA88" s="10" t="str">
        <f>IF('1-SETUP'!$Q137="DAILY",AZ88+'1-SETUP'!$V137,IF('1-SETUP'!$Q137="WEEKLY",AZ88+'1-SETUP'!$V137*7,IF('1-SETUP'!$Q137="MONTHLY",EDATE(AZ88,'1-SETUP'!$V137),IF('1-SETUP'!$Q137="YEARLY",EDATE(AZ88,12*'1-SETUP'!$V137),""))))</f>
        <v/>
      </c>
      <c r="BB88" s="10" t="str">
        <f>IF('1-SETUP'!$Q137="DAILY",BA88+'1-SETUP'!$V137,IF('1-SETUP'!$Q137="WEEKLY",BA88+'1-SETUP'!$V137*7,IF('1-SETUP'!$Q137="MONTHLY",EDATE(BA88,'1-SETUP'!$V137),IF('1-SETUP'!$Q137="YEARLY",EDATE(BA88,12*'1-SETUP'!$V137),""))))</f>
        <v/>
      </c>
      <c r="BC88" s="10" t="str">
        <f>IF('1-SETUP'!$Q137="DAILY",BB88+'1-SETUP'!$V137,IF('1-SETUP'!$Q137="WEEKLY",BB88+'1-SETUP'!$V137*7,IF('1-SETUP'!$Q137="MONTHLY",EDATE(BB88,'1-SETUP'!$V137),IF('1-SETUP'!$Q137="YEARLY",EDATE(BB88,12*'1-SETUP'!$V137),""))))</f>
        <v/>
      </c>
      <c r="BD88" s="10" t="str">
        <f>IF('1-SETUP'!$Q137="DAILY",BC88+'1-SETUP'!$V137,IF('1-SETUP'!$Q137="WEEKLY",BC88+'1-SETUP'!$V137*7,IF('1-SETUP'!$Q137="MONTHLY",EDATE(BC88,'1-SETUP'!$V137),IF('1-SETUP'!$Q137="YEARLY",EDATE(BC88,12*'1-SETUP'!$V137),""))))</f>
        <v/>
      </c>
      <c r="BE88" s="10" t="str">
        <f>IF('1-SETUP'!$Q137="DAILY",BD88+'1-SETUP'!$V137,IF('1-SETUP'!$Q137="WEEKLY",BD88+'1-SETUP'!$V137*7,IF('1-SETUP'!$Q137="MONTHLY",EDATE(BD88,'1-SETUP'!$V137),IF('1-SETUP'!$Q137="YEARLY",EDATE(BD88,12*'1-SETUP'!$V137),""))))</f>
        <v/>
      </c>
      <c r="BF88" s="10" t="str">
        <f>IF('1-SETUP'!$Q137="DAILY",BE88+'1-SETUP'!$V137,IF('1-SETUP'!$Q137="WEEKLY",BE88+'1-SETUP'!$V137*7,IF('1-SETUP'!$Q137="MONTHLY",EDATE(BE88,'1-SETUP'!$V137),IF('1-SETUP'!$Q137="YEARLY",EDATE(BE88,12*'1-SETUP'!$V137),""))))</f>
        <v/>
      </c>
      <c r="BG88" s="10" t="str">
        <f>IF('1-SETUP'!$Q137="DAILY",BF88+'1-SETUP'!$V137,IF('1-SETUP'!$Q137="WEEKLY",BF88+'1-SETUP'!$V137*7,IF('1-SETUP'!$Q137="MONTHLY",EDATE(BF88,'1-SETUP'!$V137),IF('1-SETUP'!$Q137="YEARLY",EDATE(BF88,12*'1-SETUP'!$V137),""))))</f>
        <v/>
      </c>
      <c r="BH88" s="10" t="str">
        <f>IF('1-SETUP'!$Q137="DAILY",BG88+'1-SETUP'!$V137,IF('1-SETUP'!$Q137="WEEKLY",BG88+'1-SETUP'!$V137*7,IF('1-SETUP'!$Q137="MONTHLY",EDATE(BG88,'1-SETUP'!$V137),IF('1-SETUP'!$Q137="YEARLY",EDATE(BG88,12*'1-SETUP'!$V137),""))))</f>
        <v/>
      </c>
      <c r="BI88" s="10" t="str">
        <f>IF('1-SETUP'!$Q137="DAILY",BH88+'1-SETUP'!$V137,IF('1-SETUP'!$Q137="WEEKLY",BH88+'1-SETUP'!$V137*7,IF('1-SETUP'!$Q137="MONTHLY",EDATE(BH88,'1-SETUP'!$V137),IF('1-SETUP'!$Q137="YEARLY",EDATE(BH88,12*'1-SETUP'!$V137),""))))</f>
        <v/>
      </c>
      <c r="BJ88" s="10" t="str">
        <f>IF('1-SETUP'!$Q137="DAILY",BI88+'1-SETUP'!$V137,IF('1-SETUP'!$Q137="WEEKLY",BI88+'1-SETUP'!$V137*7,IF('1-SETUP'!$Q137="MONTHLY",EDATE(BI88,'1-SETUP'!$V137),IF('1-SETUP'!$Q137="YEARLY",EDATE(BI88,12*'1-SETUP'!$V137),""))))</f>
        <v/>
      </c>
      <c r="BK88" s="10" t="str">
        <f>IF('1-SETUP'!$Q137="DAILY",BJ88+'1-SETUP'!$V137,IF('1-SETUP'!$Q137="WEEKLY",BJ88+'1-SETUP'!$V137*7,IF('1-SETUP'!$Q137="MONTHLY",EDATE(BJ88,'1-SETUP'!$V137),IF('1-SETUP'!$Q137="YEARLY",EDATE(BJ88,12*'1-SETUP'!$V137),""))))</f>
        <v/>
      </c>
      <c r="BL88" s="10" t="str">
        <f>IF('1-SETUP'!$Q137="DAILY",BK88+'1-SETUP'!$V137,IF('1-SETUP'!$Q137="WEEKLY",BK88+'1-SETUP'!$V137*7,IF('1-SETUP'!$Q137="MONTHLY",EDATE(BK88,'1-SETUP'!$V137),IF('1-SETUP'!$Q137="YEARLY",EDATE(BK88,12*'1-SETUP'!$V137),""))))</f>
        <v/>
      </c>
      <c r="BM88" s="10" t="str">
        <f>IF('1-SETUP'!$Q137="DAILY",BL88+'1-SETUP'!$V137,IF('1-SETUP'!$Q137="WEEKLY",BL88+'1-SETUP'!$V137*7,IF('1-SETUP'!$Q137="MONTHLY",EDATE(BL88,'1-SETUP'!$V137),IF('1-SETUP'!$Q137="YEARLY",EDATE(BL88,12*'1-SETUP'!$V137),""))))</f>
        <v/>
      </c>
      <c r="BN88" s="10" t="str">
        <f>IF('1-SETUP'!$Q137="DAILY",BM88+'1-SETUP'!$V137,IF('1-SETUP'!$Q137="WEEKLY",BM88+'1-SETUP'!$V137*7,IF('1-SETUP'!$Q137="MONTHLY",EDATE(BM88,'1-SETUP'!$V137),IF('1-SETUP'!$Q137="YEARLY",EDATE(BM88,12*'1-SETUP'!$V137),""))))</f>
        <v/>
      </c>
      <c r="BO88" s="10" t="str">
        <f>IF('1-SETUP'!$Q137="DAILY",BN88+'1-SETUP'!$V137,IF('1-SETUP'!$Q137="WEEKLY",BN88+'1-SETUP'!$V137*7,IF('1-SETUP'!$Q137="MONTHLY",EDATE(BN88,'1-SETUP'!$V137),IF('1-SETUP'!$Q137="YEARLY",EDATE(BN88,12*'1-SETUP'!$V137),""))))</f>
        <v/>
      </c>
      <c r="BP88" s="10" t="str">
        <f>IF('1-SETUP'!$Q137="DAILY",BO88+'1-SETUP'!$V137,IF('1-SETUP'!$Q137="WEEKLY",BO88+'1-SETUP'!$V137*7,IF('1-SETUP'!$Q137="MONTHLY",EDATE(BO88,'1-SETUP'!$V137),IF('1-SETUP'!$Q137="YEARLY",EDATE(BO88,12*'1-SETUP'!$V137),""))))</f>
        <v/>
      </c>
      <c r="BQ88" s="10" t="str">
        <f>IF('1-SETUP'!$Q137="DAILY",BP88+'1-SETUP'!$V137,IF('1-SETUP'!$Q137="WEEKLY",BP88+'1-SETUP'!$V137*7,IF('1-SETUP'!$Q137="MONTHLY",EDATE(BP88,'1-SETUP'!$V137),IF('1-SETUP'!$Q137="YEARLY",EDATE(BP88,12*'1-SETUP'!$V137),""))))</f>
        <v/>
      </c>
      <c r="BR88" s="10" t="str">
        <f>IF('1-SETUP'!$Q137="DAILY",BQ88+'1-SETUP'!$V137,IF('1-SETUP'!$Q137="WEEKLY",BQ88+'1-SETUP'!$V137*7,IF('1-SETUP'!$Q137="MONTHLY",EDATE(BQ88,'1-SETUP'!$V137),IF('1-SETUP'!$Q137="YEARLY",EDATE(BQ88,12*'1-SETUP'!$V137),""))))</f>
        <v/>
      </c>
      <c r="BS88" s="10" t="str">
        <f>IF('1-SETUP'!$Q137="DAILY",BR88+'1-SETUP'!$V137,IF('1-SETUP'!$Q137="WEEKLY",BR88+'1-SETUP'!$V137*7,IF('1-SETUP'!$Q137="MONTHLY",EDATE(BR88,'1-SETUP'!$V137),IF('1-SETUP'!$Q137="YEARLY",EDATE(BR88,12*'1-SETUP'!$V137),""))))</f>
        <v/>
      </c>
      <c r="BT88" s="10" t="str">
        <f>IF('1-SETUP'!$Q137="DAILY",BS88+'1-SETUP'!$V137,IF('1-SETUP'!$Q137="WEEKLY",BS88+'1-SETUP'!$V137*7,IF('1-SETUP'!$Q137="MONTHLY",EDATE(BS88,'1-SETUP'!$V137),IF('1-SETUP'!$Q137="YEARLY",EDATE(BS88,12*'1-SETUP'!$V137),""))))</f>
        <v/>
      </c>
      <c r="BU88" s="10" t="str">
        <f>IF('1-SETUP'!$Q137="DAILY",BT88+'1-SETUP'!$V137,IF('1-SETUP'!$Q137="WEEKLY",BT88+'1-SETUP'!$V137*7,IF('1-SETUP'!$Q137="MONTHLY",EDATE(BT88,'1-SETUP'!$V137),IF('1-SETUP'!$Q137="YEARLY",EDATE(BT88,12*'1-SETUP'!$V137),""))))</f>
        <v/>
      </c>
      <c r="BV88" s="10" t="str">
        <f>IF('1-SETUP'!$Q137="DAILY",BU88+'1-SETUP'!$V137,IF('1-SETUP'!$Q137="WEEKLY",BU88+'1-SETUP'!$V137*7,IF('1-SETUP'!$Q137="MONTHLY",EDATE(BU88,'1-SETUP'!$V137),IF('1-SETUP'!$Q137="YEARLY",EDATE(BU88,12*'1-SETUP'!$V137),""))))</f>
        <v/>
      </c>
      <c r="BW88" s="10" t="str">
        <f>IF('1-SETUP'!$Q137="DAILY",BV88+'1-SETUP'!$V137,IF('1-SETUP'!$Q137="WEEKLY",BV88+'1-SETUP'!$V137*7,IF('1-SETUP'!$Q137="MONTHLY",EDATE(BV88,'1-SETUP'!$V137),IF('1-SETUP'!$Q137="YEARLY",EDATE(BV88,12*'1-SETUP'!$V137),""))))</f>
        <v/>
      </c>
      <c r="BX88" s="10" t="str">
        <f>IF('1-SETUP'!$Q137="DAILY",BW88+'1-SETUP'!$V137,IF('1-SETUP'!$Q137="WEEKLY",BW88+'1-SETUP'!$V137*7,IF('1-SETUP'!$Q137="MONTHLY",EDATE(BW88,'1-SETUP'!$V137),IF('1-SETUP'!$Q137="YEARLY",EDATE(BW88,12*'1-SETUP'!$V137),""))))</f>
        <v/>
      </c>
      <c r="BY88" s="10" t="str">
        <f>IF('1-SETUP'!$Q137="DAILY",BX88+'1-SETUP'!$V137,IF('1-SETUP'!$Q137="WEEKLY",BX88+'1-SETUP'!$V137*7,IF('1-SETUP'!$Q137="MONTHLY",EDATE(BX88,'1-SETUP'!$V137),IF('1-SETUP'!$Q137="YEARLY",EDATE(BX88,12*'1-SETUP'!$V137),""))))</f>
        <v/>
      </c>
      <c r="BZ88" s="10" t="str">
        <f>IF('1-SETUP'!$Q137="DAILY",BY88+'1-SETUP'!$V137,IF('1-SETUP'!$Q137="WEEKLY",BY88+'1-SETUP'!$V137*7,IF('1-SETUP'!$Q137="MONTHLY",EDATE(BY88,'1-SETUP'!$V137),IF('1-SETUP'!$Q137="YEARLY",EDATE(BY88,12*'1-SETUP'!$V137),""))))</f>
        <v/>
      </c>
      <c r="CA88" s="10" t="str">
        <f>IF('1-SETUP'!$Q137="DAILY",BZ88+'1-SETUP'!$V137,IF('1-SETUP'!$Q137="WEEKLY",BZ88+'1-SETUP'!$V137*7,IF('1-SETUP'!$Q137="MONTHLY",EDATE(BZ88,'1-SETUP'!$V137),IF('1-SETUP'!$Q137="YEARLY",EDATE(BZ88,12*'1-SETUP'!$V137),""))))</f>
        <v/>
      </c>
      <c r="CB88" s="10" t="str">
        <f>IF('1-SETUP'!$Q137="DAILY",CA88+'1-SETUP'!$V137,IF('1-SETUP'!$Q137="WEEKLY",CA88+'1-SETUP'!$V137*7,IF('1-SETUP'!$Q137="MONTHLY",EDATE(CA88,'1-SETUP'!$V137),IF('1-SETUP'!$Q137="YEARLY",EDATE(CA88,12*'1-SETUP'!$V137),""))))</f>
        <v/>
      </c>
      <c r="CC88" s="10" t="str">
        <f>IF('1-SETUP'!$Q137="DAILY",CB88+'1-SETUP'!$V137,IF('1-SETUP'!$Q137="WEEKLY",CB88+'1-SETUP'!$V137*7,IF('1-SETUP'!$Q137="MONTHLY",EDATE(CB88,'1-SETUP'!$V137),IF('1-SETUP'!$Q137="YEARLY",EDATE(CB88,12*'1-SETUP'!$V137),""))))</f>
        <v/>
      </c>
      <c r="CD88" s="10" t="str">
        <f>IF('1-SETUP'!$Q137="DAILY",CC88+'1-SETUP'!$V137,IF('1-SETUP'!$Q137="WEEKLY",CC88+'1-SETUP'!$V137*7,IF('1-SETUP'!$Q137="MONTHLY",EDATE(CC88,'1-SETUP'!$V137),IF('1-SETUP'!$Q137="YEARLY",EDATE(CC88,12*'1-SETUP'!$V137),""))))</f>
        <v/>
      </c>
      <c r="CE88" s="10" t="str">
        <f>IF('1-SETUP'!$Q137="DAILY",CD88+'1-SETUP'!$V137,IF('1-SETUP'!$Q137="WEEKLY",CD88+'1-SETUP'!$V137*7,IF('1-SETUP'!$Q137="MONTHLY",EDATE(CD88,'1-SETUP'!$V137),IF('1-SETUP'!$Q137="YEARLY",EDATE(CD88,12*'1-SETUP'!$V137),""))))</f>
        <v/>
      </c>
      <c r="CF88" s="10" t="str">
        <f>IF('1-SETUP'!$Q137="DAILY",CE88+'1-SETUP'!$V137,IF('1-SETUP'!$Q137="WEEKLY",CE88+'1-SETUP'!$V137*7,IF('1-SETUP'!$Q137="MONTHLY",EDATE(CE88,'1-SETUP'!$V137),IF('1-SETUP'!$Q137="YEARLY",EDATE(CE88,12*'1-SETUP'!$V137),""))))</f>
        <v/>
      </c>
      <c r="CG88" s="10" t="str">
        <f>IF('1-SETUP'!$Q137="DAILY",CF88+'1-SETUP'!$V137,IF('1-SETUP'!$Q137="WEEKLY",CF88+'1-SETUP'!$V137*7,IF('1-SETUP'!$Q137="MONTHLY",EDATE(CF88,'1-SETUP'!$V137),IF('1-SETUP'!$Q137="YEARLY",EDATE(CF88,12*'1-SETUP'!$V137),""))))</f>
        <v/>
      </c>
      <c r="CH88" s="10" t="str">
        <f>IF('1-SETUP'!$Q137="DAILY",CG88+'1-SETUP'!$V137,IF('1-SETUP'!$Q137="WEEKLY",CG88+'1-SETUP'!$V137*7,IF('1-SETUP'!$Q137="MONTHLY",EDATE(CG88,'1-SETUP'!$V137),IF('1-SETUP'!$Q137="YEARLY",EDATE(CG88,12*'1-SETUP'!$V137),""))))</f>
        <v/>
      </c>
      <c r="CI88" s="10" t="str">
        <f>IF('1-SETUP'!$Q137="DAILY",CH88+'1-SETUP'!$V137,IF('1-SETUP'!$Q137="WEEKLY",CH88+'1-SETUP'!$V137*7,IF('1-SETUP'!$Q137="MONTHLY",EDATE(CH88,'1-SETUP'!$V137),IF('1-SETUP'!$Q137="YEARLY",EDATE(CH88,12*'1-SETUP'!$V137),""))))</f>
        <v/>
      </c>
      <c r="CJ88" s="10" t="str">
        <f>IF('1-SETUP'!$Q137="DAILY",CI88+'1-SETUP'!$V137,IF('1-SETUP'!$Q137="WEEKLY",CI88+'1-SETUP'!$V137*7,IF('1-SETUP'!$Q137="MONTHLY",EDATE(CI88,'1-SETUP'!$V137),IF('1-SETUP'!$Q137="YEARLY",EDATE(CI88,12*'1-SETUP'!$V137),""))))</f>
        <v/>
      </c>
      <c r="CK88" s="10" t="str">
        <f>IF('1-SETUP'!$Q137="DAILY",CJ88+'1-SETUP'!$V137,IF('1-SETUP'!$Q137="WEEKLY",CJ88+'1-SETUP'!$V137*7,IF('1-SETUP'!$Q137="MONTHLY",EDATE(CJ88,'1-SETUP'!$V137),IF('1-SETUP'!$Q137="YEARLY",EDATE(CJ88,12*'1-SETUP'!$V137),""))))</f>
        <v/>
      </c>
      <c r="CL88" s="10" t="str">
        <f>IF('1-SETUP'!$Q137="DAILY",CK88+'1-SETUP'!$V137,IF('1-SETUP'!$Q137="WEEKLY",CK88+'1-SETUP'!$V137*7,IF('1-SETUP'!$Q137="MONTHLY",EDATE(CK88,'1-SETUP'!$V137),IF('1-SETUP'!$Q137="YEARLY",EDATE(CK88,12*'1-SETUP'!$V137),""))))</f>
        <v/>
      </c>
      <c r="CM88" s="10" t="str">
        <f>IF('1-SETUP'!$Q137="DAILY",CL88+'1-SETUP'!$V137,IF('1-SETUP'!$Q137="WEEKLY",CL88+'1-SETUP'!$V137*7,IF('1-SETUP'!$Q137="MONTHLY",EDATE(CL88,'1-SETUP'!$V137),IF('1-SETUP'!$Q137="YEARLY",EDATE(CL88,12*'1-SETUP'!$V137),""))))</f>
        <v/>
      </c>
      <c r="CN88" s="10" t="str">
        <f>IF('1-SETUP'!$Q137="DAILY",CM88+'1-SETUP'!$V137,IF('1-SETUP'!$Q137="WEEKLY",CM88+'1-SETUP'!$V137*7,IF('1-SETUP'!$Q137="MONTHLY",EDATE(CM88,'1-SETUP'!$V137),IF('1-SETUP'!$Q137="YEARLY",EDATE(CM88,12*'1-SETUP'!$V137),""))))</f>
        <v/>
      </c>
      <c r="CO88" s="10" t="str">
        <f>IF('1-SETUP'!$Q137="DAILY",CN88+'1-SETUP'!$V137,IF('1-SETUP'!$Q137="WEEKLY",CN88+'1-SETUP'!$V137*7,IF('1-SETUP'!$Q137="MONTHLY",EDATE(CN88,'1-SETUP'!$V137),IF('1-SETUP'!$Q137="YEARLY",EDATE(CN88,12*'1-SETUP'!$V137),""))))</f>
        <v/>
      </c>
      <c r="CP88" s="10" t="str">
        <f>IF('1-SETUP'!$Q137="DAILY",CO88+'1-SETUP'!$V137,IF('1-SETUP'!$Q137="WEEKLY",CO88+'1-SETUP'!$V137*7,IF('1-SETUP'!$Q137="MONTHLY",EDATE(CO88,'1-SETUP'!$V137),IF('1-SETUP'!$Q137="YEARLY",EDATE(CO88,12*'1-SETUP'!$V137),""))))</f>
        <v/>
      </c>
      <c r="CQ88" s="10" t="str">
        <f>IF('1-SETUP'!$Q137="DAILY",CP88+'1-SETUP'!$V137,IF('1-SETUP'!$Q137="WEEKLY",CP88+'1-SETUP'!$V137*7,IF('1-SETUP'!$Q137="MONTHLY",EDATE(CP88,'1-SETUP'!$V137),IF('1-SETUP'!$Q137="YEARLY",EDATE(CP88,12*'1-SETUP'!$V137),""))))</f>
        <v/>
      </c>
      <c r="CR88" s="10" t="str">
        <f>IF('1-SETUP'!$Q137="DAILY",CQ88+'1-SETUP'!$V137,IF('1-SETUP'!$Q137="WEEKLY",CQ88+'1-SETUP'!$V137*7,IF('1-SETUP'!$Q137="MONTHLY",EDATE(CQ88,'1-SETUP'!$V137),IF('1-SETUP'!$Q137="YEARLY",EDATE(CQ88,12*'1-SETUP'!$V137),""))))</f>
        <v/>
      </c>
      <c r="CS88" s="10" t="str">
        <f>IF('1-SETUP'!$Q137="DAILY",CR88+'1-SETUP'!$V137,IF('1-SETUP'!$Q137="WEEKLY",CR88+'1-SETUP'!$V137*7,IF('1-SETUP'!$Q137="MONTHLY",EDATE(CR88,'1-SETUP'!$V137),IF('1-SETUP'!$Q137="YEARLY",EDATE(CR88,12*'1-SETUP'!$V137),""))))</f>
        <v/>
      </c>
      <c r="CT88" s="10" t="str">
        <f>IF('1-SETUP'!$Q137="DAILY",CS88+'1-SETUP'!$V137,IF('1-SETUP'!$Q137="WEEKLY",CS88+'1-SETUP'!$V137*7,IF('1-SETUP'!$Q137="MONTHLY",EDATE(CS88,'1-SETUP'!$V137),IF('1-SETUP'!$Q137="YEARLY",EDATE(CS88,12*'1-SETUP'!$V137),""))))</f>
        <v/>
      </c>
      <c r="CU88" s="10" t="str">
        <f>IF('1-SETUP'!$Q137="DAILY",CT88+'1-SETUP'!$V137,IF('1-SETUP'!$Q137="WEEKLY",CT88+'1-SETUP'!$V137*7,IF('1-SETUP'!$Q137="MONTHLY",EDATE(CT88,'1-SETUP'!$V137),IF('1-SETUP'!$Q137="YEARLY",EDATE(CT88,12*'1-SETUP'!$V137),""))))</f>
        <v/>
      </c>
      <c r="CV88" s="10" t="str">
        <f>IF('1-SETUP'!$Q137="DAILY",CU88+'1-SETUP'!$V137,IF('1-SETUP'!$Q137="WEEKLY",CU88+'1-SETUP'!$V137*7,IF('1-SETUP'!$Q137="MONTHLY",EDATE(CU88,'1-SETUP'!$V137),IF('1-SETUP'!$Q137="YEARLY",EDATE(CU88,12*'1-SETUP'!$V137),""))))</f>
        <v/>
      </c>
      <c r="CW88" s="10" t="str">
        <f>IF('1-SETUP'!$Q137="DAILY",CV88+'1-SETUP'!$V137,IF('1-SETUP'!$Q137="WEEKLY",CV88+'1-SETUP'!$V137*7,IF('1-SETUP'!$Q137="MONTHLY",EDATE(CV88,'1-SETUP'!$V137),IF('1-SETUP'!$Q137="YEARLY",EDATE(CV88,12*'1-SETUP'!$V137),""))))</f>
        <v/>
      </c>
      <c r="CX88" s="10" t="str">
        <f>IF('1-SETUP'!$Q137="DAILY",CW88+'1-SETUP'!$V137,IF('1-SETUP'!$Q137="WEEKLY",CW88+'1-SETUP'!$V137*7,IF('1-SETUP'!$Q137="MONTHLY",EDATE(CW88,'1-SETUP'!$V137),IF('1-SETUP'!$Q137="YEARLY",EDATE(CW88,12*'1-SETUP'!$V137),""))))</f>
        <v/>
      </c>
      <c r="CY88" s="10" t="str">
        <f>IF('1-SETUP'!$Q137="DAILY",CX88+'1-SETUP'!$V137,IF('1-SETUP'!$Q137="WEEKLY",CX88+'1-SETUP'!$V137*7,IF('1-SETUP'!$Q137="MONTHLY",EDATE(CX88,'1-SETUP'!$V137),IF('1-SETUP'!$Q137="YEARLY",EDATE(CX88,12*'1-SETUP'!$V137),""))))</f>
        <v/>
      </c>
      <c r="CZ88" s="10" t="str">
        <f>IF('1-SETUP'!$Q137="DAILY",CY88+'1-SETUP'!$V137,IF('1-SETUP'!$Q137="WEEKLY",CY88+'1-SETUP'!$V137*7,IF('1-SETUP'!$Q137="MONTHLY",EDATE(CY88,'1-SETUP'!$V137),IF('1-SETUP'!$Q137="YEARLY",EDATE(CY88,12*'1-SETUP'!$V137),""))))</f>
        <v/>
      </c>
      <c r="DA88" s="10" t="str">
        <f>IF('1-SETUP'!$Q137="DAILY",CZ88+'1-SETUP'!$V137,IF('1-SETUP'!$Q137="WEEKLY",CZ88+'1-SETUP'!$V137*7,IF('1-SETUP'!$Q137="MONTHLY",EDATE(CZ88,'1-SETUP'!$V137),IF('1-SETUP'!$Q137="YEARLY",EDATE(CZ88,12*'1-SETUP'!$V137),""))))</f>
        <v/>
      </c>
      <c r="DB88" s="10" t="str">
        <f>IF('1-SETUP'!$Q137="DAILY",DA88+'1-SETUP'!$V137,IF('1-SETUP'!$Q137="WEEKLY",DA88+'1-SETUP'!$V137*7,IF('1-SETUP'!$Q137="MONTHLY",EDATE(DA88,'1-SETUP'!$V137),IF('1-SETUP'!$Q137="YEARLY",EDATE(DA88,12*'1-SETUP'!$V137),""))))</f>
        <v/>
      </c>
      <c r="DC88" s="10" t="str">
        <f>IF('1-SETUP'!$Q137="DAILY",DB88+'1-SETUP'!$V137,IF('1-SETUP'!$Q137="WEEKLY",DB88+'1-SETUP'!$V137*7,IF('1-SETUP'!$Q137="MONTHLY",EDATE(DB88,'1-SETUP'!$V137),IF('1-SETUP'!$Q137="YEARLY",EDATE(DB88,12*'1-SETUP'!$V137),""))))</f>
        <v/>
      </c>
      <c r="DD88" s="10" t="str">
        <f>IF('1-SETUP'!$Q137="DAILY",DC88+'1-SETUP'!$V137,IF('1-SETUP'!$Q137="WEEKLY",DC88+'1-SETUP'!$V137*7,IF('1-SETUP'!$Q137="MONTHLY",EDATE(DC88,'1-SETUP'!$V137),IF('1-SETUP'!$Q137="YEARLY",EDATE(DC88,12*'1-SETUP'!$V137),""))))</f>
        <v/>
      </c>
      <c r="DE88" s="10" t="str">
        <f>IF('1-SETUP'!$Q137="DAILY",DD88+'1-SETUP'!$V137,IF('1-SETUP'!$Q137="WEEKLY",DD88+'1-SETUP'!$V137*7,IF('1-SETUP'!$Q137="MONTHLY",EDATE(DD88,'1-SETUP'!$V137),IF('1-SETUP'!$Q137="YEARLY",EDATE(DD88,12*'1-SETUP'!$V137),""))))</f>
        <v/>
      </c>
      <c r="DF88" s="10" t="str">
        <f>IF('1-SETUP'!$Q137="DAILY",DE88+'1-SETUP'!$V137,IF('1-SETUP'!$Q137="WEEKLY",DE88+'1-SETUP'!$V137*7,IF('1-SETUP'!$Q137="MONTHLY",EDATE(DE88,'1-SETUP'!$V137),IF('1-SETUP'!$Q137="YEARLY",EDATE(DE88,12*'1-SETUP'!$V137),""))))</f>
        <v/>
      </c>
      <c r="DG88" s="10" t="str">
        <f>IF('1-SETUP'!$Q137="DAILY",DF88+'1-SETUP'!$V137,IF('1-SETUP'!$Q137="WEEKLY",DF88+'1-SETUP'!$V137*7,IF('1-SETUP'!$Q137="MONTHLY",EDATE(DF88,'1-SETUP'!$V137),IF('1-SETUP'!$Q137="YEARLY",EDATE(DF88,12*'1-SETUP'!$V137),""))))</f>
        <v/>
      </c>
      <c r="DH88" s="10" t="str">
        <f>IF('1-SETUP'!$Q137="DAILY",DG88+'1-SETUP'!$V137,IF('1-SETUP'!$Q137="WEEKLY",DG88+'1-SETUP'!$V137*7,IF('1-SETUP'!$Q137="MONTHLY",EDATE(DG88,'1-SETUP'!$V137),IF('1-SETUP'!$Q137="YEARLY",EDATE(DG88,12*'1-SETUP'!$V137),""))))</f>
        <v/>
      </c>
      <c r="DI88" s="10" t="str">
        <f>IF('1-SETUP'!$Q137="DAILY",DH88+'1-SETUP'!$V137,IF('1-SETUP'!$Q137="WEEKLY",DH88+'1-SETUP'!$V137*7,IF('1-SETUP'!$Q137="MONTHLY",EDATE(DH88,'1-SETUP'!$V137),IF('1-SETUP'!$Q137="YEARLY",EDATE(DH88,12*'1-SETUP'!$V137),""))))</f>
        <v/>
      </c>
      <c r="DJ88" s="10" t="str">
        <f>IF('1-SETUP'!$Q137="DAILY",DI88+'1-SETUP'!$V137,IF('1-SETUP'!$Q137="WEEKLY",DI88+'1-SETUP'!$V137*7,IF('1-SETUP'!$Q137="MONTHLY",EDATE(DI88,'1-SETUP'!$V137),IF('1-SETUP'!$Q137="YEARLY",EDATE(DI88,12*'1-SETUP'!$V137),""))))</f>
        <v/>
      </c>
      <c r="DK88" s="10" t="str">
        <f>IF('1-SETUP'!$Q137="DAILY",DJ88+'1-SETUP'!$V137,IF('1-SETUP'!$Q137="WEEKLY",DJ88+'1-SETUP'!$V137*7,IF('1-SETUP'!$Q137="MONTHLY",EDATE(DJ88,'1-SETUP'!$V137),IF('1-SETUP'!$Q137="YEARLY",EDATE(DJ88,12*'1-SETUP'!$V137),""))))</f>
        <v/>
      </c>
      <c r="DL88" s="10" t="str">
        <f>IF('1-SETUP'!$Q137="DAILY",DK88+'1-SETUP'!$V137,IF('1-SETUP'!$Q137="WEEKLY",DK88+'1-SETUP'!$V137*7,IF('1-SETUP'!$Q137="MONTHLY",EDATE(DK88,'1-SETUP'!$V137),IF('1-SETUP'!$Q137="YEARLY",EDATE(DK88,12*'1-SETUP'!$V137),""))))</f>
        <v/>
      </c>
      <c r="DM88" s="10" t="str">
        <f>IF('1-SETUP'!$Q137="DAILY",DL88+'1-SETUP'!$V137,IF('1-SETUP'!$Q137="WEEKLY",DL88+'1-SETUP'!$V137*7,IF('1-SETUP'!$Q137="MONTHLY",EDATE(DL88,'1-SETUP'!$V137),IF('1-SETUP'!$Q137="YEARLY",EDATE(DL88,12*'1-SETUP'!$V137),""))))</f>
        <v/>
      </c>
      <c r="DN88" s="10" t="str">
        <f>IF('1-SETUP'!$Q137="DAILY",DM88+'1-SETUP'!$V137,IF('1-SETUP'!$Q137="WEEKLY",DM88+'1-SETUP'!$V137*7,IF('1-SETUP'!$Q137="MONTHLY",EDATE(DM88,'1-SETUP'!$V137),IF('1-SETUP'!$Q137="YEARLY",EDATE(DM88,12*'1-SETUP'!$V137),""))))</f>
        <v/>
      </c>
      <c r="DO88" s="10" t="str">
        <f>IF('1-SETUP'!$Q137="DAILY",DN88+'1-SETUP'!$V137,IF('1-SETUP'!$Q137="WEEKLY",DN88+'1-SETUP'!$V137*7,IF('1-SETUP'!$Q137="MONTHLY",EDATE(DN88,'1-SETUP'!$V137),IF('1-SETUP'!$Q137="YEARLY",EDATE(DN88,12*'1-SETUP'!$V137),""))))</f>
        <v/>
      </c>
      <c r="DP88" s="10" t="str">
        <f>IF('1-SETUP'!$Q137="DAILY",DO88+'1-SETUP'!$V137,IF('1-SETUP'!$Q137="WEEKLY",DO88+'1-SETUP'!$V137*7,IF('1-SETUP'!$Q137="MONTHLY",EDATE(DO88,'1-SETUP'!$V137),IF('1-SETUP'!$Q137="YEARLY",EDATE(DO88,12*'1-SETUP'!$V137),""))))</f>
        <v/>
      </c>
      <c r="DQ88" s="10" t="str">
        <f>IF('1-SETUP'!$Q137="DAILY",DP88+'1-SETUP'!$V137,IF('1-SETUP'!$Q137="WEEKLY",DP88+'1-SETUP'!$V137*7,IF('1-SETUP'!$Q137="MONTHLY",EDATE(DP88,'1-SETUP'!$V137),IF('1-SETUP'!$Q137="YEARLY",EDATE(DP88,12*'1-SETUP'!$V137),""))))</f>
        <v/>
      </c>
      <c r="DR88" s="10" t="str">
        <f>IF('1-SETUP'!$Q137="DAILY",DQ88+'1-SETUP'!$V137,IF('1-SETUP'!$Q137="WEEKLY",DQ88+'1-SETUP'!$V137*7,IF('1-SETUP'!$Q137="MONTHLY",EDATE(DQ88,'1-SETUP'!$V137),IF('1-SETUP'!$Q137="YEARLY",EDATE(DQ88,12*'1-SETUP'!$V137),""))))</f>
        <v/>
      </c>
      <c r="DS88" s="10" t="str">
        <f>IF('1-SETUP'!$Q137="DAILY",DR88+'1-SETUP'!$V137,IF('1-SETUP'!$Q137="WEEKLY",DR88+'1-SETUP'!$V137*7,IF('1-SETUP'!$Q137="MONTHLY",EDATE(DR88,'1-SETUP'!$V137),IF('1-SETUP'!$Q137="YEARLY",EDATE(DR88,12*'1-SETUP'!$V137),""))))</f>
        <v/>
      </c>
      <c r="DT88" s="10" t="str">
        <f>IF('1-SETUP'!$Q137="DAILY",DS88+'1-SETUP'!$V137,IF('1-SETUP'!$Q137="WEEKLY",DS88+'1-SETUP'!$V137*7,IF('1-SETUP'!$Q137="MONTHLY",EDATE(DS88,'1-SETUP'!$V137),IF('1-SETUP'!$Q137="YEARLY",EDATE(DS88,12*'1-SETUP'!$V137),""))))</f>
        <v/>
      </c>
      <c r="DU88" s="10" t="str">
        <f>IF('1-SETUP'!$Q137="DAILY",DT88+'1-SETUP'!$V137,IF('1-SETUP'!$Q137="WEEKLY",DT88+'1-SETUP'!$V137*7,IF('1-SETUP'!$Q137="MONTHLY",EDATE(DT88,'1-SETUP'!$V137),IF('1-SETUP'!$Q137="YEARLY",EDATE(DT88,12*'1-SETUP'!$V137),""))))</f>
        <v/>
      </c>
      <c r="DV88" s="10" t="str">
        <f>IF('1-SETUP'!$Q137="DAILY",DU88+'1-SETUP'!$V137,IF('1-SETUP'!$Q137="WEEKLY",DU88+'1-SETUP'!$V137*7,IF('1-SETUP'!$Q137="MONTHLY",EDATE(DU88,'1-SETUP'!$V137),IF('1-SETUP'!$Q137="YEARLY",EDATE(DU88,12*'1-SETUP'!$V137),""))))</f>
        <v/>
      </c>
      <c r="DW88" s="10" t="str">
        <f>IF('1-SETUP'!$Q137="DAILY",DV88+'1-SETUP'!$V137,IF('1-SETUP'!$Q137="WEEKLY",DV88+'1-SETUP'!$V137*7,IF('1-SETUP'!$Q137="MONTHLY",EDATE(DV88,'1-SETUP'!$V137),IF('1-SETUP'!$Q137="YEARLY",EDATE(DV88,12*'1-SETUP'!$V137),""))))</f>
        <v/>
      </c>
      <c r="DX88" s="10" t="str">
        <f>IF('1-SETUP'!$Q137="DAILY",DW88+'1-SETUP'!$V137,IF('1-SETUP'!$Q137="WEEKLY",DW88+'1-SETUP'!$V137*7,IF('1-SETUP'!$Q137="MONTHLY",EDATE(DW88,'1-SETUP'!$V137),IF('1-SETUP'!$Q137="YEARLY",EDATE(DW88,12*'1-SETUP'!$V137),""))))</f>
        <v/>
      </c>
      <c r="DY88" s="10" t="str">
        <f>IF('1-SETUP'!$Q137="DAILY",DX88+'1-SETUP'!$V137,IF('1-SETUP'!$Q137="WEEKLY",DX88+'1-SETUP'!$V137*7,IF('1-SETUP'!$Q137="MONTHLY",EDATE(DX88,'1-SETUP'!$V137),IF('1-SETUP'!$Q137="YEARLY",EDATE(DX88,12*'1-SETUP'!$V137),""))))</f>
        <v/>
      </c>
      <c r="DZ88" s="10" t="str">
        <f>IF('1-SETUP'!$Q137="DAILY",DY88+'1-SETUP'!$V137,IF('1-SETUP'!$Q137="WEEKLY",DY88+'1-SETUP'!$V137*7,IF('1-SETUP'!$Q137="MONTHLY",EDATE(DY88,'1-SETUP'!$V137),IF('1-SETUP'!$Q137="YEARLY",EDATE(DY88,12*'1-SETUP'!$V137),""))))</f>
        <v/>
      </c>
      <c r="EA88" s="10" t="str">
        <f>IF('1-SETUP'!$Q137="DAILY",DZ88+'1-SETUP'!$V137,IF('1-SETUP'!$Q137="WEEKLY",DZ88+'1-SETUP'!$V137*7,IF('1-SETUP'!$Q137="MONTHLY",EDATE(DZ88,'1-SETUP'!$V137),IF('1-SETUP'!$Q137="YEARLY",EDATE(DZ88,12*'1-SETUP'!$V137),""))))</f>
        <v/>
      </c>
      <c r="EB88" s="10" t="str">
        <f>IF('1-SETUP'!$Q137="DAILY",EA88+'1-SETUP'!$V137,IF('1-SETUP'!$Q137="WEEKLY",EA88+'1-SETUP'!$V137*7,IF('1-SETUP'!$Q137="MONTHLY",EDATE(EA88,'1-SETUP'!$V137),IF('1-SETUP'!$Q137="YEARLY",EDATE(EA88,12*'1-SETUP'!$V137),""))))</f>
        <v/>
      </c>
      <c r="EC88" s="10" t="str">
        <f>IF('1-SETUP'!$Q137="DAILY",EB88+'1-SETUP'!$V137,IF('1-SETUP'!$Q137="WEEKLY",EB88+'1-SETUP'!$V137*7,IF('1-SETUP'!$Q137="MONTHLY",EDATE(EB88,'1-SETUP'!$V137),IF('1-SETUP'!$Q137="YEARLY",EDATE(EB88,12*'1-SETUP'!$V137),""))))</f>
        <v/>
      </c>
      <c r="ED88" s="10" t="str">
        <f>IF('1-SETUP'!$Q137="DAILY",EC88+'1-SETUP'!$V137,IF('1-SETUP'!$Q137="WEEKLY",EC88+'1-SETUP'!$V137*7,IF('1-SETUP'!$Q137="MONTHLY",EDATE(EC88,'1-SETUP'!$V137),IF('1-SETUP'!$Q137="YEARLY",EDATE(EC88,12*'1-SETUP'!$V137),""))))</f>
        <v/>
      </c>
      <c r="EE88" s="10" t="str">
        <f>IF('1-SETUP'!$Q137="DAILY",ED88+'1-SETUP'!$V137,IF('1-SETUP'!$Q137="WEEKLY",ED88+'1-SETUP'!$V137*7,IF('1-SETUP'!$Q137="MONTHLY",EDATE(ED88,'1-SETUP'!$V137),IF('1-SETUP'!$Q137="YEARLY",EDATE(ED88,12*'1-SETUP'!$V137),""))))</f>
        <v/>
      </c>
      <c r="EF88" s="10" t="str">
        <f>IF('1-SETUP'!$Q137="DAILY",EE88+'1-SETUP'!$V137,IF('1-SETUP'!$Q137="WEEKLY",EE88+'1-SETUP'!$V137*7,IF('1-SETUP'!$Q137="MONTHLY",EDATE(EE88,'1-SETUP'!$V137),IF('1-SETUP'!$Q137="YEARLY",EDATE(EE88,12*'1-SETUP'!$V137),""))))</f>
        <v/>
      </c>
      <c r="EG88" s="10" t="str">
        <f>IF('1-SETUP'!$Q137="DAILY",EF88+'1-SETUP'!$V137,IF('1-SETUP'!$Q137="WEEKLY",EF88+'1-SETUP'!$V137*7,IF('1-SETUP'!$Q137="MONTHLY",EDATE(EF88,'1-SETUP'!$V137),IF('1-SETUP'!$Q137="YEARLY",EDATE(EF88,12*'1-SETUP'!$V137),""))))</f>
        <v/>
      </c>
      <c r="EH88" s="10" t="str">
        <f>IF('1-SETUP'!$Q137="DAILY",EG88+'1-SETUP'!$V137,IF('1-SETUP'!$Q137="WEEKLY",EG88+'1-SETUP'!$V137*7,IF('1-SETUP'!$Q137="MONTHLY",EDATE(EG88,'1-SETUP'!$V137),IF('1-SETUP'!$Q137="YEARLY",EDATE(EG88,12*'1-SETUP'!$V137),""))))</f>
        <v/>
      </c>
      <c r="EI88" s="10" t="str">
        <f>IF('1-SETUP'!$Q137="DAILY",EH88+'1-SETUP'!$V137,IF('1-SETUP'!$Q137="WEEKLY",EH88+'1-SETUP'!$V137*7,IF('1-SETUP'!$Q137="MONTHLY",EDATE(EH88,'1-SETUP'!$V137),IF('1-SETUP'!$Q137="YEARLY",EDATE(EH88,12*'1-SETUP'!$V137),""))))</f>
        <v/>
      </c>
      <c r="EJ88" s="10" t="str">
        <f>IF('1-SETUP'!$Q137="DAILY",EI88+'1-SETUP'!$V137,IF('1-SETUP'!$Q137="WEEKLY",EI88+'1-SETUP'!$V137*7,IF('1-SETUP'!$Q137="MONTHLY",EDATE(EI88,'1-SETUP'!$V137),IF('1-SETUP'!$Q137="YEARLY",EDATE(EI88,12*'1-SETUP'!$V137),""))))</f>
        <v/>
      </c>
      <c r="EK88" s="10" t="str">
        <f>IF('1-SETUP'!$Q137="DAILY",EJ88+'1-SETUP'!$V137,IF('1-SETUP'!$Q137="WEEKLY",EJ88+'1-SETUP'!$V137*7,IF('1-SETUP'!$Q137="MONTHLY",EDATE(EJ88,'1-SETUP'!$V137),IF('1-SETUP'!$Q137="YEARLY",EDATE(EJ88,12*'1-SETUP'!$V137),""))))</f>
        <v/>
      </c>
      <c r="EL88" s="10" t="str">
        <f>IF('1-SETUP'!$Q137="DAILY",EK88+'1-SETUP'!$V137,IF('1-SETUP'!$Q137="WEEKLY",EK88+'1-SETUP'!$V137*7,IF('1-SETUP'!$Q137="MONTHLY",EDATE(EK88,'1-SETUP'!$V137),IF('1-SETUP'!$Q137="YEARLY",EDATE(EK88,12*'1-SETUP'!$V137),""))))</f>
        <v/>
      </c>
      <c r="EM88" s="10" t="str">
        <f>IF('1-SETUP'!$Q137="DAILY",EL88+'1-SETUP'!$V137,IF('1-SETUP'!$Q137="WEEKLY",EL88+'1-SETUP'!$V137*7,IF('1-SETUP'!$Q137="MONTHLY",EDATE(EL88,'1-SETUP'!$V137),IF('1-SETUP'!$Q137="YEARLY",EDATE(EL88,12*'1-SETUP'!$V137),""))))</f>
        <v/>
      </c>
      <c r="EN88" s="10" t="str">
        <f>IF('1-SETUP'!$Q137="DAILY",EM88+'1-SETUP'!$V137,IF('1-SETUP'!$Q137="WEEKLY",EM88+'1-SETUP'!$V137*7,IF('1-SETUP'!$Q137="MONTHLY",EDATE(EM88,'1-SETUP'!$V137),IF('1-SETUP'!$Q137="YEARLY",EDATE(EM88,12*'1-SETUP'!$V137),""))))</f>
        <v/>
      </c>
      <c r="EO88" s="10" t="str">
        <f>IF('1-SETUP'!$Q137="DAILY",EN88+'1-SETUP'!$V137,IF('1-SETUP'!$Q137="WEEKLY",EN88+'1-SETUP'!$V137*7,IF('1-SETUP'!$Q137="MONTHLY",EDATE(EN88,'1-SETUP'!$V137),IF('1-SETUP'!$Q137="YEARLY",EDATE(EN88,12*'1-SETUP'!$V137),""))))</f>
        <v/>
      </c>
      <c r="EP88" s="10" t="str">
        <f>IF('1-SETUP'!$Q137="DAILY",EO88+'1-SETUP'!$V137,IF('1-SETUP'!$Q137="WEEKLY",EO88+'1-SETUP'!$V137*7,IF('1-SETUP'!$Q137="MONTHLY",EDATE(EO88,'1-SETUP'!$V137),IF('1-SETUP'!$Q137="YEARLY",EDATE(EO88,12*'1-SETUP'!$V137),""))))</f>
        <v/>
      </c>
      <c r="EQ88" s="10" t="str">
        <f>IF('1-SETUP'!$Q137="DAILY",EP88+'1-SETUP'!$V137,IF('1-SETUP'!$Q137="WEEKLY",EP88+'1-SETUP'!$V137*7,IF('1-SETUP'!$Q137="MONTHLY",EDATE(EP88,'1-SETUP'!$V137),IF('1-SETUP'!$Q137="YEARLY",EDATE(EP88,12*'1-SETUP'!$V137),""))))</f>
        <v/>
      </c>
      <c r="ER88" s="10" t="str">
        <f>IF('1-SETUP'!$Q137="DAILY",EQ88+'1-SETUP'!$V137,IF('1-SETUP'!$Q137="WEEKLY",EQ88+'1-SETUP'!$V137*7,IF('1-SETUP'!$Q137="MONTHLY",EDATE(EQ88,'1-SETUP'!$V137),IF('1-SETUP'!$Q137="YEARLY",EDATE(EQ88,12*'1-SETUP'!$V137),""))))</f>
        <v/>
      </c>
      <c r="ES88" s="10" t="str">
        <f>IF('1-SETUP'!$Q137="DAILY",ER88+'1-SETUP'!$V137,IF('1-SETUP'!$Q137="WEEKLY",ER88+'1-SETUP'!$V137*7,IF('1-SETUP'!$Q137="MONTHLY",EDATE(ER88,'1-SETUP'!$V137),IF('1-SETUP'!$Q137="YEARLY",EDATE(ER88,12*'1-SETUP'!$V137),""))))</f>
        <v/>
      </c>
      <c r="ET88" s="10" t="str">
        <f>IF('1-SETUP'!$Q137="DAILY",ES88+'1-SETUP'!$V137,IF('1-SETUP'!$Q137="WEEKLY",ES88+'1-SETUP'!$V137*7,IF('1-SETUP'!$Q137="MONTHLY",EDATE(ES88,'1-SETUP'!$V137),IF('1-SETUP'!$Q137="YEARLY",EDATE(ES88,12*'1-SETUP'!$V137),""))))</f>
        <v/>
      </c>
      <c r="EU88" s="10" t="str">
        <f>IF('1-SETUP'!$Q137="DAILY",ET88+'1-SETUP'!$V137,IF('1-SETUP'!$Q137="WEEKLY",ET88+'1-SETUP'!$V137*7,IF('1-SETUP'!$Q137="MONTHLY",EDATE(ET88,'1-SETUP'!$V137),IF('1-SETUP'!$Q137="YEARLY",EDATE(ET88,12*'1-SETUP'!$V137),""))))</f>
        <v/>
      </c>
      <c r="EV88" s="10" t="str">
        <f>IF('1-SETUP'!$Q137="DAILY",EU88+'1-SETUP'!$V137,IF('1-SETUP'!$Q137="WEEKLY",EU88+'1-SETUP'!$V137*7,IF('1-SETUP'!$Q137="MONTHLY",EDATE(EU88,'1-SETUP'!$V137),IF('1-SETUP'!$Q137="YEARLY",EDATE(EU88,12*'1-SETUP'!$V137),""))))</f>
        <v/>
      </c>
      <c r="EW88" s="10" t="str">
        <f>IF('1-SETUP'!$Q137="DAILY",EV88+'1-SETUP'!$V137,IF('1-SETUP'!$Q137="WEEKLY",EV88+'1-SETUP'!$V137*7,IF('1-SETUP'!$Q137="MONTHLY",EDATE(EV88,'1-SETUP'!$V137),IF('1-SETUP'!$Q137="YEARLY",EDATE(EV88,12*'1-SETUP'!$V137),""))))</f>
        <v/>
      </c>
      <c r="EX88" s="10" t="str">
        <f>IF('1-SETUP'!$Q137="DAILY",EW88+'1-SETUP'!$V137,IF('1-SETUP'!$Q137="WEEKLY",EW88+'1-SETUP'!$V137*7,IF('1-SETUP'!$Q137="MONTHLY",EDATE(EW88,'1-SETUP'!$V137),IF('1-SETUP'!$Q137="YEARLY",EDATE(EW88,12*'1-SETUP'!$V137),""))))</f>
        <v/>
      </c>
      <c r="EY88" s="10" t="str">
        <f>IF('1-SETUP'!$Q137="DAILY",EX88+'1-SETUP'!$V137,IF('1-SETUP'!$Q137="WEEKLY",EX88+'1-SETUP'!$V137*7,IF('1-SETUP'!$Q137="MONTHLY",EDATE(EX88,'1-SETUP'!$V137),IF('1-SETUP'!$Q137="YEARLY",EDATE(EX88,12*'1-SETUP'!$V137),""))))</f>
        <v/>
      </c>
      <c r="EZ88" s="10" t="str">
        <f>IF('1-SETUP'!$Q137="DAILY",EY88+'1-SETUP'!$V137,IF('1-SETUP'!$Q137="WEEKLY",EY88+'1-SETUP'!$V137*7,IF('1-SETUP'!$Q137="MONTHLY",EDATE(EY88,'1-SETUP'!$V137),IF('1-SETUP'!$Q137="YEARLY",EDATE(EY88,12*'1-SETUP'!$V137),""))))</f>
        <v/>
      </c>
      <c r="FA88" s="10" t="str">
        <f>IF('1-SETUP'!$Q137="DAILY",EZ88+'1-SETUP'!$V137,IF('1-SETUP'!$Q137="WEEKLY",EZ88+'1-SETUP'!$V137*7,IF('1-SETUP'!$Q137="MONTHLY",EDATE(EZ88,'1-SETUP'!$V137),IF('1-SETUP'!$Q137="YEARLY",EDATE(EZ88,12*'1-SETUP'!$V137),""))))</f>
        <v/>
      </c>
      <c r="FB88" s="10" t="str">
        <f>IF('1-SETUP'!$Q137="DAILY",FA88+'1-SETUP'!$V137,IF('1-SETUP'!$Q137="WEEKLY",FA88+'1-SETUP'!$V137*7,IF('1-SETUP'!$Q137="MONTHLY",EDATE(FA88,'1-SETUP'!$V137),IF('1-SETUP'!$Q137="YEARLY",EDATE(FA88,12*'1-SETUP'!$V137),""))))</f>
        <v/>
      </c>
      <c r="FC88" s="10" t="str">
        <f>IF('1-SETUP'!$Q137="DAILY",FB88+'1-SETUP'!$V137,IF('1-SETUP'!$Q137="WEEKLY",FB88+'1-SETUP'!$V137*7,IF('1-SETUP'!$Q137="MONTHLY",EDATE(FB88,'1-SETUP'!$V137),IF('1-SETUP'!$Q137="YEARLY",EDATE(FB88,12*'1-SETUP'!$V137),""))))</f>
        <v/>
      </c>
      <c r="FD88" s="10" t="str">
        <f>IF('1-SETUP'!$Q137="DAILY",FC88+'1-SETUP'!$V137,IF('1-SETUP'!$Q137="WEEKLY",FC88+'1-SETUP'!$V137*7,IF('1-SETUP'!$Q137="MONTHLY",EDATE(FC88,'1-SETUP'!$V137),IF('1-SETUP'!$Q137="YEARLY",EDATE(FC88,12*'1-SETUP'!$V137),""))))</f>
        <v/>
      </c>
      <c r="FE88" s="10" t="str">
        <f>IF('1-SETUP'!$Q137="DAILY",FD88+'1-SETUP'!$V137,IF('1-SETUP'!$Q137="WEEKLY",FD88+'1-SETUP'!$V137*7,IF('1-SETUP'!$Q137="MONTHLY",EDATE(FD88,'1-SETUP'!$V137),IF('1-SETUP'!$Q137="YEARLY",EDATE(FD88,12*'1-SETUP'!$V137),""))))</f>
        <v/>
      </c>
      <c r="FF88" s="10" t="str">
        <f>IF('1-SETUP'!$Q137="DAILY",FE88+'1-SETUP'!$V137,IF('1-SETUP'!$Q137="WEEKLY",FE88+'1-SETUP'!$V137*7,IF('1-SETUP'!$Q137="MONTHLY",EDATE(FE88,'1-SETUP'!$V137),IF('1-SETUP'!$Q137="YEARLY",EDATE(FE88,12*'1-SETUP'!$V137),""))))</f>
        <v/>
      </c>
      <c r="FG88" s="10" t="str">
        <f>IF('1-SETUP'!$Q137="DAILY",FF88+'1-SETUP'!$V137,IF('1-SETUP'!$Q137="WEEKLY",FF88+'1-SETUP'!$V137*7,IF('1-SETUP'!$Q137="MONTHLY",EDATE(FF88,'1-SETUP'!$V137),IF('1-SETUP'!$Q137="YEARLY",EDATE(FF88,12*'1-SETUP'!$V137),""))))</f>
        <v/>
      </c>
      <c r="FH88" s="10" t="str">
        <f>IF('1-SETUP'!$Q137="DAILY",FG88+'1-SETUP'!$V137,IF('1-SETUP'!$Q137="WEEKLY",FG88+'1-SETUP'!$V137*7,IF('1-SETUP'!$Q137="MONTHLY",EDATE(FG88,'1-SETUP'!$V137),IF('1-SETUP'!$Q137="YEARLY",EDATE(FG88,12*'1-SETUP'!$V137),""))))</f>
        <v/>
      </c>
      <c r="FI88" s="10" t="str">
        <f>IF('1-SETUP'!$Q137="DAILY",FH88+'1-SETUP'!$V137,IF('1-SETUP'!$Q137="WEEKLY",FH88+'1-SETUP'!$V137*7,IF('1-SETUP'!$Q137="MONTHLY",EDATE(FH88,'1-SETUP'!$V137),IF('1-SETUP'!$Q137="YEARLY",EDATE(FH88,12*'1-SETUP'!$V137),""))))</f>
        <v/>
      </c>
      <c r="FJ88" s="10" t="str">
        <f>IF('1-SETUP'!$Q137="DAILY",FI88+'1-SETUP'!$V137,IF('1-SETUP'!$Q137="WEEKLY",FI88+'1-SETUP'!$V137*7,IF('1-SETUP'!$Q137="MONTHLY",EDATE(FI88,'1-SETUP'!$V137),IF('1-SETUP'!$Q137="YEARLY",EDATE(FI88,12*'1-SETUP'!$V137),""))))</f>
        <v/>
      </c>
      <c r="FK88" s="10" t="str">
        <f>IF('1-SETUP'!$Q137="DAILY",FJ88+'1-SETUP'!$V137,IF('1-SETUP'!$Q137="WEEKLY",FJ88+'1-SETUP'!$V137*7,IF('1-SETUP'!$Q137="MONTHLY",EDATE(FJ88,'1-SETUP'!$V137),IF('1-SETUP'!$Q137="YEARLY",EDATE(FJ88,12*'1-SETUP'!$V137),""))))</f>
        <v/>
      </c>
      <c r="FL88" s="10" t="str">
        <f>IF('1-SETUP'!$Q137="DAILY",FK88+'1-SETUP'!$V137,IF('1-SETUP'!$Q137="WEEKLY",FK88+'1-SETUP'!$V137*7,IF('1-SETUP'!$Q137="MONTHLY",EDATE(FK88,'1-SETUP'!$V137),IF('1-SETUP'!$Q137="YEARLY",EDATE(FK88,12*'1-SETUP'!$V137),""))))</f>
        <v/>
      </c>
      <c r="FM88" s="10" t="str">
        <f>IF('1-SETUP'!$Q137="DAILY",FL88+'1-SETUP'!$V137,IF('1-SETUP'!$Q137="WEEKLY",FL88+'1-SETUP'!$V137*7,IF('1-SETUP'!$Q137="MONTHLY",EDATE(FL88,'1-SETUP'!$V137),IF('1-SETUP'!$Q137="YEARLY",EDATE(FL88,12*'1-SETUP'!$V137),""))))</f>
        <v/>
      </c>
      <c r="FN88" s="10" t="str">
        <f>IF('1-SETUP'!$Q137="DAILY",FM88+'1-SETUP'!$V137,IF('1-SETUP'!$Q137="WEEKLY",FM88+'1-SETUP'!$V137*7,IF('1-SETUP'!$Q137="MONTHLY",EDATE(FM88,'1-SETUP'!$V137),IF('1-SETUP'!$Q137="YEARLY",EDATE(FM88,12*'1-SETUP'!$V137),""))))</f>
        <v/>
      </c>
      <c r="FO88" s="10" t="str">
        <f>IF('1-SETUP'!$Q137="DAILY",FN88+'1-SETUP'!$V137,IF('1-SETUP'!$Q137="WEEKLY",FN88+'1-SETUP'!$V137*7,IF('1-SETUP'!$Q137="MONTHLY",EDATE(FN88,'1-SETUP'!$V137),IF('1-SETUP'!$Q137="YEARLY",EDATE(FN88,12*'1-SETUP'!$V137),""))))</f>
        <v/>
      </c>
      <c r="FP88" s="10" t="str">
        <f>IF('1-SETUP'!$Q137="DAILY",FO88+'1-SETUP'!$V137,IF('1-SETUP'!$Q137="WEEKLY",FO88+'1-SETUP'!$V137*7,IF('1-SETUP'!$Q137="MONTHLY",EDATE(FO88,'1-SETUP'!$V137),IF('1-SETUP'!$Q137="YEARLY",EDATE(FO88,12*'1-SETUP'!$V137),""))))</f>
        <v/>
      </c>
      <c r="FQ88" s="10" t="str">
        <f>IF('1-SETUP'!$Q137="DAILY",FP88+'1-SETUP'!$V137,IF('1-SETUP'!$Q137="WEEKLY",FP88+'1-SETUP'!$V137*7,IF('1-SETUP'!$Q137="MONTHLY",EDATE(FP88,'1-SETUP'!$V137),IF('1-SETUP'!$Q137="YEARLY",EDATE(FP88,12*'1-SETUP'!$V137),""))))</f>
        <v/>
      </c>
      <c r="FR88" s="10" t="str">
        <f>IF('1-SETUP'!$Q137="DAILY",FQ88+'1-SETUP'!$V137,IF('1-SETUP'!$Q137="WEEKLY",FQ88+'1-SETUP'!$V137*7,IF('1-SETUP'!$Q137="MONTHLY",EDATE(FQ88,'1-SETUP'!$V137),IF('1-SETUP'!$Q137="YEARLY",EDATE(FQ88,12*'1-SETUP'!$V137),""))))</f>
        <v/>
      </c>
      <c r="FS88" s="10" t="str">
        <f>IF('1-SETUP'!$Q137="DAILY",FR88+'1-SETUP'!$V137,IF('1-SETUP'!$Q137="WEEKLY",FR88+'1-SETUP'!$V137*7,IF('1-SETUP'!$Q137="MONTHLY",EDATE(FR88,'1-SETUP'!$V137),IF('1-SETUP'!$Q137="YEARLY",EDATE(FR88,12*'1-SETUP'!$V137),""))))</f>
        <v/>
      </c>
      <c r="FT88" s="10" t="str">
        <f>IF('1-SETUP'!$Q137="DAILY",FS88+'1-SETUP'!$V137,IF('1-SETUP'!$Q137="WEEKLY",FS88+'1-SETUP'!$V137*7,IF('1-SETUP'!$Q137="MONTHLY",EDATE(FS88,'1-SETUP'!$V137),IF('1-SETUP'!$Q137="YEARLY",EDATE(FS88,12*'1-SETUP'!$V137),""))))</f>
        <v/>
      </c>
      <c r="FU88" s="10" t="str">
        <f>IF('1-SETUP'!$Q137="DAILY",FT88+'1-SETUP'!$V137,IF('1-SETUP'!$Q137="WEEKLY",FT88+'1-SETUP'!$V137*7,IF('1-SETUP'!$Q137="MONTHLY",EDATE(FT88,'1-SETUP'!$V137),IF('1-SETUP'!$Q137="YEARLY",EDATE(FT88,12*'1-SETUP'!$V137),""))))</f>
        <v/>
      </c>
      <c r="FV88" s="10" t="str">
        <f>IF('1-SETUP'!$Q137="DAILY",FU88+'1-SETUP'!$V137,IF('1-SETUP'!$Q137="WEEKLY",FU88+'1-SETUP'!$V137*7,IF('1-SETUP'!$Q137="MONTHLY",EDATE(FU88,'1-SETUP'!$V137),IF('1-SETUP'!$Q137="YEARLY",EDATE(FU88,12*'1-SETUP'!$V137),""))))</f>
        <v/>
      </c>
      <c r="FW88" s="10" t="str">
        <f>IF('1-SETUP'!$Q137="DAILY",FV88+'1-SETUP'!$V137,IF('1-SETUP'!$Q137="WEEKLY",FV88+'1-SETUP'!$V137*7,IF('1-SETUP'!$Q137="MONTHLY",EDATE(FV88,'1-SETUP'!$V137),IF('1-SETUP'!$Q137="YEARLY",EDATE(FV88,12*'1-SETUP'!$V137),""))))</f>
        <v/>
      </c>
      <c r="FX88" s="10" t="str">
        <f>IF('1-SETUP'!$Q137="DAILY",FW88+'1-SETUP'!$V137,IF('1-SETUP'!$Q137="WEEKLY",FW88+'1-SETUP'!$V137*7,IF('1-SETUP'!$Q137="MONTHLY",EDATE(FW88,'1-SETUP'!$V137),IF('1-SETUP'!$Q137="YEARLY",EDATE(FW88,12*'1-SETUP'!$V137),""))))</f>
        <v/>
      </c>
      <c r="FY88" s="10" t="str">
        <f>IF('1-SETUP'!$Q137="DAILY",FX88+'1-SETUP'!$V137,IF('1-SETUP'!$Q137="WEEKLY",FX88+'1-SETUP'!$V137*7,IF('1-SETUP'!$Q137="MONTHLY",EDATE(FX88,'1-SETUP'!$V137),IF('1-SETUP'!$Q137="YEARLY",EDATE(FX88,12*'1-SETUP'!$V137),""))))</f>
        <v/>
      </c>
      <c r="FZ88" s="10" t="str">
        <f>IF('1-SETUP'!$Q137="DAILY",FY88+'1-SETUP'!$V137,IF('1-SETUP'!$Q137="WEEKLY",FY88+'1-SETUP'!$V137*7,IF('1-SETUP'!$Q137="MONTHLY",EDATE(FY88,'1-SETUP'!$V137),IF('1-SETUP'!$Q137="YEARLY",EDATE(FY88,12*'1-SETUP'!$V137),""))))</f>
        <v/>
      </c>
      <c r="GA88" s="10" t="str">
        <f>IF('1-SETUP'!$Q137="DAILY",FZ88+'1-SETUP'!$V137,IF('1-SETUP'!$Q137="WEEKLY",FZ88+'1-SETUP'!$V137*7,IF('1-SETUP'!$Q137="MONTHLY",EDATE(FZ88,'1-SETUP'!$V137),IF('1-SETUP'!$Q137="YEARLY",EDATE(FZ88,12*'1-SETUP'!$V137),""))))</f>
        <v/>
      </c>
      <c r="GB88" s="10" t="str">
        <f>IF('1-SETUP'!$Q137="DAILY",GA88+'1-SETUP'!$V137,IF('1-SETUP'!$Q137="WEEKLY",GA88+'1-SETUP'!$V137*7,IF('1-SETUP'!$Q137="MONTHLY",EDATE(GA88,'1-SETUP'!$V137),IF('1-SETUP'!$Q137="YEARLY",EDATE(GA88,12*'1-SETUP'!$V137),""))))</f>
        <v/>
      </c>
      <c r="GC88" s="10" t="str">
        <f>IF('1-SETUP'!$Q137="DAILY",GB88+'1-SETUP'!$V137,IF('1-SETUP'!$Q137="WEEKLY",GB88+'1-SETUP'!$V137*7,IF('1-SETUP'!$Q137="MONTHLY",EDATE(GB88,'1-SETUP'!$V137),IF('1-SETUP'!$Q137="YEARLY",EDATE(GB88,12*'1-SETUP'!$V137),""))))</f>
        <v/>
      </c>
      <c r="GD88" s="10" t="str">
        <f>IF('1-SETUP'!$Q137="DAILY",GC88+'1-SETUP'!$V137,IF('1-SETUP'!$Q137="WEEKLY",GC88+'1-SETUP'!$V137*7,IF('1-SETUP'!$Q137="MONTHLY",EDATE(GC88,'1-SETUP'!$V137),IF('1-SETUP'!$Q137="YEARLY",EDATE(GC88,12*'1-SETUP'!$V137),""))))</f>
        <v/>
      </c>
      <c r="GE88" s="10" t="str">
        <f>IF('1-SETUP'!$Q137="DAILY",GD88+'1-SETUP'!$V137,IF('1-SETUP'!$Q137="WEEKLY",GD88+'1-SETUP'!$V137*7,IF('1-SETUP'!$Q137="MONTHLY",EDATE(GD88,'1-SETUP'!$V137),IF('1-SETUP'!$Q137="YEARLY",EDATE(GD88,12*'1-SETUP'!$V137),""))))</f>
        <v/>
      </c>
      <c r="GF88" s="10" t="str">
        <f>IF('1-SETUP'!$Q137="DAILY",GE88+'1-SETUP'!$V137,IF('1-SETUP'!$Q137="WEEKLY",GE88+'1-SETUP'!$V137*7,IF('1-SETUP'!$Q137="MONTHLY",EDATE(GE88,'1-SETUP'!$V137),IF('1-SETUP'!$Q137="YEARLY",EDATE(GE88,12*'1-SETUP'!$V137),""))))</f>
        <v/>
      </c>
      <c r="GG88" s="10" t="str">
        <f>IF('1-SETUP'!$Q137="DAILY",GF88+'1-SETUP'!$V137,IF('1-SETUP'!$Q137="WEEKLY",GF88+'1-SETUP'!$V137*7,IF('1-SETUP'!$Q137="MONTHLY",EDATE(GF88,'1-SETUP'!$V137),IF('1-SETUP'!$Q137="YEARLY",EDATE(GF88,12*'1-SETUP'!$V137),""))))</f>
        <v/>
      </c>
      <c r="GH88" s="10" t="str">
        <f>IF('1-SETUP'!$Q137="DAILY",GG88+'1-SETUP'!$V137,IF('1-SETUP'!$Q137="WEEKLY",GG88+'1-SETUP'!$V137*7,IF('1-SETUP'!$Q137="MONTHLY",EDATE(GG88,'1-SETUP'!$V137),IF('1-SETUP'!$Q137="YEARLY",EDATE(GG88,12*'1-SETUP'!$V137),""))))</f>
        <v/>
      </c>
      <c r="GI88" s="10" t="str">
        <f>IF('1-SETUP'!$Q137="DAILY",GH88+'1-SETUP'!$V137,IF('1-SETUP'!$Q137="WEEKLY",GH88+'1-SETUP'!$V137*7,IF('1-SETUP'!$Q137="MONTHLY",EDATE(GH88,'1-SETUP'!$V137),IF('1-SETUP'!$Q137="YEARLY",EDATE(GH88,12*'1-SETUP'!$V137),""))))</f>
        <v/>
      </c>
      <c r="GJ88" s="10" t="str">
        <f>IF('1-SETUP'!$Q137="DAILY",GI88+'1-SETUP'!$V137,IF('1-SETUP'!$Q137="WEEKLY",GI88+'1-SETUP'!$V137*7,IF('1-SETUP'!$Q137="MONTHLY",EDATE(GI88,'1-SETUP'!$V137),IF('1-SETUP'!$Q137="YEARLY",EDATE(GI88,12*'1-SETUP'!$V137),""))))</f>
        <v/>
      </c>
      <c r="GK88" s="10" t="str">
        <f>IF('1-SETUP'!$Q137="DAILY",GJ88+'1-SETUP'!$V137,IF('1-SETUP'!$Q137="WEEKLY",GJ88+'1-SETUP'!$V137*7,IF('1-SETUP'!$Q137="MONTHLY",EDATE(GJ88,'1-SETUP'!$V137),IF('1-SETUP'!$Q137="YEARLY",EDATE(GJ88,12*'1-SETUP'!$V137),""))))</f>
        <v/>
      </c>
      <c r="GL88" s="10" t="str">
        <f>IF('1-SETUP'!$Q137="DAILY",GK88+'1-SETUP'!$V137,IF('1-SETUP'!$Q137="WEEKLY",GK88+'1-SETUP'!$V137*7,IF('1-SETUP'!$Q137="MONTHLY",EDATE(GK88,'1-SETUP'!$V137),IF('1-SETUP'!$Q137="YEARLY",EDATE(GK88,12*'1-SETUP'!$V137),""))))</f>
        <v/>
      </c>
      <c r="GM88" s="10" t="str">
        <f>IF('1-SETUP'!$Q137="DAILY",GL88+'1-SETUP'!$V137,IF('1-SETUP'!$Q137="WEEKLY",GL88+'1-SETUP'!$V137*7,IF('1-SETUP'!$Q137="MONTHLY",EDATE(GL88,'1-SETUP'!$V137),IF('1-SETUP'!$Q137="YEARLY",EDATE(GL88,12*'1-SETUP'!$V137),""))))</f>
        <v/>
      </c>
      <c r="GN88" s="10" t="str">
        <f>IF('1-SETUP'!$Q137="DAILY",GM88+'1-SETUP'!$V137,IF('1-SETUP'!$Q137="WEEKLY",GM88+'1-SETUP'!$V137*7,IF('1-SETUP'!$Q137="MONTHLY",EDATE(GM88,'1-SETUP'!$V137),IF('1-SETUP'!$Q137="YEARLY",EDATE(GM88,12*'1-SETUP'!$V137),""))))</f>
        <v/>
      </c>
      <c r="GO88" s="10" t="str">
        <f>IF('1-SETUP'!$Q137="DAILY",GN88+'1-SETUP'!$V137,IF('1-SETUP'!$Q137="WEEKLY",GN88+'1-SETUP'!$V137*7,IF('1-SETUP'!$Q137="MONTHLY",EDATE(GN88,'1-SETUP'!$V137),IF('1-SETUP'!$Q137="YEARLY",EDATE(GN88,12*'1-SETUP'!$V137),""))))</f>
        <v/>
      </c>
      <c r="GP88" s="10" t="str">
        <f>IF('1-SETUP'!$Q137="DAILY",GO88+'1-SETUP'!$V137,IF('1-SETUP'!$Q137="WEEKLY",GO88+'1-SETUP'!$V137*7,IF('1-SETUP'!$Q137="MONTHLY",EDATE(GO88,'1-SETUP'!$V137),IF('1-SETUP'!$Q137="YEARLY",EDATE(GO88,12*'1-SETUP'!$V137),""))))</f>
        <v/>
      </c>
      <c r="GQ88" s="10" t="str">
        <f>IF('1-SETUP'!$Q137="DAILY",GP88+'1-SETUP'!$V137,IF('1-SETUP'!$Q137="WEEKLY",GP88+'1-SETUP'!$V137*7,IF('1-SETUP'!$Q137="MONTHLY",EDATE(GP88,'1-SETUP'!$V137),IF('1-SETUP'!$Q137="YEARLY",EDATE(GP88,12*'1-SETUP'!$V137),""))))</f>
        <v/>
      </c>
      <c r="GR88" s="10" t="str">
        <f>IF('1-SETUP'!$Q137="DAILY",GQ88+'1-SETUP'!$V137,IF('1-SETUP'!$Q137="WEEKLY",GQ88+'1-SETUP'!$V137*7,IF('1-SETUP'!$Q137="MONTHLY",EDATE(GQ88,'1-SETUP'!$V137),IF('1-SETUP'!$Q137="YEARLY",EDATE(GQ88,12*'1-SETUP'!$V137),""))))</f>
        <v/>
      </c>
      <c r="GS88" s="10" t="str">
        <f>IF('1-SETUP'!$Q137="DAILY",GR88+'1-SETUP'!$V137,IF('1-SETUP'!$Q137="WEEKLY",GR88+'1-SETUP'!$V137*7,IF('1-SETUP'!$Q137="MONTHLY",EDATE(GR88,'1-SETUP'!$V137),IF('1-SETUP'!$Q137="YEARLY",EDATE(GR88,12*'1-SETUP'!$V137),""))))</f>
        <v/>
      </c>
      <c r="GT88" s="10" t="str">
        <f>IF('1-SETUP'!$Q137="DAILY",GS88+'1-SETUP'!$V137,IF('1-SETUP'!$Q137="WEEKLY",GS88+'1-SETUP'!$V137*7,IF('1-SETUP'!$Q137="MONTHLY",EDATE(GS88,'1-SETUP'!$V137),IF('1-SETUP'!$Q137="YEARLY",EDATE(GS88,12*'1-SETUP'!$V137),""))))</f>
        <v/>
      </c>
      <c r="GU88" s="10" t="str">
        <f>IF('1-SETUP'!$Q137="DAILY",GT88+'1-SETUP'!$V137,IF('1-SETUP'!$Q137="WEEKLY",GT88+'1-SETUP'!$V137*7,IF('1-SETUP'!$Q137="MONTHLY",EDATE(GT88,'1-SETUP'!$V137),IF('1-SETUP'!$Q137="YEARLY",EDATE(GT88,12*'1-SETUP'!$V137),""))))</f>
        <v/>
      </c>
      <c r="GV88" s="10" t="str">
        <f>IF('1-SETUP'!$Q137="DAILY",GU88+'1-SETUP'!$V137,IF('1-SETUP'!$Q137="WEEKLY",GU88+'1-SETUP'!$V137*7,IF('1-SETUP'!$Q137="MONTHLY",EDATE(GU88,'1-SETUP'!$V137),IF('1-SETUP'!$Q137="YEARLY",EDATE(GU88,12*'1-SETUP'!$V137),""))))</f>
        <v/>
      </c>
      <c r="GW88" s="10" t="str">
        <f>IF('1-SETUP'!$Q137="DAILY",GV88+'1-SETUP'!$V137,IF('1-SETUP'!$Q137="WEEKLY",GV88+'1-SETUP'!$V137*7,IF('1-SETUP'!$Q137="MONTHLY",EDATE(GV88,'1-SETUP'!$V137),IF('1-SETUP'!$Q137="YEARLY",EDATE(GV88,12*'1-SETUP'!$V137),""))))</f>
        <v/>
      </c>
      <c r="GX88" s="10" t="str">
        <f>IF('1-SETUP'!$Q137="DAILY",GW88+'1-SETUP'!$V137,IF('1-SETUP'!$Q137="WEEKLY",GW88+'1-SETUP'!$V137*7,IF('1-SETUP'!$Q137="MONTHLY",EDATE(GW88,'1-SETUP'!$V137),IF('1-SETUP'!$Q137="YEARLY",EDATE(GW88,12*'1-SETUP'!$V137),""))))</f>
        <v/>
      </c>
      <c r="GY88" s="10" t="str">
        <f>IF('1-SETUP'!$Q137="DAILY",GX88+'1-SETUP'!$V137,IF('1-SETUP'!$Q137="WEEKLY",GX88+'1-SETUP'!$V137*7,IF('1-SETUP'!$Q137="MONTHLY",EDATE(GX88,'1-SETUP'!$V137),IF('1-SETUP'!$Q137="YEARLY",EDATE(GX88,12*'1-SETUP'!$V137),""))))</f>
        <v/>
      </c>
      <c r="GZ88" s="10" t="str">
        <f>IF('1-SETUP'!$Q137="DAILY",GY88+'1-SETUP'!$V137,IF('1-SETUP'!$Q137="WEEKLY",GY88+'1-SETUP'!$V137*7,IF('1-SETUP'!$Q137="MONTHLY",EDATE(GY88,'1-SETUP'!$V137),IF('1-SETUP'!$Q137="YEARLY",EDATE(GY88,12*'1-SETUP'!$V137),""))))</f>
        <v/>
      </c>
      <c r="HA88" s="10" t="str">
        <f>IF('1-SETUP'!$Q137="DAILY",GZ88+'1-SETUP'!$V137,IF('1-SETUP'!$Q137="WEEKLY",GZ88+'1-SETUP'!$V137*7,IF('1-SETUP'!$Q137="MONTHLY",EDATE(GZ88,'1-SETUP'!$V137),IF('1-SETUP'!$Q137="YEARLY",EDATE(GZ88,12*'1-SETUP'!$V137),""))))</f>
        <v/>
      </c>
      <c r="HB88" s="10" t="str">
        <f>IF('1-SETUP'!$Q137="DAILY",HA88+'1-SETUP'!$V137,IF('1-SETUP'!$Q137="WEEKLY",HA88+'1-SETUP'!$V137*7,IF('1-SETUP'!$Q137="MONTHLY",EDATE(HA88,'1-SETUP'!$V137),IF('1-SETUP'!$Q137="YEARLY",EDATE(HA88,12*'1-SETUP'!$V137),""))))</f>
        <v/>
      </c>
      <c r="HC88" s="10" t="str">
        <f>IF('1-SETUP'!$Q137="DAILY",HB88+'1-SETUP'!$V137,IF('1-SETUP'!$Q137="WEEKLY",HB88+'1-SETUP'!$V137*7,IF('1-SETUP'!$Q137="MONTHLY",EDATE(HB88,'1-SETUP'!$V137),IF('1-SETUP'!$Q137="YEARLY",EDATE(HB88,12*'1-SETUP'!$V137),""))))</f>
        <v/>
      </c>
      <c r="HD88" s="10" t="str">
        <f>IF('1-SETUP'!$Q137="DAILY",HC88+'1-SETUP'!$V137,IF('1-SETUP'!$Q137="WEEKLY",HC88+'1-SETUP'!$V137*7,IF('1-SETUP'!$Q137="MONTHLY",EDATE(HC88,'1-SETUP'!$V137),IF('1-SETUP'!$Q137="YEARLY",EDATE(HC88,12*'1-SETUP'!$V137),""))))</f>
        <v/>
      </c>
      <c r="HE88" s="10" t="str">
        <f>IF('1-SETUP'!$Q137="DAILY",HD88+'1-SETUP'!$V137,IF('1-SETUP'!$Q137="WEEKLY",HD88+'1-SETUP'!$V137*7,IF('1-SETUP'!$Q137="MONTHLY",EDATE(HD88,'1-SETUP'!$V137),IF('1-SETUP'!$Q137="YEARLY",EDATE(HD88,12*'1-SETUP'!$V137),""))))</f>
        <v/>
      </c>
      <c r="HF88" s="10" t="str">
        <f>IF('1-SETUP'!$Q137="DAILY",HE88+'1-SETUP'!$V137,IF('1-SETUP'!$Q137="WEEKLY",HE88+'1-SETUP'!$V137*7,IF('1-SETUP'!$Q137="MONTHLY",EDATE(HE88,'1-SETUP'!$V137),IF('1-SETUP'!$Q137="YEARLY",EDATE(HE88,12*'1-SETUP'!$V137),""))))</f>
        <v/>
      </c>
      <c r="HG88" s="10" t="str">
        <f>IF('1-SETUP'!$Q137="DAILY",HF88+'1-SETUP'!$V137,IF('1-SETUP'!$Q137="WEEKLY",HF88+'1-SETUP'!$V137*7,IF('1-SETUP'!$Q137="MONTHLY",EDATE(HF88,'1-SETUP'!$V137),IF('1-SETUP'!$Q137="YEARLY",EDATE(HF88,12*'1-SETUP'!$V137),""))))</f>
        <v/>
      </c>
      <c r="HH88" s="10" t="str">
        <f>IF('1-SETUP'!$Q137="DAILY",HG88+'1-SETUP'!$V137,IF('1-SETUP'!$Q137="WEEKLY",HG88+'1-SETUP'!$V137*7,IF('1-SETUP'!$Q137="MONTHLY",EDATE(HG88,'1-SETUP'!$V137),IF('1-SETUP'!$Q137="YEARLY",EDATE(HG88,12*'1-SETUP'!$V137),""))))</f>
        <v/>
      </c>
      <c r="HI88" s="10" t="str">
        <f>IF('1-SETUP'!$Q137="DAILY",HH88+'1-SETUP'!$V137,IF('1-SETUP'!$Q137="WEEKLY",HH88+'1-SETUP'!$V137*7,IF('1-SETUP'!$Q137="MONTHLY",EDATE(HH88,'1-SETUP'!$V137),IF('1-SETUP'!$Q137="YEARLY",EDATE(HH88,12*'1-SETUP'!$V137),""))))</f>
        <v/>
      </c>
      <c r="HJ88" s="10" t="str">
        <f>IF('1-SETUP'!$Q137="DAILY",HI88+'1-SETUP'!$V137,IF('1-SETUP'!$Q137="WEEKLY",HI88+'1-SETUP'!$V137*7,IF('1-SETUP'!$Q137="MONTHLY",EDATE(HI88,'1-SETUP'!$V137),IF('1-SETUP'!$Q137="YEARLY",EDATE(HI88,12*'1-SETUP'!$V137),""))))</f>
        <v/>
      </c>
      <c r="HK88" s="10" t="str">
        <f>IF('1-SETUP'!$Q137="DAILY",HJ88+'1-SETUP'!$V137,IF('1-SETUP'!$Q137="WEEKLY",HJ88+'1-SETUP'!$V137*7,IF('1-SETUP'!$Q137="MONTHLY",EDATE(HJ88,'1-SETUP'!$V137),IF('1-SETUP'!$Q137="YEARLY",EDATE(HJ88,12*'1-SETUP'!$V137),""))))</f>
        <v/>
      </c>
      <c r="HL88" s="10" t="str">
        <f>IF('1-SETUP'!$Q137="DAILY",HK88+'1-SETUP'!$V137,IF('1-SETUP'!$Q137="WEEKLY",HK88+'1-SETUP'!$V137*7,IF('1-SETUP'!$Q137="MONTHLY",EDATE(HK88,'1-SETUP'!$V137),IF('1-SETUP'!$Q137="YEARLY",EDATE(HK88,12*'1-SETUP'!$V137),""))))</f>
        <v/>
      </c>
      <c r="HM88" s="10" t="str">
        <f>IF('1-SETUP'!$Q137="DAILY",HL88+'1-SETUP'!$V137,IF('1-SETUP'!$Q137="WEEKLY",HL88+'1-SETUP'!$V137*7,IF('1-SETUP'!$Q137="MONTHLY",EDATE(HL88,'1-SETUP'!$V137),IF('1-SETUP'!$Q137="YEARLY",EDATE(HL88,12*'1-SETUP'!$V137),""))))</f>
        <v/>
      </c>
      <c r="HN88" s="10" t="str">
        <f>IF('1-SETUP'!$Q137="DAILY",HM88+'1-SETUP'!$V137,IF('1-SETUP'!$Q137="WEEKLY",HM88+'1-SETUP'!$V137*7,IF('1-SETUP'!$Q137="MONTHLY",EDATE(HM88,'1-SETUP'!$V137),IF('1-SETUP'!$Q137="YEARLY",EDATE(HM88,12*'1-SETUP'!$V137),""))))</f>
        <v/>
      </c>
      <c r="HO88" s="10" t="str">
        <f>IF('1-SETUP'!$Q137="DAILY",HN88+'1-SETUP'!$V137,IF('1-SETUP'!$Q137="WEEKLY",HN88+'1-SETUP'!$V137*7,IF('1-SETUP'!$Q137="MONTHLY",EDATE(HN88,'1-SETUP'!$V137),IF('1-SETUP'!$Q137="YEARLY",EDATE(HN88,12*'1-SETUP'!$V137),""))))</f>
        <v/>
      </c>
      <c r="HP88" s="10" t="str">
        <f>IF('1-SETUP'!$Q137="DAILY",HO88+'1-SETUP'!$V137,IF('1-SETUP'!$Q137="WEEKLY",HO88+'1-SETUP'!$V137*7,IF('1-SETUP'!$Q137="MONTHLY",EDATE(HO88,'1-SETUP'!$V137),IF('1-SETUP'!$Q137="YEARLY",EDATE(HO88,12*'1-SETUP'!$V137),""))))</f>
        <v/>
      </c>
      <c r="HQ88" s="10" t="str">
        <f>IF('1-SETUP'!$Q137="DAILY",HP88+'1-SETUP'!$V137,IF('1-SETUP'!$Q137="WEEKLY",HP88+'1-SETUP'!$V137*7,IF('1-SETUP'!$Q137="MONTHLY",EDATE(HP88,'1-SETUP'!$V137),IF('1-SETUP'!$Q137="YEARLY",EDATE(HP88,12*'1-SETUP'!$V137),""))))</f>
        <v/>
      </c>
      <c r="HR88" s="10" t="str">
        <f>IF('1-SETUP'!$Q137="DAILY",HQ88+'1-SETUP'!$V137,IF('1-SETUP'!$Q137="WEEKLY",HQ88+'1-SETUP'!$V137*7,IF('1-SETUP'!$Q137="MONTHLY",EDATE(HQ88,'1-SETUP'!$V137),IF('1-SETUP'!$Q137="YEARLY",EDATE(HQ88,12*'1-SETUP'!$V137),""))))</f>
        <v/>
      </c>
      <c r="HS88" s="10" t="str">
        <f>IF('1-SETUP'!$Q137="DAILY",HR88+'1-SETUP'!$V137,IF('1-SETUP'!$Q137="WEEKLY",HR88+'1-SETUP'!$V137*7,IF('1-SETUP'!$Q137="MONTHLY",EDATE(HR88,'1-SETUP'!$V137),IF('1-SETUP'!$Q137="YEARLY",EDATE(HR88,12*'1-SETUP'!$V137),""))))</f>
        <v/>
      </c>
      <c r="HT88" s="10" t="str">
        <f>IF('1-SETUP'!$Q137="DAILY",HS88+'1-SETUP'!$V137,IF('1-SETUP'!$Q137="WEEKLY",HS88+'1-SETUP'!$V137*7,IF('1-SETUP'!$Q137="MONTHLY",EDATE(HS88,'1-SETUP'!$V137),IF('1-SETUP'!$Q137="YEARLY",EDATE(HS88,12*'1-SETUP'!$V137),""))))</f>
        <v/>
      </c>
      <c r="HU88" s="10" t="str">
        <f>IF('1-SETUP'!$Q137="DAILY",HT88+'1-SETUP'!$V137,IF('1-SETUP'!$Q137="WEEKLY",HT88+'1-SETUP'!$V137*7,IF('1-SETUP'!$Q137="MONTHLY",EDATE(HT88,'1-SETUP'!$V137),IF('1-SETUP'!$Q137="YEARLY",EDATE(HT88,12*'1-SETUP'!$V137),""))))</f>
        <v/>
      </c>
      <c r="HV88" s="10" t="str">
        <f>IF('1-SETUP'!$Q137="DAILY",HU88+'1-SETUP'!$V137,IF('1-SETUP'!$Q137="WEEKLY",HU88+'1-SETUP'!$V137*7,IF('1-SETUP'!$Q137="MONTHLY",EDATE(HU88,'1-SETUP'!$V137),IF('1-SETUP'!$Q137="YEARLY",EDATE(HU88,12*'1-SETUP'!$V137),""))))</f>
        <v/>
      </c>
      <c r="HW88" s="10" t="str">
        <f>IF('1-SETUP'!$Q137="DAILY",HV88+'1-SETUP'!$V137,IF('1-SETUP'!$Q137="WEEKLY",HV88+'1-SETUP'!$V137*7,IF('1-SETUP'!$Q137="MONTHLY",EDATE(HV88,'1-SETUP'!$V137),IF('1-SETUP'!$Q137="YEARLY",EDATE(HV88,12*'1-SETUP'!$V137),""))))</f>
        <v/>
      </c>
      <c r="HX88" s="10" t="str">
        <f>IF('1-SETUP'!$Q137="DAILY",HW88+'1-SETUP'!$V137,IF('1-SETUP'!$Q137="WEEKLY",HW88+'1-SETUP'!$V137*7,IF('1-SETUP'!$Q137="MONTHLY",EDATE(HW88,'1-SETUP'!$V137),IF('1-SETUP'!$Q137="YEARLY",EDATE(HW88,12*'1-SETUP'!$V137),""))))</f>
        <v/>
      </c>
      <c r="HY88" s="10" t="str">
        <f>IF('1-SETUP'!$Q137="DAILY",HX88+'1-SETUP'!$V137,IF('1-SETUP'!$Q137="WEEKLY",HX88+'1-SETUP'!$V137*7,IF('1-SETUP'!$Q137="MONTHLY",EDATE(HX88,'1-SETUP'!$V137),IF('1-SETUP'!$Q137="YEARLY",EDATE(HX88,12*'1-SETUP'!$V137),""))))</f>
        <v/>
      </c>
      <c r="HZ88" s="10" t="str">
        <f>IF('1-SETUP'!$Q137="DAILY",HY88+'1-SETUP'!$V137,IF('1-SETUP'!$Q137="WEEKLY",HY88+'1-SETUP'!$V137*7,IF('1-SETUP'!$Q137="MONTHLY",EDATE(HY88,'1-SETUP'!$V137),IF('1-SETUP'!$Q137="YEARLY",EDATE(HY88,12*'1-SETUP'!$V137),""))))</f>
        <v/>
      </c>
      <c r="IA88" s="10" t="str">
        <f>IF('1-SETUP'!$Q137="DAILY",HZ88+'1-SETUP'!$V137,IF('1-SETUP'!$Q137="WEEKLY",HZ88+'1-SETUP'!$V137*7,IF('1-SETUP'!$Q137="MONTHLY",EDATE(HZ88,'1-SETUP'!$V137),IF('1-SETUP'!$Q137="YEARLY",EDATE(HZ88,12*'1-SETUP'!$V137),""))))</f>
        <v/>
      </c>
      <c r="IB88" s="10" t="str">
        <f>IF('1-SETUP'!$Q137="DAILY",IA88+'1-SETUP'!$V137,IF('1-SETUP'!$Q137="WEEKLY",IA88+'1-SETUP'!$V137*7,IF('1-SETUP'!$Q137="MONTHLY",EDATE(IA88,'1-SETUP'!$V137),IF('1-SETUP'!$Q137="YEARLY",EDATE(IA88,12*'1-SETUP'!$V137),""))))</f>
        <v/>
      </c>
      <c r="IC88" s="10" t="str">
        <f>IF('1-SETUP'!$Q137="DAILY",IB88+'1-SETUP'!$V137,IF('1-SETUP'!$Q137="WEEKLY",IB88+'1-SETUP'!$V137*7,IF('1-SETUP'!$Q137="MONTHLY",EDATE(IB88,'1-SETUP'!$V137),IF('1-SETUP'!$Q137="YEARLY",EDATE(IB88,12*'1-SETUP'!$V137),""))))</f>
        <v/>
      </c>
      <c r="ID88" s="10" t="str">
        <f>IF('1-SETUP'!$Q137="DAILY",IC88+'1-SETUP'!$V137,IF('1-SETUP'!$Q137="WEEKLY",IC88+'1-SETUP'!$V137*7,IF('1-SETUP'!$Q137="MONTHLY",EDATE(IC88,'1-SETUP'!$V137),IF('1-SETUP'!$Q137="YEARLY",EDATE(IC88,12*'1-SETUP'!$V137),""))))</f>
        <v/>
      </c>
      <c r="IE88" s="10" t="str">
        <f>IF('1-SETUP'!$Q137="DAILY",ID88+'1-SETUP'!$V137,IF('1-SETUP'!$Q137="WEEKLY",ID88+'1-SETUP'!$V137*7,IF('1-SETUP'!$Q137="MONTHLY",EDATE(ID88,'1-SETUP'!$V137),IF('1-SETUP'!$Q137="YEARLY",EDATE(ID88,12*'1-SETUP'!$V137),""))))</f>
        <v/>
      </c>
      <c r="IF88" s="10" t="str">
        <f>IF('1-SETUP'!$Q137="DAILY",IE88+'1-SETUP'!$V137,IF('1-SETUP'!$Q137="WEEKLY",IE88+'1-SETUP'!$V137*7,IF('1-SETUP'!$Q137="MONTHLY",EDATE(IE88,'1-SETUP'!$V137),IF('1-SETUP'!$Q137="YEARLY",EDATE(IE88,12*'1-SETUP'!$V137),""))))</f>
        <v/>
      </c>
      <c r="IG88" s="10" t="str">
        <f>IF('1-SETUP'!$Q137="DAILY",IF88+'1-SETUP'!$V137,IF('1-SETUP'!$Q137="WEEKLY",IF88+'1-SETUP'!$V137*7,IF('1-SETUP'!$Q137="MONTHLY",EDATE(IF88,'1-SETUP'!$V137),IF('1-SETUP'!$Q137="YEARLY",EDATE(IF88,12*'1-SETUP'!$V137),""))))</f>
        <v/>
      </c>
      <c r="IH88" s="10" t="str">
        <f>IF('1-SETUP'!$Q137="DAILY",IG88+'1-SETUP'!$V137,IF('1-SETUP'!$Q137="WEEKLY",IG88+'1-SETUP'!$V137*7,IF('1-SETUP'!$Q137="MONTHLY",EDATE(IG88,'1-SETUP'!$V137),IF('1-SETUP'!$Q137="YEARLY",EDATE(IG88,12*'1-SETUP'!$V137),""))))</f>
        <v/>
      </c>
      <c r="II88" s="10" t="str">
        <f>IF('1-SETUP'!$Q137="DAILY",IH88+'1-SETUP'!$V137,IF('1-SETUP'!$Q137="WEEKLY",IH88+'1-SETUP'!$V137*7,IF('1-SETUP'!$Q137="MONTHLY",EDATE(IH88,'1-SETUP'!$V137),IF('1-SETUP'!$Q137="YEARLY",EDATE(IH88,12*'1-SETUP'!$V137),""))))</f>
        <v/>
      </c>
      <c r="IJ88" s="10" t="str">
        <f>IF('1-SETUP'!$Q137="DAILY",II88+'1-SETUP'!$V137,IF('1-SETUP'!$Q137="WEEKLY",II88+'1-SETUP'!$V137*7,IF('1-SETUP'!$Q137="MONTHLY",EDATE(II88,'1-SETUP'!$V137),IF('1-SETUP'!$Q137="YEARLY",EDATE(II88,12*'1-SETUP'!$V137),""))))</f>
        <v/>
      </c>
      <c r="IK88" s="10" t="str">
        <f>IF('1-SETUP'!$Q137="DAILY",IJ88+'1-SETUP'!$V137,IF('1-SETUP'!$Q137="WEEKLY",IJ88+'1-SETUP'!$V137*7,IF('1-SETUP'!$Q137="MONTHLY",EDATE(IJ88,'1-SETUP'!$V137),IF('1-SETUP'!$Q137="YEARLY",EDATE(IJ88,12*'1-SETUP'!$V137),""))))</f>
        <v/>
      </c>
      <c r="IL88" s="10" t="str">
        <f>IF('1-SETUP'!$Q137="DAILY",IK88+'1-SETUP'!$V137,IF('1-SETUP'!$Q137="WEEKLY",IK88+'1-SETUP'!$V137*7,IF('1-SETUP'!$Q137="MONTHLY",EDATE(IK88,'1-SETUP'!$V137),IF('1-SETUP'!$Q137="YEARLY",EDATE(IK88,12*'1-SETUP'!$V137),""))))</f>
        <v/>
      </c>
      <c r="IM88" s="10" t="str">
        <f>IF('1-SETUP'!$Q137="DAILY",IL88+'1-SETUP'!$V137,IF('1-SETUP'!$Q137="WEEKLY",IL88+'1-SETUP'!$V137*7,IF('1-SETUP'!$Q137="MONTHLY",EDATE(IL88,'1-SETUP'!$V137),IF('1-SETUP'!$Q137="YEARLY",EDATE(IL88,12*'1-SETUP'!$V137),""))))</f>
        <v/>
      </c>
      <c r="IN88" s="10" t="str">
        <f>IF('1-SETUP'!$Q137="DAILY",IM88+'1-SETUP'!$V137,IF('1-SETUP'!$Q137="WEEKLY",IM88+'1-SETUP'!$V137*7,IF('1-SETUP'!$Q137="MONTHLY",EDATE(IM88,'1-SETUP'!$V137),IF('1-SETUP'!$Q137="YEARLY",EDATE(IM88,12*'1-SETUP'!$V137),""))))</f>
        <v/>
      </c>
      <c r="IO88" s="10" t="str">
        <f>IF('1-SETUP'!$Q137="DAILY",IN88+'1-SETUP'!$V137,IF('1-SETUP'!$Q137="WEEKLY",IN88+'1-SETUP'!$V137*7,IF('1-SETUP'!$Q137="MONTHLY",EDATE(IN88,'1-SETUP'!$V137),IF('1-SETUP'!$Q137="YEARLY",EDATE(IN88,12*'1-SETUP'!$V137),""))))</f>
        <v/>
      </c>
      <c r="IP88" s="10" t="str">
        <f>IF('1-SETUP'!$Q137="DAILY",IO88+'1-SETUP'!$V137,IF('1-SETUP'!$Q137="WEEKLY",IO88+'1-SETUP'!$V137*7,IF('1-SETUP'!$Q137="MONTHLY",EDATE(IO88,'1-SETUP'!$V137),IF('1-SETUP'!$Q137="YEARLY",EDATE(IO88,12*'1-SETUP'!$V137),""))))</f>
        <v/>
      </c>
      <c r="IQ88" s="10" t="str">
        <f>IF('1-SETUP'!$Q137="DAILY",IP88+'1-SETUP'!$V137,IF('1-SETUP'!$Q137="WEEKLY",IP88+'1-SETUP'!$V137*7,IF('1-SETUP'!$Q137="MONTHLY",EDATE(IP88,'1-SETUP'!$V137),IF('1-SETUP'!$Q137="YEARLY",EDATE(IP88,12*'1-SETUP'!$V137),""))))</f>
        <v/>
      </c>
      <c r="IR88" s="10" t="str">
        <f>IF('1-SETUP'!$Q137="DAILY",IQ88+'1-SETUP'!$V137,IF('1-SETUP'!$Q137="WEEKLY",IQ88+'1-SETUP'!$V137*7,IF('1-SETUP'!$Q137="MONTHLY",EDATE(IQ88,'1-SETUP'!$V137),IF('1-SETUP'!$Q137="YEARLY",EDATE(IQ88,12*'1-SETUP'!$V137),""))))</f>
        <v/>
      </c>
      <c r="IS88" s="10" t="str">
        <f>IF('1-SETUP'!$Q137="DAILY",IR88+'1-SETUP'!$V137,IF('1-SETUP'!$Q137="WEEKLY",IR88+'1-SETUP'!$V137*7,IF('1-SETUP'!$Q137="MONTHLY",EDATE(IR88,'1-SETUP'!$V137),IF('1-SETUP'!$Q137="YEARLY",EDATE(IR88,12*'1-SETUP'!$V137),""))))</f>
        <v/>
      </c>
      <c r="IT88" s="10" t="str">
        <f>IF('1-SETUP'!$Q137="DAILY",IS88+'1-SETUP'!$V137,IF('1-SETUP'!$Q137="WEEKLY",IS88+'1-SETUP'!$V137*7,IF('1-SETUP'!$Q137="MONTHLY",EDATE(IS88,'1-SETUP'!$V137),IF('1-SETUP'!$Q137="YEARLY",EDATE(IS88,12*'1-SETUP'!$V137),""))))</f>
        <v/>
      </c>
      <c r="IU88" s="10" t="str">
        <f>IF('1-SETUP'!$Q137="DAILY",IT88+'1-SETUP'!$V137,IF('1-SETUP'!$Q137="WEEKLY",IT88+'1-SETUP'!$V137*7,IF('1-SETUP'!$Q137="MONTHLY",EDATE(IT88,'1-SETUP'!$V137),IF('1-SETUP'!$Q137="YEARLY",EDATE(IT88,12*'1-SETUP'!$V137),""))))</f>
        <v/>
      </c>
      <c r="IV88" s="10" t="str">
        <f>IF('1-SETUP'!$Q137="DAILY",IU88+'1-SETUP'!$V137,IF('1-SETUP'!$Q137="WEEKLY",IU88+'1-SETUP'!$V137*7,IF('1-SETUP'!$Q137="MONTHLY",EDATE(IU88,'1-SETUP'!$V137),IF('1-SETUP'!$Q137="YEARLY",EDATE(IU88,12*'1-SETUP'!$V137),""))))</f>
        <v/>
      </c>
      <c r="IW88" s="10" t="str">
        <f>IF('1-SETUP'!$Q137="DAILY",IV88+'1-SETUP'!$V137,IF('1-SETUP'!$Q137="WEEKLY",IV88+'1-SETUP'!$V137*7,IF('1-SETUP'!$Q137="MONTHLY",EDATE(IV88,'1-SETUP'!$V137),IF('1-SETUP'!$Q137="YEARLY",EDATE(IV88,12*'1-SETUP'!$V137),""))))</f>
        <v/>
      </c>
      <c r="IX88" s="10" t="str">
        <f>IF('1-SETUP'!$Q137="DAILY",IW88+'1-SETUP'!$V137,IF('1-SETUP'!$Q137="WEEKLY",IW88+'1-SETUP'!$V137*7,IF('1-SETUP'!$Q137="MONTHLY",EDATE(IW88,'1-SETUP'!$V137),IF('1-SETUP'!$Q137="YEARLY",EDATE(IW88,12*'1-SETUP'!$V137),""))))</f>
        <v/>
      </c>
      <c r="IY88" s="10" t="str">
        <f>IF('1-SETUP'!$Q137="DAILY",IX88+'1-SETUP'!$V137,IF('1-SETUP'!$Q137="WEEKLY",IX88+'1-SETUP'!$V137*7,IF('1-SETUP'!$Q137="MONTHLY",EDATE(IX88,'1-SETUP'!$V137),IF('1-SETUP'!$Q137="YEARLY",EDATE(IX88,12*'1-SETUP'!$V137),""))))</f>
        <v/>
      </c>
      <c r="IZ88" s="10" t="str">
        <f>IF('1-SETUP'!$Q137="DAILY",IY88+'1-SETUP'!$V137,IF('1-SETUP'!$Q137="WEEKLY",IY88+'1-SETUP'!$V137*7,IF('1-SETUP'!$Q137="MONTHLY",EDATE(IY88,'1-SETUP'!$V137),IF('1-SETUP'!$Q137="YEARLY",EDATE(IY88,12*'1-SETUP'!$V137),""))))</f>
        <v/>
      </c>
      <c r="JA88" s="10" t="str">
        <f>IF('1-SETUP'!$Q137="DAILY",IZ88+'1-SETUP'!$V137,IF('1-SETUP'!$Q137="WEEKLY",IZ88+'1-SETUP'!$V137*7,IF('1-SETUP'!$Q137="MONTHLY",EDATE(IZ88,'1-SETUP'!$V137),IF('1-SETUP'!$Q137="YEARLY",EDATE(IZ88,12*'1-SETUP'!$V137),""))))</f>
        <v/>
      </c>
      <c r="JB88" s="10" t="str">
        <f>IF('1-SETUP'!$Q137="DAILY",JA88+'1-SETUP'!$V137,IF('1-SETUP'!$Q137="WEEKLY",JA88+'1-SETUP'!$V137*7,IF('1-SETUP'!$Q137="MONTHLY",EDATE(JA88,'1-SETUP'!$V137),IF('1-SETUP'!$Q137="YEARLY",EDATE(JA88,12*'1-SETUP'!$V137),""))))</f>
        <v/>
      </c>
      <c r="JC88" s="10" t="str">
        <f>IF('1-SETUP'!$Q137="DAILY",JB88+'1-SETUP'!$V137,IF('1-SETUP'!$Q137="WEEKLY",JB88+'1-SETUP'!$V137*7,IF('1-SETUP'!$Q137="MONTHLY",EDATE(JB88,'1-SETUP'!$V137),IF('1-SETUP'!$Q137="YEARLY",EDATE(JB88,12*'1-SETUP'!$V137),""))))</f>
        <v/>
      </c>
      <c r="JD88" s="10" t="str">
        <f>IF('1-SETUP'!$Q137="DAILY",JC88+'1-SETUP'!$V137,IF('1-SETUP'!$Q137="WEEKLY",JC88+'1-SETUP'!$V137*7,IF('1-SETUP'!$Q137="MONTHLY",EDATE(JC88,'1-SETUP'!$V137),IF('1-SETUP'!$Q137="YEARLY",EDATE(JC88,12*'1-SETUP'!$V137),""))))</f>
        <v/>
      </c>
      <c r="JE88" s="10" t="str">
        <f>IF('1-SETUP'!$Q137="DAILY",JD88+'1-SETUP'!$V137,IF('1-SETUP'!$Q137="WEEKLY",JD88+'1-SETUP'!$V137*7,IF('1-SETUP'!$Q137="MONTHLY",EDATE(JD88,'1-SETUP'!$V137),IF('1-SETUP'!$Q137="YEARLY",EDATE(JD88,12*'1-SETUP'!$V137),""))))</f>
        <v/>
      </c>
      <c r="JF88" s="10" t="str">
        <f>IF('1-SETUP'!$Q137="DAILY",JE88+'1-SETUP'!$V137,IF('1-SETUP'!$Q137="WEEKLY",JE88+'1-SETUP'!$V137*7,IF('1-SETUP'!$Q137="MONTHLY",EDATE(JE88,'1-SETUP'!$V137),IF('1-SETUP'!$Q137="YEARLY",EDATE(JE88,12*'1-SETUP'!$V137),""))))</f>
        <v/>
      </c>
      <c r="JG88" s="10" t="str">
        <f>IF('1-SETUP'!$Q137="DAILY",JF88+'1-SETUP'!$V137,IF('1-SETUP'!$Q137="WEEKLY",JF88+'1-SETUP'!$V137*7,IF('1-SETUP'!$Q137="MONTHLY",EDATE(JF88,'1-SETUP'!$V137),IF('1-SETUP'!$Q137="YEARLY",EDATE(JF88,12*'1-SETUP'!$V137),""))))</f>
        <v/>
      </c>
      <c r="JH88" s="10" t="str">
        <f>IF('1-SETUP'!$Q137="DAILY",JG88+'1-SETUP'!$V137,IF('1-SETUP'!$Q137="WEEKLY",JG88+'1-SETUP'!$V137*7,IF('1-SETUP'!$Q137="MONTHLY",EDATE(JG88,'1-SETUP'!$V137),IF('1-SETUP'!$Q137="YEARLY",EDATE(JG88,12*'1-SETUP'!$V137),""))))</f>
        <v/>
      </c>
      <c r="JI88" s="10" t="str">
        <f>IF('1-SETUP'!$Q137="DAILY",JH88+'1-SETUP'!$V137,IF('1-SETUP'!$Q137="WEEKLY",JH88+'1-SETUP'!$V137*7,IF('1-SETUP'!$Q137="MONTHLY",EDATE(JH88,'1-SETUP'!$V137),IF('1-SETUP'!$Q137="YEARLY",EDATE(JH88,12*'1-SETUP'!$V137),""))))</f>
        <v/>
      </c>
      <c r="JJ88" s="10" t="str">
        <f>IF('1-SETUP'!$Q137="DAILY",JI88+'1-SETUP'!$V137,IF('1-SETUP'!$Q137="WEEKLY",JI88+'1-SETUP'!$V137*7,IF('1-SETUP'!$Q137="MONTHLY",EDATE(JI88,'1-SETUP'!$V137),IF('1-SETUP'!$Q137="YEARLY",EDATE(JI88,12*'1-SETUP'!$V137),""))))</f>
        <v/>
      </c>
      <c r="JK88" s="10" t="str">
        <f>IF('1-SETUP'!$Q137="DAILY",JJ88+'1-SETUP'!$V137,IF('1-SETUP'!$Q137="WEEKLY",JJ88+'1-SETUP'!$V137*7,IF('1-SETUP'!$Q137="MONTHLY",EDATE(JJ88,'1-SETUP'!$V137),IF('1-SETUP'!$Q137="YEARLY",EDATE(JJ88,12*'1-SETUP'!$V137),""))))</f>
        <v/>
      </c>
      <c r="JL88" s="10" t="str">
        <f>IF('1-SETUP'!$Q137="DAILY",JK88+'1-SETUP'!$V137,IF('1-SETUP'!$Q137="WEEKLY",JK88+'1-SETUP'!$V137*7,IF('1-SETUP'!$Q137="MONTHLY",EDATE(JK88,'1-SETUP'!$V137),IF('1-SETUP'!$Q137="YEARLY",EDATE(JK88,12*'1-SETUP'!$V137),""))))</f>
        <v/>
      </c>
      <c r="JM88" s="10" t="str">
        <f>IF('1-SETUP'!$Q137="DAILY",JL88+'1-SETUP'!$V137,IF('1-SETUP'!$Q137="WEEKLY",JL88+'1-SETUP'!$V137*7,IF('1-SETUP'!$Q137="MONTHLY",EDATE(JL88,'1-SETUP'!$V137),IF('1-SETUP'!$Q137="YEARLY",EDATE(JL88,12*'1-SETUP'!$V137),""))))</f>
        <v/>
      </c>
      <c r="JN88" s="10" t="str">
        <f>IF('1-SETUP'!$Q137="DAILY",JM88+'1-SETUP'!$V137,IF('1-SETUP'!$Q137="WEEKLY",JM88+'1-SETUP'!$V137*7,IF('1-SETUP'!$Q137="MONTHLY",EDATE(JM88,'1-SETUP'!$V137),IF('1-SETUP'!$Q137="YEARLY",EDATE(JM88,12*'1-SETUP'!$V137),""))))</f>
        <v/>
      </c>
      <c r="JO88" s="10" t="str">
        <f>IF('1-SETUP'!$Q137="DAILY",JN88+'1-SETUP'!$V137,IF('1-SETUP'!$Q137="WEEKLY",JN88+'1-SETUP'!$V137*7,IF('1-SETUP'!$Q137="MONTHLY",EDATE(JN88,'1-SETUP'!$V137),IF('1-SETUP'!$Q137="YEARLY",EDATE(JN88,12*'1-SETUP'!$V137),""))))</f>
        <v/>
      </c>
      <c r="JP88" s="10" t="str">
        <f>IF('1-SETUP'!$Q137="DAILY",JO88+'1-SETUP'!$V137,IF('1-SETUP'!$Q137="WEEKLY",JO88+'1-SETUP'!$V137*7,IF('1-SETUP'!$Q137="MONTHLY",EDATE(JO88,'1-SETUP'!$V137),IF('1-SETUP'!$Q137="YEARLY",EDATE(JO88,12*'1-SETUP'!$V137),""))))</f>
        <v/>
      </c>
      <c r="JQ88" s="10" t="str">
        <f>IF('1-SETUP'!$Q137="DAILY",JP88+'1-SETUP'!$V137,IF('1-SETUP'!$Q137="WEEKLY",JP88+'1-SETUP'!$V137*7,IF('1-SETUP'!$Q137="MONTHLY",EDATE(JP88,'1-SETUP'!$V137),IF('1-SETUP'!$Q137="YEARLY",EDATE(JP88,12*'1-SETUP'!$V137),""))))</f>
        <v/>
      </c>
      <c r="JR88" s="10" t="str">
        <f>IF('1-SETUP'!$Q137="DAILY",JQ88+'1-SETUP'!$V137,IF('1-SETUP'!$Q137="WEEKLY",JQ88+'1-SETUP'!$V137*7,IF('1-SETUP'!$Q137="MONTHLY",EDATE(JQ88,'1-SETUP'!$V137),IF('1-SETUP'!$Q137="YEARLY",EDATE(JQ88,12*'1-SETUP'!$V137),""))))</f>
        <v/>
      </c>
      <c r="JS88" s="10" t="str">
        <f>IF('1-SETUP'!$Q137="DAILY",JR88+'1-SETUP'!$V137,IF('1-SETUP'!$Q137="WEEKLY",JR88+'1-SETUP'!$V137*7,IF('1-SETUP'!$Q137="MONTHLY",EDATE(JR88,'1-SETUP'!$V137),IF('1-SETUP'!$Q137="YEARLY",EDATE(JR88,12*'1-SETUP'!$V137),""))))</f>
        <v/>
      </c>
      <c r="JT88" s="10" t="str">
        <f>IF('1-SETUP'!$Q137="DAILY",JS88+'1-SETUP'!$V137,IF('1-SETUP'!$Q137="WEEKLY",JS88+'1-SETUP'!$V137*7,IF('1-SETUP'!$Q137="MONTHLY",EDATE(JS88,'1-SETUP'!$V137),IF('1-SETUP'!$Q137="YEARLY",EDATE(JS88,12*'1-SETUP'!$V137),""))))</f>
        <v/>
      </c>
      <c r="JU88" s="10" t="str">
        <f>IF('1-SETUP'!$Q137="DAILY",JT88+'1-SETUP'!$V137,IF('1-SETUP'!$Q137="WEEKLY",JT88+'1-SETUP'!$V137*7,IF('1-SETUP'!$Q137="MONTHLY",EDATE(JT88,'1-SETUP'!$V137),IF('1-SETUP'!$Q137="YEARLY",EDATE(JT88,12*'1-SETUP'!$V137),""))))</f>
        <v/>
      </c>
      <c r="JV88" s="10" t="str">
        <f>IF('1-SETUP'!$Q137="DAILY",JU88+'1-SETUP'!$V137,IF('1-SETUP'!$Q137="WEEKLY",JU88+'1-SETUP'!$V137*7,IF('1-SETUP'!$Q137="MONTHLY",EDATE(JU88,'1-SETUP'!$V137),IF('1-SETUP'!$Q137="YEARLY",EDATE(JU88,12*'1-SETUP'!$V137),""))))</f>
        <v/>
      </c>
      <c r="JW88" s="10" t="str">
        <f>IF('1-SETUP'!$Q137="DAILY",JV88+'1-SETUP'!$V137,IF('1-SETUP'!$Q137="WEEKLY",JV88+'1-SETUP'!$V137*7,IF('1-SETUP'!$Q137="MONTHLY",EDATE(JV88,'1-SETUP'!$V137),IF('1-SETUP'!$Q137="YEARLY",EDATE(JV88,12*'1-SETUP'!$V137),""))))</f>
        <v/>
      </c>
      <c r="JX88" s="10" t="str">
        <f>IF('1-SETUP'!$Q137="DAILY",JW88+'1-SETUP'!$V137,IF('1-SETUP'!$Q137="WEEKLY",JW88+'1-SETUP'!$V137*7,IF('1-SETUP'!$Q137="MONTHLY",EDATE(JW88,'1-SETUP'!$V137),IF('1-SETUP'!$Q137="YEARLY",EDATE(JW88,12*'1-SETUP'!$V137),""))))</f>
        <v/>
      </c>
      <c r="JY88" s="10" t="str">
        <f>IF('1-SETUP'!$Q137="DAILY",JX88+'1-SETUP'!$V137,IF('1-SETUP'!$Q137="WEEKLY",JX88+'1-SETUP'!$V137*7,IF('1-SETUP'!$Q137="MONTHLY",EDATE(JX88,'1-SETUP'!$V137),IF('1-SETUP'!$Q137="YEARLY",EDATE(JX88,12*'1-SETUP'!$V137),""))))</f>
        <v/>
      </c>
      <c r="JZ88" s="10" t="str">
        <f>IF('1-SETUP'!$Q137="DAILY",JY88+'1-SETUP'!$V137,IF('1-SETUP'!$Q137="WEEKLY",JY88+'1-SETUP'!$V137*7,IF('1-SETUP'!$Q137="MONTHLY",EDATE(JY88,'1-SETUP'!$V137),IF('1-SETUP'!$Q137="YEARLY",EDATE(JY88,12*'1-SETUP'!$V137),""))))</f>
        <v/>
      </c>
      <c r="KA88" s="10" t="str">
        <f>IF('1-SETUP'!$Q137="DAILY",JZ88+'1-SETUP'!$V137,IF('1-SETUP'!$Q137="WEEKLY",JZ88+'1-SETUP'!$V137*7,IF('1-SETUP'!$Q137="MONTHLY",EDATE(JZ88,'1-SETUP'!$V137),IF('1-SETUP'!$Q137="YEARLY",EDATE(JZ88,12*'1-SETUP'!$V137),""))))</f>
        <v/>
      </c>
      <c r="KB88" s="10" t="str">
        <f>IF('1-SETUP'!$Q137="DAILY",KA88+'1-SETUP'!$V137,IF('1-SETUP'!$Q137="WEEKLY",KA88+'1-SETUP'!$V137*7,IF('1-SETUP'!$Q137="MONTHLY",EDATE(KA88,'1-SETUP'!$V137),IF('1-SETUP'!$Q137="YEARLY",EDATE(KA88,12*'1-SETUP'!$V137),""))))</f>
        <v/>
      </c>
      <c r="KC88" s="10" t="str">
        <f>IF('1-SETUP'!$Q137="DAILY",KB88+'1-SETUP'!$V137,IF('1-SETUP'!$Q137="WEEKLY",KB88+'1-SETUP'!$V137*7,IF('1-SETUP'!$Q137="MONTHLY",EDATE(KB88,'1-SETUP'!$V137),IF('1-SETUP'!$Q137="YEARLY",EDATE(KB88,12*'1-SETUP'!$V137),""))))</f>
        <v/>
      </c>
      <c r="KD88" s="10" t="str">
        <f>IF('1-SETUP'!$Q137="DAILY",KC88+'1-SETUP'!$V137,IF('1-SETUP'!$Q137="WEEKLY",KC88+'1-SETUP'!$V137*7,IF('1-SETUP'!$Q137="MONTHLY",EDATE(KC88,'1-SETUP'!$V137),IF('1-SETUP'!$Q137="YEARLY",EDATE(KC88,12*'1-SETUP'!$V137),""))))</f>
        <v/>
      </c>
      <c r="KE88" s="10" t="str">
        <f>IF('1-SETUP'!$Q137="DAILY",KD88+'1-SETUP'!$V137,IF('1-SETUP'!$Q137="WEEKLY",KD88+'1-SETUP'!$V137*7,IF('1-SETUP'!$Q137="MONTHLY",EDATE(KD88,'1-SETUP'!$V137),IF('1-SETUP'!$Q137="YEARLY",EDATE(KD88,12*'1-SETUP'!$V137),""))))</f>
        <v/>
      </c>
      <c r="KF88" s="10" t="str">
        <f>IF('1-SETUP'!$Q137="DAILY",KE88+'1-SETUP'!$V137,IF('1-SETUP'!$Q137="WEEKLY",KE88+'1-SETUP'!$V137*7,IF('1-SETUP'!$Q137="MONTHLY",EDATE(KE88,'1-SETUP'!$V137),IF('1-SETUP'!$Q137="YEARLY",EDATE(KE88,12*'1-SETUP'!$V137),""))))</f>
        <v/>
      </c>
      <c r="KG88" s="10" t="str">
        <f>IF('1-SETUP'!$Q137="DAILY",KF88+'1-SETUP'!$V137,IF('1-SETUP'!$Q137="WEEKLY",KF88+'1-SETUP'!$V137*7,IF('1-SETUP'!$Q137="MONTHLY",EDATE(KF88,'1-SETUP'!$V137),IF('1-SETUP'!$Q137="YEARLY",EDATE(KF88,12*'1-SETUP'!$V137),""))))</f>
        <v/>
      </c>
      <c r="KH88" s="10" t="str">
        <f>IF('1-SETUP'!$Q137="DAILY",KG88+'1-SETUP'!$V137,IF('1-SETUP'!$Q137="WEEKLY",KG88+'1-SETUP'!$V137*7,IF('1-SETUP'!$Q137="MONTHLY",EDATE(KG88,'1-SETUP'!$V137),IF('1-SETUP'!$Q137="YEARLY",EDATE(KG88,12*'1-SETUP'!$V137),""))))</f>
        <v/>
      </c>
      <c r="KI88" s="10" t="str">
        <f>IF('1-SETUP'!$Q137="DAILY",KH88+'1-SETUP'!$V137,IF('1-SETUP'!$Q137="WEEKLY",KH88+'1-SETUP'!$V137*7,IF('1-SETUP'!$Q137="MONTHLY",EDATE(KH88,'1-SETUP'!$V137),IF('1-SETUP'!$Q137="YEARLY",EDATE(KH88,12*'1-SETUP'!$V137),""))))</f>
        <v/>
      </c>
      <c r="KJ88" s="10" t="str">
        <f>IF('1-SETUP'!$Q137="DAILY",KI88+'1-SETUP'!$V137,IF('1-SETUP'!$Q137="WEEKLY",KI88+'1-SETUP'!$V137*7,IF('1-SETUP'!$Q137="MONTHLY",EDATE(KI88,'1-SETUP'!$V137),IF('1-SETUP'!$Q137="YEARLY",EDATE(KI88,12*'1-SETUP'!$V137),""))))</f>
        <v/>
      </c>
      <c r="KK88" s="10" t="str">
        <f>IF('1-SETUP'!$Q137="DAILY",KJ88+'1-SETUP'!$V137,IF('1-SETUP'!$Q137="WEEKLY",KJ88+'1-SETUP'!$V137*7,IF('1-SETUP'!$Q137="MONTHLY",EDATE(KJ88,'1-SETUP'!$V137),IF('1-SETUP'!$Q137="YEARLY",EDATE(KJ88,12*'1-SETUP'!$V137),""))))</f>
        <v/>
      </c>
      <c r="KL88" s="10" t="str">
        <f>IF('1-SETUP'!$Q137="DAILY",KK88+'1-SETUP'!$V137,IF('1-SETUP'!$Q137="WEEKLY",KK88+'1-SETUP'!$V137*7,IF('1-SETUP'!$Q137="MONTHLY",EDATE(KK88,'1-SETUP'!$V137),IF('1-SETUP'!$Q137="YEARLY",EDATE(KK88,12*'1-SETUP'!$V137),""))))</f>
        <v/>
      </c>
      <c r="KM88" s="10" t="str">
        <f>IF('1-SETUP'!$Q137="DAILY",KL88+'1-SETUP'!$V137,IF('1-SETUP'!$Q137="WEEKLY",KL88+'1-SETUP'!$V137*7,IF('1-SETUP'!$Q137="MONTHLY",EDATE(KL88,'1-SETUP'!$V137),IF('1-SETUP'!$Q137="YEARLY",EDATE(KL88,12*'1-SETUP'!$V137),""))))</f>
        <v/>
      </c>
      <c r="KN88" s="10" t="str">
        <f>IF('1-SETUP'!$Q137="DAILY",KM88+'1-SETUP'!$V137,IF('1-SETUP'!$Q137="WEEKLY",KM88+'1-SETUP'!$V137*7,IF('1-SETUP'!$Q137="MONTHLY",EDATE(KM88,'1-SETUP'!$V137),IF('1-SETUP'!$Q137="YEARLY",EDATE(KM88,12*'1-SETUP'!$V137),""))))</f>
        <v/>
      </c>
      <c r="KO88" s="10" t="str">
        <f>IF('1-SETUP'!$Q137="DAILY",KN88+'1-SETUP'!$V137,IF('1-SETUP'!$Q137="WEEKLY",KN88+'1-SETUP'!$V137*7,IF('1-SETUP'!$Q137="MONTHLY",EDATE(KN88,'1-SETUP'!$V137),IF('1-SETUP'!$Q137="YEARLY",EDATE(KN88,12*'1-SETUP'!$V137),""))))</f>
        <v/>
      </c>
      <c r="KP88" s="10" t="str">
        <f>IF('1-SETUP'!$Q137="DAILY",KO88+'1-SETUP'!$V137,IF('1-SETUP'!$Q137="WEEKLY",KO88+'1-SETUP'!$V137*7,IF('1-SETUP'!$Q137="MONTHLY",EDATE(KO88,'1-SETUP'!$V137),IF('1-SETUP'!$Q137="YEARLY",EDATE(KO88,12*'1-SETUP'!$V137),""))))</f>
        <v/>
      </c>
      <c r="KQ88" s="10" t="str">
        <f>IF('1-SETUP'!$Q137="DAILY",KP88+'1-SETUP'!$V137,IF('1-SETUP'!$Q137="WEEKLY",KP88+'1-SETUP'!$V137*7,IF('1-SETUP'!$Q137="MONTHLY",EDATE(KP88,'1-SETUP'!$V137),IF('1-SETUP'!$Q137="YEARLY",EDATE(KP88,12*'1-SETUP'!$V137),""))))</f>
        <v/>
      </c>
      <c r="KR88" s="10" t="str">
        <f>IF('1-SETUP'!$Q137="DAILY",KQ88+'1-SETUP'!$V137,IF('1-SETUP'!$Q137="WEEKLY",KQ88+'1-SETUP'!$V137*7,IF('1-SETUP'!$Q137="MONTHLY",EDATE(KQ88,'1-SETUP'!$V137),IF('1-SETUP'!$Q137="YEARLY",EDATE(KQ88,12*'1-SETUP'!$V137),""))))</f>
        <v/>
      </c>
      <c r="KS88" s="10" t="str">
        <f>IF('1-SETUP'!$Q137="DAILY",KR88+'1-SETUP'!$V137,IF('1-SETUP'!$Q137="WEEKLY",KR88+'1-SETUP'!$V137*7,IF('1-SETUP'!$Q137="MONTHLY",EDATE(KR88,'1-SETUP'!$V137),IF('1-SETUP'!$Q137="YEARLY",EDATE(KR88,12*'1-SETUP'!$V137),""))))</f>
        <v/>
      </c>
      <c r="KT88" s="10" t="str">
        <f>IF('1-SETUP'!$Q137="DAILY",KS88+'1-SETUP'!$V137,IF('1-SETUP'!$Q137="WEEKLY",KS88+'1-SETUP'!$V137*7,IF('1-SETUP'!$Q137="MONTHLY",EDATE(KS88,'1-SETUP'!$V137),IF('1-SETUP'!$Q137="YEARLY",EDATE(KS88,12*'1-SETUP'!$V137),""))))</f>
        <v/>
      </c>
      <c r="KU88" s="10" t="str">
        <f>IF('1-SETUP'!$Q137="DAILY",KT88+'1-SETUP'!$V137,IF('1-SETUP'!$Q137="WEEKLY",KT88+'1-SETUP'!$V137*7,IF('1-SETUP'!$Q137="MONTHLY",EDATE(KT88,'1-SETUP'!$V137),IF('1-SETUP'!$Q137="YEARLY",EDATE(KT88,12*'1-SETUP'!$V137),""))))</f>
        <v/>
      </c>
      <c r="KV88" s="10" t="str">
        <f>IF('1-SETUP'!$Q137="DAILY",KU88+'1-SETUP'!$V137,IF('1-SETUP'!$Q137="WEEKLY",KU88+'1-SETUP'!$V137*7,IF('1-SETUP'!$Q137="MONTHLY",EDATE(KU88,'1-SETUP'!$V137),IF('1-SETUP'!$Q137="YEARLY",EDATE(KU88,12*'1-SETUP'!$V137),""))))</f>
        <v/>
      </c>
      <c r="KW88" s="10" t="str">
        <f>IF('1-SETUP'!$Q137="DAILY",KV88+'1-SETUP'!$V137,IF('1-SETUP'!$Q137="WEEKLY",KV88+'1-SETUP'!$V137*7,IF('1-SETUP'!$Q137="MONTHLY",EDATE(KV88,'1-SETUP'!$V137),IF('1-SETUP'!$Q137="YEARLY",EDATE(KV88,12*'1-SETUP'!$V137),""))))</f>
        <v/>
      </c>
      <c r="KX88" s="10" t="str">
        <f>IF('1-SETUP'!$Q137="DAILY",KW88+'1-SETUP'!$V137,IF('1-SETUP'!$Q137="WEEKLY",KW88+'1-SETUP'!$V137*7,IF('1-SETUP'!$Q137="MONTHLY",EDATE(KW88,'1-SETUP'!$V137),IF('1-SETUP'!$Q137="YEARLY",EDATE(KW88,12*'1-SETUP'!$V137),""))))</f>
        <v/>
      </c>
      <c r="KY88" s="10" t="str">
        <f>IF('1-SETUP'!$Q137="DAILY",KX88+'1-SETUP'!$V137,IF('1-SETUP'!$Q137="WEEKLY",KX88+'1-SETUP'!$V137*7,IF('1-SETUP'!$Q137="MONTHLY",EDATE(KX88,'1-SETUP'!$V137),IF('1-SETUP'!$Q137="YEARLY",EDATE(KX88,12*'1-SETUP'!$V137),""))))</f>
        <v/>
      </c>
      <c r="KZ88" s="10" t="str">
        <f>IF('1-SETUP'!$Q137="DAILY",KY88+'1-SETUP'!$V137,IF('1-SETUP'!$Q137="WEEKLY",KY88+'1-SETUP'!$V137*7,IF('1-SETUP'!$Q137="MONTHLY",EDATE(KY88,'1-SETUP'!$V137),IF('1-SETUP'!$Q137="YEARLY",EDATE(KY88,12*'1-SETUP'!$V137),""))))</f>
        <v/>
      </c>
      <c r="LA88" s="10" t="str">
        <f>IF('1-SETUP'!$Q137="DAILY",KZ88+'1-SETUP'!$V137,IF('1-SETUP'!$Q137="WEEKLY",KZ88+'1-SETUP'!$V137*7,IF('1-SETUP'!$Q137="MONTHLY",EDATE(KZ88,'1-SETUP'!$V137),IF('1-SETUP'!$Q137="YEARLY",EDATE(KZ88,12*'1-SETUP'!$V137),""))))</f>
        <v/>
      </c>
      <c r="LB88" s="10" t="str">
        <f>IF('1-SETUP'!$Q137="DAILY",LA88+'1-SETUP'!$V137,IF('1-SETUP'!$Q137="WEEKLY",LA88+'1-SETUP'!$V137*7,IF('1-SETUP'!$Q137="MONTHLY",EDATE(LA88,'1-SETUP'!$V137),IF('1-SETUP'!$Q137="YEARLY",EDATE(LA88,12*'1-SETUP'!$V137),""))))</f>
        <v/>
      </c>
      <c r="LC88" s="10" t="str">
        <f>IF('1-SETUP'!$Q137="DAILY",LB88+'1-SETUP'!$V137,IF('1-SETUP'!$Q137="WEEKLY",LB88+'1-SETUP'!$V137*7,IF('1-SETUP'!$Q137="MONTHLY",EDATE(LB88,'1-SETUP'!$V137),IF('1-SETUP'!$Q137="YEARLY",EDATE(LB88,12*'1-SETUP'!$V137),""))))</f>
        <v/>
      </c>
      <c r="LD88" s="10" t="str">
        <f>IF('1-SETUP'!$Q137="DAILY",LC88+'1-SETUP'!$V137,IF('1-SETUP'!$Q137="WEEKLY",LC88+'1-SETUP'!$V137*7,IF('1-SETUP'!$Q137="MONTHLY",EDATE(LC88,'1-SETUP'!$V137),IF('1-SETUP'!$Q137="YEARLY",EDATE(LC88,12*'1-SETUP'!$V137),""))))</f>
        <v/>
      </c>
      <c r="LE88" s="10" t="str">
        <f>IF('1-SETUP'!$Q137="DAILY",LD88+'1-SETUP'!$V137,IF('1-SETUP'!$Q137="WEEKLY",LD88+'1-SETUP'!$V137*7,IF('1-SETUP'!$Q137="MONTHLY",EDATE(LD88,'1-SETUP'!$V137),IF('1-SETUP'!$Q137="YEARLY",EDATE(LD88,12*'1-SETUP'!$V137),""))))</f>
        <v/>
      </c>
      <c r="LF88" s="10" t="str">
        <f>IF('1-SETUP'!$Q137="DAILY",LE88+'1-SETUP'!$V137,IF('1-SETUP'!$Q137="WEEKLY",LE88+'1-SETUP'!$V137*7,IF('1-SETUP'!$Q137="MONTHLY",EDATE(LE88,'1-SETUP'!$V137),IF('1-SETUP'!$Q137="YEARLY",EDATE(LE88,12*'1-SETUP'!$V137),""))))</f>
        <v/>
      </c>
      <c r="LG88" s="10" t="str">
        <f>IF('1-SETUP'!$Q137="DAILY",LF88+'1-SETUP'!$V137,IF('1-SETUP'!$Q137="WEEKLY",LF88+'1-SETUP'!$V137*7,IF('1-SETUP'!$Q137="MONTHLY",EDATE(LF88,'1-SETUP'!$V137),IF('1-SETUP'!$Q137="YEARLY",EDATE(LF88,12*'1-SETUP'!$V137),""))))</f>
        <v/>
      </c>
      <c r="LH88" s="10" t="str">
        <f>IF('1-SETUP'!$Q137="DAILY",LG88+'1-SETUP'!$V137,IF('1-SETUP'!$Q137="WEEKLY",LG88+'1-SETUP'!$V137*7,IF('1-SETUP'!$Q137="MONTHLY",EDATE(LG88,'1-SETUP'!$V137),IF('1-SETUP'!$Q137="YEARLY",EDATE(LG88,12*'1-SETUP'!$V137),""))))</f>
        <v/>
      </c>
      <c r="LI88" s="10" t="str">
        <f>IF('1-SETUP'!$Q137="DAILY",LH88+'1-SETUP'!$V137,IF('1-SETUP'!$Q137="WEEKLY",LH88+'1-SETUP'!$V137*7,IF('1-SETUP'!$Q137="MONTHLY",EDATE(LH88,'1-SETUP'!$V137),IF('1-SETUP'!$Q137="YEARLY",EDATE(LH88,12*'1-SETUP'!$V137),""))))</f>
        <v/>
      </c>
      <c r="LJ88" s="10" t="str">
        <f>IF('1-SETUP'!$Q137="DAILY",LI88+'1-SETUP'!$V137,IF('1-SETUP'!$Q137="WEEKLY",LI88+'1-SETUP'!$V137*7,IF('1-SETUP'!$Q137="MONTHLY",EDATE(LI88,'1-SETUP'!$V137),IF('1-SETUP'!$Q137="YEARLY",EDATE(LI88,12*'1-SETUP'!$V137),""))))</f>
        <v/>
      </c>
      <c r="LK88" s="10" t="str">
        <f>IF('1-SETUP'!$Q137="DAILY",LJ88+'1-SETUP'!$V137,IF('1-SETUP'!$Q137="WEEKLY",LJ88+'1-SETUP'!$V137*7,IF('1-SETUP'!$Q137="MONTHLY",EDATE(LJ88,'1-SETUP'!$V137),IF('1-SETUP'!$Q137="YEARLY",EDATE(LJ88,12*'1-SETUP'!$V137),""))))</f>
        <v/>
      </c>
      <c r="LL88" s="10" t="str">
        <f>IF('1-SETUP'!$Q137="DAILY",LK88+'1-SETUP'!$V137,IF('1-SETUP'!$Q137="WEEKLY",LK88+'1-SETUP'!$V137*7,IF('1-SETUP'!$Q137="MONTHLY",EDATE(LK88,'1-SETUP'!$V137),IF('1-SETUP'!$Q137="YEARLY",EDATE(LK88,12*'1-SETUP'!$V137),""))))</f>
        <v/>
      </c>
      <c r="LM88" s="10" t="str">
        <f>IF('1-SETUP'!$Q137="DAILY",LL88+'1-SETUP'!$V137,IF('1-SETUP'!$Q137="WEEKLY",LL88+'1-SETUP'!$V137*7,IF('1-SETUP'!$Q137="MONTHLY",EDATE(LL88,'1-SETUP'!$V137),IF('1-SETUP'!$Q137="YEARLY",EDATE(LL88,12*'1-SETUP'!$V137),""))))</f>
        <v/>
      </c>
      <c r="LN88" s="10" t="str">
        <f>IF('1-SETUP'!$Q137="DAILY",LM88+'1-SETUP'!$V137,IF('1-SETUP'!$Q137="WEEKLY",LM88+'1-SETUP'!$V137*7,IF('1-SETUP'!$Q137="MONTHLY",EDATE(LM88,'1-SETUP'!$V137),IF('1-SETUP'!$Q137="YEARLY",EDATE(LM88,12*'1-SETUP'!$V137),""))))</f>
        <v/>
      </c>
      <c r="LO88" s="10" t="str">
        <f>IF('1-SETUP'!$Q137="DAILY",LN88+'1-SETUP'!$V137,IF('1-SETUP'!$Q137="WEEKLY",LN88+'1-SETUP'!$V137*7,IF('1-SETUP'!$Q137="MONTHLY",EDATE(LN88,'1-SETUP'!$V137),IF('1-SETUP'!$Q137="YEARLY",EDATE(LN88,12*'1-SETUP'!$V137),""))))</f>
        <v/>
      </c>
      <c r="LP88" s="10" t="str">
        <f>IF('1-SETUP'!$Q137="DAILY",LO88+'1-SETUP'!$V137,IF('1-SETUP'!$Q137="WEEKLY",LO88+'1-SETUP'!$V137*7,IF('1-SETUP'!$Q137="MONTHLY",EDATE(LO88,'1-SETUP'!$V137),IF('1-SETUP'!$Q137="YEARLY",EDATE(LO88,12*'1-SETUP'!$V137),""))))</f>
        <v/>
      </c>
      <c r="LQ88" s="10" t="str">
        <f>IF('1-SETUP'!$Q137="DAILY",LP88+'1-SETUP'!$V137,IF('1-SETUP'!$Q137="WEEKLY",LP88+'1-SETUP'!$V137*7,IF('1-SETUP'!$Q137="MONTHLY",EDATE(LP88,'1-SETUP'!$V137),IF('1-SETUP'!$Q137="YEARLY",EDATE(LP88,12*'1-SETUP'!$V137),""))))</f>
        <v/>
      </c>
      <c r="LR88" s="10" t="str">
        <f>IF('1-SETUP'!$Q137="DAILY",LQ88+'1-SETUP'!$V137,IF('1-SETUP'!$Q137="WEEKLY",LQ88+'1-SETUP'!$V137*7,IF('1-SETUP'!$Q137="MONTHLY",EDATE(LQ88,'1-SETUP'!$V137),IF('1-SETUP'!$Q137="YEARLY",EDATE(LQ88,12*'1-SETUP'!$V137),""))))</f>
        <v/>
      </c>
      <c r="LS88" s="10" t="str">
        <f>IF('1-SETUP'!$Q137="DAILY",LR88+'1-SETUP'!$V137,IF('1-SETUP'!$Q137="WEEKLY",LR88+'1-SETUP'!$V137*7,IF('1-SETUP'!$Q137="MONTHLY",EDATE(LR88,'1-SETUP'!$V137),IF('1-SETUP'!$Q137="YEARLY",EDATE(LR88,12*'1-SETUP'!$V137),""))))</f>
        <v/>
      </c>
      <c r="LT88" s="10" t="str">
        <f>IF('1-SETUP'!$Q137="DAILY",LS88+'1-SETUP'!$V137,IF('1-SETUP'!$Q137="WEEKLY",LS88+'1-SETUP'!$V137*7,IF('1-SETUP'!$Q137="MONTHLY",EDATE(LS88,'1-SETUP'!$V137),IF('1-SETUP'!$Q137="YEARLY",EDATE(LS88,12*'1-SETUP'!$V137),""))))</f>
        <v/>
      </c>
      <c r="LU88" s="10" t="str">
        <f>IF('1-SETUP'!$Q137="DAILY",LT88+'1-SETUP'!$V137,IF('1-SETUP'!$Q137="WEEKLY",LT88+'1-SETUP'!$V137*7,IF('1-SETUP'!$Q137="MONTHLY",EDATE(LT88,'1-SETUP'!$V137),IF('1-SETUP'!$Q137="YEARLY",EDATE(LT88,12*'1-SETUP'!$V137),""))))</f>
        <v/>
      </c>
      <c r="LV88" s="10" t="str">
        <f>IF('1-SETUP'!$Q137="DAILY",LU88+'1-SETUP'!$V137,IF('1-SETUP'!$Q137="WEEKLY",LU88+'1-SETUP'!$V137*7,IF('1-SETUP'!$Q137="MONTHLY",EDATE(LU88,'1-SETUP'!$V137),IF('1-SETUP'!$Q137="YEARLY",EDATE(LU88,12*'1-SETUP'!$V137),""))))</f>
        <v/>
      </c>
      <c r="LW88" s="10" t="str">
        <f>IF('1-SETUP'!$Q137="DAILY",LV88+'1-SETUP'!$V137,IF('1-SETUP'!$Q137="WEEKLY",LV88+'1-SETUP'!$V137*7,IF('1-SETUP'!$Q137="MONTHLY",EDATE(LV88,'1-SETUP'!$V137),IF('1-SETUP'!$Q137="YEARLY",EDATE(LV88,12*'1-SETUP'!$V137),""))))</f>
        <v/>
      </c>
      <c r="LX88" s="10" t="str">
        <f>IF('1-SETUP'!$Q137="DAILY",LW88+'1-SETUP'!$V137,IF('1-SETUP'!$Q137="WEEKLY",LW88+'1-SETUP'!$V137*7,IF('1-SETUP'!$Q137="MONTHLY",EDATE(LW88,'1-SETUP'!$V137),IF('1-SETUP'!$Q137="YEARLY",EDATE(LW88,12*'1-SETUP'!$V137),""))))</f>
        <v/>
      </c>
      <c r="LY88" s="10" t="str">
        <f>IF('1-SETUP'!$Q137="DAILY",LX88+'1-SETUP'!$V137,IF('1-SETUP'!$Q137="WEEKLY",LX88+'1-SETUP'!$V137*7,IF('1-SETUP'!$Q137="MONTHLY",EDATE(LX88,'1-SETUP'!$V137),IF('1-SETUP'!$Q137="YEARLY",EDATE(LX88,12*'1-SETUP'!$V137),""))))</f>
        <v/>
      </c>
      <c r="LZ88" s="10" t="str">
        <f>IF('1-SETUP'!$Q137="DAILY",LY88+'1-SETUP'!$V137,IF('1-SETUP'!$Q137="WEEKLY",LY88+'1-SETUP'!$V137*7,IF('1-SETUP'!$Q137="MONTHLY",EDATE(LY88,'1-SETUP'!$V137),IF('1-SETUP'!$Q137="YEARLY",EDATE(LY88,12*'1-SETUP'!$V137),""))))</f>
        <v/>
      </c>
      <c r="MA88" s="10" t="str">
        <f>IF('1-SETUP'!$Q137="DAILY",LZ88+'1-SETUP'!$V137,IF('1-SETUP'!$Q137="WEEKLY",LZ88+'1-SETUP'!$V137*7,IF('1-SETUP'!$Q137="MONTHLY",EDATE(LZ88,'1-SETUP'!$V137),IF('1-SETUP'!$Q137="YEARLY",EDATE(LZ88,12*'1-SETUP'!$V137),""))))</f>
        <v/>
      </c>
      <c r="MB88" s="10" t="str">
        <f>IF('1-SETUP'!$Q137="DAILY",MA88+'1-SETUP'!$V137,IF('1-SETUP'!$Q137="WEEKLY",MA88+'1-SETUP'!$V137*7,IF('1-SETUP'!$Q137="MONTHLY",EDATE(MA88,'1-SETUP'!$V137),IF('1-SETUP'!$Q137="YEARLY",EDATE(MA88,12*'1-SETUP'!$V137),""))))</f>
        <v/>
      </c>
      <c r="MC88" s="10" t="str">
        <f>IF('1-SETUP'!$Q137="DAILY",MB88+'1-SETUP'!$V137,IF('1-SETUP'!$Q137="WEEKLY",MB88+'1-SETUP'!$V137*7,IF('1-SETUP'!$Q137="MONTHLY",EDATE(MB88,'1-SETUP'!$V137),IF('1-SETUP'!$Q137="YEARLY",EDATE(MB88,12*'1-SETUP'!$V137),""))))</f>
        <v/>
      </c>
      <c r="MD88" s="10" t="str">
        <f>IF('1-SETUP'!$Q137="DAILY",MC88+'1-SETUP'!$V137,IF('1-SETUP'!$Q137="WEEKLY",MC88+'1-SETUP'!$V137*7,IF('1-SETUP'!$Q137="MONTHLY",EDATE(MC88,'1-SETUP'!$V137),IF('1-SETUP'!$Q137="YEARLY",EDATE(MC88,12*'1-SETUP'!$V137),""))))</f>
        <v/>
      </c>
      <c r="ME88" s="10" t="str">
        <f>IF('1-SETUP'!$Q137="DAILY",MD88+'1-SETUP'!$V137,IF('1-SETUP'!$Q137="WEEKLY",MD88+'1-SETUP'!$V137*7,IF('1-SETUP'!$Q137="MONTHLY",EDATE(MD88,'1-SETUP'!$V137),IF('1-SETUP'!$Q137="YEARLY",EDATE(MD88,12*'1-SETUP'!$V137),""))))</f>
        <v/>
      </c>
      <c r="MF88" s="10" t="str">
        <f>IF('1-SETUP'!$Q137="DAILY",ME88+'1-SETUP'!$V137,IF('1-SETUP'!$Q137="WEEKLY",ME88+'1-SETUP'!$V137*7,IF('1-SETUP'!$Q137="MONTHLY",EDATE(ME88,'1-SETUP'!$V137),IF('1-SETUP'!$Q137="YEARLY",EDATE(ME88,12*'1-SETUP'!$V137),""))))</f>
        <v/>
      </c>
      <c r="MG88" s="10" t="str">
        <f>IF('1-SETUP'!$Q137="DAILY",MF88+'1-SETUP'!$V137,IF('1-SETUP'!$Q137="WEEKLY",MF88+'1-SETUP'!$V137*7,IF('1-SETUP'!$Q137="MONTHLY",EDATE(MF88,'1-SETUP'!$V137),IF('1-SETUP'!$Q137="YEARLY",EDATE(MF88,12*'1-SETUP'!$V137),""))))</f>
        <v/>
      </c>
      <c r="MH88" s="10" t="str">
        <f>IF('1-SETUP'!$Q137="DAILY",MG88+'1-SETUP'!$V137,IF('1-SETUP'!$Q137="WEEKLY",MG88+'1-SETUP'!$V137*7,IF('1-SETUP'!$Q137="MONTHLY",EDATE(MG88,'1-SETUP'!$V137),IF('1-SETUP'!$Q137="YEARLY",EDATE(MG88,12*'1-SETUP'!$V137),""))))</f>
        <v/>
      </c>
      <c r="MI88" s="10" t="str">
        <f>IF('1-SETUP'!$Q137="DAILY",MH88+'1-SETUP'!$V137,IF('1-SETUP'!$Q137="WEEKLY",MH88+'1-SETUP'!$V137*7,IF('1-SETUP'!$Q137="MONTHLY",EDATE(MH88,'1-SETUP'!$V137),IF('1-SETUP'!$Q137="YEARLY",EDATE(MH88,12*'1-SETUP'!$V137),""))))</f>
        <v/>
      </c>
      <c r="MJ88" s="10" t="str">
        <f>IF('1-SETUP'!$Q137="DAILY",MI88+'1-SETUP'!$V137,IF('1-SETUP'!$Q137="WEEKLY",MI88+'1-SETUP'!$V137*7,IF('1-SETUP'!$Q137="MONTHLY",EDATE(MI88,'1-SETUP'!$V137),IF('1-SETUP'!$Q137="YEARLY",EDATE(MI88,12*'1-SETUP'!$V137),""))))</f>
        <v/>
      </c>
      <c r="MK88" s="10" t="str">
        <f>IF('1-SETUP'!$Q137="DAILY",MJ88+'1-SETUP'!$V137,IF('1-SETUP'!$Q137="WEEKLY",MJ88+'1-SETUP'!$V137*7,IF('1-SETUP'!$Q137="MONTHLY",EDATE(MJ88,'1-SETUP'!$V137),IF('1-SETUP'!$Q137="YEARLY",EDATE(MJ88,12*'1-SETUP'!$V137),""))))</f>
        <v/>
      </c>
      <c r="ML88" s="10" t="str">
        <f>IF('1-SETUP'!$Q137="DAILY",MK88+'1-SETUP'!$V137,IF('1-SETUP'!$Q137="WEEKLY",MK88+'1-SETUP'!$V137*7,IF('1-SETUP'!$Q137="MONTHLY",EDATE(MK88,'1-SETUP'!$V137),IF('1-SETUP'!$Q137="YEARLY",EDATE(MK88,12*'1-SETUP'!$V137),""))))</f>
        <v/>
      </c>
      <c r="MM88" s="10" t="str">
        <f>IF('1-SETUP'!$Q137="DAILY",ML88+'1-SETUP'!$V137,IF('1-SETUP'!$Q137="WEEKLY",ML88+'1-SETUP'!$V137*7,IF('1-SETUP'!$Q137="MONTHLY",EDATE(ML88,'1-SETUP'!$V137),IF('1-SETUP'!$Q137="YEARLY",EDATE(ML88,12*'1-SETUP'!$V137),""))))</f>
        <v/>
      </c>
      <c r="MN88" s="10" t="str">
        <f>IF('1-SETUP'!$Q137="DAILY",MM88+'1-SETUP'!$V137,IF('1-SETUP'!$Q137="WEEKLY",MM88+'1-SETUP'!$V137*7,IF('1-SETUP'!$Q137="MONTHLY",EDATE(MM88,'1-SETUP'!$V137),IF('1-SETUP'!$Q137="YEARLY",EDATE(MM88,12*'1-SETUP'!$V137),""))))</f>
        <v/>
      </c>
      <c r="MO88" s="10" t="str">
        <f>IF('1-SETUP'!$Q137="DAILY",MN88+'1-SETUP'!$V137,IF('1-SETUP'!$Q137="WEEKLY",MN88+'1-SETUP'!$V137*7,IF('1-SETUP'!$Q137="MONTHLY",EDATE(MN88,'1-SETUP'!$V137),IF('1-SETUP'!$Q137="YEARLY",EDATE(MN88,12*'1-SETUP'!$V137),""))))</f>
        <v/>
      </c>
      <c r="MP88" s="10" t="str">
        <f>IF('1-SETUP'!$Q137="DAILY",MO88+'1-SETUP'!$V137,IF('1-SETUP'!$Q137="WEEKLY",MO88+'1-SETUP'!$V137*7,IF('1-SETUP'!$Q137="MONTHLY",EDATE(MO88,'1-SETUP'!$V137),IF('1-SETUP'!$Q137="YEARLY",EDATE(MO88,12*'1-SETUP'!$V137),""))))</f>
        <v/>
      </c>
      <c r="MQ88" s="10" t="str">
        <f>IF('1-SETUP'!$Q137="DAILY",MP88+'1-SETUP'!$V137,IF('1-SETUP'!$Q137="WEEKLY",MP88+'1-SETUP'!$V137*7,IF('1-SETUP'!$Q137="MONTHLY",EDATE(MP88,'1-SETUP'!$V137),IF('1-SETUP'!$Q137="YEARLY",EDATE(MP88,12*'1-SETUP'!$V137),""))))</f>
        <v/>
      </c>
      <c r="MR88" s="10" t="str">
        <f>IF('1-SETUP'!$Q137="DAILY",MQ88+'1-SETUP'!$V137,IF('1-SETUP'!$Q137="WEEKLY",MQ88+'1-SETUP'!$V137*7,IF('1-SETUP'!$Q137="MONTHLY",EDATE(MQ88,'1-SETUP'!$V137),IF('1-SETUP'!$Q137="YEARLY",EDATE(MQ88,12*'1-SETUP'!$V137),""))))</f>
        <v/>
      </c>
      <c r="MS88" s="10" t="str">
        <f>IF('1-SETUP'!$Q137="DAILY",MR88+'1-SETUP'!$V137,IF('1-SETUP'!$Q137="WEEKLY",MR88+'1-SETUP'!$V137*7,IF('1-SETUP'!$Q137="MONTHLY",EDATE(MR88,'1-SETUP'!$V137),IF('1-SETUP'!$Q137="YEARLY",EDATE(MR88,12*'1-SETUP'!$V137),""))))</f>
        <v/>
      </c>
      <c r="MT88" s="10" t="str">
        <f>IF('1-SETUP'!$Q137="DAILY",MS88+'1-SETUP'!$V137,IF('1-SETUP'!$Q137="WEEKLY",MS88+'1-SETUP'!$V137*7,IF('1-SETUP'!$Q137="MONTHLY",EDATE(MS88,'1-SETUP'!$V137),IF('1-SETUP'!$Q137="YEARLY",EDATE(MS88,12*'1-SETUP'!$V137),""))))</f>
        <v/>
      </c>
      <c r="MU88" s="10" t="str">
        <f>IF('1-SETUP'!$Q137="DAILY",MT88+'1-SETUP'!$V137,IF('1-SETUP'!$Q137="WEEKLY",MT88+'1-SETUP'!$V137*7,IF('1-SETUP'!$Q137="MONTHLY",EDATE(MT88,'1-SETUP'!$V137),IF('1-SETUP'!$Q137="YEARLY",EDATE(MT88,12*'1-SETUP'!$V137),""))))</f>
        <v/>
      </c>
      <c r="MV88" s="10" t="str">
        <f>IF('1-SETUP'!$Q137="DAILY",MU88+'1-SETUP'!$V137,IF('1-SETUP'!$Q137="WEEKLY",MU88+'1-SETUP'!$V137*7,IF('1-SETUP'!$Q137="MONTHLY",EDATE(MU88,'1-SETUP'!$V137),IF('1-SETUP'!$Q137="YEARLY",EDATE(MU88,12*'1-SETUP'!$V137),""))))</f>
        <v/>
      </c>
      <c r="MW88" s="10" t="str">
        <f>IF('1-SETUP'!$Q137="DAILY",MV88+'1-SETUP'!$V137,IF('1-SETUP'!$Q137="WEEKLY",MV88+'1-SETUP'!$V137*7,IF('1-SETUP'!$Q137="MONTHLY",EDATE(MV88,'1-SETUP'!$V137),IF('1-SETUP'!$Q137="YEARLY",EDATE(MV88,12*'1-SETUP'!$V137),""))))</f>
        <v/>
      </c>
      <c r="MX88" s="10" t="str">
        <f>IF('1-SETUP'!$Q137="DAILY",MW88+'1-SETUP'!$V137,IF('1-SETUP'!$Q137="WEEKLY",MW88+'1-SETUP'!$V137*7,IF('1-SETUP'!$Q137="MONTHLY",EDATE(MW88,'1-SETUP'!$V137),IF('1-SETUP'!$Q137="YEARLY",EDATE(MW88,12*'1-SETUP'!$V137),""))))</f>
        <v/>
      </c>
      <c r="MY88" s="10" t="str">
        <f>IF('1-SETUP'!$Q137="DAILY",MX88+'1-SETUP'!$V137,IF('1-SETUP'!$Q137="WEEKLY",MX88+'1-SETUP'!$V137*7,IF('1-SETUP'!$Q137="MONTHLY",EDATE(MX88,'1-SETUP'!$V137),IF('1-SETUP'!$Q137="YEARLY",EDATE(MX88,12*'1-SETUP'!$V137),""))))</f>
        <v/>
      </c>
      <c r="MZ88" s="10" t="str">
        <f>IF('1-SETUP'!$Q137="DAILY",MY88+'1-SETUP'!$V137,IF('1-SETUP'!$Q137="WEEKLY",MY88+'1-SETUP'!$V137*7,IF('1-SETUP'!$Q137="MONTHLY",EDATE(MY88,'1-SETUP'!$V137),IF('1-SETUP'!$Q137="YEARLY",EDATE(MY88,12*'1-SETUP'!$V137),""))))</f>
        <v/>
      </c>
      <c r="NA88" s="10" t="str">
        <f>IF('1-SETUP'!$Q137="DAILY",MZ88+'1-SETUP'!$V137,IF('1-SETUP'!$Q137="WEEKLY",MZ88+'1-SETUP'!$V137*7,IF('1-SETUP'!$Q137="MONTHLY",EDATE(MZ88,'1-SETUP'!$V137),IF('1-SETUP'!$Q137="YEARLY",EDATE(MZ88,12*'1-SETUP'!$V137),""))))</f>
        <v/>
      </c>
      <c r="NB88" s="10" t="str">
        <f>IF('1-SETUP'!$Q137="DAILY",NA88+'1-SETUP'!$V137,IF('1-SETUP'!$Q137="WEEKLY",NA88+'1-SETUP'!$V137*7,IF('1-SETUP'!$Q137="MONTHLY",EDATE(NA88,'1-SETUP'!$V137),IF('1-SETUP'!$Q137="YEARLY",EDATE(NA88,12*'1-SETUP'!$V137),""))))</f>
        <v/>
      </c>
      <c r="NC88" s="10" t="str">
        <f>IF('1-SETUP'!$Q137="DAILY",NB88+'1-SETUP'!$V137,IF('1-SETUP'!$Q137="WEEKLY",NB88+'1-SETUP'!$V137*7,IF('1-SETUP'!$Q137="MONTHLY",EDATE(NB88,'1-SETUP'!$V137),IF('1-SETUP'!$Q137="YEARLY",EDATE(NB88,12*'1-SETUP'!$V137),""))))</f>
        <v/>
      </c>
    </row>
    <row r="89" spans="1:367" x14ac:dyDescent="0.45">
      <c r="A89">
        <f>'1-SETUP'!A138</f>
        <v>0</v>
      </c>
      <c r="B89" t="str">
        <f>_xlfn.CONCAT('1-SETUP'!$O138," ",'1-SETUP'!$Q138," ",'1-SETUP'!$T138," ",'1-SETUP'!$V138," ",'1-SETUP'!$W138," ",'1-SETUP'!$Z138," ",TEXT('1-SETUP'!$AC138,"mm/dd/yyyy"))</f>
        <v xml:space="preserve">      01/00/1900</v>
      </c>
      <c r="C89" s="10">
        <f>'1-SETUP'!$AC138</f>
        <v>0</v>
      </c>
      <c r="D89" s="10" t="str">
        <f>IF('1-SETUP'!$Q138="DAILY",C89+'1-SETUP'!$V138,IF('1-SETUP'!$Q138="WEEKLY",C89+'1-SETUP'!$V138*7,IF('1-SETUP'!$Q138="MONTHLY",EDATE(C89,'1-SETUP'!$V138),IF('1-SETUP'!$Q138="YEARLY",EDATE(C89,12*'1-SETUP'!$V138),""))))</f>
        <v/>
      </c>
      <c r="E89" s="10" t="str">
        <f>IF('1-SETUP'!$Q138="DAILY",D89+'1-SETUP'!$V138,IF('1-SETUP'!$Q138="WEEKLY",D89+'1-SETUP'!$V138*7,IF('1-SETUP'!$Q138="MONTHLY",EDATE(D89,'1-SETUP'!$V138),IF('1-SETUP'!$Q138="YEARLY",EDATE(D89,12*'1-SETUP'!$V138),""))))</f>
        <v/>
      </c>
      <c r="F89" s="10" t="str">
        <f>IF('1-SETUP'!$Q138="DAILY",E89+'1-SETUP'!$V138,IF('1-SETUP'!$Q138="WEEKLY",E89+'1-SETUP'!$V138*7,IF('1-SETUP'!$Q138="MONTHLY",EDATE(E89,'1-SETUP'!$V138),IF('1-SETUP'!$Q138="YEARLY",EDATE(E89,12*'1-SETUP'!$V138),""))))</f>
        <v/>
      </c>
      <c r="G89" s="10" t="str">
        <f>IF('1-SETUP'!$Q138="DAILY",F89+'1-SETUP'!$V138,IF('1-SETUP'!$Q138="WEEKLY",F89+'1-SETUP'!$V138*7,IF('1-SETUP'!$Q138="MONTHLY",EDATE(F89,'1-SETUP'!$V138),IF('1-SETUP'!$Q138="YEARLY",EDATE(F89,12*'1-SETUP'!$V138),""))))</f>
        <v/>
      </c>
      <c r="H89" s="10" t="str">
        <f>IF('1-SETUP'!$Q138="DAILY",G89+'1-SETUP'!$V138,IF('1-SETUP'!$Q138="WEEKLY",G89+'1-SETUP'!$V138*7,IF('1-SETUP'!$Q138="MONTHLY",EDATE(G89,'1-SETUP'!$V138),IF('1-SETUP'!$Q138="YEARLY",EDATE(G89,12*'1-SETUP'!$V138),""))))</f>
        <v/>
      </c>
      <c r="I89" s="10" t="str">
        <f>IF('1-SETUP'!$Q138="DAILY",H89+'1-SETUP'!$V138,IF('1-SETUP'!$Q138="WEEKLY",H89+'1-SETUP'!$V138*7,IF('1-SETUP'!$Q138="MONTHLY",EDATE(H89,'1-SETUP'!$V138),IF('1-SETUP'!$Q138="YEARLY",EDATE(H89,12*'1-SETUP'!$V138),""))))</f>
        <v/>
      </c>
      <c r="J89" s="10" t="str">
        <f>IF('1-SETUP'!$Q138="DAILY",I89+'1-SETUP'!$V138,IF('1-SETUP'!$Q138="WEEKLY",I89+'1-SETUP'!$V138*7,IF('1-SETUP'!$Q138="MONTHLY",EDATE(I89,'1-SETUP'!$V138),IF('1-SETUP'!$Q138="YEARLY",EDATE(I89,12*'1-SETUP'!$V138),""))))</f>
        <v/>
      </c>
      <c r="K89" s="10" t="str">
        <f>IF('1-SETUP'!$Q138="DAILY",J89+'1-SETUP'!$V138,IF('1-SETUP'!$Q138="WEEKLY",J89+'1-SETUP'!$V138*7,IF('1-SETUP'!$Q138="MONTHLY",EDATE(J89,'1-SETUP'!$V138),IF('1-SETUP'!$Q138="YEARLY",EDATE(J89,12*'1-SETUP'!$V138),""))))</f>
        <v/>
      </c>
      <c r="L89" s="10" t="str">
        <f>IF('1-SETUP'!$Q138="DAILY",K89+'1-SETUP'!$V138,IF('1-SETUP'!$Q138="WEEKLY",K89+'1-SETUP'!$V138*7,IF('1-SETUP'!$Q138="MONTHLY",EDATE(K89,'1-SETUP'!$V138),IF('1-SETUP'!$Q138="YEARLY",EDATE(K89,12*'1-SETUP'!$V138),""))))</f>
        <v/>
      </c>
      <c r="M89" s="10" t="str">
        <f>IF('1-SETUP'!$Q138="DAILY",L89+'1-SETUP'!$V138,IF('1-SETUP'!$Q138="WEEKLY",L89+'1-SETUP'!$V138*7,IF('1-SETUP'!$Q138="MONTHLY",EDATE(L89,'1-SETUP'!$V138),IF('1-SETUP'!$Q138="YEARLY",EDATE(L89,12*'1-SETUP'!$V138),""))))</f>
        <v/>
      </c>
      <c r="N89" s="10" t="str">
        <f>IF('1-SETUP'!$Q138="DAILY",M89+'1-SETUP'!$V138,IF('1-SETUP'!$Q138="WEEKLY",M89+'1-SETUP'!$V138*7,IF('1-SETUP'!$Q138="MONTHLY",EDATE(M89,'1-SETUP'!$V138),IF('1-SETUP'!$Q138="YEARLY",EDATE(M89,12*'1-SETUP'!$V138),""))))</f>
        <v/>
      </c>
      <c r="O89" s="10" t="str">
        <f>IF('1-SETUP'!$Q138="DAILY",N89+'1-SETUP'!$V138,IF('1-SETUP'!$Q138="WEEKLY",N89+'1-SETUP'!$V138*7,IF('1-SETUP'!$Q138="MONTHLY",EDATE(N89,'1-SETUP'!$V138),IF('1-SETUP'!$Q138="YEARLY",EDATE(N89,12*'1-SETUP'!$V138),""))))</f>
        <v/>
      </c>
      <c r="P89" s="10" t="str">
        <f>IF('1-SETUP'!$Q138="DAILY",O89+'1-SETUP'!$V138,IF('1-SETUP'!$Q138="WEEKLY",O89+'1-SETUP'!$V138*7,IF('1-SETUP'!$Q138="MONTHLY",EDATE(O89,'1-SETUP'!$V138),IF('1-SETUP'!$Q138="YEARLY",EDATE(O89,12*'1-SETUP'!$V138),""))))</f>
        <v/>
      </c>
      <c r="Q89" s="10" t="str">
        <f>IF('1-SETUP'!$Q138="DAILY",P89+'1-SETUP'!$V138,IF('1-SETUP'!$Q138="WEEKLY",P89+'1-SETUP'!$V138*7,IF('1-SETUP'!$Q138="MONTHLY",EDATE(P89,'1-SETUP'!$V138),IF('1-SETUP'!$Q138="YEARLY",EDATE(P89,12*'1-SETUP'!$V138),""))))</f>
        <v/>
      </c>
      <c r="R89" s="10" t="str">
        <f>IF('1-SETUP'!$Q138="DAILY",Q89+'1-SETUP'!$V138,IF('1-SETUP'!$Q138="WEEKLY",Q89+'1-SETUP'!$V138*7,IF('1-SETUP'!$Q138="MONTHLY",EDATE(Q89,'1-SETUP'!$V138),IF('1-SETUP'!$Q138="YEARLY",EDATE(Q89,12*'1-SETUP'!$V138),""))))</f>
        <v/>
      </c>
      <c r="S89" s="10" t="str">
        <f>IF('1-SETUP'!$Q138="DAILY",R89+'1-SETUP'!$V138,IF('1-SETUP'!$Q138="WEEKLY",R89+'1-SETUP'!$V138*7,IF('1-SETUP'!$Q138="MONTHLY",EDATE(R89,'1-SETUP'!$V138),IF('1-SETUP'!$Q138="YEARLY",EDATE(R89,12*'1-SETUP'!$V138),""))))</f>
        <v/>
      </c>
      <c r="T89" s="10" t="str">
        <f>IF('1-SETUP'!$Q138="DAILY",S89+'1-SETUP'!$V138,IF('1-SETUP'!$Q138="WEEKLY",S89+'1-SETUP'!$V138*7,IF('1-SETUP'!$Q138="MONTHLY",EDATE(S89,'1-SETUP'!$V138),IF('1-SETUP'!$Q138="YEARLY",EDATE(S89,12*'1-SETUP'!$V138),""))))</f>
        <v/>
      </c>
      <c r="U89" s="10" t="str">
        <f>IF('1-SETUP'!$Q138="DAILY",T89+'1-SETUP'!$V138,IF('1-SETUP'!$Q138="WEEKLY",T89+'1-SETUP'!$V138*7,IF('1-SETUP'!$Q138="MONTHLY",EDATE(T89,'1-SETUP'!$V138),IF('1-SETUP'!$Q138="YEARLY",EDATE(T89,12*'1-SETUP'!$V138),""))))</f>
        <v/>
      </c>
      <c r="V89" s="10" t="str">
        <f>IF('1-SETUP'!$Q138="DAILY",U89+'1-SETUP'!$V138,IF('1-SETUP'!$Q138="WEEKLY",U89+'1-SETUP'!$V138*7,IF('1-SETUP'!$Q138="MONTHLY",EDATE(U89,'1-SETUP'!$V138),IF('1-SETUP'!$Q138="YEARLY",EDATE(U89,12*'1-SETUP'!$V138),""))))</f>
        <v/>
      </c>
      <c r="W89" s="10" t="str">
        <f>IF('1-SETUP'!$Q138="DAILY",V89+'1-SETUP'!$V138,IF('1-SETUP'!$Q138="WEEKLY",V89+'1-SETUP'!$V138*7,IF('1-SETUP'!$Q138="MONTHLY",EDATE(V89,'1-SETUP'!$V138),IF('1-SETUP'!$Q138="YEARLY",EDATE(V89,12*'1-SETUP'!$V138),""))))</f>
        <v/>
      </c>
      <c r="X89" s="10" t="str">
        <f>IF('1-SETUP'!$Q138="DAILY",W89+'1-SETUP'!$V138,IF('1-SETUP'!$Q138="WEEKLY",W89+'1-SETUP'!$V138*7,IF('1-SETUP'!$Q138="MONTHLY",EDATE(W89,'1-SETUP'!$V138),IF('1-SETUP'!$Q138="YEARLY",EDATE(W89,12*'1-SETUP'!$V138),""))))</f>
        <v/>
      </c>
      <c r="Y89" s="10" t="str">
        <f>IF('1-SETUP'!$Q138="DAILY",X89+'1-SETUP'!$V138,IF('1-SETUP'!$Q138="WEEKLY",X89+'1-SETUP'!$V138*7,IF('1-SETUP'!$Q138="MONTHLY",EDATE(X89,'1-SETUP'!$V138),IF('1-SETUP'!$Q138="YEARLY",EDATE(X89,12*'1-SETUP'!$V138),""))))</f>
        <v/>
      </c>
      <c r="Z89" s="10" t="str">
        <f>IF('1-SETUP'!$Q138="DAILY",Y89+'1-SETUP'!$V138,IF('1-SETUP'!$Q138="WEEKLY",Y89+'1-SETUP'!$V138*7,IF('1-SETUP'!$Q138="MONTHLY",EDATE(Y89,'1-SETUP'!$V138),IF('1-SETUP'!$Q138="YEARLY",EDATE(Y89,12*'1-SETUP'!$V138),""))))</f>
        <v/>
      </c>
      <c r="AA89" s="10" t="str">
        <f>IF('1-SETUP'!$Q138="DAILY",Z89+'1-SETUP'!$V138,IF('1-SETUP'!$Q138="WEEKLY",Z89+'1-SETUP'!$V138*7,IF('1-SETUP'!$Q138="MONTHLY",EDATE(Z89,'1-SETUP'!$V138),IF('1-SETUP'!$Q138="YEARLY",EDATE(Z89,12*'1-SETUP'!$V138),""))))</f>
        <v/>
      </c>
      <c r="AB89" s="10" t="str">
        <f>IF('1-SETUP'!$Q138="DAILY",AA89+'1-SETUP'!$V138,IF('1-SETUP'!$Q138="WEEKLY",AA89+'1-SETUP'!$V138*7,IF('1-SETUP'!$Q138="MONTHLY",EDATE(AA89,'1-SETUP'!$V138),IF('1-SETUP'!$Q138="YEARLY",EDATE(AA89,12*'1-SETUP'!$V138),""))))</f>
        <v/>
      </c>
      <c r="AC89" s="10" t="str">
        <f>IF('1-SETUP'!$Q138="DAILY",AB89+'1-SETUP'!$V138,IF('1-SETUP'!$Q138="WEEKLY",AB89+'1-SETUP'!$V138*7,IF('1-SETUP'!$Q138="MONTHLY",EDATE(AB89,'1-SETUP'!$V138),IF('1-SETUP'!$Q138="YEARLY",EDATE(AB89,12*'1-SETUP'!$V138),""))))</f>
        <v/>
      </c>
      <c r="AD89" s="10" t="str">
        <f>IF('1-SETUP'!$Q138="DAILY",AC89+'1-SETUP'!$V138,IF('1-SETUP'!$Q138="WEEKLY",AC89+'1-SETUP'!$V138*7,IF('1-SETUP'!$Q138="MONTHLY",EDATE(AC89,'1-SETUP'!$V138),IF('1-SETUP'!$Q138="YEARLY",EDATE(AC89,12*'1-SETUP'!$V138),""))))</f>
        <v/>
      </c>
      <c r="AE89" s="10" t="str">
        <f>IF('1-SETUP'!$Q138="DAILY",AD89+'1-SETUP'!$V138,IF('1-SETUP'!$Q138="WEEKLY",AD89+'1-SETUP'!$V138*7,IF('1-SETUP'!$Q138="MONTHLY",EDATE(AD89,'1-SETUP'!$V138),IF('1-SETUP'!$Q138="YEARLY",EDATE(AD89,12*'1-SETUP'!$V138),""))))</f>
        <v/>
      </c>
      <c r="AF89" s="10" t="str">
        <f>IF('1-SETUP'!$Q138="DAILY",AE89+'1-SETUP'!$V138,IF('1-SETUP'!$Q138="WEEKLY",AE89+'1-SETUP'!$V138*7,IF('1-SETUP'!$Q138="MONTHLY",EDATE(AE89,'1-SETUP'!$V138),IF('1-SETUP'!$Q138="YEARLY",EDATE(AE89,12*'1-SETUP'!$V138),""))))</f>
        <v/>
      </c>
      <c r="AG89" s="10" t="str">
        <f>IF('1-SETUP'!$Q138="DAILY",AF89+'1-SETUP'!$V138,IF('1-SETUP'!$Q138="WEEKLY",AF89+'1-SETUP'!$V138*7,IF('1-SETUP'!$Q138="MONTHLY",EDATE(AF89,'1-SETUP'!$V138),IF('1-SETUP'!$Q138="YEARLY",EDATE(AF89,12*'1-SETUP'!$V138),""))))</f>
        <v/>
      </c>
      <c r="AH89" s="10" t="str">
        <f>IF('1-SETUP'!$Q138="DAILY",AG89+'1-SETUP'!$V138,IF('1-SETUP'!$Q138="WEEKLY",AG89+'1-SETUP'!$V138*7,IF('1-SETUP'!$Q138="MONTHLY",EDATE(AG89,'1-SETUP'!$V138),IF('1-SETUP'!$Q138="YEARLY",EDATE(AG89,12*'1-SETUP'!$V138),""))))</f>
        <v/>
      </c>
      <c r="AI89" s="10" t="str">
        <f>IF('1-SETUP'!$Q138="DAILY",AH89+'1-SETUP'!$V138,IF('1-SETUP'!$Q138="WEEKLY",AH89+'1-SETUP'!$V138*7,IF('1-SETUP'!$Q138="MONTHLY",EDATE(AH89,'1-SETUP'!$V138),IF('1-SETUP'!$Q138="YEARLY",EDATE(AH89,12*'1-SETUP'!$V138),""))))</f>
        <v/>
      </c>
      <c r="AJ89" s="10" t="str">
        <f>IF('1-SETUP'!$Q138="DAILY",AI89+'1-SETUP'!$V138,IF('1-SETUP'!$Q138="WEEKLY",AI89+'1-SETUP'!$V138*7,IF('1-SETUP'!$Q138="MONTHLY",EDATE(AI89,'1-SETUP'!$V138),IF('1-SETUP'!$Q138="YEARLY",EDATE(AI89,12*'1-SETUP'!$V138),""))))</f>
        <v/>
      </c>
      <c r="AK89" s="10" t="str">
        <f>IF('1-SETUP'!$Q138="DAILY",AJ89+'1-SETUP'!$V138,IF('1-SETUP'!$Q138="WEEKLY",AJ89+'1-SETUP'!$V138*7,IF('1-SETUP'!$Q138="MONTHLY",EDATE(AJ89,'1-SETUP'!$V138),IF('1-SETUP'!$Q138="YEARLY",EDATE(AJ89,12*'1-SETUP'!$V138),""))))</f>
        <v/>
      </c>
      <c r="AL89" s="10" t="str">
        <f>IF('1-SETUP'!$Q138="DAILY",AK89+'1-SETUP'!$V138,IF('1-SETUP'!$Q138="WEEKLY",AK89+'1-SETUP'!$V138*7,IF('1-SETUP'!$Q138="MONTHLY",EDATE(AK89,'1-SETUP'!$V138),IF('1-SETUP'!$Q138="YEARLY",EDATE(AK89,12*'1-SETUP'!$V138),""))))</f>
        <v/>
      </c>
      <c r="AM89" s="10" t="str">
        <f>IF('1-SETUP'!$Q138="DAILY",AL89+'1-SETUP'!$V138,IF('1-SETUP'!$Q138="WEEKLY",AL89+'1-SETUP'!$V138*7,IF('1-SETUP'!$Q138="MONTHLY",EDATE(AL89,'1-SETUP'!$V138),IF('1-SETUP'!$Q138="YEARLY",EDATE(AL89,12*'1-SETUP'!$V138),""))))</f>
        <v/>
      </c>
      <c r="AN89" s="10" t="str">
        <f>IF('1-SETUP'!$Q138="DAILY",AM89+'1-SETUP'!$V138,IF('1-SETUP'!$Q138="WEEKLY",AM89+'1-SETUP'!$V138*7,IF('1-SETUP'!$Q138="MONTHLY",EDATE(AM89,'1-SETUP'!$V138),IF('1-SETUP'!$Q138="YEARLY",EDATE(AM89,12*'1-SETUP'!$V138),""))))</f>
        <v/>
      </c>
      <c r="AO89" s="10" t="str">
        <f>IF('1-SETUP'!$Q138="DAILY",AN89+'1-SETUP'!$V138,IF('1-SETUP'!$Q138="WEEKLY",AN89+'1-SETUP'!$V138*7,IF('1-SETUP'!$Q138="MONTHLY",EDATE(AN89,'1-SETUP'!$V138),IF('1-SETUP'!$Q138="YEARLY",EDATE(AN89,12*'1-SETUP'!$V138),""))))</f>
        <v/>
      </c>
      <c r="AP89" s="10" t="str">
        <f>IF('1-SETUP'!$Q138="DAILY",AO89+'1-SETUP'!$V138,IF('1-SETUP'!$Q138="WEEKLY",AO89+'1-SETUP'!$V138*7,IF('1-SETUP'!$Q138="MONTHLY",EDATE(AO89,'1-SETUP'!$V138),IF('1-SETUP'!$Q138="YEARLY",EDATE(AO89,12*'1-SETUP'!$V138),""))))</f>
        <v/>
      </c>
      <c r="AQ89" s="10" t="str">
        <f>IF('1-SETUP'!$Q138="DAILY",AP89+'1-SETUP'!$V138,IF('1-SETUP'!$Q138="WEEKLY",AP89+'1-SETUP'!$V138*7,IF('1-SETUP'!$Q138="MONTHLY",EDATE(AP89,'1-SETUP'!$V138),IF('1-SETUP'!$Q138="YEARLY",EDATE(AP89,12*'1-SETUP'!$V138),""))))</f>
        <v/>
      </c>
      <c r="AR89" s="10" t="str">
        <f>IF('1-SETUP'!$Q138="DAILY",AQ89+'1-SETUP'!$V138,IF('1-SETUP'!$Q138="WEEKLY",AQ89+'1-SETUP'!$V138*7,IF('1-SETUP'!$Q138="MONTHLY",EDATE(AQ89,'1-SETUP'!$V138),IF('1-SETUP'!$Q138="YEARLY",EDATE(AQ89,12*'1-SETUP'!$V138),""))))</f>
        <v/>
      </c>
      <c r="AS89" s="10" t="str">
        <f>IF('1-SETUP'!$Q138="DAILY",AR89+'1-SETUP'!$V138,IF('1-SETUP'!$Q138="WEEKLY",AR89+'1-SETUP'!$V138*7,IF('1-SETUP'!$Q138="MONTHLY",EDATE(AR89,'1-SETUP'!$V138),IF('1-SETUP'!$Q138="YEARLY",EDATE(AR89,12*'1-SETUP'!$V138),""))))</f>
        <v/>
      </c>
      <c r="AT89" s="10" t="str">
        <f>IF('1-SETUP'!$Q138="DAILY",AS89+'1-SETUP'!$V138,IF('1-SETUP'!$Q138="WEEKLY",AS89+'1-SETUP'!$V138*7,IF('1-SETUP'!$Q138="MONTHLY",EDATE(AS89,'1-SETUP'!$V138),IF('1-SETUP'!$Q138="YEARLY",EDATE(AS89,12*'1-SETUP'!$V138),""))))</f>
        <v/>
      </c>
      <c r="AU89" s="10" t="str">
        <f>IF('1-SETUP'!$Q138="DAILY",AT89+'1-SETUP'!$V138,IF('1-SETUP'!$Q138="WEEKLY",AT89+'1-SETUP'!$V138*7,IF('1-SETUP'!$Q138="MONTHLY",EDATE(AT89,'1-SETUP'!$V138),IF('1-SETUP'!$Q138="YEARLY",EDATE(AT89,12*'1-SETUP'!$V138),""))))</f>
        <v/>
      </c>
      <c r="AV89" s="10" t="str">
        <f>IF('1-SETUP'!$Q138="DAILY",AU89+'1-SETUP'!$V138,IF('1-SETUP'!$Q138="WEEKLY",AU89+'1-SETUP'!$V138*7,IF('1-SETUP'!$Q138="MONTHLY",EDATE(AU89,'1-SETUP'!$V138),IF('1-SETUP'!$Q138="YEARLY",EDATE(AU89,12*'1-SETUP'!$V138),""))))</f>
        <v/>
      </c>
      <c r="AW89" s="10" t="str">
        <f>IF('1-SETUP'!$Q138="DAILY",AV89+'1-SETUP'!$V138,IF('1-SETUP'!$Q138="WEEKLY",AV89+'1-SETUP'!$V138*7,IF('1-SETUP'!$Q138="MONTHLY",EDATE(AV89,'1-SETUP'!$V138),IF('1-SETUP'!$Q138="YEARLY",EDATE(AV89,12*'1-SETUP'!$V138),""))))</f>
        <v/>
      </c>
      <c r="AX89" s="10" t="str">
        <f>IF('1-SETUP'!$Q138="DAILY",AW89+'1-SETUP'!$V138,IF('1-SETUP'!$Q138="WEEKLY",AW89+'1-SETUP'!$V138*7,IF('1-SETUP'!$Q138="MONTHLY",EDATE(AW89,'1-SETUP'!$V138),IF('1-SETUP'!$Q138="YEARLY",EDATE(AW89,12*'1-SETUP'!$V138),""))))</f>
        <v/>
      </c>
      <c r="AY89" s="10" t="str">
        <f>IF('1-SETUP'!$Q138="DAILY",AX89+'1-SETUP'!$V138,IF('1-SETUP'!$Q138="WEEKLY",AX89+'1-SETUP'!$V138*7,IF('1-SETUP'!$Q138="MONTHLY",EDATE(AX89,'1-SETUP'!$V138),IF('1-SETUP'!$Q138="YEARLY",EDATE(AX89,12*'1-SETUP'!$V138),""))))</f>
        <v/>
      </c>
      <c r="AZ89" s="10" t="str">
        <f>IF('1-SETUP'!$Q138="DAILY",AY89+'1-SETUP'!$V138,IF('1-SETUP'!$Q138="WEEKLY",AY89+'1-SETUP'!$V138*7,IF('1-SETUP'!$Q138="MONTHLY",EDATE(AY89,'1-SETUP'!$V138),IF('1-SETUP'!$Q138="YEARLY",EDATE(AY89,12*'1-SETUP'!$V138),""))))</f>
        <v/>
      </c>
      <c r="BA89" s="10" t="str">
        <f>IF('1-SETUP'!$Q138="DAILY",AZ89+'1-SETUP'!$V138,IF('1-SETUP'!$Q138="WEEKLY",AZ89+'1-SETUP'!$V138*7,IF('1-SETUP'!$Q138="MONTHLY",EDATE(AZ89,'1-SETUP'!$V138),IF('1-SETUP'!$Q138="YEARLY",EDATE(AZ89,12*'1-SETUP'!$V138),""))))</f>
        <v/>
      </c>
      <c r="BB89" s="10" t="str">
        <f>IF('1-SETUP'!$Q138="DAILY",BA89+'1-SETUP'!$V138,IF('1-SETUP'!$Q138="WEEKLY",BA89+'1-SETUP'!$V138*7,IF('1-SETUP'!$Q138="MONTHLY",EDATE(BA89,'1-SETUP'!$V138),IF('1-SETUP'!$Q138="YEARLY",EDATE(BA89,12*'1-SETUP'!$V138),""))))</f>
        <v/>
      </c>
      <c r="BC89" s="10" t="str">
        <f>IF('1-SETUP'!$Q138="DAILY",BB89+'1-SETUP'!$V138,IF('1-SETUP'!$Q138="WEEKLY",BB89+'1-SETUP'!$V138*7,IF('1-SETUP'!$Q138="MONTHLY",EDATE(BB89,'1-SETUP'!$V138),IF('1-SETUP'!$Q138="YEARLY",EDATE(BB89,12*'1-SETUP'!$V138),""))))</f>
        <v/>
      </c>
      <c r="BD89" s="10" t="str">
        <f>IF('1-SETUP'!$Q138="DAILY",BC89+'1-SETUP'!$V138,IF('1-SETUP'!$Q138="WEEKLY",BC89+'1-SETUP'!$V138*7,IF('1-SETUP'!$Q138="MONTHLY",EDATE(BC89,'1-SETUP'!$V138),IF('1-SETUP'!$Q138="YEARLY",EDATE(BC89,12*'1-SETUP'!$V138),""))))</f>
        <v/>
      </c>
      <c r="BE89" s="10" t="str">
        <f>IF('1-SETUP'!$Q138="DAILY",BD89+'1-SETUP'!$V138,IF('1-SETUP'!$Q138="WEEKLY",BD89+'1-SETUP'!$V138*7,IF('1-SETUP'!$Q138="MONTHLY",EDATE(BD89,'1-SETUP'!$V138),IF('1-SETUP'!$Q138="YEARLY",EDATE(BD89,12*'1-SETUP'!$V138),""))))</f>
        <v/>
      </c>
      <c r="BF89" s="10" t="str">
        <f>IF('1-SETUP'!$Q138="DAILY",BE89+'1-SETUP'!$V138,IF('1-SETUP'!$Q138="WEEKLY",BE89+'1-SETUP'!$V138*7,IF('1-SETUP'!$Q138="MONTHLY",EDATE(BE89,'1-SETUP'!$V138),IF('1-SETUP'!$Q138="YEARLY",EDATE(BE89,12*'1-SETUP'!$V138),""))))</f>
        <v/>
      </c>
      <c r="BG89" s="10" t="str">
        <f>IF('1-SETUP'!$Q138="DAILY",BF89+'1-SETUP'!$V138,IF('1-SETUP'!$Q138="WEEKLY",BF89+'1-SETUP'!$V138*7,IF('1-SETUP'!$Q138="MONTHLY",EDATE(BF89,'1-SETUP'!$V138),IF('1-SETUP'!$Q138="YEARLY",EDATE(BF89,12*'1-SETUP'!$V138),""))))</f>
        <v/>
      </c>
      <c r="BH89" s="10" t="str">
        <f>IF('1-SETUP'!$Q138="DAILY",BG89+'1-SETUP'!$V138,IF('1-SETUP'!$Q138="WEEKLY",BG89+'1-SETUP'!$V138*7,IF('1-SETUP'!$Q138="MONTHLY",EDATE(BG89,'1-SETUP'!$V138),IF('1-SETUP'!$Q138="YEARLY",EDATE(BG89,12*'1-SETUP'!$V138),""))))</f>
        <v/>
      </c>
      <c r="BI89" s="10" t="str">
        <f>IF('1-SETUP'!$Q138="DAILY",BH89+'1-SETUP'!$V138,IF('1-SETUP'!$Q138="WEEKLY",BH89+'1-SETUP'!$V138*7,IF('1-SETUP'!$Q138="MONTHLY",EDATE(BH89,'1-SETUP'!$V138),IF('1-SETUP'!$Q138="YEARLY",EDATE(BH89,12*'1-SETUP'!$V138),""))))</f>
        <v/>
      </c>
      <c r="BJ89" s="10" t="str">
        <f>IF('1-SETUP'!$Q138="DAILY",BI89+'1-SETUP'!$V138,IF('1-SETUP'!$Q138="WEEKLY",BI89+'1-SETUP'!$V138*7,IF('1-SETUP'!$Q138="MONTHLY",EDATE(BI89,'1-SETUP'!$V138),IF('1-SETUP'!$Q138="YEARLY",EDATE(BI89,12*'1-SETUP'!$V138),""))))</f>
        <v/>
      </c>
      <c r="BK89" s="10" t="str">
        <f>IF('1-SETUP'!$Q138="DAILY",BJ89+'1-SETUP'!$V138,IF('1-SETUP'!$Q138="WEEKLY",BJ89+'1-SETUP'!$V138*7,IF('1-SETUP'!$Q138="MONTHLY",EDATE(BJ89,'1-SETUP'!$V138),IF('1-SETUP'!$Q138="YEARLY",EDATE(BJ89,12*'1-SETUP'!$V138),""))))</f>
        <v/>
      </c>
      <c r="BL89" s="10" t="str">
        <f>IF('1-SETUP'!$Q138="DAILY",BK89+'1-SETUP'!$V138,IF('1-SETUP'!$Q138="WEEKLY",BK89+'1-SETUP'!$V138*7,IF('1-SETUP'!$Q138="MONTHLY",EDATE(BK89,'1-SETUP'!$V138),IF('1-SETUP'!$Q138="YEARLY",EDATE(BK89,12*'1-SETUP'!$V138),""))))</f>
        <v/>
      </c>
      <c r="BM89" s="10" t="str">
        <f>IF('1-SETUP'!$Q138="DAILY",BL89+'1-SETUP'!$V138,IF('1-SETUP'!$Q138="WEEKLY",BL89+'1-SETUP'!$V138*7,IF('1-SETUP'!$Q138="MONTHLY",EDATE(BL89,'1-SETUP'!$V138),IF('1-SETUP'!$Q138="YEARLY",EDATE(BL89,12*'1-SETUP'!$V138),""))))</f>
        <v/>
      </c>
      <c r="BN89" s="10" t="str">
        <f>IF('1-SETUP'!$Q138="DAILY",BM89+'1-SETUP'!$V138,IF('1-SETUP'!$Q138="WEEKLY",BM89+'1-SETUP'!$V138*7,IF('1-SETUP'!$Q138="MONTHLY",EDATE(BM89,'1-SETUP'!$V138),IF('1-SETUP'!$Q138="YEARLY",EDATE(BM89,12*'1-SETUP'!$V138),""))))</f>
        <v/>
      </c>
      <c r="BO89" s="10" t="str">
        <f>IF('1-SETUP'!$Q138="DAILY",BN89+'1-SETUP'!$V138,IF('1-SETUP'!$Q138="WEEKLY",BN89+'1-SETUP'!$V138*7,IF('1-SETUP'!$Q138="MONTHLY",EDATE(BN89,'1-SETUP'!$V138),IF('1-SETUP'!$Q138="YEARLY",EDATE(BN89,12*'1-SETUP'!$V138),""))))</f>
        <v/>
      </c>
      <c r="BP89" s="10" t="str">
        <f>IF('1-SETUP'!$Q138="DAILY",BO89+'1-SETUP'!$V138,IF('1-SETUP'!$Q138="WEEKLY",BO89+'1-SETUP'!$V138*7,IF('1-SETUP'!$Q138="MONTHLY",EDATE(BO89,'1-SETUP'!$V138),IF('1-SETUP'!$Q138="YEARLY",EDATE(BO89,12*'1-SETUP'!$V138),""))))</f>
        <v/>
      </c>
      <c r="BQ89" s="10" t="str">
        <f>IF('1-SETUP'!$Q138="DAILY",BP89+'1-SETUP'!$V138,IF('1-SETUP'!$Q138="WEEKLY",BP89+'1-SETUP'!$V138*7,IF('1-SETUP'!$Q138="MONTHLY",EDATE(BP89,'1-SETUP'!$V138),IF('1-SETUP'!$Q138="YEARLY",EDATE(BP89,12*'1-SETUP'!$V138),""))))</f>
        <v/>
      </c>
      <c r="BR89" s="10" t="str">
        <f>IF('1-SETUP'!$Q138="DAILY",BQ89+'1-SETUP'!$V138,IF('1-SETUP'!$Q138="WEEKLY",BQ89+'1-SETUP'!$V138*7,IF('1-SETUP'!$Q138="MONTHLY",EDATE(BQ89,'1-SETUP'!$V138),IF('1-SETUP'!$Q138="YEARLY",EDATE(BQ89,12*'1-SETUP'!$V138),""))))</f>
        <v/>
      </c>
      <c r="BS89" s="10" t="str">
        <f>IF('1-SETUP'!$Q138="DAILY",BR89+'1-SETUP'!$V138,IF('1-SETUP'!$Q138="WEEKLY",BR89+'1-SETUP'!$V138*7,IF('1-SETUP'!$Q138="MONTHLY",EDATE(BR89,'1-SETUP'!$V138),IF('1-SETUP'!$Q138="YEARLY",EDATE(BR89,12*'1-SETUP'!$V138),""))))</f>
        <v/>
      </c>
      <c r="BT89" s="10" t="str">
        <f>IF('1-SETUP'!$Q138="DAILY",BS89+'1-SETUP'!$V138,IF('1-SETUP'!$Q138="WEEKLY",BS89+'1-SETUP'!$V138*7,IF('1-SETUP'!$Q138="MONTHLY",EDATE(BS89,'1-SETUP'!$V138),IF('1-SETUP'!$Q138="YEARLY",EDATE(BS89,12*'1-SETUP'!$V138),""))))</f>
        <v/>
      </c>
      <c r="BU89" s="10" t="str">
        <f>IF('1-SETUP'!$Q138="DAILY",BT89+'1-SETUP'!$V138,IF('1-SETUP'!$Q138="WEEKLY",BT89+'1-SETUP'!$V138*7,IF('1-SETUP'!$Q138="MONTHLY",EDATE(BT89,'1-SETUP'!$V138),IF('1-SETUP'!$Q138="YEARLY",EDATE(BT89,12*'1-SETUP'!$V138),""))))</f>
        <v/>
      </c>
      <c r="BV89" s="10" t="str">
        <f>IF('1-SETUP'!$Q138="DAILY",BU89+'1-SETUP'!$V138,IF('1-SETUP'!$Q138="WEEKLY",BU89+'1-SETUP'!$V138*7,IF('1-SETUP'!$Q138="MONTHLY",EDATE(BU89,'1-SETUP'!$V138),IF('1-SETUP'!$Q138="YEARLY",EDATE(BU89,12*'1-SETUP'!$V138),""))))</f>
        <v/>
      </c>
      <c r="BW89" s="10" t="str">
        <f>IF('1-SETUP'!$Q138="DAILY",BV89+'1-SETUP'!$V138,IF('1-SETUP'!$Q138="WEEKLY",BV89+'1-SETUP'!$V138*7,IF('1-SETUP'!$Q138="MONTHLY",EDATE(BV89,'1-SETUP'!$V138),IF('1-SETUP'!$Q138="YEARLY",EDATE(BV89,12*'1-SETUP'!$V138),""))))</f>
        <v/>
      </c>
      <c r="BX89" s="10" t="str">
        <f>IF('1-SETUP'!$Q138="DAILY",BW89+'1-SETUP'!$V138,IF('1-SETUP'!$Q138="WEEKLY",BW89+'1-SETUP'!$V138*7,IF('1-SETUP'!$Q138="MONTHLY",EDATE(BW89,'1-SETUP'!$V138),IF('1-SETUP'!$Q138="YEARLY",EDATE(BW89,12*'1-SETUP'!$V138),""))))</f>
        <v/>
      </c>
      <c r="BY89" s="10" t="str">
        <f>IF('1-SETUP'!$Q138="DAILY",BX89+'1-SETUP'!$V138,IF('1-SETUP'!$Q138="WEEKLY",BX89+'1-SETUP'!$V138*7,IF('1-SETUP'!$Q138="MONTHLY",EDATE(BX89,'1-SETUP'!$V138),IF('1-SETUP'!$Q138="YEARLY",EDATE(BX89,12*'1-SETUP'!$V138),""))))</f>
        <v/>
      </c>
      <c r="BZ89" s="10" t="str">
        <f>IF('1-SETUP'!$Q138="DAILY",BY89+'1-SETUP'!$V138,IF('1-SETUP'!$Q138="WEEKLY",BY89+'1-SETUP'!$V138*7,IF('1-SETUP'!$Q138="MONTHLY",EDATE(BY89,'1-SETUP'!$V138),IF('1-SETUP'!$Q138="YEARLY",EDATE(BY89,12*'1-SETUP'!$V138),""))))</f>
        <v/>
      </c>
      <c r="CA89" s="10" t="str">
        <f>IF('1-SETUP'!$Q138="DAILY",BZ89+'1-SETUP'!$V138,IF('1-SETUP'!$Q138="WEEKLY",BZ89+'1-SETUP'!$V138*7,IF('1-SETUP'!$Q138="MONTHLY",EDATE(BZ89,'1-SETUP'!$V138),IF('1-SETUP'!$Q138="YEARLY",EDATE(BZ89,12*'1-SETUP'!$V138),""))))</f>
        <v/>
      </c>
      <c r="CB89" s="10" t="str">
        <f>IF('1-SETUP'!$Q138="DAILY",CA89+'1-SETUP'!$V138,IF('1-SETUP'!$Q138="WEEKLY",CA89+'1-SETUP'!$V138*7,IF('1-SETUP'!$Q138="MONTHLY",EDATE(CA89,'1-SETUP'!$V138),IF('1-SETUP'!$Q138="YEARLY",EDATE(CA89,12*'1-SETUP'!$V138),""))))</f>
        <v/>
      </c>
      <c r="CC89" s="10" t="str">
        <f>IF('1-SETUP'!$Q138="DAILY",CB89+'1-SETUP'!$V138,IF('1-SETUP'!$Q138="WEEKLY",CB89+'1-SETUP'!$V138*7,IF('1-SETUP'!$Q138="MONTHLY",EDATE(CB89,'1-SETUP'!$V138),IF('1-SETUP'!$Q138="YEARLY",EDATE(CB89,12*'1-SETUP'!$V138),""))))</f>
        <v/>
      </c>
      <c r="CD89" s="10" t="str">
        <f>IF('1-SETUP'!$Q138="DAILY",CC89+'1-SETUP'!$V138,IF('1-SETUP'!$Q138="WEEKLY",CC89+'1-SETUP'!$V138*7,IF('1-SETUP'!$Q138="MONTHLY",EDATE(CC89,'1-SETUP'!$V138),IF('1-SETUP'!$Q138="YEARLY",EDATE(CC89,12*'1-SETUP'!$V138),""))))</f>
        <v/>
      </c>
      <c r="CE89" s="10" t="str">
        <f>IF('1-SETUP'!$Q138="DAILY",CD89+'1-SETUP'!$V138,IF('1-SETUP'!$Q138="WEEKLY",CD89+'1-SETUP'!$V138*7,IF('1-SETUP'!$Q138="MONTHLY",EDATE(CD89,'1-SETUP'!$V138),IF('1-SETUP'!$Q138="YEARLY",EDATE(CD89,12*'1-SETUP'!$V138),""))))</f>
        <v/>
      </c>
      <c r="CF89" s="10" t="str">
        <f>IF('1-SETUP'!$Q138="DAILY",CE89+'1-SETUP'!$V138,IF('1-SETUP'!$Q138="WEEKLY",CE89+'1-SETUP'!$V138*7,IF('1-SETUP'!$Q138="MONTHLY",EDATE(CE89,'1-SETUP'!$V138),IF('1-SETUP'!$Q138="YEARLY",EDATE(CE89,12*'1-SETUP'!$V138),""))))</f>
        <v/>
      </c>
      <c r="CG89" s="10" t="str">
        <f>IF('1-SETUP'!$Q138="DAILY",CF89+'1-SETUP'!$V138,IF('1-SETUP'!$Q138="WEEKLY",CF89+'1-SETUP'!$V138*7,IF('1-SETUP'!$Q138="MONTHLY",EDATE(CF89,'1-SETUP'!$V138),IF('1-SETUP'!$Q138="YEARLY",EDATE(CF89,12*'1-SETUP'!$V138),""))))</f>
        <v/>
      </c>
      <c r="CH89" s="10" t="str">
        <f>IF('1-SETUP'!$Q138="DAILY",CG89+'1-SETUP'!$V138,IF('1-SETUP'!$Q138="WEEKLY",CG89+'1-SETUP'!$V138*7,IF('1-SETUP'!$Q138="MONTHLY",EDATE(CG89,'1-SETUP'!$V138),IF('1-SETUP'!$Q138="YEARLY",EDATE(CG89,12*'1-SETUP'!$V138),""))))</f>
        <v/>
      </c>
      <c r="CI89" s="10" t="str">
        <f>IF('1-SETUP'!$Q138="DAILY",CH89+'1-SETUP'!$V138,IF('1-SETUP'!$Q138="WEEKLY",CH89+'1-SETUP'!$V138*7,IF('1-SETUP'!$Q138="MONTHLY",EDATE(CH89,'1-SETUP'!$V138),IF('1-SETUP'!$Q138="YEARLY",EDATE(CH89,12*'1-SETUP'!$V138),""))))</f>
        <v/>
      </c>
      <c r="CJ89" s="10" t="str">
        <f>IF('1-SETUP'!$Q138="DAILY",CI89+'1-SETUP'!$V138,IF('1-SETUP'!$Q138="WEEKLY",CI89+'1-SETUP'!$V138*7,IF('1-SETUP'!$Q138="MONTHLY",EDATE(CI89,'1-SETUP'!$V138),IF('1-SETUP'!$Q138="YEARLY",EDATE(CI89,12*'1-SETUP'!$V138),""))))</f>
        <v/>
      </c>
      <c r="CK89" s="10" t="str">
        <f>IF('1-SETUP'!$Q138="DAILY",CJ89+'1-SETUP'!$V138,IF('1-SETUP'!$Q138="WEEKLY",CJ89+'1-SETUP'!$V138*7,IF('1-SETUP'!$Q138="MONTHLY",EDATE(CJ89,'1-SETUP'!$V138),IF('1-SETUP'!$Q138="YEARLY",EDATE(CJ89,12*'1-SETUP'!$V138),""))))</f>
        <v/>
      </c>
      <c r="CL89" s="10" t="str">
        <f>IF('1-SETUP'!$Q138="DAILY",CK89+'1-SETUP'!$V138,IF('1-SETUP'!$Q138="WEEKLY",CK89+'1-SETUP'!$V138*7,IF('1-SETUP'!$Q138="MONTHLY",EDATE(CK89,'1-SETUP'!$V138),IF('1-SETUP'!$Q138="YEARLY",EDATE(CK89,12*'1-SETUP'!$V138),""))))</f>
        <v/>
      </c>
      <c r="CM89" s="10" t="str">
        <f>IF('1-SETUP'!$Q138="DAILY",CL89+'1-SETUP'!$V138,IF('1-SETUP'!$Q138="WEEKLY",CL89+'1-SETUP'!$V138*7,IF('1-SETUP'!$Q138="MONTHLY",EDATE(CL89,'1-SETUP'!$V138),IF('1-SETUP'!$Q138="YEARLY",EDATE(CL89,12*'1-SETUP'!$V138),""))))</f>
        <v/>
      </c>
      <c r="CN89" s="10" t="str">
        <f>IF('1-SETUP'!$Q138="DAILY",CM89+'1-SETUP'!$V138,IF('1-SETUP'!$Q138="WEEKLY",CM89+'1-SETUP'!$V138*7,IF('1-SETUP'!$Q138="MONTHLY",EDATE(CM89,'1-SETUP'!$V138),IF('1-SETUP'!$Q138="YEARLY",EDATE(CM89,12*'1-SETUP'!$V138),""))))</f>
        <v/>
      </c>
      <c r="CO89" s="10" t="str">
        <f>IF('1-SETUP'!$Q138="DAILY",CN89+'1-SETUP'!$V138,IF('1-SETUP'!$Q138="WEEKLY",CN89+'1-SETUP'!$V138*7,IF('1-SETUP'!$Q138="MONTHLY",EDATE(CN89,'1-SETUP'!$V138),IF('1-SETUP'!$Q138="YEARLY",EDATE(CN89,12*'1-SETUP'!$V138),""))))</f>
        <v/>
      </c>
      <c r="CP89" s="10" t="str">
        <f>IF('1-SETUP'!$Q138="DAILY",CO89+'1-SETUP'!$V138,IF('1-SETUP'!$Q138="WEEKLY",CO89+'1-SETUP'!$V138*7,IF('1-SETUP'!$Q138="MONTHLY",EDATE(CO89,'1-SETUP'!$V138),IF('1-SETUP'!$Q138="YEARLY",EDATE(CO89,12*'1-SETUP'!$V138),""))))</f>
        <v/>
      </c>
      <c r="CQ89" s="10" t="str">
        <f>IF('1-SETUP'!$Q138="DAILY",CP89+'1-SETUP'!$V138,IF('1-SETUP'!$Q138="WEEKLY",CP89+'1-SETUP'!$V138*7,IF('1-SETUP'!$Q138="MONTHLY",EDATE(CP89,'1-SETUP'!$V138),IF('1-SETUP'!$Q138="YEARLY",EDATE(CP89,12*'1-SETUP'!$V138),""))))</f>
        <v/>
      </c>
      <c r="CR89" s="10" t="str">
        <f>IF('1-SETUP'!$Q138="DAILY",CQ89+'1-SETUP'!$V138,IF('1-SETUP'!$Q138="WEEKLY",CQ89+'1-SETUP'!$V138*7,IF('1-SETUP'!$Q138="MONTHLY",EDATE(CQ89,'1-SETUP'!$V138),IF('1-SETUP'!$Q138="YEARLY",EDATE(CQ89,12*'1-SETUP'!$V138),""))))</f>
        <v/>
      </c>
      <c r="CS89" s="10" t="str">
        <f>IF('1-SETUP'!$Q138="DAILY",CR89+'1-SETUP'!$V138,IF('1-SETUP'!$Q138="WEEKLY",CR89+'1-SETUP'!$V138*7,IF('1-SETUP'!$Q138="MONTHLY",EDATE(CR89,'1-SETUP'!$V138),IF('1-SETUP'!$Q138="YEARLY",EDATE(CR89,12*'1-SETUP'!$V138),""))))</f>
        <v/>
      </c>
      <c r="CT89" s="10" t="str">
        <f>IF('1-SETUP'!$Q138="DAILY",CS89+'1-SETUP'!$V138,IF('1-SETUP'!$Q138="WEEKLY",CS89+'1-SETUP'!$V138*7,IF('1-SETUP'!$Q138="MONTHLY",EDATE(CS89,'1-SETUP'!$V138),IF('1-SETUP'!$Q138="YEARLY",EDATE(CS89,12*'1-SETUP'!$V138),""))))</f>
        <v/>
      </c>
      <c r="CU89" s="10" t="str">
        <f>IF('1-SETUP'!$Q138="DAILY",CT89+'1-SETUP'!$V138,IF('1-SETUP'!$Q138="WEEKLY",CT89+'1-SETUP'!$V138*7,IF('1-SETUP'!$Q138="MONTHLY",EDATE(CT89,'1-SETUP'!$V138),IF('1-SETUP'!$Q138="YEARLY",EDATE(CT89,12*'1-SETUP'!$V138),""))))</f>
        <v/>
      </c>
      <c r="CV89" s="10" t="str">
        <f>IF('1-SETUP'!$Q138="DAILY",CU89+'1-SETUP'!$V138,IF('1-SETUP'!$Q138="WEEKLY",CU89+'1-SETUP'!$V138*7,IF('1-SETUP'!$Q138="MONTHLY",EDATE(CU89,'1-SETUP'!$V138),IF('1-SETUP'!$Q138="YEARLY",EDATE(CU89,12*'1-SETUP'!$V138),""))))</f>
        <v/>
      </c>
      <c r="CW89" s="10" t="str">
        <f>IF('1-SETUP'!$Q138="DAILY",CV89+'1-SETUP'!$V138,IF('1-SETUP'!$Q138="WEEKLY",CV89+'1-SETUP'!$V138*7,IF('1-SETUP'!$Q138="MONTHLY",EDATE(CV89,'1-SETUP'!$V138),IF('1-SETUP'!$Q138="YEARLY",EDATE(CV89,12*'1-SETUP'!$V138),""))))</f>
        <v/>
      </c>
      <c r="CX89" s="10" t="str">
        <f>IF('1-SETUP'!$Q138="DAILY",CW89+'1-SETUP'!$V138,IF('1-SETUP'!$Q138="WEEKLY",CW89+'1-SETUP'!$V138*7,IF('1-SETUP'!$Q138="MONTHLY",EDATE(CW89,'1-SETUP'!$V138),IF('1-SETUP'!$Q138="YEARLY",EDATE(CW89,12*'1-SETUP'!$V138),""))))</f>
        <v/>
      </c>
      <c r="CY89" s="10" t="str">
        <f>IF('1-SETUP'!$Q138="DAILY",CX89+'1-SETUP'!$V138,IF('1-SETUP'!$Q138="WEEKLY",CX89+'1-SETUP'!$V138*7,IF('1-SETUP'!$Q138="MONTHLY",EDATE(CX89,'1-SETUP'!$V138),IF('1-SETUP'!$Q138="YEARLY",EDATE(CX89,12*'1-SETUP'!$V138),""))))</f>
        <v/>
      </c>
      <c r="CZ89" s="10" t="str">
        <f>IF('1-SETUP'!$Q138="DAILY",CY89+'1-SETUP'!$V138,IF('1-SETUP'!$Q138="WEEKLY",CY89+'1-SETUP'!$V138*7,IF('1-SETUP'!$Q138="MONTHLY",EDATE(CY89,'1-SETUP'!$V138),IF('1-SETUP'!$Q138="YEARLY",EDATE(CY89,12*'1-SETUP'!$V138),""))))</f>
        <v/>
      </c>
      <c r="DA89" s="10" t="str">
        <f>IF('1-SETUP'!$Q138="DAILY",CZ89+'1-SETUP'!$V138,IF('1-SETUP'!$Q138="WEEKLY",CZ89+'1-SETUP'!$V138*7,IF('1-SETUP'!$Q138="MONTHLY",EDATE(CZ89,'1-SETUP'!$V138),IF('1-SETUP'!$Q138="YEARLY",EDATE(CZ89,12*'1-SETUP'!$V138),""))))</f>
        <v/>
      </c>
      <c r="DB89" s="10" t="str">
        <f>IF('1-SETUP'!$Q138="DAILY",DA89+'1-SETUP'!$V138,IF('1-SETUP'!$Q138="WEEKLY",DA89+'1-SETUP'!$V138*7,IF('1-SETUP'!$Q138="MONTHLY",EDATE(DA89,'1-SETUP'!$V138),IF('1-SETUP'!$Q138="YEARLY",EDATE(DA89,12*'1-SETUP'!$V138),""))))</f>
        <v/>
      </c>
      <c r="DC89" s="10" t="str">
        <f>IF('1-SETUP'!$Q138="DAILY",DB89+'1-SETUP'!$V138,IF('1-SETUP'!$Q138="WEEKLY",DB89+'1-SETUP'!$V138*7,IF('1-SETUP'!$Q138="MONTHLY",EDATE(DB89,'1-SETUP'!$V138),IF('1-SETUP'!$Q138="YEARLY",EDATE(DB89,12*'1-SETUP'!$V138),""))))</f>
        <v/>
      </c>
      <c r="DD89" s="10" t="str">
        <f>IF('1-SETUP'!$Q138="DAILY",DC89+'1-SETUP'!$V138,IF('1-SETUP'!$Q138="WEEKLY",DC89+'1-SETUP'!$V138*7,IF('1-SETUP'!$Q138="MONTHLY",EDATE(DC89,'1-SETUP'!$V138),IF('1-SETUP'!$Q138="YEARLY",EDATE(DC89,12*'1-SETUP'!$V138),""))))</f>
        <v/>
      </c>
      <c r="DE89" s="10" t="str">
        <f>IF('1-SETUP'!$Q138="DAILY",DD89+'1-SETUP'!$V138,IF('1-SETUP'!$Q138="WEEKLY",DD89+'1-SETUP'!$V138*7,IF('1-SETUP'!$Q138="MONTHLY",EDATE(DD89,'1-SETUP'!$V138),IF('1-SETUP'!$Q138="YEARLY",EDATE(DD89,12*'1-SETUP'!$V138),""))))</f>
        <v/>
      </c>
      <c r="DF89" s="10" t="str">
        <f>IF('1-SETUP'!$Q138="DAILY",DE89+'1-SETUP'!$V138,IF('1-SETUP'!$Q138="WEEKLY",DE89+'1-SETUP'!$V138*7,IF('1-SETUP'!$Q138="MONTHLY",EDATE(DE89,'1-SETUP'!$V138),IF('1-SETUP'!$Q138="YEARLY",EDATE(DE89,12*'1-SETUP'!$V138),""))))</f>
        <v/>
      </c>
      <c r="DG89" s="10" t="str">
        <f>IF('1-SETUP'!$Q138="DAILY",DF89+'1-SETUP'!$V138,IF('1-SETUP'!$Q138="WEEKLY",DF89+'1-SETUP'!$V138*7,IF('1-SETUP'!$Q138="MONTHLY",EDATE(DF89,'1-SETUP'!$V138),IF('1-SETUP'!$Q138="YEARLY",EDATE(DF89,12*'1-SETUP'!$V138),""))))</f>
        <v/>
      </c>
      <c r="DH89" s="10" t="str">
        <f>IF('1-SETUP'!$Q138="DAILY",DG89+'1-SETUP'!$V138,IF('1-SETUP'!$Q138="WEEKLY",DG89+'1-SETUP'!$V138*7,IF('1-SETUP'!$Q138="MONTHLY",EDATE(DG89,'1-SETUP'!$V138),IF('1-SETUP'!$Q138="YEARLY",EDATE(DG89,12*'1-SETUP'!$V138),""))))</f>
        <v/>
      </c>
      <c r="DI89" s="10" t="str">
        <f>IF('1-SETUP'!$Q138="DAILY",DH89+'1-SETUP'!$V138,IF('1-SETUP'!$Q138="WEEKLY",DH89+'1-SETUP'!$V138*7,IF('1-SETUP'!$Q138="MONTHLY",EDATE(DH89,'1-SETUP'!$V138),IF('1-SETUP'!$Q138="YEARLY",EDATE(DH89,12*'1-SETUP'!$V138),""))))</f>
        <v/>
      </c>
      <c r="DJ89" s="10" t="str">
        <f>IF('1-SETUP'!$Q138="DAILY",DI89+'1-SETUP'!$V138,IF('1-SETUP'!$Q138="WEEKLY",DI89+'1-SETUP'!$V138*7,IF('1-SETUP'!$Q138="MONTHLY",EDATE(DI89,'1-SETUP'!$V138),IF('1-SETUP'!$Q138="YEARLY",EDATE(DI89,12*'1-SETUP'!$V138),""))))</f>
        <v/>
      </c>
      <c r="DK89" s="10" t="str">
        <f>IF('1-SETUP'!$Q138="DAILY",DJ89+'1-SETUP'!$V138,IF('1-SETUP'!$Q138="WEEKLY",DJ89+'1-SETUP'!$V138*7,IF('1-SETUP'!$Q138="MONTHLY",EDATE(DJ89,'1-SETUP'!$V138),IF('1-SETUP'!$Q138="YEARLY",EDATE(DJ89,12*'1-SETUP'!$V138),""))))</f>
        <v/>
      </c>
      <c r="DL89" s="10" t="str">
        <f>IF('1-SETUP'!$Q138="DAILY",DK89+'1-SETUP'!$V138,IF('1-SETUP'!$Q138="WEEKLY",DK89+'1-SETUP'!$V138*7,IF('1-SETUP'!$Q138="MONTHLY",EDATE(DK89,'1-SETUP'!$V138),IF('1-SETUP'!$Q138="YEARLY",EDATE(DK89,12*'1-SETUP'!$V138),""))))</f>
        <v/>
      </c>
      <c r="DM89" s="10" t="str">
        <f>IF('1-SETUP'!$Q138="DAILY",DL89+'1-SETUP'!$V138,IF('1-SETUP'!$Q138="WEEKLY",DL89+'1-SETUP'!$V138*7,IF('1-SETUP'!$Q138="MONTHLY",EDATE(DL89,'1-SETUP'!$V138),IF('1-SETUP'!$Q138="YEARLY",EDATE(DL89,12*'1-SETUP'!$V138),""))))</f>
        <v/>
      </c>
      <c r="DN89" s="10" t="str">
        <f>IF('1-SETUP'!$Q138="DAILY",DM89+'1-SETUP'!$V138,IF('1-SETUP'!$Q138="WEEKLY",DM89+'1-SETUP'!$V138*7,IF('1-SETUP'!$Q138="MONTHLY",EDATE(DM89,'1-SETUP'!$V138),IF('1-SETUP'!$Q138="YEARLY",EDATE(DM89,12*'1-SETUP'!$V138),""))))</f>
        <v/>
      </c>
      <c r="DO89" s="10" t="str">
        <f>IF('1-SETUP'!$Q138="DAILY",DN89+'1-SETUP'!$V138,IF('1-SETUP'!$Q138="WEEKLY",DN89+'1-SETUP'!$V138*7,IF('1-SETUP'!$Q138="MONTHLY",EDATE(DN89,'1-SETUP'!$V138),IF('1-SETUP'!$Q138="YEARLY",EDATE(DN89,12*'1-SETUP'!$V138),""))))</f>
        <v/>
      </c>
      <c r="DP89" s="10" t="str">
        <f>IF('1-SETUP'!$Q138="DAILY",DO89+'1-SETUP'!$V138,IF('1-SETUP'!$Q138="WEEKLY",DO89+'1-SETUP'!$V138*7,IF('1-SETUP'!$Q138="MONTHLY",EDATE(DO89,'1-SETUP'!$V138),IF('1-SETUP'!$Q138="YEARLY",EDATE(DO89,12*'1-SETUP'!$V138),""))))</f>
        <v/>
      </c>
      <c r="DQ89" s="10" t="str">
        <f>IF('1-SETUP'!$Q138="DAILY",DP89+'1-SETUP'!$V138,IF('1-SETUP'!$Q138="WEEKLY",DP89+'1-SETUP'!$V138*7,IF('1-SETUP'!$Q138="MONTHLY",EDATE(DP89,'1-SETUP'!$V138),IF('1-SETUP'!$Q138="YEARLY",EDATE(DP89,12*'1-SETUP'!$V138),""))))</f>
        <v/>
      </c>
      <c r="DR89" s="10" t="str">
        <f>IF('1-SETUP'!$Q138="DAILY",DQ89+'1-SETUP'!$V138,IF('1-SETUP'!$Q138="WEEKLY",DQ89+'1-SETUP'!$V138*7,IF('1-SETUP'!$Q138="MONTHLY",EDATE(DQ89,'1-SETUP'!$V138),IF('1-SETUP'!$Q138="YEARLY",EDATE(DQ89,12*'1-SETUP'!$V138),""))))</f>
        <v/>
      </c>
      <c r="DS89" s="10" t="str">
        <f>IF('1-SETUP'!$Q138="DAILY",DR89+'1-SETUP'!$V138,IF('1-SETUP'!$Q138="WEEKLY",DR89+'1-SETUP'!$V138*7,IF('1-SETUP'!$Q138="MONTHLY",EDATE(DR89,'1-SETUP'!$V138),IF('1-SETUP'!$Q138="YEARLY",EDATE(DR89,12*'1-SETUP'!$V138),""))))</f>
        <v/>
      </c>
      <c r="DT89" s="10" t="str">
        <f>IF('1-SETUP'!$Q138="DAILY",DS89+'1-SETUP'!$V138,IF('1-SETUP'!$Q138="WEEKLY",DS89+'1-SETUP'!$V138*7,IF('1-SETUP'!$Q138="MONTHLY",EDATE(DS89,'1-SETUP'!$V138),IF('1-SETUP'!$Q138="YEARLY",EDATE(DS89,12*'1-SETUP'!$V138),""))))</f>
        <v/>
      </c>
      <c r="DU89" s="10" t="str">
        <f>IF('1-SETUP'!$Q138="DAILY",DT89+'1-SETUP'!$V138,IF('1-SETUP'!$Q138="WEEKLY",DT89+'1-SETUP'!$V138*7,IF('1-SETUP'!$Q138="MONTHLY",EDATE(DT89,'1-SETUP'!$V138),IF('1-SETUP'!$Q138="YEARLY",EDATE(DT89,12*'1-SETUP'!$V138),""))))</f>
        <v/>
      </c>
      <c r="DV89" s="10" t="str">
        <f>IF('1-SETUP'!$Q138="DAILY",DU89+'1-SETUP'!$V138,IF('1-SETUP'!$Q138="WEEKLY",DU89+'1-SETUP'!$V138*7,IF('1-SETUP'!$Q138="MONTHLY",EDATE(DU89,'1-SETUP'!$V138),IF('1-SETUP'!$Q138="YEARLY",EDATE(DU89,12*'1-SETUP'!$V138),""))))</f>
        <v/>
      </c>
      <c r="DW89" s="10" t="str">
        <f>IF('1-SETUP'!$Q138="DAILY",DV89+'1-SETUP'!$V138,IF('1-SETUP'!$Q138="WEEKLY",DV89+'1-SETUP'!$V138*7,IF('1-SETUP'!$Q138="MONTHLY",EDATE(DV89,'1-SETUP'!$V138),IF('1-SETUP'!$Q138="YEARLY",EDATE(DV89,12*'1-SETUP'!$V138),""))))</f>
        <v/>
      </c>
      <c r="DX89" s="10" t="str">
        <f>IF('1-SETUP'!$Q138="DAILY",DW89+'1-SETUP'!$V138,IF('1-SETUP'!$Q138="WEEKLY",DW89+'1-SETUP'!$V138*7,IF('1-SETUP'!$Q138="MONTHLY",EDATE(DW89,'1-SETUP'!$V138),IF('1-SETUP'!$Q138="YEARLY",EDATE(DW89,12*'1-SETUP'!$V138),""))))</f>
        <v/>
      </c>
      <c r="DY89" s="10" t="str">
        <f>IF('1-SETUP'!$Q138="DAILY",DX89+'1-SETUP'!$V138,IF('1-SETUP'!$Q138="WEEKLY",DX89+'1-SETUP'!$V138*7,IF('1-SETUP'!$Q138="MONTHLY",EDATE(DX89,'1-SETUP'!$V138),IF('1-SETUP'!$Q138="YEARLY",EDATE(DX89,12*'1-SETUP'!$V138),""))))</f>
        <v/>
      </c>
      <c r="DZ89" s="10" t="str">
        <f>IF('1-SETUP'!$Q138="DAILY",DY89+'1-SETUP'!$V138,IF('1-SETUP'!$Q138="WEEKLY",DY89+'1-SETUP'!$V138*7,IF('1-SETUP'!$Q138="MONTHLY",EDATE(DY89,'1-SETUP'!$V138),IF('1-SETUP'!$Q138="YEARLY",EDATE(DY89,12*'1-SETUP'!$V138),""))))</f>
        <v/>
      </c>
      <c r="EA89" s="10" t="str">
        <f>IF('1-SETUP'!$Q138="DAILY",DZ89+'1-SETUP'!$V138,IF('1-SETUP'!$Q138="WEEKLY",DZ89+'1-SETUP'!$V138*7,IF('1-SETUP'!$Q138="MONTHLY",EDATE(DZ89,'1-SETUP'!$V138),IF('1-SETUP'!$Q138="YEARLY",EDATE(DZ89,12*'1-SETUP'!$V138),""))))</f>
        <v/>
      </c>
      <c r="EB89" s="10" t="str">
        <f>IF('1-SETUP'!$Q138="DAILY",EA89+'1-SETUP'!$V138,IF('1-SETUP'!$Q138="WEEKLY",EA89+'1-SETUP'!$V138*7,IF('1-SETUP'!$Q138="MONTHLY",EDATE(EA89,'1-SETUP'!$V138),IF('1-SETUP'!$Q138="YEARLY",EDATE(EA89,12*'1-SETUP'!$V138),""))))</f>
        <v/>
      </c>
      <c r="EC89" s="10" t="str">
        <f>IF('1-SETUP'!$Q138="DAILY",EB89+'1-SETUP'!$V138,IF('1-SETUP'!$Q138="WEEKLY",EB89+'1-SETUP'!$V138*7,IF('1-SETUP'!$Q138="MONTHLY",EDATE(EB89,'1-SETUP'!$V138),IF('1-SETUP'!$Q138="YEARLY",EDATE(EB89,12*'1-SETUP'!$V138),""))))</f>
        <v/>
      </c>
      <c r="ED89" s="10" t="str">
        <f>IF('1-SETUP'!$Q138="DAILY",EC89+'1-SETUP'!$V138,IF('1-SETUP'!$Q138="WEEKLY",EC89+'1-SETUP'!$V138*7,IF('1-SETUP'!$Q138="MONTHLY",EDATE(EC89,'1-SETUP'!$V138),IF('1-SETUP'!$Q138="YEARLY",EDATE(EC89,12*'1-SETUP'!$V138),""))))</f>
        <v/>
      </c>
      <c r="EE89" s="10" t="str">
        <f>IF('1-SETUP'!$Q138="DAILY",ED89+'1-SETUP'!$V138,IF('1-SETUP'!$Q138="WEEKLY",ED89+'1-SETUP'!$V138*7,IF('1-SETUP'!$Q138="MONTHLY",EDATE(ED89,'1-SETUP'!$V138),IF('1-SETUP'!$Q138="YEARLY",EDATE(ED89,12*'1-SETUP'!$V138),""))))</f>
        <v/>
      </c>
      <c r="EF89" s="10" t="str">
        <f>IF('1-SETUP'!$Q138="DAILY",EE89+'1-SETUP'!$V138,IF('1-SETUP'!$Q138="WEEKLY",EE89+'1-SETUP'!$V138*7,IF('1-SETUP'!$Q138="MONTHLY",EDATE(EE89,'1-SETUP'!$V138),IF('1-SETUP'!$Q138="YEARLY",EDATE(EE89,12*'1-SETUP'!$V138),""))))</f>
        <v/>
      </c>
      <c r="EG89" s="10" t="str">
        <f>IF('1-SETUP'!$Q138="DAILY",EF89+'1-SETUP'!$V138,IF('1-SETUP'!$Q138="WEEKLY",EF89+'1-SETUP'!$V138*7,IF('1-SETUP'!$Q138="MONTHLY",EDATE(EF89,'1-SETUP'!$V138),IF('1-SETUP'!$Q138="YEARLY",EDATE(EF89,12*'1-SETUP'!$V138),""))))</f>
        <v/>
      </c>
      <c r="EH89" s="10" t="str">
        <f>IF('1-SETUP'!$Q138="DAILY",EG89+'1-SETUP'!$V138,IF('1-SETUP'!$Q138="WEEKLY",EG89+'1-SETUP'!$V138*7,IF('1-SETUP'!$Q138="MONTHLY",EDATE(EG89,'1-SETUP'!$V138),IF('1-SETUP'!$Q138="YEARLY",EDATE(EG89,12*'1-SETUP'!$V138),""))))</f>
        <v/>
      </c>
      <c r="EI89" s="10" t="str">
        <f>IF('1-SETUP'!$Q138="DAILY",EH89+'1-SETUP'!$V138,IF('1-SETUP'!$Q138="WEEKLY",EH89+'1-SETUP'!$V138*7,IF('1-SETUP'!$Q138="MONTHLY",EDATE(EH89,'1-SETUP'!$V138),IF('1-SETUP'!$Q138="YEARLY",EDATE(EH89,12*'1-SETUP'!$V138),""))))</f>
        <v/>
      </c>
      <c r="EJ89" s="10" t="str">
        <f>IF('1-SETUP'!$Q138="DAILY",EI89+'1-SETUP'!$V138,IF('1-SETUP'!$Q138="WEEKLY",EI89+'1-SETUP'!$V138*7,IF('1-SETUP'!$Q138="MONTHLY",EDATE(EI89,'1-SETUP'!$V138),IF('1-SETUP'!$Q138="YEARLY",EDATE(EI89,12*'1-SETUP'!$V138),""))))</f>
        <v/>
      </c>
      <c r="EK89" s="10" t="str">
        <f>IF('1-SETUP'!$Q138="DAILY",EJ89+'1-SETUP'!$V138,IF('1-SETUP'!$Q138="WEEKLY",EJ89+'1-SETUP'!$V138*7,IF('1-SETUP'!$Q138="MONTHLY",EDATE(EJ89,'1-SETUP'!$V138),IF('1-SETUP'!$Q138="YEARLY",EDATE(EJ89,12*'1-SETUP'!$V138),""))))</f>
        <v/>
      </c>
      <c r="EL89" s="10" t="str">
        <f>IF('1-SETUP'!$Q138="DAILY",EK89+'1-SETUP'!$V138,IF('1-SETUP'!$Q138="WEEKLY",EK89+'1-SETUP'!$V138*7,IF('1-SETUP'!$Q138="MONTHLY",EDATE(EK89,'1-SETUP'!$V138),IF('1-SETUP'!$Q138="YEARLY",EDATE(EK89,12*'1-SETUP'!$V138),""))))</f>
        <v/>
      </c>
      <c r="EM89" s="10" t="str">
        <f>IF('1-SETUP'!$Q138="DAILY",EL89+'1-SETUP'!$V138,IF('1-SETUP'!$Q138="WEEKLY",EL89+'1-SETUP'!$V138*7,IF('1-SETUP'!$Q138="MONTHLY",EDATE(EL89,'1-SETUP'!$V138),IF('1-SETUP'!$Q138="YEARLY",EDATE(EL89,12*'1-SETUP'!$V138),""))))</f>
        <v/>
      </c>
      <c r="EN89" s="10" t="str">
        <f>IF('1-SETUP'!$Q138="DAILY",EM89+'1-SETUP'!$V138,IF('1-SETUP'!$Q138="WEEKLY",EM89+'1-SETUP'!$V138*7,IF('1-SETUP'!$Q138="MONTHLY",EDATE(EM89,'1-SETUP'!$V138),IF('1-SETUP'!$Q138="YEARLY",EDATE(EM89,12*'1-SETUP'!$V138),""))))</f>
        <v/>
      </c>
      <c r="EO89" s="10" t="str">
        <f>IF('1-SETUP'!$Q138="DAILY",EN89+'1-SETUP'!$V138,IF('1-SETUP'!$Q138="WEEKLY",EN89+'1-SETUP'!$V138*7,IF('1-SETUP'!$Q138="MONTHLY",EDATE(EN89,'1-SETUP'!$V138),IF('1-SETUP'!$Q138="YEARLY",EDATE(EN89,12*'1-SETUP'!$V138),""))))</f>
        <v/>
      </c>
      <c r="EP89" s="10" t="str">
        <f>IF('1-SETUP'!$Q138="DAILY",EO89+'1-SETUP'!$V138,IF('1-SETUP'!$Q138="WEEKLY",EO89+'1-SETUP'!$V138*7,IF('1-SETUP'!$Q138="MONTHLY",EDATE(EO89,'1-SETUP'!$V138),IF('1-SETUP'!$Q138="YEARLY",EDATE(EO89,12*'1-SETUP'!$V138),""))))</f>
        <v/>
      </c>
      <c r="EQ89" s="10" t="str">
        <f>IF('1-SETUP'!$Q138="DAILY",EP89+'1-SETUP'!$V138,IF('1-SETUP'!$Q138="WEEKLY",EP89+'1-SETUP'!$V138*7,IF('1-SETUP'!$Q138="MONTHLY",EDATE(EP89,'1-SETUP'!$V138),IF('1-SETUP'!$Q138="YEARLY",EDATE(EP89,12*'1-SETUP'!$V138),""))))</f>
        <v/>
      </c>
      <c r="ER89" s="10" t="str">
        <f>IF('1-SETUP'!$Q138="DAILY",EQ89+'1-SETUP'!$V138,IF('1-SETUP'!$Q138="WEEKLY",EQ89+'1-SETUP'!$V138*7,IF('1-SETUP'!$Q138="MONTHLY",EDATE(EQ89,'1-SETUP'!$V138),IF('1-SETUP'!$Q138="YEARLY",EDATE(EQ89,12*'1-SETUP'!$V138),""))))</f>
        <v/>
      </c>
      <c r="ES89" s="10" t="str">
        <f>IF('1-SETUP'!$Q138="DAILY",ER89+'1-SETUP'!$V138,IF('1-SETUP'!$Q138="WEEKLY",ER89+'1-SETUP'!$V138*7,IF('1-SETUP'!$Q138="MONTHLY",EDATE(ER89,'1-SETUP'!$V138),IF('1-SETUP'!$Q138="YEARLY",EDATE(ER89,12*'1-SETUP'!$V138),""))))</f>
        <v/>
      </c>
      <c r="ET89" s="10" t="str">
        <f>IF('1-SETUP'!$Q138="DAILY",ES89+'1-SETUP'!$V138,IF('1-SETUP'!$Q138="WEEKLY",ES89+'1-SETUP'!$V138*7,IF('1-SETUP'!$Q138="MONTHLY",EDATE(ES89,'1-SETUP'!$V138),IF('1-SETUP'!$Q138="YEARLY",EDATE(ES89,12*'1-SETUP'!$V138),""))))</f>
        <v/>
      </c>
      <c r="EU89" s="10" t="str">
        <f>IF('1-SETUP'!$Q138="DAILY",ET89+'1-SETUP'!$V138,IF('1-SETUP'!$Q138="WEEKLY",ET89+'1-SETUP'!$V138*7,IF('1-SETUP'!$Q138="MONTHLY",EDATE(ET89,'1-SETUP'!$V138),IF('1-SETUP'!$Q138="YEARLY",EDATE(ET89,12*'1-SETUP'!$V138),""))))</f>
        <v/>
      </c>
      <c r="EV89" s="10" t="str">
        <f>IF('1-SETUP'!$Q138="DAILY",EU89+'1-SETUP'!$V138,IF('1-SETUP'!$Q138="WEEKLY",EU89+'1-SETUP'!$V138*7,IF('1-SETUP'!$Q138="MONTHLY",EDATE(EU89,'1-SETUP'!$V138),IF('1-SETUP'!$Q138="YEARLY",EDATE(EU89,12*'1-SETUP'!$V138),""))))</f>
        <v/>
      </c>
      <c r="EW89" s="10" t="str">
        <f>IF('1-SETUP'!$Q138="DAILY",EV89+'1-SETUP'!$V138,IF('1-SETUP'!$Q138="WEEKLY",EV89+'1-SETUP'!$V138*7,IF('1-SETUP'!$Q138="MONTHLY",EDATE(EV89,'1-SETUP'!$V138),IF('1-SETUP'!$Q138="YEARLY",EDATE(EV89,12*'1-SETUP'!$V138),""))))</f>
        <v/>
      </c>
      <c r="EX89" s="10" t="str">
        <f>IF('1-SETUP'!$Q138="DAILY",EW89+'1-SETUP'!$V138,IF('1-SETUP'!$Q138="WEEKLY",EW89+'1-SETUP'!$V138*7,IF('1-SETUP'!$Q138="MONTHLY",EDATE(EW89,'1-SETUP'!$V138),IF('1-SETUP'!$Q138="YEARLY",EDATE(EW89,12*'1-SETUP'!$V138),""))))</f>
        <v/>
      </c>
      <c r="EY89" s="10" t="str">
        <f>IF('1-SETUP'!$Q138="DAILY",EX89+'1-SETUP'!$V138,IF('1-SETUP'!$Q138="WEEKLY",EX89+'1-SETUP'!$V138*7,IF('1-SETUP'!$Q138="MONTHLY",EDATE(EX89,'1-SETUP'!$V138),IF('1-SETUP'!$Q138="YEARLY",EDATE(EX89,12*'1-SETUP'!$V138),""))))</f>
        <v/>
      </c>
      <c r="EZ89" s="10" t="str">
        <f>IF('1-SETUP'!$Q138="DAILY",EY89+'1-SETUP'!$V138,IF('1-SETUP'!$Q138="WEEKLY",EY89+'1-SETUP'!$V138*7,IF('1-SETUP'!$Q138="MONTHLY",EDATE(EY89,'1-SETUP'!$V138),IF('1-SETUP'!$Q138="YEARLY",EDATE(EY89,12*'1-SETUP'!$V138),""))))</f>
        <v/>
      </c>
      <c r="FA89" s="10" t="str">
        <f>IF('1-SETUP'!$Q138="DAILY",EZ89+'1-SETUP'!$V138,IF('1-SETUP'!$Q138="WEEKLY",EZ89+'1-SETUP'!$V138*7,IF('1-SETUP'!$Q138="MONTHLY",EDATE(EZ89,'1-SETUP'!$V138),IF('1-SETUP'!$Q138="YEARLY",EDATE(EZ89,12*'1-SETUP'!$V138),""))))</f>
        <v/>
      </c>
      <c r="FB89" s="10" t="str">
        <f>IF('1-SETUP'!$Q138="DAILY",FA89+'1-SETUP'!$V138,IF('1-SETUP'!$Q138="WEEKLY",FA89+'1-SETUP'!$V138*7,IF('1-SETUP'!$Q138="MONTHLY",EDATE(FA89,'1-SETUP'!$V138),IF('1-SETUP'!$Q138="YEARLY",EDATE(FA89,12*'1-SETUP'!$V138),""))))</f>
        <v/>
      </c>
      <c r="FC89" s="10" t="str">
        <f>IF('1-SETUP'!$Q138="DAILY",FB89+'1-SETUP'!$V138,IF('1-SETUP'!$Q138="WEEKLY",FB89+'1-SETUP'!$V138*7,IF('1-SETUP'!$Q138="MONTHLY",EDATE(FB89,'1-SETUP'!$V138),IF('1-SETUP'!$Q138="YEARLY",EDATE(FB89,12*'1-SETUP'!$V138),""))))</f>
        <v/>
      </c>
      <c r="FD89" s="10" t="str">
        <f>IF('1-SETUP'!$Q138="DAILY",FC89+'1-SETUP'!$V138,IF('1-SETUP'!$Q138="WEEKLY",FC89+'1-SETUP'!$V138*7,IF('1-SETUP'!$Q138="MONTHLY",EDATE(FC89,'1-SETUP'!$V138),IF('1-SETUP'!$Q138="YEARLY",EDATE(FC89,12*'1-SETUP'!$V138),""))))</f>
        <v/>
      </c>
      <c r="FE89" s="10" t="str">
        <f>IF('1-SETUP'!$Q138="DAILY",FD89+'1-SETUP'!$V138,IF('1-SETUP'!$Q138="WEEKLY",FD89+'1-SETUP'!$V138*7,IF('1-SETUP'!$Q138="MONTHLY",EDATE(FD89,'1-SETUP'!$V138),IF('1-SETUP'!$Q138="YEARLY",EDATE(FD89,12*'1-SETUP'!$V138),""))))</f>
        <v/>
      </c>
      <c r="FF89" s="10" t="str">
        <f>IF('1-SETUP'!$Q138="DAILY",FE89+'1-SETUP'!$V138,IF('1-SETUP'!$Q138="WEEKLY",FE89+'1-SETUP'!$V138*7,IF('1-SETUP'!$Q138="MONTHLY",EDATE(FE89,'1-SETUP'!$V138),IF('1-SETUP'!$Q138="YEARLY",EDATE(FE89,12*'1-SETUP'!$V138),""))))</f>
        <v/>
      </c>
      <c r="FG89" s="10" t="str">
        <f>IF('1-SETUP'!$Q138="DAILY",FF89+'1-SETUP'!$V138,IF('1-SETUP'!$Q138="WEEKLY",FF89+'1-SETUP'!$V138*7,IF('1-SETUP'!$Q138="MONTHLY",EDATE(FF89,'1-SETUP'!$V138),IF('1-SETUP'!$Q138="YEARLY",EDATE(FF89,12*'1-SETUP'!$V138),""))))</f>
        <v/>
      </c>
      <c r="FH89" s="10" t="str">
        <f>IF('1-SETUP'!$Q138="DAILY",FG89+'1-SETUP'!$V138,IF('1-SETUP'!$Q138="WEEKLY",FG89+'1-SETUP'!$V138*7,IF('1-SETUP'!$Q138="MONTHLY",EDATE(FG89,'1-SETUP'!$V138),IF('1-SETUP'!$Q138="YEARLY",EDATE(FG89,12*'1-SETUP'!$V138),""))))</f>
        <v/>
      </c>
      <c r="FI89" s="10" t="str">
        <f>IF('1-SETUP'!$Q138="DAILY",FH89+'1-SETUP'!$V138,IF('1-SETUP'!$Q138="WEEKLY",FH89+'1-SETUP'!$V138*7,IF('1-SETUP'!$Q138="MONTHLY",EDATE(FH89,'1-SETUP'!$V138),IF('1-SETUP'!$Q138="YEARLY",EDATE(FH89,12*'1-SETUP'!$V138),""))))</f>
        <v/>
      </c>
      <c r="FJ89" s="10" t="str">
        <f>IF('1-SETUP'!$Q138="DAILY",FI89+'1-SETUP'!$V138,IF('1-SETUP'!$Q138="WEEKLY",FI89+'1-SETUP'!$V138*7,IF('1-SETUP'!$Q138="MONTHLY",EDATE(FI89,'1-SETUP'!$V138),IF('1-SETUP'!$Q138="YEARLY",EDATE(FI89,12*'1-SETUP'!$V138),""))))</f>
        <v/>
      </c>
      <c r="FK89" s="10" t="str">
        <f>IF('1-SETUP'!$Q138="DAILY",FJ89+'1-SETUP'!$V138,IF('1-SETUP'!$Q138="WEEKLY",FJ89+'1-SETUP'!$V138*7,IF('1-SETUP'!$Q138="MONTHLY",EDATE(FJ89,'1-SETUP'!$V138),IF('1-SETUP'!$Q138="YEARLY",EDATE(FJ89,12*'1-SETUP'!$V138),""))))</f>
        <v/>
      </c>
      <c r="FL89" s="10" t="str">
        <f>IF('1-SETUP'!$Q138="DAILY",FK89+'1-SETUP'!$V138,IF('1-SETUP'!$Q138="WEEKLY",FK89+'1-SETUP'!$V138*7,IF('1-SETUP'!$Q138="MONTHLY",EDATE(FK89,'1-SETUP'!$V138),IF('1-SETUP'!$Q138="YEARLY",EDATE(FK89,12*'1-SETUP'!$V138),""))))</f>
        <v/>
      </c>
      <c r="FM89" s="10" t="str">
        <f>IF('1-SETUP'!$Q138="DAILY",FL89+'1-SETUP'!$V138,IF('1-SETUP'!$Q138="WEEKLY",FL89+'1-SETUP'!$V138*7,IF('1-SETUP'!$Q138="MONTHLY",EDATE(FL89,'1-SETUP'!$V138),IF('1-SETUP'!$Q138="YEARLY",EDATE(FL89,12*'1-SETUP'!$V138),""))))</f>
        <v/>
      </c>
      <c r="FN89" s="10" t="str">
        <f>IF('1-SETUP'!$Q138="DAILY",FM89+'1-SETUP'!$V138,IF('1-SETUP'!$Q138="WEEKLY",FM89+'1-SETUP'!$V138*7,IF('1-SETUP'!$Q138="MONTHLY",EDATE(FM89,'1-SETUP'!$V138),IF('1-SETUP'!$Q138="YEARLY",EDATE(FM89,12*'1-SETUP'!$V138),""))))</f>
        <v/>
      </c>
      <c r="FO89" s="10" t="str">
        <f>IF('1-SETUP'!$Q138="DAILY",FN89+'1-SETUP'!$V138,IF('1-SETUP'!$Q138="WEEKLY",FN89+'1-SETUP'!$V138*7,IF('1-SETUP'!$Q138="MONTHLY",EDATE(FN89,'1-SETUP'!$V138),IF('1-SETUP'!$Q138="YEARLY",EDATE(FN89,12*'1-SETUP'!$V138),""))))</f>
        <v/>
      </c>
      <c r="FP89" s="10" t="str">
        <f>IF('1-SETUP'!$Q138="DAILY",FO89+'1-SETUP'!$V138,IF('1-SETUP'!$Q138="WEEKLY",FO89+'1-SETUP'!$V138*7,IF('1-SETUP'!$Q138="MONTHLY",EDATE(FO89,'1-SETUP'!$V138),IF('1-SETUP'!$Q138="YEARLY",EDATE(FO89,12*'1-SETUP'!$V138),""))))</f>
        <v/>
      </c>
      <c r="FQ89" s="10" t="str">
        <f>IF('1-SETUP'!$Q138="DAILY",FP89+'1-SETUP'!$V138,IF('1-SETUP'!$Q138="WEEKLY",FP89+'1-SETUP'!$V138*7,IF('1-SETUP'!$Q138="MONTHLY",EDATE(FP89,'1-SETUP'!$V138),IF('1-SETUP'!$Q138="YEARLY",EDATE(FP89,12*'1-SETUP'!$V138),""))))</f>
        <v/>
      </c>
      <c r="FR89" s="10" t="str">
        <f>IF('1-SETUP'!$Q138="DAILY",FQ89+'1-SETUP'!$V138,IF('1-SETUP'!$Q138="WEEKLY",FQ89+'1-SETUP'!$V138*7,IF('1-SETUP'!$Q138="MONTHLY",EDATE(FQ89,'1-SETUP'!$V138),IF('1-SETUP'!$Q138="YEARLY",EDATE(FQ89,12*'1-SETUP'!$V138),""))))</f>
        <v/>
      </c>
      <c r="FS89" s="10" t="str">
        <f>IF('1-SETUP'!$Q138="DAILY",FR89+'1-SETUP'!$V138,IF('1-SETUP'!$Q138="WEEKLY",FR89+'1-SETUP'!$V138*7,IF('1-SETUP'!$Q138="MONTHLY",EDATE(FR89,'1-SETUP'!$V138),IF('1-SETUP'!$Q138="YEARLY",EDATE(FR89,12*'1-SETUP'!$V138),""))))</f>
        <v/>
      </c>
      <c r="FT89" s="10" t="str">
        <f>IF('1-SETUP'!$Q138="DAILY",FS89+'1-SETUP'!$V138,IF('1-SETUP'!$Q138="WEEKLY",FS89+'1-SETUP'!$V138*7,IF('1-SETUP'!$Q138="MONTHLY",EDATE(FS89,'1-SETUP'!$V138),IF('1-SETUP'!$Q138="YEARLY",EDATE(FS89,12*'1-SETUP'!$V138),""))))</f>
        <v/>
      </c>
      <c r="FU89" s="10" t="str">
        <f>IF('1-SETUP'!$Q138="DAILY",FT89+'1-SETUP'!$V138,IF('1-SETUP'!$Q138="WEEKLY",FT89+'1-SETUP'!$V138*7,IF('1-SETUP'!$Q138="MONTHLY",EDATE(FT89,'1-SETUP'!$V138),IF('1-SETUP'!$Q138="YEARLY",EDATE(FT89,12*'1-SETUP'!$V138),""))))</f>
        <v/>
      </c>
      <c r="FV89" s="10" t="str">
        <f>IF('1-SETUP'!$Q138="DAILY",FU89+'1-SETUP'!$V138,IF('1-SETUP'!$Q138="WEEKLY",FU89+'1-SETUP'!$V138*7,IF('1-SETUP'!$Q138="MONTHLY",EDATE(FU89,'1-SETUP'!$V138),IF('1-SETUP'!$Q138="YEARLY",EDATE(FU89,12*'1-SETUP'!$V138),""))))</f>
        <v/>
      </c>
      <c r="FW89" s="10" t="str">
        <f>IF('1-SETUP'!$Q138="DAILY",FV89+'1-SETUP'!$V138,IF('1-SETUP'!$Q138="WEEKLY",FV89+'1-SETUP'!$V138*7,IF('1-SETUP'!$Q138="MONTHLY",EDATE(FV89,'1-SETUP'!$V138),IF('1-SETUP'!$Q138="YEARLY",EDATE(FV89,12*'1-SETUP'!$V138),""))))</f>
        <v/>
      </c>
      <c r="FX89" s="10" t="str">
        <f>IF('1-SETUP'!$Q138="DAILY",FW89+'1-SETUP'!$V138,IF('1-SETUP'!$Q138="WEEKLY",FW89+'1-SETUP'!$V138*7,IF('1-SETUP'!$Q138="MONTHLY",EDATE(FW89,'1-SETUP'!$V138),IF('1-SETUP'!$Q138="YEARLY",EDATE(FW89,12*'1-SETUP'!$V138),""))))</f>
        <v/>
      </c>
      <c r="FY89" s="10" t="str">
        <f>IF('1-SETUP'!$Q138="DAILY",FX89+'1-SETUP'!$V138,IF('1-SETUP'!$Q138="WEEKLY",FX89+'1-SETUP'!$V138*7,IF('1-SETUP'!$Q138="MONTHLY",EDATE(FX89,'1-SETUP'!$V138),IF('1-SETUP'!$Q138="YEARLY",EDATE(FX89,12*'1-SETUP'!$V138),""))))</f>
        <v/>
      </c>
      <c r="FZ89" s="10" t="str">
        <f>IF('1-SETUP'!$Q138="DAILY",FY89+'1-SETUP'!$V138,IF('1-SETUP'!$Q138="WEEKLY",FY89+'1-SETUP'!$V138*7,IF('1-SETUP'!$Q138="MONTHLY",EDATE(FY89,'1-SETUP'!$V138),IF('1-SETUP'!$Q138="YEARLY",EDATE(FY89,12*'1-SETUP'!$V138),""))))</f>
        <v/>
      </c>
      <c r="GA89" s="10" t="str">
        <f>IF('1-SETUP'!$Q138="DAILY",FZ89+'1-SETUP'!$V138,IF('1-SETUP'!$Q138="WEEKLY",FZ89+'1-SETUP'!$V138*7,IF('1-SETUP'!$Q138="MONTHLY",EDATE(FZ89,'1-SETUP'!$V138),IF('1-SETUP'!$Q138="YEARLY",EDATE(FZ89,12*'1-SETUP'!$V138),""))))</f>
        <v/>
      </c>
      <c r="GB89" s="10" t="str">
        <f>IF('1-SETUP'!$Q138="DAILY",GA89+'1-SETUP'!$V138,IF('1-SETUP'!$Q138="WEEKLY",GA89+'1-SETUP'!$V138*7,IF('1-SETUP'!$Q138="MONTHLY",EDATE(GA89,'1-SETUP'!$V138),IF('1-SETUP'!$Q138="YEARLY",EDATE(GA89,12*'1-SETUP'!$V138),""))))</f>
        <v/>
      </c>
      <c r="GC89" s="10" t="str">
        <f>IF('1-SETUP'!$Q138="DAILY",GB89+'1-SETUP'!$V138,IF('1-SETUP'!$Q138="WEEKLY",GB89+'1-SETUP'!$V138*7,IF('1-SETUP'!$Q138="MONTHLY",EDATE(GB89,'1-SETUP'!$V138),IF('1-SETUP'!$Q138="YEARLY",EDATE(GB89,12*'1-SETUP'!$V138),""))))</f>
        <v/>
      </c>
      <c r="GD89" s="10" t="str">
        <f>IF('1-SETUP'!$Q138="DAILY",GC89+'1-SETUP'!$V138,IF('1-SETUP'!$Q138="WEEKLY",GC89+'1-SETUP'!$V138*7,IF('1-SETUP'!$Q138="MONTHLY",EDATE(GC89,'1-SETUP'!$V138),IF('1-SETUP'!$Q138="YEARLY",EDATE(GC89,12*'1-SETUP'!$V138),""))))</f>
        <v/>
      </c>
      <c r="GE89" s="10" t="str">
        <f>IF('1-SETUP'!$Q138="DAILY",GD89+'1-SETUP'!$V138,IF('1-SETUP'!$Q138="WEEKLY",GD89+'1-SETUP'!$V138*7,IF('1-SETUP'!$Q138="MONTHLY",EDATE(GD89,'1-SETUP'!$V138),IF('1-SETUP'!$Q138="YEARLY",EDATE(GD89,12*'1-SETUP'!$V138),""))))</f>
        <v/>
      </c>
      <c r="GF89" s="10" t="str">
        <f>IF('1-SETUP'!$Q138="DAILY",GE89+'1-SETUP'!$V138,IF('1-SETUP'!$Q138="WEEKLY",GE89+'1-SETUP'!$V138*7,IF('1-SETUP'!$Q138="MONTHLY",EDATE(GE89,'1-SETUP'!$V138),IF('1-SETUP'!$Q138="YEARLY",EDATE(GE89,12*'1-SETUP'!$V138),""))))</f>
        <v/>
      </c>
      <c r="GG89" s="10" t="str">
        <f>IF('1-SETUP'!$Q138="DAILY",GF89+'1-SETUP'!$V138,IF('1-SETUP'!$Q138="WEEKLY",GF89+'1-SETUP'!$V138*7,IF('1-SETUP'!$Q138="MONTHLY",EDATE(GF89,'1-SETUP'!$V138),IF('1-SETUP'!$Q138="YEARLY",EDATE(GF89,12*'1-SETUP'!$V138),""))))</f>
        <v/>
      </c>
      <c r="GH89" s="10" t="str">
        <f>IF('1-SETUP'!$Q138="DAILY",GG89+'1-SETUP'!$V138,IF('1-SETUP'!$Q138="WEEKLY",GG89+'1-SETUP'!$V138*7,IF('1-SETUP'!$Q138="MONTHLY",EDATE(GG89,'1-SETUP'!$V138),IF('1-SETUP'!$Q138="YEARLY",EDATE(GG89,12*'1-SETUP'!$V138),""))))</f>
        <v/>
      </c>
      <c r="GI89" s="10" t="str">
        <f>IF('1-SETUP'!$Q138="DAILY",GH89+'1-SETUP'!$V138,IF('1-SETUP'!$Q138="WEEKLY",GH89+'1-SETUP'!$V138*7,IF('1-SETUP'!$Q138="MONTHLY",EDATE(GH89,'1-SETUP'!$V138),IF('1-SETUP'!$Q138="YEARLY",EDATE(GH89,12*'1-SETUP'!$V138),""))))</f>
        <v/>
      </c>
      <c r="GJ89" s="10" t="str">
        <f>IF('1-SETUP'!$Q138="DAILY",GI89+'1-SETUP'!$V138,IF('1-SETUP'!$Q138="WEEKLY",GI89+'1-SETUP'!$V138*7,IF('1-SETUP'!$Q138="MONTHLY",EDATE(GI89,'1-SETUP'!$V138),IF('1-SETUP'!$Q138="YEARLY",EDATE(GI89,12*'1-SETUP'!$V138),""))))</f>
        <v/>
      </c>
      <c r="GK89" s="10" t="str">
        <f>IF('1-SETUP'!$Q138="DAILY",GJ89+'1-SETUP'!$V138,IF('1-SETUP'!$Q138="WEEKLY",GJ89+'1-SETUP'!$V138*7,IF('1-SETUP'!$Q138="MONTHLY",EDATE(GJ89,'1-SETUP'!$V138),IF('1-SETUP'!$Q138="YEARLY",EDATE(GJ89,12*'1-SETUP'!$V138),""))))</f>
        <v/>
      </c>
      <c r="GL89" s="10" t="str">
        <f>IF('1-SETUP'!$Q138="DAILY",GK89+'1-SETUP'!$V138,IF('1-SETUP'!$Q138="WEEKLY",GK89+'1-SETUP'!$V138*7,IF('1-SETUP'!$Q138="MONTHLY",EDATE(GK89,'1-SETUP'!$V138),IF('1-SETUP'!$Q138="YEARLY",EDATE(GK89,12*'1-SETUP'!$V138),""))))</f>
        <v/>
      </c>
      <c r="GM89" s="10" t="str">
        <f>IF('1-SETUP'!$Q138="DAILY",GL89+'1-SETUP'!$V138,IF('1-SETUP'!$Q138="WEEKLY",GL89+'1-SETUP'!$V138*7,IF('1-SETUP'!$Q138="MONTHLY",EDATE(GL89,'1-SETUP'!$V138),IF('1-SETUP'!$Q138="YEARLY",EDATE(GL89,12*'1-SETUP'!$V138),""))))</f>
        <v/>
      </c>
      <c r="GN89" s="10" t="str">
        <f>IF('1-SETUP'!$Q138="DAILY",GM89+'1-SETUP'!$V138,IF('1-SETUP'!$Q138="WEEKLY",GM89+'1-SETUP'!$V138*7,IF('1-SETUP'!$Q138="MONTHLY",EDATE(GM89,'1-SETUP'!$V138),IF('1-SETUP'!$Q138="YEARLY",EDATE(GM89,12*'1-SETUP'!$V138),""))))</f>
        <v/>
      </c>
      <c r="GO89" s="10" t="str">
        <f>IF('1-SETUP'!$Q138="DAILY",GN89+'1-SETUP'!$V138,IF('1-SETUP'!$Q138="WEEKLY",GN89+'1-SETUP'!$V138*7,IF('1-SETUP'!$Q138="MONTHLY",EDATE(GN89,'1-SETUP'!$V138),IF('1-SETUP'!$Q138="YEARLY",EDATE(GN89,12*'1-SETUP'!$V138),""))))</f>
        <v/>
      </c>
      <c r="GP89" s="10" t="str">
        <f>IF('1-SETUP'!$Q138="DAILY",GO89+'1-SETUP'!$V138,IF('1-SETUP'!$Q138="WEEKLY",GO89+'1-SETUP'!$V138*7,IF('1-SETUP'!$Q138="MONTHLY",EDATE(GO89,'1-SETUP'!$V138),IF('1-SETUP'!$Q138="YEARLY",EDATE(GO89,12*'1-SETUP'!$V138),""))))</f>
        <v/>
      </c>
      <c r="GQ89" s="10" t="str">
        <f>IF('1-SETUP'!$Q138="DAILY",GP89+'1-SETUP'!$V138,IF('1-SETUP'!$Q138="WEEKLY",GP89+'1-SETUP'!$V138*7,IF('1-SETUP'!$Q138="MONTHLY",EDATE(GP89,'1-SETUP'!$V138),IF('1-SETUP'!$Q138="YEARLY",EDATE(GP89,12*'1-SETUP'!$V138),""))))</f>
        <v/>
      </c>
      <c r="GR89" s="10" t="str">
        <f>IF('1-SETUP'!$Q138="DAILY",GQ89+'1-SETUP'!$V138,IF('1-SETUP'!$Q138="WEEKLY",GQ89+'1-SETUP'!$V138*7,IF('1-SETUP'!$Q138="MONTHLY",EDATE(GQ89,'1-SETUP'!$V138),IF('1-SETUP'!$Q138="YEARLY",EDATE(GQ89,12*'1-SETUP'!$V138),""))))</f>
        <v/>
      </c>
      <c r="GS89" s="10" t="str">
        <f>IF('1-SETUP'!$Q138="DAILY",GR89+'1-SETUP'!$V138,IF('1-SETUP'!$Q138="WEEKLY",GR89+'1-SETUP'!$V138*7,IF('1-SETUP'!$Q138="MONTHLY",EDATE(GR89,'1-SETUP'!$V138),IF('1-SETUP'!$Q138="YEARLY",EDATE(GR89,12*'1-SETUP'!$V138),""))))</f>
        <v/>
      </c>
      <c r="GT89" s="10" t="str">
        <f>IF('1-SETUP'!$Q138="DAILY",GS89+'1-SETUP'!$V138,IF('1-SETUP'!$Q138="WEEKLY",GS89+'1-SETUP'!$V138*7,IF('1-SETUP'!$Q138="MONTHLY",EDATE(GS89,'1-SETUP'!$V138),IF('1-SETUP'!$Q138="YEARLY",EDATE(GS89,12*'1-SETUP'!$V138),""))))</f>
        <v/>
      </c>
      <c r="GU89" s="10" t="str">
        <f>IF('1-SETUP'!$Q138="DAILY",GT89+'1-SETUP'!$V138,IF('1-SETUP'!$Q138="WEEKLY",GT89+'1-SETUP'!$V138*7,IF('1-SETUP'!$Q138="MONTHLY",EDATE(GT89,'1-SETUP'!$V138),IF('1-SETUP'!$Q138="YEARLY",EDATE(GT89,12*'1-SETUP'!$V138),""))))</f>
        <v/>
      </c>
      <c r="GV89" s="10" t="str">
        <f>IF('1-SETUP'!$Q138="DAILY",GU89+'1-SETUP'!$V138,IF('1-SETUP'!$Q138="WEEKLY",GU89+'1-SETUP'!$V138*7,IF('1-SETUP'!$Q138="MONTHLY",EDATE(GU89,'1-SETUP'!$V138),IF('1-SETUP'!$Q138="YEARLY",EDATE(GU89,12*'1-SETUP'!$V138),""))))</f>
        <v/>
      </c>
      <c r="GW89" s="10" t="str">
        <f>IF('1-SETUP'!$Q138="DAILY",GV89+'1-SETUP'!$V138,IF('1-SETUP'!$Q138="WEEKLY",GV89+'1-SETUP'!$V138*7,IF('1-SETUP'!$Q138="MONTHLY",EDATE(GV89,'1-SETUP'!$V138),IF('1-SETUP'!$Q138="YEARLY",EDATE(GV89,12*'1-SETUP'!$V138),""))))</f>
        <v/>
      </c>
      <c r="GX89" s="10" t="str">
        <f>IF('1-SETUP'!$Q138="DAILY",GW89+'1-SETUP'!$V138,IF('1-SETUP'!$Q138="WEEKLY",GW89+'1-SETUP'!$V138*7,IF('1-SETUP'!$Q138="MONTHLY",EDATE(GW89,'1-SETUP'!$V138),IF('1-SETUP'!$Q138="YEARLY",EDATE(GW89,12*'1-SETUP'!$V138),""))))</f>
        <v/>
      </c>
      <c r="GY89" s="10" t="str">
        <f>IF('1-SETUP'!$Q138="DAILY",GX89+'1-SETUP'!$V138,IF('1-SETUP'!$Q138="WEEKLY",GX89+'1-SETUP'!$V138*7,IF('1-SETUP'!$Q138="MONTHLY",EDATE(GX89,'1-SETUP'!$V138),IF('1-SETUP'!$Q138="YEARLY",EDATE(GX89,12*'1-SETUP'!$V138),""))))</f>
        <v/>
      </c>
      <c r="GZ89" s="10" t="str">
        <f>IF('1-SETUP'!$Q138="DAILY",GY89+'1-SETUP'!$V138,IF('1-SETUP'!$Q138="WEEKLY",GY89+'1-SETUP'!$V138*7,IF('1-SETUP'!$Q138="MONTHLY",EDATE(GY89,'1-SETUP'!$V138),IF('1-SETUP'!$Q138="YEARLY",EDATE(GY89,12*'1-SETUP'!$V138),""))))</f>
        <v/>
      </c>
      <c r="HA89" s="10" t="str">
        <f>IF('1-SETUP'!$Q138="DAILY",GZ89+'1-SETUP'!$V138,IF('1-SETUP'!$Q138="WEEKLY",GZ89+'1-SETUP'!$V138*7,IF('1-SETUP'!$Q138="MONTHLY",EDATE(GZ89,'1-SETUP'!$V138),IF('1-SETUP'!$Q138="YEARLY",EDATE(GZ89,12*'1-SETUP'!$V138),""))))</f>
        <v/>
      </c>
      <c r="HB89" s="10" t="str">
        <f>IF('1-SETUP'!$Q138="DAILY",HA89+'1-SETUP'!$V138,IF('1-SETUP'!$Q138="WEEKLY",HA89+'1-SETUP'!$V138*7,IF('1-SETUP'!$Q138="MONTHLY",EDATE(HA89,'1-SETUP'!$V138),IF('1-SETUP'!$Q138="YEARLY",EDATE(HA89,12*'1-SETUP'!$V138),""))))</f>
        <v/>
      </c>
      <c r="HC89" s="10" t="str">
        <f>IF('1-SETUP'!$Q138="DAILY",HB89+'1-SETUP'!$V138,IF('1-SETUP'!$Q138="WEEKLY",HB89+'1-SETUP'!$V138*7,IF('1-SETUP'!$Q138="MONTHLY",EDATE(HB89,'1-SETUP'!$V138),IF('1-SETUP'!$Q138="YEARLY",EDATE(HB89,12*'1-SETUP'!$V138),""))))</f>
        <v/>
      </c>
      <c r="HD89" s="10" t="str">
        <f>IF('1-SETUP'!$Q138="DAILY",HC89+'1-SETUP'!$V138,IF('1-SETUP'!$Q138="WEEKLY",HC89+'1-SETUP'!$V138*7,IF('1-SETUP'!$Q138="MONTHLY",EDATE(HC89,'1-SETUP'!$V138),IF('1-SETUP'!$Q138="YEARLY",EDATE(HC89,12*'1-SETUP'!$V138),""))))</f>
        <v/>
      </c>
      <c r="HE89" s="10" t="str">
        <f>IF('1-SETUP'!$Q138="DAILY",HD89+'1-SETUP'!$V138,IF('1-SETUP'!$Q138="WEEKLY",HD89+'1-SETUP'!$V138*7,IF('1-SETUP'!$Q138="MONTHLY",EDATE(HD89,'1-SETUP'!$V138),IF('1-SETUP'!$Q138="YEARLY",EDATE(HD89,12*'1-SETUP'!$V138),""))))</f>
        <v/>
      </c>
      <c r="HF89" s="10" t="str">
        <f>IF('1-SETUP'!$Q138="DAILY",HE89+'1-SETUP'!$V138,IF('1-SETUP'!$Q138="WEEKLY",HE89+'1-SETUP'!$V138*7,IF('1-SETUP'!$Q138="MONTHLY",EDATE(HE89,'1-SETUP'!$V138),IF('1-SETUP'!$Q138="YEARLY",EDATE(HE89,12*'1-SETUP'!$V138),""))))</f>
        <v/>
      </c>
      <c r="HG89" s="10" t="str">
        <f>IF('1-SETUP'!$Q138="DAILY",HF89+'1-SETUP'!$V138,IF('1-SETUP'!$Q138="WEEKLY",HF89+'1-SETUP'!$V138*7,IF('1-SETUP'!$Q138="MONTHLY",EDATE(HF89,'1-SETUP'!$V138),IF('1-SETUP'!$Q138="YEARLY",EDATE(HF89,12*'1-SETUP'!$V138),""))))</f>
        <v/>
      </c>
      <c r="HH89" s="10" t="str">
        <f>IF('1-SETUP'!$Q138="DAILY",HG89+'1-SETUP'!$V138,IF('1-SETUP'!$Q138="WEEKLY",HG89+'1-SETUP'!$V138*7,IF('1-SETUP'!$Q138="MONTHLY",EDATE(HG89,'1-SETUP'!$V138),IF('1-SETUP'!$Q138="YEARLY",EDATE(HG89,12*'1-SETUP'!$V138),""))))</f>
        <v/>
      </c>
      <c r="HI89" s="10" t="str">
        <f>IF('1-SETUP'!$Q138="DAILY",HH89+'1-SETUP'!$V138,IF('1-SETUP'!$Q138="WEEKLY",HH89+'1-SETUP'!$V138*7,IF('1-SETUP'!$Q138="MONTHLY",EDATE(HH89,'1-SETUP'!$V138),IF('1-SETUP'!$Q138="YEARLY",EDATE(HH89,12*'1-SETUP'!$V138),""))))</f>
        <v/>
      </c>
      <c r="HJ89" s="10" t="str">
        <f>IF('1-SETUP'!$Q138="DAILY",HI89+'1-SETUP'!$V138,IF('1-SETUP'!$Q138="WEEKLY",HI89+'1-SETUP'!$V138*7,IF('1-SETUP'!$Q138="MONTHLY",EDATE(HI89,'1-SETUP'!$V138),IF('1-SETUP'!$Q138="YEARLY",EDATE(HI89,12*'1-SETUP'!$V138),""))))</f>
        <v/>
      </c>
      <c r="HK89" s="10" t="str">
        <f>IF('1-SETUP'!$Q138="DAILY",HJ89+'1-SETUP'!$V138,IF('1-SETUP'!$Q138="WEEKLY",HJ89+'1-SETUP'!$V138*7,IF('1-SETUP'!$Q138="MONTHLY",EDATE(HJ89,'1-SETUP'!$V138),IF('1-SETUP'!$Q138="YEARLY",EDATE(HJ89,12*'1-SETUP'!$V138),""))))</f>
        <v/>
      </c>
      <c r="HL89" s="10" t="str">
        <f>IF('1-SETUP'!$Q138="DAILY",HK89+'1-SETUP'!$V138,IF('1-SETUP'!$Q138="WEEKLY",HK89+'1-SETUP'!$V138*7,IF('1-SETUP'!$Q138="MONTHLY",EDATE(HK89,'1-SETUP'!$V138),IF('1-SETUP'!$Q138="YEARLY",EDATE(HK89,12*'1-SETUP'!$V138),""))))</f>
        <v/>
      </c>
      <c r="HM89" s="10" t="str">
        <f>IF('1-SETUP'!$Q138="DAILY",HL89+'1-SETUP'!$V138,IF('1-SETUP'!$Q138="WEEKLY",HL89+'1-SETUP'!$V138*7,IF('1-SETUP'!$Q138="MONTHLY",EDATE(HL89,'1-SETUP'!$V138),IF('1-SETUP'!$Q138="YEARLY",EDATE(HL89,12*'1-SETUP'!$V138),""))))</f>
        <v/>
      </c>
      <c r="HN89" s="10" t="str">
        <f>IF('1-SETUP'!$Q138="DAILY",HM89+'1-SETUP'!$V138,IF('1-SETUP'!$Q138="WEEKLY",HM89+'1-SETUP'!$V138*7,IF('1-SETUP'!$Q138="MONTHLY",EDATE(HM89,'1-SETUP'!$V138),IF('1-SETUP'!$Q138="YEARLY",EDATE(HM89,12*'1-SETUP'!$V138),""))))</f>
        <v/>
      </c>
      <c r="HO89" s="10" t="str">
        <f>IF('1-SETUP'!$Q138="DAILY",HN89+'1-SETUP'!$V138,IF('1-SETUP'!$Q138="WEEKLY",HN89+'1-SETUP'!$V138*7,IF('1-SETUP'!$Q138="MONTHLY",EDATE(HN89,'1-SETUP'!$V138),IF('1-SETUP'!$Q138="YEARLY",EDATE(HN89,12*'1-SETUP'!$V138),""))))</f>
        <v/>
      </c>
      <c r="HP89" s="10" t="str">
        <f>IF('1-SETUP'!$Q138="DAILY",HO89+'1-SETUP'!$V138,IF('1-SETUP'!$Q138="WEEKLY",HO89+'1-SETUP'!$V138*7,IF('1-SETUP'!$Q138="MONTHLY",EDATE(HO89,'1-SETUP'!$V138),IF('1-SETUP'!$Q138="YEARLY",EDATE(HO89,12*'1-SETUP'!$V138),""))))</f>
        <v/>
      </c>
      <c r="HQ89" s="10" t="str">
        <f>IF('1-SETUP'!$Q138="DAILY",HP89+'1-SETUP'!$V138,IF('1-SETUP'!$Q138="WEEKLY",HP89+'1-SETUP'!$V138*7,IF('1-SETUP'!$Q138="MONTHLY",EDATE(HP89,'1-SETUP'!$V138),IF('1-SETUP'!$Q138="YEARLY",EDATE(HP89,12*'1-SETUP'!$V138),""))))</f>
        <v/>
      </c>
      <c r="HR89" s="10" t="str">
        <f>IF('1-SETUP'!$Q138="DAILY",HQ89+'1-SETUP'!$V138,IF('1-SETUP'!$Q138="WEEKLY",HQ89+'1-SETUP'!$V138*7,IF('1-SETUP'!$Q138="MONTHLY",EDATE(HQ89,'1-SETUP'!$V138),IF('1-SETUP'!$Q138="YEARLY",EDATE(HQ89,12*'1-SETUP'!$V138),""))))</f>
        <v/>
      </c>
      <c r="HS89" s="10" t="str">
        <f>IF('1-SETUP'!$Q138="DAILY",HR89+'1-SETUP'!$V138,IF('1-SETUP'!$Q138="WEEKLY",HR89+'1-SETUP'!$V138*7,IF('1-SETUP'!$Q138="MONTHLY",EDATE(HR89,'1-SETUP'!$V138),IF('1-SETUP'!$Q138="YEARLY",EDATE(HR89,12*'1-SETUP'!$V138),""))))</f>
        <v/>
      </c>
      <c r="HT89" s="10" t="str">
        <f>IF('1-SETUP'!$Q138="DAILY",HS89+'1-SETUP'!$V138,IF('1-SETUP'!$Q138="WEEKLY",HS89+'1-SETUP'!$V138*7,IF('1-SETUP'!$Q138="MONTHLY",EDATE(HS89,'1-SETUP'!$V138),IF('1-SETUP'!$Q138="YEARLY",EDATE(HS89,12*'1-SETUP'!$V138),""))))</f>
        <v/>
      </c>
      <c r="HU89" s="10" t="str">
        <f>IF('1-SETUP'!$Q138="DAILY",HT89+'1-SETUP'!$V138,IF('1-SETUP'!$Q138="WEEKLY",HT89+'1-SETUP'!$V138*7,IF('1-SETUP'!$Q138="MONTHLY",EDATE(HT89,'1-SETUP'!$V138),IF('1-SETUP'!$Q138="YEARLY",EDATE(HT89,12*'1-SETUP'!$V138),""))))</f>
        <v/>
      </c>
      <c r="HV89" s="10" t="str">
        <f>IF('1-SETUP'!$Q138="DAILY",HU89+'1-SETUP'!$V138,IF('1-SETUP'!$Q138="WEEKLY",HU89+'1-SETUP'!$V138*7,IF('1-SETUP'!$Q138="MONTHLY",EDATE(HU89,'1-SETUP'!$V138),IF('1-SETUP'!$Q138="YEARLY",EDATE(HU89,12*'1-SETUP'!$V138),""))))</f>
        <v/>
      </c>
      <c r="HW89" s="10" t="str">
        <f>IF('1-SETUP'!$Q138="DAILY",HV89+'1-SETUP'!$V138,IF('1-SETUP'!$Q138="WEEKLY",HV89+'1-SETUP'!$V138*7,IF('1-SETUP'!$Q138="MONTHLY",EDATE(HV89,'1-SETUP'!$V138),IF('1-SETUP'!$Q138="YEARLY",EDATE(HV89,12*'1-SETUP'!$V138),""))))</f>
        <v/>
      </c>
      <c r="HX89" s="10" t="str">
        <f>IF('1-SETUP'!$Q138="DAILY",HW89+'1-SETUP'!$V138,IF('1-SETUP'!$Q138="WEEKLY",HW89+'1-SETUP'!$V138*7,IF('1-SETUP'!$Q138="MONTHLY",EDATE(HW89,'1-SETUP'!$V138),IF('1-SETUP'!$Q138="YEARLY",EDATE(HW89,12*'1-SETUP'!$V138),""))))</f>
        <v/>
      </c>
      <c r="HY89" s="10" t="str">
        <f>IF('1-SETUP'!$Q138="DAILY",HX89+'1-SETUP'!$V138,IF('1-SETUP'!$Q138="WEEKLY",HX89+'1-SETUP'!$V138*7,IF('1-SETUP'!$Q138="MONTHLY",EDATE(HX89,'1-SETUP'!$V138),IF('1-SETUP'!$Q138="YEARLY",EDATE(HX89,12*'1-SETUP'!$V138),""))))</f>
        <v/>
      </c>
      <c r="HZ89" s="10" t="str">
        <f>IF('1-SETUP'!$Q138="DAILY",HY89+'1-SETUP'!$V138,IF('1-SETUP'!$Q138="WEEKLY",HY89+'1-SETUP'!$V138*7,IF('1-SETUP'!$Q138="MONTHLY",EDATE(HY89,'1-SETUP'!$V138),IF('1-SETUP'!$Q138="YEARLY",EDATE(HY89,12*'1-SETUP'!$V138),""))))</f>
        <v/>
      </c>
      <c r="IA89" s="10" t="str">
        <f>IF('1-SETUP'!$Q138="DAILY",HZ89+'1-SETUP'!$V138,IF('1-SETUP'!$Q138="WEEKLY",HZ89+'1-SETUP'!$V138*7,IF('1-SETUP'!$Q138="MONTHLY",EDATE(HZ89,'1-SETUP'!$V138),IF('1-SETUP'!$Q138="YEARLY",EDATE(HZ89,12*'1-SETUP'!$V138),""))))</f>
        <v/>
      </c>
      <c r="IB89" s="10" t="str">
        <f>IF('1-SETUP'!$Q138="DAILY",IA89+'1-SETUP'!$V138,IF('1-SETUP'!$Q138="WEEKLY",IA89+'1-SETUP'!$V138*7,IF('1-SETUP'!$Q138="MONTHLY",EDATE(IA89,'1-SETUP'!$V138),IF('1-SETUP'!$Q138="YEARLY",EDATE(IA89,12*'1-SETUP'!$V138),""))))</f>
        <v/>
      </c>
      <c r="IC89" s="10" t="str">
        <f>IF('1-SETUP'!$Q138="DAILY",IB89+'1-SETUP'!$V138,IF('1-SETUP'!$Q138="WEEKLY",IB89+'1-SETUP'!$V138*7,IF('1-SETUP'!$Q138="MONTHLY",EDATE(IB89,'1-SETUP'!$V138),IF('1-SETUP'!$Q138="YEARLY",EDATE(IB89,12*'1-SETUP'!$V138),""))))</f>
        <v/>
      </c>
      <c r="ID89" s="10" t="str">
        <f>IF('1-SETUP'!$Q138="DAILY",IC89+'1-SETUP'!$V138,IF('1-SETUP'!$Q138="WEEKLY",IC89+'1-SETUP'!$V138*7,IF('1-SETUP'!$Q138="MONTHLY",EDATE(IC89,'1-SETUP'!$V138),IF('1-SETUP'!$Q138="YEARLY",EDATE(IC89,12*'1-SETUP'!$V138),""))))</f>
        <v/>
      </c>
      <c r="IE89" s="10" t="str">
        <f>IF('1-SETUP'!$Q138="DAILY",ID89+'1-SETUP'!$V138,IF('1-SETUP'!$Q138="WEEKLY",ID89+'1-SETUP'!$V138*7,IF('1-SETUP'!$Q138="MONTHLY",EDATE(ID89,'1-SETUP'!$V138),IF('1-SETUP'!$Q138="YEARLY",EDATE(ID89,12*'1-SETUP'!$V138),""))))</f>
        <v/>
      </c>
      <c r="IF89" s="10" t="str">
        <f>IF('1-SETUP'!$Q138="DAILY",IE89+'1-SETUP'!$V138,IF('1-SETUP'!$Q138="WEEKLY",IE89+'1-SETUP'!$V138*7,IF('1-SETUP'!$Q138="MONTHLY",EDATE(IE89,'1-SETUP'!$V138),IF('1-SETUP'!$Q138="YEARLY",EDATE(IE89,12*'1-SETUP'!$V138),""))))</f>
        <v/>
      </c>
      <c r="IG89" s="10" t="str">
        <f>IF('1-SETUP'!$Q138="DAILY",IF89+'1-SETUP'!$V138,IF('1-SETUP'!$Q138="WEEKLY",IF89+'1-SETUP'!$V138*7,IF('1-SETUP'!$Q138="MONTHLY",EDATE(IF89,'1-SETUP'!$V138),IF('1-SETUP'!$Q138="YEARLY",EDATE(IF89,12*'1-SETUP'!$V138),""))))</f>
        <v/>
      </c>
      <c r="IH89" s="10" t="str">
        <f>IF('1-SETUP'!$Q138="DAILY",IG89+'1-SETUP'!$V138,IF('1-SETUP'!$Q138="WEEKLY",IG89+'1-SETUP'!$V138*7,IF('1-SETUP'!$Q138="MONTHLY",EDATE(IG89,'1-SETUP'!$V138),IF('1-SETUP'!$Q138="YEARLY",EDATE(IG89,12*'1-SETUP'!$V138),""))))</f>
        <v/>
      </c>
      <c r="II89" s="10" t="str">
        <f>IF('1-SETUP'!$Q138="DAILY",IH89+'1-SETUP'!$V138,IF('1-SETUP'!$Q138="WEEKLY",IH89+'1-SETUP'!$V138*7,IF('1-SETUP'!$Q138="MONTHLY",EDATE(IH89,'1-SETUP'!$V138),IF('1-SETUP'!$Q138="YEARLY",EDATE(IH89,12*'1-SETUP'!$V138),""))))</f>
        <v/>
      </c>
      <c r="IJ89" s="10" t="str">
        <f>IF('1-SETUP'!$Q138="DAILY",II89+'1-SETUP'!$V138,IF('1-SETUP'!$Q138="WEEKLY",II89+'1-SETUP'!$V138*7,IF('1-SETUP'!$Q138="MONTHLY",EDATE(II89,'1-SETUP'!$V138),IF('1-SETUP'!$Q138="YEARLY",EDATE(II89,12*'1-SETUP'!$V138),""))))</f>
        <v/>
      </c>
      <c r="IK89" s="10" t="str">
        <f>IF('1-SETUP'!$Q138="DAILY",IJ89+'1-SETUP'!$V138,IF('1-SETUP'!$Q138="WEEKLY",IJ89+'1-SETUP'!$V138*7,IF('1-SETUP'!$Q138="MONTHLY",EDATE(IJ89,'1-SETUP'!$V138),IF('1-SETUP'!$Q138="YEARLY",EDATE(IJ89,12*'1-SETUP'!$V138),""))))</f>
        <v/>
      </c>
      <c r="IL89" s="10" t="str">
        <f>IF('1-SETUP'!$Q138="DAILY",IK89+'1-SETUP'!$V138,IF('1-SETUP'!$Q138="WEEKLY",IK89+'1-SETUP'!$V138*7,IF('1-SETUP'!$Q138="MONTHLY",EDATE(IK89,'1-SETUP'!$V138),IF('1-SETUP'!$Q138="YEARLY",EDATE(IK89,12*'1-SETUP'!$V138),""))))</f>
        <v/>
      </c>
      <c r="IM89" s="10" t="str">
        <f>IF('1-SETUP'!$Q138="DAILY",IL89+'1-SETUP'!$V138,IF('1-SETUP'!$Q138="WEEKLY",IL89+'1-SETUP'!$V138*7,IF('1-SETUP'!$Q138="MONTHLY",EDATE(IL89,'1-SETUP'!$V138),IF('1-SETUP'!$Q138="YEARLY",EDATE(IL89,12*'1-SETUP'!$V138),""))))</f>
        <v/>
      </c>
      <c r="IN89" s="10" t="str">
        <f>IF('1-SETUP'!$Q138="DAILY",IM89+'1-SETUP'!$V138,IF('1-SETUP'!$Q138="WEEKLY",IM89+'1-SETUP'!$V138*7,IF('1-SETUP'!$Q138="MONTHLY",EDATE(IM89,'1-SETUP'!$V138),IF('1-SETUP'!$Q138="YEARLY",EDATE(IM89,12*'1-SETUP'!$V138),""))))</f>
        <v/>
      </c>
      <c r="IO89" s="10" t="str">
        <f>IF('1-SETUP'!$Q138="DAILY",IN89+'1-SETUP'!$V138,IF('1-SETUP'!$Q138="WEEKLY",IN89+'1-SETUP'!$V138*7,IF('1-SETUP'!$Q138="MONTHLY",EDATE(IN89,'1-SETUP'!$V138),IF('1-SETUP'!$Q138="YEARLY",EDATE(IN89,12*'1-SETUP'!$V138),""))))</f>
        <v/>
      </c>
      <c r="IP89" s="10" t="str">
        <f>IF('1-SETUP'!$Q138="DAILY",IO89+'1-SETUP'!$V138,IF('1-SETUP'!$Q138="WEEKLY",IO89+'1-SETUP'!$V138*7,IF('1-SETUP'!$Q138="MONTHLY",EDATE(IO89,'1-SETUP'!$V138),IF('1-SETUP'!$Q138="YEARLY",EDATE(IO89,12*'1-SETUP'!$V138),""))))</f>
        <v/>
      </c>
      <c r="IQ89" s="10" t="str">
        <f>IF('1-SETUP'!$Q138="DAILY",IP89+'1-SETUP'!$V138,IF('1-SETUP'!$Q138="WEEKLY",IP89+'1-SETUP'!$V138*7,IF('1-SETUP'!$Q138="MONTHLY",EDATE(IP89,'1-SETUP'!$V138),IF('1-SETUP'!$Q138="YEARLY",EDATE(IP89,12*'1-SETUP'!$V138),""))))</f>
        <v/>
      </c>
      <c r="IR89" s="10" t="str">
        <f>IF('1-SETUP'!$Q138="DAILY",IQ89+'1-SETUP'!$V138,IF('1-SETUP'!$Q138="WEEKLY",IQ89+'1-SETUP'!$V138*7,IF('1-SETUP'!$Q138="MONTHLY",EDATE(IQ89,'1-SETUP'!$V138),IF('1-SETUP'!$Q138="YEARLY",EDATE(IQ89,12*'1-SETUP'!$V138),""))))</f>
        <v/>
      </c>
      <c r="IS89" s="10" t="str">
        <f>IF('1-SETUP'!$Q138="DAILY",IR89+'1-SETUP'!$V138,IF('1-SETUP'!$Q138="WEEKLY",IR89+'1-SETUP'!$V138*7,IF('1-SETUP'!$Q138="MONTHLY",EDATE(IR89,'1-SETUP'!$V138),IF('1-SETUP'!$Q138="YEARLY",EDATE(IR89,12*'1-SETUP'!$V138),""))))</f>
        <v/>
      </c>
      <c r="IT89" s="10" t="str">
        <f>IF('1-SETUP'!$Q138="DAILY",IS89+'1-SETUP'!$V138,IF('1-SETUP'!$Q138="WEEKLY",IS89+'1-SETUP'!$V138*7,IF('1-SETUP'!$Q138="MONTHLY",EDATE(IS89,'1-SETUP'!$V138),IF('1-SETUP'!$Q138="YEARLY",EDATE(IS89,12*'1-SETUP'!$V138),""))))</f>
        <v/>
      </c>
      <c r="IU89" s="10" t="str">
        <f>IF('1-SETUP'!$Q138="DAILY",IT89+'1-SETUP'!$V138,IF('1-SETUP'!$Q138="WEEKLY",IT89+'1-SETUP'!$V138*7,IF('1-SETUP'!$Q138="MONTHLY",EDATE(IT89,'1-SETUP'!$V138),IF('1-SETUP'!$Q138="YEARLY",EDATE(IT89,12*'1-SETUP'!$V138),""))))</f>
        <v/>
      </c>
      <c r="IV89" s="10" t="str">
        <f>IF('1-SETUP'!$Q138="DAILY",IU89+'1-SETUP'!$V138,IF('1-SETUP'!$Q138="WEEKLY",IU89+'1-SETUP'!$V138*7,IF('1-SETUP'!$Q138="MONTHLY",EDATE(IU89,'1-SETUP'!$V138),IF('1-SETUP'!$Q138="YEARLY",EDATE(IU89,12*'1-SETUP'!$V138),""))))</f>
        <v/>
      </c>
      <c r="IW89" s="10" t="str">
        <f>IF('1-SETUP'!$Q138="DAILY",IV89+'1-SETUP'!$V138,IF('1-SETUP'!$Q138="WEEKLY",IV89+'1-SETUP'!$V138*7,IF('1-SETUP'!$Q138="MONTHLY",EDATE(IV89,'1-SETUP'!$V138),IF('1-SETUP'!$Q138="YEARLY",EDATE(IV89,12*'1-SETUP'!$V138),""))))</f>
        <v/>
      </c>
      <c r="IX89" s="10" t="str">
        <f>IF('1-SETUP'!$Q138="DAILY",IW89+'1-SETUP'!$V138,IF('1-SETUP'!$Q138="WEEKLY",IW89+'1-SETUP'!$V138*7,IF('1-SETUP'!$Q138="MONTHLY",EDATE(IW89,'1-SETUP'!$V138),IF('1-SETUP'!$Q138="YEARLY",EDATE(IW89,12*'1-SETUP'!$V138),""))))</f>
        <v/>
      </c>
      <c r="IY89" s="10" t="str">
        <f>IF('1-SETUP'!$Q138="DAILY",IX89+'1-SETUP'!$V138,IF('1-SETUP'!$Q138="WEEKLY",IX89+'1-SETUP'!$V138*7,IF('1-SETUP'!$Q138="MONTHLY",EDATE(IX89,'1-SETUP'!$V138),IF('1-SETUP'!$Q138="YEARLY",EDATE(IX89,12*'1-SETUP'!$V138),""))))</f>
        <v/>
      </c>
      <c r="IZ89" s="10" t="str">
        <f>IF('1-SETUP'!$Q138="DAILY",IY89+'1-SETUP'!$V138,IF('1-SETUP'!$Q138="WEEKLY",IY89+'1-SETUP'!$V138*7,IF('1-SETUP'!$Q138="MONTHLY",EDATE(IY89,'1-SETUP'!$V138),IF('1-SETUP'!$Q138="YEARLY",EDATE(IY89,12*'1-SETUP'!$V138),""))))</f>
        <v/>
      </c>
      <c r="JA89" s="10" t="str">
        <f>IF('1-SETUP'!$Q138="DAILY",IZ89+'1-SETUP'!$V138,IF('1-SETUP'!$Q138="WEEKLY",IZ89+'1-SETUP'!$V138*7,IF('1-SETUP'!$Q138="MONTHLY",EDATE(IZ89,'1-SETUP'!$V138),IF('1-SETUP'!$Q138="YEARLY",EDATE(IZ89,12*'1-SETUP'!$V138),""))))</f>
        <v/>
      </c>
      <c r="JB89" s="10" t="str">
        <f>IF('1-SETUP'!$Q138="DAILY",JA89+'1-SETUP'!$V138,IF('1-SETUP'!$Q138="WEEKLY",JA89+'1-SETUP'!$V138*7,IF('1-SETUP'!$Q138="MONTHLY",EDATE(JA89,'1-SETUP'!$V138),IF('1-SETUP'!$Q138="YEARLY",EDATE(JA89,12*'1-SETUP'!$V138),""))))</f>
        <v/>
      </c>
      <c r="JC89" s="10" t="str">
        <f>IF('1-SETUP'!$Q138="DAILY",JB89+'1-SETUP'!$V138,IF('1-SETUP'!$Q138="WEEKLY",JB89+'1-SETUP'!$V138*7,IF('1-SETUP'!$Q138="MONTHLY",EDATE(JB89,'1-SETUP'!$V138),IF('1-SETUP'!$Q138="YEARLY",EDATE(JB89,12*'1-SETUP'!$V138),""))))</f>
        <v/>
      </c>
      <c r="JD89" s="10" t="str">
        <f>IF('1-SETUP'!$Q138="DAILY",JC89+'1-SETUP'!$V138,IF('1-SETUP'!$Q138="WEEKLY",JC89+'1-SETUP'!$V138*7,IF('1-SETUP'!$Q138="MONTHLY",EDATE(JC89,'1-SETUP'!$V138),IF('1-SETUP'!$Q138="YEARLY",EDATE(JC89,12*'1-SETUP'!$V138),""))))</f>
        <v/>
      </c>
      <c r="JE89" s="10" t="str">
        <f>IF('1-SETUP'!$Q138="DAILY",JD89+'1-SETUP'!$V138,IF('1-SETUP'!$Q138="WEEKLY",JD89+'1-SETUP'!$V138*7,IF('1-SETUP'!$Q138="MONTHLY",EDATE(JD89,'1-SETUP'!$V138),IF('1-SETUP'!$Q138="YEARLY",EDATE(JD89,12*'1-SETUP'!$V138),""))))</f>
        <v/>
      </c>
      <c r="JF89" s="10" t="str">
        <f>IF('1-SETUP'!$Q138="DAILY",JE89+'1-SETUP'!$V138,IF('1-SETUP'!$Q138="WEEKLY",JE89+'1-SETUP'!$V138*7,IF('1-SETUP'!$Q138="MONTHLY",EDATE(JE89,'1-SETUP'!$V138),IF('1-SETUP'!$Q138="YEARLY",EDATE(JE89,12*'1-SETUP'!$V138),""))))</f>
        <v/>
      </c>
      <c r="JG89" s="10" t="str">
        <f>IF('1-SETUP'!$Q138="DAILY",JF89+'1-SETUP'!$V138,IF('1-SETUP'!$Q138="WEEKLY",JF89+'1-SETUP'!$V138*7,IF('1-SETUP'!$Q138="MONTHLY",EDATE(JF89,'1-SETUP'!$V138),IF('1-SETUP'!$Q138="YEARLY",EDATE(JF89,12*'1-SETUP'!$V138),""))))</f>
        <v/>
      </c>
      <c r="JH89" s="10" t="str">
        <f>IF('1-SETUP'!$Q138="DAILY",JG89+'1-SETUP'!$V138,IF('1-SETUP'!$Q138="WEEKLY",JG89+'1-SETUP'!$V138*7,IF('1-SETUP'!$Q138="MONTHLY",EDATE(JG89,'1-SETUP'!$V138),IF('1-SETUP'!$Q138="YEARLY",EDATE(JG89,12*'1-SETUP'!$V138),""))))</f>
        <v/>
      </c>
      <c r="JI89" s="10" t="str">
        <f>IF('1-SETUP'!$Q138="DAILY",JH89+'1-SETUP'!$V138,IF('1-SETUP'!$Q138="WEEKLY",JH89+'1-SETUP'!$V138*7,IF('1-SETUP'!$Q138="MONTHLY",EDATE(JH89,'1-SETUP'!$V138),IF('1-SETUP'!$Q138="YEARLY",EDATE(JH89,12*'1-SETUP'!$V138),""))))</f>
        <v/>
      </c>
      <c r="JJ89" s="10" t="str">
        <f>IF('1-SETUP'!$Q138="DAILY",JI89+'1-SETUP'!$V138,IF('1-SETUP'!$Q138="WEEKLY",JI89+'1-SETUP'!$V138*7,IF('1-SETUP'!$Q138="MONTHLY",EDATE(JI89,'1-SETUP'!$V138),IF('1-SETUP'!$Q138="YEARLY",EDATE(JI89,12*'1-SETUP'!$V138),""))))</f>
        <v/>
      </c>
      <c r="JK89" s="10" t="str">
        <f>IF('1-SETUP'!$Q138="DAILY",JJ89+'1-SETUP'!$V138,IF('1-SETUP'!$Q138="WEEKLY",JJ89+'1-SETUP'!$V138*7,IF('1-SETUP'!$Q138="MONTHLY",EDATE(JJ89,'1-SETUP'!$V138),IF('1-SETUP'!$Q138="YEARLY",EDATE(JJ89,12*'1-SETUP'!$V138),""))))</f>
        <v/>
      </c>
      <c r="JL89" s="10" t="str">
        <f>IF('1-SETUP'!$Q138="DAILY",JK89+'1-SETUP'!$V138,IF('1-SETUP'!$Q138="WEEKLY",JK89+'1-SETUP'!$V138*7,IF('1-SETUP'!$Q138="MONTHLY",EDATE(JK89,'1-SETUP'!$V138),IF('1-SETUP'!$Q138="YEARLY",EDATE(JK89,12*'1-SETUP'!$V138),""))))</f>
        <v/>
      </c>
      <c r="JM89" s="10" t="str">
        <f>IF('1-SETUP'!$Q138="DAILY",JL89+'1-SETUP'!$V138,IF('1-SETUP'!$Q138="WEEKLY",JL89+'1-SETUP'!$V138*7,IF('1-SETUP'!$Q138="MONTHLY",EDATE(JL89,'1-SETUP'!$V138),IF('1-SETUP'!$Q138="YEARLY",EDATE(JL89,12*'1-SETUP'!$V138),""))))</f>
        <v/>
      </c>
      <c r="JN89" s="10" t="str">
        <f>IF('1-SETUP'!$Q138="DAILY",JM89+'1-SETUP'!$V138,IF('1-SETUP'!$Q138="WEEKLY",JM89+'1-SETUP'!$V138*7,IF('1-SETUP'!$Q138="MONTHLY",EDATE(JM89,'1-SETUP'!$V138),IF('1-SETUP'!$Q138="YEARLY",EDATE(JM89,12*'1-SETUP'!$V138),""))))</f>
        <v/>
      </c>
      <c r="JO89" s="10" t="str">
        <f>IF('1-SETUP'!$Q138="DAILY",JN89+'1-SETUP'!$V138,IF('1-SETUP'!$Q138="WEEKLY",JN89+'1-SETUP'!$V138*7,IF('1-SETUP'!$Q138="MONTHLY",EDATE(JN89,'1-SETUP'!$V138),IF('1-SETUP'!$Q138="YEARLY",EDATE(JN89,12*'1-SETUP'!$V138),""))))</f>
        <v/>
      </c>
      <c r="JP89" s="10" t="str">
        <f>IF('1-SETUP'!$Q138="DAILY",JO89+'1-SETUP'!$V138,IF('1-SETUP'!$Q138="WEEKLY",JO89+'1-SETUP'!$V138*7,IF('1-SETUP'!$Q138="MONTHLY",EDATE(JO89,'1-SETUP'!$V138),IF('1-SETUP'!$Q138="YEARLY",EDATE(JO89,12*'1-SETUP'!$V138),""))))</f>
        <v/>
      </c>
      <c r="JQ89" s="10" t="str">
        <f>IF('1-SETUP'!$Q138="DAILY",JP89+'1-SETUP'!$V138,IF('1-SETUP'!$Q138="WEEKLY",JP89+'1-SETUP'!$V138*7,IF('1-SETUP'!$Q138="MONTHLY",EDATE(JP89,'1-SETUP'!$V138),IF('1-SETUP'!$Q138="YEARLY",EDATE(JP89,12*'1-SETUP'!$V138),""))))</f>
        <v/>
      </c>
      <c r="JR89" s="10" t="str">
        <f>IF('1-SETUP'!$Q138="DAILY",JQ89+'1-SETUP'!$V138,IF('1-SETUP'!$Q138="WEEKLY",JQ89+'1-SETUP'!$V138*7,IF('1-SETUP'!$Q138="MONTHLY",EDATE(JQ89,'1-SETUP'!$V138),IF('1-SETUP'!$Q138="YEARLY",EDATE(JQ89,12*'1-SETUP'!$V138),""))))</f>
        <v/>
      </c>
      <c r="JS89" s="10" t="str">
        <f>IF('1-SETUP'!$Q138="DAILY",JR89+'1-SETUP'!$V138,IF('1-SETUP'!$Q138="WEEKLY",JR89+'1-SETUP'!$V138*7,IF('1-SETUP'!$Q138="MONTHLY",EDATE(JR89,'1-SETUP'!$V138),IF('1-SETUP'!$Q138="YEARLY",EDATE(JR89,12*'1-SETUP'!$V138),""))))</f>
        <v/>
      </c>
      <c r="JT89" s="10" t="str">
        <f>IF('1-SETUP'!$Q138="DAILY",JS89+'1-SETUP'!$V138,IF('1-SETUP'!$Q138="WEEKLY",JS89+'1-SETUP'!$V138*7,IF('1-SETUP'!$Q138="MONTHLY",EDATE(JS89,'1-SETUP'!$V138),IF('1-SETUP'!$Q138="YEARLY",EDATE(JS89,12*'1-SETUP'!$V138),""))))</f>
        <v/>
      </c>
      <c r="JU89" s="10" t="str">
        <f>IF('1-SETUP'!$Q138="DAILY",JT89+'1-SETUP'!$V138,IF('1-SETUP'!$Q138="WEEKLY",JT89+'1-SETUP'!$V138*7,IF('1-SETUP'!$Q138="MONTHLY",EDATE(JT89,'1-SETUP'!$V138),IF('1-SETUP'!$Q138="YEARLY",EDATE(JT89,12*'1-SETUP'!$V138),""))))</f>
        <v/>
      </c>
      <c r="JV89" s="10" t="str">
        <f>IF('1-SETUP'!$Q138="DAILY",JU89+'1-SETUP'!$V138,IF('1-SETUP'!$Q138="WEEKLY",JU89+'1-SETUP'!$V138*7,IF('1-SETUP'!$Q138="MONTHLY",EDATE(JU89,'1-SETUP'!$V138),IF('1-SETUP'!$Q138="YEARLY",EDATE(JU89,12*'1-SETUP'!$V138),""))))</f>
        <v/>
      </c>
      <c r="JW89" s="10" t="str">
        <f>IF('1-SETUP'!$Q138="DAILY",JV89+'1-SETUP'!$V138,IF('1-SETUP'!$Q138="WEEKLY",JV89+'1-SETUP'!$V138*7,IF('1-SETUP'!$Q138="MONTHLY",EDATE(JV89,'1-SETUP'!$V138),IF('1-SETUP'!$Q138="YEARLY",EDATE(JV89,12*'1-SETUP'!$V138),""))))</f>
        <v/>
      </c>
      <c r="JX89" s="10" t="str">
        <f>IF('1-SETUP'!$Q138="DAILY",JW89+'1-SETUP'!$V138,IF('1-SETUP'!$Q138="WEEKLY",JW89+'1-SETUP'!$V138*7,IF('1-SETUP'!$Q138="MONTHLY",EDATE(JW89,'1-SETUP'!$V138),IF('1-SETUP'!$Q138="YEARLY",EDATE(JW89,12*'1-SETUP'!$V138),""))))</f>
        <v/>
      </c>
      <c r="JY89" s="10" t="str">
        <f>IF('1-SETUP'!$Q138="DAILY",JX89+'1-SETUP'!$V138,IF('1-SETUP'!$Q138="WEEKLY",JX89+'1-SETUP'!$V138*7,IF('1-SETUP'!$Q138="MONTHLY",EDATE(JX89,'1-SETUP'!$V138),IF('1-SETUP'!$Q138="YEARLY",EDATE(JX89,12*'1-SETUP'!$V138),""))))</f>
        <v/>
      </c>
      <c r="JZ89" s="10" t="str">
        <f>IF('1-SETUP'!$Q138="DAILY",JY89+'1-SETUP'!$V138,IF('1-SETUP'!$Q138="WEEKLY",JY89+'1-SETUP'!$V138*7,IF('1-SETUP'!$Q138="MONTHLY",EDATE(JY89,'1-SETUP'!$V138),IF('1-SETUP'!$Q138="YEARLY",EDATE(JY89,12*'1-SETUP'!$V138),""))))</f>
        <v/>
      </c>
      <c r="KA89" s="10" t="str">
        <f>IF('1-SETUP'!$Q138="DAILY",JZ89+'1-SETUP'!$V138,IF('1-SETUP'!$Q138="WEEKLY",JZ89+'1-SETUP'!$V138*7,IF('1-SETUP'!$Q138="MONTHLY",EDATE(JZ89,'1-SETUP'!$V138),IF('1-SETUP'!$Q138="YEARLY",EDATE(JZ89,12*'1-SETUP'!$V138),""))))</f>
        <v/>
      </c>
      <c r="KB89" s="10" t="str">
        <f>IF('1-SETUP'!$Q138="DAILY",KA89+'1-SETUP'!$V138,IF('1-SETUP'!$Q138="WEEKLY",KA89+'1-SETUP'!$V138*7,IF('1-SETUP'!$Q138="MONTHLY",EDATE(KA89,'1-SETUP'!$V138),IF('1-SETUP'!$Q138="YEARLY",EDATE(KA89,12*'1-SETUP'!$V138),""))))</f>
        <v/>
      </c>
      <c r="KC89" s="10" t="str">
        <f>IF('1-SETUP'!$Q138="DAILY",KB89+'1-SETUP'!$V138,IF('1-SETUP'!$Q138="WEEKLY",KB89+'1-SETUP'!$V138*7,IF('1-SETUP'!$Q138="MONTHLY",EDATE(KB89,'1-SETUP'!$V138),IF('1-SETUP'!$Q138="YEARLY",EDATE(KB89,12*'1-SETUP'!$V138),""))))</f>
        <v/>
      </c>
      <c r="KD89" s="10" t="str">
        <f>IF('1-SETUP'!$Q138="DAILY",KC89+'1-SETUP'!$V138,IF('1-SETUP'!$Q138="WEEKLY",KC89+'1-SETUP'!$V138*7,IF('1-SETUP'!$Q138="MONTHLY",EDATE(KC89,'1-SETUP'!$V138),IF('1-SETUP'!$Q138="YEARLY",EDATE(KC89,12*'1-SETUP'!$V138),""))))</f>
        <v/>
      </c>
      <c r="KE89" s="10" t="str">
        <f>IF('1-SETUP'!$Q138="DAILY",KD89+'1-SETUP'!$V138,IF('1-SETUP'!$Q138="WEEKLY",KD89+'1-SETUP'!$V138*7,IF('1-SETUP'!$Q138="MONTHLY",EDATE(KD89,'1-SETUP'!$V138),IF('1-SETUP'!$Q138="YEARLY",EDATE(KD89,12*'1-SETUP'!$V138),""))))</f>
        <v/>
      </c>
      <c r="KF89" s="10" t="str">
        <f>IF('1-SETUP'!$Q138="DAILY",KE89+'1-SETUP'!$V138,IF('1-SETUP'!$Q138="WEEKLY",KE89+'1-SETUP'!$V138*7,IF('1-SETUP'!$Q138="MONTHLY",EDATE(KE89,'1-SETUP'!$V138),IF('1-SETUP'!$Q138="YEARLY",EDATE(KE89,12*'1-SETUP'!$V138),""))))</f>
        <v/>
      </c>
      <c r="KG89" s="10" t="str">
        <f>IF('1-SETUP'!$Q138="DAILY",KF89+'1-SETUP'!$V138,IF('1-SETUP'!$Q138="WEEKLY",KF89+'1-SETUP'!$V138*7,IF('1-SETUP'!$Q138="MONTHLY",EDATE(KF89,'1-SETUP'!$V138),IF('1-SETUP'!$Q138="YEARLY",EDATE(KF89,12*'1-SETUP'!$V138),""))))</f>
        <v/>
      </c>
      <c r="KH89" s="10" t="str">
        <f>IF('1-SETUP'!$Q138="DAILY",KG89+'1-SETUP'!$V138,IF('1-SETUP'!$Q138="WEEKLY",KG89+'1-SETUP'!$V138*7,IF('1-SETUP'!$Q138="MONTHLY",EDATE(KG89,'1-SETUP'!$V138),IF('1-SETUP'!$Q138="YEARLY",EDATE(KG89,12*'1-SETUP'!$V138),""))))</f>
        <v/>
      </c>
      <c r="KI89" s="10" t="str">
        <f>IF('1-SETUP'!$Q138="DAILY",KH89+'1-SETUP'!$V138,IF('1-SETUP'!$Q138="WEEKLY",KH89+'1-SETUP'!$V138*7,IF('1-SETUP'!$Q138="MONTHLY",EDATE(KH89,'1-SETUP'!$V138),IF('1-SETUP'!$Q138="YEARLY",EDATE(KH89,12*'1-SETUP'!$V138),""))))</f>
        <v/>
      </c>
      <c r="KJ89" s="10" t="str">
        <f>IF('1-SETUP'!$Q138="DAILY",KI89+'1-SETUP'!$V138,IF('1-SETUP'!$Q138="WEEKLY",KI89+'1-SETUP'!$V138*7,IF('1-SETUP'!$Q138="MONTHLY",EDATE(KI89,'1-SETUP'!$V138),IF('1-SETUP'!$Q138="YEARLY",EDATE(KI89,12*'1-SETUP'!$V138),""))))</f>
        <v/>
      </c>
      <c r="KK89" s="10" t="str">
        <f>IF('1-SETUP'!$Q138="DAILY",KJ89+'1-SETUP'!$V138,IF('1-SETUP'!$Q138="WEEKLY",KJ89+'1-SETUP'!$V138*7,IF('1-SETUP'!$Q138="MONTHLY",EDATE(KJ89,'1-SETUP'!$V138),IF('1-SETUP'!$Q138="YEARLY",EDATE(KJ89,12*'1-SETUP'!$V138),""))))</f>
        <v/>
      </c>
      <c r="KL89" s="10" t="str">
        <f>IF('1-SETUP'!$Q138="DAILY",KK89+'1-SETUP'!$V138,IF('1-SETUP'!$Q138="WEEKLY",KK89+'1-SETUP'!$V138*7,IF('1-SETUP'!$Q138="MONTHLY",EDATE(KK89,'1-SETUP'!$V138),IF('1-SETUP'!$Q138="YEARLY",EDATE(KK89,12*'1-SETUP'!$V138),""))))</f>
        <v/>
      </c>
      <c r="KM89" s="10" t="str">
        <f>IF('1-SETUP'!$Q138="DAILY",KL89+'1-SETUP'!$V138,IF('1-SETUP'!$Q138="WEEKLY",KL89+'1-SETUP'!$V138*7,IF('1-SETUP'!$Q138="MONTHLY",EDATE(KL89,'1-SETUP'!$V138),IF('1-SETUP'!$Q138="YEARLY",EDATE(KL89,12*'1-SETUP'!$V138),""))))</f>
        <v/>
      </c>
      <c r="KN89" s="10" t="str">
        <f>IF('1-SETUP'!$Q138="DAILY",KM89+'1-SETUP'!$V138,IF('1-SETUP'!$Q138="WEEKLY",KM89+'1-SETUP'!$V138*7,IF('1-SETUP'!$Q138="MONTHLY",EDATE(KM89,'1-SETUP'!$V138),IF('1-SETUP'!$Q138="YEARLY",EDATE(KM89,12*'1-SETUP'!$V138),""))))</f>
        <v/>
      </c>
      <c r="KO89" s="10" t="str">
        <f>IF('1-SETUP'!$Q138="DAILY",KN89+'1-SETUP'!$V138,IF('1-SETUP'!$Q138="WEEKLY",KN89+'1-SETUP'!$V138*7,IF('1-SETUP'!$Q138="MONTHLY",EDATE(KN89,'1-SETUP'!$V138),IF('1-SETUP'!$Q138="YEARLY",EDATE(KN89,12*'1-SETUP'!$V138),""))))</f>
        <v/>
      </c>
      <c r="KP89" s="10" t="str">
        <f>IF('1-SETUP'!$Q138="DAILY",KO89+'1-SETUP'!$V138,IF('1-SETUP'!$Q138="WEEKLY",KO89+'1-SETUP'!$V138*7,IF('1-SETUP'!$Q138="MONTHLY",EDATE(KO89,'1-SETUP'!$V138),IF('1-SETUP'!$Q138="YEARLY",EDATE(KO89,12*'1-SETUP'!$V138),""))))</f>
        <v/>
      </c>
      <c r="KQ89" s="10" t="str">
        <f>IF('1-SETUP'!$Q138="DAILY",KP89+'1-SETUP'!$V138,IF('1-SETUP'!$Q138="WEEKLY",KP89+'1-SETUP'!$V138*7,IF('1-SETUP'!$Q138="MONTHLY",EDATE(KP89,'1-SETUP'!$V138),IF('1-SETUP'!$Q138="YEARLY",EDATE(KP89,12*'1-SETUP'!$V138),""))))</f>
        <v/>
      </c>
      <c r="KR89" s="10" t="str">
        <f>IF('1-SETUP'!$Q138="DAILY",KQ89+'1-SETUP'!$V138,IF('1-SETUP'!$Q138="WEEKLY",KQ89+'1-SETUP'!$V138*7,IF('1-SETUP'!$Q138="MONTHLY",EDATE(KQ89,'1-SETUP'!$V138),IF('1-SETUP'!$Q138="YEARLY",EDATE(KQ89,12*'1-SETUP'!$V138),""))))</f>
        <v/>
      </c>
      <c r="KS89" s="10" t="str">
        <f>IF('1-SETUP'!$Q138="DAILY",KR89+'1-SETUP'!$V138,IF('1-SETUP'!$Q138="WEEKLY",KR89+'1-SETUP'!$V138*7,IF('1-SETUP'!$Q138="MONTHLY",EDATE(KR89,'1-SETUP'!$V138),IF('1-SETUP'!$Q138="YEARLY",EDATE(KR89,12*'1-SETUP'!$V138),""))))</f>
        <v/>
      </c>
      <c r="KT89" s="10" t="str">
        <f>IF('1-SETUP'!$Q138="DAILY",KS89+'1-SETUP'!$V138,IF('1-SETUP'!$Q138="WEEKLY",KS89+'1-SETUP'!$V138*7,IF('1-SETUP'!$Q138="MONTHLY",EDATE(KS89,'1-SETUP'!$V138),IF('1-SETUP'!$Q138="YEARLY",EDATE(KS89,12*'1-SETUP'!$V138),""))))</f>
        <v/>
      </c>
      <c r="KU89" s="10" t="str">
        <f>IF('1-SETUP'!$Q138="DAILY",KT89+'1-SETUP'!$V138,IF('1-SETUP'!$Q138="WEEKLY",KT89+'1-SETUP'!$V138*7,IF('1-SETUP'!$Q138="MONTHLY",EDATE(KT89,'1-SETUP'!$V138),IF('1-SETUP'!$Q138="YEARLY",EDATE(KT89,12*'1-SETUP'!$V138),""))))</f>
        <v/>
      </c>
      <c r="KV89" s="10" t="str">
        <f>IF('1-SETUP'!$Q138="DAILY",KU89+'1-SETUP'!$V138,IF('1-SETUP'!$Q138="WEEKLY",KU89+'1-SETUP'!$V138*7,IF('1-SETUP'!$Q138="MONTHLY",EDATE(KU89,'1-SETUP'!$V138),IF('1-SETUP'!$Q138="YEARLY",EDATE(KU89,12*'1-SETUP'!$V138),""))))</f>
        <v/>
      </c>
      <c r="KW89" s="10" t="str">
        <f>IF('1-SETUP'!$Q138="DAILY",KV89+'1-SETUP'!$V138,IF('1-SETUP'!$Q138="WEEKLY",KV89+'1-SETUP'!$V138*7,IF('1-SETUP'!$Q138="MONTHLY",EDATE(KV89,'1-SETUP'!$V138),IF('1-SETUP'!$Q138="YEARLY",EDATE(KV89,12*'1-SETUP'!$V138),""))))</f>
        <v/>
      </c>
      <c r="KX89" s="10" t="str">
        <f>IF('1-SETUP'!$Q138="DAILY",KW89+'1-SETUP'!$V138,IF('1-SETUP'!$Q138="WEEKLY",KW89+'1-SETUP'!$V138*7,IF('1-SETUP'!$Q138="MONTHLY",EDATE(KW89,'1-SETUP'!$V138),IF('1-SETUP'!$Q138="YEARLY",EDATE(KW89,12*'1-SETUP'!$V138),""))))</f>
        <v/>
      </c>
      <c r="KY89" s="10" t="str">
        <f>IF('1-SETUP'!$Q138="DAILY",KX89+'1-SETUP'!$V138,IF('1-SETUP'!$Q138="WEEKLY",KX89+'1-SETUP'!$V138*7,IF('1-SETUP'!$Q138="MONTHLY",EDATE(KX89,'1-SETUP'!$V138),IF('1-SETUP'!$Q138="YEARLY",EDATE(KX89,12*'1-SETUP'!$V138),""))))</f>
        <v/>
      </c>
      <c r="KZ89" s="10" t="str">
        <f>IF('1-SETUP'!$Q138="DAILY",KY89+'1-SETUP'!$V138,IF('1-SETUP'!$Q138="WEEKLY",KY89+'1-SETUP'!$V138*7,IF('1-SETUP'!$Q138="MONTHLY",EDATE(KY89,'1-SETUP'!$V138),IF('1-SETUP'!$Q138="YEARLY",EDATE(KY89,12*'1-SETUP'!$V138),""))))</f>
        <v/>
      </c>
      <c r="LA89" s="10" t="str">
        <f>IF('1-SETUP'!$Q138="DAILY",KZ89+'1-SETUP'!$V138,IF('1-SETUP'!$Q138="WEEKLY",KZ89+'1-SETUP'!$V138*7,IF('1-SETUP'!$Q138="MONTHLY",EDATE(KZ89,'1-SETUP'!$V138),IF('1-SETUP'!$Q138="YEARLY",EDATE(KZ89,12*'1-SETUP'!$V138),""))))</f>
        <v/>
      </c>
      <c r="LB89" s="10" t="str">
        <f>IF('1-SETUP'!$Q138="DAILY",LA89+'1-SETUP'!$V138,IF('1-SETUP'!$Q138="WEEKLY",LA89+'1-SETUP'!$V138*7,IF('1-SETUP'!$Q138="MONTHLY",EDATE(LA89,'1-SETUP'!$V138),IF('1-SETUP'!$Q138="YEARLY",EDATE(LA89,12*'1-SETUP'!$V138),""))))</f>
        <v/>
      </c>
      <c r="LC89" s="10" t="str">
        <f>IF('1-SETUP'!$Q138="DAILY",LB89+'1-SETUP'!$V138,IF('1-SETUP'!$Q138="WEEKLY",LB89+'1-SETUP'!$V138*7,IF('1-SETUP'!$Q138="MONTHLY",EDATE(LB89,'1-SETUP'!$V138),IF('1-SETUP'!$Q138="YEARLY",EDATE(LB89,12*'1-SETUP'!$V138),""))))</f>
        <v/>
      </c>
      <c r="LD89" s="10" t="str">
        <f>IF('1-SETUP'!$Q138="DAILY",LC89+'1-SETUP'!$V138,IF('1-SETUP'!$Q138="WEEKLY",LC89+'1-SETUP'!$V138*7,IF('1-SETUP'!$Q138="MONTHLY",EDATE(LC89,'1-SETUP'!$V138),IF('1-SETUP'!$Q138="YEARLY",EDATE(LC89,12*'1-SETUP'!$V138),""))))</f>
        <v/>
      </c>
      <c r="LE89" s="10" t="str">
        <f>IF('1-SETUP'!$Q138="DAILY",LD89+'1-SETUP'!$V138,IF('1-SETUP'!$Q138="WEEKLY",LD89+'1-SETUP'!$V138*7,IF('1-SETUP'!$Q138="MONTHLY",EDATE(LD89,'1-SETUP'!$V138),IF('1-SETUP'!$Q138="YEARLY",EDATE(LD89,12*'1-SETUP'!$V138),""))))</f>
        <v/>
      </c>
      <c r="LF89" s="10" t="str">
        <f>IF('1-SETUP'!$Q138="DAILY",LE89+'1-SETUP'!$V138,IF('1-SETUP'!$Q138="WEEKLY",LE89+'1-SETUP'!$V138*7,IF('1-SETUP'!$Q138="MONTHLY",EDATE(LE89,'1-SETUP'!$V138),IF('1-SETUP'!$Q138="YEARLY",EDATE(LE89,12*'1-SETUP'!$V138),""))))</f>
        <v/>
      </c>
      <c r="LG89" s="10" t="str">
        <f>IF('1-SETUP'!$Q138="DAILY",LF89+'1-SETUP'!$V138,IF('1-SETUP'!$Q138="WEEKLY",LF89+'1-SETUP'!$V138*7,IF('1-SETUP'!$Q138="MONTHLY",EDATE(LF89,'1-SETUP'!$V138),IF('1-SETUP'!$Q138="YEARLY",EDATE(LF89,12*'1-SETUP'!$V138),""))))</f>
        <v/>
      </c>
      <c r="LH89" s="10" t="str">
        <f>IF('1-SETUP'!$Q138="DAILY",LG89+'1-SETUP'!$V138,IF('1-SETUP'!$Q138="WEEKLY",LG89+'1-SETUP'!$V138*7,IF('1-SETUP'!$Q138="MONTHLY",EDATE(LG89,'1-SETUP'!$V138),IF('1-SETUP'!$Q138="YEARLY",EDATE(LG89,12*'1-SETUP'!$V138),""))))</f>
        <v/>
      </c>
      <c r="LI89" s="10" t="str">
        <f>IF('1-SETUP'!$Q138="DAILY",LH89+'1-SETUP'!$V138,IF('1-SETUP'!$Q138="WEEKLY",LH89+'1-SETUP'!$V138*7,IF('1-SETUP'!$Q138="MONTHLY",EDATE(LH89,'1-SETUP'!$V138),IF('1-SETUP'!$Q138="YEARLY",EDATE(LH89,12*'1-SETUP'!$V138),""))))</f>
        <v/>
      </c>
      <c r="LJ89" s="10" t="str">
        <f>IF('1-SETUP'!$Q138="DAILY",LI89+'1-SETUP'!$V138,IF('1-SETUP'!$Q138="WEEKLY",LI89+'1-SETUP'!$V138*7,IF('1-SETUP'!$Q138="MONTHLY",EDATE(LI89,'1-SETUP'!$V138),IF('1-SETUP'!$Q138="YEARLY",EDATE(LI89,12*'1-SETUP'!$V138),""))))</f>
        <v/>
      </c>
      <c r="LK89" s="10" t="str">
        <f>IF('1-SETUP'!$Q138="DAILY",LJ89+'1-SETUP'!$V138,IF('1-SETUP'!$Q138="WEEKLY",LJ89+'1-SETUP'!$V138*7,IF('1-SETUP'!$Q138="MONTHLY",EDATE(LJ89,'1-SETUP'!$V138),IF('1-SETUP'!$Q138="YEARLY",EDATE(LJ89,12*'1-SETUP'!$V138),""))))</f>
        <v/>
      </c>
      <c r="LL89" s="10" t="str">
        <f>IF('1-SETUP'!$Q138="DAILY",LK89+'1-SETUP'!$V138,IF('1-SETUP'!$Q138="WEEKLY",LK89+'1-SETUP'!$V138*7,IF('1-SETUP'!$Q138="MONTHLY",EDATE(LK89,'1-SETUP'!$V138),IF('1-SETUP'!$Q138="YEARLY",EDATE(LK89,12*'1-SETUP'!$V138),""))))</f>
        <v/>
      </c>
      <c r="LM89" s="10" t="str">
        <f>IF('1-SETUP'!$Q138="DAILY",LL89+'1-SETUP'!$V138,IF('1-SETUP'!$Q138="WEEKLY",LL89+'1-SETUP'!$V138*7,IF('1-SETUP'!$Q138="MONTHLY",EDATE(LL89,'1-SETUP'!$V138),IF('1-SETUP'!$Q138="YEARLY",EDATE(LL89,12*'1-SETUP'!$V138),""))))</f>
        <v/>
      </c>
      <c r="LN89" s="10" t="str">
        <f>IF('1-SETUP'!$Q138="DAILY",LM89+'1-SETUP'!$V138,IF('1-SETUP'!$Q138="WEEKLY",LM89+'1-SETUP'!$V138*7,IF('1-SETUP'!$Q138="MONTHLY",EDATE(LM89,'1-SETUP'!$V138),IF('1-SETUP'!$Q138="YEARLY",EDATE(LM89,12*'1-SETUP'!$V138),""))))</f>
        <v/>
      </c>
      <c r="LO89" s="10" t="str">
        <f>IF('1-SETUP'!$Q138="DAILY",LN89+'1-SETUP'!$V138,IF('1-SETUP'!$Q138="WEEKLY",LN89+'1-SETUP'!$V138*7,IF('1-SETUP'!$Q138="MONTHLY",EDATE(LN89,'1-SETUP'!$V138),IF('1-SETUP'!$Q138="YEARLY",EDATE(LN89,12*'1-SETUP'!$V138),""))))</f>
        <v/>
      </c>
      <c r="LP89" s="10" t="str">
        <f>IF('1-SETUP'!$Q138="DAILY",LO89+'1-SETUP'!$V138,IF('1-SETUP'!$Q138="WEEKLY",LO89+'1-SETUP'!$V138*7,IF('1-SETUP'!$Q138="MONTHLY",EDATE(LO89,'1-SETUP'!$V138),IF('1-SETUP'!$Q138="YEARLY",EDATE(LO89,12*'1-SETUP'!$V138),""))))</f>
        <v/>
      </c>
      <c r="LQ89" s="10" t="str">
        <f>IF('1-SETUP'!$Q138="DAILY",LP89+'1-SETUP'!$V138,IF('1-SETUP'!$Q138="WEEKLY",LP89+'1-SETUP'!$V138*7,IF('1-SETUP'!$Q138="MONTHLY",EDATE(LP89,'1-SETUP'!$V138),IF('1-SETUP'!$Q138="YEARLY",EDATE(LP89,12*'1-SETUP'!$V138),""))))</f>
        <v/>
      </c>
      <c r="LR89" s="10" t="str">
        <f>IF('1-SETUP'!$Q138="DAILY",LQ89+'1-SETUP'!$V138,IF('1-SETUP'!$Q138="WEEKLY",LQ89+'1-SETUP'!$V138*7,IF('1-SETUP'!$Q138="MONTHLY",EDATE(LQ89,'1-SETUP'!$V138),IF('1-SETUP'!$Q138="YEARLY",EDATE(LQ89,12*'1-SETUP'!$V138),""))))</f>
        <v/>
      </c>
      <c r="LS89" s="10" t="str">
        <f>IF('1-SETUP'!$Q138="DAILY",LR89+'1-SETUP'!$V138,IF('1-SETUP'!$Q138="WEEKLY",LR89+'1-SETUP'!$V138*7,IF('1-SETUP'!$Q138="MONTHLY",EDATE(LR89,'1-SETUP'!$V138),IF('1-SETUP'!$Q138="YEARLY",EDATE(LR89,12*'1-SETUP'!$V138),""))))</f>
        <v/>
      </c>
      <c r="LT89" s="10" t="str">
        <f>IF('1-SETUP'!$Q138="DAILY",LS89+'1-SETUP'!$V138,IF('1-SETUP'!$Q138="WEEKLY",LS89+'1-SETUP'!$V138*7,IF('1-SETUP'!$Q138="MONTHLY",EDATE(LS89,'1-SETUP'!$V138),IF('1-SETUP'!$Q138="YEARLY",EDATE(LS89,12*'1-SETUP'!$V138),""))))</f>
        <v/>
      </c>
      <c r="LU89" s="10" t="str">
        <f>IF('1-SETUP'!$Q138="DAILY",LT89+'1-SETUP'!$V138,IF('1-SETUP'!$Q138="WEEKLY",LT89+'1-SETUP'!$V138*7,IF('1-SETUP'!$Q138="MONTHLY",EDATE(LT89,'1-SETUP'!$V138),IF('1-SETUP'!$Q138="YEARLY",EDATE(LT89,12*'1-SETUP'!$V138),""))))</f>
        <v/>
      </c>
      <c r="LV89" s="10" t="str">
        <f>IF('1-SETUP'!$Q138="DAILY",LU89+'1-SETUP'!$V138,IF('1-SETUP'!$Q138="WEEKLY",LU89+'1-SETUP'!$V138*7,IF('1-SETUP'!$Q138="MONTHLY",EDATE(LU89,'1-SETUP'!$V138),IF('1-SETUP'!$Q138="YEARLY",EDATE(LU89,12*'1-SETUP'!$V138),""))))</f>
        <v/>
      </c>
      <c r="LW89" s="10" t="str">
        <f>IF('1-SETUP'!$Q138="DAILY",LV89+'1-SETUP'!$V138,IF('1-SETUP'!$Q138="WEEKLY",LV89+'1-SETUP'!$V138*7,IF('1-SETUP'!$Q138="MONTHLY",EDATE(LV89,'1-SETUP'!$V138),IF('1-SETUP'!$Q138="YEARLY",EDATE(LV89,12*'1-SETUP'!$V138),""))))</f>
        <v/>
      </c>
      <c r="LX89" s="10" t="str">
        <f>IF('1-SETUP'!$Q138="DAILY",LW89+'1-SETUP'!$V138,IF('1-SETUP'!$Q138="WEEKLY",LW89+'1-SETUP'!$V138*7,IF('1-SETUP'!$Q138="MONTHLY",EDATE(LW89,'1-SETUP'!$V138),IF('1-SETUP'!$Q138="YEARLY",EDATE(LW89,12*'1-SETUP'!$V138),""))))</f>
        <v/>
      </c>
      <c r="LY89" s="10" t="str">
        <f>IF('1-SETUP'!$Q138="DAILY",LX89+'1-SETUP'!$V138,IF('1-SETUP'!$Q138="WEEKLY",LX89+'1-SETUP'!$V138*7,IF('1-SETUP'!$Q138="MONTHLY",EDATE(LX89,'1-SETUP'!$V138),IF('1-SETUP'!$Q138="YEARLY",EDATE(LX89,12*'1-SETUP'!$V138),""))))</f>
        <v/>
      </c>
      <c r="LZ89" s="10" t="str">
        <f>IF('1-SETUP'!$Q138="DAILY",LY89+'1-SETUP'!$V138,IF('1-SETUP'!$Q138="WEEKLY",LY89+'1-SETUP'!$V138*7,IF('1-SETUP'!$Q138="MONTHLY",EDATE(LY89,'1-SETUP'!$V138),IF('1-SETUP'!$Q138="YEARLY",EDATE(LY89,12*'1-SETUP'!$V138),""))))</f>
        <v/>
      </c>
      <c r="MA89" s="10" t="str">
        <f>IF('1-SETUP'!$Q138="DAILY",LZ89+'1-SETUP'!$V138,IF('1-SETUP'!$Q138="WEEKLY",LZ89+'1-SETUP'!$V138*7,IF('1-SETUP'!$Q138="MONTHLY",EDATE(LZ89,'1-SETUP'!$V138),IF('1-SETUP'!$Q138="YEARLY",EDATE(LZ89,12*'1-SETUP'!$V138),""))))</f>
        <v/>
      </c>
      <c r="MB89" s="10" t="str">
        <f>IF('1-SETUP'!$Q138="DAILY",MA89+'1-SETUP'!$V138,IF('1-SETUP'!$Q138="WEEKLY",MA89+'1-SETUP'!$V138*7,IF('1-SETUP'!$Q138="MONTHLY",EDATE(MA89,'1-SETUP'!$V138),IF('1-SETUP'!$Q138="YEARLY",EDATE(MA89,12*'1-SETUP'!$V138),""))))</f>
        <v/>
      </c>
      <c r="MC89" s="10" t="str">
        <f>IF('1-SETUP'!$Q138="DAILY",MB89+'1-SETUP'!$V138,IF('1-SETUP'!$Q138="WEEKLY",MB89+'1-SETUP'!$V138*7,IF('1-SETUP'!$Q138="MONTHLY",EDATE(MB89,'1-SETUP'!$V138),IF('1-SETUP'!$Q138="YEARLY",EDATE(MB89,12*'1-SETUP'!$V138),""))))</f>
        <v/>
      </c>
      <c r="MD89" s="10" t="str">
        <f>IF('1-SETUP'!$Q138="DAILY",MC89+'1-SETUP'!$V138,IF('1-SETUP'!$Q138="WEEKLY",MC89+'1-SETUP'!$V138*7,IF('1-SETUP'!$Q138="MONTHLY",EDATE(MC89,'1-SETUP'!$V138),IF('1-SETUP'!$Q138="YEARLY",EDATE(MC89,12*'1-SETUP'!$V138),""))))</f>
        <v/>
      </c>
      <c r="ME89" s="10" t="str">
        <f>IF('1-SETUP'!$Q138="DAILY",MD89+'1-SETUP'!$V138,IF('1-SETUP'!$Q138="WEEKLY",MD89+'1-SETUP'!$V138*7,IF('1-SETUP'!$Q138="MONTHLY",EDATE(MD89,'1-SETUP'!$V138),IF('1-SETUP'!$Q138="YEARLY",EDATE(MD89,12*'1-SETUP'!$V138),""))))</f>
        <v/>
      </c>
      <c r="MF89" s="10" t="str">
        <f>IF('1-SETUP'!$Q138="DAILY",ME89+'1-SETUP'!$V138,IF('1-SETUP'!$Q138="WEEKLY",ME89+'1-SETUP'!$V138*7,IF('1-SETUP'!$Q138="MONTHLY",EDATE(ME89,'1-SETUP'!$V138),IF('1-SETUP'!$Q138="YEARLY",EDATE(ME89,12*'1-SETUP'!$V138),""))))</f>
        <v/>
      </c>
      <c r="MG89" s="10" t="str">
        <f>IF('1-SETUP'!$Q138="DAILY",MF89+'1-SETUP'!$V138,IF('1-SETUP'!$Q138="WEEKLY",MF89+'1-SETUP'!$V138*7,IF('1-SETUP'!$Q138="MONTHLY",EDATE(MF89,'1-SETUP'!$V138),IF('1-SETUP'!$Q138="YEARLY",EDATE(MF89,12*'1-SETUP'!$V138),""))))</f>
        <v/>
      </c>
      <c r="MH89" s="10" t="str">
        <f>IF('1-SETUP'!$Q138="DAILY",MG89+'1-SETUP'!$V138,IF('1-SETUP'!$Q138="WEEKLY",MG89+'1-SETUP'!$V138*7,IF('1-SETUP'!$Q138="MONTHLY",EDATE(MG89,'1-SETUP'!$V138),IF('1-SETUP'!$Q138="YEARLY",EDATE(MG89,12*'1-SETUP'!$V138),""))))</f>
        <v/>
      </c>
      <c r="MI89" s="10" t="str">
        <f>IF('1-SETUP'!$Q138="DAILY",MH89+'1-SETUP'!$V138,IF('1-SETUP'!$Q138="WEEKLY",MH89+'1-SETUP'!$V138*7,IF('1-SETUP'!$Q138="MONTHLY",EDATE(MH89,'1-SETUP'!$V138),IF('1-SETUP'!$Q138="YEARLY",EDATE(MH89,12*'1-SETUP'!$V138),""))))</f>
        <v/>
      </c>
      <c r="MJ89" s="10" t="str">
        <f>IF('1-SETUP'!$Q138="DAILY",MI89+'1-SETUP'!$V138,IF('1-SETUP'!$Q138="WEEKLY",MI89+'1-SETUP'!$V138*7,IF('1-SETUP'!$Q138="MONTHLY",EDATE(MI89,'1-SETUP'!$V138),IF('1-SETUP'!$Q138="YEARLY",EDATE(MI89,12*'1-SETUP'!$V138),""))))</f>
        <v/>
      </c>
      <c r="MK89" s="10" t="str">
        <f>IF('1-SETUP'!$Q138="DAILY",MJ89+'1-SETUP'!$V138,IF('1-SETUP'!$Q138="WEEKLY",MJ89+'1-SETUP'!$V138*7,IF('1-SETUP'!$Q138="MONTHLY",EDATE(MJ89,'1-SETUP'!$V138),IF('1-SETUP'!$Q138="YEARLY",EDATE(MJ89,12*'1-SETUP'!$V138),""))))</f>
        <v/>
      </c>
      <c r="ML89" s="10" t="str">
        <f>IF('1-SETUP'!$Q138="DAILY",MK89+'1-SETUP'!$V138,IF('1-SETUP'!$Q138="WEEKLY",MK89+'1-SETUP'!$V138*7,IF('1-SETUP'!$Q138="MONTHLY",EDATE(MK89,'1-SETUP'!$V138),IF('1-SETUP'!$Q138="YEARLY",EDATE(MK89,12*'1-SETUP'!$V138),""))))</f>
        <v/>
      </c>
      <c r="MM89" s="10" t="str">
        <f>IF('1-SETUP'!$Q138="DAILY",ML89+'1-SETUP'!$V138,IF('1-SETUP'!$Q138="WEEKLY",ML89+'1-SETUP'!$V138*7,IF('1-SETUP'!$Q138="MONTHLY",EDATE(ML89,'1-SETUP'!$V138),IF('1-SETUP'!$Q138="YEARLY",EDATE(ML89,12*'1-SETUP'!$V138),""))))</f>
        <v/>
      </c>
      <c r="MN89" s="10" t="str">
        <f>IF('1-SETUP'!$Q138="DAILY",MM89+'1-SETUP'!$V138,IF('1-SETUP'!$Q138="WEEKLY",MM89+'1-SETUP'!$V138*7,IF('1-SETUP'!$Q138="MONTHLY",EDATE(MM89,'1-SETUP'!$V138),IF('1-SETUP'!$Q138="YEARLY",EDATE(MM89,12*'1-SETUP'!$V138),""))))</f>
        <v/>
      </c>
      <c r="MO89" s="10" t="str">
        <f>IF('1-SETUP'!$Q138="DAILY",MN89+'1-SETUP'!$V138,IF('1-SETUP'!$Q138="WEEKLY",MN89+'1-SETUP'!$V138*7,IF('1-SETUP'!$Q138="MONTHLY",EDATE(MN89,'1-SETUP'!$V138),IF('1-SETUP'!$Q138="YEARLY",EDATE(MN89,12*'1-SETUP'!$V138),""))))</f>
        <v/>
      </c>
      <c r="MP89" s="10" t="str">
        <f>IF('1-SETUP'!$Q138="DAILY",MO89+'1-SETUP'!$V138,IF('1-SETUP'!$Q138="WEEKLY",MO89+'1-SETUP'!$V138*7,IF('1-SETUP'!$Q138="MONTHLY",EDATE(MO89,'1-SETUP'!$V138),IF('1-SETUP'!$Q138="YEARLY",EDATE(MO89,12*'1-SETUP'!$V138),""))))</f>
        <v/>
      </c>
      <c r="MQ89" s="10" t="str">
        <f>IF('1-SETUP'!$Q138="DAILY",MP89+'1-SETUP'!$V138,IF('1-SETUP'!$Q138="WEEKLY",MP89+'1-SETUP'!$V138*7,IF('1-SETUP'!$Q138="MONTHLY",EDATE(MP89,'1-SETUP'!$V138),IF('1-SETUP'!$Q138="YEARLY",EDATE(MP89,12*'1-SETUP'!$V138),""))))</f>
        <v/>
      </c>
      <c r="MR89" s="10" t="str">
        <f>IF('1-SETUP'!$Q138="DAILY",MQ89+'1-SETUP'!$V138,IF('1-SETUP'!$Q138="WEEKLY",MQ89+'1-SETUP'!$V138*7,IF('1-SETUP'!$Q138="MONTHLY",EDATE(MQ89,'1-SETUP'!$V138),IF('1-SETUP'!$Q138="YEARLY",EDATE(MQ89,12*'1-SETUP'!$V138),""))))</f>
        <v/>
      </c>
      <c r="MS89" s="10" t="str">
        <f>IF('1-SETUP'!$Q138="DAILY",MR89+'1-SETUP'!$V138,IF('1-SETUP'!$Q138="WEEKLY",MR89+'1-SETUP'!$V138*7,IF('1-SETUP'!$Q138="MONTHLY",EDATE(MR89,'1-SETUP'!$V138),IF('1-SETUP'!$Q138="YEARLY",EDATE(MR89,12*'1-SETUP'!$V138),""))))</f>
        <v/>
      </c>
      <c r="MT89" s="10" t="str">
        <f>IF('1-SETUP'!$Q138="DAILY",MS89+'1-SETUP'!$V138,IF('1-SETUP'!$Q138="WEEKLY",MS89+'1-SETUP'!$V138*7,IF('1-SETUP'!$Q138="MONTHLY",EDATE(MS89,'1-SETUP'!$V138),IF('1-SETUP'!$Q138="YEARLY",EDATE(MS89,12*'1-SETUP'!$V138),""))))</f>
        <v/>
      </c>
      <c r="MU89" s="10" t="str">
        <f>IF('1-SETUP'!$Q138="DAILY",MT89+'1-SETUP'!$V138,IF('1-SETUP'!$Q138="WEEKLY",MT89+'1-SETUP'!$V138*7,IF('1-SETUP'!$Q138="MONTHLY",EDATE(MT89,'1-SETUP'!$V138),IF('1-SETUP'!$Q138="YEARLY",EDATE(MT89,12*'1-SETUP'!$V138),""))))</f>
        <v/>
      </c>
      <c r="MV89" s="10" t="str">
        <f>IF('1-SETUP'!$Q138="DAILY",MU89+'1-SETUP'!$V138,IF('1-SETUP'!$Q138="WEEKLY",MU89+'1-SETUP'!$V138*7,IF('1-SETUP'!$Q138="MONTHLY",EDATE(MU89,'1-SETUP'!$V138),IF('1-SETUP'!$Q138="YEARLY",EDATE(MU89,12*'1-SETUP'!$V138),""))))</f>
        <v/>
      </c>
      <c r="MW89" s="10" t="str">
        <f>IF('1-SETUP'!$Q138="DAILY",MV89+'1-SETUP'!$V138,IF('1-SETUP'!$Q138="WEEKLY",MV89+'1-SETUP'!$V138*7,IF('1-SETUP'!$Q138="MONTHLY",EDATE(MV89,'1-SETUP'!$V138),IF('1-SETUP'!$Q138="YEARLY",EDATE(MV89,12*'1-SETUP'!$V138),""))))</f>
        <v/>
      </c>
      <c r="MX89" s="10" t="str">
        <f>IF('1-SETUP'!$Q138="DAILY",MW89+'1-SETUP'!$V138,IF('1-SETUP'!$Q138="WEEKLY",MW89+'1-SETUP'!$V138*7,IF('1-SETUP'!$Q138="MONTHLY",EDATE(MW89,'1-SETUP'!$V138),IF('1-SETUP'!$Q138="YEARLY",EDATE(MW89,12*'1-SETUP'!$V138),""))))</f>
        <v/>
      </c>
      <c r="MY89" s="10" t="str">
        <f>IF('1-SETUP'!$Q138="DAILY",MX89+'1-SETUP'!$V138,IF('1-SETUP'!$Q138="WEEKLY",MX89+'1-SETUP'!$V138*7,IF('1-SETUP'!$Q138="MONTHLY",EDATE(MX89,'1-SETUP'!$V138),IF('1-SETUP'!$Q138="YEARLY",EDATE(MX89,12*'1-SETUP'!$V138),""))))</f>
        <v/>
      </c>
      <c r="MZ89" s="10" t="str">
        <f>IF('1-SETUP'!$Q138="DAILY",MY89+'1-SETUP'!$V138,IF('1-SETUP'!$Q138="WEEKLY",MY89+'1-SETUP'!$V138*7,IF('1-SETUP'!$Q138="MONTHLY",EDATE(MY89,'1-SETUP'!$V138),IF('1-SETUP'!$Q138="YEARLY",EDATE(MY89,12*'1-SETUP'!$V138),""))))</f>
        <v/>
      </c>
      <c r="NA89" s="10" t="str">
        <f>IF('1-SETUP'!$Q138="DAILY",MZ89+'1-SETUP'!$V138,IF('1-SETUP'!$Q138="WEEKLY",MZ89+'1-SETUP'!$V138*7,IF('1-SETUP'!$Q138="MONTHLY",EDATE(MZ89,'1-SETUP'!$V138),IF('1-SETUP'!$Q138="YEARLY",EDATE(MZ89,12*'1-SETUP'!$V138),""))))</f>
        <v/>
      </c>
      <c r="NB89" s="10" t="str">
        <f>IF('1-SETUP'!$Q138="DAILY",NA89+'1-SETUP'!$V138,IF('1-SETUP'!$Q138="WEEKLY",NA89+'1-SETUP'!$V138*7,IF('1-SETUP'!$Q138="MONTHLY",EDATE(NA89,'1-SETUP'!$V138),IF('1-SETUP'!$Q138="YEARLY",EDATE(NA89,12*'1-SETUP'!$V138),""))))</f>
        <v/>
      </c>
      <c r="NC89" s="10" t="str">
        <f>IF('1-SETUP'!$Q138="DAILY",NB89+'1-SETUP'!$V138,IF('1-SETUP'!$Q138="WEEKLY",NB89+'1-SETUP'!$V138*7,IF('1-SETUP'!$Q138="MONTHLY",EDATE(NB89,'1-SETUP'!$V138),IF('1-SETUP'!$Q138="YEARLY",EDATE(NB89,12*'1-SETUP'!$V138),""))))</f>
        <v/>
      </c>
    </row>
    <row r="90" spans="1:367" x14ac:dyDescent="0.45">
      <c r="A90">
        <f>'1-SETUP'!A139</f>
        <v>0</v>
      </c>
      <c r="B90" t="str">
        <f>_xlfn.CONCAT('1-SETUP'!$O139," ",'1-SETUP'!$Q139," ",'1-SETUP'!$T139," ",'1-SETUP'!$V139," ",'1-SETUP'!$W139," ",'1-SETUP'!$Z139," ",TEXT('1-SETUP'!$AC139,"mm/dd/yyyy"))</f>
        <v xml:space="preserve">      01/00/1900</v>
      </c>
      <c r="C90" s="10">
        <f>'1-SETUP'!$AC139</f>
        <v>0</v>
      </c>
      <c r="D90" s="10" t="str">
        <f>IF('1-SETUP'!$Q139="DAILY",C90+'1-SETUP'!$V139,IF('1-SETUP'!$Q139="WEEKLY",C90+'1-SETUP'!$V139*7,IF('1-SETUP'!$Q139="MONTHLY",EDATE(C90,'1-SETUP'!$V139),IF('1-SETUP'!$Q139="YEARLY",EDATE(C90,12*'1-SETUP'!$V139),""))))</f>
        <v/>
      </c>
      <c r="E90" s="10" t="str">
        <f>IF('1-SETUP'!$Q139="DAILY",D90+'1-SETUP'!$V139,IF('1-SETUP'!$Q139="WEEKLY",D90+'1-SETUP'!$V139*7,IF('1-SETUP'!$Q139="MONTHLY",EDATE(D90,'1-SETUP'!$V139),IF('1-SETUP'!$Q139="YEARLY",EDATE(D90,12*'1-SETUP'!$V139),""))))</f>
        <v/>
      </c>
      <c r="F90" s="10" t="str">
        <f>IF('1-SETUP'!$Q139="DAILY",E90+'1-SETUP'!$V139,IF('1-SETUP'!$Q139="WEEKLY",E90+'1-SETUP'!$V139*7,IF('1-SETUP'!$Q139="MONTHLY",EDATE(E90,'1-SETUP'!$V139),IF('1-SETUP'!$Q139="YEARLY",EDATE(E90,12*'1-SETUP'!$V139),""))))</f>
        <v/>
      </c>
      <c r="G90" s="10" t="str">
        <f>IF('1-SETUP'!$Q139="DAILY",F90+'1-SETUP'!$V139,IF('1-SETUP'!$Q139="WEEKLY",F90+'1-SETUP'!$V139*7,IF('1-SETUP'!$Q139="MONTHLY",EDATE(F90,'1-SETUP'!$V139),IF('1-SETUP'!$Q139="YEARLY",EDATE(F90,12*'1-SETUP'!$V139),""))))</f>
        <v/>
      </c>
      <c r="H90" s="10" t="str">
        <f>IF('1-SETUP'!$Q139="DAILY",G90+'1-SETUP'!$V139,IF('1-SETUP'!$Q139="WEEKLY",G90+'1-SETUP'!$V139*7,IF('1-SETUP'!$Q139="MONTHLY",EDATE(G90,'1-SETUP'!$V139),IF('1-SETUP'!$Q139="YEARLY",EDATE(G90,12*'1-SETUP'!$V139),""))))</f>
        <v/>
      </c>
      <c r="I90" s="10" t="str">
        <f>IF('1-SETUP'!$Q139="DAILY",H90+'1-SETUP'!$V139,IF('1-SETUP'!$Q139="WEEKLY",H90+'1-SETUP'!$V139*7,IF('1-SETUP'!$Q139="MONTHLY",EDATE(H90,'1-SETUP'!$V139),IF('1-SETUP'!$Q139="YEARLY",EDATE(H90,12*'1-SETUP'!$V139),""))))</f>
        <v/>
      </c>
      <c r="J90" s="10" t="str">
        <f>IF('1-SETUP'!$Q139="DAILY",I90+'1-SETUP'!$V139,IF('1-SETUP'!$Q139="WEEKLY",I90+'1-SETUP'!$V139*7,IF('1-SETUP'!$Q139="MONTHLY",EDATE(I90,'1-SETUP'!$V139),IF('1-SETUP'!$Q139="YEARLY",EDATE(I90,12*'1-SETUP'!$V139),""))))</f>
        <v/>
      </c>
      <c r="K90" s="10" t="str">
        <f>IF('1-SETUP'!$Q139="DAILY",J90+'1-SETUP'!$V139,IF('1-SETUP'!$Q139="WEEKLY",J90+'1-SETUP'!$V139*7,IF('1-SETUP'!$Q139="MONTHLY",EDATE(J90,'1-SETUP'!$V139),IF('1-SETUP'!$Q139="YEARLY",EDATE(J90,12*'1-SETUP'!$V139),""))))</f>
        <v/>
      </c>
      <c r="L90" s="10" t="str">
        <f>IF('1-SETUP'!$Q139="DAILY",K90+'1-SETUP'!$V139,IF('1-SETUP'!$Q139="WEEKLY",K90+'1-SETUP'!$V139*7,IF('1-SETUP'!$Q139="MONTHLY",EDATE(K90,'1-SETUP'!$V139),IF('1-SETUP'!$Q139="YEARLY",EDATE(K90,12*'1-SETUP'!$V139),""))))</f>
        <v/>
      </c>
      <c r="M90" s="10" t="str">
        <f>IF('1-SETUP'!$Q139="DAILY",L90+'1-SETUP'!$V139,IF('1-SETUP'!$Q139="WEEKLY",L90+'1-SETUP'!$V139*7,IF('1-SETUP'!$Q139="MONTHLY",EDATE(L90,'1-SETUP'!$V139),IF('1-SETUP'!$Q139="YEARLY",EDATE(L90,12*'1-SETUP'!$V139),""))))</f>
        <v/>
      </c>
      <c r="N90" s="10" t="str">
        <f>IF('1-SETUP'!$Q139="DAILY",M90+'1-SETUP'!$V139,IF('1-SETUP'!$Q139="WEEKLY",M90+'1-SETUP'!$V139*7,IF('1-SETUP'!$Q139="MONTHLY",EDATE(M90,'1-SETUP'!$V139),IF('1-SETUP'!$Q139="YEARLY",EDATE(M90,12*'1-SETUP'!$V139),""))))</f>
        <v/>
      </c>
      <c r="O90" s="10" t="str">
        <f>IF('1-SETUP'!$Q139="DAILY",N90+'1-SETUP'!$V139,IF('1-SETUP'!$Q139="WEEKLY",N90+'1-SETUP'!$V139*7,IF('1-SETUP'!$Q139="MONTHLY",EDATE(N90,'1-SETUP'!$V139),IF('1-SETUP'!$Q139="YEARLY",EDATE(N90,12*'1-SETUP'!$V139),""))))</f>
        <v/>
      </c>
      <c r="P90" s="10" t="str">
        <f>IF('1-SETUP'!$Q139="DAILY",O90+'1-SETUP'!$V139,IF('1-SETUP'!$Q139="WEEKLY",O90+'1-SETUP'!$V139*7,IF('1-SETUP'!$Q139="MONTHLY",EDATE(O90,'1-SETUP'!$V139),IF('1-SETUP'!$Q139="YEARLY",EDATE(O90,12*'1-SETUP'!$V139),""))))</f>
        <v/>
      </c>
      <c r="Q90" s="10" t="str">
        <f>IF('1-SETUP'!$Q139="DAILY",P90+'1-SETUP'!$V139,IF('1-SETUP'!$Q139="WEEKLY",P90+'1-SETUP'!$V139*7,IF('1-SETUP'!$Q139="MONTHLY",EDATE(P90,'1-SETUP'!$V139),IF('1-SETUP'!$Q139="YEARLY",EDATE(P90,12*'1-SETUP'!$V139),""))))</f>
        <v/>
      </c>
      <c r="R90" s="10" t="str">
        <f>IF('1-SETUP'!$Q139="DAILY",Q90+'1-SETUP'!$V139,IF('1-SETUP'!$Q139="WEEKLY",Q90+'1-SETUP'!$V139*7,IF('1-SETUP'!$Q139="MONTHLY",EDATE(Q90,'1-SETUP'!$V139),IF('1-SETUP'!$Q139="YEARLY",EDATE(Q90,12*'1-SETUP'!$V139),""))))</f>
        <v/>
      </c>
      <c r="S90" s="10" t="str">
        <f>IF('1-SETUP'!$Q139="DAILY",R90+'1-SETUP'!$V139,IF('1-SETUP'!$Q139="WEEKLY",R90+'1-SETUP'!$V139*7,IF('1-SETUP'!$Q139="MONTHLY",EDATE(R90,'1-SETUP'!$V139),IF('1-SETUP'!$Q139="YEARLY",EDATE(R90,12*'1-SETUP'!$V139),""))))</f>
        <v/>
      </c>
      <c r="T90" s="10" t="str">
        <f>IF('1-SETUP'!$Q139="DAILY",S90+'1-SETUP'!$V139,IF('1-SETUP'!$Q139="WEEKLY",S90+'1-SETUP'!$V139*7,IF('1-SETUP'!$Q139="MONTHLY",EDATE(S90,'1-SETUP'!$V139),IF('1-SETUP'!$Q139="YEARLY",EDATE(S90,12*'1-SETUP'!$V139),""))))</f>
        <v/>
      </c>
      <c r="U90" s="10" t="str">
        <f>IF('1-SETUP'!$Q139="DAILY",T90+'1-SETUP'!$V139,IF('1-SETUP'!$Q139="WEEKLY",T90+'1-SETUP'!$V139*7,IF('1-SETUP'!$Q139="MONTHLY",EDATE(T90,'1-SETUP'!$V139),IF('1-SETUP'!$Q139="YEARLY",EDATE(T90,12*'1-SETUP'!$V139),""))))</f>
        <v/>
      </c>
      <c r="V90" s="10" t="str">
        <f>IF('1-SETUP'!$Q139="DAILY",U90+'1-SETUP'!$V139,IF('1-SETUP'!$Q139="WEEKLY",U90+'1-SETUP'!$V139*7,IF('1-SETUP'!$Q139="MONTHLY",EDATE(U90,'1-SETUP'!$V139),IF('1-SETUP'!$Q139="YEARLY",EDATE(U90,12*'1-SETUP'!$V139),""))))</f>
        <v/>
      </c>
      <c r="W90" s="10" t="str">
        <f>IF('1-SETUP'!$Q139="DAILY",V90+'1-SETUP'!$V139,IF('1-SETUP'!$Q139="WEEKLY",V90+'1-SETUP'!$V139*7,IF('1-SETUP'!$Q139="MONTHLY",EDATE(V90,'1-SETUP'!$V139),IF('1-SETUP'!$Q139="YEARLY",EDATE(V90,12*'1-SETUP'!$V139),""))))</f>
        <v/>
      </c>
      <c r="X90" s="10" t="str">
        <f>IF('1-SETUP'!$Q139="DAILY",W90+'1-SETUP'!$V139,IF('1-SETUP'!$Q139="WEEKLY",W90+'1-SETUP'!$V139*7,IF('1-SETUP'!$Q139="MONTHLY",EDATE(W90,'1-SETUP'!$V139),IF('1-SETUP'!$Q139="YEARLY",EDATE(W90,12*'1-SETUP'!$V139),""))))</f>
        <v/>
      </c>
      <c r="Y90" s="10" t="str">
        <f>IF('1-SETUP'!$Q139="DAILY",X90+'1-SETUP'!$V139,IF('1-SETUP'!$Q139="WEEKLY",X90+'1-SETUP'!$V139*7,IF('1-SETUP'!$Q139="MONTHLY",EDATE(X90,'1-SETUP'!$V139),IF('1-SETUP'!$Q139="YEARLY",EDATE(X90,12*'1-SETUP'!$V139),""))))</f>
        <v/>
      </c>
      <c r="Z90" s="10" t="str">
        <f>IF('1-SETUP'!$Q139="DAILY",Y90+'1-SETUP'!$V139,IF('1-SETUP'!$Q139="WEEKLY",Y90+'1-SETUP'!$V139*7,IF('1-SETUP'!$Q139="MONTHLY",EDATE(Y90,'1-SETUP'!$V139),IF('1-SETUP'!$Q139="YEARLY",EDATE(Y90,12*'1-SETUP'!$V139),""))))</f>
        <v/>
      </c>
      <c r="AA90" s="10" t="str">
        <f>IF('1-SETUP'!$Q139="DAILY",Z90+'1-SETUP'!$V139,IF('1-SETUP'!$Q139="WEEKLY",Z90+'1-SETUP'!$V139*7,IF('1-SETUP'!$Q139="MONTHLY",EDATE(Z90,'1-SETUP'!$V139),IF('1-SETUP'!$Q139="YEARLY",EDATE(Z90,12*'1-SETUP'!$V139),""))))</f>
        <v/>
      </c>
      <c r="AB90" s="10" t="str">
        <f>IF('1-SETUP'!$Q139="DAILY",AA90+'1-SETUP'!$V139,IF('1-SETUP'!$Q139="WEEKLY",AA90+'1-SETUP'!$V139*7,IF('1-SETUP'!$Q139="MONTHLY",EDATE(AA90,'1-SETUP'!$V139),IF('1-SETUP'!$Q139="YEARLY",EDATE(AA90,12*'1-SETUP'!$V139),""))))</f>
        <v/>
      </c>
      <c r="AC90" s="10" t="str">
        <f>IF('1-SETUP'!$Q139="DAILY",AB90+'1-SETUP'!$V139,IF('1-SETUP'!$Q139="WEEKLY",AB90+'1-SETUP'!$V139*7,IF('1-SETUP'!$Q139="MONTHLY",EDATE(AB90,'1-SETUP'!$V139),IF('1-SETUP'!$Q139="YEARLY",EDATE(AB90,12*'1-SETUP'!$V139),""))))</f>
        <v/>
      </c>
      <c r="AD90" s="10" t="str">
        <f>IF('1-SETUP'!$Q139="DAILY",AC90+'1-SETUP'!$V139,IF('1-SETUP'!$Q139="WEEKLY",AC90+'1-SETUP'!$V139*7,IF('1-SETUP'!$Q139="MONTHLY",EDATE(AC90,'1-SETUP'!$V139),IF('1-SETUP'!$Q139="YEARLY",EDATE(AC90,12*'1-SETUP'!$V139),""))))</f>
        <v/>
      </c>
      <c r="AE90" s="10" t="str">
        <f>IF('1-SETUP'!$Q139="DAILY",AD90+'1-SETUP'!$V139,IF('1-SETUP'!$Q139="WEEKLY",AD90+'1-SETUP'!$V139*7,IF('1-SETUP'!$Q139="MONTHLY",EDATE(AD90,'1-SETUP'!$V139),IF('1-SETUP'!$Q139="YEARLY",EDATE(AD90,12*'1-SETUP'!$V139),""))))</f>
        <v/>
      </c>
      <c r="AF90" s="10" t="str">
        <f>IF('1-SETUP'!$Q139="DAILY",AE90+'1-SETUP'!$V139,IF('1-SETUP'!$Q139="WEEKLY",AE90+'1-SETUP'!$V139*7,IF('1-SETUP'!$Q139="MONTHLY",EDATE(AE90,'1-SETUP'!$V139),IF('1-SETUP'!$Q139="YEARLY",EDATE(AE90,12*'1-SETUP'!$V139),""))))</f>
        <v/>
      </c>
      <c r="AG90" s="10" t="str">
        <f>IF('1-SETUP'!$Q139="DAILY",AF90+'1-SETUP'!$V139,IF('1-SETUP'!$Q139="WEEKLY",AF90+'1-SETUP'!$V139*7,IF('1-SETUP'!$Q139="MONTHLY",EDATE(AF90,'1-SETUP'!$V139),IF('1-SETUP'!$Q139="YEARLY",EDATE(AF90,12*'1-SETUP'!$V139),""))))</f>
        <v/>
      </c>
      <c r="AH90" s="10" t="str">
        <f>IF('1-SETUP'!$Q139="DAILY",AG90+'1-SETUP'!$V139,IF('1-SETUP'!$Q139="WEEKLY",AG90+'1-SETUP'!$V139*7,IF('1-SETUP'!$Q139="MONTHLY",EDATE(AG90,'1-SETUP'!$V139),IF('1-SETUP'!$Q139="YEARLY",EDATE(AG90,12*'1-SETUP'!$V139),""))))</f>
        <v/>
      </c>
      <c r="AI90" s="10" t="str">
        <f>IF('1-SETUP'!$Q139="DAILY",AH90+'1-SETUP'!$V139,IF('1-SETUP'!$Q139="WEEKLY",AH90+'1-SETUP'!$V139*7,IF('1-SETUP'!$Q139="MONTHLY",EDATE(AH90,'1-SETUP'!$V139),IF('1-SETUP'!$Q139="YEARLY",EDATE(AH90,12*'1-SETUP'!$V139),""))))</f>
        <v/>
      </c>
      <c r="AJ90" s="10" t="str">
        <f>IF('1-SETUP'!$Q139="DAILY",AI90+'1-SETUP'!$V139,IF('1-SETUP'!$Q139="WEEKLY",AI90+'1-SETUP'!$V139*7,IF('1-SETUP'!$Q139="MONTHLY",EDATE(AI90,'1-SETUP'!$V139),IF('1-SETUP'!$Q139="YEARLY",EDATE(AI90,12*'1-SETUP'!$V139),""))))</f>
        <v/>
      </c>
      <c r="AK90" s="10" t="str">
        <f>IF('1-SETUP'!$Q139="DAILY",AJ90+'1-SETUP'!$V139,IF('1-SETUP'!$Q139="WEEKLY",AJ90+'1-SETUP'!$V139*7,IF('1-SETUP'!$Q139="MONTHLY",EDATE(AJ90,'1-SETUP'!$V139),IF('1-SETUP'!$Q139="YEARLY",EDATE(AJ90,12*'1-SETUP'!$V139),""))))</f>
        <v/>
      </c>
      <c r="AL90" s="10" t="str">
        <f>IF('1-SETUP'!$Q139="DAILY",AK90+'1-SETUP'!$V139,IF('1-SETUP'!$Q139="WEEKLY",AK90+'1-SETUP'!$V139*7,IF('1-SETUP'!$Q139="MONTHLY",EDATE(AK90,'1-SETUP'!$V139),IF('1-SETUP'!$Q139="YEARLY",EDATE(AK90,12*'1-SETUP'!$V139),""))))</f>
        <v/>
      </c>
      <c r="AM90" s="10" t="str">
        <f>IF('1-SETUP'!$Q139="DAILY",AL90+'1-SETUP'!$V139,IF('1-SETUP'!$Q139="WEEKLY",AL90+'1-SETUP'!$V139*7,IF('1-SETUP'!$Q139="MONTHLY",EDATE(AL90,'1-SETUP'!$V139),IF('1-SETUP'!$Q139="YEARLY",EDATE(AL90,12*'1-SETUP'!$V139),""))))</f>
        <v/>
      </c>
      <c r="AN90" s="10" t="str">
        <f>IF('1-SETUP'!$Q139="DAILY",AM90+'1-SETUP'!$V139,IF('1-SETUP'!$Q139="WEEKLY",AM90+'1-SETUP'!$V139*7,IF('1-SETUP'!$Q139="MONTHLY",EDATE(AM90,'1-SETUP'!$V139),IF('1-SETUP'!$Q139="YEARLY",EDATE(AM90,12*'1-SETUP'!$V139),""))))</f>
        <v/>
      </c>
      <c r="AO90" s="10" t="str">
        <f>IF('1-SETUP'!$Q139="DAILY",AN90+'1-SETUP'!$V139,IF('1-SETUP'!$Q139="WEEKLY",AN90+'1-SETUP'!$V139*7,IF('1-SETUP'!$Q139="MONTHLY",EDATE(AN90,'1-SETUP'!$V139),IF('1-SETUP'!$Q139="YEARLY",EDATE(AN90,12*'1-SETUP'!$V139),""))))</f>
        <v/>
      </c>
      <c r="AP90" s="10" t="str">
        <f>IF('1-SETUP'!$Q139="DAILY",AO90+'1-SETUP'!$V139,IF('1-SETUP'!$Q139="WEEKLY",AO90+'1-SETUP'!$V139*7,IF('1-SETUP'!$Q139="MONTHLY",EDATE(AO90,'1-SETUP'!$V139),IF('1-SETUP'!$Q139="YEARLY",EDATE(AO90,12*'1-SETUP'!$V139),""))))</f>
        <v/>
      </c>
      <c r="AQ90" s="10" t="str">
        <f>IF('1-SETUP'!$Q139="DAILY",AP90+'1-SETUP'!$V139,IF('1-SETUP'!$Q139="WEEKLY",AP90+'1-SETUP'!$V139*7,IF('1-SETUP'!$Q139="MONTHLY",EDATE(AP90,'1-SETUP'!$V139),IF('1-SETUP'!$Q139="YEARLY",EDATE(AP90,12*'1-SETUP'!$V139),""))))</f>
        <v/>
      </c>
      <c r="AR90" s="10" t="str">
        <f>IF('1-SETUP'!$Q139="DAILY",AQ90+'1-SETUP'!$V139,IF('1-SETUP'!$Q139="WEEKLY",AQ90+'1-SETUP'!$V139*7,IF('1-SETUP'!$Q139="MONTHLY",EDATE(AQ90,'1-SETUP'!$V139),IF('1-SETUP'!$Q139="YEARLY",EDATE(AQ90,12*'1-SETUP'!$V139),""))))</f>
        <v/>
      </c>
      <c r="AS90" s="10" t="str">
        <f>IF('1-SETUP'!$Q139="DAILY",AR90+'1-SETUP'!$V139,IF('1-SETUP'!$Q139="WEEKLY",AR90+'1-SETUP'!$V139*7,IF('1-SETUP'!$Q139="MONTHLY",EDATE(AR90,'1-SETUP'!$V139),IF('1-SETUP'!$Q139="YEARLY",EDATE(AR90,12*'1-SETUP'!$V139),""))))</f>
        <v/>
      </c>
      <c r="AT90" s="10" t="str">
        <f>IF('1-SETUP'!$Q139="DAILY",AS90+'1-SETUP'!$V139,IF('1-SETUP'!$Q139="WEEKLY",AS90+'1-SETUP'!$V139*7,IF('1-SETUP'!$Q139="MONTHLY",EDATE(AS90,'1-SETUP'!$V139),IF('1-SETUP'!$Q139="YEARLY",EDATE(AS90,12*'1-SETUP'!$V139),""))))</f>
        <v/>
      </c>
      <c r="AU90" s="10" t="str">
        <f>IF('1-SETUP'!$Q139="DAILY",AT90+'1-SETUP'!$V139,IF('1-SETUP'!$Q139="WEEKLY",AT90+'1-SETUP'!$V139*7,IF('1-SETUP'!$Q139="MONTHLY",EDATE(AT90,'1-SETUP'!$V139),IF('1-SETUP'!$Q139="YEARLY",EDATE(AT90,12*'1-SETUP'!$V139),""))))</f>
        <v/>
      </c>
      <c r="AV90" s="10" t="str">
        <f>IF('1-SETUP'!$Q139="DAILY",AU90+'1-SETUP'!$V139,IF('1-SETUP'!$Q139="WEEKLY",AU90+'1-SETUP'!$V139*7,IF('1-SETUP'!$Q139="MONTHLY",EDATE(AU90,'1-SETUP'!$V139),IF('1-SETUP'!$Q139="YEARLY",EDATE(AU90,12*'1-SETUP'!$V139),""))))</f>
        <v/>
      </c>
      <c r="AW90" s="10" t="str">
        <f>IF('1-SETUP'!$Q139="DAILY",AV90+'1-SETUP'!$V139,IF('1-SETUP'!$Q139="WEEKLY",AV90+'1-SETUP'!$V139*7,IF('1-SETUP'!$Q139="MONTHLY",EDATE(AV90,'1-SETUP'!$V139),IF('1-SETUP'!$Q139="YEARLY",EDATE(AV90,12*'1-SETUP'!$V139),""))))</f>
        <v/>
      </c>
      <c r="AX90" s="10" t="str">
        <f>IF('1-SETUP'!$Q139="DAILY",AW90+'1-SETUP'!$V139,IF('1-SETUP'!$Q139="WEEKLY",AW90+'1-SETUP'!$V139*7,IF('1-SETUP'!$Q139="MONTHLY",EDATE(AW90,'1-SETUP'!$V139),IF('1-SETUP'!$Q139="YEARLY",EDATE(AW90,12*'1-SETUP'!$V139),""))))</f>
        <v/>
      </c>
      <c r="AY90" s="10" t="str">
        <f>IF('1-SETUP'!$Q139="DAILY",AX90+'1-SETUP'!$V139,IF('1-SETUP'!$Q139="WEEKLY",AX90+'1-SETUP'!$V139*7,IF('1-SETUP'!$Q139="MONTHLY",EDATE(AX90,'1-SETUP'!$V139),IF('1-SETUP'!$Q139="YEARLY",EDATE(AX90,12*'1-SETUP'!$V139),""))))</f>
        <v/>
      </c>
      <c r="AZ90" s="10" t="str">
        <f>IF('1-SETUP'!$Q139="DAILY",AY90+'1-SETUP'!$V139,IF('1-SETUP'!$Q139="WEEKLY",AY90+'1-SETUP'!$V139*7,IF('1-SETUP'!$Q139="MONTHLY",EDATE(AY90,'1-SETUP'!$V139),IF('1-SETUP'!$Q139="YEARLY",EDATE(AY90,12*'1-SETUP'!$V139),""))))</f>
        <v/>
      </c>
      <c r="BA90" s="10" t="str">
        <f>IF('1-SETUP'!$Q139="DAILY",AZ90+'1-SETUP'!$V139,IF('1-SETUP'!$Q139="WEEKLY",AZ90+'1-SETUP'!$V139*7,IF('1-SETUP'!$Q139="MONTHLY",EDATE(AZ90,'1-SETUP'!$V139),IF('1-SETUP'!$Q139="YEARLY",EDATE(AZ90,12*'1-SETUP'!$V139),""))))</f>
        <v/>
      </c>
      <c r="BB90" s="10" t="str">
        <f>IF('1-SETUP'!$Q139="DAILY",BA90+'1-SETUP'!$V139,IF('1-SETUP'!$Q139="WEEKLY",BA90+'1-SETUP'!$V139*7,IF('1-SETUP'!$Q139="MONTHLY",EDATE(BA90,'1-SETUP'!$V139),IF('1-SETUP'!$Q139="YEARLY",EDATE(BA90,12*'1-SETUP'!$V139),""))))</f>
        <v/>
      </c>
      <c r="BC90" s="10" t="str">
        <f>IF('1-SETUP'!$Q139="DAILY",BB90+'1-SETUP'!$V139,IF('1-SETUP'!$Q139="WEEKLY",BB90+'1-SETUP'!$V139*7,IF('1-SETUP'!$Q139="MONTHLY",EDATE(BB90,'1-SETUP'!$V139),IF('1-SETUP'!$Q139="YEARLY",EDATE(BB90,12*'1-SETUP'!$V139),""))))</f>
        <v/>
      </c>
      <c r="BD90" s="10" t="str">
        <f>IF('1-SETUP'!$Q139="DAILY",BC90+'1-SETUP'!$V139,IF('1-SETUP'!$Q139="WEEKLY",BC90+'1-SETUP'!$V139*7,IF('1-SETUP'!$Q139="MONTHLY",EDATE(BC90,'1-SETUP'!$V139),IF('1-SETUP'!$Q139="YEARLY",EDATE(BC90,12*'1-SETUP'!$V139),""))))</f>
        <v/>
      </c>
      <c r="BE90" s="10" t="str">
        <f>IF('1-SETUP'!$Q139="DAILY",BD90+'1-SETUP'!$V139,IF('1-SETUP'!$Q139="WEEKLY",BD90+'1-SETUP'!$V139*7,IF('1-SETUP'!$Q139="MONTHLY",EDATE(BD90,'1-SETUP'!$V139),IF('1-SETUP'!$Q139="YEARLY",EDATE(BD90,12*'1-SETUP'!$V139),""))))</f>
        <v/>
      </c>
      <c r="BF90" s="10" t="str">
        <f>IF('1-SETUP'!$Q139="DAILY",BE90+'1-SETUP'!$V139,IF('1-SETUP'!$Q139="WEEKLY",BE90+'1-SETUP'!$V139*7,IF('1-SETUP'!$Q139="MONTHLY",EDATE(BE90,'1-SETUP'!$V139),IF('1-SETUP'!$Q139="YEARLY",EDATE(BE90,12*'1-SETUP'!$V139),""))))</f>
        <v/>
      </c>
      <c r="BG90" s="10" t="str">
        <f>IF('1-SETUP'!$Q139="DAILY",BF90+'1-SETUP'!$V139,IF('1-SETUP'!$Q139="WEEKLY",BF90+'1-SETUP'!$V139*7,IF('1-SETUP'!$Q139="MONTHLY",EDATE(BF90,'1-SETUP'!$V139),IF('1-SETUP'!$Q139="YEARLY",EDATE(BF90,12*'1-SETUP'!$V139),""))))</f>
        <v/>
      </c>
      <c r="BH90" s="10" t="str">
        <f>IF('1-SETUP'!$Q139="DAILY",BG90+'1-SETUP'!$V139,IF('1-SETUP'!$Q139="WEEKLY",BG90+'1-SETUP'!$V139*7,IF('1-SETUP'!$Q139="MONTHLY",EDATE(BG90,'1-SETUP'!$V139),IF('1-SETUP'!$Q139="YEARLY",EDATE(BG90,12*'1-SETUP'!$V139),""))))</f>
        <v/>
      </c>
      <c r="BI90" s="10" t="str">
        <f>IF('1-SETUP'!$Q139="DAILY",BH90+'1-SETUP'!$V139,IF('1-SETUP'!$Q139="WEEKLY",BH90+'1-SETUP'!$V139*7,IF('1-SETUP'!$Q139="MONTHLY",EDATE(BH90,'1-SETUP'!$V139),IF('1-SETUP'!$Q139="YEARLY",EDATE(BH90,12*'1-SETUP'!$V139),""))))</f>
        <v/>
      </c>
      <c r="BJ90" s="10" t="str">
        <f>IF('1-SETUP'!$Q139="DAILY",BI90+'1-SETUP'!$V139,IF('1-SETUP'!$Q139="WEEKLY",BI90+'1-SETUP'!$V139*7,IF('1-SETUP'!$Q139="MONTHLY",EDATE(BI90,'1-SETUP'!$V139),IF('1-SETUP'!$Q139="YEARLY",EDATE(BI90,12*'1-SETUP'!$V139),""))))</f>
        <v/>
      </c>
      <c r="BK90" s="10" t="str">
        <f>IF('1-SETUP'!$Q139="DAILY",BJ90+'1-SETUP'!$V139,IF('1-SETUP'!$Q139="WEEKLY",BJ90+'1-SETUP'!$V139*7,IF('1-SETUP'!$Q139="MONTHLY",EDATE(BJ90,'1-SETUP'!$V139),IF('1-SETUP'!$Q139="YEARLY",EDATE(BJ90,12*'1-SETUP'!$V139),""))))</f>
        <v/>
      </c>
      <c r="BL90" s="10" t="str">
        <f>IF('1-SETUP'!$Q139="DAILY",BK90+'1-SETUP'!$V139,IF('1-SETUP'!$Q139="WEEKLY",BK90+'1-SETUP'!$V139*7,IF('1-SETUP'!$Q139="MONTHLY",EDATE(BK90,'1-SETUP'!$V139),IF('1-SETUP'!$Q139="YEARLY",EDATE(BK90,12*'1-SETUP'!$V139),""))))</f>
        <v/>
      </c>
      <c r="BM90" s="10" t="str">
        <f>IF('1-SETUP'!$Q139="DAILY",BL90+'1-SETUP'!$V139,IF('1-SETUP'!$Q139="WEEKLY",BL90+'1-SETUP'!$V139*7,IF('1-SETUP'!$Q139="MONTHLY",EDATE(BL90,'1-SETUP'!$V139),IF('1-SETUP'!$Q139="YEARLY",EDATE(BL90,12*'1-SETUP'!$V139),""))))</f>
        <v/>
      </c>
      <c r="BN90" s="10" t="str">
        <f>IF('1-SETUP'!$Q139="DAILY",BM90+'1-SETUP'!$V139,IF('1-SETUP'!$Q139="WEEKLY",BM90+'1-SETUP'!$V139*7,IF('1-SETUP'!$Q139="MONTHLY",EDATE(BM90,'1-SETUP'!$V139),IF('1-SETUP'!$Q139="YEARLY",EDATE(BM90,12*'1-SETUP'!$V139),""))))</f>
        <v/>
      </c>
      <c r="BO90" s="10" t="str">
        <f>IF('1-SETUP'!$Q139="DAILY",BN90+'1-SETUP'!$V139,IF('1-SETUP'!$Q139="WEEKLY",BN90+'1-SETUP'!$V139*7,IF('1-SETUP'!$Q139="MONTHLY",EDATE(BN90,'1-SETUP'!$V139),IF('1-SETUP'!$Q139="YEARLY",EDATE(BN90,12*'1-SETUP'!$V139),""))))</f>
        <v/>
      </c>
      <c r="BP90" s="10" t="str">
        <f>IF('1-SETUP'!$Q139="DAILY",BO90+'1-SETUP'!$V139,IF('1-SETUP'!$Q139="WEEKLY",BO90+'1-SETUP'!$V139*7,IF('1-SETUP'!$Q139="MONTHLY",EDATE(BO90,'1-SETUP'!$V139),IF('1-SETUP'!$Q139="YEARLY",EDATE(BO90,12*'1-SETUP'!$V139),""))))</f>
        <v/>
      </c>
      <c r="BQ90" s="10" t="str">
        <f>IF('1-SETUP'!$Q139="DAILY",BP90+'1-SETUP'!$V139,IF('1-SETUP'!$Q139="WEEKLY",BP90+'1-SETUP'!$V139*7,IF('1-SETUP'!$Q139="MONTHLY",EDATE(BP90,'1-SETUP'!$V139),IF('1-SETUP'!$Q139="YEARLY",EDATE(BP90,12*'1-SETUP'!$V139),""))))</f>
        <v/>
      </c>
      <c r="BR90" s="10" t="str">
        <f>IF('1-SETUP'!$Q139="DAILY",BQ90+'1-SETUP'!$V139,IF('1-SETUP'!$Q139="WEEKLY",BQ90+'1-SETUP'!$V139*7,IF('1-SETUP'!$Q139="MONTHLY",EDATE(BQ90,'1-SETUP'!$V139),IF('1-SETUP'!$Q139="YEARLY",EDATE(BQ90,12*'1-SETUP'!$V139),""))))</f>
        <v/>
      </c>
      <c r="BS90" s="10" t="str">
        <f>IF('1-SETUP'!$Q139="DAILY",BR90+'1-SETUP'!$V139,IF('1-SETUP'!$Q139="WEEKLY",BR90+'1-SETUP'!$V139*7,IF('1-SETUP'!$Q139="MONTHLY",EDATE(BR90,'1-SETUP'!$V139),IF('1-SETUP'!$Q139="YEARLY",EDATE(BR90,12*'1-SETUP'!$V139),""))))</f>
        <v/>
      </c>
      <c r="BT90" s="10" t="str">
        <f>IF('1-SETUP'!$Q139="DAILY",BS90+'1-SETUP'!$V139,IF('1-SETUP'!$Q139="WEEKLY",BS90+'1-SETUP'!$V139*7,IF('1-SETUP'!$Q139="MONTHLY",EDATE(BS90,'1-SETUP'!$V139),IF('1-SETUP'!$Q139="YEARLY",EDATE(BS90,12*'1-SETUP'!$V139),""))))</f>
        <v/>
      </c>
      <c r="BU90" s="10" t="str">
        <f>IF('1-SETUP'!$Q139="DAILY",BT90+'1-SETUP'!$V139,IF('1-SETUP'!$Q139="WEEKLY",BT90+'1-SETUP'!$V139*7,IF('1-SETUP'!$Q139="MONTHLY",EDATE(BT90,'1-SETUP'!$V139),IF('1-SETUP'!$Q139="YEARLY",EDATE(BT90,12*'1-SETUP'!$V139),""))))</f>
        <v/>
      </c>
      <c r="BV90" s="10" t="str">
        <f>IF('1-SETUP'!$Q139="DAILY",BU90+'1-SETUP'!$V139,IF('1-SETUP'!$Q139="WEEKLY",BU90+'1-SETUP'!$V139*7,IF('1-SETUP'!$Q139="MONTHLY",EDATE(BU90,'1-SETUP'!$V139),IF('1-SETUP'!$Q139="YEARLY",EDATE(BU90,12*'1-SETUP'!$V139),""))))</f>
        <v/>
      </c>
      <c r="BW90" s="10" t="str">
        <f>IF('1-SETUP'!$Q139="DAILY",BV90+'1-SETUP'!$V139,IF('1-SETUP'!$Q139="WEEKLY",BV90+'1-SETUP'!$V139*7,IF('1-SETUP'!$Q139="MONTHLY",EDATE(BV90,'1-SETUP'!$V139),IF('1-SETUP'!$Q139="YEARLY",EDATE(BV90,12*'1-SETUP'!$V139),""))))</f>
        <v/>
      </c>
      <c r="BX90" s="10" t="str">
        <f>IF('1-SETUP'!$Q139="DAILY",BW90+'1-SETUP'!$V139,IF('1-SETUP'!$Q139="WEEKLY",BW90+'1-SETUP'!$V139*7,IF('1-SETUP'!$Q139="MONTHLY",EDATE(BW90,'1-SETUP'!$V139),IF('1-SETUP'!$Q139="YEARLY",EDATE(BW90,12*'1-SETUP'!$V139),""))))</f>
        <v/>
      </c>
      <c r="BY90" s="10" t="str">
        <f>IF('1-SETUP'!$Q139="DAILY",BX90+'1-SETUP'!$V139,IF('1-SETUP'!$Q139="WEEKLY",BX90+'1-SETUP'!$V139*7,IF('1-SETUP'!$Q139="MONTHLY",EDATE(BX90,'1-SETUP'!$V139),IF('1-SETUP'!$Q139="YEARLY",EDATE(BX90,12*'1-SETUP'!$V139),""))))</f>
        <v/>
      </c>
      <c r="BZ90" s="10" t="str">
        <f>IF('1-SETUP'!$Q139="DAILY",BY90+'1-SETUP'!$V139,IF('1-SETUP'!$Q139="WEEKLY",BY90+'1-SETUP'!$V139*7,IF('1-SETUP'!$Q139="MONTHLY",EDATE(BY90,'1-SETUP'!$V139),IF('1-SETUP'!$Q139="YEARLY",EDATE(BY90,12*'1-SETUP'!$V139),""))))</f>
        <v/>
      </c>
      <c r="CA90" s="10" t="str">
        <f>IF('1-SETUP'!$Q139="DAILY",BZ90+'1-SETUP'!$V139,IF('1-SETUP'!$Q139="WEEKLY",BZ90+'1-SETUP'!$V139*7,IF('1-SETUP'!$Q139="MONTHLY",EDATE(BZ90,'1-SETUP'!$V139),IF('1-SETUP'!$Q139="YEARLY",EDATE(BZ90,12*'1-SETUP'!$V139),""))))</f>
        <v/>
      </c>
      <c r="CB90" s="10" t="str">
        <f>IF('1-SETUP'!$Q139="DAILY",CA90+'1-SETUP'!$V139,IF('1-SETUP'!$Q139="WEEKLY",CA90+'1-SETUP'!$V139*7,IF('1-SETUP'!$Q139="MONTHLY",EDATE(CA90,'1-SETUP'!$V139),IF('1-SETUP'!$Q139="YEARLY",EDATE(CA90,12*'1-SETUP'!$V139),""))))</f>
        <v/>
      </c>
      <c r="CC90" s="10" t="str">
        <f>IF('1-SETUP'!$Q139="DAILY",CB90+'1-SETUP'!$V139,IF('1-SETUP'!$Q139="WEEKLY",CB90+'1-SETUP'!$V139*7,IF('1-SETUP'!$Q139="MONTHLY",EDATE(CB90,'1-SETUP'!$V139),IF('1-SETUP'!$Q139="YEARLY",EDATE(CB90,12*'1-SETUP'!$V139),""))))</f>
        <v/>
      </c>
      <c r="CD90" s="10" t="str">
        <f>IF('1-SETUP'!$Q139="DAILY",CC90+'1-SETUP'!$V139,IF('1-SETUP'!$Q139="WEEKLY",CC90+'1-SETUP'!$V139*7,IF('1-SETUP'!$Q139="MONTHLY",EDATE(CC90,'1-SETUP'!$V139),IF('1-SETUP'!$Q139="YEARLY",EDATE(CC90,12*'1-SETUP'!$V139),""))))</f>
        <v/>
      </c>
      <c r="CE90" s="10" t="str">
        <f>IF('1-SETUP'!$Q139="DAILY",CD90+'1-SETUP'!$V139,IF('1-SETUP'!$Q139="WEEKLY",CD90+'1-SETUP'!$V139*7,IF('1-SETUP'!$Q139="MONTHLY",EDATE(CD90,'1-SETUP'!$V139),IF('1-SETUP'!$Q139="YEARLY",EDATE(CD90,12*'1-SETUP'!$V139),""))))</f>
        <v/>
      </c>
      <c r="CF90" s="10" t="str">
        <f>IF('1-SETUP'!$Q139="DAILY",CE90+'1-SETUP'!$V139,IF('1-SETUP'!$Q139="WEEKLY",CE90+'1-SETUP'!$V139*7,IF('1-SETUP'!$Q139="MONTHLY",EDATE(CE90,'1-SETUP'!$V139),IF('1-SETUP'!$Q139="YEARLY",EDATE(CE90,12*'1-SETUP'!$V139),""))))</f>
        <v/>
      </c>
      <c r="CG90" s="10" t="str">
        <f>IF('1-SETUP'!$Q139="DAILY",CF90+'1-SETUP'!$V139,IF('1-SETUP'!$Q139="WEEKLY",CF90+'1-SETUP'!$V139*7,IF('1-SETUP'!$Q139="MONTHLY",EDATE(CF90,'1-SETUP'!$V139),IF('1-SETUP'!$Q139="YEARLY",EDATE(CF90,12*'1-SETUP'!$V139),""))))</f>
        <v/>
      </c>
      <c r="CH90" s="10" t="str">
        <f>IF('1-SETUP'!$Q139="DAILY",CG90+'1-SETUP'!$V139,IF('1-SETUP'!$Q139="WEEKLY",CG90+'1-SETUP'!$V139*7,IF('1-SETUP'!$Q139="MONTHLY",EDATE(CG90,'1-SETUP'!$V139),IF('1-SETUP'!$Q139="YEARLY",EDATE(CG90,12*'1-SETUP'!$V139),""))))</f>
        <v/>
      </c>
      <c r="CI90" s="10" t="str">
        <f>IF('1-SETUP'!$Q139="DAILY",CH90+'1-SETUP'!$V139,IF('1-SETUP'!$Q139="WEEKLY",CH90+'1-SETUP'!$V139*7,IF('1-SETUP'!$Q139="MONTHLY",EDATE(CH90,'1-SETUP'!$V139),IF('1-SETUP'!$Q139="YEARLY",EDATE(CH90,12*'1-SETUP'!$V139),""))))</f>
        <v/>
      </c>
      <c r="CJ90" s="10" t="str">
        <f>IF('1-SETUP'!$Q139="DAILY",CI90+'1-SETUP'!$V139,IF('1-SETUP'!$Q139="WEEKLY",CI90+'1-SETUP'!$V139*7,IF('1-SETUP'!$Q139="MONTHLY",EDATE(CI90,'1-SETUP'!$V139),IF('1-SETUP'!$Q139="YEARLY",EDATE(CI90,12*'1-SETUP'!$V139),""))))</f>
        <v/>
      </c>
      <c r="CK90" s="10" t="str">
        <f>IF('1-SETUP'!$Q139="DAILY",CJ90+'1-SETUP'!$V139,IF('1-SETUP'!$Q139="WEEKLY",CJ90+'1-SETUP'!$V139*7,IF('1-SETUP'!$Q139="MONTHLY",EDATE(CJ90,'1-SETUP'!$V139),IF('1-SETUP'!$Q139="YEARLY",EDATE(CJ90,12*'1-SETUP'!$V139),""))))</f>
        <v/>
      </c>
      <c r="CL90" s="10" t="str">
        <f>IF('1-SETUP'!$Q139="DAILY",CK90+'1-SETUP'!$V139,IF('1-SETUP'!$Q139="WEEKLY",CK90+'1-SETUP'!$V139*7,IF('1-SETUP'!$Q139="MONTHLY",EDATE(CK90,'1-SETUP'!$V139),IF('1-SETUP'!$Q139="YEARLY",EDATE(CK90,12*'1-SETUP'!$V139),""))))</f>
        <v/>
      </c>
      <c r="CM90" s="10" t="str">
        <f>IF('1-SETUP'!$Q139="DAILY",CL90+'1-SETUP'!$V139,IF('1-SETUP'!$Q139="WEEKLY",CL90+'1-SETUP'!$V139*7,IF('1-SETUP'!$Q139="MONTHLY",EDATE(CL90,'1-SETUP'!$V139),IF('1-SETUP'!$Q139="YEARLY",EDATE(CL90,12*'1-SETUP'!$V139),""))))</f>
        <v/>
      </c>
      <c r="CN90" s="10" t="str">
        <f>IF('1-SETUP'!$Q139="DAILY",CM90+'1-SETUP'!$V139,IF('1-SETUP'!$Q139="WEEKLY",CM90+'1-SETUP'!$V139*7,IF('1-SETUP'!$Q139="MONTHLY",EDATE(CM90,'1-SETUP'!$V139),IF('1-SETUP'!$Q139="YEARLY",EDATE(CM90,12*'1-SETUP'!$V139),""))))</f>
        <v/>
      </c>
      <c r="CO90" s="10" t="str">
        <f>IF('1-SETUP'!$Q139="DAILY",CN90+'1-SETUP'!$V139,IF('1-SETUP'!$Q139="WEEKLY",CN90+'1-SETUP'!$V139*7,IF('1-SETUP'!$Q139="MONTHLY",EDATE(CN90,'1-SETUP'!$V139),IF('1-SETUP'!$Q139="YEARLY",EDATE(CN90,12*'1-SETUP'!$V139),""))))</f>
        <v/>
      </c>
      <c r="CP90" s="10" t="str">
        <f>IF('1-SETUP'!$Q139="DAILY",CO90+'1-SETUP'!$V139,IF('1-SETUP'!$Q139="WEEKLY",CO90+'1-SETUP'!$V139*7,IF('1-SETUP'!$Q139="MONTHLY",EDATE(CO90,'1-SETUP'!$V139),IF('1-SETUP'!$Q139="YEARLY",EDATE(CO90,12*'1-SETUP'!$V139),""))))</f>
        <v/>
      </c>
      <c r="CQ90" s="10" t="str">
        <f>IF('1-SETUP'!$Q139="DAILY",CP90+'1-SETUP'!$V139,IF('1-SETUP'!$Q139="WEEKLY",CP90+'1-SETUP'!$V139*7,IF('1-SETUP'!$Q139="MONTHLY",EDATE(CP90,'1-SETUP'!$V139),IF('1-SETUP'!$Q139="YEARLY",EDATE(CP90,12*'1-SETUP'!$V139),""))))</f>
        <v/>
      </c>
      <c r="CR90" s="10" t="str">
        <f>IF('1-SETUP'!$Q139="DAILY",CQ90+'1-SETUP'!$V139,IF('1-SETUP'!$Q139="WEEKLY",CQ90+'1-SETUP'!$V139*7,IF('1-SETUP'!$Q139="MONTHLY",EDATE(CQ90,'1-SETUP'!$V139),IF('1-SETUP'!$Q139="YEARLY",EDATE(CQ90,12*'1-SETUP'!$V139),""))))</f>
        <v/>
      </c>
      <c r="CS90" s="10" t="str">
        <f>IF('1-SETUP'!$Q139="DAILY",CR90+'1-SETUP'!$V139,IF('1-SETUP'!$Q139="WEEKLY",CR90+'1-SETUP'!$V139*7,IF('1-SETUP'!$Q139="MONTHLY",EDATE(CR90,'1-SETUP'!$V139),IF('1-SETUP'!$Q139="YEARLY",EDATE(CR90,12*'1-SETUP'!$V139),""))))</f>
        <v/>
      </c>
      <c r="CT90" s="10" t="str">
        <f>IF('1-SETUP'!$Q139="DAILY",CS90+'1-SETUP'!$V139,IF('1-SETUP'!$Q139="WEEKLY",CS90+'1-SETUP'!$V139*7,IF('1-SETUP'!$Q139="MONTHLY",EDATE(CS90,'1-SETUP'!$V139),IF('1-SETUP'!$Q139="YEARLY",EDATE(CS90,12*'1-SETUP'!$V139),""))))</f>
        <v/>
      </c>
      <c r="CU90" s="10" t="str">
        <f>IF('1-SETUP'!$Q139="DAILY",CT90+'1-SETUP'!$V139,IF('1-SETUP'!$Q139="WEEKLY",CT90+'1-SETUP'!$V139*7,IF('1-SETUP'!$Q139="MONTHLY",EDATE(CT90,'1-SETUP'!$V139),IF('1-SETUP'!$Q139="YEARLY",EDATE(CT90,12*'1-SETUP'!$V139),""))))</f>
        <v/>
      </c>
      <c r="CV90" s="10" t="str">
        <f>IF('1-SETUP'!$Q139="DAILY",CU90+'1-SETUP'!$V139,IF('1-SETUP'!$Q139="WEEKLY",CU90+'1-SETUP'!$V139*7,IF('1-SETUP'!$Q139="MONTHLY",EDATE(CU90,'1-SETUP'!$V139),IF('1-SETUP'!$Q139="YEARLY",EDATE(CU90,12*'1-SETUP'!$V139),""))))</f>
        <v/>
      </c>
      <c r="CW90" s="10" t="str">
        <f>IF('1-SETUP'!$Q139="DAILY",CV90+'1-SETUP'!$V139,IF('1-SETUP'!$Q139="WEEKLY",CV90+'1-SETUP'!$V139*7,IF('1-SETUP'!$Q139="MONTHLY",EDATE(CV90,'1-SETUP'!$V139),IF('1-SETUP'!$Q139="YEARLY",EDATE(CV90,12*'1-SETUP'!$V139),""))))</f>
        <v/>
      </c>
      <c r="CX90" s="10" t="str">
        <f>IF('1-SETUP'!$Q139="DAILY",CW90+'1-SETUP'!$V139,IF('1-SETUP'!$Q139="WEEKLY",CW90+'1-SETUP'!$V139*7,IF('1-SETUP'!$Q139="MONTHLY",EDATE(CW90,'1-SETUP'!$V139),IF('1-SETUP'!$Q139="YEARLY",EDATE(CW90,12*'1-SETUP'!$V139),""))))</f>
        <v/>
      </c>
      <c r="CY90" s="10" t="str">
        <f>IF('1-SETUP'!$Q139="DAILY",CX90+'1-SETUP'!$V139,IF('1-SETUP'!$Q139="WEEKLY",CX90+'1-SETUP'!$V139*7,IF('1-SETUP'!$Q139="MONTHLY",EDATE(CX90,'1-SETUP'!$V139),IF('1-SETUP'!$Q139="YEARLY",EDATE(CX90,12*'1-SETUP'!$V139),""))))</f>
        <v/>
      </c>
      <c r="CZ90" s="10" t="str">
        <f>IF('1-SETUP'!$Q139="DAILY",CY90+'1-SETUP'!$V139,IF('1-SETUP'!$Q139="WEEKLY",CY90+'1-SETUP'!$V139*7,IF('1-SETUP'!$Q139="MONTHLY",EDATE(CY90,'1-SETUP'!$V139),IF('1-SETUP'!$Q139="YEARLY",EDATE(CY90,12*'1-SETUP'!$V139),""))))</f>
        <v/>
      </c>
      <c r="DA90" s="10" t="str">
        <f>IF('1-SETUP'!$Q139="DAILY",CZ90+'1-SETUP'!$V139,IF('1-SETUP'!$Q139="WEEKLY",CZ90+'1-SETUP'!$V139*7,IF('1-SETUP'!$Q139="MONTHLY",EDATE(CZ90,'1-SETUP'!$V139),IF('1-SETUP'!$Q139="YEARLY",EDATE(CZ90,12*'1-SETUP'!$V139),""))))</f>
        <v/>
      </c>
      <c r="DB90" s="10" t="str">
        <f>IF('1-SETUP'!$Q139="DAILY",DA90+'1-SETUP'!$V139,IF('1-SETUP'!$Q139="WEEKLY",DA90+'1-SETUP'!$V139*7,IF('1-SETUP'!$Q139="MONTHLY",EDATE(DA90,'1-SETUP'!$V139),IF('1-SETUP'!$Q139="YEARLY",EDATE(DA90,12*'1-SETUP'!$V139),""))))</f>
        <v/>
      </c>
      <c r="DC90" s="10" t="str">
        <f>IF('1-SETUP'!$Q139="DAILY",DB90+'1-SETUP'!$V139,IF('1-SETUP'!$Q139="WEEKLY",DB90+'1-SETUP'!$V139*7,IF('1-SETUP'!$Q139="MONTHLY",EDATE(DB90,'1-SETUP'!$V139),IF('1-SETUP'!$Q139="YEARLY",EDATE(DB90,12*'1-SETUP'!$V139),""))))</f>
        <v/>
      </c>
      <c r="DD90" s="10" t="str">
        <f>IF('1-SETUP'!$Q139="DAILY",DC90+'1-SETUP'!$V139,IF('1-SETUP'!$Q139="WEEKLY",DC90+'1-SETUP'!$V139*7,IF('1-SETUP'!$Q139="MONTHLY",EDATE(DC90,'1-SETUP'!$V139),IF('1-SETUP'!$Q139="YEARLY",EDATE(DC90,12*'1-SETUP'!$V139),""))))</f>
        <v/>
      </c>
      <c r="DE90" s="10" t="str">
        <f>IF('1-SETUP'!$Q139="DAILY",DD90+'1-SETUP'!$V139,IF('1-SETUP'!$Q139="WEEKLY",DD90+'1-SETUP'!$V139*7,IF('1-SETUP'!$Q139="MONTHLY",EDATE(DD90,'1-SETUP'!$V139),IF('1-SETUP'!$Q139="YEARLY",EDATE(DD90,12*'1-SETUP'!$V139),""))))</f>
        <v/>
      </c>
      <c r="DF90" s="10" t="str">
        <f>IF('1-SETUP'!$Q139="DAILY",DE90+'1-SETUP'!$V139,IF('1-SETUP'!$Q139="WEEKLY",DE90+'1-SETUP'!$V139*7,IF('1-SETUP'!$Q139="MONTHLY",EDATE(DE90,'1-SETUP'!$V139),IF('1-SETUP'!$Q139="YEARLY",EDATE(DE90,12*'1-SETUP'!$V139),""))))</f>
        <v/>
      </c>
      <c r="DG90" s="10" t="str">
        <f>IF('1-SETUP'!$Q139="DAILY",DF90+'1-SETUP'!$V139,IF('1-SETUP'!$Q139="WEEKLY",DF90+'1-SETUP'!$V139*7,IF('1-SETUP'!$Q139="MONTHLY",EDATE(DF90,'1-SETUP'!$V139),IF('1-SETUP'!$Q139="YEARLY",EDATE(DF90,12*'1-SETUP'!$V139),""))))</f>
        <v/>
      </c>
      <c r="DH90" s="10" t="str">
        <f>IF('1-SETUP'!$Q139="DAILY",DG90+'1-SETUP'!$V139,IF('1-SETUP'!$Q139="WEEKLY",DG90+'1-SETUP'!$V139*7,IF('1-SETUP'!$Q139="MONTHLY",EDATE(DG90,'1-SETUP'!$V139),IF('1-SETUP'!$Q139="YEARLY",EDATE(DG90,12*'1-SETUP'!$V139),""))))</f>
        <v/>
      </c>
      <c r="DI90" s="10" t="str">
        <f>IF('1-SETUP'!$Q139="DAILY",DH90+'1-SETUP'!$V139,IF('1-SETUP'!$Q139="WEEKLY",DH90+'1-SETUP'!$V139*7,IF('1-SETUP'!$Q139="MONTHLY",EDATE(DH90,'1-SETUP'!$V139),IF('1-SETUP'!$Q139="YEARLY",EDATE(DH90,12*'1-SETUP'!$V139),""))))</f>
        <v/>
      </c>
      <c r="DJ90" s="10" t="str">
        <f>IF('1-SETUP'!$Q139="DAILY",DI90+'1-SETUP'!$V139,IF('1-SETUP'!$Q139="WEEKLY",DI90+'1-SETUP'!$V139*7,IF('1-SETUP'!$Q139="MONTHLY",EDATE(DI90,'1-SETUP'!$V139),IF('1-SETUP'!$Q139="YEARLY",EDATE(DI90,12*'1-SETUP'!$V139),""))))</f>
        <v/>
      </c>
      <c r="DK90" s="10" t="str">
        <f>IF('1-SETUP'!$Q139="DAILY",DJ90+'1-SETUP'!$V139,IF('1-SETUP'!$Q139="WEEKLY",DJ90+'1-SETUP'!$V139*7,IF('1-SETUP'!$Q139="MONTHLY",EDATE(DJ90,'1-SETUP'!$V139),IF('1-SETUP'!$Q139="YEARLY",EDATE(DJ90,12*'1-SETUP'!$V139),""))))</f>
        <v/>
      </c>
      <c r="DL90" s="10" t="str">
        <f>IF('1-SETUP'!$Q139="DAILY",DK90+'1-SETUP'!$V139,IF('1-SETUP'!$Q139="WEEKLY",DK90+'1-SETUP'!$V139*7,IF('1-SETUP'!$Q139="MONTHLY",EDATE(DK90,'1-SETUP'!$V139),IF('1-SETUP'!$Q139="YEARLY",EDATE(DK90,12*'1-SETUP'!$V139),""))))</f>
        <v/>
      </c>
      <c r="DM90" s="10" t="str">
        <f>IF('1-SETUP'!$Q139="DAILY",DL90+'1-SETUP'!$V139,IF('1-SETUP'!$Q139="WEEKLY",DL90+'1-SETUP'!$V139*7,IF('1-SETUP'!$Q139="MONTHLY",EDATE(DL90,'1-SETUP'!$V139),IF('1-SETUP'!$Q139="YEARLY",EDATE(DL90,12*'1-SETUP'!$V139),""))))</f>
        <v/>
      </c>
      <c r="DN90" s="10" t="str">
        <f>IF('1-SETUP'!$Q139="DAILY",DM90+'1-SETUP'!$V139,IF('1-SETUP'!$Q139="WEEKLY",DM90+'1-SETUP'!$V139*7,IF('1-SETUP'!$Q139="MONTHLY",EDATE(DM90,'1-SETUP'!$V139),IF('1-SETUP'!$Q139="YEARLY",EDATE(DM90,12*'1-SETUP'!$V139),""))))</f>
        <v/>
      </c>
      <c r="DO90" s="10" t="str">
        <f>IF('1-SETUP'!$Q139="DAILY",DN90+'1-SETUP'!$V139,IF('1-SETUP'!$Q139="WEEKLY",DN90+'1-SETUP'!$V139*7,IF('1-SETUP'!$Q139="MONTHLY",EDATE(DN90,'1-SETUP'!$V139),IF('1-SETUP'!$Q139="YEARLY",EDATE(DN90,12*'1-SETUP'!$V139),""))))</f>
        <v/>
      </c>
      <c r="DP90" s="10" t="str">
        <f>IF('1-SETUP'!$Q139="DAILY",DO90+'1-SETUP'!$V139,IF('1-SETUP'!$Q139="WEEKLY",DO90+'1-SETUP'!$V139*7,IF('1-SETUP'!$Q139="MONTHLY",EDATE(DO90,'1-SETUP'!$V139),IF('1-SETUP'!$Q139="YEARLY",EDATE(DO90,12*'1-SETUP'!$V139),""))))</f>
        <v/>
      </c>
      <c r="DQ90" s="10" t="str">
        <f>IF('1-SETUP'!$Q139="DAILY",DP90+'1-SETUP'!$V139,IF('1-SETUP'!$Q139="WEEKLY",DP90+'1-SETUP'!$V139*7,IF('1-SETUP'!$Q139="MONTHLY",EDATE(DP90,'1-SETUP'!$V139),IF('1-SETUP'!$Q139="YEARLY",EDATE(DP90,12*'1-SETUP'!$V139),""))))</f>
        <v/>
      </c>
      <c r="DR90" s="10" t="str">
        <f>IF('1-SETUP'!$Q139="DAILY",DQ90+'1-SETUP'!$V139,IF('1-SETUP'!$Q139="WEEKLY",DQ90+'1-SETUP'!$V139*7,IF('1-SETUP'!$Q139="MONTHLY",EDATE(DQ90,'1-SETUP'!$V139),IF('1-SETUP'!$Q139="YEARLY",EDATE(DQ90,12*'1-SETUP'!$V139),""))))</f>
        <v/>
      </c>
      <c r="DS90" s="10" t="str">
        <f>IF('1-SETUP'!$Q139="DAILY",DR90+'1-SETUP'!$V139,IF('1-SETUP'!$Q139="WEEKLY",DR90+'1-SETUP'!$V139*7,IF('1-SETUP'!$Q139="MONTHLY",EDATE(DR90,'1-SETUP'!$V139),IF('1-SETUP'!$Q139="YEARLY",EDATE(DR90,12*'1-SETUP'!$V139),""))))</f>
        <v/>
      </c>
      <c r="DT90" s="10" t="str">
        <f>IF('1-SETUP'!$Q139="DAILY",DS90+'1-SETUP'!$V139,IF('1-SETUP'!$Q139="WEEKLY",DS90+'1-SETUP'!$V139*7,IF('1-SETUP'!$Q139="MONTHLY",EDATE(DS90,'1-SETUP'!$V139),IF('1-SETUP'!$Q139="YEARLY",EDATE(DS90,12*'1-SETUP'!$V139),""))))</f>
        <v/>
      </c>
      <c r="DU90" s="10" t="str">
        <f>IF('1-SETUP'!$Q139="DAILY",DT90+'1-SETUP'!$V139,IF('1-SETUP'!$Q139="WEEKLY",DT90+'1-SETUP'!$V139*7,IF('1-SETUP'!$Q139="MONTHLY",EDATE(DT90,'1-SETUP'!$V139),IF('1-SETUP'!$Q139="YEARLY",EDATE(DT90,12*'1-SETUP'!$V139),""))))</f>
        <v/>
      </c>
      <c r="DV90" s="10" t="str">
        <f>IF('1-SETUP'!$Q139="DAILY",DU90+'1-SETUP'!$V139,IF('1-SETUP'!$Q139="WEEKLY",DU90+'1-SETUP'!$V139*7,IF('1-SETUP'!$Q139="MONTHLY",EDATE(DU90,'1-SETUP'!$V139),IF('1-SETUP'!$Q139="YEARLY",EDATE(DU90,12*'1-SETUP'!$V139),""))))</f>
        <v/>
      </c>
      <c r="DW90" s="10" t="str">
        <f>IF('1-SETUP'!$Q139="DAILY",DV90+'1-SETUP'!$V139,IF('1-SETUP'!$Q139="WEEKLY",DV90+'1-SETUP'!$V139*7,IF('1-SETUP'!$Q139="MONTHLY",EDATE(DV90,'1-SETUP'!$V139),IF('1-SETUP'!$Q139="YEARLY",EDATE(DV90,12*'1-SETUP'!$V139),""))))</f>
        <v/>
      </c>
      <c r="DX90" s="10" t="str">
        <f>IF('1-SETUP'!$Q139="DAILY",DW90+'1-SETUP'!$V139,IF('1-SETUP'!$Q139="WEEKLY",DW90+'1-SETUP'!$V139*7,IF('1-SETUP'!$Q139="MONTHLY",EDATE(DW90,'1-SETUP'!$V139),IF('1-SETUP'!$Q139="YEARLY",EDATE(DW90,12*'1-SETUP'!$V139),""))))</f>
        <v/>
      </c>
      <c r="DY90" s="10" t="str">
        <f>IF('1-SETUP'!$Q139="DAILY",DX90+'1-SETUP'!$V139,IF('1-SETUP'!$Q139="WEEKLY",DX90+'1-SETUP'!$V139*7,IF('1-SETUP'!$Q139="MONTHLY",EDATE(DX90,'1-SETUP'!$V139),IF('1-SETUP'!$Q139="YEARLY",EDATE(DX90,12*'1-SETUP'!$V139),""))))</f>
        <v/>
      </c>
      <c r="DZ90" s="10" t="str">
        <f>IF('1-SETUP'!$Q139="DAILY",DY90+'1-SETUP'!$V139,IF('1-SETUP'!$Q139="WEEKLY",DY90+'1-SETUP'!$V139*7,IF('1-SETUP'!$Q139="MONTHLY",EDATE(DY90,'1-SETUP'!$V139),IF('1-SETUP'!$Q139="YEARLY",EDATE(DY90,12*'1-SETUP'!$V139),""))))</f>
        <v/>
      </c>
      <c r="EA90" s="10" t="str">
        <f>IF('1-SETUP'!$Q139="DAILY",DZ90+'1-SETUP'!$V139,IF('1-SETUP'!$Q139="WEEKLY",DZ90+'1-SETUP'!$V139*7,IF('1-SETUP'!$Q139="MONTHLY",EDATE(DZ90,'1-SETUP'!$V139),IF('1-SETUP'!$Q139="YEARLY",EDATE(DZ90,12*'1-SETUP'!$V139),""))))</f>
        <v/>
      </c>
      <c r="EB90" s="10" t="str">
        <f>IF('1-SETUP'!$Q139="DAILY",EA90+'1-SETUP'!$V139,IF('1-SETUP'!$Q139="WEEKLY",EA90+'1-SETUP'!$V139*7,IF('1-SETUP'!$Q139="MONTHLY",EDATE(EA90,'1-SETUP'!$V139),IF('1-SETUP'!$Q139="YEARLY",EDATE(EA90,12*'1-SETUP'!$V139),""))))</f>
        <v/>
      </c>
      <c r="EC90" s="10" t="str">
        <f>IF('1-SETUP'!$Q139="DAILY",EB90+'1-SETUP'!$V139,IF('1-SETUP'!$Q139="WEEKLY",EB90+'1-SETUP'!$V139*7,IF('1-SETUP'!$Q139="MONTHLY",EDATE(EB90,'1-SETUP'!$V139),IF('1-SETUP'!$Q139="YEARLY",EDATE(EB90,12*'1-SETUP'!$V139),""))))</f>
        <v/>
      </c>
      <c r="ED90" s="10" t="str">
        <f>IF('1-SETUP'!$Q139="DAILY",EC90+'1-SETUP'!$V139,IF('1-SETUP'!$Q139="WEEKLY",EC90+'1-SETUP'!$V139*7,IF('1-SETUP'!$Q139="MONTHLY",EDATE(EC90,'1-SETUP'!$V139),IF('1-SETUP'!$Q139="YEARLY",EDATE(EC90,12*'1-SETUP'!$V139),""))))</f>
        <v/>
      </c>
      <c r="EE90" s="10" t="str">
        <f>IF('1-SETUP'!$Q139="DAILY",ED90+'1-SETUP'!$V139,IF('1-SETUP'!$Q139="WEEKLY",ED90+'1-SETUP'!$V139*7,IF('1-SETUP'!$Q139="MONTHLY",EDATE(ED90,'1-SETUP'!$V139),IF('1-SETUP'!$Q139="YEARLY",EDATE(ED90,12*'1-SETUP'!$V139),""))))</f>
        <v/>
      </c>
      <c r="EF90" s="10" t="str">
        <f>IF('1-SETUP'!$Q139="DAILY",EE90+'1-SETUP'!$V139,IF('1-SETUP'!$Q139="WEEKLY",EE90+'1-SETUP'!$V139*7,IF('1-SETUP'!$Q139="MONTHLY",EDATE(EE90,'1-SETUP'!$V139),IF('1-SETUP'!$Q139="YEARLY",EDATE(EE90,12*'1-SETUP'!$V139),""))))</f>
        <v/>
      </c>
      <c r="EG90" s="10" t="str">
        <f>IF('1-SETUP'!$Q139="DAILY",EF90+'1-SETUP'!$V139,IF('1-SETUP'!$Q139="WEEKLY",EF90+'1-SETUP'!$V139*7,IF('1-SETUP'!$Q139="MONTHLY",EDATE(EF90,'1-SETUP'!$V139),IF('1-SETUP'!$Q139="YEARLY",EDATE(EF90,12*'1-SETUP'!$V139),""))))</f>
        <v/>
      </c>
      <c r="EH90" s="10" t="str">
        <f>IF('1-SETUP'!$Q139="DAILY",EG90+'1-SETUP'!$V139,IF('1-SETUP'!$Q139="WEEKLY",EG90+'1-SETUP'!$V139*7,IF('1-SETUP'!$Q139="MONTHLY",EDATE(EG90,'1-SETUP'!$V139),IF('1-SETUP'!$Q139="YEARLY",EDATE(EG90,12*'1-SETUP'!$V139),""))))</f>
        <v/>
      </c>
      <c r="EI90" s="10" t="str">
        <f>IF('1-SETUP'!$Q139="DAILY",EH90+'1-SETUP'!$V139,IF('1-SETUP'!$Q139="WEEKLY",EH90+'1-SETUP'!$V139*7,IF('1-SETUP'!$Q139="MONTHLY",EDATE(EH90,'1-SETUP'!$V139),IF('1-SETUP'!$Q139="YEARLY",EDATE(EH90,12*'1-SETUP'!$V139),""))))</f>
        <v/>
      </c>
      <c r="EJ90" s="10" t="str">
        <f>IF('1-SETUP'!$Q139="DAILY",EI90+'1-SETUP'!$V139,IF('1-SETUP'!$Q139="WEEKLY",EI90+'1-SETUP'!$V139*7,IF('1-SETUP'!$Q139="MONTHLY",EDATE(EI90,'1-SETUP'!$V139),IF('1-SETUP'!$Q139="YEARLY",EDATE(EI90,12*'1-SETUP'!$V139),""))))</f>
        <v/>
      </c>
      <c r="EK90" s="10" t="str">
        <f>IF('1-SETUP'!$Q139="DAILY",EJ90+'1-SETUP'!$V139,IF('1-SETUP'!$Q139="WEEKLY",EJ90+'1-SETUP'!$V139*7,IF('1-SETUP'!$Q139="MONTHLY",EDATE(EJ90,'1-SETUP'!$V139),IF('1-SETUP'!$Q139="YEARLY",EDATE(EJ90,12*'1-SETUP'!$V139),""))))</f>
        <v/>
      </c>
      <c r="EL90" s="10" t="str">
        <f>IF('1-SETUP'!$Q139="DAILY",EK90+'1-SETUP'!$V139,IF('1-SETUP'!$Q139="WEEKLY",EK90+'1-SETUP'!$V139*7,IF('1-SETUP'!$Q139="MONTHLY",EDATE(EK90,'1-SETUP'!$V139),IF('1-SETUP'!$Q139="YEARLY",EDATE(EK90,12*'1-SETUP'!$V139),""))))</f>
        <v/>
      </c>
      <c r="EM90" s="10" t="str">
        <f>IF('1-SETUP'!$Q139="DAILY",EL90+'1-SETUP'!$V139,IF('1-SETUP'!$Q139="WEEKLY",EL90+'1-SETUP'!$V139*7,IF('1-SETUP'!$Q139="MONTHLY",EDATE(EL90,'1-SETUP'!$V139),IF('1-SETUP'!$Q139="YEARLY",EDATE(EL90,12*'1-SETUP'!$V139),""))))</f>
        <v/>
      </c>
      <c r="EN90" s="10" t="str">
        <f>IF('1-SETUP'!$Q139="DAILY",EM90+'1-SETUP'!$V139,IF('1-SETUP'!$Q139="WEEKLY",EM90+'1-SETUP'!$V139*7,IF('1-SETUP'!$Q139="MONTHLY",EDATE(EM90,'1-SETUP'!$V139),IF('1-SETUP'!$Q139="YEARLY",EDATE(EM90,12*'1-SETUP'!$V139),""))))</f>
        <v/>
      </c>
      <c r="EO90" s="10" t="str">
        <f>IF('1-SETUP'!$Q139="DAILY",EN90+'1-SETUP'!$V139,IF('1-SETUP'!$Q139="WEEKLY",EN90+'1-SETUP'!$V139*7,IF('1-SETUP'!$Q139="MONTHLY",EDATE(EN90,'1-SETUP'!$V139),IF('1-SETUP'!$Q139="YEARLY",EDATE(EN90,12*'1-SETUP'!$V139),""))))</f>
        <v/>
      </c>
      <c r="EP90" s="10" t="str">
        <f>IF('1-SETUP'!$Q139="DAILY",EO90+'1-SETUP'!$V139,IF('1-SETUP'!$Q139="WEEKLY",EO90+'1-SETUP'!$V139*7,IF('1-SETUP'!$Q139="MONTHLY",EDATE(EO90,'1-SETUP'!$V139),IF('1-SETUP'!$Q139="YEARLY",EDATE(EO90,12*'1-SETUP'!$V139),""))))</f>
        <v/>
      </c>
      <c r="EQ90" s="10" t="str">
        <f>IF('1-SETUP'!$Q139="DAILY",EP90+'1-SETUP'!$V139,IF('1-SETUP'!$Q139="WEEKLY",EP90+'1-SETUP'!$V139*7,IF('1-SETUP'!$Q139="MONTHLY",EDATE(EP90,'1-SETUP'!$V139),IF('1-SETUP'!$Q139="YEARLY",EDATE(EP90,12*'1-SETUP'!$V139),""))))</f>
        <v/>
      </c>
      <c r="ER90" s="10" t="str">
        <f>IF('1-SETUP'!$Q139="DAILY",EQ90+'1-SETUP'!$V139,IF('1-SETUP'!$Q139="WEEKLY",EQ90+'1-SETUP'!$V139*7,IF('1-SETUP'!$Q139="MONTHLY",EDATE(EQ90,'1-SETUP'!$V139),IF('1-SETUP'!$Q139="YEARLY",EDATE(EQ90,12*'1-SETUP'!$V139),""))))</f>
        <v/>
      </c>
      <c r="ES90" s="10" t="str">
        <f>IF('1-SETUP'!$Q139="DAILY",ER90+'1-SETUP'!$V139,IF('1-SETUP'!$Q139="WEEKLY",ER90+'1-SETUP'!$V139*7,IF('1-SETUP'!$Q139="MONTHLY",EDATE(ER90,'1-SETUP'!$V139),IF('1-SETUP'!$Q139="YEARLY",EDATE(ER90,12*'1-SETUP'!$V139),""))))</f>
        <v/>
      </c>
      <c r="ET90" s="10" t="str">
        <f>IF('1-SETUP'!$Q139="DAILY",ES90+'1-SETUP'!$V139,IF('1-SETUP'!$Q139="WEEKLY",ES90+'1-SETUP'!$V139*7,IF('1-SETUP'!$Q139="MONTHLY",EDATE(ES90,'1-SETUP'!$V139),IF('1-SETUP'!$Q139="YEARLY",EDATE(ES90,12*'1-SETUP'!$V139),""))))</f>
        <v/>
      </c>
      <c r="EU90" s="10" t="str">
        <f>IF('1-SETUP'!$Q139="DAILY",ET90+'1-SETUP'!$V139,IF('1-SETUP'!$Q139="WEEKLY",ET90+'1-SETUP'!$V139*7,IF('1-SETUP'!$Q139="MONTHLY",EDATE(ET90,'1-SETUP'!$V139),IF('1-SETUP'!$Q139="YEARLY",EDATE(ET90,12*'1-SETUP'!$V139),""))))</f>
        <v/>
      </c>
      <c r="EV90" s="10" t="str">
        <f>IF('1-SETUP'!$Q139="DAILY",EU90+'1-SETUP'!$V139,IF('1-SETUP'!$Q139="WEEKLY",EU90+'1-SETUP'!$V139*7,IF('1-SETUP'!$Q139="MONTHLY",EDATE(EU90,'1-SETUP'!$V139),IF('1-SETUP'!$Q139="YEARLY",EDATE(EU90,12*'1-SETUP'!$V139),""))))</f>
        <v/>
      </c>
      <c r="EW90" s="10" t="str">
        <f>IF('1-SETUP'!$Q139="DAILY",EV90+'1-SETUP'!$V139,IF('1-SETUP'!$Q139="WEEKLY",EV90+'1-SETUP'!$V139*7,IF('1-SETUP'!$Q139="MONTHLY",EDATE(EV90,'1-SETUP'!$V139),IF('1-SETUP'!$Q139="YEARLY",EDATE(EV90,12*'1-SETUP'!$V139),""))))</f>
        <v/>
      </c>
      <c r="EX90" s="10" t="str">
        <f>IF('1-SETUP'!$Q139="DAILY",EW90+'1-SETUP'!$V139,IF('1-SETUP'!$Q139="WEEKLY",EW90+'1-SETUP'!$V139*7,IF('1-SETUP'!$Q139="MONTHLY",EDATE(EW90,'1-SETUP'!$V139),IF('1-SETUP'!$Q139="YEARLY",EDATE(EW90,12*'1-SETUP'!$V139),""))))</f>
        <v/>
      </c>
      <c r="EY90" s="10" t="str">
        <f>IF('1-SETUP'!$Q139="DAILY",EX90+'1-SETUP'!$V139,IF('1-SETUP'!$Q139="WEEKLY",EX90+'1-SETUP'!$V139*7,IF('1-SETUP'!$Q139="MONTHLY",EDATE(EX90,'1-SETUP'!$V139),IF('1-SETUP'!$Q139="YEARLY",EDATE(EX90,12*'1-SETUP'!$V139),""))))</f>
        <v/>
      </c>
      <c r="EZ90" s="10" t="str">
        <f>IF('1-SETUP'!$Q139="DAILY",EY90+'1-SETUP'!$V139,IF('1-SETUP'!$Q139="WEEKLY",EY90+'1-SETUP'!$V139*7,IF('1-SETUP'!$Q139="MONTHLY",EDATE(EY90,'1-SETUP'!$V139),IF('1-SETUP'!$Q139="YEARLY",EDATE(EY90,12*'1-SETUP'!$V139),""))))</f>
        <v/>
      </c>
      <c r="FA90" s="10" t="str">
        <f>IF('1-SETUP'!$Q139="DAILY",EZ90+'1-SETUP'!$V139,IF('1-SETUP'!$Q139="WEEKLY",EZ90+'1-SETUP'!$V139*7,IF('1-SETUP'!$Q139="MONTHLY",EDATE(EZ90,'1-SETUP'!$V139),IF('1-SETUP'!$Q139="YEARLY",EDATE(EZ90,12*'1-SETUP'!$V139),""))))</f>
        <v/>
      </c>
      <c r="FB90" s="10" t="str">
        <f>IF('1-SETUP'!$Q139="DAILY",FA90+'1-SETUP'!$V139,IF('1-SETUP'!$Q139="WEEKLY",FA90+'1-SETUP'!$V139*7,IF('1-SETUP'!$Q139="MONTHLY",EDATE(FA90,'1-SETUP'!$V139),IF('1-SETUP'!$Q139="YEARLY",EDATE(FA90,12*'1-SETUP'!$V139),""))))</f>
        <v/>
      </c>
      <c r="FC90" s="10" t="str">
        <f>IF('1-SETUP'!$Q139="DAILY",FB90+'1-SETUP'!$V139,IF('1-SETUP'!$Q139="WEEKLY",FB90+'1-SETUP'!$V139*7,IF('1-SETUP'!$Q139="MONTHLY",EDATE(FB90,'1-SETUP'!$V139),IF('1-SETUP'!$Q139="YEARLY",EDATE(FB90,12*'1-SETUP'!$V139),""))))</f>
        <v/>
      </c>
      <c r="FD90" s="10" t="str">
        <f>IF('1-SETUP'!$Q139="DAILY",FC90+'1-SETUP'!$V139,IF('1-SETUP'!$Q139="WEEKLY",FC90+'1-SETUP'!$V139*7,IF('1-SETUP'!$Q139="MONTHLY",EDATE(FC90,'1-SETUP'!$V139),IF('1-SETUP'!$Q139="YEARLY",EDATE(FC90,12*'1-SETUP'!$V139),""))))</f>
        <v/>
      </c>
      <c r="FE90" s="10" t="str">
        <f>IF('1-SETUP'!$Q139="DAILY",FD90+'1-SETUP'!$V139,IF('1-SETUP'!$Q139="WEEKLY",FD90+'1-SETUP'!$V139*7,IF('1-SETUP'!$Q139="MONTHLY",EDATE(FD90,'1-SETUP'!$V139),IF('1-SETUP'!$Q139="YEARLY",EDATE(FD90,12*'1-SETUP'!$V139),""))))</f>
        <v/>
      </c>
      <c r="FF90" s="10" t="str">
        <f>IF('1-SETUP'!$Q139="DAILY",FE90+'1-SETUP'!$V139,IF('1-SETUP'!$Q139="WEEKLY",FE90+'1-SETUP'!$V139*7,IF('1-SETUP'!$Q139="MONTHLY",EDATE(FE90,'1-SETUP'!$V139),IF('1-SETUP'!$Q139="YEARLY",EDATE(FE90,12*'1-SETUP'!$V139),""))))</f>
        <v/>
      </c>
      <c r="FG90" s="10" t="str">
        <f>IF('1-SETUP'!$Q139="DAILY",FF90+'1-SETUP'!$V139,IF('1-SETUP'!$Q139="WEEKLY",FF90+'1-SETUP'!$V139*7,IF('1-SETUP'!$Q139="MONTHLY",EDATE(FF90,'1-SETUP'!$V139),IF('1-SETUP'!$Q139="YEARLY",EDATE(FF90,12*'1-SETUP'!$V139),""))))</f>
        <v/>
      </c>
      <c r="FH90" s="10" t="str">
        <f>IF('1-SETUP'!$Q139="DAILY",FG90+'1-SETUP'!$V139,IF('1-SETUP'!$Q139="WEEKLY",FG90+'1-SETUP'!$V139*7,IF('1-SETUP'!$Q139="MONTHLY",EDATE(FG90,'1-SETUP'!$V139),IF('1-SETUP'!$Q139="YEARLY",EDATE(FG90,12*'1-SETUP'!$V139),""))))</f>
        <v/>
      </c>
      <c r="FI90" s="10" t="str">
        <f>IF('1-SETUP'!$Q139="DAILY",FH90+'1-SETUP'!$V139,IF('1-SETUP'!$Q139="WEEKLY",FH90+'1-SETUP'!$V139*7,IF('1-SETUP'!$Q139="MONTHLY",EDATE(FH90,'1-SETUP'!$V139),IF('1-SETUP'!$Q139="YEARLY",EDATE(FH90,12*'1-SETUP'!$V139),""))))</f>
        <v/>
      </c>
      <c r="FJ90" s="10" t="str">
        <f>IF('1-SETUP'!$Q139="DAILY",FI90+'1-SETUP'!$V139,IF('1-SETUP'!$Q139="WEEKLY",FI90+'1-SETUP'!$V139*7,IF('1-SETUP'!$Q139="MONTHLY",EDATE(FI90,'1-SETUP'!$V139),IF('1-SETUP'!$Q139="YEARLY",EDATE(FI90,12*'1-SETUP'!$V139),""))))</f>
        <v/>
      </c>
      <c r="FK90" s="10" t="str">
        <f>IF('1-SETUP'!$Q139="DAILY",FJ90+'1-SETUP'!$V139,IF('1-SETUP'!$Q139="WEEKLY",FJ90+'1-SETUP'!$V139*7,IF('1-SETUP'!$Q139="MONTHLY",EDATE(FJ90,'1-SETUP'!$V139),IF('1-SETUP'!$Q139="YEARLY",EDATE(FJ90,12*'1-SETUP'!$V139),""))))</f>
        <v/>
      </c>
      <c r="FL90" s="10" t="str">
        <f>IF('1-SETUP'!$Q139="DAILY",FK90+'1-SETUP'!$V139,IF('1-SETUP'!$Q139="WEEKLY",FK90+'1-SETUP'!$V139*7,IF('1-SETUP'!$Q139="MONTHLY",EDATE(FK90,'1-SETUP'!$V139),IF('1-SETUP'!$Q139="YEARLY",EDATE(FK90,12*'1-SETUP'!$V139),""))))</f>
        <v/>
      </c>
      <c r="FM90" s="10" t="str">
        <f>IF('1-SETUP'!$Q139="DAILY",FL90+'1-SETUP'!$V139,IF('1-SETUP'!$Q139="WEEKLY",FL90+'1-SETUP'!$V139*7,IF('1-SETUP'!$Q139="MONTHLY",EDATE(FL90,'1-SETUP'!$V139),IF('1-SETUP'!$Q139="YEARLY",EDATE(FL90,12*'1-SETUP'!$V139),""))))</f>
        <v/>
      </c>
      <c r="FN90" s="10" t="str">
        <f>IF('1-SETUP'!$Q139="DAILY",FM90+'1-SETUP'!$V139,IF('1-SETUP'!$Q139="WEEKLY",FM90+'1-SETUP'!$V139*7,IF('1-SETUP'!$Q139="MONTHLY",EDATE(FM90,'1-SETUP'!$V139),IF('1-SETUP'!$Q139="YEARLY",EDATE(FM90,12*'1-SETUP'!$V139),""))))</f>
        <v/>
      </c>
      <c r="FO90" s="10" t="str">
        <f>IF('1-SETUP'!$Q139="DAILY",FN90+'1-SETUP'!$V139,IF('1-SETUP'!$Q139="WEEKLY",FN90+'1-SETUP'!$V139*7,IF('1-SETUP'!$Q139="MONTHLY",EDATE(FN90,'1-SETUP'!$V139),IF('1-SETUP'!$Q139="YEARLY",EDATE(FN90,12*'1-SETUP'!$V139),""))))</f>
        <v/>
      </c>
      <c r="FP90" s="10" t="str">
        <f>IF('1-SETUP'!$Q139="DAILY",FO90+'1-SETUP'!$V139,IF('1-SETUP'!$Q139="WEEKLY",FO90+'1-SETUP'!$V139*7,IF('1-SETUP'!$Q139="MONTHLY",EDATE(FO90,'1-SETUP'!$V139),IF('1-SETUP'!$Q139="YEARLY",EDATE(FO90,12*'1-SETUP'!$V139),""))))</f>
        <v/>
      </c>
      <c r="FQ90" s="10" t="str">
        <f>IF('1-SETUP'!$Q139="DAILY",FP90+'1-SETUP'!$V139,IF('1-SETUP'!$Q139="WEEKLY",FP90+'1-SETUP'!$V139*7,IF('1-SETUP'!$Q139="MONTHLY",EDATE(FP90,'1-SETUP'!$V139),IF('1-SETUP'!$Q139="YEARLY",EDATE(FP90,12*'1-SETUP'!$V139),""))))</f>
        <v/>
      </c>
      <c r="FR90" s="10" t="str">
        <f>IF('1-SETUP'!$Q139="DAILY",FQ90+'1-SETUP'!$V139,IF('1-SETUP'!$Q139="WEEKLY",FQ90+'1-SETUP'!$V139*7,IF('1-SETUP'!$Q139="MONTHLY",EDATE(FQ90,'1-SETUP'!$V139),IF('1-SETUP'!$Q139="YEARLY",EDATE(FQ90,12*'1-SETUP'!$V139),""))))</f>
        <v/>
      </c>
      <c r="FS90" s="10" t="str">
        <f>IF('1-SETUP'!$Q139="DAILY",FR90+'1-SETUP'!$V139,IF('1-SETUP'!$Q139="WEEKLY",FR90+'1-SETUP'!$V139*7,IF('1-SETUP'!$Q139="MONTHLY",EDATE(FR90,'1-SETUP'!$V139),IF('1-SETUP'!$Q139="YEARLY",EDATE(FR90,12*'1-SETUP'!$V139),""))))</f>
        <v/>
      </c>
      <c r="FT90" s="10" t="str">
        <f>IF('1-SETUP'!$Q139="DAILY",FS90+'1-SETUP'!$V139,IF('1-SETUP'!$Q139="WEEKLY",FS90+'1-SETUP'!$V139*7,IF('1-SETUP'!$Q139="MONTHLY",EDATE(FS90,'1-SETUP'!$V139),IF('1-SETUP'!$Q139="YEARLY",EDATE(FS90,12*'1-SETUP'!$V139),""))))</f>
        <v/>
      </c>
      <c r="FU90" s="10" t="str">
        <f>IF('1-SETUP'!$Q139="DAILY",FT90+'1-SETUP'!$V139,IF('1-SETUP'!$Q139="WEEKLY",FT90+'1-SETUP'!$V139*7,IF('1-SETUP'!$Q139="MONTHLY",EDATE(FT90,'1-SETUP'!$V139),IF('1-SETUP'!$Q139="YEARLY",EDATE(FT90,12*'1-SETUP'!$V139),""))))</f>
        <v/>
      </c>
      <c r="FV90" s="10" t="str">
        <f>IF('1-SETUP'!$Q139="DAILY",FU90+'1-SETUP'!$V139,IF('1-SETUP'!$Q139="WEEKLY",FU90+'1-SETUP'!$V139*7,IF('1-SETUP'!$Q139="MONTHLY",EDATE(FU90,'1-SETUP'!$V139),IF('1-SETUP'!$Q139="YEARLY",EDATE(FU90,12*'1-SETUP'!$V139),""))))</f>
        <v/>
      </c>
      <c r="FW90" s="10" t="str">
        <f>IF('1-SETUP'!$Q139="DAILY",FV90+'1-SETUP'!$V139,IF('1-SETUP'!$Q139="WEEKLY",FV90+'1-SETUP'!$V139*7,IF('1-SETUP'!$Q139="MONTHLY",EDATE(FV90,'1-SETUP'!$V139),IF('1-SETUP'!$Q139="YEARLY",EDATE(FV90,12*'1-SETUP'!$V139),""))))</f>
        <v/>
      </c>
      <c r="FX90" s="10" t="str">
        <f>IF('1-SETUP'!$Q139="DAILY",FW90+'1-SETUP'!$V139,IF('1-SETUP'!$Q139="WEEKLY",FW90+'1-SETUP'!$V139*7,IF('1-SETUP'!$Q139="MONTHLY",EDATE(FW90,'1-SETUP'!$V139),IF('1-SETUP'!$Q139="YEARLY",EDATE(FW90,12*'1-SETUP'!$V139),""))))</f>
        <v/>
      </c>
      <c r="FY90" s="10" t="str">
        <f>IF('1-SETUP'!$Q139="DAILY",FX90+'1-SETUP'!$V139,IF('1-SETUP'!$Q139="WEEKLY",FX90+'1-SETUP'!$V139*7,IF('1-SETUP'!$Q139="MONTHLY",EDATE(FX90,'1-SETUP'!$V139),IF('1-SETUP'!$Q139="YEARLY",EDATE(FX90,12*'1-SETUP'!$V139),""))))</f>
        <v/>
      </c>
      <c r="FZ90" s="10" t="str">
        <f>IF('1-SETUP'!$Q139="DAILY",FY90+'1-SETUP'!$V139,IF('1-SETUP'!$Q139="WEEKLY",FY90+'1-SETUP'!$V139*7,IF('1-SETUP'!$Q139="MONTHLY",EDATE(FY90,'1-SETUP'!$V139),IF('1-SETUP'!$Q139="YEARLY",EDATE(FY90,12*'1-SETUP'!$V139),""))))</f>
        <v/>
      </c>
      <c r="GA90" s="10" t="str">
        <f>IF('1-SETUP'!$Q139="DAILY",FZ90+'1-SETUP'!$V139,IF('1-SETUP'!$Q139="WEEKLY",FZ90+'1-SETUP'!$V139*7,IF('1-SETUP'!$Q139="MONTHLY",EDATE(FZ90,'1-SETUP'!$V139),IF('1-SETUP'!$Q139="YEARLY",EDATE(FZ90,12*'1-SETUP'!$V139),""))))</f>
        <v/>
      </c>
      <c r="GB90" s="10" t="str">
        <f>IF('1-SETUP'!$Q139="DAILY",GA90+'1-SETUP'!$V139,IF('1-SETUP'!$Q139="WEEKLY",GA90+'1-SETUP'!$V139*7,IF('1-SETUP'!$Q139="MONTHLY",EDATE(GA90,'1-SETUP'!$V139),IF('1-SETUP'!$Q139="YEARLY",EDATE(GA90,12*'1-SETUP'!$V139),""))))</f>
        <v/>
      </c>
      <c r="GC90" s="10" t="str">
        <f>IF('1-SETUP'!$Q139="DAILY",GB90+'1-SETUP'!$V139,IF('1-SETUP'!$Q139="WEEKLY",GB90+'1-SETUP'!$V139*7,IF('1-SETUP'!$Q139="MONTHLY",EDATE(GB90,'1-SETUP'!$V139),IF('1-SETUP'!$Q139="YEARLY",EDATE(GB90,12*'1-SETUP'!$V139),""))))</f>
        <v/>
      </c>
      <c r="GD90" s="10" t="str">
        <f>IF('1-SETUP'!$Q139="DAILY",GC90+'1-SETUP'!$V139,IF('1-SETUP'!$Q139="WEEKLY",GC90+'1-SETUP'!$V139*7,IF('1-SETUP'!$Q139="MONTHLY",EDATE(GC90,'1-SETUP'!$V139),IF('1-SETUP'!$Q139="YEARLY",EDATE(GC90,12*'1-SETUP'!$V139),""))))</f>
        <v/>
      </c>
      <c r="GE90" s="10" t="str">
        <f>IF('1-SETUP'!$Q139="DAILY",GD90+'1-SETUP'!$V139,IF('1-SETUP'!$Q139="WEEKLY",GD90+'1-SETUP'!$V139*7,IF('1-SETUP'!$Q139="MONTHLY",EDATE(GD90,'1-SETUP'!$V139),IF('1-SETUP'!$Q139="YEARLY",EDATE(GD90,12*'1-SETUP'!$V139),""))))</f>
        <v/>
      </c>
      <c r="GF90" s="10" t="str">
        <f>IF('1-SETUP'!$Q139="DAILY",GE90+'1-SETUP'!$V139,IF('1-SETUP'!$Q139="WEEKLY",GE90+'1-SETUP'!$V139*7,IF('1-SETUP'!$Q139="MONTHLY",EDATE(GE90,'1-SETUP'!$V139),IF('1-SETUP'!$Q139="YEARLY",EDATE(GE90,12*'1-SETUP'!$V139),""))))</f>
        <v/>
      </c>
      <c r="GG90" s="10" t="str">
        <f>IF('1-SETUP'!$Q139="DAILY",GF90+'1-SETUP'!$V139,IF('1-SETUP'!$Q139="WEEKLY",GF90+'1-SETUP'!$V139*7,IF('1-SETUP'!$Q139="MONTHLY",EDATE(GF90,'1-SETUP'!$V139),IF('1-SETUP'!$Q139="YEARLY",EDATE(GF90,12*'1-SETUP'!$V139),""))))</f>
        <v/>
      </c>
      <c r="GH90" s="10" t="str">
        <f>IF('1-SETUP'!$Q139="DAILY",GG90+'1-SETUP'!$V139,IF('1-SETUP'!$Q139="WEEKLY",GG90+'1-SETUP'!$V139*7,IF('1-SETUP'!$Q139="MONTHLY",EDATE(GG90,'1-SETUP'!$V139),IF('1-SETUP'!$Q139="YEARLY",EDATE(GG90,12*'1-SETUP'!$V139),""))))</f>
        <v/>
      </c>
      <c r="GI90" s="10" t="str">
        <f>IF('1-SETUP'!$Q139="DAILY",GH90+'1-SETUP'!$V139,IF('1-SETUP'!$Q139="WEEKLY",GH90+'1-SETUP'!$V139*7,IF('1-SETUP'!$Q139="MONTHLY",EDATE(GH90,'1-SETUP'!$V139),IF('1-SETUP'!$Q139="YEARLY",EDATE(GH90,12*'1-SETUP'!$V139),""))))</f>
        <v/>
      </c>
      <c r="GJ90" s="10" t="str">
        <f>IF('1-SETUP'!$Q139="DAILY",GI90+'1-SETUP'!$V139,IF('1-SETUP'!$Q139="WEEKLY",GI90+'1-SETUP'!$V139*7,IF('1-SETUP'!$Q139="MONTHLY",EDATE(GI90,'1-SETUP'!$V139),IF('1-SETUP'!$Q139="YEARLY",EDATE(GI90,12*'1-SETUP'!$V139),""))))</f>
        <v/>
      </c>
      <c r="GK90" s="10" t="str">
        <f>IF('1-SETUP'!$Q139="DAILY",GJ90+'1-SETUP'!$V139,IF('1-SETUP'!$Q139="WEEKLY",GJ90+'1-SETUP'!$V139*7,IF('1-SETUP'!$Q139="MONTHLY",EDATE(GJ90,'1-SETUP'!$V139),IF('1-SETUP'!$Q139="YEARLY",EDATE(GJ90,12*'1-SETUP'!$V139),""))))</f>
        <v/>
      </c>
      <c r="GL90" s="10" t="str">
        <f>IF('1-SETUP'!$Q139="DAILY",GK90+'1-SETUP'!$V139,IF('1-SETUP'!$Q139="WEEKLY",GK90+'1-SETUP'!$V139*7,IF('1-SETUP'!$Q139="MONTHLY",EDATE(GK90,'1-SETUP'!$V139),IF('1-SETUP'!$Q139="YEARLY",EDATE(GK90,12*'1-SETUP'!$V139),""))))</f>
        <v/>
      </c>
      <c r="GM90" s="10" t="str">
        <f>IF('1-SETUP'!$Q139="DAILY",GL90+'1-SETUP'!$V139,IF('1-SETUP'!$Q139="WEEKLY",GL90+'1-SETUP'!$V139*7,IF('1-SETUP'!$Q139="MONTHLY",EDATE(GL90,'1-SETUP'!$V139),IF('1-SETUP'!$Q139="YEARLY",EDATE(GL90,12*'1-SETUP'!$V139),""))))</f>
        <v/>
      </c>
      <c r="GN90" s="10" t="str">
        <f>IF('1-SETUP'!$Q139="DAILY",GM90+'1-SETUP'!$V139,IF('1-SETUP'!$Q139="WEEKLY",GM90+'1-SETUP'!$V139*7,IF('1-SETUP'!$Q139="MONTHLY",EDATE(GM90,'1-SETUP'!$V139),IF('1-SETUP'!$Q139="YEARLY",EDATE(GM90,12*'1-SETUP'!$V139),""))))</f>
        <v/>
      </c>
      <c r="GO90" s="10" t="str">
        <f>IF('1-SETUP'!$Q139="DAILY",GN90+'1-SETUP'!$V139,IF('1-SETUP'!$Q139="WEEKLY",GN90+'1-SETUP'!$V139*7,IF('1-SETUP'!$Q139="MONTHLY",EDATE(GN90,'1-SETUP'!$V139),IF('1-SETUP'!$Q139="YEARLY",EDATE(GN90,12*'1-SETUP'!$V139),""))))</f>
        <v/>
      </c>
      <c r="GP90" s="10" t="str">
        <f>IF('1-SETUP'!$Q139="DAILY",GO90+'1-SETUP'!$V139,IF('1-SETUP'!$Q139="WEEKLY",GO90+'1-SETUP'!$V139*7,IF('1-SETUP'!$Q139="MONTHLY",EDATE(GO90,'1-SETUP'!$V139),IF('1-SETUP'!$Q139="YEARLY",EDATE(GO90,12*'1-SETUP'!$V139),""))))</f>
        <v/>
      </c>
      <c r="GQ90" s="10" t="str">
        <f>IF('1-SETUP'!$Q139="DAILY",GP90+'1-SETUP'!$V139,IF('1-SETUP'!$Q139="WEEKLY",GP90+'1-SETUP'!$V139*7,IF('1-SETUP'!$Q139="MONTHLY",EDATE(GP90,'1-SETUP'!$V139),IF('1-SETUP'!$Q139="YEARLY",EDATE(GP90,12*'1-SETUP'!$V139),""))))</f>
        <v/>
      </c>
      <c r="GR90" s="10" t="str">
        <f>IF('1-SETUP'!$Q139="DAILY",GQ90+'1-SETUP'!$V139,IF('1-SETUP'!$Q139="WEEKLY",GQ90+'1-SETUP'!$V139*7,IF('1-SETUP'!$Q139="MONTHLY",EDATE(GQ90,'1-SETUP'!$V139),IF('1-SETUP'!$Q139="YEARLY",EDATE(GQ90,12*'1-SETUP'!$V139),""))))</f>
        <v/>
      </c>
      <c r="GS90" s="10" t="str">
        <f>IF('1-SETUP'!$Q139="DAILY",GR90+'1-SETUP'!$V139,IF('1-SETUP'!$Q139="WEEKLY",GR90+'1-SETUP'!$V139*7,IF('1-SETUP'!$Q139="MONTHLY",EDATE(GR90,'1-SETUP'!$V139),IF('1-SETUP'!$Q139="YEARLY",EDATE(GR90,12*'1-SETUP'!$V139),""))))</f>
        <v/>
      </c>
      <c r="GT90" s="10" t="str">
        <f>IF('1-SETUP'!$Q139="DAILY",GS90+'1-SETUP'!$V139,IF('1-SETUP'!$Q139="WEEKLY",GS90+'1-SETUP'!$V139*7,IF('1-SETUP'!$Q139="MONTHLY",EDATE(GS90,'1-SETUP'!$V139),IF('1-SETUP'!$Q139="YEARLY",EDATE(GS90,12*'1-SETUP'!$V139),""))))</f>
        <v/>
      </c>
      <c r="GU90" s="10" t="str">
        <f>IF('1-SETUP'!$Q139="DAILY",GT90+'1-SETUP'!$V139,IF('1-SETUP'!$Q139="WEEKLY",GT90+'1-SETUP'!$V139*7,IF('1-SETUP'!$Q139="MONTHLY",EDATE(GT90,'1-SETUP'!$V139),IF('1-SETUP'!$Q139="YEARLY",EDATE(GT90,12*'1-SETUP'!$V139),""))))</f>
        <v/>
      </c>
      <c r="GV90" s="10" t="str">
        <f>IF('1-SETUP'!$Q139="DAILY",GU90+'1-SETUP'!$V139,IF('1-SETUP'!$Q139="WEEKLY",GU90+'1-SETUP'!$V139*7,IF('1-SETUP'!$Q139="MONTHLY",EDATE(GU90,'1-SETUP'!$V139),IF('1-SETUP'!$Q139="YEARLY",EDATE(GU90,12*'1-SETUP'!$V139),""))))</f>
        <v/>
      </c>
      <c r="GW90" s="10" t="str">
        <f>IF('1-SETUP'!$Q139="DAILY",GV90+'1-SETUP'!$V139,IF('1-SETUP'!$Q139="WEEKLY",GV90+'1-SETUP'!$V139*7,IF('1-SETUP'!$Q139="MONTHLY",EDATE(GV90,'1-SETUP'!$V139),IF('1-SETUP'!$Q139="YEARLY",EDATE(GV90,12*'1-SETUP'!$V139),""))))</f>
        <v/>
      </c>
      <c r="GX90" s="10" t="str">
        <f>IF('1-SETUP'!$Q139="DAILY",GW90+'1-SETUP'!$V139,IF('1-SETUP'!$Q139="WEEKLY",GW90+'1-SETUP'!$V139*7,IF('1-SETUP'!$Q139="MONTHLY",EDATE(GW90,'1-SETUP'!$V139),IF('1-SETUP'!$Q139="YEARLY",EDATE(GW90,12*'1-SETUP'!$V139),""))))</f>
        <v/>
      </c>
      <c r="GY90" s="10" t="str">
        <f>IF('1-SETUP'!$Q139="DAILY",GX90+'1-SETUP'!$V139,IF('1-SETUP'!$Q139="WEEKLY",GX90+'1-SETUP'!$V139*7,IF('1-SETUP'!$Q139="MONTHLY",EDATE(GX90,'1-SETUP'!$V139),IF('1-SETUP'!$Q139="YEARLY",EDATE(GX90,12*'1-SETUP'!$V139),""))))</f>
        <v/>
      </c>
      <c r="GZ90" s="10" t="str">
        <f>IF('1-SETUP'!$Q139="DAILY",GY90+'1-SETUP'!$V139,IF('1-SETUP'!$Q139="WEEKLY",GY90+'1-SETUP'!$V139*7,IF('1-SETUP'!$Q139="MONTHLY",EDATE(GY90,'1-SETUP'!$V139),IF('1-SETUP'!$Q139="YEARLY",EDATE(GY90,12*'1-SETUP'!$V139),""))))</f>
        <v/>
      </c>
      <c r="HA90" s="10" t="str">
        <f>IF('1-SETUP'!$Q139="DAILY",GZ90+'1-SETUP'!$V139,IF('1-SETUP'!$Q139="WEEKLY",GZ90+'1-SETUP'!$V139*7,IF('1-SETUP'!$Q139="MONTHLY",EDATE(GZ90,'1-SETUP'!$V139),IF('1-SETUP'!$Q139="YEARLY",EDATE(GZ90,12*'1-SETUP'!$V139),""))))</f>
        <v/>
      </c>
      <c r="HB90" s="10" t="str">
        <f>IF('1-SETUP'!$Q139="DAILY",HA90+'1-SETUP'!$V139,IF('1-SETUP'!$Q139="WEEKLY",HA90+'1-SETUP'!$V139*7,IF('1-SETUP'!$Q139="MONTHLY",EDATE(HA90,'1-SETUP'!$V139),IF('1-SETUP'!$Q139="YEARLY",EDATE(HA90,12*'1-SETUP'!$V139),""))))</f>
        <v/>
      </c>
      <c r="HC90" s="10" t="str">
        <f>IF('1-SETUP'!$Q139="DAILY",HB90+'1-SETUP'!$V139,IF('1-SETUP'!$Q139="WEEKLY",HB90+'1-SETUP'!$V139*7,IF('1-SETUP'!$Q139="MONTHLY",EDATE(HB90,'1-SETUP'!$V139),IF('1-SETUP'!$Q139="YEARLY",EDATE(HB90,12*'1-SETUP'!$V139),""))))</f>
        <v/>
      </c>
      <c r="HD90" s="10" t="str">
        <f>IF('1-SETUP'!$Q139="DAILY",HC90+'1-SETUP'!$V139,IF('1-SETUP'!$Q139="WEEKLY",HC90+'1-SETUP'!$V139*7,IF('1-SETUP'!$Q139="MONTHLY",EDATE(HC90,'1-SETUP'!$V139),IF('1-SETUP'!$Q139="YEARLY",EDATE(HC90,12*'1-SETUP'!$V139),""))))</f>
        <v/>
      </c>
      <c r="HE90" s="10" t="str">
        <f>IF('1-SETUP'!$Q139="DAILY",HD90+'1-SETUP'!$V139,IF('1-SETUP'!$Q139="WEEKLY",HD90+'1-SETUP'!$V139*7,IF('1-SETUP'!$Q139="MONTHLY",EDATE(HD90,'1-SETUP'!$V139),IF('1-SETUP'!$Q139="YEARLY",EDATE(HD90,12*'1-SETUP'!$V139),""))))</f>
        <v/>
      </c>
      <c r="HF90" s="10" t="str">
        <f>IF('1-SETUP'!$Q139="DAILY",HE90+'1-SETUP'!$V139,IF('1-SETUP'!$Q139="WEEKLY",HE90+'1-SETUP'!$V139*7,IF('1-SETUP'!$Q139="MONTHLY",EDATE(HE90,'1-SETUP'!$V139),IF('1-SETUP'!$Q139="YEARLY",EDATE(HE90,12*'1-SETUP'!$V139),""))))</f>
        <v/>
      </c>
      <c r="HG90" s="10" t="str">
        <f>IF('1-SETUP'!$Q139="DAILY",HF90+'1-SETUP'!$V139,IF('1-SETUP'!$Q139="WEEKLY",HF90+'1-SETUP'!$V139*7,IF('1-SETUP'!$Q139="MONTHLY",EDATE(HF90,'1-SETUP'!$V139),IF('1-SETUP'!$Q139="YEARLY",EDATE(HF90,12*'1-SETUP'!$V139),""))))</f>
        <v/>
      </c>
      <c r="HH90" s="10" t="str">
        <f>IF('1-SETUP'!$Q139="DAILY",HG90+'1-SETUP'!$V139,IF('1-SETUP'!$Q139="WEEKLY",HG90+'1-SETUP'!$V139*7,IF('1-SETUP'!$Q139="MONTHLY",EDATE(HG90,'1-SETUP'!$V139),IF('1-SETUP'!$Q139="YEARLY",EDATE(HG90,12*'1-SETUP'!$V139),""))))</f>
        <v/>
      </c>
      <c r="HI90" s="10" t="str">
        <f>IF('1-SETUP'!$Q139="DAILY",HH90+'1-SETUP'!$V139,IF('1-SETUP'!$Q139="WEEKLY",HH90+'1-SETUP'!$V139*7,IF('1-SETUP'!$Q139="MONTHLY",EDATE(HH90,'1-SETUP'!$V139),IF('1-SETUP'!$Q139="YEARLY",EDATE(HH90,12*'1-SETUP'!$V139),""))))</f>
        <v/>
      </c>
      <c r="HJ90" s="10" t="str">
        <f>IF('1-SETUP'!$Q139="DAILY",HI90+'1-SETUP'!$V139,IF('1-SETUP'!$Q139="WEEKLY",HI90+'1-SETUP'!$V139*7,IF('1-SETUP'!$Q139="MONTHLY",EDATE(HI90,'1-SETUP'!$V139),IF('1-SETUP'!$Q139="YEARLY",EDATE(HI90,12*'1-SETUP'!$V139),""))))</f>
        <v/>
      </c>
      <c r="HK90" s="10" t="str">
        <f>IF('1-SETUP'!$Q139="DAILY",HJ90+'1-SETUP'!$V139,IF('1-SETUP'!$Q139="WEEKLY",HJ90+'1-SETUP'!$V139*7,IF('1-SETUP'!$Q139="MONTHLY",EDATE(HJ90,'1-SETUP'!$V139),IF('1-SETUP'!$Q139="YEARLY",EDATE(HJ90,12*'1-SETUP'!$V139),""))))</f>
        <v/>
      </c>
      <c r="HL90" s="10" t="str">
        <f>IF('1-SETUP'!$Q139="DAILY",HK90+'1-SETUP'!$V139,IF('1-SETUP'!$Q139="WEEKLY",HK90+'1-SETUP'!$V139*7,IF('1-SETUP'!$Q139="MONTHLY",EDATE(HK90,'1-SETUP'!$V139),IF('1-SETUP'!$Q139="YEARLY",EDATE(HK90,12*'1-SETUP'!$V139),""))))</f>
        <v/>
      </c>
      <c r="HM90" s="10" t="str">
        <f>IF('1-SETUP'!$Q139="DAILY",HL90+'1-SETUP'!$V139,IF('1-SETUP'!$Q139="WEEKLY",HL90+'1-SETUP'!$V139*7,IF('1-SETUP'!$Q139="MONTHLY",EDATE(HL90,'1-SETUP'!$V139),IF('1-SETUP'!$Q139="YEARLY",EDATE(HL90,12*'1-SETUP'!$V139),""))))</f>
        <v/>
      </c>
      <c r="HN90" s="10" t="str">
        <f>IF('1-SETUP'!$Q139="DAILY",HM90+'1-SETUP'!$V139,IF('1-SETUP'!$Q139="WEEKLY",HM90+'1-SETUP'!$V139*7,IF('1-SETUP'!$Q139="MONTHLY",EDATE(HM90,'1-SETUP'!$V139),IF('1-SETUP'!$Q139="YEARLY",EDATE(HM90,12*'1-SETUP'!$V139),""))))</f>
        <v/>
      </c>
      <c r="HO90" s="10" t="str">
        <f>IF('1-SETUP'!$Q139="DAILY",HN90+'1-SETUP'!$V139,IF('1-SETUP'!$Q139="WEEKLY",HN90+'1-SETUP'!$V139*7,IF('1-SETUP'!$Q139="MONTHLY",EDATE(HN90,'1-SETUP'!$V139),IF('1-SETUP'!$Q139="YEARLY",EDATE(HN90,12*'1-SETUP'!$V139),""))))</f>
        <v/>
      </c>
      <c r="HP90" s="10" t="str">
        <f>IF('1-SETUP'!$Q139="DAILY",HO90+'1-SETUP'!$V139,IF('1-SETUP'!$Q139="WEEKLY",HO90+'1-SETUP'!$V139*7,IF('1-SETUP'!$Q139="MONTHLY",EDATE(HO90,'1-SETUP'!$V139),IF('1-SETUP'!$Q139="YEARLY",EDATE(HO90,12*'1-SETUP'!$V139),""))))</f>
        <v/>
      </c>
      <c r="HQ90" s="10" t="str">
        <f>IF('1-SETUP'!$Q139="DAILY",HP90+'1-SETUP'!$V139,IF('1-SETUP'!$Q139="WEEKLY",HP90+'1-SETUP'!$V139*7,IF('1-SETUP'!$Q139="MONTHLY",EDATE(HP90,'1-SETUP'!$V139),IF('1-SETUP'!$Q139="YEARLY",EDATE(HP90,12*'1-SETUP'!$V139),""))))</f>
        <v/>
      </c>
      <c r="HR90" s="10" t="str">
        <f>IF('1-SETUP'!$Q139="DAILY",HQ90+'1-SETUP'!$V139,IF('1-SETUP'!$Q139="WEEKLY",HQ90+'1-SETUP'!$V139*7,IF('1-SETUP'!$Q139="MONTHLY",EDATE(HQ90,'1-SETUP'!$V139),IF('1-SETUP'!$Q139="YEARLY",EDATE(HQ90,12*'1-SETUP'!$V139),""))))</f>
        <v/>
      </c>
      <c r="HS90" s="10" t="str">
        <f>IF('1-SETUP'!$Q139="DAILY",HR90+'1-SETUP'!$V139,IF('1-SETUP'!$Q139="WEEKLY",HR90+'1-SETUP'!$V139*7,IF('1-SETUP'!$Q139="MONTHLY",EDATE(HR90,'1-SETUP'!$V139),IF('1-SETUP'!$Q139="YEARLY",EDATE(HR90,12*'1-SETUP'!$V139),""))))</f>
        <v/>
      </c>
      <c r="HT90" s="10" t="str">
        <f>IF('1-SETUP'!$Q139="DAILY",HS90+'1-SETUP'!$V139,IF('1-SETUP'!$Q139="WEEKLY",HS90+'1-SETUP'!$V139*7,IF('1-SETUP'!$Q139="MONTHLY",EDATE(HS90,'1-SETUP'!$V139),IF('1-SETUP'!$Q139="YEARLY",EDATE(HS90,12*'1-SETUP'!$V139),""))))</f>
        <v/>
      </c>
      <c r="HU90" s="10" t="str">
        <f>IF('1-SETUP'!$Q139="DAILY",HT90+'1-SETUP'!$V139,IF('1-SETUP'!$Q139="WEEKLY",HT90+'1-SETUP'!$V139*7,IF('1-SETUP'!$Q139="MONTHLY",EDATE(HT90,'1-SETUP'!$V139),IF('1-SETUP'!$Q139="YEARLY",EDATE(HT90,12*'1-SETUP'!$V139),""))))</f>
        <v/>
      </c>
      <c r="HV90" s="10" t="str">
        <f>IF('1-SETUP'!$Q139="DAILY",HU90+'1-SETUP'!$V139,IF('1-SETUP'!$Q139="WEEKLY",HU90+'1-SETUP'!$V139*7,IF('1-SETUP'!$Q139="MONTHLY",EDATE(HU90,'1-SETUP'!$V139),IF('1-SETUP'!$Q139="YEARLY",EDATE(HU90,12*'1-SETUP'!$V139),""))))</f>
        <v/>
      </c>
      <c r="HW90" s="10" t="str">
        <f>IF('1-SETUP'!$Q139="DAILY",HV90+'1-SETUP'!$V139,IF('1-SETUP'!$Q139="WEEKLY",HV90+'1-SETUP'!$V139*7,IF('1-SETUP'!$Q139="MONTHLY",EDATE(HV90,'1-SETUP'!$V139),IF('1-SETUP'!$Q139="YEARLY",EDATE(HV90,12*'1-SETUP'!$V139),""))))</f>
        <v/>
      </c>
      <c r="HX90" s="10" t="str">
        <f>IF('1-SETUP'!$Q139="DAILY",HW90+'1-SETUP'!$V139,IF('1-SETUP'!$Q139="WEEKLY",HW90+'1-SETUP'!$V139*7,IF('1-SETUP'!$Q139="MONTHLY",EDATE(HW90,'1-SETUP'!$V139),IF('1-SETUP'!$Q139="YEARLY",EDATE(HW90,12*'1-SETUP'!$V139),""))))</f>
        <v/>
      </c>
      <c r="HY90" s="10" t="str">
        <f>IF('1-SETUP'!$Q139="DAILY",HX90+'1-SETUP'!$V139,IF('1-SETUP'!$Q139="WEEKLY",HX90+'1-SETUP'!$V139*7,IF('1-SETUP'!$Q139="MONTHLY",EDATE(HX90,'1-SETUP'!$V139),IF('1-SETUP'!$Q139="YEARLY",EDATE(HX90,12*'1-SETUP'!$V139),""))))</f>
        <v/>
      </c>
      <c r="HZ90" s="10" t="str">
        <f>IF('1-SETUP'!$Q139="DAILY",HY90+'1-SETUP'!$V139,IF('1-SETUP'!$Q139="WEEKLY",HY90+'1-SETUP'!$V139*7,IF('1-SETUP'!$Q139="MONTHLY",EDATE(HY90,'1-SETUP'!$V139),IF('1-SETUP'!$Q139="YEARLY",EDATE(HY90,12*'1-SETUP'!$V139),""))))</f>
        <v/>
      </c>
      <c r="IA90" s="10" t="str">
        <f>IF('1-SETUP'!$Q139="DAILY",HZ90+'1-SETUP'!$V139,IF('1-SETUP'!$Q139="WEEKLY",HZ90+'1-SETUP'!$V139*7,IF('1-SETUP'!$Q139="MONTHLY",EDATE(HZ90,'1-SETUP'!$V139),IF('1-SETUP'!$Q139="YEARLY",EDATE(HZ90,12*'1-SETUP'!$V139),""))))</f>
        <v/>
      </c>
      <c r="IB90" s="10" t="str">
        <f>IF('1-SETUP'!$Q139="DAILY",IA90+'1-SETUP'!$V139,IF('1-SETUP'!$Q139="WEEKLY",IA90+'1-SETUP'!$V139*7,IF('1-SETUP'!$Q139="MONTHLY",EDATE(IA90,'1-SETUP'!$V139),IF('1-SETUP'!$Q139="YEARLY",EDATE(IA90,12*'1-SETUP'!$V139),""))))</f>
        <v/>
      </c>
      <c r="IC90" s="10" t="str">
        <f>IF('1-SETUP'!$Q139="DAILY",IB90+'1-SETUP'!$V139,IF('1-SETUP'!$Q139="WEEKLY",IB90+'1-SETUP'!$V139*7,IF('1-SETUP'!$Q139="MONTHLY",EDATE(IB90,'1-SETUP'!$V139),IF('1-SETUP'!$Q139="YEARLY",EDATE(IB90,12*'1-SETUP'!$V139),""))))</f>
        <v/>
      </c>
      <c r="ID90" s="10" t="str">
        <f>IF('1-SETUP'!$Q139="DAILY",IC90+'1-SETUP'!$V139,IF('1-SETUP'!$Q139="WEEKLY",IC90+'1-SETUP'!$V139*7,IF('1-SETUP'!$Q139="MONTHLY",EDATE(IC90,'1-SETUP'!$V139),IF('1-SETUP'!$Q139="YEARLY",EDATE(IC90,12*'1-SETUP'!$V139),""))))</f>
        <v/>
      </c>
      <c r="IE90" s="10" t="str">
        <f>IF('1-SETUP'!$Q139="DAILY",ID90+'1-SETUP'!$V139,IF('1-SETUP'!$Q139="WEEKLY",ID90+'1-SETUP'!$V139*7,IF('1-SETUP'!$Q139="MONTHLY",EDATE(ID90,'1-SETUP'!$V139),IF('1-SETUP'!$Q139="YEARLY",EDATE(ID90,12*'1-SETUP'!$V139),""))))</f>
        <v/>
      </c>
      <c r="IF90" s="10" t="str">
        <f>IF('1-SETUP'!$Q139="DAILY",IE90+'1-SETUP'!$V139,IF('1-SETUP'!$Q139="WEEKLY",IE90+'1-SETUP'!$V139*7,IF('1-SETUP'!$Q139="MONTHLY",EDATE(IE90,'1-SETUP'!$V139),IF('1-SETUP'!$Q139="YEARLY",EDATE(IE90,12*'1-SETUP'!$V139),""))))</f>
        <v/>
      </c>
      <c r="IG90" s="10" t="str">
        <f>IF('1-SETUP'!$Q139="DAILY",IF90+'1-SETUP'!$V139,IF('1-SETUP'!$Q139="WEEKLY",IF90+'1-SETUP'!$V139*7,IF('1-SETUP'!$Q139="MONTHLY",EDATE(IF90,'1-SETUP'!$V139),IF('1-SETUP'!$Q139="YEARLY",EDATE(IF90,12*'1-SETUP'!$V139),""))))</f>
        <v/>
      </c>
      <c r="IH90" s="10" t="str">
        <f>IF('1-SETUP'!$Q139="DAILY",IG90+'1-SETUP'!$V139,IF('1-SETUP'!$Q139="WEEKLY",IG90+'1-SETUP'!$V139*7,IF('1-SETUP'!$Q139="MONTHLY",EDATE(IG90,'1-SETUP'!$V139),IF('1-SETUP'!$Q139="YEARLY",EDATE(IG90,12*'1-SETUP'!$V139),""))))</f>
        <v/>
      </c>
      <c r="II90" s="10" t="str">
        <f>IF('1-SETUP'!$Q139="DAILY",IH90+'1-SETUP'!$V139,IF('1-SETUP'!$Q139="WEEKLY",IH90+'1-SETUP'!$V139*7,IF('1-SETUP'!$Q139="MONTHLY",EDATE(IH90,'1-SETUP'!$V139),IF('1-SETUP'!$Q139="YEARLY",EDATE(IH90,12*'1-SETUP'!$V139),""))))</f>
        <v/>
      </c>
      <c r="IJ90" s="10" t="str">
        <f>IF('1-SETUP'!$Q139="DAILY",II90+'1-SETUP'!$V139,IF('1-SETUP'!$Q139="WEEKLY",II90+'1-SETUP'!$V139*7,IF('1-SETUP'!$Q139="MONTHLY",EDATE(II90,'1-SETUP'!$V139),IF('1-SETUP'!$Q139="YEARLY",EDATE(II90,12*'1-SETUP'!$V139),""))))</f>
        <v/>
      </c>
      <c r="IK90" s="10" t="str">
        <f>IF('1-SETUP'!$Q139="DAILY",IJ90+'1-SETUP'!$V139,IF('1-SETUP'!$Q139="WEEKLY",IJ90+'1-SETUP'!$V139*7,IF('1-SETUP'!$Q139="MONTHLY",EDATE(IJ90,'1-SETUP'!$V139),IF('1-SETUP'!$Q139="YEARLY",EDATE(IJ90,12*'1-SETUP'!$V139),""))))</f>
        <v/>
      </c>
      <c r="IL90" s="10" t="str">
        <f>IF('1-SETUP'!$Q139="DAILY",IK90+'1-SETUP'!$V139,IF('1-SETUP'!$Q139="WEEKLY",IK90+'1-SETUP'!$V139*7,IF('1-SETUP'!$Q139="MONTHLY",EDATE(IK90,'1-SETUP'!$V139),IF('1-SETUP'!$Q139="YEARLY",EDATE(IK90,12*'1-SETUP'!$V139),""))))</f>
        <v/>
      </c>
      <c r="IM90" s="10" t="str">
        <f>IF('1-SETUP'!$Q139="DAILY",IL90+'1-SETUP'!$V139,IF('1-SETUP'!$Q139="WEEKLY",IL90+'1-SETUP'!$V139*7,IF('1-SETUP'!$Q139="MONTHLY",EDATE(IL90,'1-SETUP'!$V139),IF('1-SETUP'!$Q139="YEARLY",EDATE(IL90,12*'1-SETUP'!$V139),""))))</f>
        <v/>
      </c>
      <c r="IN90" s="10" t="str">
        <f>IF('1-SETUP'!$Q139="DAILY",IM90+'1-SETUP'!$V139,IF('1-SETUP'!$Q139="WEEKLY",IM90+'1-SETUP'!$V139*7,IF('1-SETUP'!$Q139="MONTHLY",EDATE(IM90,'1-SETUP'!$V139),IF('1-SETUP'!$Q139="YEARLY",EDATE(IM90,12*'1-SETUP'!$V139),""))))</f>
        <v/>
      </c>
      <c r="IO90" s="10" t="str">
        <f>IF('1-SETUP'!$Q139="DAILY",IN90+'1-SETUP'!$V139,IF('1-SETUP'!$Q139="WEEKLY",IN90+'1-SETUP'!$V139*7,IF('1-SETUP'!$Q139="MONTHLY",EDATE(IN90,'1-SETUP'!$V139),IF('1-SETUP'!$Q139="YEARLY",EDATE(IN90,12*'1-SETUP'!$V139),""))))</f>
        <v/>
      </c>
      <c r="IP90" s="10" t="str">
        <f>IF('1-SETUP'!$Q139="DAILY",IO90+'1-SETUP'!$V139,IF('1-SETUP'!$Q139="WEEKLY",IO90+'1-SETUP'!$V139*7,IF('1-SETUP'!$Q139="MONTHLY",EDATE(IO90,'1-SETUP'!$V139),IF('1-SETUP'!$Q139="YEARLY",EDATE(IO90,12*'1-SETUP'!$V139),""))))</f>
        <v/>
      </c>
      <c r="IQ90" s="10" t="str">
        <f>IF('1-SETUP'!$Q139="DAILY",IP90+'1-SETUP'!$V139,IF('1-SETUP'!$Q139="WEEKLY",IP90+'1-SETUP'!$V139*7,IF('1-SETUP'!$Q139="MONTHLY",EDATE(IP90,'1-SETUP'!$V139),IF('1-SETUP'!$Q139="YEARLY",EDATE(IP90,12*'1-SETUP'!$V139),""))))</f>
        <v/>
      </c>
      <c r="IR90" s="10" t="str">
        <f>IF('1-SETUP'!$Q139="DAILY",IQ90+'1-SETUP'!$V139,IF('1-SETUP'!$Q139="WEEKLY",IQ90+'1-SETUP'!$V139*7,IF('1-SETUP'!$Q139="MONTHLY",EDATE(IQ90,'1-SETUP'!$V139),IF('1-SETUP'!$Q139="YEARLY",EDATE(IQ90,12*'1-SETUP'!$V139),""))))</f>
        <v/>
      </c>
      <c r="IS90" s="10" t="str">
        <f>IF('1-SETUP'!$Q139="DAILY",IR90+'1-SETUP'!$V139,IF('1-SETUP'!$Q139="WEEKLY",IR90+'1-SETUP'!$V139*7,IF('1-SETUP'!$Q139="MONTHLY",EDATE(IR90,'1-SETUP'!$V139),IF('1-SETUP'!$Q139="YEARLY",EDATE(IR90,12*'1-SETUP'!$V139),""))))</f>
        <v/>
      </c>
      <c r="IT90" s="10" t="str">
        <f>IF('1-SETUP'!$Q139="DAILY",IS90+'1-SETUP'!$V139,IF('1-SETUP'!$Q139="WEEKLY",IS90+'1-SETUP'!$V139*7,IF('1-SETUP'!$Q139="MONTHLY",EDATE(IS90,'1-SETUP'!$V139),IF('1-SETUP'!$Q139="YEARLY",EDATE(IS90,12*'1-SETUP'!$V139),""))))</f>
        <v/>
      </c>
      <c r="IU90" s="10" t="str">
        <f>IF('1-SETUP'!$Q139="DAILY",IT90+'1-SETUP'!$V139,IF('1-SETUP'!$Q139="WEEKLY",IT90+'1-SETUP'!$V139*7,IF('1-SETUP'!$Q139="MONTHLY",EDATE(IT90,'1-SETUP'!$V139),IF('1-SETUP'!$Q139="YEARLY",EDATE(IT90,12*'1-SETUP'!$V139),""))))</f>
        <v/>
      </c>
      <c r="IV90" s="10" t="str">
        <f>IF('1-SETUP'!$Q139="DAILY",IU90+'1-SETUP'!$V139,IF('1-SETUP'!$Q139="WEEKLY",IU90+'1-SETUP'!$V139*7,IF('1-SETUP'!$Q139="MONTHLY",EDATE(IU90,'1-SETUP'!$V139),IF('1-SETUP'!$Q139="YEARLY",EDATE(IU90,12*'1-SETUP'!$V139),""))))</f>
        <v/>
      </c>
      <c r="IW90" s="10" t="str">
        <f>IF('1-SETUP'!$Q139="DAILY",IV90+'1-SETUP'!$V139,IF('1-SETUP'!$Q139="WEEKLY",IV90+'1-SETUP'!$V139*7,IF('1-SETUP'!$Q139="MONTHLY",EDATE(IV90,'1-SETUP'!$V139),IF('1-SETUP'!$Q139="YEARLY",EDATE(IV90,12*'1-SETUP'!$V139),""))))</f>
        <v/>
      </c>
      <c r="IX90" s="10" t="str">
        <f>IF('1-SETUP'!$Q139="DAILY",IW90+'1-SETUP'!$V139,IF('1-SETUP'!$Q139="WEEKLY",IW90+'1-SETUP'!$V139*7,IF('1-SETUP'!$Q139="MONTHLY",EDATE(IW90,'1-SETUP'!$V139),IF('1-SETUP'!$Q139="YEARLY",EDATE(IW90,12*'1-SETUP'!$V139),""))))</f>
        <v/>
      </c>
      <c r="IY90" s="10" t="str">
        <f>IF('1-SETUP'!$Q139="DAILY",IX90+'1-SETUP'!$V139,IF('1-SETUP'!$Q139="WEEKLY",IX90+'1-SETUP'!$V139*7,IF('1-SETUP'!$Q139="MONTHLY",EDATE(IX90,'1-SETUP'!$V139),IF('1-SETUP'!$Q139="YEARLY",EDATE(IX90,12*'1-SETUP'!$V139),""))))</f>
        <v/>
      </c>
      <c r="IZ90" s="10" t="str">
        <f>IF('1-SETUP'!$Q139="DAILY",IY90+'1-SETUP'!$V139,IF('1-SETUP'!$Q139="WEEKLY",IY90+'1-SETUP'!$V139*7,IF('1-SETUP'!$Q139="MONTHLY",EDATE(IY90,'1-SETUP'!$V139),IF('1-SETUP'!$Q139="YEARLY",EDATE(IY90,12*'1-SETUP'!$V139),""))))</f>
        <v/>
      </c>
      <c r="JA90" s="10" t="str">
        <f>IF('1-SETUP'!$Q139="DAILY",IZ90+'1-SETUP'!$V139,IF('1-SETUP'!$Q139="WEEKLY",IZ90+'1-SETUP'!$V139*7,IF('1-SETUP'!$Q139="MONTHLY",EDATE(IZ90,'1-SETUP'!$V139),IF('1-SETUP'!$Q139="YEARLY",EDATE(IZ90,12*'1-SETUP'!$V139),""))))</f>
        <v/>
      </c>
      <c r="JB90" s="10" t="str">
        <f>IF('1-SETUP'!$Q139="DAILY",JA90+'1-SETUP'!$V139,IF('1-SETUP'!$Q139="WEEKLY",JA90+'1-SETUP'!$V139*7,IF('1-SETUP'!$Q139="MONTHLY",EDATE(JA90,'1-SETUP'!$V139),IF('1-SETUP'!$Q139="YEARLY",EDATE(JA90,12*'1-SETUP'!$V139),""))))</f>
        <v/>
      </c>
      <c r="JC90" s="10" t="str">
        <f>IF('1-SETUP'!$Q139="DAILY",JB90+'1-SETUP'!$V139,IF('1-SETUP'!$Q139="WEEKLY",JB90+'1-SETUP'!$V139*7,IF('1-SETUP'!$Q139="MONTHLY",EDATE(JB90,'1-SETUP'!$V139),IF('1-SETUP'!$Q139="YEARLY",EDATE(JB90,12*'1-SETUP'!$V139),""))))</f>
        <v/>
      </c>
      <c r="JD90" s="10" t="str">
        <f>IF('1-SETUP'!$Q139="DAILY",JC90+'1-SETUP'!$V139,IF('1-SETUP'!$Q139="WEEKLY",JC90+'1-SETUP'!$V139*7,IF('1-SETUP'!$Q139="MONTHLY",EDATE(JC90,'1-SETUP'!$V139),IF('1-SETUP'!$Q139="YEARLY",EDATE(JC90,12*'1-SETUP'!$V139),""))))</f>
        <v/>
      </c>
      <c r="JE90" s="10" t="str">
        <f>IF('1-SETUP'!$Q139="DAILY",JD90+'1-SETUP'!$V139,IF('1-SETUP'!$Q139="WEEKLY",JD90+'1-SETUP'!$V139*7,IF('1-SETUP'!$Q139="MONTHLY",EDATE(JD90,'1-SETUP'!$V139),IF('1-SETUP'!$Q139="YEARLY",EDATE(JD90,12*'1-SETUP'!$V139),""))))</f>
        <v/>
      </c>
      <c r="JF90" s="10" t="str">
        <f>IF('1-SETUP'!$Q139="DAILY",JE90+'1-SETUP'!$V139,IF('1-SETUP'!$Q139="WEEKLY",JE90+'1-SETUP'!$V139*7,IF('1-SETUP'!$Q139="MONTHLY",EDATE(JE90,'1-SETUP'!$V139),IF('1-SETUP'!$Q139="YEARLY",EDATE(JE90,12*'1-SETUP'!$V139),""))))</f>
        <v/>
      </c>
      <c r="JG90" s="10" t="str">
        <f>IF('1-SETUP'!$Q139="DAILY",JF90+'1-SETUP'!$V139,IF('1-SETUP'!$Q139="WEEKLY",JF90+'1-SETUP'!$V139*7,IF('1-SETUP'!$Q139="MONTHLY",EDATE(JF90,'1-SETUP'!$V139),IF('1-SETUP'!$Q139="YEARLY",EDATE(JF90,12*'1-SETUP'!$V139),""))))</f>
        <v/>
      </c>
      <c r="JH90" s="10" t="str">
        <f>IF('1-SETUP'!$Q139="DAILY",JG90+'1-SETUP'!$V139,IF('1-SETUP'!$Q139="WEEKLY",JG90+'1-SETUP'!$V139*7,IF('1-SETUP'!$Q139="MONTHLY",EDATE(JG90,'1-SETUP'!$V139),IF('1-SETUP'!$Q139="YEARLY",EDATE(JG90,12*'1-SETUP'!$V139),""))))</f>
        <v/>
      </c>
      <c r="JI90" s="10" t="str">
        <f>IF('1-SETUP'!$Q139="DAILY",JH90+'1-SETUP'!$V139,IF('1-SETUP'!$Q139="WEEKLY",JH90+'1-SETUP'!$V139*7,IF('1-SETUP'!$Q139="MONTHLY",EDATE(JH90,'1-SETUP'!$V139),IF('1-SETUP'!$Q139="YEARLY",EDATE(JH90,12*'1-SETUP'!$V139),""))))</f>
        <v/>
      </c>
      <c r="JJ90" s="10" t="str">
        <f>IF('1-SETUP'!$Q139="DAILY",JI90+'1-SETUP'!$V139,IF('1-SETUP'!$Q139="WEEKLY",JI90+'1-SETUP'!$V139*7,IF('1-SETUP'!$Q139="MONTHLY",EDATE(JI90,'1-SETUP'!$V139),IF('1-SETUP'!$Q139="YEARLY",EDATE(JI90,12*'1-SETUP'!$V139),""))))</f>
        <v/>
      </c>
      <c r="JK90" s="10" t="str">
        <f>IF('1-SETUP'!$Q139="DAILY",JJ90+'1-SETUP'!$V139,IF('1-SETUP'!$Q139="WEEKLY",JJ90+'1-SETUP'!$V139*7,IF('1-SETUP'!$Q139="MONTHLY",EDATE(JJ90,'1-SETUP'!$V139),IF('1-SETUP'!$Q139="YEARLY",EDATE(JJ90,12*'1-SETUP'!$V139),""))))</f>
        <v/>
      </c>
      <c r="JL90" s="10" t="str">
        <f>IF('1-SETUP'!$Q139="DAILY",JK90+'1-SETUP'!$V139,IF('1-SETUP'!$Q139="WEEKLY",JK90+'1-SETUP'!$V139*7,IF('1-SETUP'!$Q139="MONTHLY",EDATE(JK90,'1-SETUP'!$V139),IF('1-SETUP'!$Q139="YEARLY",EDATE(JK90,12*'1-SETUP'!$V139),""))))</f>
        <v/>
      </c>
      <c r="JM90" s="10" t="str">
        <f>IF('1-SETUP'!$Q139="DAILY",JL90+'1-SETUP'!$V139,IF('1-SETUP'!$Q139="WEEKLY",JL90+'1-SETUP'!$V139*7,IF('1-SETUP'!$Q139="MONTHLY",EDATE(JL90,'1-SETUP'!$V139),IF('1-SETUP'!$Q139="YEARLY",EDATE(JL90,12*'1-SETUP'!$V139),""))))</f>
        <v/>
      </c>
      <c r="JN90" s="10" t="str">
        <f>IF('1-SETUP'!$Q139="DAILY",JM90+'1-SETUP'!$V139,IF('1-SETUP'!$Q139="WEEKLY",JM90+'1-SETUP'!$V139*7,IF('1-SETUP'!$Q139="MONTHLY",EDATE(JM90,'1-SETUP'!$V139),IF('1-SETUP'!$Q139="YEARLY",EDATE(JM90,12*'1-SETUP'!$V139),""))))</f>
        <v/>
      </c>
      <c r="JO90" s="10" t="str">
        <f>IF('1-SETUP'!$Q139="DAILY",JN90+'1-SETUP'!$V139,IF('1-SETUP'!$Q139="WEEKLY",JN90+'1-SETUP'!$V139*7,IF('1-SETUP'!$Q139="MONTHLY",EDATE(JN90,'1-SETUP'!$V139),IF('1-SETUP'!$Q139="YEARLY",EDATE(JN90,12*'1-SETUP'!$V139),""))))</f>
        <v/>
      </c>
      <c r="JP90" s="10" t="str">
        <f>IF('1-SETUP'!$Q139="DAILY",JO90+'1-SETUP'!$V139,IF('1-SETUP'!$Q139="WEEKLY",JO90+'1-SETUP'!$V139*7,IF('1-SETUP'!$Q139="MONTHLY",EDATE(JO90,'1-SETUP'!$V139),IF('1-SETUP'!$Q139="YEARLY",EDATE(JO90,12*'1-SETUP'!$V139),""))))</f>
        <v/>
      </c>
      <c r="JQ90" s="10" t="str">
        <f>IF('1-SETUP'!$Q139="DAILY",JP90+'1-SETUP'!$V139,IF('1-SETUP'!$Q139="WEEKLY",JP90+'1-SETUP'!$V139*7,IF('1-SETUP'!$Q139="MONTHLY",EDATE(JP90,'1-SETUP'!$V139),IF('1-SETUP'!$Q139="YEARLY",EDATE(JP90,12*'1-SETUP'!$V139),""))))</f>
        <v/>
      </c>
      <c r="JR90" s="10" t="str">
        <f>IF('1-SETUP'!$Q139="DAILY",JQ90+'1-SETUP'!$V139,IF('1-SETUP'!$Q139="WEEKLY",JQ90+'1-SETUP'!$V139*7,IF('1-SETUP'!$Q139="MONTHLY",EDATE(JQ90,'1-SETUP'!$V139),IF('1-SETUP'!$Q139="YEARLY",EDATE(JQ90,12*'1-SETUP'!$V139),""))))</f>
        <v/>
      </c>
      <c r="JS90" s="10" t="str">
        <f>IF('1-SETUP'!$Q139="DAILY",JR90+'1-SETUP'!$V139,IF('1-SETUP'!$Q139="WEEKLY",JR90+'1-SETUP'!$V139*7,IF('1-SETUP'!$Q139="MONTHLY",EDATE(JR90,'1-SETUP'!$V139),IF('1-SETUP'!$Q139="YEARLY",EDATE(JR90,12*'1-SETUP'!$V139),""))))</f>
        <v/>
      </c>
      <c r="JT90" s="10" t="str">
        <f>IF('1-SETUP'!$Q139="DAILY",JS90+'1-SETUP'!$V139,IF('1-SETUP'!$Q139="WEEKLY",JS90+'1-SETUP'!$V139*7,IF('1-SETUP'!$Q139="MONTHLY",EDATE(JS90,'1-SETUP'!$V139),IF('1-SETUP'!$Q139="YEARLY",EDATE(JS90,12*'1-SETUP'!$V139),""))))</f>
        <v/>
      </c>
      <c r="JU90" s="10" t="str">
        <f>IF('1-SETUP'!$Q139="DAILY",JT90+'1-SETUP'!$V139,IF('1-SETUP'!$Q139="WEEKLY",JT90+'1-SETUP'!$V139*7,IF('1-SETUP'!$Q139="MONTHLY",EDATE(JT90,'1-SETUP'!$V139),IF('1-SETUP'!$Q139="YEARLY",EDATE(JT90,12*'1-SETUP'!$V139),""))))</f>
        <v/>
      </c>
      <c r="JV90" s="10" t="str">
        <f>IF('1-SETUP'!$Q139="DAILY",JU90+'1-SETUP'!$V139,IF('1-SETUP'!$Q139="WEEKLY",JU90+'1-SETUP'!$V139*7,IF('1-SETUP'!$Q139="MONTHLY",EDATE(JU90,'1-SETUP'!$V139),IF('1-SETUP'!$Q139="YEARLY",EDATE(JU90,12*'1-SETUP'!$V139),""))))</f>
        <v/>
      </c>
      <c r="JW90" s="10" t="str">
        <f>IF('1-SETUP'!$Q139="DAILY",JV90+'1-SETUP'!$V139,IF('1-SETUP'!$Q139="WEEKLY",JV90+'1-SETUP'!$V139*7,IF('1-SETUP'!$Q139="MONTHLY",EDATE(JV90,'1-SETUP'!$V139),IF('1-SETUP'!$Q139="YEARLY",EDATE(JV90,12*'1-SETUP'!$V139),""))))</f>
        <v/>
      </c>
      <c r="JX90" s="10" t="str">
        <f>IF('1-SETUP'!$Q139="DAILY",JW90+'1-SETUP'!$V139,IF('1-SETUP'!$Q139="WEEKLY",JW90+'1-SETUP'!$V139*7,IF('1-SETUP'!$Q139="MONTHLY",EDATE(JW90,'1-SETUP'!$V139),IF('1-SETUP'!$Q139="YEARLY",EDATE(JW90,12*'1-SETUP'!$V139),""))))</f>
        <v/>
      </c>
      <c r="JY90" s="10" t="str">
        <f>IF('1-SETUP'!$Q139="DAILY",JX90+'1-SETUP'!$V139,IF('1-SETUP'!$Q139="WEEKLY",JX90+'1-SETUP'!$V139*7,IF('1-SETUP'!$Q139="MONTHLY",EDATE(JX90,'1-SETUP'!$V139),IF('1-SETUP'!$Q139="YEARLY",EDATE(JX90,12*'1-SETUP'!$V139),""))))</f>
        <v/>
      </c>
      <c r="JZ90" s="10" t="str">
        <f>IF('1-SETUP'!$Q139="DAILY",JY90+'1-SETUP'!$V139,IF('1-SETUP'!$Q139="WEEKLY",JY90+'1-SETUP'!$V139*7,IF('1-SETUP'!$Q139="MONTHLY",EDATE(JY90,'1-SETUP'!$V139),IF('1-SETUP'!$Q139="YEARLY",EDATE(JY90,12*'1-SETUP'!$V139),""))))</f>
        <v/>
      </c>
      <c r="KA90" s="10" t="str">
        <f>IF('1-SETUP'!$Q139="DAILY",JZ90+'1-SETUP'!$V139,IF('1-SETUP'!$Q139="WEEKLY",JZ90+'1-SETUP'!$V139*7,IF('1-SETUP'!$Q139="MONTHLY",EDATE(JZ90,'1-SETUP'!$V139),IF('1-SETUP'!$Q139="YEARLY",EDATE(JZ90,12*'1-SETUP'!$V139),""))))</f>
        <v/>
      </c>
      <c r="KB90" s="10" t="str">
        <f>IF('1-SETUP'!$Q139="DAILY",KA90+'1-SETUP'!$V139,IF('1-SETUP'!$Q139="WEEKLY",KA90+'1-SETUP'!$V139*7,IF('1-SETUP'!$Q139="MONTHLY",EDATE(KA90,'1-SETUP'!$V139),IF('1-SETUP'!$Q139="YEARLY",EDATE(KA90,12*'1-SETUP'!$V139),""))))</f>
        <v/>
      </c>
      <c r="KC90" s="10" t="str">
        <f>IF('1-SETUP'!$Q139="DAILY",KB90+'1-SETUP'!$V139,IF('1-SETUP'!$Q139="WEEKLY",KB90+'1-SETUP'!$V139*7,IF('1-SETUP'!$Q139="MONTHLY",EDATE(KB90,'1-SETUP'!$V139),IF('1-SETUP'!$Q139="YEARLY",EDATE(KB90,12*'1-SETUP'!$V139),""))))</f>
        <v/>
      </c>
      <c r="KD90" s="10" t="str">
        <f>IF('1-SETUP'!$Q139="DAILY",KC90+'1-SETUP'!$V139,IF('1-SETUP'!$Q139="WEEKLY",KC90+'1-SETUP'!$V139*7,IF('1-SETUP'!$Q139="MONTHLY",EDATE(KC90,'1-SETUP'!$V139),IF('1-SETUP'!$Q139="YEARLY",EDATE(KC90,12*'1-SETUP'!$V139),""))))</f>
        <v/>
      </c>
      <c r="KE90" s="10" t="str">
        <f>IF('1-SETUP'!$Q139="DAILY",KD90+'1-SETUP'!$V139,IF('1-SETUP'!$Q139="WEEKLY",KD90+'1-SETUP'!$V139*7,IF('1-SETUP'!$Q139="MONTHLY",EDATE(KD90,'1-SETUP'!$V139),IF('1-SETUP'!$Q139="YEARLY",EDATE(KD90,12*'1-SETUP'!$V139),""))))</f>
        <v/>
      </c>
      <c r="KF90" s="10" t="str">
        <f>IF('1-SETUP'!$Q139="DAILY",KE90+'1-SETUP'!$V139,IF('1-SETUP'!$Q139="WEEKLY",KE90+'1-SETUP'!$V139*7,IF('1-SETUP'!$Q139="MONTHLY",EDATE(KE90,'1-SETUP'!$V139),IF('1-SETUP'!$Q139="YEARLY",EDATE(KE90,12*'1-SETUP'!$V139),""))))</f>
        <v/>
      </c>
      <c r="KG90" s="10" t="str">
        <f>IF('1-SETUP'!$Q139="DAILY",KF90+'1-SETUP'!$V139,IF('1-SETUP'!$Q139="WEEKLY",KF90+'1-SETUP'!$V139*7,IF('1-SETUP'!$Q139="MONTHLY",EDATE(KF90,'1-SETUP'!$V139),IF('1-SETUP'!$Q139="YEARLY",EDATE(KF90,12*'1-SETUP'!$V139),""))))</f>
        <v/>
      </c>
      <c r="KH90" s="10" t="str">
        <f>IF('1-SETUP'!$Q139="DAILY",KG90+'1-SETUP'!$V139,IF('1-SETUP'!$Q139="WEEKLY",KG90+'1-SETUP'!$V139*7,IF('1-SETUP'!$Q139="MONTHLY",EDATE(KG90,'1-SETUP'!$V139),IF('1-SETUP'!$Q139="YEARLY",EDATE(KG90,12*'1-SETUP'!$V139),""))))</f>
        <v/>
      </c>
      <c r="KI90" s="10" t="str">
        <f>IF('1-SETUP'!$Q139="DAILY",KH90+'1-SETUP'!$V139,IF('1-SETUP'!$Q139="WEEKLY",KH90+'1-SETUP'!$V139*7,IF('1-SETUP'!$Q139="MONTHLY",EDATE(KH90,'1-SETUP'!$V139),IF('1-SETUP'!$Q139="YEARLY",EDATE(KH90,12*'1-SETUP'!$V139),""))))</f>
        <v/>
      </c>
      <c r="KJ90" s="10" t="str">
        <f>IF('1-SETUP'!$Q139="DAILY",KI90+'1-SETUP'!$V139,IF('1-SETUP'!$Q139="WEEKLY",KI90+'1-SETUP'!$V139*7,IF('1-SETUP'!$Q139="MONTHLY",EDATE(KI90,'1-SETUP'!$V139),IF('1-SETUP'!$Q139="YEARLY",EDATE(KI90,12*'1-SETUP'!$V139),""))))</f>
        <v/>
      </c>
      <c r="KK90" s="10" t="str">
        <f>IF('1-SETUP'!$Q139="DAILY",KJ90+'1-SETUP'!$V139,IF('1-SETUP'!$Q139="WEEKLY",KJ90+'1-SETUP'!$V139*7,IF('1-SETUP'!$Q139="MONTHLY",EDATE(KJ90,'1-SETUP'!$V139),IF('1-SETUP'!$Q139="YEARLY",EDATE(KJ90,12*'1-SETUP'!$V139),""))))</f>
        <v/>
      </c>
      <c r="KL90" s="10" t="str">
        <f>IF('1-SETUP'!$Q139="DAILY",KK90+'1-SETUP'!$V139,IF('1-SETUP'!$Q139="WEEKLY",KK90+'1-SETUP'!$V139*7,IF('1-SETUP'!$Q139="MONTHLY",EDATE(KK90,'1-SETUP'!$V139),IF('1-SETUP'!$Q139="YEARLY",EDATE(KK90,12*'1-SETUP'!$V139),""))))</f>
        <v/>
      </c>
      <c r="KM90" s="10" t="str">
        <f>IF('1-SETUP'!$Q139="DAILY",KL90+'1-SETUP'!$V139,IF('1-SETUP'!$Q139="WEEKLY",KL90+'1-SETUP'!$V139*7,IF('1-SETUP'!$Q139="MONTHLY",EDATE(KL90,'1-SETUP'!$V139),IF('1-SETUP'!$Q139="YEARLY",EDATE(KL90,12*'1-SETUP'!$V139),""))))</f>
        <v/>
      </c>
      <c r="KN90" s="10" t="str">
        <f>IF('1-SETUP'!$Q139="DAILY",KM90+'1-SETUP'!$V139,IF('1-SETUP'!$Q139="WEEKLY",KM90+'1-SETUP'!$V139*7,IF('1-SETUP'!$Q139="MONTHLY",EDATE(KM90,'1-SETUP'!$V139),IF('1-SETUP'!$Q139="YEARLY",EDATE(KM90,12*'1-SETUP'!$V139),""))))</f>
        <v/>
      </c>
      <c r="KO90" s="10" t="str">
        <f>IF('1-SETUP'!$Q139="DAILY",KN90+'1-SETUP'!$V139,IF('1-SETUP'!$Q139="WEEKLY",KN90+'1-SETUP'!$V139*7,IF('1-SETUP'!$Q139="MONTHLY",EDATE(KN90,'1-SETUP'!$V139),IF('1-SETUP'!$Q139="YEARLY",EDATE(KN90,12*'1-SETUP'!$V139),""))))</f>
        <v/>
      </c>
      <c r="KP90" s="10" t="str">
        <f>IF('1-SETUP'!$Q139="DAILY",KO90+'1-SETUP'!$V139,IF('1-SETUP'!$Q139="WEEKLY",KO90+'1-SETUP'!$V139*7,IF('1-SETUP'!$Q139="MONTHLY",EDATE(KO90,'1-SETUP'!$V139),IF('1-SETUP'!$Q139="YEARLY",EDATE(KO90,12*'1-SETUP'!$V139),""))))</f>
        <v/>
      </c>
      <c r="KQ90" s="10" t="str">
        <f>IF('1-SETUP'!$Q139="DAILY",KP90+'1-SETUP'!$V139,IF('1-SETUP'!$Q139="WEEKLY",KP90+'1-SETUP'!$V139*7,IF('1-SETUP'!$Q139="MONTHLY",EDATE(KP90,'1-SETUP'!$V139),IF('1-SETUP'!$Q139="YEARLY",EDATE(KP90,12*'1-SETUP'!$V139),""))))</f>
        <v/>
      </c>
      <c r="KR90" s="10" t="str">
        <f>IF('1-SETUP'!$Q139="DAILY",KQ90+'1-SETUP'!$V139,IF('1-SETUP'!$Q139="WEEKLY",KQ90+'1-SETUP'!$V139*7,IF('1-SETUP'!$Q139="MONTHLY",EDATE(KQ90,'1-SETUP'!$V139),IF('1-SETUP'!$Q139="YEARLY",EDATE(KQ90,12*'1-SETUP'!$V139),""))))</f>
        <v/>
      </c>
      <c r="KS90" s="10" t="str">
        <f>IF('1-SETUP'!$Q139="DAILY",KR90+'1-SETUP'!$V139,IF('1-SETUP'!$Q139="WEEKLY",KR90+'1-SETUP'!$V139*7,IF('1-SETUP'!$Q139="MONTHLY",EDATE(KR90,'1-SETUP'!$V139),IF('1-SETUP'!$Q139="YEARLY",EDATE(KR90,12*'1-SETUP'!$V139),""))))</f>
        <v/>
      </c>
      <c r="KT90" s="10" t="str">
        <f>IF('1-SETUP'!$Q139="DAILY",KS90+'1-SETUP'!$V139,IF('1-SETUP'!$Q139="WEEKLY",KS90+'1-SETUP'!$V139*7,IF('1-SETUP'!$Q139="MONTHLY",EDATE(KS90,'1-SETUP'!$V139),IF('1-SETUP'!$Q139="YEARLY",EDATE(KS90,12*'1-SETUP'!$V139),""))))</f>
        <v/>
      </c>
      <c r="KU90" s="10" t="str">
        <f>IF('1-SETUP'!$Q139="DAILY",KT90+'1-SETUP'!$V139,IF('1-SETUP'!$Q139="WEEKLY",KT90+'1-SETUP'!$V139*7,IF('1-SETUP'!$Q139="MONTHLY",EDATE(KT90,'1-SETUP'!$V139),IF('1-SETUP'!$Q139="YEARLY",EDATE(KT90,12*'1-SETUP'!$V139),""))))</f>
        <v/>
      </c>
      <c r="KV90" s="10" t="str">
        <f>IF('1-SETUP'!$Q139="DAILY",KU90+'1-SETUP'!$V139,IF('1-SETUP'!$Q139="WEEKLY",KU90+'1-SETUP'!$V139*7,IF('1-SETUP'!$Q139="MONTHLY",EDATE(KU90,'1-SETUP'!$V139),IF('1-SETUP'!$Q139="YEARLY",EDATE(KU90,12*'1-SETUP'!$V139),""))))</f>
        <v/>
      </c>
      <c r="KW90" s="10" t="str">
        <f>IF('1-SETUP'!$Q139="DAILY",KV90+'1-SETUP'!$V139,IF('1-SETUP'!$Q139="WEEKLY",KV90+'1-SETUP'!$V139*7,IF('1-SETUP'!$Q139="MONTHLY",EDATE(KV90,'1-SETUP'!$V139),IF('1-SETUP'!$Q139="YEARLY",EDATE(KV90,12*'1-SETUP'!$V139),""))))</f>
        <v/>
      </c>
      <c r="KX90" s="10" t="str">
        <f>IF('1-SETUP'!$Q139="DAILY",KW90+'1-SETUP'!$V139,IF('1-SETUP'!$Q139="WEEKLY",KW90+'1-SETUP'!$V139*7,IF('1-SETUP'!$Q139="MONTHLY",EDATE(KW90,'1-SETUP'!$V139),IF('1-SETUP'!$Q139="YEARLY",EDATE(KW90,12*'1-SETUP'!$V139),""))))</f>
        <v/>
      </c>
      <c r="KY90" s="10" t="str">
        <f>IF('1-SETUP'!$Q139="DAILY",KX90+'1-SETUP'!$V139,IF('1-SETUP'!$Q139="WEEKLY",KX90+'1-SETUP'!$V139*7,IF('1-SETUP'!$Q139="MONTHLY",EDATE(KX90,'1-SETUP'!$V139),IF('1-SETUP'!$Q139="YEARLY",EDATE(KX90,12*'1-SETUP'!$V139),""))))</f>
        <v/>
      </c>
      <c r="KZ90" s="10" t="str">
        <f>IF('1-SETUP'!$Q139="DAILY",KY90+'1-SETUP'!$V139,IF('1-SETUP'!$Q139="WEEKLY",KY90+'1-SETUP'!$V139*7,IF('1-SETUP'!$Q139="MONTHLY",EDATE(KY90,'1-SETUP'!$V139),IF('1-SETUP'!$Q139="YEARLY",EDATE(KY90,12*'1-SETUP'!$V139),""))))</f>
        <v/>
      </c>
      <c r="LA90" s="10" t="str">
        <f>IF('1-SETUP'!$Q139="DAILY",KZ90+'1-SETUP'!$V139,IF('1-SETUP'!$Q139="WEEKLY",KZ90+'1-SETUP'!$V139*7,IF('1-SETUP'!$Q139="MONTHLY",EDATE(KZ90,'1-SETUP'!$V139),IF('1-SETUP'!$Q139="YEARLY",EDATE(KZ90,12*'1-SETUP'!$V139),""))))</f>
        <v/>
      </c>
      <c r="LB90" s="10" t="str">
        <f>IF('1-SETUP'!$Q139="DAILY",LA90+'1-SETUP'!$V139,IF('1-SETUP'!$Q139="WEEKLY",LA90+'1-SETUP'!$V139*7,IF('1-SETUP'!$Q139="MONTHLY",EDATE(LA90,'1-SETUP'!$V139),IF('1-SETUP'!$Q139="YEARLY",EDATE(LA90,12*'1-SETUP'!$V139),""))))</f>
        <v/>
      </c>
      <c r="LC90" s="10" t="str">
        <f>IF('1-SETUP'!$Q139="DAILY",LB90+'1-SETUP'!$V139,IF('1-SETUP'!$Q139="WEEKLY",LB90+'1-SETUP'!$V139*7,IF('1-SETUP'!$Q139="MONTHLY",EDATE(LB90,'1-SETUP'!$V139),IF('1-SETUP'!$Q139="YEARLY",EDATE(LB90,12*'1-SETUP'!$V139),""))))</f>
        <v/>
      </c>
      <c r="LD90" s="10" t="str">
        <f>IF('1-SETUP'!$Q139="DAILY",LC90+'1-SETUP'!$V139,IF('1-SETUP'!$Q139="WEEKLY",LC90+'1-SETUP'!$V139*7,IF('1-SETUP'!$Q139="MONTHLY",EDATE(LC90,'1-SETUP'!$V139),IF('1-SETUP'!$Q139="YEARLY",EDATE(LC90,12*'1-SETUP'!$V139),""))))</f>
        <v/>
      </c>
      <c r="LE90" s="10" t="str">
        <f>IF('1-SETUP'!$Q139="DAILY",LD90+'1-SETUP'!$V139,IF('1-SETUP'!$Q139="WEEKLY",LD90+'1-SETUP'!$V139*7,IF('1-SETUP'!$Q139="MONTHLY",EDATE(LD90,'1-SETUP'!$V139),IF('1-SETUP'!$Q139="YEARLY",EDATE(LD90,12*'1-SETUP'!$V139),""))))</f>
        <v/>
      </c>
      <c r="LF90" s="10" t="str">
        <f>IF('1-SETUP'!$Q139="DAILY",LE90+'1-SETUP'!$V139,IF('1-SETUP'!$Q139="WEEKLY",LE90+'1-SETUP'!$V139*7,IF('1-SETUP'!$Q139="MONTHLY",EDATE(LE90,'1-SETUP'!$V139),IF('1-SETUP'!$Q139="YEARLY",EDATE(LE90,12*'1-SETUP'!$V139),""))))</f>
        <v/>
      </c>
      <c r="LG90" s="10" t="str">
        <f>IF('1-SETUP'!$Q139="DAILY",LF90+'1-SETUP'!$V139,IF('1-SETUP'!$Q139="WEEKLY",LF90+'1-SETUP'!$V139*7,IF('1-SETUP'!$Q139="MONTHLY",EDATE(LF90,'1-SETUP'!$V139),IF('1-SETUP'!$Q139="YEARLY",EDATE(LF90,12*'1-SETUP'!$V139),""))))</f>
        <v/>
      </c>
      <c r="LH90" s="10" t="str">
        <f>IF('1-SETUP'!$Q139="DAILY",LG90+'1-SETUP'!$V139,IF('1-SETUP'!$Q139="WEEKLY",LG90+'1-SETUP'!$V139*7,IF('1-SETUP'!$Q139="MONTHLY",EDATE(LG90,'1-SETUP'!$V139),IF('1-SETUP'!$Q139="YEARLY",EDATE(LG90,12*'1-SETUP'!$V139),""))))</f>
        <v/>
      </c>
      <c r="LI90" s="10" t="str">
        <f>IF('1-SETUP'!$Q139="DAILY",LH90+'1-SETUP'!$V139,IF('1-SETUP'!$Q139="WEEKLY",LH90+'1-SETUP'!$V139*7,IF('1-SETUP'!$Q139="MONTHLY",EDATE(LH90,'1-SETUP'!$V139),IF('1-SETUP'!$Q139="YEARLY",EDATE(LH90,12*'1-SETUP'!$V139),""))))</f>
        <v/>
      </c>
      <c r="LJ90" s="10" t="str">
        <f>IF('1-SETUP'!$Q139="DAILY",LI90+'1-SETUP'!$V139,IF('1-SETUP'!$Q139="WEEKLY",LI90+'1-SETUP'!$V139*7,IF('1-SETUP'!$Q139="MONTHLY",EDATE(LI90,'1-SETUP'!$V139),IF('1-SETUP'!$Q139="YEARLY",EDATE(LI90,12*'1-SETUP'!$V139),""))))</f>
        <v/>
      </c>
      <c r="LK90" s="10" t="str">
        <f>IF('1-SETUP'!$Q139="DAILY",LJ90+'1-SETUP'!$V139,IF('1-SETUP'!$Q139="WEEKLY",LJ90+'1-SETUP'!$V139*7,IF('1-SETUP'!$Q139="MONTHLY",EDATE(LJ90,'1-SETUP'!$V139),IF('1-SETUP'!$Q139="YEARLY",EDATE(LJ90,12*'1-SETUP'!$V139),""))))</f>
        <v/>
      </c>
      <c r="LL90" s="10" t="str">
        <f>IF('1-SETUP'!$Q139="DAILY",LK90+'1-SETUP'!$V139,IF('1-SETUP'!$Q139="WEEKLY",LK90+'1-SETUP'!$V139*7,IF('1-SETUP'!$Q139="MONTHLY",EDATE(LK90,'1-SETUP'!$V139),IF('1-SETUP'!$Q139="YEARLY",EDATE(LK90,12*'1-SETUP'!$V139),""))))</f>
        <v/>
      </c>
      <c r="LM90" s="10" t="str">
        <f>IF('1-SETUP'!$Q139="DAILY",LL90+'1-SETUP'!$V139,IF('1-SETUP'!$Q139="WEEKLY",LL90+'1-SETUP'!$V139*7,IF('1-SETUP'!$Q139="MONTHLY",EDATE(LL90,'1-SETUP'!$V139),IF('1-SETUP'!$Q139="YEARLY",EDATE(LL90,12*'1-SETUP'!$V139),""))))</f>
        <v/>
      </c>
      <c r="LN90" s="10" t="str">
        <f>IF('1-SETUP'!$Q139="DAILY",LM90+'1-SETUP'!$V139,IF('1-SETUP'!$Q139="WEEKLY",LM90+'1-SETUP'!$V139*7,IF('1-SETUP'!$Q139="MONTHLY",EDATE(LM90,'1-SETUP'!$V139),IF('1-SETUP'!$Q139="YEARLY",EDATE(LM90,12*'1-SETUP'!$V139),""))))</f>
        <v/>
      </c>
      <c r="LO90" s="10" t="str">
        <f>IF('1-SETUP'!$Q139="DAILY",LN90+'1-SETUP'!$V139,IF('1-SETUP'!$Q139="WEEKLY",LN90+'1-SETUP'!$V139*7,IF('1-SETUP'!$Q139="MONTHLY",EDATE(LN90,'1-SETUP'!$V139),IF('1-SETUP'!$Q139="YEARLY",EDATE(LN90,12*'1-SETUP'!$V139),""))))</f>
        <v/>
      </c>
      <c r="LP90" s="10" t="str">
        <f>IF('1-SETUP'!$Q139="DAILY",LO90+'1-SETUP'!$V139,IF('1-SETUP'!$Q139="WEEKLY",LO90+'1-SETUP'!$V139*7,IF('1-SETUP'!$Q139="MONTHLY",EDATE(LO90,'1-SETUP'!$V139),IF('1-SETUP'!$Q139="YEARLY",EDATE(LO90,12*'1-SETUP'!$V139),""))))</f>
        <v/>
      </c>
      <c r="LQ90" s="10" t="str">
        <f>IF('1-SETUP'!$Q139="DAILY",LP90+'1-SETUP'!$V139,IF('1-SETUP'!$Q139="WEEKLY",LP90+'1-SETUP'!$V139*7,IF('1-SETUP'!$Q139="MONTHLY",EDATE(LP90,'1-SETUP'!$V139),IF('1-SETUP'!$Q139="YEARLY",EDATE(LP90,12*'1-SETUP'!$V139),""))))</f>
        <v/>
      </c>
      <c r="LR90" s="10" t="str">
        <f>IF('1-SETUP'!$Q139="DAILY",LQ90+'1-SETUP'!$V139,IF('1-SETUP'!$Q139="WEEKLY",LQ90+'1-SETUP'!$V139*7,IF('1-SETUP'!$Q139="MONTHLY",EDATE(LQ90,'1-SETUP'!$V139),IF('1-SETUP'!$Q139="YEARLY",EDATE(LQ90,12*'1-SETUP'!$V139),""))))</f>
        <v/>
      </c>
      <c r="LS90" s="10" t="str">
        <f>IF('1-SETUP'!$Q139="DAILY",LR90+'1-SETUP'!$V139,IF('1-SETUP'!$Q139="WEEKLY",LR90+'1-SETUP'!$V139*7,IF('1-SETUP'!$Q139="MONTHLY",EDATE(LR90,'1-SETUP'!$V139),IF('1-SETUP'!$Q139="YEARLY",EDATE(LR90,12*'1-SETUP'!$V139),""))))</f>
        <v/>
      </c>
      <c r="LT90" s="10" t="str">
        <f>IF('1-SETUP'!$Q139="DAILY",LS90+'1-SETUP'!$V139,IF('1-SETUP'!$Q139="WEEKLY",LS90+'1-SETUP'!$V139*7,IF('1-SETUP'!$Q139="MONTHLY",EDATE(LS90,'1-SETUP'!$V139),IF('1-SETUP'!$Q139="YEARLY",EDATE(LS90,12*'1-SETUP'!$V139),""))))</f>
        <v/>
      </c>
      <c r="LU90" s="10" t="str">
        <f>IF('1-SETUP'!$Q139="DAILY",LT90+'1-SETUP'!$V139,IF('1-SETUP'!$Q139="WEEKLY",LT90+'1-SETUP'!$V139*7,IF('1-SETUP'!$Q139="MONTHLY",EDATE(LT90,'1-SETUP'!$V139),IF('1-SETUP'!$Q139="YEARLY",EDATE(LT90,12*'1-SETUP'!$V139),""))))</f>
        <v/>
      </c>
      <c r="LV90" s="10" t="str">
        <f>IF('1-SETUP'!$Q139="DAILY",LU90+'1-SETUP'!$V139,IF('1-SETUP'!$Q139="WEEKLY",LU90+'1-SETUP'!$V139*7,IF('1-SETUP'!$Q139="MONTHLY",EDATE(LU90,'1-SETUP'!$V139),IF('1-SETUP'!$Q139="YEARLY",EDATE(LU90,12*'1-SETUP'!$V139),""))))</f>
        <v/>
      </c>
      <c r="LW90" s="10" t="str">
        <f>IF('1-SETUP'!$Q139="DAILY",LV90+'1-SETUP'!$V139,IF('1-SETUP'!$Q139="WEEKLY",LV90+'1-SETUP'!$V139*7,IF('1-SETUP'!$Q139="MONTHLY",EDATE(LV90,'1-SETUP'!$V139),IF('1-SETUP'!$Q139="YEARLY",EDATE(LV90,12*'1-SETUP'!$V139),""))))</f>
        <v/>
      </c>
      <c r="LX90" s="10" t="str">
        <f>IF('1-SETUP'!$Q139="DAILY",LW90+'1-SETUP'!$V139,IF('1-SETUP'!$Q139="WEEKLY",LW90+'1-SETUP'!$V139*7,IF('1-SETUP'!$Q139="MONTHLY",EDATE(LW90,'1-SETUP'!$V139),IF('1-SETUP'!$Q139="YEARLY",EDATE(LW90,12*'1-SETUP'!$V139),""))))</f>
        <v/>
      </c>
      <c r="LY90" s="10" t="str">
        <f>IF('1-SETUP'!$Q139="DAILY",LX90+'1-SETUP'!$V139,IF('1-SETUP'!$Q139="WEEKLY",LX90+'1-SETUP'!$V139*7,IF('1-SETUP'!$Q139="MONTHLY",EDATE(LX90,'1-SETUP'!$V139),IF('1-SETUP'!$Q139="YEARLY",EDATE(LX90,12*'1-SETUP'!$V139),""))))</f>
        <v/>
      </c>
      <c r="LZ90" s="10" t="str">
        <f>IF('1-SETUP'!$Q139="DAILY",LY90+'1-SETUP'!$V139,IF('1-SETUP'!$Q139="WEEKLY",LY90+'1-SETUP'!$V139*7,IF('1-SETUP'!$Q139="MONTHLY",EDATE(LY90,'1-SETUP'!$V139),IF('1-SETUP'!$Q139="YEARLY",EDATE(LY90,12*'1-SETUP'!$V139),""))))</f>
        <v/>
      </c>
      <c r="MA90" s="10" t="str">
        <f>IF('1-SETUP'!$Q139="DAILY",LZ90+'1-SETUP'!$V139,IF('1-SETUP'!$Q139="WEEKLY",LZ90+'1-SETUP'!$V139*7,IF('1-SETUP'!$Q139="MONTHLY",EDATE(LZ90,'1-SETUP'!$V139),IF('1-SETUP'!$Q139="YEARLY",EDATE(LZ90,12*'1-SETUP'!$V139),""))))</f>
        <v/>
      </c>
      <c r="MB90" s="10" t="str">
        <f>IF('1-SETUP'!$Q139="DAILY",MA90+'1-SETUP'!$V139,IF('1-SETUP'!$Q139="WEEKLY",MA90+'1-SETUP'!$V139*7,IF('1-SETUP'!$Q139="MONTHLY",EDATE(MA90,'1-SETUP'!$V139),IF('1-SETUP'!$Q139="YEARLY",EDATE(MA90,12*'1-SETUP'!$V139),""))))</f>
        <v/>
      </c>
      <c r="MC90" s="10" t="str">
        <f>IF('1-SETUP'!$Q139="DAILY",MB90+'1-SETUP'!$V139,IF('1-SETUP'!$Q139="WEEKLY",MB90+'1-SETUP'!$V139*7,IF('1-SETUP'!$Q139="MONTHLY",EDATE(MB90,'1-SETUP'!$V139),IF('1-SETUP'!$Q139="YEARLY",EDATE(MB90,12*'1-SETUP'!$V139),""))))</f>
        <v/>
      </c>
      <c r="MD90" s="10" t="str">
        <f>IF('1-SETUP'!$Q139="DAILY",MC90+'1-SETUP'!$V139,IF('1-SETUP'!$Q139="WEEKLY",MC90+'1-SETUP'!$V139*7,IF('1-SETUP'!$Q139="MONTHLY",EDATE(MC90,'1-SETUP'!$V139),IF('1-SETUP'!$Q139="YEARLY",EDATE(MC90,12*'1-SETUP'!$V139),""))))</f>
        <v/>
      </c>
      <c r="ME90" s="10" t="str">
        <f>IF('1-SETUP'!$Q139="DAILY",MD90+'1-SETUP'!$V139,IF('1-SETUP'!$Q139="WEEKLY",MD90+'1-SETUP'!$V139*7,IF('1-SETUP'!$Q139="MONTHLY",EDATE(MD90,'1-SETUP'!$V139),IF('1-SETUP'!$Q139="YEARLY",EDATE(MD90,12*'1-SETUP'!$V139),""))))</f>
        <v/>
      </c>
      <c r="MF90" s="10" t="str">
        <f>IF('1-SETUP'!$Q139="DAILY",ME90+'1-SETUP'!$V139,IF('1-SETUP'!$Q139="WEEKLY",ME90+'1-SETUP'!$V139*7,IF('1-SETUP'!$Q139="MONTHLY",EDATE(ME90,'1-SETUP'!$V139),IF('1-SETUP'!$Q139="YEARLY",EDATE(ME90,12*'1-SETUP'!$V139),""))))</f>
        <v/>
      </c>
      <c r="MG90" s="10" t="str">
        <f>IF('1-SETUP'!$Q139="DAILY",MF90+'1-SETUP'!$V139,IF('1-SETUP'!$Q139="WEEKLY",MF90+'1-SETUP'!$V139*7,IF('1-SETUP'!$Q139="MONTHLY",EDATE(MF90,'1-SETUP'!$V139),IF('1-SETUP'!$Q139="YEARLY",EDATE(MF90,12*'1-SETUP'!$V139),""))))</f>
        <v/>
      </c>
      <c r="MH90" s="10" t="str">
        <f>IF('1-SETUP'!$Q139="DAILY",MG90+'1-SETUP'!$V139,IF('1-SETUP'!$Q139="WEEKLY",MG90+'1-SETUP'!$V139*7,IF('1-SETUP'!$Q139="MONTHLY",EDATE(MG90,'1-SETUP'!$V139),IF('1-SETUP'!$Q139="YEARLY",EDATE(MG90,12*'1-SETUP'!$V139),""))))</f>
        <v/>
      </c>
      <c r="MI90" s="10" t="str">
        <f>IF('1-SETUP'!$Q139="DAILY",MH90+'1-SETUP'!$V139,IF('1-SETUP'!$Q139="WEEKLY",MH90+'1-SETUP'!$V139*7,IF('1-SETUP'!$Q139="MONTHLY",EDATE(MH90,'1-SETUP'!$V139),IF('1-SETUP'!$Q139="YEARLY",EDATE(MH90,12*'1-SETUP'!$V139),""))))</f>
        <v/>
      </c>
      <c r="MJ90" s="10" t="str">
        <f>IF('1-SETUP'!$Q139="DAILY",MI90+'1-SETUP'!$V139,IF('1-SETUP'!$Q139="WEEKLY",MI90+'1-SETUP'!$V139*7,IF('1-SETUP'!$Q139="MONTHLY",EDATE(MI90,'1-SETUP'!$V139),IF('1-SETUP'!$Q139="YEARLY",EDATE(MI90,12*'1-SETUP'!$V139),""))))</f>
        <v/>
      </c>
      <c r="MK90" s="10" t="str">
        <f>IF('1-SETUP'!$Q139="DAILY",MJ90+'1-SETUP'!$V139,IF('1-SETUP'!$Q139="WEEKLY",MJ90+'1-SETUP'!$V139*7,IF('1-SETUP'!$Q139="MONTHLY",EDATE(MJ90,'1-SETUP'!$V139),IF('1-SETUP'!$Q139="YEARLY",EDATE(MJ90,12*'1-SETUP'!$V139),""))))</f>
        <v/>
      </c>
      <c r="ML90" s="10" t="str">
        <f>IF('1-SETUP'!$Q139="DAILY",MK90+'1-SETUP'!$V139,IF('1-SETUP'!$Q139="WEEKLY",MK90+'1-SETUP'!$V139*7,IF('1-SETUP'!$Q139="MONTHLY",EDATE(MK90,'1-SETUP'!$V139),IF('1-SETUP'!$Q139="YEARLY",EDATE(MK90,12*'1-SETUP'!$V139),""))))</f>
        <v/>
      </c>
      <c r="MM90" s="10" t="str">
        <f>IF('1-SETUP'!$Q139="DAILY",ML90+'1-SETUP'!$V139,IF('1-SETUP'!$Q139="WEEKLY",ML90+'1-SETUP'!$V139*7,IF('1-SETUP'!$Q139="MONTHLY",EDATE(ML90,'1-SETUP'!$V139),IF('1-SETUP'!$Q139="YEARLY",EDATE(ML90,12*'1-SETUP'!$V139),""))))</f>
        <v/>
      </c>
      <c r="MN90" s="10" t="str">
        <f>IF('1-SETUP'!$Q139="DAILY",MM90+'1-SETUP'!$V139,IF('1-SETUP'!$Q139="WEEKLY",MM90+'1-SETUP'!$V139*7,IF('1-SETUP'!$Q139="MONTHLY",EDATE(MM90,'1-SETUP'!$V139),IF('1-SETUP'!$Q139="YEARLY",EDATE(MM90,12*'1-SETUP'!$V139),""))))</f>
        <v/>
      </c>
      <c r="MO90" s="10" t="str">
        <f>IF('1-SETUP'!$Q139="DAILY",MN90+'1-SETUP'!$V139,IF('1-SETUP'!$Q139="WEEKLY",MN90+'1-SETUP'!$V139*7,IF('1-SETUP'!$Q139="MONTHLY",EDATE(MN90,'1-SETUP'!$V139),IF('1-SETUP'!$Q139="YEARLY",EDATE(MN90,12*'1-SETUP'!$V139),""))))</f>
        <v/>
      </c>
      <c r="MP90" s="10" t="str">
        <f>IF('1-SETUP'!$Q139="DAILY",MO90+'1-SETUP'!$V139,IF('1-SETUP'!$Q139="WEEKLY",MO90+'1-SETUP'!$V139*7,IF('1-SETUP'!$Q139="MONTHLY",EDATE(MO90,'1-SETUP'!$V139),IF('1-SETUP'!$Q139="YEARLY",EDATE(MO90,12*'1-SETUP'!$V139),""))))</f>
        <v/>
      </c>
      <c r="MQ90" s="10" t="str">
        <f>IF('1-SETUP'!$Q139="DAILY",MP90+'1-SETUP'!$V139,IF('1-SETUP'!$Q139="WEEKLY",MP90+'1-SETUP'!$V139*7,IF('1-SETUP'!$Q139="MONTHLY",EDATE(MP90,'1-SETUP'!$V139),IF('1-SETUP'!$Q139="YEARLY",EDATE(MP90,12*'1-SETUP'!$V139),""))))</f>
        <v/>
      </c>
      <c r="MR90" s="10" t="str">
        <f>IF('1-SETUP'!$Q139="DAILY",MQ90+'1-SETUP'!$V139,IF('1-SETUP'!$Q139="WEEKLY",MQ90+'1-SETUP'!$V139*7,IF('1-SETUP'!$Q139="MONTHLY",EDATE(MQ90,'1-SETUP'!$V139),IF('1-SETUP'!$Q139="YEARLY",EDATE(MQ90,12*'1-SETUP'!$V139),""))))</f>
        <v/>
      </c>
      <c r="MS90" s="10" t="str">
        <f>IF('1-SETUP'!$Q139="DAILY",MR90+'1-SETUP'!$V139,IF('1-SETUP'!$Q139="WEEKLY",MR90+'1-SETUP'!$V139*7,IF('1-SETUP'!$Q139="MONTHLY",EDATE(MR90,'1-SETUP'!$V139),IF('1-SETUP'!$Q139="YEARLY",EDATE(MR90,12*'1-SETUP'!$V139),""))))</f>
        <v/>
      </c>
      <c r="MT90" s="10" t="str">
        <f>IF('1-SETUP'!$Q139="DAILY",MS90+'1-SETUP'!$V139,IF('1-SETUP'!$Q139="WEEKLY",MS90+'1-SETUP'!$V139*7,IF('1-SETUP'!$Q139="MONTHLY",EDATE(MS90,'1-SETUP'!$V139),IF('1-SETUP'!$Q139="YEARLY",EDATE(MS90,12*'1-SETUP'!$V139),""))))</f>
        <v/>
      </c>
      <c r="MU90" s="10" t="str">
        <f>IF('1-SETUP'!$Q139="DAILY",MT90+'1-SETUP'!$V139,IF('1-SETUP'!$Q139="WEEKLY",MT90+'1-SETUP'!$V139*7,IF('1-SETUP'!$Q139="MONTHLY",EDATE(MT90,'1-SETUP'!$V139),IF('1-SETUP'!$Q139="YEARLY",EDATE(MT90,12*'1-SETUP'!$V139),""))))</f>
        <v/>
      </c>
      <c r="MV90" s="10" t="str">
        <f>IF('1-SETUP'!$Q139="DAILY",MU90+'1-SETUP'!$V139,IF('1-SETUP'!$Q139="WEEKLY",MU90+'1-SETUP'!$V139*7,IF('1-SETUP'!$Q139="MONTHLY",EDATE(MU90,'1-SETUP'!$V139),IF('1-SETUP'!$Q139="YEARLY",EDATE(MU90,12*'1-SETUP'!$V139),""))))</f>
        <v/>
      </c>
      <c r="MW90" s="10" t="str">
        <f>IF('1-SETUP'!$Q139="DAILY",MV90+'1-SETUP'!$V139,IF('1-SETUP'!$Q139="WEEKLY",MV90+'1-SETUP'!$V139*7,IF('1-SETUP'!$Q139="MONTHLY",EDATE(MV90,'1-SETUP'!$V139),IF('1-SETUP'!$Q139="YEARLY",EDATE(MV90,12*'1-SETUP'!$V139),""))))</f>
        <v/>
      </c>
      <c r="MX90" s="10" t="str">
        <f>IF('1-SETUP'!$Q139="DAILY",MW90+'1-SETUP'!$V139,IF('1-SETUP'!$Q139="WEEKLY",MW90+'1-SETUP'!$V139*7,IF('1-SETUP'!$Q139="MONTHLY",EDATE(MW90,'1-SETUP'!$V139),IF('1-SETUP'!$Q139="YEARLY",EDATE(MW90,12*'1-SETUP'!$V139),""))))</f>
        <v/>
      </c>
      <c r="MY90" s="10" t="str">
        <f>IF('1-SETUP'!$Q139="DAILY",MX90+'1-SETUP'!$V139,IF('1-SETUP'!$Q139="WEEKLY",MX90+'1-SETUP'!$V139*7,IF('1-SETUP'!$Q139="MONTHLY",EDATE(MX90,'1-SETUP'!$V139),IF('1-SETUP'!$Q139="YEARLY",EDATE(MX90,12*'1-SETUP'!$V139),""))))</f>
        <v/>
      </c>
      <c r="MZ90" s="10" t="str">
        <f>IF('1-SETUP'!$Q139="DAILY",MY90+'1-SETUP'!$V139,IF('1-SETUP'!$Q139="WEEKLY",MY90+'1-SETUP'!$V139*7,IF('1-SETUP'!$Q139="MONTHLY",EDATE(MY90,'1-SETUP'!$V139),IF('1-SETUP'!$Q139="YEARLY",EDATE(MY90,12*'1-SETUP'!$V139),""))))</f>
        <v/>
      </c>
      <c r="NA90" s="10" t="str">
        <f>IF('1-SETUP'!$Q139="DAILY",MZ90+'1-SETUP'!$V139,IF('1-SETUP'!$Q139="WEEKLY",MZ90+'1-SETUP'!$V139*7,IF('1-SETUP'!$Q139="MONTHLY",EDATE(MZ90,'1-SETUP'!$V139),IF('1-SETUP'!$Q139="YEARLY",EDATE(MZ90,12*'1-SETUP'!$V139),""))))</f>
        <v/>
      </c>
      <c r="NB90" s="10" t="str">
        <f>IF('1-SETUP'!$Q139="DAILY",NA90+'1-SETUP'!$V139,IF('1-SETUP'!$Q139="WEEKLY",NA90+'1-SETUP'!$V139*7,IF('1-SETUP'!$Q139="MONTHLY",EDATE(NA90,'1-SETUP'!$V139),IF('1-SETUP'!$Q139="YEARLY",EDATE(NA90,12*'1-SETUP'!$V139),""))))</f>
        <v/>
      </c>
      <c r="NC90" s="10" t="str">
        <f>IF('1-SETUP'!$Q139="DAILY",NB90+'1-SETUP'!$V139,IF('1-SETUP'!$Q139="WEEKLY",NB90+'1-SETUP'!$V139*7,IF('1-SETUP'!$Q139="MONTHLY",EDATE(NB90,'1-SETUP'!$V139),IF('1-SETUP'!$Q139="YEARLY",EDATE(NB90,12*'1-SETUP'!$V139),""))))</f>
        <v/>
      </c>
    </row>
    <row r="91" spans="1:367" x14ac:dyDescent="0.45">
      <c r="A91">
        <f>'1-SETUP'!A140</f>
        <v>0</v>
      </c>
      <c r="B91" t="str">
        <f>_xlfn.CONCAT('1-SETUP'!$O140," ",'1-SETUP'!$Q140," ",'1-SETUP'!$T140," ",'1-SETUP'!$V140," ",'1-SETUP'!$W140," ",'1-SETUP'!$Z140," ",TEXT('1-SETUP'!$AC140,"mm/dd/yyyy"))</f>
        <v xml:space="preserve">      01/00/1900</v>
      </c>
      <c r="C91" s="10">
        <f>'1-SETUP'!$AC140</f>
        <v>0</v>
      </c>
      <c r="D91" s="10" t="str">
        <f>IF('1-SETUP'!$Q140="DAILY",C91+'1-SETUP'!$V140,IF('1-SETUP'!$Q140="WEEKLY",C91+'1-SETUP'!$V140*7,IF('1-SETUP'!$Q140="MONTHLY",EDATE(C91,'1-SETUP'!$V140),IF('1-SETUP'!$Q140="YEARLY",EDATE(C91,12*'1-SETUP'!$V140),""))))</f>
        <v/>
      </c>
      <c r="E91" s="10" t="str">
        <f>IF('1-SETUP'!$Q140="DAILY",D91+'1-SETUP'!$V140,IF('1-SETUP'!$Q140="WEEKLY",D91+'1-SETUP'!$V140*7,IF('1-SETUP'!$Q140="MONTHLY",EDATE(D91,'1-SETUP'!$V140),IF('1-SETUP'!$Q140="YEARLY",EDATE(D91,12*'1-SETUP'!$V140),""))))</f>
        <v/>
      </c>
      <c r="F91" s="10" t="str">
        <f>IF('1-SETUP'!$Q140="DAILY",E91+'1-SETUP'!$V140,IF('1-SETUP'!$Q140="WEEKLY",E91+'1-SETUP'!$V140*7,IF('1-SETUP'!$Q140="MONTHLY",EDATE(E91,'1-SETUP'!$V140),IF('1-SETUP'!$Q140="YEARLY",EDATE(E91,12*'1-SETUP'!$V140),""))))</f>
        <v/>
      </c>
      <c r="G91" s="10" t="str">
        <f>IF('1-SETUP'!$Q140="DAILY",F91+'1-SETUP'!$V140,IF('1-SETUP'!$Q140="WEEKLY",F91+'1-SETUP'!$V140*7,IF('1-SETUP'!$Q140="MONTHLY",EDATE(F91,'1-SETUP'!$V140),IF('1-SETUP'!$Q140="YEARLY",EDATE(F91,12*'1-SETUP'!$V140),""))))</f>
        <v/>
      </c>
      <c r="H91" s="10" t="str">
        <f>IF('1-SETUP'!$Q140="DAILY",G91+'1-SETUP'!$V140,IF('1-SETUP'!$Q140="WEEKLY",G91+'1-SETUP'!$V140*7,IF('1-SETUP'!$Q140="MONTHLY",EDATE(G91,'1-SETUP'!$V140),IF('1-SETUP'!$Q140="YEARLY",EDATE(G91,12*'1-SETUP'!$V140),""))))</f>
        <v/>
      </c>
      <c r="I91" s="10" t="str">
        <f>IF('1-SETUP'!$Q140="DAILY",H91+'1-SETUP'!$V140,IF('1-SETUP'!$Q140="WEEKLY",H91+'1-SETUP'!$V140*7,IF('1-SETUP'!$Q140="MONTHLY",EDATE(H91,'1-SETUP'!$V140),IF('1-SETUP'!$Q140="YEARLY",EDATE(H91,12*'1-SETUP'!$V140),""))))</f>
        <v/>
      </c>
      <c r="J91" s="10" t="str">
        <f>IF('1-SETUP'!$Q140="DAILY",I91+'1-SETUP'!$V140,IF('1-SETUP'!$Q140="WEEKLY",I91+'1-SETUP'!$V140*7,IF('1-SETUP'!$Q140="MONTHLY",EDATE(I91,'1-SETUP'!$V140),IF('1-SETUP'!$Q140="YEARLY",EDATE(I91,12*'1-SETUP'!$V140),""))))</f>
        <v/>
      </c>
      <c r="K91" s="10" t="str">
        <f>IF('1-SETUP'!$Q140="DAILY",J91+'1-SETUP'!$V140,IF('1-SETUP'!$Q140="WEEKLY",J91+'1-SETUP'!$V140*7,IF('1-SETUP'!$Q140="MONTHLY",EDATE(J91,'1-SETUP'!$V140),IF('1-SETUP'!$Q140="YEARLY",EDATE(J91,12*'1-SETUP'!$V140),""))))</f>
        <v/>
      </c>
      <c r="L91" s="10" t="str">
        <f>IF('1-SETUP'!$Q140="DAILY",K91+'1-SETUP'!$V140,IF('1-SETUP'!$Q140="WEEKLY",K91+'1-SETUP'!$V140*7,IF('1-SETUP'!$Q140="MONTHLY",EDATE(K91,'1-SETUP'!$V140),IF('1-SETUP'!$Q140="YEARLY",EDATE(K91,12*'1-SETUP'!$V140),""))))</f>
        <v/>
      </c>
      <c r="M91" s="10" t="str">
        <f>IF('1-SETUP'!$Q140="DAILY",L91+'1-SETUP'!$V140,IF('1-SETUP'!$Q140="WEEKLY",L91+'1-SETUP'!$V140*7,IF('1-SETUP'!$Q140="MONTHLY",EDATE(L91,'1-SETUP'!$V140),IF('1-SETUP'!$Q140="YEARLY",EDATE(L91,12*'1-SETUP'!$V140),""))))</f>
        <v/>
      </c>
      <c r="N91" s="10" t="str">
        <f>IF('1-SETUP'!$Q140="DAILY",M91+'1-SETUP'!$V140,IF('1-SETUP'!$Q140="WEEKLY",M91+'1-SETUP'!$V140*7,IF('1-SETUP'!$Q140="MONTHLY",EDATE(M91,'1-SETUP'!$V140),IF('1-SETUP'!$Q140="YEARLY",EDATE(M91,12*'1-SETUP'!$V140),""))))</f>
        <v/>
      </c>
      <c r="O91" s="10" t="str">
        <f>IF('1-SETUP'!$Q140="DAILY",N91+'1-SETUP'!$V140,IF('1-SETUP'!$Q140="WEEKLY",N91+'1-SETUP'!$V140*7,IF('1-SETUP'!$Q140="MONTHLY",EDATE(N91,'1-SETUP'!$V140),IF('1-SETUP'!$Q140="YEARLY",EDATE(N91,12*'1-SETUP'!$V140),""))))</f>
        <v/>
      </c>
      <c r="P91" s="10" t="str">
        <f>IF('1-SETUP'!$Q140="DAILY",O91+'1-SETUP'!$V140,IF('1-SETUP'!$Q140="WEEKLY",O91+'1-SETUP'!$V140*7,IF('1-SETUP'!$Q140="MONTHLY",EDATE(O91,'1-SETUP'!$V140),IF('1-SETUP'!$Q140="YEARLY",EDATE(O91,12*'1-SETUP'!$V140),""))))</f>
        <v/>
      </c>
      <c r="Q91" s="10" t="str">
        <f>IF('1-SETUP'!$Q140="DAILY",P91+'1-SETUP'!$V140,IF('1-SETUP'!$Q140="WEEKLY",P91+'1-SETUP'!$V140*7,IF('1-SETUP'!$Q140="MONTHLY",EDATE(P91,'1-SETUP'!$V140),IF('1-SETUP'!$Q140="YEARLY",EDATE(P91,12*'1-SETUP'!$V140),""))))</f>
        <v/>
      </c>
      <c r="R91" s="10" t="str">
        <f>IF('1-SETUP'!$Q140="DAILY",Q91+'1-SETUP'!$V140,IF('1-SETUP'!$Q140="WEEKLY",Q91+'1-SETUP'!$V140*7,IF('1-SETUP'!$Q140="MONTHLY",EDATE(Q91,'1-SETUP'!$V140),IF('1-SETUP'!$Q140="YEARLY",EDATE(Q91,12*'1-SETUP'!$V140),""))))</f>
        <v/>
      </c>
      <c r="S91" s="10" t="str">
        <f>IF('1-SETUP'!$Q140="DAILY",R91+'1-SETUP'!$V140,IF('1-SETUP'!$Q140="WEEKLY",R91+'1-SETUP'!$V140*7,IF('1-SETUP'!$Q140="MONTHLY",EDATE(R91,'1-SETUP'!$V140),IF('1-SETUP'!$Q140="YEARLY",EDATE(R91,12*'1-SETUP'!$V140),""))))</f>
        <v/>
      </c>
      <c r="T91" s="10" t="str">
        <f>IF('1-SETUP'!$Q140="DAILY",S91+'1-SETUP'!$V140,IF('1-SETUP'!$Q140="WEEKLY",S91+'1-SETUP'!$V140*7,IF('1-SETUP'!$Q140="MONTHLY",EDATE(S91,'1-SETUP'!$V140),IF('1-SETUP'!$Q140="YEARLY",EDATE(S91,12*'1-SETUP'!$V140),""))))</f>
        <v/>
      </c>
      <c r="U91" s="10" t="str">
        <f>IF('1-SETUP'!$Q140="DAILY",T91+'1-SETUP'!$V140,IF('1-SETUP'!$Q140="WEEKLY",T91+'1-SETUP'!$V140*7,IF('1-SETUP'!$Q140="MONTHLY",EDATE(T91,'1-SETUP'!$V140),IF('1-SETUP'!$Q140="YEARLY",EDATE(T91,12*'1-SETUP'!$V140),""))))</f>
        <v/>
      </c>
      <c r="V91" s="10" t="str">
        <f>IF('1-SETUP'!$Q140="DAILY",U91+'1-SETUP'!$V140,IF('1-SETUP'!$Q140="WEEKLY",U91+'1-SETUP'!$V140*7,IF('1-SETUP'!$Q140="MONTHLY",EDATE(U91,'1-SETUP'!$V140),IF('1-SETUP'!$Q140="YEARLY",EDATE(U91,12*'1-SETUP'!$V140),""))))</f>
        <v/>
      </c>
      <c r="W91" s="10" t="str">
        <f>IF('1-SETUP'!$Q140="DAILY",V91+'1-SETUP'!$V140,IF('1-SETUP'!$Q140="WEEKLY",V91+'1-SETUP'!$V140*7,IF('1-SETUP'!$Q140="MONTHLY",EDATE(V91,'1-SETUP'!$V140),IF('1-SETUP'!$Q140="YEARLY",EDATE(V91,12*'1-SETUP'!$V140),""))))</f>
        <v/>
      </c>
      <c r="X91" s="10" t="str">
        <f>IF('1-SETUP'!$Q140="DAILY",W91+'1-SETUP'!$V140,IF('1-SETUP'!$Q140="WEEKLY",W91+'1-SETUP'!$V140*7,IF('1-SETUP'!$Q140="MONTHLY",EDATE(W91,'1-SETUP'!$V140),IF('1-SETUP'!$Q140="YEARLY",EDATE(W91,12*'1-SETUP'!$V140),""))))</f>
        <v/>
      </c>
      <c r="Y91" s="10" t="str">
        <f>IF('1-SETUP'!$Q140="DAILY",X91+'1-SETUP'!$V140,IF('1-SETUP'!$Q140="WEEKLY",X91+'1-SETUP'!$V140*7,IF('1-SETUP'!$Q140="MONTHLY",EDATE(X91,'1-SETUP'!$V140),IF('1-SETUP'!$Q140="YEARLY",EDATE(X91,12*'1-SETUP'!$V140),""))))</f>
        <v/>
      </c>
      <c r="Z91" s="10" t="str">
        <f>IF('1-SETUP'!$Q140="DAILY",Y91+'1-SETUP'!$V140,IF('1-SETUP'!$Q140="WEEKLY",Y91+'1-SETUP'!$V140*7,IF('1-SETUP'!$Q140="MONTHLY",EDATE(Y91,'1-SETUP'!$V140),IF('1-SETUP'!$Q140="YEARLY",EDATE(Y91,12*'1-SETUP'!$V140),""))))</f>
        <v/>
      </c>
      <c r="AA91" s="10" t="str">
        <f>IF('1-SETUP'!$Q140="DAILY",Z91+'1-SETUP'!$V140,IF('1-SETUP'!$Q140="WEEKLY",Z91+'1-SETUP'!$V140*7,IF('1-SETUP'!$Q140="MONTHLY",EDATE(Z91,'1-SETUP'!$V140),IF('1-SETUP'!$Q140="YEARLY",EDATE(Z91,12*'1-SETUP'!$V140),""))))</f>
        <v/>
      </c>
      <c r="AB91" s="10" t="str">
        <f>IF('1-SETUP'!$Q140="DAILY",AA91+'1-SETUP'!$V140,IF('1-SETUP'!$Q140="WEEKLY",AA91+'1-SETUP'!$V140*7,IF('1-SETUP'!$Q140="MONTHLY",EDATE(AA91,'1-SETUP'!$V140),IF('1-SETUP'!$Q140="YEARLY",EDATE(AA91,12*'1-SETUP'!$V140),""))))</f>
        <v/>
      </c>
      <c r="AC91" s="10" t="str">
        <f>IF('1-SETUP'!$Q140="DAILY",AB91+'1-SETUP'!$V140,IF('1-SETUP'!$Q140="WEEKLY",AB91+'1-SETUP'!$V140*7,IF('1-SETUP'!$Q140="MONTHLY",EDATE(AB91,'1-SETUP'!$V140),IF('1-SETUP'!$Q140="YEARLY",EDATE(AB91,12*'1-SETUP'!$V140),""))))</f>
        <v/>
      </c>
      <c r="AD91" s="10" t="str">
        <f>IF('1-SETUP'!$Q140="DAILY",AC91+'1-SETUP'!$V140,IF('1-SETUP'!$Q140="WEEKLY",AC91+'1-SETUP'!$V140*7,IF('1-SETUP'!$Q140="MONTHLY",EDATE(AC91,'1-SETUP'!$V140),IF('1-SETUP'!$Q140="YEARLY",EDATE(AC91,12*'1-SETUP'!$V140),""))))</f>
        <v/>
      </c>
      <c r="AE91" s="10" t="str">
        <f>IF('1-SETUP'!$Q140="DAILY",AD91+'1-SETUP'!$V140,IF('1-SETUP'!$Q140="WEEKLY",AD91+'1-SETUP'!$V140*7,IF('1-SETUP'!$Q140="MONTHLY",EDATE(AD91,'1-SETUP'!$V140),IF('1-SETUP'!$Q140="YEARLY",EDATE(AD91,12*'1-SETUP'!$V140),""))))</f>
        <v/>
      </c>
      <c r="AF91" s="10" t="str">
        <f>IF('1-SETUP'!$Q140="DAILY",AE91+'1-SETUP'!$V140,IF('1-SETUP'!$Q140="WEEKLY",AE91+'1-SETUP'!$V140*7,IF('1-SETUP'!$Q140="MONTHLY",EDATE(AE91,'1-SETUP'!$V140),IF('1-SETUP'!$Q140="YEARLY",EDATE(AE91,12*'1-SETUP'!$V140),""))))</f>
        <v/>
      </c>
      <c r="AG91" s="10" t="str">
        <f>IF('1-SETUP'!$Q140="DAILY",AF91+'1-SETUP'!$V140,IF('1-SETUP'!$Q140="WEEKLY",AF91+'1-SETUP'!$V140*7,IF('1-SETUP'!$Q140="MONTHLY",EDATE(AF91,'1-SETUP'!$V140),IF('1-SETUP'!$Q140="YEARLY",EDATE(AF91,12*'1-SETUP'!$V140),""))))</f>
        <v/>
      </c>
      <c r="AH91" s="10" t="str">
        <f>IF('1-SETUP'!$Q140="DAILY",AG91+'1-SETUP'!$V140,IF('1-SETUP'!$Q140="WEEKLY",AG91+'1-SETUP'!$V140*7,IF('1-SETUP'!$Q140="MONTHLY",EDATE(AG91,'1-SETUP'!$V140),IF('1-SETUP'!$Q140="YEARLY",EDATE(AG91,12*'1-SETUP'!$V140),""))))</f>
        <v/>
      </c>
      <c r="AI91" s="10" t="str">
        <f>IF('1-SETUP'!$Q140="DAILY",AH91+'1-SETUP'!$V140,IF('1-SETUP'!$Q140="WEEKLY",AH91+'1-SETUP'!$V140*7,IF('1-SETUP'!$Q140="MONTHLY",EDATE(AH91,'1-SETUP'!$V140),IF('1-SETUP'!$Q140="YEARLY",EDATE(AH91,12*'1-SETUP'!$V140),""))))</f>
        <v/>
      </c>
      <c r="AJ91" s="10" t="str">
        <f>IF('1-SETUP'!$Q140="DAILY",AI91+'1-SETUP'!$V140,IF('1-SETUP'!$Q140="WEEKLY",AI91+'1-SETUP'!$V140*7,IF('1-SETUP'!$Q140="MONTHLY",EDATE(AI91,'1-SETUP'!$V140),IF('1-SETUP'!$Q140="YEARLY",EDATE(AI91,12*'1-SETUP'!$V140),""))))</f>
        <v/>
      </c>
      <c r="AK91" s="10" t="str">
        <f>IF('1-SETUP'!$Q140="DAILY",AJ91+'1-SETUP'!$V140,IF('1-SETUP'!$Q140="WEEKLY",AJ91+'1-SETUP'!$V140*7,IF('1-SETUP'!$Q140="MONTHLY",EDATE(AJ91,'1-SETUP'!$V140),IF('1-SETUP'!$Q140="YEARLY",EDATE(AJ91,12*'1-SETUP'!$V140),""))))</f>
        <v/>
      </c>
      <c r="AL91" s="10" t="str">
        <f>IF('1-SETUP'!$Q140="DAILY",AK91+'1-SETUP'!$V140,IF('1-SETUP'!$Q140="WEEKLY",AK91+'1-SETUP'!$V140*7,IF('1-SETUP'!$Q140="MONTHLY",EDATE(AK91,'1-SETUP'!$V140),IF('1-SETUP'!$Q140="YEARLY",EDATE(AK91,12*'1-SETUP'!$V140),""))))</f>
        <v/>
      </c>
      <c r="AM91" s="10" t="str">
        <f>IF('1-SETUP'!$Q140="DAILY",AL91+'1-SETUP'!$V140,IF('1-SETUP'!$Q140="WEEKLY",AL91+'1-SETUP'!$V140*7,IF('1-SETUP'!$Q140="MONTHLY",EDATE(AL91,'1-SETUP'!$V140),IF('1-SETUP'!$Q140="YEARLY",EDATE(AL91,12*'1-SETUP'!$V140),""))))</f>
        <v/>
      </c>
      <c r="AN91" s="10" t="str">
        <f>IF('1-SETUP'!$Q140="DAILY",AM91+'1-SETUP'!$V140,IF('1-SETUP'!$Q140="WEEKLY",AM91+'1-SETUP'!$V140*7,IF('1-SETUP'!$Q140="MONTHLY",EDATE(AM91,'1-SETUP'!$V140),IF('1-SETUP'!$Q140="YEARLY",EDATE(AM91,12*'1-SETUP'!$V140),""))))</f>
        <v/>
      </c>
      <c r="AO91" s="10" t="str">
        <f>IF('1-SETUP'!$Q140="DAILY",AN91+'1-SETUP'!$V140,IF('1-SETUP'!$Q140="WEEKLY",AN91+'1-SETUP'!$V140*7,IF('1-SETUP'!$Q140="MONTHLY",EDATE(AN91,'1-SETUP'!$V140),IF('1-SETUP'!$Q140="YEARLY",EDATE(AN91,12*'1-SETUP'!$V140),""))))</f>
        <v/>
      </c>
      <c r="AP91" s="10" t="str">
        <f>IF('1-SETUP'!$Q140="DAILY",AO91+'1-SETUP'!$V140,IF('1-SETUP'!$Q140="WEEKLY",AO91+'1-SETUP'!$V140*7,IF('1-SETUP'!$Q140="MONTHLY",EDATE(AO91,'1-SETUP'!$V140),IF('1-SETUP'!$Q140="YEARLY",EDATE(AO91,12*'1-SETUP'!$V140),""))))</f>
        <v/>
      </c>
      <c r="AQ91" s="10" t="str">
        <f>IF('1-SETUP'!$Q140="DAILY",AP91+'1-SETUP'!$V140,IF('1-SETUP'!$Q140="WEEKLY",AP91+'1-SETUP'!$V140*7,IF('1-SETUP'!$Q140="MONTHLY",EDATE(AP91,'1-SETUP'!$V140),IF('1-SETUP'!$Q140="YEARLY",EDATE(AP91,12*'1-SETUP'!$V140),""))))</f>
        <v/>
      </c>
      <c r="AR91" s="10" t="str">
        <f>IF('1-SETUP'!$Q140="DAILY",AQ91+'1-SETUP'!$V140,IF('1-SETUP'!$Q140="WEEKLY",AQ91+'1-SETUP'!$V140*7,IF('1-SETUP'!$Q140="MONTHLY",EDATE(AQ91,'1-SETUP'!$V140),IF('1-SETUP'!$Q140="YEARLY",EDATE(AQ91,12*'1-SETUP'!$V140),""))))</f>
        <v/>
      </c>
      <c r="AS91" s="10" t="str">
        <f>IF('1-SETUP'!$Q140="DAILY",AR91+'1-SETUP'!$V140,IF('1-SETUP'!$Q140="WEEKLY",AR91+'1-SETUP'!$V140*7,IF('1-SETUP'!$Q140="MONTHLY",EDATE(AR91,'1-SETUP'!$V140),IF('1-SETUP'!$Q140="YEARLY",EDATE(AR91,12*'1-SETUP'!$V140),""))))</f>
        <v/>
      </c>
      <c r="AT91" s="10" t="str">
        <f>IF('1-SETUP'!$Q140="DAILY",AS91+'1-SETUP'!$V140,IF('1-SETUP'!$Q140="WEEKLY",AS91+'1-SETUP'!$V140*7,IF('1-SETUP'!$Q140="MONTHLY",EDATE(AS91,'1-SETUP'!$V140),IF('1-SETUP'!$Q140="YEARLY",EDATE(AS91,12*'1-SETUP'!$V140),""))))</f>
        <v/>
      </c>
      <c r="AU91" s="10" t="str">
        <f>IF('1-SETUP'!$Q140="DAILY",AT91+'1-SETUP'!$V140,IF('1-SETUP'!$Q140="WEEKLY",AT91+'1-SETUP'!$V140*7,IF('1-SETUP'!$Q140="MONTHLY",EDATE(AT91,'1-SETUP'!$V140),IF('1-SETUP'!$Q140="YEARLY",EDATE(AT91,12*'1-SETUP'!$V140),""))))</f>
        <v/>
      </c>
      <c r="AV91" s="10" t="str">
        <f>IF('1-SETUP'!$Q140="DAILY",AU91+'1-SETUP'!$V140,IF('1-SETUP'!$Q140="WEEKLY",AU91+'1-SETUP'!$V140*7,IF('1-SETUP'!$Q140="MONTHLY",EDATE(AU91,'1-SETUP'!$V140),IF('1-SETUP'!$Q140="YEARLY",EDATE(AU91,12*'1-SETUP'!$V140),""))))</f>
        <v/>
      </c>
      <c r="AW91" s="10" t="str">
        <f>IF('1-SETUP'!$Q140="DAILY",AV91+'1-SETUP'!$V140,IF('1-SETUP'!$Q140="WEEKLY",AV91+'1-SETUP'!$V140*7,IF('1-SETUP'!$Q140="MONTHLY",EDATE(AV91,'1-SETUP'!$V140),IF('1-SETUP'!$Q140="YEARLY",EDATE(AV91,12*'1-SETUP'!$V140),""))))</f>
        <v/>
      </c>
      <c r="AX91" s="10" t="str">
        <f>IF('1-SETUP'!$Q140="DAILY",AW91+'1-SETUP'!$V140,IF('1-SETUP'!$Q140="WEEKLY",AW91+'1-SETUP'!$V140*7,IF('1-SETUP'!$Q140="MONTHLY",EDATE(AW91,'1-SETUP'!$V140),IF('1-SETUP'!$Q140="YEARLY",EDATE(AW91,12*'1-SETUP'!$V140),""))))</f>
        <v/>
      </c>
      <c r="AY91" s="10" t="str">
        <f>IF('1-SETUP'!$Q140="DAILY",AX91+'1-SETUP'!$V140,IF('1-SETUP'!$Q140="WEEKLY",AX91+'1-SETUP'!$V140*7,IF('1-SETUP'!$Q140="MONTHLY",EDATE(AX91,'1-SETUP'!$V140),IF('1-SETUP'!$Q140="YEARLY",EDATE(AX91,12*'1-SETUP'!$V140),""))))</f>
        <v/>
      </c>
      <c r="AZ91" s="10" t="str">
        <f>IF('1-SETUP'!$Q140="DAILY",AY91+'1-SETUP'!$V140,IF('1-SETUP'!$Q140="WEEKLY",AY91+'1-SETUP'!$V140*7,IF('1-SETUP'!$Q140="MONTHLY",EDATE(AY91,'1-SETUP'!$V140),IF('1-SETUP'!$Q140="YEARLY",EDATE(AY91,12*'1-SETUP'!$V140),""))))</f>
        <v/>
      </c>
      <c r="BA91" s="10" t="str">
        <f>IF('1-SETUP'!$Q140="DAILY",AZ91+'1-SETUP'!$V140,IF('1-SETUP'!$Q140="WEEKLY",AZ91+'1-SETUP'!$V140*7,IF('1-SETUP'!$Q140="MONTHLY",EDATE(AZ91,'1-SETUP'!$V140),IF('1-SETUP'!$Q140="YEARLY",EDATE(AZ91,12*'1-SETUP'!$V140),""))))</f>
        <v/>
      </c>
      <c r="BB91" s="10" t="str">
        <f>IF('1-SETUP'!$Q140="DAILY",BA91+'1-SETUP'!$V140,IF('1-SETUP'!$Q140="WEEKLY",BA91+'1-SETUP'!$V140*7,IF('1-SETUP'!$Q140="MONTHLY",EDATE(BA91,'1-SETUP'!$V140),IF('1-SETUP'!$Q140="YEARLY",EDATE(BA91,12*'1-SETUP'!$V140),""))))</f>
        <v/>
      </c>
      <c r="BC91" s="10" t="str">
        <f>IF('1-SETUP'!$Q140="DAILY",BB91+'1-SETUP'!$V140,IF('1-SETUP'!$Q140="WEEKLY",BB91+'1-SETUP'!$V140*7,IF('1-SETUP'!$Q140="MONTHLY",EDATE(BB91,'1-SETUP'!$V140),IF('1-SETUP'!$Q140="YEARLY",EDATE(BB91,12*'1-SETUP'!$V140),""))))</f>
        <v/>
      </c>
      <c r="BD91" s="10" t="str">
        <f>IF('1-SETUP'!$Q140="DAILY",BC91+'1-SETUP'!$V140,IF('1-SETUP'!$Q140="WEEKLY",BC91+'1-SETUP'!$V140*7,IF('1-SETUP'!$Q140="MONTHLY",EDATE(BC91,'1-SETUP'!$V140),IF('1-SETUP'!$Q140="YEARLY",EDATE(BC91,12*'1-SETUP'!$V140),""))))</f>
        <v/>
      </c>
      <c r="BE91" s="10" t="str">
        <f>IF('1-SETUP'!$Q140="DAILY",BD91+'1-SETUP'!$V140,IF('1-SETUP'!$Q140="WEEKLY",BD91+'1-SETUP'!$V140*7,IF('1-SETUP'!$Q140="MONTHLY",EDATE(BD91,'1-SETUP'!$V140),IF('1-SETUP'!$Q140="YEARLY",EDATE(BD91,12*'1-SETUP'!$V140),""))))</f>
        <v/>
      </c>
      <c r="BF91" s="10" t="str">
        <f>IF('1-SETUP'!$Q140="DAILY",BE91+'1-SETUP'!$V140,IF('1-SETUP'!$Q140="WEEKLY",BE91+'1-SETUP'!$V140*7,IF('1-SETUP'!$Q140="MONTHLY",EDATE(BE91,'1-SETUP'!$V140),IF('1-SETUP'!$Q140="YEARLY",EDATE(BE91,12*'1-SETUP'!$V140),""))))</f>
        <v/>
      </c>
      <c r="BG91" s="10" t="str">
        <f>IF('1-SETUP'!$Q140="DAILY",BF91+'1-SETUP'!$V140,IF('1-SETUP'!$Q140="WEEKLY",BF91+'1-SETUP'!$V140*7,IF('1-SETUP'!$Q140="MONTHLY",EDATE(BF91,'1-SETUP'!$V140),IF('1-SETUP'!$Q140="YEARLY",EDATE(BF91,12*'1-SETUP'!$V140),""))))</f>
        <v/>
      </c>
      <c r="BH91" s="10" t="str">
        <f>IF('1-SETUP'!$Q140="DAILY",BG91+'1-SETUP'!$V140,IF('1-SETUP'!$Q140="WEEKLY",BG91+'1-SETUP'!$V140*7,IF('1-SETUP'!$Q140="MONTHLY",EDATE(BG91,'1-SETUP'!$V140),IF('1-SETUP'!$Q140="YEARLY",EDATE(BG91,12*'1-SETUP'!$V140),""))))</f>
        <v/>
      </c>
      <c r="BI91" s="10" t="str">
        <f>IF('1-SETUP'!$Q140="DAILY",BH91+'1-SETUP'!$V140,IF('1-SETUP'!$Q140="WEEKLY",BH91+'1-SETUP'!$V140*7,IF('1-SETUP'!$Q140="MONTHLY",EDATE(BH91,'1-SETUP'!$V140),IF('1-SETUP'!$Q140="YEARLY",EDATE(BH91,12*'1-SETUP'!$V140),""))))</f>
        <v/>
      </c>
      <c r="BJ91" s="10" t="str">
        <f>IF('1-SETUP'!$Q140="DAILY",BI91+'1-SETUP'!$V140,IF('1-SETUP'!$Q140="WEEKLY",BI91+'1-SETUP'!$V140*7,IF('1-SETUP'!$Q140="MONTHLY",EDATE(BI91,'1-SETUP'!$V140),IF('1-SETUP'!$Q140="YEARLY",EDATE(BI91,12*'1-SETUP'!$V140),""))))</f>
        <v/>
      </c>
      <c r="BK91" s="10" t="str">
        <f>IF('1-SETUP'!$Q140="DAILY",BJ91+'1-SETUP'!$V140,IF('1-SETUP'!$Q140="WEEKLY",BJ91+'1-SETUP'!$V140*7,IF('1-SETUP'!$Q140="MONTHLY",EDATE(BJ91,'1-SETUP'!$V140),IF('1-SETUP'!$Q140="YEARLY",EDATE(BJ91,12*'1-SETUP'!$V140),""))))</f>
        <v/>
      </c>
      <c r="BL91" s="10" t="str">
        <f>IF('1-SETUP'!$Q140="DAILY",BK91+'1-SETUP'!$V140,IF('1-SETUP'!$Q140="WEEKLY",BK91+'1-SETUP'!$V140*7,IF('1-SETUP'!$Q140="MONTHLY",EDATE(BK91,'1-SETUP'!$V140),IF('1-SETUP'!$Q140="YEARLY",EDATE(BK91,12*'1-SETUP'!$V140),""))))</f>
        <v/>
      </c>
      <c r="BM91" s="10" t="str">
        <f>IF('1-SETUP'!$Q140="DAILY",BL91+'1-SETUP'!$V140,IF('1-SETUP'!$Q140="WEEKLY",BL91+'1-SETUP'!$V140*7,IF('1-SETUP'!$Q140="MONTHLY",EDATE(BL91,'1-SETUP'!$V140),IF('1-SETUP'!$Q140="YEARLY",EDATE(BL91,12*'1-SETUP'!$V140),""))))</f>
        <v/>
      </c>
      <c r="BN91" s="10" t="str">
        <f>IF('1-SETUP'!$Q140="DAILY",BM91+'1-SETUP'!$V140,IF('1-SETUP'!$Q140="WEEKLY",BM91+'1-SETUP'!$V140*7,IF('1-SETUP'!$Q140="MONTHLY",EDATE(BM91,'1-SETUP'!$V140),IF('1-SETUP'!$Q140="YEARLY",EDATE(BM91,12*'1-SETUP'!$V140),""))))</f>
        <v/>
      </c>
      <c r="BO91" s="10" t="str">
        <f>IF('1-SETUP'!$Q140="DAILY",BN91+'1-SETUP'!$V140,IF('1-SETUP'!$Q140="WEEKLY",BN91+'1-SETUP'!$V140*7,IF('1-SETUP'!$Q140="MONTHLY",EDATE(BN91,'1-SETUP'!$V140),IF('1-SETUP'!$Q140="YEARLY",EDATE(BN91,12*'1-SETUP'!$V140),""))))</f>
        <v/>
      </c>
      <c r="BP91" s="10" t="str">
        <f>IF('1-SETUP'!$Q140="DAILY",BO91+'1-SETUP'!$V140,IF('1-SETUP'!$Q140="WEEKLY",BO91+'1-SETUP'!$V140*7,IF('1-SETUP'!$Q140="MONTHLY",EDATE(BO91,'1-SETUP'!$V140),IF('1-SETUP'!$Q140="YEARLY",EDATE(BO91,12*'1-SETUP'!$V140),""))))</f>
        <v/>
      </c>
      <c r="BQ91" s="10" t="str">
        <f>IF('1-SETUP'!$Q140="DAILY",BP91+'1-SETUP'!$V140,IF('1-SETUP'!$Q140="WEEKLY",BP91+'1-SETUP'!$V140*7,IF('1-SETUP'!$Q140="MONTHLY",EDATE(BP91,'1-SETUP'!$V140),IF('1-SETUP'!$Q140="YEARLY",EDATE(BP91,12*'1-SETUP'!$V140),""))))</f>
        <v/>
      </c>
      <c r="BR91" s="10" t="str">
        <f>IF('1-SETUP'!$Q140="DAILY",BQ91+'1-SETUP'!$V140,IF('1-SETUP'!$Q140="WEEKLY",BQ91+'1-SETUP'!$V140*7,IF('1-SETUP'!$Q140="MONTHLY",EDATE(BQ91,'1-SETUP'!$V140),IF('1-SETUP'!$Q140="YEARLY",EDATE(BQ91,12*'1-SETUP'!$V140),""))))</f>
        <v/>
      </c>
      <c r="BS91" s="10" t="str">
        <f>IF('1-SETUP'!$Q140="DAILY",BR91+'1-SETUP'!$V140,IF('1-SETUP'!$Q140="WEEKLY",BR91+'1-SETUP'!$V140*7,IF('1-SETUP'!$Q140="MONTHLY",EDATE(BR91,'1-SETUP'!$V140),IF('1-SETUP'!$Q140="YEARLY",EDATE(BR91,12*'1-SETUP'!$V140),""))))</f>
        <v/>
      </c>
      <c r="BT91" s="10" t="str">
        <f>IF('1-SETUP'!$Q140="DAILY",BS91+'1-SETUP'!$V140,IF('1-SETUP'!$Q140="WEEKLY",BS91+'1-SETUP'!$V140*7,IF('1-SETUP'!$Q140="MONTHLY",EDATE(BS91,'1-SETUP'!$V140),IF('1-SETUP'!$Q140="YEARLY",EDATE(BS91,12*'1-SETUP'!$V140),""))))</f>
        <v/>
      </c>
      <c r="BU91" s="10" t="str">
        <f>IF('1-SETUP'!$Q140="DAILY",BT91+'1-SETUP'!$V140,IF('1-SETUP'!$Q140="WEEKLY",BT91+'1-SETUP'!$V140*7,IF('1-SETUP'!$Q140="MONTHLY",EDATE(BT91,'1-SETUP'!$V140),IF('1-SETUP'!$Q140="YEARLY",EDATE(BT91,12*'1-SETUP'!$V140),""))))</f>
        <v/>
      </c>
      <c r="BV91" s="10" t="str">
        <f>IF('1-SETUP'!$Q140="DAILY",BU91+'1-SETUP'!$V140,IF('1-SETUP'!$Q140="WEEKLY",BU91+'1-SETUP'!$V140*7,IF('1-SETUP'!$Q140="MONTHLY",EDATE(BU91,'1-SETUP'!$V140),IF('1-SETUP'!$Q140="YEARLY",EDATE(BU91,12*'1-SETUP'!$V140),""))))</f>
        <v/>
      </c>
      <c r="BW91" s="10" t="str">
        <f>IF('1-SETUP'!$Q140="DAILY",BV91+'1-SETUP'!$V140,IF('1-SETUP'!$Q140="WEEKLY",BV91+'1-SETUP'!$V140*7,IF('1-SETUP'!$Q140="MONTHLY",EDATE(BV91,'1-SETUP'!$V140),IF('1-SETUP'!$Q140="YEARLY",EDATE(BV91,12*'1-SETUP'!$V140),""))))</f>
        <v/>
      </c>
      <c r="BX91" s="10" t="str">
        <f>IF('1-SETUP'!$Q140="DAILY",BW91+'1-SETUP'!$V140,IF('1-SETUP'!$Q140="WEEKLY",BW91+'1-SETUP'!$V140*7,IF('1-SETUP'!$Q140="MONTHLY",EDATE(BW91,'1-SETUP'!$V140),IF('1-SETUP'!$Q140="YEARLY",EDATE(BW91,12*'1-SETUP'!$V140),""))))</f>
        <v/>
      </c>
      <c r="BY91" s="10" t="str">
        <f>IF('1-SETUP'!$Q140="DAILY",BX91+'1-SETUP'!$V140,IF('1-SETUP'!$Q140="WEEKLY",BX91+'1-SETUP'!$V140*7,IF('1-SETUP'!$Q140="MONTHLY",EDATE(BX91,'1-SETUP'!$V140),IF('1-SETUP'!$Q140="YEARLY",EDATE(BX91,12*'1-SETUP'!$V140),""))))</f>
        <v/>
      </c>
      <c r="BZ91" s="10" t="str">
        <f>IF('1-SETUP'!$Q140="DAILY",BY91+'1-SETUP'!$V140,IF('1-SETUP'!$Q140="WEEKLY",BY91+'1-SETUP'!$V140*7,IF('1-SETUP'!$Q140="MONTHLY",EDATE(BY91,'1-SETUP'!$V140),IF('1-SETUP'!$Q140="YEARLY",EDATE(BY91,12*'1-SETUP'!$V140),""))))</f>
        <v/>
      </c>
      <c r="CA91" s="10" t="str">
        <f>IF('1-SETUP'!$Q140="DAILY",BZ91+'1-SETUP'!$V140,IF('1-SETUP'!$Q140="WEEKLY",BZ91+'1-SETUP'!$V140*7,IF('1-SETUP'!$Q140="MONTHLY",EDATE(BZ91,'1-SETUP'!$V140),IF('1-SETUP'!$Q140="YEARLY",EDATE(BZ91,12*'1-SETUP'!$V140),""))))</f>
        <v/>
      </c>
      <c r="CB91" s="10" t="str">
        <f>IF('1-SETUP'!$Q140="DAILY",CA91+'1-SETUP'!$V140,IF('1-SETUP'!$Q140="WEEKLY",CA91+'1-SETUP'!$V140*7,IF('1-SETUP'!$Q140="MONTHLY",EDATE(CA91,'1-SETUP'!$V140),IF('1-SETUP'!$Q140="YEARLY",EDATE(CA91,12*'1-SETUP'!$V140),""))))</f>
        <v/>
      </c>
      <c r="CC91" s="10" t="str">
        <f>IF('1-SETUP'!$Q140="DAILY",CB91+'1-SETUP'!$V140,IF('1-SETUP'!$Q140="WEEKLY",CB91+'1-SETUP'!$V140*7,IF('1-SETUP'!$Q140="MONTHLY",EDATE(CB91,'1-SETUP'!$V140),IF('1-SETUP'!$Q140="YEARLY",EDATE(CB91,12*'1-SETUP'!$V140),""))))</f>
        <v/>
      </c>
      <c r="CD91" s="10" t="str">
        <f>IF('1-SETUP'!$Q140="DAILY",CC91+'1-SETUP'!$V140,IF('1-SETUP'!$Q140="WEEKLY",CC91+'1-SETUP'!$V140*7,IF('1-SETUP'!$Q140="MONTHLY",EDATE(CC91,'1-SETUP'!$V140),IF('1-SETUP'!$Q140="YEARLY",EDATE(CC91,12*'1-SETUP'!$V140),""))))</f>
        <v/>
      </c>
      <c r="CE91" s="10" t="str">
        <f>IF('1-SETUP'!$Q140="DAILY",CD91+'1-SETUP'!$V140,IF('1-SETUP'!$Q140="WEEKLY",CD91+'1-SETUP'!$V140*7,IF('1-SETUP'!$Q140="MONTHLY",EDATE(CD91,'1-SETUP'!$V140),IF('1-SETUP'!$Q140="YEARLY",EDATE(CD91,12*'1-SETUP'!$V140),""))))</f>
        <v/>
      </c>
      <c r="CF91" s="10" t="str">
        <f>IF('1-SETUP'!$Q140="DAILY",CE91+'1-SETUP'!$V140,IF('1-SETUP'!$Q140="WEEKLY",CE91+'1-SETUP'!$V140*7,IF('1-SETUP'!$Q140="MONTHLY",EDATE(CE91,'1-SETUP'!$V140),IF('1-SETUP'!$Q140="YEARLY",EDATE(CE91,12*'1-SETUP'!$V140),""))))</f>
        <v/>
      </c>
      <c r="CG91" s="10" t="str">
        <f>IF('1-SETUP'!$Q140="DAILY",CF91+'1-SETUP'!$V140,IF('1-SETUP'!$Q140="WEEKLY",CF91+'1-SETUP'!$V140*7,IF('1-SETUP'!$Q140="MONTHLY",EDATE(CF91,'1-SETUP'!$V140),IF('1-SETUP'!$Q140="YEARLY",EDATE(CF91,12*'1-SETUP'!$V140),""))))</f>
        <v/>
      </c>
      <c r="CH91" s="10" t="str">
        <f>IF('1-SETUP'!$Q140="DAILY",CG91+'1-SETUP'!$V140,IF('1-SETUP'!$Q140="WEEKLY",CG91+'1-SETUP'!$V140*7,IF('1-SETUP'!$Q140="MONTHLY",EDATE(CG91,'1-SETUP'!$V140),IF('1-SETUP'!$Q140="YEARLY",EDATE(CG91,12*'1-SETUP'!$V140),""))))</f>
        <v/>
      </c>
      <c r="CI91" s="10" t="str">
        <f>IF('1-SETUP'!$Q140="DAILY",CH91+'1-SETUP'!$V140,IF('1-SETUP'!$Q140="WEEKLY",CH91+'1-SETUP'!$V140*7,IF('1-SETUP'!$Q140="MONTHLY",EDATE(CH91,'1-SETUP'!$V140),IF('1-SETUP'!$Q140="YEARLY",EDATE(CH91,12*'1-SETUP'!$V140),""))))</f>
        <v/>
      </c>
      <c r="CJ91" s="10" t="str">
        <f>IF('1-SETUP'!$Q140="DAILY",CI91+'1-SETUP'!$V140,IF('1-SETUP'!$Q140="WEEKLY",CI91+'1-SETUP'!$V140*7,IF('1-SETUP'!$Q140="MONTHLY",EDATE(CI91,'1-SETUP'!$V140),IF('1-SETUP'!$Q140="YEARLY",EDATE(CI91,12*'1-SETUP'!$V140),""))))</f>
        <v/>
      </c>
      <c r="CK91" s="10" t="str">
        <f>IF('1-SETUP'!$Q140="DAILY",CJ91+'1-SETUP'!$V140,IF('1-SETUP'!$Q140="WEEKLY",CJ91+'1-SETUP'!$V140*7,IF('1-SETUP'!$Q140="MONTHLY",EDATE(CJ91,'1-SETUP'!$V140),IF('1-SETUP'!$Q140="YEARLY",EDATE(CJ91,12*'1-SETUP'!$V140),""))))</f>
        <v/>
      </c>
      <c r="CL91" s="10" t="str">
        <f>IF('1-SETUP'!$Q140="DAILY",CK91+'1-SETUP'!$V140,IF('1-SETUP'!$Q140="WEEKLY",CK91+'1-SETUP'!$V140*7,IF('1-SETUP'!$Q140="MONTHLY",EDATE(CK91,'1-SETUP'!$V140),IF('1-SETUP'!$Q140="YEARLY",EDATE(CK91,12*'1-SETUP'!$V140),""))))</f>
        <v/>
      </c>
      <c r="CM91" s="10" t="str">
        <f>IF('1-SETUP'!$Q140="DAILY",CL91+'1-SETUP'!$V140,IF('1-SETUP'!$Q140="WEEKLY",CL91+'1-SETUP'!$V140*7,IF('1-SETUP'!$Q140="MONTHLY",EDATE(CL91,'1-SETUP'!$V140),IF('1-SETUP'!$Q140="YEARLY",EDATE(CL91,12*'1-SETUP'!$V140),""))))</f>
        <v/>
      </c>
      <c r="CN91" s="10" t="str">
        <f>IF('1-SETUP'!$Q140="DAILY",CM91+'1-SETUP'!$V140,IF('1-SETUP'!$Q140="WEEKLY",CM91+'1-SETUP'!$V140*7,IF('1-SETUP'!$Q140="MONTHLY",EDATE(CM91,'1-SETUP'!$V140),IF('1-SETUP'!$Q140="YEARLY",EDATE(CM91,12*'1-SETUP'!$V140),""))))</f>
        <v/>
      </c>
      <c r="CO91" s="10" t="str">
        <f>IF('1-SETUP'!$Q140="DAILY",CN91+'1-SETUP'!$V140,IF('1-SETUP'!$Q140="WEEKLY",CN91+'1-SETUP'!$V140*7,IF('1-SETUP'!$Q140="MONTHLY",EDATE(CN91,'1-SETUP'!$V140),IF('1-SETUP'!$Q140="YEARLY",EDATE(CN91,12*'1-SETUP'!$V140),""))))</f>
        <v/>
      </c>
      <c r="CP91" s="10" t="str">
        <f>IF('1-SETUP'!$Q140="DAILY",CO91+'1-SETUP'!$V140,IF('1-SETUP'!$Q140="WEEKLY",CO91+'1-SETUP'!$V140*7,IF('1-SETUP'!$Q140="MONTHLY",EDATE(CO91,'1-SETUP'!$V140),IF('1-SETUP'!$Q140="YEARLY",EDATE(CO91,12*'1-SETUP'!$V140),""))))</f>
        <v/>
      </c>
      <c r="CQ91" s="10" t="str">
        <f>IF('1-SETUP'!$Q140="DAILY",CP91+'1-SETUP'!$V140,IF('1-SETUP'!$Q140="WEEKLY",CP91+'1-SETUP'!$V140*7,IF('1-SETUP'!$Q140="MONTHLY",EDATE(CP91,'1-SETUP'!$V140),IF('1-SETUP'!$Q140="YEARLY",EDATE(CP91,12*'1-SETUP'!$V140),""))))</f>
        <v/>
      </c>
      <c r="CR91" s="10" t="str">
        <f>IF('1-SETUP'!$Q140="DAILY",CQ91+'1-SETUP'!$V140,IF('1-SETUP'!$Q140="WEEKLY",CQ91+'1-SETUP'!$V140*7,IF('1-SETUP'!$Q140="MONTHLY",EDATE(CQ91,'1-SETUP'!$V140),IF('1-SETUP'!$Q140="YEARLY",EDATE(CQ91,12*'1-SETUP'!$V140),""))))</f>
        <v/>
      </c>
      <c r="CS91" s="10" t="str">
        <f>IF('1-SETUP'!$Q140="DAILY",CR91+'1-SETUP'!$V140,IF('1-SETUP'!$Q140="WEEKLY",CR91+'1-SETUP'!$V140*7,IF('1-SETUP'!$Q140="MONTHLY",EDATE(CR91,'1-SETUP'!$V140),IF('1-SETUP'!$Q140="YEARLY",EDATE(CR91,12*'1-SETUP'!$V140),""))))</f>
        <v/>
      </c>
      <c r="CT91" s="10" t="str">
        <f>IF('1-SETUP'!$Q140="DAILY",CS91+'1-SETUP'!$V140,IF('1-SETUP'!$Q140="WEEKLY",CS91+'1-SETUP'!$V140*7,IF('1-SETUP'!$Q140="MONTHLY",EDATE(CS91,'1-SETUP'!$V140),IF('1-SETUP'!$Q140="YEARLY",EDATE(CS91,12*'1-SETUP'!$V140),""))))</f>
        <v/>
      </c>
      <c r="CU91" s="10" t="str">
        <f>IF('1-SETUP'!$Q140="DAILY",CT91+'1-SETUP'!$V140,IF('1-SETUP'!$Q140="WEEKLY",CT91+'1-SETUP'!$V140*7,IF('1-SETUP'!$Q140="MONTHLY",EDATE(CT91,'1-SETUP'!$V140),IF('1-SETUP'!$Q140="YEARLY",EDATE(CT91,12*'1-SETUP'!$V140),""))))</f>
        <v/>
      </c>
      <c r="CV91" s="10" t="str">
        <f>IF('1-SETUP'!$Q140="DAILY",CU91+'1-SETUP'!$V140,IF('1-SETUP'!$Q140="WEEKLY",CU91+'1-SETUP'!$V140*7,IF('1-SETUP'!$Q140="MONTHLY",EDATE(CU91,'1-SETUP'!$V140),IF('1-SETUP'!$Q140="YEARLY",EDATE(CU91,12*'1-SETUP'!$V140),""))))</f>
        <v/>
      </c>
      <c r="CW91" s="10" t="str">
        <f>IF('1-SETUP'!$Q140="DAILY",CV91+'1-SETUP'!$V140,IF('1-SETUP'!$Q140="WEEKLY",CV91+'1-SETUP'!$V140*7,IF('1-SETUP'!$Q140="MONTHLY",EDATE(CV91,'1-SETUP'!$V140),IF('1-SETUP'!$Q140="YEARLY",EDATE(CV91,12*'1-SETUP'!$V140),""))))</f>
        <v/>
      </c>
      <c r="CX91" s="10" t="str">
        <f>IF('1-SETUP'!$Q140="DAILY",CW91+'1-SETUP'!$V140,IF('1-SETUP'!$Q140="WEEKLY",CW91+'1-SETUP'!$V140*7,IF('1-SETUP'!$Q140="MONTHLY",EDATE(CW91,'1-SETUP'!$V140),IF('1-SETUP'!$Q140="YEARLY",EDATE(CW91,12*'1-SETUP'!$V140),""))))</f>
        <v/>
      </c>
      <c r="CY91" s="10" t="str">
        <f>IF('1-SETUP'!$Q140="DAILY",CX91+'1-SETUP'!$V140,IF('1-SETUP'!$Q140="WEEKLY",CX91+'1-SETUP'!$V140*7,IF('1-SETUP'!$Q140="MONTHLY",EDATE(CX91,'1-SETUP'!$V140),IF('1-SETUP'!$Q140="YEARLY",EDATE(CX91,12*'1-SETUP'!$V140),""))))</f>
        <v/>
      </c>
      <c r="CZ91" s="10" t="str">
        <f>IF('1-SETUP'!$Q140="DAILY",CY91+'1-SETUP'!$V140,IF('1-SETUP'!$Q140="WEEKLY",CY91+'1-SETUP'!$V140*7,IF('1-SETUP'!$Q140="MONTHLY",EDATE(CY91,'1-SETUP'!$V140),IF('1-SETUP'!$Q140="YEARLY",EDATE(CY91,12*'1-SETUP'!$V140),""))))</f>
        <v/>
      </c>
      <c r="DA91" s="10" t="str">
        <f>IF('1-SETUP'!$Q140="DAILY",CZ91+'1-SETUP'!$V140,IF('1-SETUP'!$Q140="WEEKLY",CZ91+'1-SETUP'!$V140*7,IF('1-SETUP'!$Q140="MONTHLY",EDATE(CZ91,'1-SETUP'!$V140),IF('1-SETUP'!$Q140="YEARLY",EDATE(CZ91,12*'1-SETUP'!$V140),""))))</f>
        <v/>
      </c>
      <c r="DB91" s="10" t="str">
        <f>IF('1-SETUP'!$Q140="DAILY",DA91+'1-SETUP'!$V140,IF('1-SETUP'!$Q140="WEEKLY",DA91+'1-SETUP'!$V140*7,IF('1-SETUP'!$Q140="MONTHLY",EDATE(DA91,'1-SETUP'!$V140),IF('1-SETUP'!$Q140="YEARLY",EDATE(DA91,12*'1-SETUP'!$V140),""))))</f>
        <v/>
      </c>
      <c r="DC91" s="10" t="str">
        <f>IF('1-SETUP'!$Q140="DAILY",DB91+'1-SETUP'!$V140,IF('1-SETUP'!$Q140="WEEKLY",DB91+'1-SETUP'!$V140*7,IF('1-SETUP'!$Q140="MONTHLY",EDATE(DB91,'1-SETUP'!$V140),IF('1-SETUP'!$Q140="YEARLY",EDATE(DB91,12*'1-SETUP'!$V140),""))))</f>
        <v/>
      </c>
      <c r="DD91" s="10" t="str">
        <f>IF('1-SETUP'!$Q140="DAILY",DC91+'1-SETUP'!$V140,IF('1-SETUP'!$Q140="WEEKLY",DC91+'1-SETUP'!$V140*7,IF('1-SETUP'!$Q140="MONTHLY",EDATE(DC91,'1-SETUP'!$V140),IF('1-SETUP'!$Q140="YEARLY",EDATE(DC91,12*'1-SETUP'!$V140),""))))</f>
        <v/>
      </c>
      <c r="DE91" s="10" t="str">
        <f>IF('1-SETUP'!$Q140="DAILY",DD91+'1-SETUP'!$V140,IF('1-SETUP'!$Q140="WEEKLY",DD91+'1-SETUP'!$V140*7,IF('1-SETUP'!$Q140="MONTHLY",EDATE(DD91,'1-SETUP'!$V140),IF('1-SETUP'!$Q140="YEARLY",EDATE(DD91,12*'1-SETUP'!$V140),""))))</f>
        <v/>
      </c>
      <c r="DF91" s="10" t="str">
        <f>IF('1-SETUP'!$Q140="DAILY",DE91+'1-SETUP'!$V140,IF('1-SETUP'!$Q140="WEEKLY",DE91+'1-SETUP'!$V140*7,IF('1-SETUP'!$Q140="MONTHLY",EDATE(DE91,'1-SETUP'!$V140),IF('1-SETUP'!$Q140="YEARLY",EDATE(DE91,12*'1-SETUP'!$V140),""))))</f>
        <v/>
      </c>
      <c r="DG91" s="10" t="str">
        <f>IF('1-SETUP'!$Q140="DAILY",DF91+'1-SETUP'!$V140,IF('1-SETUP'!$Q140="WEEKLY",DF91+'1-SETUP'!$V140*7,IF('1-SETUP'!$Q140="MONTHLY",EDATE(DF91,'1-SETUP'!$V140),IF('1-SETUP'!$Q140="YEARLY",EDATE(DF91,12*'1-SETUP'!$V140),""))))</f>
        <v/>
      </c>
      <c r="DH91" s="10" t="str">
        <f>IF('1-SETUP'!$Q140="DAILY",DG91+'1-SETUP'!$V140,IF('1-SETUP'!$Q140="WEEKLY",DG91+'1-SETUP'!$V140*7,IF('1-SETUP'!$Q140="MONTHLY",EDATE(DG91,'1-SETUP'!$V140),IF('1-SETUP'!$Q140="YEARLY",EDATE(DG91,12*'1-SETUP'!$V140),""))))</f>
        <v/>
      </c>
      <c r="DI91" s="10" t="str">
        <f>IF('1-SETUP'!$Q140="DAILY",DH91+'1-SETUP'!$V140,IF('1-SETUP'!$Q140="WEEKLY",DH91+'1-SETUP'!$V140*7,IF('1-SETUP'!$Q140="MONTHLY",EDATE(DH91,'1-SETUP'!$V140),IF('1-SETUP'!$Q140="YEARLY",EDATE(DH91,12*'1-SETUP'!$V140),""))))</f>
        <v/>
      </c>
      <c r="DJ91" s="10" t="str">
        <f>IF('1-SETUP'!$Q140="DAILY",DI91+'1-SETUP'!$V140,IF('1-SETUP'!$Q140="WEEKLY",DI91+'1-SETUP'!$V140*7,IF('1-SETUP'!$Q140="MONTHLY",EDATE(DI91,'1-SETUP'!$V140),IF('1-SETUP'!$Q140="YEARLY",EDATE(DI91,12*'1-SETUP'!$V140),""))))</f>
        <v/>
      </c>
      <c r="DK91" s="10" t="str">
        <f>IF('1-SETUP'!$Q140="DAILY",DJ91+'1-SETUP'!$V140,IF('1-SETUP'!$Q140="WEEKLY",DJ91+'1-SETUP'!$V140*7,IF('1-SETUP'!$Q140="MONTHLY",EDATE(DJ91,'1-SETUP'!$V140),IF('1-SETUP'!$Q140="YEARLY",EDATE(DJ91,12*'1-SETUP'!$V140),""))))</f>
        <v/>
      </c>
      <c r="DL91" s="10" t="str">
        <f>IF('1-SETUP'!$Q140="DAILY",DK91+'1-SETUP'!$V140,IF('1-SETUP'!$Q140="WEEKLY",DK91+'1-SETUP'!$V140*7,IF('1-SETUP'!$Q140="MONTHLY",EDATE(DK91,'1-SETUP'!$V140),IF('1-SETUP'!$Q140="YEARLY",EDATE(DK91,12*'1-SETUP'!$V140),""))))</f>
        <v/>
      </c>
      <c r="DM91" s="10" t="str">
        <f>IF('1-SETUP'!$Q140="DAILY",DL91+'1-SETUP'!$V140,IF('1-SETUP'!$Q140="WEEKLY",DL91+'1-SETUP'!$V140*7,IF('1-SETUP'!$Q140="MONTHLY",EDATE(DL91,'1-SETUP'!$V140),IF('1-SETUP'!$Q140="YEARLY",EDATE(DL91,12*'1-SETUP'!$V140),""))))</f>
        <v/>
      </c>
      <c r="DN91" s="10" t="str">
        <f>IF('1-SETUP'!$Q140="DAILY",DM91+'1-SETUP'!$V140,IF('1-SETUP'!$Q140="WEEKLY",DM91+'1-SETUP'!$V140*7,IF('1-SETUP'!$Q140="MONTHLY",EDATE(DM91,'1-SETUP'!$V140),IF('1-SETUP'!$Q140="YEARLY",EDATE(DM91,12*'1-SETUP'!$V140),""))))</f>
        <v/>
      </c>
      <c r="DO91" s="10" t="str">
        <f>IF('1-SETUP'!$Q140="DAILY",DN91+'1-SETUP'!$V140,IF('1-SETUP'!$Q140="WEEKLY",DN91+'1-SETUP'!$V140*7,IF('1-SETUP'!$Q140="MONTHLY",EDATE(DN91,'1-SETUP'!$V140),IF('1-SETUP'!$Q140="YEARLY",EDATE(DN91,12*'1-SETUP'!$V140),""))))</f>
        <v/>
      </c>
      <c r="DP91" s="10" t="str">
        <f>IF('1-SETUP'!$Q140="DAILY",DO91+'1-SETUP'!$V140,IF('1-SETUP'!$Q140="WEEKLY",DO91+'1-SETUP'!$V140*7,IF('1-SETUP'!$Q140="MONTHLY",EDATE(DO91,'1-SETUP'!$V140),IF('1-SETUP'!$Q140="YEARLY",EDATE(DO91,12*'1-SETUP'!$V140),""))))</f>
        <v/>
      </c>
      <c r="DQ91" s="10" t="str">
        <f>IF('1-SETUP'!$Q140="DAILY",DP91+'1-SETUP'!$V140,IF('1-SETUP'!$Q140="WEEKLY",DP91+'1-SETUP'!$V140*7,IF('1-SETUP'!$Q140="MONTHLY",EDATE(DP91,'1-SETUP'!$V140),IF('1-SETUP'!$Q140="YEARLY",EDATE(DP91,12*'1-SETUP'!$V140),""))))</f>
        <v/>
      </c>
      <c r="DR91" s="10" t="str">
        <f>IF('1-SETUP'!$Q140="DAILY",DQ91+'1-SETUP'!$V140,IF('1-SETUP'!$Q140="WEEKLY",DQ91+'1-SETUP'!$V140*7,IF('1-SETUP'!$Q140="MONTHLY",EDATE(DQ91,'1-SETUP'!$V140),IF('1-SETUP'!$Q140="YEARLY",EDATE(DQ91,12*'1-SETUP'!$V140),""))))</f>
        <v/>
      </c>
      <c r="DS91" s="10" t="str">
        <f>IF('1-SETUP'!$Q140="DAILY",DR91+'1-SETUP'!$V140,IF('1-SETUP'!$Q140="WEEKLY",DR91+'1-SETUP'!$V140*7,IF('1-SETUP'!$Q140="MONTHLY",EDATE(DR91,'1-SETUP'!$V140),IF('1-SETUP'!$Q140="YEARLY",EDATE(DR91,12*'1-SETUP'!$V140),""))))</f>
        <v/>
      </c>
      <c r="DT91" s="10" t="str">
        <f>IF('1-SETUP'!$Q140="DAILY",DS91+'1-SETUP'!$V140,IF('1-SETUP'!$Q140="WEEKLY",DS91+'1-SETUP'!$V140*7,IF('1-SETUP'!$Q140="MONTHLY",EDATE(DS91,'1-SETUP'!$V140),IF('1-SETUP'!$Q140="YEARLY",EDATE(DS91,12*'1-SETUP'!$V140),""))))</f>
        <v/>
      </c>
      <c r="DU91" s="10" t="str">
        <f>IF('1-SETUP'!$Q140="DAILY",DT91+'1-SETUP'!$V140,IF('1-SETUP'!$Q140="WEEKLY",DT91+'1-SETUP'!$V140*7,IF('1-SETUP'!$Q140="MONTHLY",EDATE(DT91,'1-SETUP'!$V140),IF('1-SETUP'!$Q140="YEARLY",EDATE(DT91,12*'1-SETUP'!$V140),""))))</f>
        <v/>
      </c>
      <c r="DV91" s="10" t="str">
        <f>IF('1-SETUP'!$Q140="DAILY",DU91+'1-SETUP'!$V140,IF('1-SETUP'!$Q140="WEEKLY",DU91+'1-SETUP'!$V140*7,IF('1-SETUP'!$Q140="MONTHLY",EDATE(DU91,'1-SETUP'!$V140),IF('1-SETUP'!$Q140="YEARLY",EDATE(DU91,12*'1-SETUP'!$V140),""))))</f>
        <v/>
      </c>
      <c r="DW91" s="10" t="str">
        <f>IF('1-SETUP'!$Q140="DAILY",DV91+'1-SETUP'!$V140,IF('1-SETUP'!$Q140="WEEKLY",DV91+'1-SETUP'!$V140*7,IF('1-SETUP'!$Q140="MONTHLY",EDATE(DV91,'1-SETUP'!$V140),IF('1-SETUP'!$Q140="YEARLY",EDATE(DV91,12*'1-SETUP'!$V140),""))))</f>
        <v/>
      </c>
      <c r="DX91" s="10" t="str">
        <f>IF('1-SETUP'!$Q140="DAILY",DW91+'1-SETUP'!$V140,IF('1-SETUP'!$Q140="WEEKLY",DW91+'1-SETUP'!$V140*7,IF('1-SETUP'!$Q140="MONTHLY",EDATE(DW91,'1-SETUP'!$V140),IF('1-SETUP'!$Q140="YEARLY",EDATE(DW91,12*'1-SETUP'!$V140),""))))</f>
        <v/>
      </c>
      <c r="DY91" s="10" t="str">
        <f>IF('1-SETUP'!$Q140="DAILY",DX91+'1-SETUP'!$V140,IF('1-SETUP'!$Q140="WEEKLY",DX91+'1-SETUP'!$V140*7,IF('1-SETUP'!$Q140="MONTHLY",EDATE(DX91,'1-SETUP'!$V140),IF('1-SETUP'!$Q140="YEARLY",EDATE(DX91,12*'1-SETUP'!$V140),""))))</f>
        <v/>
      </c>
      <c r="DZ91" s="10" t="str">
        <f>IF('1-SETUP'!$Q140="DAILY",DY91+'1-SETUP'!$V140,IF('1-SETUP'!$Q140="WEEKLY",DY91+'1-SETUP'!$V140*7,IF('1-SETUP'!$Q140="MONTHLY",EDATE(DY91,'1-SETUP'!$V140),IF('1-SETUP'!$Q140="YEARLY",EDATE(DY91,12*'1-SETUP'!$V140),""))))</f>
        <v/>
      </c>
      <c r="EA91" s="10" t="str">
        <f>IF('1-SETUP'!$Q140="DAILY",DZ91+'1-SETUP'!$V140,IF('1-SETUP'!$Q140="WEEKLY",DZ91+'1-SETUP'!$V140*7,IF('1-SETUP'!$Q140="MONTHLY",EDATE(DZ91,'1-SETUP'!$V140),IF('1-SETUP'!$Q140="YEARLY",EDATE(DZ91,12*'1-SETUP'!$V140),""))))</f>
        <v/>
      </c>
      <c r="EB91" s="10" t="str">
        <f>IF('1-SETUP'!$Q140="DAILY",EA91+'1-SETUP'!$V140,IF('1-SETUP'!$Q140="WEEKLY",EA91+'1-SETUP'!$V140*7,IF('1-SETUP'!$Q140="MONTHLY",EDATE(EA91,'1-SETUP'!$V140),IF('1-SETUP'!$Q140="YEARLY",EDATE(EA91,12*'1-SETUP'!$V140),""))))</f>
        <v/>
      </c>
      <c r="EC91" s="10" t="str">
        <f>IF('1-SETUP'!$Q140="DAILY",EB91+'1-SETUP'!$V140,IF('1-SETUP'!$Q140="WEEKLY",EB91+'1-SETUP'!$V140*7,IF('1-SETUP'!$Q140="MONTHLY",EDATE(EB91,'1-SETUP'!$V140),IF('1-SETUP'!$Q140="YEARLY",EDATE(EB91,12*'1-SETUP'!$V140),""))))</f>
        <v/>
      </c>
      <c r="ED91" s="10" t="str">
        <f>IF('1-SETUP'!$Q140="DAILY",EC91+'1-SETUP'!$V140,IF('1-SETUP'!$Q140="WEEKLY",EC91+'1-SETUP'!$V140*7,IF('1-SETUP'!$Q140="MONTHLY",EDATE(EC91,'1-SETUP'!$V140),IF('1-SETUP'!$Q140="YEARLY",EDATE(EC91,12*'1-SETUP'!$V140),""))))</f>
        <v/>
      </c>
      <c r="EE91" s="10" t="str">
        <f>IF('1-SETUP'!$Q140="DAILY",ED91+'1-SETUP'!$V140,IF('1-SETUP'!$Q140="WEEKLY",ED91+'1-SETUP'!$V140*7,IF('1-SETUP'!$Q140="MONTHLY",EDATE(ED91,'1-SETUP'!$V140),IF('1-SETUP'!$Q140="YEARLY",EDATE(ED91,12*'1-SETUP'!$V140),""))))</f>
        <v/>
      </c>
      <c r="EF91" s="10" t="str">
        <f>IF('1-SETUP'!$Q140="DAILY",EE91+'1-SETUP'!$V140,IF('1-SETUP'!$Q140="WEEKLY",EE91+'1-SETUP'!$V140*7,IF('1-SETUP'!$Q140="MONTHLY",EDATE(EE91,'1-SETUP'!$V140),IF('1-SETUP'!$Q140="YEARLY",EDATE(EE91,12*'1-SETUP'!$V140),""))))</f>
        <v/>
      </c>
      <c r="EG91" s="10" t="str">
        <f>IF('1-SETUP'!$Q140="DAILY",EF91+'1-SETUP'!$V140,IF('1-SETUP'!$Q140="WEEKLY",EF91+'1-SETUP'!$V140*7,IF('1-SETUP'!$Q140="MONTHLY",EDATE(EF91,'1-SETUP'!$V140),IF('1-SETUP'!$Q140="YEARLY",EDATE(EF91,12*'1-SETUP'!$V140),""))))</f>
        <v/>
      </c>
      <c r="EH91" s="10" t="str">
        <f>IF('1-SETUP'!$Q140="DAILY",EG91+'1-SETUP'!$V140,IF('1-SETUP'!$Q140="WEEKLY",EG91+'1-SETUP'!$V140*7,IF('1-SETUP'!$Q140="MONTHLY",EDATE(EG91,'1-SETUP'!$V140),IF('1-SETUP'!$Q140="YEARLY",EDATE(EG91,12*'1-SETUP'!$V140),""))))</f>
        <v/>
      </c>
      <c r="EI91" s="10" t="str">
        <f>IF('1-SETUP'!$Q140="DAILY",EH91+'1-SETUP'!$V140,IF('1-SETUP'!$Q140="WEEKLY",EH91+'1-SETUP'!$V140*7,IF('1-SETUP'!$Q140="MONTHLY",EDATE(EH91,'1-SETUP'!$V140),IF('1-SETUP'!$Q140="YEARLY",EDATE(EH91,12*'1-SETUP'!$V140),""))))</f>
        <v/>
      </c>
      <c r="EJ91" s="10" t="str">
        <f>IF('1-SETUP'!$Q140="DAILY",EI91+'1-SETUP'!$V140,IF('1-SETUP'!$Q140="WEEKLY",EI91+'1-SETUP'!$V140*7,IF('1-SETUP'!$Q140="MONTHLY",EDATE(EI91,'1-SETUP'!$V140),IF('1-SETUP'!$Q140="YEARLY",EDATE(EI91,12*'1-SETUP'!$V140),""))))</f>
        <v/>
      </c>
      <c r="EK91" s="10" t="str">
        <f>IF('1-SETUP'!$Q140="DAILY",EJ91+'1-SETUP'!$V140,IF('1-SETUP'!$Q140="WEEKLY",EJ91+'1-SETUP'!$V140*7,IF('1-SETUP'!$Q140="MONTHLY",EDATE(EJ91,'1-SETUP'!$V140),IF('1-SETUP'!$Q140="YEARLY",EDATE(EJ91,12*'1-SETUP'!$V140),""))))</f>
        <v/>
      </c>
      <c r="EL91" s="10" t="str">
        <f>IF('1-SETUP'!$Q140="DAILY",EK91+'1-SETUP'!$V140,IF('1-SETUP'!$Q140="WEEKLY",EK91+'1-SETUP'!$V140*7,IF('1-SETUP'!$Q140="MONTHLY",EDATE(EK91,'1-SETUP'!$V140),IF('1-SETUP'!$Q140="YEARLY",EDATE(EK91,12*'1-SETUP'!$V140),""))))</f>
        <v/>
      </c>
      <c r="EM91" s="10" t="str">
        <f>IF('1-SETUP'!$Q140="DAILY",EL91+'1-SETUP'!$V140,IF('1-SETUP'!$Q140="WEEKLY",EL91+'1-SETUP'!$V140*7,IF('1-SETUP'!$Q140="MONTHLY",EDATE(EL91,'1-SETUP'!$V140),IF('1-SETUP'!$Q140="YEARLY",EDATE(EL91,12*'1-SETUP'!$V140),""))))</f>
        <v/>
      </c>
      <c r="EN91" s="10" t="str">
        <f>IF('1-SETUP'!$Q140="DAILY",EM91+'1-SETUP'!$V140,IF('1-SETUP'!$Q140="WEEKLY",EM91+'1-SETUP'!$V140*7,IF('1-SETUP'!$Q140="MONTHLY",EDATE(EM91,'1-SETUP'!$V140),IF('1-SETUP'!$Q140="YEARLY",EDATE(EM91,12*'1-SETUP'!$V140),""))))</f>
        <v/>
      </c>
      <c r="EO91" s="10" t="str">
        <f>IF('1-SETUP'!$Q140="DAILY",EN91+'1-SETUP'!$V140,IF('1-SETUP'!$Q140="WEEKLY",EN91+'1-SETUP'!$V140*7,IF('1-SETUP'!$Q140="MONTHLY",EDATE(EN91,'1-SETUP'!$V140),IF('1-SETUP'!$Q140="YEARLY",EDATE(EN91,12*'1-SETUP'!$V140),""))))</f>
        <v/>
      </c>
      <c r="EP91" s="10" t="str">
        <f>IF('1-SETUP'!$Q140="DAILY",EO91+'1-SETUP'!$V140,IF('1-SETUP'!$Q140="WEEKLY",EO91+'1-SETUP'!$V140*7,IF('1-SETUP'!$Q140="MONTHLY",EDATE(EO91,'1-SETUP'!$V140),IF('1-SETUP'!$Q140="YEARLY",EDATE(EO91,12*'1-SETUP'!$V140),""))))</f>
        <v/>
      </c>
      <c r="EQ91" s="10" t="str">
        <f>IF('1-SETUP'!$Q140="DAILY",EP91+'1-SETUP'!$V140,IF('1-SETUP'!$Q140="WEEKLY",EP91+'1-SETUP'!$V140*7,IF('1-SETUP'!$Q140="MONTHLY",EDATE(EP91,'1-SETUP'!$V140),IF('1-SETUP'!$Q140="YEARLY",EDATE(EP91,12*'1-SETUP'!$V140),""))))</f>
        <v/>
      </c>
      <c r="ER91" s="10" t="str">
        <f>IF('1-SETUP'!$Q140="DAILY",EQ91+'1-SETUP'!$V140,IF('1-SETUP'!$Q140="WEEKLY",EQ91+'1-SETUP'!$V140*7,IF('1-SETUP'!$Q140="MONTHLY",EDATE(EQ91,'1-SETUP'!$V140),IF('1-SETUP'!$Q140="YEARLY",EDATE(EQ91,12*'1-SETUP'!$V140),""))))</f>
        <v/>
      </c>
      <c r="ES91" s="10" t="str">
        <f>IF('1-SETUP'!$Q140="DAILY",ER91+'1-SETUP'!$V140,IF('1-SETUP'!$Q140="WEEKLY",ER91+'1-SETUP'!$V140*7,IF('1-SETUP'!$Q140="MONTHLY",EDATE(ER91,'1-SETUP'!$V140),IF('1-SETUP'!$Q140="YEARLY",EDATE(ER91,12*'1-SETUP'!$V140),""))))</f>
        <v/>
      </c>
      <c r="ET91" s="10" t="str">
        <f>IF('1-SETUP'!$Q140="DAILY",ES91+'1-SETUP'!$V140,IF('1-SETUP'!$Q140="WEEKLY",ES91+'1-SETUP'!$V140*7,IF('1-SETUP'!$Q140="MONTHLY",EDATE(ES91,'1-SETUP'!$V140),IF('1-SETUP'!$Q140="YEARLY",EDATE(ES91,12*'1-SETUP'!$V140),""))))</f>
        <v/>
      </c>
      <c r="EU91" s="10" t="str">
        <f>IF('1-SETUP'!$Q140="DAILY",ET91+'1-SETUP'!$V140,IF('1-SETUP'!$Q140="WEEKLY",ET91+'1-SETUP'!$V140*7,IF('1-SETUP'!$Q140="MONTHLY",EDATE(ET91,'1-SETUP'!$V140),IF('1-SETUP'!$Q140="YEARLY",EDATE(ET91,12*'1-SETUP'!$V140),""))))</f>
        <v/>
      </c>
      <c r="EV91" s="10" t="str">
        <f>IF('1-SETUP'!$Q140="DAILY",EU91+'1-SETUP'!$V140,IF('1-SETUP'!$Q140="WEEKLY",EU91+'1-SETUP'!$V140*7,IF('1-SETUP'!$Q140="MONTHLY",EDATE(EU91,'1-SETUP'!$V140),IF('1-SETUP'!$Q140="YEARLY",EDATE(EU91,12*'1-SETUP'!$V140),""))))</f>
        <v/>
      </c>
      <c r="EW91" s="10" t="str">
        <f>IF('1-SETUP'!$Q140="DAILY",EV91+'1-SETUP'!$V140,IF('1-SETUP'!$Q140="WEEKLY",EV91+'1-SETUP'!$V140*7,IF('1-SETUP'!$Q140="MONTHLY",EDATE(EV91,'1-SETUP'!$V140),IF('1-SETUP'!$Q140="YEARLY",EDATE(EV91,12*'1-SETUP'!$V140),""))))</f>
        <v/>
      </c>
      <c r="EX91" s="10" t="str">
        <f>IF('1-SETUP'!$Q140="DAILY",EW91+'1-SETUP'!$V140,IF('1-SETUP'!$Q140="WEEKLY",EW91+'1-SETUP'!$V140*7,IF('1-SETUP'!$Q140="MONTHLY",EDATE(EW91,'1-SETUP'!$V140),IF('1-SETUP'!$Q140="YEARLY",EDATE(EW91,12*'1-SETUP'!$V140),""))))</f>
        <v/>
      </c>
      <c r="EY91" s="10" t="str">
        <f>IF('1-SETUP'!$Q140="DAILY",EX91+'1-SETUP'!$V140,IF('1-SETUP'!$Q140="WEEKLY",EX91+'1-SETUP'!$V140*7,IF('1-SETUP'!$Q140="MONTHLY",EDATE(EX91,'1-SETUP'!$V140),IF('1-SETUP'!$Q140="YEARLY",EDATE(EX91,12*'1-SETUP'!$V140),""))))</f>
        <v/>
      </c>
      <c r="EZ91" s="10" t="str">
        <f>IF('1-SETUP'!$Q140="DAILY",EY91+'1-SETUP'!$V140,IF('1-SETUP'!$Q140="WEEKLY",EY91+'1-SETUP'!$V140*7,IF('1-SETUP'!$Q140="MONTHLY",EDATE(EY91,'1-SETUP'!$V140),IF('1-SETUP'!$Q140="YEARLY",EDATE(EY91,12*'1-SETUP'!$V140),""))))</f>
        <v/>
      </c>
      <c r="FA91" s="10" t="str">
        <f>IF('1-SETUP'!$Q140="DAILY",EZ91+'1-SETUP'!$V140,IF('1-SETUP'!$Q140="WEEKLY",EZ91+'1-SETUP'!$V140*7,IF('1-SETUP'!$Q140="MONTHLY",EDATE(EZ91,'1-SETUP'!$V140),IF('1-SETUP'!$Q140="YEARLY",EDATE(EZ91,12*'1-SETUP'!$V140),""))))</f>
        <v/>
      </c>
      <c r="FB91" s="10" t="str">
        <f>IF('1-SETUP'!$Q140="DAILY",FA91+'1-SETUP'!$V140,IF('1-SETUP'!$Q140="WEEKLY",FA91+'1-SETUP'!$V140*7,IF('1-SETUP'!$Q140="MONTHLY",EDATE(FA91,'1-SETUP'!$V140),IF('1-SETUP'!$Q140="YEARLY",EDATE(FA91,12*'1-SETUP'!$V140),""))))</f>
        <v/>
      </c>
      <c r="FC91" s="10" t="str">
        <f>IF('1-SETUP'!$Q140="DAILY",FB91+'1-SETUP'!$V140,IF('1-SETUP'!$Q140="WEEKLY",FB91+'1-SETUP'!$V140*7,IF('1-SETUP'!$Q140="MONTHLY",EDATE(FB91,'1-SETUP'!$V140),IF('1-SETUP'!$Q140="YEARLY",EDATE(FB91,12*'1-SETUP'!$V140),""))))</f>
        <v/>
      </c>
      <c r="FD91" s="10" t="str">
        <f>IF('1-SETUP'!$Q140="DAILY",FC91+'1-SETUP'!$V140,IF('1-SETUP'!$Q140="WEEKLY",FC91+'1-SETUP'!$V140*7,IF('1-SETUP'!$Q140="MONTHLY",EDATE(FC91,'1-SETUP'!$V140),IF('1-SETUP'!$Q140="YEARLY",EDATE(FC91,12*'1-SETUP'!$V140),""))))</f>
        <v/>
      </c>
      <c r="FE91" s="10" t="str">
        <f>IF('1-SETUP'!$Q140="DAILY",FD91+'1-SETUP'!$V140,IF('1-SETUP'!$Q140="WEEKLY",FD91+'1-SETUP'!$V140*7,IF('1-SETUP'!$Q140="MONTHLY",EDATE(FD91,'1-SETUP'!$V140),IF('1-SETUP'!$Q140="YEARLY",EDATE(FD91,12*'1-SETUP'!$V140),""))))</f>
        <v/>
      </c>
      <c r="FF91" s="10" t="str">
        <f>IF('1-SETUP'!$Q140="DAILY",FE91+'1-SETUP'!$V140,IF('1-SETUP'!$Q140="WEEKLY",FE91+'1-SETUP'!$V140*7,IF('1-SETUP'!$Q140="MONTHLY",EDATE(FE91,'1-SETUP'!$V140),IF('1-SETUP'!$Q140="YEARLY",EDATE(FE91,12*'1-SETUP'!$V140),""))))</f>
        <v/>
      </c>
      <c r="FG91" s="10" t="str">
        <f>IF('1-SETUP'!$Q140="DAILY",FF91+'1-SETUP'!$V140,IF('1-SETUP'!$Q140="WEEKLY",FF91+'1-SETUP'!$V140*7,IF('1-SETUP'!$Q140="MONTHLY",EDATE(FF91,'1-SETUP'!$V140),IF('1-SETUP'!$Q140="YEARLY",EDATE(FF91,12*'1-SETUP'!$V140),""))))</f>
        <v/>
      </c>
      <c r="FH91" s="10" t="str">
        <f>IF('1-SETUP'!$Q140="DAILY",FG91+'1-SETUP'!$V140,IF('1-SETUP'!$Q140="WEEKLY",FG91+'1-SETUP'!$V140*7,IF('1-SETUP'!$Q140="MONTHLY",EDATE(FG91,'1-SETUP'!$V140),IF('1-SETUP'!$Q140="YEARLY",EDATE(FG91,12*'1-SETUP'!$V140),""))))</f>
        <v/>
      </c>
      <c r="FI91" s="10" t="str">
        <f>IF('1-SETUP'!$Q140="DAILY",FH91+'1-SETUP'!$V140,IF('1-SETUP'!$Q140="WEEKLY",FH91+'1-SETUP'!$V140*7,IF('1-SETUP'!$Q140="MONTHLY",EDATE(FH91,'1-SETUP'!$V140),IF('1-SETUP'!$Q140="YEARLY",EDATE(FH91,12*'1-SETUP'!$V140),""))))</f>
        <v/>
      </c>
      <c r="FJ91" s="10" t="str">
        <f>IF('1-SETUP'!$Q140="DAILY",FI91+'1-SETUP'!$V140,IF('1-SETUP'!$Q140="WEEKLY",FI91+'1-SETUP'!$V140*7,IF('1-SETUP'!$Q140="MONTHLY",EDATE(FI91,'1-SETUP'!$V140),IF('1-SETUP'!$Q140="YEARLY",EDATE(FI91,12*'1-SETUP'!$V140),""))))</f>
        <v/>
      </c>
      <c r="FK91" s="10" t="str">
        <f>IF('1-SETUP'!$Q140="DAILY",FJ91+'1-SETUP'!$V140,IF('1-SETUP'!$Q140="WEEKLY",FJ91+'1-SETUP'!$V140*7,IF('1-SETUP'!$Q140="MONTHLY",EDATE(FJ91,'1-SETUP'!$V140),IF('1-SETUP'!$Q140="YEARLY",EDATE(FJ91,12*'1-SETUP'!$V140),""))))</f>
        <v/>
      </c>
      <c r="FL91" s="10" t="str">
        <f>IF('1-SETUP'!$Q140="DAILY",FK91+'1-SETUP'!$V140,IF('1-SETUP'!$Q140="WEEKLY",FK91+'1-SETUP'!$V140*7,IF('1-SETUP'!$Q140="MONTHLY",EDATE(FK91,'1-SETUP'!$V140),IF('1-SETUP'!$Q140="YEARLY",EDATE(FK91,12*'1-SETUP'!$V140),""))))</f>
        <v/>
      </c>
      <c r="FM91" s="10" t="str">
        <f>IF('1-SETUP'!$Q140="DAILY",FL91+'1-SETUP'!$V140,IF('1-SETUP'!$Q140="WEEKLY",FL91+'1-SETUP'!$V140*7,IF('1-SETUP'!$Q140="MONTHLY",EDATE(FL91,'1-SETUP'!$V140),IF('1-SETUP'!$Q140="YEARLY",EDATE(FL91,12*'1-SETUP'!$V140),""))))</f>
        <v/>
      </c>
      <c r="FN91" s="10" t="str">
        <f>IF('1-SETUP'!$Q140="DAILY",FM91+'1-SETUP'!$V140,IF('1-SETUP'!$Q140="WEEKLY",FM91+'1-SETUP'!$V140*7,IF('1-SETUP'!$Q140="MONTHLY",EDATE(FM91,'1-SETUP'!$V140),IF('1-SETUP'!$Q140="YEARLY",EDATE(FM91,12*'1-SETUP'!$V140),""))))</f>
        <v/>
      </c>
      <c r="FO91" s="10" t="str">
        <f>IF('1-SETUP'!$Q140="DAILY",FN91+'1-SETUP'!$V140,IF('1-SETUP'!$Q140="WEEKLY",FN91+'1-SETUP'!$V140*7,IF('1-SETUP'!$Q140="MONTHLY",EDATE(FN91,'1-SETUP'!$V140),IF('1-SETUP'!$Q140="YEARLY",EDATE(FN91,12*'1-SETUP'!$V140),""))))</f>
        <v/>
      </c>
      <c r="FP91" s="10" t="str">
        <f>IF('1-SETUP'!$Q140="DAILY",FO91+'1-SETUP'!$V140,IF('1-SETUP'!$Q140="WEEKLY",FO91+'1-SETUP'!$V140*7,IF('1-SETUP'!$Q140="MONTHLY",EDATE(FO91,'1-SETUP'!$V140),IF('1-SETUP'!$Q140="YEARLY",EDATE(FO91,12*'1-SETUP'!$V140),""))))</f>
        <v/>
      </c>
      <c r="FQ91" s="10" t="str">
        <f>IF('1-SETUP'!$Q140="DAILY",FP91+'1-SETUP'!$V140,IF('1-SETUP'!$Q140="WEEKLY",FP91+'1-SETUP'!$V140*7,IF('1-SETUP'!$Q140="MONTHLY",EDATE(FP91,'1-SETUP'!$V140),IF('1-SETUP'!$Q140="YEARLY",EDATE(FP91,12*'1-SETUP'!$V140),""))))</f>
        <v/>
      </c>
      <c r="FR91" s="10" t="str">
        <f>IF('1-SETUP'!$Q140="DAILY",FQ91+'1-SETUP'!$V140,IF('1-SETUP'!$Q140="WEEKLY",FQ91+'1-SETUP'!$V140*7,IF('1-SETUP'!$Q140="MONTHLY",EDATE(FQ91,'1-SETUP'!$V140),IF('1-SETUP'!$Q140="YEARLY",EDATE(FQ91,12*'1-SETUP'!$V140),""))))</f>
        <v/>
      </c>
      <c r="FS91" s="10" t="str">
        <f>IF('1-SETUP'!$Q140="DAILY",FR91+'1-SETUP'!$V140,IF('1-SETUP'!$Q140="WEEKLY",FR91+'1-SETUP'!$V140*7,IF('1-SETUP'!$Q140="MONTHLY",EDATE(FR91,'1-SETUP'!$V140),IF('1-SETUP'!$Q140="YEARLY",EDATE(FR91,12*'1-SETUP'!$V140),""))))</f>
        <v/>
      </c>
      <c r="FT91" s="10" t="str">
        <f>IF('1-SETUP'!$Q140="DAILY",FS91+'1-SETUP'!$V140,IF('1-SETUP'!$Q140="WEEKLY",FS91+'1-SETUP'!$V140*7,IF('1-SETUP'!$Q140="MONTHLY",EDATE(FS91,'1-SETUP'!$V140),IF('1-SETUP'!$Q140="YEARLY",EDATE(FS91,12*'1-SETUP'!$V140),""))))</f>
        <v/>
      </c>
      <c r="FU91" s="10" t="str">
        <f>IF('1-SETUP'!$Q140="DAILY",FT91+'1-SETUP'!$V140,IF('1-SETUP'!$Q140="WEEKLY",FT91+'1-SETUP'!$V140*7,IF('1-SETUP'!$Q140="MONTHLY",EDATE(FT91,'1-SETUP'!$V140),IF('1-SETUP'!$Q140="YEARLY",EDATE(FT91,12*'1-SETUP'!$V140),""))))</f>
        <v/>
      </c>
      <c r="FV91" s="10" t="str">
        <f>IF('1-SETUP'!$Q140="DAILY",FU91+'1-SETUP'!$V140,IF('1-SETUP'!$Q140="WEEKLY",FU91+'1-SETUP'!$V140*7,IF('1-SETUP'!$Q140="MONTHLY",EDATE(FU91,'1-SETUP'!$V140),IF('1-SETUP'!$Q140="YEARLY",EDATE(FU91,12*'1-SETUP'!$V140),""))))</f>
        <v/>
      </c>
      <c r="FW91" s="10" t="str">
        <f>IF('1-SETUP'!$Q140="DAILY",FV91+'1-SETUP'!$V140,IF('1-SETUP'!$Q140="WEEKLY",FV91+'1-SETUP'!$V140*7,IF('1-SETUP'!$Q140="MONTHLY",EDATE(FV91,'1-SETUP'!$V140),IF('1-SETUP'!$Q140="YEARLY",EDATE(FV91,12*'1-SETUP'!$V140),""))))</f>
        <v/>
      </c>
      <c r="FX91" s="10" t="str">
        <f>IF('1-SETUP'!$Q140="DAILY",FW91+'1-SETUP'!$V140,IF('1-SETUP'!$Q140="WEEKLY",FW91+'1-SETUP'!$V140*7,IF('1-SETUP'!$Q140="MONTHLY",EDATE(FW91,'1-SETUP'!$V140),IF('1-SETUP'!$Q140="YEARLY",EDATE(FW91,12*'1-SETUP'!$V140),""))))</f>
        <v/>
      </c>
      <c r="FY91" s="10" t="str">
        <f>IF('1-SETUP'!$Q140="DAILY",FX91+'1-SETUP'!$V140,IF('1-SETUP'!$Q140="WEEKLY",FX91+'1-SETUP'!$V140*7,IF('1-SETUP'!$Q140="MONTHLY",EDATE(FX91,'1-SETUP'!$V140),IF('1-SETUP'!$Q140="YEARLY",EDATE(FX91,12*'1-SETUP'!$V140),""))))</f>
        <v/>
      </c>
      <c r="FZ91" s="10" t="str">
        <f>IF('1-SETUP'!$Q140="DAILY",FY91+'1-SETUP'!$V140,IF('1-SETUP'!$Q140="WEEKLY",FY91+'1-SETUP'!$V140*7,IF('1-SETUP'!$Q140="MONTHLY",EDATE(FY91,'1-SETUP'!$V140),IF('1-SETUP'!$Q140="YEARLY",EDATE(FY91,12*'1-SETUP'!$V140),""))))</f>
        <v/>
      </c>
      <c r="GA91" s="10" t="str">
        <f>IF('1-SETUP'!$Q140="DAILY",FZ91+'1-SETUP'!$V140,IF('1-SETUP'!$Q140="WEEKLY",FZ91+'1-SETUP'!$V140*7,IF('1-SETUP'!$Q140="MONTHLY",EDATE(FZ91,'1-SETUP'!$V140),IF('1-SETUP'!$Q140="YEARLY",EDATE(FZ91,12*'1-SETUP'!$V140),""))))</f>
        <v/>
      </c>
      <c r="GB91" s="10" t="str">
        <f>IF('1-SETUP'!$Q140="DAILY",GA91+'1-SETUP'!$V140,IF('1-SETUP'!$Q140="WEEKLY",GA91+'1-SETUP'!$V140*7,IF('1-SETUP'!$Q140="MONTHLY",EDATE(GA91,'1-SETUP'!$V140),IF('1-SETUP'!$Q140="YEARLY",EDATE(GA91,12*'1-SETUP'!$V140),""))))</f>
        <v/>
      </c>
      <c r="GC91" s="10" t="str">
        <f>IF('1-SETUP'!$Q140="DAILY",GB91+'1-SETUP'!$V140,IF('1-SETUP'!$Q140="WEEKLY",GB91+'1-SETUP'!$V140*7,IF('1-SETUP'!$Q140="MONTHLY",EDATE(GB91,'1-SETUP'!$V140),IF('1-SETUP'!$Q140="YEARLY",EDATE(GB91,12*'1-SETUP'!$V140),""))))</f>
        <v/>
      </c>
      <c r="GD91" s="10" t="str">
        <f>IF('1-SETUP'!$Q140="DAILY",GC91+'1-SETUP'!$V140,IF('1-SETUP'!$Q140="WEEKLY",GC91+'1-SETUP'!$V140*7,IF('1-SETUP'!$Q140="MONTHLY",EDATE(GC91,'1-SETUP'!$V140),IF('1-SETUP'!$Q140="YEARLY",EDATE(GC91,12*'1-SETUP'!$V140),""))))</f>
        <v/>
      </c>
      <c r="GE91" s="10" t="str">
        <f>IF('1-SETUP'!$Q140="DAILY",GD91+'1-SETUP'!$V140,IF('1-SETUP'!$Q140="WEEKLY",GD91+'1-SETUP'!$V140*7,IF('1-SETUP'!$Q140="MONTHLY",EDATE(GD91,'1-SETUP'!$V140),IF('1-SETUP'!$Q140="YEARLY",EDATE(GD91,12*'1-SETUP'!$V140),""))))</f>
        <v/>
      </c>
      <c r="GF91" s="10" t="str">
        <f>IF('1-SETUP'!$Q140="DAILY",GE91+'1-SETUP'!$V140,IF('1-SETUP'!$Q140="WEEKLY",GE91+'1-SETUP'!$V140*7,IF('1-SETUP'!$Q140="MONTHLY",EDATE(GE91,'1-SETUP'!$V140),IF('1-SETUP'!$Q140="YEARLY",EDATE(GE91,12*'1-SETUP'!$V140),""))))</f>
        <v/>
      </c>
      <c r="GG91" s="10" t="str">
        <f>IF('1-SETUP'!$Q140="DAILY",GF91+'1-SETUP'!$V140,IF('1-SETUP'!$Q140="WEEKLY",GF91+'1-SETUP'!$V140*7,IF('1-SETUP'!$Q140="MONTHLY",EDATE(GF91,'1-SETUP'!$V140),IF('1-SETUP'!$Q140="YEARLY",EDATE(GF91,12*'1-SETUP'!$V140),""))))</f>
        <v/>
      </c>
      <c r="GH91" s="10" t="str">
        <f>IF('1-SETUP'!$Q140="DAILY",GG91+'1-SETUP'!$V140,IF('1-SETUP'!$Q140="WEEKLY",GG91+'1-SETUP'!$V140*7,IF('1-SETUP'!$Q140="MONTHLY",EDATE(GG91,'1-SETUP'!$V140),IF('1-SETUP'!$Q140="YEARLY",EDATE(GG91,12*'1-SETUP'!$V140),""))))</f>
        <v/>
      </c>
      <c r="GI91" s="10" t="str">
        <f>IF('1-SETUP'!$Q140="DAILY",GH91+'1-SETUP'!$V140,IF('1-SETUP'!$Q140="WEEKLY",GH91+'1-SETUP'!$V140*7,IF('1-SETUP'!$Q140="MONTHLY",EDATE(GH91,'1-SETUP'!$V140),IF('1-SETUP'!$Q140="YEARLY",EDATE(GH91,12*'1-SETUP'!$V140),""))))</f>
        <v/>
      </c>
      <c r="GJ91" s="10" t="str">
        <f>IF('1-SETUP'!$Q140="DAILY",GI91+'1-SETUP'!$V140,IF('1-SETUP'!$Q140="WEEKLY",GI91+'1-SETUP'!$V140*7,IF('1-SETUP'!$Q140="MONTHLY",EDATE(GI91,'1-SETUP'!$V140),IF('1-SETUP'!$Q140="YEARLY",EDATE(GI91,12*'1-SETUP'!$V140),""))))</f>
        <v/>
      </c>
      <c r="GK91" s="10" t="str">
        <f>IF('1-SETUP'!$Q140="DAILY",GJ91+'1-SETUP'!$V140,IF('1-SETUP'!$Q140="WEEKLY",GJ91+'1-SETUP'!$V140*7,IF('1-SETUP'!$Q140="MONTHLY",EDATE(GJ91,'1-SETUP'!$V140),IF('1-SETUP'!$Q140="YEARLY",EDATE(GJ91,12*'1-SETUP'!$V140),""))))</f>
        <v/>
      </c>
      <c r="GL91" s="10" t="str">
        <f>IF('1-SETUP'!$Q140="DAILY",GK91+'1-SETUP'!$V140,IF('1-SETUP'!$Q140="WEEKLY",GK91+'1-SETUP'!$V140*7,IF('1-SETUP'!$Q140="MONTHLY",EDATE(GK91,'1-SETUP'!$V140),IF('1-SETUP'!$Q140="YEARLY",EDATE(GK91,12*'1-SETUP'!$V140),""))))</f>
        <v/>
      </c>
      <c r="GM91" s="10" t="str">
        <f>IF('1-SETUP'!$Q140="DAILY",GL91+'1-SETUP'!$V140,IF('1-SETUP'!$Q140="WEEKLY",GL91+'1-SETUP'!$V140*7,IF('1-SETUP'!$Q140="MONTHLY",EDATE(GL91,'1-SETUP'!$V140),IF('1-SETUP'!$Q140="YEARLY",EDATE(GL91,12*'1-SETUP'!$V140),""))))</f>
        <v/>
      </c>
      <c r="GN91" s="10" t="str">
        <f>IF('1-SETUP'!$Q140="DAILY",GM91+'1-SETUP'!$V140,IF('1-SETUP'!$Q140="WEEKLY",GM91+'1-SETUP'!$V140*7,IF('1-SETUP'!$Q140="MONTHLY",EDATE(GM91,'1-SETUP'!$V140),IF('1-SETUP'!$Q140="YEARLY",EDATE(GM91,12*'1-SETUP'!$V140),""))))</f>
        <v/>
      </c>
      <c r="GO91" s="10" t="str">
        <f>IF('1-SETUP'!$Q140="DAILY",GN91+'1-SETUP'!$V140,IF('1-SETUP'!$Q140="WEEKLY",GN91+'1-SETUP'!$V140*7,IF('1-SETUP'!$Q140="MONTHLY",EDATE(GN91,'1-SETUP'!$V140),IF('1-SETUP'!$Q140="YEARLY",EDATE(GN91,12*'1-SETUP'!$V140),""))))</f>
        <v/>
      </c>
      <c r="GP91" s="10" t="str">
        <f>IF('1-SETUP'!$Q140="DAILY",GO91+'1-SETUP'!$V140,IF('1-SETUP'!$Q140="WEEKLY",GO91+'1-SETUP'!$V140*7,IF('1-SETUP'!$Q140="MONTHLY",EDATE(GO91,'1-SETUP'!$V140),IF('1-SETUP'!$Q140="YEARLY",EDATE(GO91,12*'1-SETUP'!$V140),""))))</f>
        <v/>
      </c>
      <c r="GQ91" s="10" t="str">
        <f>IF('1-SETUP'!$Q140="DAILY",GP91+'1-SETUP'!$V140,IF('1-SETUP'!$Q140="WEEKLY",GP91+'1-SETUP'!$V140*7,IF('1-SETUP'!$Q140="MONTHLY",EDATE(GP91,'1-SETUP'!$V140),IF('1-SETUP'!$Q140="YEARLY",EDATE(GP91,12*'1-SETUP'!$V140),""))))</f>
        <v/>
      </c>
      <c r="GR91" s="10" t="str">
        <f>IF('1-SETUP'!$Q140="DAILY",GQ91+'1-SETUP'!$V140,IF('1-SETUP'!$Q140="WEEKLY",GQ91+'1-SETUP'!$V140*7,IF('1-SETUP'!$Q140="MONTHLY",EDATE(GQ91,'1-SETUP'!$V140),IF('1-SETUP'!$Q140="YEARLY",EDATE(GQ91,12*'1-SETUP'!$V140),""))))</f>
        <v/>
      </c>
      <c r="GS91" s="10" t="str">
        <f>IF('1-SETUP'!$Q140="DAILY",GR91+'1-SETUP'!$V140,IF('1-SETUP'!$Q140="WEEKLY",GR91+'1-SETUP'!$V140*7,IF('1-SETUP'!$Q140="MONTHLY",EDATE(GR91,'1-SETUP'!$V140),IF('1-SETUP'!$Q140="YEARLY",EDATE(GR91,12*'1-SETUP'!$V140),""))))</f>
        <v/>
      </c>
      <c r="GT91" s="10" t="str">
        <f>IF('1-SETUP'!$Q140="DAILY",GS91+'1-SETUP'!$V140,IF('1-SETUP'!$Q140="WEEKLY",GS91+'1-SETUP'!$V140*7,IF('1-SETUP'!$Q140="MONTHLY",EDATE(GS91,'1-SETUP'!$V140),IF('1-SETUP'!$Q140="YEARLY",EDATE(GS91,12*'1-SETUP'!$V140),""))))</f>
        <v/>
      </c>
      <c r="GU91" s="10" t="str">
        <f>IF('1-SETUP'!$Q140="DAILY",GT91+'1-SETUP'!$V140,IF('1-SETUP'!$Q140="WEEKLY",GT91+'1-SETUP'!$V140*7,IF('1-SETUP'!$Q140="MONTHLY",EDATE(GT91,'1-SETUP'!$V140),IF('1-SETUP'!$Q140="YEARLY",EDATE(GT91,12*'1-SETUP'!$V140),""))))</f>
        <v/>
      </c>
      <c r="GV91" s="10" t="str">
        <f>IF('1-SETUP'!$Q140="DAILY",GU91+'1-SETUP'!$V140,IF('1-SETUP'!$Q140="WEEKLY",GU91+'1-SETUP'!$V140*7,IF('1-SETUP'!$Q140="MONTHLY",EDATE(GU91,'1-SETUP'!$V140),IF('1-SETUP'!$Q140="YEARLY",EDATE(GU91,12*'1-SETUP'!$V140),""))))</f>
        <v/>
      </c>
      <c r="GW91" s="10" t="str">
        <f>IF('1-SETUP'!$Q140="DAILY",GV91+'1-SETUP'!$V140,IF('1-SETUP'!$Q140="WEEKLY",GV91+'1-SETUP'!$V140*7,IF('1-SETUP'!$Q140="MONTHLY",EDATE(GV91,'1-SETUP'!$V140),IF('1-SETUP'!$Q140="YEARLY",EDATE(GV91,12*'1-SETUP'!$V140),""))))</f>
        <v/>
      </c>
      <c r="GX91" s="10" t="str">
        <f>IF('1-SETUP'!$Q140="DAILY",GW91+'1-SETUP'!$V140,IF('1-SETUP'!$Q140="WEEKLY",GW91+'1-SETUP'!$V140*7,IF('1-SETUP'!$Q140="MONTHLY",EDATE(GW91,'1-SETUP'!$V140),IF('1-SETUP'!$Q140="YEARLY",EDATE(GW91,12*'1-SETUP'!$V140),""))))</f>
        <v/>
      </c>
      <c r="GY91" s="10" t="str">
        <f>IF('1-SETUP'!$Q140="DAILY",GX91+'1-SETUP'!$V140,IF('1-SETUP'!$Q140="WEEKLY",GX91+'1-SETUP'!$V140*7,IF('1-SETUP'!$Q140="MONTHLY",EDATE(GX91,'1-SETUP'!$V140),IF('1-SETUP'!$Q140="YEARLY",EDATE(GX91,12*'1-SETUP'!$V140),""))))</f>
        <v/>
      </c>
      <c r="GZ91" s="10" t="str">
        <f>IF('1-SETUP'!$Q140="DAILY",GY91+'1-SETUP'!$V140,IF('1-SETUP'!$Q140="WEEKLY",GY91+'1-SETUP'!$V140*7,IF('1-SETUP'!$Q140="MONTHLY",EDATE(GY91,'1-SETUP'!$V140),IF('1-SETUP'!$Q140="YEARLY",EDATE(GY91,12*'1-SETUP'!$V140),""))))</f>
        <v/>
      </c>
      <c r="HA91" s="10" t="str">
        <f>IF('1-SETUP'!$Q140="DAILY",GZ91+'1-SETUP'!$V140,IF('1-SETUP'!$Q140="WEEKLY",GZ91+'1-SETUP'!$V140*7,IF('1-SETUP'!$Q140="MONTHLY",EDATE(GZ91,'1-SETUP'!$V140),IF('1-SETUP'!$Q140="YEARLY",EDATE(GZ91,12*'1-SETUP'!$V140),""))))</f>
        <v/>
      </c>
      <c r="HB91" s="10" t="str">
        <f>IF('1-SETUP'!$Q140="DAILY",HA91+'1-SETUP'!$V140,IF('1-SETUP'!$Q140="WEEKLY",HA91+'1-SETUP'!$V140*7,IF('1-SETUP'!$Q140="MONTHLY",EDATE(HA91,'1-SETUP'!$V140),IF('1-SETUP'!$Q140="YEARLY",EDATE(HA91,12*'1-SETUP'!$V140),""))))</f>
        <v/>
      </c>
      <c r="HC91" s="10" t="str">
        <f>IF('1-SETUP'!$Q140="DAILY",HB91+'1-SETUP'!$V140,IF('1-SETUP'!$Q140="WEEKLY",HB91+'1-SETUP'!$V140*7,IF('1-SETUP'!$Q140="MONTHLY",EDATE(HB91,'1-SETUP'!$V140),IF('1-SETUP'!$Q140="YEARLY",EDATE(HB91,12*'1-SETUP'!$V140),""))))</f>
        <v/>
      </c>
      <c r="HD91" s="10" t="str">
        <f>IF('1-SETUP'!$Q140="DAILY",HC91+'1-SETUP'!$V140,IF('1-SETUP'!$Q140="WEEKLY",HC91+'1-SETUP'!$V140*7,IF('1-SETUP'!$Q140="MONTHLY",EDATE(HC91,'1-SETUP'!$V140),IF('1-SETUP'!$Q140="YEARLY",EDATE(HC91,12*'1-SETUP'!$V140),""))))</f>
        <v/>
      </c>
      <c r="HE91" s="10" t="str">
        <f>IF('1-SETUP'!$Q140="DAILY",HD91+'1-SETUP'!$V140,IF('1-SETUP'!$Q140="WEEKLY",HD91+'1-SETUP'!$V140*7,IF('1-SETUP'!$Q140="MONTHLY",EDATE(HD91,'1-SETUP'!$V140),IF('1-SETUP'!$Q140="YEARLY",EDATE(HD91,12*'1-SETUP'!$V140),""))))</f>
        <v/>
      </c>
      <c r="HF91" s="10" t="str">
        <f>IF('1-SETUP'!$Q140="DAILY",HE91+'1-SETUP'!$V140,IF('1-SETUP'!$Q140="WEEKLY",HE91+'1-SETUP'!$V140*7,IF('1-SETUP'!$Q140="MONTHLY",EDATE(HE91,'1-SETUP'!$V140),IF('1-SETUP'!$Q140="YEARLY",EDATE(HE91,12*'1-SETUP'!$V140),""))))</f>
        <v/>
      </c>
      <c r="HG91" s="10" t="str">
        <f>IF('1-SETUP'!$Q140="DAILY",HF91+'1-SETUP'!$V140,IF('1-SETUP'!$Q140="WEEKLY",HF91+'1-SETUP'!$V140*7,IF('1-SETUP'!$Q140="MONTHLY",EDATE(HF91,'1-SETUP'!$V140),IF('1-SETUP'!$Q140="YEARLY",EDATE(HF91,12*'1-SETUP'!$V140),""))))</f>
        <v/>
      </c>
      <c r="HH91" s="10" t="str">
        <f>IF('1-SETUP'!$Q140="DAILY",HG91+'1-SETUP'!$V140,IF('1-SETUP'!$Q140="WEEKLY",HG91+'1-SETUP'!$V140*7,IF('1-SETUP'!$Q140="MONTHLY",EDATE(HG91,'1-SETUP'!$V140),IF('1-SETUP'!$Q140="YEARLY",EDATE(HG91,12*'1-SETUP'!$V140),""))))</f>
        <v/>
      </c>
      <c r="HI91" s="10" t="str">
        <f>IF('1-SETUP'!$Q140="DAILY",HH91+'1-SETUP'!$V140,IF('1-SETUP'!$Q140="WEEKLY",HH91+'1-SETUP'!$V140*7,IF('1-SETUP'!$Q140="MONTHLY",EDATE(HH91,'1-SETUP'!$V140),IF('1-SETUP'!$Q140="YEARLY",EDATE(HH91,12*'1-SETUP'!$V140),""))))</f>
        <v/>
      </c>
      <c r="HJ91" s="10" t="str">
        <f>IF('1-SETUP'!$Q140="DAILY",HI91+'1-SETUP'!$V140,IF('1-SETUP'!$Q140="WEEKLY",HI91+'1-SETUP'!$V140*7,IF('1-SETUP'!$Q140="MONTHLY",EDATE(HI91,'1-SETUP'!$V140),IF('1-SETUP'!$Q140="YEARLY",EDATE(HI91,12*'1-SETUP'!$V140),""))))</f>
        <v/>
      </c>
      <c r="HK91" s="10" t="str">
        <f>IF('1-SETUP'!$Q140="DAILY",HJ91+'1-SETUP'!$V140,IF('1-SETUP'!$Q140="WEEKLY",HJ91+'1-SETUP'!$V140*7,IF('1-SETUP'!$Q140="MONTHLY",EDATE(HJ91,'1-SETUP'!$V140),IF('1-SETUP'!$Q140="YEARLY",EDATE(HJ91,12*'1-SETUP'!$V140),""))))</f>
        <v/>
      </c>
      <c r="HL91" s="10" t="str">
        <f>IF('1-SETUP'!$Q140="DAILY",HK91+'1-SETUP'!$V140,IF('1-SETUP'!$Q140="WEEKLY",HK91+'1-SETUP'!$V140*7,IF('1-SETUP'!$Q140="MONTHLY",EDATE(HK91,'1-SETUP'!$V140),IF('1-SETUP'!$Q140="YEARLY",EDATE(HK91,12*'1-SETUP'!$V140),""))))</f>
        <v/>
      </c>
      <c r="HM91" s="10" t="str">
        <f>IF('1-SETUP'!$Q140="DAILY",HL91+'1-SETUP'!$V140,IF('1-SETUP'!$Q140="WEEKLY",HL91+'1-SETUP'!$V140*7,IF('1-SETUP'!$Q140="MONTHLY",EDATE(HL91,'1-SETUP'!$V140),IF('1-SETUP'!$Q140="YEARLY",EDATE(HL91,12*'1-SETUP'!$V140),""))))</f>
        <v/>
      </c>
      <c r="HN91" s="10" t="str">
        <f>IF('1-SETUP'!$Q140="DAILY",HM91+'1-SETUP'!$V140,IF('1-SETUP'!$Q140="WEEKLY",HM91+'1-SETUP'!$V140*7,IF('1-SETUP'!$Q140="MONTHLY",EDATE(HM91,'1-SETUP'!$V140),IF('1-SETUP'!$Q140="YEARLY",EDATE(HM91,12*'1-SETUP'!$V140),""))))</f>
        <v/>
      </c>
      <c r="HO91" s="10" t="str">
        <f>IF('1-SETUP'!$Q140="DAILY",HN91+'1-SETUP'!$V140,IF('1-SETUP'!$Q140="WEEKLY",HN91+'1-SETUP'!$V140*7,IF('1-SETUP'!$Q140="MONTHLY",EDATE(HN91,'1-SETUP'!$V140),IF('1-SETUP'!$Q140="YEARLY",EDATE(HN91,12*'1-SETUP'!$V140),""))))</f>
        <v/>
      </c>
      <c r="HP91" s="10" t="str">
        <f>IF('1-SETUP'!$Q140="DAILY",HO91+'1-SETUP'!$V140,IF('1-SETUP'!$Q140="WEEKLY",HO91+'1-SETUP'!$V140*7,IF('1-SETUP'!$Q140="MONTHLY",EDATE(HO91,'1-SETUP'!$V140),IF('1-SETUP'!$Q140="YEARLY",EDATE(HO91,12*'1-SETUP'!$V140),""))))</f>
        <v/>
      </c>
      <c r="HQ91" s="10" t="str">
        <f>IF('1-SETUP'!$Q140="DAILY",HP91+'1-SETUP'!$V140,IF('1-SETUP'!$Q140="WEEKLY",HP91+'1-SETUP'!$V140*7,IF('1-SETUP'!$Q140="MONTHLY",EDATE(HP91,'1-SETUP'!$V140),IF('1-SETUP'!$Q140="YEARLY",EDATE(HP91,12*'1-SETUP'!$V140),""))))</f>
        <v/>
      </c>
      <c r="HR91" s="10" t="str">
        <f>IF('1-SETUP'!$Q140="DAILY",HQ91+'1-SETUP'!$V140,IF('1-SETUP'!$Q140="WEEKLY",HQ91+'1-SETUP'!$V140*7,IF('1-SETUP'!$Q140="MONTHLY",EDATE(HQ91,'1-SETUP'!$V140),IF('1-SETUP'!$Q140="YEARLY",EDATE(HQ91,12*'1-SETUP'!$V140),""))))</f>
        <v/>
      </c>
      <c r="HS91" s="10" t="str">
        <f>IF('1-SETUP'!$Q140="DAILY",HR91+'1-SETUP'!$V140,IF('1-SETUP'!$Q140="WEEKLY",HR91+'1-SETUP'!$V140*7,IF('1-SETUP'!$Q140="MONTHLY",EDATE(HR91,'1-SETUP'!$V140),IF('1-SETUP'!$Q140="YEARLY",EDATE(HR91,12*'1-SETUP'!$V140),""))))</f>
        <v/>
      </c>
      <c r="HT91" s="10" t="str">
        <f>IF('1-SETUP'!$Q140="DAILY",HS91+'1-SETUP'!$V140,IF('1-SETUP'!$Q140="WEEKLY",HS91+'1-SETUP'!$V140*7,IF('1-SETUP'!$Q140="MONTHLY",EDATE(HS91,'1-SETUP'!$V140),IF('1-SETUP'!$Q140="YEARLY",EDATE(HS91,12*'1-SETUP'!$V140),""))))</f>
        <v/>
      </c>
      <c r="HU91" s="10" t="str">
        <f>IF('1-SETUP'!$Q140="DAILY",HT91+'1-SETUP'!$V140,IF('1-SETUP'!$Q140="WEEKLY",HT91+'1-SETUP'!$V140*7,IF('1-SETUP'!$Q140="MONTHLY",EDATE(HT91,'1-SETUP'!$V140),IF('1-SETUP'!$Q140="YEARLY",EDATE(HT91,12*'1-SETUP'!$V140),""))))</f>
        <v/>
      </c>
      <c r="HV91" s="10" t="str">
        <f>IF('1-SETUP'!$Q140="DAILY",HU91+'1-SETUP'!$V140,IF('1-SETUP'!$Q140="WEEKLY",HU91+'1-SETUP'!$V140*7,IF('1-SETUP'!$Q140="MONTHLY",EDATE(HU91,'1-SETUP'!$V140),IF('1-SETUP'!$Q140="YEARLY",EDATE(HU91,12*'1-SETUP'!$V140),""))))</f>
        <v/>
      </c>
      <c r="HW91" s="10" t="str">
        <f>IF('1-SETUP'!$Q140="DAILY",HV91+'1-SETUP'!$V140,IF('1-SETUP'!$Q140="WEEKLY",HV91+'1-SETUP'!$V140*7,IF('1-SETUP'!$Q140="MONTHLY",EDATE(HV91,'1-SETUP'!$V140),IF('1-SETUP'!$Q140="YEARLY",EDATE(HV91,12*'1-SETUP'!$V140),""))))</f>
        <v/>
      </c>
      <c r="HX91" s="10" t="str">
        <f>IF('1-SETUP'!$Q140="DAILY",HW91+'1-SETUP'!$V140,IF('1-SETUP'!$Q140="WEEKLY",HW91+'1-SETUP'!$V140*7,IF('1-SETUP'!$Q140="MONTHLY",EDATE(HW91,'1-SETUP'!$V140),IF('1-SETUP'!$Q140="YEARLY",EDATE(HW91,12*'1-SETUP'!$V140),""))))</f>
        <v/>
      </c>
      <c r="HY91" s="10" t="str">
        <f>IF('1-SETUP'!$Q140="DAILY",HX91+'1-SETUP'!$V140,IF('1-SETUP'!$Q140="WEEKLY",HX91+'1-SETUP'!$V140*7,IF('1-SETUP'!$Q140="MONTHLY",EDATE(HX91,'1-SETUP'!$V140),IF('1-SETUP'!$Q140="YEARLY",EDATE(HX91,12*'1-SETUP'!$V140),""))))</f>
        <v/>
      </c>
      <c r="HZ91" s="10" t="str">
        <f>IF('1-SETUP'!$Q140="DAILY",HY91+'1-SETUP'!$V140,IF('1-SETUP'!$Q140="WEEKLY",HY91+'1-SETUP'!$V140*7,IF('1-SETUP'!$Q140="MONTHLY",EDATE(HY91,'1-SETUP'!$V140),IF('1-SETUP'!$Q140="YEARLY",EDATE(HY91,12*'1-SETUP'!$V140),""))))</f>
        <v/>
      </c>
      <c r="IA91" s="10" t="str">
        <f>IF('1-SETUP'!$Q140="DAILY",HZ91+'1-SETUP'!$V140,IF('1-SETUP'!$Q140="WEEKLY",HZ91+'1-SETUP'!$V140*7,IF('1-SETUP'!$Q140="MONTHLY",EDATE(HZ91,'1-SETUP'!$V140),IF('1-SETUP'!$Q140="YEARLY",EDATE(HZ91,12*'1-SETUP'!$V140),""))))</f>
        <v/>
      </c>
      <c r="IB91" s="10" t="str">
        <f>IF('1-SETUP'!$Q140="DAILY",IA91+'1-SETUP'!$V140,IF('1-SETUP'!$Q140="WEEKLY",IA91+'1-SETUP'!$V140*7,IF('1-SETUP'!$Q140="MONTHLY",EDATE(IA91,'1-SETUP'!$V140),IF('1-SETUP'!$Q140="YEARLY",EDATE(IA91,12*'1-SETUP'!$V140),""))))</f>
        <v/>
      </c>
      <c r="IC91" s="10" t="str">
        <f>IF('1-SETUP'!$Q140="DAILY",IB91+'1-SETUP'!$V140,IF('1-SETUP'!$Q140="WEEKLY",IB91+'1-SETUP'!$V140*7,IF('1-SETUP'!$Q140="MONTHLY",EDATE(IB91,'1-SETUP'!$V140),IF('1-SETUP'!$Q140="YEARLY",EDATE(IB91,12*'1-SETUP'!$V140),""))))</f>
        <v/>
      </c>
      <c r="ID91" s="10" t="str">
        <f>IF('1-SETUP'!$Q140="DAILY",IC91+'1-SETUP'!$V140,IF('1-SETUP'!$Q140="WEEKLY",IC91+'1-SETUP'!$V140*7,IF('1-SETUP'!$Q140="MONTHLY",EDATE(IC91,'1-SETUP'!$V140),IF('1-SETUP'!$Q140="YEARLY",EDATE(IC91,12*'1-SETUP'!$V140),""))))</f>
        <v/>
      </c>
      <c r="IE91" s="10" t="str">
        <f>IF('1-SETUP'!$Q140="DAILY",ID91+'1-SETUP'!$V140,IF('1-SETUP'!$Q140="WEEKLY",ID91+'1-SETUP'!$V140*7,IF('1-SETUP'!$Q140="MONTHLY",EDATE(ID91,'1-SETUP'!$V140),IF('1-SETUP'!$Q140="YEARLY",EDATE(ID91,12*'1-SETUP'!$V140),""))))</f>
        <v/>
      </c>
      <c r="IF91" s="10" t="str">
        <f>IF('1-SETUP'!$Q140="DAILY",IE91+'1-SETUP'!$V140,IF('1-SETUP'!$Q140="WEEKLY",IE91+'1-SETUP'!$V140*7,IF('1-SETUP'!$Q140="MONTHLY",EDATE(IE91,'1-SETUP'!$V140),IF('1-SETUP'!$Q140="YEARLY",EDATE(IE91,12*'1-SETUP'!$V140),""))))</f>
        <v/>
      </c>
      <c r="IG91" s="10" t="str">
        <f>IF('1-SETUP'!$Q140="DAILY",IF91+'1-SETUP'!$V140,IF('1-SETUP'!$Q140="WEEKLY",IF91+'1-SETUP'!$V140*7,IF('1-SETUP'!$Q140="MONTHLY",EDATE(IF91,'1-SETUP'!$V140),IF('1-SETUP'!$Q140="YEARLY",EDATE(IF91,12*'1-SETUP'!$V140),""))))</f>
        <v/>
      </c>
      <c r="IH91" s="10" t="str">
        <f>IF('1-SETUP'!$Q140="DAILY",IG91+'1-SETUP'!$V140,IF('1-SETUP'!$Q140="WEEKLY",IG91+'1-SETUP'!$V140*7,IF('1-SETUP'!$Q140="MONTHLY",EDATE(IG91,'1-SETUP'!$V140),IF('1-SETUP'!$Q140="YEARLY",EDATE(IG91,12*'1-SETUP'!$V140),""))))</f>
        <v/>
      </c>
      <c r="II91" s="10" t="str">
        <f>IF('1-SETUP'!$Q140="DAILY",IH91+'1-SETUP'!$V140,IF('1-SETUP'!$Q140="WEEKLY",IH91+'1-SETUP'!$V140*7,IF('1-SETUP'!$Q140="MONTHLY",EDATE(IH91,'1-SETUP'!$V140),IF('1-SETUP'!$Q140="YEARLY",EDATE(IH91,12*'1-SETUP'!$V140),""))))</f>
        <v/>
      </c>
      <c r="IJ91" s="10" t="str">
        <f>IF('1-SETUP'!$Q140="DAILY",II91+'1-SETUP'!$V140,IF('1-SETUP'!$Q140="WEEKLY",II91+'1-SETUP'!$V140*7,IF('1-SETUP'!$Q140="MONTHLY",EDATE(II91,'1-SETUP'!$V140),IF('1-SETUP'!$Q140="YEARLY",EDATE(II91,12*'1-SETUP'!$V140),""))))</f>
        <v/>
      </c>
      <c r="IK91" s="10" t="str">
        <f>IF('1-SETUP'!$Q140="DAILY",IJ91+'1-SETUP'!$V140,IF('1-SETUP'!$Q140="WEEKLY",IJ91+'1-SETUP'!$V140*7,IF('1-SETUP'!$Q140="MONTHLY",EDATE(IJ91,'1-SETUP'!$V140),IF('1-SETUP'!$Q140="YEARLY",EDATE(IJ91,12*'1-SETUP'!$V140),""))))</f>
        <v/>
      </c>
      <c r="IL91" s="10" t="str">
        <f>IF('1-SETUP'!$Q140="DAILY",IK91+'1-SETUP'!$V140,IF('1-SETUP'!$Q140="WEEKLY",IK91+'1-SETUP'!$V140*7,IF('1-SETUP'!$Q140="MONTHLY",EDATE(IK91,'1-SETUP'!$V140),IF('1-SETUP'!$Q140="YEARLY",EDATE(IK91,12*'1-SETUP'!$V140),""))))</f>
        <v/>
      </c>
      <c r="IM91" s="10" t="str">
        <f>IF('1-SETUP'!$Q140="DAILY",IL91+'1-SETUP'!$V140,IF('1-SETUP'!$Q140="WEEKLY",IL91+'1-SETUP'!$V140*7,IF('1-SETUP'!$Q140="MONTHLY",EDATE(IL91,'1-SETUP'!$V140),IF('1-SETUP'!$Q140="YEARLY",EDATE(IL91,12*'1-SETUP'!$V140),""))))</f>
        <v/>
      </c>
      <c r="IN91" s="10" t="str">
        <f>IF('1-SETUP'!$Q140="DAILY",IM91+'1-SETUP'!$V140,IF('1-SETUP'!$Q140="WEEKLY",IM91+'1-SETUP'!$V140*7,IF('1-SETUP'!$Q140="MONTHLY",EDATE(IM91,'1-SETUP'!$V140),IF('1-SETUP'!$Q140="YEARLY",EDATE(IM91,12*'1-SETUP'!$V140),""))))</f>
        <v/>
      </c>
      <c r="IO91" s="10" t="str">
        <f>IF('1-SETUP'!$Q140="DAILY",IN91+'1-SETUP'!$V140,IF('1-SETUP'!$Q140="WEEKLY",IN91+'1-SETUP'!$V140*7,IF('1-SETUP'!$Q140="MONTHLY",EDATE(IN91,'1-SETUP'!$V140),IF('1-SETUP'!$Q140="YEARLY",EDATE(IN91,12*'1-SETUP'!$V140),""))))</f>
        <v/>
      </c>
      <c r="IP91" s="10" t="str">
        <f>IF('1-SETUP'!$Q140="DAILY",IO91+'1-SETUP'!$V140,IF('1-SETUP'!$Q140="WEEKLY",IO91+'1-SETUP'!$V140*7,IF('1-SETUP'!$Q140="MONTHLY",EDATE(IO91,'1-SETUP'!$V140),IF('1-SETUP'!$Q140="YEARLY",EDATE(IO91,12*'1-SETUP'!$V140),""))))</f>
        <v/>
      </c>
      <c r="IQ91" s="10" t="str">
        <f>IF('1-SETUP'!$Q140="DAILY",IP91+'1-SETUP'!$V140,IF('1-SETUP'!$Q140="WEEKLY",IP91+'1-SETUP'!$V140*7,IF('1-SETUP'!$Q140="MONTHLY",EDATE(IP91,'1-SETUP'!$V140),IF('1-SETUP'!$Q140="YEARLY",EDATE(IP91,12*'1-SETUP'!$V140),""))))</f>
        <v/>
      </c>
      <c r="IR91" s="10" t="str">
        <f>IF('1-SETUP'!$Q140="DAILY",IQ91+'1-SETUP'!$V140,IF('1-SETUP'!$Q140="WEEKLY",IQ91+'1-SETUP'!$V140*7,IF('1-SETUP'!$Q140="MONTHLY",EDATE(IQ91,'1-SETUP'!$V140),IF('1-SETUP'!$Q140="YEARLY",EDATE(IQ91,12*'1-SETUP'!$V140),""))))</f>
        <v/>
      </c>
      <c r="IS91" s="10" t="str">
        <f>IF('1-SETUP'!$Q140="DAILY",IR91+'1-SETUP'!$V140,IF('1-SETUP'!$Q140="WEEKLY",IR91+'1-SETUP'!$V140*7,IF('1-SETUP'!$Q140="MONTHLY",EDATE(IR91,'1-SETUP'!$V140),IF('1-SETUP'!$Q140="YEARLY",EDATE(IR91,12*'1-SETUP'!$V140),""))))</f>
        <v/>
      </c>
      <c r="IT91" s="10" t="str">
        <f>IF('1-SETUP'!$Q140="DAILY",IS91+'1-SETUP'!$V140,IF('1-SETUP'!$Q140="WEEKLY",IS91+'1-SETUP'!$V140*7,IF('1-SETUP'!$Q140="MONTHLY",EDATE(IS91,'1-SETUP'!$V140),IF('1-SETUP'!$Q140="YEARLY",EDATE(IS91,12*'1-SETUP'!$V140),""))))</f>
        <v/>
      </c>
      <c r="IU91" s="10" t="str">
        <f>IF('1-SETUP'!$Q140="DAILY",IT91+'1-SETUP'!$V140,IF('1-SETUP'!$Q140="WEEKLY",IT91+'1-SETUP'!$V140*7,IF('1-SETUP'!$Q140="MONTHLY",EDATE(IT91,'1-SETUP'!$V140),IF('1-SETUP'!$Q140="YEARLY",EDATE(IT91,12*'1-SETUP'!$V140),""))))</f>
        <v/>
      </c>
      <c r="IV91" s="10" t="str">
        <f>IF('1-SETUP'!$Q140="DAILY",IU91+'1-SETUP'!$V140,IF('1-SETUP'!$Q140="WEEKLY",IU91+'1-SETUP'!$V140*7,IF('1-SETUP'!$Q140="MONTHLY",EDATE(IU91,'1-SETUP'!$V140),IF('1-SETUP'!$Q140="YEARLY",EDATE(IU91,12*'1-SETUP'!$V140),""))))</f>
        <v/>
      </c>
      <c r="IW91" s="10" t="str">
        <f>IF('1-SETUP'!$Q140="DAILY",IV91+'1-SETUP'!$V140,IF('1-SETUP'!$Q140="WEEKLY",IV91+'1-SETUP'!$V140*7,IF('1-SETUP'!$Q140="MONTHLY",EDATE(IV91,'1-SETUP'!$V140),IF('1-SETUP'!$Q140="YEARLY",EDATE(IV91,12*'1-SETUP'!$V140),""))))</f>
        <v/>
      </c>
      <c r="IX91" s="10" t="str">
        <f>IF('1-SETUP'!$Q140="DAILY",IW91+'1-SETUP'!$V140,IF('1-SETUP'!$Q140="WEEKLY",IW91+'1-SETUP'!$V140*7,IF('1-SETUP'!$Q140="MONTHLY",EDATE(IW91,'1-SETUP'!$V140),IF('1-SETUP'!$Q140="YEARLY",EDATE(IW91,12*'1-SETUP'!$V140),""))))</f>
        <v/>
      </c>
      <c r="IY91" s="10" t="str">
        <f>IF('1-SETUP'!$Q140="DAILY",IX91+'1-SETUP'!$V140,IF('1-SETUP'!$Q140="WEEKLY",IX91+'1-SETUP'!$V140*7,IF('1-SETUP'!$Q140="MONTHLY",EDATE(IX91,'1-SETUP'!$V140),IF('1-SETUP'!$Q140="YEARLY",EDATE(IX91,12*'1-SETUP'!$V140),""))))</f>
        <v/>
      </c>
      <c r="IZ91" s="10" t="str">
        <f>IF('1-SETUP'!$Q140="DAILY",IY91+'1-SETUP'!$V140,IF('1-SETUP'!$Q140="WEEKLY",IY91+'1-SETUP'!$V140*7,IF('1-SETUP'!$Q140="MONTHLY",EDATE(IY91,'1-SETUP'!$V140),IF('1-SETUP'!$Q140="YEARLY",EDATE(IY91,12*'1-SETUP'!$V140),""))))</f>
        <v/>
      </c>
      <c r="JA91" s="10" t="str">
        <f>IF('1-SETUP'!$Q140="DAILY",IZ91+'1-SETUP'!$V140,IF('1-SETUP'!$Q140="WEEKLY",IZ91+'1-SETUP'!$V140*7,IF('1-SETUP'!$Q140="MONTHLY",EDATE(IZ91,'1-SETUP'!$V140),IF('1-SETUP'!$Q140="YEARLY",EDATE(IZ91,12*'1-SETUP'!$V140),""))))</f>
        <v/>
      </c>
      <c r="JB91" s="10" t="str">
        <f>IF('1-SETUP'!$Q140="DAILY",JA91+'1-SETUP'!$V140,IF('1-SETUP'!$Q140="WEEKLY",JA91+'1-SETUP'!$V140*7,IF('1-SETUP'!$Q140="MONTHLY",EDATE(JA91,'1-SETUP'!$V140),IF('1-SETUP'!$Q140="YEARLY",EDATE(JA91,12*'1-SETUP'!$V140),""))))</f>
        <v/>
      </c>
      <c r="JC91" s="10" t="str">
        <f>IF('1-SETUP'!$Q140="DAILY",JB91+'1-SETUP'!$V140,IF('1-SETUP'!$Q140="WEEKLY",JB91+'1-SETUP'!$V140*7,IF('1-SETUP'!$Q140="MONTHLY",EDATE(JB91,'1-SETUP'!$V140),IF('1-SETUP'!$Q140="YEARLY",EDATE(JB91,12*'1-SETUP'!$V140),""))))</f>
        <v/>
      </c>
      <c r="JD91" s="10" t="str">
        <f>IF('1-SETUP'!$Q140="DAILY",JC91+'1-SETUP'!$V140,IF('1-SETUP'!$Q140="WEEKLY",JC91+'1-SETUP'!$V140*7,IF('1-SETUP'!$Q140="MONTHLY",EDATE(JC91,'1-SETUP'!$V140),IF('1-SETUP'!$Q140="YEARLY",EDATE(JC91,12*'1-SETUP'!$V140),""))))</f>
        <v/>
      </c>
      <c r="JE91" s="10" t="str">
        <f>IF('1-SETUP'!$Q140="DAILY",JD91+'1-SETUP'!$V140,IF('1-SETUP'!$Q140="WEEKLY",JD91+'1-SETUP'!$V140*7,IF('1-SETUP'!$Q140="MONTHLY",EDATE(JD91,'1-SETUP'!$V140),IF('1-SETUP'!$Q140="YEARLY",EDATE(JD91,12*'1-SETUP'!$V140),""))))</f>
        <v/>
      </c>
      <c r="JF91" s="10" t="str">
        <f>IF('1-SETUP'!$Q140="DAILY",JE91+'1-SETUP'!$V140,IF('1-SETUP'!$Q140="WEEKLY",JE91+'1-SETUP'!$V140*7,IF('1-SETUP'!$Q140="MONTHLY",EDATE(JE91,'1-SETUP'!$V140),IF('1-SETUP'!$Q140="YEARLY",EDATE(JE91,12*'1-SETUP'!$V140),""))))</f>
        <v/>
      </c>
      <c r="JG91" s="10" t="str">
        <f>IF('1-SETUP'!$Q140="DAILY",JF91+'1-SETUP'!$V140,IF('1-SETUP'!$Q140="WEEKLY",JF91+'1-SETUP'!$V140*7,IF('1-SETUP'!$Q140="MONTHLY",EDATE(JF91,'1-SETUP'!$V140),IF('1-SETUP'!$Q140="YEARLY",EDATE(JF91,12*'1-SETUP'!$V140),""))))</f>
        <v/>
      </c>
      <c r="JH91" s="10" t="str">
        <f>IF('1-SETUP'!$Q140="DAILY",JG91+'1-SETUP'!$V140,IF('1-SETUP'!$Q140="WEEKLY",JG91+'1-SETUP'!$V140*7,IF('1-SETUP'!$Q140="MONTHLY",EDATE(JG91,'1-SETUP'!$V140),IF('1-SETUP'!$Q140="YEARLY",EDATE(JG91,12*'1-SETUP'!$V140),""))))</f>
        <v/>
      </c>
      <c r="JI91" s="10" t="str">
        <f>IF('1-SETUP'!$Q140="DAILY",JH91+'1-SETUP'!$V140,IF('1-SETUP'!$Q140="WEEKLY",JH91+'1-SETUP'!$V140*7,IF('1-SETUP'!$Q140="MONTHLY",EDATE(JH91,'1-SETUP'!$V140),IF('1-SETUP'!$Q140="YEARLY",EDATE(JH91,12*'1-SETUP'!$V140),""))))</f>
        <v/>
      </c>
      <c r="JJ91" s="10" t="str">
        <f>IF('1-SETUP'!$Q140="DAILY",JI91+'1-SETUP'!$V140,IF('1-SETUP'!$Q140="WEEKLY",JI91+'1-SETUP'!$V140*7,IF('1-SETUP'!$Q140="MONTHLY",EDATE(JI91,'1-SETUP'!$V140),IF('1-SETUP'!$Q140="YEARLY",EDATE(JI91,12*'1-SETUP'!$V140),""))))</f>
        <v/>
      </c>
      <c r="JK91" s="10" t="str">
        <f>IF('1-SETUP'!$Q140="DAILY",JJ91+'1-SETUP'!$V140,IF('1-SETUP'!$Q140="WEEKLY",JJ91+'1-SETUP'!$V140*7,IF('1-SETUP'!$Q140="MONTHLY",EDATE(JJ91,'1-SETUP'!$V140),IF('1-SETUP'!$Q140="YEARLY",EDATE(JJ91,12*'1-SETUP'!$V140),""))))</f>
        <v/>
      </c>
      <c r="JL91" s="10" t="str">
        <f>IF('1-SETUP'!$Q140="DAILY",JK91+'1-SETUP'!$V140,IF('1-SETUP'!$Q140="WEEKLY",JK91+'1-SETUP'!$V140*7,IF('1-SETUP'!$Q140="MONTHLY",EDATE(JK91,'1-SETUP'!$V140),IF('1-SETUP'!$Q140="YEARLY",EDATE(JK91,12*'1-SETUP'!$V140),""))))</f>
        <v/>
      </c>
      <c r="JM91" s="10" t="str">
        <f>IF('1-SETUP'!$Q140="DAILY",JL91+'1-SETUP'!$V140,IF('1-SETUP'!$Q140="WEEKLY",JL91+'1-SETUP'!$V140*7,IF('1-SETUP'!$Q140="MONTHLY",EDATE(JL91,'1-SETUP'!$V140),IF('1-SETUP'!$Q140="YEARLY",EDATE(JL91,12*'1-SETUP'!$V140),""))))</f>
        <v/>
      </c>
      <c r="JN91" s="10" t="str">
        <f>IF('1-SETUP'!$Q140="DAILY",JM91+'1-SETUP'!$V140,IF('1-SETUP'!$Q140="WEEKLY",JM91+'1-SETUP'!$V140*7,IF('1-SETUP'!$Q140="MONTHLY",EDATE(JM91,'1-SETUP'!$V140),IF('1-SETUP'!$Q140="YEARLY",EDATE(JM91,12*'1-SETUP'!$V140),""))))</f>
        <v/>
      </c>
      <c r="JO91" s="10" t="str">
        <f>IF('1-SETUP'!$Q140="DAILY",JN91+'1-SETUP'!$V140,IF('1-SETUP'!$Q140="WEEKLY",JN91+'1-SETUP'!$V140*7,IF('1-SETUP'!$Q140="MONTHLY",EDATE(JN91,'1-SETUP'!$V140),IF('1-SETUP'!$Q140="YEARLY",EDATE(JN91,12*'1-SETUP'!$V140),""))))</f>
        <v/>
      </c>
      <c r="JP91" s="10" t="str">
        <f>IF('1-SETUP'!$Q140="DAILY",JO91+'1-SETUP'!$V140,IF('1-SETUP'!$Q140="WEEKLY",JO91+'1-SETUP'!$V140*7,IF('1-SETUP'!$Q140="MONTHLY",EDATE(JO91,'1-SETUP'!$V140),IF('1-SETUP'!$Q140="YEARLY",EDATE(JO91,12*'1-SETUP'!$V140),""))))</f>
        <v/>
      </c>
      <c r="JQ91" s="10" t="str">
        <f>IF('1-SETUP'!$Q140="DAILY",JP91+'1-SETUP'!$V140,IF('1-SETUP'!$Q140="WEEKLY",JP91+'1-SETUP'!$V140*7,IF('1-SETUP'!$Q140="MONTHLY",EDATE(JP91,'1-SETUP'!$V140),IF('1-SETUP'!$Q140="YEARLY",EDATE(JP91,12*'1-SETUP'!$V140),""))))</f>
        <v/>
      </c>
      <c r="JR91" s="10" t="str">
        <f>IF('1-SETUP'!$Q140="DAILY",JQ91+'1-SETUP'!$V140,IF('1-SETUP'!$Q140="WEEKLY",JQ91+'1-SETUP'!$V140*7,IF('1-SETUP'!$Q140="MONTHLY",EDATE(JQ91,'1-SETUP'!$V140),IF('1-SETUP'!$Q140="YEARLY",EDATE(JQ91,12*'1-SETUP'!$V140),""))))</f>
        <v/>
      </c>
      <c r="JS91" s="10" t="str">
        <f>IF('1-SETUP'!$Q140="DAILY",JR91+'1-SETUP'!$V140,IF('1-SETUP'!$Q140="WEEKLY",JR91+'1-SETUP'!$V140*7,IF('1-SETUP'!$Q140="MONTHLY",EDATE(JR91,'1-SETUP'!$V140),IF('1-SETUP'!$Q140="YEARLY",EDATE(JR91,12*'1-SETUP'!$V140),""))))</f>
        <v/>
      </c>
      <c r="JT91" s="10" t="str">
        <f>IF('1-SETUP'!$Q140="DAILY",JS91+'1-SETUP'!$V140,IF('1-SETUP'!$Q140="WEEKLY",JS91+'1-SETUP'!$V140*7,IF('1-SETUP'!$Q140="MONTHLY",EDATE(JS91,'1-SETUP'!$V140),IF('1-SETUP'!$Q140="YEARLY",EDATE(JS91,12*'1-SETUP'!$V140),""))))</f>
        <v/>
      </c>
      <c r="JU91" s="10" t="str">
        <f>IF('1-SETUP'!$Q140="DAILY",JT91+'1-SETUP'!$V140,IF('1-SETUP'!$Q140="WEEKLY",JT91+'1-SETUP'!$V140*7,IF('1-SETUP'!$Q140="MONTHLY",EDATE(JT91,'1-SETUP'!$V140),IF('1-SETUP'!$Q140="YEARLY",EDATE(JT91,12*'1-SETUP'!$V140),""))))</f>
        <v/>
      </c>
      <c r="JV91" s="10" t="str">
        <f>IF('1-SETUP'!$Q140="DAILY",JU91+'1-SETUP'!$V140,IF('1-SETUP'!$Q140="WEEKLY",JU91+'1-SETUP'!$V140*7,IF('1-SETUP'!$Q140="MONTHLY",EDATE(JU91,'1-SETUP'!$V140),IF('1-SETUP'!$Q140="YEARLY",EDATE(JU91,12*'1-SETUP'!$V140),""))))</f>
        <v/>
      </c>
      <c r="JW91" s="10" t="str">
        <f>IF('1-SETUP'!$Q140="DAILY",JV91+'1-SETUP'!$V140,IF('1-SETUP'!$Q140="WEEKLY",JV91+'1-SETUP'!$V140*7,IF('1-SETUP'!$Q140="MONTHLY",EDATE(JV91,'1-SETUP'!$V140),IF('1-SETUP'!$Q140="YEARLY",EDATE(JV91,12*'1-SETUP'!$V140),""))))</f>
        <v/>
      </c>
      <c r="JX91" s="10" t="str">
        <f>IF('1-SETUP'!$Q140="DAILY",JW91+'1-SETUP'!$V140,IF('1-SETUP'!$Q140="WEEKLY",JW91+'1-SETUP'!$V140*7,IF('1-SETUP'!$Q140="MONTHLY",EDATE(JW91,'1-SETUP'!$V140),IF('1-SETUP'!$Q140="YEARLY",EDATE(JW91,12*'1-SETUP'!$V140),""))))</f>
        <v/>
      </c>
      <c r="JY91" s="10" t="str">
        <f>IF('1-SETUP'!$Q140="DAILY",JX91+'1-SETUP'!$V140,IF('1-SETUP'!$Q140="WEEKLY",JX91+'1-SETUP'!$V140*7,IF('1-SETUP'!$Q140="MONTHLY",EDATE(JX91,'1-SETUP'!$V140),IF('1-SETUP'!$Q140="YEARLY",EDATE(JX91,12*'1-SETUP'!$V140),""))))</f>
        <v/>
      </c>
      <c r="JZ91" s="10" t="str">
        <f>IF('1-SETUP'!$Q140="DAILY",JY91+'1-SETUP'!$V140,IF('1-SETUP'!$Q140="WEEKLY",JY91+'1-SETUP'!$V140*7,IF('1-SETUP'!$Q140="MONTHLY",EDATE(JY91,'1-SETUP'!$V140),IF('1-SETUP'!$Q140="YEARLY",EDATE(JY91,12*'1-SETUP'!$V140),""))))</f>
        <v/>
      </c>
      <c r="KA91" s="10" t="str">
        <f>IF('1-SETUP'!$Q140="DAILY",JZ91+'1-SETUP'!$V140,IF('1-SETUP'!$Q140="WEEKLY",JZ91+'1-SETUP'!$V140*7,IF('1-SETUP'!$Q140="MONTHLY",EDATE(JZ91,'1-SETUP'!$V140),IF('1-SETUP'!$Q140="YEARLY",EDATE(JZ91,12*'1-SETUP'!$V140),""))))</f>
        <v/>
      </c>
      <c r="KB91" s="10" t="str">
        <f>IF('1-SETUP'!$Q140="DAILY",KA91+'1-SETUP'!$V140,IF('1-SETUP'!$Q140="WEEKLY",KA91+'1-SETUP'!$V140*7,IF('1-SETUP'!$Q140="MONTHLY",EDATE(KA91,'1-SETUP'!$V140),IF('1-SETUP'!$Q140="YEARLY",EDATE(KA91,12*'1-SETUP'!$V140),""))))</f>
        <v/>
      </c>
      <c r="KC91" s="10" t="str">
        <f>IF('1-SETUP'!$Q140="DAILY",KB91+'1-SETUP'!$V140,IF('1-SETUP'!$Q140="WEEKLY",KB91+'1-SETUP'!$V140*7,IF('1-SETUP'!$Q140="MONTHLY",EDATE(KB91,'1-SETUP'!$V140),IF('1-SETUP'!$Q140="YEARLY",EDATE(KB91,12*'1-SETUP'!$V140),""))))</f>
        <v/>
      </c>
      <c r="KD91" s="10" t="str">
        <f>IF('1-SETUP'!$Q140="DAILY",KC91+'1-SETUP'!$V140,IF('1-SETUP'!$Q140="WEEKLY",KC91+'1-SETUP'!$V140*7,IF('1-SETUP'!$Q140="MONTHLY",EDATE(KC91,'1-SETUP'!$V140),IF('1-SETUP'!$Q140="YEARLY",EDATE(KC91,12*'1-SETUP'!$V140),""))))</f>
        <v/>
      </c>
      <c r="KE91" s="10" t="str">
        <f>IF('1-SETUP'!$Q140="DAILY",KD91+'1-SETUP'!$V140,IF('1-SETUP'!$Q140="WEEKLY",KD91+'1-SETUP'!$V140*7,IF('1-SETUP'!$Q140="MONTHLY",EDATE(KD91,'1-SETUP'!$V140),IF('1-SETUP'!$Q140="YEARLY",EDATE(KD91,12*'1-SETUP'!$V140),""))))</f>
        <v/>
      </c>
      <c r="KF91" s="10" t="str">
        <f>IF('1-SETUP'!$Q140="DAILY",KE91+'1-SETUP'!$V140,IF('1-SETUP'!$Q140="WEEKLY",KE91+'1-SETUP'!$V140*7,IF('1-SETUP'!$Q140="MONTHLY",EDATE(KE91,'1-SETUP'!$V140),IF('1-SETUP'!$Q140="YEARLY",EDATE(KE91,12*'1-SETUP'!$V140),""))))</f>
        <v/>
      </c>
      <c r="KG91" s="10" t="str">
        <f>IF('1-SETUP'!$Q140="DAILY",KF91+'1-SETUP'!$V140,IF('1-SETUP'!$Q140="WEEKLY",KF91+'1-SETUP'!$V140*7,IF('1-SETUP'!$Q140="MONTHLY",EDATE(KF91,'1-SETUP'!$V140),IF('1-SETUP'!$Q140="YEARLY",EDATE(KF91,12*'1-SETUP'!$V140),""))))</f>
        <v/>
      </c>
      <c r="KH91" s="10" t="str">
        <f>IF('1-SETUP'!$Q140="DAILY",KG91+'1-SETUP'!$V140,IF('1-SETUP'!$Q140="WEEKLY",KG91+'1-SETUP'!$V140*7,IF('1-SETUP'!$Q140="MONTHLY",EDATE(KG91,'1-SETUP'!$V140),IF('1-SETUP'!$Q140="YEARLY",EDATE(KG91,12*'1-SETUP'!$V140),""))))</f>
        <v/>
      </c>
      <c r="KI91" s="10" t="str">
        <f>IF('1-SETUP'!$Q140="DAILY",KH91+'1-SETUP'!$V140,IF('1-SETUP'!$Q140="WEEKLY",KH91+'1-SETUP'!$V140*7,IF('1-SETUP'!$Q140="MONTHLY",EDATE(KH91,'1-SETUP'!$V140),IF('1-SETUP'!$Q140="YEARLY",EDATE(KH91,12*'1-SETUP'!$V140),""))))</f>
        <v/>
      </c>
      <c r="KJ91" s="10" t="str">
        <f>IF('1-SETUP'!$Q140="DAILY",KI91+'1-SETUP'!$V140,IF('1-SETUP'!$Q140="WEEKLY",KI91+'1-SETUP'!$V140*7,IF('1-SETUP'!$Q140="MONTHLY",EDATE(KI91,'1-SETUP'!$V140),IF('1-SETUP'!$Q140="YEARLY",EDATE(KI91,12*'1-SETUP'!$V140),""))))</f>
        <v/>
      </c>
      <c r="KK91" s="10" t="str">
        <f>IF('1-SETUP'!$Q140="DAILY",KJ91+'1-SETUP'!$V140,IF('1-SETUP'!$Q140="WEEKLY",KJ91+'1-SETUP'!$V140*7,IF('1-SETUP'!$Q140="MONTHLY",EDATE(KJ91,'1-SETUP'!$V140),IF('1-SETUP'!$Q140="YEARLY",EDATE(KJ91,12*'1-SETUP'!$V140),""))))</f>
        <v/>
      </c>
      <c r="KL91" s="10" t="str">
        <f>IF('1-SETUP'!$Q140="DAILY",KK91+'1-SETUP'!$V140,IF('1-SETUP'!$Q140="WEEKLY",KK91+'1-SETUP'!$V140*7,IF('1-SETUP'!$Q140="MONTHLY",EDATE(KK91,'1-SETUP'!$V140),IF('1-SETUP'!$Q140="YEARLY",EDATE(KK91,12*'1-SETUP'!$V140),""))))</f>
        <v/>
      </c>
      <c r="KM91" s="10" t="str">
        <f>IF('1-SETUP'!$Q140="DAILY",KL91+'1-SETUP'!$V140,IF('1-SETUP'!$Q140="WEEKLY",KL91+'1-SETUP'!$V140*7,IF('1-SETUP'!$Q140="MONTHLY",EDATE(KL91,'1-SETUP'!$V140),IF('1-SETUP'!$Q140="YEARLY",EDATE(KL91,12*'1-SETUP'!$V140),""))))</f>
        <v/>
      </c>
      <c r="KN91" s="10" t="str">
        <f>IF('1-SETUP'!$Q140="DAILY",KM91+'1-SETUP'!$V140,IF('1-SETUP'!$Q140="WEEKLY",KM91+'1-SETUP'!$V140*7,IF('1-SETUP'!$Q140="MONTHLY",EDATE(KM91,'1-SETUP'!$V140),IF('1-SETUP'!$Q140="YEARLY",EDATE(KM91,12*'1-SETUP'!$V140),""))))</f>
        <v/>
      </c>
      <c r="KO91" s="10" t="str">
        <f>IF('1-SETUP'!$Q140="DAILY",KN91+'1-SETUP'!$V140,IF('1-SETUP'!$Q140="WEEKLY",KN91+'1-SETUP'!$V140*7,IF('1-SETUP'!$Q140="MONTHLY",EDATE(KN91,'1-SETUP'!$V140),IF('1-SETUP'!$Q140="YEARLY",EDATE(KN91,12*'1-SETUP'!$V140),""))))</f>
        <v/>
      </c>
      <c r="KP91" s="10" t="str">
        <f>IF('1-SETUP'!$Q140="DAILY",KO91+'1-SETUP'!$V140,IF('1-SETUP'!$Q140="WEEKLY",KO91+'1-SETUP'!$V140*7,IF('1-SETUP'!$Q140="MONTHLY",EDATE(KO91,'1-SETUP'!$V140),IF('1-SETUP'!$Q140="YEARLY",EDATE(KO91,12*'1-SETUP'!$V140),""))))</f>
        <v/>
      </c>
      <c r="KQ91" s="10" t="str">
        <f>IF('1-SETUP'!$Q140="DAILY",KP91+'1-SETUP'!$V140,IF('1-SETUP'!$Q140="WEEKLY",KP91+'1-SETUP'!$V140*7,IF('1-SETUP'!$Q140="MONTHLY",EDATE(KP91,'1-SETUP'!$V140),IF('1-SETUP'!$Q140="YEARLY",EDATE(KP91,12*'1-SETUP'!$V140),""))))</f>
        <v/>
      </c>
      <c r="KR91" s="10" t="str">
        <f>IF('1-SETUP'!$Q140="DAILY",KQ91+'1-SETUP'!$V140,IF('1-SETUP'!$Q140="WEEKLY",KQ91+'1-SETUP'!$V140*7,IF('1-SETUP'!$Q140="MONTHLY",EDATE(KQ91,'1-SETUP'!$V140),IF('1-SETUP'!$Q140="YEARLY",EDATE(KQ91,12*'1-SETUP'!$V140),""))))</f>
        <v/>
      </c>
      <c r="KS91" s="10" t="str">
        <f>IF('1-SETUP'!$Q140="DAILY",KR91+'1-SETUP'!$V140,IF('1-SETUP'!$Q140="WEEKLY",KR91+'1-SETUP'!$V140*7,IF('1-SETUP'!$Q140="MONTHLY",EDATE(KR91,'1-SETUP'!$V140),IF('1-SETUP'!$Q140="YEARLY",EDATE(KR91,12*'1-SETUP'!$V140),""))))</f>
        <v/>
      </c>
      <c r="KT91" s="10" t="str">
        <f>IF('1-SETUP'!$Q140="DAILY",KS91+'1-SETUP'!$V140,IF('1-SETUP'!$Q140="WEEKLY",KS91+'1-SETUP'!$V140*7,IF('1-SETUP'!$Q140="MONTHLY",EDATE(KS91,'1-SETUP'!$V140),IF('1-SETUP'!$Q140="YEARLY",EDATE(KS91,12*'1-SETUP'!$V140),""))))</f>
        <v/>
      </c>
      <c r="KU91" s="10" t="str">
        <f>IF('1-SETUP'!$Q140="DAILY",KT91+'1-SETUP'!$V140,IF('1-SETUP'!$Q140="WEEKLY",KT91+'1-SETUP'!$V140*7,IF('1-SETUP'!$Q140="MONTHLY",EDATE(KT91,'1-SETUP'!$V140),IF('1-SETUP'!$Q140="YEARLY",EDATE(KT91,12*'1-SETUP'!$V140),""))))</f>
        <v/>
      </c>
      <c r="KV91" s="10" t="str">
        <f>IF('1-SETUP'!$Q140="DAILY",KU91+'1-SETUP'!$V140,IF('1-SETUP'!$Q140="WEEKLY",KU91+'1-SETUP'!$V140*7,IF('1-SETUP'!$Q140="MONTHLY",EDATE(KU91,'1-SETUP'!$V140),IF('1-SETUP'!$Q140="YEARLY",EDATE(KU91,12*'1-SETUP'!$V140),""))))</f>
        <v/>
      </c>
      <c r="KW91" s="10" t="str">
        <f>IF('1-SETUP'!$Q140="DAILY",KV91+'1-SETUP'!$V140,IF('1-SETUP'!$Q140="WEEKLY",KV91+'1-SETUP'!$V140*7,IF('1-SETUP'!$Q140="MONTHLY",EDATE(KV91,'1-SETUP'!$V140),IF('1-SETUP'!$Q140="YEARLY",EDATE(KV91,12*'1-SETUP'!$V140),""))))</f>
        <v/>
      </c>
      <c r="KX91" s="10" t="str">
        <f>IF('1-SETUP'!$Q140="DAILY",KW91+'1-SETUP'!$V140,IF('1-SETUP'!$Q140="WEEKLY",KW91+'1-SETUP'!$V140*7,IF('1-SETUP'!$Q140="MONTHLY",EDATE(KW91,'1-SETUP'!$V140),IF('1-SETUP'!$Q140="YEARLY",EDATE(KW91,12*'1-SETUP'!$V140),""))))</f>
        <v/>
      </c>
      <c r="KY91" s="10" t="str">
        <f>IF('1-SETUP'!$Q140="DAILY",KX91+'1-SETUP'!$V140,IF('1-SETUP'!$Q140="WEEKLY",KX91+'1-SETUP'!$V140*7,IF('1-SETUP'!$Q140="MONTHLY",EDATE(KX91,'1-SETUP'!$V140),IF('1-SETUP'!$Q140="YEARLY",EDATE(KX91,12*'1-SETUP'!$V140),""))))</f>
        <v/>
      </c>
      <c r="KZ91" s="10" t="str">
        <f>IF('1-SETUP'!$Q140="DAILY",KY91+'1-SETUP'!$V140,IF('1-SETUP'!$Q140="WEEKLY",KY91+'1-SETUP'!$V140*7,IF('1-SETUP'!$Q140="MONTHLY",EDATE(KY91,'1-SETUP'!$V140),IF('1-SETUP'!$Q140="YEARLY",EDATE(KY91,12*'1-SETUP'!$V140),""))))</f>
        <v/>
      </c>
      <c r="LA91" s="10" t="str">
        <f>IF('1-SETUP'!$Q140="DAILY",KZ91+'1-SETUP'!$V140,IF('1-SETUP'!$Q140="WEEKLY",KZ91+'1-SETUP'!$V140*7,IF('1-SETUP'!$Q140="MONTHLY",EDATE(KZ91,'1-SETUP'!$V140),IF('1-SETUP'!$Q140="YEARLY",EDATE(KZ91,12*'1-SETUP'!$V140),""))))</f>
        <v/>
      </c>
      <c r="LB91" s="10" t="str">
        <f>IF('1-SETUP'!$Q140="DAILY",LA91+'1-SETUP'!$V140,IF('1-SETUP'!$Q140="WEEKLY",LA91+'1-SETUP'!$V140*7,IF('1-SETUP'!$Q140="MONTHLY",EDATE(LA91,'1-SETUP'!$V140),IF('1-SETUP'!$Q140="YEARLY",EDATE(LA91,12*'1-SETUP'!$V140),""))))</f>
        <v/>
      </c>
      <c r="LC91" s="10" t="str">
        <f>IF('1-SETUP'!$Q140="DAILY",LB91+'1-SETUP'!$V140,IF('1-SETUP'!$Q140="WEEKLY",LB91+'1-SETUP'!$V140*7,IF('1-SETUP'!$Q140="MONTHLY",EDATE(LB91,'1-SETUP'!$V140),IF('1-SETUP'!$Q140="YEARLY",EDATE(LB91,12*'1-SETUP'!$V140),""))))</f>
        <v/>
      </c>
      <c r="LD91" s="10" t="str">
        <f>IF('1-SETUP'!$Q140="DAILY",LC91+'1-SETUP'!$V140,IF('1-SETUP'!$Q140="WEEKLY",LC91+'1-SETUP'!$V140*7,IF('1-SETUP'!$Q140="MONTHLY",EDATE(LC91,'1-SETUP'!$V140),IF('1-SETUP'!$Q140="YEARLY",EDATE(LC91,12*'1-SETUP'!$V140),""))))</f>
        <v/>
      </c>
      <c r="LE91" s="10" t="str">
        <f>IF('1-SETUP'!$Q140="DAILY",LD91+'1-SETUP'!$V140,IF('1-SETUP'!$Q140="WEEKLY",LD91+'1-SETUP'!$V140*7,IF('1-SETUP'!$Q140="MONTHLY",EDATE(LD91,'1-SETUP'!$V140),IF('1-SETUP'!$Q140="YEARLY",EDATE(LD91,12*'1-SETUP'!$V140),""))))</f>
        <v/>
      </c>
      <c r="LF91" s="10" t="str">
        <f>IF('1-SETUP'!$Q140="DAILY",LE91+'1-SETUP'!$V140,IF('1-SETUP'!$Q140="WEEKLY",LE91+'1-SETUP'!$V140*7,IF('1-SETUP'!$Q140="MONTHLY",EDATE(LE91,'1-SETUP'!$V140),IF('1-SETUP'!$Q140="YEARLY",EDATE(LE91,12*'1-SETUP'!$V140),""))))</f>
        <v/>
      </c>
      <c r="LG91" s="10" t="str">
        <f>IF('1-SETUP'!$Q140="DAILY",LF91+'1-SETUP'!$V140,IF('1-SETUP'!$Q140="WEEKLY",LF91+'1-SETUP'!$V140*7,IF('1-SETUP'!$Q140="MONTHLY",EDATE(LF91,'1-SETUP'!$V140),IF('1-SETUP'!$Q140="YEARLY",EDATE(LF91,12*'1-SETUP'!$V140),""))))</f>
        <v/>
      </c>
      <c r="LH91" s="10" t="str">
        <f>IF('1-SETUP'!$Q140="DAILY",LG91+'1-SETUP'!$V140,IF('1-SETUP'!$Q140="WEEKLY",LG91+'1-SETUP'!$V140*7,IF('1-SETUP'!$Q140="MONTHLY",EDATE(LG91,'1-SETUP'!$V140),IF('1-SETUP'!$Q140="YEARLY",EDATE(LG91,12*'1-SETUP'!$V140),""))))</f>
        <v/>
      </c>
      <c r="LI91" s="10" t="str">
        <f>IF('1-SETUP'!$Q140="DAILY",LH91+'1-SETUP'!$V140,IF('1-SETUP'!$Q140="WEEKLY",LH91+'1-SETUP'!$V140*7,IF('1-SETUP'!$Q140="MONTHLY",EDATE(LH91,'1-SETUP'!$V140),IF('1-SETUP'!$Q140="YEARLY",EDATE(LH91,12*'1-SETUP'!$V140),""))))</f>
        <v/>
      </c>
      <c r="LJ91" s="10" t="str">
        <f>IF('1-SETUP'!$Q140="DAILY",LI91+'1-SETUP'!$V140,IF('1-SETUP'!$Q140="WEEKLY",LI91+'1-SETUP'!$V140*7,IF('1-SETUP'!$Q140="MONTHLY",EDATE(LI91,'1-SETUP'!$V140),IF('1-SETUP'!$Q140="YEARLY",EDATE(LI91,12*'1-SETUP'!$V140),""))))</f>
        <v/>
      </c>
      <c r="LK91" s="10" t="str">
        <f>IF('1-SETUP'!$Q140="DAILY",LJ91+'1-SETUP'!$V140,IF('1-SETUP'!$Q140="WEEKLY",LJ91+'1-SETUP'!$V140*7,IF('1-SETUP'!$Q140="MONTHLY",EDATE(LJ91,'1-SETUP'!$V140),IF('1-SETUP'!$Q140="YEARLY",EDATE(LJ91,12*'1-SETUP'!$V140),""))))</f>
        <v/>
      </c>
      <c r="LL91" s="10" t="str">
        <f>IF('1-SETUP'!$Q140="DAILY",LK91+'1-SETUP'!$V140,IF('1-SETUP'!$Q140="WEEKLY",LK91+'1-SETUP'!$V140*7,IF('1-SETUP'!$Q140="MONTHLY",EDATE(LK91,'1-SETUP'!$V140),IF('1-SETUP'!$Q140="YEARLY",EDATE(LK91,12*'1-SETUP'!$V140),""))))</f>
        <v/>
      </c>
      <c r="LM91" s="10" t="str">
        <f>IF('1-SETUP'!$Q140="DAILY",LL91+'1-SETUP'!$V140,IF('1-SETUP'!$Q140="WEEKLY",LL91+'1-SETUP'!$V140*7,IF('1-SETUP'!$Q140="MONTHLY",EDATE(LL91,'1-SETUP'!$V140),IF('1-SETUP'!$Q140="YEARLY",EDATE(LL91,12*'1-SETUP'!$V140),""))))</f>
        <v/>
      </c>
      <c r="LN91" s="10" t="str">
        <f>IF('1-SETUP'!$Q140="DAILY",LM91+'1-SETUP'!$V140,IF('1-SETUP'!$Q140="WEEKLY",LM91+'1-SETUP'!$V140*7,IF('1-SETUP'!$Q140="MONTHLY",EDATE(LM91,'1-SETUP'!$V140),IF('1-SETUP'!$Q140="YEARLY",EDATE(LM91,12*'1-SETUP'!$V140),""))))</f>
        <v/>
      </c>
      <c r="LO91" s="10" t="str">
        <f>IF('1-SETUP'!$Q140="DAILY",LN91+'1-SETUP'!$V140,IF('1-SETUP'!$Q140="WEEKLY",LN91+'1-SETUP'!$V140*7,IF('1-SETUP'!$Q140="MONTHLY",EDATE(LN91,'1-SETUP'!$V140),IF('1-SETUP'!$Q140="YEARLY",EDATE(LN91,12*'1-SETUP'!$V140),""))))</f>
        <v/>
      </c>
      <c r="LP91" s="10" t="str">
        <f>IF('1-SETUP'!$Q140="DAILY",LO91+'1-SETUP'!$V140,IF('1-SETUP'!$Q140="WEEKLY",LO91+'1-SETUP'!$V140*7,IF('1-SETUP'!$Q140="MONTHLY",EDATE(LO91,'1-SETUP'!$V140),IF('1-SETUP'!$Q140="YEARLY",EDATE(LO91,12*'1-SETUP'!$V140),""))))</f>
        <v/>
      </c>
      <c r="LQ91" s="10" t="str">
        <f>IF('1-SETUP'!$Q140="DAILY",LP91+'1-SETUP'!$V140,IF('1-SETUP'!$Q140="WEEKLY",LP91+'1-SETUP'!$V140*7,IF('1-SETUP'!$Q140="MONTHLY",EDATE(LP91,'1-SETUP'!$V140),IF('1-SETUP'!$Q140="YEARLY",EDATE(LP91,12*'1-SETUP'!$V140),""))))</f>
        <v/>
      </c>
      <c r="LR91" s="10" t="str">
        <f>IF('1-SETUP'!$Q140="DAILY",LQ91+'1-SETUP'!$V140,IF('1-SETUP'!$Q140="WEEKLY",LQ91+'1-SETUP'!$V140*7,IF('1-SETUP'!$Q140="MONTHLY",EDATE(LQ91,'1-SETUP'!$V140),IF('1-SETUP'!$Q140="YEARLY",EDATE(LQ91,12*'1-SETUP'!$V140),""))))</f>
        <v/>
      </c>
      <c r="LS91" s="10" t="str">
        <f>IF('1-SETUP'!$Q140="DAILY",LR91+'1-SETUP'!$V140,IF('1-SETUP'!$Q140="WEEKLY",LR91+'1-SETUP'!$V140*7,IF('1-SETUP'!$Q140="MONTHLY",EDATE(LR91,'1-SETUP'!$V140),IF('1-SETUP'!$Q140="YEARLY",EDATE(LR91,12*'1-SETUP'!$V140),""))))</f>
        <v/>
      </c>
      <c r="LT91" s="10" t="str">
        <f>IF('1-SETUP'!$Q140="DAILY",LS91+'1-SETUP'!$V140,IF('1-SETUP'!$Q140="WEEKLY",LS91+'1-SETUP'!$V140*7,IF('1-SETUP'!$Q140="MONTHLY",EDATE(LS91,'1-SETUP'!$V140),IF('1-SETUP'!$Q140="YEARLY",EDATE(LS91,12*'1-SETUP'!$V140),""))))</f>
        <v/>
      </c>
      <c r="LU91" s="10" t="str">
        <f>IF('1-SETUP'!$Q140="DAILY",LT91+'1-SETUP'!$V140,IF('1-SETUP'!$Q140="WEEKLY",LT91+'1-SETUP'!$V140*7,IF('1-SETUP'!$Q140="MONTHLY",EDATE(LT91,'1-SETUP'!$V140),IF('1-SETUP'!$Q140="YEARLY",EDATE(LT91,12*'1-SETUP'!$V140),""))))</f>
        <v/>
      </c>
      <c r="LV91" s="10" t="str">
        <f>IF('1-SETUP'!$Q140="DAILY",LU91+'1-SETUP'!$V140,IF('1-SETUP'!$Q140="WEEKLY",LU91+'1-SETUP'!$V140*7,IF('1-SETUP'!$Q140="MONTHLY",EDATE(LU91,'1-SETUP'!$V140),IF('1-SETUP'!$Q140="YEARLY",EDATE(LU91,12*'1-SETUP'!$V140),""))))</f>
        <v/>
      </c>
      <c r="LW91" s="10" t="str">
        <f>IF('1-SETUP'!$Q140="DAILY",LV91+'1-SETUP'!$V140,IF('1-SETUP'!$Q140="WEEKLY",LV91+'1-SETUP'!$V140*7,IF('1-SETUP'!$Q140="MONTHLY",EDATE(LV91,'1-SETUP'!$V140),IF('1-SETUP'!$Q140="YEARLY",EDATE(LV91,12*'1-SETUP'!$V140),""))))</f>
        <v/>
      </c>
      <c r="LX91" s="10" t="str">
        <f>IF('1-SETUP'!$Q140="DAILY",LW91+'1-SETUP'!$V140,IF('1-SETUP'!$Q140="WEEKLY",LW91+'1-SETUP'!$V140*7,IF('1-SETUP'!$Q140="MONTHLY",EDATE(LW91,'1-SETUP'!$V140),IF('1-SETUP'!$Q140="YEARLY",EDATE(LW91,12*'1-SETUP'!$V140),""))))</f>
        <v/>
      </c>
      <c r="LY91" s="10" t="str">
        <f>IF('1-SETUP'!$Q140="DAILY",LX91+'1-SETUP'!$V140,IF('1-SETUP'!$Q140="WEEKLY",LX91+'1-SETUP'!$V140*7,IF('1-SETUP'!$Q140="MONTHLY",EDATE(LX91,'1-SETUP'!$V140),IF('1-SETUP'!$Q140="YEARLY",EDATE(LX91,12*'1-SETUP'!$V140),""))))</f>
        <v/>
      </c>
      <c r="LZ91" s="10" t="str">
        <f>IF('1-SETUP'!$Q140="DAILY",LY91+'1-SETUP'!$V140,IF('1-SETUP'!$Q140="WEEKLY",LY91+'1-SETUP'!$V140*7,IF('1-SETUP'!$Q140="MONTHLY",EDATE(LY91,'1-SETUP'!$V140),IF('1-SETUP'!$Q140="YEARLY",EDATE(LY91,12*'1-SETUP'!$V140),""))))</f>
        <v/>
      </c>
      <c r="MA91" s="10" t="str">
        <f>IF('1-SETUP'!$Q140="DAILY",LZ91+'1-SETUP'!$V140,IF('1-SETUP'!$Q140="WEEKLY",LZ91+'1-SETUP'!$V140*7,IF('1-SETUP'!$Q140="MONTHLY",EDATE(LZ91,'1-SETUP'!$V140),IF('1-SETUP'!$Q140="YEARLY",EDATE(LZ91,12*'1-SETUP'!$V140),""))))</f>
        <v/>
      </c>
      <c r="MB91" s="10" t="str">
        <f>IF('1-SETUP'!$Q140="DAILY",MA91+'1-SETUP'!$V140,IF('1-SETUP'!$Q140="WEEKLY",MA91+'1-SETUP'!$V140*7,IF('1-SETUP'!$Q140="MONTHLY",EDATE(MA91,'1-SETUP'!$V140),IF('1-SETUP'!$Q140="YEARLY",EDATE(MA91,12*'1-SETUP'!$V140),""))))</f>
        <v/>
      </c>
      <c r="MC91" s="10" t="str">
        <f>IF('1-SETUP'!$Q140="DAILY",MB91+'1-SETUP'!$V140,IF('1-SETUP'!$Q140="WEEKLY",MB91+'1-SETUP'!$V140*7,IF('1-SETUP'!$Q140="MONTHLY",EDATE(MB91,'1-SETUP'!$V140),IF('1-SETUP'!$Q140="YEARLY",EDATE(MB91,12*'1-SETUP'!$V140),""))))</f>
        <v/>
      </c>
      <c r="MD91" s="10" t="str">
        <f>IF('1-SETUP'!$Q140="DAILY",MC91+'1-SETUP'!$V140,IF('1-SETUP'!$Q140="WEEKLY",MC91+'1-SETUP'!$V140*7,IF('1-SETUP'!$Q140="MONTHLY",EDATE(MC91,'1-SETUP'!$V140),IF('1-SETUP'!$Q140="YEARLY",EDATE(MC91,12*'1-SETUP'!$V140),""))))</f>
        <v/>
      </c>
      <c r="ME91" s="10" t="str">
        <f>IF('1-SETUP'!$Q140="DAILY",MD91+'1-SETUP'!$V140,IF('1-SETUP'!$Q140="WEEKLY",MD91+'1-SETUP'!$V140*7,IF('1-SETUP'!$Q140="MONTHLY",EDATE(MD91,'1-SETUP'!$V140),IF('1-SETUP'!$Q140="YEARLY",EDATE(MD91,12*'1-SETUP'!$V140),""))))</f>
        <v/>
      </c>
      <c r="MF91" s="10" t="str">
        <f>IF('1-SETUP'!$Q140="DAILY",ME91+'1-SETUP'!$V140,IF('1-SETUP'!$Q140="WEEKLY",ME91+'1-SETUP'!$V140*7,IF('1-SETUP'!$Q140="MONTHLY",EDATE(ME91,'1-SETUP'!$V140),IF('1-SETUP'!$Q140="YEARLY",EDATE(ME91,12*'1-SETUP'!$V140),""))))</f>
        <v/>
      </c>
      <c r="MG91" s="10" t="str">
        <f>IF('1-SETUP'!$Q140="DAILY",MF91+'1-SETUP'!$V140,IF('1-SETUP'!$Q140="WEEKLY",MF91+'1-SETUP'!$V140*7,IF('1-SETUP'!$Q140="MONTHLY",EDATE(MF91,'1-SETUP'!$V140),IF('1-SETUP'!$Q140="YEARLY",EDATE(MF91,12*'1-SETUP'!$V140),""))))</f>
        <v/>
      </c>
      <c r="MH91" s="10" t="str">
        <f>IF('1-SETUP'!$Q140="DAILY",MG91+'1-SETUP'!$V140,IF('1-SETUP'!$Q140="WEEKLY",MG91+'1-SETUP'!$V140*7,IF('1-SETUP'!$Q140="MONTHLY",EDATE(MG91,'1-SETUP'!$V140),IF('1-SETUP'!$Q140="YEARLY",EDATE(MG91,12*'1-SETUP'!$V140),""))))</f>
        <v/>
      </c>
      <c r="MI91" s="10" t="str">
        <f>IF('1-SETUP'!$Q140="DAILY",MH91+'1-SETUP'!$V140,IF('1-SETUP'!$Q140="WEEKLY",MH91+'1-SETUP'!$V140*7,IF('1-SETUP'!$Q140="MONTHLY",EDATE(MH91,'1-SETUP'!$V140),IF('1-SETUP'!$Q140="YEARLY",EDATE(MH91,12*'1-SETUP'!$V140),""))))</f>
        <v/>
      </c>
      <c r="MJ91" s="10" t="str">
        <f>IF('1-SETUP'!$Q140="DAILY",MI91+'1-SETUP'!$V140,IF('1-SETUP'!$Q140="WEEKLY",MI91+'1-SETUP'!$V140*7,IF('1-SETUP'!$Q140="MONTHLY",EDATE(MI91,'1-SETUP'!$V140),IF('1-SETUP'!$Q140="YEARLY",EDATE(MI91,12*'1-SETUP'!$V140),""))))</f>
        <v/>
      </c>
      <c r="MK91" s="10" t="str">
        <f>IF('1-SETUP'!$Q140="DAILY",MJ91+'1-SETUP'!$V140,IF('1-SETUP'!$Q140="WEEKLY",MJ91+'1-SETUP'!$V140*7,IF('1-SETUP'!$Q140="MONTHLY",EDATE(MJ91,'1-SETUP'!$V140),IF('1-SETUP'!$Q140="YEARLY",EDATE(MJ91,12*'1-SETUP'!$V140),""))))</f>
        <v/>
      </c>
      <c r="ML91" s="10" t="str">
        <f>IF('1-SETUP'!$Q140="DAILY",MK91+'1-SETUP'!$V140,IF('1-SETUP'!$Q140="WEEKLY",MK91+'1-SETUP'!$V140*7,IF('1-SETUP'!$Q140="MONTHLY",EDATE(MK91,'1-SETUP'!$V140),IF('1-SETUP'!$Q140="YEARLY",EDATE(MK91,12*'1-SETUP'!$V140),""))))</f>
        <v/>
      </c>
      <c r="MM91" s="10" t="str">
        <f>IF('1-SETUP'!$Q140="DAILY",ML91+'1-SETUP'!$V140,IF('1-SETUP'!$Q140="WEEKLY",ML91+'1-SETUP'!$V140*7,IF('1-SETUP'!$Q140="MONTHLY",EDATE(ML91,'1-SETUP'!$V140),IF('1-SETUP'!$Q140="YEARLY",EDATE(ML91,12*'1-SETUP'!$V140),""))))</f>
        <v/>
      </c>
      <c r="MN91" s="10" t="str">
        <f>IF('1-SETUP'!$Q140="DAILY",MM91+'1-SETUP'!$V140,IF('1-SETUP'!$Q140="WEEKLY",MM91+'1-SETUP'!$V140*7,IF('1-SETUP'!$Q140="MONTHLY",EDATE(MM91,'1-SETUP'!$V140),IF('1-SETUP'!$Q140="YEARLY",EDATE(MM91,12*'1-SETUP'!$V140),""))))</f>
        <v/>
      </c>
      <c r="MO91" s="10" t="str">
        <f>IF('1-SETUP'!$Q140="DAILY",MN91+'1-SETUP'!$V140,IF('1-SETUP'!$Q140="WEEKLY",MN91+'1-SETUP'!$V140*7,IF('1-SETUP'!$Q140="MONTHLY",EDATE(MN91,'1-SETUP'!$V140),IF('1-SETUP'!$Q140="YEARLY",EDATE(MN91,12*'1-SETUP'!$V140),""))))</f>
        <v/>
      </c>
      <c r="MP91" s="10" t="str">
        <f>IF('1-SETUP'!$Q140="DAILY",MO91+'1-SETUP'!$V140,IF('1-SETUP'!$Q140="WEEKLY",MO91+'1-SETUP'!$V140*7,IF('1-SETUP'!$Q140="MONTHLY",EDATE(MO91,'1-SETUP'!$V140),IF('1-SETUP'!$Q140="YEARLY",EDATE(MO91,12*'1-SETUP'!$V140),""))))</f>
        <v/>
      </c>
      <c r="MQ91" s="10" t="str">
        <f>IF('1-SETUP'!$Q140="DAILY",MP91+'1-SETUP'!$V140,IF('1-SETUP'!$Q140="WEEKLY",MP91+'1-SETUP'!$V140*7,IF('1-SETUP'!$Q140="MONTHLY",EDATE(MP91,'1-SETUP'!$V140),IF('1-SETUP'!$Q140="YEARLY",EDATE(MP91,12*'1-SETUP'!$V140),""))))</f>
        <v/>
      </c>
      <c r="MR91" s="10" t="str">
        <f>IF('1-SETUP'!$Q140="DAILY",MQ91+'1-SETUP'!$V140,IF('1-SETUP'!$Q140="WEEKLY",MQ91+'1-SETUP'!$V140*7,IF('1-SETUP'!$Q140="MONTHLY",EDATE(MQ91,'1-SETUP'!$V140),IF('1-SETUP'!$Q140="YEARLY",EDATE(MQ91,12*'1-SETUP'!$V140),""))))</f>
        <v/>
      </c>
      <c r="MS91" s="10" t="str">
        <f>IF('1-SETUP'!$Q140="DAILY",MR91+'1-SETUP'!$V140,IF('1-SETUP'!$Q140="WEEKLY",MR91+'1-SETUP'!$V140*7,IF('1-SETUP'!$Q140="MONTHLY",EDATE(MR91,'1-SETUP'!$V140),IF('1-SETUP'!$Q140="YEARLY",EDATE(MR91,12*'1-SETUP'!$V140),""))))</f>
        <v/>
      </c>
      <c r="MT91" s="10" t="str">
        <f>IF('1-SETUP'!$Q140="DAILY",MS91+'1-SETUP'!$V140,IF('1-SETUP'!$Q140="WEEKLY",MS91+'1-SETUP'!$V140*7,IF('1-SETUP'!$Q140="MONTHLY",EDATE(MS91,'1-SETUP'!$V140),IF('1-SETUP'!$Q140="YEARLY",EDATE(MS91,12*'1-SETUP'!$V140),""))))</f>
        <v/>
      </c>
      <c r="MU91" s="10" t="str">
        <f>IF('1-SETUP'!$Q140="DAILY",MT91+'1-SETUP'!$V140,IF('1-SETUP'!$Q140="WEEKLY",MT91+'1-SETUP'!$V140*7,IF('1-SETUP'!$Q140="MONTHLY",EDATE(MT91,'1-SETUP'!$V140),IF('1-SETUP'!$Q140="YEARLY",EDATE(MT91,12*'1-SETUP'!$V140),""))))</f>
        <v/>
      </c>
      <c r="MV91" s="10" t="str">
        <f>IF('1-SETUP'!$Q140="DAILY",MU91+'1-SETUP'!$V140,IF('1-SETUP'!$Q140="WEEKLY",MU91+'1-SETUP'!$V140*7,IF('1-SETUP'!$Q140="MONTHLY",EDATE(MU91,'1-SETUP'!$V140),IF('1-SETUP'!$Q140="YEARLY",EDATE(MU91,12*'1-SETUP'!$V140),""))))</f>
        <v/>
      </c>
      <c r="MW91" s="10" t="str">
        <f>IF('1-SETUP'!$Q140="DAILY",MV91+'1-SETUP'!$V140,IF('1-SETUP'!$Q140="WEEKLY",MV91+'1-SETUP'!$V140*7,IF('1-SETUP'!$Q140="MONTHLY",EDATE(MV91,'1-SETUP'!$V140),IF('1-SETUP'!$Q140="YEARLY",EDATE(MV91,12*'1-SETUP'!$V140),""))))</f>
        <v/>
      </c>
      <c r="MX91" s="10" t="str">
        <f>IF('1-SETUP'!$Q140="DAILY",MW91+'1-SETUP'!$V140,IF('1-SETUP'!$Q140="WEEKLY",MW91+'1-SETUP'!$V140*7,IF('1-SETUP'!$Q140="MONTHLY",EDATE(MW91,'1-SETUP'!$V140),IF('1-SETUP'!$Q140="YEARLY",EDATE(MW91,12*'1-SETUP'!$V140),""))))</f>
        <v/>
      </c>
      <c r="MY91" s="10" t="str">
        <f>IF('1-SETUP'!$Q140="DAILY",MX91+'1-SETUP'!$V140,IF('1-SETUP'!$Q140="WEEKLY",MX91+'1-SETUP'!$V140*7,IF('1-SETUP'!$Q140="MONTHLY",EDATE(MX91,'1-SETUP'!$V140),IF('1-SETUP'!$Q140="YEARLY",EDATE(MX91,12*'1-SETUP'!$V140),""))))</f>
        <v/>
      </c>
      <c r="MZ91" s="10" t="str">
        <f>IF('1-SETUP'!$Q140="DAILY",MY91+'1-SETUP'!$V140,IF('1-SETUP'!$Q140="WEEKLY",MY91+'1-SETUP'!$V140*7,IF('1-SETUP'!$Q140="MONTHLY",EDATE(MY91,'1-SETUP'!$V140),IF('1-SETUP'!$Q140="YEARLY",EDATE(MY91,12*'1-SETUP'!$V140),""))))</f>
        <v/>
      </c>
      <c r="NA91" s="10" t="str">
        <f>IF('1-SETUP'!$Q140="DAILY",MZ91+'1-SETUP'!$V140,IF('1-SETUP'!$Q140="WEEKLY",MZ91+'1-SETUP'!$V140*7,IF('1-SETUP'!$Q140="MONTHLY",EDATE(MZ91,'1-SETUP'!$V140),IF('1-SETUP'!$Q140="YEARLY",EDATE(MZ91,12*'1-SETUP'!$V140),""))))</f>
        <v/>
      </c>
      <c r="NB91" s="10" t="str">
        <f>IF('1-SETUP'!$Q140="DAILY",NA91+'1-SETUP'!$V140,IF('1-SETUP'!$Q140="WEEKLY",NA91+'1-SETUP'!$V140*7,IF('1-SETUP'!$Q140="MONTHLY",EDATE(NA91,'1-SETUP'!$V140),IF('1-SETUP'!$Q140="YEARLY",EDATE(NA91,12*'1-SETUP'!$V140),""))))</f>
        <v/>
      </c>
      <c r="NC91" s="10" t="str">
        <f>IF('1-SETUP'!$Q140="DAILY",NB91+'1-SETUP'!$V140,IF('1-SETUP'!$Q140="WEEKLY",NB91+'1-SETUP'!$V140*7,IF('1-SETUP'!$Q140="MONTHLY",EDATE(NB91,'1-SETUP'!$V140),IF('1-SETUP'!$Q140="YEARLY",EDATE(NB91,12*'1-SETUP'!$V140),""))))</f>
        <v/>
      </c>
    </row>
    <row r="92" spans="1:367" x14ac:dyDescent="0.45">
      <c r="A92">
        <f>'1-SETUP'!A141</f>
        <v>0</v>
      </c>
      <c r="B92" t="str">
        <f>_xlfn.CONCAT('1-SETUP'!$O141," ",'1-SETUP'!$Q141," ",'1-SETUP'!$T141," ",'1-SETUP'!$V141," ",'1-SETUP'!$W141," ",'1-SETUP'!$Z141," ",TEXT('1-SETUP'!$AC141,"mm/dd/yyyy"))</f>
        <v xml:space="preserve">      01/00/1900</v>
      </c>
      <c r="C92" s="10">
        <f>'1-SETUP'!$AC141</f>
        <v>0</v>
      </c>
      <c r="D92" s="10" t="str">
        <f>IF('1-SETUP'!$Q141="DAILY",C92+'1-SETUP'!$V141,IF('1-SETUP'!$Q141="WEEKLY",C92+'1-SETUP'!$V141*7,IF('1-SETUP'!$Q141="MONTHLY",EDATE(C92,'1-SETUP'!$V141),IF('1-SETUP'!$Q141="YEARLY",EDATE(C92,12*'1-SETUP'!$V141),""))))</f>
        <v/>
      </c>
      <c r="E92" s="10" t="str">
        <f>IF('1-SETUP'!$Q141="DAILY",D92+'1-SETUP'!$V141,IF('1-SETUP'!$Q141="WEEKLY",D92+'1-SETUP'!$V141*7,IF('1-SETUP'!$Q141="MONTHLY",EDATE(D92,'1-SETUP'!$V141),IF('1-SETUP'!$Q141="YEARLY",EDATE(D92,12*'1-SETUP'!$V141),""))))</f>
        <v/>
      </c>
      <c r="F92" s="10" t="str">
        <f>IF('1-SETUP'!$Q141="DAILY",E92+'1-SETUP'!$V141,IF('1-SETUP'!$Q141="WEEKLY",E92+'1-SETUP'!$V141*7,IF('1-SETUP'!$Q141="MONTHLY",EDATE(E92,'1-SETUP'!$V141),IF('1-SETUP'!$Q141="YEARLY",EDATE(E92,12*'1-SETUP'!$V141),""))))</f>
        <v/>
      </c>
      <c r="G92" s="10" t="str">
        <f>IF('1-SETUP'!$Q141="DAILY",F92+'1-SETUP'!$V141,IF('1-SETUP'!$Q141="WEEKLY",F92+'1-SETUP'!$V141*7,IF('1-SETUP'!$Q141="MONTHLY",EDATE(F92,'1-SETUP'!$V141),IF('1-SETUP'!$Q141="YEARLY",EDATE(F92,12*'1-SETUP'!$V141),""))))</f>
        <v/>
      </c>
      <c r="H92" s="10" t="str">
        <f>IF('1-SETUP'!$Q141="DAILY",G92+'1-SETUP'!$V141,IF('1-SETUP'!$Q141="WEEKLY",G92+'1-SETUP'!$V141*7,IF('1-SETUP'!$Q141="MONTHLY",EDATE(G92,'1-SETUP'!$V141),IF('1-SETUP'!$Q141="YEARLY",EDATE(G92,12*'1-SETUP'!$V141),""))))</f>
        <v/>
      </c>
      <c r="I92" s="10" t="str">
        <f>IF('1-SETUP'!$Q141="DAILY",H92+'1-SETUP'!$V141,IF('1-SETUP'!$Q141="WEEKLY",H92+'1-SETUP'!$V141*7,IF('1-SETUP'!$Q141="MONTHLY",EDATE(H92,'1-SETUP'!$V141),IF('1-SETUP'!$Q141="YEARLY",EDATE(H92,12*'1-SETUP'!$V141),""))))</f>
        <v/>
      </c>
      <c r="J92" s="10" t="str">
        <f>IF('1-SETUP'!$Q141="DAILY",I92+'1-SETUP'!$V141,IF('1-SETUP'!$Q141="WEEKLY",I92+'1-SETUP'!$V141*7,IF('1-SETUP'!$Q141="MONTHLY",EDATE(I92,'1-SETUP'!$V141),IF('1-SETUP'!$Q141="YEARLY",EDATE(I92,12*'1-SETUP'!$V141),""))))</f>
        <v/>
      </c>
      <c r="K92" s="10" t="str">
        <f>IF('1-SETUP'!$Q141="DAILY",J92+'1-SETUP'!$V141,IF('1-SETUP'!$Q141="WEEKLY",J92+'1-SETUP'!$V141*7,IF('1-SETUP'!$Q141="MONTHLY",EDATE(J92,'1-SETUP'!$V141),IF('1-SETUP'!$Q141="YEARLY",EDATE(J92,12*'1-SETUP'!$V141),""))))</f>
        <v/>
      </c>
      <c r="L92" s="10" t="str">
        <f>IF('1-SETUP'!$Q141="DAILY",K92+'1-SETUP'!$V141,IF('1-SETUP'!$Q141="WEEKLY",K92+'1-SETUP'!$V141*7,IF('1-SETUP'!$Q141="MONTHLY",EDATE(K92,'1-SETUP'!$V141),IF('1-SETUP'!$Q141="YEARLY",EDATE(K92,12*'1-SETUP'!$V141),""))))</f>
        <v/>
      </c>
      <c r="M92" s="10" t="str">
        <f>IF('1-SETUP'!$Q141="DAILY",L92+'1-SETUP'!$V141,IF('1-SETUP'!$Q141="WEEKLY",L92+'1-SETUP'!$V141*7,IF('1-SETUP'!$Q141="MONTHLY",EDATE(L92,'1-SETUP'!$V141),IF('1-SETUP'!$Q141="YEARLY",EDATE(L92,12*'1-SETUP'!$V141),""))))</f>
        <v/>
      </c>
      <c r="N92" s="10" t="str">
        <f>IF('1-SETUP'!$Q141="DAILY",M92+'1-SETUP'!$V141,IF('1-SETUP'!$Q141="WEEKLY",M92+'1-SETUP'!$V141*7,IF('1-SETUP'!$Q141="MONTHLY",EDATE(M92,'1-SETUP'!$V141),IF('1-SETUP'!$Q141="YEARLY",EDATE(M92,12*'1-SETUP'!$V141),""))))</f>
        <v/>
      </c>
      <c r="O92" s="10" t="str">
        <f>IF('1-SETUP'!$Q141="DAILY",N92+'1-SETUP'!$V141,IF('1-SETUP'!$Q141="WEEKLY",N92+'1-SETUP'!$V141*7,IF('1-SETUP'!$Q141="MONTHLY",EDATE(N92,'1-SETUP'!$V141),IF('1-SETUP'!$Q141="YEARLY",EDATE(N92,12*'1-SETUP'!$V141),""))))</f>
        <v/>
      </c>
      <c r="P92" s="10" t="str">
        <f>IF('1-SETUP'!$Q141="DAILY",O92+'1-SETUP'!$V141,IF('1-SETUP'!$Q141="WEEKLY",O92+'1-SETUP'!$V141*7,IF('1-SETUP'!$Q141="MONTHLY",EDATE(O92,'1-SETUP'!$V141),IF('1-SETUP'!$Q141="YEARLY",EDATE(O92,12*'1-SETUP'!$V141),""))))</f>
        <v/>
      </c>
      <c r="Q92" s="10" t="str">
        <f>IF('1-SETUP'!$Q141="DAILY",P92+'1-SETUP'!$V141,IF('1-SETUP'!$Q141="WEEKLY",P92+'1-SETUP'!$V141*7,IF('1-SETUP'!$Q141="MONTHLY",EDATE(P92,'1-SETUP'!$V141),IF('1-SETUP'!$Q141="YEARLY",EDATE(P92,12*'1-SETUP'!$V141),""))))</f>
        <v/>
      </c>
      <c r="R92" s="10" t="str">
        <f>IF('1-SETUP'!$Q141="DAILY",Q92+'1-SETUP'!$V141,IF('1-SETUP'!$Q141="WEEKLY",Q92+'1-SETUP'!$V141*7,IF('1-SETUP'!$Q141="MONTHLY",EDATE(Q92,'1-SETUP'!$V141),IF('1-SETUP'!$Q141="YEARLY",EDATE(Q92,12*'1-SETUP'!$V141),""))))</f>
        <v/>
      </c>
      <c r="S92" s="10" t="str">
        <f>IF('1-SETUP'!$Q141="DAILY",R92+'1-SETUP'!$V141,IF('1-SETUP'!$Q141="WEEKLY",R92+'1-SETUP'!$V141*7,IF('1-SETUP'!$Q141="MONTHLY",EDATE(R92,'1-SETUP'!$V141),IF('1-SETUP'!$Q141="YEARLY",EDATE(R92,12*'1-SETUP'!$V141),""))))</f>
        <v/>
      </c>
      <c r="T92" s="10" t="str">
        <f>IF('1-SETUP'!$Q141="DAILY",S92+'1-SETUP'!$V141,IF('1-SETUP'!$Q141="WEEKLY",S92+'1-SETUP'!$V141*7,IF('1-SETUP'!$Q141="MONTHLY",EDATE(S92,'1-SETUP'!$V141),IF('1-SETUP'!$Q141="YEARLY",EDATE(S92,12*'1-SETUP'!$V141),""))))</f>
        <v/>
      </c>
      <c r="U92" s="10" t="str">
        <f>IF('1-SETUP'!$Q141="DAILY",T92+'1-SETUP'!$V141,IF('1-SETUP'!$Q141="WEEKLY",T92+'1-SETUP'!$V141*7,IF('1-SETUP'!$Q141="MONTHLY",EDATE(T92,'1-SETUP'!$V141),IF('1-SETUP'!$Q141="YEARLY",EDATE(T92,12*'1-SETUP'!$V141),""))))</f>
        <v/>
      </c>
      <c r="V92" s="10" t="str">
        <f>IF('1-SETUP'!$Q141="DAILY",U92+'1-SETUP'!$V141,IF('1-SETUP'!$Q141="WEEKLY",U92+'1-SETUP'!$V141*7,IF('1-SETUP'!$Q141="MONTHLY",EDATE(U92,'1-SETUP'!$V141),IF('1-SETUP'!$Q141="YEARLY",EDATE(U92,12*'1-SETUP'!$V141),""))))</f>
        <v/>
      </c>
      <c r="W92" s="10" t="str">
        <f>IF('1-SETUP'!$Q141="DAILY",V92+'1-SETUP'!$V141,IF('1-SETUP'!$Q141="WEEKLY",V92+'1-SETUP'!$V141*7,IF('1-SETUP'!$Q141="MONTHLY",EDATE(V92,'1-SETUP'!$V141),IF('1-SETUP'!$Q141="YEARLY",EDATE(V92,12*'1-SETUP'!$V141),""))))</f>
        <v/>
      </c>
      <c r="X92" s="10" t="str">
        <f>IF('1-SETUP'!$Q141="DAILY",W92+'1-SETUP'!$V141,IF('1-SETUP'!$Q141="WEEKLY",W92+'1-SETUP'!$V141*7,IF('1-SETUP'!$Q141="MONTHLY",EDATE(W92,'1-SETUP'!$V141),IF('1-SETUP'!$Q141="YEARLY",EDATE(W92,12*'1-SETUP'!$V141),""))))</f>
        <v/>
      </c>
      <c r="Y92" s="10" t="str">
        <f>IF('1-SETUP'!$Q141="DAILY",X92+'1-SETUP'!$V141,IF('1-SETUP'!$Q141="WEEKLY",X92+'1-SETUP'!$V141*7,IF('1-SETUP'!$Q141="MONTHLY",EDATE(X92,'1-SETUP'!$V141),IF('1-SETUP'!$Q141="YEARLY",EDATE(X92,12*'1-SETUP'!$V141),""))))</f>
        <v/>
      </c>
      <c r="Z92" s="10" t="str">
        <f>IF('1-SETUP'!$Q141="DAILY",Y92+'1-SETUP'!$V141,IF('1-SETUP'!$Q141="WEEKLY",Y92+'1-SETUP'!$V141*7,IF('1-SETUP'!$Q141="MONTHLY",EDATE(Y92,'1-SETUP'!$V141),IF('1-SETUP'!$Q141="YEARLY",EDATE(Y92,12*'1-SETUP'!$V141),""))))</f>
        <v/>
      </c>
      <c r="AA92" s="10" t="str">
        <f>IF('1-SETUP'!$Q141="DAILY",Z92+'1-SETUP'!$V141,IF('1-SETUP'!$Q141="WEEKLY",Z92+'1-SETUP'!$V141*7,IF('1-SETUP'!$Q141="MONTHLY",EDATE(Z92,'1-SETUP'!$V141),IF('1-SETUP'!$Q141="YEARLY",EDATE(Z92,12*'1-SETUP'!$V141),""))))</f>
        <v/>
      </c>
      <c r="AB92" s="10" t="str">
        <f>IF('1-SETUP'!$Q141="DAILY",AA92+'1-SETUP'!$V141,IF('1-SETUP'!$Q141="WEEKLY",AA92+'1-SETUP'!$V141*7,IF('1-SETUP'!$Q141="MONTHLY",EDATE(AA92,'1-SETUP'!$V141),IF('1-SETUP'!$Q141="YEARLY",EDATE(AA92,12*'1-SETUP'!$V141),""))))</f>
        <v/>
      </c>
      <c r="AC92" s="10" t="str">
        <f>IF('1-SETUP'!$Q141="DAILY",AB92+'1-SETUP'!$V141,IF('1-SETUP'!$Q141="WEEKLY",AB92+'1-SETUP'!$V141*7,IF('1-SETUP'!$Q141="MONTHLY",EDATE(AB92,'1-SETUP'!$V141),IF('1-SETUP'!$Q141="YEARLY",EDATE(AB92,12*'1-SETUP'!$V141),""))))</f>
        <v/>
      </c>
      <c r="AD92" s="10" t="str">
        <f>IF('1-SETUP'!$Q141="DAILY",AC92+'1-SETUP'!$V141,IF('1-SETUP'!$Q141="WEEKLY",AC92+'1-SETUP'!$V141*7,IF('1-SETUP'!$Q141="MONTHLY",EDATE(AC92,'1-SETUP'!$V141),IF('1-SETUP'!$Q141="YEARLY",EDATE(AC92,12*'1-SETUP'!$V141),""))))</f>
        <v/>
      </c>
      <c r="AE92" s="10" t="str">
        <f>IF('1-SETUP'!$Q141="DAILY",AD92+'1-SETUP'!$V141,IF('1-SETUP'!$Q141="WEEKLY",AD92+'1-SETUP'!$V141*7,IF('1-SETUP'!$Q141="MONTHLY",EDATE(AD92,'1-SETUP'!$V141),IF('1-SETUP'!$Q141="YEARLY",EDATE(AD92,12*'1-SETUP'!$V141),""))))</f>
        <v/>
      </c>
      <c r="AF92" s="10" t="str">
        <f>IF('1-SETUP'!$Q141="DAILY",AE92+'1-SETUP'!$V141,IF('1-SETUP'!$Q141="WEEKLY",AE92+'1-SETUP'!$V141*7,IF('1-SETUP'!$Q141="MONTHLY",EDATE(AE92,'1-SETUP'!$V141),IF('1-SETUP'!$Q141="YEARLY",EDATE(AE92,12*'1-SETUP'!$V141),""))))</f>
        <v/>
      </c>
      <c r="AG92" s="10" t="str">
        <f>IF('1-SETUP'!$Q141="DAILY",AF92+'1-SETUP'!$V141,IF('1-SETUP'!$Q141="WEEKLY",AF92+'1-SETUP'!$V141*7,IF('1-SETUP'!$Q141="MONTHLY",EDATE(AF92,'1-SETUP'!$V141),IF('1-SETUP'!$Q141="YEARLY",EDATE(AF92,12*'1-SETUP'!$V141),""))))</f>
        <v/>
      </c>
      <c r="AH92" s="10" t="str">
        <f>IF('1-SETUP'!$Q141="DAILY",AG92+'1-SETUP'!$V141,IF('1-SETUP'!$Q141="WEEKLY",AG92+'1-SETUP'!$V141*7,IF('1-SETUP'!$Q141="MONTHLY",EDATE(AG92,'1-SETUP'!$V141),IF('1-SETUP'!$Q141="YEARLY",EDATE(AG92,12*'1-SETUP'!$V141),""))))</f>
        <v/>
      </c>
      <c r="AI92" s="10" t="str">
        <f>IF('1-SETUP'!$Q141="DAILY",AH92+'1-SETUP'!$V141,IF('1-SETUP'!$Q141="WEEKLY",AH92+'1-SETUP'!$V141*7,IF('1-SETUP'!$Q141="MONTHLY",EDATE(AH92,'1-SETUP'!$V141),IF('1-SETUP'!$Q141="YEARLY",EDATE(AH92,12*'1-SETUP'!$V141),""))))</f>
        <v/>
      </c>
      <c r="AJ92" s="10" t="str">
        <f>IF('1-SETUP'!$Q141="DAILY",AI92+'1-SETUP'!$V141,IF('1-SETUP'!$Q141="WEEKLY",AI92+'1-SETUP'!$V141*7,IF('1-SETUP'!$Q141="MONTHLY",EDATE(AI92,'1-SETUP'!$V141),IF('1-SETUP'!$Q141="YEARLY",EDATE(AI92,12*'1-SETUP'!$V141),""))))</f>
        <v/>
      </c>
      <c r="AK92" s="10" t="str">
        <f>IF('1-SETUP'!$Q141="DAILY",AJ92+'1-SETUP'!$V141,IF('1-SETUP'!$Q141="WEEKLY",AJ92+'1-SETUP'!$V141*7,IF('1-SETUP'!$Q141="MONTHLY",EDATE(AJ92,'1-SETUP'!$V141),IF('1-SETUP'!$Q141="YEARLY",EDATE(AJ92,12*'1-SETUP'!$V141),""))))</f>
        <v/>
      </c>
      <c r="AL92" s="10" t="str">
        <f>IF('1-SETUP'!$Q141="DAILY",AK92+'1-SETUP'!$V141,IF('1-SETUP'!$Q141="WEEKLY",AK92+'1-SETUP'!$V141*7,IF('1-SETUP'!$Q141="MONTHLY",EDATE(AK92,'1-SETUP'!$V141),IF('1-SETUP'!$Q141="YEARLY",EDATE(AK92,12*'1-SETUP'!$V141),""))))</f>
        <v/>
      </c>
      <c r="AM92" s="10" t="str">
        <f>IF('1-SETUP'!$Q141="DAILY",AL92+'1-SETUP'!$V141,IF('1-SETUP'!$Q141="WEEKLY",AL92+'1-SETUP'!$V141*7,IF('1-SETUP'!$Q141="MONTHLY",EDATE(AL92,'1-SETUP'!$V141),IF('1-SETUP'!$Q141="YEARLY",EDATE(AL92,12*'1-SETUP'!$V141),""))))</f>
        <v/>
      </c>
      <c r="AN92" s="10" t="str">
        <f>IF('1-SETUP'!$Q141="DAILY",AM92+'1-SETUP'!$V141,IF('1-SETUP'!$Q141="WEEKLY",AM92+'1-SETUP'!$V141*7,IF('1-SETUP'!$Q141="MONTHLY",EDATE(AM92,'1-SETUP'!$V141),IF('1-SETUP'!$Q141="YEARLY",EDATE(AM92,12*'1-SETUP'!$V141),""))))</f>
        <v/>
      </c>
      <c r="AO92" s="10" t="str">
        <f>IF('1-SETUP'!$Q141="DAILY",AN92+'1-SETUP'!$V141,IF('1-SETUP'!$Q141="WEEKLY",AN92+'1-SETUP'!$V141*7,IF('1-SETUP'!$Q141="MONTHLY",EDATE(AN92,'1-SETUP'!$V141),IF('1-SETUP'!$Q141="YEARLY",EDATE(AN92,12*'1-SETUP'!$V141),""))))</f>
        <v/>
      </c>
      <c r="AP92" s="10" t="str">
        <f>IF('1-SETUP'!$Q141="DAILY",AO92+'1-SETUP'!$V141,IF('1-SETUP'!$Q141="WEEKLY",AO92+'1-SETUP'!$V141*7,IF('1-SETUP'!$Q141="MONTHLY",EDATE(AO92,'1-SETUP'!$V141),IF('1-SETUP'!$Q141="YEARLY",EDATE(AO92,12*'1-SETUP'!$V141),""))))</f>
        <v/>
      </c>
      <c r="AQ92" s="10" t="str">
        <f>IF('1-SETUP'!$Q141="DAILY",AP92+'1-SETUP'!$V141,IF('1-SETUP'!$Q141="WEEKLY",AP92+'1-SETUP'!$V141*7,IF('1-SETUP'!$Q141="MONTHLY",EDATE(AP92,'1-SETUP'!$V141),IF('1-SETUP'!$Q141="YEARLY",EDATE(AP92,12*'1-SETUP'!$V141),""))))</f>
        <v/>
      </c>
      <c r="AR92" s="10" t="str">
        <f>IF('1-SETUP'!$Q141="DAILY",AQ92+'1-SETUP'!$V141,IF('1-SETUP'!$Q141="WEEKLY",AQ92+'1-SETUP'!$V141*7,IF('1-SETUP'!$Q141="MONTHLY",EDATE(AQ92,'1-SETUP'!$V141),IF('1-SETUP'!$Q141="YEARLY",EDATE(AQ92,12*'1-SETUP'!$V141),""))))</f>
        <v/>
      </c>
      <c r="AS92" s="10" t="str">
        <f>IF('1-SETUP'!$Q141="DAILY",AR92+'1-SETUP'!$V141,IF('1-SETUP'!$Q141="WEEKLY",AR92+'1-SETUP'!$V141*7,IF('1-SETUP'!$Q141="MONTHLY",EDATE(AR92,'1-SETUP'!$V141),IF('1-SETUP'!$Q141="YEARLY",EDATE(AR92,12*'1-SETUP'!$V141),""))))</f>
        <v/>
      </c>
      <c r="AT92" s="10" t="str">
        <f>IF('1-SETUP'!$Q141="DAILY",AS92+'1-SETUP'!$V141,IF('1-SETUP'!$Q141="WEEKLY",AS92+'1-SETUP'!$V141*7,IF('1-SETUP'!$Q141="MONTHLY",EDATE(AS92,'1-SETUP'!$V141),IF('1-SETUP'!$Q141="YEARLY",EDATE(AS92,12*'1-SETUP'!$V141),""))))</f>
        <v/>
      </c>
      <c r="AU92" s="10" t="str">
        <f>IF('1-SETUP'!$Q141="DAILY",AT92+'1-SETUP'!$V141,IF('1-SETUP'!$Q141="WEEKLY",AT92+'1-SETUP'!$V141*7,IF('1-SETUP'!$Q141="MONTHLY",EDATE(AT92,'1-SETUP'!$V141),IF('1-SETUP'!$Q141="YEARLY",EDATE(AT92,12*'1-SETUP'!$V141),""))))</f>
        <v/>
      </c>
      <c r="AV92" s="10" t="str">
        <f>IF('1-SETUP'!$Q141="DAILY",AU92+'1-SETUP'!$V141,IF('1-SETUP'!$Q141="WEEKLY",AU92+'1-SETUP'!$V141*7,IF('1-SETUP'!$Q141="MONTHLY",EDATE(AU92,'1-SETUP'!$V141),IF('1-SETUP'!$Q141="YEARLY",EDATE(AU92,12*'1-SETUP'!$V141),""))))</f>
        <v/>
      </c>
      <c r="AW92" s="10" t="str">
        <f>IF('1-SETUP'!$Q141="DAILY",AV92+'1-SETUP'!$V141,IF('1-SETUP'!$Q141="WEEKLY",AV92+'1-SETUP'!$V141*7,IF('1-SETUP'!$Q141="MONTHLY",EDATE(AV92,'1-SETUP'!$V141),IF('1-SETUP'!$Q141="YEARLY",EDATE(AV92,12*'1-SETUP'!$V141),""))))</f>
        <v/>
      </c>
      <c r="AX92" s="10" t="str">
        <f>IF('1-SETUP'!$Q141="DAILY",AW92+'1-SETUP'!$V141,IF('1-SETUP'!$Q141="WEEKLY",AW92+'1-SETUP'!$V141*7,IF('1-SETUP'!$Q141="MONTHLY",EDATE(AW92,'1-SETUP'!$V141),IF('1-SETUP'!$Q141="YEARLY",EDATE(AW92,12*'1-SETUP'!$V141),""))))</f>
        <v/>
      </c>
      <c r="AY92" s="10" t="str">
        <f>IF('1-SETUP'!$Q141="DAILY",AX92+'1-SETUP'!$V141,IF('1-SETUP'!$Q141="WEEKLY",AX92+'1-SETUP'!$V141*7,IF('1-SETUP'!$Q141="MONTHLY",EDATE(AX92,'1-SETUP'!$V141),IF('1-SETUP'!$Q141="YEARLY",EDATE(AX92,12*'1-SETUP'!$V141),""))))</f>
        <v/>
      </c>
      <c r="AZ92" s="10" t="str">
        <f>IF('1-SETUP'!$Q141="DAILY",AY92+'1-SETUP'!$V141,IF('1-SETUP'!$Q141="WEEKLY",AY92+'1-SETUP'!$V141*7,IF('1-SETUP'!$Q141="MONTHLY",EDATE(AY92,'1-SETUP'!$V141),IF('1-SETUP'!$Q141="YEARLY",EDATE(AY92,12*'1-SETUP'!$V141),""))))</f>
        <v/>
      </c>
      <c r="BA92" s="10" t="str">
        <f>IF('1-SETUP'!$Q141="DAILY",AZ92+'1-SETUP'!$V141,IF('1-SETUP'!$Q141="WEEKLY",AZ92+'1-SETUP'!$V141*7,IF('1-SETUP'!$Q141="MONTHLY",EDATE(AZ92,'1-SETUP'!$V141),IF('1-SETUP'!$Q141="YEARLY",EDATE(AZ92,12*'1-SETUP'!$V141),""))))</f>
        <v/>
      </c>
      <c r="BB92" s="10" t="str">
        <f>IF('1-SETUP'!$Q141="DAILY",BA92+'1-SETUP'!$V141,IF('1-SETUP'!$Q141="WEEKLY",BA92+'1-SETUP'!$V141*7,IF('1-SETUP'!$Q141="MONTHLY",EDATE(BA92,'1-SETUP'!$V141),IF('1-SETUP'!$Q141="YEARLY",EDATE(BA92,12*'1-SETUP'!$V141),""))))</f>
        <v/>
      </c>
      <c r="BC92" s="10" t="str">
        <f>IF('1-SETUP'!$Q141="DAILY",BB92+'1-SETUP'!$V141,IF('1-SETUP'!$Q141="WEEKLY",BB92+'1-SETUP'!$V141*7,IF('1-SETUP'!$Q141="MONTHLY",EDATE(BB92,'1-SETUP'!$V141),IF('1-SETUP'!$Q141="YEARLY",EDATE(BB92,12*'1-SETUP'!$V141),""))))</f>
        <v/>
      </c>
      <c r="BD92" s="10" t="str">
        <f>IF('1-SETUP'!$Q141="DAILY",BC92+'1-SETUP'!$V141,IF('1-SETUP'!$Q141="WEEKLY",BC92+'1-SETUP'!$V141*7,IF('1-SETUP'!$Q141="MONTHLY",EDATE(BC92,'1-SETUP'!$V141),IF('1-SETUP'!$Q141="YEARLY",EDATE(BC92,12*'1-SETUP'!$V141),""))))</f>
        <v/>
      </c>
      <c r="BE92" s="10" t="str">
        <f>IF('1-SETUP'!$Q141="DAILY",BD92+'1-SETUP'!$V141,IF('1-SETUP'!$Q141="WEEKLY",BD92+'1-SETUP'!$V141*7,IF('1-SETUP'!$Q141="MONTHLY",EDATE(BD92,'1-SETUP'!$V141),IF('1-SETUP'!$Q141="YEARLY",EDATE(BD92,12*'1-SETUP'!$V141),""))))</f>
        <v/>
      </c>
      <c r="BF92" s="10" t="str">
        <f>IF('1-SETUP'!$Q141="DAILY",BE92+'1-SETUP'!$V141,IF('1-SETUP'!$Q141="WEEKLY",BE92+'1-SETUP'!$V141*7,IF('1-SETUP'!$Q141="MONTHLY",EDATE(BE92,'1-SETUP'!$V141),IF('1-SETUP'!$Q141="YEARLY",EDATE(BE92,12*'1-SETUP'!$V141),""))))</f>
        <v/>
      </c>
      <c r="BG92" s="10" t="str">
        <f>IF('1-SETUP'!$Q141="DAILY",BF92+'1-SETUP'!$V141,IF('1-SETUP'!$Q141="WEEKLY",BF92+'1-SETUP'!$V141*7,IF('1-SETUP'!$Q141="MONTHLY",EDATE(BF92,'1-SETUP'!$V141),IF('1-SETUP'!$Q141="YEARLY",EDATE(BF92,12*'1-SETUP'!$V141),""))))</f>
        <v/>
      </c>
      <c r="BH92" s="10" t="str">
        <f>IF('1-SETUP'!$Q141="DAILY",BG92+'1-SETUP'!$V141,IF('1-SETUP'!$Q141="WEEKLY",BG92+'1-SETUP'!$V141*7,IF('1-SETUP'!$Q141="MONTHLY",EDATE(BG92,'1-SETUP'!$V141),IF('1-SETUP'!$Q141="YEARLY",EDATE(BG92,12*'1-SETUP'!$V141),""))))</f>
        <v/>
      </c>
      <c r="BI92" s="10" t="str">
        <f>IF('1-SETUP'!$Q141="DAILY",BH92+'1-SETUP'!$V141,IF('1-SETUP'!$Q141="WEEKLY",BH92+'1-SETUP'!$V141*7,IF('1-SETUP'!$Q141="MONTHLY",EDATE(BH92,'1-SETUP'!$V141),IF('1-SETUP'!$Q141="YEARLY",EDATE(BH92,12*'1-SETUP'!$V141),""))))</f>
        <v/>
      </c>
      <c r="BJ92" s="10" t="str">
        <f>IF('1-SETUP'!$Q141="DAILY",BI92+'1-SETUP'!$V141,IF('1-SETUP'!$Q141="WEEKLY",BI92+'1-SETUP'!$V141*7,IF('1-SETUP'!$Q141="MONTHLY",EDATE(BI92,'1-SETUP'!$V141),IF('1-SETUP'!$Q141="YEARLY",EDATE(BI92,12*'1-SETUP'!$V141),""))))</f>
        <v/>
      </c>
      <c r="BK92" s="10" t="str">
        <f>IF('1-SETUP'!$Q141="DAILY",BJ92+'1-SETUP'!$V141,IF('1-SETUP'!$Q141="WEEKLY",BJ92+'1-SETUP'!$V141*7,IF('1-SETUP'!$Q141="MONTHLY",EDATE(BJ92,'1-SETUP'!$V141),IF('1-SETUP'!$Q141="YEARLY",EDATE(BJ92,12*'1-SETUP'!$V141),""))))</f>
        <v/>
      </c>
      <c r="BL92" s="10" t="str">
        <f>IF('1-SETUP'!$Q141="DAILY",BK92+'1-SETUP'!$V141,IF('1-SETUP'!$Q141="WEEKLY",BK92+'1-SETUP'!$V141*7,IF('1-SETUP'!$Q141="MONTHLY",EDATE(BK92,'1-SETUP'!$V141),IF('1-SETUP'!$Q141="YEARLY",EDATE(BK92,12*'1-SETUP'!$V141),""))))</f>
        <v/>
      </c>
      <c r="BM92" s="10" t="str">
        <f>IF('1-SETUP'!$Q141="DAILY",BL92+'1-SETUP'!$V141,IF('1-SETUP'!$Q141="WEEKLY",BL92+'1-SETUP'!$V141*7,IF('1-SETUP'!$Q141="MONTHLY",EDATE(BL92,'1-SETUP'!$V141),IF('1-SETUP'!$Q141="YEARLY",EDATE(BL92,12*'1-SETUP'!$V141),""))))</f>
        <v/>
      </c>
      <c r="BN92" s="10" t="str">
        <f>IF('1-SETUP'!$Q141="DAILY",BM92+'1-SETUP'!$V141,IF('1-SETUP'!$Q141="WEEKLY",BM92+'1-SETUP'!$V141*7,IF('1-SETUP'!$Q141="MONTHLY",EDATE(BM92,'1-SETUP'!$V141),IF('1-SETUP'!$Q141="YEARLY",EDATE(BM92,12*'1-SETUP'!$V141),""))))</f>
        <v/>
      </c>
      <c r="BO92" s="10" t="str">
        <f>IF('1-SETUP'!$Q141="DAILY",BN92+'1-SETUP'!$V141,IF('1-SETUP'!$Q141="WEEKLY",BN92+'1-SETUP'!$V141*7,IF('1-SETUP'!$Q141="MONTHLY",EDATE(BN92,'1-SETUP'!$V141),IF('1-SETUP'!$Q141="YEARLY",EDATE(BN92,12*'1-SETUP'!$V141),""))))</f>
        <v/>
      </c>
      <c r="BP92" s="10" t="str">
        <f>IF('1-SETUP'!$Q141="DAILY",BO92+'1-SETUP'!$V141,IF('1-SETUP'!$Q141="WEEKLY",BO92+'1-SETUP'!$V141*7,IF('1-SETUP'!$Q141="MONTHLY",EDATE(BO92,'1-SETUP'!$V141),IF('1-SETUP'!$Q141="YEARLY",EDATE(BO92,12*'1-SETUP'!$V141),""))))</f>
        <v/>
      </c>
      <c r="BQ92" s="10" t="str">
        <f>IF('1-SETUP'!$Q141="DAILY",BP92+'1-SETUP'!$V141,IF('1-SETUP'!$Q141="WEEKLY",BP92+'1-SETUP'!$V141*7,IF('1-SETUP'!$Q141="MONTHLY",EDATE(BP92,'1-SETUP'!$V141),IF('1-SETUP'!$Q141="YEARLY",EDATE(BP92,12*'1-SETUP'!$V141),""))))</f>
        <v/>
      </c>
      <c r="BR92" s="10" t="str">
        <f>IF('1-SETUP'!$Q141="DAILY",BQ92+'1-SETUP'!$V141,IF('1-SETUP'!$Q141="WEEKLY",BQ92+'1-SETUP'!$V141*7,IF('1-SETUP'!$Q141="MONTHLY",EDATE(BQ92,'1-SETUP'!$V141),IF('1-SETUP'!$Q141="YEARLY",EDATE(BQ92,12*'1-SETUP'!$V141),""))))</f>
        <v/>
      </c>
      <c r="BS92" s="10" t="str">
        <f>IF('1-SETUP'!$Q141="DAILY",BR92+'1-SETUP'!$V141,IF('1-SETUP'!$Q141="WEEKLY",BR92+'1-SETUP'!$V141*7,IF('1-SETUP'!$Q141="MONTHLY",EDATE(BR92,'1-SETUP'!$V141),IF('1-SETUP'!$Q141="YEARLY",EDATE(BR92,12*'1-SETUP'!$V141),""))))</f>
        <v/>
      </c>
      <c r="BT92" s="10" t="str">
        <f>IF('1-SETUP'!$Q141="DAILY",BS92+'1-SETUP'!$V141,IF('1-SETUP'!$Q141="WEEKLY",BS92+'1-SETUP'!$V141*7,IF('1-SETUP'!$Q141="MONTHLY",EDATE(BS92,'1-SETUP'!$V141),IF('1-SETUP'!$Q141="YEARLY",EDATE(BS92,12*'1-SETUP'!$V141),""))))</f>
        <v/>
      </c>
      <c r="BU92" s="10" t="str">
        <f>IF('1-SETUP'!$Q141="DAILY",BT92+'1-SETUP'!$V141,IF('1-SETUP'!$Q141="WEEKLY",BT92+'1-SETUP'!$V141*7,IF('1-SETUP'!$Q141="MONTHLY",EDATE(BT92,'1-SETUP'!$V141),IF('1-SETUP'!$Q141="YEARLY",EDATE(BT92,12*'1-SETUP'!$V141),""))))</f>
        <v/>
      </c>
      <c r="BV92" s="10" t="str">
        <f>IF('1-SETUP'!$Q141="DAILY",BU92+'1-SETUP'!$V141,IF('1-SETUP'!$Q141="WEEKLY",BU92+'1-SETUP'!$V141*7,IF('1-SETUP'!$Q141="MONTHLY",EDATE(BU92,'1-SETUP'!$V141),IF('1-SETUP'!$Q141="YEARLY",EDATE(BU92,12*'1-SETUP'!$V141),""))))</f>
        <v/>
      </c>
      <c r="BW92" s="10" t="str">
        <f>IF('1-SETUP'!$Q141="DAILY",BV92+'1-SETUP'!$V141,IF('1-SETUP'!$Q141="WEEKLY",BV92+'1-SETUP'!$V141*7,IF('1-SETUP'!$Q141="MONTHLY",EDATE(BV92,'1-SETUP'!$V141),IF('1-SETUP'!$Q141="YEARLY",EDATE(BV92,12*'1-SETUP'!$V141),""))))</f>
        <v/>
      </c>
      <c r="BX92" s="10" t="str">
        <f>IF('1-SETUP'!$Q141="DAILY",BW92+'1-SETUP'!$V141,IF('1-SETUP'!$Q141="WEEKLY",BW92+'1-SETUP'!$V141*7,IF('1-SETUP'!$Q141="MONTHLY",EDATE(BW92,'1-SETUP'!$V141),IF('1-SETUP'!$Q141="YEARLY",EDATE(BW92,12*'1-SETUP'!$V141),""))))</f>
        <v/>
      </c>
      <c r="BY92" s="10" t="str">
        <f>IF('1-SETUP'!$Q141="DAILY",BX92+'1-SETUP'!$V141,IF('1-SETUP'!$Q141="WEEKLY",BX92+'1-SETUP'!$V141*7,IF('1-SETUP'!$Q141="MONTHLY",EDATE(BX92,'1-SETUP'!$V141),IF('1-SETUP'!$Q141="YEARLY",EDATE(BX92,12*'1-SETUP'!$V141),""))))</f>
        <v/>
      </c>
      <c r="BZ92" s="10" t="str">
        <f>IF('1-SETUP'!$Q141="DAILY",BY92+'1-SETUP'!$V141,IF('1-SETUP'!$Q141="WEEKLY",BY92+'1-SETUP'!$V141*7,IF('1-SETUP'!$Q141="MONTHLY",EDATE(BY92,'1-SETUP'!$V141),IF('1-SETUP'!$Q141="YEARLY",EDATE(BY92,12*'1-SETUP'!$V141),""))))</f>
        <v/>
      </c>
      <c r="CA92" s="10" t="str">
        <f>IF('1-SETUP'!$Q141="DAILY",BZ92+'1-SETUP'!$V141,IF('1-SETUP'!$Q141="WEEKLY",BZ92+'1-SETUP'!$V141*7,IF('1-SETUP'!$Q141="MONTHLY",EDATE(BZ92,'1-SETUP'!$V141),IF('1-SETUP'!$Q141="YEARLY",EDATE(BZ92,12*'1-SETUP'!$V141),""))))</f>
        <v/>
      </c>
      <c r="CB92" s="10" t="str">
        <f>IF('1-SETUP'!$Q141="DAILY",CA92+'1-SETUP'!$V141,IF('1-SETUP'!$Q141="WEEKLY",CA92+'1-SETUP'!$V141*7,IF('1-SETUP'!$Q141="MONTHLY",EDATE(CA92,'1-SETUP'!$V141),IF('1-SETUP'!$Q141="YEARLY",EDATE(CA92,12*'1-SETUP'!$V141),""))))</f>
        <v/>
      </c>
      <c r="CC92" s="10" t="str">
        <f>IF('1-SETUP'!$Q141="DAILY",CB92+'1-SETUP'!$V141,IF('1-SETUP'!$Q141="WEEKLY",CB92+'1-SETUP'!$V141*7,IF('1-SETUP'!$Q141="MONTHLY",EDATE(CB92,'1-SETUP'!$V141),IF('1-SETUP'!$Q141="YEARLY",EDATE(CB92,12*'1-SETUP'!$V141),""))))</f>
        <v/>
      </c>
      <c r="CD92" s="10" t="str">
        <f>IF('1-SETUP'!$Q141="DAILY",CC92+'1-SETUP'!$V141,IF('1-SETUP'!$Q141="WEEKLY",CC92+'1-SETUP'!$V141*7,IF('1-SETUP'!$Q141="MONTHLY",EDATE(CC92,'1-SETUP'!$V141),IF('1-SETUP'!$Q141="YEARLY",EDATE(CC92,12*'1-SETUP'!$V141),""))))</f>
        <v/>
      </c>
      <c r="CE92" s="10" t="str">
        <f>IF('1-SETUP'!$Q141="DAILY",CD92+'1-SETUP'!$V141,IF('1-SETUP'!$Q141="WEEKLY",CD92+'1-SETUP'!$V141*7,IF('1-SETUP'!$Q141="MONTHLY",EDATE(CD92,'1-SETUP'!$V141),IF('1-SETUP'!$Q141="YEARLY",EDATE(CD92,12*'1-SETUP'!$V141),""))))</f>
        <v/>
      </c>
      <c r="CF92" s="10" t="str">
        <f>IF('1-SETUP'!$Q141="DAILY",CE92+'1-SETUP'!$V141,IF('1-SETUP'!$Q141="WEEKLY",CE92+'1-SETUP'!$V141*7,IF('1-SETUP'!$Q141="MONTHLY",EDATE(CE92,'1-SETUP'!$V141),IF('1-SETUP'!$Q141="YEARLY",EDATE(CE92,12*'1-SETUP'!$V141),""))))</f>
        <v/>
      </c>
      <c r="CG92" s="10" t="str">
        <f>IF('1-SETUP'!$Q141="DAILY",CF92+'1-SETUP'!$V141,IF('1-SETUP'!$Q141="WEEKLY",CF92+'1-SETUP'!$V141*7,IF('1-SETUP'!$Q141="MONTHLY",EDATE(CF92,'1-SETUP'!$V141),IF('1-SETUP'!$Q141="YEARLY",EDATE(CF92,12*'1-SETUP'!$V141),""))))</f>
        <v/>
      </c>
      <c r="CH92" s="10" t="str">
        <f>IF('1-SETUP'!$Q141="DAILY",CG92+'1-SETUP'!$V141,IF('1-SETUP'!$Q141="WEEKLY",CG92+'1-SETUP'!$V141*7,IF('1-SETUP'!$Q141="MONTHLY",EDATE(CG92,'1-SETUP'!$V141),IF('1-SETUP'!$Q141="YEARLY",EDATE(CG92,12*'1-SETUP'!$V141),""))))</f>
        <v/>
      </c>
      <c r="CI92" s="10" t="str">
        <f>IF('1-SETUP'!$Q141="DAILY",CH92+'1-SETUP'!$V141,IF('1-SETUP'!$Q141="WEEKLY",CH92+'1-SETUP'!$V141*7,IF('1-SETUP'!$Q141="MONTHLY",EDATE(CH92,'1-SETUP'!$V141),IF('1-SETUP'!$Q141="YEARLY",EDATE(CH92,12*'1-SETUP'!$V141),""))))</f>
        <v/>
      </c>
      <c r="CJ92" s="10" t="str">
        <f>IF('1-SETUP'!$Q141="DAILY",CI92+'1-SETUP'!$V141,IF('1-SETUP'!$Q141="WEEKLY",CI92+'1-SETUP'!$V141*7,IF('1-SETUP'!$Q141="MONTHLY",EDATE(CI92,'1-SETUP'!$V141),IF('1-SETUP'!$Q141="YEARLY",EDATE(CI92,12*'1-SETUP'!$V141),""))))</f>
        <v/>
      </c>
      <c r="CK92" s="10" t="str">
        <f>IF('1-SETUP'!$Q141="DAILY",CJ92+'1-SETUP'!$V141,IF('1-SETUP'!$Q141="WEEKLY",CJ92+'1-SETUP'!$V141*7,IF('1-SETUP'!$Q141="MONTHLY",EDATE(CJ92,'1-SETUP'!$V141),IF('1-SETUP'!$Q141="YEARLY",EDATE(CJ92,12*'1-SETUP'!$V141),""))))</f>
        <v/>
      </c>
      <c r="CL92" s="10" t="str">
        <f>IF('1-SETUP'!$Q141="DAILY",CK92+'1-SETUP'!$V141,IF('1-SETUP'!$Q141="WEEKLY",CK92+'1-SETUP'!$V141*7,IF('1-SETUP'!$Q141="MONTHLY",EDATE(CK92,'1-SETUP'!$V141),IF('1-SETUP'!$Q141="YEARLY",EDATE(CK92,12*'1-SETUP'!$V141),""))))</f>
        <v/>
      </c>
      <c r="CM92" s="10" t="str">
        <f>IF('1-SETUP'!$Q141="DAILY",CL92+'1-SETUP'!$V141,IF('1-SETUP'!$Q141="WEEKLY",CL92+'1-SETUP'!$V141*7,IF('1-SETUP'!$Q141="MONTHLY",EDATE(CL92,'1-SETUP'!$V141),IF('1-SETUP'!$Q141="YEARLY",EDATE(CL92,12*'1-SETUP'!$V141),""))))</f>
        <v/>
      </c>
      <c r="CN92" s="10" t="str">
        <f>IF('1-SETUP'!$Q141="DAILY",CM92+'1-SETUP'!$V141,IF('1-SETUP'!$Q141="WEEKLY",CM92+'1-SETUP'!$V141*7,IF('1-SETUP'!$Q141="MONTHLY",EDATE(CM92,'1-SETUP'!$V141),IF('1-SETUP'!$Q141="YEARLY",EDATE(CM92,12*'1-SETUP'!$V141),""))))</f>
        <v/>
      </c>
      <c r="CO92" s="10" t="str">
        <f>IF('1-SETUP'!$Q141="DAILY",CN92+'1-SETUP'!$V141,IF('1-SETUP'!$Q141="WEEKLY",CN92+'1-SETUP'!$V141*7,IF('1-SETUP'!$Q141="MONTHLY",EDATE(CN92,'1-SETUP'!$V141),IF('1-SETUP'!$Q141="YEARLY",EDATE(CN92,12*'1-SETUP'!$V141),""))))</f>
        <v/>
      </c>
      <c r="CP92" s="10" t="str">
        <f>IF('1-SETUP'!$Q141="DAILY",CO92+'1-SETUP'!$V141,IF('1-SETUP'!$Q141="WEEKLY",CO92+'1-SETUP'!$V141*7,IF('1-SETUP'!$Q141="MONTHLY",EDATE(CO92,'1-SETUP'!$V141),IF('1-SETUP'!$Q141="YEARLY",EDATE(CO92,12*'1-SETUP'!$V141),""))))</f>
        <v/>
      </c>
      <c r="CQ92" s="10" t="str">
        <f>IF('1-SETUP'!$Q141="DAILY",CP92+'1-SETUP'!$V141,IF('1-SETUP'!$Q141="WEEKLY",CP92+'1-SETUP'!$V141*7,IF('1-SETUP'!$Q141="MONTHLY",EDATE(CP92,'1-SETUP'!$V141),IF('1-SETUP'!$Q141="YEARLY",EDATE(CP92,12*'1-SETUP'!$V141),""))))</f>
        <v/>
      </c>
      <c r="CR92" s="10" t="str">
        <f>IF('1-SETUP'!$Q141="DAILY",CQ92+'1-SETUP'!$V141,IF('1-SETUP'!$Q141="WEEKLY",CQ92+'1-SETUP'!$V141*7,IF('1-SETUP'!$Q141="MONTHLY",EDATE(CQ92,'1-SETUP'!$V141),IF('1-SETUP'!$Q141="YEARLY",EDATE(CQ92,12*'1-SETUP'!$V141),""))))</f>
        <v/>
      </c>
      <c r="CS92" s="10" t="str">
        <f>IF('1-SETUP'!$Q141="DAILY",CR92+'1-SETUP'!$V141,IF('1-SETUP'!$Q141="WEEKLY",CR92+'1-SETUP'!$V141*7,IF('1-SETUP'!$Q141="MONTHLY",EDATE(CR92,'1-SETUP'!$V141),IF('1-SETUP'!$Q141="YEARLY",EDATE(CR92,12*'1-SETUP'!$V141),""))))</f>
        <v/>
      </c>
      <c r="CT92" s="10" t="str">
        <f>IF('1-SETUP'!$Q141="DAILY",CS92+'1-SETUP'!$V141,IF('1-SETUP'!$Q141="WEEKLY",CS92+'1-SETUP'!$V141*7,IF('1-SETUP'!$Q141="MONTHLY",EDATE(CS92,'1-SETUP'!$V141),IF('1-SETUP'!$Q141="YEARLY",EDATE(CS92,12*'1-SETUP'!$V141),""))))</f>
        <v/>
      </c>
      <c r="CU92" s="10" t="str">
        <f>IF('1-SETUP'!$Q141="DAILY",CT92+'1-SETUP'!$V141,IF('1-SETUP'!$Q141="WEEKLY",CT92+'1-SETUP'!$V141*7,IF('1-SETUP'!$Q141="MONTHLY",EDATE(CT92,'1-SETUP'!$V141),IF('1-SETUP'!$Q141="YEARLY",EDATE(CT92,12*'1-SETUP'!$V141),""))))</f>
        <v/>
      </c>
      <c r="CV92" s="10" t="str">
        <f>IF('1-SETUP'!$Q141="DAILY",CU92+'1-SETUP'!$V141,IF('1-SETUP'!$Q141="WEEKLY",CU92+'1-SETUP'!$V141*7,IF('1-SETUP'!$Q141="MONTHLY",EDATE(CU92,'1-SETUP'!$V141),IF('1-SETUP'!$Q141="YEARLY",EDATE(CU92,12*'1-SETUP'!$V141),""))))</f>
        <v/>
      </c>
      <c r="CW92" s="10" t="str">
        <f>IF('1-SETUP'!$Q141="DAILY",CV92+'1-SETUP'!$V141,IF('1-SETUP'!$Q141="WEEKLY",CV92+'1-SETUP'!$V141*7,IF('1-SETUP'!$Q141="MONTHLY",EDATE(CV92,'1-SETUP'!$V141),IF('1-SETUP'!$Q141="YEARLY",EDATE(CV92,12*'1-SETUP'!$V141),""))))</f>
        <v/>
      </c>
      <c r="CX92" s="10" t="str">
        <f>IF('1-SETUP'!$Q141="DAILY",CW92+'1-SETUP'!$V141,IF('1-SETUP'!$Q141="WEEKLY",CW92+'1-SETUP'!$V141*7,IF('1-SETUP'!$Q141="MONTHLY",EDATE(CW92,'1-SETUP'!$V141),IF('1-SETUP'!$Q141="YEARLY",EDATE(CW92,12*'1-SETUP'!$V141),""))))</f>
        <v/>
      </c>
      <c r="CY92" s="10" t="str">
        <f>IF('1-SETUP'!$Q141="DAILY",CX92+'1-SETUP'!$V141,IF('1-SETUP'!$Q141="WEEKLY",CX92+'1-SETUP'!$V141*7,IF('1-SETUP'!$Q141="MONTHLY",EDATE(CX92,'1-SETUP'!$V141),IF('1-SETUP'!$Q141="YEARLY",EDATE(CX92,12*'1-SETUP'!$V141),""))))</f>
        <v/>
      </c>
      <c r="CZ92" s="10" t="str">
        <f>IF('1-SETUP'!$Q141="DAILY",CY92+'1-SETUP'!$V141,IF('1-SETUP'!$Q141="WEEKLY",CY92+'1-SETUP'!$V141*7,IF('1-SETUP'!$Q141="MONTHLY",EDATE(CY92,'1-SETUP'!$V141),IF('1-SETUP'!$Q141="YEARLY",EDATE(CY92,12*'1-SETUP'!$V141),""))))</f>
        <v/>
      </c>
      <c r="DA92" s="10" t="str">
        <f>IF('1-SETUP'!$Q141="DAILY",CZ92+'1-SETUP'!$V141,IF('1-SETUP'!$Q141="WEEKLY",CZ92+'1-SETUP'!$V141*7,IF('1-SETUP'!$Q141="MONTHLY",EDATE(CZ92,'1-SETUP'!$V141),IF('1-SETUP'!$Q141="YEARLY",EDATE(CZ92,12*'1-SETUP'!$V141),""))))</f>
        <v/>
      </c>
      <c r="DB92" s="10" t="str">
        <f>IF('1-SETUP'!$Q141="DAILY",DA92+'1-SETUP'!$V141,IF('1-SETUP'!$Q141="WEEKLY",DA92+'1-SETUP'!$V141*7,IF('1-SETUP'!$Q141="MONTHLY",EDATE(DA92,'1-SETUP'!$V141),IF('1-SETUP'!$Q141="YEARLY",EDATE(DA92,12*'1-SETUP'!$V141),""))))</f>
        <v/>
      </c>
      <c r="DC92" s="10" t="str">
        <f>IF('1-SETUP'!$Q141="DAILY",DB92+'1-SETUP'!$V141,IF('1-SETUP'!$Q141="WEEKLY",DB92+'1-SETUP'!$V141*7,IF('1-SETUP'!$Q141="MONTHLY",EDATE(DB92,'1-SETUP'!$V141),IF('1-SETUP'!$Q141="YEARLY",EDATE(DB92,12*'1-SETUP'!$V141),""))))</f>
        <v/>
      </c>
      <c r="DD92" s="10" t="str">
        <f>IF('1-SETUP'!$Q141="DAILY",DC92+'1-SETUP'!$V141,IF('1-SETUP'!$Q141="WEEKLY",DC92+'1-SETUP'!$V141*7,IF('1-SETUP'!$Q141="MONTHLY",EDATE(DC92,'1-SETUP'!$V141),IF('1-SETUP'!$Q141="YEARLY",EDATE(DC92,12*'1-SETUP'!$V141),""))))</f>
        <v/>
      </c>
      <c r="DE92" s="10" t="str">
        <f>IF('1-SETUP'!$Q141="DAILY",DD92+'1-SETUP'!$V141,IF('1-SETUP'!$Q141="WEEKLY",DD92+'1-SETUP'!$V141*7,IF('1-SETUP'!$Q141="MONTHLY",EDATE(DD92,'1-SETUP'!$V141),IF('1-SETUP'!$Q141="YEARLY",EDATE(DD92,12*'1-SETUP'!$V141),""))))</f>
        <v/>
      </c>
      <c r="DF92" s="10" t="str">
        <f>IF('1-SETUP'!$Q141="DAILY",DE92+'1-SETUP'!$V141,IF('1-SETUP'!$Q141="WEEKLY",DE92+'1-SETUP'!$V141*7,IF('1-SETUP'!$Q141="MONTHLY",EDATE(DE92,'1-SETUP'!$V141),IF('1-SETUP'!$Q141="YEARLY",EDATE(DE92,12*'1-SETUP'!$V141),""))))</f>
        <v/>
      </c>
      <c r="DG92" s="10" t="str">
        <f>IF('1-SETUP'!$Q141="DAILY",DF92+'1-SETUP'!$V141,IF('1-SETUP'!$Q141="WEEKLY",DF92+'1-SETUP'!$V141*7,IF('1-SETUP'!$Q141="MONTHLY",EDATE(DF92,'1-SETUP'!$V141),IF('1-SETUP'!$Q141="YEARLY",EDATE(DF92,12*'1-SETUP'!$V141),""))))</f>
        <v/>
      </c>
      <c r="DH92" s="10" t="str">
        <f>IF('1-SETUP'!$Q141="DAILY",DG92+'1-SETUP'!$V141,IF('1-SETUP'!$Q141="WEEKLY",DG92+'1-SETUP'!$V141*7,IF('1-SETUP'!$Q141="MONTHLY",EDATE(DG92,'1-SETUP'!$V141),IF('1-SETUP'!$Q141="YEARLY",EDATE(DG92,12*'1-SETUP'!$V141),""))))</f>
        <v/>
      </c>
      <c r="DI92" s="10" t="str">
        <f>IF('1-SETUP'!$Q141="DAILY",DH92+'1-SETUP'!$V141,IF('1-SETUP'!$Q141="WEEKLY",DH92+'1-SETUP'!$V141*7,IF('1-SETUP'!$Q141="MONTHLY",EDATE(DH92,'1-SETUP'!$V141),IF('1-SETUP'!$Q141="YEARLY",EDATE(DH92,12*'1-SETUP'!$V141),""))))</f>
        <v/>
      </c>
      <c r="DJ92" s="10" t="str">
        <f>IF('1-SETUP'!$Q141="DAILY",DI92+'1-SETUP'!$V141,IF('1-SETUP'!$Q141="WEEKLY",DI92+'1-SETUP'!$V141*7,IF('1-SETUP'!$Q141="MONTHLY",EDATE(DI92,'1-SETUP'!$V141),IF('1-SETUP'!$Q141="YEARLY",EDATE(DI92,12*'1-SETUP'!$V141),""))))</f>
        <v/>
      </c>
      <c r="DK92" s="10" t="str">
        <f>IF('1-SETUP'!$Q141="DAILY",DJ92+'1-SETUP'!$V141,IF('1-SETUP'!$Q141="WEEKLY",DJ92+'1-SETUP'!$V141*7,IF('1-SETUP'!$Q141="MONTHLY",EDATE(DJ92,'1-SETUP'!$V141),IF('1-SETUP'!$Q141="YEARLY",EDATE(DJ92,12*'1-SETUP'!$V141),""))))</f>
        <v/>
      </c>
      <c r="DL92" s="10" t="str">
        <f>IF('1-SETUP'!$Q141="DAILY",DK92+'1-SETUP'!$V141,IF('1-SETUP'!$Q141="WEEKLY",DK92+'1-SETUP'!$V141*7,IF('1-SETUP'!$Q141="MONTHLY",EDATE(DK92,'1-SETUP'!$V141),IF('1-SETUP'!$Q141="YEARLY",EDATE(DK92,12*'1-SETUP'!$V141),""))))</f>
        <v/>
      </c>
      <c r="DM92" s="10" t="str">
        <f>IF('1-SETUP'!$Q141="DAILY",DL92+'1-SETUP'!$V141,IF('1-SETUP'!$Q141="WEEKLY",DL92+'1-SETUP'!$V141*7,IF('1-SETUP'!$Q141="MONTHLY",EDATE(DL92,'1-SETUP'!$V141),IF('1-SETUP'!$Q141="YEARLY",EDATE(DL92,12*'1-SETUP'!$V141),""))))</f>
        <v/>
      </c>
      <c r="DN92" s="10" t="str">
        <f>IF('1-SETUP'!$Q141="DAILY",DM92+'1-SETUP'!$V141,IF('1-SETUP'!$Q141="WEEKLY",DM92+'1-SETUP'!$V141*7,IF('1-SETUP'!$Q141="MONTHLY",EDATE(DM92,'1-SETUP'!$V141),IF('1-SETUP'!$Q141="YEARLY",EDATE(DM92,12*'1-SETUP'!$V141),""))))</f>
        <v/>
      </c>
      <c r="DO92" s="10" t="str">
        <f>IF('1-SETUP'!$Q141="DAILY",DN92+'1-SETUP'!$V141,IF('1-SETUP'!$Q141="WEEKLY",DN92+'1-SETUP'!$V141*7,IF('1-SETUP'!$Q141="MONTHLY",EDATE(DN92,'1-SETUP'!$V141),IF('1-SETUP'!$Q141="YEARLY",EDATE(DN92,12*'1-SETUP'!$V141),""))))</f>
        <v/>
      </c>
      <c r="DP92" s="10" t="str">
        <f>IF('1-SETUP'!$Q141="DAILY",DO92+'1-SETUP'!$V141,IF('1-SETUP'!$Q141="WEEKLY",DO92+'1-SETUP'!$V141*7,IF('1-SETUP'!$Q141="MONTHLY",EDATE(DO92,'1-SETUP'!$V141),IF('1-SETUP'!$Q141="YEARLY",EDATE(DO92,12*'1-SETUP'!$V141),""))))</f>
        <v/>
      </c>
      <c r="DQ92" s="10" t="str">
        <f>IF('1-SETUP'!$Q141="DAILY",DP92+'1-SETUP'!$V141,IF('1-SETUP'!$Q141="WEEKLY",DP92+'1-SETUP'!$V141*7,IF('1-SETUP'!$Q141="MONTHLY",EDATE(DP92,'1-SETUP'!$V141),IF('1-SETUP'!$Q141="YEARLY",EDATE(DP92,12*'1-SETUP'!$V141),""))))</f>
        <v/>
      </c>
      <c r="DR92" s="10" t="str">
        <f>IF('1-SETUP'!$Q141="DAILY",DQ92+'1-SETUP'!$V141,IF('1-SETUP'!$Q141="WEEKLY",DQ92+'1-SETUP'!$V141*7,IF('1-SETUP'!$Q141="MONTHLY",EDATE(DQ92,'1-SETUP'!$V141),IF('1-SETUP'!$Q141="YEARLY",EDATE(DQ92,12*'1-SETUP'!$V141),""))))</f>
        <v/>
      </c>
      <c r="DS92" s="10" t="str">
        <f>IF('1-SETUP'!$Q141="DAILY",DR92+'1-SETUP'!$V141,IF('1-SETUP'!$Q141="WEEKLY",DR92+'1-SETUP'!$V141*7,IF('1-SETUP'!$Q141="MONTHLY",EDATE(DR92,'1-SETUP'!$V141),IF('1-SETUP'!$Q141="YEARLY",EDATE(DR92,12*'1-SETUP'!$V141),""))))</f>
        <v/>
      </c>
      <c r="DT92" s="10" t="str">
        <f>IF('1-SETUP'!$Q141="DAILY",DS92+'1-SETUP'!$V141,IF('1-SETUP'!$Q141="WEEKLY",DS92+'1-SETUP'!$V141*7,IF('1-SETUP'!$Q141="MONTHLY",EDATE(DS92,'1-SETUP'!$V141),IF('1-SETUP'!$Q141="YEARLY",EDATE(DS92,12*'1-SETUP'!$V141),""))))</f>
        <v/>
      </c>
      <c r="DU92" s="10" t="str">
        <f>IF('1-SETUP'!$Q141="DAILY",DT92+'1-SETUP'!$V141,IF('1-SETUP'!$Q141="WEEKLY",DT92+'1-SETUP'!$V141*7,IF('1-SETUP'!$Q141="MONTHLY",EDATE(DT92,'1-SETUP'!$V141),IF('1-SETUP'!$Q141="YEARLY",EDATE(DT92,12*'1-SETUP'!$V141),""))))</f>
        <v/>
      </c>
      <c r="DV92" s="10" t="str">
        <f>IF('1-SETUP'!$Q141="DAILY",DU92+'1-SETUP'!$V141,IF('1-SETUP'!$Q141="WEEKLY",DU92+'1-SETUP'!$V141*7,IF('1-SETUP'!$Q141="MONTHLY",EDATE(DU92,'1-SETUP'!$V141),IF('1-SETUP'!$Q141="YEARLY",EDATE(DU92,12*'1-SETUP'!$V141),""))))</f>
        <v/>
      </c>
      <c r="DW92" s="10" t="str">
        <f>IF('1-SETUP'!$Q141="DAILY",DV92+'1-SETUP'!$V141,IF('1-SETUP'!$Q141="WEEKLY",DV92+'1-SETUP'!$V141*7,IF('1-SETUP'!$Q141="MONTHLY",EDATE(DV92,'1-SETUP'!$V141),IF('1-SETUP'!$Q141="YEARLY",EDATE(DV92,12*'1-SETUP'!$V141),""))))</f>
        <v/>
      </c>
      <c r="DX92" s="10" t="str">
        <f>IF('1-SETUP'!$Q141="DAILY",DW92+'1-SETUP'!$V141,IF('1-SETUP'!$Q141="WEEKLY",DW92+'1-SETUP'!$V141*7,IF('1-SETUP'!$Q141="MONTHLY",EDATE(DW92,'1-SETUP'!$V141),IF('1-SETUP'!$Q141="YEARLY",EDATE(DW92,12*'1-SETUP'!$V141),""))))</f>
        <v/>
      </c>
      <c r="DY92" s="10" t="str">
        <f>IF('1-SETUP'!$Q141="DAILY",DX92+'1-SETUP'!$V141,IF('1-SETUP'!$Q141="WEEKLY",DX92+'1-SETUP'!$V141*7,IF('1-SETUP'!$Q141="MONTHLY",EDATE(DX92,'1-SETUP'!$V141),IF('1-SETUP'!$Q141="YEARLY",EDATE(DX92,12*'1-SETUP'!$V141),""))))</f>
        <v/>
      </c>
      <c r="DZ92" s="10" t="str">
        <f>IF('1-SETUP'!$Q141="DAILY",DY92+'1-SETUP'!$V141,IF('1-SETUP'!$Q141="WEEKLY",DY92+'1-SETUP'!$V141*7,IF('1-SETUP'!$Q141="MONTHLY",EDATE(DY92,'1-SETUP'!$V141),IF('1-SETUP'!$Q141="YEARLY",EDATE(DY92,12*'1-SETUP'!$V141),""))))</f>
        <v/>
      </c>
      <c r="EA92" s="10" t="str">
        <f>IF('1-SETUP'!$Q141="DAILY",DZ92+'1-SETUP'!$V141,IF('1-SETUP'!$Q141="WEEKLY",DZ92+'1-SETUP'!$V141*7,IF('1-SETUP'!$Q141="MONTHLY",EDATE(DZ92,'1-SETUP'!$V141),IF('1-SETUP'!$Q141="YEARLY",EDATE(DZ92,12*'1-SETUP'!$V141),""))))</f>
        <v/>
      </c>
      <c r="EB92" s="10" t="str">
        <f>IF('1-SETUP'!$Q141="DAILY",EA92+'1-SETUP'!$V141,IF('1-SETUP'!$Q141="WEEKLY",EA92+'1-SETUP'!$V141*7,IF('1-SETUP'!$Q141="MONTHLY",EDATE(EA92,'1-SETUP'!$V141),IF('1-SETUP'!$Q141="YEARLY",EDATE(EA92,12*'1-SETUP'!$V141),""))))</f>
        <v/>
      </c>
      <c r="EC92" s="10" t="str">
        <f>IF('1-SETUP'!$Q141="DAILY",EB92+'1-SETUP'!$V141,IF('1-SETUP'!$Q141="WEEKLY",EB92+'1-SETUP'!$V141*7,IF('1-SETUP'!$Q141="MONTHLY",EDATE(EB92,'1-SETUP'!$V141),IF('1-SETUP'!$Q141="YEARLY",EDATE(EB92,12*'1-SETUP'!$V141),""))))</f>
        <v/>
      </c>
      <c r="ED92" s="10" t="str">
        <f>IF('1-SETUP'!$Q141="DAILY",EC92+'1-SETUP'!$V141,IF('1-SETUP'!$Q141="WEEKLY",EC92+'1-SETUP'!$V141*7,IF('1-SETUP'!$Q141="MONTHLY",EDATE(EC92,'1-SETUP'!$V141),IF('1-SETUP'!$Q141="YEARLY",EDATE(EC92,12*'1-SETUP'!$V141),""))))</f>
        <v/>
      </c>
      <c r="EE92" s="10" t="str">
        <f>IF('1-SETUP'!$Q141="DAILY",ED92+'1-SETUP'!$V141,IF('1-SETUP'!$Q141="WEEKLY",ED92+'1-SETUP'!$V141*7,IF('1-SETUP'!$Q141="MONTHLY",EDATE(ED92,'1-SETUP'!$V141),IF('1-SETUP'!$Q141="YEARLY",EDATE(ED92,12*'1-SETUP'!$V141),""))))</f>
        <v/>
      </c>
      <c r="EF92" s="10" t="str">
        <f>IF('1-SETUP'!$Q141="DAILY",EE92+'1-SETUP'!$V141,IF('1-SETUP'!$Q141="WEEKLY",EE92+'1-SETUP'!$V141*7,IF('1-SETUP'!$Q141="MONTHLY",EDATE(EE92,'1-SETUP'!$V141),IF('1-SETUP'!$Q141="YEARLY",EDATE(EE92,12*'1-SETUP'!$V141),""))))</f>
        <v/>
      </c>
      <c r="EG92" s="10" t="str">
        <f>IF('1-SETUP'!$Q141="DAILY",EF92+'1-SETUP'!$V141,IF('1-SETUP'!$Q141="WEEKLY",EF92+'1-SETUP'!$V141*7,IF('1-SETUP'!$Q141="MONTHLY",EDATE(EF92,'1-SETUP'!$V141),IF('1-SETUP'!$Q141="YEARLY",EDATE(EF92,12*'1-SETUP'!$V141),""))))</f>
        <v/>
      </c>
      <c r="EH92" s="10" t="str">
        <f>IF('1-SETUP'!$Q141="DAILY",EG92+'1-SETUP'!$V141,IF('1-SETUP'!$Q141="WEEKLY",EG92+'1-SETUP'!$V141*7,IF('1-SETUP'!$Q141="MONTHLY",EDATE(EG92,'1-SETUP'!$V141),IF('1-SETUP'!$Q141="YEARLY",EDATE(EG92,12*'1-SETUP'!$V141),""))))</f>
        <v/>
      </c>
      <c r="EI92" s="10" t="str">
        <f>IF('1-SETUP'!$Q141="DAILY",EH92+'1-SETUP'!$V141,IF('1-SETUP'!$Q141="WEEKLY",EH92+'1-SETUP'!$V141*7,IF('1-SETUP'!$Q141="MONTHLY",EDATE(EH92,'1-SETUP'!$V141),IF('1-SETUP'!$Q141="YEARLY",EDATE(EH92,12*'1-SETUP'!$V141),""))))</f>
        <v/>
      </c>
      <c r="EJ92" s="10" t="str">
        <f>IF('1-SETUP'!$Q141="DAILY",EI92+'1-SETUP'!$V141,IF('1-SETUP'!$Q141="WEEKLY",EI92+'1-SETUP'!$V141*7,IF('1-SETUP'!$Q141="MONTHLY",EDATE(EI92,'1-SETUP'!$V141),IF('1-SETUP'!$Q141="YEARLY",EDATE(EI92,12*'1-SETUP'!$V141),""))))</f>
        <v/>
      </c>
      <c r="EK92" s="10" t="str">
        <f>IF('1-SETUP'!$Q141="DAILY",EJ92+'1-SETUP'!$V141,IF('1-SETUP'!$Q141="WEEKLY",EJ92+'1-SETUP'!$V141*7,IF('1-SETUP'!$Q141="MONTHLY",EDATE(EJ92,'1-SETUP'!$V141),IF('1-SETUP'!$Q141="YEARLY",EDATE(EJ92,12*'1-SETUP'!$V141),""))))</f>
        <v/>
      </c>
      <c r="EL92" s="10" t="str">
        <f>IF('1-SETUP'!$Q141="DAILY",EK92+'1-SETUP'!$V141,IF('1-SETUP'!$Q141="WEEKLY",EK92+'1-SETUP'!$V141*7,IF('1-SETUP'!$Q141="MONTHLY",EDATE(EK92,'1-SETUP'!$V141),IF('1-SETUP'!$Q141="YEARLY",EDATE(EK92,12*'1-SETUP'!$V141),""))))</f>
        <v/>
      </c>
      <c r="EM92" s="10" t="str">
        <f>IF('1-SETUP'!$Q141="DAILY",EL92+'1-SETUP'!$V141,IF('1-SETUP'!$Q141="WEEKLY",EL92+'1-SETUP'!$V141*7,IF('1-SETUP'!$Q141="MONTHLY",EDATE(EL92,'1-SETUP'!$V141),IF('1-SETUP'!$Q141="YEARLY",EDATE(EL92,12*'1-SETUP'!$V141),""))))</f>
        <v/>
      </c>
      <c r="EN92" s="10" t="str">
        <f>IF('1-SETUP'!$Q141="DAILY",EM92+'1-SETUP'!$V141,IF('1-SETUP'!$Q141="WEEKLY",EM92+'1-SETUP'!$V141*7,IF('1-SETUP'!$Q141="MONTHLY",EDATE(EM92,'1-SETUP'!$V141),IF('1-SETUP'!$Q141="YEARLY",EDATE(EM92,12*'1-SETUP'!$V141),""))))</f>
        <v/>
      </c>
      <c r="EO92" s="10" t="str">
        <f>IF('1-SETUP'!$Q141="DAILY",EN92+'1-SETUP'!$V141,IF('1-SETUP'!$Q141="WEEKLY",EN92+'1-SETUP'!$V141*7,IF('1-SETUP'!$Q141="MONTHLY",EDATE(EN92,'1-SETUP'!$V141),IF('1-SETUP'!$Q141="YEARLY",EDATE(EN92,12*'1-SETUP'!$V141),""))))</f>
        <v/>
      </c>
      <c r="EP92" s="10" t="str">
        <f>IF('1-SETUP'!$Q141="DAILY",EO92+'1-SETUP'!$V141,IF('1-SETUP'!$Q141="WEEKLY",EO92+'1-SETUP'!$V141*7,IF('1-SETUP'!$Q141="MONTHLY",EDATE(EO92,'1-SETUP'!$V141),IF('1-SETUP'!$Q141="YEARLY",EDATE(EO92,12*'1-SETUP'!$V141),""))))</f>
        <v/>
      </c>
      <c r="EQ92" s="10" t="str">
        <f>IF('1-SETUP'!$Q141="DAILY",EP92+'1-SETUP'!$V141,IF('1-SETUP'!$Q141="WEEKLY",EP92+'1-SETUP'!$V141*7,IF('1-SETUP'!$Q141="MONTHLY",EDATE(EP92,'1-SETUP'!$V141),IF('1-SETUP'!$Q141="YEARLY",EDATE(EP92,12*'1-SETUP'!$V141),""))))</f>
        <v/>
      </c>
      <c r="ER92" s="10" t="str">
        <f>IF('1-SETUP'!$Q141="DAILY",EQ92+'1-SETUP'!$V141,IF('1-SETUP'!$Q141="WEEKLY",EQ92+'1-SETUP'!$V141*7,IF('1-SETUP'!$Q141="MONTHLY",EDATE(EQ92,'1-SETUP'!$V141),IF('1-SETUP'!$Q141="YEARLY",EDATE(EQ92,12*'1-SETUP'!$V141),""))))</f>
        <v/>
      </c>
      <c r="ES92" s="10" t="str">
        <f>IF('1-SETUP'!$Q141="DAILY",ER92+'1-SETUP'!$V141,IF('1-SETUP'!$Q141="WEEKLY",ER92+'1-SETUP'!$V141*7,IF('1-SETUP'!$Q141="MONTHLY",EDATE(ER92,'1-SETUP'!$V141),IF('1-SETUP'!$Q141="YEARLY",EDATE(ER92,12*'1-SETUP'!$V141),""))))</f>
        <v/>
      </c>
      <c r="ET92" s="10" t="str">
        <f>IF('1-SETUP'!$Q141="DAILY",ES92+'1-SETUP'!$V141,IF('1-SETUP'!$Q141="WEEKLY",ES92+'1-SETUP'!$V141*7,IF('1-SETUP'!$Q141="MONTHLY",EDATE(ES92,'1-SETUP'!$V141),IF('1-SETUP'!$Q141="YEARLY",EDATE(ES92,12*'1-SETUP'!$V141),""))))</f>
        <v/>
      </c>
      <c r="EU92" s="10" t="str">
        <f>IF('1-SETUP'!$Q141="DAILY",ET92+'1-SETUP'!$V141,IF('1-SETUP'!$Q141="WEEKLY",ET92+'1-SETUP'!$V141*7,IF('1-SETUP'!$Q141="MONTHLY",EDATE(ET92,'1-SETUP'!$V141),IF('1-SETUP'!$Q141="YEARLY",EDATE(ET92,12*'1-SETUP'!$V141),""))))</f>
        <v/>
      </c>
      <c r="EV92" s="10" t="str">
        <f>IF('1-SETUP'!$Q141="DAILY",EU92+'1-SETUP'!$V141,IF('1-SETUP'!$Q141="WEEKLY",EU92+'1-SETUP'!$V141*7,IF('1-SETUP'!$Q141="MONTHLY",EDATE(EU92,'1-SETUP'!$V141),IF('1-SETUP'!$Q141="YEARLY",EDATE(EU92,12*'1-SETUP'!$V141),""))))</f>
        <v/>
      </c>
      <c r="EW92" s="10" t="str">
        <f>IF('1-SETUP'!$Q141="DAILY",EV92+'1-SETUP'!$V141,IF('1-SETUP'!$Q141="WEEKLY",EV92+'1-SETUP'!$V141*7,IF('1-SETUP'!$Q141="MONTHLY",EDATE(EV92,'1-SETUP'!$V141),IF('1-SETUP'!$Q141="YEARLY",EDATE(EV92,12*'1-SETUP'!$V141),""))))</f>
        <v/>
      </c>
      <c r="EX92" s="10" t="str">
        <f>IF('1-SETUP'!$Q141="DAILY",EW92+'1-SETUP'!$V141,IF('1-SETUP'!$Q141="WEEKLY",EW92+'1-SETUP'!$V141*7,IF('1-SETUP'!$Q141="MONTHLY",EDATE(EW92,'1-SETUP'!$V141),IF('1-SETUP'!$Q141="YEARLY",EDATE(EW92,12*'1-SETUP'!$V141),""))))</f>
        <v/>
      </c>
      <c r="EY92" s="10" t="str">
        <f>IF('1-SETUP'!$Q141="DAILY",EX92+'1-SETUP'!$V141,IF('1-SETUP'!$Q141="WEEKLY",EX92+'1-SETUP'!$V141*7,IF('1-SETUP'!$Q141="MONTHLY",EDATE(EX92,'1-SETUP'!$V141),IF('1-SETUP'!$Q141="YEARLY",EDATE(EX92,12*'1-SETUP'!$V141),""))))</f>
        <v/>
      </c>
      <c r="EZ92" s="10" t="str">
        <f>IF('1-SETUP'!$Q141="DAILY",EY92+'1-SETUP'!$V141,IF('1-SETUP'!$Q141="WEEKLY",EY92+'1-SETUP'!$V141*7,IF('1-SETUP'!$Q141="MONTHLY",EDATE(EY92,'1-SETUP'!$V141),IF('1-SETUP'!$Q141="YEARLY",EDATE(EY92,12*'1-SETUP'!$V141),""))))</f>
        <v/>
      </c>
      <c r="FA92" s="10" t="str">
        <f>IF('1-SETUP'!$Q141="DAILY",EZ92+'1-SETUP'!$V141,IF('1-SETUP'!$Q141="WEEKLY",EZ92+'1-SETUP'!$V141*7,IF('1-SETUP'!$Q141="MONTHLY",EDATE(EZ92,'1-SETUP'!$V141),IF('1-SETUP'!$Q141="YEARLY",EDATE(EZ92,12*'1-SETUP'!$V141),""))))</f>
        <v/>
      </c>
      <c r="FB92" s="10" t="str">
        <f>IF('1-SETUP'!$Q141="DAILY",FA92+'1-SETUP'!$V141,IF('1-SETUP'!$Q141="WEEKLY",FA92+'1-SETUP'!$V141*7,IF('1-SETUP'!$Q141="MONTHLY",EDATE(FA92,'1-SETUP'!$V141),IF('1-SETUP'!$Q141="YEARLY",EDATE(FA92,12*'1-SETUP'!$V141),""))))</f>
        <v/>
      </c>
      <c r="FC92" s="10" t="str">
        <f>IF('1-SETUP'!$Q141="DAILY",FB92+'1-SETUP'!$V141,IF('1-SETUP'!$Q141="WEEKLY",FB92+'1-SETUP'!$V141*7,IF('1-SETUP'!$Q141="MONTHLY",EDATE(FB92,'1-SETUP'!$V141),IF('1-SETUP'!$Q141="YEARLY",EDATE(FB92,12*'1-SETUP'!$V141),""))))</f>
        <v/>
      </c>
      <c r="FD92" s="10" t="str">
        <f>IF('1-SETUP'!$Q141="DAILY",FC92+'1-SETUP'!$V141,IF('1-SETUP'!$Q141="WEEKLY",FC92+'1-SETUP'!$V141*7,IF('1-SETUP'!$Q141="MONTHLY",EDATE(FC92,'1-SETUP'!$V141),IF('1-SETUP'!$Q141="YEARLY",EDATE(FC92,12*'1-SETUP'!$V141),""))))</f>
        <v/>
      </c>
      <c r="FE92" s="10" t="str">
        <f>IF('1-SETUP'!$Q141="DAILY",FD92+'1-SETUP'!$V141,IF('1-SETUP'!$Q141="WEEKLY",FD92+'1-SETUP'!$V141*7,IF('1-SETUP'!$Q141="MONTHLY",EDATE(FD92,'1-SETUP'!$V141),IF('1-SETUP'!$Q141="YEARLY",EDATE(FD92,12*'1-SETUP'!$V141),""))))</f>
        <v/>
      </c>
      <c r="FF92" s="10" t="str">
        <f>IF('1-SETUP'!$Q141="DAILY",FE92+'1-SETUP'!$V141,IF('1-SETUP'!$Q141="WEEKLY",FE92+'1-SETUP'!$V141*7,IF('1-SETUP'!$Q141="MONTHLY",EDATE(FE92,'1-SETUP'!$V141),IF('1-SETUP'!$Q141="YEARLY",EDATE(FE92,12*'1-SETUP'!$V141),""))))</f>
        <v/>
      </c>
      <c r="FG92" s="10" t="str">
        <f>IF('1-SETUP'!$Q141="DAILY",FF92+'1-SETUP'!$V141,IF('1-SETUP'!$Q141="WEEKLY",FF92+'1-SETUP'!$V141*7,IF('1-SETUP'!$Q141="MONTHLY",EDATE(FF92,'1-SETUP'!$V141),IF('1-SETUP'!$Q141="YEARLY",EDATE(FF92,12*'1-SETUP'!$V141),""))))</f>
        <v/>
      </c>
      <c r="FH92" s="10" t="str">
        <f>IF('1-SETUP'!$Q141="DAILY",FG92+'1-SETUP'!$V141,IF('1-SETUP'!$Q141="WEEKLY",FG92+'1-SETUP'!$V141*7,IF('1-SETUP'!$Q141="MONTHLY",EDATE(FG92,'1-SETUP'!$V141),IF('1-SETUP'!$Q141="YEARLY",EDATE(FG92,12*'1-SETUP'!$V141),""))))</f>
        <v/>
      </c>
      <c r="FI92" s="10" t="str">
        <f>IF('1-SETUP'!$Q141="DAILY",FH92+'1-SETUP'!$V141,IF('1-SETUP'!$Q141="WEEKLY",FH92+'1-SETUP'!$V141*7,IF('1-SETUP'!$Q141="MONTHLY",EDATE(FH92,'1-SETUP'!$V141),IF('1-SETUP'!$Q141="YEARLY",EDATE(FH92,12*'1-SETUP'!$V141),""))))</f>
        <v/>
      </c>
      <c r="FJ92" s="10" t="str">
        <f>IF('1-SETUP'!$Q141="DAILY",FI92+'1-SETUP'!$V141,IF('1-SETUP'!$Q141="WEEKLY",FI92+'1-SETUP'!$V141*7,IF('1-SETUP'!$Q141="MONTHLY",EDATE(FI92,'1-SETUP'!$V141),IF('1-SETUP'!$Q141="YEARLY",EDATE(FI92,12*'1-SETUP'!$V141),""))))</f>
        <v/>
      </c>
      <c r="FK92" s="10" t="str">
        <f>IF('1-SETUP'!$Q141="DAILY",FJ92+'1-SETUP'!$V141,IF('1-SETUP'!$Q141="WEEKLY",FJ92+'1-SETUP'!$V141*7,IF('1-SETUP'!$Q141="MONTHLY",EDATE(FJ92,'1-SETUP'!$V141),IF('1-SETUP'!$Q141="YEARLY",EDATE(FJ92,12*'1-SETUP'!$V141),""))))</f>
        <v/>
      </c>
      <c r="FL92" s="10" t="str">
        <f>IF('1-SETUP'!$Q141="DAILY",FK92+'1-SETUP'!$V141,IF('1-SETUP'!$Q141="WEEKLY",FK92+'1-SETUP'!$V141*7,IF('1-SETUP'!$Q141="MONTHLY",EDATE(FK92,'1-SETUP'!$V141),IF('1-SETUP'!$Q141="YEARLY",EDATE(FK92,12*'1-SETUP'!$V141),""))))</f>
        <v/>
      </c>
      <c r="FM92" s="10" t="str">
        <f>IF('1-SETUP'!$Q141="DAILY",FL92+'1-SETUP'!$V141,IF('1-SETUP'!$Q141="WEEKLY",FL92+'1-SETUP'!$V141*7,IF('1-SETUP'!$Q141="MONTHLY",EDATE(FL92,'1-SETUP'!$V141),IF('1-SETUP'!$Q141="YEARLY",EDATE(FL92,12*'1-SETUP'!$V141),""))))</f>
        <v/>
      </c>
      <c r="FN92" s="10" t="str">
        <f>IF('1-SETUP'!$Q141="DAILY",FM92+'1-SETUP'!$V141,IF('1-SETUP'!$Q141="WEEKLY",FM92+'1-SETUP'!$V141*7,IF('1-SETUP'!$Q141="MONTHLY",EDATE(FM92,'1-SETUP'!$V141),IF('1-SETUP'!$Q141="YEARLY",EDATE(FM92,12*'1-SETUP'!$V141),""))))</f>
        <v/>
      </c>
      <c r="FO92" s="10" t="str">
        <f>IF('1-SETUP'!$Q141="DAILY",FN92+'1-SETUP'!$V141,IF('1-SETUP'!$Q141="WEEKLY",FN92+'1-SETUP'!$V141*7,IF('1-SETUP'!$Q141="MONTHLY",EDATE(FN92,'1-SETUP'!$V141),IF('1-SETUP'!$Q141="YEARLY",EDATE(FN92,12*'1-SETUP'!$V141),""))))</f>
        <v/>
      </c>
      <c r="FP92" s="10" t="str">
        <f>IF('1-SETUP'!$Q141="DAILY",FO92+'1-SETUP'!$V141,IF('1-SETUP'!$Q141="WEEKLY",FO92+'1-SETUP'!$V141*7,IF('1-SETUP'!$Q141="MONTHLY",EDATE(FO92,'1-SETUP'!$V141),IF('1-SETUP'!$Q141="YEARLY",EDATE(FO92,12*'1-SETUP'!$V141),""))))</f>
        <v/>
      </c>
      <c r="FQ92" s="10" t="str">
        <f>IF('1-SETUP'!$Q141="DAILY",FP92+'1-SETUP'!$V141,IF('1-SETUP'!$Q141="WEEKLY",FP92+'1-SETUP'!$V141*7,IF('1-SETUP'!$Q141="MONTHLY",EDATE(FP92,'1-SETUP'!$V141),IF('1-SETUP'!$Q141="YEARLY",EDATE(FP92,12*'1-SETUP'!$V141),""))))</f>
        <v/>
      </c>
      <c r="FR92" s="10" t="str">
        <f>IF('1-SETUP'!$Q141="DAILY",FQ92+'1-SETUP'!$V141,IF('1-SETUP'!$Q141="WEEKLY",FQ92+'1-SETUP'!$V141*7,IF('1-SETUP'!$Q141="MONTHLY",EDATE(FQ92,'1-SETUP'!$V141),IF('1-SETUP'!$Q141="YEARLY",EDATE(FQ92,12*'1-SETUP'!$V141),""))))</f>
        <v/>
      </c>
      <c r="FS92" s="10" t="str">
        <f>IF('1-SETUP'!$Q141="DAILY",FR92+'1-SETUP'!$V141,IF('1-SETUP'!$Q141="WEEKLY",FR92+'1-SETUP'!$V141*7,IF('1-SETUP'!$Q141="MONTHLY",EDATE(FR92,'1-SETUP'!$V141),IF('1-SETUP'!$Q141="YEARLY",EDATE(FR92,12*'1-SETUP'!$V141),""))))</f>
        <v/>
      </c>
      <c r="FT92" s="10" t="str">
        <f>IF('1-SETUP'!$Q141="DAILY",FS92+'1-SETUP'!$V141,IF('1-SETUP'!$Q141="WEEKLY",FS92+'1-SETUP'!$V141*7,IF('1-SETUP'!$Q141="MONTHLY",EDATE(FS92,'1-SETUP'!$V141),IF('1-SETUP'!$Q141="YEARLY",EDATE(FS92,12*'1-SETUP'!$V141),""))))</f>
        <v/>
      </c>
      <c r="FU92" s="10" t="str">
        <f>IF('1-SETUP'!$Q141="DAILY",FT92+'1-SETUP'!$V141,IF('1-SETUP'!$Q141="WEEKLY",FT92+'1-SETUP'!$V141*7,IF('1-SETUP'!$Q141="MONTHLY",EDATE(FT92,'1-SETUP'!$V141),IF('1-SETUP'!$Q141="YEARLY",EDATE(FT92,12*'1-SETUP'!$V141),""))))</f>
        <v/>
      </c>
      <c r="FV92" s="10" t="str">
        <f>IF('1-SETUP'!$Q141="DAILY",FU92+'1-SETUP'!$V141,IF('1-SETUP'!$Q141="WEEKLY",FU92+'1-SETUP'!$V141*7,IF('1-SETUP'!$Q141="MONTHLY",EDATE(FU92,'1-SETUP'!$V141),IF('1-SETUP'!$Q141="YEARLY",EDATE(FU92,12*'1-SETUP'!$V141),""))))</f>
        <v/>
      </c>
      <c r="FW92" s="10" t="str">
        <f>IF('1-SETUP'!$Q141="DAILY",FV92+'1-SETUP'!$V141,IF('1-SETUP'!$Q141="WEEKLY",FV92+'1-SETUP'!$V141*7,IF('1-SETUP'!$Q141="MONTHLY",EDATE(FV92,'1-SETUP'!$V141),IF('1-SETUP'!$Q141="YEARLY",EDATE(FV92,12*'1-SETUP'!$V141),""))))</f>
        <v/>
      </c>
      <c r="FX92" s="10" t="str">
        <f>IF('1-SETUP'!$Q141="DAILY",FW92+'1-SETUP'!$V141,IF('1-SETUP'!$Q141="WEEKLY",FW92+'1-SETUP'!$V141*7,IF('1-SETUP'!$Q141="MONTHLY",EDATE(FW92,'1-SETUP'!$V141),IF('1-SETUP'!$Q141="YEARLY",EDATE(FW92,12*'1-SETUP'!$V141),""))))</f>
        <v/>
      </c>
      <c r="FY92" s="10" t="str">
        <f>IF('1-SETUP'!$Q141="DAILY",FX92+'1-SETUP'!$V141,IF('1-SETUP'!$Q141="WEEKLY",FX92+'1-SETUP'!$V141*7,IF('1-SETUP'!$Q141="MONTHLY",EDATE(FX92,'1-SETUP'!$V141),IF('1-SETUP'!$Q141="YEARLY",EDATE(FX92,12*'1-SETUP'!$V141),""))))</f>
        <v/>
      </c>
      <c r="FZ92" s="10" t="str">
        <f>IF('1-SETUP'!$Q141="DAILY",FY92+'1-SETUP'!$V141,IF('1-SETUP'!$Q141="WEEKLY",FY92+'1-SETUP'!$V141*7,IF('1-SETUP'!$Q141="MONTHLY",EDATE(FY92,'1-SETUP'!$V141),IF('1-SETUP'!$Q141="YEARLY",EDATE(FY92,12*'1-SETUP'!$V141),""))))</f>
        <v/>
      </c>
      <c r="GA92" s="10" t="str">
        <f>IF('1-SETUP'!$Q141="DAILY",FZ92+'1-SETUP'!$V141,IF('1-SETUP'!$Q141="WEEKLY",FZ92+'1-SETUP'!$V141*7,IF('1-SETUP'!$Q141="MONTHLY",EDATE(FZ92,'1-SETUP'!$V141),IF('1-SETUP'!$Q141="YEARLY",EDATE(FZ92,12*'1-SETUP'!$V141),""))))</f>
        <v/>
      </c>
      <c r="GB92" s="10" t="str">
        <f>IF('1-SETUP'!$Q141="DAILY",GA92+'1-SETUP'!$V141,IF('1-SETUP'!$Q141="WEEKLY",GA92+'1-SETUP'!$V141*7,IF('1-SETUP'!$Q141="MONTHLY",EDATE(GA92,'1-SETUP'!$V141),IF('1-SETUP'!$Q141="YEARLY",EDATE(GA92,12*'1-SETUP'!$V141),""))))</f>
        <v/>
      </c>
      <c r="GC92" s="10" t="str">
        <f>IF('1-SETUP'!$Q141="DAILY",GB92+'1-SETUP'!$V141,IF('1-SETUP'!$Q141="WEEKLY",GB92+'1-SETUP'!$V141*7,IF('1-SETUP'!$Q141="MONTHLY",EDATE(GB92,'1-SETUP'!$V141),IF('1-SETUP'!$Q141="YEARLY",EDATE(GB92,12*'1-SETUP'!$V141),""))))</f>
        <v/>
      </c>
      <c r="GD92" s="10" t="str">
        <f>IF('1-SETUP'!$Q141="DAILY",GC92+'1-SETUP'!$V141,IF('1-SETUP'!$Q141="WEEKLY",GC92+'1-SETUP'!$V141*7,IF('1-SETUP'!$Q141="MONTHLY",EDATE(GC92,'1-SETUP'!$V141),IF('1-SETUP'!$Q141="YEARLY",EDATE(GC92,12*'1-SETUP'!$V141),""))))</f>
        <v/>
      </c>
      <c r="GE92" s="10" t="str">
        <f>IF('1-SETUP'!$Q141="DAILY",GD92+'1-SETUP'!$V141,IF('1-SETUP'!$Q141="WEEKLY",GD92+'1-SETUP'!$V141*7,IF('1-SETUP'!$Q141="MONTHLY",EDATE(GD92,'1-SETUP'!$V141),IF('1-SETUP'!$Q141="YEARLY",EDATE(GD92,12*'1-SETUP'!$V141),""))))</f>
        <v/>
      </c>
      <c r="GF92" s="10" t="str">
        <f>IF('1-SETUP'!$Q141="DAILY",GE92+'1-SETUP'!$V141,IF('1-SETUP'!$Q141="WEEKLY",GE92+'1-SETUP'!$V141*7,IF('1-SETUP'!$Q141="MONTHLY",EDATE(GE92,'1-SETUP'!$V141),IF('1-SETUP'!$Q141="YEARLY",EDATE(GE92,12*'1-SETUP'!$V141),""))))</f>
        <v/>
      </c>
      <c r="GG92" s="10" t="str">
        <f>IF('1-SETUP'!$Q141="DAILY",GF92+'1-SETUP'!$V141,IF('1-SETUP'!$Q141="WEEKLY",GF92+'1-SETUP'!$V141*7,IF('1-SETUP'!$Q141="MONTHLY",EDATE(GF92,'1-SETUP'!$V141),IF('1-SETUP'!$Q141="YEARLY",EDATE(GF92,12*'1-SETUP'!$V141),""))))</f>
        <v/>
      </c>
      <c r="GH92" s="10" t="str">
        <f>IF('1-SETUP'!$Q141="DAILY",GG92+'1-SETUP'!$V141,IF('1-SETUP'!$Q141="WEEKLY",GG92+'1-SETUP'!$V141*7,IF('1-SETUP'!$Q141="MONTHLY",EDATE(GG92,'1-SETUP'!$V141),IF('1-SETUP'!$Q141="YEARLY",EDATE(GG92,12*'1-SETUP'!$V141),""))))</f>
        <v/>
      </c>
      <c r="GI92" s="10" t="str">
        <f>IF('1-SETUP'!$Q141="DAILY",GH92+'1-SETUP'!$V141,IF('1-SETUP'!$Q141="WEEKLY",GH92+'1-SETUP'!$V141*7,IF('1-SETUP'!$Q141="MONTHLY",EDATE(GH92,'1-SETUP'!$V141),IF('1-SETUP'!$Q141="YEARLY",EDATE(GH92,12*'1-SETUP'!$V141),""))))</f>
        <v/>
      </c>
      <c r="GJ92" s="10" t="str">
        <f>IF('1-SETUP'!$Q141="DAILY",GI92+'1-SETUP'!$V141,IF('1-SETUP'!$Q141="WEEKLY",GI92+'1-SETUP'!$V141*7,IF('1-SETUP'!$Q141="MONTHLY",EDATE(GI92,'1-SETUP'!$V141),IF('1-SETUP'!$Q141="YEARLY",EDATE(GI92,12*'1-SETUP'!$V141),""))))</f>
        <v/>
      </c>
      <c r="GK92" s="10" t="str">
        <f>IF('1-SETUP'!$Q141="DAILY",GJ92+'1-SETUP'!$V141,IF('1-SETUP'!$Q141="WEEKLY",GJ92+'1-SETUP'!$V141*7,IF('1-SETUP'!$Q141="MONTHLY",EDATE(GJ92,'1-SETUP'!$V141),IF('1-SETUP'!$Q141="YEARLY",EDATE(GJ92,12*'1-SETUP'!$V141),""))))</f>
        <v/>
      </c>
      <c r="GL92" s="10" t="str">
        <f>IF('1-SETUP'!$Q141="DAILY",GK92+'1-SETUP'!$V141,IF('1-SETUP'!$Q141="WEEKLY",GK92+'1-SETUP'!$V141*7,IF('1-SETUP'!$Q141="MONTHLY",EDATE(GK92,'1-SETUP'!$V141),IF('1-SETUP'!$Q141="YEARLY",EDATE(GK92,12*'1-SETUP'!$V141),""))))</f>
        <v/>
      </c>
      <c r="GM92" s="10" t="str">
        <f>IF('1-SETUP'!$Q141="DAILY",GL92+'1-SETUP'!$V141,IF('1-SETUP'!$Q141="WEEKLY",GL92+'1-SETUP'!$V141*7,IF('1-SETUP'!$Q141="MONTHLY",EDATE(GL92,'1-SETUP'!$V141),IF('1-SETUP'!$Q141="YEARLY",EDATE(GL92,12*'1-SETUP'!$V141),""))))</f>
        <v/>
      </c>
      <c r="GN92" s="10" t="str">
        <f>IF('1-SETUP'!$Q141="DAILY",GM92+'1-SETUP'!$V141,IF('1-SETUP'!$Q141="WEEKLY",GM92+'1-SETUP'!$V141*7,IF('1-SETUP'!$Q141="MONTHLY",EDATE(GM92,'1-SETUP'!$V141),IF('1-SETUP'!$Q141="YEARLY",EDATE(GM92,12*'1-SETUP'!$V141),""))))</f>
        <v/>
      </c>
      <c r="GO92" s="10" t="str">
        <f>IF('1-SETUP'!$Q141="DAILY",GN92+'1-SETUP'!$V141,IF('1-SETUP'!$Q141="WEEKLY",GN92+'1-SETUP'!$V141*7,IF('1-SETUP'!$Q141="MONTHLY",EDATE(GN92,'1-SETUP'!$V141),IF('1-SETUP'!$Q141="YEARLY",EDATE(GN92,12*'1-SETUP'!$V141),""))))</f>
        <v/>
      </c>
      <c r="GP92" s="10" t="str">
        <f>IF('1-SETUP'!$Q141="DAILY",GO92+'1-SETUP'!$V141,IF('1-SETUP'!$Q141="WEEKLY",GO92+'1-SETUP'!$V141*7,IF('1-SETUP'!$Q141="MONTHLY",EDATE(GO92,'1-SETUP'!$V141),IF('1-SETUP'!$Q141="YEARLY",EDATE(GO92,12*'1-SETUP'!$V141),""))))</f>
        <v/>
      </c>
      <c r="GQ92" s="10" t="str">
        <f>IF('1-SETUP'!$Q141="DAILY",GP92+'1-SETUP'!$V141,IF('1-SETUP'!$Q141="WEEKLY",GP92+'1-SETUP'!$V141*7,IF('1-SETUP'!$Q141="MONTHLY",EDATE(GP92,'1-SETUP'!$V141),IF('1-SETUP'!$Q141="YEARLY",EDATE(GP92,12*'1-SETUP'!$V141),""))))</f>
        <v/>
      </c>
      <c r="GR92" s="10" t="str">
        <f>IF('1-SETUP'!$Q141="DAILY",GQ92+'1-SETUP'!$V141,IF('1-SETUP'!$Q141="WEEKLY",GQ92+'1-SETUP'!$V141*7,IF('1-SETUP'!$Q141="MONTHLY",EDATE(GQ92,'1-SETUP'!$V141),IF('1-SETUP'!$Q141="YEARLY",EDATE(GQ92,12*'1-SETUP'!$V141),""))))</f>
        <v/>
      </c>
      <c r="GS92" s="10" t="str">
        <f>IF('1-SETUP'!$Q141="DAILY",GR92+'1-SETUP'!$V141,IF('1-SETUP'!$Q141="WEEKLY",GR92+'1-SETUP'!$V141*7,IF('1-SETUP'!$Q141="MONTHLY",EDATE(GR92,'1-SETUP'!$V141),IF('1-SETUP'!$Q141="YEARLY",EDATE(GR92,12*'1-SETUP'!$V141),""))))</f>
        <v/>
      </c>
      <c r="GT92" s="10" t="str">
        <f>IF('1-SETUP'!$Q141="DAILY",GS92+'1-SETUP'!$V141,IF('1-SETUP'!$Q141="WEEKLY",GS92+'1-SETUP'!$V141*7,IF('1-SETUP'!$Q141="MONTHLY",EDATE(GS92,'1-SETUP'!$V141),IF('1-SETUP'!$Q141="YEARLY",EDATE(GS92,12*'1-SETUP'!$V141),""))))</f>
        <v/>
      </c>
      <c r="GU92" s="10" t="str">
        <f>IF('1-SETUP'!$Q141="DAILY",GT92+'1-SETUP'!$V141,IF('1-SETUP'!$Q141="WEEKLY",GT92+'1-SETUP'!$V141*7,IF('1-SETUP'!$Q141="MONTHLY",EDATE(GT92,'1-SETUP'!$V141),IF('1-SETUP'!$Q141="YEARLY",EDATE(GT92,12*'1-SETUP'!$V141),""))))</f>
        <v/>
      </c>
      <c r="GV92" s="10" t="str">
        <f>IF('1-SETUP'!$Q141="DAILY",GU92+'1-SETUP'!$V141,IF('1-SETUP'!$Q141="WEEKLY",GU92+'1-SETUP'!$V141*7,IF('1-SETUP'!$Q141="MONTHLY",EDATE(GU92,'1-SETUP'!$V141),IF('1-SETUP'!$Q141="YEARLY",EDATE(GU92,12*'1-SETUP'!$V141),""))))</f>
        <v/>
      </c>
      <c r="GW92" s="10" t="str">
        <f>IF('1-SETUP'!$Q141="DAILY",GV92+'1-SETUP'!$V141,IF('1-SETUP'!$Q141="WEEKLY",GV92+'1-SETUP'!$V141*7,IF('1-SETUP'!$Q141="MONTHLY",EDATE(GV92,'1-SETUP'!$V141),IF('1-SETUP'!$Q141="YEARLY",EDATE(GV92,12*'1-SETUP'!$V141),""))))</f>
        <v/>
      </c>
      <c r="GX92" s="10" t="str">
        <f>IF('1-SETUP'!$Q141="DAILY",GW92+'1-SETUP'!$V141,IF('1-SETUP'!$Q141="WEEKLY",GW92+'1-SETUP'!$V141*7,IF('1-SETUP'!$Q141="MONTHLY",EDATE(GW92,'1-SETUP'!$V141),IF('1-SETUP'!$Q141="YEARLY",EDATE(GW92,12*'1-SETUP'!$V141),""))))</f>
        <v/>
      </c>
      <c r="GY92" s="10" t="str">
        <f>IF('1-SETUP'!$Q141="DAILY",GX92+'1-SETUP'!$V141,IF('1-SETUP'!$Q141="WEEKLY",GX92+'1-SETUP'!$V141*7,IF('1-SETUP'!$Q141="MONTHLY",EDATE(GX92,'1-SETUP'!$V141),IF('1-SETUP'!$Q141="YEARLY",EDATE(GX92,12*'1-SETUP'!$V141),""))))</f>
        <v/>
      </c>
      <c r="GZ92" s="10" t="str">
        <f>IF('1-SETUP'!$Q141="DAILY",GY92+'1-SETUP'!$V141,IF('1-SETUP'!$Q141="WEEKLY",GY92+'1-SETUP'!$V141*7,IF('1-SETUP'!$Q141="MONTHLY",EDATE(GY92,'1-SETUP'!$V141),IF('1-SETUP'!$Q141="YEARLY",EDATE(GY92,12*'1-SETUP'!$V141),""))))</f>
        <v/>
      </c>
      <c r="HA92" s="10" t="str">
        <f>IF('1-SETUP'!$Q141="DAILY",GZ92+'1-SETUP'!$V141,IF('1-SETUP'!$Q141="WEEKLY",GZ92+'1-SETUP'!$V141*7,IF('1-SETUP'!$Q141="MONTHLY",EDATE(GZ92,'1-SETUP'!$V141),IF('1-SETUP'!$Q141="YEARLY",EDATE(GZ92,12*'1-SETUP'!$V141),""))))</f>
        <v/>
      </c>
      <c r="HB92" s="10" t="str">
        <f>IF('1-SETUP'!$Q141="DAILY",HA92+'1-SETUP'!$V141,IF('1-SETUP'!$Q141="WEEKLY",HA92+'1-SETUP'!$V141*7,IF('1-SETUP'!$Q141="MONTHLY",EDATE(HA92,'1-SETUP'!$V141),IF('1-SETUP'!$Q141="YEARLY",EDATE(HA92,12*'1-SETUP'!$V141),""))))</f>
        <v/>
      </c>
      <c r="HC92" s="10" t="str">
        <f>IF('1-SETUP'!$Q141="DAILY",HB92+'1-SETUP'!$V141,IF('1-SETUP'!$Q141="WEEKLY",HB92+'1-SETUP'!$V141*7,IF('1-SETUP'!$Q141="MONTHLY",EDATE(HB92,'1-SETUP'!$V141),IF('1-SETUP'!$Q141="YEARLY",EDATE(HB92,12*'1-SETUP'!$V141),""))))</f>
        <v/>
      </c>
      <c r="HD92" s="10" t="str">
        <f>IF('1-SETUP'!$Q141="DAILY",HC92+'1-SETUP'!$V141,IF('1-SETUP'!$Q141="WEEKLY",HC92+'1-SETUP'!$V141*7,IF('1-SETUP'!$Q141="MONTHLY",EDATE(HC92,'1-SETUP'!$V141),IF('1-SETUP'!$Q141="YEARLY",EDATE(HC92,12*'1-SETUP'!$V141),""))))</f>
        <v/>
      </c>
      <c r="HE92" s="10" t="str">
        <f>IF('1-SETUP'!$Q141="DAILY",HD92+'1-SETUP'!$V141,IF('1-SETUP'!$Q141="WEEKLY",HD92+'1-SETUP'!$V141*7,IF('1-SETUP'!$Q141="MONTHLY",EDATE(HD92,'1-SETUP'!$V141),IF('1-SETUP'!$Q141="YEARLY",EDATE(HD92,12*'1-SETUP'!$V141),""))))</f>
        <v/>
      </c>
      <c r="HF92" s="10" t="str">
        <f>IF('1-SETUP'!$Q141="DAILY",HE92+'1-SETUP'!$V141,IF('1-SETUP'!$Q141="WEEKLY",HE92+'1-SETUP'!$V141*7,IF('1-SETUP'!$Q141="MONTHLY",EDATE(HE92,'1-SETUP'!$V141),IF('1-SETUP'!$Q141="YEARLY",EDATE(HE92,12*'1-SETUP'!$V141),""))))</f>
        <v/>
      </c>
      <c r="HG92" s="10" t="str">
        <f>IF('1-SETUP'!$Q141="DAILY",HF92+'1-SETUP'!$V141,IF('1-SETUP'!$Q141="WEEKLY",HF92+'1-SETUP'!$V141*7,IF('1-SETUP'!$Q141="MONTHLY",EDATE(HF92,'1-SETUP'!$V141),IF('1-SETUP'!$Q141="YEARLY",EDATE(HF92,12*'1-SETUP'!$V141),""))))</f>
        <v/>
      </c>
      <c r="HH92" s="10" t="str">
        <f>IF('1-SETUP'!$Q141="DAILY",HG92+'1-SETUP'!$V141,IF('1-SETUP'!$Q141="WEEKLY",HG92+'1-SETUP'!$V141*7,IF('1-SETUP'!$Q141="MONTHLY",EDATE(HG92,'1-SETUP'!$V141),IF('1-SETUP'!$Q141="YEARLY",EDATE(HG92,12*'1-SETUP'!$V141),""))))</f>
        <v/>
      </c>
      <c r="HI92" s="10" t="str">
        <f>IF('1-SETUP'!$Q141="DAILY",HH92+'1-SETUP'!$V141,IF('1-SETUP'!$Q141="WEEKLY",HH92+'1-SETUP'!$V141*7,IF('1-SETUP'!$Q141="MONTHLY",EDATE(HH92,'1-SETUP'!$V141),IF('1-SETUP'!$Q141="YEARLY",EDATE(HH92,12*'1-SETUP'!$V141),""))))</f>
        <v/>
      </c>
      <c r="HJ92" s="10" t="str">
        <f>IF('1-SETUP'!$Q141="DAILY",HI92+'1-SETUP'!$V141,IF('1-SETUP'!$Q141="WEEKLY",HI92+'1-SETUP'!$V141*7,IF('1-SETUP'!$Q141="MONTHLY",EDATE(HI92,'1-SETUP'!$V141),IF('1-SETUP'!$Q141="YEARLY",EDATE(HI92,12*'1-SETUP'!$V141),""))))</f>
        <v/>
      </c>
      <c r="HK92" s="10" t="str">
        <f>IF('1-SETUP'!$Q141="DAILY",HJ92+'1-SETUP'!$V141,IF('1-SETUP'!$Q141="WEEKLY",HJ92+'1-SETUP'!$V141*7,IF('1-SETUP'!$Q141="MONTHLY",EDATE(HJ92,'1-SETUP'!$V141),IF('1-SETUP'!$Q141="YEARLY",EDATE(HJ92,12*'1-SETUP'!$V141),""))))</f>
        <v/>
      </c>
      <c r="HL92" s="10" t="str">
        <f>IF('1-SETUP'!$Q141="DAILY",HK92+'1-SETUP'!$V141,IF('1-SETUP'!$Q141="WEEKLY",HK92+'1-SETUP'!$V141*7,IF('1-SETUP'!$Q141="MONTHLY",EDATE(HK92,'1-SETUP'!$V141),IF('1-SETUP'!$Q141="YEARLY",EDATE(HK92,12*'1-SETUP'!$V141),""))))</f>
        <v/>
      </c>
      <c r="HM92" s="10" t="str">
        <f>IF('1-SETUP'!$Q141="DAILY",HL92+'1-SETUP'!$V141,IF('1-SETUP'!$Q141="WEEKLY",HL92+'1-SETUP'!$V141*7,IF('1-SETUP'!$Q141="MONTHLY",EDATE(HL92,'1-SETUP'!$V141),IF('1-SETUP'!$Q141="YEARLY",EDATE(HL92,12*'1-SETUP'!$V141),""))))</f>
        <v/>
      </c>
      <c r="HN92" s="10" t="str">
        <f>IF('1-SETUP'!$Q141="DAILY",HM92+'1-SETUP'!$V141,IF('1-SETUP'!$Q141="WEEKLY",HM92+'1-SETUP'!$V141*7,IF('1-SETUP'!$Q141="MONTHLY",EDATE(HM92,'1-SETUP'!$V141),IF('1-SETUP'!$Q141="YEARLY",EDATE(HM92,12*'1-SETUP'!$V141),""))))</f>
        <v/>
      </c>
      <c r="HO92" s="10" t="str">
        <f>IF('1-SETUP'!$Q141="DAILY",HN92+'1-SETUP'!$V141,IF('1-SETUP'!$Q141="WEEKLY",HN92+'1-SETUP'!$V141*7,IF('1-SETUP'!$Q141="MONTHLY",EDATE(HN92,'1-SETUP'!$V141),IF('1-SETUP'!$Q141="YEARLY",EDATE(HN92,12*'1-SETUP'!$V141),""))))</f>
        <v/>
      </c>
      <c r="HP92" s="10" t="str">
        <f>IF('1-SETUP'!$Q141="DAILY",HO92+'1-SETUP'!$V141,IF('1-SETUP'!$Q141="WEEKLY",HO92+'1-SETUP'!$V141*7,IF('1-SETUP'!$Q141="MONTHLY",EDATE(HO92,'1-SETUP'!$V141),IF('1-SETUP'!$Q141="YEARLY",EDATE(HO92,12*'1-SETUP'!$V141),""))))</f>
        <v/>
      </c>
      <c r="HQ92" s="10" t="str">
        <f>IF('1-SETUP'!$Q141="DAILY",HP92+'1-SETUP'!$V141,IF('1-SETUP'!$Q141="WEEKLY",HP92+'1-SETUP'!$V141*7,IF('1-SETUP'!$Q141="MONTHLY",EDATE(HP92,'1-SETUP'!$V141),IF('1-SETUP'!$Q141="YEARLY",EDATE(HP92,12*'1-SETUP'!$V141),""))))</f>
        <v/>
      </c>
      <c r="HR92" s="10" t="str">
        <f>IF('1-SETUP'!$Q141="DAILY",HQ92+'1-SETUP'!$V141,IF('1-SETUP'!$Q141="WEEKLY",HQ92+'1-SETUP'!$V141*7,IF('1-SETUP'!$Q141="MONTHLY",EDATE(HQ92,'1-SETUP'!$V141),IF('1-SETUP'!$Q141="YEARLY",EDATE(HQ92,12*'1-SETUP'!$V141),""))))</f>
        <v/>
      </c>
      <c r="HS92" s="10" t="str">
        <f>IF('1-SETUP'!$Q141="DAILY",HR92+'1-SETUP'!$V141,IF('1-SETUP'!$Q141="WEEKLY",HR92+'1-SETUP'!$V141*7,IF('1-SETUP'!$Q141="MONTHLY",EDATE(HR92,'1-SETUP'!$V141),IF('1-SETUP'!$Q141="YEARLY",EDATE(HR92,12*'1-SETUP'!$V141),""))))</f>
        <v/>
      </c>
      <c r="HT92" s="10" t="str">
        <f>IF('1-SETUP'!$Q141="DAILY",HS92+'1-SETUP'!$V141,IF('1-SETUP'!$Q141="WEEKLY",HS92+'1-SETUP'!$V141*7,IF('1-SETUP'!$Q141="MONTHLY",EDATE(HS92,'1-SETUP'!$V141),IF('1-SETUP'!$Q141="YEARLY",EDATE(HS92,12*'1-SETUP'!$V141),""))))</f>
        <v/>
      </c>
      <c r="HU92" s="10" t="str">
        <f>IF('1-SETUP'!$Q141="DAILY",HT92+'1-SETUP'!$V141,IF('1-SETUP'!$Q141="WEEKLY",HT92+'1-SETUP'!$V141*7,IF('1-SETUP'!$Q141="MONTHLY",EDATE(HT92,'1-SETUP'!$V141),IF('1-SETUP'!$Q141="YEARLY",EDATE(HT92,12*'1-SETUP'!$V141),""))))</f>
        <v/>
      </c>
      <c r="HV92" s="10" t="str">
        <f>IF('1-SETUP'!$Q141="DAILY",HU92+'1-SETUP'!$V141,IF('1-SETUP'!$Q141="WEEKLY",HU92+'1-SETUP'!$V141*7,IF('1-SETUP'!$Q141="MONTHLY",EDATE(HU92,'1-SETUP'!$V141),IF('1-SETUP'!$Q141="YEARLY",EDATE(HU92,12*'1-SETUP'!$V141),""))))</f>
        <v/>
      </c>
      <c r="HW92" s="10" t="str">
        <f>IF('1-SETUP'!$Q141="DAILY",HV92+'1-SETUP'!$V141,IF('1-SETUP'!$Q141="WEEKLY",HV92+'1-SETUP'!$V141*7,IF('1-SETUP'!$Q141="MONTHLY",EDATE(HV92,'1-SETUP'!$V141),IF('1-SETUP'!$Q141="YEARLY",EDATE(HV92,12*'1-SETUP'!$V141),""))))</f>
        <v/>
      </c>
      <c r="HX92" s="10" t="str">
        <f>IF('1-SETUP'!$Q141="DAILY",HW92+'1-SETUP'!$V141,IF('1-SETUP'!$Q141="WEEKLY",HW92+'1-SETUP'!$V141*7,IF('1-SETUP'!$Q141="MONTHLY",EDATE(HW92,'1-SETUP'!$V141),IF('1-SETUP'!$Q141="YEARLY",EDATE(HW92,12*'1-SETUP'!$V141),""))))</f>
        <v/>
      </c>
      <c r="HY92" s="10" t="str">
        <f>IF('1-SETUP'!$Q141="DAILY",HX92+'1-SETUP'!$V141,IF('1-SETUP'!$Q141="WEEKLY",HX92+'1-SETUP'!$V141*7,IF('1-SETUP'!$Q141="MONTHLY",EDATE(HX92,'1-SETUP'!$V141),IF('1-SETUP'!$Q141="YEARLY",EDATE(HX92,12*'1-SETUP'!$V141),""))))</f>
        <v/>
      </c>
      <c r="HZ92" s="10" t="str">
        <f>IF('1-SETUP'!$Q141="DAILY",HY92+'1-SETUP'!$V141,IF('1-SETUP'!$Q141="WEEKLY",HY92+'1-SETUP'!$V141*7,IF('1-SETUP'!$Q141="MONTHLY",EDATE(HY92,'1-SETUP'!$V141),IF('1-SETUP'!$Q141="YEARLY",EDATE(HY92,12*'1-SETUP'!$V141),""))))</f>
        <v/>
      </c>
      <c r="IA92" s="10" t="str">
        <f>IF('1-SETUP'!$Q141="DAILY",HZ92+'1-SETUP'!$V141,IF('1-SETUP'!$Q141="WEEKLY",HZ92+'1-SETUP'!$V141*7,IF('1-SETUP'!$Q141="MONTHLY",EDATE(HZ92,'1-SETUP'!$V141),IF('1-SETUP'!$Q141="YEARLY",EDATE(HZ92,12*'1-SETUP'!$V141),""))))</f>
        <v/>
      </c>
      <c r="IB92" s="10" t="str">
        <f>IF('1-SETUP'!$Q141="DAILY",IA92+'1-SETUP'!$V141,IF('1-SETUP'!$Q141="WEEKLY",IA92+'1-SETUP'!$V141*7,IF('1-SETUP'!$Q141="MONTHLY",EDATE(IA92,'1-SETUP'!$V141),IF('1-SETUP'!$Q141="YEARLY",EDATE(IA92,12*'1-SETUP'!$V141),""))))</f>
        <v/>
      </c>
      <c r="IC92" s="10" t="str">
        <f>IF('1-SETUP'!$Q141="DAILY",IB92+'1-SETUP'!$V141,IF('1-SETUP'!$Q141="WEEKLY",IB92+'1-SETUP'!$V141*7,IF('1-SETUP'!$Q141="MONTHLY",EDATE(IB92,'1-SETUP'!$V141),IF('1-SETUP'!$Q141="YEARLY",EDATE(IB92,12*'1-SETUP'!$V141),""))))</f>
        <v/>
      </c>
      <c r="ID92" s="10" t="str">
        <f>IF('1-SETUP'!$Q141="DAILY",IC92+'1-SETUP'!$V141,IF('1-SETUP'!$Q141="WEEKLY",IC92+'1-SETUP'!$V141*7,IF('1-SETUP'!$Q141="MONTHLY",EDATE(IC92,'1-SETUP'!$V141),IF('1-SETUP'!$Q141="YEARLY",EDATE(IC92,12*'1-SETUP'!$V141),""))))</f>
        <v/>
      </c>
      <c r="IE92" s="10" t="str">
        <f>IF('1-SETUP'!$Q141="DAILY",ID92+'1-SETUP'!$V141,IF('1-SETUP'!$Q141="WEEKLY",ID92+'1-SETUP'!$V141*7,IF('1-SETUP'!$Q141="MONTHLY",EDATE(ID92,'1-SETUP'!$V141),IF('1-SETUP'!$Q141="YEARLY",EDATE(ID92,12*'1-SETUP'!$V141),""))))</f>
        <v/>
      </c>
      <c r="IF92" s="10" t="str">
        <f>IF('1-SETUP'!$Q141="DAILY",IE92+'1-SETUP'!$V141,IF('1-SETUP'!$Q141="WEEKLY",IE92+'1-SETUP'!$V141*7,IF('1-SETUP'!$Q141="MONTHLY",EDATE(IE92,'1-SETUP'!$V141),IF('1-SETUP'!$Q141="YEARLY",EDATE(IE92,12*'1-SETUP'!$V141),""))))</f>
        <v/>
      </c>
      <c r="IG92" s="10" t="str">
        <f>IF('1-SETUP'!$Q141="DAILY",IF92+'1-SETUP'!$V141,IF('1-SETUP'!$Q141="WEEKLY",IF92+'1-SETUP'!$V141*7,IF('1-SETUP'!$Q141="MONTHLY",EDATE(IF92,'1-SETUP'!$V141),IF('1-SETUP'!$Q141="YEARLY",EDATE(IF92,12*'1-SETUP'!$V141),""))))</f>
        <v/>
      </c>
      <c r="IH92" s="10" t="str">
        <f>IF('1-SETUP'!$Q141="DAILY",IG92+'1-SETUP'!$V141,IF('1-SETUP'!$Q141="WEEKLY",IG92+'1-SETUP'!$V141*7,IF('1-SETUP'!$Q141="MONTHLY",EDATE(IG92,'1-SETUP'!$V141),IF('1-SETUP'!$Q141="YEARLY",EDATE(IG92,12*'1-SETUP'!$V141),""))))</f>
        <v/>
      </c>
      <c r="II92" s="10" t="str">
        <f>IF('1-SETUP'!$Q141="DAILY",IH92+'1-SETUP'!$V141,IF('1-SETUP'!$Q141="WEEKLY",IH92+'1-SETUP'!$V141*7,IF('1-SETUP'!$Q141="MONTHLY",EDATE(IH92,'1-SETUP'!$V141),IF('1-SETUP'!$Q141="YEARLY",EDATE(IH92,12*'1-SETUP'!$V141),""))))</f>
        <v/>
      </c>
      <c r="IJ92" s="10" t="str">
        <f>IF('1-SETUP'!$Q141="DAILY",II92+'1-SETUP'!$V141,IF('1-SETUP'!$Q141="WEEKLY",II92+'1-SETUP'!$V141*7,IF('1-SETUP'!$Q141="MONTHLY",EDATE(II92,'1-SETUP'!$V141),IF('1-SETUP'!$Q141="YEARLY",EDATE(II92,12*'1-SETUP'!$V141),""))))</f>
        <v/>
      </c>
      <c r="IK92" s="10" t="str">
        <f>IF('1-SETUP'!$Q141="DAILY",IJ92+'1-SETUP'!$V141,IF('1-SETUP'!$Q141="WEEKLY",IJ92+'1-SETUP'!$V141*7,IF('1-SETUP'!$Q141="MONTHLY",EDATE(IJ92,'1-SETUP'!$V141),IF('1-SETUP'!$Q141="YEARLY",EDATE(IJ92,12*'1-SETUP'!$V141),""))))</f>
        <v/>
      </c>
      <c r="IL92" s="10" t="str">
        <f>IF('1-SETUP'!$Q141="DAILY",IK92+'1-SETUP'!$V141,IF('1-SETUP'!$Q141="WEEKLY",IK92+'1-SETUP'!$V141*7,IF('1-SETUP'!$Q141="MONTHLY",EDATE(IK92,'1-SETUP'!$V141),IF('1-SETUP'!$Q141="YEARLY",EDATE(IK92,12*'1-SETUP'!$V141),""))))</f>
        <v/>
      </c>
      <c r="IM92" s="10" t="str">
        <f>IF('1-SETUP'!$Q141="DAILY",IL92+'1-SETUP'!$V141,IF('1-SETUP'!$Q141="WEEKLY",IL92+'1-SETUP'!$V141*7,IF('1-SETUP'!$Q141="MONTHLY",EDATE(IL92,'1-SETUP'!$V141),IF('1-SETUP'!$Q141="YEARLY",EDATE(IL92,12*'1-SETUP'!$V141),""))))</f>
        <v/>
      </c>
      <c r="IN92" s="10" t="str">
        <f>IF('1-SETUP'!$Q141="DAILY",IM92+'1-SETUP'!$V141,IF('1-SETUP'!$Q141="WEEKLY",IM92+'1-SETUP'!$V141*7,IF('1-SETUP'!$Q141="MONTHLY",EDATE(IM92,'1-SETUP'!$V141),IF('1-SETUP'!$Q141="YEARLY",EDATE(IM92,12*'1-SETUP'!$V141),""))))</f>
        <v/>
      </c>
      <c r="IO92" s="10" t="str">
        <f>IF('1-SETUP'!$Q141="DAILY",IN92+'1-SETUP'!$V141,IF('1-SETUP'!$Q141="WEEKLY",IN92+'1-SETUP'!$V141*7,IF('1-SETUP'!$Q141="MONTHLY",EDATE(IN92,'1-SETUP'!$V141),IF('1-SETUP'!$Q141="YEARLY",EDATE(IN92,12*'1-SETUP'!$V141),""))))</f>
        <v/>
      </c>
      <c r="IP92" s="10" t="str">
        <f>IF('1-SETUP'!$Q141="DAILY",IO92+'1-SETUP'!$V141,IF('1-SETUP'!$Q141="WEEKLY",IO92+'1-SETUP'!$V141*7,IF('1-SETUP'!$Q141="MONTHLY",EDATE(IO92,'1-SETUP'!$V141),IF('1-SETUP'!$Q141="YEARLY",EDATE(IO92,12*'1-SETUP'!$V141),""))))</f>
        <v/>
      </c>
      <c r="IQ92" s="10" t="str">
        <f>IF('1-SETUP'!$Q141="DAILY",IP92+'1-SETUP'!$V141,IF('1-SETUP'!$Q141="WEEKLY",IP92+'1-SETUP'!$V141*7,IF('1-SETUP'!$Q141="MONTHLY",EDATE(IP92,'1-SETUP'!$V141),IF('1-SETUP'!$Q141="YEARLY",EDATE(IP92,12*'1-SETUP'!$V141),""))))</f>
        <v/>
      </c>
      <c r="IR92" s="10" t="str">
        <f>IF('1-SETUP'!$Q141="DAILY",IQ92+'1-SETUP'!$V141,IF('1-SETUP'!$Q141="WEEKLY",IQ92+'1-SETUP'!$V141*7,IF('1-SETUP'!$Q141="MONTHLY",EDATE(IQ92,'1-SETUP'!$V141),IF('1-SETUP'!$Q141="YEARLY",EDATE(IQ92,12*'1-SETUP'!$V141),""))))</f>
        <v/>
      </c>
      <c r="IS92" s="10" t="str">
        <f>IF('1-SETUP'!$Q141="DAILY",IR92+'1-SETUP'!$V141,IF('1-SETUP'!$Q141="WEEKLY",IR92+'1-SETUP'!$V141*7,IF('1-SETUP'!$Q141="MONTHLY",EDATE(IR92,'1-SETUP'!$V141),IF('1-SETUP'!$Q141="YEARLY",EDATE(IR92,12*'1-SETUP'!$V141),""))))</f>
        <v/>
      </c>
      <c r="IT92" s="10" t="str">
        <f>IF('1-SETUP'!$Q141="DAILY",IS92+'1-SETUP'!$V141,IF('1-SETUP'!$Q141="WEEKLY",IS92+'1-SETUP'!$V141*7,IF('1-SETUP'!$Q141="MONTHLY",EDATE(IS92,'1-SETUP'!$V141),IF('1-SETUP'!$Q141="YEARLY",EDATE(IS92,12*'1-SETUP'!$V141),""))))</f>
        <v/>
      </c>
      <c r="IU92" s="10" t="str">
        <f>IF('1-SETUP'!$Q141="DAILY",IT92+'1-SETUP'!$V141,IF('1-SETUP'!$Q141="WEEKLY",IT92+'1-SETUP'!$V141*7,IF('1-SETUP'!$Q141="MONTHLY",EDATE(IT92,'1-SETUP'!$V141),IF('1-SETUP'!$Q141="YEARLY",EDATE(IT92,12*'1-SETUP'!$V141),""))))</f>
        <v/>
      </c>
      <c r="IV92" s="10" t="str">
        <f>IF('1-SETUP'!$Q141="DAILY",IU92+'1-SETUP'!$V141,IF('1-SETUP'!$Q141="WEEKLY",IU92+'1-SETUP'!$V141*7,IF('1-SETUP'!$Q141="MONTHLY",EDATE(IU92,'1-SETUP'!$V141),IF('1-SETUP'!$Q141="YEARLY",EDATE(IU92,12*'1-SETUP'!$V141),""))))</f>
        <v/>
      </c>
      <c r="IW92" s="10" t="str">
        <f>IF('1-SETUP'!$Q141="DAILY",IV92+'1-SETUP'!$V141,IF('1-SETUP'!$Q141="WEEKLY",IV92+'1-SETUP'!$V141*7,IF('1-SETUP'!$Q141="MONTHLY",EDATE(IV92,'1-SETUP'!$V141),IF('1-SETUP'!$Q141="YEARLY",EDATE(IV92,12*'1-SETUP'!$V141),""))))</f>
        <v/>
      </c>
      <c r="IX92" s="10" t="str">
        <f>IF('1-SETUP'!$Q141="DAILY",IW92+'1-SETUP'!$V141,IF('1-SETUP'!$Q141="WEEKLY",IW92+'1-SETUP'!$V141*7,IF('1-SETUP'!$Q141="MONTHLY",EDATE(IW92,'1-SETUP'!$V141),IF('1-SETUP'!$Q141="YEARLY",EDATE(IW92,12*'1-SETUP'!$V141),""))))</f>
        <v/>
      </c>
      <c r="IY92" s="10" t="str">
        <f>IF('1-SETUP'!$Q141="DAILY",IX92+'1-SETUP'!$V141,IF('1-SETUP'!$Q141="WEEKLY",IX92+'1-SETUP'!$V141*7,IF('1-SETUP'!$Q141="MONTHLY",EDATE(IX92,'1-SETUP'!$V141),IF('1-SETUP'!$Q141="YEARLY",EDATE(IX92,12*'1-SETUP'!$V141),""))))</f>
        <v/>
      </c>
      <c r="IZ92" s="10" t="str">
        <f>IF('1-SETUP'!$Q141="DAILY",IY92+'1-SETUP'!$V141,IF('1-SETUP'!$Q141="WEEKLY",IY92+'1-SETUP'!$V141*7,IF('1-SETUP'!$Q141="MONTHLY",EDATE(IY92,'1-SETUP'!$V141),IF('1-SETUP'!$Q141="YEARLY",EDATE(IY92,12*'1-SETUP'!$V141),""))))</f>
        <v/>
      </c>
      <c r="JA92" s="10" t="str">
        <f>IF('1-SETUP'!$Q141="DAILY",IZ92+'1-SETUP'!$V141,IF('1-SETUP'!$Q141="WEEKLY",IZ92+'1-SETUP'!$V141*7,IF('1-SETUP'!$Q141="MONTHLY",EDATE(IZ92,'1-SETUP'!$V141),IF('1-SETUP'!$Q141="YEARLY",EDATE(IZ92,12*'1-SETUP'!$V141),""))))</f>
        <v/>
      </c>
      <c r="JB92" s="10" t="str">
        <f>IF('1-SETUP'!$Q141="DAILY",JA92+'1-SETUP'!$V141,IF('1-SETUP'!$Q141="WEEKLY",JA92+'1-SETUP'!$V141*7,IF('1-SETUP'!$Q141="MONTHLY",EDATE(JA92,'1-SETUP'!$V141),IF('1-SETUP'!$Q141="YEARLY",EDATE(JA92,12*'1-SETUP'!$V141),""))))</f>
        <v/>
      </c>
      <c r="JC92" s="10" t="str">
        <f>IF('1-SETUP'!$Q141="DAILY",JB92+'1-SETUP'!$V141,IF('1-SETUP'!$Q141="WEEKLY",JB92+'1-SETUP'!$V141*7,IF('1-SETUP'!$Q141="MONTHLY",EDATE(JB92,'1-SETUP'!$V141),IF('1-SETUP'!$Q141="YEARLY",EDATE(JB92,12*'1-SETUP'!$V141),""))))</f>
        <v/>
      </c>
      <c r="JD92" s="10" t="str">
        <f>IF('1-SETUP'!$Q141="DAILY",JC92+'1-SETUP'!$V141,IF('1-SETUP'!$Q141="WEEKLY",JC92+'1-SETUP'!$V141*7,IF('1-SETUP'!$Q141="MONTHLY",EDATE(JC92,'1-SETUP'!$V141),IF('1-SETUP'!$Q141="YEARLY",EDATE(JC92,12*'1-SETUP'!$V141),""))))</f>
        <v/>
      </c>
      <c r="JE92" s="10" t="str">
        <f>IF('1-SETUP'!$Q141="DAILY",JD92+'1-SETUP'!$V141,IF('1-SETUP'!$Q141="WEEKLY",JD92+'1-SETUP'!$V141*7,IF('1-SETUP'!$Q141="MONTHLY",EDATE(JD92,'1-SETUP'!$V141),IF('1-SETUP'!$Q141="YEARLY",EDATE(JD92,12*'1-SETUP'!$V141),""))))</f>
        <v/>
      </c>
      <c r="JF92" s="10" t="str">
        <f>IF('1-SETUP'!$Q141="DAILY",JE92+'1-SETUP'!$V141,IF('1-SETUP'!$Q141="WEEKLY",JE92+'1-SETUP'!$V141*7,IF('1-SETUP'!$Q141="MONTHLY",EDATE(JE92,'1-SETUP'!$V141),IF('1-SETUP'!$Q141="YEARLY",EDATE(JE92,12*'1-SETUP'!$V141),""))))</f>
        <v/>
      </c>
      <c r="JG92" s="10" t="str">
        <f>IF('1-SETUP'!$Q141="DAILY",JF92+'1-SETUP'!$V141,IF('1-SETUP'!$Q141="WEEKLY",JF92+'1-SETUP'!$V141*7,IF('1-SETUP'!$Q141="MONTHLY",EDATE(JF92,'1-SETUP'!$V141),IF('1-SETUP'!$Q141="YEARLY",EDATE(JF92,12*'1-SETUP'!$V141),""))))</f>
        <v/>
      </c>
      <c r="JH92" s="10" t="str">
        <f>IF('1-SETUP'!$Q141="DAILY",JG92+'1-SETUP'!$V141,IF('1-SETUP'!$Q141="WEEKLY",JG92+'1-SETUP'!$V141*7,IF('1-SETUP'!$Q141="MONTHLY",EDATE(JG92,'1-SETUP'!$V141),IF('1-SETUP'!$Q141="YEARLY",EDATE(JG92,12*'1-SETUP'!$V141),""))))</f>
        <v/>
      </c>
      <c r="JI92" s="10" t="str">
        <f>IF('1-SETUP'!$Q141="DAILY",JH92+'1-SETUP'!$V141,IF('1-SETUP'!$Q141="WEEKLY",JH92+'1-SETUP'!$V141*7,IF('1-SETUP'!$Q141="MONTHLY",EDATE(JH92,'1-SETUP'!$V141),IF('1-SETUP'!$Q141="YEARLY",EDATE(JH92,12*'1-SETUP'!$V141),""))))</f>
        <v/>
      </c>
      <c r="JJ92" s="10" t="str">
        <f>IF('1-SETUP'!$Q141="DAILY",JI92+'1-SETUP'!$V141,IF('1-SETUP'!$Q141="WEEKLY",JI92+'1-SETUP'!$V141*7,IF('1-SETUP'!$Q141="MONTHLY",EDATE(JI92,'1-SETUP'!$V141),IF('1-SETUP'!$Q141="YEARLY",EDATE(JI92,12*'1-SETUP'!$V141),""))))</f>
        <v/>
      </c>
      <c r="JK92" s="10" t="str">
        <f>IF('1-SETUP'!$Q141="DAILY",JJ92+'1-SETUP'!$V141,IF('1-SETUP'!$Q141="WEEKLY",JJ92+'1-SETUP'!$V141*7,IF('1-SETUP'!$Q141="MONTHLY",EDATE(JJ92,'1-SETUP'!$V141),IF('1-SETUP'!$Q141="YEARLY",EDATE(JJ92,12*'1-SETUP'!$V141),""))))</f>
        <v/>
      </c>
      <c r="JL92" s="10" t="str">
        <f>IF('1-SETUP'!$Q141="DAILY",JK92+'1-SETUP'!$V141,IF('1-SETUP'!$Q141="WEEKLY",JK92+'1-SETUP'!$V141*7,IF('1-SETUP'!$Q141="MONTHLY",EDATE(JK92,'1-SETUP'!$V141),IF('1-SETUP'!$Q141="YEARLY",EDATE(JK92,12*'1-SETUP'!$V141),""))))</f>
        <v/>
      </c>
      <c r="JM92" s="10" t="str">
        <f>IF('1-SETUP'!$Q141="DAILY",JL92+'1-SETUP'!$V141,IF('1-SETUP'!$Q141="WEEKLY",JL92+'1-SETUP'!$V141*7,IF('1-SETUP'!$Q141="MONTHLY",EDATE(JL92,'1-SETUP'!$V141),IF('1-SETUP'!$Q141="YEARLY",EDATE(JL92,12*'1-SETUP'!$V141),""))))</f>
        <v/>
      </c>
      <c r="JN92" s="10" t="str">
        <f>IF('1-SETUP'!$Q141="DAILY",JM92+'1-SETUP'!$V141,IF('1-SETUP'!$Q141="WEEKLY",JM92+'1-SETUP'!$V141*7,IF('1-SETUP'!$Q141="MONTHLY",EDATE(JM92,'1-SETUP'!$V141),IF('1-SETUP'!$Q141="YEARLY",EDATE(JM92,12*'1-SETUP'!$V141),""))))</f>
        <v/>
      </c>
      <c r="JO92" s="10" t="str">
        <f>IF('1-SETUP'!$Q141="DAILY",JN92+'1-SETUP'!$V141,IF('1-SETUP'!$Q141="WEEKLY",JN92+'1-SETUP'!$V141*7,IF('1-SETUP'!$Q141="MONTHLY",EDATE(JN92,'1-SETUP'!$V141),IF('1-SETUP'!$Q141="YEARLY",EDATE(JN92,12*'1-SETUP'!$V141),""))))</f>
        <v/>
      </c>
      <c r="JP92" s="10" t="str">
        <f>IF('1-SETUP'!$Q141="DAILY",JO92+'1-SETUP'!$V141,IF('1-SETUP'!$Q141="WEEKLY",JO92+'1-SETUP'!$V141*7,IF('1-SETUP'!$Q141="MONTHLY",EDATE(JO92,'1-SETUP'!$V141),IF('1-SETUP'!$Q141="YEARLY",EDATE(JO92,12*'1-SETUP'!$V141),""))))</f>
        <v/>
      </c>
      <c r="JQ92" s="10" t="str">
        <f>IF('1-SETUP'!$Q141="DAILY",JP92+'1-SETUP'!$V141,IF('1-SETUP'!$Q141="WEEKLY",JP92+'1-SETUP'!$V141*7,IF('1-SETUP'!$Q141="MONTHLY",EDATE(JP92,'1-SETUP'!$V141),IF('1-SETUP'!$Q141="YEARLY",EDATE(JP92,12*'1-SETUP'!$V141),""))))</f>
        <v/>
      </c>
      <c r="JR92" s="10" t="str">
        <f>IF('1-SETUP'!$Q141="DAILY",JQ92+'1-SETUP'!$V141,IF('1-SETUP'!$Q141="WEEKLY",JQ92+'1-SETUP'!$V141*7,IF('1-SETUP'!$Q141="MONTHLY",EDATE(JQ92,'1-SETUP'!$V141),IF('1-SETUP'!$Q141="YEARLY",EDATE(JQ92,12*'1-SETUP'!$V141),""))))</f>
        <v/>
      </c>
      <c r="JS92" s="10" t="str">
        <f>IF('1-SETUP'!$Q141="DAILY",JR92+'1-SETUP'!$V141,IF('1-SETUP'!$Q141="WEEKLY",JR92+'1-SETUP'!$V141*7,IF('1-SETUP'!$Q141="MONTHLY",EDATE(JR92,'1-SETUP'!$V141),IF('1-SETUP'!$Q141="YEARLY",EDATE(JR92,12*'1-SETUP'!$V141),""))))</f>
        <v/>
      </c>
      <c r="JT92" s="10" t="str">
        <f>IF('1-SETUP'!$Q141="DAILY",JS92+'1-SETUP'!$V141,IF('1-SETUP'!$Q141="WEEKLY",JS92+'1-SETUP'!$V141*7,IF('1-SETUP'!$Q141="MONTHLY",EDATE(JS92,'1-SETUP'!$V141),IF('1-SETUP'!$Q141="YEARLY",EDATE(JS92,12*'1-SETUP'!$V141),""))))</f>
        <v/>
      </c>
      <c r="JU92" s="10" t="str">
        <f>IF('1-SETUP'!$Q141="DAILY",JT92+'1-SETUP'!$V141,IF('1-SETUP'!$Q141="WEEKLY",JT92+'1-SETUP'!$V141*7,IF('1-SETUP'!$Q141="MONTHLY",EDATE(JT92,'1-SETUP'!$V141),IF('1-SETUP'!$Q141="YEARLY",EDATE(JT92,12*'1-SETUP'!$V141),""))))</f>
        <v/>
      </c>
      <c r="JV92" s="10" t="str">
        <f>IF('1-SETUP'!$Q141="DAILY",JU92+'1-SETUP'!$V141,IF('1-SETUP'!$Q141="WEEKLY",JU92+'1-SETUP'!$V141*7,IF('1-SETUP'!$Q141="MONTHLY",EDATE(JU92,'1-SETUP'!$V141),IF('1-SETUP'!$Q141="YEARLY",EDATE(JU92,12*'1-SETUP'!$V141),""))))</f>
        <v/>
      </c>
      <c r="JW92" s="10" t="str">
        <f>IF('1-SETUP'!$Q141="DAILY",JV92+'1-SETUP'!$V141,IF('1-SETUP'!$Q141="WEEKLY",JV92+'1-SETUP'!$V141*7,IF('1-SETUP'!$Q141="MONTHLY",EDATE(JV92,'1-SETUP'!$V141),IF('1-SETUP'!$Q141="YEARLY",EDATE(JV92,12*'1-SETUP'!$V141),""))))</f>
        <v/>
      </c>
      <c r="JX92" s="10" t="str">
        <f>IF('1-SETUP'!$Q141="DAILY",JW92+'1-SETUP'!$V141,IF('1-SETUP'!$Q141="WEEKLY",JW92+'1-SETUP'!$V141*7,IF('1-SETUP'!$Q141="MONTHLY",EDATE(JW92,'1-SETUP'!$V141),IF('1-SETUP'!$Q141="YEARLY",EDATE(JW92,12*'1-SETUP'!$V141),""))))</f>
        <v/>
      </c>
      <c r="JY92" s="10" t="str">
        <f>IF('1-SETUP'!$Q141="DAILY",JX92+'1-SETUP'!$V141,IF('1-SETUP'!$Q141="WEEKLY",JX92+'1-SETUP'!$V141*7,IF('1-SETUP'!$Q141="MONTHLY",EDATE(JX92,'1-SETUP'!$V141),IF('1-SETUP'!$Q141="YEARLY",EDATE(JX92,12*'1-SETUP'!$V141),""))))</f>
        <v/>
      </c>
      <c r="JZ92" s="10" t="str">
        <f>IF('1-SETUP'!$Q141="DAILY",JY92+'1-SETUP'!$V141,IF('1-SETUP'!$Q141="WEEKLY",JY92+'1-SETUP'!$V141*7,IF('1-SETUP'!$Q141="MONTHLY",EDATE(JY92,'1-SETUP'!$V141),IF('1-SETUP'!$Q141="YEARLY",EDATE(JY92,12*'1-SETUP'!$V141),""))))</f>
        <v/>
      </c>
      <c r="KA92" s="10" t="str">
        <f>IF('1-SETUP'!$Q141="DAILY",JZ92+'1-SETUP'!$V141,IF('1-SETUP'!$Q141="WEEKLY",JZ92+'1-SETUP'!$V141*7,IF('1-SETUP'!$Q141="MONTHLY",EDATE(JZ92,'1-SETUP'!$V141),IF('1-SETUP'!$Q141="YEARLY",EDATE(JZ92,12*'1-SETUP'!$V141),""))))</f>
        <v/>
      </c>
      <c r="KB92" s="10" t="str">
        <f>IF('1-SETUP'!$Q141="DAILY",KA92+'1-SETUP'!$V141,IF('1-SETUP'!$Q141="WEEKLY",KA92+'1-SETUP'!$V141*7,IF('1-SETUP'!$Q141="MONTHLY",EDATE(KA92,'1-SETUP'!$V141),IF('1-SETUP'!$Q141="YEARLY",EDATE(KA92,12*'1-SETUP'!$V141),""))))</f>
        <v/>
      </c>
      <c r="KC92" s="10" t="str">
        <f>IF('1-SETUP'!$Q141="DAILY",KB92+'1-SETUP'!$V141,IF('1-SETUP'!$Q141="WEEKLY",KB92+'1-SETUP'!$V141*7,IF('1-SETUP'!$Q141="MONTHLY",EDATE(KB92,'1-SETUP'!$V141),IF('1-SETUP'!$Q141="YEARLY",EDATE(KB92,12*'1-SETUP'!$V141),""))))</f>
        <v/>
      </c>
      <c r="KD92" s="10" t="str">
        <f>IF('1-SETUP'!$Q141="DAILY",KC92+'1-SETUP'!$V141,IF('1-SETUP'!$Q141="WEEKLY",KC92+'1-SETUP'!$V141*7,IF('1-SETUP'!$Q141="MONTHLY",EDATE(KC92,'1-SETUP'!$V141),IF('1-SETUP'!$Q141="YEARLY",EDATE(KC92,12*'1-SETUP'!$V141),""))))</f>
        <v/>
      </c>
      <c r="KE92" s="10" t="str">
        <f>IF('1-SETUP'!$Q141="DAILY",KD92+'1-SETUP'!$V141,IF('1-SETUP'!$Q141="WEEKLY",KD92+'1-SETUP'!$V141*7,IF('1-SETUP'!$Q141="MONTHLY",EDATE(KD92,'1-SETUP'!$V141),IF('1-SETUP'!$Q141="YEARLY",EDATE(KD92,12*'1-SETUP'!$V141),""))))</f>
        <v/>
      </c>
      <c r="KF92" s="10" t="str">
        <f>IF('1-SETUP'!$Q141="DAILY",KE92+'1-SETUP'!$V141,IF('1-SETUP'!$Q141="WEEKLY",KE92+'1-SETUP'!$V141*7,IF('1-SETUP'!$Q141="MONTHLY",EDATE(KE92,'1-SETUP'!$V141),IF('1-SETUP'!$Q141="YEARLY",EDATE(KE92,12*'1-SETUP'!$V141),""))))</f>
        <v/>
      </c>
      <c r="KG92" s="10" t="str">
        <f>IF('1-SETUP'!$Q141="DAILY",KF92+'1-SETUP'!$V141,IF('1-SETUP'!$Q141="WEEKLY",KF92+'1-SETUP'!$V141*7,IF('1-SETUP'!$Q141="MONTHLY",EDATE(KF92,'1-SETUP'!$V141),IF('1-SETUP'!$Q141="YEARLY",EDATE(KF92,12*'1-SETUP'!$V141),""))))</f>
        <v/>
      </c>
      <c r="KH92" s="10" t="str">
        <f>IF('1-SETUP'!$Q141="DAILY",KG92+'1-SETUP'!$V141,IF('1-SETUP'!$Q141="WEEKLY",KG92+'1-SETUP'!$V141*7,IF('1-SETUP'!$Q141="MONTHLY",EDATE(KG92,'1-SETUP'!$V141),IF('1-SETUP'!$Q141="YEARLY",EDATE(KG92,12*'1-SETUP'!$V141),""))))</f>
        <v/>
      </c>
      <c r="KI92" s="10" t="str">
        <f>IF('1-SETUP'!$Q141="DAILY",KH92+'1-SETUP'!$V141,IF('1-SETUP'!$Q141="WEEKLY",KH92+'1-SETUP'!$V141*7,IF('1-SETUP'!$Q141="MONTHLY",EDATE(KH92,'1-SETUP'!$V141),IF('1-SETUP'!$Q141="YEARLY",EDATE(KH92,12*'1-SETUP'!$V141),""))))</f>
        <v/>
      </c>
      <c r="KJ92" s="10" t="str">
        <f>IF('1-SETUP'!$Q141="DAILY",KI92+'1-SETUP'!$V141,IF('1-SETUP'!$Q141="WEEKLY",KI92+'1-SETUP'!$V141*7,IF('1-SETUP'!$Q141="MONTHLY",EDATE(KI92,'1-SETUP'!$V141),IF('1-SETUP'!$Q141="YEARLY",EDATE(KI92,12*'1-SETUP'!$V141),""))))</f>
        <v/>
      </c>
      <c r="KK92" s="10" t="str">
        <f>IF('1-SETUP'!$Q141="DAILY",KJ92+'1-SETUP'!$V141,IF('1-SETUP'!$Q141="WEEKLY",KJ92+'1-SETUP'!$V141*7,IF('1-SETUP'!$Q141="MONTHLY",EDATE(KJ92,'1-SETUP'!$V141),IF('1-SETUP'!$Q141="YEARLY",EDATE(KJ92,12*'1-SETUP'!$V141),""))))</f>
        <v/>
      </c>
      <c r="KL92" s="10" t="str">
        <f>IF('1-SETUP'!$Q141="DAILY",KK92+'1-SETUP'!$V141,IF('1-SETUP'!$Q141="WEEKLY",KK92+'1-SETUP'!$V141*7,IF('1-SETUP'!$Q141="MONTHLY",EDATE(KK92,'1-SETUP'!$V141),IF('1-SETUP'!$Q141="YEARLY",EDATE(KK92,12*'1-SETUP'!$V141),""))))</f>
        <v/>
      </c>
      <c r="KM92" s="10" t="str">
        <f>IF('1-SETUP'!$Q141="DAILY",KL92+'1-SETUP'!$V141,IF('1-SETUP'!$Q141="WEEKLY",KL92+'1-SETUP'!$V141*7,IF('1-SETUP'!$Q141="MONTHLY",EDATE(KL92,'1-SETUP'!$V141),IF('1-SETUP'!$Q141="YEARLY",EDATE(KL92,12*'1-SETUP'!$V141),""))))</f>
        <v/>
      </c>
      <c r="KN92" s="10" t="str">
        <f>IF('1-SETUP'!$Q141="DAILY",KM92+'1-SETUP'!$V141,IF('1-SETUP'!$Q141="WEEKLY",KM92+'1-SETUP'!$V141*7,IF('1-SETUP'!$Q141="MONTHLY",EDATE(KM92,'1-SETUP'!$V141),IF('1-SETUP'!$Q141="YEARLY",EDATE(KM92,12*'1-SETUP'!$V141),""))))</f>
        <v/>
      </c>
      <c r="KO92" s="10" t="str">
        <f>IF('1-SETUP'!$Q141="DAILY",KN92+'1-SETUP'!$V141,IF('1-SETUP'!$Q141="WEEKLY",KN92+'1-SETUP'!$V141*7,IF('1-SETUP'!$Q141="MONTHLY",EDATE(KN92,'1-SETUP'!$V141),IF('1-SETUP'!$Q141="YEARLY",EDATE(KN92,12*'1-SETUP'!$V141),""))))</f>
        <v/>
      </c>
      <c r="KP92" s="10" t="str">
        <f>IF('1-SETUP'!$Q141="DAILY",KO92+'1-SETUP'!$V141,IF('1-SETUP'!$Q141="WEEKLY",KO92+'1-SETUP'!$V141*7,IF('1-SETUP'!$Q141="MONTHLY",EDATE(KO92,'1-SETUP'!$V141),IF('1-SETUP'!$Q141="YEARLY",EDATE(KO92,12*'1-SETUP'!$V141),""))))</f>
        <v/>
      </c>
      <c r="KQ92" s="10" t="str">
        <f>IF('1-SETUP'!$Q141="DAILY",KP92+'1-SETUP'!$V141,IF('1-SETUP'!$Q141="WEEKLY",KP92+'1-SETUP'!$V141*7,IF('1-SETUP'!$Q141="MONTHLY",EDATE(KP92,'1-SETUP'!$V141),IF('1-SETUP'!$Q141="YEARLY",EDATE(KP92,12*'1-SETUP'!$V141),""))))</f>
        <v/>
      </c>
      <c r="KR92" s="10" t="str">
        <f>IF('1-SETUP'!$Q141="DAILY",KQ92+'1-SETUP'!$V141,IF('1-SETUP'!$Q141="WEEKLY",KQ92+'1-SETUP'!$V141*7,IF('1-SETUP'!$Q141="MONTHLY",EDATE(KQ92,'1-SETUP'!$V141),IF('1-SETUP'!$Q141="YEARLY",EDATE(KQ92,12*'1-SETUP'!$V141),""))))</f>
        <v/>
      </c>
      <c r="KS92" s="10" t="str">
        <f>IF('1-SETUP'!$Q141="DAILY",KR92+'1-SETUP'!$V141,IF('1-SETUP'!$Q141="WEEKLY",KR92+'1-SETUP'!$V141*7,IF('1-SETUP'!$Q141="MONTHLY",EDATE(KR92,'1-SETUP'!$V141),IF('1-SETUP'!$Q141="YEARLY",EDATE(KR92,12*'1-SETUP'!$V141),""))))</f>
        <v/>
      </c>
      <c r="KT92" s="10" t="str">
        <f>IF('1-SETUP'!$Q141="DAILY",KS92+'1-SETUP'!$V141,IF('1-SETUP'!$Q141="WEEKLY",KS92+'1-SETUP'!$V141*7,IF('1-SETUP'!$Q141="MONTHLY",EDATE(KS92,'1-SETUP'!$V141),IF('1-SETUP'!$Q141="YEARLY",EDATE(KS92,12*'1-SETUP'!$V141),""))))</f>
        <v/>
      </c>
      <c r="KU92" s="10" t="str">
        <f>IF('1-SETUP'!$Q141="DAILY",KT92+'1-SETUP'!$V141,IF('1-SETUP'!$Q141="WEEKLY",KT92+'1-SETUP'!$V141*7,IF('1-SETUP'!$Q141="MONTHLY",EDATE(KT92,'1-SETUP'!$V141),IF('1-SETUP'!$Q141="YEARLY",EDATE(KT92,12*'1-SETUP'!$V141),""))))</f>
        <v/>
      </c>
      <c r="KV92" s="10" t="str">
        <f>IF('1-SETUP'!$Q141="DAILY",KU92+'1-SETUP'!$V141,IF('1-SETUP'!$Q141="WEEKLY",KU92+'1-SETUP'!$V141*7,IF('1-SETUP'!$Q141="MONTHLY",EDATE(KU92,'1-SETUP'!$V141),IF('1-SETUP'!$Q141="YEARLY",EDATE(KU92,12*'1-SETUP'!$V141),""))))</f>
        <v/>
      </c>
      <c r="KW92" s="10" t="str">
        <f>IF('1-SETUP'!$Q141="DAILY",KV92+'1-SETUP'!$V141,IF('1-SETUP'!$Q141="WEEKLY",KV92+'1-SETUP'!$V141*7,IF('1-SETUP'!$Q141="MONTHLY",EDATE(KV92,'1-SETUP'!$V141),IF('1-SETUP'!$Q141="YEARLY",EDATE(KV92,12*'1-SETUP'!$V141),""))))</f>
        <v/>
      </c>
      <c r="KX92" s="10" t="str">
        <f>IF('1-SETUP'!$Q141="DAILY",KW92+'1-SETUP'!$V141,IF('1-SETUP'!$Q141="WEEKLY",KW92+'1-SETUP'!$V141*7,IF('1-SETUP'!$Q141="MONTHLY",EDATE(KW92,'1-SETUP'!$V141),IF('1-SETUP'!$Q141="YEARLY",EDATE(KW92,12*'1-SETUP'!$V141),""))))</f>
        <v/>
      </c>
      <c r="KY92" s="10" t="str">
        <f>IF('1-SETUP'!$Q141="DAILY",KX92+'1-SETUP'!$V141,IF('1-SETUP'!$Q141="WEEKLY",KX92+'1-SETUP'!$V141*7,IF('1-SETUP'!$Q141="MONTHLY",EDATE(KX92,'1-SETUP'!$V141),IF('1-SETUP'!$Q141="YEARLY",EDATE(KX92,12*'1-SETUP'!$V141),""))))</f>
        <v/>
      </c>
      <c r="KZ92" s="10" t="str">
        <f>IF('1-SETUP'!$Q141="DAILY",KY92+'1-SETUP'!$V141,IF('1-SETUP'!$Q141="WEEKLY",KY92+'1-SETUP'!$V141*7,IF('1-SETUP'!$Q141="MONTHLY",EDATE(KY92,'1-SETUP'!$V141),IF('1-SETUP'!$Q141="YEARLY",EDATE(KY92,12*'1-SETUP'!$V141),""))))</f>
        <v/>
      </c>
      <c r="LA92" s="10" t="str">
        <f>IF('1-SETUP'!$Q141="DAILY",KZ92+'1-SETUP'!$V141,IF('1-SETUP'!$Q141="WEEKLY",KZ92+'1-SETUP'!$V141*7,IF('1-SETUP'!$Q141="MONTHLY",EDATE(KZ92,'1-SETUP'!$V141),IF('1-SETUP'!$Q141="YEARLY",EDATE(KZ92,12*'1-SETUP'!$V141),""))))</f>
        <v/>
      </c>
      <c r="LB92" s="10" t="str">
        <f>IF('1-SETUP'!$Q141="DAILY",LA92+'1-SETUP'!$V141,IF('1-SETUP'!$Q141="WEEKLY",LA92+'1-SETUP'!$V141*7,IF('1-SETUP'!$Q141="MONTHLY",EDATE(LA92,'1-SETUP'!$V141),IF('1-SETUP'!$Q141="YEARLY",EDATE(LA92,12*'1-SETUP'!$V141),""))))</f>
        <v/>
      </c>
      <c r="LC92" s="10" t="str">
        <f>IF('1-SETUP'!$Q141="DAILY",LB92+'1-SETUP'!$V141,IF('1-SETUP'!$Q141="WEEKLY",LB92+'1-SETUP'!$V141*7,IF('1-SETUP'!$Q141="MONTHLY",EDATE(LB92,'1-SETUP'!$V141),IF('1-SETUP'!$Q141="YEARLY",EDATE(LB92,12*'1-SETUP'!$V141),""))))</f>
        <v/>
      </c>
      <c r="LD92" s="10" t="str">
        <f>IF('1-SETUP'!$Q141="DAILY",LC92+'1-SETUP'!$V141,IF('1-SETUP'!$Q141="WEEKLY",LC92+'1-SETUP'!$V141*7,IF('1-SETUP'!$Q141="MONTHLY",EDATE(LC92,'1-SETUP'!$V141),IF('1-SETUP'!$Q141="YEARLY",EDATE(LC92,12*'1-SETUP'!$V141),""))))</f>
        <v/>
      </c>
      <c r="LE92" s="10" t="str">
        <f>IF('1-SETUP'!$Q141="DAILY",LD92+'1-SETUP'!$V141,IF('1-SETUP'!$Q141="WEEKLY",LD92+'1-SETUP'!$V141*7,IF('1-SETUP'!$Q141="MONTHLY",EDATE(LD92,'1-SETUP'!$V141),IF('1-SETUP'!$Q141="YEARLY",EDATE(LD92,12*'1-SETUP'!$V141),""))))</f>
        <v/>
      </c>
      <c r="LF92" s="10" t="str">
        <f>IF('1-SETUP'!$Q141="DAILY",LE92+'1-SETUP'!$V141,IF('1-SETUP'!$Q141="WEEKLY",LE92+'1-SETUP'!$V141*7,IF('1-SETUP'!$Q141="MONTHLY",EDATE(LE92,'1-SETUP'!$V141),IF('1-SETUP'!$Q141="YEARLY",EDATE(LE92,12*'1-SETUP'!$V141),""))))</f>
        <v/>
      </c>
      <c r="LG92" s="10" t="str">
        <f>IF('1-SETUP'!$Q141="DAILY",LF92+'1-SETUP'!$V141,IF('1-SETUP'!$Q141="WEEKLY",LF92+'1-SETUP'!$V141*7,IF('1-SETUP'!$Q141="MONTHLY",EDATE(LF92,'1-SETUP'!$V141),IF('1-SETUP'!$Q141="YEARLY",EDATE(LF92,12*'1-SETUP'!$V141),""))))</f>
        <v/>
      </c>
      <c r="LH92" s="10" t="str">
        <f>IF('1-SETUP'!$Q141="DAILY",LG92+'1-SETUP'!$V141,IF('1-SETUP'!$Q141="WEEKLY",LG92+'1-SETUP'!$V141*7,IF('1-SETUP'!$Q141="MONTHLY",EDATE(LG92,'1-SETUP'!$V141),IF('1-SETUP'!$Q141="YEARLY",EDATE(LG92,12*'1-SETUP'!$V141),""))))</f>
        <v/>
      </c>
      <c r="LI92" s="10" t="str">
        <f>IF('1-SETUP'!$Q141="DAILY",LH92+'1-SETUP'!$V141,IF('1-SETUP'!$Q141="WEEKLY",LH92+'1-SETUP'!$V141*7,IF('1-SETUP'!$Q141="MONTHLY",EDATE(LH92,'1-SETUP'!$V141),IF('1-SETUP'!$Q141="YEARLY",EDATE(LH92,12*'1-SETUP'!$V141),""))))</f>
        <v/>
      </c>
      <c r="LJ92" s="10" t="str">
        <f>IF('1-SETUP'!$Q141="DAILY",LI92+'1-SETUP'!$V141,IF('1-SETUP'!$Q141="WEEKLY",LI92+'1-SETUP'!$V141*7,IF('1-SETUP'!$Q141="MONTHLY",EDATE(LI92,'1-SETUP'!$V141),IF('1-SETUP'!$Q141="YEARLY",EDATE(LI92,12*'1-SETUP'!$V141),""))))</f>
        <v/>
      </c>
      <c r="LK92" s="10" t="str">
        <f>IF('1-SETUP'!$Q141="DAILY",LJ92+'1-SETUP'!$V141,IF('1-SETUP'!$Q141="WEEKLY",LJ92+'1-SETUP'!$V141*7,IF('1-SETUP'!$Q141="MONTHLY",EDATE(LJ92,'1-SETUP'!$V141),IF('1-SETUP'!$Q141="YEARLY",EDATE(LJ92,12*'1-SETUP'!$V141),""))))</f>
        <v/>
      </c>
      <c r="LL92" s="10" t="str">
        <f>IF('1-SETUP'!$Q141="DAILY",LK92+'1-SETUP'!$V141,IF('1-SETUP'!$Q141="WEEKLY",LK92+'1-SETUP'!$V141*7,IF('1-SETUP'!$Q141="MONTHLY",EDATE(LK92,'1-SETUP'!$V141),IF('1-SETUP'!$Q141="YEARLY",EDATE(LK92,12*'1-SETUP'!$V141),""))))</f>
        <v/>
      </c>
      <c r="LM92" s="10" t="str">
        <f>IF('1-SETUP'!$Q141="DAILY",LL92+'1-SETUP'!$V141,IF('1-SETUP'!$Q141="WEEKLY",LL92+'1-SETUP'!$V141*7,IF('1-SETUP'!$Q141="MONTHLY",EDATE(LL92,'1-SETUP'!$V141),IF('1-SETUP'!$Q141="YEARLY",EDATE(LL92,12*'1-SETUP'!$V141),""))))</f>
        <v/>
      </c>
      <c r="LN92" s="10" t="str">
        <f>IF('1-SETUP'!$Q141="DAILY",LM92+'1-SETUP'!$V141,IF('1-SETUP'!$Q141="WEEKLY",LM92+'1-SETUP'!$V141*7,IF('1-SETUP'!$Q141="MONTHLY",EDATE(LM92,'1-SETUP'!$V141),IF('1-SETUP'!$Q141="YEARLY",EDATE(LM92,12*'1-SETUP'!$V141),""))))</f>
        <v/>
      </c>
      <c r="LO92" s="10" t="str">
        <f>IF('1-SETUP'!$Q141="DAILY",LN92+'1-SETUP'!$V141,IF('1-SETUP'!$Q141="WEEKLY",LN92+'1-SETUP'!$V141*7,IF('1-SETUP'!$Q141="MONTHLY",EDATE(LN92,'1-SETUP'!$V141),IF('1-SETUP'!$Q141="YEARLY",EDATE(LN92,12*'1-SETUP'!$V141),""))))</f>
        <v/>
      </c>
      <c r="LP92" s="10" t="str">
        <f>IF('1-SETUP'!$Q141="DAILY",LO92+'1-SETUP'!$V141,IF('1-SETUP'!$Q141="WEEKLY",LO92+'1-SETUP'!$V141*7,IF('1-SETUP'!$Q141="MONTHLY",EDATE(LO92,'1-SETUP'!$V141),IF('1-SETUP'!$Q141="YEARLY",EDATE(LO92,12*'1-SETUP'!$V141),""))))</f>
        <v/>
      </c>
      <c r="LQ92" s="10" t="str">
        <f>IF('1-SETUP'!$Q141="DAILY",LP92+'1-SETUP'!$V141,IF('1-SETUP'!$Q141="WEEKLY",LP92+'1-SETUP'!$V141*7,IF('1-SETUP'!$Q141="MONTHLY",EDATE(LP92,'1-SETUP'!$V141),IF('1-SETUP'!$Q141="YEARLY",EDATE(LP92,12*'1-SETUP'!$V141),""))))</f>
        <v/>
      </c>
      <c r="LR92" s="10" t="str">
        <f>IF('1-SETUP'!$Q141="DAILY",LQ92+'1-SETUP'!$V141,IF('1-SETUP'!$Q141="WEEKLY",LQ92+'1-SETUP'!$V141*7,IF('1-SETUP'!$Q141="MONTHLY",EDATE(LQ92,'1-SETUP'!$V141),IF('1-SETUP'!$Q141="YEARLY",EDATE(LQ92,12*'1-SETUP'!$V141),""))))</f>
        <v/>
      </c>
      <c r="LS92" s="10" t="str">
        <f>IF('1-SETUP'!$Q141="DAILY",LR92+'1-SETUP'!$V141,IF('1-SETUP'!$Q141="WEEKLY",LR92+'1-SETUP'!$V141*7,IF('1-SETUP'!$Q141="MONTHLY",EDATE(LR92,'1-SETUP'!$V141),IF('1-SETUP'!$Q141="YEARLY",EDATE(LR92,12*'1-SETUP'!$V141),""))))</f>
        <v/>
      </c>
      <c r="LT92" s="10" t="str">
        <f>IF('1-SETUP'!$Q141="DAILY",LS92+'1-SETUP'!$V141,IF('1-SETUP'!$Q141="WEEKLY",LS92+'1-SETUP'!$V141*7,IF('1-SETUP'!$Q141="MONTHLY",EDATE(LS92,'1-SETUP'!$V141),IF('1-SETUP'!$Q141="YEARLY",EDATE(LS92,12*'1-SETUP'!$V141),""))))</f>
        <v/>
      </c>
      <c r="LU92" s="10" t="str">
        <f>IF('1-SETUP'!$Q141="DAILY",LT92+'1-SETUP'!$V141,IF('1-SETUP'!$Q141="WEEKLY",LT92+'1-SETUP'!$V141*7,IF('1-SETUP'!$Q141="MONTHLY",EDATE(LT92,'1-SETUP'!$V141),IF('1-SETUP'!$Q141="YEARLY",EDATE(LT92,12*'1-SETUP'!$V141),""))))</f>
        <v/>
      </c>
      <c r="LV92" s="10" t="str">
        <f>IF('1-SETUP'!$Q141="DAILY",LU92+'1-SETUP'!$V141,IF('1-SETUP'!$Q141="WEEKLY",LU92+'1-SETUP'!$V141*7,IF('1-SETUP'!$Q141="MONTHLY",EDATE(LU92,'1-SETUP'!$V141),IF('1-SETUP'!$Q141="YEARLY",EDATE(LU92,12*'1-SETUP'!$V141),""))))</f>
        <v/>
      </c>
      <c r="LW92" s="10" t="str">
        <f>IF('1-SETUP'!$Q141="DAILY",LV92+'1-SETUP'!$V141,IF('1-SETUP'!$Q141="WEEKLY",LV92+'1-SETUP'!$V141*7,IF('1-SETUP'!$Q141="MONTHLY",EDATE(LV92,'1-SETUP'!$V141),IF('1-SETUP'!$Q141="YEARLY",EDATE(LV92,12*'1-SETUP'!$V141),""))))</f>
        <v/>
      </c>
      <c r="LX92" s="10" t="str">
        <f>IF('1-SETUP'!$Q141="DAILY",LW92+'1-SETUP'!$V141,IF('1-SETUP'!$Q141="WEEKLY",LW92+'1-SETUP'!$V141*7,IF('1-SETUP'!$Q141="MONTHLY",EDATE(LW92,'1-SETUP'!$V141),IF('1-SETUP'!$Q141="YEARLY",EDATE(LW92,12*'1-SETUP'!$V141),""))))</f>
        <v/>
      </c>
      <c r="LY92" s="10" t="str">
        <f>IF('1-SETUP'!$Q141="DAILY",LX92+'1-SETUP'!$V141,IF('1-SETUP'!$Q141="WEEKLY",LX92+'1-SETUP'!$V141*7,IF('1-SETUP'!$Q141="MONTHLY",EDATE(LX92,'1-SETUP'!$V141),IF('1-SETUP'!$Q141="YEARLY",EDATE(LX92,12*'1-SETUP'!$V141),""))))</f>
        <v/>
      </c>
      <c r="LZ92" s="10" t="str">
        <f>IF('1-SETUP'!$Q141="DAILY",LY92+'1-SETUP'!$V141,IF('1-SETUP'!$Q141="WEEKLY",LY92+'1-SETUP'!$V141*7,IF('1-SETUP'!$Q141="MONTHLY",EDATE(LY92,'1-SETUP'!$V141),IF('1-SETUP'!$Q141="YEARLY",EDATE(LY92,12*'1-SETUP'!$V141),""))))</f>
        <v/>
      </c>
      <c r="MA92" s="10" t="str">
        <f>IF('1-SETUP'!$Q141="DAILY",LZ92+'1-SETUP'!$V141,IF('1-SETUP'!$Q141="WEEKLY",LZ92+'1-SETUP'!$V141*7,IF('1-SETUP'!$Q141="MONTHLY",EDATE(LZ92,'1-SETUP'!$V141),IF('1-SETUP'!$Q141="YEARLY",EDATE(LZ92,12*'1-SETUP'!$V141),""))))</f>
        <v/>
      </c>
      <c r="MB92" s="10" t="str">
        <f>IF('1-SETUP'!$Q141="DAILY",MA92+'1-SETUP'!$V141,IF('1-SETUP'!$Q141="WEEKLY",MA92+'1-SETUP'!$V141*7,IF('1-SETUP'!$Q141="MONTHLY",EDATE(MA92,'1-SETUP'!$V141),IF('1-SETUP'!$Q141="YEARLY",EDATE(MA92,12*'1-SETUP'!$V141),""))))</f>
        <v/>
      </c>
      <c r="MC92" s="10" t="str">
        <f>IF('1-SETUP'!$Q141="DAILY",MB92+'1-SETUP'!$V141,IF('1-SETUP'!$Q141="WEEKLY",MB92+'1-SETUP'!$V141*7,IF('1-SETUP'!$Q141="MONTHLY",EDATE(MB92,'1-SETUP'!$V141),IF('1-SETUP'!$Q141="YEARLY",EDATE(MB92,12*'1-SETUP'!$V141),""))))</f>
        <v/>
      </c>
      <c r="MD92" s="10" t="str">
        <f>IF('1-SETUP'!$Q141="DAILY",MC92+'1-SETUP'!$V141,IF('1-SETUP'!$Q141="WEEKLY",MC92+'1-SETUP'!$V141*7,IF('1-SETUP'!$Q141="MONTHLY",EDATE(MC92,'1-SETUP'!$V141),IF('1-SETUP'!$Q141="YEARLY",EDATE(MC92,12*'1-SETUP'!$V141),""))))</f>
        <v/>
      </c>
      <c r="ME92" s="10" t="str">
        <f>IF('1-SETUP'!$Q141="DAILY",MD92+'1-SETUP'!$V141,IF('1-SETUP'!$Q141="WEEKLY",MD92+'1-SETUP'!$V141*7,IF('1-SETUP'!$Q141="MONTHLY",EDATE(MD92,'1-SETUP'!$V141),IF('1-SETUP'!$Q141="YEARLY",EDATE(MD92,12*'1-SETUP'!$V141),""))))</f>
        <v/>
      </c>
      <c r="MF92" s="10" t="str">
        <f>IF('1-SETUP'!$Q141="DAILY",ME92+'1-SETUP'!$V141,IF('1-SETUP'!$Q141="WEEKLY",ME92+'1-SETUP'!$V141*7,IF('1-SETUP'!$Q141="MONTHLY",EDATE(ME92,'1-SETUP'!$V141),IF('1-SETUP'!$Q141="YEARLY",EDATE(ME92,12*'1-SETUP'!$V141),""))))</f>
        <v/>
      </c>
      <c r="MG92" s="10" t="str">
        <f>IF('1-SETUP'!$Q141="DAILY",MF92+'1-SETUP'!$V141,IF('1-SETUP'!$Q141="WEEKLY",MF92+'1-SETUP'!$V141*7,IF('1-SETUP'!$Q141="MONTHLY",EDATE(MF92,'1-SETUP'!$V141),IF('1-SETUP'!$Q141="YEARLY",EDATE(MF92,12*'1-SETUP'!$V141),""))))</f>
        <v/>
      </c>
      <c r="MH92" s="10" t="str">
        <f>IF('1-SETUP'!$Q141="DAILY",MG92+'1-SETUP'!$V141,IF('1-SETUP'!$Q141="WEEKLY",MG92+'1-SETUP'!$V141*7,IF('1-SETUP'!$Q141="MONTHLY",EDATE(MG92,'1-SETUP'!$V141),IF('1-SETUP'!$Q141="YEARLY",EDATE(MG92,12*'1-SETUP'!$V141),""))))</f>
        <v/>
      </c>
      <c r="MI92" s="10" t="str">
        <f>IF('1-SETUP'!$Q141="DAILY",MH92+'1-SETUP'!$V141,IF('1-SETUP'!$Q141="WEEKLY",MH92+'1-SETUP'!$V141*7,IF('1-SETUP'!$Q141="MONTHLY",EDATE(MH92,'1-SETUP'!$V141),IF('1-SETUP'!$Q141="YEARLY",EDATE(MH92,12*'1-SETUP'!$V141),""))))</f>
        <v/>
      </c>
      <c r="MJ92" s="10" t="str">
        <f>IF('1-SETUP'!$Q141="DAILY",MI92+'1-SETUP'!$V141,IF('1-SETUP'!$Q141="WEEKLY",MI92+'1-SETUP'!$V141*7,IF('1-SETUP'!$Q141="MONTHLY",EDATE(MI92,'1-SETUP'!$V141),IF('1-SETUP'!$Q141="YEARLY",EDATE(MI92,12*'1-SETUP'!$V141),""))))</f>
        <v/>
      </c>
      <c r="MK92" s="10" t="str">
        <f>IF('1-SETUP'!$Q141="DAILY",MJ92+'1-SETUP'!$V141,IF('1-SETUP'!$Q141="WEEKLY",MJ92+'1-SETUP'!$V141*7,IF('1-SETUP'!$Q141="MONTHLY",EDATE(MJ92,'1-SETUP'!$V141),IF('1-SETUP'!$Q141="YEARLY",EDATE(MJ92,12*'1-SETUP'!$V141),""))))</f>
        <v/>
      </c>
      <c r="ML92" s="10" t="str">
        <f>IF('1-SETUP'!$Q141="DAILY",MK92+'1-SETUP'!$V141,IF('1-SETUP'!$Q141="WEEKLY",MK92+'1-SETUP'!$V141*7,IF('1-SETUP'!$Q141="MONTHLY",EDATE(MK92,'1-SETUP'!$V141),IF('1-SETUP'!$Q141="YEARLY",EDATE(MK92,12*'1-SETUP'!$V141),""))))</f>
        <v/>
      </c>
      <c r="MM92" s="10" t="str">
        <f>IF('1-SETUP'!$Q141="DAILY",ML92+'1-SETUP'!$V141,IF('1-SETUP'!$Q141="WEEKLY",ML92+'1-SETUP'!$V141*7,IF('1-SETUP'!$Q141="MONTHLY",EDATE(ML92,'1-SETUP'!$V141),IF('1-SETUP'!$Q141="YEARLY",EDATE(ML92,12*'1-SETUP'!$V141),""))))</f>
        <v/>
      </c>
      <c r="MN92" s="10" t="str">
        <f>IF('1-SETUP'!$Q141="DAILY",MM92+'1-SETUP'!$V141,IF('1-SETUP'!$Q141="WEEKLY",MM92+'1-SETUP'!$V141*7,IF('1-SETUP'!$Q141="MONTHLY",EDATE(MM92,'1-SETUP'!$V141),IF('1-SETUP'!$Q141="YEARLY",EDATE(MM92,12*'1-SETUP'!$V141),""))))</f>
        <v/>
      </c>
      <c r="MO92" s="10" t="str">
        <f>IF('1-SETUP'!$Q141="DAILY",MN92+'1-SETUP'!$V141,IF('1-SETUP'!$Q141="WEEKLY",MN92+'1-SETUP'!$V141*7,IF('1-SETUP'!$Q141="MONTHLY",EDATE(MN92,'1-SETUP'!$V141),IF('1-SETUP'!$Q141="YEARLY",EDATE(MN92,12*'1-SETUP'!$V141),""))))</f>
        <v/>
      </c>
      <c r="MP92" s="10" t="str">
        <f>IF('1-SETUP'!$Q141="DAILY",MO92+'1-SETUP'!$V141,IF('1-SETUP'!$Q141="WEEKLY",MO92+'1-SETUP'!$V141*7,IF('1-SETUP'!$Q141="MONTHLY",EDATE(MO92,'1-SETUP'!$V141),IF('1-SETUP'!$Q141="YEARLY",EDATE(MO92,12*'1-SETUP'!$V141),""))))</f>
        <v/>
      </c>
      <c r="MQ92" s="10" t="str">
        <f>IF('1-SETUP'!$Q141="DAILY",MP92+'1-SETUP'!$V141,IF('1-SETUP'!$Q141="WEEKLY",MP92+'1-SETUP'!$V141*7,IF('1-SETUP'!$Q141="MONTHLY",EDATE(MP92,'1-SETUP'!$V141),IF('1-SETUP'!$Q141="YEARLY",EDATE(MP92,12*'1-SETUP'!$V141),""))))</f>
        <v/>
      </c>
      <c r="MR92" s="10" t="str">
        <f>IF('1-SETUP'!$Q141="DAILY",MQ92+'1-SETUP'!$V141,IF('1-SETUP'!$Q141="WEEKLY",MQ92+'1-SETUP'!$V141*7,IF('1-SETUP'!$Q141="MONTHLY",EDATE(MQ92,'1-SETUP'!$V141),IF('1-SETUP'!$Q141="YEARLY",EDATE(MQ92,12*'1-SETUP'!$V141),""))))</f>
        <v/>
      </c>
      <c r="MS92" s="10" t="str">
        <f>IF('1-SETUP'!$Q141="DAILY",MR92+'1-SETUP'!$V141,IF('1-SETUP'!$Q141="WEEKLY",MR92+'1-SETUP'!$V141*7,IF('1-SETUP'!$Q141="MONTHLY",EDATE(MR92,'1-SETUP'!$V141),IF('1-SETUP'!$Q141="YEARLY",EDATE(MR92,12*'1-SETUP'!$V141),""))))</f>
        <v/>
      </c>
      <c r="MT92" s="10" t="str">
        <f>IF('1-SETUP'!$Q141="DAILY",MS92+'1-SETUP'!$V141,IF('1-SETUP'!$Q141="WEEKLY",MS92+'1-SETUP'!$V141*7,IF('1-SETUP'!$Q141="MONTHLY",EDATE(MS92,'1-SETUP'!$V141),IF('1-SETUP'!$Q141="YEARLY",EDATE(MS92,12*'1-SETUP'!$V141),""))))</f>
        <v/>
      </c>
      <c r="MU92" s="10" t="str">
        <f>IF('1-SETUP'!$Q141="DAILY",MT92+'1-SETUP'!$V141,IF('1-SETUP'!$Q141="WEEKLY",MT92+'1-SETUP'!$V141*7,IF('1-SETUP'!$Q141="MONTHLY",EDATE(MT92,'1-SETUP'!$V141),IF('1-SETUP'!$Q141="YEARLY",EDATE(MT92,12*'1-SETUP'!$V141),""))))</f>
        <v/>
      </c>
      <c r="MV92" s="10" t="str">
        <f>IF('1-SETUP'!$Q141="DAILY",MU92+'1-SETUP'!$V141,IF('1-SETUP'!$Q141="WEEKLY",MU92+'1-SETUP'!$V141*7,IF('1-SETUP'!$Q141="MONTHLY",EDATE(MU92,'1-SETUP'!$V141),IF('1-SETUP'!$Q141="YEARLY",EDATE(MU92,12*'1-SETUP'!$V141),""))))</f>
        <v/>
      </c>
      <c r="MW92" s="10" t="str">
        <f>IF('1-SETUP'!$Q141="DAILY",MV92+'1-SETUP'!$V141,IF('1-SETUP'!$Q141="WEEKLY",MV92+'1-SETUP'!$V141*7,IF('1-SETUP'!$Q141="MONTHLY",EDATE(MV92,'1-SETUP'!$V141),IF('1-SETUP'!$Q141="YEARLY",EDATE(MV92,12*'1-SETUP'!$V141),""))))</f>
        <v/>
      </c>
      <c r="MX92" s="10" t="str">
        <f>IF('1-SETUP'!$Q141="DAILY",MW92+'1-SETUP'!$V141,IF('1-SETUP'!$Q141="WEEKLY",MW92+'1-SETUP'!$V141*7,IF('1-SETUP'!$Q141="MONTHLY",EDATE(MW92,'1-SETUP'!$V141),IF('1-SETUP'!$Q141="YEARLY",EDATE(MW92,12*'1-SETUP'!$V141),""))))</f>
        <v/>
      </c>
      <c r="MY92" s="10" t="str">
        <f>IF('1-SETUP'!$Q141="DAILY",MX92+'1-SETUP'!$V141,IF('1-SETUP'!$Q141="WEEKLY",MX92+'1-SETUP'!$V141*7,IF('1-SETUP'!$Q141="MONTHLY",EDATE(MX92,'1-SETUP'!$V141),IF('1-SETUP'!$Q141="YEARLY",EDATE(MX92,12*'1-SETUP'!$V141),""))))</f>
        <v/>
      </c>
      <c r="MZ92" s="10" t="str">
        <f>IF('1-SETUP'!$Q141="DAILY",MY92+'1-SETUP'!$V141,IF('1-SETUP'!$Q141="WEEKLY",MY92+'1-SETUP'!$V141*7,IF('1-SETUP'!$Q141="MONTHLY",EDATE(MY92,'1-SETUP'!$V141),IF('1-SETUP'!$Q141="YEARLY",EDATE(MY92,12*'1-SETUP'!$V141),""))))</f>
        <v/>
      </c>
      <c r="NA92" s="10" t="str">
        <f>IF('1-SETUP'!$Q141="DAILY",MZ92+'1-SETUP'!$V141,IF('1-SETUP'!$Q141="WEEKLY",MZ92+'1-SETUP'!$V141*7,IF('1-SETUP'!$Q141="MONTHLY",EDATE(MZ92,'1-SETUP'!$V141),IF('1-SETUP'!$Q141="YEARLY",EDATE(MZ92,12*'1-SETUP'!$V141),""))))</f>
        <v/>
      </c>
      <c r="NB92" s="10" t="str">
        <f>IF('1-SETUP'!$Q141="DAILY",NA92+'1-SETUP'!$V141,IF('1-SETUP'!$Q141="WEEKLY",NA92+'1-SETUP'!$V141*7,IF('1-SETUP'!$Q141="MONTHLY",EDATE(NA92,'1-SETUP'!$V141),IF('1-SETUP'!$Q141="YEARLY",EDATE(NA92,12*'1-SETUP'!$V141),""))))</f>
        <v/>
      </c>
      <c r="NC92" s="10" t="str">
        <f>IF('1-SETUP'!$Q141="DAILY",NB92+'1-SETUP'!$V141,IF('1-SETUP'!$Q141="WEEKLY",NB92+'1-SETUP'!$V141*7,IF('1-SETUP'!$Q141="MONTHLY",EDATE(NB92,'1-SETUP'!$V141),IF('1-SETUP'!$Q141="YEARLY",EDATE(NB92,12*'1-SETUP'!$V141),""))))</f>
        <v/>
      </c>
    </row>
    <row r="93" spans="1:367" x14ac:dyDescent="0.45">
      <c r="A93">
        <f>'1-SETUP'!A142</f>
        <v>0</v>
      </c>
      <c r="B93" t="str">
        <f>_xlfn.CONCAT('1-SETUP'!$O142," ",'1-SETUP'!$Q142," ",'1-SETUP'!$T142," ",'1-SETUP'!$V142," ",'1-SETUP'!$W142," ",'1-SETUP'!$Z142," ",TEXT('1-SETUP'!$AC142,"mm/dd/yyyy"))</f>
        <v xml:space="preserve">      01/00/1900</v>
      </c>
      <c r="C93" s="10">
        <f>'1-SETUP'!$AC142</f>
        <v>0</v>
      </c>
      <c r="D93" s="10" t="str">
        <f>IF('1-SETUP'!$Q142="DAILY",C93+'1-SETUP'!$V142,IF('1-SETUP'!$Q142="WEEKLY",C93+'1-SETUP'!$V142*7,IF('1-SETUP'!$Q142="MONTHLY",EDATE(C93,'1-SETUP'!$V142),IF('1-SETUP'!$Q142="YEARLY",EDATE(C93,12*'1-SETUP'!$V142),""))))</f>
        <v/>
      </c>
      <c r="E93" s="10" t="str">
        <f>IF('1-SETUP'!$Q142="DAILY",D93+'1-SETUP'!$V142,IF('1-SETUP'!$Q142="WEEKLY",D93+'1-SETUP'!$V142*7,IF('1-SETUP'!$Q142="MONTHLY",EDATE(D93,'1-SETUP'!$V142),IF('1-SETUP'!$Q142="YEARLY",EDATE(D93,12*'1-SETUP'!$V142),""))))</f>
        <v/>
      </c>
      <c r="F93" s="10" t="str">
        <f>IF('1-SETUP'!$Q142="DAILY",E93+'1-SETUP'!$V142,IF('1-SETUP'!$Q142="WEEKLY",E93+'1-SETUP'!$V142*7,IF('1-SETUP'!$Q142="MONTHLY",EDATE(E93,'1-SETUP'!$V142),IF('1-SETUP'!$Q142="YEARLY",EDATE(E93,12*'1-SETUP'!$V142),""))))</f>
        <v/>
      </c>
      <c r="G93" s="10" t="str">
        <f>IF('1-SETUP'!$Q142="DAILY",F93+'1-SETUP'!$V142,IF('1-SETUP'!$Q142="WEEKLY",F93+'1-SETUP'!$V142*7,IF('1-SETUP'!$Q142="MONTHLY",EDATE(F93,'1-SETUP'!$V142),IF('1-SETUP'!$Q142="YEARLY",EDATE(F93,12*'1-SETUP'!$V142),""))))</f>
        <v/>
      </c>
      <c r="H93" s="10" t="str">
        <f>IF('1-SETUP'!$Q142="DAILY",G93+'1-SETUP'!$V142,IF('1-SETUP'!$Q142="WEEKLY",G93+'1-SETUP'!$V142*7,IF('1-SETUP'!$Q142="MONTHLY",EDATE(G93,'1-SETUP'!$V142),IF('1-SETUP'!$Q142="YEARLY",EDATE(G93,12*'1-SETUP'!$V142),""))))</f>
        <v/>
      </c>
      <c r="I93" s="10" t="str">
        <f>IF('1-SETUP'!$Q142="DAILY",H93+'1-SETUP'!$V142,IF('1-SETUP'!$Q142="WEEKLY",H93+'1-SETUP'!$V142*7,IF('1-SETUP'!$Q142="MONTHLY",EDATE(H93,'1-SETUP'!$V142),IF('1-SETUP'!$Q142="YEARLY",EDATE(H93,12*'1-SETUP'!$V142),""))))</f>
        <v/>
      </c>
      <c r="J93" s="10" t="str">
        <f>IF('1-SETUP'!$Q142="DAILY",I93+'1-SETUP'!$V142,IF('1-SETUP'!$Q142="WEEKLY",I93+'1-SETUP'!$V142*7,IF('1-SETUP'!$Q142="MONTHLY",EDATE(I93,'1-SETUP'!$V142),IF('1-SETUP'!$Q142="YEARLY",EDATE(I93,12*'1-SETUP'!$V142),""))))</f>
        <v/>
      </c>
      <c r="K93" s="10" t="str">
        <f>IF('1-SETUP'!$Q142="DAILY",J93+'1-SETUP'!$V142,IF('1-SETUP'!$Q142="WEEKLY",J93+'1-SETUP'!$V142*7,IF('1-SETUP'!$Q142="MONTHLY",EDATE(J93,'1-SETUP'!$V142),IF('1-SETUP'!$Q142="YEARLY",EDATE(J93,12*'1-SETUP'!$V142),""))))</f>
        <v/>
      </c>
      <c r="L93" s="10" t="str">
        <f>IF('1-SETUP'!$Q142="DAILY",K93+'1-SETUP'!$V142,IF('1-SETUP'!$Q142="WEEKLY",K93+'1-SETUP'!$V142*7,IF('1-SETUP'!$Q142="MONTHLY",EDATE(K93,'1-SETUP'!$V142),IF('1-SETUP'!$Q142="YEARLY",EDATE(K93,12*'1-SETUP'!$V142),""))))</f>
        <v/>
      </c>
      <c r="M93" s="10" t="str">
        <f>IF('1-SETUP'!$Q142="DAILY",L93+'1-SETUP'!$V142,IF('1-SETUP'!$Q142="WEEKLY",L93+'1-SETUP'!$V142*7,IF('1-SETUP'!$Q142="MONTHLY",EDATE(L93,'1-SETUP'!$V142),IF('1-SETUP'!$Q142="YEARLY",EDATE(L93,12*'1-SETUP'!$V142),""))))</f>
        <v/>
      </c>
      <c r="N93" s="10" t="str">
        <f>IF('1-SETUP'!$Q142="DAILY",M93+'1-SETUP'!$V142,IF('1-SETUP'!$Q142="WEEKLY",M93+'1-SETUP'!$V142*7,IF('1-SETUP'!$Q142="MONTHLY",EDATE(M93,'1-SETUP'!$V142),IF('1-SETUP'!$Q142="YEARLY",EDATE(M93,12*'1-SETUP'!$V142),""))))</f>
        <v/>
      </c>
      <c r="O93" s="10" t="str">
        <f>IF('1-SETUP'!$Q142="DAILY",N93+'1-SETUP'!$V142,IF('1-SETUP'!$Q142="WEEKLY",N93+'1-SETUP'!$V142*7,IF('1-SETUP'!$Q142="MONTHLY",EDATE(N93,'1-SETUP'!$V142),IF('1-SETUP'!$Q142="YEARLY",EDATE(N93,12*'1-SETUP'!$V142),""))))</f>
        <v/>
      </c>
      <c r="P93" s="10" t="str">
        <f>IF('1-SETUP'!$Q142="DAILY",O93+'1-SETUP'!$V142,IF('1-SETUP'!$Q142="WEEKLY",O93+'1-SETUP'!$V142*7,IF('1-SETUP'!$Q142="MONTHLY",EDATE(O93,'1-SETUP'!$V142),IF('1-SETUP'!$Q142="YEARLY",EDATE(O93,12*'1-SETUP'!$V142),""))))</f>
        <v/>
      </c>
      <c r="Q93" s="10" t="str">
        <f>IF('1-SETUP'!$Q142="DAILY",P93+'1-SETUP'!$V142,IF('1-SETUP'!$Q142="WEEKLY",P93+'1-SETUP'!$V142*7,IF('1-SETUP'!$Q142="MONTHLY",EDATE(P93,'1-SETUP'!$V142),IF('1-SETUP'!$Q142="YEARLY",EDATE(P93,12*'1-SETUP'!$V142),""))))</f>
        <v/>
      </c>
      <c r="R93" s="10" t="str">
        <f>IF('1-SETUP'!$Q142="DAILY",Q93+'1-SETUP'!$V142,IF('1-SETUP'!$Q142="WEEKLY",Q93+'1-SETUP'!$V142*7,IF('1-SETUP'!$Q142="MONTHLY",EDATE(Q93,'1-SETUP'!$V142),IF('1-SETUP'!$Q142="YEARLY",EDATE(Q93,12*'1-SETUP'!$V142),""))))</f>
        <v/>
      </c>
      <c r="S93" s="10" t="str">
        <f>IF('1-SETUP'!$Q142="DAILY",R93+'1-SETUP'!$V142,IF('1-SETUP'!$Q142="WEEKLY",R93+'1-SETUP'!$V142*7,IF('1-SETUP'!$Q142="MONTHLY",EDATE(R93,'1-SETUP'!$V142),IF('1-SETUP'!$Q142="YEARLY",EDATE(R93,12*'1-SETUP'!$V142),""))))</f>
        <v/>
      </c>
      <c r="T93" s="10" t="str">
        <f>IF('1-SETUP'!$Q142="DAILY",S93+'1-SETUP'!$V142,IF('1-SETUP'!$Q142="WEEKLY",S93+'1-SETUP'!$V142*7,IF('1-SETUP'!$Q142="MONTHLY",EDATE(S93,'1-SETUP'!$V142),IF('1-SETUP'!$Q142="YEARLY",EDATE(S93,12*'1-SETUP'!$V142),""))))</f>
        <v/>
      </c>
      <c r="U93" s="10" t="str">
        <f>IF('1-SETUP'!$Q142="DAILY",T93+'1-SETUP'!$V142,IF('1-SETUP'!$Q142="WEEKLY",T93+'1-SETUP'!$V142*7,IF('1-SETUP'!$Q142="MONTHLY",EDATE(T93,'1-SETUP'!$V142),IF('1-SETUP'!$Q142="YEARLY",EDATE(T93,12*'1-SETUP'!$V142),""))))</f>
        <v/>
      </c>
      <c r="V93" s="10" t="str">
        <f>IF('1-SETUP'!$Q142="DAILY",U93+'1-SETUP'!$V142,IF('1-SETUP'!$Q142="WEEKLY",U93+'1-SETUP'!$V142*7,IF('1-SETUP'!$Q142="MONTHLY",EDATE(U93,'1-SETUP'!$V142),IF('1-SETUP'!$Q142="YEARLY",EDATE(U93,12*'1-SETUP'!$V142),""))))</f>
        <v/>
      </c>
      <c r="W93" s="10" t="str">
        <f>IF('1-SETUP'!$Q142="DAILY",V93+'1-SETUP'!$V142,IF('1-SETUP'!$Q142="WEEKLY",V93+'1-SETUP'!$V142*7,IF('1-SETUP'!$Q142="MONTHLY",EDATE(V93,'1-SETUP'!$V142),IF('1-SETUP'!$Q142="YEARLY",EDATE(V93,12*'1-SETUP'!$V142),""))))</f>
        <v/>
      </c>
      <c r="X93" s="10" t="str">
        <f>IF('1-SETUP'!$Q142="DAILY",W93+'1-SETUP'!$V142,IF('1-SETUP'!$Q142="WEEKLY",W93+'1-SETUP'!$V142*7,IF('1-SETUP'!$Q142="MONTHLY",EDATE(W93,'1-SETUP'!$V142),IF('1-SETUP'!$Q142="YEARLY",EDATE(W93,12*'1-SETUP'!$V142),""))))</f>
        <v/>
      </c>
      <c r="Y93" s="10" t="str">
        <f>IF('1-SETUP'!$Q142="DAILY",X93+'1-SETUP'!$V142,IF('1-SETUP'!$Q142="WEEKLY",X93+'1-SETUP'!$V142*7,IF('1-SETUP'!$Q142="MONTHLY",EDATE(X93,'1-SETUP'!$V142),IF('1-SETUP'!$Q142="YEARLY",EDATE(X93,12*'1-SETUP'!$V142),""))))</f>
        <v/>
      </c>
      <c r="Z93" s="10" t="str">
        <f>IF('1-SETUP'!$Q142="DAILY",Y93+'1-SETUP'!$V142,IF('1-SETUP'!$Q142="WEEKLY",Y93+'1-SETUP'!$V142*7,IF('1-SETUP'!$Q142="MONTHLY",EDATE(Y93,'1-SETUP'!$V142),IF('1-SETUP'!$Q142="YEARLY",EDATE(Y93,12*'1-SETUP'!$V142),""))))</f>
        <v/>
      </c>
      <c r="AA93" s="10" t="str">
        <f>IF('1-SETUP'!$Q142="DAILY",Z93+'1-SETUP'!$V142,IF('1-SETUP'!$Q142="WEEKLY",Z93+'1-SETUP'!$V142*7,IF('1-SETUP'!$Q142="MONTHLY",EDATE(Z93,'1-SETUP'!$V142),IF('1-SETUP'!$Q142="YEARLY",EDATE(Z93,12*'1-SETUP'!$V142),""))))</f>
        <v/>
      </c>
      <c r="AB93" s="10" t="str">
        <f>IF('1-SETUP'!$Q142="DAILY",AA93+'1-SETUP'!$V142,IF('1-SETUP'!$Q142="WEEKLY",AA93+'1-SETUP'!$V142*7,IF('1-SETUP'!$Q142="MONTHLY",EDATE(AA93,'1-SETUP'!$V142),IF('1-SETUP'!$Q142="YEARLY",EDATE(AA93,12*'1-SETUP'!$V142),""))))</f>
        <v/>
      </c>
      <c r="AC93" s="10" t="str">
        <f>IF('1-SETUP'!$Q142="DAILY",AB93+'1-SETUP'!$V142,IF('1-SETUP'!$Q142="WEEKLY",AB93+'1-SETUP'!$V142*7,IF('1-SETUP'!$Q142="MONTHLY",EDATE(AB93,'1-SETUP'!$V142),IF('1-SETUP'!$Q142="YEARLY",EDATE(AB93,12*'1-SETUP'!$V142),""))))</f>
        <v/>
      </c>
      <c r="AD93" s="10" t="str">
        <f>IF('1-SETUP'!$Q142="DAILY",AC93+'1-SETUP'!$V142,IF('1-SETUP'!$Q142="WEEKLY",AC93+'1-SETUP'!$V142*7,IF('1-SETUP'!$Q142="MONTHLY",EDATE(AC93,'1-SETUP'!$V142),IF('1-SETUP'!$Q142="YEARLY",EDATE(AC93,12*'1-SETUP'!$V142),""))))</f>
        <v/>
      </c>
      <c r="AE93" s="10" t="str">
        <f>IF('1-SETUP'!$Q142="DAILY",AD93+'1-SETUP'!$V142,IF('1-SETUP'!$Q142="WEEKLY",AD93+'1-SETUP'!$V142*7,IF('1-SETUP'!$Q142="MONTHLY",EDATE(AD93,'1-SETUP'!$V142),IF('1-SETUP'!$Q142="YEARLY",EDATE(AD93,12*'1-SETUP'!$V142),""))))</f>
        <v/>
      </c>
      <c r="AF93" s="10" t="str">
        <f>IF('1-SETUP'!$Q142="DAILY",AE93+'1-SETUP'!$V142,IF('1-SETUP'!$Q142="WEEKLY",AE93+'1-SETUP'!$V142*7,IF('1-SETUP'!$Q142="MONTHLY",EDATE(AE93,'1-SETUP'!$V142),IF('1-SETUP'!$Q142="YEARLY",EDATE(AE93,12*'1-SETUP'!$V142),""))))</f>
        <v/>
      </c>
      <c r="AG93" s="10" t="str">
        <f>IF('1-SETUP'!$Q142="DAILY",AF93+'1-SETUP'!$V142,IF('1-SETUP'!$Q142="WEEKLY",AF93+'1-SETUP'!$V142*7,IF('1-SETUP'!$Q142="MONTHLY",EDATE(AF93,'1-SETUP'!$V142),IF('1-SETUP'!$Q142="YEARLY",EDATE(AF93,12*'1-SETUP'!$V142),""))))</f>
        <v/>
      </c>
      <c r="AH93" s="10" t="str">
        <f>IF('1-SETUP'!$Q142="DAILY",AG93+'1-SETUP'!$V142,IF('1-SETUP'!$Q142="WEEKLY",AG93+'1-SETUP'!$V142*7,IF('1-SETUP'!$Q142="MONTHLY",EDATE(AG93,'1-SETUP'!$V142),IF('1-SETUP'!$Q142="YEARLY",EDATE(AG93,12*'1-SETUP'!$V142),""))))</f>
        <v/>
      </c>
      <c r="AI93" s="10" t="str">
        <f>IF('1-SETUP'!$Q142="DAILY",AH93+'1-SETUP'!$V142,IF('1-SETUP'!$Q142="WEEKLY",AH93+'1-SETUP'!$V142*7,IF('1-SETUP'!$Q142="MONTHLY",EDATE(AH93,'1-SETUP'!$V142),IF('1-SETUP'!$Q142="YEARLY",EDATE(AH93,12*'1-SETUP'!$V142),""))))</f>
        <v/>
      </c>
      <c r="AJ93" s="10" t="str">
        <f>IF('1-SETUP'!$Q142="DAILY",AI93+'1-SETUP'!$V142,IF('1-SETUP'!$Q142="WEEKLY",AI93+'1-SETUP'!$V142*7,IF('1-SETUP'!$Q142="MONTHLY",EDATE(AI93,'1-SETUP'!$V142),IF('1-SETUP'!$Q142="YEARLY",EDATE(AI93,12*'1-SETUP'!$V142),""))))</f>
        <v/>
      </c>
      <c r="AK93" s="10" t="str">
        <f>IF('1-SETUP'!$Q142="DAILY",AJ93+'1-SETUP'!$V142,IF('1-SETUP'!$Q142="WEEKLY",AJ93+'1-SETUP'!$V142*7,IF('1-SETUP'!$Q142="MONTHLY",EDATE(AJ93,'1-SETUP'!$V142),IF('1-SETUP'!$Q142="YEARLY",EDATE(AJ93,12*'1-SETUP'!$V142),""))))</f>
        <v/>
      </c>
      <c r="AL93" s="10" t="str">
        <f>IF('1-SETUP'!$Q142="DAILY",AK93+'1-SETUP'!$V142,IF('1-SETUP'!$Q142="WEEKLY",AK93+'1-SETUP'!$V142*7,IF('1-SETUP'!$Q142="MONTHLY",EDATE(AK93,'1-SETUP'!$V142),IF('1-SETUP'!$Q142="YEARLY",EDATE(AK93,12*'1-SETUP'!$V142),""))))</f>
        <v/>
      </c>
      <c r="AM93" s="10" t="str">
        <f>IF('1-SETUP'!$Q142="DAILY",AL93+'1-SETUP'!$V142,IF('1-SETUP'!$Q142="WEEKLY",AL93+'1-SETUP'!$V142*7,IF('1-SETUP'!$Q142="MONTHLY",EDATE(AL93,'1-SETUP'!$V142),IF('1-SETUP'!$Q142="YEARLY",EDATE(AL93,12*'1-SETUP'!$V142),""))))</f>
        <v/>
      </c>
      <c r="AN93" s="10" t="str">
        <f>IF('1-SETUP'!$Q142="DAILY",AM93+'1-SETUP'!$V142,IF('1-SETUP'!$Q142="WEEKLY",AM93+'1-SETUP'!$V142*7,IF('1-SETUP'!$Q142="MONTHLY",EDATE(AM93,'1-SETUP'!$V142),IF('1-SETUP'!$Q142="YEARLY",EDATE(AM93,12*'1-SETUP'!$V142),""))))</f>
        <v/>
      </c>
      <c r="AO93" s="10" t="str">
        <f>IF('1-SETUP'!$Q142="DAILY",AN93+'1-SETUP'!$V142,IF('1-SETUP'!$Q142="WEEKLY",AN93+'1-SETUP'!$V142*7,IF('1-SETUP'!$Q142="MONTHLY",EDATE(AN93,'1-SETUP'!$V142),IF('1-SETUP'!$Q142="YEARLY",EDATE(AN93,12*'1-SETUP'!$V142),""))))</f>
        <v/>
      </c>
      <c r="AP93" s="10" t="str">
        <f>IF('1-SETUP'!$Q142="DAILY",AO93+'1-SETUP'!$V142,IF('1-SETUP'!$Q142="WEEKLY",AO93+'1-SETUP'!$V142*7,IF('1-SETUP'!$Q142="MONTHLY",EDATE(AO93,'1-SETUP'!$V142),IF('1-SETUP'!$Q142="YEARLY",EDATE(AO93,12*'1-SETUP'!$V142),""))))</f>
        <v/>
      </c>
      <c r="AQ93" s="10" t="str">
        <f>IF('1-SETUP'!$Q142="DAILY",AP93+'1-SETUP'!$V142,IF('1-SETUP'!$Q142="WEEKLY",AP93+'1-SETUP'!$V142*7,IF('1-SETUP'!$Q142="MONTHLY",EDATE(AP93,'1-SETUP'!$V142),IF('1-SETUP'!$Q142="YEARLY",EDATE(AP93,12*'1-SETUP'!$V142),""))))</f>
        <v/>
      </c>
      <c r="AR93" s="10" t="str">
        <f>IF('1-SETUP'!$Q142="DAILY",AQ93+'1-SETUP'!$V142,IF('1-SETUP'!$Q142="WEEKLY",AQ93+'1-SETUP'!$V142*7,IF('1-SETUP'!$Q142="MONTHLY",EDATE(AQ93,'1-SETUP'!$V142),IF('1-SETUP'!$Q142="YEARLY",EDATE(AQ93,12*'1-SETUP'!$V142),""))))</f>
        <v/>
      </c>
      <c r="AS93" s="10" t="str">
        <f>IF('1-SETUP'!$Q142="DAILY",AR93+'1-SETUP'!$V142,IF('1-SETUP'!$Q142="WEEKLY",AR93+'1-SETUP'!$V142*7,IF('1-SETUP'!$Q142="MONTHLY",EDATE(AR93,'1-SETUP'!$V142),IF('1-SETUP'!$Q142="YEARLY",EDATE(AR93,12*'1-SETUP'!$V142),""))))</f>
        <v/>
      </c>
      <c r="AT93" s="10" t="str">
        <f>IF('1-SETUP'!$Q142="DAILY",AS93+'1-SETUP'!$V142,IF('1-SETUP'!$Q142="WEEKLY",AS93+'1-SETUP'!$V142*7,IF('1-SETUP'!$Q142="MONTHLY",EDATE(AS93,'1-SETUP'!$V142),IF('1-SETUP'!$Q142="YEARLY",EDATE(AS93,12*'1-SETUP'!$V142),""))))</f>
        <v/>
      </c>
      <c r="AU93" s="10" t="str">
        <f>IF('1-SETUP'!$Q142="DAILY",AT93+'1-SETUP'!$V142,IF('1-SETUP'!$Q142="WEEKLY",AT93+'1-SETUP'!$V142*7,IF('1-SETUP'!$Q142="MONTHLY",EDATE(AT93,'1-SETUP'!$V142),IF('1-SETUP'!$Q142="YEARLY",EDATE(AT93,12*'1-SETUP'!$V142),""))))</f>
        <v/>
      </c>
      <c r="AV93" s="10" t="str">
        <f>IF('1-SETUP'!$Q142="DAILY",AU93+'1-SETUP'!$V142,IF('1-SETUP'!$Q142="WEEKLY",AU93+'1-SETUP'!$V142*7,IF('1-SETUP'!$Q142="MONTHLY",EDATE(AU93,'1-SETUP'!$V142),IF('1-SETUP'!$Q142="YEARLY",EDATE(AU93,12*'1-SETUP'!$V142),""))))</f>
        <v/>
      </c>
      <c r="AW93" s="10" t="str">
        <f>IF('1-SETUP'!$Q142="DAILY",AV93+'1-SETUP'!$V142,IF('1-SETUP'!$Q142="WEEKLY",AV93+'1-SETUP'!$V142*7,IF('1-SETUP'!$Q142="MONTHLY",EDATE(AV93,'1-SETUP'!$V142),IF('1-SETUP'!$Q142="YEARLY",EDATE(AV93,12*'1-SETUP'!$V142),""))))</f>
        <v/>
      </c>
      <c r="AX93" s="10" t="str">
        <f>IF('1-SETUP'!$Q142="DAILY",AW93+'1-SETUP'!$V142,IF('1-SETUP'!$Q142="WEEKLY",AW93+'1-SETUP'!$V142*7,IF('1-SETUP'!$Q142="MONTHLY",EDATE(AW93,'1-SETUP'!$V142),IF('1-SETUP'!$Q142="YEARLY",EDATE(AW93,12*'1-SETUP'!$V142),""))))</f>
        <v/>
      </c>
      <c r="AY93" s="10" t="str">
        <f>IF('1-SETUP'!$Q142="DAILY",AX93+'1-SETUP'!$V142,IF('1-SETUP'!$Q142="WEEKLY",AX93+'1-SETUP'!$V142*7,IF('1-SETUP'!$Q142="MONTHLY",EDATE(AX93,'1-SETUP'!$V142),IF('1-SETUP'!$Q142="YEARLY",EDATE(AX93,12*'1-SETUP'!$V142),""))))</f>
        <v/>
      </c>
      <c r="AZ93" s="10" t="str">
        <f>IF('1-SETUP'!$Q142="DAILY",AY93+'1-SETUP'!$V142,IF('1-SETUP'!$Q142="WEEKLY",AY93+'1-SETUP'!$V142*7,IF('1-SETUP'!$Q142="MONTHLY",EDATE(AY93,'1-SETUP'!$V142),IF('1-SETUP'!$Q142="YEARLY",EDATE(AY93,12*'1-SETUP'!$V142),""))))</f>
        <v/>
      </c>
      <c r="BA93" s="10" t="str">
        <f>IF('1-SETUP'!$Q142="DAILY",AZ93+'1-SETUP'!$V142,IF('1-SETUP'!$Q142="WEEKLY",AZ93+'1-SETUP'!$V142*7,IF('1-SETUP'!$Q142="MONTHLY",EDATE(AZ93,'1-SETUP'!$V142),IF('1-SETUP'!$Q142="YEARLY",EDATE(AZ93,12*'1-SETUP'!$V142),""))))</f>
        <v/>
      </c>
      <c r="BB93" s="10" t="str">
        <f>IF('1-SETUP'!$Q142="DAILY",BA93+'1-SETUP'!$V142,IF('1-SETUP'!$Q142="WEEKLY",BA93+'1-SETUP'!$V142*7,IF('1-SETUP'!$Q142="MONTHLY",EDATE(BA93,'1-SETUP'!$V142),IF('1-SETUP'!$Q142="YEARLY",EDATE(BA93,12*'1-SETUP'!$V142),""))))</f>
        <v/>
      </c>
      <c r="BC93" s="10" t="str">
        <f>IF('1-SETUP'!$Q142="DAILY",BB93+'1-SETUP'!$V142,IF('1-SETUP'!$Q142="WEEKLY",BB93+'1-SETUP'!$V142*7,IF('1-SETUP'!$Q142="MONTHLY",EDATE(BB93,'1-SETUP'!$V142),IF('1-SETUP'!$Q142="YEARLY",EDATE(BB93,12*'1-SETUP'!$V142),""))))</f>
        <v/>
      </c>
      <c r="BD93" s="10" t="str">
        <f>IF('1-SETUP'!$Q142="DAILY",BC93+'1-SETUP'!$V142,IF('1-SETUP'!$Q142="WEEKLY",BC93+'1-SETUP'!$V142*7,IF('1-SETUP'!$Q142="MONTHLY",EDATE(BC93,'1-SETUP'!$V142),IF('1-SETUP'!$Q142="YEARLY",EDATE(BC93,12*'1-SETUP'!$V142),""))))</f>
        <v/>
      </c>
      <c r="BE93" s="10" t="str">
        <f>IF('1-SETUP'!$Q142="DAILY",BD93+'1-SETUP'!$V142,IF('1-SETUP'!$Q142="WEEKLY",BD93+'1-SETUP'!$V142*7,IF('1-SETUP'!$Q142="MONTHLY",EDATE(BD93,'1-SETUP'!$V142),IF('1-SETUP'!$Q142="YEARLY",EDATE(BD93,12*'1-SETUP'!$V142),""))))</f>
        <v/>
      </c>
      <c r="BF93" s="10" t="str">
        <f>IF('1-SETUP'!$Q142="DAILY",BE93+'1-SETUP'!$V142,IF('1-SETUP'!$Q142="WEEKLY",BE93+'1-SETUP'!$V142*7,IF('1-SETUP'!$Q142="MONTHLY",EDATE(BE93,'1-SETUP'!$V142),IF('1-SETUP'!$Q142="YEARLY",EDATE(BE93,12*'1-SETUP'!$V142),""))))</f>
        <v/>
      </c>
      <c r="BG93" s="10" t="str">
        <f>IF('1-SETUP'!$Q142="DAILY",BF93+'1-SETUP'!$V142,IF('1-SETUP'!$Q142="WEEKLY",BF93+'1-SETUP'!$V142*7,IF('1-SETUP'!$Q142="MONTHLY",EDATE(BF93,'1-SETUP'!$V142),IF('1-SETUP'!$Q142="YEARLY",EDATE(BF93,12*'1-SETUP'!$V142),""))))</f>
        <v/>
      </c>
      <c r="BH93" s="10" t="str">
        <f>IF('1-SETUP'!$Q142="DAILY",BG93+'1-SETUP'!$V142,IF('1-SETUP'!$Q142="WEEKLY",BG93+'1-SETUP'!$V142*7,IF('1-SETUP'!$Q142="MONTHLY",EDATE(BG93,'1-SETUP'!$V142),IF('1-SETUP'!$Q142="YEARLY",EDATE(BG93,12*'1-SETUP'!$V142),""))))</f>
        <v/>
      </c>
      <c r="BI93" s="10" t="str">
        <f>IF('1-SETUP'!$Q142="DAILY",BH93+'1-SETUP'!$V142,IF('1-SETUP'!$Q142="WEEKLY",BH93+'1-SETUP'!$V142*7,IF('1-SETUP'!$Q142="MONTHLY",EDATE(BH93,'1-SETUP'!$V142),IF('1-SETUP'!$Q142="YEARLY",EDATE(BH93,12*'1-SETUP'!$V142),""))))</f>
        <v/>
      </c>
      <c r="BJ93" s="10" t="str">
        <f>IF('1-SETUP'!$Q142="DAILY",BI93+'1-SETUP'!$V142,IF('1-SETUP'!$Q142="WEEKLY",BI93+'1-SETUP'!$V142*7,IF('1-SETUP'!$Q142="MONTHLY",EDATE(BI93,'1-SETUP'!$V142),IF('1-SETUP'!$Q142="YEARLY",EDATE(BI93,12*'1-SETUP'!$V142),""))))</f>
        <v/>
      </c>
      <c r="BK93" s="10" t="str">
        <f>IF('1-SETUP'!$Q142="DAILY",BJ93+'1-SETUP'!$V142,IF('1-SETUP'!$Q142="WEEKLY",BJ93+'1-SETUP'!$V142*7,IF('1-SETUP'!$Q142="MONTHLY",EDATE(BJ93,'1-SETUP'!$V142),IF('1-SETUP'!$Q142="YEARLY",EDATE(BJ93,12*'1-SETUP'!$V142),""))))</f>
        <v/>
      </c>
      <c r="BL93" s="10" t="str">
        <f>IF('1-SETUP'!$Q142="DAILY",BK93+'1-SETUP'!$V142,IF('1-SETUP'!$Q142="WEEKLY",BK93+'1-SETUP'!$V142*7,IF('1-SETUP'!$Q142="MONTHLY",EDATE(BK93,'1-SETUP'!$V142),IF('1-SETUP'!$Q142="YEARLY",EDATE(BK93,12*'1-SETUP'!$V142),""))))</f>
        <v/>
      </c>
      <c r="BM93" s="10" t="str">
        <f>IF('1-SETUP'!$Q142="DAILY",BL93+'1-SETUP'!$V142,IF('1-SETUP'!$Q142="WEEKLY",BL93+'1-SETUP'!$V142*7,IF('1-SETUP'!$Q142="MONTHLY",EDATE(BL93,'1-SETUP'!$V142),IF('1-SETUP'!$Q142="YEARLY",EDATE(BL93,12*'1-SETUP'!$V142),""))))</f>
        <v/>
      </c>
      <c r="BN93" s="10" t="str">
        <f>IF('1-SETUP'!$Q142="DAILY",BM93+'1-SETUP'!$V142,IF('1-SETUP'!$Q142="WEEKLY",BM93+'1-SETUP'!$V142*7,IF('1-SETUP'!$Q142="MONTHLY",EDATE(BM93,'1-SETUP'!$V142),IF('1-SETUP'!$Q142="YEARLY",EDATE(BM93,12*'1-SETUP'!$V142),""))))</f>
        <v/>
      </c>
      <c r="BO93" s="10" t="str">
        <f>IF('1-SETUP'!$Q142="DAILY",BN93+'1-SETUP'!$V142,IF('1-SETUP'!$Q142="WEEKLY",BN93+'1-SETUP'!$V142*7,IF('1-SETUP'!$Q142="MONTHLY",EDATE(BN93,'1-SETUP'!$V142),IF('1-SETUP'!$Q142="YEARLY",EDATE(BN93,12*'1-SETUP'!$V142),""))))</f>
        <v/>
      </c>
      <c r="BP93" s="10" t="str">
        <f>IF('1-SETUP'!$Q142="DAILY",BO93+'1-SETUP'!$V142,IF('1-SETUP'!$Q142="WEEKLY",BO93+'1-SETUP'!$V142*7,IF('1-SETUP'!$Q142="MONTHLY",EDATE(BO93,'1-SETUP'!$V142),IF('1-SETUP'!$Q142="YEARLY",EDATE(BO93,12*'1-SETUP'!$V142),""))))</f>
        <v/>
      </c>
      <c r="BQ93" s="10" t="str">
        <f>IF('1-SETUP'!$Q142="DAILY",BP93+'1-SETUP'!$V142,IF('1-SETUP'!$Q142="WEEKLY",BP93+'1-SETUP'!$V142*7,IF('1-SETUP'!$Q142="MONTHLY",EDATE(BP93,'1-SETUP'!$V142),IF('1-SETUP'!$Q142="YEARLY",EDATE(BP93,12*'1-SETUP'!$V142),""))))</f>
        <v/>
      </c>
      <c r="BR93" s="10" t="str">
        <f>IF('1-SETUP'!$Q142="DAILY",BQ93+'1-SETUP'!$V142,IF('1-SETUP'!$Q142="WEEKLY",BQ93+'1-SETUP'!$V142*7,IF('1-SETUP'!$Q142="MONTHLY",EDATE(BQ93,'1-SETUP'!$V142),IF('1-SETUP'!$Q142="YEARLY",EDATE(BQ93,12*'1-SETUP'!$V142),""))))</f>
        <v/>
      </c>
      <c r="BS93" s="10" t="str">
        <f>IF('1-SETUP'!$Q142="DAILY",BR93+'1-SETUP'!$V142,IF('1-SETUP'!$Q142="WEEKLY",BR93+'1-SETUP'!$V142*7,IF('1-SETUP'!$Q142="MONTHLY",EDATE(BR93,'1-SETUP'!$V142),IF('1-SETUP'!$Q142="YEARLY",EDATE(BR93,12*'1-SETUP'!$V142),""))))</f>
        <v/>
      </c>
      <c r="BT93" s="10" t="str">
        <f>IF('1-SETUP'!$Q142="DAILY",BS93+'1-SETUP'!$V142,IF('1-SETUP'!$Q142="WEEKLY",BS93+'1-SETUP'!$V142*7,IF('1-SETUP'!$Q142="MONTHLY",EDATE(BS93,'1-SETUP'!$V142),IF('1-SETUP'!$Q142="YEARLY",EDATE(BS93,12*'1-SETUP'!$V142),""))))</f>
        <v/>
      </c>
      <c r="BU93" s="10" t="str">
        <f>IF('1-SETUP'!$Q142="DAILY",BT93+'1-SETUP'!$V142,IF('1-SETUP'!$Q142="WEEKLY",BT93+'1-SETUP'!$V142*7,IF('1-SETUP'!$Q142="MONTHLY",EDATE(BT93,'1-SETUP'!$V142),IF('1-SETUP'!$Q142="YEARLY",EDATE(BT93,12*'1-SETUP'!$V142),""))))</f>
        <v/>
      </c>
      <c r="BV93" s="10" t="str">
        <f>IF('1-SETUP'!$Q142="DAILY",BU93+'1-SETUP'!$V142,IF('1-SETUP'!$Q142="WEEKLY",BU93+'1-SETUP'!$V142*7,IF('1-SETUP'!$Q142="MONTHLY",EDATE(BU93,'1-SETUP'!$V142),IF('1-SETUP'!$Q142="YEARLY",EDATE(BU93,12*'1-SETUP'!$V142),""))))</f>
        <v/>
      </c>
      <c r="BW93" s="10" t="str">
        <f>IF('1-SETUP'!$Q142="DAILY",BV93+'1-SETUP'!$V142,IF('1-SETUP'!$Q142="WEEKLY",BV93+'1-SETUP'!$V142*7,IF('1-SETUP'!$Q142="MONTHLY",EDATE(BV93,'1-SETUP'!$V142),IF('1-SETUP'!$Q142="YEARLY",EDATE(BV93,12*'1-SETUP'!$V142),""))))</f>
        <v/>
      </c>
      <c r="BX93" s="10" t="str">
        <f>IF('1-SETUP'!$Q142="DAILY",BW93+'1-SETUP'!$V142,IF('1-SETUP'!$Q142="WEEKLY",BW93+'1-SETUP'!$V142*7,IF('1-SETUP'!$Q142="MONTHLY",EDATE(BW93,'1-SETUP'!$V142),IF('1-SETUP'!$Q142="YEARLY",EDATE(BW93,12*'1-SETUP'!$V142),""))))</f>
        <v/>
      </c>
      <c r="BY93" s="10" t="str">
        <f>IF('1-SETUP'!$Q142="DAILY",BX93+'1-SETUP'!$V142,IF('1-SETUP'!$Q142="WEEKLY",BX93+'1-SETUP'!$V142*7,IF('1-SETUP'!$Q142="MONTHLY",EDATE(BX93,'1-SETUP'!$V142),IF('1-SETUP'!$Q142="YEARLY",EDATE(BX93,12*'1-SETUP'!$V142),""))))</f>
        <v/>
      </c>
      <c r="BZ93" s="10" t="str">
        <f>IF('1-SETUP'!$Q142="DAILY",BY93+'1-SETUP'!$V142,IF('1-SETUP'!$Q142="WEEKLY",BY93+'1-SETUP'!$V142*7,IF('1-SETUP'!$Q142="MONTHLY",EDATE(BY93,'1-SETUP'!$V142),IF('1-SETUP'!$Q142="YEARLY",EDATE(BY93,12*'1-SETUP'!$V142),""))))</f>
        <v/>
      </c>
      <c r="CA93" s="10" t="str">
        <f>IF('1-SETUP'!$Q142="DAILY",BZ93+'1-SETUP'!$V142,IF('1-SETUP'!$Q142="WEEKLY",BZ93+'1-SETUP'!$V142*7,IF('1-SETUP'!$Q142="MONTHLY",EDATE(BZ93,'1-SETUP'!$V142),IF('1-SETUP'!$Q142="YEARLY",EDATE(BZ93,12*'1-SETUP'!$V142),""))))</f>
        <v/>
      </c>
      <c r="CB93" s="10" t="str">
        <f>IF('1-SETUP'!$Q142="DAILY",CA93+'1-SETUP'!$V142,IF('1-SETUP'!$Q142="WEEKLY",CA93+'1-SETUP'!$V142*7,IF('1-SETUP'!$Q142="MONTHLY",EDATE(CA93,'1-SETUP'!$V142),IF('1-SETUP'!$Q142="YEARLY",EDATE(CA93,12*'1-SETUP'!$V142),""))))</f>
        <v/>
      </c>
      <c r="CC93" s="10" t="str">
        <f>IF('1-SETUP'!$Q142="DAILY",CB93+'1-SETUP'!$V142,IF('1-SETUP'!$Q142="WEEKLY",CB93+'1-SETUP'!$V142*7,IF('1-SETUP'!$Q142="MONTHLY",EDATE(CB93,'1-SETUP'!$V142),IF('1-SETUP'!$Q142="YEARLY",EDATE(CB93,12*'1-SETUP'!$V142),""))))</f>
        <v/>
      </c>
      <c r="CD93" s="10" t="str">
        <f>IF('1-SETUP'!$Q142="DAILY",CC93+'1-SETUP'!$V142,IF('1-SETUP'!$Q142="WEEKLY",CC93+'1-SETUP'!$V142*7,IF('1-SETUP'!$Q142="MONTHLY",EDATE(CC93,'1-SETUP'!$V142),IF('1-SETUP'!$Q142="YEARLY",EDATE(CC93,12*'1-SETUP'!$V142),""))))</f>
        <v/>
      </c>
      <c r="CE93" s="10" t="str">
        <f>IF('1-SETUP'!$Q142="DAILY",CD93+'1-SETUP'!$V142,IF('1-SETUP'!$Q142="WEEKLY",CD93+'1-SETUP'!$V142*7,IF('1-SETUP'!$Q142="MONTHLY",EDATE(CD93,'1-SETUP'!$V142),IF('1-SETUP'!$Q142="YEARLY",EDATE(CD93,12*'1-SETUP'!$V142),""))))</f>
        <v/>
      </c>
      <c r="CF93" s="10" t="str">
        <f>IF('1-SETUP'!$Q142="DAILY",CE93+'1-SETUP'!$V142,IF('1-SETUP'!$Q142="WEEKLY",CE93+'1-SETUP'!$V142*7,IF('1-SETUP'!$Q142="MONTHLY",EDATE(CE93,'1-SETUP'!$V142),IF('1-SETUP'!$Q142="YEARLY",EDATE(CE93,12*'1-SETUP'!$V142),""))))</f>
        <v/>
      </c>
      <c r="CG93" s="10" t="str">
        <f>IF('1-SETUP'!$Q142="DAILY",CF93+'1-SETUP'!$V142,IF('1-SETUP'!$Q142="WEEKLY",CF93+'1-SETUP'!$V142*7,IF('1-SETUP'!$Q142="MONTHLY",EDATE(CF93,'1-SETUP'!$V142),IF('1-SETUP'!$Q142="YEARLY",EDATE(CF93,12*'1-SETUP'!$V142),""))))</f>
        <v/>
      </c>
      <c r="CH93" s="10" t="str">
        <f>IF('1-SETUP'!$Q142="DAILY",CG93+'1-SETUP'!$V142,IF('1-SETUP'!$Q142="WEEKLY",CG93+'1-SETUP'!$V142*7,IF('1-SETUP'!$Q142="MONTHLY",EDATE(CG93,'1-SETUP'!$V142),IF('1-SETUP'!$Q142="YEARLY",EDATE(CG93,12*'1-SETUP'!$V142),""))))</f>
        <v/>
      </c>
      <c r="CI93" s="10" t="str">
        <f>IF('1-SETUP'!$Q142="DAILY",CH93+'1-SETUP'!$V142,IF('1-SETUP'!$Q142="WEEKLY",CH93+'1-SETUP'!$V142*7,IF('1-SETUP'!$Q142="MONTHLY",EDATE(CH93,'1-SETUP'!$V142),IF('1-SETUP'!$Q142="YEARLY",EDATE(CH93,12*'1-SETUP'!$V142),""))))</f>
        <v/>
      </c>
      <c r="CJ93" s="10" t="str">
        <f>IF('1-SETUP'!$Q142="DAILY",CI93+'1-SETUP'!$V142,IF('1-SETUP'!$Q142="WEEKLY",CI93+'1-SETUP'!$V142*7,IF('1-SETUP'!$Q142="MONTHLY",EDATE(CI93,'1-SETUP'!$V142),IF('1-SETUP'!$Q142="YEARLY",EDATE(CI93,12*'1-SETUP'!$V142),""))))</f>
        <v/>
      </c>
      <c r="CK93" s="10" t="str">
        <f>IF('1-SETUP'!$Q142="DAILY",CJ93+'1-SETUP'!$V142,IF('1-SETUP'!$Q142="WEEKLY",CJ93+'1-SETUP'!$V142*7,IF('1-SETUP'!$Q142="MONTHLY",EDATE(CJ93,'1-SETUP'!$V142),IF('1-SETUP'!$Q142="YEARLY",EDATE(CJ93,12*'1-SETUP'!$V142),""))))</f>
        <v/>
      </c>
      <c r="CL93" s="10" t="str">
        <f>IF('1-SETUP'!$Q142="DAILY",CK93+'1-SETUP'!$V142,IF('1-SETUP'!$Q142="WEEKLY",CK93+'1-SETUP'!$V142*7,IF('1-SETUP'!$Q142="MONTHLY",EDATE(CK93,'1-SETUP'!$V142),IF('1-SETUP'!$Q142="YEARLY",EDATE(CK93,12*'1-SETUP'!$V142),""))))</f>
        <v/>
      </c>
      <c r="CM93" s="10" t="str">
        <f>IF('1-SETUP'!$Q142="DAILY",CL93+'1-SETUP'!$V142,IF('1-SETUP'!$Q142="WEEKLY",CL93+'1-SETUP'!$V142*7,IF('1-SETUP'!$Q142="MONTHLY",EDATE(CL93,'1-SETUP'!$V142),IF('1-SETUP'!$Q142="YEARLY",EDATE(CL93,12*'1-SETUP'!$V142),""))))</f>
        <v/>
      </c>
      <c r="CN93" s="10" t="str">
        <f>IF('1-SETUP'!$Q142="DAILY",CM93+'1-SETUP'!$V142,IF('1-SETUP'!$Q142="WEEKLY",CM93+'1-SETUP'!$V142*7,IF('1-SETUP'!$Q142="MONTHLY",EDATE(CM93,'1-SETUP'!$V142),IF('1-SETUP'!$Q142="YEARLY",EDATE(CM93,12*'1-SETUP'!$V142),""))))</f>
        <v/>
      </c>
      <c r="CO93" s="10" t="str">
        <f>IF('1-SETUP'!$Q142="DAILY",CN93+'1-SETUP'!$V142,IF('1-SETUP'!$Q142="WEEKLY",CN93+'1-SETUP'!$V142*7,IF('1-SETUP'!$Q142="MONTHLY",EDATE(CN93,'1-SETUP'!$V142),IF('1-SETUP'!$Q142="YEARLY",EDATE(CN93,12*'1-SETUP'!$V142),""))))</f>
        <v/>
      </c>
      <c r="CP93" s="10" t="str">
        <f>IF('1-SETUP'!$Q142="DAILY",CO93+'1-SETUP'!$V142,IF('1-SETUP'!$Q142="WEEKLY",CO93+'1-SETUP'!$V142*7,IF('1-SETUP'!$Q142="MONTHLY",EDATE(CO93,'1-SETUP'!$V142),IF('1-SETUP'!$Q142="YEARLY",EDATE(CO93,12*'1-SETUP'!$V142),""))))</f>
        <v/>
      </c>
      <c r="CQ93" s="10" t="str">
        <f>IF('1-SETUP'!$Q142="DAILY",CP93+'1-SETUP'!$V142,IF('1-SETUP'!$Q142="WEEKLY",CP93+'1-SETUP'!$V142*7,IF('1-SETUP'!$Q142="MONTHLY",EDATE(CP93,'1-SETUP'!$V142),IF('1-SETUP'!$Q142="YEARLY",EDATE(CP93,12*'1-SETUP'!$V142),""))))</f>
        <v/>
      </c>
      <c r="CR93" s="10" t="str">
        <f>IF('1-SETUP'!$Q142="DAILY",CQ93+'1-SETUP'!$V142,IF('1-SETUP'!$Q142="WEEKLY",CQ93+'1-SETUP'!$V142*7,IF('1-SETUP'!$Q142="MONTHLY",EDATE(CQ93,'1-SETUP'!$V142),IF('1-SETUP'!$Q142="YEARLY",EDATE(CQ93,12*'1-SETUP'!$V142),""))))</f>
        <v/>
      </c>
      <c r="CS93" s="10" t="str">
        <f>IF('1-SETUP'!$Q142="DAILY",CR93+'1-SETUP'!$V142,IF('1-SETUP'!$Q142="WEEKLY",CR93+'1-SETUP'!$V142*7,IF('1-SETUP'!$Q142="MONTHLY",EDATE(CR93,'1-SETUP'!$V142),IF('1-SETUP'!$Q142="YEARLY",EDATE(CR93,12*'1-SETUP'!$V142),""))))</f>
        <v/>
      </c>
      <c r="CT93" s="10" t="str">
        <f>IF('1-SETUP'!$Q142="DAILY",CS93+'1-SETUP'!$V142,IF('1-SETUP'!$Q142="WEEKLY",CS93+'1-SETUP'!$V142*7,IF('1-SETUP'!$Q142="MONTHLY",EDATE(CS93,'1-SETUP'!$V142),IF('1-SETUP'!$Q142="YEARLY",EDATE(CS93,12*'1-SETUP'!$V142),""))))</f>
        <v/>
      </c>
      <c r="CU93" s="10" t="str">
        <f>IF('1-SETUP'!$Q142="DAILY",CT93+'1-SETUP'!$V142,IF('1-SETUP'!$Q142="WEEKLY",CT93+'1-SETUP'!$V142*7,IF('1-SETUP'!$Q142="MONTHLY",EDATE(CT93,'1-SETUP'!$V142),IF('1-SETUP'!$Q142="YEARLY",EDATE(CT93,12*'1-SETUP'!$V142),""))))</f>
        <v/>
      </c>
      <c r="CV93" s="10" t="str">
        <f>IF('1-SETUP'!$Q142="DAILY",CU93+'1-SETUP'!$V142,IF('1-SETUP'!$Q142="WEEKLY",CU93+'1-SETUP'!$V142*7,IF('1-SETUP'!$Q142="MONTHLY",EDATE(CU93,'1-SETUP'!$V142),IF('1-SETUP'!$Q142="YEARLY",EDATE(CU93,12*'1-SETUP'!$V142),""))))</f>
        <v/>
      </c>
      <c r="CW93" s="10" t="str">
        <f>IF('1-SETUP'!$Q142="DAILY",CV93+'1-SETUP'!$V142,IF('1-SETUP'!$Q142="WEEKLY",CV93+'1-SETUP'!$V142*7,IF('1-SETUP'!$Q142="MONTHLY",EDATE(CV93,'1-SETUP'!$V142),IF('1-SETUP'!$Q142="YEARLY",EDATE(CV93,12*'1-SETUP'!$V142),""))))</f>
        <v/>
      </c>
      <c r="CX93" s="10" t="str">
        <f>IF('1-SETUP'!$Q142="DAILY",CW93+'1-SETUP'!$V142,IF('1-SETUP'!$Q142="WEEKLY",CW93+'1-SETUP'!$V142*7,IF('1-SETUP'!$Q142="MONTHLY",EDATE(CW93,'1-SETUP'!$V142),IF('1-SETUP'!$Q142="YEARLY",EDATE(CW93,12*'1-SETUP'!$V142),""))))</f>
        <v/>
      </c>
      <c r="CY93" s="10" t="str">
        <f>IF('1-SETUP'!$Q142="DAILY",CX93+'1-SETUP'!$V142,IF('1-SETUP'!$Q142="WEEKLY",CX93+'1-SETUP'!$V142*7,IF('1-SETUP'!$Q142="MONTHLY",EDATE(CX93,'1-SETUP'!$V142),IF('1-SETUP'!$Q142="YEARLY",EDATE(CX93,12*'1-SETUP'!$V142),""))))</f>
        <v/>
      </c>
      <c r="CZ93" s="10" t="str">
        <f>IF('1-SETUP'!$Q142="DAILY",CY93+'1-SETUP'!$V142,IF('1-SETUP'!$Q142="WEEKLY",CY93+'1-SETUP'!$V142*7,IF('1-SETUP'!$Q142="MONTHLY",EDATE(CY93,'1-SETUP'!$V142),IF('1-SETUP'!$Q142="YEARLY",EDATE(CY93,12*'1-SETUP'!$V142),""))))</f>
        <v/>
      </c>
      <c r="DA93" s="10" t="str">
        <f>IF('1-SETUP'!$Q142="DAILY",CZ93+'1-SETUP'!$V142,IF('1-SETUP'!$Q142="WEEKLY",CZ93+'1-SETUP'!$V142*7,IF('1-SETUP'!$Q142="MONTHLY",EDATE(CZ93,'1-SETUP'!$V142),IF('1-SETUP'!$Q142="YEARLY",EDATE(CZ93,12*'1-SETUP'!$V142),""))))</f>
        <v/>
      </c>
      <c r="DB93" s="10" t="str">
        <f>IF('1-SETUP'!$Q142="DAILY",DA93+'1-SETUP'!$V142,IF('1-SETUP'!$Q142="WEEKLY",DA93+'1-SETUP'!$V142*7,IF('1-SETUP'!$Q142="MONTHLY",EDATE(DA93,'1-SETUP'!$V142),IF('1-SETUP'!$Q142="YEARLY",EDATE(DA93,12*'1-SETUP'!$V142),""))))</f>
        <v/>
      </c>
      <c r="DC93" s="10" t="str">
        <f>IF('1-SETUP'!$Q142="DAILY",DB93+'1-SETUP'!$V142,IF('1-SETUP'!$Q142="WEEKLY",DB93+'1-SETUP'!$V142*7,IF('1-SETUP'!$Q142="MONTHLY",EDATE(DB93,'1-SETUP'!$V142),IF('1-SETUP'!$Q142="YEARLY",EDATE(DB93,12*'1-SETUP'!$V142),""))))</f>
        <v/>
      </c>
      <c r="DD93" s="10" t="str">
        <f>IF('1-SETUP'!$Q142="DAILY",DC93+'1-SETUP'!$V142,IF('1-SETUP'!$Q142="WEEKLY",DC93+'1-SETUP'!$V142*7,IF('1-SETUP'!$Q142="MONTHLY",EDATE(DC93,'1-SETUP'!$V142),IF('1-SETUP'!$Q142="YEARLY",EDATE(DC93,12*'1-SETUP'!$V142),""))))</f>
        <v/>
      </c>
      <c r="DE93" s="10" t="str">
        <f>IF('1-SETUP'!$Q142="DAILY",DD93+'1-SETUP'!$V142,IF('1-SETUP'!$Q142="WEEKLY",DD93+'1-SETUP'!$V142*7,IF('1-SETUP'!$Q142="MONTHLY",EDATE(DD93,'1-SETUP'!$V142),IF('1-SETUP'!$Q142="YEARLY",EDATE(DD93,12*'1-SETUP'!$V142),""))))</f>
        <v/>
      </c>
      <c r="DF93" s="10" t="str">
        <f>IF('1-SETUP'!$Q142="DAILY",DE93+'1-SETUP'!$V142,IF('1-SETUP'!$Q142="WEEKLY",DE93+'1-SETUP'!$V142*7,IF('1-SETUP'!$Q142="MONTHLY",EDATE(DE93,'1-SETUP'!$V142),IF('1-SETUP'!$Q142="YEARLY",EDATE(DE93,12*'1-SETUP'!$V142),""))))</f>
        <v/>
      </c>
      <c r="DG93" s="10" t="str">
        <f>IF('1-SETUP'!$Q142="DAILY",DF93+'1-SETUP'!$V142,IF('1-SETUP'!$Q142="WEEKLY",DF93+'1-SETUP'!$V142*7,IF('1-SETUP'!$Q142="MONTHLY",EDATE(DF93,'1-SETUP'!$V142),IF('1-SETUP'!$Q142="YEARLY",EDATE(DF93,12*'1-SETUP'!$V142),""))))</f>
        <v/>
      </c>
      <c r="DH93" s="10" t="str">
        <f>IF('1-SETUP'!$Q142="DAILY",DG93+'1-SETUP'!$V142,IF('1-SETUP'!$Q142="WEEKLY",DG93+'1-SETUP'!$V142*7,IF('1-SETUP'!$Q142="MONTHLY",EDATE(DG93,'1-SETUP'!$V142),IF('1-SETUP'!$Q142="YEARLY",EDATE(DG93,12*'1-SETUP'!$V142),""))))</f>
        <v/>
      </c>
      <c r="DI93" s="10" t="str">
        <f>IF('1-SETUP'!$Q142="DAILY",DH93+'1-SETUP'!$V142,IF('1-SETUP'!$Q142="WEEKLY",DH93+'1-SETUP'!$V142*7,IF('1-SETUP'!$Q142="MONTHLY",EDATE(DH93,'1-SETUP'!$V142),IF('1-SETUP'!$Q142="YEARLY",EDATE(DH93,12*'1-SETUP'!$V142),""))))</f>
        <v/>
      </c>
      <c r="DJ93" s="10" t="str">
        <f>IF('1-SETUP'!$Q142="DAILY",DI93+'1-SETUP'!$V142,IF('1-SETUP'!$Q142="WEEKLY",DI93+'1-SETUP'!$V142*7,IF('1-SETUP'!$Q142="MONTHLY",EDATE(DI93,'1-SETUP'!$V142),IF('1-SETUP'!$Q142="YEARLY",EDATE(DI93,12*'1-SETUP'!$V142),""))))</f>
        <v/>
      </c>
      <c r="DK93" s="10" t="str">
        <f>IF('1-SETUP'!$Q142="DAILY",DJ93+'1-SETUP'!$V142,IF('1-SETUP'!$Q142="WEEKLY",DJ93+'1-SETUP'!$V142*7,IF('1-SETUP'!$Q142="MONTHLY",EDATE(DJ93,'1-SETUP'!$V142),IF('1-SETUP'!$Q142="YEARLY",EDATE(DJ93,12*'1-SETUP'!$V142),""))))</f>
        <v/>
      </c>
      <c r="DL93" s="10" t="str">
        <f>IF('1-SETUP'!$Q142="DAILY",DK93+'1-SETUP'!$V142,IF('1-SETUP'!$Q142="WEEKLY",DK93+'1-SETUP'!$V142*7,IF('1-SETUP'!$Q142="MONTHLY",EDATE(DK93,'1-SETUP'!$V142),IF('1-SETUP'!$Q142="YEARLY",EDATE(DK93,12*'1-SETUP'!$V142),""))))</f>
        <v/>
      </c>
      <c r="DM93" s="10" t="str">
        <f>IF('1-SETUP'!$Q142="DAILY",DL93+'1-SETUP'!$V142,IF('1-SETUP'!$Q142="WEEKLY",DL93+'1-SETUP'!$V142*7,IF('1-SETUP'!$Q142="MONTHLY",EDATE(DL93,'1-SETUP'!$V142),IF('1-SETUP'!$Q142="YEARLY",EDATE(DL93,12*'1-SETUP'!$V142),""))))</f>
        <v/>
      </c>
      <c r="DN93" s="10" t="str">
        <f>IF('1-SETUP'!$Q142="DAILY",DM93+'1-SETUP'!$V142,IF('1-SETUP'!$Q142="WEEKLY",DM93+'1-SETUP'!$V142*7,IF('1-SETUP'!$Q142="MONTHLY",EDATE(DM93,'1-SETUP'!$V142),IF('1-SETUP'!$Q142="YEARLY",EDATE(DM93,12*'1-SETUP'!$V142),""))))</f>
        <v/>
      </c>
      <c r="DO93" s="10" t="str">
        <f>IF('1-SETUP'!$Q142="DAILY",DN93+'1-SETUP'!$V142,IF('1-SETUP'!$Q142="WEEKLY",DN93+'1-SETUP'!$V142*7,IF('1-SETUP'!$Q142="MONTHLY",EDATE(DN93,'1-SETUP'!$V142),IF('1-SETUP'!$Q142="YEARLY",EDATE(DN93,12*'1-SETUP'!$V142),""))))</f>
        <v/>
      </c>
      <c r="DP93" s="10" t="str">
        <f>IF('1-SETUP'!$Q142="DAILY",DO93+'1-SETUP'!$V142,IF('1-SETUP'!$Q142="WEEKLY",DO93+'1-SETUP'!$V142*7,IF('1-SETUP'!$Q142="MONTHLY",EDATE(DO93,'1-SETUP'!$V142),IF('1-SETUP'!$Q142="YEARLY",EDATE(DO93,12*'1-SETUP'!$V142),""))))</f>
        <v/>
      </c>
      <c r="DQ93" s="10" t="str">
        <f>IF('1-SETUP'!$Q142="DAILY",DP93+'1-SETUP'!$V142,IF('1-SETUP'!$Q142="WEEKLY",DP93+'1-SETUP'!$V142*7,IF('1-SETUP'!$Q142="MONTHLY",EDATE(DP93,'1-SETUP'!$V142),IF('1-SETUP'!$Q142="YEARLY",EDATE(DP93,12*'1-SETUP'!$V142),""))))</f>
        <v/>
      </c>
      <c r="DR93" s="10" t="str">
        <f>IF('1-SETUP'!$Q142="DAILY",DQ93+'1-SETUP'!$V142,IF('1-SETUP'!$Q142="WEEKLY",DQ93+'1-SETUP'!$V142*7,IF('1-SETUP'!$Q142="MONTHLY",EDATE(DQ93,'1-SETUP'!$V142),IF('1-SETUP'!$Q142="YEARLY",EDATE(DQ93,12*'1-SETUP'!$V142),""))))</f>
        <v/>
      </c>
      <c r="DS93" s="10" t="str">
        <f>IF('1-SETUP'!$Q142="DAILY",DR93+'1-SETUP'!$V142,IF('1-SETUP'!$Q142="WEEKLY",DR93+'1-SETUP'!$V142*7,IF('1-SETUP'!$Q142="MONTHLY",EDATE(DR93,'1-SETUP'!$V142),IF('1-SETUP'!$Q142="YEARLY",EDATE(DR93,12*'1-SETUP'!$V142),""))))</f>
        <v/>
      </c>
      <c r="DT93" s="10" t="str">
        <f>IF('1-SETUP'!$Q142="DAILY",DS93+'1-SETUP'!$V142,IF('1-SETUP'!$Q142="WEEKLY",DS93+'1-SETUP'!$V142*7,IF('1-SETUP'!$Q142="MONTHLY",EDATE(DS93,'1-SETUP'!$V142),IF('1-SETUP'!$Q142="YEARLY",EDATE(DS93,12*'1-SETUP'!$V142),""))))</f>
        <v/>
      </c>
      <c r="DU93" s="10" t="str">
        <f>IF('1-SETUP'!$Q142="DAILY",DT93+'1-SETUP'!$V142,IF('1-SETUP'!$Q142="WEEKLY",DT93+'1-SETUP'!$V142*7,IF('1-SETUP'!$Q142="MONTHLY",EDATE(DT93,'1-SETUP'!$V142),IF('1-SETUP'!$Q142="YEARLY",EDATE(DT93,12*'1-SETUP'!$V142),""))))</f>
        <v/>
      </c>
      <c r="DV93" s="10" t="str">
        <f>IF('1-SETUP'!$Q142="DAILY",DU93+'1-SETUP'!$V142,IF('1-SETUP'!$Q142="WEEKLY",DU93+'1-SETUP'!$V142*7,IF('1-SETUP'!$Q142="MONTHLY",EDATE(DU93,'1-SETUP'!$V142),IF('1-SETUP'!$Q142="YEARLY",EDATE(DU93,12*'1-SETUP'!$V142),""))))</f>
        <v/>
      </c>
      <c r="DW93" s="10" t="str">
        <f>IF('1-SETUP'!$Q142="DAILY",DV93+'1-SETUP'!$V142,IF('1-SETUP'!$Q142="WEEKLY",DV93+'1-SETUP'!$V142*7,IF('1-SETUP'!$Q142="MONTHLY",EDATE(DV93,'1-SETUP'!$V142),IF('1-SETUP'!$Q142="YEARLY",EDATE(DV93,12*'1-SETUP'!$V142),""))))</f>
        <v/>
      </c>
      <c r="DX93" s="10" t="str">
        <f>IF('1-SETUP'!$Q142="DAILY",DW93+'1-SETUP'!$V142,IF('1-SETUP'!$Q142="WEEKLY",DW93+'1-SETUP'!$V142*7,IF('1-SETUP'!$Q142="MONTHLY",EDATE(DW93,'1-SETUP'!$V142),IF('1-SETUP'!$Q142="YEARLY",EDATE(DW93,12*'1-SETUP'!$V142),""))))</f>
        <v/>
      </c>
      <c r="DY93" s="10" t="str">
        <f>IF('1-SETUP'!$Q142="DAILY",DX93+'1-SETUP'!$V142,IF('1-SETUP'!$Q142="WEEKLY",DX93+'1-SETUP'!$V142*7,IF('1-SETUP'!$Q142="MONTHLY",EDATE(DX93,'1-SETUP'!$V142),IF('1-SETUP'!$Q142="YEARLY",EDATE(DX93,12*'1-SETUP'!$V142),""))))</f>
        <v/>
      </c>
      <c r="DZ93" s="10" t="str">
        <f>IF('1-SETUP'!$Q142="DAILY",DY93+'1-SETUP'!$V142,IF('1-SETUP'!$Q142="WEEKLY",DY93+'1-SETUP'!$V142*7,IF('1-SETUP'!$Q142="MONTHLY",EDATE(DY93,'1-SETUP'!$V142),IF('1-SETUP'!$Q142="YEARLY",EDATE(DY93,12*'1-SETUP'!$V142),""))))</f>
        <v/>
      </c>
      <c r="EA93" s="10" t="str">
        <f>IF('1-SETUP'!$Q142="DAILY",DZ93+'1-SETUP'!$V142,IF('1-SETUP'!$Q142="WEEKLY",DZ93+'1-SETUP'!$V142*7,IF('1-SETUP'!$Q142="MONTHLY",EDATE(DZ93,'1-SETUP'!$V142),IF('1-SETUP'!$Q142="YEARLY",EDATE(DZ93,12*'1-SETUP'!$V142),""))))</f>
        <v/>
      </c>
      <c r="EB93" s="10" t="str">
        <f>IF('1-SETUP'!$Q142="DAILY",EA93+'1-SETUP'!$V142,IF('1-SETUP'!$Q142="WEEKLY",EA93+'1-SETUP'!$V142*7,IF('1-SETUP'!$Q142="MONTHLY",EDATE(EA93,'1-SETUP'!$V142),IF('1-SETUP'!$Q142="YEARLY",EDATE(EA93,12*'1-SETUP'!$V142),""))))</f>
        <v/>
      </c>
      <c r="EC93" s="10" t="str">
        <f>IF('1-SETUP'!$Q142="DAILY",EB93+'1-SETUP'!$V142,IF('1-SETUP'!$Q142="WEEKLY",EB93+'1-SETUP'!$V142*7,IF('1-SETUP'!$Q142="MONTHLY",EDATE(EB93,'1-SETUP'!$V142),IF('1-SETUP'!$Q142="YEARLY",EDATE(EB93,12*'1-SETUP'!$V142),""))))</f>
        <v/>
      </c>
      <c r="ED93" s="10" t="str">
        <f>IF('1-SETUP'!$Q142="DAILY",EC93+'1-SETUP'!$V142,IF('1-SETUP'!$Q142="WEEKLY",EC93+'1-SETUP'!$V142*7,IF('1-SETUP'!$Q142="MONTHLY",EDATE(EC93,'1-SETUP'!$V142),IF('1-SETUP'!$Q142="YEARLY",EDATE(EC93,12*'1-SETUP'!$V142),""))))</f>
        <v/>
      </c>
      <c r="EE93" s="10" t="str">
        <f>IF('1-SETUP'!$Q142="DAILY",ED93+'1-SETUP'!$V142,IF('1-SETUP'!$Q142="WEEKLY",ED93+'1-SETUP'!$V142*7,IF('1-SETUP'!$Q142="MONTHLY",EDATE(ED93,'1-SETUP'!$V142),IF('1-SETUP'!$Q142="YEARLY",EDATE(ED93,12*'1-SETUP'!$V142),""))))</f>
        <v/>
      </c>
      <c r="EF93" s="10" t="str">
        <f>IF('1-SETUP'!$Q142="DAILY",EE93+'1-SETUP'!$V142,IF('1-SETUP'!$Q142="WEEKLY",EE93+'1-SETUP'!$V142*7,IF('1-SETUP'!$Q142="MONTHLY",EDATE(EE93,'1-SETUP'!$V142),IF('1-SETUP'!$Q142="YEARLY",EDATE(EE93,12*'1-SETUP'!$V142),""))))</f>
        <v/>
      </c>
      <c r="EG93" s="10" t="str">
        <f>IF('1-SETUP'!$Q142="DAILY",EF93+'1-SETUP'!$V142,IF('1-SETUP'!$Q142="WEEKLY",EF93+'1-SETUP'!$V142*7,IF('1-SETUP'!$Q142="MONTHLY",EDATE(EF93,'1-SETUP'!$V142),IF('1-SETUP'!$Q142="YEARLY",EDATE(EF93,12*'1-SETUP'!$V142),""))))</f>
        <v/>
      </c>
      <c r="EH93" s="10" t="str">
        <f>IF('1-SETUP'!$Q142="DAILY",EG93+'1-SETUP'!$V142,IF('1-SETUP'!$Q142="WEEKLY",EG93+'1-SETUP'!$V142*7,IF('1-SETUP'!$Q142="MONTHLY",EDATE(EG93,'1-SETUP'!$V142),IF('1-SETUP'!$Q142="YEARLY",EDATE(EG93,12*'1-SETUP'!$V142),""))))</f>
        <v/>
      </c>
      <c r="EI93" s="10" t="str">
        <f>IF('1-SETUP'!$Q142="DAILY",EH93+'1-SETUP'!$V142,IF('1-SETUP'!$Q142="WEEKLY",EH93+'1-SETUP'!$V142*7,IF('1-SETUP'!$Q142="MONTHLY",EDATE(EH93,'1-SETUP'!$V142),IF('1-SETUP'!$Q142="YEARLY",EDATE(EH93,12*'1-SETUP'!$V142),""))))</f>
        <v/>
      </c>
      <c r="EJ93" s="10" t="str">
        <f>IF('1-SETUP'!$Q142="DAILY",EI93+'1-SETUP'!$V142,IF('1-SETUP'!$Q142="WEEKLY",EI93+'1-SETUP'!$V142*7,IF('1-SETUP'!$Q142="MONTHLY",EDATE(EI93,'1-SETUP'!$V142),IF('1-SETUP'!$Q142="YEARLY",EDATE(EI93,12*'1-SETUP'!$V142),""))))</f>
        <v/>
      </c>
      <c r="EK93" s="10" t="str">
        <f>IF('1-SETUP'!$Q142="DAILY",EJ93+'1-SETUP'!$V142,IF('1-SETUP'!$Q142="WEEKLY",EJ93+'1-SETUP'!$V142*7,IF('1-SETUP'!$Q142="MONTHLY",EDATE(EJ93,'1-SETUP'!$V142),IF('1-SETUP'!$Q142="YEARLY",EDATE(EJ93,12*'1-SETUP'!$V142),""))))</f>
        <v/>
      </c>
      <c r="EL93" s="10" t="str">
        <f>IF('1-SETUP'!$Q142="DAILY",EK93+'1-SETUP'!$V142,IF('1-SETUP'!$Q142="WEEKLY",EK93+'1-SETUP'!$V142*7,IF('1-SETUP'!$Q142="MONTHLY",EDATE(EK93,'1-SETUP'!$V142),IF('1-SETUP'!$Q142="YEARLY",EDATE(EK93,12*'1-SETUP'!$V142),""))))</f>
        <v/>
      </c>
      <c r="EM93" s="10" t="str">
        <f>IF('1-SETUP'!$Q142="DAILY",EL93+'1-SETUP'!$V142,IF('1-SETUP'!$Q142="WEEKLY",EL93+'1-SETUP'!$V142*7,IF('1-SETUP'!$Q142="MONTHLY",EDATE(EL93,'1-SETUP'!$V142),IF('1-SETUP'!$Q142="YEARLY",EDATE(EL93,12*'1-SETUP'!$V142),""))))</f>
        <v/>
      </c>
      <c r="EN93" s="10" t="str">
        <f>IF('1-SETUP'!$Q142="DAILY",EM93+'1-SETUP'!$V142,IF('1-SETUP'!$Q142="WEEKLY",EM93+'1-SETUP'!$V142*7,IF('1-SETUP'!$Q142="MONTHLY",EDATE(EM93,'1-SETUP'!$V142),IF('1-SETUP'!$Q142="YEARLY",EDATE(EM93,12*'1-SETUP'!$V142),""))))</f>
        <v/>
      </c>
      <c r="EO93" s="10" t="str">
        <f>IF('1-SETUP'!$Q142="DAILY",EN93+'1-SETUP'!$V142,IF('1-SETUP'!$Q142="WEEKLY",EN93+'1-SETUP'!$V142*7,IF('1-SETUP'!$Q142="MONTHLY",EDATE(EN93,'1-SETUP'!$V142),IF('1-SETUP'!$Q142="YEARLY",EDATE(EN93,12*'1-SETUP'!$V142),""))))</f>
        <v/>
      </c>
      <c r="EP93" s="10" t="str">
        <f>IF('1-SETUP'!$Q142="DAILY",EO93+'1-SETUP'!$V142,IF('1-SETUP'!$Q142="WEEKLY",EO93+'1-SETUP'!$V142*7,IF('1-SETUP'!$Q142="MONTHLY",EDATE(EO93,'1-SETUP'!$V142),IF('1-SETUP'!$Q142="YEARLY",EDATE(EO93,12*'1-SETUP'!$V142),""))))</f>
        <v/>
      </c>
      <c r="EQ93" s="10" t="str">
        <f>IF('1-SETUP'!$Q142="DAILY",EP93+'1-SETUP'!$V142,IF('1-SETUP'!$Q142="WEEKLY",EP93+'1-SETUP'!$V142*7,IF('1-SETUP'!$Q142="MONTHLY",EDATE(EP93,'1-SETUP'!$V142),IF('1-SETUP'!$Q142="YEARLY",EDATE(EP93,12*'1-SETUP'!$V142),""))))</f>
        <v/>
      </c>
      <c r="ER93" s="10" t="str">
        <f>IF('1-SETUP'!$Q142="DAILY",EQ93+'1-SETUP'!$V142,IF('1-SETUP'!$Q142="WEEKLY",EQ93+'1-SETUP'!$V142*7,IF('1-SETUP'!$Q142="MONTHLY",EDATE(EQ93,'1-SETUP'!$V142),IF('1-SETUP'!$Q142="YEARLY",EDATE(EQ93,12*'1-SETUP'!$V142),""))))</f>
        <v/>
      </c>
      <c r="ES93" s="10" t="str">
        <f>IF('1-SETUP'!$Q142="DAILY",ER93+'1-SETUP'!$V142,IF('1-SETUP'!$Q142="WEEKLY",ER93+'1-SETUP'!$V142*7,IF('1-SETUP'!$Q142="MONTHLY",EDATE(ER93,'1-SETUP'!$V142),IF('1-SETUP'!$Q142="YEARLY",EDATE(ER93,12*'1-SETUP'!$V142),""))))</f>
        <v/>
      </c>
      <c r="ET93" s="10" t="str">
        <f>IF('1-SETUP'!$Q142="DAILY",ES93+'1-SETUP'!$V142,IF('1-SETUP'!$Q142="WEEKLY",ES93+'1-SETUP'!$V142*7,IF('1-SETUP'!$Q142="MONTHLY",EDATE(ES93,'1-SETUP'!$V142),IF('1-SETUP'!$Q142="YEARLY",EDATE(ES93,12*'1-SETUP'!$V142),""))))</f>
        <v/>
      </c>
      <c r="EU93" s="10" t="str">
        <f>IF('1-SETUP'!$Q142="DAILY",ET93+'1-SETUP'!$V142,IF('1-SETUP'!$Q142="WEEKLY",ET93+'1-SETUP'!$V142*7,IF('1-SETUP'!$Q142="MONTHLY",EDATE(ET93,'1-SETUP'!$V142),IF('1-SETUP'!$Q142="YEARLY",EDATE(ET93,12*'1-SETUP'!$V142),""))))</f>
        <v/>
      </c>
      <c r="EV93" s="10" t="str">
        <f>IF('1-SETUP'!$Q142="DAILY",EU93+'1-SETUP'!$V142,IF('1-SETUP'!$Q142="WEEKLY",EU93+'1-SETUP'!$V142*7,IF('1-SETUP'!$Q142="MONTHLY",EDATE(EU93,'1-SETUP'!$V142),IF('1-SETUP'!$Q142="YEARLY",EDATE(EU93,12*'1-SETUP'!$V142),""))))</f>
        <v/>
      </c>
      <c r="EW93" s="10" t="str">
        <f>IF('1-SETUP'!$Q142="DAILY",EV93+'1-SETUP'!$V142,IF('1-SETUP'!$Q142="WEEKLY",EV93+'1-SETUP'!$V142*7,IF('1-SETUP'!$Q142="MONTHLY",EDATE(EV93,'1-SETUP'!$V142),IF('1-SETUP'!$Q142="YEARLY",EDATE(EV93,12*'1-SETUP'!$V142),""))))</f>
        <v/>
      </c>
      <c r="EX93" s="10" t="str">
        <f>IF('1-SETUP'!$Q142="DAILY",EW93+'1-SETUP'!$V142,IF('1-SETUP'!$Q142="WEEKLY",EW93+'1-SETUP'!$V142*7,IF('1-SETUP'!$Q142="MONTHLY",EDATE(EW93,'1-SETUP'!$V142),IF('1-SETUP'!$Q142="YEARLY",EDATE(EW93,12*'1-SETUP'!$V142),""))))</f>
        <v/>
      </c>
      <c r="EY93" s="10" t="str">
        <f>IF('1-SETUP'!$Q142="DAILY",EX93+'1-SETUP'!$V142,IF('1-SETUP'!$Q142="WEEKLY",EX93+'1-SETUP'!$V142*7,IF('1-SETUP'!$Q142="MONTHLY",EDATE(EX93,'1-SETUP'!$V142),IF('1-SETUP'!$Q142="YEARLY",EDATE(EX93,12*'1-SETUP'!$V142),""))))</f>
        <v/>
      </c>
      <c r="EZ93" s="10" t="str">
        <f>IF('1-SETUP'!$Q142="DAILY",EY93+'1-SETUP'!$V142,IF('1-SETUP'!$Q142="WEEKLY",EY93+'1-SETUP'!$V142*7,IF('1-SETUP'!$Q142="MONTHLY",EDATE(EY93,'1-SETUP'!$V142),IF('1-SETUP'!$Q142="YEARLY",EDATE(EY93,12*'1-SETUP'!$V142),""))))</f>
        <v/>
      </c>
      <c r="FA93" s="10" t="str">
        <f>IF('1-SETUP'!$Q142="DAILY",EZ93+'1-SETUP'!$V142,IF('1-SETUP'!$Q142="WEEKLY",EZ93+'1-SETUP'!$V142*7,IF('1-SETUP'!$Q142="MONTHLY",EDATE(EZ93,'1-SETUP'!$V142),IF('1-SETUP'!$Q142="YEARLY",EDATE(EZ93,12*'1-SETUP'!$V142),""))))</f>
        <v/>
      </c>
      <c r="FB93" s="10" t="str">
        <f>IF('1-SETUP'!$Q142="DAILY",FA93+'1-SETUP'!$V142,IF('1-SETUP'!$Q142="WEEKLY",FA93+'1-SETUP'!$V142*7,IF('1-SETUP'!$Q142="MONTHLY",EDATE(FA93,'1-SETUP'!$V142),IF('1-SETUP'!$Q142="YEARLY",EDATE(FA93,12*'1-SETUP'!$V142),""))))</f>
        <v/>
      </c>
      <c r="FC93" s="10" t="str">
        <f>IF('1-SETUP'!$Q142="DAILY",FB93+'1-SETUP'!$V142,IF('1-SETUP'!$Q142="WEEKLY",FB93+'1-SETUP'!$V142*7,IF('1-SETUP'!$Q142="MONTHLY",EDATE(FB93,'1-SETUP'!$V142),IF('1-SETUP'!$Q142="YEARLY",EDATE(FB93,12*'1-SETUP'!$V142),""))))</f>
        <v/>
      </c>
      <c r="FD93" s="10" t="str">
        <f>IF('1-SETUP'!$Q142="DAILY",FC93+'1-SETUP'!$V142,IF('1-SETUP'!$Q142="WEEKLY",FC93+'1-SETUP'!$V142*7,IF('1-SETUP'!$Q142="MONTHLY",EDATE(FC93,'1-SETUP'!$V142),IF('1-SETUP'!$Q142="YEARLY",EDATE(FC93,12*'1-SETUP'!$V142),""))))</f>
        <v/>
      </c>
      <c r="FE93" s="10" t="str">
        <f>IF('1-SETUP'!$Q142="DAILY",FD93+'1-SETUP'!$V142,IF('1-SETUP'!$Q142="WEEKLY",FD93+'1-SETUP'!$V142*7,IF('1-SETUP'!$Q142="MONTHLY",EDATE(FD93,'1-SETUP'!$V142),IF('1-SETUP'!$Q142="YEARLY",EDATE(FD93,12*'1-SETUP'!$V142),""))))</f>
        <v/>
      </c>
      <c r="FF93" s="10" t="str">
        <f>IF('1-SETUP'!$Q142="DAILY",FE93+'1-SETUP'!$V142,IF('1-SETUP'!$Q142="WEEKLY",FE93+'1-SETUP'!$V142*7,IF('1-SETUP'!$Q142="MONTHLY",EDATE(FE93,'1-SETUP'!$V142),IF('1-SETUP'!$Q142="YEARLY",EDATE(FE93,12*'1-SETUP'!$V142),""))))</f>
        <v/>
      </c>
      <c r="FG93" s="10" t="str">
        <f>IF('1-SETUP'!$Q142="DAILY",FF93+'1-SETUP'!$V142,IF('1-SETUP'!$Q142="WEEKLY",FF93+'1-SETUP'!$V142*7,IF('1-SETUP'!$Q142="MONTHLY",EDATE(FF93,'1-SETUP'!$V142),IF('1-SETUP'!$Q142="YEARLY",EDATE(FF93,12*'1-SETUP'!$V142),""))))</f>
        <v/>
      </c>
      <c r="FH93" s="10" t="str">
        <f>IF('1-SETUP'!$Q142="DAILY",FG93+'1-SETUP'!$V142,IF('1-SETUP'!$Q142="WEEKLY",FG93+'1-SETUP'!$V142*7,IF('1-SETUP'!$Q142="MONTHLY",EDATE(FG93,'1-SETUP'!$V142),IF('1-SETUP'!$Q142="YEARLY",EDATE(FG93,12*'1-SETUP'!$V142),""))))</f>
        <v/>
      </c>
      <c r="FI93" s="10" t="str">
        <f>IF('1-SETUP'!$Q142="DAILY",FH93+'1-SETUP'!$V142,IF('1-SETUP'!$Q142="WEEKLY",FH93+'1-SETUP'!$V142*7,IF('1-SETUP'!$Q142="MONTHLY",EDATE(FH93,'1-SETUP'!$V142),IF('1-SETUP'!$Q142="YEARLY",EDATE(FH93,12*'1-SETUP'!$V142),""))))</f>
        <v/>
      </c>
      <c r="FJ93" s="10" t="str">
        <f>IF('1-SETUP'!$Q142="DAILY",FI93+'1-SETUP'!$V142,IF('1-SETUP'!$Q142="WEEKLY",FI93+'1-SETUP'!$V142*7,IF('1-SETUP'!$Q142="MONTHLY",EDATE(FI93,'1-SETUP'!$V142),IF('1-SETUP'!$Q142="YEARLY",EDATE(FI93,12*'1-SETUP'!$V142),""))))</f>
        <v/>
      </c>
      <c r="FK93" s="10" t="str">
        <f>IF('1-SETUP'!$Q142="DAILY",FJ93+'1-SETUP'!$V142,IF('1-SETUP'!$Q142="WEEKLY",FJ93+'1-SETUP'!$V142*7,IF('1-SETUP'!$Q142="MONTHLY",EDATE(FJ93,'1-SETUP'!$V142),IF('1-SETUP'!$Q142="YEARLY",EDATE(FJ93,12*'1-SETUP'!$V142),""))))</f>
        <v/>
      </c>
      <c r="FL93" s="10" t="str">
        <f>IF('1-SETUP'!$Q142="DAILY",FK93+'1-SETUP'!$V142,IF('1-SETUP'!$Q142="WEEKLY",FK93+'1-SETUP'!$V142*7,IF('1-SETUP'!$Q142="MONTHLY",EDATE(FK93,'1-SETUP'!$V142),IF('1-SETUP'!$Q142="YEARLY",EDATE(FK93,12*'1-SETUP'!$V142),""))))</f>
        <v/>
      </c>
      <c r="FM93" s="10" t="str">
        <f>IF('1-SETUP'!$Q142="DAILY",FL93+'1-SETUP'!$V142,IF('1-SETUP'!$Q142="WEEKLY",FL93+'1-SETUP'!$V142*7,IF('1-SETUP'!$Q142="MONTHLY",EDATE(FL93,'1-SETUP'!$V142),IF('1-SETUP'!$Q142="YEARLY",EDATE(FL93,12*'1-SETUP'!$V142),""))))</f>
        <v/>
      </c>
      <c r="FN93" s="10" t="str">
        <f>IF('1-SETUP'!$Q142="DAILY",FM93+'1-SETUP'!$V142,IF('1-SETUP'!$Q142="WEEKLY",FM93+'1-SETUP'!$V142*7,IF('1-SETUP'!$Q142="MONTHLY",EDATE(FM93,'1-SETUP'!$V142),IF('1-SETUP'!$Q142="YEARLY",EDATE(FM93,12*'1-SETUP'!$V142),""))))</f>
        <v/>
      </c>
      <c r="FO93" s="10" t="str">
        <f>IF('1-SETUP'!$Q142="DAILY",FN93+'1-SETUP'!$V142,IF('1-SETUP'!$Q142="WEEKLY",FN93+'1-SETUP'!$V142*7,IF('1-SETUP'!$Q142="MONTHLY",EDATE(FN93,'1-SETUP'!$V142),IF('1-SETUP'!$Q142="YEARLY",EDATE(FN93,12*'1-SETUP'!$V142),""))))</f>
        <v/>
      </c>
      <c r="FP93" s="10" t="str">
        <f>IF('1-SETUP'!$Q142="DAILY",FO93+'1-SETUP'!$V142,IF('1-SETUP'!$Q142="WEEKLY",FO93+'1-SETUP'!$V142*7,IF('1-SETUP'!$Q142="MONTHLY",EDATE(FO93,'1-SETUP'!$V142),IF('1-SETUP'!$Q142="YEARLY",EDATE(FO93,12*'1-SETUP'!$V142),""))))</f>
        <v/>
      </c>
      <c r="FQ93" s="10" t="str">
        <f>IF('1-SETUP'!$Q142="DAILY",FP93+'1-SETUP'!$V142,IF('1-SETUP'!$Q142="WEEKLY",FP93+'1-SETUP'!$V142*7,IF('1-SETUP'!$Q142="MONTHLY",EDATE(FP93,'1-SETUP'!$V142),IF('1-SETUP'!$Q142="YEARLY",EDATE(FP93,12*'1-SETUP'!$V142),""))))</f>
        <v/>
      </c>
      <c r="FR93" s="10" t="str">
        <f>IF('1-SETUP'!$Q142="DAILY",FQ93+'1-SETUP'!$V142,IF('1-SETUP'!$Q142="WEEKLY",FQ93+'1-SETUP'!$V142*7,IF('1-SETUP'!$Q142="MONTHLY",EDATE(FQ93,'1-SETUP'!$V142),IF('1-SETUP'!$Q142="YEARLY",EDATE(FQ93,12*'1-SETUP'!$V142),""))))</f>
        <v/>
      </c>
      <c r="FS93" s="10" t="str">
        <f>IF('1-SETUP'!$Q142="DAILY",FR93+'1-SETUP'!$V142,IF('1-SETUP'!$Q142="WEEKLY",FR93+'1-SETUP'!$V142*7,IF('1-SETUP'!$Q142="MONTHLY",EDATE(FR93,'1-SETUP'!$V142),IF('1-SETUP'!$Q142="YEARLY",EDATE(FR93,12*'1-SETUP'!$V142),""))))</f>
        <v/>
      </c>
      <c r="FT93" s="10" t="str">
        <f>IF('1-SETUP'!$Q142="DAILY",FS93+'1-SETUP'!$V142,IF('1-SETUP'!$Q142="WEEKLY",FS93+'1-SETUP'!$V142*7,IF('1-SETUP'!$Q142="MONTHLY",EDATE(FS93,'1-SETUP'!$V142),IF('1-SETUP'!$Q142="YEARLY",EDATE(FS93,12*'1-SETUP'!$V142),""))))</f>
        <v/>
      </c>
      <c r="FU93" s="10" t="str">
        <f>IF('1-SETUP'!$Q142="DAILY",FT93+'1-SETUP'!$V142,IF('1-SETUP'!$Q142="WEEKLY",FT93+'1-SETUP'!$V142*7,IF('1-SETUP'!$Q142="MONTHLY",EDATE(FT93,'1-SETUP'!$V142),IF('1-SETUP'!$Q142="YEARLY",EDATE(FT93,12*'1-SETUP'!$V142),""))))</f>
        <v/>
      </c>
      <c r="FV93" s="10" t="str">
        <f>IF('1-SETUP'!$Q142="DAILY",FU93+'1-SETUP'!$V142,IF('1-SETUP'!$Q142="WEEKLY",FU93+'1-SETUP'!$V142*7,IF('1-SETUP'!$Q142="MONTHLY",EDATE(FU93,'1-SETUP'!$V142),IF('1-SETUP'!$Q142="YEARLY",EDATE(FU93,12*'1-SETUP'!$V142),""))))</f>
        <v/>
      </c>
      <c r="FW93" s="10" t="str">
        <f>IF('1-SETUP'!$Q142="DAILY",FV93+'1-SETUP'!$V142,IF('1-SETUP'!$Q142="WEEKLY",FV93+'1-SETUP'!$V142*7,IF('1-SETUP'!$Q142="MONTHLY",EDATE(FV93,'1-SETUP'!$V142),IF('1-SETUP'!$Q142="YEARLY",EDATE(FV93,12*'1-SETUP'!$V142),""))))</f>
        <v/>
      </c>
      <c r="FX93" s="10" t="str">
        <f>IF('1-SETUP'!$Q142="DAILY",FW93+'1-SETUP'!$V142,IF('1-SETUP'!$Q142="WEEKLY",FW93+'1-SETUP'!$V142*7,IF('1-SETUP'!$Q142="MONTHLY",EDATE(FW93,'1-SETUP'!$V142),IF('1-SETUP'!$Q142="YEARLY",EDATE(FW93,12*'1-SETUP'!$V142),""))))</f>
        <v/>
      </c>
      <c r="FY93" s="10" t="str">
        <f>IF('1-SETUP'!$Q142="DAILY",FX93+'1-SETUP'!$V142,IF('1-SETUP'!$Q142="WEEKLY",FX93+'1-SETUP'!$V142*7,IF('1-SETUP'!$Q142="MONTHLY",EDATE(FX93,'1-SETUP'!$V142),IF('1-SETUP'!$Q142="YEARLY",EDATE(FX93,12*'1-SETUP'!$V142),""))))</f>
        <v/>
      </c>
      <c r="FZ93" s="10" t="str">
        <f>IF('1-SETUP'!$Q142="DAILY",FY93+'1-SETUP'!$V142,IF('1-SETUP'!$Q142="WEEKLY",FY93+'1-SETUP'!$V142*7,IF('1-SETUP'!$Q142="MONTHLY",EDATE(FY93,'1-SETUP'!$V142),IF('1-SETUP'!$Q142="YEARLY",EDATE(FY93,12*'1-SETUP'!$V142),""))))</f>
        <v/>
      </c>
      <c r="GA93" s="10" t="str">
        <f>IF('1-SETUP'!$Q142="DAILY",FZ93+'1-SETUP'!$V142,IF('1-SETUP'!$Q142="WEEKLY",FZ93+'1-SETUP'!$V142*7,IF('1-SETUP'!$Q142="MONTHLY",EDATE(FZ93,'1-SETUP'!$V142),IF('1-SETUP'!$Q142="YEARLY",EDATE(FZ93,12*'1-SETUP'!$V142),""))))</f>
        <v/>
      </c>
      <c r="GB93" s="10" t="str">
        <f>IF('1-SETUP'!$Q142="DAILY",GA93+'1-SETUP'!$V142,IF('1-SETUP'!$Q142="WEEKLY",GA93+'1-SETUP'!$V142*7,IF('1-SETUP'!$Q142="MONTHLY",EDATE(GA93,'1-SETUP'!$V142),IF('1-SETUP'!$Q142="YEARLY",EDATE(GA93,12*'1-SETUP'!$V142),""))))</f>
        <v/>
      </c>
      <c r="GC93" s="10" t="str">
        <f>IF('1-SETUP'!$Q142="DAILY",GB93+'1-SETUP'!$V142,IF('1-SETUP'!$Q142="WEEKLY",GB93+'1-SETUP'!$V142*7,IF('1-SETUP'!$Q142="MONTHLY",EDATE(GB93,'1-SETUP'!$V142),IF('1-SETUP'!$Q142="YEARLY",EDATE(GB93,12*'1-SETUP'!$V142),""))))</f>
        <v/>
      </c>
      <c r="GD93" s="10" t="str">
        <f>IF('1-SETUP'!$Q142="DAILY",GC93+'1-SETUP'!$V142,IF('1-SETUP'!$Q142="WEEKLY",GC93+'1-SETUP'!$V142*7,IF('1-SETUP'!$Q142="MONTHLY",EDATE(GC93,'1-SETUP'!$V142),IF('1-SETUP'!$Q142="YEARLY",EDATE(GC93,12*'1-SETUP'!$V142),""))))</f>
        <v/>
      </c>
      <c r="GE93" s="10" t="str">
        <f>IF('1-SETUP'!$Q142="DAILY",GD93+'1-SETUP'!$V142,IF('1-SETUP'!$Q142="WEEKLY",GD93+'1-SETUP'!$V142*7,IF('1-SETUP'!$Q142="MONTHLY",EDATE(GD93,'1-SETUP'!$V142),IF('1-SETUP'!$Q142="YEARLY",EDATE(GD93,12*'1-SETUP'!$V142),""))))</f>
        <v/>
      </c>
      <c r="GF93" s="10" t="str">
        <f>IF('1-SETUP'!$Q142="DAILY",GE93+'1-SETUP'!$V142,IF('1-SETUP'!$Q142="WEEKLY",GE93+'1-SETUP'!$V142*7,IF('1-SETUP'!$Q142="MONTHLY",EDATE(GE93,'1-SETUP'!$V142),IF('1-SETUP'!$Q142="YEARLY",EDATE(GE93,12*'1-SETUP'!$V142),""))))</f>
        <v/>
      </c>
      <c r="GG93" s="10" t="str">
        <f>IF('1-SETUP'!$Q142="DAILY",GF93+'1-SETUP'!$V142,IF('1-SETUP'!$Q142="WEEKLY",GF93+'1-SETUP'!$V142*7,IF('1-SETUP'!$Q142="MONTHLY",EDATE(GF93,'1-SETUP'!$V142),IF('1-SETUP'!$Q142="YEARLY",EDATE(GF93,12*'1-SETUP'!$V142),""))))</f>
        <v/>
      </c>
      <c r="GH93" s="10" t="str">
        <f>IF('1-SETUP'!$Q142="DAILY",GG93+'1-SETUP'!$V142,IF('1-SETUP'!$Q142="WEEKLY",GG93+'1-SETUP'!$V142*7,IF('1-SETUP'!$Q142="MONTHLY",EDATE(GG93,'1-SETUP'!$V142),IF('1-SETUP'!$Q142="YEARLY",EDATE(GG93,12*'1-SETUP'!$V142),""))))</f>
        <v/>
      </c>
      <c r="GI93" s="10" t="str">
        <f>IF('1-SETUP'!$Q142="DAILY",GH93+'1-SETUP'!$V142,IF('1-SETUP'!$Q142="WEEKLY",GH93+'1-SETUP'!$V142*7,IF('1-SETUP'!$Q142="MONTHLY",EDATE(GH93,'1-SETUP'!$V142),IF('1-SETUP'!$Q142="YEARLY",EDATE(GH93,12*'1-SETUP'!$V142),""))))</f>
        <v/>
      </c>
      <c r="GJ93" s="10" t="str">
        <f>IF('1-SETUP'!$Q142="DAILY",GI93+'1-SETUP'!$V142,IF('1-SETUP'!$Q142="WEEKLY",GI93+'1-SETUP'!$V142*7,IF('1-SETUP'!$Q142="MONTHLY",EDATE(GI93,'1-SETUP'!$V142),IF('1-SETUP'!$Q142="YEARLY",EDATE(GI93,12*'1-SETUP'!$V142),""))))</f>
        <v/>
      </c>
      <c r="GK93" s="10" t="str">
        <f>IF('1-SETUP'!$Q142="DAILY",GJ93+'1-SETUP'!$V142,IF('1-SETUP'!$Q142="WEEKLY",GJ93+'1-SETUP'!$V142*7,IF('1-SETUP'!$Q142="MONTHLY",EDATE(GJ93,'1-SETUP'!$V142),IF('1-SETUP'!$Q142="YEARLY",EDATE(GJ93,12*'1-SETUP'!$V142),""))))</f>
        <v/>
      </c>
      <c r="GL93" s="10" t="str">
        <f>IF('1-SETUP'!$Q142="DAILY",GK93+'1-SETUP'!$V142,IF('1-SETUP'!$Q142="WEEKLY",GK93+'1-SETUP'!$V142*7,IF('1-SETUP'!$Q142="MONTHLY",EDATE(GK93,'1-SETUP'!$V142),IF('1-SETUP'!$Q142="YEARLY",EDATE(GK93,12*'1-SETUP'!$V142),""))))</f>
        <v/>
      </c>
      <c r="GM93" s="10" t="str">
        <f>IF('1-SETUP'!$Q142="DAILY",GL93+'1-SETUP'!$V142,IF('1-SETUP'!$Q142="WEEKLY",GL93+'1-SETUP'!$V142*7,IF('1-SETUP'!$Q142="MONTHLY",EDATE(GL93,'1-SETUP'!$V142),IF('1-SETUP'!$Q142="YEARLY",EDATE(GL93,12*'1-SETUP'!$V142),""))))</f>
        <v/>
      </c>
      <c r="GN93" s="10" t="str">
        <f>IF('1-SETUP'!$Q142="DAILY",GM93+'1-SETUP'!$V142,IF('1-SETUP'!$Q142="WEEKLY",GM93+'1-SETUP'!$V142*7,IF('1-SETUP'!$Q142="MONTHLY",EDATE(GM93,'1-SETUP'!$V142),IF('1-SETUP'!$Q142="YEARLY",EDATE(GM93,12*'1-SETUP'!$V142),""))))</f>
        <v/>
      </c>
      <c r="GO93" s="10" t="str">
        <f>IF('1-SETUP'!$Q142="DAILY",GN93+'1-SETUP'!$V142,IF('1-SETUP'!$Q142="WEEKLY",GN93+'1-SETUP'!$V142*7,IF('1-SETUP'!$Q142="MONTHLY",EDATE(GN93,'1-SETUP'!$V142),IF('1-SETUP'!$Q142="YEARLY",EDATE(GN93,12*'1-SETUP'!$V142),""))))</f>
        <v/>
      </c>
      <c r="GP93" s="10" t="str">
        <f>IF('1-SETUP'!$Q142="DAILY",GO93+'1-SETUP'!$V142,IF('1-SETUP'!$Q142="WEEKLY",GO93+'1-SETUP'!$V142*7,IF('1-SETUP'!$Q142="MONTHLY",EDATE(GO93,'1-SETUP'!$V142),IF('1-SETUP'!$Q142="YEARLY",EDATE(GO93,12*'1-SETUP'!$V142),""))))</f>
        <v/>
      </c>
      <c r="GQ93" s="10" t="str">
        <f>IF('1-SETUP'!$Q142="DAILY",GP93+'1-SETUP'!$V142,IF('1-SETUP'!$Q142="WEEKLY",GP93+'1-SETUP'!$V142*7,IF('1-SETUP'!$Q142="MONTHLY",EDATE(GP93,'1-SETUP'!$V142),IF('1-SETUP'!$Q142="YEARLY",EDATE(GP93,12*'1-SETUP'!$V142),""))))</f>
        <v/>
      </c>
      <c r="GR93" s="10" t="str">
        <f>IF('1-SETUP'!$Q142="DAILY",GQ93+'1-SETUP'!$V142,IF('1-SETUP'!$Q142="WEEKLY",GQ93+'1-SETUP'!$V142*7,IF('1-SETUP'!$Q142="MONTHLY",EDATE(GQ93,'1-SETUP'!$V142),IF('1-SETUP'!$Q142="YEARLY",EDATE(GQ93,12*'1-SETUP'!$V142),""))))</f>
        <v/>
      </c>
      <c r="GS93" s="10" t="str">
        <f>IF('1-SETUP'!$Q142="DAILY",GR93+'1-SETUP'!$V142,IF('1-SETUP'!$Q142="WEEKLY",GR93+'1-SETUP'!$V142*7,IF('1-SETUP'!$Q142="MONTHLY",EDATE(GR93,'1-SETUP'!$V142),IF('1-SETUP'!$Q142="YEARLY",EDATE(GR93,12*'1-SETUP'!$V142),""))))</f>
        <v/>
      </c>
      <c r="GT93" s="10" t="str">
        <f>IF('1-SETUP'!$Q142="DAILY",GS93+'1-SETUP'!$V142,IF('1-SETUP'!$Q142="WEEKLY",GS93+'1-SETUP'!$V142*7,IF('1-SETUP'!$Q142="MONTHLY",EDATE(GS93,'1-SETUP'!$V142),IF('1-SETUP'!$Q142="YEARLY",EDATE(GS93,12*'1-SETUP'!$V142),""))))</f>
        <v/>
      </c>
      <c r="GU93" s="10" t="str">
        <f>IF('1-SETUP'!$Q142="DAILY",GT93+'1-SETUP'!$V142,IF('1-SETUP'!$Q142="WEEKLY",GT93+'1-SETUP'!$V142*7,IF('1-SETUP'!$Q142="MONTHLY",EDATE(GT93,'1-SETUP'!$V142),IF('1-SETUP'!$Q142="YEARLY",EDATE(GT93,12*'1-SETUP'!$V142),""))))</f>
        <v/>
      </c>
      <c r="GV93" s="10" t="str">
        <f>IF('1-SETUP'!$Q142="DAILY",GU93+'1-SETUP'!$V142,IF('1-SETUP'!$Q142="WEEKLY",GU93+'1-SETUP'!$V142*7,IF('1-SETUP'!$Q142="MONTHLY",EDATE(GU93,'1-SETUP'!$V142),IF('1-SETUP'!$Q142="YEARLY",EDATE(GU93,12*'1-SETUP'!$V142),""))))</f>
        <v/>
      </c>
      <c r="GW93" s="10" t="str">
        <f>IF('1-SETUP'!$Q142="DAILY",GV93+'1-SETUP'!$V142,IF('1-SETUP'!$Q142="WEEKLY",GV93+'1-SETUP'!$V142*7,IF('1-SETUP'!$Q142="MONTHLY",EDATE(GV93,'1-SETUP'!$V142),IF('1-SETUP'!$Q142="YEARLY",EDATE(GV93,12*'1-SETUP'!$V142),""))))</f>
        <v/>
      </c>
      <c r="GX93" s="10" t="str">
        <f>IF('1-SETUP'!$Q142="DAILY",GW93+'1-SETUP'!$V142,IF('1-SETUP'!$Q142="WEEKLY",GW93+'1-SETUP'!$V142*7,IF('1-SETUP'!$Q142="MONTHLY",EDATE(GW93,'1-SETUP'!$V142),IF('1-SETUP'!$Q142="YEARLY",EDATE(GW93,12*'1-SETUP'!$V142),""))))</f>
        <v/>
      </c>
      <c r="GY93" s="10" t="str">
        <f>IF('1-SETUP'!$Q142="DAILY",GX93+'1-SETUP'!$V142,IF('1-SETUP'!$Q142="WEEKLY",GX93+'1-SETUP'!$V142*7,IF('1-SETUP'!$Q142="MONTHLY",EDATE(GX93,'1-SETUP'!$V142),IF('1-SETUP'!$Q142="YEARLY",EDATE(GX93,12*'1-SETUP'!$V142),""))))</f>
        <v/>
      </c>
      <c r="GZ93" s="10" t="str">
        <f>IF('1-SETUP'!$Q142="DAILY",GY93+'1-SETUP'!$V142,IF('1-SETUP'!$Q142="WEEKLY",GY93+'1-SETUP'!$V142*7,IF('1-SETUP'!$Q142="MONTHLY",EDATE(GY93,'1-SETUP'!$V142),IF('1-SETUP'!$Q142="YEARLY",EDATE(GY93,12*'1-SETUP'!$V142),""))))</f>
        <v/>
      </c>
      <c r="HA93" s="10" t="str">
        <f>IF('1-SETUP'!$Q142="DAILY",GZ93+'1-SETUP'!$V142,IF('1-SETUP'!$Q142="WEEKLY",GZ93+'1-SETUP'!$V142*7,IF('1-SETUP'!$Q142="MONTHLY",EDATE(GZ93,'1-SETUP'!$V142),IF('1-SETUP'!$Q142="YEARLY",EDATE(GZ93,12*'1-SETUP'!$V142),""))))</f>
        <v/>
      </c>
      <c r="HB93" s="10" t="str">
        <f>IF('1-SETUP'!$Q142="DAILY",HA93+'1-SETUP'!$V142,IF('1-SETUP'!$Q142="WEEKLY",HA93+'1-SETUP'!$V142*7,IF('1-SETUP'!$Q142="MONTHLY",EDATE(HA93,'1-SETUP'!$V142),IF('1-SETUP'!$Q142="YEARLY",EDATE(HA93,12*'1-SETUP'!$V142),""))))</f>
        <v/>
      </c>
      <c r="HC93" s="10" t="str">
        <f>IF('1-SETUP'!$Q142="DAILY",HB93+'1-SETUP'!$V142,IF('1-SETUP'!$Q142="WEEKLY",HB93+'1-SETUP'!$V142*7,IF('1-SETUP'!$Q142="MONTHLY",EDATE(HB93,'1-SETUP'!$V142),IF('1-SETUP'!$Q142="YEARLY",EDATE(HB93,12*'1-SETUP'!$V142),""))))</f>
        <v/>
      </c>
      <c r="HD93" s="10" t="str">
        <f>IF('1-SETUP'!$Q142="DAILY",HC93+'1-SETUP'!$V142,IF('1-SETUP'!$Q142="WEEKLY",HC93+'1-SETUP'!$V142*7,IF('1-SETUP'!$Q142="MONTHLY",EDATE(HC93,'1-SETUP'!$V142),IF('1-SETUP'!$Q142="YEARLY",EDATE(HC93,12*'1-SETUP'!$V142),""))))</f>
        <v/>
      </c>
      <c r="HE93" s="10" t="str">
        <f>IF('1-SETUP'!$Q142="DAILY",HD93+'1-SETUP'!$V142,IF('1-SETUP'!$Q142="WEEKLY",HD93+'1-SETUP'!$V142*7,IF('1-SETUP'!$Q142="MONTHLY",EDATE(HD93,'1-SETUP'!$V142),IF('1-SETUP'!$Q142="YEARLY",EDATE(HD93,12*'1-SETUP'!$V142),""))))</f>
        <v/>
      </c>
      <c r="HF93" s="10" t="str">
        <f>IF('1-SETUP'!$Q142="DAILY",HE93+'1-SETUP'!$V142,IF('1-SETUP'!$Q142="WEEKLY",HE93+'1-SETUP'!$V142*7,IF('1-SETUP'!$Q142="MONTHLY",EDATE(HE93,'1-SETUP'!$V142),IF('1-SETUP'!$Q142="YEARLY",EDATE(HE93,12*'1-SETUP'!$V142),""))))</f>
        <v/>
      </c>
      <c r="HG93" s="10" t="str">
        <f>IF('1-SETUP'!$Q142="DAILY",HF93+'1-SETUP'!$V142,IF('1-SETUP'!$Q142="WEEKLY",HF93+'1-SETUP'!$V142*7,IF('1-SETUP'!$Q142="MONTHLY",EDATE(HF93,'1-SETUP'!$V142),IF('1-SETUP'!$Q142="YEARLY",EDATE(HF93,12*'1-SETUP'!$V142),""))))</f>
        <v/>
      </c>
      <c r="HH93" s="10" t="str">
        <f>IF('1-SETUP'!$Q142="DAILY",HG93+'1-SETUP'!$V142,IF('1-SETUP'!$Q142="WEEKLY",HG93+'1-SETUP'!$V142*7,IF('1-SETUP'!$Q142="MONTHLY",EDATE(HG93,'1-SETUP'!$V142),IF('1-SETUP'!$Q142="YEARLY",EDATE(HG93,12*'1-SETUP'!$V142),""))))</f>
        <v/>
      </c>
      <c r="HI93" s="10" t="str">
        <f>IF('1-SETUP'!$Q142="DAILY",HH93+'1-SETUP'!$V142,IF('1-SETUP'!$Q142="WEEKLY",HH93+'1-SETUP'!$V142*7,IF('1-SETUP'!$Q142="MONTHLY",EDATE(HH93,'1-SETUP'!$V142),IF('1-SETUP'!$Q142="YEARLY",EDATE(HH93,12*'1-SETUP'!$V142),""))))</f>
        <v/>
      </c>
      <c r="HJ93" s="10" t="str">
        <f>IF('1-SETUP'!$Q142="DAILY",HI93+'1-SETUP'!$V142,IF('1-SETUP'!$Q142="WEEKLY",HI93+'1-SETUP'!$V142*7,IF('1-SETUP'!$Q142="MONTHLY",EDATE(HI93,'1-SETUP'!$V142),IF('1-SETUP'!$Q142="YEARLY",EDATE(HI93,12*'1-SETUP'!$V142),""))))</f>
        <v/>
      </c>
      <c r="HK93" s="10" t="str">
        <f>IF('1-SETUP'!$Q142="DAILY",HJ93+'1-SETUP'!$V142,IF('1-SETUP'!$Q142="WEEKLY",HJ93+'1-SETUP'!$V142*7,IF('1-SETUP'!$Q142="MONTHLY",EDATE(HJ93,'1-SETUP'!$V142),IF('1-SETUP'!$Q142="YEARLY",EDATE(HJ93,12*'1-SETUP'!$V142),""))))</f>
        <v/>
      </c>
      <c r="HL93" s="10" t="str">
        <f>IF('1-SETUP'!$Q142="DAILY",HK93+'1-SETUP'!$V142,IF('1-SETUP'!$Q142="WEEKLY",HK93+'1-SETUP'!$V142*7,IF('1-SETUP'!$Q142="MONTHLY",EDATE(HK93,'1-SETUP'!$V142),IF('1-SETUP'!$Q142="YEARLY",EDATE(HK93,12*'1-SETUP'!$V142),""))))</f>
        <v/>
      </c>
      <c r="HM93" s="10" t="str">
        <f>IF('1-SETUP'!$Q142="DAILY",HL93+'1-SETUP'!$V142,IF('1-SETUP'!$Q142="WEEKLY",HL93+'1-SETUP'!$V142*7,IF('1-SETUP'!$Q142="MONTHLY",EDATE(HL93,'1-SETUP'!$V142),IF('1-SETUP'!$Q142="YEARLY",EDATE(HL93,12*'1-SETUP'!$V142),""))))</f>
        <v/>
      </c>
      <c r="HN93" s="10" t="str">
        <f>IF('1-SETUP'!$Q142="DAILY",HM93+'1-SETUP'!$V142,IF('1-SETUP'!$Q142="WEEKLY",HM93+'1-SETUP'!$V142*7,IF('1-SETUP'!$Q142="MONTHLY",EDATE(HM93,'1-SETUP'!$V142),IF('1-SETUP'!$Q142="YEARLY",EDATE(HM93,12*'1-SETUP'!$V142),""))))</f>
        <v/>
      </c>
      <c r="HO93" s="10" t="str">
        <f>IF('1-SETUP'!$Q142="DAILY",HN93+'1-SETUP'!$V142,IF('1-SETUP'!$Q142="WEEKLY",HN93+'1-SETUP'!$V142*7,IF('1-SETUP'!$Q142="MONTHLY",EDATE(HN93,'1-SETUP'!$V142),IF('1-SETUP'!$Q142="YEARLY",EDATE(HN93,12*'1-SETUP'!$V142),""))))</f>
        <v/>
      </c>
      <c r="HP93" s="10" t="str">
        <f>IF('1-SETUP'!$Q142="DAILY",HO93+'1-SETUP'!$V142,IF('1-SETUP'!$Q142="WEEKLY",HO93+'1-SETUP'!$V142*7,IF('1-SETUP'!$Q142="MONTHLY",EDATE(HO93,'1-SETUP'!$V142),IF('1-SETUP'!$Q142="YEARLY",EDATE(HO93,12*'1-SETUP'!$V142),""))))</f>
        <v/>
      </c>
      <c r="HQ93" s="10" t="str">
        <f>IF('1-SETUP'!$Q142="DAILY",HP93+'1-SETUP'!$V142,IF('1-SETUP'!$Q142="WEEKLY",HP93+'1-SETUP'!$V142*7,IF('1-SETUP'!$Q142="MONTHLY",EDATE(HP93,'1-SETUP'!$V142),IF('1-SETUP'!$Q142="YEARLY",EDATE(HP93,12*'1-SETUP'!$V142),""))))</f>
        <v/>
      </c>
      <c r="HR93" s="10" t="str">
        <f>IF('1-SETUP'!$Q142="DAILY",HQ93+'1-SETUP'!$V142,IF('1-SETUP'!$Q142="WEEKLY",HQ93+'1-SETUP'!$V142*7,IF('1-SETUP'!$Q142="MONTHLY",EDATE(HQ93,'1-SETUP'!$V142),IF('1-SETUP'!$Q142="YEARLY",EDATE(HQ93,12*'1-SETUP'!$V142),""))))</f>
        <v/>
      </c>
      <c r="HS93" s="10" t="str">
        <f>IF('1-SETUP'!$Q142="DAILY",HR93+'1-SETUP'!$V142,IF('1-SETUP'!$Q142="WEEKLY",HR93+'1-SETUP'!$V142*7,IF('1-SETUP'!$Q142="MONTHLY",EDATE(HR93,'1-SETUP'!$V142),IF('1-SETUP'!$Q142="YEARLY",EDATE(HR93,12*'1-SETUP'!$V142),""))))</f>
        <v/>
      </c>
      <c r="HT93" s="10" t="str">
        <f>IF('1-SETUP'!$Q142="DAILY",HS93+'1-SETUP'!$V142,IF('1-SETUP'!$Q142="WEEKLY",HS93+'1-SETUP'!$V142*7,IF('1-SETUP'!$Q142="MONTHLY",EDATE(HS93,'1-SETUP'!$V142),IF('1-SETUP'!$Q142="YEARLY",EDATE(HS93,12*'1-SETUP'!$V142),""))))</f>
        <v/>
      </c>
      <c r="HU93" s="10" t="str">
        <f>IF('1-SETUP'!$Q142="DAILY",HT93+'1-SETUP'!$V142,IF('1-SETUP'!$Q142="WEEKLY",HT93+'1-SETUP'!$V142*7,IF('1-SETUP'!$Q142="MONTHLY",EDATE(HT93,'1-SETUP'!$V142),IF('1-SETUP'!$Q142="YEARLY",EDATE(HT93,12*'1-SETUP'!$V142),""))))</f>
        <v/>
      </c>
      <c r="HV93" s="10" t="str">
        <f>IF('1-SETUP'!$Q142="DAILY",HU93+'1-SETUP'!$V142,IF('1-SETUP'!$Q142="WEEKLY",HU93+'1-SETUP'!$V142*7,IF('1-SETUP'!$Q142="MONTHLY",EDATE(HU93,'1-SETUP'!$V142),IF('1-SETUP'!$Q142="YEARLY",EDATE(HU93,12*'1-SETUP'!$V142),""))))</f>
        <v/>
      </c>
      <c r="HW93" s="10" t="str">
        <f>IF('1-SETUP'!$Q142="DAILY",HV93+'1-SETUP'!$V142,IF('1-SETUP'!$Q142="WEEKLY",HV93+'1-SETUP'!$V142*7,IF('1-SETUP'!$Q142="MONTHLY",EDATE(HV93,'1-SETUP'!$V142),IF('1-SETUP'!$Q142="YEARLY",EDATE(HV93,12*'1-SETUP'!$V142),""))))</f>
        <v/>
      </c>
      <c r="HX93" s="10" t="str">
        <f>IF('1-SETUP'!$Q142="DAILY",HW93+'1-SETUP'!$V142,IF('1-SETUP'!$Q142="WEEKLY",HW93+'1-SETUP'!$V142*7,IF('1-SETUP'!$Q142="MONTHLY",EDATE(HW93,'1-SETUP'!$V142),IF('1-SETUP'!$Q142="YEARLY",EDATE(HW93,12*'1-SETUP'!$V142),""))))</f>
        <v/>
      </c>
      <c r="HY93" s="10" t="str">
        <f>IF('1-SETUP'!$Q142="DAILY",HX93+'1-SETUP'!$V142,IF('1-SETUP'!$Q142="WEEKLY",HX93+'1-SETUP'!$V142*7,IF('1-SETUP'!$Q142="MONTHLY",EDATE(HX93,'1-SETUP'!$V142),IF('1-SETUP'!$Q142="YEARLY",EDATE(HX93,12*'1-SETUP'!$V142),""))))</f>
        <v/>
      </c>
      <c r="HZ93" s="10" t="str">
        <f>IF('1-SETUP'!$Q142="DAILY",HY93+'1-SETUP'!$V142,IF('1-SETUP'!$Q142="WEEKLY",HY93+'1-SETUP'!$V142*7,IF('1-SETUP'!$Q142="MONTHLY",EDATE(HY93,'1-SETUP'!$V142),IF('1-SETUP'!$Q142="YEARLY",EDATE(HY93,12*'1-SETUP'!$V142),""))))</f>
        <v/>
      </c>
      <c r="IA93" s="10" t="str">
        <f>IF('1-SETUP'!$Q142="DAILY",HZ93+'1-SETUP'!$V142,IF('1-SETUP'!$Q142="WEEKLY",HZ93+'1-SETUP'!$V142*7,IF('1-SETUP'!$Q142="MONTHLY",EDATE(HZ93,'1-SETUP'!$V142),IF('1-SETUP'!$Q142="YEARLY",EDATE(HZ93,12*'1-SETUP'!$V142),""))))</f>
        <v/>
      </c>
      <c r="IB93" s="10" t="str">
        <f>IF('1-SETUP'!$Q142="DAILY",IA93+'1-SETUP'!$V142,IF('1-SETUP'!$Q142="WEEKLY",IA93+'1-SETUP'!$V142*7,IF('1-SETUP'!$Q142="MONTHLY",EDATE(IA93,'1-SETUP'!$V142),IF('1-SETUP'!$Q142="YEARLY",EDATE(IA93,12*'1-SETUP'!$V142),""))))</f>
        <v/>
      </c>
      <c r="IC93" s="10" t="str">
        <f>IF('1-SETUP'!$Q142="DAILY",IB93+'1-SETUP'!$V142,IF('1-SETUP'!$Q142="WEEKLY",IB93+'1-SETUP'!$V142*7,IF('1-SETUP'!$Q142="MONTHLY",EDATE(IB93,'1-SETUP'!$V142),IF('1-SETUP'!$Q142="YEARLY",EDATE(IB93,12*'1-SETUP'!$V142),""))))</f>
        <v/>
      </c>
      <c r="ID93" s="10" t="str">
        <f>IF('1-SETUP'!$Q142="DAILY",IC93+'1-SETUP'!$V142,IF('1-SETUP'!$Q142="WEEKLY",IC93+'1-SETUP'!$V142*7,IF('1-SETUP'!$Q142="MONTHLY",EDATE(IC93,'1-SETUP'!$V142),IF('1-SETUP'!$Q142="YEARLY",EDATE(IC93,12*'1-SETUP'!$V142),""))))</f>
        <v/>
      </c>
      <c r="IE93" s="10" t="str">
        <f>IF('1-SETUP'!$Q142="DAILY",ID93+'1-SETUP'!$V142,IF('1-SETUP'!$Q142="WEEKLY",ID93+'1-SETUP'!$V142*7,IF('1-SETUP'!$Q142="MONTHLY",EDATE(ID93,'1-SETUP'!$V142),IF('1-SETUP'!$Q142="YEARLY",EDATE(ID93,12*'1-SETUP'!$V142),""))))</f>
        <v/>
      </c>
      <c r="IF93" s="10" t="str">
        <f>IF('1-SETUP'!$Q142="DAILY",IE93+'1-SETUP'!$V142,IF('1-SETUP'!$Q142="WEEKLY",IE93+'1-SETUP'!$V142*7,IF('1-SETUP'!$Q142="MONTHLY",EDATE(IE93,'1-SETUP'!$V142),IF('1-SETUP'!$Q142="YEARLY",EDATE(IE93,12*'1-SETUP'!$V142),""))))</f>
        <v/>
      </c>
      <c r="IG93" s="10" t="str">
        <f>IF('1-SETUP'!$Q142="DAILY",IF93+'1-SETUP'!$V142,IF('1-SETUP'!$Q142="WEEKLY",IF93+'1-SETUP'!$V142*7,IF('1-SETUP'!$Q142="MONTHLY",EDATE(IF93,'1-SETUP'!$V142),IF('1-SETUP'!$Q142="YEARLY",EDATE(IF93,12*'1-SETUP'!$V142),""))))</f>
        <v/>
      </c>
      <c r="IH93" s="10" t="str">
        <f>IF('1-SETUP'!$Q142="DAILY",IG93+'1-SETUP'!$V142,IF('1-SETUP'!$Q142="WEEKLY",IG93+'1-SETUP'!$V142*7,IF('1-SETUP'!$Q142="MONTHLY",EDATE(IG93,'1-SETUP'!$V142),IF('1-SETUP'!$Q142="YEARLY",EDATE(IG93,12*'1-SETUP'!$V142),""))))</f>
        <v/>
      </c>
      <c r="II93" s="10" t="str">
        <f>IF('1-SETUP'!$Q142="DAILY",IH93+'1-SETUP'!$V142,IF('1-SETUP'!$Q142="WEEKLY",IH93+'1-SETUP'!$V142*7,IF('1-SETUP'!$Q142="MONTHLY",EDATE(IH93,'1-SETUP'!$V142),IF('1-SETUP'!$Q142="YEARLY",EDATE(IH93,12*'1-SETUP'!$V142),""))))</f>
        <v/>
      </c>
      <c r="IJ93" s="10" t="str">
        <f>IF('1-SETUP'!$Q142="DAILY",II93+'1-SETUP'!$V142,IF('1-SETUP'!$Q142="WEEKLY",II93+'1-SETUP'!$V142*7,IF('1-SETUP'!$Q142="MONTHLY",EDATE(II93,'1-SETUP'!$V142),IF('1-SETUP'!$Q142="YEARLY",EDATE(II93,12*'1-SETUP'!$V142),""))))</f>
        <v/>
      </c>
      <c r="IK93" s="10" t="str">
        <f>IF('1-SETUP'!$Q142="DAILY",IJ93+'1-SETUP'!$V142,IF('1-SETUP'!$Q142="WEEKLY",IJ93+'1-SETUP'!$V142*7,IF('1-SETUP'!$Q142="MONTHLY",EDATE(IJ93,'1-SETUP'!$V142),IF('1-SETUP'!$Q142="YEARLY",EDATE(IJ93,12*'1-SETUP'!$V142),""))))</f>
        <v/>
      </c>
      <c r="IL93" s="10" t="str">
        <f>IF('1-SETUP'!$Q142="DAILY",IK93+'1-SETUP'!$V142,IF('1-SETUP'!$Q142="WEEKLY",IK93+'1-SETUP'!$V142*7,IF('1-SETUP'!$Q142="MONTHLY",EDATE(IK93,'1-SETUP'!$V142),IF('1-SETUP'!$Q142="YEARLY",EDATE(IK93,12*'1-SETUP'!$V142),""))))</f>
        <v/>
      </c>
      <c r="IM93" s="10" t="str">
        <f>IF('1-SETUP'!$Q142="DAILY",IL93+'1-SETUP'!$V142,IF('1-SETUP'!$Q142="WEEKLY",IL93+'1-SETUP'!$V142*7,IF('1-SETUP'!$Q142="MONTHLY",EDATE(IL93,'1-SETUP'!$V142),IF('1-SETUP'!$Q142="YEARLY",EDATE(IL93,12*'1-SETUP'!$V142),""))))</f>
        <v/>
      </c>
      <c r="IN93" s="10" t="str">
        <f>IF('1-SETUP'!$Q142="DAILY",IM93+'1-SETUP'!$V142,IF('1-SETUP'!$Q142="WEEKLY",IM93+'1-SETUP'!$V142*7,IF('1-SETUP'!$Q142="MONTHLY",EDATE(IM93,'1-SETUP'!$V142),IF('1-SETUP'!$Q142="YEARLY",EDATE(IM93,12*'1-SETUP'!$V142),""))))</f>
        <v/>
      </c>
      <c r="IO93" s="10" t="str">
        <f>IF('1-SETUP'!$Q142="DAILY",IN93+'1-SETUP'!$V142,IF('1-SETUP'!$Q142="WEEKLY",IN93+'1-SETUP'!$V142*7,IF('1-SETUP'!$Q142="MONTHLY",EDATE(IN93,'1-SETUP'!$V142),IF('1-SETUP'!$Q142="YEARLY",EDATE(IN93,12*'1-SETUP'!$V142),""))))</f>
        <v/>
      </c>
      <c r="IP93" s="10" t="str">
        <f>IF('1-SETUP'!$Q142="DAILY",IO93+'1-SETUP'!$V142,IF('1-SETUP'!$Q142="WEEKLY",IO93+'1-SETUP'!$V142*7,IF('1-SETUP'!$Q142="MONTHLY",EDATE(IO93,'1-SETUP'!$V142),IF('1-SETUP'!$Q142="YEARLY",EDATE(IO93,12*'1-SETUP'!$V142),""))))</f>
        <v/>
      </c>
      <c r="IQ93" s="10" t="str">
        <f>IF('1-SETUP'!$Q142="DAILY",IP93+'1-SETUP'!$V142,IF('1-SETUP'!$Q142="WEEKLY",IP93+'1-SETUP'!$V142*7,IF('1-SETUP'!$Q142="MONTHLY",EDATE(IP93,'1-SETUP'!$V142),IF('1-SETUP'!$Q142="YEARLY",EDATE(IP93,12*'1-SETUP'!$V142),""))))</f>
        <v/>
      </c>
      <c r="IR93" s="10" t="str">
        <f>IF('1-SETUP'!$Q142="DAILY",IQ93+'1-SETUP'!$V142,IF('1-SETUP'!$Q142="WEEKLY",IQ93+'1-SETUP'!$V142*7,IF('1-SETUP'!$Q142="MONTHLY",EDATE(IQ93,'1-SETUP'!$V142),IF('1-SETUP'!$Q142="YEARLY",EDATE(IQ93,12*'1-SETUP'!$V142),""))))</f>
        <v/>
      </c>
      <c r="IS93" s="10" t="str">
        <f>IF('1-SETUP'!$Q142="DAILY",IR93+'1-SETUP'!$V142,IF('1-SETUP'!$Q142="WEEKLY",IR93+'1-SETUP'!$V142*7,IF('1-SETUP'!$Q142="MONTHLY",EDATE(IR93,'1-SETUP'!$V142),IF('1-SETUP'!$Q142="YEARLY",EDATE(IR93,12*'1-SETUP'!$V142),""))))</f>
        <v/>
      </c>
      <c r="IT93" s="10" t="str">
        <f>IF('1-SETUP'!$Q142="DAILY",IS93+'1-SETUP'!$V142,IF('1-SETUP'!$Q142="WEEKLY",IS93+'1-SETUP'!$V142*7,IF('1-SETUP'!$Q142="MONTHLY",EDATE(IS93,'1-SETUP'!$V142),IF('1-SETUP'!$Q142="YEARLY",EDATE(IS93,12*'1-SETUP'!$V142),""))))</f>
        <v/>
      </c>
      <c r="IU93" s="10" t="str">
        <f>IF('1-SETUP'!$Q142="DAILY",IT93+'1-SETUP'!$V142,IF('1-SETUP'!$Q142="WEEKLY",IT93+'1-SETUP'!$V142*7,IF('1-SETUP'!$Q142="MONTHLY",EDATE(IT93,'1-SETUP'!$V142),IF('1-SETUP'!$Q142="YEARLY",EDATE(IT93,12*'1-SETUP'!$V142),""))))</f>
        <v/>
      </c>
      <c r="IV93" s="10" t="str">
        <f>IF('1-SETUP'!$Q142="DAILY",IU93+'1-SETUP'!$V142,IF('1-SETUP'!$Q142="WEEKLY",IU93+'1-SETUP'!$V142*7,IF('1-SETUP'!$Q142="MONTHLY",EDATE(IU93,'1-SETUP'!$V142),IF('1-SETUP'!$Q142="YEARLY",EDATE(IU93,12*'1-SETUP'!$V142),""))))</f>
        <v/>
      </c>
      <c r="IW93" s="10" t="str">
        <f>IF('1-SETUP'!$Q142="DAILY",IV93+'1-SETUP'!$V142,IF('1-SETUP'!$Q142="WEEKLY",IV93+'1-SETUP'!$V142*7,IF('1-SETUP'!$Q142="MONTHLY",EDATE(IV93,'1-SETUP'!$V142),IF('1-SETUP'!$Q142="YEARLY",EDATE(IV93,12*'1-SETUP'!$V142),""))))</f>
        <v/>
      </c>
      <c r="IX93" s="10" t="str">
        <f>IF('1-SETUP'!$Q142="DAILY",IW93+'1-SETUP'!$V142,IF('1-SETUP'!$Q142="WEEKLY",IW93+'1-SETUP'!$V142*7,IF('1-SETUP'!$Q142="MONTHLY",EDATE(IW93,'1-SETUP'!$V142),IF('1-SETUP'!$Q142="YEARLY",EDATE(IW93,12*'1-SETUP'!$V142),""))))</f>
        <v/>
      </c>
      <c r="IY93" s="10" t="str">
        <f>IF('1-SETUP'!$Q142="DAILY",IX93+'1-SETUP'!$V142,IF('1-SETUP'!$Q142="WEEKLY",IX93+'1-SETUP'!$V142*7,IF('1-SETUP'!$Q142="MONTHLY",EDATE(IX93,'1-SETUP'!$V142),IF('1-SETUP'!$Q142="YEARLY",EDATE(IX93,12*'1-SETUP'!$V142),""))))</f>
        <v/>
      </c>
      <c r="IZ93" s="10" t="str">
        <f>IF('1-SETUP'!$Q142="DAILY",IY93+'1-SETUP'!$V142,IF('1-SETUP'!$Q142="WEEKLY",IY93+'1-SETUP'!$V142*7,IF('1-SETUP'!$Q142="MONTHLY",EDATE(IY93,'1-SETUP'!$V142),IF('1-SETUP'!$Q142="YEARLY",EDATE(IY93,12*'1-SETUP'!$V142),""))))</f>
        <v/>
      </c>
      <c r="JA93" s="10" t="str">
        <f>IF('1-SETUP'!$Q142="DAILY",IZ93+'1-SETUP'!$V142,IF('1-SETUP'!$Q142="WEEKLY",IZ93+'1-SETUP'!$V142*7,IF('1-SETUP'!$Q142="MONTHLY",EDATE(IZ93,'1-SETUP'!$V142),IF('1-SETUP'!$Q142="YEARLY",EDATE(IZ93,12*'1-SETUP'!$V142),""))))</f>
        <v/>
      </c>
      <c r="JB93" s="10" t="str">
        <f>IF('1-SETUP'!$Q142="DAILY",JA93+'1-SETUP'!$V142,IF('1-SETUP'!$Q142="WEEKLY",JA93+'1-SETUP'!$V142*7,IF('1-SETUP'!$Q142="MONTHLY",EDATE(JA93,'1-SETUP'!$V142),IF('1-SETUP'!$Q142="YEARLY",EDATE(JA93,12*'1-SETUP'!$V142),""))))</f>
        <v/>
      </c>
      <c r="JC93" s="10" t="str">
        <f>IF('1-SETUP'!$Q142="DAILY",JB93+'1-SETUP'!$V142,IF('1-SETUP'!$Q142="WEEKLY",JB93+'1-SETUP'!$V142*7,IF('1-SETUP'!$Q142="MONTHLY",EDATE(JB93,'1-SETUP'!$V142),IF('1-SETUP'!$Q142="YEARLY",EDATE(JB93,12*'1-SETUP'!$V142),""))))</f>
        <v/>
      </c>
      <c r="JD93" s="10" t="str">
        <f>IF('1-SETUP'!$Q142="DAILY",JC93+'1-SETUP'!$V142,IF('1-SETUP'!$Q142="WEEKLY",JC93+'1-SETUP'!$V142*7,IF('1-SETUP'!$Q142="MONTHLY",EDATE(JC93,'1-SETUP'!$V142),IF('1-SETUP'!$Q142="YEARLY",EDATE(JC93,12*'1-SETUP'!$V142),""))))</f>
        <v/>
      </c>
      <c r="JE93" s="10" t="str">
        <f>IF('1-SETUP'!$Q142="DAILY",JD93+'1-SETUP'!$V142,IF('1-SETUP'!$Q142="WEEKLY",JD93+'1-SETUP'!$V142*7,IF('1-SETUP'!$Q142="MONTHLY",EDATE(JD93,'1-SETUP'!$V142),IF('1-SETUP'!$Q142="YEARLY",EDATE(JD93,12*'1-SETUP'!$V142),""))))</f>
        <v/>
      </c>
      <c r="JF93" s="10" t="str">
        <f>IF('1-SETUP'!$Q142="DAILY",JE93+'1-SETUP'!$V142,IF('1-SETUP'!$Q142="WEEKLY",JE93+'1-SETUP'!$V142*7,IF('1-SETUP'!$Q142="MONTHLY",EDATE(JE93,'1-SETUP'!$V142),IF('1-SETUP'!$Q142="YEARLY",EDATE(JE93,12*'1-SETUP'!$V142),""))))</f>
        <v/>
      </c>
      <c r="JG93" s="10" t="str">
        <f>IF('1-SETUP'!$Q142="DAILY",JF93+'1-SETUP'!$V142,IF('1-SETUP'!$Q142="WEEKLY",JF93+'1-SETUP'!$V142*7,IF('1-SETUP'!$Q142="MONTHLY",EDATE(JF93,'1-SETUP'!$V142),IF('1-SETUP'!$Q142="YEARLY",EDATE(JF93,12*'1-SETUP'!$V142),""))))</f>
        <v/>
      </c>
      <c r="JH93" s="10" t="str">
        <f>IF('1-SETUP'!$Q142="DAILY",JG93+'1-SETUP'!$V142,IF('1-SETUP'!$Q142="WEEKLY",JG93+'1-SETUP'!$V142*7,IF('1-SETUP'!$Q142="MONTHLY",EDATE(JG93,'1-SETUP'!$V142),IF('1-SETUP'!$Q142="YEARLY",EDATE(JG93,12*'1-SETUP'!$V142),""))))</f>
        <v/>
      </c>
      <c r="JI93" s="10" t="str">
        <f>IF('1-SETUP'!$Q142="DAILY",JH93+'1-SETUP'!$V142,IF('1-SETUP'!$Q142="WEEKLY",JH93+'1-SETUP'!$V142*7,IF('1-SETUP'!$Q142="MONTHLY",EDATE(JH93,'1-SETUP'!$V142),IF('1-SETUP'!$Q142="YEARLY",EDATE(JH93,12*'1-SETUP'!$V142),""))))</f>
        <v/>
      </c>
      <c r="JJ93" s="10" t="str">
        <f>IF('1-SETUP'!$Q142="DAILY",JI93+'1-SETUP'!$V142,IF('1-SETUP'!$Q142="WEEKLY",JI93+'1-SETUP'!$V142*7,IF('1-SETUP'!$Q142="MONTHLY",EDATE(JI93,'1-SETUP'!$V142),IF('1-SETUP'!$Q142="YEARLY",EDATE(JI93,12*'1-SETUP'!$V142),""))))</f>
        <v/>
      </c>
      <c r="JK93" s="10" t="str">
        <f>IF('1-SETUP'!$Q142="DAILY",JJ93+'1-SETUP'!$V142,IF('1-SETUP'!$Q142="WEEKLY",JJ93+'1-SETUP'!$V142*7,IF('1-SETUP'!$Q142="MONTHLY",EDATE(JJ93,'1-SETUP'!$V142),IF('1-SETUP'!$Q142="YEARLY",EDATE(JJ93,12*'1-SETUP'!$V142),""))))</f>
        <v/>
      </c>
      <c r="JL93" s="10" t="str">
        <f>IF('1-SETUP'!$Q142="DAILY",JK93+'1-SETUP'!$V142,IF('1-SETUP'!$Q142="WEEKLY",JK93+'1-SETUP'!$V142*7,IF('1-SETUP'!$Q142="MONTHLY",EDATE(JK93,'1-SETUP'!$V142),IF('1-SETUP'!$Q142="YEARLY",EDATE(JK93,12*'1-SETUP'!$V142),""))))</f>
        <v/>
      </c>
      <c r="JM93" s="10" t="str">
        <f>IF('1-SETUP'!$Q142="DAILY",JL93+'1-SETUP'!$V142,IF('1-SETUP'!$Q142="WEEKLY",JL93+'1-SETUP'!$V142*7,IF('1-SETUP'!$Q142="MONTHLY",EDATE(JL93,'1-SETUP'!$V142),IF('1-SETUP'!$Q142="YEARLY",EDATE(JL93,12*'1-SETUP'!$V142),""))))</f>
        <v/>
      </c>
      <c r="JN93" s="10" t="str">
        <f>IF('1-SETUP'!$Q142="DAILY",JM93+'1-SETUP'!$V142,IF('1-SETUP'!$Q142="WEEKLY",JM93+'1-SETUP'!$V142*7,IF('1-SETUP'!$Q142="MONTHLY",EDATE(JM93,'1-SETUP'!$V142),IF('1-SETUP'!$Q142="YEARLY",EDATE(JM93,12*'1-SETUP'!$V142),""))))</f>
        <v/>
      </c>
      <c r="JO93" s="10" t="str">
        <f>IF('1-SETUP'!$Q142="DAILY",JN93+'1-SETUP'!$V142,IF('1-SETUP'!$Q142="WEEKLY",JN93+'1-SETUP'!$V142*7,IF('1-SETUP'!$Q142="MONTHLY",EDATE(JN93,'1-SETUP'!$V142),IF('1-SETUP'!$Q142="YEARLY",EDATE(JN93,12*'1-SETUP'!$V142),""))))</f>
        <v/>
      </c>
      <c r="JP93" s="10" t="str">
        <f>IF('1-SETUP'!$Q142="DAILY",JO93+'1-SETUP'!$V142,IF('1-SETUP'!$Q142="WEEKLY",JO93+'1-SETUP'!$V142*7,IF('1-SETUP'!$Q142="MONTHLY",EDATE(JO93,'1-SETUP'!$V142),IF('1-SETUP'!$Q142="YEARLY",EDATE(JO93,12*'1-SETUP'!$V142),""))))</f>
        <v/>
      </c>
      <c r="JQ93" s="10" t="str">
        <f>IF('1-SETUP'!$Q142="DAILY",JP93+'1-SETUP'!$V142,IF('1-SETUP'!$Q142="WEEKLY",JP93+'1-SETUP'!$V142*7,IF('1-SETUP'!$Q142="MONTHLY",EDATE(JP93,'1-SETUP'!$V142),IF('1-SETUP'!$Q142="YEARLY",EDATE(JP93,12*'1-SETUP'!$V142),""))))</f>
        <v/>
      </c>
      <c r="JR93" s="10" t="str">
        <f>IF('1-SETUP'!$Q142="DAILY",JQ93+'1-SETUP'!$V142,IF('1-SETUP'!$Q142="WEEKLY",JQ93+'1-SETUP'!$V142*7,IF('1-SETUP'!$Q142="MONTHLY",EDATE(JQ93,'1-SETUP'!$V142),IF('1-SETUP'!$Q142="YEARLY",EDATE(JQ93,12*'1-SETUP'!$V142),""))))</f>
        <v/>
      </c>
      <c r="JS93" s="10" t="str">
        <f>IF('1-SETUP'!$Q142="DAILY",JR93+'1-SETUP'!$V142,IF('1-SETUP'!$Q142="WEEKLY",JR93+'1-SETUP'!$V142*7,IF('1-SETUP'!$Q142="MONTHLY",EDATE(JR93,'1-SETUP'!$V142),IF('1-SETUP'!$Q142="YEARLY",EDATE(JR93,12*'1-SETUP'!$V142),""))))</f>
        <v/>
      </c>
      <c r="JT93" s="10" t="str">
        <f>IF('1-SETUP'!$Q142="DAILY",JS93+'1-SETUP'!$V142,IF('1-SETUP'!$Q142="WEEKLY",JS93+'1-SETUP'!$V142*7,IF('1-SETUP'!$Q142="MONTHLY",EDATE(JS93,'1-SETUP'!$V142),IF('1-SETUP'!$Q142="YEARLY",EDATE(JS93,12*'1-SETUP'!$V142),""))))</f>
        <v/>
      </c>
      <c r="JU93" s="10" t="str">
        <f>IF('1-SETUP'!$Q142="DAILY",JT93+'1-SETUP'!$V142,IF('1-SETUP'!$Q142="WEEKLY",JT93+'1-SETUP'!$V142*7,IF('1-SETUP'!$Q142="MONTHLY",EDATE(JT93,'1-SETUP'!$V142),IF('1-SETUP'!$Q142="YEARLY",EDATE(JT93,12*'1-SETUP'!$V142),""))))</f>
        <v/>
      </c>
      <c r="JV93" s="10" t="str">
        <f>IF('1-SETUP'!$Q142="DAILY",JU93+'1-SETUP'!$V142,IF('1-SETUP'!$Q142="WEEKLY",JU93+'1-SETUP'!$V142*7,IF('1-SETUP'!$Q142="MONTHLY",EDATE(JU93,'1-SETUP'!$V142),IF('1-SETUP'!$Q142="YEARLY",EDATE(JU93,12*'1-SETUP'!$V142),""))))</f>
        <v/>
      </c>
      <c r="JW93" s="10" t="str">
        <f>IF('1-SETUP'!$Q142="DAILY",JV93+'1-SETUP'!$V142,IF('1-SETUP'!$Q142="WEEKLY",JV93+'1-SETUP'!$V142*7,IF('1-SETUP'!$Q142="MONTHLY",EDATE(JV93,'1-SETUP'!$V142),IF('1-SETUP'!$Q142="YEARLY",EDATE(JV93,12*'1-SETUP'!$V142),""))))</f>
        <v/>
      </c>
      <c r="JX93" s="10" t="str">
        <f>IF('1-SETUP'!$Q142="DAILY",JW93+'1-SETUP'!$V142,IF('1-SETUP'!$Q142="WEEKLY",JW93+'1-SETUP'!$V142*7,IF('1-SETUP'!$Q142="MONTHLY",EDATE(JW93,'1-SETUP'!$V142),IF('1-SETUP'!$Q142="YEARLY",EDATE(JW93,12*'1-SETUP'!$V142),""))))</f>
        <v/>
      </c>
      <c r="JY93" s="10" t="str">
        <f>IF('1-SETUP'!$Q142="DAILY",JX93+'1-SETUP'!$V142,IF('1-SETUP'!$Q142="WEEKLY",JX93+'1-SETUP'!$V142*7,IF('1-SETUP'!$Q142="MONTHLY",EDATE(JX93,'1-SETUP'!$V142),IF('1-SETUP'!$Q142="YEARLY",EDATE(JX93,12*'1-SETUP'!$V142),""))))</f>
        <v/>
      </c>
      <c r="JZ93" s="10" t="str">
        <f>IF('1-SETUP'!$Q142="DAILY",JY93+'1-SETUP'!$V142,IF('1-SETUP'!$Q142="WEEKLY",JY93+'1-SETUP'!$V142*7,IF('1-SETUP'!$Q142="MONTHLY",EDATE(JY93,'1-SETUP'!$V142),IF('1-SETUP'!$Q142="YEARLY",EDATE(JY93,12*'1-SETUP'!$V142),""))))</f>
        <v/>
      </c>
      <c r="KA93" s="10" t="str">
        <f>IF('1-SETUP'!$Q142="DAILY",JZ93+'1-SETUP'!$V142,IF('1-SETUP'!$Q142="WEEKLY",JZ93+'1-SETUP'!$V142*7,IF('1-SETUP'!$Q142="MONTHLY",EDATE(JZ93,'1-SETUP'!$V142),IF('1-SETUP'!$Q142="YEARLY",EDATE(JZ93,12*'1-SETUP'!$V142),""))))</f>
        <v/>
      </c>
      <c r="KB93" s="10" t="str">
        <f>IF('1-SETUP'!$Q142="DAILY",KA93+'1-SETUP'!$V142,IF('1-SETUP'!$Q142="WEEKLY",KA93+'1-SETUP'!$V142*7,IF('1-SETUP'!$Q142="MONTHLY",EDATE(KA93,'1-SETUP'!$V142),IF('1-SETUP'!$Q142="YEARLY",EDATE(KA93,12*'1-SETUP'!$V142),""))))</f>
        <v/>
      </c>
      <c r="KC93" s="10" t="str">
        <f>IF('1-SETUP'!$Q142="DAILY",KB93+'1-SETUP'!$V142,IF('1-SETUP'!$Q142="WEEKLY",KB93+'1-SETUP'!$V142*7,IF('1-SETUP'!$Q142="MONTHLY",EDATE(KB93,'1-SETUP'!$V142),IF('1-SETUP'!$Q142="YEARLY",EDATE(KB93,12*'1-SETUP'!$V142),""))))</f>
        <v/>
      </c>
      <c r="KD93" s="10" t="str">
        <f>IF('1-SETUP'!$Q142="DAILY",KC93+'1-SETUP'!$V142,IF('1-SETUP'!$Q142="WEEKLY",KC93+'1-SETUP'!$V142*7,IF('1-SETUP'!$Q142="MONTHLY",EDATE(KC93,'1-SETUP'!$V142),IF('1-SETUP'!$Q142="YEARLY",EDATE(KC93,12*'1-SETUP'!$V142),""))))</f>
        <v/>
      </c>
      <c r="KE93" s="10" t="str">
        <f>IF('1-SETUP'!$Q142="DAILY",KD93+'1-SETUP'!$V142,IF('1-SETUP'!$Q142="WEEKLY",KD93+'1-SETUP'!$V142*7,IF('1-SETUP'!$Q142="MONTHLY",EDATE(KD93,'1-SETUP'!$V142),IF('1-SETUP'!$Q142="YEARLY",EDATE(KD93,12*'1-SETUP'!$V142),""))))</f>
        <v/>
      </c>
      <c r="KF93" s="10" t="str">
        <f>IF('1-SETUP'!$Q142="DAILY",KE93+'1-SETUP'!$V142,IF('1-SETUP'!$Q142="WEEKLY",KE93+'1-SETUP'!$V142*7,IF('1-SETUP'!$Q142="MONTHLY",EDATE(KE93,'1-SETUP'!$V142),IF('1-SETUP'!$Q142="YEARLY",EDATE(KE93,12*'1-SETUP'!$V142),""))))</f>
        <v/>
      </c>
      <c r="KG93" s="10" t="str">
        <f>IF('1-SETUP'!$Q142="DAILY",KF93+'1-SETUP'!$V142,IF('1-SETUP'!$Q142="WEEKLY",KF93+'1-SETUP'!$V142*7,IF('1-SETUP'!$Q142="MONTHLY",EDATE(KF93,'1-SETUP'!$V142),IF('1-SETUP'!$Q142="YEARLY",EDATE(KF93,12*'1-SETUP'!$V142),""))))</f>
        <v/>
      </c>
      <c r="KH93" s="10" t="str">
        <f>IF('1-SETUP'!$Q142="DAILY",KG93+'1-SETUP'!$V142,IF('1-SETUP'!$Q142="WEEKLY",KG93+'1-SETUP'!$V142*7,IF('1-SETUP'!$Q142="MONTHLY",EDATE(KG93,'1-SETUP'!$V142),IF('1-SETUP'!$Q142="YEARLY",EDATE(KG93,12*'1-SETUP'!$V142),""))))</f>
        <v/>
      </c>
      <c r="KI93" s="10" t="str">
        <f>IF('1-SETUP'!$Q142="DAILY",KH93+'1-SETUP'!$V142,IF('1-SETUP'!$Q142="WEEKLY",KH93+'1-SETUP'!$V142*7,IF('1-SETUP'!$Q142="MONTHLY",EDATE(KH93,'1-SETUP'!$V142),IF('1-SETUP'!$Q142="YEARLY",EDATE(KH93,12*'1-SETUP'!$V142),""))))</f>
        <v/>
      </c>
      <c r="KJ93" s="10" t="str">
        <f>IF('1-SETUP'!$Q142="DAILY",KI93+'1-SETUP'!$V142,IF('1-SETUP'!$Q142="WEEKLY",KI93+'1-SETUP'!$V142*7,IF('1-SETUP'!$Q142="MONTHLY",EDATE(KI93,'1-SETUP'!$V142),IF('1-SETUP'!$Q142="YEARLY",EDATE(KI93,12*'1-SETUP'!$V142),""))))</f>
        <v/>
      </c>
      <c r="KK93" s="10" t="str">
        <f>IF('1-SETUP'!$Q142="DAILY",KJ93+'1-SETUP'!$V142,IF('1-SETUP'!$Q142="WEEKLY",KJ93+'1-SETUP'!$V142*7,IF('1-SETUP'!$Q142="MONTHLY",EDATE(KJ93,'1-SETUP'!$V142),IF('1-SETUP'!$Q142="YEARLY",EDATE(KJ93,12*'1-SETUP'!$V142),""))))</f>
        <v/>
      </c>
      <c r="KL93" s="10" t="str">
        <f>IF('1-SETUP'!$Q142="DAILY",KK93+'1-SETUP'!$V142,IF('1-SETUP'!$Q142="WEEKLY",KK93+'1-SETUP'!$V142*7,IF('1-SETUP'!$Q142="MONTHLY",EDATE(KK93,'1-SETUP'!$V142),IF('1-SETUP'!$Q142="YEARLY",EDATE(KK93,12*'1-SETUP'!$V142),""))))</f>
        <v/>
      </c>
      <c r="KM93" s="10" t="str">
        <f>IF('1-SETUP'!$Q142="DAILY",KL93+'1-SETUP'!$V142,IF('1-SETUP'!$Q142="WEEKLY",KL93+'1-SETUP'!$V142*7,IF('1-SETUP'!$Q142="MONTHLY",EDATE(KL93,'1-SETUP'!$V142),IF('1-SETUP'!$Q142="YEARLY",EDATE(KL93,12*'1-SETUP'!$V142),""))))</f>
        <v/>
      </c>
      <c r="KN93" s="10" t="str">
        <f>IF('1-SETUP'!$Q142="DAILY",KM93+'1-SETUP'!$V142,IF('1-SETUP'!$Q142="WEEKLY",KM93+'1-SETUP'!$V142*7,IF('1-SETUP'!$Q142="MONTHLY",EDATE(KM93,'1-SETUP'!$V142),IF('1-SETUP'!$Q142="YEARLY",EDATE(KM93,12*'1-SETUP'!$V142),""))))</f>
        <v/>
      </c>
      <c r="KO93" s="10" t="str">
        <f>IF('1-SETUP'!$Q142="DAILY",KN93+'1-SETUP'!$V142,IF('1-SETUP'!$Q142="WEEKLY",KN93+'1-SETUP'!$V142*7,IF('1-SETUP'!$Q142="MONTHLY",EDATE(KN93,'1-SETUP'!$V142),IF('1-SETUP'!$Q142="YEARLY",EDATE(KN93,12*'1-SETUP'!$V142),""))))</f>
        <v/>
      </c>
      <c r="KP93" s="10" t="str">
        <f>IF('1-SETUP'!$Q142="DAILY",KO93+'1-SETUP'!$V142,IF('1-SETUP'!$Q142="WEEKLY",KO93+'1-SETUP'!$V142*7,IF('1-SETUP'!$Q142="MONTHLY",EDATE(KO93,'1-SETUP'!$V142),IF('1-SETUP'!$Q142="YEARLY",EDATE(KO93,12*'1-SETUP'!$V142),""))))</f>
        <v/>
      </c>
      <c r="KQ93" s="10" t="str">
        <f>IF('1-SETUP'!$Q142="DAILY",KP93+'1-SETUP'!$V142,IF('1-SETUP'!$Q142="WEEKLY",KP93+'1-SETUP'!$V142*7,IF('1-SETUP'!$Q142="MONTHLY",EDATE(KP93,'1-SETUP'!$V142),IF('1-SETUP'!$Q142="YEARLY",EDATE(KP93,12*'1-SETUP'!$V142),""))))</f>
        <v/>
      </c>
      <c r="KR93" s="10" t="str">
        <f>IF('1-SETUP'!$Q142="DAILY",KQ93+'1-SETUP'!$V142,IF('1-SETUP'!$Q142="WEEKLY",KQ93+'1-SETUP'!$V142*7,IF('1-SETUP'!$Q142="MONTHLY",EDATE(KQ93,'1-SETUP'!$V142),IF('1-SETUP'!$Q142="YEARLY",EDATE(KQ93,12*'1-SETUP'!$V142),""))))</f>
        <v/>
      </c>
      <c r="KS93" s="10" t="str">
        <f>IF('1-SETUP'!$Q142="DAILY",KR93+'1-SETUP'!$V142,IF('1-SETUP'!$Q142="WEEKLY",KR93+'1-SETUP'!$V142*7,IF('1-SETUP'!$Q142="MONTHLY",EDATE(KR93,'1-SETUP'!$V142),IF('1-SETUP'!$Q142="YEARLY",EDATE(KR93,12*'1-SETUP'!$V142),""))))</f>
        <v/>
      </c>
      <c r="KT93" s="10" t="str">
        <f>IF('1-SETUP'!$Q142="DAILY",KS93+'1-SETUP'!$V142,IF('1-SETUP'!$Q142="WEEKLY",KS93+'1-SETUP'!$V142*7,IF('1-SETUP'!$Q142="MONTHLY",EDATE(KS93,'1-SETUP'!$V142),IF('1-SETUP'!$Q142="YEARLY",EDATE(KS93,12*'1-SETUP'!$V142),""))))</f>
        <v/>
      </c>
      <c r="KU93" s="10" t="str">
        <f>IF('1-SETUP'!$Q142="DAILY",KT93+'1-SETUP'!$V142,IF('1-SETUP'!$Q142="WEEKLY",KT93+'1-SETUP'!$V142*7,IF('1-SETUP'!$Q142="MONTHLY",EDATE(KT93,'1-SETUP'!$V142),IF('1-SETUP'!$Q142="YEARLY",EDATE(KT93,12*'1-SETUP'!$V142),""))))</f>
        <v/>
      </c>
      <c r="KV93" s="10" t="str">
        <f>IF('1-SETUP'!$Q142="DAILY",KU93+'1-SETUP'!$V142,IF('1-SETUP'!$Q142="WEEKLY",KU93+'1-SETUP'!$V142*7,IF('1-SETUP'!$Q142="MONTHLY",EDATE(KU93,'1-SETUP'!$V142),IF('1-SETUP'!$Q142="YEARLY",EDATE(KU93,12*'1-SETUP'!$V142),""))))</f>
        <v/>
      </c>
      <c r="KW93" s="10" t="str">
        <f>IF('1-SETUP'!$Q142="DAILY",KV93+'1-SETUP'!$V142,IF('1-SETUP'!$Q142="WEEKLY",KV93+'1-SETUP'!$V142*7,IF('1-SETUP'!$Q142="MONTHLY",EDATE(KV93,'1-SETUP'!$V142),IF('1-SETUP'!$Q142="YEARLY",EDATE(KV93,12*'1-SETUP'!$V142),""))))</f>
        <v/>
      </c>
      <c r="KX93" s="10" t="str">
        <f>IF('1-SETUP'!$Q142="DAILY",KW93+'1-SETUP'!$V142,IF('1-SETUP'!$Q142="WEEKLY",KW93+'1-SETUP'!$V142*7,IF('1-SETUP'!$Q142="MONTHLY",EDATE(KW93,'1-SETUP'!$V142),IF('1-SETUP'!$Q142="YEARLY",EDATE(KW93,12*'1-SETUP'!$V142),""))))</f>
        <v/>
      </c>
      <c r="KY93" s="10" t="str">
        <f>IF('1-SETUP'!$Q142="DAILY",KX93+'1-SETUP'!$V142,IF('1-SETUP'!$Q142="WEEKLY",KX93+'1-SETUP'!$V142*7,IF('1-SETUP'!$Q142="MONTHLY",EDATE(KX93,'1-SETUP'!$V142),IF('1-SETUP'!$Q142="YEARLY",EDATE(KX93,12*'1-SETUP'!$V142),""))))</f>
        <v/>
      </c>
      <c r="KZ93" s="10" t="str">
        <f>IF('1-SETUP'!$Q142="DAILY",KY93+'1-SETUP'!$V142,IF('1-SETUP'!$Q142="WEEKLY",KY93+'1-SETUP'!$V142*7,IF('1-SETUP'!$Q142="MONTHLY",EDATE(KY93,'1-SETUP'!$V142),IF('1-SETUP'!$Q142="YEARLY",EDATE(KY93,12*'1-SETUP'!$V142),""))))</f>
        <v/>
      </c>
      <c r="LA93" s="10" t="str">
        <f>IF('1-SETUP'!$Q142="DAILY",KZ93+'1-SETUP'!$V142,IF('1-SETUP'!$Q142="WEEKLY",KZ93+'1-SETUP'!$V142*7,IF('1-SETUP'!$Q142="MONTHLY",EDATE(KZ93,'1-SETUP'!$V142),IF('1-SETUP'!$Q142="YEARLY",EDATE(KZ93,12*'1-SETUP'!$V142),""))))</f>
        <v/>
      </c>
      <c r="LB93" s="10" t="str">
        <f>IF('1-SETUP'!$Q142="DAILY",LA93+'1-SETUP'!$V142,IF('1-SETUP'!$Q142="WEEKLY",LA93+'1-SETUP'!$V142*7,IF('1-SETUP'!$Q142="MONTHLY",EDATE(LA93,'1-SETUP'!$V142),IF('1-SETUP'!$Q142="YEARLY",EDATE(LA93,12*'1-SETUP'!$V142),""))))</f>
        <v/>
      </c>
      <c r="LC93" s="10" t="str">
        <f>IF('1-SETUP'!$Q142="DAILY",LB93+'1-SETUP'!$V142,IF('1-SETUP'!$Q142="WEEKLY",LB93+'1-SETUP'!$V142*7,IF('1-SETUP'!$Q142="MONTHLY",EDATE(LB93,'1-SETUP'!$V142),IF('1-SETUP'!$Q142="YEARLY",EDATE(LB93,12*'1-SETUP'!$V142),""))))</f>
        <v/>
      </c>
      <c r="LD93" s="10" t="str">
        <f>IF('1-SETUP'!$Q142="DAILY",LC93+'1-SETUP'!$V142,IF('1-SETUP'!$Q142="WEEKLY",LC93+'1-SETUP'!$V142*7,IF('1-SETUP'!$Q142="MONTHLY",EDATE(LC93,'1-SETUP'!$V142),IF('1-SETUP'!$Q142="YEARLY",EDATE(LC93,12*'1-SETUP'!$V142),""))))</f>
        <v/>
      </c>
      <c r="LE93" s="10" t="str">
        <f>IF('1-SETUP'!$Q142="DAILY",LD93+'1-SETUP'!$V142,IF('1-SETUP'!$Q142="WEEKLY",LD93+'1-SETUP'!$V142*7,IF('1-SETUP'!$Q142="MONTHLY",EDATE(LD93,'1-SETUP'!$V142),IF('1-SETUP'!$Q142="YEARLY",EDATE(LD93,12*'1-SETUP'!$V142),""))))</f>
        <v/>
      </c>
      <c r="LF93" s="10" t="str">
        <f>IF('1-SETUP'!$Q142="DAILY",LE93+'1-SETUP'!$V142,IF('1-SETUP'!$Q142="WEEKLY",LE93+'1-SETUP'!$V142*7,IF('1-SETUP'!$Q142="MONTHLY",EDATE(LE93,'1-SETUP'!$V142),IF('1-SETUP'!$Q142="YEARLY",EDATE(LE93,12*'1-SETUP'!$V142),""))))</f>
        <v/>
      </c>
      <c r="LG93" s="10" t="str">
        <f>IF('1-SETUP'!$Q142="DAILY",LF93+'1-SETUP'!$V142,IF('1-SETUP'!$Q142="WEEKLY",LF93+'1-SETUP'!$V142*7,IF('1-SETUP'!$Q142="MONTHLY",EDATE(LF93,'1-SETUP'!$V142),IF('1-SETUP'!$Q142="YEARLY",EDATE(LF93,12*'1-SETUP'!$V142),""))))</f>
        <v/>
      </c>
      <c r="LH93" s="10" t="str">
        <f>IF('1-SETUP'!$Q142="DAILY",LG93+'1-SETUP'!$V142,IF('1-SETUP'!$Q142="WEEKLY",LG93+'1-SETUP'!$V142*7,IF('1-SETUP'!$Q142="MONTHLY",EDATE(LG93,'1-SETUP'!$V142),IF('1-SETUP'!$Q142="YEARLY",EDATE(LG93,12*'1-SETUP'!$V142),""))))</f>
        <v/>
      </c>
      <c r="LI93" s="10" t="str">
        <f>IF('1-SETUP'!$Q142="DAILY",LH93+'1-SETUP'!$V142,IF('1-SETUP'!$Q142="WEEKLY",LH93+'1-SETUP'!$V142*7,IF('1-SETUP'!$Q142="MONTHLY",EDATE(LH93,'1-SETUP'!$V142),IF('1-SETUP'!$Q142="YEARLY",EDATE(LH93,12*'1-SETUP'!$V142),""))))</f>
        <v/>
      </c>
      <c r="LJ93" s="10" t="str">
        <f>IF('1-SETUP'!$Q142="DAILY",LI93+'1-SETUP'!$V142,IF('1-SETUP'!$Q142="WEEKLY",LI93+'1-SETUP'!$V142*7,IF('1-SETUP'!$Q142="MONTHLY",EDATE(LI93,'1-SETUP'!$V142),IF('1-SETUP'!$Q142="YEARLY",EDATE(LI93,12*'1-SETUP'!$V142),""))))</f>
        <v/>
      </c>
      <c r="LK93" s="10" t="str">
        <f>IF('1-SETUP'!$Q142="DAILY",LJ93+'1-SETUP'!$V142,IF('1-SETUP'!$Q142="WEEKLY",LJ93+'1-SETUP'!$V142*7,IF('1-SETUP'!$Q142="MONTHLY",EDATE(LJ93,'1-SETUP'!$V142),IF('1-SETUP'!$Q142="YEARLY",EDATE(LJ93,12*'1-SETUP'!$V142),""))))</f>
        <v/>
      </c>
      <c r="LL93" s="10" t="str">
        <f>IF('1-SETUP'!$Q142="DAILY",LK93+'1-SETUP'!$V142,IF('1-SETUP'!$Q142="WEEKLY",LK93+'1-SETUP'!$V142*7,IF('1-SETUP'!$Q142="MONTHLY",EDATE(LK93,'1-SETUP'!$V142),IF('1-SETUP'!$Q142="YEARLY",EDATE(LK93,12*'1-SETUP'!$V142),""))))</f>
        <v/>
      </c>
      <c r="LM93" s="10" t="str">
        <f>IF('1-SETUP'!$Q142="DAILY",LL93+'1-SETUP'!$V142,IF('1-SETUP'!$Q142="WEEKLY",LL93+'1-SETUP'!$V142*7,IF('1-SETUP'!$Q142="MONTHLY",EDATE(LL93,'1-SETUP'!$V142),IF('1-SETUP'!$Q142="YEARLY",EDATE(LL93,12*'1-SETUP'!$V142),""))))</f>
        <v/>
      </c>
      <c r="LN93" s="10" t="str">
        <f>IF('1-SETUP'!$Q142="DAILY",LM93+'1-SETUP'!$V142,IF('1-SETUP'!$Q142="WEEKLY",LM93+'1-SETUP'!$V142*7,IF('1-SETUP'!$Q142="MONTHLY",EDATE(LM93,'1-SETUP'!$V142),IF('1-SETUP'!$Q142="YEARLY",EDATE(LM93,12*'1-SETUP'!$V142),""))))</f>
        <v/>
      </c>
      <c r="LO93" s="10" t="str">
        <f>IF('1-SETUP'!$Q142="DAILY",LN93+'1-SETUP'!$V142,IF('1-SETUP'!$Q142="WEEKLY",LN93+'1-SETUP'!$V142*7,IF('1-SETUP'!$Q142="MONTHLY",EDATE(LN93,'1-SETUP'!$V142),IF('1-SETUP'!$Q142="YEARLY",EDATE(LN93,12*'1-SETUP'!$V142),""))))</f>
        <v/>
      </c>
      <c r="LP93" s="10" t="str">
        <f>IF('1-SETUP'!$Q142="DAILY",LO93+'1-SETUP'!$V142,IF('1-SETUP'!$Q142="WEEKLY",LO93+'1-SETUP'!$V142*7,IF('1-SETUP'!$Q142="MONTHLY",EDATE(LO93,'1-SETUP'!$V142),IF('1-SETUP'!$Q142="YEARLY",EDATE(LO93,12*'1-SETUP'!$V142),""))))</f>
        <v/>
      </c>
      <c r="LQ93" s="10" t="str">
        <f>IF('1-SETUP'!$Q142="DAILY",LP93+'1-SETUP'!$V142,IF('1-SETUP'!$Q142="WEEKLY",LP93+'1-SETUP'!$V142*7,IF('1-SETUP'!$Q142="MONTHLY",EDATE(LP93,'1-SETUP'!$V142),IF('1-SETUP'!$Q142="YEARLY",EDATE(LP93,12*'1-SETUP'!$V142),""))))</f>
        <v/>
      </c>
      <c r="LR93" s="10" t="str">
        <f>IF('1-SETUP'!$Q142="DAILY",LQ93+'1-SETUP'!$V142,IF('1-SETUP'!$Q142="WEEKLY",LQ93+'1-SETUP'!$V142*7,IF('1-SETUP'!$Q142="MONTHLY",EDATE(LQ93,'1-SETUP'!$V142),IF('1-SETUP'!$Q142="YEARLY",EDATE(LQ93,12*'1-SETUP'!$V142),""))))</f>
        <v/>
      </c>
      <c r="LS93" s="10" t="str">
        <f>IF('1-SETUP'!$Q142="DAILY",LR93+'1-SETUP'!$V142,IF('1-SETUP'!$Q142="WEEKLY",LR93+'1-SETUP'!$V142*7,IF('1-SETUP'!$Q142="MONTHLY",EDATE(LR93,'1-SETUP'!$V142),IF('1-SETUP'!$Q142="YEARLY",EDATE(LR93,12*'1-SETUP'!$V142),""))))</f>
        <v/>
      </c>
      <c r="LT93" s="10" t="str">
        <f>IF('1-SETUP'!$Q142="DAILY",LS93+'1-SETUP'!$V142,IF('1-SETUP'!$Q142="WEEKLY",LS93+'1-SETUP'!$V142*7,IF('1-SETUP'!$Q142="MONTHLY",EDATE(LS93,'1-SETUP'!$V142),IF('1-SETUP'!$Q142="YEARLY",EDATE(LS93,12*'1-SETUP'!$V142),""))))</f>
        <v/>
      </c>
      <c r="LU93" s="10" t="str">
        <f>IF('1-SETUP'!$Q142="DAILY",LT93+'1-SETUP'!$V142,IF('1-SETUP'!$Q142="WEEKLY",LT93+'1-SETUP'!$V142*7,IF('1-SETUP'!$Q142="MONTHLY",EDATE(LT93,'1-SETUP'!$V142),IF('1-SETUP'!$Q142="YEARLY",EDATE(LT93,12*'1-SETUP'!$V142),""))))</f>
        <v/>
      </c>
      <c r="LV93" s="10" t="str">
        <f>IF('1-SETUP'!$Q142="DAILY",LU93+'1-SETUP'!$V142,IF('1-SETUP'!$Q142="WEEKLY",LU93+'1-SETUP'!$V142*7,IF('1-SETUP'!$Q142="MONTHLY",EDATE(LU93,'1-SETUP'!$V142),IF('1-SETUP'!$Q142="YEARLY",EDATE(LU93,12*'1-SETUP'!$V142),""))))</f>
        <v/>
      </c>
      <c r="LW93" s="10" t="str">
        <f>IF('1-SETUP'!$Q142="DAILY",LV93+'1-SETUP'!$V142,IF('1-SETUP'!$Q142="WEEKLY",LV93+'1-SETUP'!$V142*7,IF('1-SETUP'!$Q142="MONTHLY",EDATE(LV93,'1-SETUP'!$V142),IF('1-SETUP'!$Q142="YEARLY",EDATE(LV93,12*'1-SETUP'!$V142),""))))</f>
        <v/>
      </c>
      <c r="LX93" s="10" t="str">
        <f>IF('1-SETUP'!$Q142="DAILY",LW93+'1-SETUP'!$V142,IF('1-SETUP'!$Q142="WEEKLY",LW93+'1-SETUP'!$V142*7,IF('1-SETUP'!$Q142="MONTHLY",EDATE(LW93,'1-SETUP'!$V142),IF('1-SETUP'!$Q142="YEARLY",EDATE(LW93,12*'1-SETUP'!$V142),""))))</f>
        <v/>
      </c>
      <c r="LY93" s="10" t="str">
        <f>IF('1-SETUP'!$Q142="DAILY",LX93+'1-SETUP'!$V142,IF('1-SETUP'!$Q142="WEEKLY",LX93+'1-SETUP'!$V142*7,IF('1-SETUP'!$Q142="MONTHLY",EDATE(LX93,'1-SETUP'!$V142),IF('1-SETUP'!$Q142="YEARLY",EDATE(LX93,12*'1-SETUP'!$V142),""))))</f>
        <v/>
      </c>
      <c r="LZ93" s="10" t="str">
        <f>IF('1-SETUP'!$Q142="DAILY",LY93+'1-SETUP'!$V142,IF('1-SETUP'!$Q142="WEEKLY",LY93+'1-SETUP'!$V142*7,IF('1-SETUP'!$Q142="MONTHLY",EDATE(LY93,'1-SETUP'!$V142),IF('1-SETUP'!$Q142="YEARLY",EDATE(LY93,12*'1-SETUP'!$V142),""))))</f>
        <v/>
      </c>
      <c r="MA93" s="10" t="str">
        <f>IF('1-SETUP'!$Q142="DAILY",LZ93+'1-SETUP'!$V142,IF('1-SETUP'!$Q142="WEEKLY",LZ93+'1-SETUP'!$V142*7,IF('1-SETUP'!$Q142="MONTHLY",EDATE(LZ93,'1-SETUP'!$V142),IF('1-SETUP'!$Q142="YEARLY",EDATE(LZ93,12*'1-SETUP'!$V142),""))))</f>
        <v/>
      </c>
      <c r="MB93" s="10" t="str">
        <f>IF('1-SETUP'!$Q142="DAILY",MA93+'1-SETUP'!$V142,IF('1-SETUP'!$Q142="WEEKLY",MA93+'1-SETUP'!$V142*7,IF('1-SETUP'!$Q142="MONTHLY",EDATE(MA93,'1-SETUP'!$V142),IF('1-SETUP'!$Q142="YEARLY",EDATE(MA93,12*'1-SETUP'!$V142),""))))</f>
        <v/>
      </c>
      <c r="MC93" s="10" t="str">
        <f>IF('1-SETUP'!$Q142="DAILY",MB93+'1-SETUP'!$V142,IF('1-SETUP'!$Q142="WEEKLY",MB93+'1-SETUP'!$V142*7,IF('1-SETUP'!$Q142="MONTHLY",EDATE(MB93,'1-SETUP'!$V142),IF('1-SETUP'!$Q142="YEARLY",EDATE(MB93,12*'1-SETUP'!$V142),""))))</f>
        <v/>
      </c>
      <c r="MD93" s="10" t="str">
        <f>IF('1-SETUP'!$Q142="DAILY",MC93+'1-SETUP'!$V142,IF('1-SETUP'!$Q142="WEEKLY",MC93+'1-SETUP'!$V142*7,IF('1-SETUP'!$Q142="MONTHLY",EDATE(MC93,'1-SETUP'!$V142),IF('1-SETUP'!$Q142="YEARLY",EDATE(MC93,12*'1-SETUP'!$V142),""))))</f>
        <v/>
      </c>
      <c r="ME93" s="10" t="str">
        <f>IF('1-SETUP'!$Q142="DAILY",MD93+'1-SETUP'!$V142,IF('1-SETUP'!$Q142="WEEKLY",MD93+'1-SETUP'!$V142*7,IF('1-SETUP'!$Q142="MONTHLY",EDATE(MD93,'1-SETUP'!$V142),IF('1-SETUP'!$Q142="YEARLY",EDATE(MD93,12*'1-SETUP'!$V142),""))))</f>
        <v/>
      </c>
      <c r="MF93" s="10" t="str">
        <f>IF('1-SETUP'!$Q142="DAILY",ME93+'1-SETUP'!$V142,IF('1-SETUP'!$Q142="WEEKLY",ME93+'1-SETUP'!$V142*7,IF('1-SETUP'!$Q142="MONTHLY",EDATE(ME93,'1-SETUP'!$V142),IF('1-SETUP'!$Q142="YEARLY",EDATE(ME93,12*'1-SETUP'!$V142),""))))</f>
        <v/>
      </c>
      <c r="MG93" s="10" t="str">
        <f>IF('1-SETUP'!$Q142="DAILY",MF93+'1-SETUP'!$V142,IF('1-SETUP'!$Q142="WEEKLY",MF93+'1-SETUP'!$V142*7,IF('1-SETUP'!$Q142="MONTHLY",EDATE(MF93,'1-SETUP'!$V142),IF('1-SETUP'!$Q142="YEARLY",EDATE(MF93,12*'1-SETUP'!$V142),""))))</f>
        <v/>
      </c>
      <c r="MH93" s="10" t="str">
        <f>IF('1-SETUP'!$Q142="DAILY",MG93+'1-SETUP'!$V142,IF('1-SETUP'!$Q142="WEEKLY",MG93+'1-SETUP'!$V142*7,IF('1-SETUP'!$Q142="MONTHLY",EDATE(MG93,'1-SETUP'!$V142),IF('1-SETUP'!$Q142="YEARLY",EDATE(MG93,12*'1-SETUP'!$V142),""))))</f>
        <v/>
      </c>
      <c r="MI93" s="10" t="str">
        <f>IF('1-SETUP'!$Q142="DAILY",MH93+'1-SETUP'!$V142,IF('1-SETUP'!$Q142="WEEKLY",MH93+'1-SETUP'!$V142*7,IF('1-SETUP'!$Q142="MONTHLY",EDATE(MH93,'1-SETUP'!$V142),IF('1-SETUP'!$Q142="YEARLY",EDATE(MH93,12*'1-SETUP'!$V142),""))))</f>
        <v/>
      </c>
      <c r="MJ93" s="10" t="str">
        <f>IF('1-SETUP'!$Q142="DAILY",MI93+'1-SETUP'!$V142,IF('1-SETUP'!$Q142="WEEKLY",MI93+'1-SETUP'!$V142*7,IF('1-SETUP'!$Q142="MONTHLY",EDATE(MI93,'1-SETUP'!$V142),IF('1-SETUP'!$Q142="YEARLY",EDATE(MI93,12*'1-SETUP'!$V142),""))))</f>
        <v/>
      </c>
      <c r="MK93" s="10" t="str">
        <f>IF('1-SETUP'!$Q142="DAILY",MJ93+'1-SETUP'!$V142,IF('1-SETUP'!$Q142="WEEKLY",MJ93+'1-SETUP'!$V142*7,IF('1-SETUP'!$Q142="MONTHLY",EDATE(MJ93,'1-SETUP'!$V142),IF('1-SETUP'!$Q142="YEARLY",EDATE(MJ93,12*'1-SETUP'!$V142),""))))</f>
        <v/>
      </c>
      <c r="ML93" s="10" t="str">
        <f>IF('1-SETUP'!$Q142="DAILY",MK93+'1-SETUP'!$V142,IF('1-SETUP'!$Q142="WEEKLY",MK93+'1-SETUP'!$V142*7,IF('1-SETUP'!$Q142="MONTHLY",EDATE(MK93,'1-SETUP'!$V142),IF('1-SETUP'!$Q142="YEARLY",EDATE(MK93,12*'1-SETUP'!$V142),""))))</f>
        <v/>
      </c>
      <c r="MM93" s="10" t="str">
        <f>IF('1-SETUP'!$Q142="DAILY",ML93+'1-SETUP'!$V142,IF('1-SETUP'!$Q142="WEEKLY",ML93+'1-SETUP'!$V142*7,IF('1-SETUP'!$Q142="MONTHLY",EDATE(ML93,'1-SETUP'!$V142),IF('1-SETUP'!$Q142="YEARLY",EDATE(ML93,12*'1-SETUP'!$V142),""))))</f>
        <v/>
      </c>
      <c r="MN93" s="10" t="str">
        <f>IF('1-SETUP'!$Q142="DAILY",MM93+'1-SETUP'!$V142,IF('1-SETUP'!$Q142="WEEKLY",MM93+'1-SETUP'!$V142*7,IF('1-SETUP'!$Q142="MONTHLY",EDATE(MM93,'1-SETUP'!$V142),IF('1-SETUP'!$Q142="YEARLY",EDATE(MM93,12*'1-SETUP'!$V142),""))))</f>
        <v/>
      </c>
      <c r="MO93" s="10" t="str">
        <f>IF('1-SETUP'!$Q142="DAILY",MN93+'1-SETUP'!$V142,IF('1-SETUP'!$Q142="WEEKLY",MN93+'1-SETUP'!$V142*7,IF('1-SETUP'!$Q142="MONTHLY",EDATE(MN93,'1-SETUP'!$V142),IF('1-SETUP'!$Q142="YEARLY",EDATE(MN93,12*'1-SETUP'!$V142),""))))</f>
        <v/>
      </c>
      <c r="MP93" s="10" t="str">
        <f>IF('1-SETUP'!$Q142="DAILY",MO93+'1-SETUP'!$V142,IF('1-SETUP'!$Q142="WEEKLY",MO93+'1-SETUP'!$V142*7,IF('1-SETUP'!$Q142="MONTHLY",EDATE(MO93,'1-SETUP'!$V142),IF('1-SETUP'!$Q142="YEARLY",EDATE(MO93,12*'1-SETUP'!$V142),""))))</f>
        <v/>
      </c>
      <c r="MQ93" s="10" t="str">
        <f>IF('1-SETUP'!$Q142="DAILY",MP93+'1-SETUP'!$V142,IF('1-SETUP'!$Q142="WEEKLY",MP93+'1-SETUP'!$V142*7,IF('1-SETUP'!$Q142="MONTHLY",EDATE(MP93,'1-SETUP'!$V142),IF('1-SETUP'!$Q142="YEARLY",EDATE(MP93,12*'1-SETUP'!$V142),""))))</f>
        <v/>
      </c>
      <c r="MR93" s="10" t="str">
        <f>IF('1-SETUP'!$Q142="DAILY",MQ93+'1-SETUP'!$V142,IF('1-SETUP'!$Q142="WEEKLY",MQ93+'1-SETUP'!$V142*7,IF('1-SETUP'!$Q142="MONTHLY",EDATE(MQ93,'1-SETUP'!$V142),IF('1-SETUP'!$Q142="YEARLY",EDATE(MQ93,12*'1-SETUP'!$V142),""))))</f>
        <v/>
      </c>
      <c r="MS93" s="10" t="str">
        <f>IF('1-SETUP'!$Q142="DAILY",MR93+'1-SETUP'!$V142,IF('1-SETUP'!$Q142="WEEKLY",MR93+'1-SETUP'!$V142*7,IF('1-SETUP'!$Q142="MONTHLY",EDATE(MR93,'1-SETUP'!$V142),IF('1-SETUP'!$Q142="YEARLY",EDATE(MR93,12*'1-SETUP'!$V142),""))))</f>
        <v/>
      </c>
      <c r="MT93" s="10" t="str">
        <f>IF('1-SETUP'!$Q142="DAILY",MS93+'1-SETUP'!$V142,IF('1-SETUP'!$Q142="WEEKLY",MS93+'1-SETUP'!$V142*7,IF('1-SETUP'!$Q142="MONTHLY",EDATE(MS93,'1-SETUP'!$V142),IF('1-SETUP'!$Q142="YEARLY",EDATE(MS93,12*'1-SETUP'!$V142),""))))</f>
        <v/>
      </c>
      <c r="MU93" s="10" t="str">
        <f>IF('1-SETUP'!$Q142="DAILY",MT93+'1-SETUP'!$V142,IF('1-SETUP'!$Q142="WEEKLY",MT93+'1-SETUP'!$V142*7,IF('1-SETUP'!$Q142="MONTHLY",EDATE(MT93,'1-SETUP'!$V142),IF('1-SETUP'!$Q142="YEARLY",EDATE(MT93,12*'1-SETUP'!$V142),""))))</f>
        <v/>
      </c>
      <c r="MV93" s="10" t="str">
        <f>IF('1-SETUP'!$Q142="DAILY",MU93+'1-SETUP'!$V142,IF('1-SETUP'!$Q142="WEEKLY",MU93+'1-SETUP'!$V142*7,IF('1-SETUP'!$Q142="MONTHLY",EDATE(MU93,'1-SETUP'!$V142),IF('1-SETUP'!$Q142="YEARLY",EDATE(MU93,12*'1-SETUP'!$V142),""))))</f>
        <v/>
      </c>
      <c r="MW93" s="10" t="str">
        <f>IF('1-SETUP'!$Q142="DAILY",MV93+'1-SETUP'!$V142,IF('1-SETUP'!$Q142="WEEKLY",MV93+'1-SETUP'!$V142*7,IF('1-SETUP'!$Q142="MONTHLY",EDATE(MV93,'1-SETUP'!$V142),IF('1-SETUP'!$Q142="YEARLY",EDATE(MV93,12*'1-SETUP'!$V142),""))))</f>
        <v/>
      </c>
      <c r="MX93" s="10" t="str">
        <f>IF('1-SETUP'!$Q142="DAILY",MW93+'1-SETUP'!$V142,IF('1-SETUP'!$Q142="WEEKLY",MW93+'1-SETUP'!$V142*7,IF('1-SETUP'!$Q142="MONTHLY",EDATE(MW93,'1-SETUP'!$V142),IF('1-SETUP'!$Q142="YEARLY",EDATE(MW93,12*'1-SETUP'!$V142),""))))</f>
        <v/>
      </c>
      <c r="MY93" s="10" t="str">
        <f>IF('1-SETUP'!$Q142="DAILY",MX93+'1-SETUP'!$V142,IF('1-SETUP'!$Q142="WEEKLY",MX93+'1-SETUP'!$V142*7,IF('1-SETUP'!$Q142="MONTHLY",EDATE(MX93,'1-SETUP'!$V142),IF('1-SETUP'!$Q142="YEARLY",EDATE(MX93,12*'1-SETUP'!$V142),""))))</f>
        <v/>
      </c>
      <c r="MZ93" s="10" t="str">
        <f>IF('1-SETUP'!$Q142="DAILY",MY93+'1-SETUP'!$V142,IF('1-SETUP'!$Q142="WEEKLY",MY93+'1-SETUP'!$V142*7,IF('1-SETUP'!$Q142="MONTHLY",EDATE(MY93,'1-SETUP'!$V142),IF('1-SETUP'!$Q142="YEARLY",EDATE(MY93,12*'1-SETUP'!$V142),""))))</f>
        <v/>
      </c>
      <c r="NA93" s="10" t="str">
        <f>IF('1-SETUP'!$Q142="DAILY",MZ93+'1-SETUP'!$V142,IF('1-SETUP'!$Q142="WEEKLY",MZ93+'1-SETUP'!$V142*7,IF('1-SETUP'!$Q142="MONTHLY",EDATE(MZ93,'1-SETUP'!$V142),IF('1-SETUP'!$Q142="YEARLY",EDATE(MZ93,12*'1-SETUP'!$V142),""))))</f>
        <v/>
      </c>
      <c r="NB93" s="10" t="str">
        <f>IF('1-SETUP'!$Q142="DAILY",NA93+'1-SETUP'!$V142,IF('1-SETUP'!$Q142="WEEKLY",NA93+'1-SETUP'!$V142*7,IF('1-SETUP'!$Q142="MONTHLY",EDATE(NA93,'1-SETUP'!$V142),IF('1-SETUP'!$Q142="YEARLY",EDATE(NA93,12*'1-SETUP'!$V142),""))))</f>
        <v/>
      </c>
      <c r="NC93" s="10" t="str">
        <f>IF('1-SETUP'!$Q142="DAILY",NB93+'1-SETUP'!$V142,IF('1-SETUP'!$Q142="WEEKLY",NB93+'1-SETUP'!$V142*7,IF('1-SETUP'!$Q142="MONTHLY",EDATE(NB93,'1-SETUP'!$V142),IF('1-SETUP'!$Q142="YEARLY",EDATE(NB93,12*'1-SETUP'!$V142),""))))</f>
        <v/>
      </c>
    </row>
    <row r="94" spans="1:367" x14ac:dyDescent="0.45">
      <c r="A94">
        <f>'1-SETUP'!A143</f>
        <v>0</v>
      </c>
      <c r="B94" t="str">
        <f>_xlfn.CONCAT('1-SETUP'!$O143," ",'1-SETUP'!$Q143," ",'1-SETUP'!$T143," ",'1-SETUP'!$V143," ",'1-SETUP'!$W143," ",'1-SETUP'!$Z143," ",TEXT('1-SETUP'!$AC143,"mm/dd/yyyy"))</f>
        <v xml:space="preserve">      01/00/1900</v>
      </c>
      <c r="C94" s="10">
        <f>'1-SETUP'!$AC143</f>
        <v>0</v>
      </c>
      <c r="D94" s="10" t="str">
        <f>IF('1-SETUP'!$Q143="DAILY",C94+'1-SETUP'!$V143,IF('1-SETUP'!$Q143="WEEKLY",C94+'1-SETUP'!$V143*7,IF('1-SETUP'!$Q143="MONTHLY",EDATE(C94,'1-SETUP'!$V143),IF('1-SETUP'!$Q143="YEARLY",EDATE(C94,12*'1-SETUP'!$V143),""))))</f>
        <v/>
      </c>
      <c r="E94" s="10" t="str">
        <f>IF('1-SETUP'!$Q143="DAILY",D94+'1-SETUP'!$V143,IF('1-SETUP'!$Q143="WEEKLY",D94+'1-SETUP'!$V143*7,IF('1-SETUP'!$Q143="MONTHLY",EDATE(D94,'1-SETUP'!$V143),IF('1-SETUP'!$Q143="YEARLY",EDATE(D94,12*'1-SETUP'!$V143),""))))</f>
        <v/>
      </c>
      <c r="F94" s="10" t="str">
        <f>IF('1-SETUP'!$Q143="DAILY",E94+'1-SETUP'!$V143,IF('1-SETUP'!$Q143="WEEKLY",E94+'1-SETUP'!$V143*7,IF('1-SETUP'!$Q143="MONTHLY",EDATE(E94,'1-SETUP'!$V143),IF('1-SETUP'!$Q143="YEARLY",EDATE(E94,12*'1-SETUP'!$V143),""))))</f>
        <v/>
      </c>
      <c r="G94" s="10" t="str">
        <f>IF('1-SETUP'!$Q143="DAILY",F94+'1-SETUP'!$V143,IF('1-SETUP'!$Q143="WEEKLY",F94+'1-SETUP'!$V143*7,IF('1-SETUP'!$Q143="MONTHLY",EDATE(F94,'1-SETUP'!$V143),IF('1-SETUP'!$Q143="YEARLY",EDATE(F94,12*'1-SETUP'!$V143),""))))</f>
        <v/>
      </c>
      <c r="H94" s="10" t="str">
        <f>IF('1-SETUP'!$Q143="DAILY",G94+'1-SETUP'!$V143,IF('1-SETUP'!$Q143="WEEKLY",G94+'1-SETUP'!$V143*7,IF('1-SETUP'!$Q143="MONTHLY",EDATE(G94,'1-SETUP'!$V143),IF('1-SETUP'!$Q143="YEARLY",EDATE(G94,12*'1-SETUP'!$V143),""))))</f>
        <v/>
      </c>
      <c r="I94" s="10" t="str">
        <f>IF('1-SETUP'!$Q143="DAILY",H94+'1-SETUP'!$V143,IF('1-SETUP'!$Q143="WEEKLY",H94+'1-SETUP'!$V143*7,IF('1-SETUP'!$Q143="MONTHLY",EDATE(H94,'1-SETUP'!$V143),IF('1-SETUP'!$Q143="YEARLY",EDATE(H94,12*'1-SETUP'!$V143),""))))</f>
        <v/>
      </c>
      <c r="J94" s="10" t="str">
        <f>IF('1-SETUP'!$Q143="DAILY",I94+'1-SETUP'!$V143,IF('1-SETUP'!$Q143="WEEKLY",I94+'1-SETUP'!$V143*7,IF('1-SETUP'!$Q143="MONTHLY",EDATE(I94,'1-SETUP'!$V143),IF('1-SETUP'!$Q143="YEARLY",EDATE(I94,12*'1-SETUP'!$V143),""))))</f>
        <v/>
      </c>
      <c r="K94" s="10" t="str">
        <f>IF('1-SETUP'!$Q143="DAILY",J94+'1-SETUP'!$V143,IF('1-SETUP'!$Q143="WEEKLY",J94+'1-SETUP'!$V143*7,IF('1-SETUP'!$Q143="MONTHLY",EDATE(J94,'1-SETUP'!$V143),IF('1-SETUP'!$Q143="YEARLY",EDATE(J94,12*'1-SETUP'!$V143),""))))</f>
        <v/>
      </c>
      <c r="L94" s="10" t="str">
        <f>IF('1-SETUP'!$Q143="DAILY",K94+'1-SETUP'!$V143,IF('1-SETUP'!$Q143="WEEKLY",K94+'1-SETUP'!$V143*7,IF('1-SETUP'!$Q143="MONTHLY",EDATE(K94,'1-SETUP'!$V143),IF('1-SETUP'!$Q143="YEARLY",EDATE(K94,12*'1-SETUP'!$V143),""))))</f>
        <v/>
      </c>
      <c r="M94" s="10" t="str">
        <f>IF('1-SETUP'!$Q143="DAILY",L94+'1-SETUP'!$V143,IF('1-SETUP'!$Q143="WEEKLY",L94+'1-SETUP'!$V143*7,IF('1-SETUP'!$Q143="MONTHLY",EDATE(L94,'1-SETUP'!$V143),IF('1-SETUP'!$Q143="YEARLY",EDATE(L94,12*'1-SETUP'!$V143),""))))</f>
        <v/>
      </c>
      <c r="N94" s="10" t="str">
        <f>IF('1-SETUP'!$Q143="DAILY",M94+'1-SETUP'!$V143,IF('1-SETUP'!$Q143="WEEKLY",M94+'1-SETUP'!$V143*7,IF('1-SETUP'!$Q143="MONTHLY",EDATE(M94,'1-SETUP'!$V143),IF('1-SETUP'!$Q143="YEARLY",EDATE(M94,12*'1-SETUP'!$V143),""))))</f>
        <v/>
      </c>
      <c r="O94" s="10" t="str">
        <f>IF('1-SETUP'!$Q143="DAILY",N94+'1-SETUP'!$V143,IF('1-SETUP'!$Q143="WEEKLY",N94+'1-SETUP'!$V143*7,IF('1-SETUP'!$Q143="MONTHLY",EDATE(N94,'1-SETUP'!$V143),IF('1-SETUP'!$Q143="YEARLY",EDATE(N94,12*'1-SETUP'!$V143),""))))</f>
        <v/>
      </c>
      <c r="P94" s="10" t="str">
        <f>IF('1-SETUP'!$Q143="DAILY",O94+'1-SETUP'!$V143,IF('1-SETUP'!$Q143="WEEKLY",O94+'1-SETUP'!$V143*7,IF('1-SETUP'!$Q143="MONTHLY",EDATE(O94,'1-SETUP'!$V143),IF('1-SETUP'!$Q143="YEARLY",EDATE(O94,12*'1-SETUP'!$V143),""))))</f>
        <v/>
      </c>
      <c r="Q94" s="10" t="str">
        <f>IF('1-SETUP'!$Q143="DAILY",P94+'1-SETUP'!$V143,IF('1-SETUP'!$Q143="WEEKLY",P94+'1-SETUP'!$V143*7,IF('1-SETUP'!$Q143="MONTHLY",EDATE(P94,'1-SETUP'!$V143),IF('1-SETUP'!$Q143="YEARLY",EDATE(P94,12*'1-SETUP'!$V143),""))))</f>
        <v/>
      </c>
      <c r="R94" s="10" t="str">
        <f>IF('1-SETUP'!$Q143="DAILY",Q94+'1-SETUP'!$V143,IF('1-SETUP'!$Q143="WEEKLY",Q94+'1-SETUP'!$V143*7,IF('1-SETUP'!$Q143="MONTHLY",EDATE(Q94,'1-SETUP'!$V143),IF('1-SETUP'!$Q143="YEARLY",EDATE(Q94,12*'1-SETUP'!$V143),""))))</f>
        <v/>
      </c>
      <c r="S94" s="10" t="str">
        <f>IF('1-SETUP'!$Q143="DAILY",R94+'1-SETUP'!$V143,IF('1-SETUP'!$Q143="WEEKLY",R94+'1-SETUP'!$V143*7,IF('1-SETUP'!$Q143="MONTHLY",EDATE(R94,'1-SETUP'!$V143),IF('1-SETUP'!$Q143="YEARLY",EDATE(R94,12*'1-SETUP'!$V143),""))))</f>
        <v/>
      </c>
      <c r="T94" s="10" t="str">
        <f>IF('1-SETUP'!$Q143="DAILY",S94+'1-SETUP'!$V143,IF('1-SETUP'!$Q143="WEEKLY",S94+'1-SETUP'!$V143*7,IF('1-SETUP'!$Q143="MONTHLY",EDATE(S94,'1-SETUP'!$V143),IF('1-SETUP'!$Q143="YEARLY",EDATE(S94,12*'1-SETUP'!$V143),""))))</f>
        <v/>
      </c>
      <c r="U94" s="10" t="str">
        <f>IF('1-SETUP'!$Q143="DAILY",T94+'1-SETUP'!$V143,IF('1-SETUP'!$Q143="WEEKLY",T94+'1-SETUP'!$V143*7,IF('1-SETUP'!$Q143="MONTHLY",EDATE(T94,'1-SETUP'!$V143),IF('1-SETUP'!$Q143="YEARLY",EDATE(T94,12*'1-SETUP'!$V143),""))))</f>
        <v/>
      </c>
      <c r="V94" s="10" t="str">
        <f>IF('1-SETUP'!$Q143="DAILY",U94+'1-SETUP'!$V143,IF('1-SETUP'!$Q143="WEEKLY",U94+'1-SETUP'!$V143*7,IF('1-SETUP'!$Q143="MONTHLY",EDATE(U94,'1-SETUP'!$V143),IF('1-SETUP'!$Q143="YEARLY",EDATE(U94,12*'1-SETUP'!$V143),""))))</f>
        <v/>
      </c>
      <c r="W94" s="10" t="str">
        <f>IF('1-SETUP'!$Q143="DAILY",V94+'1-SETUP'!$V143,IF('1-SETUP'!$Q143="WEEKLY",V94+'1-SETUP'!$V143*7,IF('1-SETUP'!$Q143="MONTHLY",EDATE(V94,'1-SETUP'!$V143),IF('1-SETUP'!$Q143="YEARLY",EDATE(V94,12*'1-SETUP'!$V143),""))))</f>
        <v/>
      </c>
      <c r="X94" s="10" t="str">
        <f>IF('1-SETUP'!$Q143="DAILY",W94+'1-SETUP'!$V143,IF('1-SETUP'!$Q143="WEEKLY",W94+'1-SETUP'!$V143*7,IF('1-SETUP'!$Q143="MONTHLY",EDATE(W94,'1-SETUP'!$V143),IF('1-SETUP'!$Q143="YEARLY",EDATE(W94,12*'1-SETUP'!$V143),""))))</f>
        <v/>
      </c>
      <c r="Y94" s="10" t="str">
        <f>IF('1-SETUP'!$Q143="DAILY",X94+'1-SETUP'!$V143,IF('1-SETUP'!$Q143="WEEKLY",X94+'1-SETUP'!$V143*7,IF('1-SETUP'!$Q143="MONTHLY",EDATE(X94,'1-SETUP'!$V143),IF('1-SETUP'!$Q143="YEARLY",EDATE(X94,12*'1-SETUP'!$V143),""))))</f>
        <v/>
      </c>
      <c r="Z94" s="10" t="str">
        <f>IF('1-SETUP'!$Q143="DAILY",Y94+'1-SETUP'!$V143,IF('1-SETUP'!$Q143="WEEKLY",Y94+'1-SETUP'!$V143*7,IF('1-SETUP'!$Q143="MONTHLY",EDATE(Y94,'1-SETUP'!$V143),IF('1-SETUP'!$Q143="YEARLY",EDATE(Y94,12*'1-SETUP'!$V143),""))))</f>
        <v/>
      </c>
      <c r="AA94" s="10" t="str">
        <f>IF('1-SETUP'!$Q143="DAILY",Z94+'1-SETUP'!$V143,IF('1-SETUP'!$Q143="WEEKLY",Z94+'1-SETUP'!$V143*7,IF('1-SETUP'!$Q143="MONTHLY",EDATE(Z94,'1-SETUP'!$V143),IF('1-SETUP'!$Q143="YEARLY",EDATE(Z94,12*'1-SETUP'!$V143),""))))</f>
        <v/>
      </c>
      <c r="AB94" s="10" t="str">
        <f>IF('1-SETUP'!$Q143="DAILY",AA94+'1-SETUP'!$V143,IF('1-SETUP'!$Q143="WEEKLY",AA94+'1-SETUP'!$V143*7,IF('1-SETUP'!$Q143="MONTHLY",EDATE(AA94,'1-SETUP'!$V143),IF('1-SETUP'!$Q143="YEARLY",EDATE(AA94,12*'1-SETUP'!$V143),""))))</f>
        <v/>
      </c>
      <c r="AC94" s="10" t="str">
        <f>IF('1-SETUP'!$Q143="DAILY",AB94+'1-SETUP'!$V143,IF('1-SETUP'!$Q143="WEEKLY",AB94+'1-SETUP'!$V143*7,IF('1-SETUP'!$Q143="MONTHLY",EDATE(AB94,'1-SETUP'!$V143),IF('1-SETUP'!$Q143="YEARLY",EDATE(AB94,12*'1-SETUP'!$V143),""))))</f>
        <v/>
      </c>
      <c r="AD94" s="10" t="str">
        <f>IF('1-SETUP'!$Q143="DAILY",AC94+'1-SETUP'!$V143,IF('1-SETUP'!$Q143="WEEKLY",AC94+'1-SETUP'!$V143*7,IF('1-SETUP'!$Q143="MONTHLY",EDATE(AC94,'1-SETUP'!$V143),IF('1-SETUP'!$Q143="YEARLY",EDATE(AC94,12*'1-SETUP'!$V143),""))))</f>
        <v/>
      </c>
      <c r="AE94" s="10" t="str">
        <f>IF('1-SETUP'!$Q143="DAILY",AD94+'1-SETUP'!$V143,IF('1-SETUP'!$Q143="WEEKLY",AD94+'1-SETUP'!$V143*7,IF('1-SETUP'!$Q143="MONTHLY",EDATE(AD94,'1-SETUP'!$V143),IF('1-SETUP'!$Q143="YEARLY",EDATE(AD94,12*'1-SETUP'!$V143),""))))</f>
        <v/>
      </c>
      <c r="AF94" s="10" t="str">
        <f>IF('1-SETUP'!$Q143="DAILY",AE94+'1-SETUP'!$V143,IF('1-SETUP'!$Q143="WEEKLY",AE94+'1-SETUP'!$V143*7,IF('1-SETUP'!$Q143="MONTHLY",EDATE(AE94,'1-SETUP'!$V143),IF('1-SETUP'!$Q143="YEARLY",EDATE(AE94,12*'1-SETUP'!$V143),""))))</f>
        <v/>
      </c>
      <c r="AG94" s="10" t="str">
        <f>IF('1-SETUP'!$Q143="DAILY",AF94+'1-SETUP'!$V143,IF('1-SETUP'!$Q143="WEEKLY",AF94+'1-SETUP'!$V143*7,IF('1-SETUP'!$Q143="MONTHLY",EDATE(AF94,'1-SETUP'!$V143),IF('1-SETUP'!$Q143="YEARLY",EDATE(AF94,12*'1-SETUP'!$V143),""))))</f>
        <v/>
      </c>
      <c r="AH94" s="10" t="str">
        <f>IF('1-SETUP'!$Q143="DAILY",AG94+'1-SETUP'!$V143,IF('1-SETUP'!$Q143="WEEKLY",AG94+'1-SETUP'!$V143*7,IF('1-SETUP'!$Q143="MONTHLY",EDATE(AG94,'1-SETUP'!$V143),IF('1-SETUP'!$Q143="YEARLY",EDATE(AG94,12*'1-SETUP'!$V143),""))))</f>
        <v/>
      </c>
      <c r="AI94" s="10" t="str">
        <f>IF('1-SETUP'!$Q143="DAILY",AH94+'1-SETUP'!$V143,IF('1-SETUP'!$Q143="WEEKLY",AH94+'1-SETUP'!$V143*7,IF('1-SETUP'!$Q143="MONTHLY",EDATE(AH94,'1-SETUP'!$V143),IF('1-SETUP'!$Q143="YEARLY",EDATE(AH94,12*'1-SETUP'!$V143),""))))</f>
        <v/>
      </c>
      <c r="AJ94" s="10" t="str">
        <f>IF('1-SETUP'!$Q143="DAILY",AI94+'1-SETUP'!$V143,IF('1-SETUP'!$Q143="WEEKLY",AI94+'1-SETUP'!$V143*7,IF('1-SETUP'!$Q143="MONTHLY",EDATE(AI94,'1-SETUP'!$V143),IF('1-SETUP'!$Q143="YEARLY",EDATE(AI94,12*'1-SETUP'!$V143),""))))</f>
        <v/>
      </c>
      <c r="AK94" s="10" t="str">
        <f>IF('1-SETUP'!$Q143="DAILY",AJ94+'1-SETUP'!$V143,IF('1-SETUP'!$Q143="WEEKLY",AJ94+'1-SETUP'!$V143*7,IF('1-SETUP'!$Q143="MONTHLY",EDATE(AJ94,'1-SETUP'!$V143),IF('1-SETUP'!$Q143="YEARLY",EDATE(AJ94,12*'1-SETUP'!$V143),""))))</f>
        <v/>
      </c>
      <c r="AL94" s="10" t="str">
        <f>IF('1-SETUP'!$Q143="DAILY",AK94+'1-SETUP'!$V143,IF('1-SETUP'!$Q143="WEEKLY",AK94+'1-SETUP'!$V143*7,IF('1-SETUP'!$Q143="MONTHLY",EDATE(AK94,'1-SETUP'!$V143),IF('1-SETUP'!$Q143="YEARLY",EDATE(AK94,12*'1-SETUP'!$V143),""))))</f>
        <v/>
      </c>
      <c r="AM94" s="10" t="str">
        <f>IF('1-SETUP'!$Q143="DAILY",AL94+'1-SETUP'!$V143,IF('1-SETUP'!$Q143="WEEKLY",AL94+'1-SETUP'!$V143*7,IF('1-SETUP'!$Q143="MONTHLY",EDATE(AL94,'1-SETUP'!$V143),IF('1-SETUP'!$Q143="YEARLY",EDATE(AL94,12*'1-SETUP'!$V143),""))))</f>
        <v/>
      </c>
      <c r="AN94" s="10" t="str">
        <f>IF('1-SETUP'!$Q143="DAILY",AM94+'1-SETUP'!$V143,IF('1-SETUP'!$Q143="WEEKLY",AM94+'1-SETUP'!$V143*7,IF('1-SETUP'!$Q143="MONTHLY",EDATE(AM94,'1-SETUP'!$V143),IF('1-SETUP'!$Q143="YEARLY",EDATE(AM94,12*'1-SETUP'!$V143),""))))</f>
        <v/>
      </c>
      <c r="AO94" s="10" t="str">
        <f>IF('1-SETUP'!$Q143="DAILY",AN94+'1-SETUP'!$V143,IF('1-SETUP'!$Q143="WEEKLY",AN94+'1-SETUP'!$V143*7,IF('1-SETUP'!$Q143="MONTHLY",EDATE(AN94,'1-SETUP'!$V143),IF('1-SETUP'!$Q143="YEARLY",EDATE(AN94,12*'1-SETUP'!$V143),""))))</f>
        <v/>
      </c>
      <c r="AP94" s="10" t="str">
        <f>IF('1-SETUP'!$Q143="DAILY",AO94+'1-SETUP'!$V143,IF('1-SETUP'!$Q143="WEEKLY",AO94+'1-SETUP'!$V143*7,IF('1-SETUP'!$Q143="MONTHLY",EDATE(AO94,'1-SETUP'!$V143),IF('1-SETUP'!$Q143="YEARLY",EDATE(AO94,12*'1-SETUP'!$V143),""))))</f>
        <v/>
      </c>
      <c r="AQ94" s="10" t="str">
        <f>IF('1-SETUP'!$Q143="DAILY",AP94+'1-SETUP'!$V143,IF('1-SETUP'!$Q143="WEEKLY",AP94+'1-SETUP'!$V143*7,IF('1-SETUP'!$Q143="MONTHLY",EDATE(AP94,'1-SETUP'!$V143),IF('1-SETUP'!$Q143="YEARLY",EDATE(AP94,12*'1-SETUP'!$V143),""))))</f>
        <v/>
      </c>
      <c r="AR94" s="10" t="str">
        <f>IF('1-SETUP'!$Q143="DAILY",AQ94+'1-SETUP'!$V143,IF('1-SETUP'!$Q143="WEEKLY",AQ94+'1-SETUP'!$V143*7,IF('1-SETUP'!$Q143="MONTHLY",EDATE(AQ94,'1-SETUP'!$V143),IF('1-SETUP'!$Q143="YEARLY",EDATE(AQ94,12*'1-SETUP'!$V143),""))))</f>
        <v/>
      </c>
      <c r="AS94" s="10" t="str">
        <f>IF('1-SETUP'!$Q143="DAILY",AR94+'1-SETUP'!$V143,IF('1-SETUP'!$Q143="WEEKLY",AR94+'1-SETUP'!$V143*7,IF('1-SETUP'!$Q143="MONTHLY",EDATE(AR94,'1-SETUP'!$V143),IF('1-SETUP'!$Q143="YEARLY",EDATE(AR94,12*'1-SETUP'!$V143),""))))</f>
        <v/>
      </c>
      <c r="AT94" s="10" t="str">
        <f>IF('1-SETUP'!$Q143="DAILY",AS94+'1-SETUP'!$V143,IF('1-SETUP'!$Q143="WEEKLY",AS94+'1-SETUP'!$V143*7,IF('1-SETUP'!$Q143="MONTHLY",EDATE(AS94,'1-SETUP'!$V143),IF('1-SETUP'!$Q143="YEARLY",EDATE(AS94,12*'1-SETUP'!$V143),""))))</f>
        <v/>
      </c>
      <c r="AU94" s="10" t="str">
        <f>IF('1-SETUP'!$Q143="DAILY",AT94+'1-SETUP'!$V143,IF('1-SETUP'!$Q143="WEEKLY",AT94+'1-SETUP'!$V143*7,IF('1-SETUP'!$Q143="MONTHLY",EDATE(AT94,'1-SETUP'!$V143),IF('1-SETUP'!$Q143="YEARLY",EDATE(AT94,12*'1-SETUP'!$V143),""))))</f>
        <v/>
      </c>
      <c r="AV94" s="10" t="str">
        <f>IF('1-SETUP'!$Q143="DAILY",AU94+'1-SETUP'!$V143,IF('1-SETUP'!$Q143="WEEKLY",AU94+'1-SETUP'!$V143*7,IF('1-SETUP'!$Q143="MONTHLY",EDATE(AU94,'1-SETUP'!$V143),IF('1-SETUP'!$Q143="YEARLY",EDATE(AU94,12*'1-SETUP'!$V143),""))))</f>
        <v/>
      </c>
      <c r="AW94" s="10" t="str">
        <f>IF('1-SETUP'!$Q143="DAILY",AV94+'1-SETUP'!$V143,IF('1-SETUP'!$Q143="WEEKLY",AV94+'1-SETUP'!$V143*7,IF('1-SETUP'!$Q143="MONTHLY",EDATE(AV94,'1-SETUP'!$V143),IF('1-SETUP'!$Q143="YEARLY",EDATE(AV94,12*'1-SETUP'!$V143),""))))</f>
        <v/>
      </c>
      <c r="AX94" s="10" t="str">
        <f>IF('1-SETUP'!$Q143="DAILY",AW94+'1-SETUP'!$V143,IF('1-SETUP'!$Q143="WEEKLY",AW94+'1-SETUP'!$V143*7,IF('1-SETUP'!$Q143="MONTHLY",EDATE(AW94,'1-SETUP'!$V143),IF('1-SETUP'!$Q143="YEARLY",EDATE(AW94,12*'1-SETUP'!$V143),""))))</f>
        <v/>
      </c>
      <c r="AY94" s="10" t="str">
        <f>IF('1-SETUP'!$Q143="DAILY",AX94+'1-SETUP'!$V143,IF('1-SETUP'!$Q143="WEEKLY",AX94+'1-SETUP'!$V143*7,IF('1-SETUP'!$Q143="MONTHLY",EDATE(AX94,'1-SETUP'!$V143),IF('1-SETUP'!$Q143="YEARLY",EDATE(AX94,12*'1-SETUP'!$V143),""))))</f>
        <v/>
      </c>
      <c r="AZ94" s="10" t="str">
        <f>IF('1-SETUP'!$Q143="DAILY",AY94+'1-SETUP'!$V143,IF('1-SETUP'!$Q143="WEEKLY",AY94+'1-SETUP'!$V143*7,IF('1-SETUP'!$Q143="MONTHLY",EDATE(AY94,'1-SETUP'!$V143),IF('1-SETUP'!$Q143="YEARLY",EDATE(AY94,12*'1-SETUP'!$V143),""))))</f>
        <v/>
      </c>
      <c r="BA94" s="10" t="str">
        <f>IF('1-SETUP'!$Q143="DAILY",AZ94+'1-SETUP'!$V143,IF('1-SETUP'!$Q143="WEEKLY",AZ94+'1-SETUP'!$V143*7,IF('1-SETUP'!$Q143="MONTHLY",EDATE(AZ94,'1-SETUP'!$V143),IF('1-SETUP'!$Q143="YEARLY",EDATE(AZ94,12*'1-SETUP'!$V143),""))))</f>
        <v/>
      </c>
      <c r="BB94" s="10" t="str">
        <f>IF('1-SETUP'!$Q143="DAILY",BA94+'1-SETUP'!$V143,IF('1-SETUP'!$Q143="WEEKLY",BA94+'1-SETUP'!$V143*7,IF('1-SETUP'!$Q143="MONTHLY",EDATE(BA94,'1-SETUP'!$V143),IF('1-SETUP'!$Q143="YEARLY",EDATE(BA94,12*'1-SETUP'!$V143),""))))</f>
        <v/>
      </c>
      <c r="BC94" s="10" t="str">
        <f>IF('1-SETUP'!$Q143="DAILY",BB94+'1-SETUP'!$V143,IF('1-SETUP'!$Q143="WEEKLY",BB94+'1-SETUP'!$V143*7,IF('1-SETUP'!$Q143="MONTHLY",EDATE(BB94,'1-SETUP'!$V143),IF('1-SETUP'!$Q143="YEARLY",EDATE(BB94,12*'1-SETUP'!$V143),""))))</f>
        <v/>
      </c>
      <c r="BD94" s="10" t="str">
        <f>IF('1-SETUP'!$Q143="DAILY",BC94+'1-SETUP'!$V143,IF('1-SETUP'!$Q143="WEEKLY",BC94+'1-SETUP'!$V143*7,IF('1-SETUP'!$Q143="MONTHLY",EDATE(BC94,'1-SETUP'!$V143),IF('1-SETUP'!$Q143="YEARLY",EDATE(BC94,12*'1-SETUP'!$V143),""))))</f>
        <v/>
      </c>
      <c r="BE94" s="10" t="str">
        <f>IF('1-SETUP'!$Q143="DAILY",BD94+'1-SETUP'!$V143,IF('1-SETUP'!$Q143="WEEKLY",BD94+'1-SETUP'!$V143*7,IF('1-SETUP'!$Q143="MONTHLY",EDATE(BD94,'1-SETUP'!$V143),IF('1-SETUP'!$Q143="YEARLY",EDATE(BD94,12*'1-SETUP'!$V143),""))))</f>
        <v/>
      </c>
      <c r="BF94" s="10" t="str">
        <f>IF('1-SETUP'!$Q143="DAILY",BE94+'1-SETUP'!$V143,IF('1-SETUP'!$Q143="WEEKLY",BE94+'1-SETUP'!$V143*7,IF('1-SETUP'!$Q143="MONTHLY",EDATE(BE94,'1-SETUP'!$V143),IF('1-SETUP'!$Q143="YEARLY",EDATE(BE94,12*'1-SETUP'!$V143),""))))</f>
        <v/>
      </c>
      <c r="BG94" s="10" t="str">
        <f>IF('1-SETUP'!$Q143="DAILY",BF94+'1-SETUP'!$V143,IF('1-SETUP'!$Q143="WEEKLY",BF94+'1-SETUP'!$V143*7,IF('1-SETUP'!$Q143="MONTHLY",EDATE(BF94,'1-SETUP'!$V143),IF('1-SETUP'!$Q143="YEARLY",EDATE(BF94,12*'1-SETUP'!$V143),""))))</f>
        <v/>
      </c>
      <c r="BH94" s="10" t="str">
        <f>IF('1-SETUP'!$Q143="DAILY",BG94+'1-SETUP'!$V143,IF('1-SETUP'!$Q143="WEEKLY",BG94+'1-SETUP'!$V143*7,IF('1-SETUP'!$Q143="MONTHLY",EDATE(BG94,'1-SETUP'!$V143),IF('1-SETUP'!$Q143="YEARLY",EDATE(BG94,12*'1-SETUP'!$V143),""))))</f>
        <v/>
      </c>
      <c r="BI94" s="10" t="str">
        <f>IF('1-SETUP'!$Q143="DAILY",BH94+'1-SETUP'!$V143,IF('1-SETUP'!$Q143="WEEKLY",BH94+'1-SETUP'!$V143*7,IF('1-SETUP'!$Q143="MONTHLY",EDATE(BH94,'1-SETUP'!$V143),IF('1-SETUP'!$Q143="YEARLY",EDATE(BH94,12*'1-SETUP'!$V143),""))))</f>
        <v/>
      </c>
      <c r="BJ94" s="10" t="str">
        <f>IF('1-SETUP'!$Q143="DAILY",BI94+'1-SETUP'!$V143,IF('1-SETUP'!$Q143="WEEKLY",BI94+'1-SETUP'!$V143*7,IF('1-SETUP'!$Q143="MONTHLY",EDATE(BI94,'1-SETUP'!$V143),IF('1-SETUP'!$Q143="YEARLY",EDATE(BI94,12*'1-SETUP'!$V143),""))))</f>
        <v/>
      </c>
      <c r="BK94" s="10" t="str">
        <f>IF('1-SETUP'!$Q143="DAILY",BJ94+'1-SETUP'!$V143,IF('1-SETUP'!$Q143="WEEKLY",BJ94+'1-SETUP'!$V143*7,IF('1-SETUP'!$Q143="MONTHLY",EDATE(BJ94,'1-SETUP'!$V143),IF('1-SETUP'!$Q143="YEARLY",EDATE(BJ94,12*'1-SETUP'!$V143),""))))</f>
        <v/>
      </c>
      <c r="BL94" s="10" t="str">
        <f>IF('1-SETUP'!$Q143="DAILY",BK94+'1-SETUP'!$V143,IF('1-SETUP'!$Q143="WEEKLY",BK94+'1-SETUP'!$V143*7,IF('1-SETUP'!$Q143="MONTHLY",EDATE(BK94,'1-SETUP'!$V143),IF('1-SETUP'!$Q143="YEARLY",EDATE(BK94,12*'1-SETUP'!$V143),""))))</f>
        <v/>
      </c>
      <c r="BM94" s="10" t="str">
        <f>IF('1-SETUP'!$Q143="DAILY",BL94+'1-SETUP'!$V143,IF('1-SETUP'!$Q143="WEEKLY",BL94+'1-SETUP'!$V143*7,IF('1-SETUP'!$Q143="MONTHLY",EDATE(BL94,'1-SETUP'!$V143),IF('1-SETUP'!$Q143="YEARLY",EDATE(BL94,12*'1-SETUP'!$V143),""))))</f>
        <v/>
      </c>
      <c r="BN94" s="10" t="str">
        <f>IF('1-SETUP'!$Q143="DAILY",BM94+'1-SETUP'!$V143,IF('1-SETUP'!$Q143="WEEKLY",BM94+'1-SETUP'!$V143*7,IF('1-SETUP'!$Q143="MONTHLY",EDATE(BM94,'1-SETUP'!$V143),IF('1-SETUP'!$Q143="YEARLY",EDATE(BM94,12*'1-SETUP'!$V143),""))))</f>
        <v/>
      </c>
      <c r="BO94" s="10" t="str">
        <f>IF('1-SETUP'!$Q143="DAILY",BN94+'1-SETUP'!$V143,IF('1-SETUP'!$Q143="WEEKLY",BN94+'1-SETUP'!$V143*7,IF('1-SETUP'!$Q143="MONTHLY",EDATE(BN94,'1-SETUP'!$V143),IF('1-SETUP'!$Q143="YEARLY",EDATE(BN94,12*'1-SETUP'!$V143),""))))</f>
        <v/>
      </c>
      <c r="BP94" s="10" t="str">
        <f>IF('1-SETUP'!$Q143="DAILY",BO94+'1-SETUP'!$V143,IF('1-SETUP'!$Q143="WEEKLY",BO94+'1-SETUP'!$V143*7,IF('1-SETUP'!$Q143="MONTHLY",EDATE(BO94,'1-SETUP'!$V143),IF('1-SETUP'!$Q143="YEARLY",EDATE(BO94,12*'1-SETUP'!$V143),""))))</f>
        <v/>
      </c>
      <c r="BQ94" s="10" t="str">
        <f>IF('1-SETUP'!$Q143="DAILY",BP94+'1-SETUP'!$V143,IF('1-SETUP'!$Q143="WEEKLY",BP94+'1-SETUP'!$V143*7,IF('1-SETUP'!$Q143="MONTHLY",EDATE(BP94,'1-SETUP'!$V143),IF('1-SETUP'!$Q143="YEARLY",EDATE(BP94,12*'1-SETUP'!$V143),""))))</f>
        <v/>
      </c>
      <c r="BR94" s="10" t="str">
        <f>IF('1-SETUP'!$Q143="DAILY",BQ94+'1-SETUP'!$V143,IF('1-SETUP'!$Q143="WEEKLY",BQ94+'1-SETUP'!$V143*7,IF('1-SETUP'!$Q143="MONTHLY",EDATE(BQ94,'1-SETUP'!$V143),IF('1-SETUP'!$Q143="YEARLY",EDATE(BQ94,12*'1-SETUP'!$V143),""))))</f>
        <v/>
      </c>
      <c r="BS94" s="10" t="str">
        <f>IF('1-SETUP'!$Q143="DAILY",BR94+'1-SETUP'!$V143,IF('1-SETUP'!$Q143="WEEKLY",BR94+'1-SETUP'!$V143*7,IF('1-SETUP'!$Q143="MONTHLY",EDATE(BR94,'1-SETUP'!$V143),IF('1-SETUP'!$Q143="YEARLY",EDATE(BR94,12*'1-SETUP'!$V143),""))))</f>
        <v/>
      </c>
      <c r="BT94" s="10" t="str">
        <f>IF('1-SETUP'!$Q143="DAILY",BS94+'1-SETUP'!$V143,IF('1-SETUP'!$Q143="WEEKLY",BS94+'1-SETUP'!$V143*7,IF('1-SETUP'!$Q143="MONTHLY",EDATE(BS94,'1-SETUP'!$V143),IF('1-SETUP'!$Q143="YEARLY",EDATE(BS94,12*'1-SETUP'!$V143),""))))</f>
        <v/>
      </c>
      <c r="BU94" s="10" t="str">
        <f>IF('1-SETUP'!$Q143="DAILY",BT94+'1-SETUP'!$V143,IF('1-SETUP'!$Q143="WEEKLY",BT94+'1-SETUP'!$V143*7,IF('1-SETUP'!$Q143="MONTHLY",EDATE(BT94,'1-SETUP'!$V143),IF('1-SETUP'!$Q143="YEARLY",EDATE(BT94,12*'1-SETUP'!$V143),""))))</f>
        <v/>
      </c>
      <c r="BV94" s="10" t="str">
        <f>IF('1-SETUP'!$Q143="DAILY",BU94+'1-SETUP'!$V143,IF('1-SETUP'!$Q143="WEEKLY",BU94+'1-SETUP'!$V143*7,IF('1-SETUP'!$Q143="MONTHLY",EDATE(BU94,'1-SETUP'!$V143),IF('1-SETUP'!$Q143="YEARLY",EDATE(BU94,12*'1-SETUP'!$V143),""))))</f>
        <v/>
      </c>
      <c r="BW94" s="10" t="str">
        <f>IF('1-SETUP'!$Q143="DAILY",BV94+'1-SETUP'!$V143,IF('1-SETUP'!$Q143="WEEKLY",BV94+'1-SETUP'!$V143*7,IF('1-SETUP'!$Q143="MONTHLY",EDATE(BV94,'1-SETUP'!$V143),IF('1-SETUP'!$Q143="YEARLY",EDATE(BV94,12*'1-SETUP'!$V143),""))))</f>
        <v/>
      </c>
      <c r="BX94" s="10" t="str">
        <f>IF('1-SETUP'!$Q143="DAILY",BW94+'1-SETUP'!$V143,IF('1-SETUP'!$Q143="WEEKLY",BW94+'1-SETUP'!$V143*7,IF('1-SETUP'!$Q143="MONTHLY",EDATE(BW94,'1-SETUP'!$V143),IF('1-SETUP'!$Q143="YEARLY",EDATE(BW94,12*'1-SETUP'!$V143),""))))</f>
        <v/>
      </c>
      <c r="BY94" s="10" t="str">
        <f>IF('1-SETUP'!$Q143="DAILY",BX94+'1-SETUP'!$V143,IF('1-SETUP'!$Q143="WEEKLY",BX94+'1-SETUP'!$V143*7,IF('1-SETUP'!$Q143="MONTHLY",EDATE(BX94,'1-SETUP'!$V143),IF('1-SETUP'!$Q143="YEARLY",EDATE(BX94,12*'1-SETUP'!$V143),""))))</f>
        <v/>
      </c>
      <c r="BZ94" s="10" t="str">
        <f>IF('1-SETUP'!$Q143="DAILY",BY94+'1-SETUP'!$V143,IF('1-SETUP'!$Q143="WEEKLY",BY94+'1-SETUP'!$V143*7,IF('1-SETUP'!$Q143="MONTHLY",EDATE(BY94,'1-SETUP'!$V143),IF('1-SETUP'!$Q143="YEARLY",EDATE(BY94,12*'1-SETUP'!$V143),""))))</f>
        <v/>
      </c>
      <c r="CA94" s="10" t="str">
        <f>IF('1-SETUP'!$Q143="DAILY",BZ94+'1-SETUP'!$V143,IF('1-SETUP'!$Q143="WEEKLY",BZ94+'1-SETUP'!$V143*7,IF('1-SETUP'!$Q143="MONTHLY",EDATE(BZ94,'1-SETUP'!$V143),IF('1-SETUP'!$Q143="YEARLY",EDATE(BZ94,12*'1-SETUP'!$V143),""))))</f>
        <v/>
      </c>
      <c r="CB94" s="10" t="str">
        <f>IF('1-SETUP'!$Q143="DAILY",CA94+'1-SETUP'!$V143,IF('1-SETUP'!$Q143="WEEKLY",CA94+'1-SETUP'!$V143*7,IF('1-SETUP'!$Q143="MONTHLY",EDATE(CA94,'1-SETUP'!$V143),IF('1-SETUP'!$Q143="YEARLY",EDATE(CA94,12*'1-SETUP'!$V143),""))))</f>
        <v/>
      </c>
      <c r="CC94" s="10" t="str">
        <f>IF('1-SETUP'!$Q143="DAILY",CB94+'1-SETUP'!$V143,IF('1-SETUP'!$Q143="WEEKLY",CB94+'1-SETUP'!$V143*7,IF('1-SETUP'!$Q143="MONTHLY",EDATE(CB94,'1-SETUP'!$V143),IF('1-SETUP'!$Q143="YEARLY",EDATE(CB94,12*'1-SETUP'!$V143),""))))</f>
        <v/>
      </c>
      <c r="CD94" s="10" t="str">
        <f>IF('1-SETUP'!$Q143="DAILY",CC94+'1-SETUP'!$V143,IF('1-SETUP'!$Q143="WEEKLY",CC94+'1-SETUP'!$V143*7,IF('1-SETUP'!$Q143="MONTHLY",EDATE(CC94,'1-SETUP'!$V143),IF('1-SETUP'!$Q143="YEARLY",EDATE(CC94,12*'1-SETUP'!$V143),""))))</f>
        <v/>
      </c>
      <c r="CE94" s="10" t="str">
        <f>IF('1-SETUP'!$Q143="DAILY",CD94+'1-SETUP'!$V143,IF('1-SETUP'!$Q143="WEEKLY",CD94+'1-SETUP'!$V143*7,IF('1-SETUP'!$Q143="MONTHLY",EDATE(CD94,'1-SETUP'!$V143),IF('1-SETUP'!$Q143="YEARLY",EDATE(CD94,12*'1-SETUP'!$V143),""))))</f>
        <v/>
      </c>
      <c r="CF94" s="10" t="str">
        <f>IF('1-SETUP'!$Q143="DAILY",CE94+'1-SETUP'!$V143,IF('1-SETUP'!$Q143="WEEKLY",CE94+'1-SETUP'!$V143*7,IF('1-SETUP'!$Q143="MONTHLY",EDATE(CE94,'1-SETUP'!$V143),IF('1-SETUP'!$Q143="YEARLY",EDATE(CE94,12*'1-SETUP'!$V143),""))))</f>
        <v/>
      </c>
      <c r="CG94" s="10" t="str">
        <f>IF('1-SETUP'!$Q143="DAILY",CF94+'1-SETUP'!$V143,IF('1-SETUP'!$Q143="WEEKLY",CF94+'1-SETUP'!$V143*7,IF('1-SETUP'!$Q143="MONTHLY",EDATE(CF94,'1-SETUP'!$V143),IF('1-SETUP'!$Q143="YEARLY",EDATE(CF94,12*'1-SETUP'!$V143),""))))</f>
        <v/>
      </c>
      <c r="CH94" s="10" t="str">
        <f>IF('1-SETUP'!$Q143="DAILY",CG94+'1-SETUP'!$V143,IF('1-SETUP'!$Q143="WEEKLY",CG94+'1-SETUP'!$V143*7,IF('1-SETUP'!$Q143="MONTHLY",EDATE(CG94,'1-SETUP'!$V143),IF('1-SETUP'!$Q143="YEARLY",EDATE(CG94,12*'1-SETUP'!$V143),""))))</f>
        <v/>
      </c>
      <c r="CI94" s="10" t="str">
        <f>IF('1-SETUP'!$Q143="DAILY",CH94+'1-SETUP'!$V143,IF('1-SETUP'!$Q143="WEEKLY",CH94+'1-SETUP'!$V143*7,IF('1-SETUP'!$Q143="MONTHLY",EDATE(CH94,'1-SETUP'!$V143),IF('1-SETUP'!$Q143="YEARLY",EDATE(CH94,12*'1-SETUP'!$V143),""))))</f>
        <v/>
      </c>
      <c r="CJ94" s="10" t="str">
        <f>IF('1-SETUP'!$Q143="DAILY",CI94+'1-SETUP'!$V143,IF('1-SETUP'!$Q143="WEEKLY",CI94+'1-SETUP'!$V143*7,IF('1-SETUP'!$Q143="MONTHLY",EDATE(CI94,'1-SETUP'!$V143),IF('1-SETUP'!$Q143="YEARLY",EDATE(CI94,12*'1-SETUP'!$V143),""))))</f>
        <v/>
      </c>
      <c r="CK94" s="10" t="str">
        <f>IF('1-SETUP'!$Q143="DAILY",CJ94+'1-SETUP'!$V143,IF('1-SETUP'!$Q143="WEEKLY",CJ94+'1-SETUP'!$V143*7,IF('1-SETUP'!$Q143="MONTHLY",EDATE(CJ94,'1-SETUP'!$V143),IF('1-SETUP'!$Q143="YEARLY",EDATE(CJ94,12*'1-SETUP'!$V143),""))))</f>
        <v/>
      </c>
      <c r="CL94" s="10" t="str">
        <f>IF('1-SETUP'!$Q143="DAILY",CK94+'1-SETUP'!$V143,IF('1-SETUP'!$Q143="WEEKLY",CK94+'1-SETUP'!$V143*7,IF('1-SETUP'!$Q143="MONTHLY",EDATE(CK94,'1-SETUP'!$V143),IF('1-SETUP'!$Q143="YEARLY",EDATE(CK94,12*'1-SETUP'!$V143),""))))</f>
        <v/>
      </c>
      <c r="CM94" s="10" t="str">
        <f>IF('1-SETUP'!$Q143="DAILY",CL94+'1-SETUP'!$V143,IF('1-SETUP'!$Q143="WEEKLY",CL94+'1-SETUP'!$V143*7,IF('1-SETUP'!$Q143="MONTHLY",EDATE(CL94,'1-SETUP'!$V143),IF('1-SETUP'!$Q143="YEARLY",EDATE(CL94,12*'1-SETUP'!$V143),""))))</f>
        <v/>
      </c>
      <c r="CN94" s="10" t="str">
        <f>IF('1-SETUP'!$Q143="DAILY",CM94+'1-SETUP'!$V143,IF('1-SETUP'!$Q143="WEEKLY",CM94+'1-SETUP'!$V143*7,IF('1-SETUP'!$Q143="MONTHLY",EDATE(CM94,'1-SETUP'!$V143),IF('1-SETUP'!$Q143="YEARLY",EDATE(CM94,12*'1-SETUP'!$V143),""))))</f>
        <v/>
      </c>
      <c r="CO94" s="10" t="str">
        <f>IF('1-SETUP'!$Q143="DAILY",CN94+'1-SETUP'!$V143,IF('1-SETUP'!$Q143="WEEKLY",CN94+'1-SETUP'!$V143*7,IF('1-SETUP'!$Q143="MONTHLY",EDATE(CN94,'1-SETUP'!$V143),IF('1-SETUP'!$Q143="YEARLY",EDATE(CN94,12*'1-SETUP'!$V143),""))))</f>
        <v/>
      </c>
      <c r="CP94" s="10" t="str">
        <f>IF('1-SETUP'!$Q143="DAILY",CO94+'1-SETUP'!$V143,IF('1-SETUP'!$Q143="WEEKLY",CO94+'1-SETUP'!$V143*7,IF('1-SETUP'!$Q143="MONTHLY",EDATE(CO94,'1-SETUP'!$V143),IF('1-SETUP'!$Q143="YEARLY",EDATE(CO94,12*'1-SETUP'!$V143),""))))</f>
        <v/>
      </c>
      <c r="CQ94" s="10" t="str">
        <f>IF('1-SETUP'!$Q143="DAILY",CP94+'1-SETUP'!$V143,IF('1-SETUP'!$Q143="WEEKLY",CP94+'1-SETUP'!$V143*7,IF('1-SETUP'!$Q143="MONTHLY",EDATE(CP94,'1-SETUP'!$V143),IF('1-SETUP'!$Q143="YEARLY",EDATE(CP94,12*'1-SETUP'!$V143),""))))</f>
        <v/>
      </c>
      <c r="CR94" s="10" t="str">
        <f>IF('1-SETUP'!$Q143="DAILY",CQ94+'1-SETUP'!$V143,IF('1-SETUP'!$Q143="WEEKLY",CQ94+'1-SETUP'!$V143*7,IF('1-SETUP'!$Q143="MONTHLY",EDATE(CQ94,'1-SETUP'!$V143),IF('1-SETUP'!$Q143="YEARLY",EDATE(CQ94,12*'1-SETUP'!$V143),""))))</f>
        <v/>
      </c>
      <c r="CS94" s="10" t="str">
        <f>IF('1-SETUP'!$Q143="DAILY",CR94+'1-SETUP'!$V143,IF('1-SETUP'!$Q143="WEEKLY",CR94+'1-SETUP'!$V143*7,IF('1-SETUP'!$Q143="MONTHLY",EDATE(CR94,'1-SETUP'!$V143),IF('1-SETUP'!$Q143="YEARLY",EDATE(CR94,12*'1-SETUP'!$V143),""))))</f>
        <v/>
      </c>
      <c r="CT94" s="10" t="str">
        <f>IF('1-SETUP'!$Q143="DAILY",CS94+'1-SETUP'!$V143,IF('1-SETUP'!$Q143="WEEKLY",CS94+'1-SETUP'!$V143*7,IF('1-SETUP'!$Q143="MONTHLY",EDATE(CS94,'1-SETUP'!$V143),IF('1-SETUP'!$Q143="YEARLY",EDATE(CS94,12*'1-SETUP'!$V143),""))))</f>
        <v/>
      </c>
      <c r="CU94" s="10" t="str">
        <f>IF('1-SETUP'!$Q143="DAILY",CT94+'1-SETUP'!$V143,IF('1-SETUP'!$Q143="WEEKLY",CT94+'1-SETUP'!$V143*7,IF('1-SETUP'!$Q143="MONTHLY",EDATE(CT94,'1-SETUP'!$V143),IF('1-SETUP'!$Q143="YEARLY",EDATE(CT94,12*'1-SETUP'!$V143),""))))</f>
        <v/>
      </c>
      <c r="CV94" s="10" t="str">
        <f>IF('1-SETUP'!$Q143="DAILY",CU94+'1-SETUP'!$V143,IF('1-SETUP'!$Q143="WEEKLY",CU94+'1-SETUP'!$V143*7,IF('1-SETUP'!$Q143="MONTHLY",EDATE(CU94,'1-SETUP'!$V143),IF('1-SETUP'!$Q143="YEARLY",EDATE(CU94,12*'1-SETUP'!$V143),""))))</f>
        <v/>
      </c>
      <c r="CW94" s="10" t="str">
        <f>IF('1-SETUP'!$Q143="DAILY",CV94+'1-SETUP'!$V143,IF('1-SETUP'!$Q143="WEEKLY",CV94+'1-SETUP'!$V143*7,IF('1-SETUP'!$Q143="MONTHLY",EDATE(CV94,'1-SETUP'!$V143),IF('1-SETUP'!$Q143="YEARLY",EDATE(CV94,12*'1-SETUP'!$V143),""))))</f>
        <v/>
      </c>
      <c r="CX94" s="10" t="str">
        <f>IF('1-SETUP'!$Q143="DAILY",CW94+'1-SETUP'!$V143,IF('1-SETUP'!$Q143="WEEKLY",CW94+'1-SETUP'!$V143*7,IF('1-SETUP'!$Q143="MONTHLY",EDATE(CW94,'1-SETUP'!$V143),IF('1-SETUP'!$Q143="YEARLY",EDATE(CW94,12*'1-SETUP'!$V143),""))))</f>
        <v/>
      </c>
      <c r="CY94" s="10" t="str">
        <f>IF('1-SETUP'!$Q143="DAILY",CX94+'1-SETUP'!$V143,IF('1-SETUP'!$Q143="WEEKLY",CX94+'1-SETUP'!$V143*7,IF('1-SETUP'!$Q143="MONTHLY",EDATE(CX94,'1-SETUP'!$V143),IF('1-SETUP'!$Q143="YEARLY",EDATE(CX94,12*'1-SETUP'!$V143),""))))</f>
        <v/>
      </c>
      <c r="CZ94" s="10" t="str">
        <f>IF('1-SETUP'!$Q143="DAILY",CY94+'1-SETUP'!$V143,IF('1-SETUP'!$Q143="WEEKLY",CY94+'1-SETUP'!$V143*7,IF('1-SETUP'!$Q143="MONTHLY",EDATE(CY94,'1-SETUP'!$V143),IF('1-SETUP'!$Q143="YEARLY",EDATE(CY94,12*'1-SETUP'!$V143),""))))</f>
        <v/>
      </c>
      <c r="DA94" s="10" t="str">
        <f>IF('1-SETUP'!$Q143="DAILY",CZ94+'1-SETUP'!$V143,IF('1-SETUP'!$Q143="WEEKLY",CZ94+'1-SETUP'!$V143*7,IF('1-SETUP'!$Q143="MONTHLY",EDATE(CZ94,'1-SETUP'!$V143),IF('1-SETUP'!$Q143="YEARLY",EDATE(CZ94,12*'1-SETUP'!$V143),""))))</f>
        <v/>
      </c>
      <c r="DB94" s="10" t="str">
        <f>IF('1-SETUP'!$Q143="DAILY",DA94+'1-SETUP'!$V143,IF('1-SETUP'!$Q143="WEEKLY",DA94+'1-SETUP'!$V143*7,IF('1-SETUP'!$Q143="MONTHLY",EDATE(DA94,'1-SETUP'!$V143),IF('1-SETUP'!$Q143="YEARLY",EDATE(DA94,12*'1-SETUP'!$V143),""))))</f>
        <v/>
      </c>
      <c r="DC94" s="10" t="str">
        <f>IF('1-SETUP'!$Q143="DAILY",DB94+'1-SETUP'!$V143,IF('1-SETUP'!$Q143="WEEKLY",DB94+'1-SETUP'!$V143*7,IF('1-SETUP'!$Q143="MONTHLY",EDATE(DB94,'1-SETUP'!$V143),IF('1-SETUP'!$Q143="YEARLY",EDATE(DB94,12*'1-SETUP'!$V143),""))))</f>
        <v/>
      </c>
      <c r="DD94" s="10" t="str">
        <f>IF('1-SETUP'!$Q143="DAILY",DC94+'1-SETUP'!$V143,IF('1-SETUP'!$Q143="WEEKLY",DC94+'1-SETUP'!$V143*7,IF('1-SETUP'!$Q143="MONTHLY",EDATE(DC94,'1-SETUP'!$V143),IF('1-SETUP'!$Q143="YEARLY",EDATE(DC94,12*'1-SETUP'!$V143),""))))</f>
        <v/>
      </c>
      <c r="DE94" s="10" t="str">
        <f>IF('1-SETUP'!$Q143="DAILY",DD94+'1-SETUP'!$V143,IF('1-SETUP'!$Q143="WEEKLY",DD94+'1-SETUP'!$V143*7,IF('1-SETUP'!$Q143="MONTHLY",EDATE(DD94,'1-SETUP'!$V143),IF('1-SETUP'!$Q143="YEARLY",EDATE(DD94,12*'1-SETUP'!$V143),""))))</f>
        <v/>
      </c>
      <c r="DF94" s="10" t="str">
        <f>IF('1-SETUP'!$Q143="DAILY",DE94+'1-SETUP'!$V143,IF('1-SETUP'!$Q143="WEEKLY",DE94+'1-SETUP'!$V143*7,IF('1-SETUP'!$Q143="MONTHLY",EDATE(DE94,'1-SETUP'!$V143),IF('1-SETUP'!$Q143="YEARLY",EDATE(DE94,12*'1-SETUP'!$V143),""))))</f>
        <v/>
      </c>
      <c r="DG94" s="10" t="str">
        <f>IF('1-SETUP'!$Q143="DAILY",DF94+'1-SETUP'!$V143,IF('1-SETUP'!$Q143="WEEKLY",DF94+'1-SETUP'!$V143*7,IF('1-SETUP'!$Q143="MONTHLY",EDATE(DF94,'1-SETUP'!$V143),IF('1-SETUP'!$Q143="YEARLY",EDATE(DF94,12*'1-SETUP'!$V143),""))))</f>
        <v/>
      </c>
      <c r="DH94" s="10" t="str">
        <f>IF('1-SETUP'!$Q143="DAILY",DG94+'1-SETUP'!$V143,IF('1-SETUP'!$Q143="WEEKLY",DG94+'1-SETUP'!$V143*7,IF('1-SETUP'!$Q143="MONTHLY",EDATE(DG94,'1-SETUP'!$V143),IF('1-SETUP'!$Q143="YEARLY",EDATE(DG94,12*'1-SETUP'!$V143),""))))</f>
        <v/>
      </c>
      <c r="DI94" s="10" t="str">
        <f>IF('1-SETUP'!$Q143="DAILY",DH94+'1-SETUP'!$V143,IF('1-SETUP'!$Q143="WEEKLY",DH94+'1-SETUP'!$V143*7,IF('1-SETUP'!$Q143="MONTHLY",EDATE(DH94,'1-SETUP'!$V143),IF('1-SETUP'!$Q143="YEARLY",EDATE(DH94,12*'1-SETUP'!$V143),""))))</f>
        <v/>
      </c>
      <c r="DJ94" s="10" t="str">
        <f>IF('1-SETUP'!$Q143="DAILY",DI94+'1-SETUP'!$V143,IF('1-SETUP'!$Q143="WEEKLY",DI94+'1-SETUP'!$V143*7,IF('1-SETUP'!$Q143="MONTHLY",EDATE(DI94,'1-SETUP'!$V143),IF('1-SETUP'!$Q143="YEARLY",EDATE(DI94,12*'1-SETUP'!$V143),""))))</f>
        <v/>
      </c>
      <c r="DK94" s="10" t="str">
        <f>IF('1-SETUP'!$Q143="DAILY",DJ94+'1-SETUP'!$V143,IF('1-SETUP'!$Q143="WEEKLY",DJ94+'1-SETUP'!$V143*7,IF('1-SETUP'!$Q143="MONTHLY",EDATE(DJ94,'1-SETUP'!$V143),IF('1-SETUP'!$Q143="YEARLY",EDATE(DJ94,12*'1-SETUP'!$V143),""))))</f>
        <v/>
      </c>
      <c r="DL94" s="10" t="str">
        <f>IF('1-SETUP'!$Q143="DAILY",DK94+'1-SETUP'!$V143,IF('1-SETUP'!$Q143="WEEKLY",DK94+'1-SETUP'!$V143*7,IF('1-SETUP'!$Q143="MONTHLY",EDATE(DK94,'1-SETUP'!$V143),IF('1-SETUP'!$Q143="YEARLY",EDATE(DK94,12*'1-SETUP'!$V143),""))))</f>
        <v/>
      </c>
      <c r="DM94" s="10" t="str">
        <f>IF('1-SETUP'!$Q143="DAILY",DL94+'1-SETUP'!$V143,IF('1-SETUP'!$Q143="WEEKLY",DL94+'1-SETUP'!$V143*7,IF('1-SETUP'!$Q143="MONTHLY",EDATE(DL94,'1-SETUP'!$V143),IF('1-SETUP'!$Q143="YEARLY",EDATE(DL94,12*'1-SETUP'!$V143),""))))</f>
        <v/>
      </c>
      <c r="DN94" s="10" t="str">
        <f>IF('1-SETUP'!$Q143="DAILY",DM94+'1-SETUP'!$V143,IF('1-SETUP'!$Q143="WEEKLY",DM94+'1-SETUP'!$V143*7,IF('1-SETUP'!$Q143="MONTHLY",EDATE(DM94,'1-SETUP'!$V143),IF('1-SETUP'!$Q143="YEARLY",EDATE(DM94,12*'1-SETUP'!$V143),""))))</f>
        <v/>
      </c>
      <c r="DO94" s="10" t="str">
        <f>IF('1-SETUP'!$Q143="DAILY",DN94+'1-SETUP'!$V143,IF('1-SETUP'!$Q143="WEEKLY",DN94+'1-SETUP'!$V143*7,IF('1-SETUP'!$Q143="MONTHLY",EDATE(DN94,'1-SETUP'!$V143),IF('1-SETUP'!$Q143="YEARLY",EDATE(DN94,12*'1-SETUP'!$V143),""))))</f>
        <v/>
      </c>
      <c r="DP94" s="10" t="str">
        <f>IF('1-SETUP'!$Q143="DAILY",DO94+'1-SETUP'!$V143,IF('1-SETUP'!$Q143="WEEKLY",DO94+'1-SETUP'!$V143*7,IF('1-SETUP'!$Q143="MONTHLY",EDATE(DO94,'1-SETUP'!$V143),IF('1-SETUP'!$Q143="YEARLY",EDATE(DO94,12*'1-SETUP'!$V143),""))))</f>
        <v/>
      </c>
      <c r="DQ94" s="10" t="str">
        <f>IF('1-SETUP'!$Q143="DAILY",DP94+'1-SETUP'!$V143,IF('1-SETUP'!$Q143="WEEKLY",DP94+'1-SETUP'!$V143*7,IF('1-SETUP'!$Q143="MONTHLY",EDATE(DP94,'1-SETUP'!$V143),IF('1-SETUP'!$Q143="YEARLY",EDATE(DP94,12*'1-SETUP'!$V143),""))))</f>
        <v/>
      </c>
      <c r="DR94" s="10" t="str">
        <f>IF('1-SETUP'!$Q143="DAILY",DQ94+'1-SETUP'!$V143,IF('1-SETUP'!$Q143="WEEKLY",DQ94+'1-SETUP'!$V143*7,IF('1-SETUP'!$Q143="MONTHLY",EDATE(DQ94,'1-SETUP'!$V143),IF('1-SETUP'!$Q143="YEARLY",EDATE(DQ94,12*'1-SETUP'!$V143),""))))</f>
        <v/>
      </c>
      <c r="DS94" s="10" t="str">
        <f>IF('1-SETUP'!$Q143="DAILY",DR94+'1-SETUP'!$V143,IF('1-SETUP'!$Q143="WEEKLY",DR94+'1-SETUP'!$V143*7,IF('1-SETUP'!$Q143="MONTHLY",EDATE(DR94,'1-SETUP'!$V143),IF('1-SETUP'!$Q143="YEARLY",EDATE(DR94,12*'1-SETUP'!$V143),""))))</f>
        <v/>
      </c>
      <c r="DT94" s="10" t="str">
        <f>IF('1-SETUP'!$Q143="DAILY",DS94+'1-SETUP'!$V143,IF('1-SETUP'!$Q143="WEEKLY",DS94+'1-SETUP'!$V143*7,IF('1-SETUP'!$Q143="MONTHLY",EDATE(DS94,'1-SETUP'!$V143),IF('1-SETUP'!$Q143="YEARLY",EDATE(DS94,12*'1-SETUP'!$V143),""))))</f>
        <v/>
      </c>
      <c r="DU94" s="10" t="str">
        <f>IF('1-SETUP'!$Q143="DAILY",DT94+'1-SETUP'!$V143,IF('1-SETUP'!$Q143="WEEKLY",DT94+'1-SETUP'!$V143*7,IF('1-SETUP'!$Q143="MONTHLY",EDATE(DT94,'1-SETUP'!$V143),IF('1-SETUP'!$Q143="YEARLY",EDATE(DT94,12*'1-SETUP'!$V143),""))))</f>
        <v/>
      </c>
      <c r="DV94" s="10" t="str">
        <f>IF('1-SETUP'!$Q143="DAILY",DU94+'1-SETUP'!$V143,IF('1-SETUP'!$Q143="WEEKLY",DU94+'1-SETUP'!$V143*7,IF('1-SETUP'!$Q143="MONTHLY",EDATE(DU94,'1-SETUP'!$V143),IF('1-SETUP'!$Q143="YEARLY",EDATE(DU94,12*'1-SETUP'!$V143),""))))</f>
        <v/>
      </c>
      <c r="DW94" s="10" t="str">
        <f>IF('1-SETUP'!$Q143="DAILY",DV94+'1-SETUP'!$V143,IF('1-SETUP'!$Q143="WEEKLY",DV94+'1-SETUP'!$V143*7,IF('1-SETUP'!$Q143="MONTHLY",EDATE(DV94,'1-SETUP'!$V143),IF('1-SETUP'!$Q143="YEARLY",EDATE(DV94,12*'1-SETUP'!$V143),""))))</f>
        <v/>
      </c>
      <c r="DX94" s="10" t="str">
        <f>IF('1-SETUP'!$Q143="DAILY",DW94+'1-SETUP'!$V143,IF('1-SETUP'!$Q143="WEEKLY",DW94+'1-SETUP'!$V143*7,IF('1-SETUP'!$Q143="MONTHLY",EDATE(DW94,'1-SETUP'!$V143),IF('1-SETUP'!$Q143="YEARLY",EDATE(DW94,12*'1-SETUP'!$V143),""))))</f>
        <v/>
      </c>
      <c r="DY94" s="10" t="str">
        <f>IF('1-SETUP'!$Q143="DAILY",DX94+'1-SETUP'!$V143,IF('1-SETUP'!$Q143="WEEKLY",DX94+'1-SETUP'!$V143*7,IF('1-SETUP'!$Q143="MONTHLY",EDATE(DX94,'1-SETUP'!$V143),IF('1-SETUP'!$Q143="YEARLY",EDATE(DX94,12*'1-SETUP'!$V143),""))))</f>
        <v/>
      </c>
      <c r="DZ94" s="10" t="str">
        <f>IF('1-SETUP'!$Q143="DAILY",DY94+'1-SETUP'!$V143,IF('1-SETUP'!$Q143="WEEKLY",DY94+'1-SETUP'!$V143*7,IF('1-SETUP'!$Q143="MONTHLY",EDATE(DY94,'1-SETUP'!$V143),IF('1-SETUP'!$Q143="YEARLY",EDATE(DY94,12*'1-SETUP'!$V143),""))))</f>
        <v/>
      </c>
      <c r="EA94" s="10" t="str">
        <f>IF('1-SETUP'!$Q143="DAILY",DZ94+'1-SETUP'!$V143,IF('1-SETUP'!$Q143="WEEKLY",DZ94+'1-SETUP'!$V143*7,IF('1-SETUP'!$Q143="MONTHLY",EDATE(DZ94,'1-SETUP'!$V143),IF('1-SETUP'!$Q143="YEARLY",EDATE(DZ94,12*'1-SETUP'!$V143),""))))</f>
        <v/>
      </c>
      <c r="EB94" s="10" t="str">
        <f>IF('1-SETUP'!$Q143="DAILY",EA94+'1-SETUP'!$V143,IF('1-SETUP'!$Q143="WEEKLY",EA94+'1-SETUP'!$V143*7,IF('1-SETUP'!$Q143="MONTHLY",EDATE(EA94,'1-SETUP'!$V143),IF('1-SETUP'!$Q143="YEARLY",EDATE(EA94,12*'1-SETUP'!$V143),""))))</f>
        <v/>
      </c>
      <c r="EC94" s="10" t="str">
        <f>IF('1-SETUP'!$Q143="DAILY",EB94+'1-SETUP'!$V143,IF('1-SETUP'!$Q143="WEEKLY",EB94+'1-SETUP'!$V143*7,IF('1-SETUP'!$Q143="MONTHLY",EDATE(EB94,'1-SETUP'!$V143),IF('1-SETUP'!$Q143="YEARLY",EDATE(EB94,12*'1-SETUP'!$V143),""))))</f>
        <v/>
      </c>
      <c r="ED94" s="10" t="str">
        <f>IF('1-SETUP'!$Q143="DAILY",EC94+'1-SETUP'!$V143,IF('1-SETUP'!$Q143="WEEKLY",EC94+'1-SETUP'!$V143*7,IF('1-SETUP'!$Q143="MONTHLY",EDATE(EC94,'1-SETUP'!$V143),IF('1-SETUP'!$Q143="YEARLY",EDATE(EC94,12*'1-SETUP'!$V143),""))))</f>
        <v/>
      </c>
      <c r="EE94" s="10" t="str">
        <f>IF('1-SETUP'!$Q143="DAILY",ED94+'1-SETUP'!$V143,IF('1-SETUP'!$Q143="WEEKLY",ED94+'1-SETUP'!$V143*7,IF('1-SETUP'!$Q143="MONTHLY",EDATE(ED94,'1-SETUP'!$V143),IF('1-SETUP'!$Q143="YEARLY",EDATE(ED94,12*'1-SETUP'!$V143),""))))</f>
        <v/>
      </c>
      <c r="EF94" s="10" t="str">
        <f>IF('1-SETUP'!$Q143="DAILY",EE94+'1-SETUP'!$V143,IF('1-SETUP'!$Q143="WEEKLY",EE94+'1-SETUP'!$V143*7,IF('1-SETUP'!$Q143="MONTHLY",EDATE(EE94,'1-SETUP'!$V143),IF('1-SETUP'!$Q143="YEARLY",EDATE(EE94,12*'1-SETUP'!$V143),""))))</f>
        <v/>
      </c>
      <c r="EG94" s="10" t="str">
        <f>IF('1-SETUP'!$Q143="DAILY",EF94+'1-SETUP'!$V143,IF('1-SETUP'!$Q143="WEEKLY",EF94+'1-SETUP'!$V143*7,IF('1-SETUP'!$Q143="MONTHLY",EDATE(EF94,'1-SETUP'!$V143),IF('1-SETUP'!$Q143="YEARLY",EDATE(EF94,12*'1-SETUP'!$V143),""))))</f>
        <v/>
      </c>
      <c r="EH94" s="10" t="str">
        <f>IF('1-SETUP'!$Q143="DAILY",EG94+'1-SETUP'!$V143,IF('1-SETUP'!$Q143="WEEKLY",EG94+'1-SETUP'!$V143*7,IF('1-SETUP'!$Q143="MONTHLY",EDATE(EG94,'1-SETUP'!$V143),IF('1-SETUP'!$Q143="YEARLY",EDATE(EG94,12*'1-SETUP'!$V143),""))))</f>
        <v/>
      </c>
      <c r="EI94" s="10" t="str">
        <f>IF('1-SETUP'!$Q143="DAILY",EH94+'1-SETUP'!$V143,IF('1-SETUP'!$Q143="WEEKLY",EH94+'1-SETUP'!$V143*7,IF('1-SETUP'!$Q143="MONTHLY",EDATE(EH94,'1-SETUP'!$V143),IF('1-SETUP'!$Q143="YEARLY",EDATE(EH94,12*'1-SETUP'!$V143),""))))</f>
        <v/>
      </c>
      <c r="EJ94" s="10" t="str">
        <f>IF('1-SETUP'!$Q143="DAILY",EI94+'1-SETUP'!$V143,IF('1-SETUP'!$Q143="WEEKLY",EI94+'1-SETUP'!$V143*7,IF('1-SETUP'!$Q143="MONTHLY",EDATE(EI94,'1-SETUP'!$V143),IF('1-SETUP'!$Q143="YEARLY",EDATE(EI94,12*'1-SETUP'!$V143),""))))</f>
        <v/>
      </c>
      <c r="EK94" s="10" t="str">
        <f>IF('1-SETUP'!$Q143="DAILY",EJ94+'1-SETUP'!$V143,IF('1-SETUP'!$Q143="WEEKLY",EJ94+'1-SETUP'!$V143*7,IF('1-SETUP'!$Q143="MONTHLY",EDATE(EJ94,'1-SETUP'!$V143),IF('1-SETUP'!$Q143="YEARLY",EDATE(EJ94,12*'1-SETUP'!$V143),""))))</f>
        <v/>
      </c>
      <c r="EL94" s="10" t="str">
        <f>IF('1-SETUP'!$Q143="DAILY",EK94+'1-SETUP'!$V143,IF('1-SETUP'!$Q143="WEEKLY",EK94+'1-SETUP'!$V143*7,IF('1-SETUP'!$Q143="MONTHLY",EDATE(EK94,'1-SETUP'!$V143),IF('1-SETUP'!$Q143="YEARLY",EDATE(EK94,12*'1-SETUP'!$V143),""))))</f>
        <v/>
      </c>
      <c r="EM94" s="10" t="str">
        <f>IF('1-SETUP'!$Q143="DAILY",EL94+'1-SETUP'!$V143,IF('1-SETUP'!$Q143="WEEKLY",EL94+'1-SETUP'!$V143*7,IF('1-SETUP'!$Q143="MONTHLY",EDATE(EL94,'1-SETUP'!$V143),IF('1-SETUP'!$Q143="YEARLY",EDATE(EL94,12*'1-SETUP'!$V143),""))))</f>
        <v/>
      </c>
      <c r="EN94" s="10" t="str">
        <f>IF('1-SETUP'!$Q143="DAILY",EM94+'1-SETUP'!$V143,IF('1-SETUP'!$Q143="WEEKLY",EM94+'1-SETUP'!$V143*7,IF('1-SETUP'!$Q143="MONTHLY",EDATE(EM94,'1-SETUP'!$V143),IF('1-SETUP'!$Q143="YEARLY",EDATE(EM94,12*'1-SETUP'!$V143),""))))</f>
        <v/>
      </c>
      <c r="EO94" s="10" t="str">
        <f>IF('1-SETUP'!$Q143="DAILY",EN94+'1-SETUP'!$V143,IF('1-SETUP'!$Q143="WEEKLY",EN94+'1-SETUP'!$V143*7,IF('1-SETUP'!$Q143="MONTHLY",EDATE(EN94,'1-SETUP'!$V143),IF('1-SETUP'!$Q143="YEARLY",EDATE(EN94,12*'1-SETUP'!$V143),""))))</f>
        <v/>
      </c>
      <c r="EP94" s="10" t="str">
        <f>IF('1-SETUP'!$Q143="DAILY",EO94+'1-SETUP'!$V143,IF('1-SETUP'!$Q143="WEEKLY",EO94+'1-SETUP'!$V143*7,IF('1-SETUP'!$Q143="MONTHLY",EDATE(EO94,'1-SETUP'!$V143),IF('1-SETUP'!$Q143="YEARLY",EDATE(EO94,12*'1-SETUP'!$V143),""))))</f>
        <v/>
      </c>
      <c r="EQ94" s="10" t="str">
        <f>IF('1-SETUP'!$Q143="DAILY",EP94+'1-SETUP'!$V143,IF('1-SETUP'!$Q143="WEEKLY",EP94+'1-SETUP'!$V143*7,IF('1-SETUP'!$Q143="MONTHLY",EDATE(EP94,'1-SETUP'!$V143),IF('1-SETUP'!$Q143="YEARLY",EDATE(EP94,12*'1-SETUP'!$V143),""))))</f>
        <v/>
      </c>
      <c r="ER94" s="10" t="str">
        <f>IF('1-SETUP'!$Q143="DAILY",EQ94+'1-SETUP'!$V143,IF('1-SETUP'!$Q143="WEEKLY",EQ94+'1-SETUP'!$V143*7,IF('1-SETUP'!$Q143="MONTHLY",EDATE(EQ94,'1-SETUP'!$V143),IF('1-SETUP'!$Q143="YEARLY",EDATE(EQ94,12*'1-SETUP'!$V143),""))))</f>
        <v/>
      </c>
      <c r="ES94" s="10" t="str">
        <f>IF('1-SETUP'!$Q143="DAILY",ER94+'1-SETUP'!$V143,IF('1-SETUP'!$Q143="WEEKLY",ER94+'1-SETUP'!$V143*7,IF('1-SETUP'!$Q143="MONTHLY",EDATE(ER94,'1-SETUP'!$V143),IF('1-SETUP'!$Q143="YEARLY",EDATE(ER94,12*'1-SETUP'!$V143),""))))</f>
        <v/>
      </c>
      <c r="ET94" s="10" t="str">
        <f>IF('1-SETUP'!$Q143="DAILY",ES94+'1-SETUP'!$V143,IF('1-SETUP'!$Q143="WEEKLY",ES94+'1-SETUP'!$V143*7,IF('1-SETUP'!$Q143="MONTHLY",EDATE(ES94,'1-SETUP'!$V143),IF('1-SETUP'!$Q143="YEARLY",EDATE(ES94,12*'1-SETUP'!$V143),""))))</f>
        <v/>
      </c>
      <c r="EU94" s="10" t="str">
        <f>IF('1-SETUP'!$Q143="DAILY",ET94+'1-SETUP'!$V143,IF('1-SETUP'!$Q143="WEEKLY",ET94+'1-SETUP'!$V143*7,IF('1-SETUP'!$Q143="MONTHLY",EDATE(ET94,'1-SETUP'!$V143),IF('1-SETUP'!$Q143="YEARLY",EDATE(ET94,12*'1-SETUP'!$V143),""))))</f>
        <v/>
      </c>
      <c r="EV94" s="10" t="str">
        <f>IF('1-SETUP'!$Q143="DAILY",EU94+'1-SETUP'!$V143,IF('1-SETUP'!$Q143="WEEKLY",EU94+'1-SETUP'!$V143*7,IF('1-SETUP'!$Q143="MONTHLY",EDATE(EU94,'1-SETUP'!$V143),IF('1-SETUP'!$Q143="YEARLY",EDATE(EU94,12*'1-SETUP'!$V143),""))))</f>
        <v/>
      </c>
      <c r="EW94" s="10" t="str">
        <f>IF('1-SETUP'!$Q143="DAILY",EV94+'1-SETUP'!$V143,IF('1-SETUP'!$Q143="WEEKLY",EV94+'1-SETUP'!$V143*7,IF('1-SETUP'!$Q143="MONTHLY",EDATE(EV94,'1-SETUP'!$V143),IF('1-SETUP'!$Q143="YEARLY",EDATE(EV94,12*'1-SETUP'!$V143),""))))</f>
        <v/>
      </c>
      <c r="EX94" s="10" t="str">
        <f>IF('1-SETUP'!$Q143="DAILY",EW94+'1-SETUP'!$V143,IF('1-SETUP'!$Q143="WEEKLY",EW94+'1-SETUP'!$V143*7,IF('1-SETUP'!$Q143="MONTHLY",EDATE(EW94,'1-SETUP'!$V143),IF('1-SETUP'!$Q143="YEARLY",EDATE(EW94,12*'1-SETUP'!$V143),""))))</f>
        <v/>
      </c>
      <c r="EY94" s="10" t="str">
        <f>IF('1-SETUP'!$Q143="DAILY",EX94+'1-SETUP'!$V143,IF('1-SETUP'!$Q143="WEEKLY",EX94+'1-SETUP'!$V143*7,IF('1-SETUP'!$Q143="MONTHLY",EDATE(EX94,'1-SETUP'!$V143),IF('1-SETUP'!$Q143="YEARLY",EDATE(EX94,12*'1-SETUP'!$V143),""))))</f>
        <v/>
      </c>
      <c r="EZ94" s="10" t="str">
        <f>IF('1-SETUP'!$Q143="DAILY",EY94+'1-SETUP'!$V143,IF('1-SETUP'!$Q143="WEEKLY",EY94+'1-SETUP'!$V143*7,IF('1-SETUP'!$Q143="MONTHLY",EDATE(EY94,'1-SETUP'!$V143),IF('1-SETUP'!$Q143="YEARLY",EDATE(EY94,12*'1-SETUP'!$V143),""))))</f>
        <v/>
      </c>
      <c r="FA94" s="10" t="str">
        <f>IF('1-SETUP'!$Q143="DAILY",EZ94+'1-SETUP'!$V143,IF('1-SETUP'!$Q143="WEEKLY",EZ94+'1-SETUP'!$V143*7,IF('1-SETUP'!$Q143="MONTHLY",EDATE(EZ94,'1-SETUP'!$V143),IF('1-SETUP'!$Q143="YEARLY",EDATE(EZ94,12*'1-SETUP'!$V143),""))))</f>
        <v/>
      </c>
      <c r="FB94" s="10" t="str">
        <f>IF('1-SETUP'!$Q143="DAILY",FA94+'1-SETUP'!$V143,IF('1-SETUP'!$Q143="WEEKLY",FA94+'1-SETUP'!$V143*7,IF('1-SETUP'!$Q143="MONTHLY",EDATE(FA94,'1-SETUP'!$V143),IF('1-SETUP'!$Q143="YEARLY",EDATE(FA94,12*'1-SETUP'!$V143),""))))</f>
        <v/>
      </c>
      <c r="FC94" s="10" t="str">
        <f>IF('1-SETUP'!$Q143="DAILY",FB94+'1-SETUP'!$V143,IF('1-SETUP'!$Q143="WEEKLY",FB94+'1-SETUP'!$V143*7,IF('1-SETUP'!$Q143="MONTHLY",EDATE(FB94,'1-SETUP'!$V143),IF('1-SETUP'!$Q143="YEARLY",EDATE(FB94,12*'1-SETUP'!$V143),""))))</f>
        <v/>
      </c>
      <c r="FD94" s="10" t="str">
        <f>IF('1-SETUP'!$Q143="DAILY",FC94+'1-SETUP'!$V143,IF('1-SETUP'!$Q143="WEEKLY",FC94+'1-SETUP'!$V143*7,IF('1-SETUP'!$Q143="MONTHLY",EDATE(FC94,'1-SETUP'!$V143),IF('1-SETUP'!$Q143="YEARLY",EDATE(FC94,12*'1-SETUP'!$V143),""))))</f>
        <v/>
      </c>
      <c r="FE94" s="10" t="str">
        <f>IF('1-SETUP'!$Q143="DAILY",FD94+'1-SETUP'!$V143,IF('1-SETUP'!$Q143="WEEKLY",FD94+'1-SETUP'!$V143*7,IF('1-SETUP'!$Q143="MONTHLY",EDATE(FD94,'1-SETUP'!$V143),IF('1-SETUP'!$Q143="YEARLY",EDATE(FD94,12*'1-SETUP'!$V143),""))))</f>
        <v/>
      </c>
      <c r="FF94" s="10" t="str">
        <f>IF('1-SETUP'!$Q143="DAILY",FE94+'1-SETUP'!$V143,IF('1-SETUP'!$Q143="WEEKLY",FE94+'1-SETUP'!$V143*7,IF('1-SETUP'!$Q143="MONTHLY",EDATE(FE94,'1-SETUP'!$V143),IF('1-SETUP'!$Q143="YEARLY",EDATE(FE94,12*'1-SETUP'!$V143),""))))</f>
        <v/>
      </c>
      <c r="FG94" s="10" t="str">
        <f>IF('1-SETUP'!$Q143="DAILY",FF94+'1-SETUP'!$V143,IF('1-SETUP'!$Q143="WEEKLY",FF94+'1-SETUP'!$V143*7,IF('1-SETUP'!$Q143="MONTHLY",EDATE(FF94,'1-SETUP'!$V143),IF('1-SETUP'!$Q143="YEARLY",EDATE(FF94,12*'1-SETUP'!$V143),""))))</f>
        <v/>
      </c>
      <c r="FH94" s="10" t="str">
        <f>IF('1-SETUP'!$Q143="DAILY",FG94+'1-SETUP'!$V143,IF('1-SETUP'!$Q143="WEEKLY",FG94+'1-SETUP'!$V143*7,IF('1-SETUP'!$Q143="MONTHLY",EDATE(FG94,'1-SETUP'!$V143),IF('1-SETUP'!$Q143="YEARLY",EDATE(FG94,12*'1-SETUP'!$V143),""))))</f>
        <v/>
      </c>
      <c r="FI94" s="10" t="str">
        <f>IF('1-SETUP'!$Q143="DAILY",FH94+'1-SETUP'!$V143,IF('1-SETUP'!$Q143="WEEKLY",FH94+'1-SETUP'!$V143*7,IF('1-SETUP'!$Q143="MONTHLY",EDATE(FH94,'1-SETUP'!$V143),IF('1-SETUP'!$Q143="YEARLY",EDATE(FH94,12*'1-SETUP'!$V143),""))))</f>
        <v/>
      </c>
      <c r="FJ94" s="10" t="str">
        <f>IF('1-SETUP'!$Q143="DAILY",FI94+'1-SETUP'!$V143,IF('1-SETUP'!$Q143="WEEKLY",FI94+'1-SETUP'!$V143*7,IF('1-SETUP'!$Q143="MONTHLY",EDATE(FI94,'1-SETUP'!$V143),IF('1-SETUP'!$Q143="YEARLY",EDATE(FI94,12*'1-SETUP'!$V143),""))))</f>
        <v/>
      </c>
      <c r="FK94" s="10" t="str">
        <f>IF('1-SETUP'!$Q143="DAILY",FJ94+'1-SETUP'!$V143,IF('1-SETUP'!$Q143="WEEKLY",FJ94+'1-SETUP'!$V143*7,IF('1-SETUP'!$Q143="MONTHLY",EDATE(FJ94,'1-SETUP'!$V143),IF('1-SETUP'!$Q143="YEARLY",EDATE(FJ94,12*'1-SETUP'!$V143),""))))</f>
        <v/>
      </c>
      <c r="FL94" s="10" t="str">
        <f>IF('1-SETUP'!$Q143="DAILY",FK94+'1-SETUP'!$V143,IF('1-SETUP'!$Q143="WEEKLY",FK94+'1-SETUP'!$V143*7,IF('1-SETUP'!$Q143="MONTHLY",EDATE(FK94,'1-SETUP'!$V143),IF('1-SETUP'!$Q143="YEARLY",EDATE(FK94,12*'1-SETUP'!$V143),""))))</f>
        <v/>
      </c>
      <c r="FM94" s="10" t="str">
        <f>IF('1-SETUP'!$Q143="DAILY",FL94+'1-SETUP'!$V143,IF('1-SETUP'!$Q143="WEEKLY",FL94+'1-SETUP'!$V143*7,IF('1-SETUP'!$Q143="MONTHLY",EDATE(FL94,'1-SETUP'!$V143),IF('1-SETUP'!$Q143="YEARLY",EDATE(FL94,12*'1-SETUP'!$V143),""))))</f>
        <v/>
      </c>
      <c r="FN94" s="10" t="str">
        <f>IF('1-SETUP'!$Q143="DAILY",FM94+'1-SETUP'!$V143,IF('1-SETUP'!$Q143="WEEKLY",FM94+'1-SETUP'!$V143*7,IF('1-SETUP'!$Q143="MONTHLY",EDATE(FM94,'1-SETUP'!$V143),IF('1-SETUP'!$Q143="YEARLY",EDATE(FM94,12*'1-SETUP'!$V143),""))))</f>
        <v/>
      </c>
      <c r="FO94" s="10" t="str">
        <f>IF('1-SETUP'!$Q143="DAILY",FN94+'1-SETUP'!$V143,IF('1-SETUP'!$Q143="WEEKLY",FN94+'1-SETUP'!$V143*7,IF('1-SETUP'!$Q143="MONTHLY",EDATE(FN94,'1-SETUP'!$V143),IF('1-SETUP'!$Q143="YEARLY",EDATE(FN94,12*'1-SETUP'!$V143),""))))</f>
        <v/>
      </c>
      <c r="FP94" s="10" t="str">
        <f>IF('1-SETUP'!$Q143="DAILY",FO94+'1-SETUP'!$V143,IF('1-SETUP'!$Q143="WEEKLY",FO94+'1-SETUP'!$V143*7,IF('1-SETUP'!$Q143="MONTHLY",EDATE(FO94,'1-SETUP'!$V143),IF('1-SETUP'!$Q143="YEARLY",EDATE(FO94,12*'1-SETUP'!$V143),""))))</f>
        <v/>
      </c>
      <c r="FQ94" s="10" t="str">
        <f>IF('1-SETUP'!$Q143="DAILY",FP94+'1-SETUP'!$V143,IF('1-SETUP'!$Q143="WEEKLY",FP94+'1-SETUP'!$V143*7,IF('1-SETUP'!$Q143="MONTHLY",EDATE(FP94,'1-SETUP'!$V143),IF('1-SETUP'!$Q143="YEARLY",EDATE(FP94,12*'1-SETUP'!$V143),""))))</f>
        <v/>
      </c>
      <c r="FR94" s="10" t="str">
        <f>IF('1-SETUP'!$Q143="DAILY",FQ94+'1-SETUP'!$V143,IF('1-SETUP'!$Q143="WEEKLY",FQ94+'1-SETUP'!$V143*7,IF('1-SETUP'!$Q143="MONTHLY",EDATE(FQ94,'1-SETUP'!$V143),IF('1-SETUP'!$Q143="YEARLY",EDATE(FQ94,12*'1-SETUP'!$V143),""))))</f>
        <v/>
      </c>
      <c r="FS94" s="10" t="str">
        <f>IF('1-SETUP'!$Q143="DAILY",FR94+'1-SETUP'!$V143,IF('1-SETUP'!$Q143="WEEKLY",FR94+'1-SETUP'!$V143*7,IF('1-SETUP'!$Q143="MONTHLY",EDATE(FR94,'1-SETUP'!$V143),IF('1-SETUP'!$Q143="YEARLY",EDATE(FR94,12*'1-SETUP'!$V143),""))))</f>
        <v/>
      </c>
      <c r="FT94" s="10" t="str">
        <f>IF('1-SETUP'!$Q143="DAILY",FS94+'1-SETUP'!$V143,IF('1-SETUP'!$Q143="WEEKLY",FS94+'1-SETUP'!$V143*7,IF('1-SETUP'!$Q143="MONTHLY",EDATE(FS94,'1-SETUP'!$V143),IF('1-SETUP'!$Q143="YEARLY",EDATE(FS94,12*'1-SETUP'!$V143),""))))</f>
        <v/>
      </c>
      <c r="FU94" s="10" t="str">
        <f>IF('1-SETUP'!$Q143="DAILY",FT94+'1-SETUP'!$V143,IF('1-SETUP'!$Q143="WEEKLY",FT94+'1-SETUP'!$V143*7,IF('1-SETUP'!$Q143="MONTHLY",EDATE(FT94,'1-SETUP'!$V143),IF('1-SETUP'!$Q143="YEARLY",EDATE(FT94,12*'1-SETUP'!$V143),""))))</f>
        <v/>
      </c>
      <c r="FV94" s="10" t="str">
        <f>IF('1-SETUP'!$Q143="DAILY",FU94+'1-SETUP'!$V143,IF('1-SETUP'!$Q143="WEEKLY",FU94+'1-SETUP'!$V143*7,IF('1-SETUP'!$Q143="MONTHLY",EDATE(FU94,'1-SETUP'!$V143),IF('1-SETUP'!$Q143="YEARLY",EDATE(FU94,12*'1-SETUP'!$V143),""))))</f>
        <v/>
      </c>
      <c r="FW94" s="10" t="str">
        <f>IF('1-SETUP'!$Q143="DAILY",FV94+'1-SETUP'!$V143,IF('1-SETUP'!$Q143="WEEKLY",FV94+'1-SETUP'!$V143*7,IF('1-SETUP'!$Q143="MONTHLY",EDATE(FV94,'1-SETUP'!$V143),IF('1-SETUP'!$Q143="YEARLY",EDATE(FV94,12*'1-SETUP'!$V143),""))))</f>
        <v/>
      </c>
      <c r="FX94" s="10" t="str">
        <f>IF('1-SETUP'!$Q143="DAILY",FW94+'1-SETUP'!$V143,IF('1-SETUP'!$Q143="WEEKLY",FW94+'1-SETUP'!$V143*7,IF('1-SETUP'!$Q143="MONTHLY",EDATE(FW94,'1-SETUP'!$V143),IF('1-SETUP'!$Q143="YEARLY",EDATE(FW94,12*'1-SETUP'!$V143),""))))</f>
        <v/>
      </c>
      <c r="FY94" s="10" t="str">
        <f>IF('1-SETUP'!$Q143="DAILY",FX94+'1-SETUP'!$V143,IF('1-SETUP'!$Q143="WEEKLY",FX94+'1-SETUP'!$V143*7,IF('1-SETUP'!$Q143="MONTHLY",EDATE(FX94,'1-SETUP'!$V143),IF('1-SETUP'!$Q143="YEARLY",EDATE(FX94,12*'1-SETUP'!$V143),""))))</f>
        <v/>
      </c>
      <c r="FZ94" s="10" t="str">
        <f>IF('1-SETUP'!$Q143="DAILY",FY94+'1-SETUP'!$V143,IF('1-SETUP'!$Q143="WEEKLY",FY94+'1-SETUP'!$V143*7,IF('1-SETUP'!$Q143="MONTHLY",EDATE(FY94,'1-SETUP'!$V143),IF('1-SETUP'!$Q143="YEARLY",EDATE(FY94,12*'1-SETUP'!$V143),""))))</f>
        <v/>
      </c>
      <c r="GA94" s="10" t="str">
        <f>IF('1-SETUP'!$Q143="DAILY",FZ94+'1-SETUP'!$V143,IF('1-SETUP'!$Q143="WEEKLY",FZ94+'1-SETUP'!$V143*7,IF('1-SETUP'!$Q143="MONTHLY",EDATE(FZ94,'1-SETUP'!$V143),IF('1-SETUP'!$Q143="YEARLY",EDATE(FZ94,12*'1-SETUP'!$V143),""))))</f>
        <v/>
      </c>
      <c r="GB94" s="10" t="str">
        <f>IF('1-SETUP'!$Q143="DAILY",GA94+'1-SETUP'!$V143,IF('1-SETUP'!$Q143="WEEKLY",GA94+'1-SETUP'!$V143*7,IF('1-SETUP'!$Q143="MONTHLY",EDATE(GA94,'1-SETUP'!$V143),IF('1-SETUP'!$Q143="YEARLY",EDATE(GA94,12*'1-SETUP'!$V143),""))))</f>
        <v/>
      </c>
      <c r="GC94" s="10" t="str">
        <f>IF('1-SETUP'!$Q143="DAILY",GB94+'1-SETUP'!$V143,IF('1-SETUP'!$Q143="WEEKLY",GB94+'1-SETUP'!$V143*7,IF('1-SETUP'!$Q143="MONTHLY",EDATE(GB94,'1-SETUP'!$V143),IF('1-SETUP'!$Q143="YEARLY",EDATE(GB94,12*'1-SETUP'!$V143),""))))</f>
        <v/>
      </c>
      <c r="GD94" s="10" t="str">
        <f>IF('1-SETUP'!$Q143="DAILY",GC94+'1-SETUP'!$V143,IF('1-SETUP'!$Q143="WEEKLY",GC94+'1-SETUP'!$V143*7,IF('1-SETUP'!$Q143="MONTHLY",EDATE(GC94,'1-SETUP'!$V143),IF('1-SETUP'!$Q143="YEARLY",EDATE(GC94,12*'1-SETUP'!$V143),""))))</f>
        <v/>
      </c>
      <c r="GE94" s="10" t="str">
        <f>IF('1-SETUP'!$Q143="DAILY",GD94+'1-SETUP'!$V143,IF('1-SETUP'!$Q143="WEEKLY",GD94+'1-SETUP'!$V143*7,IF('1-SETUP'!$Q143="MONTHLY",EDATE(GD94,'1-SETUP'!$V143),IF('1-SETUP'!$Q143="YEARLY",EDATE(GD94,12*'1-SETUP'!$V143),""))))</f>
        <v/>
      </c>
      <c r="GF94" s="10" t="str">
        <f>IF('1-SETUP'!$Q143="DAILY",GE94+'1-SETUP'!$V143,IF('1-SETUP'!$Q143="WEEKLY",GE94+'1-SETUP'!$V143*7,IF('1-SETUP'!$Q143="MONTHLY",EDATE(GE94,'1-SETUP'!$V143),IF('1-SETUP'!$Q143="YEARLY",EDATE(GE94,12*'1-SETUP'!$V143),""))))</f>
        <v/>
      </c>
      <c r="GG94" s="10" t="str">
        <f>IF('1-SETUP'!$Q143="DAILY",GF94+'1-SETUP'!$V143,IF('1-SETUP'!$Q143="WEEKLY",GF94+'1-SETUP'!$V143*7,IF('1-SETUP'!$Q143="MONTHLY",EDATE(GF94,'1-SETUP'!$V143),IF('1-SETUP'!$Q143="YEARLY",EDATE(GF94,12*'1-SETUP'!$V143),""))))</f>
        <v/>
      </c>
      <c r="GH94" s="10" t="str">
        <f>IF('1-SETUP'!$Q143="DAILY",GG94+'1-SETUP'!$V143,IF('1-SETUP'!$Q143="WEEKLY",GG94+'1-SETUP'!$V143*7,IF('1-SETUP'!$Q143="MONTHLY",EDATE(GG94,'1-SETUP'!$V143),IF('1-SETUP'!$Q143="YEARLY",EDATE(GG94,12*'1-SETUP'!$V143),""))))</f>
        <v/>
      </c>
      <c r="GI94" s="10" t="str">
        <f>IF('1-SETUP'!$Q143="DAILY",GH94+'1-SETUP'!$V143,IF('1-SETUP'!$Q143="WEEKLY",GH94+'1-SETUP'!$V143*7,IF('1-SETUP'!$Q143="MONTHLY",EDATE(GH94,'1-SETUP'!$V143),IF('1-SETUP'!$Q143="YEARLY",EDATE(GH94,12*'1-SETUP'!$V143),""))))</f>
        <v/>
      </c>
      <c r="GJ94" s="10" t="str">
        <f>IF('1-SETUP'!$Q143="DAILY",GI94+'1-SETUP'!$V143,IF('1-SETUP'!$Q143="WEEKLY",GI94+'1-SETUP'!$V143*7,IF('1-SETUP'!$Q143="MONTHLY",EDATE(GI94,'1-SETUP'!$V143),IF('1-SETUP'!$Q143="YEARLY",EDATE(GI94,12*'1-SETUP'!$V143),""))))</f>
        <v/>
      </c>
      <c r="GK94" s="10" t="str">
        <f>IF('1-SETUP'!$Q143="DAILY",GJ94+'1-SETUP'!$V143,IF('1-SETUP'!$Q143="WEEKLY",GJ94+'1-SETUP'!$V143*7,IF('1-SETUP'!$Q143="MONTHLY",EDATE(GJ94,'1-SETUP'!$V143),IF('1-SETUP'!$Q143="YEARLY",EDATE(GJ94,12*'1-SETUP'!$V143),""))))</f>
        <v/>
      </c>
      <c r="GL94" s="10" t="str">
        <f>IF('1-SETUP'!$Q143="DAILY",GK94+'1-SETUP'!$V143,IF('1-SETUP'!$Q143="WEEKLY",GK94+'1-SETUP'!$V143*7,IF('1-SETUP'!$Q143="MONTHLY",EDATE(GK94,'1-SETUP'!$V143),IF('1-SETUP'!$Q143="YEARLY",EDATE(GK94,12*'1-SETUP'!$V143),""))))</f>
        <v/>
      </c>
      <c r="GM94" s="10" t="str">
        <f>IF('1-SETUP'!$Q143="DAILY",GL94+'1-SETUP'!$V143,IF('1-SETUP'!$Q143="WEEKLY",GL94+'1-SETUP'!$V143*7,IF('1-SETUP'!$Q143="MONTHLY",EDATE(GL94,'1-SETUP'!$V143),IF('1-SETUP'!$Q143="YEARLY",EDATE(GL94,12*'1-SETUP'!$V143),""))))</f>
        <v/>
      </c>
      <c r="GN94" s="10" t="str">
        <f>IF('1-SETUP'!$Q143="DAILY",GM94+'1-SETUP'!$V143,IF('1-SETUP'!$Q143="WEEKLY",GM94+'1-SETUP'!$V143*7,IF('1-SETUP'!$Q143="MONTHLY",EDATE(GM94,'1-SETUP'!$V143),IF('1-SETUP'!$Q143="YEARLY",EDATE(GM94,12*'1-SETUP'!$V143),""))))</f>
        <v/>
      </c>
      <c r="GO94" s="10" t="str">
        <f>IF('1-SETUP'!$Q143="DAILY",GN94+'1-SETUP'!$V143,IF('1-SETUP'!$Q143="WEEKLY",GN94+'1-SETUP'!$V143*7,IF('1-SETUP'!$Q143="MONTHLY",EDATE(GN94,'1-SETUP'!$V143),IF('1-SETUP'!$Q143="YEARLY",EDATE(GN94,12*'1-SETUP'!$V143),""))))</f>
        <v/>
      </c>
      <c r="GP94" s="10" t="str">
        <f>IF('1-SETUP'!$Q143="DAILY",GO94+'1-SETUP'!$V143,IF('1-SETUP'!$Q143="WEEKLY",GO94+'1-SETUP'!$V143*7,IF('1-SETUP'!$Q143="MONTHLY",EDATE(GO94,'1-SETUP'!$V143),IF('1-SETUP'!$Q143="YEARLY",EDATE(GO94,12*'1-SETUP'!$V143),""))))</f>
        <v/>
      </c>
      <c r="GQ94" s="10" t="str">
        <f>IF('1-SETUP'!$Q143="DAILY",GP94+'1-SETUP'!$V143,IF('1-SETUP'!$Q143="WEEKLY",GP94+'1-SETUP'!$V143*7,IF('1-SETUP'!$Q143="MONTHLY",EDATE(GP94,'1-SETUP'!$V143),IF('1-SETUP'!$Q143="YEARLY",EDATE(GP94,12*'1-SETUP'!$V143),""))))</f>
        <v/>
      </c>
      <c r="GR94" s="10" t="str">
        <f>IF('1-SETUP'!$Q143="DAILY",GQ94+'1-SETUP'!$V143,IF('1-SETUP'!$Q143="WEEKLY",GQ94+'1-SETUP'!$V143*7,IF('1-SETUP'!$Q143="MONTHLY",EDATE(GQ94,'1-SETUP'!$V143),IF('1-SETUP'!$Q143="YEARLY",EDATE(GQ94,12*'1-SETUP'!$V143),""))))</f>
        <v/>
      </c>
      <c r="GS94" s="10" t="str">
        <f>IF('1-SETUP'!$Q143="DAILY",GR94+'1-SETUP'!$V143,IF('1-SETUP'!$Q143="WEEKLY",GR94+'1-SETUP'!$V143*7,IF('1-SETUP'!$Q143="MONTHLY",EDATE(GR94,'1-SETUP'!$V143),IF('1-SETUP'!$Q143="YEARLY",EDATE(GR94,12*'1-SETUP'!$V143),""))))</f>
        <v/>
      </c>
      <c r="GT94" s="10" t="str">
        <f>IF('1-SETUP'!$Q143="DAILY",GS94+'1-SETUP'!$V143,IF('1-SETUP'!$Q143="WEEKLY",GS94+'1-SETUP'!$V143*7,IF('1-SETUP'!$Q143="MONTHLY",EDATE(GS94,'1-SETUP'!$V143),IF('1-SETUP'!$Q143="YEARLY",EDATE(GS94,12*'1-SETUP'!$V143),""))))</f>
        <v/>
      </c>
      <c r="GU94" s="10" t="str">
        <f>IF('1-SETUP'!$Q143="DAILY",GT94+'1-SETUP'!$V143,IF('1-SETUP'!$Q143="WEEKLY",GT94+'1-SETUP'!$V143*7,IF('1-SETUP'!$Q143="MONTHLY",EDATE(GT94,'1-SETUP'!$V143),IF('1-SETUP'!$Q143="YEARLY",EDATE(GT94,12*'1-SETUP'!$V143),""))))</f>
        <v/>
      </c>
      <c r="GV94" s="10" t="str">
        <f>IF('1-SETUP'!$Q143="DAILY",GU94+'1-SETUP'!$V143,IF('1-SETUP'!$Q143="WEEKLY",GU94+'1-SETUP'!$V143*7,IF('1-SETUP'!$Q143="MONTHLY",EDATE(GU94,'1-SETUP'!$V143),IF('1-SETUP'!$Q143="YEARLY",EDATE(GU94,12*'1-SETUP'!$V143),""))))</f>
        <v/>
      </c>
      <c r="GW94" s="10" t="str">
        <f>IF('1-SETUP'!$Q143="DAILY",GV94+'1-SETUP'!$V143,IF('1-SETUP'!$Q143="WEEKLY",GV94+'1-SETUP'!$V143*7,IF('1-SETUP'!$Q143="MONTHLY",EDATE(GV94,'1-SETUP'!$V143),IF('1-SETUP'!$Q143="YEARLY",EDATE(GV94,12*'1-SETUP'!$V143),""))))</f>
        <v/>
      </c>
      <c r="GX94" s="10" t="str">
        <f>IF('1-SETUP'!$Q143="DAILY",GW94+'1-SETUP'!$V143,IF('1-SETUP'!$Q143="WEEKLY",GW94+'1-SETUP'!$V143*7,IF('1-SETUP'!$Q143="MONTHLY",EDATE(GW94,'1-SETUP'!$V143),IF('1-SETUP'!$Q143="YEARLY",EDATE(GW94,12*'1-SETUP'!$V143),""))))</f>
        <v/>
      </c>
      <c r="GY94" s="10" t="str">
        <f>IF('1-SETUP'!$Q143="DAILY",GX94+'1-SETUP'!$V143,IF('1-SETUP'!$Q143="WEEKLY",GX94+'1-SETUP'!$V143*7,IF('1-SETUP'!$Q143="MONTHLY",EDATE(GX94,'1-SETUP'!$V143),IF('1-SETUP'!$Q143="YEARLY",EDATE(GX94,12*'1-SETUP'!$V143),""))))</f>
        <v/>
      </c>
      <c r="GZ94" s="10" t="str">
        <f>IF('1-SETUP'!$Q143="DAILY",GY94+'1-SETUP'!$V143,IF('1-SETUP'!$Q143="WEEKLY",GY94+'1-SETUP'!$V143*7,IF('1-SETUP'!$Q143="MONTHLY",EDATE(GY94,'1-SETUP'!$V143),IF('1-SETUP'!$Q143="YEARLY",EDATE(GY94,12*'1-SETUP'!$V143),""))))</f>
        <v/>
      </c>
      <c r="HA94" s="10" t="str">
        <f>IF('1-SETUP'!$Q143="DAILY",GZ94+'1-SETUP'!$V143,IF('1-SETUP'!$Q143="WEEKLY",GZ94+'1-SETUP'!$V143*7,IF('1-SETUP'!$Q143="MONTHLY",EDATE(GZ94,'1-SETUP'!$V143),IF('1-SETUP'!$Q143="YEARLY",EDATE(GZ94,12*'1-SETUP'!$V143),""))))</f>
        <v/>
      </c>
      <c r="HB94" s="10" t="str">
        <f>IF('1-SETUP'!$Q143="DAILY",HA94+'1-SETUP'!$V143,IF('1-SETUP'!$Q143="WEEKLY",HA94+'1-SETUP'!$V143*7,IF('1-SETUP'!$Q143="MONTHLY",EDATE(HA94,'1-SETUP'!$V143),IF('1-SETUP'!$Q143="YEARLY",EDATE(HA94,12*'1-SETUP'!$V143),""))))</f>
        <v/>
      </c>
      <c r="HC94" s="10" t="str">
        <f>IF('1-SETUP'!$Q143="DAILY",HB94+'1-SETUP'!$V143,IF('1-SETUP'!$Q143="WEEKLY",HB94+'1-SETUP'!$V143*7,IF('1-SETUP'!$Q143="MONTHLY",EDATE(HB94,'1-SETUP'!$V143),IF('1-SETUP'!$Q143="YEARLY",EDATE(HB94,12*'1-SETUP'!$V143),""))))</f>
        <v/>
      </c>
      <c r="HD94" s="10" t="str">
        <f>IF('1-SETUP'!$Q143="DAILY",HC94+'1-SETUP'!$V143,IF('1-SETUP'!$Q143="WEEKLY",HC94+'1-SETUP'!$V143*7,IF('1-SETUP'!$Q143="MONTHLY",EDATE(HC94,'1-SETUP'!$V143),IF('1-SETUP'!$Q143="YEARLY",EDATE(HC94,12*'1-SETUP'!$V143),""))))</f>
        <v/>
      </c>
      <c r="HE94" s="10" t="str">
        <f>IF('1-SETUP'!$Q143="DAILY",HD94+'1-SETUP'!$V143,IF('1-SETUP'!$Q143="WEEKLY",HD94+'1-SETUP'!$V143*7,IF('1-SETUP'!$Q143="MONTHLY",EDATE(HD94,'1-SETUP'!$V143),IF('1-SETUP'!$Q143="YEARLY",EDATE(HD94,12*'1-SETUP'!$V143),""))))</f>
        <v/>
      </c>
      <c r="HF94" s="10" t="str">
        <f>IF('1-SETUP'!$Q143="DAILY",HE94+'1-SETUP'!$V143,IF('1-SETUP'!$Q143="WEEKLY",HE94+'1-SETUP'!$V143*7,IF('1-SETUP'!$Q143="MONTHLY",EDATE(HE94,'1-SETUP'!$V143),IF('1-SETUP'!$Q143="YEARLY",EDATE(HE94,12*'1-SETUP'!$V143),""))))</f>
        <v/>
      </c>
      <c r="HG94" s="10" t="str">
        <f>IF('1-SETUP'!$Q143="DAILY",HF94+'1-SETUP'!$V143,IF('1-SETUP'!$Q143="WEEKLY",HF94+'1-SETUP'!$V143*7,IF('1-SETUP'!$Q143="MONTHLY",EDATE(HF94,'1-SETUP'!$V143),IF('1-SETUP'!$Q143="YEARLY",EDATE(HF94,12*'1-SETUP'!$V143),""))))</f>
        <v/>
      </c>
      <c r="HH94" s="10" t="str">
        <f>IF('1-SETUP'!$Q143="DAILY",HG94+'1-SETUP'!$V143,IF('1-SETUP'!$Q143="WEEKLY",HG94+'1-SETUP'!$V143*7,IF('1-SETUP'!$Q143="MONTHLY",EDATE(HG94,'1-SETUP'!$V143),IF('1-SETUP'!$Q143="YEARLY",EDATE(HG94,12*'1-SETUP'!$V143),""))))</f>
        <v/>
      </c>
      <c r="HI94" s="10" t="str">
        <f>IF('1-SETUP'!$Q143="DAILY",HH94+'1-SETUP'!$V143,IF('1-SETUP'!$Q143="WEEKLY",HH94+'1-SETUP'!$V143*7,IF('1-SETUP'!$Q143="MONTHLY",EDATE(HH94,'1-SETUP'!$V143),IF('1-SETUP'!$Q143="YEARLY",EDATE(HH94,12*'1-SETUP'!$V143),""))))</f>
        <v/>
      </c>
      <c r="HJ94" s="10" t="str">
        <f>IF('1-SETUP'!$Q143="DAILY",HI94+'1-SETUP'!$V143,IF('1-SETUP'!$Q143="WEEKLY",HI94+'1-SETUP'!$V143*7,IF('1-SETUP'!$Q143="MONTHLY",EDATE(HI94,'1-SETUP'!$V143),IF('1-SETUP'!$Q143="YEARLY",EDATE(HI94,12*'1-SETUP'!$V143),""))))</f>
        <v/>
      </c>
      <c r="HK94" s="10" t="str">
        <f>IF('1-SETUP'!$Q143="DAILY",HJ94+'1-SETUP'!$V143,IF('1-SETUP'!$Q143="WEEKLY",HJ94+'1-SETUP'!$V143*7,IF('1-SETUP'!$Q143="MONTHLY",EDATE(HJ94,'1-SETUP'!$V143),IF('1-SETUP'!$Q143="YEARLY",EDATE(HJ94,12*'1-SETUP'!$V143),""))))</f>
        <v/>
      </c>
      <c r="HL94" s="10" t="str">
        <f>IF('1-SETUP'!$Q143="DAILY",HK94+'1-SETUP'!$V143,IF('1-SETUP'!$Q143="WEEKLY",HK94+'1-SETUP'!$V143*7,IF('1-SETUP'!$Q143="MONTHLY",EDATE(HK94,'1-SETUP'!$V143),IF('1-SETUP'!$Q143="YEARLY",EDATE(HK94,12*'1-SETUP'!$V143),""))))</f>
        <v/>
      </c>
      <c r="HM94" s="10" t="str">
        <f>IF('1-SETUP'!$Q143="DAILY",HL94+'1-SETUP'!$V143,IF('1-SETUP'!$Q143="WEEKLY",HL94+'1-SETUP'!$V143*7,IF('1-SETUP'!$Q143="MONTHLY",EDATE(HL94,'1-SETUP'!$V143),IF('1-SETUP'!$Q143="YEARLY",EDATE(HL94,12*'1-SETUP'!$V143),""))))</f>
        <v/>
      </c>
      <c r="HN94" s="10" t="str">
        <f>IF('1-SETUP'!$Q143="DAILY",HM94+'1-SETUP'!$V143,IF('1-SETUP'!$Q143="WEEKLY",HM94+'1-SETUP'!$V143*7,IF('1-SETUP'!$Q143="MONTHLY",EDATE(HM94,'1-SETUP'!$V143),IF('1-SETUP'!$Q143="YEARLY",EDATE(HM94,12*'1-SETUP'!$V143),""))))</f>
        <v/>
      </c>
      <c r="HO94" s="10" t="str">
        <f>IF('1-SETUP'!$Q143="DAILY",HN94+'1-SETUP'!$V143,IF('1-SETUP'!$Q143="WEEKLY",HN94+'1-SETUP'!$V143*7,IF('1-SETUP'!$Q143="MONTHLY",EDATE(HN94,'1-SETUP'!$V143),IF('1-SETUP'!$Q143="YEARLY",EDATE(HN94,12*'1-SETUP'!$V143),""))))</f>
        <v/>
      </c>
      <c r="HP94" s="10" t="str">
        <f>IF('1-SETUP'!$Q143="DAILY",HO94+'1-SETUP'!$V143,IF('1-SETUP'!$Q143="WEEKLY",HO94+'1-SETUP'!$V143*7,IF('1-SETUP'!$Q143="MONTHLY",EDATE(HO94,'1-SETUP'!$V143),IF('1-SETUP'!$Q143="YEARLY",EDATE(HO94,12*'1-SETUP'!$V143),""))))</f>
        <v/>
      </c>
      <c r="HQ94" s="10" t="str">
        <f>IF('1-SETUP'!$Q143="DAILY",HP94+'1-SETUP'!$V143,IF('1-SETUP'!$Q143="WEEKLY",HP94+'1-SETUP'!$V143*7,IF('1-SETUP'!$Q143="MONTHLY",EDATE(HP94,'1-SETUP'!$V143),IF('1-SETUP'!$Q143="YEARLY",EDATE(HP94,12*'1-SETUP'!$V143),""))))</f>
        <v/>
      </c>
      <c r="HR94" s="10" t="str">
        <f>IF('1-SETUP'!$Q143="DAILY",HQ94+'1-SETUP'!$V143,IF('1-SETUP'!$Q143="WEEKLY",HQ94+'1-SETUP'!$V143*7,IF('1-SETUP'!$Q143="MONTHLY",EDATE(HQ94,'1-SETUP'!$V143),IF('1-SETUP'!$Q143="YEARLY",EDATE(HQ94,12*'1-SETUP'!$V143),""))))</f>
        <v/>
      </c>
      <c r="HS94" s="10" t="str">
        <f>IF('1-SETUP'!$Q143="DAILY",HR94+'1-SETUP'!$V143,IF('1-SETUP'!$Q143="WEEKLY",HR94+'1-SETUP'!$V143*7,IF('1-SETUP'!$Q143="MONTHLY",EDATE(HR94,'1-SETUP'!$V143),IF('1-SETUP'!$Q143="YEARLY",EDATE(HR94,12*'1-SETUP'!$V143),""))))</f>
        <v/>
      </c>
      <c r="HT94" s="10" t="str">
        <f>IF('1-SETUP'!$Q143="DAILY",HS94+'1-SETUP'!$V143,IF('1-SETUP'!$Q143="WEEKLY",HS94+'1-SETUP'!$V143*7,IF('1-SETUP'!$Q143="MONTHLY",EDATE(HS94,'1-SETUP'!$V143),IF('1-SETUP'!$Q143="YEARLY",EDATE(HS94,12*'1-SETUP'!$V143),""))))</f>
        <v/>
      </c>
      <c r="HU94" s="10" t="str">
        <f>IF('1-SETUP'!$Q143="DAILY",HT94+'1-SETUP'!$V143,IF('1-SETUP'!$Q143="WEEKLY",HT94+'1-SETUP'!$V143*7,IF('1-SETUP'!$Q143="MONTHLY",EDATE(HT94,'1-SETUP'!$V143),IF('1-SETUP'!$Q143="YEARLY",EDATE(HT94,12*'1-SETUP'!$V143),""))))</f>
        <v/>
      </c>
      <c r="HV94" s="10" t="str">
        <f>IF('1-SETUP'!$Q143="DAILY",HU94+'1-SETUP'!$V143,IF('1-SETUP'!$Q143="WEEKLY",HU94+'1-SETUP'!$V143*7,IF('1-SETUP'!$Q143="MONTHLY",EDATE(HU94,'1-SETUP'!$V143),IF('1-SETUP'!$Q143="YEARLY",EDATE(HU94,12*'1-SETUP'!$V143),""))))</f>
        <v/>
      </c>
      <c r="HW94" s="10" t="str">
        <f>IF('1-SETUP'!$Q143="DAILY",HV94+'1-SETUP'!$V143,IF('1-SETUP'!$Q143="WEEKLY",HV94+'1-SETUP'!$V143*7,IF('1-SETUP'!$Q143="MONTHLY",EDATE(HV94,'1-SETUP'!$V143),IF('1-SETUP'!$Q143="YEARLY",EDATE(HV94,12*'1-SETUP'!$V143),""))))</f>
        <v/>
      </c>
      <c r="HX94" s="10" t="str">
        <f>IF('1-SETUP'!$Q143="DAILY",HW94+'1-SETUP'!$V143,IF('1-SETUP'!$Q143="WEEKLY",HW94+'1-SETUP'!$V143*7,IF('1-SETUP'!$Q143="MONTHLY",EDATE(HW94,'1-SETUP'!$V143),IF('1-SETUP'!$Q143="YEARLY",EDATE(HW94,12*'1-SETUP'!$V143),""))))</f>
        <v/>
      </c>
      <c r="HY94" s="10" t="str">
        <f>IF('1-SETUP'!$Q143="DAILY",HX94+'1-SETUP'!$V143,IF('1-SETUP'!$Q143="WEEKLY",HX94+'1-SETUP'!$V143*7,IF('1-SETUP'!$Q143="MONTHLY",EDATE(HX94,'1-SETUP'!$V143),IF('1-SETUP'!$Q143="YEARLY",EDATE(HX94,12*'1-SETUP'!$V143),""))))</f>
        <v/>
      </c>
      <c r="HZ94" s="10" t="str">
        <f>IF('1-SETUP'!$Q143="DAILY",HY94+'1-SETUP'!$V143,IF('1-SETUP'!$Q143="WEEKLY",HY94+'1-SETUP'!$V143*7,IF('1-SETUP'!$Q143="MONTHLY",EDATE(HY94,'1-SETUP'!$V143),IF('1-SETUP'!$Q143="YEARLY",EDATE(HY94,12*'1-SETUP'!$V143),""))))</f>
        <v/>
      </c>
      <c r="IA94" s="10" t="str">
        <f>IF('1-SETUP'!$Q143="DAILY",HZ94+'1-SETUP'!$V143,IF('1-SETUP'!$Q143="WEEKLY",HZ94+'1-SETUP'!$V143*7,IF('1-SETUP'!$Q143="MONTHLY",EDATE(HZ94,'1-SETUP'!$V143),IF('1-SETUP'!$Q143="YEARLY",EDATE(HZ94,12*'1-SETUP'!$V143),""))))</f>
        <v/>
      </c>
      <c r="IB94" s="10" t="str">
        <f>IF('1-SETUP'!$Q143="DAILY",IA94+'1-SETUP'!$V143,IF('1-SETUP'!$Q143="WEEKLY",IA94+'1-SETUP'!$V143*7,IF('1-SETUP'!$Q143="MONTHLY",EDATE(IA94,'1-SETUP'!$V143),IF('1-SETUP'!$Q143="YEARLY",EDATE(IA94,12*'1-SETUP'!$V143),""))))</f>
        <v/>
      </c>
      <c r="IC94" s="10" t="str">
        <f>IF('1-SETUP'!$Q143="DAILY",IB94+'1-SETUP'!$V143,IF('1-SETUP'!$Q143="WEEKLY",IB94+'1-SETUP'!$V143*7,IF('1-SETUP'!$Q143="MONTHLY",EDATE(IB94,'1-SETUP'!$V143),IF('1-SETUP'!$Q143="YEARLY",EDATE(IB94,12*'1-SETUP'!$V143),""))))</f>
        <v/>
      </c>
      <c r="ID94" s="10" t="str">
        <f>IF('1-SETUP'!$Q143="DAILY",IC94+'1-SETUP'!$V143,IF('1-SETUP'!$Q143="WEEKLY",IC94+'1-SETUP'!$V143*7,IF('1-SETUP'!$Q143="MONTHLY",EDATE(IC94,'1-SETUP'!$V143),IF('1-SETUP'!$Q143="YEARLY",EDATE(IC94,12*'1-SETUP'!$V143),""))))</f>
        <v/>
      </c>
      <c r="IE94" s="10" t="str">
        <f>IF('1-SETUP'!$Q143="DAILY",ID94+'1-SETUP'!$V143,IF('1-SETUP'!$Q143="WEEKLY",ID94+'1-SETUP'!$V143*7,IF('1-SETUP'!$Q143="MONTHLY",EDATE(ID94,'1-SETUP'!$V143),IF('1-SETUP'!$Q143="YEARLY",EDATE(ID94,12*'1-SETUP'!$V143),""))))</f>
        <v/>
      </c>
      <c r="IF94" s="10" t="str">
        <f>IF('1-SETUP'!$Q143="DAILY",IE94+'1-SETUP'!$V143,IF('1-SETUP'!$Q143="WEEKLY",IE94+'1-SETUP'!$V143*7,IF('1-SETUP'!$Q143="MONTHLY",EDATE(IE94,'1-SETUP'!$V143),IF('1-SETUP'!$Q143="YEARLY",EDATE(IE94,12*'1-SETUP'!$V143),""))))</f>
        <v/>
      </c>
      <c r="IG94" s="10" t="str">
        <f>IF('1-SETUP'!$Q143="DAILY",IF94+'1-SETUP'!$V143,IF('1-SETUP'!$Q143="WEEKLY",IF94+'1-SETUP'!$V143*7,IF('1-SETUP'!$Q143="MONTHLY",EDATE(IF94,'1-SETUP'!$V143),IF('1-SETUP'!$Q143="YEARLY",EDATE(IF94,12*'1-SETUP'!$V143),""))))</f>
        <v/>
      </c>
      <c r="IH94" s="10" t="str">
        <f>IF('1-SETUP'!$Q143="DAILY",IG94+'1-SETUP'!$V143,IF('1-SETUP'!$Q143="WEEKLY",IG94+'1-SETUP'!$V143*7,IF('1-SETUP'!$Q143="MONTHLY",EDATE(IG94,'1-SETUP'!$V143),IF('1-SETUP'!$Q143="YEARLY",EDATE(IG94,12*'1-SETUP'!$V143),""))))</f>
        <v/>
      </c>
      <c r="II94" s="10" t="str">
        <f>IF('1-SETUP'!$Q143="DAILY",IH94+'1-SETUP'!$V143,IF('1-SETUP'!$Q143="WEEKLY",IH94+'1-SETUP'!$V143*7,IF('1-SETUP'!$Q143="MONTHLY",EDATE(IH94,'1-SETUP'!$V143),IF('1-SETUP'!$Q143="YEARLY",EDATE(IH94,12*'1-SETUP'!$V143),""))))</f>
        <v/>
      </c>
      <c r="IJ94" s="10" t="str">
        <f>IF('1-SETUP'!$Q143="DAILY",II94+'1-SETUP'!$V143,IF('1-SETUP'!$Q143="WEEKLY",II94+'1-SETUP'!$V143*7,IF('1-SETUP'!$Q143="MONTHLY",EDATE(II94,'1-SETUP'!$V143),IF('1-SETUP'!$Q143="YEARLY",EDATE(II94,12*'1-SETUP'!$V143),""))))</f>
        <v/>
      </c>
      <c r="IK94" s="10" t="str">
        <f>IF('1-SETUP'!$Q143="DAILY",IJ94+'1-SETUP'!$V143,IF('1-SETUP'!$Q143="WEEKLY",IJ94+'1-SETUP'!$V143*7,IF('1-SETUP'!$Q143="MONTHLY",EDATE(IJ94,'1-SETUP'!$V143),IF('1-SETUP'!$Q143="YEARLY",EDATE(IJ94,12*'1-SETUP'!$V143),""))))</f>
        <v/>
      </c>
      <c r="IL94" s="10" t="str">
        <f>IF('1-SETUP'!$Q143="DAILY",IK94+'1-SETUP'!$V143,IF('1-SETUP'!$Q143="WEEKLY",IK94+'1-SETUP'!$V143*7,IF('1-SETUP'!$Q143="MONTHLY",EDATE(IK94,'1-SETUP'!$V143),IF('1-SETUP'!$Q143="YEARLY",EDATE(IK94,12*'1-SETUP'!$V143),""))))</f>
        <v/>
      </c>
      <c r="IM94" s="10" t="str">
        <f>IF('1-SETUP'!$Q143="DAILY",IL94+'1-SETUP'!$V143,IF('1-SETUP'!$Q143="WEEKLY",IL94+'1-SETUP'!$V143*7,IF('1-SETUP'!$Q143="MONTHLY",EDATE(IL94,'1-SETUP'!$V143),IF('1-SETUP'!$Q143="YEARLY",EDATE(IL94,12*'1-SETUP'!$V143),""))))</f>
        <v/>
      </c>
      <c r="IN94" s="10" t="str">
        <f>IF('1-SETUP'!$Q143="DAILY",IM94+'1-SETUP'!$V143,IF('1-SETUP'!$Q143="WEEKLY",IM94+'1-SETUP'!$V143*7,IF('1-SETUP'!$Q143="MONTHLY",EDATE(IM94,'1-SETUP'!$V143),IF('1-SETUP'!$Q143="YEARLY",EDATE(IM94,12*'1-SETUP'!$V143),""))))</f>
        <v/>
      </c>
      <c r="IO94" s="10" t="str">
        <f>IF('1-SETUP'!$Q143="DAILY",IN94+'1-SETUP'!$V143,IF('1-SETUP'!$Q143="WEEKLY",IN94+'1-SETUP'!$V143*7,IF('1-SETUP'!$Q143="MONTHLY",EDATE(IN94,'1-SETUP'!$V143),IF('1-SETUP'!$Q143="YEARLY",EDATE(IN94,12*'1-SETUP'!$V143),""))))</f>
        <v/>
      </c>
      <c r="IP94" s="10" t="str">
        <f>IF('1-SETUP'!$Q143="DAILY",IO94+'1-SETUP'!$V143,IF('1-SETUP'!$Q143="WEEKLY",IO94+'1-SETUP'!$V143*7,IF('1-SETUP'!$Q143="MONTHLY",EDATE(IO94,'1-SETUP'!$V143),IF('1-SETUP'!$Q143="YEARLY",EDATE(IO94,12*'1-SETUP'!$V143),""))))</f>
        <v/>
      </c>
      <c r="IQ94" s="10" t="str">
        <f>IF('1-SETUP'!$Q143="DAILY",IP94+'1-SETUP'!$V143,IF('1-SETUP'!$Q143="WEEKLY",IP94+'1-SETUP'!$V143*7,IF('1-SETUP'!$Q143="MONTHLY",EDATE(IP94,'1-SETUP'!$V143),IF('1-SETUP'!$Q143="YEARLY",EDATE(IP94,12*'1-SETUP'!$V143),""))))</f>
        <v/>
      </c>
      <c r="IR94" s="10" t="str">
        <f>IF('1-SETUP'!$Q143="DAILY",IQ94+'1-SETUP'!$V143,IF('1-SETUP'!$Q143="WEEKLY",IQ94+'1-SETUP'!$V143*7,IF('1-SETUP'!$Q143="MONTHLY",EDATE(IQ94,'1-SETUP'!$V143),IF('1-SETUP'!$Q143="YEARLY",EDATE(IQ94,12*'1-SETUP'!$V143),""))))</f>
        <v/>
      </c>
      <c r="IS94" s="10" t="str">
        <f>IF('1-SETUP'!$Q143="DAILY",IR94+'1-SETUP'!$V143,IF('1-SETUP'!$Q143="WEEKLY",IR94+'1-SETUP'!$V143*7,IF('1-SETUP'!$Q143="MONTHLY",EDATE(IR94,'1-SETUP'!$V143),IF('1-SETUP'!$Q143="YEARLY",EDATE(IR94,12*'1-SETUP'!$V143),""))))</f>
        <v/>
      </c>
      <c r="IT94" s="10" t="str">
        <f>IF('1-SETUP'!$Q143="DAILY",IS94+'1-SETUP'!$V143,IF('1-SETUP'!$Q143="WEEKLY",IS94+'1-SETUP'!$V143*7,IF('1-SETUP'!$Q143="MONTHLY",EDATE(IS94,'1-SETUP'!$V143),IF('1-SETUP'!$Q143="YEARLY",EDATE(IS94,12*'1-SETUP'!$V143),""))))</f>
        <v/>
      </c>
      <c r="IU94" s="10" t="str">
        <f>IF('1-SETUP'!$Q143="DAILY",IT94+'1-SETUP'!$V143,IF('1-SETUP'!$Q143="WEEKLY",IT94+'1-SETUP'!$V143*7,IF('1-SETUP'!$Q143="MONTHLY",EDATE(IT94,'1-SETUP'!$V143),IF('1-SETUP'!$Q143="YEARLY",EDATE(IT94,12*'1-SETUP'!$V143),""))))</f>
        <v/>
      </c>
      <c r="IV94" s="10" t="str">
        <f>IF('1-SETUP'!$Q143="DAILY",IU94+'1-SETUP'!$V143,IF('1-SETUP'!$Q143="WEEKLY",IU94+'1-SETUP'!$V143*7,IF('1-SETUP'!$Q143="MONTHLY",EDATE(IU94,'1-SETUP'!$V143),IF('1-SETUP'!$Q143="YEARLY",EDATE(IU94,12*'1-SETUP'!$V143),""))))</f>
        <v/>
      </c>
      <c r="IW94" s="10" t="str">
        <f>IF('1-SETUP'!$Q143="DAILY",IV94+'1-SETUP'!$V143,IF('1-SETUP'!$Q143="WEEKLY",IV94+'1-SETUP'!$V143*7,IF('1-SETUP'!$Q143="MONTHLY",EDATE(IV94,'1-SETUP'!$V143),IF('1-SETUP'!$Q143="YEARLY",EDATE(IV94,12*'1-SETUP'!$V143),""))))</f>
        <v/>
      </c>
      <c r="IX94" s="10" t="str">
        <f>IF('1-SETUP'!$Q143="DAILY",IW94+'1-SETUP'!$V143,IF('1-SETUP'!$Q143="WEEKLY",IW94+'1-SETUP'!$V143*7,IF('1-SETUP'!$Q143="MONTHLY",EDATE(IW94,'1-SETUP'!$V143),IF('1-SETUP'!$Q143="YEARLY",EDATE(IW94,12*'1-SETUP'!$V143),""))))</f>
        <v/>
      </c>
      <c r="IY94" s="10" t="str">
        <f>IF('1-SETUP'!$Q143="DAILY",IX94+'1-SETUP'!$V143,IF('1-SETUP'!$Q143="WEEKLY",IX94+'1-SETUP'!$V143*7,IF('1-SETUP'!$Q143="MONTHLY",EDATE(IX94,'1-SETUP'!$V143),IF('1-SETUP'!$Q143="YEARLY",EDATE(IX94,12*'1-SETUP'!$V143),""))))</f>
        <v/>
      </c>
      <c r="IZ94" s="10" t="str">
        <f>IF('1-SETUP'!$Q143="DAILY",IY94+'1-SETUP'!$V143,IF('1-SETUP'!$Q143="WEEKLY",IY94+'1-SETUP'!$V143*7,IF('1-SETUP'!$Q143="MONTHLY",EDATE(IY94,'1-SETUP'!$V143),IF('1-SETUP'!$Q143="YEARLY",EDATE(IY94,12*'1-SETUP'!$V143),""))))</f>
        <v/>
      </c>
      <c r="JA94" s="10" t="str">
        <f>IF('1-SETUP'!$Q143="DAILY",IZ94+'1-SETUP'!$V143,IF('1-SETUP'!$Q143="WEEKLY",IZ94+'1-SETUP'!$V143*7,IF('1-SETUP'!$Q143="MONTHLY",EDATE(IZ94,'1-SETUP'!$V143),IF('1-SETUP'!$Q143="YEARLY",EDATE(IZ94,12*'1-SETUP'!$V143),""))))</f>
        <v/>
      </c>
      <c r="JB94" s="10" t="str">
        <f>IF('1-SETUP'!$Q143="DAILY",JA94+'1-SETUP'!$V143,IF('1-SETUP'!$Q143="WEEKLY",JA94+'1-SETUP'!$V143*7,IF('1-SETUP'!$Q143="MONTHLY",EDATE(JA94,'1-SETUP'!$V143),IF('1-SETUP'!$Q143="YEARLY",EDATE(JA94,12*'1-SETUP'!$V143),""))))</f>
        <v/>
      </c>
      <c r="JC94" s="10" t="str">
        <f>IF('1-SETUP'!$Q143="DAILY",JB94+'1-SETUP'!$V143,IF('1-SETUP'!$Q143="WEEKLY",JB94+'1-SETUP'!$V143*7,IF('1-SETUP'!$Q143="MONTHLY",EDATE(JB94,'1-SETUP'!$V143),IF('1-SETUP'!$Q143="YEARLY",EDATE(JB94,12*'1-SETUP'!$V143),""))))</f>
        <v/>
      </c>
      <c r="JD94" s="10" t="str">
        <f>IF('1-SETUP'!$Q143="DAILY",JC94+'1-SETUP'!$V143,IF('1-SETUP'!$Q143="WEEKLY",JC94+'1-SETUP'!$V143*7,IF('1-SETUP'!$Q143="MONTHLY",EDATE(JC94,'1-SETUP'!$V143),IF('1-SETUP'!$Q143="YEARLY",EDATE(JC94,12*'1-SETUP'!$V143),""))))</f>
        <v/>
      </c>
      <c r="JE94" s="10" t="str">
        <f>IF('1-SETUP'!$Q143="DAILY",JD94+'1-SETUP'!$V143,IF('1-SETUP'!$Q143="WEEKLY",JD94+'1-SETUP'!$V143*7,IF('1-SETUP'!$Q143="MONTHLY",EDATE(JD94,'1-SETUP'!$V143),IF('1-SETUP'!$Q143="YEARLY",EDATE(JD94,12*'1-SETUP'!$V143),""))))</f>
        <v/>
      </c>
      <c r="JF94" s="10" t="str">
        <f>IF('1-SETUP'!$Q143="DAILY",JE94+'1-SETUP'!$V143,IF('1-SETUP'!$Q143="WEEKLY",JE94+'1-SETUP'!$V143*7,IF('1-SETUP'!$Q143="MONTHLY",EDATE(JE94,'1-SETUP'!$V143),IF('1-SETUP'!$Q143="YEARLY",EDATE(JE94,12*'1-SETUP'!$V143),""))))</f>
        <v/>
      </c>
      <c r="JG94" s="10" t="str">
        <f>IF('1-SETUP'!$Q143="DAILY",JF94+'1-SETUP'!$V143,IF('1-SETUP'!$Q143="WEEKLY",JF94+'1-SETUP'!$V143*7,IF('1-SETUP'!$Q143="MONTHLY",EDATE(JF94,'1-SETUP'!$V143),IF('1-SETUP'!$Q143="YEARLY",EDATE(JF94,12*'1-SETUP'!$V143),""))))</f>
        <v/>
      </c>
      <c r="JH94" s="10" t="str">
        <f>IF('1-SETUP'!$Q143="DAILY",JG94+'1-SETUP'!$V143,IF('1-SETUP'!$Q143="WEEKLY",JG94+'1-SETUP'!$V143*7,IF('1-SETUP'!$Q143="MONTHLY",EDATE(JG94,'1-SETUP'!$V143),IF('1-SETUP'!$Q143="YEARLY",EDATE(JG94,12*'1-SETUP'!$V143),""))))</f>
        <v/>
      </c>
      <c r="JI94" s="10" t="str">
        <f>IF('1-SETUP'!$Q143="DAILY",JH94+'1-SETUP'!$V143,IF('1-SETUP'!$Q143="WEEKLY",JH94+'1-SETUP'!$V143*7,IF('1-SETUP'!$Q143="MONTHLY",EDATE(JH94,'1-SETUP'!$V143),IF('1-SETUP'!$Q143="YEARLY",EDATE(JH94,12*'1-SETUP'!$V143),""))))</f>
        <v/>
      </c>
      <c r="JJ94" s="10" t="str">
        <f>IF('1-SETUP'!$Q143="DAILY",JI94+'1-SETUP'!$V143,IF('1-SETUP'!$Q143="WEEKLY",JI94+'1-SETUP'!$V143*7,IF('1-SETUP'!$Q143="MONTHLY",EDATE(JI94,'1-SETUP'!$V143),IF('1-SETUP'!$Q143="YEARLY",EDATE(JI94,12*'1-SETUP'!$V143),""))))</f>
        <v/>
      </c>
      <c r="JK94" s="10" t="str">
        <f>IF('1-SETUP'!$Q143="DAILY",JJ94+'1-SETUP'!$V143,IF('1-SETUP'!$Q143="WEEKLY",JJ94+'1-SETUP'!$V143*7,IF('1-SETUP'!$Q143="MONTHLY",EDATE(JJ94,'1-SETUP'!$V143),IF('1-SETUP'!$Q143="YEARLY",EDATE(JJ94,12*'1-SETUP'!$V143),""))))</f>
        <v/>
      </c>
      <c r="JL94" s="10" t="str">
        <f>IF('1-SETUP'!$Q143="DAILY",JK94+'1-SETUP'!$V143,IF('1-SETUP'!$Q143="WEEKLY",JK94+'1-SETUP'!$V143*7,IF('1-SETUP'!$Q143="MONTHLY",EDATE(JK94,'1-SETUP'!$V143),IF('1-SETUP'!$Q143="YEARLY",EDATE(JK94,12*'1-SETUP'!$V143),""))))</f>
        <v/>
      </c>
      <c r="JM94" s="10" t="str">
        <f>IF('1-SETUP'!$Q143="DAILY",JL94+'1-SETUP'!$V143,IF('1-SETUP'!$Q143="WEEKLY",JL94+'1-SETUP'!$V143*7,IF('1-SETUP'!$Q143="MONTHLY",EDATE(JL94,'1-SETUP'!$V143),IF('1-SETUP'!$Q143="YEARLY",EDATE(JL94,12*'1-SETUP'!$V143),""))))</f>
        <v/>
      </c>
      <c r="JN94" s="10" t="str">
        <f>IF('1-SETUP'!$Q143="DAILY",JM94+'1-SETUP'!$V143,IF('1-SETUP'!$Q143="WEEKLY",JM94+'1-SETUP'!$V143*7,IF('1-SETUP'!$Q143="MONTHLY",EDATE(JM94,'1-SETUP'!$V143),IF('1-SETUP'!$Q143="YEARLY",EDATE(JM94,12*'1-SETUP'!$V143),""))))</f>
        <v/>
      </c>
      <c r="JO94" s="10" t="str">
        <f>IF('1-SETUP'!$Q143="DAILY",JN94+'1-SETUP'!$V143,IF('1-SETUP'!$Q143="WEEKLY",JN94+'1-SETUP'!$V143*7,IF('1-SETUP'!$Q143="MONTHLY",EDATE(JN94,'1-SETUP'!$V143),IF('1-SETUP'!$Q143="YEARLY",EDATE(JN94,12*'1-SETUP'!$V143),""))))</f>
        <v/>
      </c>
      <c r="JP94" s="10" t="str">
        <f>IF('1-SETUP'!$Q143="DAILY",JO94+'1-SETUP'!$V143,IF('1-SETUP'!$Q143="WEEKLY",JO94+'1-SETUP'!$V143*7,IF('1-SETUP'!$Q143="MONTHLY",EDATE(JO94,'1-SETUP'!$V143),IF('1-SETUP'!$Q143="YEARLY",EDATE(JO94,12*'1-SETUP'!$V143),""))))</f>
        <v/>
      </c>
      <c r="JQ94" s="10" t="str">
        <f>IF('1-SETUP'!$Q143="DAILY",JP94+'1-SETUP'!$V143,IF('1-SETUP'!$Q143="WEEKLY",JP94+'1-SETUP'!$V143*7,IF('1-SETUP'!$Q143="MONTHLY",EDATE(JP94,'1-SETUP'!$V143),IF('1-SETUP'!$Q143="YEARLY",EDATE(JP94,12*'1-SETUP'!$V143),""))))</f>
        <v/>
      </c>
      <c r="JR94" s="10" t="str">
        <f>IF('1-SETUP'!$Q143="DAILY",JQ94+'1-SETUP'!$V143,IF('1-SETUP'!$Q143="WEEKLY",JQ94+'1-SETUP'!$V143*7,IF('1-SETUP'!$Q143="MONTHLY",EDATE(JQ94,'1-SETUP'!$V143),IF('1-SETUP'!$Q143="YEARLY",EDATE(JQ94,12*'1-SETUP'!$V143),""))))</f>
        <v/>
      </c>
      <c r="JS94" s="10" t="str">
        <f>IF('1-SETUP'!$Q143="DAILY",JR94+'1-SETUP'!$V143,IF('1-SETUP'!$Q143="WEEKLY",JR94+'1-SETUP'!$V143*7,IF('1-SETUP'!$Q143="MONTHLY",EDATE(JR94,'1-SETUP'!$V143),IF('1-SETUP'!$Q143="YEARLY",EDATE(JR94,12*'1-SETUP'!$V143),""))))</f>
        <v/>
      </c>
      <c r="JT94" s="10" t="str">
        <f>IF('1-SETUP'!$Q143="DAILY",JS94+'1-SETUP'!$V143,IF('1-SETUP'!$Q143="WEEKLY",JS94+'1-SETUP'!$V143*7,IF('1-SETUP'!$Q143="MONTHLY",EDATE(JS94,'1-SETUP'!$V143),IF('1-SETUP'!$Q143="YEARLY",EDATE(JS94,12*'1-SETUP'!$V143),""))))</f>
        <v/>
      </c>
      <c r="JU94" s="10" t="str">
        <f>IF('1-SETUP'!$Q143="DAILY",JT94+'1-SETUP'!$V143,IF('1-SETUP'!$Q143="WEEKLY",JT94+'1-SETUP'!$V143*7,IF('1-SETUP'!$Q143="MONTHLY",EDATE(JT94,'1-SETUP'!$V143),IF('1-SETUP'!$Q143="YEARLY",EDATE(JT94,12*'1-SETUP'!$V143),""))))</f>
        <v/>
      </c>
      <c r="JV94" s="10" t="str">
        <f>IF('1-SETUP'!$Q143="DAILY",JU94+'1-SETUP'!$V143,IF('1-SETUP'!$Q143="WEEKLY",JU94+'1-SETUP'!$V143*7,IF('1-SETUP'!$Q143="MONTHLY",EDATE(JU94,'1-SETUP'!$V143),IF('1-SETUP'!$Q143="YEARLY",EDATE(JU94,12*'1-SETUP'!$V143),""))))</f>
        <v/>
      </c>
      <c r="JW94" s="10" t="str">
        <f>IF('1-SETUP'!$Q143="DAILY",JV94+'1-SETUP'!$V143,IF('1-SETUP'!$Q143="WEEKLY",JV94+'1-SETUP'!$V143*7,IF('1-SETUP'!$Q143="MONTHLY",EDATE(JV94,'1-SETUP'!$V143),IF('1-SETUP'!$Q143="YEARLY",EDATE(JV94,12*'1-SETUP'!$V143),""))))</f>
        <v/>
      </c>
      <c r="JX94" s="10" t="str">
        <f>IF('1-SETUP'!$Q143="DAILY",JW94+'1-SETUP'!$V143,IF('1-SETUP'!$Q143="WEEKLY",JW94+'1-SETUP'!$V143*7,IF('1-SETUP'!$Q143="MONTHLY",EDATE(JW94,'1-SETUP'!$V143),IF('1-SETUP'!$Q143="YEARLY",EDATE(JW94,12*'1-SETUP'!$V143),""))))</f>
        <v/>
      </c>
      <c r="JY94" s="10" t="str">
        <f>IF('1-SETUP'!$Q143="DAILY",JX94+'1-SETUP'!$V143,IF('1-SETUP'!$Q143="WEEKLY",JX94+'1-SETUP'!$V143*7,IF('1-SETUP'!$Q143="MONTHLY",EDATE(JX94,'1-SETUP'!$V143),IF('1-SETUP'!$Q143="YEARLY",EDATE(JX94,12*'1-SETUP'!$V143),""))))</f>
        <v/>
      </c>
      <c r="JZ94" s="10" t="str">
        <f>IF('1-SETUP'!$Q143="DAILY",JY94+'1-SETUP'!$V143,IF('1-SETUP'!$Q143="WEEKLY",JY94+'1-SETUP'!$V143*7,IF('1-SETUP'!$Q143="MONTHLY",EDATE(JY94,'1-SETUP'!$V143),IF('1-SETUP'!$Q143="YEARLY",EDATE(JY94,12*'1-SETUP'!$V143),""))))</f>
        <v/>
      </c>
      <c r="KA94" s="10" t="str">
        <f>IF('1-SETUP'!$Q143="DAILY",JZ94+'1-SETUP'!$V143,IF('1-SETUP'!$Q143="WEEKLY",JZ94+'1-SETUP'!$V143*7,IF('1-SETUP'!$Q143="MONTHLY",EDATE(JZ94,'1-SETUP'!$V143),IF('1-SETUP'!$Q143="YEARLY",EDATE(JZ94,12*'1-SETUP'!$V143),""))))</f>
        <v/>
      </c>
      <c r="KB94" s="10" t="str">
        <f>IF('1-SETUP'!$Q143="DAILY",KA94+'1-SETUP'!$V143,IF('1-SETUP'!$Q143="WEEKLY",KA94+'1-SETUP'!$V143*7,IF('1-SETUP'!$Q143="MONTHLY",EDATE(KA94,'1-SETUP'!$V143),IF('1-SETUP'!$Q143="YEARLY",EDATE(KA94,12*'1-SETUP'!$V143),""))))</f>
        <v/>
      </c>
      <c r="KC94" s="10" t="str">
        <f>IF('1-SETUP'!$Q143="DAILY",KB94+'1-SETUP'!$V143,IF('1-SETUP'!$Q143="WEEKLY",KB94+'1-SETUP'!$V143*7,IF('1-SETUP'!$Q143="MONTHLY",EDATE(KB94,'1-SETUP'!$V143),IF('1-SETUP'!$Q143="YEARLY",EDATE(KB94,12*'1-SETUP'!$V143),""))))</f>
        <v/>
      </c>
      <c r="KD94" s="10" t="str">
        <f>IF('1-SETUP'!$Q143="DAILY",KC94+'1-SETUP'!$V143,IF('1-SETUP'!$Q143="WEEKLY",KC94+'1-SETUP'!$V143*7,IF('1-SETUP'!$Q143="MONTHLY",EDATE(KC94,'1-SETUP'!$V143),IF('1-SETUP'!$Q143="YEARLY",EDATE(KC94,12*'1-SETUP'!$V143),""))))</f>
        <v/>
      </c>
      <c r="KE94" s="10" t="str">
        <f>IF('1-SETUP'!$Q143="DAILY",KD94+'1-SETUP'!$V143,IF('1-SETUP'!$Q143="WEEKLY",KD94+'1-SETUP'!$V143*7,IF('1-SETUP'!$Q143="MONTHLY",EDATE(KD94,'1-SETUP'!$V143),IF('1-SETUP'!$Q143="YEARLY",EDATE(KD94,12*'1-SETUP'!$V143),""))))</f>
        <v/>
      </c>
      <c r="KF94" s="10" t="str">
        <f>IF('1-SETUP'!$Q143="DAILY",KE94+'1-SETUP'!$V143,IF('1-SETUP'!$Q143="WEEKLY",KE94+'1-SETUP'!$V143*7,IF('1-SETUP'!$Q143="MONTHLY",EDATE(KE94,'1-SETUP'!$V143),IF('1-SETUP'!$Q143="YEARLY",EDATE(KE94,12*'1-SETUP'!$V143),""))))</f>
        <v/>
      </c>
      <c r="KG94" s="10" t="str">
        <f>IF('1-SETUP'!$Q143="DAILY",KF94+'1-SETUP'!$V143,IF('1-SETUP'!$Q143="WEEKLY",KF94+'1-SETUP'!$V143*7,IF('1-SETUP'!$Q143="MONTHLY",EDATE(KF94,'1-SETUP'!$V143),IF('1-SETUP'!$Q143="YEARLY",EDATE(KF94,12*'1-SETUP'!$V143),""))))</f>
        <v/>
      </c>
      <c r="KH94" s="10" t="str">
        <f>IF('1-SETUP'!$Q143="DAILY",KG94+'1-SETUP'!$V143,IF('1-SETUP'!$Q143="WEEKLY",KG94+'1-SETUP'!$V143*7,IF('1-SETUP'!$Q143="MONTHLY",EDATE(KG94,'1-SETUP'!$V143),IF('1-SETUP'!$Q143="YEARLY",EDATE(KG94,12*'1-SETUP'!$V143),""))))</f>
        <v/>
      </c>
      <c r="KI94" s="10" t="str">
        <f>IF('1-SETUP'!$Q143="DAILY",KH94+'1-SETUP'!$V143,IF('1-SETUP'!$Q143="WEEKLY",KH94+'1-SETUP'!$V143*7,IF('1-SETUP'!$Q143="MONTHLY",EDATE(KH94,'1-SETUP'!$V143),IF('1-SETUP'!$Q143="YEARLY",EDATE(KH94,12*'1-SETUP'!$V143),""))))</f>
        <v/>
      </c>
      <c r="KJ94" s="10" t="str">
        <f>IF('1-SETUP'!$Q143="DAILY",KI94+'1-SETUP'!$V143,IF('1-SETUP'!$Q143="WEEKLY",KI94+'1-SETUP'!$V143*7,IF('1-SETUP'!$Q143="MONTHLY",EDATE(KI94,'1-SETUP'!$V143),IF('1-SETUP'!$Q143="YEARLY",EDATE(KI94,12*'1-SETUP'!$V143),""))))</f>
        <v/>
      </c>
      <c r="KK94" s="10" t="str">
        <f>IF('1-SETUP'!$Q143="DAILY",KJ94+'1-SETUP'!$V143,IF('1-SETUP'!$Q143="WEEKLY",KJ94+'1-SETUP'!$V143*7,IF('1-SETUP'!$Q143="MONTHLY",EDATE(KJ94,'1-SETUP'!$V143),IF('1-SETUP'!$Q143="YEARLY",EDATE(KJ94,12*'1-SETUP'!$V143),""))))</f>
        <v/>
      </c>
      <c r="KL94" s="10" t="str">
        <f>IF('1-SETUP'!$Q143="DAILY",KK94+'1-SETUP'!$V143,IF('1-SETUP'!$Q143="WEEKLY",KK94+'1-SETUP'!$V143*7,IF('1-SETUP'!$Q143="MONTHLY",EDATE(KK94,'1-SETUP'!$V143),IF('1-SETUP'!$Q143="YEARLY",EDATE(KK94,12*'1-SETUP'!$V143),""))))</f>
        <v/>
      </c>
      <c r="KM94" s="10" t="str">
        <f>IF('1-SETUP'!$Q143="DAILY",KL94+'1-SETUP'!$V143,IF('1-SETUP'!$Q143="WEEKLY",KL94+'1-SETUP'!$V143*7,IF('1-SETUP'!$Q143="MONTHLY",EDATE(KL94,'1-SETUP'!$V143),IF('1-SETUP'!$Q143="YEARLY",EDATE(KL94,12*'1-SETUP'!$V143),""))))</f>
        <v/>
      </c>
      <c r="KN94" s="10" t="str">
        <f>IF('1-SETUP'!$Q143="DAILY",KM94+'1-SETUP'!$V143,IF('1-SETUP'!$Q143="WEEKLY",KM94+'1-SETUP'!$V143*7,IF('1-SETUP'!$Q143="MONTHLY",EDATE(KM94,'1-SETUP'!$V143),IF('1-SETUP'!$Q143="YEARLY",EDATE(KM94,12*'1-SETUP'!$V143),""))))</f>
        <v/>
      </c>
      <c r="KO94" s="10" t="str">
        <f>IF('1-SETUP'!$Q143="DAILY",KN94+'1-SETUP'!$V143,IF('1-SETUP'!$Q143="WEEKLY",KN94+'1-SETUP'!$V143*7,IF('1-SETUP'!$Q143="MONTHLY",EDATE(KN94,'1-SETUP'!$V143),IF('1-SETUP'!$Q143="YEARLY",EDATE(KN94,12*'1-SETUP'!$V143),""))))</f>
        <v/>
      </c>
      <c r="KP94" s="10" t="str">
        <f>IF('1-SETUP'!$Q143="DAILY",KO94+'1-SETUP'!$V143,IF('1-SETUP'!$Q143="WEEKLY",KO94+'1-SETUP'!$V143*7,IF('1-SETUP'!$Q143="MONTHLY",EDATE(KO94,'1-SETUP'!$V143),IF('1-SETUP'!$Q143="YEARLY",EDATE(KO94,12*'1-SETUP'!$V143),""))))</f>
        <v/>
      </c>
      <c r="KQ94" s="10" t="str">
        <f>IF('1-SETUP'!$Q143="DAILY",KP94+'1-SETUP'!$V143,IF('1-SETUP'!$Q143="WEEKLY",KP94+'1-SETUP'!$V143*7,IF('1-SETUP'!$Q143="MONTHLY",EDATE(KP94,'1-SETUP'!$V143),IF('1-SETUP'!$Q143="YEARLY",EDATE(KP94,12*'1-SETUP'!$V143),""))))</f>
        <v/>
      </c>
      <c r="KR94" s="10" t="str">
        <f>IF('1-SETUP'!$Q143="DAILY",KQ94+'1-SETUP'!$V143,IF('1-SETUP'!$Q143="WEEKLY",KQ94+'1-SETUP'!$V143*7,IF('1-SETUP'!$Q143="MONTHLY",EDATE(KQ94,'1-SETUP'!$V143),IF('1-SETUP'!$Q143="YEARLY",EDATE(KQ94,12*'1-SETUP'!$V143),""))))</f>
        <v/>
      </c>
      <c r="KS94" s="10" t="str">
        <f>IF('1-SETUP'!$Q143="DAILY",KR94+'1-SETUP'!$V143,IF('1-SETUP'!$Q143="WEEKLY",KR94+'1-SETUP'!$V143*7,IF('1-SETUP'!$Q143="MONTHLY",EDATE(KR94,'1-SETUP'!$V143),IF('1-SETUP'!$Q143="YEARLY",EDATE(KR94,12*'1-SETUP'!$V143),""))))</f>
        <v/>
      </c>
      <c r="KT94" s="10" t="str">
        <f>IF('1-SETUP'!$Q143="DAILY",KS94+'1-SETUP'!$V143,IF('1-SETUP'!$Q143="WEEKLY",KS94+'1-SETUP'!$V143*7,IF('1-SETUP'!$Q143="MONTHLY",EDATE(KS94,'1-SETUP'!$V143),IF('1-SETUP'!$Q143="YEARLY",EDATE(KS94,12*'1-SETUP'!$V143),""))))</f>
        <v/>
      </c>
      <c r="KU94" s="10" t="str">
        <f>IF('1-SETUP'!$Q143="DAILY",KT94+'1-SETUP'!$V143,IF('1-SETUP'!$Q143="WEEKLY",KT94+'1-SETUP'!$V143*7,IF('1-SETUP'!$Q143="MONTHLY",EDATE(KT94,'1-SETUP'!$V143),IF('1-SETUP'!$Q143="YEARLY",EDATE(KT94,12*'1-SETUP'!$V143),""))))</f>
        <v/>
      </c>
      <c r="KV94" s="10" t="str">
        <f>IF('1-SETUP'!$Q143="DAILY",KU94+'1-SETUP'!$V143,IF('1-SETUP'!$Q143="WEEKLY",KU94+'1-SETUP'!$V143*7,IF('1-SETUP'!$Q143="MONTHLY",EDATE(KU94,'1-SETUP'!$V143),IF('1-SETUP'!$Q143="YEARLY",EDATE(KU94,12*'1-SETUP'!$V143),""))))</f>
        <v/>
      </c>
      <c r="KW94" s="10" t="str">
        <f>IF('1-SETUP'!$Q143="DAILY",KV94+'1-SETUP'!$V143,IF('1-SETUP'!$Q143="WEEKLY",KV94+'1-SETUP'!$V143*7,IF('1-SETUP'!$Q143="MONTHLY",EDATE(KV94,'1-SETUP'!$V143),IF('1-SETUP'!$Q143="YEARLY",EDATE(KV94,12*'1-SETUP'!$V143),""))))</f>
        <v/>
      </c>
      <c r="KX94" s="10" t="str">
        <f>IF('1-SETUP'!$Q143="DAILY",KW94+'1-SETUP'!$V143,IF('1-SETUP'!$Q143="WEEKLY",KW94+'1-SETUP'!$V143*7,IF('1-SETUP'!$Q143="MONTHLY",EDATE(KW94,'1-SETUP'!$V143),IF('1-SETUP'!$Q143="YEARLY",EDATE(KW94,12*'1-SETUP'!$V143),""))))</f>
        <v/>
      </c>
      <c r="KY94" s="10" t="str">
        <f>IF('1-SETUP'!$Q143="DAILY",KX94+'1-SETUP'!$V143,IF('1-SETUP'!$Q143="WEEKLY",KX94+'1-SETUP'!$V143*7,IF('1-SETUP'!$Q143="MONTHLY",EDATE(KX94,'1-SETUP'!$V143),IF('1-SETUP'!$Q143="YEARLY",EDATE(KX94,12*'1-SETUP'!$V143),""))))</f>
        <v/>
      </c>
      <c r="KZ94" s="10" t="str">
        <f>IF('1-SETUP'!$Q143="DAILY",KY94+'1-SETUP'!$V143,IF('1-SETUP'!$Q143="WEEKLY",KY94+'1-SETUP'!$V143*7,IF('1-SETUP'!$Q143="MONTHLY",EDATE(KY94,'1-SETUP'!$V143),IF('1-SETUP'!$Q143="YEARLY",EDATE(KY94,12*'1-SETUP'!$V143),""))))</f>
        <v/>
      </c>
      <c r="LA94" s="10" t="str">
        <f>IF('1-SETUP'!$Q143="DAILY",KZ94+'1-SETUP'!$V143,IF('1-SETUP'!$Q143="WEEKLY",KZ94+'1-SETUP'!$V143*7,IF('1-SETUP'!$Q143="MONTHLY",EDATE(KZ94,'1-SETUP'!$V143),IF('1-SETUP'!$Q143="YEARLY",EDATE(KZ94,12*'1-SETUP'!$V143),""))))</f>
        <v/>
      </c>
      <c r="LB94" s="10" t="str">
        <f>IF('1-SETUP'!$Q143="DAILY",LA94+'1-SETUP'!$V143,IF('1-SETUP'!$Q143="WEEKLY",LA94+'1-SETUP'!$V143*7,IF('1-SETUP'!$Q143="MONTHLY",EDATE(LA94,'1-SETUP'!$V143),IF('1-SETUP'!$Q143="YEARLY",EDATE(LA94,12*'1-SETUP'!$V143),""))))</f>
        <v/>
      </c>
      <c r="LC94" s="10" t="str">
        <f>IF('1-SETUP'!$Q143="DAILY",LB94+'1-SETUP'!$V143,IF('1-SETUP'!$Q143="WEEKLY",LB94+'1-SETUP'!$V143*7,IF('1-SETUP'!$Q143="MONTHLY",EDATE(LB94,'1-SETUP'!$V143),IF('1-SETUP'!$Q143="YEARLY",EDATE(LB94,12*'1-SETUP'!$V143),""))))</f>
        <v/>
      </c>
      <c r="LD94" s="10" t="str">
        <f>IF('1-SETUP'!$Q143="DAILY",LC94+'1-SETUP'!$V143,IF('1-SETUP'!$Q143="WEEKLY",LC94+'1-SETUP'!$V143*7,IF('1-SETUP'!$Q143="MONTHLY",EDATE(LC94,'1-SETUP'!$V143),IF('1-SETUP'!$Q143="YEARLY",EDATE(LC94,12*'1-SETUP'!$V143),""))))</f>
        <v/>
      </c>
      <c r="LE94" s="10" t="str">
        <f>IF('1-SETUP'!$Q143="DAILY",LD94+'1-SETUP'!$V143,IF('1-SETUP'!$Q143="WEEKLY",LD94+'1-SETUP'!$V143*7,IF('1-SETUP'!$Q143="MONTHLY",EDATE(LD94,'1-SETUP'!$V143),IF('1-SETUP'!$Q143="YEARLY",EDATE(LD94,12*'1-SETUP'!$V143),""))))</f>
        <v/>
      </c>
      <c r="LF94" s="10" t="str">
        <f>IF('1-SETUP'!$Q143="DAILY",LE94+'1-SETUP'!$V143,IF('1-SETUP'!$Q143="WEEKLY",LE94+'1-SETUP'!$V143*7,IF('1-SETUP'!$Q143="MONTHLY",EDATE(LE94,'1-SETUP'!$V143),IF('1-SETUP'!$Q143="YEARLY",EDATE(LE94,12*'1-SETUP'!$V143),""))))</f>
        <v/>
      </c>
      <c r="LG94" s="10" t="str">
        <f>IF('1-SETUP'!$Q143="DAILY",LF94+'1-SETUP'!$V143,IF('1-SETUP'!$Q143="WEEKLY",LF94+'1-SETUP'!$V143*7,IF('1-SETUP'!$Q143="MONTHLY",EDATE(LF94,'1-SETUP'!$V143),IF('1-SETUP'!$Q143="YEARLY",EDATE(LF94,12*'1-SETUP'!$V143),""))))</f>
        <v/>
      </c>
      <c r="LH94" s="10" t="str">
        <f>IF('1-SETUP'!$Q143="DAILY",LG94+'1-SETUP'!$V143,IF('1-SETUP'!$Q143="WEEKLY",LG94+'1-SETUP'!$V143*7,IF('1-SETUP'!$Q143="MONTHLY",EDATE(LG94,'1-SETUP'!$V143),IF('1-SETUP'!$Q143="YEARLY",EDATE(LG94,12*'1-SETUP'!$V143),""))))</f>
        <v/>
      </c>
      <c r="LI94" s="10" t="str">
        <f>IF('1-SETUP'!$Q143="DAILY",LH94+'1-SETUP'!$V143,IF('1-SETUP'!$Q143="WEEKLY",LH94+'1-SETUP'!$V143*7,IF('1-SETUP'!$Q143="MONTHLY",EDATE(LH94,'1-SETUP'!$V143),IF('1-SETUP'!$Q143="YEARLY",EDATE(LH94,12*'1-SETUP'!$V143),""))))</f>
        <v/>
      </c>
      <c r="LJ94" s="10" t="str">
        <f>IF('1-SETUP'!$Q143="DAILY",LI94+'1-SETUP'!$V143,IF('1-SETUP'!$Q143="WEEKLY",LI94+'1-SETUP'!$V143*7,IF('1-SETUP'!$Q143="MONTHLY",EDATE(LI94,'1-SETUP'!$V143),IF('1-SETUP'!$Q143="YEARLY",EDATE(LI94,12*'1-SETUP'!$V143),""))))</f>
        <v/>
      </c>
      <c r="LK94" s="10" t="str">
        <f>IF('1-SETUP'!$Q143="DAILY",LJ94+'1-SETUP'!$V143,IF('1-SETUP'!$Q143="WEEKLY",LJ94+'1-SETUP'!$V143*7,IF('1-SETUP'!$Q143="MONTHLY",EDATE(LJ94,'1-SETUP'!$V143),IF('1-SETUP'!$Q143="YEARLY",EDATE(LJ94,12*'1-SETUP'!$V143),""))))</f>
        <v/>
      </c>
      <c r="LL94" s="10" t="str">
        <f>IF('1-SETUP'!$Q143="DAILY",LK94+'1-SETUP'!$V143,IF('1-SETUP'!$Q143="WEEKLY",LK94+'1-SETUP'!$V143*7,IF('1-SETUP'!$Q143="MONTHLY",EDATE(LK94,'1-SETUP'!$V143),IF('1-SETUP'!$Q143="YEARLY",EDATE(LK94,12*'1-SETUP'!$V143),""))))</f>
        <v/>
      </c>
      <c r="LM94" s="10" t="str">
        <f>IF('1-SETUP'!$Q143="DAILY",LL94+'1-SETUP'!$V143,IF('1-SETUP'!$Q143="WEEKLY",LL94+'1-SETUP'!$V143*7,IF('1-SETUP'!$Q143="MONTHLY",EDATE(LL94,'1-SETUP'!$V143),IF('1-SETUP'!$Q143="YEARLY",EDATE(LL94,12*'1-SETUP'!$V143),""))))</f>
        <v/>
      </c>
      <c r="LN94" s="10" t="str">
        <f>IF('1-SETUP'!$Q143="DAILY",LM94+'1-SETUP'!$V143,IF('1-SETUP'!$Q143="WEEKLY",LM94+'1-SETUP'!$V143*7,IF('1-SETUP'!$Q143="MONTHLY",EDATE(LM94,'1-SETUP'!$V143),IF('1-SETUP'!$Q143="YEARLY",EDATE(LM94,12*'1-SETUP'!$V143),""))))</f>
        <v/>
      </c>
      <c r="LO94" s="10" t="str">
        <f>IF('1-SETUP'!$Q143="DAILY",LN94+'1-SETUP'!$V143,IF('1-SETUP'!$Q143="WEEKLY",LN94+'1-SETUP'!$V143*7,IF('1-SETUP'!$Q143="MONTHLY",EDATE(LN94,'1-SETUP'!$V143),IF('1-SETUP'!$Q143="YEARLY",EDATE(LN94,12*'1-SETUP'!$V143),""))))</f>
        <v/>
      </c>
      <c r="LP94" s="10" t="str">
        <f>IF('1-SETUP'!$Q143="DAILY",LO94+'1-SETUP'!$V143,IF('1-SETUP'!$Q143="WEEKLY",LO94+'1-SETUP'!$V143*7,IF('1-SETUP'!$Q143="MONTHLY",EDATE(LO94,'1-SETUP'!$V143),IF('1-SETUP'!$Q143="YEARLY",EDATE(LO94,12*'1-SETUP'!$V143),""))))</f>
        <v/>
      </c>
      <c r="LQ94" s="10" t="str">
        <f>IF('1-SETUP'!$Q143="DAILY",LP94+'1-SETUP'!$V143,IF('1-SETUP'!$Q143="WEEKLY",LP94+'1-SETUP'!$V143*7,IF('1-SETUP'!$Q143="MONTHLY",EDATE(LP94,'1-SETUP'!$V143),IF('1-SETUP'!$Q143="YEARLY",EDATE(LP94,12*'1-SETUP'!$V143),""))))</f>
        <v/>
      </c>
      <c r="LR94" s="10" t="str">
        <f>IF('1-SETUP'!$Q143="DAILY",LQ94+'1-SETUP'!$V143,IF('1-SETUP'!$Q143="WEEKLY",LQ94+'1-SETUP'!$V143*7,IF('1-SETUP'!$Q143="MONTHLY",EDATE(LQ94,'1-SETUP'!$V143),IF('1-SETUP'!$Q143="YEARLY",EDATE(LQ94,12*'1-SETUP'!$V143),""))))</f>
        <v/>
      </c>
      <c r="LS94" s="10" t="str">
        <f>IF('1-SETUP'!$Q143="DAILY",LR94+'1-SETUP'!$V143,IF('1-SETUP'!$Q143="WEEKLY",LR94+'1-SETUP'!$V143*7,IF('1-SETUP'!$Q143="MONTHLY",EDATE(LR94,'1-SETUP'!$V143),IF('1-SETUP'!$Q143="YEARLY",EDATE(LR94,12*'1-SETUP'!$V143),""))))</f>
        <v/>
      </c>
      <c r="LT94" s="10" t="str">
        <f>IF('1-SETUP'!$Q143="DAILY",LS94+'1-SETUP'!$V143,IF('1-SETUP'!$Q143="WEEKLY",LS94+'1-SETUP'!$V143*7,IF('1-SETUP'!$Q143="MONTHLY",EDATE(LS94,'1-SETUP'!$V143),IF('1-SETUP'!$Q143="YEARLY",EDATE(LS94,12*'1-SETUP'!$V143),""))))</f>
        <v/>
      </c>
      <c r="LU94" s="10" t="str">
        <f>IF('1-SETUP'!$Q143="DAILY",LT94+'1-SETUP'!$V143,IF('1-SETUP'!$Q143="WEEKLY",LT94+'1-SETUP'!$V143*7,IF('1-SETUP'!$Q143="MONTHLY",EDATE(LT94,'1-SETUP'!$V143),IF('1-SETUP'!$Q143="YEARLY",EDATE(LT94,12*'1-SETUP'!$V143),""))))</f>
        <v/>
      </c>
      <c r="LV94" s="10" t="str">
        <f>IF('1-SETUP'!$Q143="DAILY",LU94+'1-SETUP'!$V143,IF('1-SETUP'!$Q143="WEEKLY",LU94+'1-SETUP'!$V143*7,IF('1-SETUP'!$Q143="MONTHLY",EDATE(LU94,'1-SETUP'!$V143),IF('1-SETUP'!$Q143="YEARLY",EDATE(LU94,12*'1-SETUP'!$V143),""))))</f>
        <v/>
      </c>
      <c r="LW94" s="10" t="str">
        <f>IF('1-SETUP'!$Q143="DAILY",LV94+'1-SETUP'!$V143,IF('1-SETUP'!$Q143="WEEKLY",LV94+'1-SETUP'!$V143*7,IF('1-SETUP'!$Q143="MONTHLY",EDATE(LV94,'1-SETUP'!$V143),IF('1-SETUP'!$Q143="YEARLY",EDATE(LV94,12*'1-SETUP'!$V143),""))))</f>
        <v/>
      </c>
      <c r="LX94" s="10" t="str">
        <f>IF('1-SETUP'!$Q143="DAILY",LW94+'1-SETUP'!$V143,IF('1-SETUP'!$Q143="WEEKLY",LW94+'1-SETUP'!$V143*7,IF('1-SETUP'!$Q143="MONTHLY",EDATE(LW94,'1-SETUP'!$V143),IF('1-SETUP'!$Q143="YEARLY",EDATE(LW94,12*'1-SETUP'!$V143),""))))</f>
        <v/>
      </c>
      <c r="LY94" s="10" t="str">
        <f>IF('1-SETUP'!$Q143="DAILY",LX94+'1-SETUP'!$V143,IF('1-SETUP'!$Q143="WEEKLY",LX94+'1-SETUP'!$V143*7,IF('1-SETUP'!$Q143="MONTHLY",EDATE(LX94,'1-SETUP'!$V143),IF('1-SETUP'!$Q143="YEARLY",EDATE(LX94,12*'1-SETUP'!$V143),""))))</f>
        <v/>
      </c>
      <c r="LZ94" s="10" t="str">
        <f>IF('1-SETUP'!$Q143="DAILY",LY94+'1-SETUP'!$V143,IF('1-SETUP'!$Q143="WEEKLY",LY94+'1-SETUP'!$V143*7,IF('1-SETUP'!$Q143="MONTHLY",EDATE(LY94,'1-SETUP'!$V143),IF('1-SETUP'!$Q143="YEARLY",EDATE(LY94,12*'1-SETUP'!$V143),""))))</f>
        <v/>
      </c>
      <c r="MA94" s="10" t="str">
        <f>IF('1-SETUP'!$Q143="DAILY",LZ94+'1-SETUP'!$V143,IF('1-SETUP'!$Q143="WEEKLY",LZ94+'1-SETUP'!$V143*7,IF('1-SETUP'!$Q143="MONTHLY",EDATE(LZ94,'1-SETUP'!$V143),IF('1-SETUP'!$Q143="YEARLY",EDATE(LZ94,12*'1-SETUP'!$V143),""))))</f>
        <v/>
      </c>
      <c r="MB94" s="10" t="str">
        <f>IF('1-SETUP'!$Q143="DAILY",MA94+'1-SETUP'!$V143,IF('1-SETUP'!$Q143="WEEKLY",MA94+'1-SETUP'!$V143*7,IF('1-SETUP'!$Q143="MONTHLY",EDATE(MA94,'1-SETUP'!$V143),IF('1-SETUP'!$Q143="YEARLY",EDATE(MA94,12*'1-SETUP'!$V143),""))))</f>
        <v/>
      </c>
      <c r="MC94" s="10" t="str">
        <f>IF('1-SETUP'!$Q143="DAILY",MB94+'1-SETUP'!$V143,IF('1-SETUP'!$Q143="WEEKLY",MB94+'1-SETUP'!$V143*7,IF('1-SETUP'!$Q143="MONTHLY",EDATE(MB94,'1-SETUP'!$V143),IF('1-SETUP'!$Q143="YEARLY",EDATE(MB94,12*'1-SETUP'!$V143),""))))</f>
        <v/>
      </c>
      <c r="MD94" s="10" t="str">
        <f>IF('1-SETUP'!$Q143="DAILY",MC94+'1-SETUP'!$V143,IF('1-SETUP'!$Q143="WEEKLY",MC94+'1-SETUP'!$V143*7,IF('1-SETUP'!$Q143="MONTHLY",EDATE(MC94,'1-SETUP'!$V143),IF('1-SETUP'!$Q143="YEARLY",EDATE(MC94,12*'1-SETUP'!$V143),""))))</f>
        <v/>
      </c>
      <c r="ME94" s="10" t="str">
        <f>IF('1-SETUP'!$Q143="DAILY",MD94+'1-SETUP'!$V143,IF('1-SETUP'!$Q143="WEEKLY",MD94+'1-SETUP'!$V143*7,IF('1-SETUP'!$Q143="MONTHLY",EDATE(MD94,'1-SETUP'!$V143),IF('1-SETUP'!$Q143="YEARLY",EDATE(MD94,12*'1-SETUP'!$V143),""))))</f>
        <v/>
      </c>
      <c r="MF94" s="10" t="str">
        <f>IF('1-SETUP'!$Q143="DAILY",ME94+'1-SETUP'!$V143,IF('1-SETUP'!$Q143="WEEKLY",ME94+'1-SETUP'!$V143*7,IF('1-SETUP'!$Q143="MONTHLY",EDATE(ME94,'1-SETUP'!$V143),IF('1-SETUP'!$Q143="YEARLY",EDATE(ME94,12*'1-SETUP'!$V143),""))))</f>
        <v/>
      </c>
      <c r="MG94" s="10" t="str">
        <f>IF('1-SETUP'!$Q143="DAILY",MF94+'1-SETUP'!$V143,IF('1-SETUP'!$Q143="WEEKLY",MF94+'1-SETUP'!$V143*7,IF('1-SETUP'!$Q143="MONTHLY",EDATE(MF94,'1-SETUP'!$V143),IF('1-SETUP'!$Q143="YEARLY",EDATE(MF94,12*'1-SETUP'!$V143),""))))</f>
        <v/>
      </c>
      <c r="MH94" s="10" t="str">
        <f>IF('1-SETUP'!$Q143="DAILY",MG94+'1-SETUP'!$V143,IF('1-SETUP'!$Q143="WEEKLY",MG94+'1-SETUP'!$V143*7,IF('1-SETUP'!$Q143="MONTHLY",EDATE(MG94,'1-SETUP'!$V143),IF('1-SETUP'!$Q143="YEARLY",EDATE(MG94,12*'1-SETUP'!$V143),""))))</f>
        <v/>
      </c>
      <c r="MI94" s="10" t="str">
        <f>IF('1-SETUP'!$Q143="DAILY",MH94+'1-SETUP'!$V143,IF('1-SETUP'!$Q143="WEEKLY",MH94+'1-SETUP'!$V143*7,IF('1-SETUP'!$Q143="MONTHLY",EDATE(MH94,'1-SETUP'!$V143),IF('1-SETUP'!$Q143="YEARLY",EDATE(MH94,12*'1-SETUP'!$V143),""))))</f>
        <v/>
      </c>
      <c r="MJ94" s="10" t="str">
        <f>IF('1-SETUP'!$Q143="DAILY",MI94+'1-SETUP'!$V143,IF('1-SETUP'!$Q143="WEEKLY",MI94+'1-SETUP'!$V143*7,IF('1-SETUP'!$Q143="MONTHLY",EDATE(MI94,'1-SETUP'!$V143),IF('1-SETUP'!$Q143="YEARLY",EDATE(MI94,12*'1-SETUP'!$V143),""))))</f>
        <v/>
      </c>
      <c r="MK94" s="10" t="str">
        <f>IF('1-SETUP'!$Q143="DAILY",MJ94+'1-SETUP'!$V143,IF('1-SETUP'!$Q143="WEEKLY",MJ94+'1-SETUP'!$V143*7,IF('1-SETUP'!$Q143="MONTHLY",EDATE(MJ94,'1-SETUP'!$V143),IF('1-SETUP'!$Q143="YEARLY",EDATE(MJ94,12*'1-SETUP'!$V143),""))))</f>
        <v/>
      </c>
      <c r="ML94" s="10" t="str">
        <f>IF('1-SETUP'!$Q143="DAILY",MK94+'1-SETUP'!$V143,IF('1-SETUP'!$Q143="WEEKLY",MK94+'1-SETUP'!$V143*7,IF('1-SETUP'!$Q143="MONTHLY",EDATE(MK94,'1-SETUP'!$V143),IF('1-SETUP'!$Q143="YEARLY",EDATE(MK94,12*'1-SETUP'!$V143),""))))</f>
        <v/>
      </c>
      <c r="MM94" s="10" t="str">
        <f>IF('1-SETUP'!$Q143="DAILY",ML94+'1-SETUP'!$V143,IF('1-SETUP'!$Q143="WEEKLY",ML94+'1-SETUP'!$V143*7,IF('1-SETUP'!$Q143="MONTHLY",EDATE(ML94,'1-SETUP'!$V143),IF('1-SETUP'!$Q143="YEARLY",EDATE(ML94,12*'1-SETUP'!$V143),""))))</f>
        <v/>
      </c>
      <c r="MN94" s="10" t="str">
        <f>IF('1-SETUP'!$Q143="DAILY",MM94+'1-SETUP'!$V143,IF('1-SETUP'!$Q143="WEEKLY",MM94+'1-SETUP'!$V143*7,IF('1-SETUP'!$Q143="MONTHLY",EDATE(MM94,'1-SETUP'!$V143),IF('1-SETUP'!$Q143="YEARLY",EDATE(MM94,12*'1-SETUP'!$V143),""))))</f>
        <v/>
      </c>
      <c r="MO94" s="10" t="str">
        <f>IF('1-SETUP'!$Q143="DAILY",MN94+'1-SETUP'!$V143,IF('1-SETUP'!$Q143="WEEKLY",MN94+'1-SETUP'!$V143*7,IF('1-SETUP'!$Q143="MONTHLY",EDATE(MN94,'1-SETUP'!$V143),IF('1-SETUP'!$Q143="YEARLY",EDATE(MN94,12*'1-SETUP'!$V143),""))))</f>
        <v/>
      </c>
      <c r="MP94" s="10" t="str">
        <f>IF('1-SETUP'!$Q143="DAILY",MO94+'1-SETUP'!$V143,IF('1-SETUP'!$Q143="WEEKLY",MO94+'1-SETUP'!$V143*7,IF('1-SETUP'!$Q143="MONTHLY",EDATE(MO94,'1-SETUP'!$V143),IF('1-SETUP'!$Q143="YEARLY",EDATE(MO94,12*'1-SETUP'!$V143),""))))</f>
        <v/>
      </c>
      <c r="MQ94" s="10" t="str">
        <f>IF('1-SETUP'!$Q143="DAILY",MP94+'1-SETUP'!$V143,IF('1-SETUP'!$Q143="WEEKLY",MP94+'1-SETUP'!$V143*7,IF('1-SETUP'!$Q143="MONTHLY",EDATE(MP94,'1-SETUP'!$V143),IF('1-SETUP'!$Q143="YEARLY",EDATE(MP94,12*'1-SETUP'!$V143),""))))</f>
        <v/>
      </c>
      <c r="MR94" s="10" t="str">
        <f>IF('1-SETUP'!$Q143="DAILY",MQ94+'1-SETUP'!$V143,IF('1-SETUP'!$Q143="WEEKLY",MQ94+'1-SETUP'!$V143*7,IF('1-SETUP'!$Q143="MONTHLY",EDATE(MQ94,'1-SETUP'!$V143),IF('1-SETUP'!$Q143="YEARLY",EDATE(MQ94,12*'1-SETUP'!$V143),""))))</f>
        <v/>
      </c>
      <c r="MS94" s="10" t="str">
        <f>IF('1-SETUP'!$Q143="DAILY",MR94+'1-SETUP'!$V143,IF('1-SETUP'!$Q143="WEEKLY",MR94+'1-SETUP'!$V143*7,IF('1-SETUP'!$Q143="MONTHLY",EDATE(MR94,'1-SETUP'!$V143),IF('1-SETUP'!$Q143="YEARLY",EDATE(MR94,12*'1-SETUP'!$V143),""))))</f>
        <v/>
      </c>
      <c r="MT94" s="10" t="str">
        <f>IF('1-SETUP'!$Q143="DAILY",MS94+'1-SETUP'!$V143,IF('1-SETUP'!$Q143="WEEKLY",MS94+'1-SETUP'!$V143*7,IF('1-SETUP'!$Q143="MONTHLY",EDATE(MS94,'1-SETUP'!$V143),IF('1-SETUP'!$Q143="YEARLY",EDATE(MS94,12*'1-SETUP'!$V143),""))))</f>
        <v/>
      </c>
      <c r="MU94" s="10" t="str">
        <f>IF('1-SETUP'!$Q143="DAILY",MT94+'1-SETUP'!$V143,IF('1-SETUP'!$Q143="WEEKLY",MT94+'1-SETUP'!$V143*7,IF('1-SETUP'!$Q143="MONTHLY",EDATE(MT94,'1-SETUP'!$V143),IF('1-SETUP'!$Q143="YEARLY",EDATE(MT94,12*'1-SETUP'!$V143),""))))</f>
        <v/>
      </c>
      <c r="MV94" s="10" t="str">
        <f>IF('1-SETUP'!$Q143="DAILY",MU94+'1-SETUP'!$V143,IF('1-SETUP'!$Q143="WEEKLY",MU94+'1-SETUP'!$V143*7,IF('1-SETUP'!$Q143="MONTHLY",EDATE(MU94,'1-SETUP'!$V143),IF('1-SETUP'!$Q143="YEARLY",EDATE(MU94,12*'1-SETUP'!$V143),""))))</f>
        <v/>
      </c>
      <c r="MW94" s="10" t="str">
        <f>IF('1-SETUP'!$Q143="DAILY",MV94+'1-SETUP'!$V143,IF('1-SETUP'!$Q143="WEEKLY",MV94+'1-SETUP'!$V143*7,IF('1-SETUP'!$Q143="MONTHLY",EDATE(MV94,'1-SETUP'!$V143),IF('1-SETUP'!$Q143="YEARLY",EDATE(MV94,12*'1-SETUP'!$V143),""))))</f>
        <v/>
      </c>
      <c r="MX94" s="10" t="str">
        <f>IF('1-SETUP'!$Q143="DAILY",MW94+'1-SETUP'!$V143,IF('1-SETUP'!$Q143="WEEKLY",MW94+'1-SETUP'!$V143*7,IF('1-SETUP'!$Q143="MONTHLY",EDATE(MW94,'1-SETUP'!$V143),IF('1-SETUP'!$Q143="YEARLY",EDATE(MW94,12*'1-SETUP'!$V143),""))))</f>
        <v/>
      </c>
      <c r="MY94" s="10" t="str">
        <f>IF('1-SETUP'!$Q143="DAILY",MX94+'1-SETUP'!$V143,IF('1-SETUP'!$Q143="WEEKLY",MX94+'1-SETUP'!$V143*7,IF('1-SETUP'!$Q143="MONTHLY",EDATE(MX94,'1-SETUP'!$V143),IF('1-SETUP'!$Q143="YEARLY",EDATE(MX94,12*'1-SETUP'!$V143),""))))</f>
        <v/>
      </c>
      <c r="MZ94" s="10" t="str">
        <f>IF('1-SETUP'!$Q143="DAILY",MY94+'1-SETUP'!$V143,IF('1-SETUP'!$Q143="WEEKLY",MY94+'1-SETUP'!$V143*7,IF('1-SETUP'!$Q143="MONTHLY",EDATE(MY94,'1-SETUP'!$V143),IF('1-SETUP'!$Q143="YEARLY",EDATE(MY94,12*'1-SETUP'!$V143),""))))</f>
        <v/>
      </c>
      <c r="NA94" s="10" t="str">
        <f>IF('1-SETUP'!$Q143="DAILY",MZ94+'1-SETUP'!$V143,IF('1-SETUP'!$Q143="WEEKLY",MZ94+'1-SETUP'!$V143*7,IF('1-SETUP'!$Q143="MONTHLY",EDATE(MZ94,'1-SETUP'!$V143),IF('1-SETUP'!$Q143="YEARLY",EDATE(MZ94,12*'1-SETUP'!$V143),""))))</f>
        <v/>
      </c>
      <c r="NB94" s="10" t="str">
        <f>IF('1-SETUP'!$Q143="DAILY",NA94+'1-SETUP'!$V143,IF('1-SETUP'!$Q143="WEEKLY",NA94+'1-SETUP'!$V143*7,IF('1-SETUP'!$Q143="MONTHLY",EDATE(NA94,'1-SETUP'!$V143),IF('1-SETUP'!$Q143="YEARLY",EDATE(NA94,12*'1-SETUP'!$V143),""))))</f>
        <v/>
      </c>
      <c r="NC94" s="10" t="str">
        <f>IF('1-SETUP'!$Q143="DAILY",NB94+'1-SETUP'!$V143,IF('1-SETUP'!$Q143="WEEKLY",NB94+'1-SETUP'!$V143*7,IF('1-SETUP'!$Q143="MONTHLY",EDATE(NB94,'1-SETUP'!$V143),IF('1-SETUP'!$Q143="YEARLY",EDATE(NB94,12*'1-SETUP'!$V143),""))))</f>
        <v/>
      </c>
    </row>
    <row r="95" spans="1:367" x14ac:dyDescent="0.45">
      <c r="A95">
        <f>'1-SETUP'!A144</f>
        <v>0</v>
      </c>
      <c r="B95" t="str">
        <f>_xlfn.CONCAT('1-SETUP'!$O144," ",'1-SETUP'!$Q144," ",'1-SETUP'!$T144," ",'1-SETUP'!$V144," ",'1-SETUP'!$W144," ",'1-SETUP'!$Z144," ",TEXT('1-SETUP'!$AC144,"mm/dd/yyyy"))</f>
        <v xml:space="preserve">      01/00/1900</v>
      </c>
      <c r="C95" s="10">
        <f>'1-SETUP'!$AC144</f>
        <v>0</v>
      </c>
      <c r="D95" s="10" t="str">
        <f>IF('1-SETUP'!$Q144="DAILY",C95+'1-SETUP'!$V144,IF('1-SETUP'!$Q144="WEEKLY",C95+'1-SETUP'!$V144*7,IF('1-SETUP'!$Q144="MONTHLY",EDATE(C95,'1-SETUP'!$V144),IF('1-SETUP'!$Q144="YEARLY",EDATE(C95,12*'1-SETUP'!$V144),""))))</f>
        <v/>
      </c>
      <c r="E95" s="10" t="str">
        <f>IF('1-SETUP'!$Q144="DAILY",D95+'1-SETUP'!$V144,IF('1-SETUP'!$Q144="WEEKLY",D95+'1-SETUP'!$V144*7,IF('1-SETUP'!$Q144="MONTHLY",EDATE(D95,'1-SETUP'!$V144),IF('1-SETUP'!$Q144="YEARLY",EDATE(D95,12*'1-SETUP'!$V144),""))))</f>
        <v/>
      </c>
      <c r="F95" s="10" t="str">
        <f>IF('1-SETUP'!$Q144="DAILY",E95+'1-SETUP'!$V144,IF('1-SETUP'!$Q144="WEEKLY",E95+'1-SETUP'!$V144*7,IF('1-SETUP'!$Q144="MONTHLY",EDATE(E95,'1-SETUP'!$V144),IF('1-SETUP'!$Q144="YEARLY",EDATE(E95,12*'1-SETUP'!$V144),""))))</f>
        <v/>
      </c>
      <c r="G95" s="10" t="str">
        <f>IF('1-SETUP'!$Q144="DAILY",F95+'1-SETUP'!$V144,IF('1-SETUP'!$Q144="WEEKLY",F95+'1-SETUP'!$V144*7,IF('1-SETUP'!$Q144="MONTHLY",EDATE(F95,'1-SETUP'!$V144),IF('1-SETUP'!$Q144="YEARLY",EDATE(F95,12*'1-SETUP'!$V144),""))))</f>
        <v/>
      </c>
      <c r="H95" s="10" t="str">
        <f>IF('1-SETUP'!$Q144="DAILY",G95+'1-SETUP'!$V144,IF('1-SETUP'!$Q144="WEEKLY",G95+'1-SETUP'!$V144*7,IF('1-SETUP'!$Q144="MONTHLY",EDATE(G95,'1-SETUP'!$V144),IF('1-SETUP'!$Q144="YEARLY",EDATE(G95,12*'1-SETUP'!$V144),""))))</f>
        <v/>
      </c>
      <c r="I95" s="10" t="str">
        <f>IF('1-SETUP'!$Q144="DAILY",H95+'1-SETUP'!$V144,IF('1-SETUP'!$Q144="WEEKLY",H95+'1-SETUP'!$V144*7,IF('1-SETUP'!$Q144="MONTHLY",EDATE(H95,'1-SETUP'!$V144),IF('1-SETUP'!$Q144="YEARLY",EDATE(H95,12*'1-SETUP'!$V144),""))))</f>
        <v/>
      </c>
      <c r="J95" s="10" t="str">
        <f>IF('1-SETUP'!$Q144="DAILY",I95+'1-SETUP'!$V144,IF('1-SETUP'!$Q144="WEEKLY",I95+'1-SETUP'!$V144*7,IF('1-SETUP'!$Q144="MONTHLY",EDATE(I95,'1-SETUP'!$V144),IF('1-SETUP'!$Q144="YEARLY",EDATE(I95,12*'1-SETUP'!$V144),""))))</f>
        <v/>
      </c>
      <c r="K95" s="10" t="str">
        <f>IF('1-SETUP'!$Q144="DAILY",J95+'1-SETUP'!$V144,IF('1-SETUP'!$Q144="WEEKLY",J95+'1-SETUP'!$V144*7,IF('1-SETUP'!$Q144="MONTHLY",EDATE(J95,'1-SETUP'!$V144),IF('1-SETUP'!$Q144="YEARLY",EDATE(J95,12*'1-SETUP'!$V144),""))))</f>
        <v/>
      </c>
      <c r="L95" s="10" t="str">
        <f>IF('1-SETUP'!$Q144="DAILY",K95+'1-SETUP'!$V144,IF('1-SETUP'!$Q144="WEEKLY",K95+'1-SETUP'!$V144*7,IF('1-SETUP'!$Q144="MONTHLY",EDATE(K95,'1-SETUP'!$V144),IF('1-SETUP'!$Q144="YEARLY",EDATE(K95,12*'1-SETUP'!$V144),""))))</f>
        <v/>
      </c>
      <c r="M95" s="10" t="str">
        <f>IF('1-SETUP'!$Q144="DAILY",L95+'1-SETUP'!$V144,IF('1-SETUP'!$Q144="WEEKLY",L95+'1-SETUP'!$V144*7,IF('1-SETUP'!$Q144="MONTHLY",EDATE(L95,'1-SETUP'!$V144),IF('1-SETUP'!$Q144="YEARLY",EDATE(L95,12*'1-SETUP'!$V144),""))))</f>
        <v/>
      </c>
      <c r="N95" s="10" t="str">
        <f>IF('1-SETUP'!$Q144="DAILY",M95+'1-SETUP'!$V144,IF('1-SETUP'!$Q144="WEEKLY",M95+'1-SETUP'!$V144*7,IF('1-SETUP'!$Q144="MONTHLY",EDATE(M95,'1-SETUP'!$V144),IF('1-SETUP'!$Q144="YEARLY",EDATE(M95,12*'1-SETUP'!$V144),""))))</f>
        <v/>
      </c>
      <c r="O95" s="10" t="str">
        <f>IF('1-SETUP'!$Q144="DAILY",N95+'1-SETUP'!$V144,IF('1-SETUP'!$Q144="WEEKLY",N95+'1-SETUP'!$V144*7,IF('1-SETUP'!$Q144="MONTHLY",EDATE(N95,'1-SETUP'!$V144),IF('1-SETUP'!$Q144="YEARLY",EDATE(N95,12*'1-SETUP'!$V144),""))))</f>
        <v/>
      </c>
      <c r="P95" s="10" t="str">
        <f>IF('1-SETUP'!$Q144="DAILY",O95+'1-SETUP'!$V144,IF('1-SETUP'!$Q144="WEEKLY",O95+'1-SETUP'!$V144*7,IF('1-SETUP'!$Q144="MONTHLY",EDATE(O95,'1-SETUP'!$V144),IF('1-SETUP'!$Q144="YEARLY",EDATE(O95,12*'1-SETUP'!$V144),""))))</f>
        <v/>
      </c>
      <c r="Q95" s="10" t="str">
        <f>IF('1-SETUP'!$Q144="DAILY",P95+'1-SETUP'!$V144,IF('1-SETUP'!$Q144="WEEKLY",P95+'1-SETUP'!$V144*7,IF('1-SETUP'!$Q144="MONTHLY",EDATE(P95,'1-SETUP'!$V144),IF('1-SETUP'!$Q144="YEARLY",EDATE(P95,12*'1-SETUP'!$V144),""))))</f>
        <v/>
      </c>
      <c r="R95" s="10" t="str">
        <f>IF('1-SETUP'!$Q144="DAILY",Q95+'1-SETUP'!$V144,IF('1-SETUP'!$Q144="WEEKLY",Q95+'1-SETUP'!$V144*7,IF('1-SETUP'!$Q144="MONTHLY",EDATE(Q95,'1-SETUP'!$V144),IF('1-SETUP'!$Q144="YEARLY",EDATE(Q95,12*'1-SETUP'!$V144),""))))</f>
        <v/>
      </c>
      <c r="S95" s="10" t="str">
        <f>IF('1-SETUP'!$Q144="DAILY",R95+'1-SETUP'!$V144,IF('1-SETUP'!$Q144="WEEKLY",R95+'1-SETUP'!$V144*7,IF('1-SETUP'!$Q144="MONTHLY",EDATE(R95,'1-SETUP'!$V144),IF('1-SETUP'!$Q144="YEARLY",EDATE(R95,12*'1-SETUP'!$V144),""))))</f>
        <v/>
      </c>
      <c r="T95" s="10" t="str">
        <f>IF('1-SETUP'!$Q144="DAILY",S95+'1-SETUP'!$V144,IF('1-SETUP'!$Q144="WEEKLY",S95+'1-SETUP'!$V144*7,IF('1-SETUP'!$Q144="MONTHLY",EDATE(S95,'1-SETUP'!$V144),IF('1-SETUP'!$Q144="YEARLY",EDATE(S95,12*'1-SETUP'!$V144),""))))</f>
        <v/>
      </c>
      <c r="U95" s="10" t="str">
        <f>IF('1-SETUP'!$Q144="DAILY",T95+'1-SETUP'!$V144,IF('1-SETUP'!$Q144="WEEKLY",T95+'1-SETUP'!$V144*7,IF('1-SETUP'!$Q144="MONTHLY",EDATE(T95,'1-SETUP'!$V144),IF('1-SETUP'!$Q144="YEARLY",EDATE(T95,12*'1-SETUP'!$V144),""))))</f>
        <v/>
      </c>
      <c r="V95" s="10" t="str">
        <f>IF('1-SETUP'!$Q144="DAILY",U95+'1-SETUP'!$V144,IF('1-SETUP'!$Q144="WEEKLY",U95+'1-SETUP'!$V144*7,IF('1-SETUP'!$Q144="MONTHLY",EDATE(U95,'1-SETUP'!$V144),IF('1-SETUP'!$Q144="YEARLY",EDATE(U95,12*'1-SETUP'!$V144),""))))</f>
        <v/>
      </c>
      <c r="W95" s="10" t="str">
        <f>IF('1-SETUP'!$Q144="DAILY",V95+'1-SETUP'!$V144,IF('1-SETUP'!$Q144="WEEKLY",V95+'1-SETUP'!$V144*7,IF('1-SETUP'!$Q144="MONTHLY",EDATE(V95,'1-SETUP'!$V144),IF('1-SETUP'!$Q144="YEARLY",EDATE(V95,12*'1-SETUP'!$V144),""))))</f>
        <v/>
      </c>
      <c r="X95" s="10" t="str">
        <f>IF('1-SETUP'!$Q144="DAILY",W95+'1-SETUP'!$V144,IF('1-SETUP'!$Q144="WEEKLY",W95+'1-SETUP'!$V144*7,IF('1-SETUP'!$Q144="MONTHLY",EDATE(W95,'1-SETUP'!$V144),IF('1-SETUP'!$Q144="YEARLY",EDATE(W95,12*'1-SETUP'!$V144),""))))</f>
        <v/>
      </c>
      <c r="Y95" s="10" t="str">
        <f>IF('1-SETUP'!$Q144="DAILY",X95+'1-SETUP'!$V144,IF('1-SETUP'!$Q144="WEEKLY",X95+'1-SETUP'!$V144*7,IF('1-SETUP'!$Q144="MONTHLY",EDATE(X95,'1-SETUP'!$V144),IF('1-SETUP'!$Q144="YEARLY",EDATE(X95,12*'1-SETUP'!$V144),""))))</f>
        <v/>
      </c>
      <c r="Z95" s="10" t="str">
        <f>IF('1-SETUP'!$Q144="DAILY",Y95+'1-SETUP'!$V144,IF('1-SETUP'!$Q144="WEEKLY",Y95+'1-SETUP'!$V144*7,IF('1-SETUP'!$Q144="MONTHLY",EDATE(Y95,'1-SETUP'!$V144),IF('1-SETUP'!$Q144="YEARLY",EDATE(Y95,12*'1-SETUP'!$V144),""))))</f>
        <v/>
      </c>
      <c r="AA95" s="10" t="str">
        <f>IF('1-SETUP'!$Q144="DAILY",Z95+'1-SETUP'!$V144,IF('1-SETUP'!$Q144="WEEKLY",Z95+'1-SETUP'!$V144*7,IF('1-SETUP'!$Q144="MONTHLY",EDATE(Z95,'1-SETUP'!$V144),IF('1-SETUP'!$Q144="YEARLY",EDATE(Z95,12*'1-SETUP'!$V144),""))))</f>
        <v/>
      </c>
      <c r="AB95" s="10" t="str">
        <f>IF('1-SETUP'!$Q144="DAILY",AA95+'1-SETUP'!$V144,IF('1-SETUP'!$Q144="WEEKLY",AA95+'1-SETUP'!$V144*7,IF('1-SETUP'!$Q144="MONTHLY",EDATE(AA95,'1-SETUP'!$V144),IF('1-SETUP'!$Q144="YEARLY",EDATE(AA95,12*'1-SETUP'!$V144),""))))</f>
        <v/>
      </c>
      <c r="AC95" s="10" t="str">
        <f>IF('1-SETUP'!$Q144="DAILY",AB95+'1-SETUP'!$V144,IF('1-SETUP'!$Q144="WEEKLY",AB95+'1-SETUP'!$V144*7,IF('1-SETUP'!$Q144="MONTHLY",EDATE(AB95,'1-SETUP'!$V144),IF('1-SETUP'!$Q144="YEARLY",EDATE(AB95,12*'1-SETUP'!$V144),""))))</f>
        <v/>
      </c>
      <c r="AD95" s="10" t="str">
        <f>IF('1-SETUP'!$Q144="DAILY",AC95+'1-SETUP'!$V144,IF('1-SETUP'!$Q144="WEEKLY",AC95+'1-SETUP'!$V144*7,IF('1-SETUP'!$Q144="MONTHLY",EDATE(AC95,'1-SETUP'!$V144),IF('1-SETUP'!$Q144="YEARLY",EDATE(AC95,12*'1-SETUP'!$V144),""))))</f>
        <v/>
      </c>
      <c r="AE95" s="10" t="str">
        <f>IF('1-SETUP'!$Q144="DAILY",AD95+'1-SETUP'!$V144,IF('1-SETUP'!$Q144="WEEKLY",AD95+'1-SETUP'!$V144*7,IF('1-SETUP'!$Q144="MONTHLY",EDATE(AD95,'1-SETUP'!$V144),IF('1-SETUP'!$Q144="YEARLY",EDATE(AD95,12*'1-SETUP'!$V144),""))))</f>
        <v/>
      </c>
      <c r="AF95" s="10" t="str">
        <f>IF('1-SETUP'!$Q144="DAILY",AE95+'1-SETUP'!$V144,IF('1-SETUP'!$Q144="WEEKLY",AE95+'1-SETUP'!$V144*7,IF('1-SETUP'!$Q144="MONTHLY",EDATE(AE95,'1-SETUP'!$V144),IF('1-SETUP'!$Q144="YEARLY",EDATE(AE95,12*'1-SETUP'!$V144),""))))</f>
        <v/>
      </c>
      <c r="AG95" s="10" t="str">
        <f>IF('1-SETUP'!$Q144="DAILY",AF95+'1-SETUP'!$V144,IF('1-SETUP'!$Q144="WEEKLY",AF95+'1-SETUP'!$V144*7,IF('1-SETUP'!$Q144="MONTHLY",EDATE(AF95,'1-SETUP'!$V144),IF('1-SETUP'!$Q144="YEARLY",EDATE(AF95,12*'1-SETUP'!$V144),""))))</f>
        <v/>
      </c>
      <c r="AH95" s="10" t="str">
        <f>IF('1-SETUP'!$Q144="DAILY",AG95+'1-SETUP'!$V144,IF('1-SETUP'!$Q144="WEEKLY",AG95+'1-SETUP'!$V144*7,IF('1-SETUP'!$Q144="MONTHLY",EDATE(AG95,'1-SETUP'!$V144),IF('1-SETUP'!$Q144="YEARLY",EDATE(AG95,12*'1-SETUP'!$V144),""))))</f>
        <v/>
      </c>
      <c r="AI95" s="10" t="str">
        <f>IF('1-SETUP'!$Q144="DAILY",AH95+'1-SETUP'!$V144,IF('1-SETUP'!$Q144="WEEKLY",AH95+'1-SETUP'!$V144*7,IF('1-SETUP'!$Q144="MONTHLY",EDATE(AH95,'1-SETUP'!$V144),IF('1-SETUP'!$Q144="YEARLY",EDATE(AH95,12*'1-SETUP'!$V144),""))))</f>
        <v/>
      </c>
      <c r="AJ95" s="10" t="str">
        <f>IF('1-SETUP'!$Q144="DAILY",AI95+'1-SETUP'!$V144,IF('1-SETUP'!$Q144="WEEKLY",AI95+'1-SETUP'!$V144*7,IF('1-SETUP'!$Q144="MONTHLY",EDATE(AI95,'1-SETUP'!$V144),IF('1-SETUP'!$Q144="YEARLY",EDATE(AI95,12*'1-SETUP'!$V144),""))))</f>
        <v/>
      </c>
      <c r="AK95" s="10" t="str">
        <f>IF('1-SETUP'!$Q144="DAILY",AJ95+'1-SETUP'!$V144,IF('1-SETUP'!$Q144="WEEKLY",AJ95+'1-SETUP'!$V144*7,IF('1-SETUP'!$Q144="MONTHLY",EDATE(AJ95,'1-SETUP'!$V144),IF('1-SETUP'!$Q144="YEARLY",EDATE(AJ95,12*'1-SETUP'!$V144),""))))</f>
        <v/>
      </c>
      <c r="AL95" s="10" t="str">
        <f>IF('1-SETUP'!$Q144="DAILY",AK95+'1-SETUP'!$V144,IF('1-SETUP'!$Q144="WEEKLY",AK95+'1-SETUP'!$V144*7,IF('1-SETUP'!$Q144="MONTHLY",EDATE(AK95,'1-SETUP'!$V144),IF('1-SETUP'!$Q144="YEARLY",EDATE(AK95,12*'1-SETUP'!$V144),""))))</f>
        <v/>
      </c>
      <c r="AM95" s="10" t="str">
        <f>IF('1-SETUP'!$Q144="DAILY",AL95+'1-SETUP'!$V144,IF('1-SETUP'!$Q144="WEEKLY",AL95+'1-SETUP'!$V144*7,IF('1-SETUP'!$Q144="MONTHLY",EDATE(AL95,'1-SETUP'!$V144),IF('1-SETUP'!$Q144="YEARLY",EDATE(AL95,12*'1-SETUP'!$V144),""))))</f>
        <v/>
      </c>
      <c r="AN95" s="10" t="str">
        <f>IF('1-SETUP'!$Q144="DAILY",AM95+'1-SETUP'!$V144,IF('1-SETUP'!$Q144="WEEKLY",AM95+'1-SETUP'!$V144*7,IF('1-SETUP'!$Q144="MONTHLY",EDATE(AM95,'1-SETUP'!$V144),IF('1-SETUP'!$Q144="YEARLY",EDATE(AM95,12*'1-SETUP'!$V144),""))))</f>
        <v/>
      </c>
      <c r="AO95" s="10" t="str">
        <f>IF('1-SETUP'!$Q144="DAILY",AN95+'1-SETUP'!$V144,IF('1-SETUP'!$Q144="WEEKLY",AN95+'1-SETUP'!$V144*7,IF('1-SETUP'!$Q144="MONTHLY",EDATE(AN95,'1-SETUP'!$V144),IF('1-SETUP'!$Q144="YEARLY",EDATE(AN95,12*'1-SETUP'!$V144),""))))</f>
        <v/>
      </c>
      <c r="AP95" s="10" t="str">
        <f>IF('1-SETUP'!$Q144="DAILY",AO95+'1-SETUP'!$V144,IF('1-SETUP'!$Q144="WEEKLY",AO95+'1-SETUP'!$V144*7,IF('1-SETUP'!$Q144="MONTHLY",EDATE(AO95,'1-SETUP'!$V144),IF('1-SETUP'!$Q144="YEARLY",EDATE(AO95,12*'1-SETUP'!$V144),""))))</f>
        <v/>
      </c>
      <c r="AQ95" s="10" t="str">
        <f>IF('1-SETUP'!$Q144="DAILY",AP95+'1-SETUP'!$V144,IF('1-SETUP'!$Q144="WEEKLY",AP95+'1-SETUP'!$V144*7,IF('1-SETUP'!$Q144="MONTHLY",EDATE(AP95,'1-SETUP'!$V144),IF('1-SETUP'!$Q144="YEARLY",EDATE(AP95,12*'1-SETUP'!$V144),""))))</f>
        <v/>
      </c>
      <c r="AR95" s="10" t="str">
        <f>IF('1-SETUP'!$Q144="DAILY",AQ95+'1-SETUP'!$V144,IF('1-SETUP'!$Q144="WEEKLY",AQ95+'1-SETUP'!$V144*7,IF('1-SETUP'!$Q144="MONTHLY",EDATE(AQ95,'1-SETUP'!$V144),IF('1-SETUP'!$Q144="YEARLY",EDATE(AQ95,12*'1-SETUP'!$V144),""))))</f>
        <v/>
      </c>
      <c r="AS95" s="10" t="str">
        <f>IF('1-SETUP'!$Q144="DAILY",AR95+'1-SETUP'!$V144,IF('1-SETUP'!$Q144="WEEKLY",AR95+'1-SETUP'!$V144*7,IF('1-SETUP'!$Q144="MONTHLY",EDATE(AR95,'1-SETUP'!$V144),IF('1-SETUP'!$Q144="YEARLY",EDATE(AR95,12*'1-SETUP'!$V144),""))))</f>
        <v/>
      </c>
      <c r="AT95" s="10" t="str">
        <f>IF('1-SETUP'!$Q144="DAILY",AS95+'1-SETUP'!$V144,IF('1-SETUP'!$Q144="WEEKLY",AS95+'1-SETUP'!$V144*7,IF('1-SETUP'!$Q144="MONTHLY",EDATE(AS95,'1-SETUP'!$V144),IF('1-SETUP'!$Q144="YEARLY",EDATE(AS95,12*'1-SETUP'!$V144),""))))</f>
        <v/>
      </c>
      <c r="AU95" s="10" t="str">
        <f>IF('1-SETUP'!$Q144="DAILY",AT95+'1-SETUP'!$V144,IF('1-SETUP'!$Q144="WEEKLY",AT95+'1-SETUP'!$V144*7,IF('1-SETUP'!$Q144="MONTHLY",EDATE(AT95,'1-SETUP'!$V144),IF('1-SETUP'!$Q144="YEARLY",EDATE(AT95,12*'1-SETUP'!$V144),""))))</f>
        <v/>
      </c>
      <c r="AV95" s="10" t="str">
        <f>IF('1-SETUP'!$Q144="DAILY",AU95+'1-SETUP'!$V144,IF('1-SETUP'!$Q144="WEEKLY",AU95+'1-SETUP'!$V144*7,IF('1-SETUP'!$Q144="MONTHLY",EDATE(AU95,'1-SETUP'!$V144),IF('1-SETUP'!$Q144="YEARLY",EDATE(AU95,12*'1-SETUP'!$V144),""))))</f>
        <v/>
      </c>
      <c r="AW95" s="10" t="str">
        <f>IF('1-SETUP'!$Q144="DAILY",AV95+'1-SETUP'!$V144,IF('1-SETUP'!$Q144="WEEKLY",AV95+'1-SETUP'!$V144*7,IF('1-SETUP'!$Q144="MONTHLY",EDATE(AV95,'1-SETUP'!$V144),IF('1-SETUP'!$Q144="YEARLY",EDATE(AV95,12*'1-SETUP'!$V144),""))))</f>
        <v/>
      </c>
      <c r="AX95" s="10" t="str">
        <f>IF('1-SETUP'!$Q144="DAILY",AW95+'1-SETUP'!$V144,IF('1-SETUP'!$Q144="WEEKLY",AW95+'1-SETUP'!$V144*7,IF('1-SETUP'!$Q144="MONTHLY",EDATE(AW95,'1-SETUP'!$V144),IF('1-SETUP'!$Q144="YEARLY",EDATE(AW95,12*'1-SETUP'!$V144),""))))</f>
        <v/>
      </c>
      <c r="AY95" s="10" t="str">
        <f>IF('1-SETUP'!$Q144="DAILY",AX95+'1-SETUP'!$V144,IF('1-SETUP'!$Q144="WEEKLY",AX95+'1-SETUP'!$V144*7,IF('1-SETUP'!$Q144="MONTHLY",EDATE(AX95,'1-SETUP'!$V144),IF('1-SETUP'!$Q144="YEARLY",EDATE(AX95,12*'1-SETUP'!$V144),""))))</f>
        <v/>
      </c>
      <c r="AZ95" s="10" t="str">
        <f>IF('1-SETUP'!$Q144="DAILY",AY95+'1-SETUP'!$V144,IF('1-SETUP'!$Q144="WEEKLY",AY95+'1-SETUP'!$V144*7,IF('1-SETUP'!$Q144="MONTHLY",EDATE(AY95,'1-SETUP'!$V144),IF('1-SETUP'!$Q144="YEARLY",EDATE(AY95,12*'1-SETUP'!$V144),""))))</f>
        <v/>
      </c>
      <c r="BA95" s="10" t="str">
        <f>IF('1-SETUP'!$Q144="DAILY",AZ95+'1-SETUP'!$V144,IF('1-SETUP'!$Q144="WEEKLY",AZ95+'1-SETUP'!$V144*7,IF('1-SETUP'!$Q144="MONTHLY",EDATE(AZ95,'1-SETUP'!$V144),IF('1-SETUP'!$Q144="YEARLY",EDATE(AZ95,12*'1-SETUP'!$V144),""))))</f>
        <v/>
      </c>
      <c r="BB95" s="10" t="str">
        <f>IF('1-SETUP'!$Q144="DAILY",BA95+'1-SETUP'!$V144,IF('1-SETUP'!$Q144="WEEKLY",BA95+'1-SETUP'!$V144*7,IF('1-SETUP'!$Q144="MONTHLY",EDATE(BA95,'1-SETUP'!$V144),IF('1-SETUP'!$Q144="YEARLY",EDATE(BA95,12*'1-SETUP'!$V144),""))))</f>
        <v/>
      </c>
      <c r="BC95" s="10" t="str">
        <f>IF('1-SETUP'!$Q144="DAILY",BB95+'1-SETUP'!$V144,IF('1-SETUP'!$Q144="WEEKLY",BB95+'1-SETUP'!$V144*7,IF('1-SETUP'!$Q144="MONTHLY",EDATE(BB95,'1-SETUP'!$V144),IF('1-SETUP'!$Q144="YEARLY",EDATE(BB95,12*'1-SETUP'!$V144),""))))</f>
        <v/>
      </c>
      <c r="BD95" s="10" t="str">
        <f>IF('1-SETUP'!$Q144="DAILY",BC95+'1-SETUP'!$V144,IF('1-SETUP'!$Q144="WEEKLY",BC95+'1-SETUP'!$V144*7,IF('1-SETUP'!$Q144="MONTHLY",EDATE(BC95,'1-SETUP'!$V144),IF('1-SETUP'!$Q144="YEARLY",EDATE(BC95,12*'1-SETUP'!$V144),""))))</f>
        <v/>
      </c>
      <c r="BE95" s="10" t="str">
        <f>IF('1-SETUP'!$Q144="DAILY",BD95+'1-SETUP'!$V144,IF('1-SETUP'!$Q144="WEEKLY",BD95+'1-SETUP'!$V144*7,IF('1-SETUP'!$Q144="MONTHLY",EDATE(BD95,'1-SETUP'!$V144),IF('1-SETUP'!$Q144="YEARLY",EDATE(BD95,12*'1-SETUP'!$V144),""))))</f>
        <v/>
      </c>
      <c r="BF95" s="10" t="str">
        <f>IF('1-SETUP'!$Q144="DAILY",BE95+'1-SETUP'!$V144,IF('1-SETUP'!$Q144="WEEKLY",BE95+'1-SETUP'!$V144*7,IF('1-SETUP'!$Q144="MONTHLY",EDATE(BE95,'1-SETUP'!$V144),IF('1-SETUP'!$Q144="YEARLY",EDATE(BE95,12*'1-SETUP'!$V144),""))))</f>
        <v/>
      </c>
      <c r="BG95" s="10" t="str">
        <f>IF('1-SETUP'!$Q144="DAILY",BF95+'1-SETUP'!$V144,IF('1-SETUP'!$Q144="WEEKLY",BF95+'1-SETUP'!$V144*7,IF('1-SETUP'!$Q144="MONTHLY",EDATE(BF95,'1-SETUP'!$V144),IF('1-SETUP'!$Q144="YEARLY",EDATE(BF95,12*'1-SETUP'!$V144),""))))</f>
        <v/>
      </c>
      <c r="BH95" s="10" t="str">
        <f>IF('1-SETUP'!$Q144="DAILY",BG95+'1-SETUP'!$V144,IF('1-SETUP'!$Q144="WEEKLY",BG95+'1-SETUP'!$V144*7,IF('1-SETUP'!$Q144="MONTHLY",EDATE(BG95,'1-SETUP'!$V144),IF('1-SETUP'!$Q144="YEARLY",EDATE(BG95,12*'1-SETUP'!$V144),""))))</f>
        <v/>
      </c>
      <c r="BI95" s="10" t="str">
        <f>IF('1-SETUP'!$Q144="DAILY",BH95+'1-SETUP'!$V144,IF('1-SETUP'!$Q144="WEEKLY",BH95+'1-SETUP'!$V144*7,IF('1-SETUP'!$Q144="MONTHLY",EDATE(BH95,'1-SETUP'!$V144),IF('1-SETUP'!$Q144="YEARLY",EDATE(BH95,12*'1-SETUP'!$V144),""))))</f>
        <v/>
      </c>
      <c r="BJ95" s="10" t="str">
        <f>IF('1-SETUP'!$Q144="DAILY",BI95+'1-SETUP'!$V144,IF('1-SETUP'!$Q144="WEEKLY",BI95+'1-SETUP'!$V144*7,IF('1-SETUP'!$Q144="MONTHLY",EDATE(BI95,'1-SETUP'!$V144),IF('1-SETUP'!$Q144="YEARLY",EDATE(BI95,12*'1-SETUP'!$V144),""))))</f>
        <v/>
      </c>
      <c r="BK95" s="10" t="str">
        <f>IF('1-SETUP'!$Q144="DAILY",BJ95+'1-SETUP'!$V144,IF('1-SETUP'!$Q144="WEEKLY",BJ95+'1-SETUP'!$V144*7,IF('1-SETUP'!$Q144="MONTHLY",EDATE(BJ95,'1-SETUP'!$V144),IF('1-SETUP'!$Q144="YEARLY",EDATE(BJ95,12*'1-SETUP'!$V144),""))))</f>
        <v/>
      </c>
      <c r="BL95" s="10" t="str">
        <f>IF('1-SETUP'!$Q144="DAILY",BK95+'1-SETUP'!$V144,IF('1-SETUP'!$Q144="WEEKLY",BK95+'1-SETUP'!$V144*7,IF('1-SETUP'!$Q144="MONTHLY",EDATE(BK95,'1-SETUP'!$V144),IF('1-SETUP'!$Q144="YEARLY",EDATE(BK95,12*'1-SETUP'!$V144),""))))</f>
        <v/>
      </c>
      <c r="BM95" s="10" t="str">
        <f>IF('1-SETUP'!$Q144="DAILY",BL95+'1-SETUP'!$V144,IF('1-SETUP'!$Q144="WEEKLY",BL95+'1-SETUP'!$V144*7,IF('1-SETUP'!$Q144="MONTHLY",EDATE(BL95,'1-SETUP'!$V144),IF('1-SETUP'!$Q144="YEARLY",EDATE(BL95,12*'1-SETUP'!$V144),""))))</f>
        <v/>
      </c>
      <c r="BN95" s="10" t="str">
        <f>IF('1-SETUP'!$Q144="DAILY",BM95+'1-SETUP'!$V144,IF('1-SETUP'!$Q144="WEEKLY",BM95+'1-SETUP'!$V144*7,IF('1-SETUP'!$Q144="MONTHLY",EDATE(BM95,'1-SETUP'!$V144),IF('1-SETUP'!$Q144="YEARLY",EDATE(BM95,12*'1-SETUP'!$V144),""))))</f>
        <v/>
      </c>
      <c r="BO95" s="10" t="str">
        <f>IF('1-SETUP'!$Q144="DAILY",BN95+'1-SETUP'!$V144,IF('1-SETUP'!$Q144="WEEKLY",BN95+'1-SETUP'!$V144*7,IF('1-SETUP'!$Q144="MONTHLY",EDATE(BN95,'1-SETUP'!$V144),IF('1-SETUP'!$Q144="YEARLY",EDATE(BN95,12*'1-SETUP'!$V144),""))))</f>
        <v/>
      </c>
      <c r="BP95" s="10" t="str">
        <f>IF('1-SETUP'!$Q144="DAILY",BO95+'1-SETUP'!$V144,IF('1-SETUP'!$Q144="WEEKLY",BO95+'1-SETUP'!$V144*7,IF('1-SETUP'!$Q144="MONTHLY",EDATE(BO95,'1-SETUP'!$V144),IF('1-SETUP'!$Q144="YEARLY",EDATE(BO95,12*'1-SETUP'!$V144),""))))</f>
        <v/>
      </c>
      <c r="BQ95" s="10" t="str">
        <f>IF('1-SETUP'!$Q144="DAILY",BP95+'1-SETUP'!$V144,IF('1-SETUP'!$Q144="WEEKLY",BP95+'1-SETUP'!$V144*7,IF('1-SETUP'!$Q144="MONTHLY",EDATE(BP95,'1-SETUP'!$V144),IF('1-SETUP'!$Q144="YEARLY",EDATE(BP95,12*'1-SETUP'!$V144),""))))</f>
        <v/>
      </c>
      <c r="BR95" s="10" t="str">
        <f>IF('1-SETUP'!$Q144="DAILY",BQ95+'1-SETUP'!$V144,IF('1-SETUP'!$Q144="WEEKLY",BQ95+'1-SETUP'!$V144*7,IF('1-SETUP'!$Q144="MONTHLY",EDATE(BQ95,'1-SETUP'!$V144),IF('1-SETUP'!$Q144="YEARLY",EDATE(BQ95,12*'1-SETUP'!$V144),""))))</f>
        <v/>
      </c>
      <c r="BS95" s="10" t="str">
        <f>IF('1-SETUP'!$Q144="DAILY",BR95+'1-SETUP'!$V144,IF('1-SETUP'!$Q144="WEEKLY",BR95+'1-SETUP'!$V144*7,IF('1-SETUP'!$Q144="MONTHLY",EDATE(BR95,'1-SETUP'!$V144),IF('1-SETUP'!$Q144="YEARLY",EDATE(BR95,12*'1-SETUP'!$V144),""))))</f>
        <v/>
      </c>
      <c r="BT95" s="10" t="str">
        <f>IF('1-SETUP'!$Q144="DAILY",BS95+'1-SETUP'!$V144,IF('1-SETUP'!$Q144="WEEKLY",BS95+'1-SETUP'!$V144*7,IF('1-SETUP'!$Q144="MONTHLY",EDATE(BS95,'1-SETUP'!$V144),IF('1-SETUP'!$Q144="YEARLY",EDATE(BS95,12*'1-SETUP'!$V144),""))))</f>
        <v/>
      </c>
      <c r="BU95" s="10" t="str">
        <f>IF('1-SETUP'!$Q144="DAILY",BT95+'1-SETUP'!$V144,IF('1-SETUP'!$Q144="WEEKLY",BT95+'1-SETUP'!$V144*7,IF('1-SETUP'!$Q144="MONTHLY",EDATE(BT95,'1-SETUP'!$V144),IF('1-SETUP'!$Q144="YEARLY",EDATE(BT95,12*'1-SETUP'!$V144),""))))</f>
        <v/>
      </c>
      <c r="BV95" s="10" t="str">
        <f>IF('1-SETUP'!$Q144="DAILY",BU95+'1-SETUP'!$V144,IF('1-SETUP'!$Q144="WEEKLY",BU95+'1-SETUP'!$V144*7,IF('1-SETUP'!$Q144="MONTHLY",EDATE(BU95,'1-SETUP'!$V144),IF('1-SETUP'!$Q144="YEARLY",EDATE(BU95,12*'1-SETUP'!$V144),""))))</f>
        <v/>
      </c>
      <c r="BW95" s="10" t="str">
        <f>IF('1-SETUP'!$Q144="DAILY",BV95+'1-SETUP'!$V144,IF('1-SETUP'!$Q144="WEEKLY",BV95+'1-SETUP'!$V144*7,IF('1-SETUP'!$Q144="MONTHLY",EDATE(BV95,'1-SETUP'!$V144),IF('1-SETUP'!$Q144="YEARLY",EDATE(BV95,12*'1-SETUP'!$V144),""))))</f>
        <v/>
      </c>
      <c r="BX95" s="10" t="str">
        <f>IF('1-SETUP'!$Q144="DAILY",BW95+'1-SETUP'!$V144,IF('1-SETUP'!$Q144="WEEKLY",BW95+'1-SETUP'!$V144*7,IF('1-SETUP'!$Q144="MONTHLY",EDATE(BW95,'1-SETUP'!$V144),IF('1-SETUP'!$Q144="YEARLY",EDATE(BW95,12*'1-SETUP'!$V144),""))))</f>
        <v/>
      </c>
      <c r="BY95" s="10" t="str">
        <f>IF('1-SETUP'!$Q144="DAILY",BX95+'1-SETUP'!$V144,IF('1-SETUP'!$Q144="WEEKLY",BX95+'1-SETUP'!$V144*7,IF('1-SETUP'!$Q144="MONTHLY",EDATE(BX95,'1-SETUP'!$V144),IF('1-SETUP'!$Q144="YEARLY",EDATE(BX95,12*'1-SETUP'!$V144),""))))</f>
        <v/>
      </c>
      <c r="BZ95" s="10" t="str">
        <f>IF('1-SETUP'!$Q144="DAILY",BY95+'1-SETUP'!$V144,IF('1-SETUP'!$Q144="WEEKLY",BY95+'1-SETUP'!$V144*7,IF('1-SETUP'!$Q144="MONTHLY",EDATE(BY95,'1-SETUP'!$V144),IF('1-SETUP'!$Q144="YEARLY",EDATE(BY95,12*'1-SETUP'!$V144),""))))</f>
        <v/>
      </c>
      <c r="CA95" s="10" t="str">
        <f>IF('1-SETUP'!$Q144="DAILY",BZ95+'1-SETUP'!$V144,IF('1-SETUP'!$Q144="WEEKLY",BZ95+'1-SETUP'!$V144*7,IF('1-SETUP'!$Q144="MONTHLY",EDATE(BZ95,'1-SETUP'!$V144),IF('1-SETUP'!$Q144="YEARLY",EDATE(BZ95,12*'1-SETUP'!$V144),""))))</f>
        <v/>
      </c>
      <c r="CB95" s="10" t="str">
        <f>IF('1-SETUP'!$Q144="DAILY",CA95+'1-SETUP'!$V144,IF('1-SETUP'!$Q144="WEEKLY",CA95+'1-SETUP'!$V144*7,IF('1-SETUP'!$Q144="MONTHLY",EDATE(CA95,'1-SETUP'!$V144),IF('1-SETUP'!$Q144="YEARLY",EDATE(CA95,12*'1-SETUP'!$V144),""))))</f>
        <v/>
      </c>
      <c r="CC95" s="10" t="str">
        <f>IF('1-SETUP'!$Q144="DAILY",CB95+'1-SETUP'!$V144,IF('1-SETUP'!$Q144="WEEKLY",CB95+'1-SETUP'!$V144*7,IF('1-SETUP'!$Q144="MONTHLY",EDATE(CB95,'1-SETUP'!$V144),IF('1-SETUP'!$Q144="YEARLY",EDATE(CB95,12*'1-SETUP'!$V144),""))))</f>
        <v/>
      </c>
      <c r="CD95" s="10" t="str">
        <f>IF('1-SETUP'!$Q144="DAILY",CC95+'1-SETUP'!$V144,IF('1-SETUP'!$Q144="WEEKLY",CC95+'1-SETUP'!$V144*7,IF('1-SETUP'!$Q144="MONTHLY",EDATE(CC95,'1-SETUP'!$V144),IF('1-SETUP'!$Q144="YEARLY",EDATE(CC95,12*'1-SETUP'!$V144),""))))</f>
        <v/>
      </c>
      <c r="CE95" s="10" t="str">
        <f>IF('1-SETUP'!$Q144="DAILY",CD95+'1-SETUP'!$V144,IF('1-SETUP'!$Q144="WEEKLY",CD95+'1-SETUP'!$V144*7,IF('1-SETUP'!$Q144="MONTHLY",EDATE(CD95,'1-SETUP'!$V144),IF('1-SETUP'!$Q144="YEARLY",EDATE(CD95,12*'1-SETUP'!$V144),""))))</f>
        <v/>
      </c>
      <c r="CF95" s="10" t="str">
        <f>IF('1-SETUP'!$Q144="DAILY",CE95+'1-SETUP'!$V144,IF('1-SETUP'!$Q144="WEEKLY",CE95+'1-SETUP'!$V144*7,IF('1-SETUP'!$Q144="MONTHLY",EDATE(CE95,'1-SETUP'!$V144),IF('1-SETUP'!$Q144="YEARLY",EDATE(CE95,12*'1-SETUP'!$V144),""))))</f>
        <v/>
      </c>
      <c r="CG95" s="10" t="str">
        <f>IF('1-SETUP'!$Q144="DAILY",CF95+'1-SETUP'!$V144,IF('1-SETUP'!$Q144="WEEKLY",CF95+'1-SETUP'!$V144*7,IF('1-SETUP'!$Q144="MONTHLY",EDATE(CF95,'1-SETUP'!$V144),IF('1-SETUP'!$Q144="YEARLY",EDATE(CF95,12*'1-SETUP'!$V144),""))))</f>
        <v/>
      </c>
      <c r="CH95" s="10" t="str">
        <f>IF('1-SETUP'!$Q144="DAILY",CG95+'1-SETUP'!$V144,IF('1-SETUP'!$Q144="WEEKLY",CG95+'1-SETUP'!$V144*7,IF('1-SETUP'!$Q144="MONTHLY",EDATE(CG95,'1-SETUP'!$V144),IF('1-SETUP'!$Q144="YEARLY",EDATE(CG95,12*'1-SETUP'!$V144),""))))</f>
        <v/>
      </c>
      <c r="CI95" s="10" t="str">
        <f>IF('1-SETUP'!$Q144="DAILY",CH95+'1-SETUP'!$V144,IF('1-SETUP'!$Q144="WEEKLY",CH95+'1-SETUP'!$V144*7,IF('1-SETUP'!$Q144="MONTHLY",EDATE(CH95,'1-SETUP'!$V144),IF('1-SETUP'!$Q144="YEARLY",EDATE(CH95,12*'1-SETUP'!$V144),""))))</f>
        <v/>
      </c>
      <c r="CJ95" s="10" t="str">
        <f>IF('1-SETUP'!$Q144="DAILY",CI95+'1-SETUP'!$V144,IF('1-SETUP'!$Q144="WEEKLY",CI95+'1-SETUP'!$V144*7,IF('1-SETUP'!$Q144="MONTHLY",EDATE(CI95,'1-SETUP'!$V144),IF('1-SETUP'!$Q144="YEARLY",EDATE(CI95,12*'1-SETUP'!$V144),""))))</f>
        <v/>
      </c>
      <c r="CK95" s="10" t="str">
        <f>IF('1-SETUP'!$Q144="DAILY",CJ95+'1-SETUP'!$V144,IF('1-SETUP'!$Q144="WEEKLY",CJ95+'1-SETUP'!$V144*7,IF('1-SETUP'!$Q144="MONTHLY",EDATE(CJ95,'1-SETUP'!$V144),IF('1-SETUP'!$Q144="YEARLY",EDATE(CJ95,12*'1-SETUP'!$V144),""))))</f>
        <v/>
      </c>
      <c r="CL95" s="10" t="str">
        <f>IF('1-SETUP'!$Q144="DAILY",CK95+'1-SETUP'!$V144,IF('1-SETUP'!$Q144="WEEKLY",CK95+'1-SETUP'!$V144*7,IF('1-SETUP'!$Q144="MONTHLY",EDATE(CK95,'1-SETUP'!$V144),IF('1-SETUP'!$Q144="YEARLY",EDATE(CK95,12*'1-SETUP'!$V144),""))))</f>
        <v/>
      </c>
      <c r="CM95" s="10" t="str">
        <f>IF('1-SETUP'!$Q144="DAILY",CL95+'1-SETUP'!$V144,IF('1-SETUP'!$Q144="WEEKLY",CL95+'1-SETUP'!$V144*7,IF('1-SETUP'!$Q144="MONTHLY",EDATE(CL95,'1-SETUP'!$V144),IF('1-SETUP'!$Q144="YEARLY",EDATE(CL95,12*'1-SETUP'!$V144),""))))</f>
        <v/>
      </c>
      <c r="CN95" s="10" t="str">
        <f>IF('1-SETUP'!$Q144="DAILY",CM95+'1-SETUP'!$V144,IF('1-SETUP'!$Q144="WEEKLY",CM95+'1-SETUP'!$V144*7,IF('1-SETUP'!$Q144="MONTHLY",EDATE(CM95,'1-SETUP'!$V144),IF('1-SETUP'!$Q144="YEARLY",EDATE(CM95,12*'1-SETUP'!$V144),""))))</f>
        <v/>
      </c>
      <c r="CO95" s="10" t="str">
        <f>IF('1-SETUP'!$Q144="DAILY",CN95+'1-SETUP'!$V144,IF('1-SETUP'!$Q144="WEEKLY",CN95+'1-SETUP'!$V144*7,IF('1-SETUP'!$Q144="MONTHLY",EDATE(CN95,'1-SETUP'!$V144),IF('1-SETUP'!$Q144="YEARLY",EDATE(CN95,12*'1-SETUP'!$V144),""))))</f>
        <v/>
      </c>
      <c r="CP95" s="10" t="str">
        <f>IF('1-SETUP'!$Q144="DAILY",CO95+'1-SETUP'!$V144,IF('1-SETUP'!$Q144="WEEKLY",CO95+'1-SETUP'!$V144*7,IF('1-SETUP'!$Q144="MONTHLY",EDATE(CO95,'1-SETUP'!$V144),IF('1-SETUP'!$Q144="YEARLY",EDATE(CO95,12*'1-SETUP'!$V144),""))))</f>
        <v/>
      </c>
      <c r="CQ95" s="10" t="str">
        <f>IF('1-SETUP'!$Q144="DAILY",CP95+'1-SETUP'!$V144,IF('1-SETUP'!$Q144="WEEKLY",CP95+'1-SETUP'!$V144*7,IF('1-SETUP'!$Q144="MONTHLY",EDATE(CP95,'1-SETUP'!$V144),IF('1-SETUP'!$Q144="YEARLY",EDATE(CP95,12*'1-SETUP'!$V144),""))))</f>
        <v/>
      </c>
      <c r="CR95" s="10" t="str">
        <f>IF('1-SETUP'!$Q144="DAILY",CQ95+'1-SETUP'!$V144,IF('1-SETUP'!$Q144="WEEKLY",CQ95+'1-SETUP'!$V144*7,IF('1-SETUP'!$Q144="MONTHLY",EDATE(CQ95,'1-SETUP'!$V144),IF('1-SETUP'!$Q144="YEARLY",EDATE(CQ95,12*'1-SETUP'!$V144),""))))</f>
        <v/>
      </c>
      <c r="CS95" s="10" t="str">
        <f>IF('1-SETUP'!$Q144="DAILY",CR95+'1-SETUP'!$V144,IF('1-SETUP'!$Q144="WEEKLY",CR95+'1-SETUP'!$V144*7,IF('1-SETUP'!$Q144="MONTHLY",EDATE(CR95,'1-SETUP'!$V144),IF('1-SETUP'!$Q144="YEARLY",EDATE(CR95,12*'1-SETUP'!$V144),""))))</f>
        <v/>
      </c>
      <c r="CT95" s="10" t="str">
        <f>IF('1-SETUP'!$Q144="DAILY",CS95+'1-SETUP'!$V144,IF('1-SETUP'!$Q144="WEEKLY",CS95+'1-SETUP'!$V144*7,IF('1-SETUP'!$Q144="MONTHLY",EDATE(CS95,'1-SETUP'!$V144),IF('1-SETUP'!$Q144="YEARLY",EDATE(CS95,12*'1-SETUP'!$V144),""))))</f>
        <v/>
      </c>
      <c r="CU95" s="10" t="str">
        <f>IF('1-SETUP'!$Q144="DAILY",CT95+'1-SETUP'!$V144,IF('1-SETUP'!$Q144="WEEKLY",CT95+'1-SETUP'!$V144*7,IF('1-SETUP'!$Q144="MONTHLY",EDATE(CT95,'1-SETUP'!$V144),IF('1-SETUP'!$Q144="YEARLY",EDATE(CT95,12*'1-SETUP'!$V144),""))))</f>
        <v/>
      </c>
      <c r="CV95" s="10" t="str">
        <f>IF('1-SETUP'!$Q144="DAILY",CU95+'1-SETUP'!$V144,IF('1-SETUP'!$Q144="WEEKLY",CU95+'1-SETUP'!$V144*7,IF('1-SETUP'!$Q144="MONTHLY",EDATE(CU95,'1-SETUP'!$V144),IF('1-SETUP'!$Q144="YEARLY",EDATE(CU95,12*'1-SETUP'!$V144),""))))</f>
        <v/>
      </c>
      <c r="CW95" s="10" t="str">
        <f>IF('1-SETUP'!$Q144="DAILY",CV95+'1-SETUP'!$V144,IF('1-SETUP'!$Q144="WEEKLY",CV95+'1-SETUP'!$V144*7,IF('1-SETUP'!$Q144="MONTHLY",EDATE(CV95,'1-SETUP'!$V144),IF('1-SETUP'!$Q144="YEARLY",EDATE(CV95,12*'1-SETUP'!$V144),""))))</f>
        <v/>
      </c>
      <c r="CX95" s="10" t="str">
        <f>IF('1-SETUP'!$Q144="DAILY",CW95+'1-SETUP'!$V144,IF('1-SETUP'!$Q144="WEEKLY",CW95+'1-SETUP'!$V144*7,IF('1-SETUP'!$Q144="MONTHLY",EDATE(CW95,'1-SETUP'!$V144),IF('1-SETUP'!$Q144="YEARLY",EDATE(CW95,12*'1-SETUP'!$V144),""))))</f>
        <v/>
      </c>
      <c r="CY95" s="10" t="str">
        <f>IF('1-SETUP'!$Q144="DAILY",CX95+'1-SETUP'!$V144,IF('1-SETUP'!$Q144="WEEKLY",CX95+'1-SETUP'!$V144*7,IF('1-SETUP'!$Q144="MONTHLY",EDATE(CX95,'1-SETUP'!$V144),IF('1-SETUP'!$Q144="YEARLY",EDATE(CX95,12*'1-SETUP'!$V144),""))))</f>
        <v/>
      </c>
      <c r="CZ95" s="10" t="str">
        <f>IF('1-SETUP'!$Q144="DAILY",CY95+'1-SETUP'!$V144,IF('1-SETUP'!$Q144="WEEKLY",CY95+'1-SETUP'!$V144*7,IF('1-SETUP'!$Q144="MONTHLY",EDATE(CY95,'1-SETUP'!$V144),IF('1-SETUP'!$Q144="YEARLY",EDATE(CY95,12*'1-SETUP'!$V144),""))))</f>
        <v/>
      </c>
      <c r="DA95" s="10" t="str">
        <f>IF('1-SETUP'!$Q144="DAILY",CZ95+'1-SETUP'!$V144,IF('1-SETUP'!$Q144="WEEKLY",CZ95+'1-SETUP'!$V144*7,IF('1-SETUP'!$Q144="MONTHLY",EDATE(CZ95,'1-SETUP'!$V144),IF('1-SETUP'!$Q144="YEARLY",EDATE(CZ95,12*'1-SETUP'!$V144),""))))</f>
        <v/>
      </c>
      <c r="DB95" s="10" t="str">
        <f>IF('1-SETUP'!$Q144="DAILY",DA95+'1-SETUP'!$V144,IF('1-SETUP'!$Q144="WEEKLY",DA95+'1-SETUP'!$V144*7,IF('1-SETUP'!$Q144="MONTHLY",EDATE(DA95,'1-SETUP'!$V144),IF('1-SETUP'!$Q144="YEARLY",EDATE(DA95,12*'1-SETUP'!$V144),""))))</f>
        <v/>
      </c>
      <c r="DC95" s="10" t="str">
        <f>IF('1-SETUP'!$Q144="DAILY",DB95+'1-SETUP'!$V144,IF('1-SETUP'!$Q144="WEEKLY",DB95+'1-SETUP'!$V144*7,IF('1-SETUP'!$Q144="MONTHLY",EDATE(DB95,'1-SETUP'!$V144),IF('1-SETUP'!$Q144="YEARLY",EDATE(DB95,12*'1-SETUP'!$V144),""))))</f>
        <v/>
      </c>
      <c r="DD95" s="10" t="str">
        <f>IF('1-SETUP'!$Q144="DAILY",DC95+'1-SETUP'!$V144,IF('1-SETUP'!$Q144="WEEKLY",DC95+'1-SETUP'!$V144*7,IF('1-SETUP'!$Q144="MONTHLY",EDATE(DC95,'1-SETUP'!$V144),IF('1-SETUP'!$Q144="YEARLY",EDATE(DC95,12*'1-SETUP'!$V144),""))))</f>
        <v/>
      </c>
      <c r="DE95" s="10" t="str">
        <f>IF('1-SETUP'!$Q144="DAILY",DD95+'1-SETUP'!$V144,IF('1-SETUP'!$Q144="WEEKLY",DD95+'1-SETUP'!$V144*7,IF('1-SETUP'!$Q144="MONTHLY",EDATE(DD95,'1-SETUP'!$V144),IF('1-SETUP'!$Q144="YEARLY",EDATE(DD95,12*'1-SETUP'!$V144),""))))</f>
        <v/>
      </c>
      <c r="DF95" s="10" t="str">
        <f>IF('1-SETUP'!$Q144="DAILY",DE95+'1-SETUP'!$V144,IF('1-SETUP'!$Q144="WEEKLY",DE95+'1-SETUP'!$V144*7,IF('1-SETUP'!$Q144="MONTHLY",EDATE(DE95,'1-SETUP'!$V144),IF('1-SETUP'!$Q144="YEARLY",EDATE(DE95,12*'1-SETUP'!$V144),""))))</f>
        <v/>
      </c>
      <c r="DG95" s="10" t="str">
        <f>IF('1-SETUP'!$Q144="DAILY",DF95+'1-SETUP'!$V144,IF('1-SETUP'!$Q144="WEEKLY",DF95+'1-SETUP'!$V144*7,IF('1-SETUP'!$Q144="MONTHLY",EDATE(DF95,'1-SETUP'!$V144),IF('1-SETUP'!$Q144="YEARLY",EDATE(DF95,12*'1-SETUP'!$V144),""))))</f>
        <v/>
      </c>
      <c r="DH95" s="10" t="str">
        <f>IF('1-SETUP'!$Q144="DAILY",DG95+'1-SETUP'!$V144,IF('1-SETUP'!$Q144="WEEKLY",DG95+'1-SETUP'!$V144*7,IF('1-SETUP'!$Q144="MONTHLY",EDATE(DG95,'1-SETUP'!$V144),IF('1-SETUP'!$Q144="YEARLY",EDATE(DG95,12*'1-SETUP'!$V144),""))))</f>
        <v/>
      </c>
      <c r="DI95" s="10" t="str">
        <f>IF('1-SETUP'!$Q144="DAILY",DH95+'1-SETUP'!$V144,IF('1-SETUP'!$Q144="WEEKLY",DH95+'1-SETUP'!$V144*7,IF('1-SETUP'!$Q144="MONTHLY",EDATE(DH95,'1-SETUP'!$V144),IF('1-SETUP'!$Q144="YEARLY",EDATE(DH95,12*'1-SETUP'!$V144),""))))</f>
        <v/>
      </c>
      <c r="DJ95" s="10" t="str">
        <f>IF('1-SETUP'!$Q144="DAILY",DI95+'1-SETUP'!$V144,IF('1-SETUP'!$Q144="WEEKLY",DI95+'1-SETUP'!$V144*7,IF('1-SETUP'!$Q144="MONTHLY",EDATE(DI95,'1-SETUP'!$V144),IF('1-SETUP'!$Q144="YEARLY",EDATE(DI95,12*'1-SETUP'!$V144),""))))</f>
        <v/>
      </c>
      <c r="DK95" s="10" t="str">
        <f>IF('1-SETUP'!$Q144="DAILY",DJ95+'1-SETUP'!$V144,IF('1-SETUP'!$Q144="WEEKLY",DJ95+'1-SETUP'!$V144*7,IF('1-SETUP'!$Q144="MONTHLY",EDATE(DJ95,'1-SETUP'!$V144),IF('1-SETUP'!$Q144="YEARLY",EDATE(DJ95,12*'1-SETUP'!$V144),""))))</f>
        <v/>
      </c>
      <c r="DL95" s="10" t="str">
        <f>IF('1-SETUP'!$Q144="DAILY",DK95+'1-SETUP'!$V144,IF('1-SETUP'!$Q144="WEEKLY",DK95+'1-SETUP'!$V144*7,IF('1-SETUP'!$Q144="MONTHLY",EDATE(DK95,'1-SETUP'!$V144),IF('1-SETUP'!$Q144="YEARLY",EDATE(DK95,12*'1-SETUP'!$V144),""))))</f>
        <v/>
      </c>
      <c r="DM95" s="10" t="str">
        <f>IF('1-SETUP'!$Q144="DAILY",DL95+'1-SETUP'!$V144,IF('1-SETUP'!$Q144="WEEKLY",DL95+'1-SETUP'!$V144*7,IF('1-SETUP'!$Q144="MONTHLY",EDATE(DL95,'1-SETUP'!$V144),IF('1-SETUP'!$Q144="YEARLY",EDATE(DL95,12*'1-SETUP'!$V144),""))))</f>
        <v/>
      </c>
      <c r="DN95" s="10" t="str">
        <f>IF('1-SETUP'!$Q144="DAILY",DM95+'1-SETUP'!$V144,IF('1-SETUP'!$Q144="WEEKLY",DM95+'1-SETUP'!$V144*7,IF('1-SETUP'!$Q144="MONTHLY",EDATE(DM95,'1-SETUP'!$V144),IF('1-SETUP'!$Q144="YEARLY",EDATE(DM95,12*'1-SETUP'!$V144),""))))</f>
        <v/>
      </c>
      <c r="DO95" s="10" t="str">
        <f>IF('1-SETUP'!$Q144="DAILY",DN95+'1-SETUP'!$V144,IF('1-SETUP'!$Q144="WEEKLY",DN95+'1-SETUP'!$V144*7,IF('1-SETUP'!$Q144="MONTHLY",EDATE(DN95,'1-SETUP'!$V144),IF('1-SETUP'!$Q144="YEARLY",EDATE(DN95,12*'1-SETUP'!$V144),""))))</f>
        <v/>
      </c>
      <c r="DP95" s="10" t="str">
        <f>IF('1-SETUP'!$Q144="DAILY",DO95+'1-SETUP'!$V144,IF('1-SETUP'!$Q144="WEEKLY",DO95+'1-SETUP'!$V144*7,IF('1-SETUP'!$Q144="MONTHLY",EDATE(DO95,'1-SETUP'!$V144),IF('1-SETUP'!$Q144="YEARLY",EDATE(DO95,12*'1-SETUP'!$V144),""))))</f>
        <v/>
      </c>
      <c r="DQ95" s="10" t="str">
        <f>IF('1-SETUP'!$Q144="DAILY",DP95+'1-SETUP'!$V144,IF('1-SETUP'!$Q144="WEEKLY",DP95+'1-SETUP'!$V144*7,IF('1-SETUP'!$Q144="MONTHLY",EDATE(DP95,'1-SETUP'!$V144),IF('1-SETUP'!$Q144="YEARLY",EDATE(DP95,12*'1-SETUP'!$V144),""))))</f>
        <v/>
      </c>
      <c r="DR95" s="10" t="str">
        <f>IF('1-SETUP'!$Q144="DAILY",DQ95+'1-SETUP'!$V144,IF('1-SETUP'!$Q144="WEEKLY",DQ95+'1-SETUP'!$V144*7,IF('1-SETUP'!$Q144="MONTHLY",EDATE(DQ95,'1-SETUP'!$V144),IF('1-SETUP'!$Q144="YEARLY",EDATE(DQ95,12*'1-SETUP'!$V144),""))))</f>
        <v/>
      </c>
      <c r="DS95" s="10" t="str">
        <f>IF('1-SETUP'!$Q144="DAILY",DR95+'1-SETUP'!$V144,IF('1-SETUP'!$Q144="WEEKLY",DR95+'1-SETUP'!$V144*7,IF('1-SETUP'!$Q144="MONTHLY",EDATE(DR95,'1-SETUP'!$V144),IF('1-SETUP'!$Q144="YEARLY",EDATE(DR95,12*'1-SETUP'!$V144),""))))</f>
        <v/>
      </c>
      <c r="DT95" s="10" t="str">
        <f>IF('1-SETUP'!$Q144="DAILY",DS95+'1-SETUP'!$V144,IF('1-SETUP'!$Q144="WEEKLY",DS95+'1-SETUP'!$V144*7,IF('1-SETUP'!$Q144="MONTHLY",EDATE(DS95,'1-SETUP'!$V144),IF('1-SETUP'!$Q144="YEARLY",EDATE(DS95,12*'1-SETUP'!$V144),""))))</f>
        <v/>
      </c>
      <c r="DU95" s="10" t="str">
        <f>IF('1-SETUP'!$Q144="DAILY",DT95+'1-SETUP'!$V144,IF('1-SETUP'!$Q144="WEEKLY",DT95+'1-SETUP'!$V144*7,IF('1-SETUP'!$Q144="MONTHLY",EDATE(DT95,'1-SETUP'!$V144),IF('1-SETUP'!$Q144="YEARLY",EDATE(DT95,12*'1-SETUP'!$V144),""))))</f>
        <v/>
      </c>
      <c r="DV95" s="10" t="str">
        <f>IF('1-SETUP'!$Q144="DAILY",DU95+'1-SETUP'!$V144,IF('1-SETUP'!$Q144="WEEKLY",DU95+'1-SETUP'!$V144*7,IF('1-SETUP'!$Q144="MONTHLY",EDATE(DU95,'1-SETUP'!$V144),IF('1-SETUP'!$Q144="YEARLY",EDATE(DU95,12*'1-SETUP'!$V144),""))))</f>
        <v/>
      </c>
      <c r="DW95" s="10" t="str">
        <f>IF('1-SETUP'!$Q144="DAILY",DV95+'1-SETUP'!$V144,IF('1-SETUP'!$Q144="WEEKLY",DV95+'1-SETUP'!$V144*7,IF('1-SETUP'!$Q144="MONTHLY",EDATE(DV95,'1-SETUP'!$V144),IF('1-SETUP'!$Q144="YEARLY",EDATE(DV95,12*'1-SETUP'!$V144),""))))</f>
        <v/>
      </c>
      <c r="DX95" s="10" t="str">
        <f>IF('1-SETUP'!$Q144="DAILY",DW95+'1-SETUP'!$V144,IF('1-SETUP'!$Q144="WEEKLY",DW95+'1-SETUP'!$V144*7,IF('1-SETUP'!$Q144="MONTHLY",EDATE(DW95,'1-SETUP'!$V144),IF('1-SETUP'!$Q144="YEARLY",EDATE(DW95,12*'1-SETUP'!$V144),""))))</f>
        <v/>
      </c>
      <c r="DY95" s="10" t="str">
        <f>IF('1-SETUP'!$Q144="DAILY",DX95+'1-SETUP'!$V144,IF('1-SETUP'!$Q144="WEEKLY",DX95+'1-SETUP'!$V144*7,IF('1-SETUP'!$Q144="MONTHLY",EDATE(DX95,'1-SETUP'!$V144),IF('1-SETUP'!$Q144="YEARLY",EDATE(DX95,12*'1-SETUP'!$V144),""))))</f>
        <v/>
      </c>
      <c r="DZ95" s="10" t="str">
        <f>IF('1-SETUP'!$Q144="DAILY",DY95+'1-SETUP'!$V144,IF('1-SETUP'!$Q144="WEEKLY",DY95+'1-SETUP'!$V144*7,IF('1-SETUP'!$Q144="MONTHLY",EDATE(DY95,'1-SETUP'!$V144),IF('1-SETUP'!$Q144="YEARLY",EDATE(DY95,12*'1-SETUP'!$V144),""))))</f>
        <v/>
      </c>
      <c r="EA95" s="10" t="str">
        <f>IF('1-SETUP'!$Q144="DAILY",DZ95+'1-SETUP'!$V144,IF('1-SETUP'!$Q144="WEEKLY",DZ95+'1-SETUP'!$V144*7,IF('1-SETUP'!$Q144="MONTHLY",EDATE(DZ95,'1-SETUP'!$V144),IF('1-SETUP'!$Q144="YEARLY",EDATE(DZ95,12*'1-SETUP'!$V144),""))))</f>
        <v/>
      </c>
      <c r="EB95" s="10" t="str">
        <f>IF('1-SETUP'!$Q144="DAILY",EA95+'1-SETUP'!$V144,IF('1-SETUP'!$Q144="WEEKLY",EA95+'1-SETUP'!$V144*7,IF('1-SETUP'!$Q144="MONTHLY",EDATE(EA95,'1-SETUP'!$V144),IF('1-SETUP'!$Q144="YEARLY",EDATE(EA95,12*'1-SETUP'!$V144),""))))</f>
        <v/>
      </c>
      <c r="EC95" s="10" t="str">
        <f>IF('1-SETUP'!$Q144="DAILY",EB95+'1-SETUP'!$V144,IF('1-SETUP'!$Q144="WEEKLY",EB95+'1-SETUP'!$V144*7,IF('1-SETUP'!$Q144="MONTHLY",EDATE(EB95,'1-SETUP'!$V144),IF('1-SETUP'!$Q144="YEARLY",EDATE(EB95,12*'1-SETUP'!$V144),""))))</f>
        <v/>
      </c>
      <c r="ED95" s="10" t="str">
        <f>IF('1-SETUP'!$Q144="DAILY",EC95+'1-SETUP'!$V144,IF('1-SETUP'!$Q144="WEEKLY",EC95+'1-SETUP'!$V144*7,IF('1-SETUP'!$Q144="MONTHLY",EDATE(EC95,'1-SETUP'!$V144),IF('1-SETUP'!$Q144="YEARLY",EDATE(EC95,12*'1-SETUP'!$V144),""))))</f>
        <v/>
      </c>
      <c r="EE95" s="10" t="str">
        <f>IF('1-SETUP'!$Q144="DAILY",ED95+'1-SETUP'!$V144,IF('1-SETUP'!$Q144="WEEKLY",ED95+'1-SETUP'!$V144*7,IF('1-SETUP'!$Q144="MONTHLY",EDATE(ED95,'1-SETUP'!$V144),IF('1-SETUP'!$Q144="YEARLY",EDATE(ED95,12*'1-SETUP'!$V144),""))))</f>
        <v/>
      </c>
      <c r="EF95" s="10" t="str">
        <f>IF('1-SETUP'!$Q144="DAILY",EE95+'1-SETUP'!$V144,IF('1-SETUP'!$Q144="WEEKLY",EE95+'1-SETUP'!$V144*7,IF('1-SETUP'!$Q144="MONTHLY",EDATE(EE95,'1-SETUP'!$V144),IF('1-SETUP'!$Q144="YEARLY",EDATE(EE95,12*'1-SETUP'!$V144),""))))</f>
        <v/>
      </c>
      <c r="EG95" s="10" t="str">
        <f>IF('1-SETUP'!$Q144="DAILY",EF95+'1-SETUP'!$V144,IF('1-SETUP'!$Q144="WEEKLY",EF95+'1-SETUP'!$V144*7,IF('1-SETUP'!$Q144="MONTHLY",EDATE(EF95,'1-SETUP'!$V144),IF('1-SETUP'!$Q144="YEARLY",EDATE(EF95,12*'1-SETUP'!$V144),""))))</f>
        <v/>
      </c>
      <c r="EH95" s="10" t="str">
        <f>IF('1-SETUP'!$Q144="DAILY",EG95+'1-SETUP'!$V144,IF('1-SETUP'!$Q144="WEEKLY",EG95+'1-SETUP'!$V144*7,IF('1-SETUP'!$Q144="MONTHLY",EDATE(EG95,'1-SETUP'!$V144),IF('1-SETUP'!$Q144="YEARLY",EDATE(EG95,12*'1-SETUP'!$V144),""))))</f>
        <v/>
      </c>
      <c r="EI95" s="10" t="str">
        <f>IF('1-SETUP'!$Q144="DAILY",EH95+'1-SETUP'!$V144,IF('1-SETUP'!$Q144="WEEKLY",EH95+'1-SETUP'!$V144*7,IF('1-SETUP'!$Q144="MONTHLY",EDATE(EH95,'1-SETUP'!$V144),IF('1-SETUP'!$Q144="YEARLY",EDATE(EH95,12*'1-SETUP'!$V144),""))))</f>
        <v/>
      </c>
      <c r="EJ95" s="10" t="str">
        <f>IF('1-SETUP'!$Q144="DAILY",EI95+'1-SETUP'!$V144,IF('1-SETUP'!$Q144="WEEKLY",EI95+'1-SETUP'!$V144*7,IF('1-SETUP'!$Q144="MONTHLY",EDATE(EI95,'1-SETUP'!$V144),IF('1-SETUP'!$Q144="YEARLY",EDATE(EI95,12*'1-SETUP'!$V144),""))))</f>
        <v/>
      </c>
      <c r="EK95" s="10" t="str">
        <f>IF('1-SETUP'!$Q144="DAILY",EJ95+'1-SETUP'!$V144,IF('1-SETUP'!$Q144="WEEKLY",EJ95+'1-SETUP'!$V144*7,IF('1-SETUP'!$Q144="MONTHLY",EDATE(EJ95,'1-SETUP'!$V144),IF('1-SETUP'!$Q144="YEARLY",EDATE(EJ95,12*'1-SETUP'!$V144),""))))</f>
        <v/>
      </c>
      <c r="EL95" s="10" t="str">
        <f>IF('1-SETUP'!$Q144="DAILY",EK95+'1-SETUP'!$V144,IF('1-SETUP'!$Q144="WEEKLY",EK95+'1-SETUP'!$V144*7,IF('1-SETUP'!$Q144="MONTHLY",EDATE(EK95,'1-SETUP'!$V144),IF('1-SETUP'!$Q144="YEARLY",EDATE(EK95,12*'1-SETUP'!$V144),""))))</f>
        <v/>
      </c>
      <c r="EM95" s="10" t="str">
        <f>IF('1-SETUP'!$Q144="DAILY",EL95+'1-SETUP'!$V144,IF('1-SETUP'!$Q144="WEEKLY",EL95+'1-SETUP'!$V144*7,IF('1-SETUP'!$Q144="MONTHLY",EDATE(EL95,'1-SETUP'!$V144),IF('1-SETUP'!$Q144="YEARLY",EDATE(EL95,12*'1-SETUP'!$V144),""))))</f>
        <v/>
      </c>
      <c r="EN95" s="10" t="str">
        <f>IF('1-SETUP'!$Q144="DAILY",EM95+'1-SETUP'!$V144,IF('1-SETUP'!$Q144="WEEKLY",EM95+'1-SETUP'!$V144*7,IF('1-SETUP'!$Q144="MONTHLY",EDATE(EM95,'1-SETUP'!$V144),IF('1-SETUP'!$Q144="YEARLY",EDATE(EM95,12*'1-SETUP'!$V144),""))))</f>
        <v/>
      </c>
      <c r="EO95" s="10" t="str">
        <f>IF('1-SETUP'!$Q144="DAILY",EN95+'1-SETUP'!$V144,IF('1-SETUP'!$Q144="WEEKLY",EN95+'1-SETUP'!$V144*7,IF('1-SETUP'!$Q144="MONTHLY",EDATE(EN95,'1-SETUP'!$V144),IF('1-SETUP'!$Q144="YEARLY",EDATE(EN95,12*'1-SETUP'!$V144),""))))</f>
        <v/>
      </c>
      <c r="EP95" s="10" t="str">
        <f>IF('1-SETUP'!$Q144="DAILY",EO95+'1-SETUP'!$V144,IF('1-SETUP'!$Q144="WEEKLY",EO95+'1-SETUP'!$V144*7,IF('1-SETUP'!$Q144="MONTHLY",EDATE(EO95,'1-SETUP'!$V144),IF('1-SETUP'!$Q144="YEARLY",EDATE(EO95,12*'1-SETUP'!$V144),""))))</f>
        <v/>
      </c>
      <c r="EQ95" s="10" t="str">
        <f>IF('1-SETUP'!$Q144="DAILY",EP95+'1-SETUP'!$V144,IF('1-SETUP'!$Q144="WEEKLY",EP95+'1-SETUP'!$V144*7,IF('1-SETUP'!$Q144="MONTHLY",EDATE(EP95,'1-SETUP'!$V144),IF('1-SETUP'!$Q144="YEARLY",EDATE(EP95,12*'1-SETUP'!$V144),""))))</f>
        <v/>
      </c>
      <c r="ER95" s="10" t="str">
        <f>IF('1-SETUP'!$Q144="DAILY",EQ95+'1-SETUP'!$V144,IF('1-SETUP'!$Q144="WEEKLY",EQ95+'1-SETUP'!$V144*7,IF('1-SETUP'!$Q144="MONTHLY",EDATE(EQ95,'1-SETUP'!$V144),IF('1-SETUP'!$Q144="YEARLY",EDATE(EQ95,12*'1-SETUP'!$V144),""))))</f>
        <v/>
      </c>
      <c r="ES95" s="10" t="str">
        <f>IF('1-SETUP'!$Q144="DAILY",ER95+'1-SETUP'!$V144,IF('1-SETUP'!$Q144="WEEKLY",ER95+'1-SETUP'!$V144*7,IF('1-SETUP'!$Q144="MONTHLY",EDATE(ER95,'1-SETUP'!$V144),IF('1-SETUP'!$Q144="YEARLY",EDATE(ER95,12*'1-SETUP'!$V144),""))))</f>
        <v/>
      </c>
      <c r="ET95" s="10" t="str">
        <f>IF('1-SETUP'!$Q144="DAILY",ES95+'1-SETUP'!$V144,IF('1-SETUP'!$Q144="WEEKLY",ES95+'1-SETUP'!$V144*7,IF('1-SETUP'!$Q144="MONTHLY",EDATE(ES95,'1-SETUP'!$V144),IF('1-SETUP'!$Q144="YEARLY",EDATE(ES95,12*'1-SETUP'!$V144),""))))</f>
        <v/>
      </c>
      <c r="EU95" s="10" t="str">
        <f>IF('1-SETUP'!$Q144="DAILY",ET95+'1-SETUP'!$V144,IF('1-SETUP'!$Q144="WEEKLY",ET95+'1-SETUP'!$V144*7,IF('1-SETUP'!$Q144="MONTHLY",EDATE(ET95,'1-SETUP'!$V144),IF('1-SETUP'!$Q144="YEARLY",EDATE(ET95,12*'1-SETUP'!$V144),""))))</f>
        <v/>
      </c>
      <c r="EV95" s="10" t="str">
        <f>IF('1-SETUP'!$Q144="DAILY",EU95+'1-SETUP'!$V144,IF('1-SETUP'!$Q144="WEEKLY",EU95+'1-SETUP'!$V144*7,IF('1-SETUP'!$Q144="MONTHLY",EDATE(EU95,'1-SETUP'!$V144),IF('1-SETUP'!$Q144="YEARLY",EDATE(EU95,12*'1-SETUP'!$V144),""))))</f>
        <v/>
      </c>
      <c r="EW95" s="10" t="str">
        <f>IF('1-SETUP'!$Q144="DAILY",EV95+'1-SETUP'!$V144,IF('1-SETUP'!$Q144="WEEKLY",EV95+'1-SETUP'!$V144*7,IF('1-SETUP'!$Q144="MONTHLY",EDATE(EV95,'1-SETUP'!$V144),IF('1-SETUP'!$Q144="YEARLY",EDATE(EV95,12*'1-SETUP'!$V144),""))))</f>
        <v/>
      </c>
      <c r="EX95" s="10" t="str">
        <f>IF('1-SETUP'!$Q144="DAILY",EW95+'1-SETUP'!$V144,IF('1-SETUP'!$Q144="WEEKLY",EW95+'1-SETUP'!$V144*7,IF('1-SETUP'!$Q144="MONTHLY",EDATE(EW95,'1-SETUP'!$V144),IF('1-SETUP'!$Q144="YEARLY",EDATE(EW95,12*'1-SETUP'!$V144),""))))</f>
        <v/>
      </c>
      <c r="EY95" s="10" t="str">
        <f>IF('1-SETUP'!$Q144="DAILY",EX95+'1-SETUP'!$V144,IF('1-SETUP'!$Q144="WEEKLY",EX95+'1-SETUP'!$V144*7,IF('1-SETUP'!$Q144="MONTHLY",EDATE(EX95,'1-SETUP'!$V144),IF('1-SETUP'!$Q144="YEARLY",EDATE(EX95,12*'1-SETUP'!$V144),""))))</f>
        <v/>
      </c>
      <c r="EZ95" s="10" t="str">
        <f>IF('1-SETUP'!$Q144="DAILY",EY95+'1-SETUP'!$V144,IF('1-SETUP'!$Q144="WEEKLY",EY95+'1-SETUP'!$V144*7,IF('1-SETUP'!$Q144="MONTHLY",EDATE(EY95,'1-SETUP'!$V144),IF('1-SETUP'!$Q144="YEARLY",EDATE(EY95,12*'1-SETUP'!$V144),""))))</f>
        <v/>
      </c>
      <c r="FA95" s="10" t="str">
        <f>IF('1-SETUP'!$Q144="DAILY",EZ95+'1-SETUP'!$V144,IF('1-SETUP'!$Q144="WEEKLY",EZ95+'1-SETUP'!$V144*7,IF('1-SETUP'!$Q144="MONTHLY",EDATE(EZ95,'1-SETUP'!$V144),IF('1-SETUP'!$Q144="YEARLY",EDATE(EZ95,12*'1-SETUP'!$V144),""))))</f>
        <v/>
      </c>
      <c r="FB95" s="10" t="str">
        <f>IF('1-SETUP'!$Q144="DAILY",FA95+'1-SETUP'!$V144,IF('1-SETUP'!$Q144="WEEKLY",FA95+'1-SETUP'!$V144*7,IF('1-SETUP'!$Q144="MONTHLY",EDATE(FA95,'1-SETUP'!$V144),IF('1-SETUP'!$Q144="YEARLY",EDATE(FA95,12*'1-SETUP'!$V144),""))))</f>
        <v/>
      </c>
      <c r="FC95" s="10" t="str">
        <f>IF('1-SETUP'!$Q144="DAILY",FB95+'1-SETUP'!$V144,IF('1-SETUP'!$Q144="WEEKLY",FB95+'1-SETUP'!$V144*7,IF('1-SETUP'!$Q144="MONTHLY",EDATE(FB95,'1-SETUP'!$V144),IF('1-SETUP'!$Q144="YEARLY",EDATE(FB95,12*'1-SETUP'!$V144),""))))</f>
        <v/>
      </c>
      <c r="FD95" s="10" t="str">
        <f>IF('1-SETUP'!$Q144="DAILY",FC95+'1-SETUP'!$V144,IF('1-SETUP'!$Q144="WEEKLY",FC95+'1-SETUP'!$V144*7,IF('1-SETUP'!$Q144="MONTHLY",EDATE(FC95,'1-SETUP'!$V144),IF('1-SETUP'!$Q144="YEARLY",EDATE(FC95,12*'1-SETUP'!$V144),""))))</f>
        <v/>
      </c>
      <c r="FE95" s="10" t="str">
        <f>IF('1-SETUP'!$Q144="DAILY",FD95+'1-SETUP'!$V144,IF('1-SETUP'!$Q144="WEEKLY",FD95+'1-SETUP'!$V144*7,IF('1-SETUP'!$Q144="MONTHLY",EDATE(FD95,'1-SETUP'!$V144),IF('1-SETUP'!$Q144="YEARLY",EDATE(FD95,12*'1-SETUP'!$V144),""))))</f>
        <v/>
      </c>
      <c r="FF95" s="10" t="str">
        <f>IF('1-SETUP'!$Q144="DAILY",FE95+'1-SETUP'!$V144,IF('1-SETUP'!$Q144="WEEKLY",FE95+'1-SETUP'!$V144*7,IF('1-SETUP'!$Q144="MONTHLY",EDATE(FE95,'1-SETUP'!$V144),IF('1-SETUP'!$Q144="YEARLY",EDATE(FE95,12*'1-SETUP'!$V144),""))))</f>
        <v/>
      </c>
      <c r="FG95" s="10" t="str">
        <f>IF('1-SETUP'!$Q144="DAILY",FF95+'1-SETUP'!$V144,IF('1-SETUP'!$Q144="WEEKLY",FF95+'1-SETUP'!$V144*7,IF('1-SETUP'!$Q144="MONTHLY",EDATE(FF95,'1-SETUP'!$V144),IF('1-SETUP'!$Q144="YEARLY",EDATE(FF95,12*'1-SETUP'!$V144),""))))</f>
        <v/>
      </c>
      <c r="FH95" s="10" t="str">
        <f>IF('1-SETUP'!$Q144="DAILY",FG95+'1-SETUP'!$V144,IF('1-SETUP'!$Q144="WEEKLY",FG95+'1-SETUP'!$V144*7,IF('1-SETUP'!$Q144="MONTHLY",EDATE(FG95,'1-SETUP'!$V144),IF('1-SETUP'!$Q144="YEARLY",EDATE(FG95,12*'1-SETUP'!$V144),""))))</f>
        <v/>
      </c>
      <c r="FI95" s="10" t="str">
        <f>IF('1-SETUP'!$Q144="DAILY",FH95+'1-SETUP'!$V144,IF('1-SETUP'!$Q144="WEEKLY",FH95+'1-SETUP'!$V144*7,IF('1-SETUP'!$Q144="MONTHLY",EDATE(FH95,'1-SETUP'!$V144),IF('1-SETUP'!$Q144="YEARLY",EDATE(FH95,12*'1-SETUP'!$V144),""))))</f>
        <v/>
      </c>
      <c r="FJ95" s="10" t="str">
        <f>IF('1-SETUP'!$Q144="DAILY",FI95+'1-SETUP'!$V144,IF('1-SETUP'!$Q144="WEEKLY",FI95+'1-SETUP'!$V144*7,IF('1-SETUP'!$Q144="MONTHLY",EDATE(FI95,'1-SETUP'!$V144),IF('1-SETUP'!$Q144="YEARLY",EDATE(FI95,12*'1-SETUP'!$V144),""))))</f>
        <v/>
      </c>
      <c r="FK95" s="10" t="str">
        <f>IF('1-SETUP'!$Q144="DAILY",FJ95+'1-SETUP'!$V144,IF('1-SETUP'!$Q144="WEEKLY",FJ95+'1-SETUP'!$V144*7,IF('1-SETUP'!$Q144="MONTHLY",EDATE(FJ95,'1-SETUP'!$V144),IF('1-SETUP'!$Q144="YEARLY",EDATE(FJ95,12*'1-SETUP'!$V144),""))))</f>
        <v/>
      </c>
      <c r="FL95" s="10" t="str">
        <f>IF('1-SETUP'!$Q144="DAILY",FK95+'1-SETUP'!$V144,IF('1-SETUP'!$Q144="WEEKLY",FK95+'1-SETUP'!$V144*7,IF('1-SETUP'!$Q144="MONTHLY",EDATE(FK95,'1-SETUP'!$V144),IF('1-SETUP'!$Q144="YEARLY",EDATE(FK95,12*'1-SETUP'!$V144),""))))</f>
        <v/>
      </c>
      <c r="FM95" s="10" t="str">
        <f>IF('1-SETUP'!$Q144="DAILY",FL95+'1-SETUP'!$V144,IF('1-SETUP'!$Q144="WEEKLY",FL95+'1-SETUP'!$V144*7,IF('1-SETUP'!$Q144="MONTHLY",EDATE(FL95,'1-SETUP'!$V144),IF('1-SETUP'!$Q144="YEARLY",EDATE(FL95,12*'1-SETUP'!$V144),""))))</f>
        <v/>
      </c>
      <c r="FN95" s="10" t="str">
        <f>IF('1-SETUP'!$Q144="DAILY",FM95+'1-SETUP'!$V144,IF('1-SETUP'!$Q144="WEEKLY",FM95+'1-SETUP'!$V144*7,IF('1-SETUP'!$Q144="MONTHLY",EDATE(FM95,'1-SETUP'!$V144),IF('1-SETUP'!$Q144="YEARLY",EDATE(FM95,12*'1-SETUP'!$V144),""))))</f>
        <v/>
      </c>
      <c r="FO95" s="10" t="str">
        <f>IF('1-SETUP'!$Q144="DAILY",FN95+'1-SETUP'!$V144,IF('1-SETUP'!$Q144="WEEKLY",FN95+'1-SETUP'!$V144*7,IF('1-SETUP'!$Q144="MONTHLY",EDATE(FN95,'1-SETUP'!$V144),IF('1-SETUP'!$Q144="YEARLY",EDATE(FN95,12*'1-SETUP'!$V144),""))))</f>
        <v/>
      </c>
      <c r="FP95" s="10" t="str">
        <f>IF('1-SETUP'!$Q144="DAILY",FO95+'1-SETUP'!$V144,IF('1-SETUP'!$Q144="WEEKLY",FO95+'1-SETUP'!$V144*7,IF('1-SETUP'!$Q144="MONTHLY",EDATE(FO95,'1-SETUP'!$V144),IF('1-SETUP'!$Q144="YEARLY",EDATE(FO95,12*'1-SETUP'!$V144),""))))</f>
        <v/>
      </c>
      <c r="FQ95" s="10" t="str">
        <f>IF('1-SETUP'!$Q144="DAILY",FP95+'1-SETUP'!$V144,IF('1-SETUP'!$Q144="WEEKLY",FP95+'1-SETUP'!$V144*7,IF('1-SETUP'!$Q144="MONTHLY",EDATE(FP95,'1-SETUP'!$V144),IF('1-SETUP'!$Q144="YEARLY",EDATE(FP95,12*'1-SETUP'!$V144),""))))</f>
        <v/>
      </c>
      <c r="FR95" s="10" t="str">
        <f>IF('1-SETUP'!$Q144="DAILY",FQ95+'1-SETUP'!$V144,IF('1-SETUP'!$Q144="WEEKLY",FQ95+'1-SETUP'!$V144*7,IF('1-SETUP'!$Q144="MONTHLY",EDATE(FQ95,'1-SETUP'!$V144),IF('1-SETUP'!$Q144="YEARLY",EDATE(FQ95,12*'1-SETUP'!$V144),""))))</f>
        <v/>
      </c>
      <c r="FS95" s="10" t="str">
        <f>IF('1-SETUP'!$Q144="DAILY",FR95+'1-SETUP'!$V144,IF('1-SETUP'!$Q144="WEEKLY",FR95+'1-SETUP'!$V144*7,IF('1-SETUP'!$Q144="MONTHLY",EDATE(FR95,'1-SETUP'!$V144),IF('1-SETUP'!$Q144="YEARLY",EDATE(FR95,12*'1-SETUP'!$V144),""))))</f>
        <v/>
      </c>
      <c r="FT95" s="10" t="str">
        <f>IF('1-SETUP'!$Q144="DAILY",FS95+'1-SETUP'!$V144,IF('1-SETUP'!$Q144="WEEKLY",FS95+'1-SETUP'!$V144*7,IF('1-SETUP'!$Q144="MONTHLY",EDATE(FS95,'1-SETUP'!$V144),IF('1-SETUP'!$Q144="YEARLY",EDATE(FS95,12*'1-SETUP'!$V144),""))))</f>
        <v/>
      </c>
      <c r="FU95" s="10" t="str">
        <f>IF('1-SETUP'!$Q144="DAILY",FT95+'1-SETUP'!$V144,IF('1-SETUP'!$Q144="WEEKLY",FT95+'1-SETUP'!$V144*7,IF('1-SETUP'!$Q144="MONTHLY",EDATE(FT95,'1-SETUP'!$V144),IF('1-SETUP'!$Q144="YEARLY",EDATE(FT95,12*'1-SETUP'!$V144),""))))</f>
        <v/>
      </c>
      <c r="FV95" s="10" t="str">
        <f>IF('1-SETUP'!$Q144="DAILY",FU95+'1-SETUP'!$V144,IF('1-SETUP'!$Q144="WEEKLY",FU95+'1-SETUP'!$V144*7,IF('1-SETUP'!$Q144="MONTHLY",EDATE(FU95,'1-SETUP'!$V144),IF('1-SETUP'!$Q144="YEARLY",EDATE(FU95,12*'1-SETUP'!$V144),""))))</f>
        <v/>
      </c>
      <c r="FW95" s="10" t="str">
        <f>IF('1-SETUP'!$Q144="DAILY",FV95+'1-SETUP'!$V144,IF('1-SETUP'!$Q144="WEEKLY",FV95+'1-SETUP'!$V144*7,IF('1-SETUP'!$Q144="MONTHLY",EDATE(FV95,'1-SETUP'!$V144),IF('1-SETUP'!$Q144="YEARLY",EDATE(FV95,12*'1-SETUP'!$V144),""))))</f>
        <v/>
      </c>
      <c r="FX95" s="10" t="str">
        <f>IF('1-SETUP'!$Q144="DAILY",FW95+'1-SETUP'!$V144,IF('1-SETUP'!$Q144="WEEKLY",FW95+'1-SETUP'!$V144*7,IF('1-SETUP'!$Q144="MONTHLY",EDATE(FW95,'1-SETUP'!$V144),IF('1-SETUP'!$Q144="YEARLY",EDATE(FW95,12*'1-SETUP'!$V144),""))))</f>
        <v/>
      </c>
      <c r="FY95" s="10" t="str">
        <f>IF('1-SETUP'!$Q144="DAILY",FX95+'1-SETUP'!$V144,IF('1-SETUP'!$Q144="WEEKLY",FX95+'1-SETUP'!$V144*7,IF('1-SETUP'!$Q144="MONTHLY",EDATE(FX95,'1-SETUP'!$V144),IF('1-SETUP'!$Q144="YEARLY",EDATE(FX95,12*'1-SETUP'!$V144),""))))</f>
        <v/>
      </c>
      <c r="FZ95" s="10" t="str">
        <f>IF('1-SETUP'!$Q144="DAILY",FY95+'1-SETUP'!$V144,IF('1-SETUP'!$Q144="WEEKLY",FY95+'1-SETUP'!$V144*7,IF('1-SETUP'!$Q144="MONTHLY",EDATE(FY95,'1-SETUP'!$V144),IF('1-SETUP'!$Q144="YEARLY",EDATE(FY95,12*'1-SETUP'!$V144),""))))</f>
        <v/>
      </c>
      <c r="GA95" s="10" t="str">
        <f>IF('1-SETUP'!$Q144="DAILY",FZ95+'1-SETUP'!$V144,IF('1-SETUP'!$Q144="WEEKLY",FZ95+'1-SETUP'!$V144*7,IF('1-SETUP'!$Q144="MONTHLY",EDATE(FZ95,'1-SETUP'!$V144),IF('1-SETUP'!$Q144="YEARLY",EDATE(FZ95,12*'1-SETUP'!$V144),""))))</f>
        <v/>
      </c>
      <c r="GB95" s="10" t="str">
        <f>IF('1-SETUP'!$Q144="DAILY",GA95+'1-SETUP'!$V144,IF('1-SETUP'!$Q144="WEEKLY",GA95+'1-SETUP'!$V144*7,IF('1-SETUP'!$Q144="MONTHLY",EDATE(GA95,'1-SETUP'!$V144),IF('1-SETUP'!$Q144="YEARLY",EDATE(GA95,12*'1-SETUP'!$V144),""))))</f>
        <v/>
      </c>
      <c r="GC95" s="10" t="str">
        <f>IF('1-SETUP'!$Q144="DAILY",GB95+'1-SETUP'!$V144,IF('1-SETUP'!$Q144="WEEKLY",GB95+'1-SETUP'!$V144*7,IF('1-SETUP'!$Q144="MONTHLY",EDATE(GB95,'1-SETUP'!$V144),IF('1-SETUP'!$Q144="YEARLY",EDATE(GB95,12*'1-SETUP'!$V144),""))))</f>
        <v/>
      </c>
      <c r="GD95" s="10" t="str">
        <f>IF('1-SETUP'!$Q144="DAILY",GC95+'1-SETUP'!$V144,IF('1-SETUP'!$Q144="WEEKLY",GC95+'1-SETUP'!$V144*7,IF('1-SETUP'!$Q144="MONTHLY",EDATE(GC95,'1-SETUP'!$V144),IF('1-SETUP'!$Q144="YEARLY",EDATE(GC95,12*'1-SETUP'!$V144),""))))</f>
        <v/>
      </c>
      <c r="GE95" s="10" t="str">
        <f>IF('1-SETUP'!$Q144="DAILY",GD95+'1-SETUP'!$V144,IF('1-SETUP'!$Q144="WEEKLY",GD95+'1-SETUP'!$V144*7,IF('1-SETUP'!$Q144="MONTHLY",EDATE(GD95,'1-SETUP'!$V144),IF('1-SETUP'!$Q144="YEARLY",EDATE(GD95,12*'1-SETUP'!$V144),""))))</f>
        <v/>
      </c>
      <c r="GF95" s="10" t="str">
        <f>IF('1-SETUP'!$Q144="DAILY",GE95+'1-SETUP'!$V144,IF('1-SETUP'!$Q144="WEEKLY",GE95+'1-SETUP'!$V144*7,IF('1-SETUP'!$Q144="MONTHLY",EDATE(GE95,'1-SETUP'!$V144),IF('1-SETUP'!$Q144="YEARLY",EDATE(GE95,12*'1-SETUP'!$V144),""))))</f>
        <v/>
      </c>
      <c r="GG95" s="10" t="str">
        <f>IF('1-SETUP'!$Q144="DAILY",GF95+'1-SETUP'!$V144,IF('1-SETUP'!$Q144="WEEKLY",GF95+'1-SETUP'!$V144*7,IF('1-SETUP'!$Q144="MONTHLY",EDATE(GF95,'1-SETUP'!$V144),IF('1-SETUP'!$Q144="YEARLY",EDATE(GF95,12*'1-SETUP'!$V144),""))))</f>
        <v/>
      </c>
      <c r="GH95" s="10" t="str">
        <f>IF('1-SETUP'!$Q144="DAILY",GG95+'1-SETUP'!$V144,IF('1-SETUP'!$Q144="WEEKLY",GG95+'1-SETUP'!$V144*7,IF('1-SETUP'!$Q144="MONTHLY",EDATE(GG95,'1-SETUP'!$V144),IF('1-SETUP'!$Q144="YEARLY",EDATE(GG95,12*'1-SETUP'!$V144),""))))</f>
        <v/>
      </c>
      <c r="GI95" s="10" t="str">
        <f>IF('1-SETUP'!$Q144="DAILY",GH95+'1-SETUP'!$V144,IF('1-SETUP'!$Q144="WEEKLY",GH95+'1-SETUP'!$V144*7,IF('1-SETUP'!$Q144="MONTHLY",EDATE(GH95,'1-SETUP'!$V144),IF('1-SETUP'!$Q144="YEARLY",EDATE(GH95,12*'1-SETUP'!$V144),""))))</f>
        <v/>
      </c>
      <c r="GJ95" s="10" t="str">
        <f>IF('1-SETUP'!$Q144="DAILY",GI95+'1-SETUP'!$V144,IF('1-SETUP'!$Q144="WEEKLY",GI95+'1-SETUP'!$V144*7,IF('1-SETUP'!$Q144="MONTHLY",EDATE(GI95,'1-SETUP'!$V144),IF('1-SETUP'!$Q144="YEARLY",EDATE(GI95,12*'1-SETUP'!$V144),""))))</f>
        <v/>
      </c>
      <c r="GK95" s="10" t="str">
        <f>IF('1-SETUP'!$Q144="DAILY",GJ95+'1-SETUP'!$V144,IF('1-SETUP'!$Q144="WEEKLY",GJ95+'1-SETUP'!$V144*7,IF('1-SETUP'!$Q144="MONTHLY",EDATE(GJ95,'1-SETUP'!$V144),IF('1-SETUP'!$Q144="YEARLY",EDATE(GJ95,12*'1-SETUP'!$V144),""))))</f>
        <v/>
      </c>
      <c r="GL95" s="10" t="str">
        <f>IF('1-SETUP'!$Q144="DAILY",GK95+'1-SETUP'!$V144,IF('1-SETUP'!$Q144="WEEKLY",GK95+'1-SETUP'!$V144*7,IF('1-SETUP'!$Q144="MONTHLY",EDATE(GK95,'1-SETUP'!$V144),IF('1-SETUP'!$Q144="YEARLY",EDATE(GK95,12*'1-SETUP'!$V144),""))))</f>
        <v/>
      </c>
      <c r="GM95" s="10" t="str">
        <f>IF('1-SETUP'!$Q144="DAILY",GL95+'1-SETUP'!$V144,IF('1-SETUP'!$Q144="WEEKLY",GL95+'1-SETUP'!$V144*7,IF('1-SETUP'!$Q144="MONTHLY",EDATE(GL95,'1-SETUP'!$V144),IF('1-SETUP'!$Q144="YEARLY",EDATE(GL95,12*'1-SETUP'!$V144),""))))</f>
        <v/>
      </c>
      <c r="GN95" s="10" t="str">
        <f>IF('1-SETUP'!$Q144="DAILY",GM95+'1-SETUP'!$V144,IF('1-SETUP'!$Q144="WEEKLY",GM95+'1-SETUP'!$V144*7,IF('1-SETUP'!$Q144="MONTHLY",EDATE(GM95,'1-SETUP'!$V144),IF('1-SETUP'!$Q144="YEARLY",EDATE(GM95,12*'1-SETUP'!$V144),""))))</f>
        <v/>
      </c>
      <c r="GO95" s="10" t="str">
        <f>IF('1-SETUP'!$Q144="DAILY",GN95+'1-SETUP'!$V144,IF('1-SETUP'!$Q144="WEEKLY",GN95+'1-SETUP'!$V144*7,IF('1-SETUP'!$Q144="MONTHLY",EDATE(GN95,'1-SETUP'!$V144),IF('1-SETUP'!$Q144="YEARLY",EDATE(GN95,12*'1-SETUP'!$V144),""))))</f>
        <v/>
      </c>
      <c r="GP95" s="10" t="str">
        <f>IF('1-SETUP'!$Q144="DAILY",GO95+'1-SETUP'!$V144,IF('1-SETUP'!$Q144="WEEKLY",GO95+'1-SETUP'!$V144*7,IF('1-SETUP'!$Q144="MONTHLY",EDATE(GO95,'1-SETUP'!$V144),IF('1-SETUP'!$Q144="YEARLY",EDATE(GO95,12*'1-SETUP'!$V144),""))))</f>
        <v/>
      </c>
      <c r="GQ95" s="10" t="str">
        <f>IF('1-SETUP'!$Q144="DAILY",GP95+'1-SETUP'!$V144,IF('1-SETUP'!$Q144="WEEKLY",GP95+'1-SETUP'!$V144*7,IF('1-SETUP'!$Q144="MONTHLY",EDATE(GP95,'1-SETUP'!$V144),IF('1-SETUP'!$Q144="YEARLY",EDATE(GP95,12*'1-SETUP'!$V144),""))))</f>
        <v/>
      </c>
      <c r="GR95" s="10" t="str">
        <f>IF('1-SETUP'!$Q144="DAILY",GQ95+'1-SETUP'!$V144,IF('1-SETUP'!$Q144="WEEKLY",GQ95+'1-SETUP'!$V144*7,IF('1-SETUP'!$Q144="MONTHLY",EDATE(GQ95,'1-SETUP'!$V144),IF('1-SETUP'!$Q144="YEARLY",EDATE(GQ95,12*'1-SETUP'!$V144),""))))</f>
        <v/>
      </c>
      <c r="GS95" s="10" t="str">
        <f>IF('1-SETUP'!$Q144="DAILY",GR95+'1-SETUP'!$V144,IF('1-SETUP'!$Q144="WEEKLY",GR95+'1-SETUP'!$V144*7,IF('1-SETUP'!$Q144="MONTHLY",EDATE(GR95,'1-SETUP'!$V144),IF('1-SETUP'!$Q144="YEARLY",EDATE(GR95,12*'1-SETUP'!$V144),""))))</f>
        <v/>
      </c>
      <c r="GT95" s="10" t="str">
        <f>IF('1-SETUP'!$Q144="DAILY",GS95+'1-SETUP'!$V144,IF('1-SETUP'!$Q144="WEEKLY",GS95+'1-SETUP'!$V144*7,IF('1-SETUP'!$Q144="MONTHLY",EDATE(GS95,'1-SETUP'!$V144),IF('1-SETUP'!$Q144="YEARLY",EDATE(GS95,12*'1-SETUP'!$V144),""))))</f>
        <v/>
      </c>
      <c r="GU95" s="10" t="str">
        <f>IF('1-SETUP'!$Q144="DAILY",GT95+'1-SETUP'!$V144,IF('1-SETUP'!$Q144="WEEKLY",GT95+'1-SETUP'!$V144*7,IF('1-SETUP'!$Q144="MONTHLY",EDATE(GT95,'1-SETUP'!$V144),IF('1-SETUP'!$Q144="YEARLY",EDATE(GT95,12*'1-SETUP'!$V144),""))))</f>
        <v/>
      </c>
      <c r="GV95" s="10" t="str">
        <f>IF('1-SETUP'!$Q144="DAILY",GU95+'1-SETUP'!$V144,IF('1-SETUP'!$Q144="WEEKLY",GU95+'1-SETUP'!$V144*7,IF('1-SETUP'!$Q144="MONTHLY",EDATE(GU95,'1-SETUP'!$V144),IF('1-SETUP'!$Q144="YEARLY",EDATE(GU95,12*'1-SETUP'!$V144),""))))</f>
        <v/>
      </c>
      <c r="GW95" s="10" t="str">
        <f>IF('1-SETUP'!$Q144="DAILY",GV95+'1-SETUP'!$V144,IF('1-SETUP'!$Q144="WEEKLY",GV95+'1-SETUP'!$V144*7,IF('1-SETUP'!$Q144="MONTHLY",EDATE(GV95,'1-SETUP'!$V144),IF('1-SETUP'!$Q144="YEARLY",EDATE(GV95,12*'1-SETUP'!$V144),""))))</f>
        <v/>
      </c>
      <c r="GX95" s="10" t="str">
        <f>IF('1-SETUP'!$Q144="DAILY",GW95+'1-SETUP'!$V144,IF('1-SETUP'!$Q144="WEEKLY",GW95+'1-SETUP'!$V144*7,IF('1-SETUP'!$Q144="MONTHLY",EDATE(GW95,'1-SETUP'!$V144),IF('1-SETUP'!$Q144="YEARLY",EDATE(GW95,12*'1-SETUP'!$V144),""))))</f>
        <v/>
      </c>
      <c r="GY95" s="10" t="str">
        <f>IF('1-SETUP'!$Q144="DAILY",GX95+'1-SETUP'!$V144,IF('1-SETUP'!$Q144="WEEKLY",GX95+'1-SETUP'!$V144*7,IF('1-SETUP'!$Q144="MONTHLY",EDATE(GX95,'1-SETUP'!$V144),IF('1-SETUP'!$Q144="YEARLY",EDATE(GX95,12*'1-SETUP'!$V144),""))))</f>
        <v/>
      </c>
      <c r="GZ95" s="10" t="str">
        <f>IF('1-SETUP'!$Q144="DAILY",GY95+'1-SETUP'!$V144,IF('1-SETUP'!$Q144="WEEKLY",GY95+'1-SETUP'!$V144*7,IF('1-SETUP'!$Q144="MONTHLY",EDATE(GY95,'1-SETUP'!$V144),IF('1-SETUP'!$Q144="YEARLY",EDATE(GY95,12*'1-SETUP'!$V144),""))))</f>
        <v/>
      </c>
      <c r="HA95" s="10" t="str">
        <f>IF('1-SETUP'!$Q144="DAILY",GZ95+'1-SETUP'!$V144,IF('1-SETUP'!$Q144="WEEKLY",GZ95+'1-SETUP'!$V144*7,IF('1-SETUP'!$Q144="MONTHLY",EDATE(GZ95,'1-SETUP'!$V144),IF('1-SETUP'!$Q144="YEARLY",EDATE(GZ95,12*'1-SETUP'!$V144),""))))</f>
        <v/>
      </c>
      <c r="HB95" s="10" t="str">
        <f>IF('1-SETUP'!$Q144="DAILY",HA95+'1-SETUP'!$V144,IF('1-SETUP'!$Q144="WEEKLY",HA95+'1-SETUP'!$V144*7,IF('1-SETUP'!$Q144="MONTHLY",EDATE(HA95,'1-SETUP'!$V144),IF('1-SETUP'!$Q144="YEARLY",EDATE(HA95,12*'1-SETUP'!$V144),""))))</f>
        <v/>
      </c>
      <c r="HC95" s="10" t="str">
        <f>IF('1-SETUP'!$Q144="DAILY",HB95+'1-SETUP'!$V144,IF('1-SETUP'!$Q144="WEEKLY",HB95+'1-SETUP'!$V144*7,IF('1-SETUP'!$Q144="MONTHLY",EDATE(HB95,'1-SETUP'!$V144),IF('1-SETUP'!$Q144="YEARLY",EDATE(HB95,12*'1-SETUP'!$V144),""))))</f>
        <v/>
      </c>
      <c r="HD95" s="10" t="str">
        <f>IF('1-SETUP'!$Q144="DAILY",HC95+'1-SETUP'!$V144,IF('1-SETUP'!$Q144="WEEKLY",HC95+'1-SETUP'!$V144*7,IF('1-SETUP'!$Q144="MONTHLY",EDATE(HC95,'1-SETUP'!$V144),IF('1-SETUP'!$Q144="YEARLY",EDATE(HC95,12*'1-SETUP'!$V144),""))))</f>
        <v/>
      </c>
      <c r="HE95" s="10" t="str">
        <f>IF('1-SETUP'!$Q144="DAILY",HD95+'1-SETUP'!$V144,IF('1-SETUP'!$Q144="WEEKLY",HD95+'1-SETUP'!$V144*7,IF('1-SETUP'!$Q144="MONTHLY",EDATE(HD95,'1-SETUP'!$V144),IF('1-SETUP'!$Q144="YEARLY",EDATE(HD95,12*'1-SETUP'!$V144),""))))</f>
        <v/>
      </c>
      <c r="HF95" s="10" t="str">
        <f>IF('1-SETUP'!$Q144="DAILY",HE95+'1-SETUP'!$V144,IF('1-SETUP'!$Q144="WEEKLY",HE95+'1-SETUP'!$V144*7,IF('1-SETUP'!$Q144="MONTHLY",EDATE(HE95,'1-SETUP'!$V144),IF('1-SETUP'!$Q144="YEARLY",EDATE(HE95,12*'1-SETUP'!$V144),""))))</f>
        <v/>
      </c>
      <c r="HG95" s="10" t="str">
        <f>IF('1-SETUP'!$Q144="DAILY",HF95+'1-SETUP'!$V144,IF('1-SETUP'!$Q144="WEEKLY",HF95+'1-SETUP'!$V144*7,IF('1-SETUP'!$Q144="MONTHLY",EDATE(HF95,'1-SETUP'!$V144),IF('1-SETUP'!$Q144="YEARLY",EDATE(HF95,12*'1-SETUP'!$V144),""))))</f>
        <v/>
      </c>
      <c r="HH95" s="10" t="str">
        <f>IF('1-SETUP'!$Q144="DAILY",HG95+'1-SETUP'!$V144,IF('1-SETUP'!$Q144="WEEKLY",HG95+'1-SETUP'!$V144*7,IF('1-SETUP'!$Q144="MONTHLY",EDATE(HG95,'1-SETUP'!$V144),IF('1-SETUP'!$Q144="YEARLY",EDATE(HG95,12*'1-SETUP'!$V144),""))))</f>
        <v/>
      </c>
      <c r="HI95" s="10" t="str">
        <f>IF('1-SETUP'!$Q144="DAILY",HH95+'1-SETUP'!$V144,IF('1-SETUP'!$Q144="WEEKLY",HH95+'1-SETUP'!$V144*7,IF('1-SETUP'!$Q144="MONTHLY",EDATE(HH95,'1-SETUP'!$V144),IF('1-SETUP'!$Q144="YEARLY",EDATE(HH95,12*'1-SETUP'!$V144),""))))</f>
        <v/>
      </c>
      <c r="HJ95" s="10" t="str">
        <f>IF('1-SETUP'!$Q144="DAILY",HI95+'1-SETUP'!$V144,IF('1-SETUP'!$Q144="WEEKLY",HI95+'1-SETUP'!$V144*7,IF('1-SETUP'!$Q144="MONTHLY",EDATE(HI95,'1-SETUP'!$V144),IF('1-SETUP'!$Q144="YEARLY",EDATE(HI95,12*'1-SETUP'!$V144),""))))</f>
        <v/>
      </c>
      <c r="HK95" s="10" t="str">
        <f>IF('1-SETUP'!$Q144="DAILY",HJ95+'1-SETUP'!$V144,IF('1-SETUP'!$Q144="WEEKLY",HJ95+'1-SETUP'!$V144*7,IF('1-SETUP'!$Q144="MONTHLY",EDATE(HJ95,'1-SETUP'!$V144),IF('1-SETUP'!$Q144="YEARLY",EDATE(HJ95,12*'1-SETUP'!$V144),""))))</f>
        <v/>
      </c>
      <c r="HL95" s="10" t="str">
        <f>IF('1-SETUP'!$Q144="DAILY",HK95+'1-SETUP'!$V144,IF('1-SETUP'!$Q144="WEEKLY",HK95+'1-SETUP'!$V144*7,IF('1-SETUP'!$Q144="MONTHLY",EDATE(HK95,'1-SETUP'!$V144),IF('1-SETUP'!$Q144="YEARLY",EDATE(HK95,12*'1-SETUP'!$V144),""))))</f>
        <v/>
      </c>
      <c r="HM95" s="10" t="str">
        <f>IF('1-SETUP'!$Q144="DAILY",HL95+'1-SETUP'!$V144,IF('1-SETUP'!$Q144="WEEKLY",HL95+'1-SETUP'!$V144*7,IF('1-SETUP'!$Q144="MONTHLY",EDATE(HL95,'1-SETUP'!$V144),IF('1-SETUP'!$Q144="YEARLY",EDATE(HL95,12*'1-SETUP'!$V144),""))))</f>
        <v/>
      </c>
      <c r="HN95" s="10" t="str">
        <f>IF('1-SETUP'!$Q144="DAILY",HM95+'1-SETUP'!$V144,IF('1-SETUP'!$Q144="WEEKLY",HM95+'1-SETUP'!$V144*7,IF('1-SETUP'!$Q144="MONTHLY",EDATE(HM95,'1-SETUP'!$V144),IF('1-SETUP'!$Q144="YEARLY",EDATE(HM95,12*'1-SETUP'!$V144),""))))</f>
        <v/>
      </c>
      <c r="HO95" s="10" t="str">
        <f>IF('1-SETUP'!$Q144="DAILY",HN95+'1-SETUP'!$V144,IF('1-SETUP'!$Q144="WEEKLY",HN95+'1-SETUP'!$V144*7,IF('1-SETUP'!$Q144="MONTHLY",EDATE(HN95,'1-SETUP'!$V144),IF('1-SETUP'!$Q144="YEARLY",EDATE(HN95,12*'1-SETUP'!$V144),""))))</f>
        <v/>
      </c>
      <c r="HP95" s="10" t="str">
        <f>IF('1-SETUP'!$Q144="DAILY",HO95+'1-SETUP'!$V144,IF('1-SETUP'!$Q144="WEEKLY",HO95+'1-SETUP'!$V144*7,IF('1-SETUP'!$Q144="MONTHLY",EDATE(HO95,'1-SETUP'!$V144),IF('1-SETUP'!$Q144="YEARLY",EDATE(HO95,12*'1-SETUP'!$V144),""))))</f>
        <v/>
      </c>
      <c r="HQ95" s="10" t="str">
        <f>IF('1-SETUP'!$Q144="DAILY",HP95+'1-SETUP'!$V144,IF('1-SETUP'!$Q144="WEEKLY",HP95+'1-SETUP'!$V144*7,IF('1-SETUP'!$Q144="MONTHLY",EDATE(HP95,'1-SETUP'!$V144),IF('1-SETUP'!$Q144="YEARLY",EDATE(HP95,12*'1-SETUP'!$V144),""))))</f>
        <v/>
      </c>
      <c r="HR95" s="10" t="str">
        <f>IF('1-SETUP'!$Q144="DAILY",HQ95+'1-SETUP'!$V144,IF('1-SETUP'!$Q144="WEEKLY",HQ95+'1-SETUP'!$V144*7,IF('1-SETUP'!$Q144="MONTHLY",EDATE(HQ95,'1-SETUP'!$V144),IF('1-SETUP'!$Q144="YEARLY",EDATE(HQ95,12*'1-SETUP'!$V144),""))))</f>
        <v/>
      </c>
      <c r="HS95" s="10" t="str">
        <f>IF('1-SETUP'!$Q144="DAILY",HR95+'1-SETUP'!$V144,IF('1-SETUP'!$Q144="WEEKLY",HR95+'1-SETUP'!$V144*7,IF('1-SETUP'!$Q144="MONTHLY",EDATE(HR95,'1-SETUP'!$V144),IF('1-SETUP'!$Q144="YEARLY",EDATE(HR95,12*'1-SETUP'!$V144),""))))</f>
        <v/>
      </c>
      <c r="HT95" s="10" t="str">
        <f>IF('1-SETUP'!$Q144="DAILY",HS95+'1-SETUP'!$V144,IF('1-SETUP'!$Q144="WEEKLY",HS95+'1-SETUP'!$V144*7,IF('1-SETUP'!$Q144="MONTHLY",EDATE(HS95,'1-SETUP'!$V144),IF('1-SETUP'!$Q144="YEARLY",EDATE(HS95,12*'1-SETUP'!$V144),""))))</f>
        <v/>
      </c>
      <c r="HU95" s="10" t="str">
        <f>IF('1-SETUP'!$Q144="DAILY",HT95+'1-SETUP'!$V144,IF('1-SETUP'!$Q144="WEEKLY",HT95+'1-SETUP'!$V144*7,IF('1-SETUP'!$Q144="MONTHLY",EDATE(HT95,'1-SETUP'!$V144),IF('1-SETUP'!$Q144="YEARLY",EDATE(HT95,12*'1-SETUP'!$V144),""))))</f>
        <v/>
      </c>
      <c r="HV95" s="10" t="str">
        <f>IF('1-SETUP'!$Q144="DAILY",HU95+'1-SETUP'!$V144,IF('1-SETUP'!$Q144="WEEKLY",HU95+'1-SETUP'!$V144*7,IF('1-SETUP'!$Q144="MONTHLY",EDATE(HU95,'1-SETUP'!$V144),IF('1-SETUP'!$Q144="YEARLY",EDATE(HU95,12*'1-SETUP'!$V144),""))))</f>
        <v/>
      </c>
      <c r="HW95" s="10" t="str">
        <f>IF('1-SETUP'!$Q144="DAILY",HV95+'1-SETUP'!$V144,IF('1-SETUP'!$Q144="WEEKLY",HV95+'1-SETUP'!$V144*7,IF('1-SETUP'!$Q144="MONTHLY",EDATE(HV95,'1-SETUP'!$V144),IF('1-SETUP'!$Q144="YEARLY",EDATE(HV95,12*'1-SETUP'!$V144),""))))</f>
        <v/>
      </c>
      <c r="HX95" s="10" t="str">
        <f>IF('1-SETUP'!$Q144="DAILY",HW95+'1-SETUP'!$V144,IF('1-SETUP'!$Q144="WEEKLY",HW95+'1-SETUP'!$V144*7,IF('1-SETUP'!$Q144="MONTHLY",EDATE(HW95,'1-SETUP'!$V144),IF('1-SETUP'!$Q144="YEARLY",EDATE(HW95,12*'1-SETUP'!$V144),""))))</f>
        <v/>
      </c>
      <c r="HY95" s="10" t="str">
        <f>IF('1-SETUP'!$Q144="DAILY",HX95+'1-SETUP'!$V144,IF('1-SETUP'!$Q144="WEEKLY",HX95+'1-SETUP'!$V144*7,IF('1-SETUP'!$Q144="MONTHLY",EDATE(HX95,'1-SETUP'!$V144),IF('1-SETUP'!$Q144="YEARLY",EDATE(HX95,12*'1-SETUP'!$V144),""))))</f>
        <v/>
      </c>
      <c r="HZ95" s="10" t="str">
        <f>IF('1-SETUP'!$Q144="DAILY",HY95+'1-SETUP'!$V144,IF('1-SETUP'!$Q144="WEEKLY",HY95+'1-SETUP'!$V144*7,IF('1-SETUP'!$Q144="MONTHLY",EDATE(HY95,'1-SETUP'!$V144),IF('1-SETUP'!$Q144="YEARLY",EDATE(HY95,12*'1-SETUP'!$V144),""))))</f>
        <v/>
      </c>
      <c r="IA95" s="10" t="str">
        <f>IF('1-SETUP'!$Q144="DAILY",HZ95+'1-SETUP'!$V144,IF('1-SETUP'!$Q144="WEEKLY",HZ95+'1-SETUP'!$V144*7,IF('1-SETUP'!$Q144="MONTHLY",EDATE(HZ95,'1-SETUP'!$V144),IF('1-SETUP'!$Q144="YEARLY",EDATE(HZ95,12*'1-SETUP'!$V144),""))))</f>
        <v/>
      </c>
      <c r="IB95" s="10" t="str">
        <f>IF('1-SETUP'!$Q144="DAILY",IA95+'1-SETUP'!$V144,IF('1-SETUP'!$Q144="WEEKLY",IA95+'1-SETUP'!$V144*7,IF('1-SETUP'!$Q144="MONTHLY",EDATE(IA95,'1-SETUP'!$V144),IF('1-SETUP'!$Q144="YEARLY",EDATE(IA95,12*'1-SETUP'!$V144),""))))</f>
        <v/>
      </c>
      <c r="IC95" s="10" t="str">
        <f>IF('1-SETUP'!$Q144="DAILY",IB95+'1-SETUP'!$V144,IF('1-SETUP'!$Q144="WEEKLY",IB95+'1-SETUP'!$V144*7,IF('1-SETUP'!$Q144="MONTHLY",EDATE(IB95,'1-SETUP'!$V144),IF('1-SETUP'!$Q144="YEARLY",EDATE(IB95,12*'1-SETUP'!$V144),""))))</f>
        <v/>
      </c>
      <c r="ID95" s="10" t="str">
        <f>IF('1-SETUP'!$Q144="DAILY",IC95+'1-SETUP'!$V144,IF('1-SETUP'!$Q144="WEEKLY",IC95+'1-SETUP'!$V144*7,IF('1-SETUP'!$Q144="MONTHLY",EDATE(IC95,'1-SETUP'!$V144),IF('1-SETUP'!$Q144="YEARLY",EDATE(IC95,12*'1-SETUP'!$V144),""))))</f>
        <v/>
      </c>
      <c r="IE95" s="10" t="str">
        <f>IF('1-SETUP'!$Q144="DAILY",ID95+'1-SETUP'!$V144,IF('1-SETUP'!$Q144="WEEKLY",ID95+'1-SETUP'!$V144*7,IF('1-SETUP'!$Q144="MONTHLY",EDATE(ID95,'1-SETUP'!$V144),IF('1-SETUP'!$Q144="YEARLY",EDATE(ID95,12*'1-SETUP'!$V144),""))))</f>
        <v/>
      </c>
      <c r="IF95" s="10" t="str">
        <f>IF('1-SETUP'!$Q144="DAILY",IE95+'1-SETUP'!$V144,IF('1-SETUP'!$Q144="WEEKLY",IE95+'1-SETUP'!$V144*7,IF('1-SETUP'!$Q144="MONTHLY",EDATE(IE95,'1-SETUP'!$V144),IF('1-SETUP'!$Q144="YEARLY",EDATE(IE95,12*'1-SETUP'!$V144),""))))</f>
        <v/>
      </c>
      <c r="IG95" s="10" t="str">
        <f>IF('1-SETUP'!$Q144="DAILY",IF95+'1-SETUP'!$V144,IF('1-SETUP'!$Q144="WEEKLY",IF95+'1-SETUP'!$V144*7,IF('1-SETUP'!$Q144="MONTHLY",EDATE(IF95,'1-SETUP'!$V144),IF('1-SETUP'!$Q144="YEARLY",EDATE(IF95,12*'1-SETUP'!$V144),""))))</f>
        <v/>
      </c>
      <c r="IH95" s="10" t="str">
        <f>IF('1-SETUP'!$Q144="DAILY",IG95+'1-SETUP'!$V144,IF('1-SETUP'!$Q144="WEEKLY",IG95+'1-SETUP'!$V144*7,IF('1-SETUP'!$Q144="MONTHLY",EDATE(IG95,'1-SETUP'!$V144),IF('1-SETUP'!$Q144="YEARLY",EDATE(IG95,12*'1-SETUP'!$V144),""))))</f>
        <v/>
      </c>
      <c r="II95" s="10" t="str">
        <f>IF('1-SETUP'!$Q144="DAILY",IH95+'1-SETUP'!$V144,IF('1-SETUP'!$Q144="WEEKLY",IH95+'1-SETUP'!$V144*7,IF('1-SETUP'!$Q144="MONTHLY",EDATE(IH95,'1-SETUP'!$V144),IF('1-SETUP'!$Q144="YEARLY",EDATE(IH95,12*'1-SETUP'!$V144),""))))</f>
        <v/>
      </c>
      <c r="IJ95" s="10" t="str">
        <f>IF('1-SETUP'!$Q144="DAILY",II95+'1-SETUP'!$V144,IF('1-SETUP'!$Q144="WEEKLY",II95+'1-SETUP'!$V144*7,IF('1-SETUP'!$Q144="MONTHLY",EDATE(II95,'1-SETUP'!$V144),IF('1-SETUP'!$Q144="YEARLY",EDATE(II95,12*'1-SETUP'!$V144),""))))</f>
        <v/>
      </c>
      <c r="IK95" s="10" t="str">
        <f>IF('1-SETUP'!$Q144="DAILY",IJ95+'1-SETUP'!$V144,IF('1-SETUP'!$Q144="WEEKLY",IJ95+'1-SETUP'!$V144*7,IF('1-SETUP'!$Q144="MONTHLY",EDATE(IJ95,'1-SETUP'!$V144),IF('1-SETUP'!$Q144="YEARLY",EDATE(IJ95,12*'1-SETUP'!$V144),""))))</f>
        <v/>
      </c>
      <c r="IL95" s="10" t="str">
        <f>IF('1-SETUP'!$Q144="DAILY",IK95+'1-SETUP'!$V144,IF('1-SETUP'!$Q144="WEEKLY",IK95+'1-SETUP'!$V144*7,IF('1-SETUP'!$Q144="MONTHLY",EDATE(IK95,'1-SETUP'!$V144),IF('1-SETUP'!$Q144="YEARLY",EDATE(IK95,12*'1-SETUP'!$V144),""))))</f>
        <v/>
      </c>
      <c r="IM95" s="10" t="str">
        <f>IF('1-SETUP'!$Q144="DAILY",IL95+'1-SETUP'!$V144,IF('1-SETUP'!$Q144="WEEKLY",IL95+'1-SETUP'!$V144*7,IF('1-SETUP'!$Q144="MONTHLY",EDATE(IL95,'1-SETUP'!$V144),IF('1-SETUP'!$Q144="YEARLY",EDATE(IL95,12*'1-SETUP'!$V144),""))))</f>
        <v/>
      </c>
      <c r="IN95" s="10" t="str">
        <f>IF('1-SETUP'!$Q144="DAILY",IM95+'1-SETUP'!$V144,IF('1-SETUP'!$Q144="WEEKLY",IM95+'1-SETUP'!$V144*7,IF('1-SETUP'!$Q144="MONTHLY",EDATE(IM95,'1-SETUP'!$V144),IF('1-SETUP'!$Q144="YEARLY",EDATE(IM95,12*'1-SETUP'!$V144),""))))</f>
        <v/>
      </c>
      <c r="IO95" s="10" t="str">
        <f>IF('1-SETUP'!$Q144="DAILY",IN95+'1-SETUP'!$V144,IF('1-SETUP'!$Q144="WEEKLY",IN95+'1-SETUP'!$V144*7,IF('1-SETUP'!$Q144="MONTHLY",EDATE(IN95,'1-SETUP'!$V144),IF('1-SETUP'!$Q144="YEARLY",EDATE(IN95,12*'1-SETUP'!$V144),""))))</f>
        <v/>
      </c>
      <c r="IP95" s="10" t="str">
        <f>IF('1-SETUP'!$Q144="DAILY",IO95+'1-SETUP'!$V144,IF('1-SETUP'!$Q144="WEEKLY",IO95+'1-SETUP'!$V144*7,IF('1-SETUP'!$Q144="MONTHLY",EDATE(IO95,'1-SETUP'!$V144),IF('1-SETUP'!$Q144="YEARLY",EDATE(IO95,12*'1-SETUP'!$V144),""))))</f>
        <v/>
      </c>
      <c r="IQ95" s="10" t="str">
        <f>IF('1-SETUP'!$Q144="DAILY",IP95+'1-SETUP'!$V144,IF('1-SETUP'!$Q144="WEEKLY",IP95+'1-SETUP'!$V144*7,IF('1-SETUP'!$Q144="MONTHLY",EDATE(IP95,'1-SETUP'!$V144),IF('1-SETUP'!$Q144="YEARLY",EDATE(IP95,12*'1-SETUP'!$V144),""))))</f>
        <v/>
      </c>
      <c r="IR95" s="10" t="str">
        <f>IF('1-SETUP'!$Q144="DAILY",IQ95+'1-SETUP'!$V144,IF('1-SETUP'!$Q144="WEEKLY",IQ95+'1-SETUP'!$V144*7,IF('1-SETUP'!$Q144="MONTHLY",EDATE(IQ95,'1-SETUP'!$V144),IF('1-SETUP'!$Q144="YEARLY",EDATE(IQ95,12*'1-SETUP'!$V144),""))))</f>
        <v/>
      </c>
      <c r="IS95" s="10" t="str">
        <f>IF('1-SETUP'!$Q144="DAILY",IR95+'1-SETUP'!$V144,IF('1-SETUP'!$Q144="WEEKLY",IR95+'1-SETUP'!$V144*7,IF('1-SETUP'!$Q144="MONTHLY",EDATE(IR95,'1-SETUP'!$V144),IF('1-SETUP'!$Q144="YEARLY",EDATE(IR95,12*'1-SETUP'!$V144),""))))</f>
        <v/>
      </c>
      <c r="IT95" s="10" t="str">
        <f>IF('1-SETUP'!$Q144="DAILY",IS95+'1-SETUP'!$V144,IF('1-SETUP'!$Q144="WEEKLY",IS95+'1-SETUP'!$V144*7,IF('1-SETUP'!$Q144="MONTHLY",EDATE(IS95,'1-SETUP'!$V144),IF('1-SETUP'!$Q144="YEARLY",EDATE(IS95,12*'1-SETUP'!$V144),""))))</f>
        <v/>
      </c>
      <c r="IU95" s="10" t="str">
        <f>IF('1-SETUP'!$Q144="DAILY",IT95+'1-SETUP'!$V144,IF('1-SETUP'!$Q144="WEEKLY",IT95+'1-SETUP'!$V144*7,IF('1-SETUP'!$Q144="MONTHLY",EDATE(IT95,'1-SETUP'!$V144),IF('1-SETUP'!$Q144="YEARLY",EDATE(IT95,12*'1-SETUP'!$V144),""))))</f>
        <v/>
      </c>
      <c r="IV95" s="10" t="str">
        <f>IF('1-SETUP'!$Q144="DAILY",IU95+'1-SETUP'!$V144,IF('1-SETUP'!$Q144="WEEKLY",IU95+'1-SETUP'!$V144*7,IF('1-SETUP'!$Q144="MONTHLY",EDATE(IU95,'1-SETUP'!$V144),IF('1-SETUP'!$Q144="YEARLY",EDATE(IU95,12*'1-SETUP'!$V144),""))))</f>
        <v/>
      </c>
      <c r="IW95" s="10" t="str">
        <f>IF('1-SETUP'!$Q144="DAILY",IV95+'1-SETUP'!$V144,IF('1-SETUP'!$Q144="WEEKLY",IV95+'1-SETUP'!$V144*7,IF('1-SETUP'!$Q144="MONTHLY",EDATE(IV95,'1-SETUP'!$V144),IF('1-SETUP'!$Q144="YEARLY",EDATE(IV95,12*'1-SETUP'!$V144),""))))</f>
        <v/>
      </c>
      <c r="IX95" s="10" t="str">
        <f>IF('1-SETUP'!$Q144="DAILY",IW95+'1-SETUP'!$V144,IF('1-SETUP'!$Q144="WEEKLY",IW95+'1-SETUP'!$V144*7,IF('1-SETUP'!$Q144="MONTHLY",EDATE(IW95,'1-SETUP'!$V144),IF('1-SETUP'!$Q144="YEARLY",EDATE(IW95,12*'1-SETUP'!$V144),""))))</f>
        <v/>
      </c>
      <c r="IY95" s="10" t="str">
        <f>IF('1-SETUP'!$Q144="DAILY",IX95+'1-SETUP'!$V144,IF('1-SETUP'!$Q144="WEEKLY",IX95+'1-SETUP'!$V144*7,IF('1-SETUP'!$Q144="MONTHLY",EDATE(IX95,'1-SETUP'!$V144),IF('1-SETUP'!$Q144="YEARLY",EDATE(IX95,12*'1-SETUP'!$V144),""))))</f>
        <v/>
      </c>
      <c r="IZ95" s="10" t="str">
        <f>IF('1-SETUP'!$Q144="DAILY",IY95+'1-SETUP'!$V144,IF('1-SETUP'!$Q144="WEEKLY",IY95+'1-SETUP'!$V144*7,IF('1-SETUP'!$Q144="MONTHLY",EDATE(IY95,'1-SETUP'!$V144),IF('1-SETUP'!$Q144="YEARLY",EDATE(IY95,12*'1-SETUP'!$V144),""))))</f>
        <v/>
      </c>
      <c r="JA95" s="10" t="str">
        <f>IF('1-SETUP'!$Q144="DAILY",IZ95+'1-SETUP'!$V144,IF('1-SETUP'!$Q144="WEEKLY",IZ95+'1-SETUP'!$V144*7,IF('1-SETUP'!$Q144="MONTHLY",EDATE(IZ95,'1-SETUP'!$V144),IF('1-SETUP'!$Q144="YEARLY",EDATE(IZ95,12*'1-SETUP'!$V144),""))))</f>
        <v/>
      </c>
      <c r="JB95" s="10" t="str">
        <f>IF('1-SETUP'!$Q144="DAILY",JA95+'1-SETUP'!$V144,IF('1-SETUP'!$Q144="WEEKLY",JA95+'1-SETUP'!$V144*7,IF('1-SETUP'!$Q144="MONTHLY",EDATE(JA95,'1-SETUP'!$V144),IF('1-SETUP'!$Q144="YEARLY",EDATE(JA95,12*'1-SETUP'!$V144),""))))</f>
        <v/>
      </c>
      <c r="JC95" s="10" t="str">
        <f>IF('1-SETUP'!$Q144="DAILY",JB95+'1-SETUP'!$V144,IF('1-SETUP'!$Q144="WEEKLY",JB95+'1-SETUP'!$V144*7,IF('1-SETUP'!$Q144="MONTHLY",EDATE(JB95,'1-SETUP'!$V144),IF('1-SETUP'!$Q144="YEARLY",EDATE(JB95,12*'1-SETUP'!$V144),""))))</f>
        <v/>
      </c>
      <c r="JD95" s="10" t="str">
        <f>IF('1-SETUP'!$Q144="DAILY",JC95+'1-SETUP'!$V144,IF('1-SETUP'!$Q144="WEEKLY",JC95+'1-SETUP'!$V144*7,IF('1-SETUP'!$Q144="MONTHLY",EDATE(JC95,'1-SETUP'!$V144),IF('1-SETUP'!$Q144="YEARLY",EDATE(JC95,12*'1-SETUP'!$V144),""))))</f>
        <v/>
      </c>
      <c r="JE95" s="10" t="str">
        <f>IF('1-SETUP'!$Q144="DAILY",JD95+'1-SETUP'!$V144,IF('1-SETUP'!$Q144="WEEKLY",JD95+'1-SETUP'!$V144*7,IF('1-SETUP'!$Q144="MONTHLY",EDATE(JD95,'1-SETUP'!$V144),IF('1-SETUP'!$Q144="YEARLY",EDATE(JD95,12*'1-SETUP'!$V144),""))))</f>
        <v/>
      </c>
      <c r="JF95" s="10" t="str">
        <f>IF('1-SETUP'!$Q144="DAILY",JE95+'1-SETUP'!$V144,IF('1-SETUP'!$Q144="WEEKLY",JE95+'1-SETUP'!$V144*7,IF('1-SETUP'!$Q144="MONTHLY",EDATE(JE95,'1-SETUP'!$V144),IF('1-SETUP'!$Q144="YEARLY",EDATE(JE95,12*'1-SETUP'!$V144),""))))</f>
        <v/>
      </c>
      <c r="JG95" s="10" t="str">
        <f>IF('1-SETUP'!$Q144="DAILY",JF95+'1-SETUP'!$V144,IF('1-SETUP'!$Q144="WEEKLY",JF95+'1-SETUP'!$V144*7,IF('1-SETUP'!$Q144="MONTHLY",EDATE(JF95,'1-SETUP'!$V144),IF('1-SETUP'!$Q144="YEARLY",EDATE(JF95,12*'1-SETUP'!$V144),""))))</f>
        <v/>
      </c>
      <c r="JH95" s="10" t="str">
        <f>IF('1-SETUP'!$Q144="DAILY",JG95+'1-SETUP'!$V144,IF('1-SETUP'!$Q144="WEEKLY",JG95+'1-SETUP'!$V144*7,IF('1-SETUP'!$Q144="MONTHLY",EDATE(JG95,'1-SETUP'!$V144),IF('1-SETUP'!$Q144="YEARLY",EDATE(JG95,12*'1-SETUP'!$V144),""))))</f>
        <v/>
      </c>
      <c r="JI95" s="10" t="str">
        <f>IF('1-SETUP'!$Q144="DAILY",JH95+'1-SETUP'!$V144,IF('1-SETUP'!$Q144="WEEKLY",JH95+'1-SETUP'!$V144*7,IF('1-SETUP'!$Q144="MONTHLY",EDATE(JH95,'1-SETUP'!$V144),IF('1-SETUP'!$Q144="YEARLY",EDATE(JH95,12*'1-SETUP'!$V144),""))))</f>
        <v/>
      </c>
      <c r="JJ95" s="10" t="str">
        <f>IF('1-SETUP'!$Q144="DAILY",JI95+'1-SETUP'!$V144,IF('1-SETUP'!$Q144="WEEKLY",JI95+'1-SETUP'!$V144*7,IF('1-SETUP'!$Q144="MONTHLY",EDATE(JI95,'1-SETUP'!$V144),IF('1-SETUP'!$Q144="YEARLY",EDATE(JI95,12*'1-SETUP'!$V144),""))))</f>
        <v/>
      </c>
      <c r="JK95" s="10" t="str">
        <f>IF('1-SETUP'!$Q144="DAILY",JJ95+'1-SETUP'!$V144,IF('1-SETUP'!$Q144="WEEKLY",JJ95+'1-SETUP'!$V144*7,IF('1-SETUP'!$Q144="MONTHLY",EDATE(JJ95,'1-SETUP'!$V144),IF('1-SETUP'!$Q144="YEARLY",EDATE(JJ95,12*'1-SETUP'!$V144),""))))</f>
        <v/>
      </c>
      <c r="JL95" s="10" t="str">
        <f>IF('1-SETUP'!$Q144="DAILY",JK95+'1-SETUP'!$V144,IF('1-SETUP'!$Q144="WEEKLY",JK95+'1-SETUP'!$V144*7,IF('1-SETUP'!$Q144="MONTHLY",EDATE(JK95,'1-SETUP'!$V144),IF('1-SETUP'!$Q144="YEARLY",EDATE(JK95,12*'1-SETUP'!$V144),""))))</f>
        <v/>
      </c>
      <c r="JM95" s="10" t="str">
        <f>IF('1-SETUP'!$Q144="DAILY",JL95+'1-SETUP'!$V144,IF('1-SETUP'!$Q144="WEEKLY",JL95+'1-SETUP'!$V144*7,IF('1-SETUP'!$Q144="MONTHLY",EDATE(JL95,'1-SETUP'!$V144),IF('1-SETUP'!$Q144="YEARLY",EDATE(JL95,12*'1-SETUP'!$V144),""))))</f>
        <v/>
      </c>
      <c r="JN95" s="10" t="str">
        <f>IF('1-SETUP'!$Q144="DAILY",JM95+'1-SETUP'!$V144,IF('1-SETUP'!$Q144="WEEKLY",JM95+'1-SETUP'!$V144*7,IF('1-SETUP'!$Q144="MONTHLY",EDATE(JM95,'1-SETUP'!$V144),IF('1-SETUP'!$Q144="YEARLY",EDATE(JM95,12*'1-SETUP'!$V144),""))))</f>
        <v/>
      </c>
      <c r="JO95" s="10" t="str">
        <f>IF('1-SETUP'!$Q144="DAILY",JN95+'1-SETUP'!$V144,IF('1-SETUP'!$Q144="WEEKLY",JN95+'1-SETUP'!$V144*7,IF('1-SETUP'!$Q144="MONTHLY",EDATE(JN95,'1-SETUP'!$V144),IF('1-SETUP'!$Q144="YEARLY",EDATE(JN95,12*'1-SETUP'!$V144),""))))</f>
        <v/>
      </c>
      <c r="JP95" s="10" t="str">
        <f>IF('1-SETUP'!$Q144="DAILY",JO95+'1-SETUP'!$V144,IF('1-SETUP'!$Q144="WEEKLY",JO95+'1-SETUP'!$V144*7,IF('1-SETUP'!$Q144="MONTHLY",EDATE(JO95,'1-SETUP'!$V144),IF('1-SETUP'!$Q144="YEARLY",EDATE(JO95,12*'1-SETUP'!$V144),""))))</f>
        <v/>
      </c>
      <c r="JQ95" s="10" t="str">
        <f>IF('1-SETUP'!$Q144="DAILY",JP95+'1-SETUP'!$V144,IF('1-SETUP'!$Q144="WEEKLY",JP95+'1-SETUP'!$V144*7,IF('1-SETUP'!$Q144="MONTHLY",EDATE(JP95,'1-SETUP'!$V144),IF('1-SETUP'!$Q144="YEARLY",EDATE(JP95,12*'1-SETUP'!$V144),""))))</f>
        <v/>
      </c>
      <c r="JR95" s="10" t="str">
        <f>IF('1-SETUP'!$Q144="DAILY",JQ95+'1-SETUP'!$V144,IF('1-SETUP'!$Q144="WEEKLY",JQ95+'1-SETUP'!$V144*7,IF('1-SETUP'!$Q144="MONTHLY",EDATE(JQ95,'1-SETUP'!$V144),IF('1-SETUP'!$Q144="YEARLY",EDATE(JQ95,12*'1-SETUP'!$V144),""))))</f>
        <v/>
      </c>
      <c r="JS95" s="10" t="str">
        <f>IF('1-SETUP'!$Q144="DAILY",JR95+'1-SETUP'!$V144,IF('1-SETUP'!$Q144="WEEKLY",JR95+'1-SETUP'!$V144*7,IF('1-SETUP'!$Q144="MONTHLY",EDATE(JR95,'1-SETUP'!$V144),IF('1-SETUP'!$Q144="YEARLY",EDATE(JR95,12*'1-SETUP'!$V144),""))))</f>
        <v/>
      </c>
      <c r="JT95" s="10" t="str">
        <f>IF('1-SETUP'!$Q144="DAILY",JS95+'1-SETUP'!$V144,IF('1-SETUP'!$Q144="WEEKLY",JS95+'1-SETUP'!$V144*7,IF('1-SETUP'!$Q144="MONTHLY",EDATE(JS95,'1-SETUP'!$V144),IF('1-SETUP'!$Q144="YEARLY",EDATE(JS95,12*'1-SETUP'!$V144),""))))</f>
        <v/>
      </c>
      <c r="JU95" s="10" t="str">
        <f>IF('1-SETUP'!$Q144="DAILY",JT95+'1-SETUP'!$V144,IF('1-SETUP'!$Q144="WEEKLY",JT95+'1-SETUP'!$V144*7,IF('1-SETUP'!$Q144="MONTHLY",EDATE(JT95,'1-SETUP'!$V144),IF('1-SETUP'!$Q144="YEARLY",EDATE(JT95,12*'1-SETUP'!$V144),""))))</f>
        <v/>
      </c>
      <c r="JV95" s="10" t="str">
        <f>IF('1-SETUP'!$Q144="DAILY",JU95+'1-SETUP'!$V144,IF('1-SETUP'!$Q144="WEEKLY",JU95+'1-SETUP'!$V144*7,IF('1-SETUP'!$Q144="MONTHLY",EDATE(JU95,'1-SETUP'!$V144),IF('1-SETUP'!$Q144="YEARLY",EDATE(JU95,12*'1-SETUP'!$V144),""))))</f>
        <v/>
      </c>
      <c r="JW95" s="10" t="str">
        <f>IF('1-SETUP'!$Q144="DAILY",JV95+'1-SETUP'!$V144,IF('1-SETUP'!$Q144="WEEKLY",JV95+'1-SETUP'!$V144*7,IF('1-SETUP'!$Q144="MONTHLY",EDATE(JV95,'1-SETUP'!$V144),IF('1-SETUP'!$Q144="YEARLY",EDATE(JV95,12*'1-SETUP'!$V144),""))))</f>
        <v/>
      </c>
      <c r="JX95" s="10" t="str">
        <f>IF('1-SETUP'!$Q144="DAILY",JW95+'1-SETUP'!$V144,IF('1-SETUP'!$Q144="WEEKLY",JW95+'1-SETUP'!$V144*7,IF('1-SETUP'!$Q144="MONTHLY",EDATE(JW95,'1-SETUP'!$V144),IF('1-SETUP'!$Q144="YEARLY",EDATE(JW95,12*'1-SETUP'!$V144),""))))</f>
        <v/>
      </c>
      <c r="JY95" s="10" t="str">
        <f>IF('1-SETUP'!$Q144="DAILY",JX95+'1-SETUP'!$V144,IF('1-SETUP'!$Q144="WEEKLY",JX95+'1-SETUP'!$V144*7,IF('1-SETUP'!$Q144="MONTHLY",EDATE(JX95,'1-SETUP'!$V144),IF('1-SETUP'!$Q144="YEARLY",EDATE(JX95,12*'1-SETUP'!$V144),""))))</f>
        <v/>
      </c>
      <c r="JZ95" s="10" t="str">
        <f>IF('1-SETUP'!$Q144="DAILY",JY95+'1-SETUP'!$V144,IF('1-SETUP'!$Q144="WEEKLY",JY95+'1-SETUP'!$V144*7,IF('1-SETUP'!$Q144="MONTHLY",EDATE(JY95,'1-SETUP'!$V144),IF('1-SETUP'!$Q144="YEARLY",EDATE(JY95,12*'1-SETUP'!$V144),""))))</f>
        <v/>
      </c>
      <c r="KA95" s="10" t="str">
        <f>IF('1-SETUP'!$Q144="DAILY",JZ95+'1-SETUP'!$V144,IF('1-SETUP'!$Q144="WEEKLY",JZ95+'1-SETUP'!$V144*7,IF('1-SETUP'!$Q144="MONTHLY",EDATE(JZ95,'1-SETUP'!$V144),IF('1-SETUP'!$Q144="YEARLY",EDATE(JZ95,12*'1-SETUP'!$V144),""))))</f>
        <v/>
      </c>
      <c r="KB95" s="10" t="str">
        <f>IF('1-SETUP'!$Q144="DAILY",KA95+'1-SETUP'!$V144,IF('1-SETUP'!$Q144="WEEKLY",KA95+'1-SETUP'!$V144*7,IF('1-SETUP'!$Q144="MONTHLY",EDATE(KA95,'1-SETUP'!$V144),IF('1-SETUP'!$Q144="YEARLY",EDATE(KA95,12*'1-SETUP'!$V144),""))))</f>
        <v/>
      </c>
      <c r="KC95" s="10" t="str">
        <f>IF('1-SETUP'!$Q144="DAILY",KB95+'1-SETUP'!$V144,IF('1-SETUP'!$Q144="WEEKLY",KB95+'1-SETUP'!$V144*7,IF('1-SETUP'!$Q144="MONTHLY",EDATE(KB95,'1-SETUP'!$V144),IF('1-SETUP'!$Q144="YEARLY",EDATE(KB95,12*'1-SETUP'!$V144),""))))</f>
        <v/>
      </c>
      <c r="KD95" s="10" t="str">
        <f>IF('1-SETUP'!$Q144="DAILY",KC95+'1-SETUP'!$V144,IF('1-SETUP'!$Q144="WEEKLY",KC95+'1-SETUP'!$V144*7,IF('1-SETUP'!$Q144="MONTHLY",EDATE(KC95,'1-SETUP'!$V144),IF('1-SETUP'!$Q144="YEARLY",EDATE(KC95,12*'1-SETUP'!$V144),""))))</f>
        <v/>
      </c>
      <c r="KE95" s="10" t="str">
        <f>IF('1-SETUP'!$Q144="DAILY",KD95+'1-SETUP'!$V144,IF('1-SETUP'!$Q144="WEEKLY",KD95+'1-SETUP'!$V144*7,IF('1-SETUP'!$Q144="MONTHLY",EDATE(KD95,'1-SETUP'!$V144),IF('1-SETUP'!$Q144="YEARLY",EDATE(KD95,12*'1-SETUP'!$V144),""))))</f>
        <v/>
      </c>
      <c r="KF95" s="10" t="str">
        <f>IF('1-SETUP'!$Q144="DAILY",KE95+'1-SETUP'!$V144,IF('1-SETUP'!$Q144="WEEKLY",KE95+'1-SETUP'!$V144*7,IF('1-SETUP'!$Q144="MONTHLY",EDATE(KE95,'1-SETUP'!$V144),IF('1-SETUP'!$Q144="YEARLY",EDATE(KE95,12*'1-SETUP'!$V144),""))))</f>
        <v/>
      </c>
      <c r="KG95" s="10" t="str">
        <f>IF('1-SETUP'!$Q144="DAILY",KF95+'1-SETUP'!$V144,IF('1-SETUP'!$Q144="WEEKLY",KF95+'1-SETUP'!$V144*7,IF('1-SETUP'!$Q144="MONTHLY",EDATE(KF95,'1-SETUP'!$V144),IF('1-SETUP'!$Q144="YEARLY",EDATE(KF95,12*'1-SETUP'!$V144),""))))</f>
        <v/>
      </c>
      <c r="KH95" s="10" t="str">
        <f>IF('1-SETUP'!$Q144="DAILY",KG95+'1-SETUP'!$V144,IF('1-SETUP'!$Q144="WEEKLY",KG95+'1-SETUP'!$V144*7,IF('1-SETUP'!$Q144="MONTHLY",EDATE(KG95,'1-SETUP'!$V144),IF('1-SETUP'!$Q144="YEARLY",EDATE(KG95,12*'1-SETUP'!$V144),""))))</f>
        <v/>
      </c>
      <c r="KI95" s="10" t="str">
        <f>IF('1-SETUP'!$Q144="DAILY",KH95+'1-SETUP'!$V144,IF('1-SETUP'!$Q144="WEEKLY",KH95+'1-SETUP'!$V144*7,IF('1-SETUP'!$Q144="MONTHLY",EDATE(KH95,'1-SETUP'!$V144),IF('1-SETUP'!$Q144="YEARLY",EDATE(KH95,12*'1-SETUP'!$V144),""))))</f>
        <v/>
      </c>
      <c r="KJ95" s="10" t="str">
        <f>IF('1-SETUP'!$Q144="DAILY",KI95+'1-SETUP'!$V144,IF('1-SETUP'!$Q144="WEEKLY",KI95+'1-SETUP'!$V144*7,IF('1-SETUP'!$Q144="MONTHLY",EDATE(KI95,'1-SETUP'!$V144),IF('1-SETUP'!$Q144="YEARLY",EDATE(KI95,12*'1-SETUP'!$V144),""))))</f>
        <v/>
      </c>
      <c r="KK95" s="10" t="str">
        <f>IF('1-SETUP'!$Q144="DAILY",KJ95+'1-SETUP'!$V144,IF('1-SETUP'!$Q144="WEEKLY",KJ95+'1-SETUP'!$V144*7,IF('1-SETUP'!$Q144="MONTHLY",EDATE(KJ95,'1-SETUP'!$V144),IF('1-SETUP'!$Q144="YEARLY",EDATE(KJ95,12*'1-SETUP'!$V144),""))))</f>
        <v/>
      </c>
      <c r="KL95" s="10" t="str">
        <f>IF('1-SETUP'!$Q144="DAILY",KK95+'1-SETUP'!$V144,IF('1-SETUP'!$Q144="WEEKLY",KK95+'1-SETUP'!$V144*7,IF('1-SETUP'!$Q144="MONTHLY",EDATE(KK95,'1-SETUP'!$V144),IF('1-SETUP'!$Q144="YEARLY",EDATE(KK95,12*'1-SETUP'!$V144),""))))</f>
        <v/>
      </c>
      <c r="KM95" s="10" t="str">
        <f>IF('1-SETUP'!$Q144="DAILY",KL95+'1-SETUP'!$V144,IF('1-SETUP'!$Q144="WEEKLY",KL95+'1-SETUP'!$V144*7,IF('1-SETUP'!$Q144="MONTHLY",EDATE(KL95,'1-SETUP'!$V144),IF('1-SETUP'!$Q144="YEARLY",EDATE(KL95,12*'1-SETUP'!$V144),""))))</f>
        <v/>
      </c>
      <c r="KN95" s="10" t="str">
        <f>IF('1-SETUP'!$Q144="DAILY",KM95+'1-SETUP'!$V144,IF('1-SETUP'!$Q144="WEEKLY",KM95+'1-SETUP'!$V144*7,IF('1-SETUP'!$Q144="MONTHLY",EDATE(KM95,'1-SETUP'!$V144),IF('1-SETUP'!$Q144="YEARLY",EDATE(KM95,12*'1-SETUP'!$V144),""))))</f>
        <v/>
      </c>
      <c r="KO95" s="10" t="str">
        <f>IF('1-SETUP'!$Q144="DAILY",KN95+'1-SETUP'!$V144,IF('1-SETUP'!$Q144="WEEKLY",KN95+'1-SETUP'!$V144*7,IF('1-SETUP'!$Q144="MONTHLY",EDATE(KN95,'1-SETUP'!$V144),IF('1-SETUP'!$Q144="YEARLY",EDATE(KN95,12*'1-SETUP'!$V144),""))))</f>
        <v/>
      </c>
      <c r="KP95" s="10" t="str">
        <f>IF('1-SETUP'!$Q144="DAILY",KO95+'1-SETUP'!$V144,IF('1-SETUP'!$Q144="WEEKLY",KO95+'1-SETUP'!$V144*7,IF('1-SETUP'!$Q144="MONTHLY",EDATE(KO95,'1-SETUP'!$V144),IF('1-SETUP'!$Q144="YEARLY",EDATE(KO95,12*'1-SETUP'!$V144),""))))</f>
        <v/>
      </c>
      <c r="KQ95" s="10" t="str">
        <f>IF('1-SETUP'!$Q144="DAILY",KP95+'1-SETUP'!$V144,IF('1-SETUP'!$Q144="WEEKLY",KP95+'1-SETUP'!$V144*7,IF('1-SETUP'!$Q144="MONTHLY",EDATE(KP95,'1-SETUP'!$V144),IF('1-SETUP'!$Q144="YEARLY",EDATE(KP95,12*'1-SETUP'!$V144),""))))</f>
        <v/>
      </c>
      <c r="KR95" s="10" t="str">
        <f>IF('1-SETUP'!$Q144="DAILY",KQ95+'1-SETUP'!$V144,IF('1-SETUP'!$Q144="WEEKLY",KQ95+'1-SETUP'!$V144*7,IF('1-SETUP'!$Q144="MONTHLY",EDATE(KQ95,'1-SETUP'!$V144),IF('1-SETUP'!$Q144="YEARLY",EDATE(KQ95,12*'1-SETUP'!$V144),""))))</f>
        <v/>
      </c>
      <c r="KS95" s="10" t="str">
        <f>IF('1-SETUP'!$Q144="DAILY",KR95+'1-SETUP'!$V144,IF('1-SETUP'!$Q144="WEEKLY",KR95+'1-SETUP'!$V144*7,IF('1-SETUP'!$Q144="MONTHLY",EDATE(KR95,'1-SETUP'!$V144),IF('1-SETUP'!$Q144="YEARLY",EDATE(KR95,12*'1-SETUP'!$V144),""))))</f>
        <v/>
      </c>
      <c r="KT95" s="10" t="str">
        <f>IF('1-SETUP'!$Q144="DAILY",KS95+'1-SETUP'!$V144,IF('1-SETUP'!$Q144="WEEKLY",KS95+'1-SETUP'!$V144*7,IF('1-SETUP'!$Q144="MONTHLY",EDATE(KS95,'1-SETUP'!$V144),IF('1-SETUP'!$Q144="YEARLY",EDATE(KS95,12*'1-SETUP'!$V144),""))))</f>
        <v/>
      </c>
      <c r="KU95" s="10" t="str">
        <f>IF('1-SETUP'!$Q144="DAILY",KT95+'1-SETUP'!$V144,IF('1-SETUP'!$Q144="WEEKLY",KT95+'1-SETUP'!$V144*7,IF('1-SETUP'!$Q144="MONTHLY",EDATE(KT95,'1-SETUP'!$V144),IF('1-SETUP'!$Q144="YEARLY",EDATE(KT95,12*'1-SETUP'!$V144),""))))</f>
        <v/>
      </c>
      <c r="KV95" s="10" t="str">
        <f>IF('1-SETUP'!$Q144="DAILY",KU95+'1-SETUP'!$V144,IF('1-SETUP'!$Q144="WEEKLY",KU95+'1-SETUP'!$V144*7,IF('1-SETUP'!$Q144="MONTHLY",EDATE(KU95,'1-SETUP'!$V144),IF('1-SETUP'!$Q144="YEARLY",EDATE(KU95,12*'1-SETUP'!$V144),""))))</f>
        <v/>
      </c>
      <c r="KW95" s="10" t="str">
        <f>IF('1-SETUP'!$Q144="DAILY",KV95+'1-SETUP'!$V144,IF('1-SETUP'!$Q144="WEEKLY",KV95+'1-SETUP'!$V144*7,IF('1-SETUP'!$Q144="MONTHLY",EDATE(KV95,'1-SETUP'!$V144),IF('1-SETUP'!$Q144="YEARLY",EDATE(KV95,12*'1-SETUP'!$V144),""))))</f>
        <v/>
      </c>
      <c r="KX95" s="10" t="str">
        <f>IF('1-SETUP'!$Q144="DAILY",KW95+'1-SETUP'!$V144,IF('1-SETUP'!$Q144="WEEKLY",KW95+'1-SETUP'!$V144*7,IF('1-SETUP'!$Q144="MONTHLY",EDATE(KW95,'1-SETUP'!$V144),IF('1-SETUP'!$Q144="YEARLY",EDATE(KW95,12*'1-SETUP'!$V144),""))))</f>
        <v/>
      </c>
      <c r="KY95" s="10" t="str">
        <f>IF('1-SETUP'!$Q144="DAILY",KX95+'1-SETUP'!$V144,IF('1-SETUP'!$Q144="WEEKLY",KX95+'1-SETUP'!$V144*7,IF('1-SETUP'!$Q144="MONTHLY",EDATE(KX95,'1-SETUP'!$V144),IF('1-SETUP'!$Q144="YEARLY",EDATE(KX95,12*'1-SETUP'!$V144),""))))</f>
        <v/>
      </c>
      <c r="KZ95" s="10" t="str">
        <f>IF('1-SETUP'!$Q144="DAILY",KY95+'1-SETUP'!$V144,IF('1-SETUP'!$Q144="WEEKLY",KY95+'1-SETUP'!$V144*7,IF('1-SETUP'!$Q144="MONTHLY",EDATE(KY95,'1-SETUP'!$V144),IF('1-SETUP'!$Q144="YEARLY",EDATE(KY95,12*'1-SETUP'!$V144),""))))</f>
        <v/>
      </c>
      <c r="LA95" s="10" t="str">
        <f>IF('1-SETUP'!$Q144="DAILY",KZ95+'1-SETUP'!$V144,IF('1-SETUP'!$Q144="WEEKLY",KZ95+'1-SETUP'!$V144*7,IF('1-SETUP'!$Q144="MONTHLY",EDATE(KZ95,'1-SETUP'!$V144),IF('1-SETUP'!$Q144="YEARLY",EDATE(KZ95,12*'1-SETUP'!$V144),""))))</f>
        <v/>
      </c>
      <c r="LB95" s="10" t="str">
        <f>IF('1-SETUP'!$Q144="DAILY",LA95+'1-SETUP'!$V144,IF('1-SETUP'!$Q144="WEEKLY",LA95+'1-SETUP'!$V144*7,IF('1-SETUP'!$Q144="MONTHLY",EDATE(LA95,'1-SETUP'!$V144),IF('1-SETUP'!$Q144="YEARLY",EDATE(LA95,12*'1-SETUP'!$V144),""))))</f>
        <v/>
      </c>
      <c r="LC95" s="10" t="str">
        <f>IF('1-SETUP'!$Q144="DAILY",LB95+'1-SETUP'!$V144,IF('1-SETUP'!$Q144="WEEKLY",LB95+'1-SETUP'!$V144*7,IF('1-SETUP'!$Q144="MONTHLY",EDATE(LB95,'1-SETUP'!$V144),IF('1-SETUP'!$Q144="YEARLY",EDATE(LB95,12*'1-SETUP'!$V144),""))))</f>
        <v/>
      </c>
      <c r="LD95" s="10" t="str">
        <f>IF('1-SETUP'!$Q144="DAILY",LC95+'1-SETUP'!$V144,IF('1-SETUP'!$Q144="WEEKLY",LC95+'1-SETUP'!$V144*7,IF('1-SETUP'!$Q144="MONTHLY",EDATE(LC95,'1-SETUP'!$V144),IF('1-SETUP'!$Q144="YEARLY",EDATE(LC95,12*'1-SETUP'!$V144),""))))</f>
        <v/>
      </c>
      <c r="LE95" s="10" t="str">
        <f>IF('1-SETUP'!$Q144="DAILY",LD95+'1-SETUP'!$V144,IF('1-SETUP'!$Q144="WEEKLY",LD95+'1-SETUP'!$V144*7,IF('1-SETUP'!$Q144="MONTHLY",EDATE(LD95,'1-SETUP'!$V144),IF('1-SETUP'!$Q144="YEARLY",EDATE(LD95,12*'1-SETUP'!$V144),""))))</f>
        <v/>
      </c>
      <c r="LF95" s="10" t="str">
        <f>IF('1-SETUP'!$Q144="DAILY",LE95+'1-SETUP'!$V144,IF('1-SETUP'!$Q144="WEEKLY",LE95+'1-SETUP'!$V144*7,IF('1-SETUP'!$Q144="MONTHLY",EDATE(LE95,'1-SETUP'!$V144),IF('1-SETUP'!$Q144="YEARLY",EDATE(LE95,12*'1-SETUP'!$V144),""))))</f>
        <v/>
      </c>
      <c r="LG95" s="10" t="str">
        <f>IF('1-SETUP'!$Q144="DAILY",LF95+'1-SETUP'!$V144,IF('1-SETUP'!$Q144="WEEKLY",LF95+'1-SETUP'!$V144*7,IF('1-SETUP'!$Q144="MONTHLY",EDATE(LF95,'1-SETUP'!$V144),IF('1-SETUP'!$Q144="YEARLY",EDATE(LF95,12*'1-SETUP'!$V144),""))))</f>
        <v/>
      </c>
      <c r="LH95" s="10" t="str">
        <f>IF('1-SETUP'!$Q144="DAILY",LG95+'1-SETUP'!$V144,IF('1-SETUP'!$Q144="WEEKLY",LG95+'1-SETUP'!$V144*7,IF('1-SETUP'!$Q144="MONTHLY",EDATE(LG95,'1-SETUP'!$V144),IF('1-SETUP'!$Q144="YEARLY",EDATE(LG95,12*'1-SETUP'!$V144),""))))</f>
        <v/>
      </c>
      <c r="LI95" s="10" t="str">
        <f>IF('1-SETUP'!$Q144="DAILY",LH95+'1-SETUP'!$V144,IF('1-SETUP'!$Q144="WEEKLY",LH95+'1-SETUP'!$V144*7,IF('1-SETUP'!$Q144="MONTHLY",EDATE(LH95,'1-SETUP'!$V144),IF('1-SETUP'!$Q144="YEARLY",EDATE(LH95,12*'1-SETUP'!$V144),""))))</f>
        <v/>
      </c>
      <c r="LJ95" s="10" t="str">
        <f>IF('1-SETUP'!$Q144="DAILY",LI95+'1-SETUP'!$V144,IF('1-SETUP'!$Q144="WEEKLY",LI95+'1-SETUP'!$V144*7,IF('1-SETUP'!$Q144="MONTHLY",EDATE(LI95,'1-SETUP'!$V144),IF('1-SETUP'!$Q144="YEARLY",EDATE(LI95,12*'1-SETUP'!$V144),""))))</f>
        <v/>
      </c>
      <c r="LK95" s="10" t="str">
        <f>IF('1-SETUP'!$Q144="DAILY",LJ95+'1-SETUP'!$V144,IF('1-SETUP'!$Q144="WEEKLY",LJ95+'1-SETUP'!$V144*7,IF('1-SETUP'!$Q144="MONTHLY",EDATE(LJ95,'1-SETUP'!$V144),IF('1-SETUP'!$Q144="YEARLY",EDATE(LJ95,12*'1-SETUP'!$V144),""))))</f>
        <v/>
      </c>
      <c r="LL95" s="10" t="str">
        <f>IF('1-SETUP'!$Q144="DAILY",LK95+'1-SETUP'!$V144,IF('1-SETUP'!$Q144="WEEKLY",LK95+'1-SETUP'!$V144*7,IF('1-SETUP'!$Q144="MONTHLY",EDATE(LK95,'1-SETUP'!$V144),IF('1-SETUP'!$Q144="YEARLY",EDATE(LK95,12*'1-SETUP'!$V144),""))))</f>
        <v/>
      </c>
      <c r="LM95" s="10" t="str">
        <f>IF('1-SETUP'!$Q144="DAILY",LL95+'1-SETUP'!$V144,IF('1-SETUP'!$Q144="WEEKLY",LL95+'1-SETUP'!$V144*7,IF('1-SETUP'!$Q144="MONTHLY",EDATE(LL95,'1-SETUP'!$V144),IF('1-SETUP'!$Q144="YEARLY",EDATE(LL95,12*'1-SETUP'!$V144),""))))</f>
        <v/>
      </c>
      <c r="LN95" s="10" t="str">
        <f>IF('1-SETUP'!$Q144="DAILY",LM95+'1-SETUP'!$V144,IF('1-SETUP'!$Q144="WEEKLY",LM95+'1-SETUP'!$V144*7,IF('1-SETUP'!$Q144="MONTHLY",EDATE(LM95,'1-SETUP'!$V144),IF('1-SETUP'!$Q144="YEARLY",EDATE(LM95,12*'1-SETUP'!$V144),""))))</f>
        <v/>
      </c>
      <c r="LO95" s="10" t="str">
        <f>IF('1-SETUP'!$Q144="DAILY",LN95+'1-SETUP'!$V144,IF('1-SETUP'!$Q144="WEEKLY",LN95+'1-SETUP'!$V144*7,IF('1-SETUP'!$Q144="MONTHLY",EDATE(LN95,'1-SETUP'!$V144),IF('1-SETUP'!$Q144="YEARLY",EDATE(LN95,12*'1-SETUP'!$V144),""))))</f>
        <v/>
      </c>
      <c r="LP95" s="10" t="str">
        <f>IF('1-SETUP'!$Q144="DAILY",LO95+'1-SETUP'!$V144,IF('1-SETUP'!$Q144="WEEKLY",LO95+'1-SETUP'!$V144*7,IF('1-SETUP'!$Q144="MONTHLY",EDATE(LO95,'1-SETUP'!$V144),IF('1-SETUP'!$Q144="YEARLY",EDATE(LO95,12*'1-SETUP'!$V144),""))))</f>
        <v/>
      </c>
      <c r="LQ95" s="10" t="str">
        <f>IF('1-SETUP'!$Q144="DAILY",LP95+'1-SETUP'!$V144,IF('1-SETUP'!$Q144="WEEKLY",LP95+'1-SETUP'!$V144*7,IF('1-SETUP'!$Q144="MONTHLY",EDATE(LP95,'1-SETUP'!$V144),IF('1-SETUP'!$Q144="YEARLY",EDATE(LP95,12*'1-SETUP'!$V144),""))))</f>
        <v/>
      </c>
      <c r="LR95" s="10" t="str">
        <f>IF('1-SETUP'!$Q144="DAILY",LQ95+'1-SETUP'!$V144,IF('1-SETUP'!$Q144="WEEKLY",LQ95+'1-SETUP'!$V144*7,IF('1-SETUP'!$Q144="MONTHLY",EDATE(LQ95,'1-SETUP'!$V144),IF('1-SETUP'!$Q144="YEARLY",EDATE(LQ95,12*'1-SETUP'!$V144),""))))</f>
        <v/>
      </c>
      <c r="LS95" s="10" t="str">
        <f>IF('1-SETUP'!$Q144="DAILY",LR95+'1-SETUP'!$V144,IF('1-SETUP'!$Q144="WEEKLY",LR95+'1-SETUP'!$V144*7,IF('1-SETUP'!$Q144="MONTHLY",EDATE(LR95,'1-SETUP'!$V144),IF('1-SETUP'!$Q144="YEARLY",EDATE(LR95,12*'1-SETUP'!$V144),""))))</f>
        <v/>
      </c>
      <c r="LT95" s="10" t="str">
        <f>IF('1-SETUP'!$Q144="DAILY",LS95+'1-SETUP'!$V144,IF('1-SETUP'!$Q144="WEEKLY",LS95+'1-SETUP'!$V144*7,IF('1-SETUP'!$Q144="MONTHLY",EDATE(LS95,'1-SETUP'!$V144),IF('1-SETUP'!$Q144="YEARLY",EDATE(LS95,12*'1-SETUP'!$V144),""))))</f>
        <v/>
      </c>
      <c r="LU95" s="10" t="str">
        <f>IF('1-SETUP'!$Q144="DAILY",LT95+'1-SETUP'!$V144,IF('1-SETUP'!$Q144="WEEKLY",LT95+'1-SETUP'!$V144*7,IF('1-SETUP'!$Q144="MONTHLY",EDATE(LT95,'1-SETUP'!$V144),IF('1-SETUP'!$Q144="YEARLY",EDATE(LT95,12*'1-SETUP'!$V144),""))))</f>
        <v/>
      </c>
      <c r="LV95" s="10" t="str">
        <f>IF('1-SETUP'!$Q144="DAILY",LU95+'1-SETUP'!$V144,IF('1-SETUP'!$Q144="WEEKLY",LU95+'1-SETUP'!$V144*7,IF('1-SETUP'!$Q144="MONTHLY",EDATE(LU95,'1-SETUP'!$V144),IF('1-SETUP'!$Q144="YEARLY",EDATE(LU95,12*'1-SETUP'!$V144),""))))</f>
        <v/>
      </c>
      <c r="LW95" s="10" t="str">
        <f>IF('1-SETUP'!$Q144="DAILY",LV95+'1-SETUP'!$V144,IF('1-SETUP'!$Q144="WEEKLY",LV95+'1-SETUP'!$V144*7,IF('1-SETUP'!$Q144="MONTHLY",EDATE(LV95,'1-SETUP'!$V144),IF('1-SETUP'!$Q144="YEARLY",EDATE(LV95,12*'1-SETUP'!$V144),""))))</f>
        <v/>
      </c>
      <c r="LX95" s="10" t="str">
        <f>IF('1-SETUP'!$Q144="DAILY",LW95+'1-SETUP'!$V144,IF('1-SETUP'!$Q144="WEEKLY",LW95+'1-SETUP'!$V144*7,IF('1-SETUP'!$Q144="MONTHLY",EDATE(LW95,'1-SETUP'!$V144),IF('1-SETUP'!$Q144="YEARLY",EDATE(LW95,12*'1-SETUP'!$V144),""))))</f>
        <v/>
      </c>
      <c r="LY95" s="10" t="str">
        <f>IF('1-SETUP'!$Q144="DAILY",LX95+'1-SETUP'!$V144,IF('1-SETUP'!$Q144="WEEKLY",LX95+'1-SETUP'!$V144*7,IF('1-SETUP'!$Q144="MONTHLY",EDATE(LX95,'1-SETUP'!$V144),IF('1-SETUP'!$Q144="YEARLY",EDATE(LX95,12*'1-SETUP'!$V144),""))))</f>
        <v/>
      </c>
      <c r="LZ95" s="10" t="str">
        <f>IF('1-SETUP'!$Q144="DAILY",LY95+'1-SETUP'!$V144,IF('1-SETUP'!$Q144="WEEKLY",LY95+'1-SETUP'!$V144*7,IF('1-SETUP'!$Q144="MONTHLY",EDATE(LY95,'1-SETUP'!$V144),IF('1-SETUP'!$Q144="YEARLY",EDATE(LY95,12*'1-SETUP'!$V144),""))))</f>
        <v/>
      </c>
      <c r="MA95" s="10" t="str">
        <f>IF('1-SETUP'!$Q144="DAILY",LZ95+'1-SETUP'!$V144,IF('1-SETUP'!$Q144="WEEKLY",LZ95+'1-SETUP'!$V144*7,IF('1-SETUP'!$Q144="MONTHLY",EDATE(LZ95,'1-SETUP'!$V144),IF('1-SETUP'!$Q144="YEARLY",EDATE(LZ95,12*'1-SETUP'!$V144),""))))</f>
        <v/>
      </c>
      <c r="MB95" s="10" t="str">
        <f>IF('1-SETUP'!$Q144="DAILY",MA95+'1-SETUP'!$V144,IF('1-SETUP'!$Q144="WEEKLY",MA95+'1-SETUP'!$V144*7,IF('1-SETUP'!$Q144="MONTHLY",EDATE(MA95,'1-SETUP'!$V144),IF('1-SETUP'!$Q144="YEARLY",EDATE(MA95,12*'1-SETUP'!$V144),""))))</f>
        <v/>
      </c>
      <c r="MC95" s="10" t="str">
        <f>IF('1-SETUP'!$Q144="DAILY",MB95+'1-SETUP'!$V144,IF('1-SETUP'!$Q144="WEEKLY",MB95+'1-SETUP'!$V144*7,IF('1-SETUP'!$Q144="MONTHLY",EDATE(MB95,'1-SETUP'!$V144),IF('1-SETUP'!$Q144="YEARLY",EDATE(MB95,12*'1-SETUP'!$V144),""))))</f>
        <v/>
      </c>
      <c r="MD95" s="10" t="str">
        <f>IF('1-SETUP'!$Q144="DAILY",MC95+'1-SETUP'!$V144,IF('1-SETUP'!$Q144="WEEKLY",MC95+'1-SETUP'!$V144*7,IF('1-SETUP'!$Q144="MONTHLY",EDATE(MC95,'1-SETUP'!$V144),IF('1-SETUP'!$Q144="YEARLY",EDATE(MC95,12*'1-SETUP'!$V144),""))))</f>
        <v/>
      </c>
      <c r="ME95" s="10" t="str">
        <f>IF('1-SETUP'!$Q144="DAILY",MD95+'1-SETUP'!$V144,IF('1-SETUP'!$Q144="WEEKLY",MD95+'1-SETUP'!$V144*7,IF('1-SETUP'!$Q144="MONTHLY",EDATE(MD95,'1-SETUP'!$V144),IF('1-SETUP'!$Q144="YEARLY",EDATE(MD95,12*'1-SETUP'!$V144),""))))</f>
        <v/>
      </c>
      <c r="MF95" s="10" t="str">
        <f>IF('1-SETUP'!$Q144="DAILY",ME95+'1-SETUP'!$V144,IF('1-SETUP'!$Q144="WEEKLY",ME95+'1-SETUP'!$V144*7,IF('1-SETUP'!$Q144="MONTHLY",EDATE(ME95,'1-SETUP'!$V144),IF('1-SETUP'!$Q144="YEARLY",EDATE(ME95,12*'1-SETUP'!$V144),""))))</f>
        <v/>
      </c>
      <c r="MG95" s="10" t="str">
        <f>IF('1-SETUP'!$Q144="DAILY",MF95+'1-SETUP'!$V144,IF('1-SETUP'!$Q144="WEEKLY",MF95+'1-SETUP'!$V144*7,IF('1-SETUP'!$Q144="MONTHLY",EDATE(MF95,'1-SETUP'!$V144),IF('1-SETUP'!$Q144="YEARLY",EDATE(MF95,12*'1-SETUP'!$V144),""))))</f>
        <v/>
      </c>
      <c r="MH95" s="10" t="str">
        <f>IF('1-SETUP'!$Q144="DAILY",MG95+'1-SETUP'!$V144,IF('1-SETUP'!$Q144="WEEKLY",MG95+'1-SETUP'!$V144*7,IF('1-SETUP'!$Q144="MONTHLY",EDATE(MG95,'1-SETUP'!$V144),IF('1-SETUP'!$Q144="YEARLY",EDATE(MG95,12*'1-SETUP'!$V144),""))))</f>
        <v/>
      </c>
      <c r="MI95" s="10" t="str">
        <f>IF('1-SETUP'!$Q144="DAILY",MH95+'1-SETUP'!$V144,IF('1-SETUP'!$Q144="WEEKLY",MH95+'1-SETUP'!$V144*7,IF('1-SETUP'!$Q144="MONTHLY",EDATE(MH95,'1-SETUP'!$V144),IF('1-SETUP'!$Q144="YEARLY",EDATE(MH95,12*'1-SETUP'!$V144),""))))</f>
        <v/>
      </c>
      <c r="MJ95" s="10" t="str">
        <f>IF('1-SETUP'!$Q144="DAILY",MI95+'1-SETUP'!$V144,IF('1-SETUP'!$Q144="WEEKLY",MI95+'1-SETUP'!$V144*7,IF('1-SETUP'!$Q144="MONTHLY",EDATE(MI95,'1-SETUP'!$V144),IF('1-SETUP'!$Q144="YEARLY",EDATE(MI95,12*'1-SETUP'!$V144),""))))</f>
        <v/>
      </c>
      <c r="MK95" s="10" t="str">
        <f>IF('1-SETUP'!$Q144="DAILY",MJ95+'1-SETUP'!$V144,IF('1-SETUP'!$Q144="WEEKLY",MJ95+'1-SETUP'!$V144*7,IF('1-SETUP'!$Q144="MONTHLY",EDATE(MJ95,'1-SETUP'!$V144),IF('1-SETUP'!$Q144="YEARLY",EDATE(MJ95,12*'1-SETUP'!$V144),""))))</f>
        <v/>
      </c>
      <c r="ML95" s="10" t="str">
        <f>IF('1-SETUP'!$Q144="DAILY",MK95+'1-SETUP'!$V144,IF('1-SETUP'!$Q144="WEEKLY",MK95+'1-SETUP'!$V144*7,IF('1-SETUP'!$Q144="MONTHLY",EDATE(MK95,'1-SETUP'!$V144),IF('1-SETUP'!$Q144="YEARLY",EDATE(MK95,12*'1-SETUP'!$V144),""))))</f>
        <v/>
      </c>
      <c r="MM95" s="10" t="str">
        <f>IF('1-SETUP'!$Q144="DAILY",ML95+'1-SETUP'!$V144,IF('1-SETUP'!$Q144="WEEKLY",ML95+'1-SETUP'!$V144*7,IF('1-SETUP'!$Q144="MONTHLY",EDATE(ML95,'1-SETUP'!$V144),IF('1-SETUP'!$Q144="YEARLY",EDATE(ML95,12*'1-SETUP'!$V144),""))))</f>
        <v/>
      </c>
      <c r="MN95" s="10" t="str">
        <f>IF('1-SETUP'!$Q144="DAILY",MM95+'1-SETUP'!$V144,IF('1-SETUP'!$Q144="WEEKLY",MM95+'1-SETUP'!$V144*7,IF('1-SETUP'!$Q144="MONTHLY",EDATE(MM95,'1-SETUP'!$V144),IF('1-SETUP'!$Q144="YEARLY",EDATE(MM95,12*'1-SETUP'!$V144),""))))</f>
        <v/>
      </c>
      <c r="MO95" s="10" t="str">
        <f>IF('1-SETUP'!$Q144="DAILY",MN95+'1-SETUP'!$V144,IF('1-SETUP'!$Q144="WEEKLY",MN95+'1-SETUP'!$V144*7,IF('1-SETUP'!$Q144="MONTHLY",EDATE(MN95,'1-SETUP'!$V144),IF('1-SETUP'!$Q144="YEARLY",EDATE(MN95,12*'1-SETUP'!$V144),""))))</f>
        <v/>
      </c>
      <c r="MP95" s="10" t="str">
        <f>IF('1-SETUP'!$Q144="DAILY",MO95+'1-SETUP'!$V144,IF('1-SETUP'!$Q144="WEEKLY",MO95+'1-SETUP'!$V144*7,IF('1-SETUP'!$Q144="MONTHLY",EDATE(MO95,'1-SETUP'!$V144),IF('1-SETUP'!$Q144="YEARLY",EDATE(MO95,12*'1-SETUP'!$V144),""))))</f>
        <v/>
      </c>
      <c r="MQ95" s="10" t="str">
        <f>IF('1-SETUP'!$Q144="DAILY",MP95+'1-SETUP'!$V144,IF('1-SETUP'!$Q144="WEEKLY",MP95+'1-SETUP'!$V144*7,IF('1-SETUP'!$Q144="MONTHLY",EDATE(MP95,'1-SETUP'!$V144),IF('1-SETUP'!$Q144="YEARLY",EDATE(MP95,12*'1-SETUP'!$V144),""))))</f>
        <v/>
      </c>
      <c r="MR95" s="10" t="str">
        <f>IF('1-SETUP'!$Q144="DAILY",MQ95+'1-SETUP'!$V144,IF('1-SETUP'!$Q144="WEEKLY",MQ95+'1-SETUP'!$V144*7,IF('1-SETUP'!$Q144="MONTHLY",EDATE(MQ95,'1-SETUP'!$V144),IF('1-SETUP'!$Q144="YEARLY",EDATE(MQ95,12*'1-SETUP'!$V144),""))))</f>
        <v/>
      </c>
      <c r="MS95" s="10" t="str">
        <f>IF('1-SETUP'!$Q144="DAILY",MR95+'1-SETUP'!$V144,IF('1-SETUP'!$Q144="WEEKLY",MR95+'1-SETUP'!$V144*7,IF('1-SETUP'!$Q144="MONTHLY",EDATE(MR95,'1-SETUP'!$V144),IF('1-SETUP'!$Q144="YEARLY",EDATE(MR95,12*'1-SETUP'!$V144),""))))</f>
        <v/>
      </c>
      <c r="MT95" s="10" t="str">
        <f>IF('1-SETUP'!$Q144="DAILY",MS95+'1-SETUP'!$V144,IF('1-SETUP'!$Q144="WEEKLY",MS95+'1-SETUP'!$V144*7,IF('1-SETUP'!$Q144="MONTHLY",EDATE(MS95,'1-SETUP'!$V144),IF('1-SETUP'!$Q144="YEARLY",EDATE(MS95,12*'1-SETUP'!$V144),""))))</f>
        <v/>
      </c>
      <c r="MU95" s="10" t="str">
        <f>IF('1-SETUP'!$Q144="DAILY",MT95+'1-SETUP'!$V144,IF('1-SETUP'!$Q144="WEEKLY",MT95+'1-SETUP'!$V144*7,IF('1-SETUP'!$Q144="MONTHLY",EDATE(MT95,'1-SETUP'!$V144),IF('1-SETUP'!$Q144="YEARLY",EDATE(MT95,12*'1-SETUP'!$V144),""))))</f>
        <v/>
      </c>
      <c r="MV95" s="10" t="str">
        <f>IF('1-SETUP'!$Q144="DAILY",MU95+'1-SETUP'!$V144,IF('1-SETUP'!$Q144="WEEKLY",MU95+'1-SETUP'!$V144*7,IF('1-SETUP'!$Q144="MONTHLY",EDATE(MU95,'1-SETUP'!$V144),IF('1-SETUP'!$Q144="YEARLY",EDATE(MU95,12*'1-SETUP'!$V144),""))))</f>
        <v/>
      </c>
      <c r="MW95" s="10" t="str">
        <f>IF('1-SETUP'!$Q144="DAILY",MV95+'1-SETUP'!$V144,IF('1-SETUP'!$Q144="WEEKLY",MV95+'1-SETUP'!$V144*7,IF('1-SETUP'!$Q144="MONTHLY",EDATE(MV95,'1-SETUP'!$V144),IF('1-SETUP'!$Q144="YEARLY",EDATE(MV95,12*'1-SETUP'!$V144),""))))</f>
        <v/>
      </c>
      <c r="MX95" s="10" t="str">
        <f>IF('1-SETUP'!$Q144="DAILY",MW95+'1-SETUP'!$V144,IF('1-SETUP'!$Q144="WEEKLY",MW95+'1-SETUP'!$V144*7,IF('1-SETUP'!$Q144="MONTHLY",EDATE(MW95,'1-SETUP'!$V144),IF('1-SETUP'!$Q144="YEARLY",EDATE(MW95,12*'1-SETUP'!$V144),""))))</f>
        <v/>
      </c>
      <c r="MY95" s="10" t="str">
        <f>IF('1-SETUP'!$Q144="DAILY",MX95+'1-SETUP'!$V144,IF('1-SETUP'!$Q144="WEEKLY",MX95+'1-SETUP'!$V144*7,IF('1-SETUP'!$Q144="MONTHLY",EDATE(MX95,'1-SETUP'!$V144),IF('1-SETUP'!$Q144="YEARLY",EDATE(MX95,12*'1-SETUP'!$V144),""))))</f>
        <v/>
      </c>
      <c r="MZ95" s="10" t="str">
        <f>IF('1-SETUP'!$Q144="DAILY",MY95+'1-SETUP'!$V144,IF('1-SETUP'!$Q144="WEEKLY",MY95+'1-SETUP'!$V144*7,IF('1-SETUP'!$Q144="MONTHLY",EDATE(MY95,'1-SETUP'!$V144),IF('1-SETUP'!$Q144="YEARLY",EDATE(MY95,12*'1-SETUP'!$V144),""))))</f>
        <v/>
      </c>
      <c r="NA95" s="10" t="str">
        <f>IF('1-SETUP'!$Q144="DAILY",MZ95+'1-SETUP'!$V144,IF('1-SETUP'!$Q144="WEEKLY",MZ95+'1-SETUP'!$V144*7,IF('1-SETUP'!$Q144="MONTHLY",EDATE(MZ95,'1-SETUP'!$V144),IF('1-SETUP'!$Q144="YEARLY",EDATE(MZ95,12*'1-SETUP'!$V144),""))))</f>
        <v/>
      </c>
      <c r="NB95" s="10" t="str">
        <f>IF('1-SETUP'!$Q144="DAILY",NA95+'1-SETUP'!$V144,IF('1-SETUP'!$Q144="WEEKLY",NA95+'1-SETUP'!$V144*7,IF('1-SETUP'!$Q144="MONTHLY",EDATE(NA95,'1-SETUP'!$V144),IF('1-SETUP'!$Q144="YEARLY",EDATE(NA95,12*'1-SETUP'!$V144),""))))</f>
        <v/>
      </c>
      <c r="NC95" s="10" t="str">
        <f>IF('1-SETUP'!$Q144="DAILY",NB95+'1-SETUP'!$V144,IF('1-SETUP'!$Q144="WEEKLY",NB95+'1-SETUP'!$V144*7,IF('1-SETUP'!$Q144="MONTHLY",EDATE(NB95,'1-SETUP'!$V144),IF('1-SETUP'!$Q144="YEARLY",EDATE(NB95,12*'1-SETUP'!$V144),""))))</f>
        <v/>
      </c>
    </row>
    <row r="96" spans="1:367" x14ac:dyDescent="0.45">
      <c r="A96" s="177" t="s">
        <v>89</v>
      </c>
      <c r="B96" s="177"/>
      <c r="C96" s="177"/>
      <c r="D96" s="177"/>
      <c r="E96" s="177"/>
    </row>
    <row r="97" spans="1:9" x14ac:dyDescent="0.45">
      <c r="A97" s="18" t="s">
        <v>41</v>
      </c>
      <c r="B97" s="18" t="s">
        <v>4</v>
      </c>
      <c r="C97" s="18" t="s">
        <v>54</v>
      </c>
      <c r="D97" s="18" t="s">
        <v>14</v>
      </c>
      <c r="E97" s="18" t="s">
        <v>53</v>
      </c>
    </row>
    <row r="98" spans="1:9" x14ac:dyDescent="0.45">
      <c r="A98" t="str">
        <f>'1-SETUP'!A10:V10</f>
        <v>New Year's Day</v>
      </c>
      <c r="B98" s="10">
        <f>'1-SETUP'!AA10</f>
        <v>43466</v>
      </c>
      <c r="C98">
        <f t="shared" ref="C98:C112" si="0">IF(A98&lt;&gt;0,MONTH(B98))</f>
        <v>1</v>
      </c>
      <c r="D98">
        <f t="shared" ref="D98:D112" si="1">IF(A98&lt;&gt;0,DAY(B98),FALSE)</f>
        <v>1</v>
      </c>
      <c r="E98" t="str">
        <f t="shared" ref="E98:E112" si="2">_xlfn.CONCAT("(",C98,",",D98,")")</f>
        <v>(1,1)</v>
      </c>
    </row>
    <row r="99" spans="1:9" x14ac:dyDescent="0.45">
      <c r="A99" t="str">
        <f>'1-SETUP'!A11:V11</f>
        <v>Martin Luther King, Jr.</v>
      </c>
      <c r="B99" s="10">
        <f>'1-SETUP'!AA11</f>
        <v>43486</v>
      </c>
      <c r="C99">
        <f t="shared" si="0"/>
        <v>1</v>
      </c>
      <c r="D99">
        <f t="shared" si="1"/>
        <v>21</v>
      </c>
      <c r="E99" t="str">
        <f t="shared" si="2"/>
        <v>(1,21)</v>
      </c>
    </row>
    <row r="100" spans="1:9" x14ac:dyDescent="0.45">
      <c r="A100" t="str">
        <f>'1-SETUP'!A12:V12</f>
        <v>Memorial Day</v>
      </c>
      <c r="B100" s="10">
        <f>'1-SETUP'!AA12</f>
        <v>43612</v>
      </c>
      <c r="C100">
        <f t="shared" si="0"/>
        <v>5</v>
      </c>
      <c r="D100">
        <f t="shared" si="1"/>
        <v>27</v>
      </c>
      <c r="E100" t="str">
        <f t="shared" si="2"/>
        <v>(5,27)</v>
      </c>
    </row>
    <row r="101" spans="1:9" x14ac:dyDescent="0.45">
      <c r="A101" t="str">
        <f>'1-SETUP'!A13:V13</f>
        <v>Independence Day</v>
      </c>
      <c r="B101" s="10">
        <f>'1-SETUP'!AA13</f>
        <v>43650</v>
      </c>
      <c r="C101">
        <f t="shared" si="0"/>
        <v>7</v>
      </c>
      <c r="D101">
        <f t="shared" si="1"/>
        <v>4</v>
      </c>
      <c r="E101" t="str">
        <f t="shared" si="2"/>
        <v>(7,4)</v>
      </c>
    </row>
    <row r="102" spans="1:9" x14ac:dyDescent="0.45">
      <c r="A102" t="str">
        <f>'1-SETUP'!A14:V14</f>
        <v>Labor Day</v>
      </c>
      <c r="B102" s="10">
        <f>'1-SETUP'!AA14</f>
        <v>43710</v>
      </c>
      <c r="C102">
        <f t="shared" si="0"/>
        <v>9</v>
      </c>
      <c r="D102">
        <f t="shared" si="1"/>
        <v>2</v>
      </c>
      <c r="E102" t="str">
        <f t="shared" si="2"/>
        <v>(9,2)</v>
      </c>
    </row>
    <row r="103" spans="1:9" x14ac:dyDescent="0.45">
      <c r="A103" t="str">
        <f>'1-SETUP'!A15:V15</f>
        <v>Thanksgiving Day</v>
      </c>
      <c r="B103" s="10">
        <f>'1-SETUP'!AA15</f>
        <v>43797</v>
      </c>
      <c r="C103">
        <f t="shared" si="0"/>
        <v>11</v>
      </c>
      <c r="D103">
        <f t="shared" si="1"/>
        <v>28</v>
      </c>
      <c r="E103" t="str">
        <f t="shared" si="2"/>
        <v>(11,28)</v>
      </c>
    </row>
    <row r="104" spans="1:9" x14ac:dyDescent="0.45">
      <c r="A104" t="str">
        <f>'1-SETUP'!A16:V16</f>
        <v>Christmas Day</v>
      </c>
      <c r="B104" s="10">
        <f>'1-SETUP'!AA16</f>
        <v>43824</v>
      </c>
      <c r="C104">
        <f t="shared" si="0"/>
        <v>12</v>
      </c>
      <c r="D104">
        <f t="shared" si="1"/>
        <v>25</v>
      </c>
      <c r="E104" t="str">
        <f t="shared" si="2"/>
        <v>(12,25)</v>
      </c>
      <c r="I104" s="10"/>
    </row>
    <row r="105" spans="1:9" x14ac:dyDescent="0.45">
      <c r="A105" t="str">
        <f>'1-SETUP'!A17:V17</f>
        <v>New Year's Eve</v>
      </c>
      <c r="B105" s="10">
        <f>'1-SETUP'!AA17</f>
        <v>44196</v>
      </c>
      <c r="C105">
        <f t="shared" si="0"/>
        <v>12</v>
      </c>
      <c r="D105">
        <f t="shared" si="1"/>
        <v>31</v>
      </c>
      <c r="E105" t="str">
        <f t="shared" si="2"/>
        <v>(12,31)</v>
      </c>
      <c r="I105" s="10"/>
    </row>
    <row r="106" spans="1:9" x14ac:dyDescent="0.45">
      <c r="A106">
        <f>'1-SETUP'!A18:V18</f>
        <v>0</v>
      </c>
      <c r="B106" s="10">
        <f>'1-SETUP'!AA18</f>
        <v>0</v>
      </c>
      <c r="C106" t="b">
        <f t="shared" si="0"/>
        <v>0</v>
      </c>
      <c r="D106" t="b">
        <f t="shared" si="1"/>
        <v>0</v>
      </c>
      <c r="E106" t="str">
        <f t="shared" si="2"/>
        <v>(FALSE,FALSE)</v>
      </c>
    </row>
    <row r="107" spans="1:9" x14ac:dyDescent="0.45">
      <c r="A107">
        <f>'1-SETUP'!A19:V19</f>
        <v>0</v>
      </c>
      <c r="B107" s="10">
        <f>'1-SETUP'!AA19</f>
        <v>0</v>
      </c>
      <c r="C107" t="b">
        <f t="shared" si="0"/>
        <v>0</v>
      </c>
      <c r="D107" t="b">
        <f t="shared" si="1"/>
        <v>0</v>
      </c>
      <c r="E107" t="str">
        <f t="shared" si="2"/>
        <v>(FALSE,FALSE)</v>
      </c>
    </row>
    <row r="108" spans="1:9" x14ac:dyDescent="0.45">
      <c r="A108">
        <f>'1-SETUP'!A20:V20</f>
        <v>0</v>
      </c>
      <c r="B108" s="10">
        <f>'1-SETUP'!AA20</f>
        <v>0</v>
      </c>
      <c r="C108" t="b">
        <f t="shared" si="0"/>
        <v>0</v>
      </c>
      <c r="D108" t="b">
        <f t="shared" si="1"/>
        <v>0</v>
      </c>
      <c r="E108" t="str">
        <f t="shared" si="2"/>
        <v>(FALSE,FALSE)</v>
      </c>
      <c r="I108" s="10"/>
    </row>
    <row r="109" spans="1:9" x14ac:dyDescent="0.45">
      <c r="A109">
        <f>'1-SETUP'!A21:V21</f>
        <v>0</v>
      </c>
      <c r="B109" s="10">
        <f>'1-SETUP'!AA21</f>
        <v>0</v>
      </c>
      <c r="C109" t="b">
        <f t="shared" si="0"/>
        <v>0</v>
      </c>
      <c r="D109" t="b">
        <f t="shared" si="1"/>
        <v>0</v>
      </c>
      <c r="E109" t="str">
        <f t="shared" si="2"/>
        <v>(FALSE,FALSE)</v>
      </c>
      <c r="I109" s="10"/>
    </row>
    <row r="110" spans="1:9" x14ac:dyDescent="0.45">
      <c r="A110">
        <f>'1-SETUP'!A22:V22</f>
        <v>0</v>
      </c>
      <c r="B110" s="10">
        <f>'1-SETUP'!AA22</f>
        <v>0</v>
      </c>
      <c r="C110" t="b">
        <f t="shared" si="0"/>
        <v>0</v>
      </c>
      <c r="D110" t="b">
        <f t="shared" si="1"/>
        <v>0</v>
      </c>
      <c r="E110" t="str">
        <f t="shared" si="2"/>
        <v>(FALSE,FALSE)</v>
      </c>
    </row>
    <row r="111" spans="1:9" x14ac:dyDescent="0.45">
      <c r="A111">
        <f>'1-SETUP'!A23:V23</f>
        <v>0</v>
      </c>
      <c r="B111" s="10">
        <f>'1-SETUP'!AA23</f>
        <v>0</v>
      </c>
      <c r="C111" t="b">
        <f t="shared" si="0"/>
        <v>0</v>
      </c>
      <c r="D111" t="b">
        <f t="shared" si="1"/>
        <v>0</v>
      </c>
      <c r="E111" t="str">
        <f t="shared" si="2"/>
        <v>(FALSE,FALSE)</v>
      </c>
    </row>
    <row r="112" spans="1:9" x14ac:dyDescent="0.45">
      <c r="A112">
        <f>'1-SETUP'!A24:V24</f>
        <v>0</v>
      </c>
      <c r="B112" s="10">
        <f>'1-SETUP'!AA24</f>
        <v>0</v>
      </c>
      <c r="C112" t="b">
        <f t="shared" si="0"/>
        <v>0</v>
      </c>
      <c r="D112" t="b">
        <f t="shared" si="1"/>
        <v>0</v>
      </c>
      <c r="E112" t="str">
        <f t="shared" si="2"/>
        <v>(FALSE,FALSE)</v>
      </c>
    </row>
    <row r="113" spans="1:39" x14ac:dyDescent="0.45">
      <c r="A113" s="177" t="s">
        <v>88</v>
      </c>
      <c r="B113" s="177"/>
      <c r="C113" s="177"/>
      <c r="D113" s="177"/>
      <c r="E113" s="177"/>
      <c r="F113" s="177"/>
      <c r="G113" s="177"/>
      <c r="H113" s="177"/>
      <c r="I113" s="177"/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</row>
    <row r="114" spans="1:39" x14ac:dyDescent="0.45">
      <c r="A114" s="18" t="s">
        <v>87</v>
      </c>
      <c r="B114" s="18" t="s">
        <v>50</v>
      </c>
      <c r="C114" s="18" t="s">
        <v>52</v>
      </c>
      <c r="D114" s="18" t="s">
        <v>51</v>
      </c>
      <c r="E114" s="18" t="s">
        <v>55</v>
      </c>
      <c r="F114" s="18" t="s">
        <v>56</v>
      </c>
      <c r="G114" s="18" t="s">
        <v>51</v>
      </c>
      <c r="H114" s="18" t="s">
        <v>55</v>
      </c>
      <c r="I114" s="18" t="s">
        <v>56</v>
      </c>
      <c r="J114" s="18" t="s">
        <v>57</v>
      </c>
      <c r="K114" s="18" t="s">
        <v>51</v>
      </c>
      <c r="L114" s="18" t="s">
        <v>55</v>
      </c>
      <c r="M114" s="18" t="s">
        <v>56</v>
      </c>
      <c r="N114" s="18" t="s">
        <v>57</v>
      </c>
      <c r="O114" s="18" t="s">
        <v>51</v>
      </c>
      <c r="P114" s="18" t="s">
        <v>55</v>
      </c>
      <c r="Q114" s="18" t="s">
        <v>56</v>
      </c>
      <c r="R114" s="18" t="s">
        <v>57</v>
      </c>
      <c r="S114" s="18" t="s">
        <v>51</v>
      </c>
      <c r="T114" s="18" t="s">
        <v>55</v>
      </c>
      <c r="U114" s="18" t="s">
        <v>56</v>
      </c>
      <c r="V114" s="18" t="s">
        <v>57</v>
      </c>
      <c r="W114" s="18" t="s">
        <v>51</v>
      </c>
      <c r="X114" s="18" t="s">
        <v>55</v>
      </c>
      <c r="Y114" s="18" t="s">
        <v>56</v>
      </c>
      <c r="Z114" s="18" t="s">
        <v>57</v>
      </c>
      <c r="AA114" s="18" t="s">
        <v>51</v>
      </c>
      <c r="AB114" s="18" t="s">
        <v>55</v>
      </c>
      <c r="AC114" s="18" t="s">
        <v>56</v>
      </c>
      <c r="AD114" s="18" t="s">
        <v>57</v>
      </c>
      <c r="AF114" s="18" t="s">
        <v>91</v>
      </c>
      <c r="AG114" s="18" t="s">
        <v>92</v>
      </c>
      <c r="AH114" s="18" t="s">
        <v>93</v>
      </c>
      <c r="AI114" s="18" t="s">
        <v>97</v>
      </c>
      <c r="AJ114" s="18" t="s">
        <v>96</v>
      </c>
      <c r="AK114" s="18" t="s">
        <v>98</v>
      </c>
      <c r="AL114" s="18" t="s">
        <v>117</v>
      </c>
      <c r="AM114" s="18" t="s">
        <v>7</v>
      </c>
    </row>
    <row r="115" spans="1:39" x14ac:dyDescent="0.45">
      <c r="A115" t="s">
        <v>1</v>
      </c>
      <c r="B115" s="10">
        <f>IF(DAY('1-SETUP'!AA3)&lt;=15,DATE(YEAR('1-SETUP'!AA3),MONTH('1-SETUP'!AA3),DAY(EOMONTH('1-SETUP'!AA3,0))),DATE(YEAR('1-SETUP'!AA3),MONTH('1-SETUP'!AA3)+1,DAY(15)))</f>
        <v>43769</v>
      </c>
      <c r="C115" t="b">
        <f>IF(OR(WEEKDAY(B115)=1,WEEKDAY(B115)=7,WEEKDAY(B115)=2),TRUE,FALSE)</f>
        <v>0</v>
      </c>
      <c r="D115" s="10">
        <f t="shared" ref="D115:D138" si="3">IF(AND(C115=TRUE,WEEKDAY(B115)=7),B115-1,IF(AND(C115=TRUE,WEEKDAY(B115)=1),B115-2,IF(AND(C115=TRUE,WEEKDAY(B115)=2),B115-3,B115)))</f>
        <v>43769</v>
      </c>
      <c r="E115" s="10" t="str">
        <f t="shared" ref="E115:E138" si="4">_xlfn.CONCAT("(",MONTH(D115),",",DAY(D115),")")</f>
        <v>(10,31)</v>
      </c>
      <c r="F115" s="10" t="b">
        <f t="shared" ref="F115:F138" si="5">IF(ISERROR(VLOOKUP(E115,$E$3:$E$17,1,FALSE)),FALSE,TRUE)</f>
        <v>0</v>
      </c>
      <c r="G115" s="10">
        <f t="shared" ref="G115:G138" si="6">IF(F115=TRUE,D115-1,D115)</f>
        <v>43769</v>
      </c>
      <c r="H115" t="str">
        <f t="shared" ref="H115:H138" si="7">_xlfn.CONCAT("(",MONTH(G115),",",DAY(G115),")")</f>
        <v>(10,31)</v>
      </c>
      <c r="I115" t="b">
        <f>IF(ISERROR(VLOOKUP(H115,$E$98:$E$112,1,FALSE)),FALSE,TRUE)</f>
        <v>0</v>
      </c>
      <c r="J115" t="b">
        <f t="shared" ref="J115:J138" si="8">IF(WEEKDAY(G115)=1,1,IF(WEEKDAY(G115)=2,2,IF(WEEKDAY(G115)=7,7,FALSE)))</f>
        <v>0</v>
      </c>
      <c r="K115" s="10">
        <f t="shared" ref="K115:K138" si="9">IF(I115=TRUE,G115-1,IF(J115=1,G115-2,IF(J115=2,G115-3,IF(J115=7,G115-1,G115))))</f>
        <v>43769</v>
      </c>
      <c r="L115" t="str">
        <f t="shared" ref="L115:L138" si="10">_xlfn.CONCAT("(",MONTH(K115),",",DAY(K115),")")</f>
        <v>(10,31)</v>
      </c>
      <c r="M115" t="b">
        <f>IF(ISERROR(VLOOKUP(L115,$E$98:$E$112,1,FALSE)),FALSE,TRUE)</f>
        <v>0</v>
      </c>
      <c r="N115" t="b">
        <f t="shared" ref="N115:N138" si="11">IF(WEEKDAY(K115)=1,1,IF(WEEKDAY(K115)=2,2,IF(WEEKDAY(K115)=7,7,FALSE)))</f>
        <v>0</v>
      </c>
      <c r="O115" s="10">
        <f t="shared" ref="O115:O138" si="12">IF(M115=TRUE,K115-1,IF(N115=1,K115-2,IF(N115=2,K115-3,IF(N115=7,K115-1,K115))))</f>
        <v>43769</v>
      </c>
      <c r="P115" t="str">
        <f t="shared" ref="P115:P138" si="13">_xlfn.CONCAT("(",MONTH(O115),",",DAY(O115),")")</f>
        <v>(10,31)</v>
      </c>
      <c r="Q115" t="b">
        <f>IF(ISERROR(VLOOKUP(P115,$E$98:$E$112,1,FALSE)),FALSE,TRUE)</f>
        <v>0</v>
      </c>
      <c r="R115" t="b">
        <f t="shared" ref="R115:R138" si="14">IF(WEEKDAY(O115)=1,1,IF(WEEKDAY(O115)=2,2,IF(WEEKDAY(O115)=7,7,FALSE)))</f>
        <v>0</v>
      </c>
      <c r="S115" s="10">
        <f t="shared" ref="S115:S138" si="15">IF(Q115=TRUE,O115-1,IF(R115=1,O115-2,IF(R115=2,O115-3,IF(R115=7,O115-1,O115))))</f>
        <v>43769</v>
      </c>
      <c r="T115" t="str">
        <f t="shared" ref="T115:T138" si="16">_xlfn.CONCAT("(",MONTH(S115),",",DAY(S115),")")</f>
        <v>(10,31)</v>
      </c>
      <c r="U115" t="b">
        <f>IF(ISERROR(VLOOKUP(T115,$E$98:$E$112,1,FALSE)),FALSE,TRUE)</f>
        <v>0</v>
      </c>
      <c r="V115" t="b">
        <f t="shared" ref="V115:V138" si="17">IF(WEEKDAY(S115)=1,1,IF(WEEKDAY(S115)=2,2,IF(WEEKDAY(S115)=7,7,FALSE)))</f>
        <v>0</v>
      </c>
      <c r="W115" s="10">
        <f t="shared" ref="W115:W138" si="18">IF(U115=TRUE,S115-1,IF(V115=1,S115-2,IF(V115=2,S115-3,IF(V115=7,S115-1,S115))))</f>
        <v>43769</v>
      </c>
      <c r="X115" t="str">
        <f t="shared" ref="X115:X138" si="19">_xlfn.CONCAT("(",MONTH(W115),",",DAY(W115),")")</f>
        <v>(10,31)</v>
      </c>
      <c r="Y115" t="b">
        <f>IF(ISERROR(VLOOKUP(X115,$E$98:$E$112,1,FALSE)),FALSE,TRUE)</f>
        <v>0</v>
      </c>
      <c r="Z115" t="b">
        <f t="shared" ref="Z115:Z138" si="20">IF(WEEKDAY(W115)=1,1,IF(WEEKDAY(W115)=2,2,IF(WEEKDAY(W115)=7,7,FALSE)))</f>
        <v>0</v>
      </c>
      <c r="AA115" s="10">
        <f t="shared" ref="AA115:AA138" si="21">IF(Y115=TRUE,W115-1,IF(Z115=1,W115-2,IF(Z115=2,W115-3,IF(Z115=7,W115-1,W115))))</f>
        <v>43769</v>
      </c>
      <c r="AB115" t="str">
        <f t="shared" ref="AB115:AB138" si="22">_xlfn.CONCAT("(",MONTH(AA115),",",DAY(AA115),")")</f>
        <v>(10,31)</v>
      </c>
      <c r="AC115" t="b">
        <f>IF(ISERROR(VLOOKUP(AB115,$E$98:$E$112,1,FALSE)),FALSE,TRUE)</f>
        <v>0</v>
      </c>
      <c r="AD115" t="b">
        <f t="shared" ref="AD115:AD138" si="23">IF(WEEKDAY(AA115)=1,1,IF(WEEKDAY(AA115)=2,2,IF(WEEKDAY(AA115)=7,7,FALSE)))</f>
        <v>0</v>
      </c>
      <c r="AF115" t="str">
        <f>_xlfn.CONCAT("Bi-Monthly Paycheck 1: (",TEXT(AA115,"mm/dd/yyyy")," - ",TEXT(AA116-1,"mm/dd/yyyy"),")")</f>
        <v>Bi-Monthly Paycheck 1: (10/31/2019 - 11/14/2019)</v>
      </c>
      <c r="AG115" t="str">
        <f>_xlfn.CONCAT(A115," out of 24: (",TEXT(AA115,"mm/dd/yyyy")," - ",TEXT(AA116-1,"mm/dd/yyyy"),")")</f>
        <v>Paycheck 1 out of 24: (10/31/2019 - 11/14/2019)</v>
      </c>
      <c r="AH115" t="str">
        <f>_xlfn.CONCAT(_xlfn.CONCAT(TEXT(AA115,"mm/dd/yyyy"))," - ",_xlfn.CONCAT(TEXT(AA116-1,"mm/dd/yyyy")))</f>
        <v>10/31/2019 - 11/14/2019</v>
      </c>
      <c r="AI115" s="10" t="str">
        <f>TEXT(AA115,"mm/dd/yyyy")</f>
        <v>10/31/2019</v>
      </c>
      <c r="AJ115" s="10">
        <f>AA116-1</f>
        <v>43783</v>
      </c>
      <c r="AK115" s="10">
        <f>AA115</f>
        <v>43769</v>
      </c>
      <c r="AL115">
        <v>1</v>
      </c>
    </row>
    <row r="116" spans="1:39" x14ac:dyDescent="0.45">
      <c r="A116" t="s">
        <v>2</v>
      </c>
      <c r="B116" s="10">
        <f t="shared" ref="B116:B138" si="24">IF(DAY(B115)&lt;=15,DATE(YEAR(B115),MONTH(B115),DAY(EOMONTH(B115,0))),DATE(YEAR(B115),MONTH(B115)+1,DAY(15)))</f>
        <v>43784</v>
      </c>
      <c r="C116" t="b">
        <f t="shared" ref="C116:C138" si="25">IF(OR(WEEKDAY(B116)=1,WEEKDAY(B116)=7,WEEKDAY(B116)=2),TRUE,FALSE)</f>
        <v>0</v>
      </c>
      <c r="D116" s="10">
        <f t="shared" si="3"/>
        <v>43784</v>
      </c>
      <c r="E116" s="10" t="str">
        <f t="shared" si="4"/>
        <v>(11,15)</v>
      </c>
      <c r="F116" s="10" t="b">
        <f t="shared" si="5"/>
        <v>0</v>
      </c>
      <c r="G116" s="10">
        <f t="shared" si="6"/>
        <v>43784</v>
      </c>
      <c r="H116" t="str">
        <f t="shared" si="7"/>
        <v>(11,15)</v>
      </c>
      <c r="I116" t="b">
        <f t="shared" ref="I116:I138" si="26">IF(ISERROR(VLOOKUP(H116,$E$98:$E$112,1,FALSE)),FALSE,TRUE)</f>
        <v>0</v>
      </c>
      <c r="J116" t="b">
        <f t="shared" si="8"/>
        <v>0</v>
      </c>
      <c r="K116" s="10">
        <f t="shared" si="9"/>
        <v>43784</v>
      </c>
      <c r="L116" t="str">
        <f t="shared" si="10"/>
        <v>(11,15)</v>
      </c>
      <c r="M116" t="b">
        <f t="shared" ref="M116:M138" si="27">IF(ISERROR(VLOOKUP(L116,$E$98:$E$112,1,FALSE)),FALSE,TRUE)</f>
        <v>0</v>
      </c>
      <c r="N116" t="b">
        <f t="shared" si="11"/>
        <v>0</v>
      </c>
      <c r="O116" s="10">
        <f t="shared" si="12"/>
        <v>43784</v>
      </c>
      <c r="P116" t="str">
        <f t="shared" si="13"/>
        <v>(11,15)</v>
      </c>
      <c r="Q116" t="b">
        <f t="shared" ref="Q116:Q138" si="28">IF(ISERROR(VLOOKUP(P116,$E$98:$E$112,1,FALSE)),FALSE,TRUE)</f>
        <v>0</v>
      </c>
      <c r="R116" t="b">
        <f t="shared" si="14"/>
        <v>0</v>
      </c>
      <c r="S116" s="10">
        <f t="shared" si="15"/>
        <v>43784</v>
      </c>
      <c r="T116" t="str">
        <f t="shared" si="16"/>
        <v>(11,15)</v>
      </c>
      <c r="U116" t="b">
        <f t="shared" ref="U116:U138" si="29">IF(ISERROR(VLOOKUP(T116,$E$98:$E$112,1,FALSE)),FALSE,TRUE)</f>
        <v>0</v>
      </c>
      <c r="V116" t="b">
        <f t="shared" si="17"/>
        <v>0</v>
      </c>
      <c r="W116" s="10">
        <f t="shared" si="18"/>
        <v>43784</v>
      </c>
      <c r="X116" t="str">
        <f t="shared" si="19"/>
        <v>(11,15)</v>
      </c>
      <c r="Y116" t="b">
        <f t="shared" ref="Y116:Y138" si="30">IF(ISERROR(VLOOKUP(X116,$E$98:$E$112,1,FALSE)),FALSE,TRUE)</f>
        <v>0</v>
      </c>
      <c r="Z116" t="b">
        <f t="shared" si="20"/>
        <v>0</v>
      </c>
      <c r="AA116" s="10">
        <f t="shared" si="21"/>
        <v>43784</v>
      </c>
      <c r="AB116" t="str">
        <f t="shared" si="22"/>
        <v>(11,15)</v>
      </c>
      <c r="AC116" t="b">
        <f t="shared" ref="AC116:AC138" si="31">IF(ISERROR(VLOOKUP(AB116,$E$98:$E$112,1,FALSE)),FALSE,TRUE)</f>
        <v>0</v>
      </c>
      <c r="AD116" t="b">
        <f t="shared" si="23"/>
        <v>0</v>
      </c>
      <c r="AF116" t="str">
        <f>_xlfn.CONCAT("Bi-Monthly Paycheck 2: (",TEXT(AA116,"mm/dd/yyyy")," - ",TEXT(AA117-1,"mm/dd/yyyy"),")")</f>
        <v>Bi-Monthly Paycheck 2: (11/15/2019 - 11/28/2019)</v>
      </c>
      <c r="AG116" t="str">
        <f t="shared" ref="AG116:AG137" si="32">_xlfn.CONCAT(A116," out of 24: (",TEXT(AA116,"mm/dd/yyyy")," - ",TEXT(AA117-1,"mm/dd/yyyy"),")")</f>
        <v>Paycheck 2 out of 24: (11/15/2019 - 11/28/2019)</v>
      </c>
      <c r="AH116" t="str">
        <f t="shared" ref="AH116:AH137" si="33">_xlfn.CONCAT(_xlfn.CONCAT(TEXT(AA116,"mm/dd/yyyy"))," - ",_xlfn.CONCAT(TEXT(AA117-1,"mm/dd/yyyy")))</f>
        <v>11/15/2019 - 11/28/2019</v>
      </c>
      <c r="AI116" s="10" t="str">
        <f t="shared" ref="AI116:AI166" si="34">TEXT(AA116,"mm/dd/yyyy")</f>
        <v>11/15/2019</v>
      </c>
      <c r="AJ116" s="10">
        <f t="shared" ref="AJ116:AJ137" si="35">AA117-1</f>
        <v>43797</v>
      </c>
      <c r="AK116" s="10">
        <f t="shared" ref="AK116:AK166" si="36">AA116</f>
        <v>43784</v>
      </c>
      <c r="AL116">
        <v>2</v>
      </c>
    </row>
    <row r="117" spans="1:39" x14ac:dyDescent="0.45">
      <c r="A117" t="s">
        <v>16</v>
      </c>
      <c r="B117" s="10">
        <f t="shared" si="24"/>
        <v>43799</v>
      </c>
      <c r="C117" t="b">
        <f t="shared" si="25"/>
        <v>1</v>
      </c>
      <c r="D117" s="10">
        <f t="shared" si="3"/>
        <v>43798</v>
      </c>
      <c r="E117" s="10" t="str">
        <f t="shared" si="4"/>
        <v>(11,29)</v>
      </c>
      <c r="F117" s="10" t="b">
        <f t="shared" si="5"/>
        <v>0</v>
      </c>
      <c r="G117" s="10">
        <f t="shared" si="6"/>
        <v>43798</v>
      </c>
      <c r="H117" t="str">
        <f t="shared" si="7"/>
        <v>(11,29)</v>
      </c>
      <c r="I117" t="b">
        <f t="shared" si="26"/>
        <v>0</v>
      </c>
      <c r="J117" t="b">
        <f t="shared" si="8"/>
        <v>0</v>
      </c>
      <c r="K117" s="10">
        <f t="shared" si="9"/>
        <v>43798</v>
      </c>
      <c r="L117" t="str">
        <f t="shared" si="10"/>
        <v>(11,29)</v>
      </c>
      <c r="M117" t="b">
        <f t="shared" si="27"/>
        <v>0</v>
      </c>
      <c r="N117" t="b">
        <f t="shared" si="11"/>
        <v>0</v>
      </c>
      <c r="O117" s="10">
        <f t="shared" si="12"/>
        <v>43798</v>
      </c>
      <c r="P117" t="str">
        <f t="shared" si="13"/>
        <v>(11,29)</v>
      </c>
      <c r="Q117" t="b">
        <f t="shared" si="28"/>
        <v>0</v>
      </c>
      <c r="R117" t="b">
        <f t="shared" si="14"/>
        <v>0</v>
      </c>
      <c r="S117" s="10">
        <f t="shared" si="15"/>
        <v>43798</v>
      </c>
      <c r="T117" t="str">
        <f t="shared" si="16"/>
        <v>(11,29)</v>
      </c>
      <c r="U117" t="b">
        <f t="shared" si="29"/>
        <v>0</v>
      </c>
      <c r="V117" t="b">
        <f t="shared" si="17"/>
        <v>0</v>
      </c>
      <c r="W117" s="10">
        <f t="shared" si="18"/>
        <v>43798</v>
      </c>
      <c r="X117" t="str">
        <f t="shared" si="19"/>
        <v>(11,29)</v>
      </c>
      <c r="Y117" t="b">
        <f t="shared" si="30"/>
        <v>0</v>
      </c>
      <c r="Z117" t="b">
        <f t="shared" si="20"/>
        <v>0</v>
      </c>
      <c r="AA117" s="10">
        <f t="shared" si="21"/>
        <v>43798</v>
      </c>
      <c r="AB117" t="str">
        <f t="shared" si="22"/>
        <v>(11,29)</v>
      </c>
      <c r="AC117" t="b">
        <f t="shared" si="31"/>
        <v>0</v>
      </c>
      <c r="AD117" t="b">
        <f t="shared" si="23"/>
        <v>0</v>
      </c>
      <c r="AF117" t="str">
        <f>_xlfn.CONCAT("Bi-Monthly Paycheck 3: (",TEXT(AA117,"mm/dd/yyyy")," - ",TEXT(AA118-1,"mm/dd/yyyy"),")")</f>
        <v>Bi-Monthly Paycheck 3: (11/29/2019 - 12/12/2019)</v>
      </c>
      <c r="AG117" t="str">
        <f t="shared" si="32"/>
        <v>Paycheck 3 out of 24: (11/29/2019 - 12/12/2019)</v>
      </c>
      <c r="AH117" t="str">
        <f t="shared" si="33"/>
        <v>11/29/2019 - 12/12/2019</v>
      </c>
      <c r="AI117" s="10" t="str">
        <f t="shared" si="34"/>
        <v>11/29/2019</v>
      </c>
      <c r="AJ117" s="10">
        <f t="shared" si="35"/>
        <v>43811</v>
      </c>
      <c r="AK117" s="10">
        <f t="shared" si="36"/>
        <v>43798</v>
      </c>
      <c r="AL117">
        <v>3</v>
      </c>
    </row>
    <row r="118" spans="1:39" x14ac:dyDescent="0.45">
      <c r="A118" t="s">
        <v>17</v>
      </c>
      <c r="B118" s="10">
        <f t="shared" si="24"/>
        <v>43814</v>
      </c>
      <c r="C118" t="b">
        <f t="shared" si="25"/>
        <v>1</v>
      </c>
      <c r="D118" s="10">
        <f t="shared" si="3"/>
        <v>43812</v>
      </c>
      <c r="E118" s="10" t="str">
        <f t="shared" si="4"/>
        <v>(12,13)</v>
      </c>
      <c r="F118" s="10" t="b">
        <f t="shared" si="5"/>
        <v>0</v>
      </c>
      <c r="G118" s="10">
        <f t="shared" si="6"/>
        <v>43812</v>
      </c>
      <c r="H118" t="str">
        <f t="shared" si="7"/>
        <v>(12,13)</v>
      </c>
      <c r="I118" t="b">
        <f t="shared" si="26"/>
        <v>0</v>
      </c>
      <c r="J118" t="b">
        <f t="shared" si="8"/>
        <v>0</v>
      </c>
      <c r="K118" s="10">
        <f t="shared" si="9"/>
        <v>43812</v>
      </c>
      <c r="L118" t="str">
        <f t="shared" si="10"/>
        <v>(12,13)</v>
      </c>
      <c r="M118" t="b">
        <f t="shared" si="27"/>
        <v>0</v>
      </c>
      <c r="N118" t="b">
        <f t="shared" si="11"/>
        <v>0</v>
      </c>
      <c r="O118" s="10">
        <f t="shared" si="12"/>
        <v>43812</v>
      </c>
      <c r="P118" t="str">
        <f t="shared" si="13"/>
        <v>(12,13)</v>
      </c>
      <c r="Q118" t="b">
        <f t="shared" si="28"/>
        <v>0</v>
      </c>
      <c r="R118" t="b">
        <f t="shared" si="14"/>
        <v>0</v>
      </c>
      <c r="S118" s="10">
        <f t="shared" si="15"/>
        <v>43812</v>
      </c>
      <c r="T118" t="str">
        <f t="shared" si="16"/>
        <v>(12,13)</v>
      </c>
      <c r="U118" t="b">
        <f t="shared" si="29"/>
        <v>0</v>
      </c>
      <c r="V118" t="b">
        <f t="shared" si="17"/>
        <v>0</v>
      </c>
      <c r="W118" s="10">
        <f t="shared" si="18"/>
        <v>43812</v>
      </c>
      <c r="X118" t="str">
        <f t="shared" si="19"/>
        <v>(12,13)</v>
      </c>
      <c r="Y118" t="b">
        <f t="shared" si="30"/>
        <v>0</v>
      </c>
      <c r="Z118" t="b">
        <f t="shared" si="20"/>
        <v>0</v>
      </c>
      <c r="AA118" s="10">
        <f t="shared" si="21"/>
        <v>43812</v>
      </c>
      <c r="AB118" t="str">
        <f t="shared" si="22"/>
        <v>(12,13)</v>
      </c>
      <c r="AC118" t="b">
        <f t="shared" si="31"/>
        <v>0</v>
      </c>
      <c r="AD118" t="b">
        <f t="shared" si="23"/>
        <v>0</v>
      </c>
      <c r="AF118" t="str">
        <f>_xlfn.CONCAT("Bi-Monthly Paycheck 4: (",TEXT(AA118,"mm/dd/yyyy")," - ",TEXT(AA119-1,"mm/dd/yyyy"),")")</f>
        <v>Bi-Monthly Paycheck 4: (12/13/2019 - 12/26/2019)</v>
      </c>
      <c r="AG118" t="str">
        <f t="shared" si="32"/>
        <v>Paycheck 4 out of 24: (12/13/2019 - 12/26/2019)</v>
      </c>
      <c r="AH118" t="str">
        <f t="shared" si="33"/>
        <v>12/13/2019 - 12/26/2019</v>
      </c>
      <c r="AI118" s="10" t="str">
        <f t="shared" si="34"/>
        <v>12/13/2019</v>
      </c>
      <c r="AJ118" s="10">
        <f t="shared" si="35"/>
        <v>43825</v>
      </c>
      <c r="AK118" s="10">
        <f t="shared" si="36"/>
        <v>43812</v>
      </c>
      <c r="AL118">
        <v>4</v>
      </c>
    </row>
    <row r="119" spans="1:39" x14ac:dyDescent="0.45">
      <c r="A119" t="s">
        <v>18</v>
      </c>
      <c r="B119" s="10">
        <f t="shared" si="24"/>
        <v>43830</v>
      </c>
      <c r="C119" t="b">
        <f t="shared" si="25"/>
        <v>0</v>
      </c>
      <c r="D119" s="10">
        <f t="shared" si="3"/>
        <v>43830</v>
      </c>
      <c r="E119" s="10" t="str">
        <f t="shared" si="4"/>
        <v>(12,31)</v>
      </c>
      <c r="F119" s="10" t="b">
        <f t="shared" si="5"/>
        <v>0</v>
      </c>
      <c r="G119" s="10">
        <f t="shared" si="6"/>
        <v>43830</v>
      </c>
      <c r="H119" t="str">
        <f t="shared" si="7"/>
        <v>(12,31)</v>
      </c>
      <c r="I119" t="b">
        <f t="shared" si="26"/>
        <v>1</v>
      </c>
      <c r="J119" t="b">
        <f t="shared" si="8"/>
        <v>0</v>
      </c>
      <c r="K119" s="10">
        <f t="shared" si="9"/>
        <v>43829</v>
      </c>
      <c r="L119" t="str">
        <f t="shared" si="10"/>
        <v>(12,30)</v>
      </c>
      <c r="M119" t="b">
        <f t="shared" si="27"/>
        <v>0</v>
      </c>
      <c r="N119">
        <f t="shared" si="11"/>
        <v>2</v>
      </c>
      <c r="O119" s="10">
        <f t="shared" si="12"/>
        <v>43826</v>
      </c>
      <c r="P119" t="str">
        <f t="shared" si="13"/>
        <v>(12,27)</v>
      </c>
      <c r="Q119" t="b">
        <f t="shared" si="28"/>
        <v>0</v>
      </c>
      <c r="R119" t="b">
        <f t="shared" si="14"/>
        <v>0</v>
      </c>
      <c r="S119" s="10">
        <f t="shared" si="15"/>
        <v>43826</v>
      </c>
      <c r="T119" t="str">
        <f t="shared" si="16"/>
        <v>(12,27)</v>
      </c>
      <c r="U119" t="b">
        <f t="shared" si="29"/>
        <v>0</v>
      </c>
      <c r="V119" t="b">
        <f t="shared" si="17"/>
        <v>0</v>
      </c>
      <c r="W119" s="10">
        <f t="shared" si="18"/>
        <v>43826</v>
      </c>
      <c r="X119" t="str">
        <f t="shared" si="19"/>
        <v>(12,27)</v>
      </c>
      <c r="Y119" t="b">
        <f t="shared" si="30"/>
        <v>0</v>
      </c>
      <c r="Z119" t="b">
        <f t="shared" si="20"/>
        <v>0</v>
      </c>
      <c r="AA119" s="10">
        <f t="shared" si="21"/>
        <v>43826</v>
      </c>
      <c r="AB119" t="str">
        <f t="shared" si="22"/>
        <v>(12,27)</v>
      </c>
      <c r="AC119" t="b">
        <f t="shared" si="31"/>
        <v>0</v>
      </c>
      <c r="AD119" t="b">
        <f t="shared" si="23"/>
        <v>0</v>
      </c>
      <c r="AF119" t="str">
        <f>_xlfn.CONCAT("Bi-Monthly Paycheck 5: (",TEXT(AA119,"mm/dd/yyyy")," - ",TEXT(AA120-1,"mm/dd/yyyy"),")")</f>
        <v>Bi-Monthly Paycheck 5: (12/27/2019 - 01/14/2020)</v>
      </c>
      <c r="AG119" t="str">
        <f t="shared" si="32"/>
        <v>Paycheck 5 out of 24: (12/27/2019 - 01/14/2020)</v>
      </c>
      <c r="AH119" t="str">
        <f t="shared" si="33"/>
        <v>12/27/2019 - 01/14/2020</v>
      </c>
      <c r="AI119" s="10" t="str">
        <f t="shared" si="34"/>
        <v>12/27/2019</v>
      </c>
      <c r="AJ119" s="10">
        <f t="shared" si="35"/>
        <v>43844</v>
      </c>
      <c r="AK119" s="10">
        <f t="shared" si="36"/>
        <v>43826</v>
      </c>
      <c r="AL119">
        <v>5</v>
      </c>
    </row>
    <row r="120" spans="1:39" x14ac:dyDescent="0.45">
      <c r="A120" t="s">
        <v>19</v>
      </c>
      <c r="B120" s="10">
        <f t="shared" si="24"/>
        <v>43845</v>
      </c>
      <c r="C120" t="b">
        <f t="shared" si="25"/>
        <v>0</v>
      </c>
      <c r="D120" s="10">
        <f t="shared" si="3"/>
        <v>43845</v>
      </c>
      <c r="E120" s="10" t="str">
        <f t="shared" si="4"/>
        <v>(1,15)</v>
      </c>
      <c r="F120" s="10" t="b">
        <f t="shared" si="5"/>
        <v>0</v>
      </c>
      <c r="G120" s="10">
        <f t="shared" si="6"/>
        <v>43845</v>
      </c>
      <c r="H120" t="str">
        <f t="shared" si="7"/>
        <v>(1,15)</v>
      </c>
      <c r="I120" t="b">
        <f t="shared" si="26"/>
        <v>0</v>
      </c>
      <c r="J120" t="b">
        <f t="shared" si="8"/>
        <v>0</v>
      </c>
      <c r="K120" s="10">
        <f t="shared" si="9"/>
        <v>43845</v>
      </c>
      <c r="L120" t="str">
        <f t="shared" si="10"/>
        <v>(1,15)</v>
      </c>
      <c r="M120" t="b">
        <f t="shared" si="27"/>
        <v>0</v>
      </c>
      <c r="N120" t="b">
        <f t="shared" si="11"/>
        <v>0</v>
      </c>
      <c r="O120" s="10">
        <f t="shared" si="12"/>
        <v>43845</v>
      </c>
      <c r="P120" t="str">
        <f t="shared" si="13"/>
        <v>(1,15)</v>
      </c>
      <c r="Q120" t="b">
        <f t="shared" si="28"/>
        <v>0</v>
      </c>
      <c r="R120" t="b">
        <f t="shared" si="14"/>
        <v>0</v>
      </c>
      <c r="S120" s="10">
        <f t="shared" si="15"/>
        <v>43845</v>
      </c>
      <c r="T120" t="str">
        <f t="shared" si="16"/>
        <v>(1,15)</v>
      </c>
      <c r="U120" t="b">
        <f t="shared" si="29"/>
        <v>0</v>
      </c>
      <c r="V120" t="b">
        <f t="shared" si="17"/>
        <v>0</v>
      </c>
      <c r="W120" s="10">
        <f t="shared" si="18"/>
        <v>43845</v>
      </c>
      <c r="X120" t="str">
        <f t="shared" si="19"/>
        <v>(1,15)</v>
      </c>
      <c r="Y120" t="b">
        <f t="shared" si="30"/>
        <v>0</v>
      </c>
      <c r="Z120" t="b">
        <f t="shared" si="20"/>
        <v>0</v>
      </c>
      <c r="AA120" s="10">
        <f t="shared" si="21"/>
        <v>43845</v>
      </c>
      <c r="AB120" t="str">
        <f t="shared" si="22"/>
        <v>(1,15)</v>
      </c>
      <c r="AC120" t="b">
        <f t="shared" si="31"/>
        <v>0</v>
      </c>
      <c r="AD120" t="b">
        <f t="shared" si="23"/>
        <v>0</v>
      </c>
      <c r="AF120" t="str">
        <f>_xlfn.CONCAT("Bi-Monthly Paycheck 6: (",TEXT(AA120,"mm/dd/yyyy")," - ",TEXT(AA121-1,"mm/dd/yyyy"),")")</f>
        <v>Bi-Monthly Paycheck 6: (01/15/2020 - 01/30/2020)</v>
      </c>
      <c r="AG120" t="str">
        <f t="shared" si="32"/>
        <v>Paycheck 6 out of 24: (01/15/2020 - 01/30/2020)</v>
      </c>
      <c r="AH120" t="str">
        <f t="shared" si="33"/>
        <v>01/15/2020 - 01/30/2020</v>
      </c>
      <c r="AI120" s="10" t="str">
        <f t="shared" si="34"/>
        <v>01/15/2020</v>
      </c>
      <c r="AJ120" s="10">
        <f t="shared" si="35"/>
        <v>43860</v>
      </c>
      <c r="AK120" s="10">
        <f t="shared" si="36"/>
        <v>43845</v>
      </c>
      <c r="AL120">
        <v>6</v>
      </c>
    </row>
    <row r="121" spans="1:39" x14ac:dyDescent="0.45">
      <c r="A121" t="s">
        <v>20</v>
      </c>
      <c r="B121" s="10">
        <f t="shared" si="24"/>
        <v>43861</v>
      </c>
      <c r="C121" t="b">
        <f t="shared" si="25"/>
        <v>0</v>
      </c>
      <c r="D121" s="10">
        <f t="shared" si="3"/>
        <v>43861</v>
      </c>
      <c r="E121" s="10" t="str">
        <f t="shared" si="4"/>
        <v>(1,31)</v>
      </c>
      <c r="F121" s="10" t="b">
        <f t="shared" si="5"/>
        <v>0</v>
      </c>
      <c r="G121" s="10">
        <f t="shared" si="6"/>
        <v>43861</v>
      </c>
      <c r="H121" t="str">
        <f t="shared" si="7"/>
        <v>(1,31)</v>
      </c>
      <c r="I121" t="b">
        <f t="shared" si="26"/>
        <v>0</v>
      </c>
      <c r="J121" t="b">
        <f t="shared" si="8"/>
        <v>0</v>
      </c>
      <c r="K121" s="10">
        <f t="shared" si="9"/>
        <v>43861</v>
      </c>
      <c r="L121" t="str">
        <f t="shared" si="10"/>
        <v>(1,31)</v>
      </c>
      <c r="M121" t="b">
        <f t="shared" si="27"/>
        <v>0</v>
      </c>
      <c r="N121" t="b">
        <f t="shared" si="11"/>
        <v>0</v>
      </c>
      <c r="O121" s="10">
        <f t="shared" si="12"/>
        <v>43861</v>
      </c>
      <c r="P121" t="str">
        <f t="shared" si="13"/>
        <v>(1,31)</v>
      </c>
      <c r="Q121" t="b">
        <f t="shared" si="28"/>
        <v>0</v>
      </c>
      <c r="R121" t="b">
        <f t="shared" si="14"/>
        <v>0</v>
      </c>
      <c r="S121" s="10">
        <f t="shared" si="15"/>
        <v>43861</v>
      </c>
      <c r="T121" t="str">
        <f t="shared" si="16"/>
        <v>(1,31)</v>
      </c>
      <c r="U121" t="b">
        <f t="shared" si="29"/>
        <v>0</v>
      </c>
      <c r="V121" t="b">
        <f t="shared" si="17"/>
        <v>0</v>
      </c>
      <c r="W121" s="10">
        <f t="shared" si="18"/>
        <v>43861</v>
      </c>
      <c r="X121" t="str">
        <f t="shared" si="19"/>
        <v>(1,31)</v>
      </c>
      <c r="Y121" t="b">
        <f t="shared" si="30"/>
        <v>0</v>
      </c>
      <c r="Z121" t="b">
        <f t="shared" si="20"/>
        <v>0</v>
      </c>
      <c r="AA121" s="10">
        <f t="shared" si="21"/>
        <v>43861</v>
      </c>
      <c r="AB121" t="str">
        <f t="shared" si="22"/>
        <v>(1,31)</v>
      </c>
      <c r="AC121" t="b">
        <f t="shared" si="31"/>
        <v>0</v>
      </c>
      <c r="AD121" t="b">
        <f t="shared" si="23"/>
        <v>0</v>
      </c>
      <c r="AF121" t="str">
        <f>_xlfn.CONCAT("Bi-Monthly Paycheck 7: (",TEXT(AA121,"mm/dd/yyyy")," - ",TEXT(AA122-1,"mm/dd/yyyy"),")")</f>
        <v>Bi-Monthly Paycheck 7: (01/31/2020 - 02/13/2020)</v>
      </c>
      <c r="AG121" t="str">
        <f t="shared" si="32"/>
        <v>Paycheck 7 out of 24: (01/31/2020 - 02/13/2020)</v>
      </c>
      <c r="AH121" t="str">
        <f t="shared" si="33"/>
        <v>01/31/2020 - 02/13/2020</v>
      </c>
      <c r="AI121" s="10" t="str">
        <f t="shared" si="34"/>
        <v>01/31/2020</v>
      </c>
      <c r="AJ121" s="10">
        <f t="shared" si="35"/>
        <v>43874</v>
      </c>
      <c r="AK121" s="10">
        <f t="shared" si="36"/>
        <v>43861</v>
      </c>
      <c r="AL121">
        <v>7</v>
      </c>
    </row>
    <row r="122" spans="1:39" x14ac:dyDescent="0.45">
      <c r="A122" t="s">
        <v>21</v>
      </c>
      <c r="B122" s="10">
        <f t="shared" si="24"/>
        <v>43876</v>
      </c>
      <c r="C122" t="b">
        <f t="shared" si="25"/>
        <v>1</v>
      </c>
      <c r="D122" s="10">
        <f t="shared" si="3"/>
        <v>43875</v>
      </c>
      <c r="E122" s="10" t="str">
        <f t="shared" si="4"/>
        <v>(2,14)</v>
      </c>
      <c r="F122" s="10" t="b">
        <f t="shared" si="5"/>
        <v>0</v>
      </c>
      <c r="G122" s="10">
        <f t="shared" si="6"/>
        <v>43875</v>
      </c>
      <c r="H122" t="str">
        <f t="shared" si="7"/>
        <v>(2,14)</v>
      </c>
      <c r="I122" t="b">
        <f t="shared" si="26"/>
        <v>0</v>
      </c>
      <c r="J122" t="b">
        <f t="shared" si="8"/>
        <v>0</v>
      </c>
      <c r="K122" s="10">
        <f t="shared" si="9"/>
        <v>43875</v>
      </c>
      <c r="L122" t="str">
        <f t="shared" si="10"/>
        <v>(2,14)</v>
      </c>
      <c r="M122" t="b">
        <f t="shared" si="27"/>
        <v>0</v>
      </c>
      <c r="N122" t="b">
        <f t="shared" si="11"/>
        <v>0</v>
      </c>
      <c r="O122" s="10">
        <f t="shared" si="12"/>
        <v>43875</v>
      </c>
      <c r="P122" t="str">
        <f t="shared" si="13"/>
        <v>(2,14)</v>
      </c>
      <c r="Q122" t="b">
        <f t="shared" si="28"/>
        <v>0</v>
      </c>
      <c r="R122" t="b">
        <f t="shared" si="14"/>
        <v>0</v>
      </c>
      <c r="S122" s="10">
        <f t="shared" si="15"/>
        <v>43875</v>
      </c>
      <c r="T122" t="str">
        <f t="shared" si="16"/>
        <v>(2,14)</v>
      </c>
      <c r="U122" t="b">
        <f t="shared" si="29"/>
        <v>0</v>
      </c>
      <c r="V122" t="b">
        <f t="shared" si="17"/>
        <v>0</v>
      </c>
      <c r="W122" s="10">
        <f t="shared" si="18"/>
        <v>43875</v>
      </c>
      <c r="X122" t="str">
        <f t="shared" si="19"/>
        <v>(2,14)</v>
      </c>
      <c r="Y122" t="b">
        <f t="shared" si="30"/>
        <v>0</v>
      </c>
      <c r="Z122" t="b">
        <f t="shared" si="20"/>
        <v>0</v>
      </c>
      <c r="AA122" s="10">
        <f t="shared" si="21"/>
        <v>43875</v>
      </c>
      <c r="AB122" t="str">
        <f t="shared" si="22"/>
        <v>(2,14)</v>
      </c>
      <c r="AC122" t="b">
        <f t="shared" si="31"/>
        <v>0</v>
      </c>
      <c r="AD122" t="b">
        <f t="shared" si="23"/>
        <v>0</v>
      </c>
      <c r="AF122" t="str">
        <f>_xlfn.CONCAT("Bi-Monthly Paycheck 8: (",TEXT(AA122,"mm/dd/yyyy")," - ",TEXT(AA123-1,"mm/dd/yyyy"),")")</f>
        <v>Bi-Monthly Paycheck 8: (02/14/2020 - 02/27/2020)</v>
      </c>
      <c r="AG122" t="str">
        <f t="shared" si="32"/>
        <v>Paycheck 8 out of 24: (02/14/2020 - 02/27/2020)</v>
      </c>
      <c r="AH122" t="str">
        <f t="shared" si="33"/>
        <v>02/14/2020 - 02/27/2020</v>
      </c>
      <c r="AI122" s="10" t="str">
        <f t="shared" si="34"/>
        <v>02/14/2020</v>
      </c>
      <c r="AJ122" s="10">
        <f t="shared" si="35"/>
        <v>43888</v>
      </c>
      <c r="AK122" s="10">
        <f t="shared" si="36"/>
        <v>43875</v>
      </c>
      <c r="AL122">
        <v>8</v>
      </c>
    </row>
    <row r="123" spans="1:39" x14ac:dyDescent="0.45">
      <c r="A123" t="s">
        <v>22</v>
      </c>
      <c r="B123" s="10">
        <f t="shared" si="24"/>
        <v>43890</v>
      </c>
      <c r="C123" t="b">
        <f t="shared" si="25"/>
        <v>1</v>
      </c>
      <c r="D123" s="10">
        <f t="shared" si="3"/>
        <v>43889</v>
      </c>
      <c r="E123" s="10" t="str">
        <f t="shared" si="4"/>
        <v>(2,28)</v>
      </c>
      <c r="F123" s="10" t="b">
        <f t="shared" si="5"/>
        <v>0</v>
      </c>
      <c r="G123" s="10">
        <f t="shared" si="6"/>
        <v>43889</v>
      </c>
      <c r="H123" t="str">
        <f t="shared" si="7"/>
        <v>(2,28)</v>
      </c>
      <c r="I123" t="b">
        <f t="shared" si="26"/>
        <v>0</v>
      </c>
      <c r="J123" t="b">
        <f t="shared" si="8"/>
        <v>0</v>
      </c>
      <c r="K123" s="10">
        <f t="shared" si="9"/>
        <v>43889</v>
      </c>
      <c r="L123" t="str">
        <f t="shared" si="10"/>
        <v>(2,28)</v>
      </c>
      <c r="M123" t="b">
        <f t="shared" si="27"/>
        <v>0</v>
      </c>
      <c r="N123" t="b">
        <f t="shared" si="11"/>
        <v>0</v>
      </c>
      <c r="O123" s="10">
        <f t="shared" si="12"/>
        <v>43889</v>
      </c>
      <c r="P123" t="str">
        <f t="shared" si="13"/>
        <v>(2,28)</v>
      </c>
      <c r="Q123" t="b">
        <f t="shared" si="28"/>
        <v>0</v>
      </c>
      <c r="R123" t="b">
        <f t="shared" si="14"/>
        <v>0</v>
      </c>
      <c r="S123" s="10">
        <f t="shared" si="15"/>
        <v>43889</v>
      </c>
      <c r="T123" t="str">
        <f t="shared" si="16"/>
        <v>(2,28)</v>
      </c>
      <c r="U123" t="b">
        <f t="shared" si="29"/>
        <v>0</v>
      </c>
      <c r="V123" t="b">
        <f t="shared" si="17"/>
        <v>0</v>
      </c>
      <c r="W123" s="10">
        <f t="shared" si="18"/>
        <v>43889</v>
      </c>
      <c r="X123" t="str">
        <f t="shared" si="19"/>
        <v>(2,28)</v>
      </c>
      <c r="Y123" t="b">
        <f t="shared" si="30"/>
        <v>0</v>
      </c>
      <c r="Z123" t="b">
        <f t="shared" si="20"/>
        <v>0</v>
      </c>
      <c r="AA123" s="10">
        <f t="shared" si="21"/>
        <v>43889</v>
      </c>
      <c r="AB123" t="str">
        <f t="shared" si="22"/>
        <v>(2,28)</v>
      </c>
      <c r="AC123" t="b">
        <f t="shared" si="31"/>
        <v>0</v>
      </c>
      <c r="AD123" t="b">
        <f t="shared" si="23"/>
        <v>0</v>
      </c>
      <c r="AF123" t="str">
        <f>_xlfn.CONCAT("Bi-Monthly Paycheck 9: (",TEXT(AA123,"mm/dd/yyyy")," - ",TEXT(AA124-1,"mm/dd/yyyy"),")")</f>
        <v>Bi-Monthly Paycheck 9: (02/28/2020 - 03/12/2020)</v>
      </c>
      <c r="AG123" t="str">
        <f t="shared" si="32"/>
        <v>Paycheck 9 out of 24: (02/28/2020 - 03/12/2020)</v>
      </c>
      <c r="AH123" t="str">
        <f t="shared" si="33"/>
        <v>02/28/2020 - 03/12/2020</v>
      </c>
      <c r="AI123" s="10" t="str">
        <f t="shared" si="34"/>
        <v>02/28/2020</v>
      </c>
      <c r="AJ123" s="10">
        <f t="shared" si="35"/>
        <v>43902</v>
      </c>
      <c r="AK123" s="10">
        <f t="shared" si="36"/>
        <v>43889</v>
      </c>
      <c r="AL123">
        <v>9</v>
      </c>
    </row>
    <row r="124" spans="1:39" x14ac:dyDescent="0.45">
      <c r="A124" t="s">
        <v>23</v>
      </c>
      <c r="B124" s="10">
        <f t="shared" si="24"/>
        <v>43905</v>
      </c>
      <c r="C124" t="b">
        <f t="shared" si="25"/>
        <v>1</v>
      </c>
      <c r="D124" s="10">
        <f t="shared" si="3"/>
        <v>43903</v>
      </c>
      <c r="E124" s="10" t="str">
        <f t="shared" si="4"/>
        <v>(3,13)</v>
      </c>
      <c r="F124" s="10" t="b">
        <f t="shared" si="5"/>
        <v>0</v>
      </c>
      <c r="G124" s="10">
        <f t="shared" si="6"/>
        <v>43903</v>
      </c>
      <c r="H124" t="str">
        <f t="shared" si="7"/>
        <v>(3,13)</v>
      </c>
      <c r="I124" t="b">
        <f t="shared" si="26"/>
        <v>0</v>
      </c>
      <c r="J124" t="b">
        <f t="shared" si="8"/>
        <v>0</v>
      </c>
      <c r="K124" s="10">
        <f t="shared" si="9"/>
        <v>43903</v>
      </c>
      <c r="L124" t="str">
        <f t="shared" si="10"/>
        <v>(3,13)</v>
      </c>
      <c r="M124" t="b">
        <f t="shared" si="27"/>
        <v>0</v>
      </c>
      <c r="N124" t="b">
        <f t="shared" si="11"/>
        <v>0</v>
      </c>
      <c r="O124" s="10">
        <f t="shared" si="12"/>
        <v>43903</v>
      </c>
      <c r="P124" t="str">
        <f t="shared" si="13"/>
        <v>(3,13)</v>
      </c>
      <c r="Q124" t="b">
        <f t="shared" si="28"/>
        <v>0</v>
      </c>
      <c r="R124" t="b">
        <f t="shared" si="14"/>
        <v>0</v>
      </c>
      <c r="S124" s="10">
        <f t="shared" si="15"/>
        <v>43903</v>
      </c>
      <c r="T124" t="str">
        <f t="shared" si="16"/>
        <v>(3,13)</v>
      </c>
      <c r="U124" t="b">
        <f t="shared" si="29"/>
        <v>0</v>
      </c>
      <c r="V124" t="b">
        <f t="shared" si="17"/>
        <v>0</v>
      </c>
      <c r="W124" s="10">
        <f t="shared" si="18"/>
        <v>43903</v>
      </c>
      <c r="X124" t="str">
        <f t="shared" si="19"/>
        <v>(3,13)</v>
      </c>
      <c r="Y124" t="b">
        <f t="shared" si="30"/>
        <v>0</v>
      </c>
      <c r="Z124" t="b">
        <f t="shared" si="20"/>
        <v>0</v>
      </c>
      <c r="AA124" s="10">
        <f t="shared" si="21"/>
        <v>43903</v>
      </c>
      <c r="AB124" t="str">
        <f t="shared" si="22"/>
        <v>(3,13)</v>
      </c>
      <c r="AC124" t="b">
        <f t="shared" si="31"/>
        <v>0</v>
      </c>
      <c r="AD124" t="b">
        <f t="shared" si="23"/>
        <v>0</v>
      </c>
      <c r="AF124" t="str">
        <f>_xlfn.CONCAT("Bi-Monthly Paycheck 10: (",TEXT(AA124,"mm/dd/yyyy")," - ",TEXT(AA125-1,"mm/dd/yyyy"),")")</f>
        <v>Bi-Monthly Paycheck 10: (03/13/2020 - 03/30/2020)</v>
      </c>
      <c r="AG124" t="str">
        <f t="shared" si="32"/>
        <v>Paycheck 10 out of 24: (03/13/2020 - 03/30/2020)</v>
      </c>
      <c r="AH124" t="str">
        <f t="shared" si="33"/>
        <v>03/13/2020 - 03/30/2020</v>
      </c>
      <c r="AI124" s="10" t="str">
        <f t="shared" si="34"/>
        <v>03/13/2020</v>
      </c>
      <c r="AJ124" s="10">
        <f t="shared" si="35"/>
        <v>43920</v>
      </c>
      <c r="AK124" s="10">
        <f t="shared" si="36"/>
        <v>43903</v>
      </c>
      <c r="AL124">
        <v>10</v>
      </c>
    </row>
    <row r="125" spans="1:39" x14ac:dyDescent="0.45">
      <c r="A125" t="s">
        <v>24</v>
      </c>
      <c r="B125" s="10">
        <f t="shared" si="24"/>
        <v>43921</v>
      </c>
      <c r="C125" t="b">
        <f t="shared" si="25"/>
        <v>0</v>
      </c>
      <c r="D125" s="10">
        <f t="shared" si="3"/>
        <v>43921</v>
      </c>
      <c r="E125" s="10" t="str">
        <f t="shared" si="4"/>
        <v>(3,31)</v>
      </c>
      <c r="F125" s="10" t="b">
        <f t="shared" si="5"/>
        <v>0</v>
      </c>
      <c r="G125" s="10">
        <f t="shared" si="6"/>
        <v>43921</v>
      </c>
      <c r="H125" t="str">
        <f t="shared" si="7"/>
        <v>(3,31)</v>
      </c>
      <c r="I125" t="b">
        <f t="shared" si="26"/>
        <v>0</v>
      </c>
      <c r="J125" t="b">
        <f t="shared" si="8"/>
        <v>0</v>
      </c>
      <c r="K125" s="10">
        <f t="shared" si="9"/>
        <v>43921</v>
      </c>
      <c r="L125" t="str">
        <f t="shared" si="10"/>
        <v>(3,31)</v>
      </c>
      <c r="M125" t="b">
        <f t="shared" si="27"/>
        <v>0</v>
      </c>
      <c r="N125" t="b">
        <f t="shared" si="11"/>
        <v>0</v>
      </c>
      <c r="O125" s="10">
        <f t="shared" si="12"/>
        <v>43921</v>
      </c>
      <c r="P125" t="str">
        <f t="shared" si="13"/>
        <v>(3,31)</v>
      </c>
      <c r="Q125" t="b">
        <f t="shared" si="28"/>
        <v>0</v>
      </c>
      <c r="R125" t="b">
        <f t="shared" si="14"/>
        <v>0</v>
      </c>
      <c r="S125" s="10">
        <f t="shared" si="15"/>
        <v>43921</v>
      </c>
      <c r="T125" t="str">
        <f t="shared" si="16"/>
        <v>(3,31)</v>
      </c>
      <c r="U125" t="b">
        <f t="shared" si="29"/>
        <v>0</v>
      </c>
      <c r="V125" t="b">
        <f t="shared" si="17"/>
        <v>0</v>
      </c>
      <c r="W125" s="10">
        <f t="shared" si="18"/>
        <v>43921</v>
      </c>
      <c r="X125" t="str">
        <f t="shared" si="19"/>
        <v>(3,31)</v>
      </c>
      <c r="Y125" t="b">
        <f t="shared" si="30"/>
        <v>0</v>
      </c>
      <c r="Z125" t="b">
        <f t="shared" si="20"/>
        <v>0</v>
      </c>
      <c r="AA125" s="10">
        <f t="shared" si="21"/>
        <v>43921</v>
      </c>
      <c r="AB125" t="str">
        <f t="shared" si="22"/>
        <v>(3,31)</v>
      </c>
      <c r="AC125" t="b">
        <f t="shared" si="31"/>
        <v>0</v>
      </c>
      <c r="AD125" t="b">
        <f t="shared" si="23"/>
        <v>0</v>
      </c>
      <c r="AF125" t="str">
        <f>_xlfn.CONCAT("Bi-Monthly Paycheck 11: (",TEXT(AA125,"mm/dd/yyyy")," - ",TEXT(AA126-1,"mm/dd/yyyy"),")")</f>
        <v>Bi-Monthly Paycheck 11: (03/31/2020 - 04/14/2020)</v>
      </c>
      <c r="AG125" t="str">
        <f t="shared" si="32"/>
        <v>Paycheck 11 out of 24: (03/31/2020 - 04/14/2020)</v>
      </c>
      <c r="AH125" t="str">
        <f t="shared" si="33"/>
        <v>03/31/2020 - 04/14/2020</v>
      </c>
      <c r="AI125" s="10" t="str">
        <f t="shared" si="34"/>
        <v>03/31/2020</v>
      </c>
      <c r="AJ125" s="10">
        <f t="shared" si="35"/>
        <v>43935</v>
      </c>
      <c r="AK125" s="10">
        <f t="shared" si="36"/>
        <v>43921</v>
      </c>
      <c r="AL125">
        <v>11</v>
      </c>
    </row>
    <row r="126" spans="1:39" x14ac:dyDescent="0.45">
      <c r="A126" t="s">
        <v>25</v>
      </c>
      <c r="B126" s="10">
        <f t="shared" si="24"/>
        <v>43936</v>
      </c>
      <c r="C126" t="b">
        <f t="shared" si="25"/>
        <v>0</v>
      </c>
      <c r="D126" s="10">
        <f t="shared" si="3"/>
        <v>43936</v>
      </c>
      <c r="E126" s="10" t="str">
        <f t="shared" si="4"/>
        <v>(4,15)</v>
      </c>
      <c r="F126" s="10" t="b">
        <f t="shared" si="5"/>
        <v>0</v>
      </c>
      <c r="G126" s="10">
        <f t="shared" si="6"/>
        <v>43936</v>
      </c>
      <c r="H126" t="str">
        <f t="shared" si="7"/>
        <v>(4,15)</v>
      </c>
      <c r="I126" t="b">
        <f t="shared" si="26"/>
        <v>0</v>
      </c>
      <c r="J126" t="b">
        <f t="shared" si="8"/>
        <v>0</v>
      </c>
      <c r="K126" s="10">
        <f t="shared" si="9"/>
        <v>43936</v>
      </c>
      <c r="L126" t="str">
        <f t="shared" si="10"/>
        <v>(4,15)</v>
      </c>
      <c r="M126" t="b">
        <f t="shared" si="27"/>
        <v>0</v>
      </c>
      <c r="N126" t="b">
        <f t="shared" si="11"/>
        <v>0</v>
      </c>
      <c r="O126" s="10">
        <f t="shared" si="12"/>
        <v>43936</v>
      </c>
      <c r="P126" t="str">
        <f t="shared" si="13"/>
        <v>(4,15)</v>
      </c>
      <c r="Q126" t="b">
        <f t="shared" si="28"/>
        <v>0</v>
      </c>
      <c r="R126" t="b">
        <f t="shared" si="14"/>
        <v>0</v>
      </c>
      <c r="S126" s="10">
        <f t="shared" si="15"/>
        <v>43936</v>
      </c>
      <c r="T126" t="str">
        <f t="shared" si="16"/>
        <v>(4,15)</v>
      </c>
      <c r="U126" t="b">
        <f t="shared" si="29"/>
        <v>0</v>
      </c>
      <c r="V126" t="b">
        <f t="shared" si="17"/>
        <v>0</v>
      </c>
      <c r="W126" s="10">
        <f t="shared" si="18"/>
        <v>43936</v>
      </c>
      <c r="X126" t="str">
        <f t="shared" si="19"/>
        <v>(4,15)</v>
      </c>
      <c r="Y126" t="b">
        <f t="shared" si="30"/>
        <v>0</v>
      </c>
      <c r="Z126" t="b">
        <f t="shared" si="20"/>
        <v>0</v>
      </c>
      <c r="AA126" s="10">
        <f t="shared" si="21"/>
        <v>43936</v>
      </c>
      <c r="AB126" t="str">
        <f t="shared" si="22"/>
        <v>(4,15)</v>
      </c>
      <c r="AC126" t="b">
        <f t="shared" si="31"/>
        <v>0</v>
      </c>
      <c r="AD126" t="b">
        <f t="shared" si="23"/>
        <v>0</v>
      </c>
      <c r="AF126" t="str">
        <f>_xlfn.CONCAT("Bi-Monthly Paycheck 12: (",TEXT(AA126,"mm/dd/yyyy")," - ",TEXT(AA127-1,"mm/dd/yyyy"),")")</f>
        <v>Bi-Monthly Paycheck 12: (04/15/2020 - 04/29/2020)</v>
      </c>
      <c r="AG126" t="str">
        <f t="shared" si="32"/>
        <v>Paycheck 12 out of 24: (04/15/2020 - 04/29/2020)</v>
      </c>
      <c r="AH126" t="str">
        <f t="shared" si="33"/>
        <v>04/15/2020 - 04/29/2020</v>
      </c>
      <c r="AI126" s="10" t="str">
        <f t="shared" si="34"/>
        <v>04/15/2020</v>
      </c>
      <c r="AJ126" s="10">
        <f t="shared" si="35"/>
        <v>43950</v>
      </c>
      <c r="AK126" s="10">
        <f t="shared" si="36"/>
        <v>43936</v>
      </c>
      <c r="AL126">
        <v>12</v>
      </c>
    </row>
    <row r="127" spans="1:39" x14ac:dyDescent="0.45">
      <c r="A127" t="s">
        <v>26</v>
      </c>
      <c r="B127" s="10">
        <f t="shared" si="24"/>
        <v>43951</v>
      </c>
      <c r="C127" t="b">
        <f t="shared" si="25"/>
        <v>0</v>
      </c>
      <c r="D127" s="10">
        <f t="shared" si="3"/>
        <v>43951</v>
      </c>
      <c r="E127" s="10" t="str">
        <f t="shared" si="4"/>
        <v>(4,30)</v>
      </c>
      <c r="F127" s="10" t="b">
        <f t="shared" si="5"/>
        <v>0</v>
      </c>
      <c r="G127" s="10">
        <f t="shared" si="6"/>
        <v>43951</v>
      </c>
      <c r="H127" t="str">
        <f t="shared" si="7"/>
        <v>(4,30)</v>
      </c>
      <c r="I127" t="b">
        <f t="shared" si="26"/>
        <v>0</v>
      </c>
      <c r="J127" t="b">
        <f t="shared" si="8"/>
        <v>0</v>
      </c>
      <c r="K127" s="10">
        <f t="shared" si="9"/>
        <v>43951</v>
      </c>
      <c r="L127" t="str">
        <f t="shared" si="10"/>
        <v>(4,30)</v>
      </c>
      <c r="M127" t="b">
        <f t="shared" si="27"/>
        <v>0</v>
      </c>
      <c r="N127" t="b">
        <f t="shared" si="11"/>
        <v>0</v>
      </c>
      <c r="O127" s="10">
        <f t="shared" si="12"/>
        <v>43951</v>
      </c>
      <c r="P127" t="str">
        <f t="shared" si="13"/>
        <v>(4,30)</v>
      </c>
      <c r="Q127" t="b">
        <f t="shared" si="28"/>
        <v>0</v>
      </c>
      <c r="R127" t="b">
        <f t="shared" si="14"/>
        <v>0</v>
      </c>
      <c r="S127" s="10">
        <f t="shared" si="15"/>
        <v>43951</v>
      </c>
      <c r="T127" t="str">
        <f t="shared" si="16"/>
        <v>(4,30)</v>
      </c>
      <c r="U127" t="b">
        <f t="shared" si="29"/>
        <v>0</v>
      </c>
      <c r="V127" t="b">
        <f t="shared" si="17"/>
        <v>0</v>
      </c>
      <c r="W127" s="10">
        <f t="shared" si="18"/>
        <v>43951</v>
      </c>
      <c r="X127" t="str">
        <f t="shared" si="19"/>
        <v>(4,30)</v>
      </c>
      <c r="Y127" t="b">
        <f t="shared" si="30"/>
        <v>0</v>
      </c>
      <c r="Z127" t="b">
        <f t="shared" si="20"/>
        <v>0</v>
      </c>
      <c r="AA127" s="10">
        <f t="shared" si="21"/>
        <v>43951</v>
      </c>
      <c r="AB127" t="str">
        <f t="shared" si="22"/>
        <v>(4,30)</v>
      </c>
      <c r="AC127" t="b">
        <f t="shared" si="31"/>
        <v>0</v>
      </c>
      <c r="AD127" t="b">
        <f t="shared" si="23"/>
        <v>0</v>
      </c>
      <c r="AF127" t="str">
        <f>_xlfn.CONCAT("Bi-Monthly Paycheck 13: (",TEXT(AA127,"mm/dd/yyyy")," - ",TEXT(AA128-1,"mm/dd/yyyy"),")")</f>
        <v>Bi-Monthly Paycheck 13: (04/30/2020 - 05/14/2020)</v>
      </c>
      <c r="AG127" t="str">
        <f t="shared" si="32"/>
        <v>Paycheck 13 out of 24: (04/30/2020 - 05/14/2020)</v>
      </c>
      <c r="AH127" t="str">
        <f t="shared" si="33"/>
        <v>04/30/2020 - 05/14/2020</v>
      </c>
      <c r="AI127" s="10" t="str">
        <f t="shared" si="34"/>
        <v>04/30/2020</v>
      </c>
      <c r="AJ127" s="10">
        <f t="shared" si="35"/>
        <v>43965</v>
      </c>
      <c r="AK127" s="10">
        <f t="shared" si="36"/>
        <v>43951</v>
      </c>
      <c r="AL127">
        <v>13</v>
      </c>
    </row>
    <row r="128" spans="1:39" x14ac:dyDescent="0.45">
      <c r="A128" t="s">
        <v>27</v>
      </c>
      <c r="B128" s="10">
        <f t="shared" si="24"/>
        <v>43966</v>
      </c>
      <c r="C128" t="b">
        <f t="shared" si="25"/>
        <v>0</v>
      </c>
      <c r="D128" s="10">
        <f t="shared" si="3"/>
        <v>43966</v>
      </c>
      <c r="E128" s="10" t="str">
        <f t="shared" si="4"/>
        <v>(5,15)</v>
      </c>
      <c r="F128" s="10" t="b">
        <f t="shared" si="5"/>
        <v>0</v>
      </c>
      <c r="G128" s="10">
        <f t="shared" si="6"/>
        <v>43966</v>
      </c>
      <c r="H128" t="str">
        <f t="shared" si="7"/>
        <v>(5,15)</v>
      </c>
      <c r="I128" t="b">
        <f t="shared" si="26"/>
        <v>0</v>
      </c>
      <c r="J128" t="b">
        <f t="shared" si="8"/>
        <v>0</v>
      </c>
      <c r="K128" s="10">
        <f t="shared" si="9"/>
        <v>43966</v>
      </c>
      <c r="L128" t="str">
        <f t="shared" si="10"/>
        <v>(5,15)</v>
      </c>
      <c r="M128" t="b">
        <f t="shared" si="27"/>
        <v>0</v>
      </c>
      <c r="N128" t="b">
        <f t="shared" si="11"/>
        <v>0</v>
      </c>
      <c r="O128" s="10">
        <f t="shared" si="12"/>
        <v>43966</v>
      </c>
      <c r="P128" t="str">
        <f t="shared" si="13"/>
        <v>(5,15)</v>
      </c>
      <c r="Q128" t="b">
        <f t="shared" si="28"/>
        <v>0</v>
      </c>
      <c r="R128" t="b">
        <f t="shared" si="14"/>
        <v>0</v>
      </c>
      <c r="S128" s="10">
        <f t="shared" si="15"/>
        <v>43966</v>
      </c>
      <c r="T128" t="str">
        <f t="shared" si="16"/>
        <v>(5,15)</v>
      </c>
      <c r="U128" t="b">
        <f t="shared" si="29"/>
        <v>0</v>
      </c>
      <c r="V128" t="b">
        <f t="shared" si="17"/>
        <v>0</v>
      </c>
      <c r="W128" s="10">
        <f t="shared" si="18"/>
        <v>43966</v>
      </c>
      <c r="X128" t="str">
        <f t="shared" si="19"/>
        <v>(5,15)</v>
      </c>
      <c r="Y128" t="b">
        <f t="shared" si="30"/>
        <v>0</v>
      </c>
      <c r="Z128" t="b">
        <f t="shared" si="20"/>
        <v>0</v>
      </c>
      <c r="AA128" s="10">
        <f t="shared" si="21"/>
        <v>43966</v>
      </c>
      <c r="AB128" t="str">
        <f t="shared" si="22"/>
        <v>(5,15)</v>
      </c>
      <c r="AC128" t="b">
        <f t="shared" si="31"/>
        <v>0</v>
      </c>
      <c r="AD128" t="b">
        <f t="shared" si="23"/>
        <v>0</v>
      </c>
      <c r="AF128" t="str">
        <f>_xlfn.CONCAT("Bi-Monthly Paycheck 14: (",TEXT(AA128,"mm/dd/yyyy")," - ",TEXT(AA129-1,"mm/dd/yyyy"),")")</f>
        <v>Bi-Monthly Paycheck 14: (05/15/2020 - 05/28/2020)</v>
      </c>
      <c r="AG128" t="str">
        <f t="shared" si="32"/>
        <v>Paycheck 14 out of 24: (05/15/2020 - 05/28/2020)</v>
      </c>
      <c r="AH128" t="str">
        <f t="shared" si="33"/>
        <v>05/15/2020 - 05/28/2020</v>
      </c>
      <c r="AI128" s="10" t="str">
        <f t="shared" si="34"/>
        <v>05/15/2020</v>
      </c>
      <c r="AJ128" s="10">
        <f t="shared" si="35"/>
        <v>43979</v>
      </c>
      <c r="AK128" s="10">
        <f t="shared" si="36"/>
        <v>43966</v>
      </c>
      <c r="AL128">
        <v>14</v>
      </c>
    </row>
    <row r="129" spans="1:38" x14ac:dyDescent="0.45">
      <c r="A129" t="s">
        <v>28</v>
      </c>
      <c r="B129" s="10">
        <f t="shared" si="24"/>
        <v>43982</v>
      </c>
      <c r="C129" t="b">
        <f t="shared" si="25"/>
        <v>1</v>
      </c>
      <c r="D129" s="10">
        <f t="shared" si="3"/>
        <v>43980</v>
      </c>
      <c r="E129" s="10" t="str">
        <f t="shared" si="4"/>
        <v>(5,29)</v>
      </c>
      <c r="F129" s="10" t="b">
        <f t="shared" si="5"/>
        <v>0</v>
      </c>
      <c r="G129" s="10">
        <f t="shared" si="6"/>
        <v>43980</v>
      </c>
      <c r="H129" t="str">
        <f t="shared" si="7"/>
        <v>(5,29)</v>
      </c>
      <c r="I129" t="b">
        <f t="shared" si="26"/>
        <v>0</v>
      </c>
      <c r="J129" t="b">
        <f t="shared" si="8"/>
        <v>0</v>
      </c>
      <c r="K129" s="10">
        <f t="shared" si="9"/>
        <v>43980</v>
      </c>
      <c r="L129" t="str">
        <f t="shared" si="10"/>
        <v>(5,29)</v>
      </c>
      <c r="M129" t="b">
        <f t="shared" si="27"/>
        <v>0</v>
      </c>
      <c r="N129" t="b">
        <f t="shared" si="11"/>
        <v>0</v>
      </c>
      <c r="O129" s="10">
        <f t="shared" si="12"/>
        <v>43980</v>
      </c>
      <c r="P129" t="str">
        <f t="shared" si="13"/>
        <v>(5,29)</v>
      </c>
      <c r="Q129" t="b">
        <f t="shared" si="28"/>
        <v>0</v>
      </c>
      <c r="R129" t="b">
        <f t="shared" si="14"/>
        <v>0</v>
      </c>
      <c r="S129" s="10">
        <f t="shared" si="15"/>
        <v>43980</v>
      </c>
      <c r="T129" t="str">
        <f t="shared" si="16"/>
        <v>(5,29)</v>
      </c>
      <c r="U129" t="b">
        <f t="shared" si="29"/>
        <v>0</v>
      </c>
      <c r="V129" t="b">
        <f t="shared" si="17"/>
        <v>0</v>
      </c>
      <c r="W129" s="10">
        <f t="shared" si="18"/>
        <v>43980</v>
      </c>
      <c r="X129" t="str">
        <f t="shared" si="19"/>
        <v>(5,29)</v>
      </c>
      <c r="Y129" t="b">
        <f t="shared" si="30"/>
        <v>0</v>
      </c>
      <c r="Z129" t="b">
        <f t="shared" si="20"/>
        <v>0</v>
      </c>
      <c r="AA129" s="10">
        <f t="shared" si="21"/>
        <v>43980</v>
      </c>
      <c r="AB129" t="str">
        <f t="shared" si="22"/>
        <v>(5,29)</v>
      </c>
      <c r="AC129" t="b">
        <f t="shared" si="31"/>
        <v>0</v>
      </c>
      <c r="AD129" t="b">
        <f t="shared" si="23"/>
        <v>0</v>
      </c>
      <c r="AF129" t="str">
        <f>_xlfn.CONCAT("Bi-Monthly Paycheck 15: (",TEXT(AA129,"mm/dd/yyyy")," - ",TEXT(AA130-1,"mm/dd/yyyy"),")")</f>
        <v>Bi-Monthly Paycheck 15: (05/29/2020 - 06/11/2020)</v>
      </c>
      <c r="AG129" t="str">
        <f t="shared" si="32"/>
        <v>Paycheck 15 out of 24: (05/29/2020 - 06/11/2020)</v>
      </c>
      <c r="AH129" t="str">
        <f t="shared" si="33"/>
        <v>05/29/2020 - 06/11/2020</v>
      </c>
      <c r="AI129" s="10" t="str">
        <f t="shared" si="34"/>
        <v>05/29/2020</v>
      </c>
      <c r="AJ129" s="10">
        <f t="shared" si="35"/>
        <v>43993</v>
      </c>
      <c r="AK129" s="10">
        <f t="shared" si="36"/>
        <v>43980</v>
      </c>
      <c r="AL129">
        <v>15</v>
      </c>
    </row>
    <row r="130" spans="1:38" x14ac:dyDescent="0.45">
      <c r="A130" t="s">
        <v>29</v>
      </c>
      <c r="B130" s="10">
        <f t="shared" si="24"/>
        <v>43997</v>
      </c>
      <c r="C130" t="b">
        <f t="shared" si="25"/>
        <v>1</v>
      </c>
      <c r="D130" s="10">
        <f t="shared" si="3"/>
        <v>43994</v>
      </c>
      <c r="E130" s="10" t="str">
        <f t="shared" si="4"/>
        <v>(6,12)</v>
      </c>
      <c r="F130" s="10" t="b">
        <f t="shared" si="5"/>
        <v>0</v>
      </c>
      <c r="G130" s="10">
        <f t="shared" si="6"/>
        <v>43994</v>
      </c>
      <c r="H130" t="str">
        <f t="shared" si="7"/>
        <v>(6,12)</v>
      </c>
      <c r="I130" t="b">
        <f t="shared" si="26"/>
        <v>0</v>
      </c>
      <c r="J130" t="b">
        <f t="shared" si="8"/>
        <v>0</v>
      </c>
      <c r="K130" s="10">
        <f t="shared" si="9"/>
        <v>43994</v>
      </c>
      <c r="L130" t="str">
        <f t="shared" si="10"/>
        <v>(6,12)</v>
      </c>
      <c r="M130" t="b">
        <f t="shared" si="27"/>
        <v>0</v>
      </c>
      <c r="N130" t="b">
        <f t="shared" si="11"/>
        <v>0</v>
      </c>
      <c r="O130" s="10">
        <f t="shared" si="12"/>
        <v>43994</v>
      </c>
      <c r="P130" t="str">
        <f t="shared" si="13"/>
        <v>(6,12)</v>
      </c>
      <c r="Q130" t="b">
        <f t="shared" si="28"/>
        <v>0</v>
      </c>
      <c r="R130" t="b">
        <f t="shared" si="14"/>
        <v>0</v>
      </c>
      <c r="S130" s="10">
        <f t="shared" si="15"/>
        <v>43994</v>
      </c>
      <c r="T130" t="str">
        <f t="shared" si="16"/>
        <v>(6,12)</v>
      </c>
      <c r="U130" t="b">
        <f t="shared" si="29"/>
        <v>0</v>
      </c>
      <c r="V130" t="b">
        <f t="shared" si="17"/>
        <v>0</v>
      </c>
      <c r="W130" s="10">
        <f t="shared" si="18"/>
        <v>43994</v>
      </c>
      <c r="X130" t="str">
        <f t="shared" si="19"/>
        <v>(6,12)</v>
      </c>
      <c r="Y130" t="b">
        <f t="shared" si="30"/>
        <v>0</v>
      </c>
      <c r="Z130" t="b">
        <f t="shared" si="20"/>
        <v>0</v>
      </c>
      <c r="AA130" s="10">
        <f t="shared" si="21"/>
        <v>43994</v>
      </c>
      <c r="AB130" t="str">
        <f t="shared" si="22"/>
        <v>(6,12)</v>
      </c>
      <c r="AC130" t="b">
        <f t="shared" si="31"/>
        <v>0</v>
      </c>
      <c r="AD130" t="b">
        <f t="shared" si="23"/>
        <v>0</v>
      </c>
      <c r="AF130" t="str">
        <f>_xlfn.CONCAT("Bi-Monthly Paycheck 16: (",TEXT(AA130,"mm/dd/yyyy")," - ",TEXT(AA131-1,"mm/dd/yyyy"),")")</f>
        <v>Bi-Monthly Paycheck 16: (06/12/2020 - 06/29/2020)</v>
      </c>
      <c r="AG130" t="str">
        <f t="shared" si="32"/>
        <v>Paycheck 16 out of 24: (06/12/2020 - 06/29/2020)</v>
      </c>
      <c r="AH130" t="str">
        <f t="shared" si="33"/>
        <v>06/12/2020 - 06/29/2020</v>
      </c>
      <c r="AI130" s="10" t="str">
        <f t="shared" si="34"/>
        <v>06/12/2020</v>
      </c>
      <c r="AJ130" s="10">
        <f t="shared" si="35"/>
        <v>44011</v>
      </c>
      <c r="AK130" s="10">
        <f t="shared" si="36"/>
        <v>43994</v>
      </c>
      <c r="AL130">
        <v>16</v>
      </c>
    </row>
    <row r="131" spans="1:38" x14ac:dyDescent="0.45">
      <c r="A131" t="s">
        <v>30</v>
      </c>
      <c r="B131" s="10">
        <f t="shared" si="24"/>
        <v>44012</v>
      </c>
      <c r="C131" t="b">
        <f t="shared" si="25"/>
        <v>0</v>
      </c>
      <c r="D131" s="10">
        <f t="shared" si="3"/>
        <v>44012</v>
      </c>
      <c r="E131" s="10" t="str">
        <f t="shared" si="4"/>
        <v>(6,30)</v>
      </c>
      <c r="F131" s="10" t="b">
        <f t="shared" si="5"/>
        <v>0</v>
      </c>
      <c r="G131" s="10">
        <f t="shared" si="6"/>
        <v>44012</v>
      </c>
      <c r="H131" t="str">
        <f t="shared" si="7"/>
        <v>(6,30)</v>
      </c>
      <c r="I131" t="b">
        <f t="shared" si="26"/>
        <v>0</v>
      </c>
      <c r="J131" t="b">
        <f t="shared" si="8"/>
        <v>0</v>
      </c>
      <c r="K131" s="10">
        <f t="shared" si="9"/>
        <v>44012</v>
      </c>
      <c r="L131" t="str">
        <f t="shared" si="10"/>
        <v>(6,30)</v>
      </c>
      <c r="M131" t="b">
        <f t="shared" si="27"/>
        <v>0</v>
      </c>
      <c r="N131" t="b">
        <f t="shared" si="11"/>
        <v>0</v>
      </c>
      <c r="O131" s="10">
        <f t="shared" si="12"/>
        <v>44012</v>
      </c>
      <c r="P131" t="str">
        <f t="shared" si="13"/>
        <v>(6,30)</v>
      </c>
      <c r="Q131" t="b">
        <f t="shared" si="28"/>
        <v>0</v>
      </c>
      <c r="R131" t="b">
        <f t="shared" si="14"/>
        <v>0</v>
      </c>
      <c r="S131" s="10">
        <f t="shared" si="15"/>
        <v>44012</v>
      </c>
      <c r="T131" t="str">
        <f t="shared" si="16"/>
        <v>(6,30)</v>
      </c>
      <c r="U131" t="b">
        <f t="shared" si="29"/>
        <v>0</v>
      </c>
      <c r="V131" t="b">
        <f t="shared" si="17"/>
        <v>0</v>
      </c>
      <c r="W131" s="10">
        <f t="shared" si="18"/>
        <v>44012</v>
      </c>
      <c r="X131" t="str">
        <f t="shared" si="19"/>
        <v>(6,30)</v>
      </c>
      <c r="Y131" t="b">
        <f t="shared" si="30"/>
        <v>0</v>
      </c>
      <c r="Z131" t="b">
        <f t="shared" si="20"/>
        <v>0</v>
      </c>
      <c r="AA131" s="10">
        <f t="shared" si="21"/>
        <v>44012</v>
      </c>
      <c r="AB131" t="str">
        <f t="shared" si="22"/>
        <v>(6,30)</v>
      </c>
      <c r="AC131" t="b">
        <f t="shared" si="31"/>
        <v>0</v>
      </c>
      <c r="AD131" t="b">
        <f t="shared" si="23"/>
        <v>0</v>
      </c>
      <c r="AF131" t="str">
        <f>_xlfn.CONCAT("Bi-Monthly Paycheck 17: (",TEXT(AA131,"mm/dd/yyyy")," - ",TEXT(AA132-1,"mm/dd/yyyy"),")")</f>
        <v>Bi-Monthly Paycheck 17: (06/30/2020 - 07/14/2020)</v>
      </c>
      <c r="AG131" t="str">
        <f t="shared" si="32"/>
        <v>Paycheck 17 out of 24: (06/30/2020 - 07/14/2020)</v>
      </c>
      <c r="AH131" t="str">
        <f t="shared" si="33"/>
        <v>06/30/2020 - 07/14/2020</v>
      </c>
      <c r="AI131" s="10" t="str">
        <f t="shared" si="34"/>
        <v>06/30/2020</v>
      </c>
      <c r="AJ131" s="10">
        <f t="shared" si="35"/>
        <v>44026</v>
      </c>
      <c r="AK131" s="10">
        <f t="shared" si="36"/>
        <v>44012</v>
      </c>
      <c r="AL131">
        <v>17</v>
      </c>
    </row>
    <row r="132" spans="1:38" x14ac:dyDescent="0.45">
      <c r="A132" t="s">
        <v>31</v>
      </c>
      <c r="B132" s="10">
        <f t="shared" si="24"/>
        <v>44027</v>
      </c>
      <c r="C132" t="b">
        <f t="shared" si="25"/>
        <v>0</v>
      </c>
      <c r="D132" s="10">
        <f t="shared" si="3"/>
        <v>44027</v>
      </c>
      <c r="E132" s="10" t="str">
        <f t="shared" si="4"/>
        <v>(7,15)</v>
      </c>
      <c r="F132" s="10" t="b">
        <f t="shared" si="5"/>
        <v>0</v>
      </c>
      <c r="G132" s="10">
        <f t="shared" si="6"/>
        <v>44027</v>
      </c>
      <c r="H132" t="str">
        <f t="shared" si="7"/>
        <v>(7,15)</v>
      </c>
      <c r="I132" t="b">
        <f t="shared" si="26"/>
        <v>0</v>
      </c>
      <c r="J132" t="b">
        <f t="shared" si="8"/>
        <v>0</v>
      </c>
      <c r="K132" s="10">
        <f t="shared" si="9"/>
        <v>44027</v>
      </c>
      <c r="L132" t="str">
        <f t="shared" si="10"/>
        <v>(7,15)</v>
      </c>
      <c r="M132" t="b">
        <f t="shared" si="27"/>
        <v>0</v>
      </c>
      <c r="N132" t="b">
        <f t="shared" si="11"/>
        <v>0</v>
      </c>
      <c r="O132" s="10">
        <f t="shared" si="12"/>
        <v>44027</v>
      </c>
      <c r="P132" t="str">
        <f t="shared" si="13"/>
        <v>(7,15)</v>
      </c>
      <c r="Q132" t="b">
        <f t="shared" si="28"/>
        <v>0</v>
      </c>
      <c r="R132" t="b">
        <f t="shared" si="14"/>
        <v>0</v>
      </c>
      <c r="S132" s="10">
        <f t="shared" si="15"/>
        <v>44027</v>
      </c>
      <c r="T132" t="str">
        <f t="shared" si="16"/>
        <v>(7,15)</v>
      </c>
      <c r="U132" t="b">
        <f t="shared" si="29"/>
        <v>0</v>
      </c>
      <c r="V132" t="b">
        <f t="shared" si="17"/>
        <v>0</v>
      </c>
      <c r="W132" s="10">
        <f t="shared" si="18"/>
        <v>44027</v>
      </c>
      <c r="X132" t="str">
        <f t="shared" si="19"/>
        <v>(7,15)</v>
      </c>
      <c r="Y132" t="b">
        <f t="shared" si="30"/>
        <v>0</v>
      </c>
      <c r="Z132" t="b">
        <f t="shared" si="20"/>
        <v>0</v>
      </c>
      <c r="AA132" s="10">
        <f t="shared" si="21"/>
        <v>44027</v>
      </c>
      <c r="AB132" t="str">
        <f t="shared" si="22"/>
        <v>(7,15)</v>
      </c>
      <c r="AC132" t="b">
        <f t="shared" si="31"/>
        <v>0</v>
      </c>
      <c r="AD132" t="b">
        <f t="shared" si="23"/>
        <v>0</v>
      </c>
      <c r="AF132" t="str">
        <f>_xlfn.CONCAT("Bi-Monthly Paycheck 18: (",TEXT(AA132,"mm/dd/yyyy")," - ",TEXT(AA133-1,"mm/dd/yyyy"),")")</f>
        <v>Bi-Monthly Paycheck 18: (07/15/2020 - 07/30/2020)</v>
      </c>
      <c r="AG132" t="str">
        <f t="shared" si="32"/>
        <v>Paycheck 18 out of 24: (07/15/2020 - 07/30/2020)</v>
      </c>
      <c r="AH132" t="str">
        <f t="shared" si="33"/>
        <v>07/15/2020 - 07/30/2020</v>
      </c>
      <c r="AI132" s="10" t="str">
        <f t="shared" si="34"/>
        <v>07/15/2020</v>
      </c>
      <c r="AJ132" s="10">
        <f t="shared" si="35"/>
        <v>44042</v>
      </c>
      <c r="AK132" s="10">
        <f t="shared" si="36"/>
        <v>44027</v>
      </c>
      <c r="AL132">
        <v>18</v>
      </c>
    </row>
    <row r="133" spans="1:38" x14ac:dyDescent="0.45">
      <c r="A133" t="s">
        <v>32</v>
      </c>
      <c r="B133" s="10">
        <f t="shared" si="24"/>
        <v>44043</v>
      </c>
      <c r="C133" t="b">
        <f t="shared" si="25"/>
        <v>0</v>
      </c>
      <c r="D133" s="10">
        <f t="shared" si="3"/>
        <v>44043</v>
      </c>
      <c r="E133" s="10" t="str">
        <f t="shared" si="4"/>
        <v>(7,31)</v>
      </c>
      <c r="F133" s="10" t="b">
        <f t="shared" si="5"/>
        <v>0</v>
      </c>
      <c r="G133" s="10">
        <f t="shared" si="6"/>
        <v>44043</v>
      </c>
      <c r="H133" t="str">
        <f t="shared" si="7"/>
        <v>(7,31)</v>
      </c>
      <c r="I133" t="b">
        <f t="shared" si="26"/>
        <v>0</v>
      </c>
      <c r="J133" t="b">
        <f t="shared" si="8"/>
        <v>0</v>
      </c>
      <c r="K133" s="10">
        <f t="shared" si="9"/>
        <v>44043</v>
      </c>
      <c r="L133" t="str">
        <f t="shared" si="10"/>
        <v>(7,31)</v>
      </c>
      <c r="M133" t="b">
        <f t="shared" si="27"/>
        <v>0</v>
      </c>
      <c r="N133" t="b">
        <f t="shared" si="11"/>
        <v>0</v>
      </c>
      <c r="O133" s="10">
        <f t="shared" si="12"/>
        <v>44043</v>
      </c>
      <c r="P133" t="str">
        <f t="shared" si="13"/>
        <v>(7,31)</v>
      </c>
      <c r="Q133" t="b">
        <f t="shared" si="28"/>
        <v>0</v>
      </c>
      <c r="R133" t="b">
        <f t="shared" si="14"/>
        <v>0</v>
      </c>
      <c r="S133" s="10">
        <f t="shared" si="15"/>
        <v>44043</v>
      </c>
      <c r="T133" t="str">
        <f t="shared" si="16"/>
        <v>(7,31)</v>
      </c>
      <c r="U133" t="b">
        <f t="shared" si="29"/>
        <v>0</v>
      </c>
      <c r="V133" t="b">
        <f t="shared" si="17"/>
        <v>0</v>
      </c>
      <c r="W133" s="10">
        <f t="shared" si="18"/>
        <v>44043</v>
      </c>
      <c r="X133" t="str">
        <f t="shared" si="19"/>
        <v>(7,31)</v>
      </c>
      <c r="Y133" t="b">
        <f t="shared" si="30"/>
        <v>0</v>
      </c>
      <c r="Z133" t="b">
        <f t="shared" si="20"/>
        <v>0</v>
      </c>
      <c r="AA133" s="10">
        <f t="shared" si="21"/>
        <v>44043</v>
      </c>
      <c r="AB133" t="str">
        <f t="shared" si="22"/>
        <v>(7,31)</v>
      </c>
      <c r="AC133" t="b">
        <f t="shared" si="31"/>
        <v>0</v>
      </c>
      <c r="AD133" t="b">
        <f t="shared" si="23"/>
        <v>0</v>
      </c>
      <c r="AF133" t="str">
        <f>_xlfn.CONCAT("Bi-Monthly Paycheck 19: (",TEXT(AA133,"mm/dd/yyyy")," - ",TEXT(AA134-1,"mm/dd/yyyy"),")")</f>
        <v>Bi-Monthly Paycheck 19: (07/31/2020 - 08/13/2020)</v>
      </c>
      <c r="AG133" t="str">
        <f t="shared" si="32"/>
        <v>Paycheck 19 out of 24: (07/31/2020 - 08/13/2020)</v>
      </c>
      <c r="AH133" t="str">
        <f t="shared" si="33"/>
        <v>07/31/2020 - 08/13/2020</v>
      </c>
      <c r="AI133" s="10" t="str">
        <f t="shared" si="34"/>
        <v>07/31/2020</v>
      </c>
      <c r="AJ133" s="10">
        <f t="shared" si="35"/>
        <v>44056</v>
      </c>
      <c r="AK133" s="10">
        <f t="shared" si="36"/>
        <v>44043</v>
      </c>
      <c r="AL133">
        <v>19</v>
      </c>
    </row>
    <row r="134" spans="1:38" x14ac:dyDescent="0.45">
      <c r="A134" t="s">
        <v>33</v>
      </c>
      <c r="B134" s="10">
        <f t="shared" si="24"/>
        <v>44058</v>
      </c>
      <c r="C134" t="b">
        <f t="shared" si="25"/>
        <v>1</v>
      </c>
      <c r="D134" s="10">
        <f t="shared" si="3"/>
        <v>44057</v>
      </c>
      <c r="E134" s="10" t="str">
        <f t="shared" si="4"/>
        <v>(8,14)</v>
      </c>
      <c r="F134" s="10" t="b">
        <f t="shared" si="5"/>
        <v>0</v>
      </c>
      <c r="G134" s="10">
        <f t="shared" si="6"/>
        <v>44057</v>
      </c>
      <c r="H134" t="str">
        <f t="shared" si="7"/>
        <v>(8,14)</v>
      </c>
      <c r="I134" t="b">
        <f t="shared" si="26"/>
        <v>0</v>
      </c>
      <c r="J134" t="b">
        <f t="shared" si="8"/>
        <v>0</v>
      </c>
      <c r="K134" s="10">
        <f t="shared" si="9"/>
        <v>44057</v>
      </c>
      <c r="L134" t="str">
        <f t="shared" si="10"/>
        <v>(8,14)</v>
      </c>
      <c r="M134" t="b">
        <f t="shared" si="27"/>
        <v>0</v>
      </c>
      <c r="N134" t="b">
        <f t="shared" si="11"/>
        <v>0</v>
      </c>
      <c r="O134" s="10">
        <f t="shared" si="12"/>
        <v>44057</v>
      </c>
      <c r="P134" t="str">
        <f t="shared" si="13"/>
        <v>(8,14)</v>
      </c>
      <c r="Q134" t="b">
        <f t="shared" si="28"/>
        <v>0</v>
      </c>
      <c r="R134" t="b">
        <f t="shared" si="14"/>
        <v>0</v>
      </c>
      <c r="S134" s="10">
        <f t="shared" si="15"/>
        <v>44057</v>
      </c>
      <c r="T134" t="str">
        <f t="shared" si="16"/>
        <v>(8,14)</v>
      </c>
      <c r="U134" t="b">
        <f t="shared" si="29"/>
        <v>0</v>
      </c>
      <c r="V134" t="b">
        <f t="shared" si="17"/>
        <v>0</v>
      </c>
      <c r="W134" s="10">
        <f t="shared" si="18"/>
        <v>44057</v>
      </c>
      <c r="X134" t="str">
        <f t="shared" si="19"/>
        <v>(8,14)</v>
      </c>
      <c r="Y134" t="b">
        <f t="shared" si="30"/>
        <v>0</v>
      </c>
      <c r="Z134" t="b">
        <f t="shared" si="20"/>
        <v>0</v>
      </c>
      <c r="AA134" s="10">
        <f t="shared" si="21"/>
        <v>44057</v>
      </c>
      <c r="AB134" t="str">
        <f t="shared" si="22"/>
        <v>(8,14)</v>
      </c>
      <c r="AC134" t="b">
        <f t="shared" si="31"/>
        <v>0</v>
      </c>
      <c r="AD134" t="b">
        <f t="shared" si="23"/>
        <v>0</v>
      </c>
      <c r="AF134" t="str">
        <f>_xlfn.CONCAT("Bi-Monthly Paycheck 20: (",TEXT(AA134,"mm/dd/yyyy")," - ",TEXT(AA135-1,"mm/dd/yyyy"),")")</f>
        <v>Bi-Monthly Paycheck 20: (08/14/2020 - 08/27/2020)</v>
      </c>
      <c r="AG134" t="str">
        <f t="shared" si="32"/>
        <v>Paycheck 20 out of 24: (08/14/2020 - 08/27/2020)</v>
      </c>
      <c r="AH134" t="str">
        <f t="shared" si="33"/>
        <v>08/14/2020 - 08/27/2020</v>
      </c>
      <c r="AI134" s="10" t="str">
        <f t="shared" si="34"/>
        <v>08/14/2020</v>
      </c>
      <c r="AJ134" s="10">
        <f t="shared" si="35"/>
        <v>44070</v>
      </c>
      <c r="AK134" s="10">
        <f t="shared" si="36"/>
        <v>44057</v>
      </c>
      <c r="AL134">
        <v>20</v>
      </c>
    </row>
    <row r="135" spans="1:38" x14ac:dyDescent="0.45">
      <c r="A135" t="s">
        <v>34</v>
      </c>
      <c r="B135" s="10">
        <f t="shared" si="24"/>
        <v>44074</v>
      </c>
      <c r="C135" t="b">
        <f t="shared" si="25"/>
        <v>1</v>
      </c>
      <c r="D135" s="10">
        <f t="shared" si="3"/>
        <v>44071</v>
      </c>
      <c r="E135" s="10" t="str">
        <f t="shared" si="4"/>
        <v>(8,28)</v>
      </c>
      <c r="F135" s="10" t="b">
        <f t="shared" si="5"/>
        <v>0</v>
      </c>
      <c r="G135" s="10">
        <f t="shared" si="6"/>
        <v>44071</v>
      </c>
      <c r="H135" t="str">
        <f t="shared" si="7"/>
        <v>(8,28)</v>
      </c>
      <c r="I135" t="b">
        <f t="shared" si="26"/>
        <v>0</v>
      </c>
      <c r="J135" t="b">
        <f t="shared" si="8"/>
        <v>0</v>
      </c>
      <c r="K135" s="10">
        <f t="shared" si="9"/>
        <v>44071</v>
      </c>
      <c r="L135" t="str">
        <f t="shared" si="10"/>
        <v>(8,28)</v>
      </c>
      <c r="M135" t="b">
        <f t="shared" si="27"/>
        <v>0</v>
      </c>
      <c r="N135" t="b">
        <f t="shared" si="11"/>
        <v>0</v>
      </c>
      <c r="O135" s="10">
        <f t="shared" si="12"/>
        <v>44071</v>
      </c>
      <c r="P135" t="str">
        <f t="shared" si="13"/>
        <v>(8,28)</v>
      </c>
      <c r="Q135" t="b">
        <f t="shared" si="28"/>
        <v>0</v>
      </c>
      <c r="R135" t="b">
        <f t="shared" si="14"/>
        <v>0</v>
      </c>
      <c r="S135" s="10">
        <f t="shared" si="15"/>
        <v>44071</v>
      </c>
      <c r="T135" t="str">
        <f t="shared" si="16"/>
        <v>(8,28)</v>
      </c>
      <c r="U135" t="b">
        <f t="shared" si="29"/>
        <v>0</v>
      </c>
      <c r="V135" t="b">
        <f t="shared" si="17"/>
        <v>0</v>
      </c>
      <c r="W135" s="10">
        <f t="shared" si="18"/>
        <v>44071</v>
      </c>
      <c r="X135" t="str">
        <f t="shared" si="19"/>
        <v>(8,28)</v>
      </c>
      <c r="Y135" t="b">
        <f t="shared" si="30"/>
        <v>0</v>
      </c>
      <c r="Z135" t="b">
        <f t="shared" si="20"/>
        <v>0</v>
      </c>
      <c r="AA135" s="10">
        <f t="shared" si="21"/>
        <v>44071</v>
      </c>
      <c r="AB135" t="str">
        <f t="shared" si="22"/>
        <v>(8,28)</v>
      </c>
      <c r="AC135" t="b">
        <f t="shared" si="31"/>
        <v>0</v>
      </c>
      <c r="AD135" t="b">
        <f t="shared" si="23"/>
        <v>0</v>
      </c>
      <c r="AF135" t="str">
        <f>_xlfn.CONCAT("Bi-Monthly Paycheck 21: (",TEXT(AA135,"mm/dd/yyyy")," - ",TEXT(AA136-1,"mm/dd/yyyy"),")")</f>
        <v>Bi-Monthly Paycheck 21: (08/28/2020 - 09/14/2020)</v>
      </c>
      <c r="AG135" t="str">
        <f t="shared" si="32"/>
        <v>Paycheck 21 out of 24: (08/28/2020 - 09/14/2020)</v>
      </c>
      <c r="AH135" t="str">
        <f t="shared" si="33"/>
        <v>08/28/2020 - 09/14/2020</v>
      </c>
      <c r="AI135" s="10" t="str">
        <f t="shared" si="34"/>
        <v>08/28/2020</v>
      </c>
      <c r="AJ135" s="10">
        <f t="shared" si="35"/>
        <v>44088</v>
      </c>
      <c r="AK135" s="10">
        <f t="shared" si="36"/>
        <v>44071</v>
      </c>
      <c r="AL135">
        <v>21</v>
      </c>
    </row>
    <row r="136" spans="1:38" x14ac:dyDescent="0.45">
      <c r="A136" t="s">
        <v>35</v>
      </c>
      <c r="B136" s="10">
        <f t="shared" si="24"/>
        <v>44089</v>
      </c>
      <c r="C136" t="b">
        <f t="shared" si="25"/>
        <v>0</v>
      </c>
      <c r="D136" s="10">
        <f t="shared" si="3"/>
        <v>44089</v>
      </c>
      <c r="E136" s="10" t="str">
        <f t="shared" si="4"/>
        <v>(9,15)</v>
      </c>
      <c r="F136" s="10" t="b">
        <f t="shared" si="5"/>
        <v>0</v>
      </c>
      <c r="G136" s="10">
        <f t="shared" si="6"/>
        <v>44089</v>
      </c>
      <c r="H136" t="str">
        <f t="shared" si="7"/>
        <v>(9,15)</v>
      </c>
      <c r="I136" t="b">
        <f t="shared" si="26"/>
        <v>0</v>
      </c>
      <c r="J136" t="b">
        <f t="shared" si="8"/>
        <v>0</v>
      </c>
      <c r="K136" s="10">
        <f t="shared" si="9"/>
        <v>44089</v>
      </c>
      <c r="L136" t="str">
        <f t="shared" si="10"/>
        <v>(9,15)</v>
      </c>
      <c r="M136" t="b">
        <f t="shared" si="27"/>
        <v>0</v>
      </c>
      <c r="N136" t="b">
        <f t="shared" si="11"/>
        <v>0</v>
      </c>
      <c r="O136" s="10">
        <f t="shared" si="12"/>
        <v>44089</v>
      </c>
      <c r="P136" t="str">
        <f t="shared" si="13"/>
        <v>(9,15)</v>
      </c>
      <c r="Q136" t="b">
        <f t="shared" si="28"/>
        <v>0</v>
      </c>
      <c r="R136" t="b">
        <f t="shared" si="14"/>
        <v>0</v>
      </c>
      <c r="S136" s="10">
        <f t="shared" si="15"/>
        <v>44089</v>
      </c>
      <c r="T136" t="str">
        <f t="shared" si="16"/>
        <v>(9,15)</v>
      </c>
      <c r="U136" t="b">
        <f t="shared" si="29"/>
        <v>0</v>
      </c>
      <c r="V136" t="b">
        <f t="shared" si="17"/>
        <v>0</v>
      </c>
      <c r="W136" s="10">
        <f t="shared" si="18"/>
        <v>44089</v>
      </c>
      <c r="X136" t="str">
        <f t="shared" si="19"/>
        <v>(9,15)</v>
      </c>
      <c r="Y136" t="b">
        <f t="shared" si="30"/>
        <v>0</v>
      </c>
      <c r="Z136" t="b">
        <f t="shared" si="20"/>
        <v>0</v>
      </c>
      <c r="AA136" s="10">
        <f t="shared" si="21"/>
        <v>44089</v>
      </c>
      <c r="AB136" t="str">
        <f t="shared" si="22"/>
        <v>(9,15)</v>
      </c>
      <c r="AC136" t="b">
        <f t="shared" si="31"/>
        <v>0</v>
      </c>
      <c r="AD136" t="b">
        <f t="shared" si="23"/>
        <v>0</v>
      </c>
      <c r="AF136" t="str">
        <f>_xlfn.CONCAT("Bi-Monthly Paycheck 22: (",TEXT(AA136,"mm/dd/yyyy")," - ",TEXT(AA137-1,"mm/dd/yyyy"),")")</f>
        <v>Bi-Monthly Paycheck 22: (09/15/2020 - 09/29/2020)</v>
      </c>
      <c r="AG136" t="str">
        <f t="shared" si="32"/>
        <v>Paycheck 22 out of 24: (09/15/2020 - 09/29/2020)</v>
      </c>
      <c r="AH136" t="str">
        <f t="shared" si="33"/>
        <v>09/15/2020 - 09/29/2020</v>
      </c>
      <c r="AI136" s="10" t="str">
        <f t="shared" si="34"/>
        <v>09/15/2020</v>
      </c>
      <c r="AJ136" s="10">
        <f t="shared" si="35"/>
        <v>44103</v>
      </c>
      <c r="AK136" s="10">
        <f t="shared" si="36"/>
        <v>44089</v>
      </c>
      <c r="AL136">
        <v>22</v>
      </c>
    </row>
    <row r="137" spans="1:38" x14ac:dyDescent="0.45">
      <c r="A137" t="s">
        <v>36</v>
      </c>
      <c r="B137" s="10">
        <f t="shared" si="24"/>
        <v>44104</v>
      </c>
      <c r="C137" t="b">
        <f t="shared" si="25"/>
        <v>0</v>
      </c>
      <c r="D137" s="10">
        <f t="shared" si="3"/>
        <v>44104</v>
      </c>
      <c r="E137" s="10" t="str">
        <f t="shared" si="4"/>
        <v>(9,30)</v>
      </c>
      <c r="F137" s="10" t="b">
        <f t="shared" si="5"/>
        <v>0</v>
      </c>
      <c r="G137" s="10">
        <f t="shared" si="6"/>
        <v>44104</v>
      </c>
      <c r="H137" t="str">
        <f t="shared" si="7"/>
        <v>(9,30)</v>
      </c>
      <c r="I137" t="b">
        <f t="shared" si="26"/>
        <v>0</v>
      </c>
      <c r="J137" t="b">
        <f t="shared" si="8"/>
        <v>0</v>
      </c>
      <c r="K137" s="10">
        <f t="shared" si="9"/>
        <v>44104</v>
      </c>
      <c r="L137" t="str">
        <f t="shared" si="10"/>
        <v>(9,30)</v>
      </c>
      <c r="M137" t="b">
        <f t="shared" si="27"/>
        <v>0</v>
      </c>
      <c r="N137" t="b">
        <f t="shared" si="11"/>
        <v>0</v>
      </c>
      <c r="O137" s="10">
        <f t="shared" si="12"/>
        <v>44104</v>
      </c>
      <c r="P137" t="str">
        <f t="shared" si="13"/>
        <v>(9,30)</v>
      </c>
      <c r="Q137" t="b">
        <f t="shared" si="28"/>
        <v>0</v>
      </c>
      <c r="R137" t="b">
        <f t="shared" si="14"/>
        <v>0</v>
      </c>
      <c r="S137" s="10">
        <f t="shared" si="15"/>
        <v>44104</v>
      </c>
      <c r="T137" t="str">
        <f t="shared" si="16"/>
        <v>(9,30)</v>
      </c>
      <c r="U137" t="b">
        <f t="shared" si="29"/>
        <v>0</v>
      </c>
      <c r="V137" t="b">
        <f t="shared" si="17"/>
        <v>0</v>
      </c>
      <c r="W137" s="10">
        <f t="shared" si="18"/>
        <v>44104</v>
      </c>
      <c r="X137" t="str">
        <f t="shared" si="19"/>
        <v>(9,30)</v>
      </c>
      <c r="Y137" t="b">
        <f t="shared" si="30"/>
        <v>0</v>
      </c>
      <c r="Z137" t="b">
        <f t="shared" si="20"/>
        <v>0</v>
      </c>
      <c r="AA137" s="10">
        <f t="shared" si="21"/>
        <v>44104</v>
      </c>
      <c r="AB137" t="str">
        <f t="shared" si="22"/>
        <v>(9,30)</v>
      </c>
      <c r="AC137" t="b">
        <f t="shared" si="31"/>
        <v>0</v>
      </c>
      <c r="AD137" t="b">
        <f t="shared" si="23"/>
        <v>0</v>
      </c>
      <c r="AF137" t="str">
        <f>_xlfn.CONCAT("Bi-Monthly Paycheck 23: (",TEXT(AA137,"mm/dd/yyyy")," - ",TEXT(AA138-1,"mm/dd/yyyy"),")")</f>
        <v>Bi-Monthly Paycheck 23: (09/30/2020 - 10/14/2020)</v>
      </c>
      <c r="AG137" t="str">
        <f t="shared" si="32"/>
        <v>Paycheck 23 out of 24: (09/30/2020 - 10/14/2020)</v>
      </c>
      <c r="AH137" t="str">
        <f t="shared" si="33"/>
        <v>09/30/2020 - 10/14/2020</v>
      </c>
      <c r="AI137" s="10" t="str">
        <f t="shared" si="34"/>
        <v>09/30/2020</v>
      </c>
      <c r="AJ137" s="10">
        <f t="shared" si="35"/>
        <v>44118</v>
      </c>
      <c r="AK137" s="10">
        <f t="shared" si="36"/>
        <v>44104</v>
      </c>
      <c r="AL137">
        <v>23</v>
      </c>
    </row>
    <row r="138" spans="1:38" x14ac:dyDescent="0.45">
      <c r="A138" t="s">
        <v>37</v>
      </c>
      <c r="B138" s="10">
        <f t="shared" si="24"/>
        <v>44119</v>
      </c>
      <c r="C138" t="b">
        <f t="shared" si="25"/>
        <v>0</v>
      </c>
      <c r="D138" s="10">
        <f t="shared" si="3"/>
        <v>44119</v>
      </c>
      <c r="E138" s="10" t="str">
        <f t="shared" si="4"/>
        <v>(10,15)</v>
      </c>
      <c r="F138" s="10" t="b">
        <f t="shared" si="5"/>
        <v>0</v>
      </c>
      <c r="G138" s="10">
        <f t="shared" si="6"/>
        <v>44119</v>
      </c>
      <c r="H138" t="str">
        <f t="shared" si="7"/>
        <v>(10,15)</v>
      </c>
      <c r="I138" t="b">
        <f t="shared" si="26"/>
        <v>0</v>
      </c>
      <c r="J138" t="b">
        <f t="shared" si="8"/>
        <v>0</v>
      </c>
      <c r="K138" s="10">
        <f t="shared" si="9"/>
        <v>44119</v>
      </c>
      <c r="L138" t="str">
        <f t="shared" si="10"/>
        <v>(10,15)</v>
      </c>
      <c r="M138" t="b">
        <f t="shared" si="27"/>
        <v>0</v>
      </c>
      <c r="N138" t="b">
        <f t="shared" si="11"/>
        <v>0</v>
      </c>
      <c r="O138" s="10">
        <f t="shared" si="12"/>
        <v>44119</v>
      </c>
      <c r="P138" t="str">
        <f t="shared" si="13"/>
        <v>(10,15)</v>
      </c>
      <c r="Q138" t="b">
        <f t="shared" si="28"/>
        <v>0</v>
      </c>
      <c r="R138" t="b">
        <f t="shared" si="14"/>
        <v>0</v>
      </c>
      <c r="S138" s="10">
        <f t="shared" si="15"/>
        <v>44119</v>
      </c>
      <c r="T138" t="str">
        <f t="shared" si="16"/>
        <v>(10,15)</v>
      </c>
      <c r="U138" t="b">
        <f t="shared" si="29"/>
        <v>0</v>
      </c>
      <c r="V138" t="b">
        <f t="shared" si="17"/>
        <v>0</v>
      </c>
      <c r="W138" s="10">
        <f t="shared" si="18"/>
        <v>44119</v>
      </c>
      <c r="X138" t="str">
        <f t="shared" si="19"/>
        <v>(10,15)</v>
      </c>
      <c r="Y138" t="b">
        <f t="shared" si="30"/>
        <v>0</v>
      </c>
      <c r="Z138" t="b">
        <f t="shared" si="20"/>
        <v>0</v>
      </c>
      <c r="AA138" s="10">
        <f t="shared" si="21"/>
        <v>44119</v>
      </c>
      <c r="AB138" t="str">
        <f t="shared" si="22"/>
        <v>(10,15)</v>
      </c>
      <c r="AC138" t="b">
        <f t="shared" si="31"/>
        <v>0</v>
      </c>
      <c r="AD138" t="b">
        <f t="shared" si="23"/>
        <v>0</v>
      </c>
      <c r="AF138" t="str">
        <f>_xlfn.CONCAT("Bi-Monthly Paycheck 24: (",TEXT(AA138,"mm/dd/yyyy")," - ",TEXT(EDATE(AA115,12)-1,"mm/dd/yyyy"),")")</f>
        <v>Bi-Monthly Paycheck 24: (10/15/2020 - 10/30/2020)</v>
      </c>
      <c r="AG138" t="str">
        <f>_xlfn.CONCAT(A138," out of 24: (",TEXT(AA138,"mm/dd/yyyy")," - ",TEXT(AJ138,"mm/dd/yyyy"),")")</f>
        <v>Paycheck 24 out of 24: (10/15/2020 - 10/30/2020)</v>
      </c>
      <c r="AH138" t="str">
        <f>_xlfn.CONCAT(_xlfn.CONCAT(TEXT(AA138,"mm/dd/yyyy"))," - ",_xlfn.CONCAT(TEXT(EDATE(AA115,12)-1,"mm/dd/yyyy")))</f>
        <v>10/15/2020 - 10/30/2020</v>
      </c>
      <c r="AI138" s="10" t="str">
        <f t="shared" si="34"/>
        <v>10/15/2020</v>
      </c>
      <c r="AJ138" s="10">
        <f>EDATE(AA115,12)-1</f>
        <v>44134</v>
      </c>
      <c r="AK138" s="10">
        <f t="shared" si="36"/>
        <v>44119</v>
      </c>
      <c r="AL138">
        <v>24</v>
      </c>
    </row>
    <row r="139" spans="1:38" x14ac:dyDescent="0.45">
      <c r="A139" s="177" t="s">
        <v>90</v>
      </c>
      <c r="B139" s="177"/>
      <c r="C139" s="177"/>
      <c r="D139" s="177"/>
      <c r="E139" s="177"/>
      <c r="F139" s="177"/>
      <c r="G139" s="177"/>
      <c r="H139" s="177"/>
      <c r="I139" s="177"/>
      <c r="J139" s="177"/>
      <c r="K139" s="177"/>
      <c r="L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  <c r="AI139" s="10"/>
      <c r="AK139" s="10"/>
    </row>
    <row r="140" spans="1:38" x14ac:dyDescent="0.45">
      <c r="A140" s="18" t="s">
        <v>87</v>
      </c>
      <c r="B140" s="18" t="s">
        <v>50</v>
      </c>
      <c r="C140" s="18" t="s">
        <v>52</v>
      </c>
      <c r="D140" s="18" t="s">
        <v>51</v>
      </c>
      <c r="E140" s="18" t="s">
        <v>55</v>
      </c>
      <c r="F140" s="18" t="s">
        <v>56</v>
      </c>
      <c r="G140" s="18" t="s">
        <v>51</v>
      </c>
      <c r="H140" s="18" t="s">
        <v>55</v>
      </c>
      <c r="I140" s="18" t="s">
        <v>56</v>
      </c>
      <c r="J140" s="18" t="s">
        <v>57</v>
      </c>
      <c r="K140" s="18" t="s">
        <v>51</v>
      </c>
      <c r="L140" s="18" t="s">
        <v>55</v>
      </c>
      <c r="M140" s="18" t="s">
        <v>56</v>
      </c>
      <c r="N140" s="18" t="s">
        <v>57</v>
      </c>
      <c r="O140" s="18" t="s">
        <v>51</v>
      </c>
      <c r="P140" s="18" t="s">
        <v>55</v>
      </c>
      <c r="Q140" s="18" t="s">
        <v>56</v>
      </c>
      <c r="R140" s="18" t="s">
        <v>57</v>
      </c>
      <c r="S140" s="18" t="s">
        <v>51</v>
      </c>
      <c r="T140" s="18" t="s">
        <v>55</v>
      </c>
      <c r="U140" s="18" t="s">
        <v>56</v>
      </c>
      <c r="V140" s="18" t="s">
        <v>57</v>
      </c>
      <c r="W140" s="18" t="s">
        <v>51</v>
      </c>
      <c r="X140" s="18" t="s">
        <v>55</v>
      </c>
      <c r="Y140" s="18" t="s">
        <v>56</v>
      </c>
      <c r="Z140" s="18" t="s">
        <v>57</v>
      </c>
      <c r="AA140" s="18" t="s">
        <v>51</v>
      </c>
      <c r="AB140" s="18" t="s">
        <v>55</v>
      </c>
      <c r="AC140" s="18" t="s">
        <v>56</v>
      </c>
      <c r="AD140" s="18" t="s">
        <v>57</v>
      </c>
      <c r="AI140" s="10"/>
      <c r="AK140" s="10"/>
    </row>
    <row r="141" spans="1:38" x14ac:dyDescent="0.45">
      <c r="A141" t="s">
        <v>1</v>
      </c>
      <c r="B141" s="10">
        <f>'1-SETUP'!AA3</f>
        <v>43750</v>
      </c>
      <c r="C141" t="b">
        <f>IF(OR(WEEKDAY(B141)=1,WEEKDAY(B141)=7,WEEKDAY(B141)=2),TRUE,FALSE)</f>
        <v>1</v>
      </c>
      <c r="D141" s="10">
        <f>IF(AND(C141=TRUE,WEEKDAY(B141)=7),B141-1,IF(AND(C141=TRUE,WEEKDAY(B141)=1),B141-2,IF(AND(C141=TRUE,WEEKDAY(B141)=2),B141-3,B141)))</f>
        <v>43749</v>
      </c>
      <c r="E141" s="10" t="str">
        <f>_xlfn.CONCAT("(",MONTH(D141),",",DAY(D141),")")</f>
        <v>(10,11)</v>
      </c>
      <c r="F141" t="b">
        <f>IF(ISERROR(VLOOKUP(E141,$E$98:$E$112,1,FALSE)),FALSE,TRUE)</f>
        <v>0</v>
      </c>
      <c r="G141" s="10">
        <f t="shared" ref="G141:G150" si="37">IF(F141=TRUE,D141-1,D141)</f>
        <v>43749</v>
      </c>
      <c r="H141" t="str">
        <f t="shared" ref="H141:H150" si="38">_xlfn.CONCAT("(",MONTH(G141),",",DAY(G141),")")</f>
        <v>(10,11)</v>
      </c>
      <c r="I141" t="b">
        <f>IF(ISERROR(VLOOKUP(H141,$E$98:$E$112,1,FALSE)),FALSE,TRUE)</f>
        <v>0</v>
      </c>
      <c r="J141" t="b">
        <f t="shared" ref="J141:J150" si="39">IF(WEEKDAY(G141)=1,1,IF(WEEKDAY(G141)=2,2,IF(WEEKDAY(G141)=7,7,FALSE)))</f>
        <v>0</v>
      </c>
      <c r="K141" s="10">
        <f t="shared" ref="K141:K150" si="40">IF(I141=TRUE,G141-1,IF(J141=1,G141-2,IF(J141=2,G141-3,IF(J141=7,G141-1,G141))))</f>
        <v>43749</v>
      </c>
      <c r="L141" t="str">
        <f t="shared" ref="L141:L150" si="41">_xlfn.CONCAT("(",MONTH(K141),",",DAY(K141),")")</f>
        <v>(10,11)</v>
      </c>
      <c r="M141" t="b">
        <f>IF(ISERROR(VLOOKUP(L141,$E$98:$E$112,1,FALSE)),FALSE,TRUE)</f>
        <v>0</v>
      </c>
      <c r="N141" t="b">
        <f t="shared" ref="N141:N150" si="42">IF(WEEKDAY(K141)=1,1,IF(WEEKDAY(K141)=2,2,IF(WEEKDAY(K141)=7,7,FALSE)))</f>
        <v>0</v>
      </c>
      <c r="O141" s="10">
        <f t="shared" ref="O141:O150" si="43">IF(M141=TRUE,K141-1,IF(N141=1,K141-2,IF(N141=2,K141-3,IF(N141=7,K141-1,K141))))</f>
        <v>43749</v>
      </c>
      <c r="P141" t="str">
        <f t="shared" ref="P141:P150" si="44">_xlfn.CONCAT("(",MONTH(O141),",",DAY(O141),")")</f>
        <v>(10,11)</v>
      </c>
      <c r="Q141" t="b">
        <f>IF(ISERROR(VLOOKUP(P141,$E$98:$E$112,1,FALSE)),FALSE,TRUE)</f>
        <v>0</v>
      </c>
      <c r="R141" t="b">
        <f t="shared" ref="R141:R150" si="45">IF(WEEKDAY(O141)=1,1,IF(WEEKDAY(O141)=2,2,IF(WEEKDAY(O141)=7,7,FALSE)))</f>
        <v>0</v>
      </c>
      <c r="S141" s="10">
        <f t="shared" ref="S141:S150" si="46">IF(Q141=TRUE,O141-1,IF(R141=1,O141-2,IF(R141=2,O141-3,IF(R141=7,O141-1,O141))))</f>
        <v>43749</v>
      </c>
      <c r="T141" t="str">
        <f t="shared" ref="T141:T150" si="47">_xlfn.CONCAT("(",MONTH(S141),",",DAY(S141),")")</f>
        <v>(10,11)</v>
      </c>
      <c r="U141" t="b">
        <f>IF(ISERROR(VLOOKUP(T141,$E$98:$E$112,1,FALSE)),FALSE,TRUE)</f>
        <v>0</v>
      </c>
      <c r="V141" t="b">
        <f t="shared" ref="V141:V150" si="48">IF(WEEKDAY(S141)=1,1,IF(WEEKDAY(S141)=2,2,IF(WEEKDAY(S141)=7,7,FALSE)))</f>
        <v>0</v>
      </c>
      <c r="W141" s="10">
        <f t="shared" ref="W141:W150" si="49">IF(U141=TRUE,S141-1,IF(V141=1,S141-2,IF(V141=2,S141-3,IF(V141=7,S141-1,S141))))</f>
        <v>43749</v>
      </c>
      <c r="X141" t="str">
        <f t="shared" ref="X141:X150" si="50">_xlfn.CONCAT("(",MONTH(W141),",",DAY(W141),")")</f>
        <v>(10,11)</v>
      </c>
      <c r="Y141" t="b">
        <f>IF(ISERROR(VLOOKUP(X141,$E$98:$E$112,1,FALSE)),FALSE,TRUE)</f>
        <v>0</v>
      </c>
      <c r="Z141" t="b">
        <f t="shared" ref="Z141:Z150" si="51">IF(WEEKDAY(W141)=1,1,IF(WEEKDAY(W141)=2,2,IF(WEEKDAY(W141)=7,7,FALSE)))</f>
        <v>0</v>
      </c>
      <c r="AA141" s="10">
        <f t="shared" ref="AA141:AA150" si="52">IF(Y141=TRUE,W141-1,IF(Z141=1,W141-2,IF(Z141=2,W141-3,IF(Z141=7,W141-1,W141))))</f>
        <v>43749</v>
      </c>
      <c r="AB141" t="str">
        <f t="shared" ref="AB141:AB150" si="53">_xlfn.CONCAT("(",MONTH(AA141),",",DAY(AA141),")")</f>
        <v>(10,11)</v>
      </c>
      <c r="AC141" t="b">
        <f>IF(ISERROR(VLOOKUP(AB141,$E$98:$E$112,1,FALSE)),FALSE,TRUE)</f>
        <v>0</v>
      </c>
      <c r="AD141" t="b">
        <f t="shared" ref="AD141:AD150" si="54">IF(WEEKDAY(AA141)=1,1,IF(WEEKDAY(AA141)=2,2,IF(WEEKDAY(AA141)=7,7,FALSE)))</f>
        <v>0</v>
      </c>
      <c r="AF141" t="str">
        <f>_xlfn.CONCAT("Bi-Weekly Paycheck 1: (",TEXT(AA141,"mm/dd/yyyy")," - ",TEXT(AA142-1,"mm/dd/yyyy"),")")</f>
        <v>Bi-Weekly Paycheck 1: (10/11/2019 - 10/24/2019)</v>
      </c>
      <c r="AG141" t="str">
        <f>_xlfn.CONCAT(A141," out of 26: (",TEXT(AA141,"mm/dd/yyyy")," - ",TEXT(AA142-1,"mm/dd/yyyy"),")")</f>
        <v>Paycheck 1 out of 26: (10/11/2019 - 10/24/2019)</v>
      </c>
      <c r="AH141" t="str">
        <f>_xlfn.CONCAT(_xlfn.CONCAT(TEXT(AA141,"mm/dd/yyyy"))," - ",_xlfn.CONCAT(TEXT(AA142-1,"mm/dd/yyyy")))</f>
        <v>10/11/2019 - 10/24/2019</v>
      </c>
      <c r="AI141" s="10" t="str">
        <f t="shared" si="34"/>
        <v>10/11/2019</v>
      </c>
      <c r="AJ141" s="10">
        <f>AA142-1</f>
        <v>43762</v>
      </c>
      <c r="AK141" s="10">
        <f t="shared" si="36"/>
        <v>43749</v>
      </c>
      <c r="AL141">
        <v>1</v>
      </c>
    </row>
    <row r="142" spans="1:38" x14ac:dyDescent="0.45">
      <c r="A142" t="s">
        <v>2</v>
      </c>
      <c r="B142" s="10">
        <f>B141+14</f>
        <v>43764</v>
      </c>
      <c r="C142" t="b">
        <f t="shared" ref="C142:C163" si="55">IF(OR(WEEKDAY(B142)=1,WEEKDAY(B142)=7,WEEKDAY(B142)=2),TRUE,FALSE)</f>
        <v>1</v>
      </c>
      <c r="D142" s="10">
        <f t="shared" ref="D142:D163" si="56">IF(AND(C142=TRUE,WEEKDAY(B142)=7),B142-1,IF(AND(C142=TRUE,WEEKDAY(B142)=1),B142-2,IF(AND(C142=TRUE,WEEKDAY(B142)=2),B142-3,B142)))</f>
        <v>43763</v>
      </c>
      <c r="E142" s="10" t="str">
        <f t="shared" ref="E142:E163" si="57">_xlfn.CONCAT("(",MONTH(D142),",",DAY(D142),")")</f>
        <v>(10,25)</v>
      </c>
      <c r="F142" t="b">
        <f t="shared" ref="F142:F166" si="58">IF(ISERROR(VLOOKUP(E142,$E$98:$E$112,1,FALSE)),FALSE,TRUE)</f>
        <v>0</v>
      </c>
      <c r="G142" s="10">
        <f t="shared" si="37"/>
        <v>43763</v>
      </c>
      <c r="H142" t="str">
        <f t="shared" si="38"/>
        <v>(10,25)</v>
      </c>
      <c r="I142" t="b">
        <f t="shared" ref="I142:I166" si="59">IF(ISERROR(VLOOKUP(H142,$E$98:$E$112,1,FALSE)),FALSE,TRUE)</f>
        <v>0</v>
      </c>
      <c r="J142" t="b">
        <f t="shared" si="39"/>
        <v>0</v>
      </c>
      <c r="K142" s="10">
        <f t="shared" si="40"/>
        <v>43763</v>
      </c>
      <c r="L142" t="str">
        <f t="shared" si="41"/>
        <v>(10,25)</v>
      </c>
      <c r="M142" t="b">
        <f t="shared" ref="M142:M166" si="60">IF(ISERROR(VLOOKUP(L142,$E$98:$E$112,1,FALSE)),FALSE,TRUE)</f>
        <v>0</v>
      </c>
      <c r="N142" t="b">
        <f t="shared" si="42"/>
        <v>0</v>
      </c>
      <c r="O142" s="10">
        <f t="shared" si="43"/>
        <v>43763</v>
      </c>
      <c r="P142" t="str">
        <f t="shared" si="44"/>
        <v>(10,25)</v>
      </c>
      <c r="Q142" t="b">
        <f t="shared" ref="Q142:Q166" si="61">IF(ISERROR(VLOOKUP(P142,$E$98:$E$112,1,FALSE)),FALSE,TRUE)</f>
        <v>0</v>
      </c>
      <c r="R142" t="b">
        <f t="shared" si="45"/>
        <v>0</v>
      </c>
      <c r="S142" s="10">
        <f t="shared" si="46"/>
        <v>43763</v>
      </c>
      <c r="T142" t="str">
        <f t="shared" si="47"/>
        <v>(10,25)</v>
      </c>
      <c r="U142" t="b">
        <f t="shared" ref="U142:U166" si="62">IF(ISERROR(VLOOKUP(T142,$E$98:$E$112,1,FALSE)),FALSE,TRUE)</f>
        <v>0</v>
      </c>
      <c r="V142" t="b">
        <f t="shared" si="48"/>
        <v>0</v>
      </c>
      <c r="W142" s="10">
        <f t="shared" si="49"/>
        <v>43763</v>
      </c>
      <c r="X142" t="str">
        <f t="shared" si="50"/>
        <v>(10,25)</v>
      </c>
      <c r="Y142" t="b">
        <f t="shared" ref="Y142:Y166" si="63">IF(ISERROR(VLOOKUP(X142,$E$98:$E$112,1,FALSE)),FALSE,TRUE)</f>
        <v>0</v>
      </c>
      <c r="Z142" t="b">
        <f t="shared" si="51"/>
        <v>0</v>
      </c>
      <c r="AA142" s="10">
        <f t="shared" si="52"/>
        <v>43763</v>
      </c>
      <c r="AB142" t="str">
        <f t="shared" si="53"/>
        <v>(10,25)</v>
      </c>
      <c r="AC142" t="b">
        <f t="shared" ref="AC142:AC166" si="64">IF(ISERROR(VLOOKUP(AB142,$E$98:$E$112,1,FALSE)),FALSE,TRUE)</f>
        <v>0</v>
      </c>
      <c r="AD142" t="b">
        <f t="shared" si="54"/>
        <v>0</v>
      </c>
      <c r="AF142" t="str">
        <f>_xlfn.CONCAT("Bi-Weekly Paycheck 2: (",TEXT(AA142,"mm/dd/yyyy")," - ",TEXT(AA143-1,"mm/dd/yyyy"),")")</f>
        <v>Bi-Weekly Paycheck 2: (10/25/2019 - 11/07/2019)</v>
      </c>
      <c r="AG142" t="str">
        <f t="shared" ref="AG142:AG165" si="65">_xlfn.CONCAT(A142," out of 26: (",TEXT(AA142,"mm/dd/yyyy")," - ",TEXT(AA143-1,"mm/dd/yyyy"),")")</f>
        <v>Paycheck 2 out of 26: (10/25/2019 - 11/07/2019)</v>
      </c>
      <c r="AH142" t="str">
        <f t="shared" ref="AH142:AH165" si="66">_xlfn.CONCAT(_xlfn.CONCAT(TEXT(AA142,"mm/dd/yyyy"))," - ",_xlfn.CONCAT(TEXT(AA143-1,"mm/dd/yyyy")))</f>
        <v>10/25/2019 - 11/07/2019</v>
      </c>
      <c r="AI142" s="10" t="str">
        <f t="shared" si="34"/>
        <v>10/25/2019</v>
      </c>
      <c r="AJ142" s="10">
        <f t="shared" ref="AJ142:AJ165" si="67">AA143-1</f>
        <v>43776</v>
      </c>
      <c r="AK142" s="10">
        <f t="shared" si="36"/>
        <v>43763</v>
      </c>
      <c r="AL142">
        <v>2</v>
      </c>
    </row>
    <row r="143" spans="1:38" x14ac:dyDescent="0.45">
      <c r="A143" t="s">
        <v>16</v>
      </c>
      <c r="B143" s="10">
        <f t="shared" ref="B143:B166" si="68">B142+14</f>
        <v>43778</v>
      </c>
      <c r="C143" t="b">
        <f t="shared" si="55"/>
        <v>1</v>
      </c>
      <c r="D143" s="10">
        <f t="shared" si="56"/>
        <v>43777</v>
      </c>
      <c r="E143" s="10" t="str">
        <f t="shared" si="57"/>
        <v>(11,8)</v>
      </c>
      <c r="F143" t="b">
        <f t="shared" si="58"/>
        <v>0</v>
      </c>
      <c r="G143" s="10">
        <f t="shared" si="37"/>
        <v>43777</v>
      </c>
      <c r="H143" t="str">
        <f t="shared" si="38"/>
        <v>(11,8)</v>
      </c>
      <c r="I143" t="b">
        <f t="shared" si="59"/>
        <v>0</v>
      </c>
      <c r="J143" t="b">
        <f t="shared" si="39"/>
        <v>0</v>
      </c>
      <c r="K143" s="10">
        <f t="shared" si="40"/>
        <v>43777</v>
      </c>
      <c r="L143" t="str">
        <f t="shared" si="41"/>
        <v>(11,8)</v>
      </c>
      <c r="M143" t="b">
        <f t="shared" si="60"/>
        <v>0</v>
      </c>
      <c r="N143" t="b">
        <f t="shared" si="42"/>
        <v>0</v>
      </c>
      <c r="O143" s="10">
        <f t="shared" si="43"/>
        <v>43777</v>
      </c>
      <c r="P143" t="str">
        <f t="shared" si="44"/>
        <v>(11,8)</v>
      </c>
      <c r="Q143" t="b">
        <f t="shared" si="61"/>
        <v>0</v>
      </c>
      <c r="R143" t="b">
        <f t="shared" si="45"/>
        <v>0</v>
      </c>
      <c r="S143" s="10">
        <f t="shared" si="46"/>
        <v>43777</v>
      </c>
      <c r="T143" t="str">
        <f t="shared" si="47"/>
        <v>(11,8)</v>
      </c>
      <c r="U143" t="b">
        <f t="shared" si="62"/>
        <v>0</v>
      </c>
      <c r="V143" t="b">
        <f t="shared" si="48"/>
        <v>0</v>
      </c>
      <c r="W143" s="10">
        <f t="shared" si="49"/>
        <v>43777</v>
      </c>
      <c r="X143" t="str">
        <f t="shared" si="50"/>
        <v>(11,8)</v>
      </c>
      <c r="Y143" t="b">
        <f t="shared" si="63"/>
        <v>0</v>
      </c>
      <c r="Z143" t="b">
        <f t="shared" si="51"/>
        <v>0</v>
      </c>
      <c r="AA143" s="10">
        <f t="shared" si="52"/>
        <v>43777</v>
      </c>
      <c r="AB143" t="str">
        <f t="shared" si="53"/>
        <v>(11,8)</v>
      </c>
      <c r="AC143" t="b">
        <f t="shared" si="64"/>
        <v>0</v>
      </c>
      <c r="AD143" t="b">
        <f t="shared" si="54"/>
        <v>0</v>
      </c>
      <c r="AF143" t="str">
        <f>_xlfn.CONCAT("Bi-Weekly Paycheck 3: (",TEXT(AA143,"mm/dd/yyyy")," - ",TEXT(AA144-1,"mm/dd/yyyy"),")")</f>
        <v>Bi-Weekly Paycheck 3: (11/08/2019 - 11/21/2019)</v>
      </c>
      <c r="AG143" t="str">
        <f t="shared" si="65"/>
        <v>Paycheck 3 out of 26: (11/08/2019 - 11/21/2019)</v>
      </c>
      <c r="AH143" t="str">
        <f t="shared" si="66"/>
        <v>11/08/2019 - 11/21/2019</v>
      </c>
      <c r="AI143" s="10" t="str">
        <f t="shared" si="34"/>
        <v>11/08/2019</v>
      </c>
      <c r="AJ143" s="10">
        <f t="shared" si="67"/>
        <v>43790</v>
      </c>
      <c r="AK143" s="10">
        <f t="shared" si="36"/>
        <v>43777</v>
      </c>
      <c r="AL143">
        <v>3</v>
      </c>
    </row>
    <row r="144" spans="1:38" x14ac:dyDescent="0.45">
      <c r="A144" t="s">
        <v>17</v>
      </c>
      <c r="B144" s="10">
        <f t="shared" si="68"/>
        <v>43792</v>
      </c>
      <c r="C144" t="b">
        <f t="shared" si="55"/>
        <v>1</v>
      </c>
      <c r="D144" s="10">
        <f t="shared" si="56"/>
        <v>43791</v>
      </c>
      <c r="E144" s="10" t="str">
        <f t="shared" si="57"/>
        <v>(11,22)</v>
      </c>
      <c r="F144" t="b">
        <f t="shared" si="58"/>
        <v>0</v>
      </c>
      <c r="G144" s="10">
        <f t="shared" si="37"/>
        <v>43791</v>
      </c>
      <c r="H144" t="str">
        <f t="shared" si="38"/>
        <v>(11,22)</v>
      </c>
      <c r="I144" t="b">
        <f t="shared" si="59"/>
        <v>0</v>
      </c>
      <c r="J144" t="b">
        <f t="shared" si="39"/>
        <v>0</v>
      </c>
      <c r="K144" s="10">
        <f t="shared" si="40"/>
        <v>43791</v>
      </c>
      <c r="L144" t="str">
        <f t="shared" si="41"/>
        <v>(11,22)</v>
      </c>
      <c r="M144" t="b">
        <f t="shared" si="60"/>
        <v>0</v>
      </c>
      <c r="N144" t="b">
        <f t="shared" si="42"/>
        <v>0</v>
      </c>
      <c r="O144" s="10">
        <f t="shared" si="43"/>
        <v>43791</v>
      </c>
      <c r="P144" t="str">
        <f t="shared" si="44"/>
        <v>(11,22)</v>
      </c>
      <c r="Q144" t="b">
        <f t="shared" si="61"/>
        <v>0</v>
      </c>
      <c r="R144" t="b">
        <f t="shared" si="45"/>
        <v>0</v>
      </c>
      <c r="S144" s="10">
        <f t="shared" si="46"/>
        <v>43791</v>
      </c>
      <c r="T144" t="str">
        <f t="shared" si="47"/>
        <v>(11,22)</v>
      </c>
      <c r="U144" t="b">
        <f t="shared" si="62"/>
        <v>0</v>
      </c>
      <c r="V144" t="b">
        <f t="shared" si="48"/>
        <v>0</v>
      </c>
      <c r="W144" s="10">
        <f t="shared" si="49"/>
        <v>43791</v>
      </c>
      <c r="X144" t="str">
        <f t="shared" si="50"/>
        <v>(11,22)</v>
      </c>
      <c r="Y144" t="b">
        <f t="shared" si="63"/>
        <v>0</v>
      </c>
      <c r="Z144" t="b">
        <f t="shared" si="51"/>
        <v>0</v>
      </c>
      <c r="AA144" s="10">
        <f t="shared" si="52"/>
        <v>43791</v>
      </c>
      <c r="AB144" t="str">
        <f t="shared" si="53"/>
        <v>(11,22)</v>
      </c>
      <c r="AC144" t="b">
        <f t="shared" si="64"/>
        <v>0</v>
      </c>
      <c r="AD144" t="b">
        <f t="shared" si="54"/>
        <v>0</v>
      </c>
      <c r="AF144" t="str">
        <f>_xlfn.CONCAT("Bi-Weekly Paycheck 4: (",TEXT(AA144,"mm/dd/yyyy")," - ",TEXT(AA145-1,"mm/dd/yyyy"),")")</f>
        <v>Bi-Weekly Paycheck 4: (11/22/2019 - 12/05/2019)</v>
      </c>
      <c r="AG144" t="str">
        <f t="shared" si="65"/>
        <v>Paycheck 4 out of 26: (11/22/2019 - 12/05/2019)</v>
      </c>
      <c r="AH144" t="str">
        <f t="shared" si="66"/>
        <v>11/22/2019 - 12/05/2019</v>
      </c>
      <c r="AI144" s="10" t="str">
        <f t="shared" si="34"/>
        <v>11/22/2019</v>
      </c>
      <c r="AJ144" s="10">
        <f t="shared" si="67"/>
        <v>43804</v>
      </c>
      <c r="AK144" s="10">
        <f t="shared" si="36"/>
        <v>43791</v>
      </c>
      <c r="AL144">
        <v>4</v>
      </c>
    </row>
    <row r="145" spans="1:38" x14ac:dyDescent="0.45">
      <c r="A145" t="s">
        <v>18</v>
      </c>
      <c r="B145" s="10">
        <f t="shared" si="68"/>
        <v>43806</v>
      </c>
      <c r="C145" t="b">
        <f t="shared" si="55"/>
        <v>1</v>
      </c>
      <c r="D145" s="10">
        <f t="shared" si="56"/>
        <v>43805</v>
      </c>
      <c r="E145" s="10" t="str">
        <f t="shared" si="57"/>
        <v>(12,6)</v>
      </c>
      <c r="F145" t="b">
        <f t="shared" si="58"/>
        <v>0</v>
      </c>
      <c r="G145" s="10">
        <f t="shared" si="37"/>
        <v>43805</v>
      </c>
      <c r="H145" t="str">
        <f t="shared" si="38"/>
        <v>(12,6)</v>
      </c>
      <c r="I145" t="b">
        <f t="shared" si="59"/>
        <v>0</v>
      </c>
      <c r="J145" t="b">
        <f t="shared" si="39"/>
        <v>0</v>
      </c>
      <c r="K145" s="10">
        <f t="shared" si="40"/>
        <v>43805</v>
      </c>
      <c r="L145" t="str">
        <f t="shared" si="41"/>
        <v>(12,6)</v>
      </c>
      <c r="M145" t="b">
        <f t="shared" si="60"/>
        <v>0</v>
      </c>
      <c r="N145" t="b">
        <f t="shared" si="42"/>
        <v>0</v>
      </c>
      <c r="O145" s="10">
        <f t="shared" si="43"/>
        <v>43805</v>
      </c>
      <c r="P145" t="str">
        <f t="shared" si="44"/>
        <v>(12,6)</v>
      </c>
      <c r="Q145" t="b">
        <f t="shared" si="61"/>
        <v>0</v>
      </c>
      <c r="R145" t="b">
        <f t="shared" si="45"/>
        <v>0</v>
      </c>
      <c r="S145" s="10">
        <f t="shared" si="46"/>
        <v>43805</v>
      </c>
      <c r="T145" t="str">
        <f t="shared" si="47"/>
        <v>(12,6)</v>
      </c>
      <c r="U145" t="b">
        <f t="shared" si="62"/>
        <v>0</v>
      </c>
      <c r="V145" t="b">
        <f t="shared" si="48"/>
        <v>0</v>
      </c>
      <c r="W145" s="10">
        <f t="shared" si="49"/>
        <v>43805</v>
      </c>
      <c r="X145" t="str">
        <f t="shared" si="50"/>
        <v>(12,6)</v>
      </c>
      <c r="Y145" t="b">
        <f t="shared" si="63"/>
        <v>0</v>
      </c>
      <c r="Z145" t="b">
        <f t="shared" si="51"/>
        <v>0</v>
      </c>
      <c r="AA145" s="10">
        <f t="shared" si="52"/>
        <v>43805</v>
      </c>
      <c r="AB145" t="str">
        <f t="shared" si="53"/>
        <v>(12,6)</v>
      </c>
      <c r="AC145" t="b">
        <f t="shared" si="64"/>
        <v>0</v>
      </c>
      <c r="AD145" t="b">
        <f t="shared" si="54"/>
        <v>0</v>
      </c>
      <c r="AF145" t="str">
        <f>_xlfn.CONCAT("Bi-Weekly Paycheck 5: (",TEXT(AA145,"mm/dd/yyyy")," - ",TEXT(AA146-1,"mm/dd/yyyy"),")")</f>
        <v>Bi-Weekly Paycheck 5: (12/06/2019 - 12/19/2019)</v>
      </c>
      <c r="AG145" t="str">
        <f t="shared" si="65"/>
        <v>Paycheck 5 out of 26: (12/06/2019 - 12/19/2019)</v>
      </c>
      <c r="AH145" t="str">
        <f t="shared" si="66"/>
        <v>12/06/2019 - 12/19/2019</v>
      </c>
      <c r="AI145" s="10" t="str">
        <f t="shared" si="34"/>
        <v>12/06/2019</v>
      </c>
      <c r="AJ145" s="10">
        <f t="shared" si="67"/>
        <v>43818</v>
      </c>
      <c r="AK145" s="10">
        <f t="shared" si="36"/>
        <v>43805</v>
      </c>
      <c r="AL145">
        <v>5</v>
      </c>
    </row>
    <row r="146" spans="1:38" x14ac:dyDescent="0.45">
      <c r="A146" t="s">
        <v>19</v>
      </c>
      <c r="B146" s="10">
        <f t="shared" si="68"/>
        <v>43820</v>
      </c>
      <c r="C146" t="b">
        <f t="shared" si="55"/>
        <v>1</v>
      </c>
      <c r="D146" s="10">
        <f t="shared" si="56"/>
        <v>43819</v>
      </c>
      <c r="E146" s="10" t="str">
        <f t="shared" si="57"/>
        <v>(12,20)</v>
      </c>
      <c r="F146" t="b">
        <f t="shared" si="58"/>
        <v>0</v>
      </c>
      <c r="G146" s="10">
        <f t="shared" si="37"/>
        <v>43819</v>
      </c>
      <c r="H146" t="str">
        <f t="shared" si="38"/>
        <v>(12,20)</v>
      </c>
      <c r="I146" t="b">
        <f t="shared" si="59"/>
        <v>0</v>
      </c>
      <c r="J146" t="b">
        <f t="shared" si="39"/>
        <v>0</v>
      </c>
      <c r="K146" s="10">
        <f t="shared" si="40"/>
        <v>43819</v>
      </c>
      <c r="L146" t="str">
        <f t="shared" si="41"/>
        <v>(12,20)</v>
      </c>
      <c r="M146" t="b">
        <f t="shared" si="60"/>
        <v>0</v>
      </c>
      <c r="N146" t="b">
        <f t="shared" si="42"/>
        <v>0</v>
      </c>
      <c r="O146" s="10">
        <f t="shared" si="43"/>
        <v>43819</v>
      </c>
      <c r="P146" t="str">
        <f t="shared" si="44"/>
        <v>(12,20)</v>
      </c>
      <c r="Q146" t="b">
        <f t="shared" si="61"/>
        <v>0</v>
      </c>
      <c r="R146" t="b">
        <f t="shared" si="45"/>
        <v>0</v>
      </c>
      <c r="S146" s="10">
        <f t="shared" si="46"/>
        <v>43819</v>
      </c>
      <c r="T146" t="str">
        <f t="shared" si="47"/>
        <v>(12,20)</v>
      </c>
      <c r="U146" t="b">
        <f t="shared" si="62"/>
        <v>0</v>
      </c>
      <c r="V146" t="b">
        <f t="shared" si="48"/>
        <v>0</v>
      </c>
      <c r="W146" s="10">
        <f t="shared" si="49"/>
        <v>43819</v>
      </c>
      <c r="X146" t="str">
        <f t="shared" si="50"/>
        <v>(12,20)</v>
      </c>
      <c r="Y146" t="b">
        <f t="shared" si="63"/>
        <v>0</v>
      </c>
      <c r="Z146" t="b">
        <f t="shared" si="51"/>
        <v>0</v>
      </c>
      <c r="AA146" s="10">
        <f t="shared" si="52"/>
        <v>43819</v>
      </c>
      <c r="AB146" t="str">
        <f t="shared" si="53"/>
        <v>(12,20)</v>
      </c>
      <c r="AC146" t="b">
        <f t="shared" si="64"/>
        <v>0</v>
      </c>
      <c r="AD146" t="b">
        <f t="shared" si="54"/>
        <v>0</v>
      </c>
      <c r="AF146" t="str">
        <f>_xlfn.CONCAT("Bi-Weekly Paycheck 6: (",TEXT(AA146,"mm/dd/yyyy")," - ",TEXT(AA147-1,"mm/dd/yyyy"),")")</f>
        <v>Bi-Weekly Paycheck 6: (12/20/2019 - 01/02/2020)</v>
      </c>
      <c r="AG146" t="str">
        <f t="shared" si="65"/>
        <v>Paycheck 6 out of 26: (12/20/2019 - 01/02/2020)</v>
      </c>
      <c r="AH146" t="str">
        <f t="shared" si="66"/>
        <v>12/20/2019 - 01/02/2020</v>
      </c>
      <c r="AI146" s="10" t="str">
        <f t="shared" si="34"/>
        <v>12/20/2019</v>
      </c>
      <c r="AJ146" s="10">
        <f t="shared" si="67"/>
        <v>43832</v>
      </c>
      <c r="AK146" s="10">
        <f t="shared" si="36"/>
        <v>43819</v>
      </c>
      <c r="AL146">
        <v>6</v>
      </c>
    </row>
    <row r="147" spans="1:38" x14ac:dyDescent="0.45">
      <c r="A147" t="s">
        <v>20</v>
      </c>
      <c r="B147" s="10">
        <f t="shared" si="68"/>
        <v>43834</v>
      </c>
      <c r="C147" t="b">
        <f t="shared" si="55"/>
        <v>1</v>
      </c>
      <c r="D147" s="10">
        <f t="shared" si="56"/>
        <v>43833</v>
      </c>
      <c r="E147" s="10" t="str">
        <f t="shared" si="57"/>
        <v>(1,3)</v>
      </c>
      <c r="F147" t="b">
        <f t="shared" si="58"/>
        <v>0</v>
      </c>
      <c r="G147" s="10">
        <f t="shared" si="37"/>
        <v>43833</v>
      </c>
      <c r="H147" t="str">
        <f t="shared" si="38"/>
        <v>(1,3)</v>
      </c>
      <c r="I147" t="b">
        <f t="shared" si="59"/>
        <v>0</v>
      </c>
      <c r="J147" t="b">
        <f t="shared" si="39"/>
        <v>0</v>
      </c>
      <c r="K147" s="10">
        <f t="shared" si="40"/>
        <v>43833</v>
      </c>
      <c r="L147" t="str">
        <f t="shared" si="41"/>
        <v>(1,3)</v>
      </c>
      <c r="M147" t="b">
        <f t="shared" si="60"/>
        <v>0</v>
      </c>
      <c r="N147" t="b">
        <f t="shared" si="42"/>
        <v>0</v>
      </c>
      <c r="O147" s="10">
        <f t="shared" si="43"/>
        <v>43833</v>
      </c>
      <c r="P147" t="str">
        <f t="shared" si="44"/>
        <v>(1,3)</v>
      </c>
      <c r="Q147" t="b">
        <f t="shared" si="61"/>
        <v>0</v>
      </c>
      <c r="R147" t="b">
        <f t="shared" si="45"/>
        <v>0</v>
      </c>
      <c r="S147" s="10">
        <f t="shared" si="46"/>
        <v>43833</v>
      </c>
      <c r="T147" t="str">
        <f t="shared" si="47"/>
        <v>(1,3)</v>
      </c>
      <c r="U147" t="b">
        <f t="shared" si="62"/>
        <v>0</v>
      </c>
      <c r="V147" t="b">
        <f t="shared" si="48"/>
        <v>0</v>
      </c>
      <c r="W147" s="10">
        <f t="shared" si="49"/>
        <v>43833</v>
      </c>
      <c r="X147" t="str">
        <f t="shared" si="50"/>
        <v>(1,3)</v>
      </c>
      <c r="Y147" t="b">
        <f t="shared" si="63"/>
        <v>0</v>
      </c>
      <c r="Z147" t="b">
        <f t="shared" si="51"/>
        <v>0</v>
      </c>
      <c r="AA147" s="10">
        <f t="shared" si="52"/>
        <v>43833</v>
      </c>
      <c r="AB147" t="str">
        <f t="shared" si="53"/>
        <v>(1,3)</v>
      </c>
      <c r="AC147" t="b">
        <f t="shared" si="64"/>
        <v>0</v>
      </c>
      <c r="AD147" t="b">
        <f t="shared" si="54"/>
        <v>0</v>
      </c>
      <c r="AF147" t="str">
        <f>_xlfn.CONCAT("Bi-Weekly Paycheck 7: (",TEXT(AA147,"mm/dd/yyyy")," - ",TEXT(AA148-1,"mm/dd/yyyy"),")")</f>
        <v>Bi-Weekly Paycheck 7: (01/03/2020 - 01/16/2020)</v>
      </c>
      <c r="AG147" t="str">
        <f t="shared" si="65"/>
        <v>Paycheck 7 out of 26: (01/03/2020 - 01/16/2020)</v>
      </c>
      <c r="AH147" t="str">
        <f t="shared" si="66"/>
        <v>01/03/2020 - 01/16/2020</v>
      </c>
      <c r="AI147" s="10" t="str">
        <f t="shared" si="34"/>
        <v>01/03/2020</v>
      </c>
      <c r="AJ147" s="10">
        <f t="shared" si="67"/>
        <v>43846</v>
      </c>
      <c r="AK147" s="10">
        <f t="shared" si="36"/>
        <v>43833</v>
      </c>
      <c r="AL147">
        <v>7</v>
      </c>
    </row>
    <row r="148" spans="1:38" x14ac:dyDescent="0.45">
      <c r="A148" t="s">
        <v>21</v>
      </c>
      <c r="B148" s="10">
        <f t="shared" si="68"/>
        <v>43848</v>
      </c>
      <c r="C148" t="b">
        <f t="shared" si="55"/>
        <v>1</v>
      </c>
      <c r="D148" s="10">
        <f t="shared" si="56"/>
        <v>43847</v>
      </c>
      <c r="E148" s="10" t="str">
        <f t="shared" si="57"/>
        <v>(1,17)</v>
      </c>
      <c r="F148" t="b">
        <f t="shared" si="58"/>
        <v>0</v>
      </c>
      <c r="G148" s="10">
        <f t="shared" si="37"/>
        <v>43847</v>
      </c>
      <c r="H148" t="str">
        <f t="shared" si="38"/>
        <v>(1,17)</v>
      </c>
      <c r="I148" t="b">
        <f t="shared" si="59"/>
        <v>0</v>
      </c>
      <c r="J148" t="b">
        <f t="shared" si="39"/>
        <v>0</v>
      </c>
      <c r="K148" s="10">
        <f t="shared" si="40"/>
        <v>43847</v>
      </c>
      <c r="L148" t="str">
        <f t="shared" si="41"/>
        <v>(1,17)</v>
      </c>
      <c r="M148" t="b">
        <f t="shared" si="60"/>
        <v>0</v>
      </c>
      <c r="N148" t="b">
        <f t="shared" si="42"/>
        <v>0</v>
      </c>
      <c r="O148" s="10">
        <f t="shared" si="43"/>
        <v>43847</v>
      </c>
      <c r="P148" t="str">
        <f t="shared" si="44"/>
        <v>(1,17)</v>
      </c>
      <c r="Q148" t="b">
        <f t="shared" si="61"/>
        <v>0</v>
      </c>
      <c r="R148" t="b">
        <f t="shared" si="45"/>
        <v>0</v>
      </c>
      <c r="S148" s="10">
        <f t="shared" si="46"/>
        <v>43847</v>
      </c>
      <c r="T148" t="str">
        <f t="shared" si="47"/>
        <v>(1,17)</v>
      </c>
      <c r="U148" t="b">
        <f t="shared" si="62"/>
        <v>0</v>
      </c>
      <c r="V148" t="b">
        <f t="shared" si="48"/>
        <v>0</v>
      </c>
      <c r="W148" s="10">
        <f t="shared" si="49"/>
        <v>43847</v>
      </c>
      <c r="X148" t="str">
        <f t="shared" si="50"/>
        <v>(1,17)</v>
      </c>
      <c r="Y148" t="b">
        <f t="shared" si="63"/>
        <v>0</v>
      </c>
      <c r="Z148" t="b">
        <f t="shared" si="51"/>
        <v>0</v>
      </c>
      <c r="AA148" s="10">
        <f t="shared" si="52"/>
        <v>43847</v>
      </c>
      <c r="AB148" t="str">
        <f t="shared" si="53"/>
        <v>(1,17)</v>
      </c>
      <c r="AC148" t="b">
        <f t="shared" si="64"/>
        <v>0</v>
      </c>
      <c r="AD148" t="b">
        <f t="shared" si="54"/>
        <v>0</v>
      </c>
      <c r="AF148" t="str">
        <f>_xlfn.CONCAT("Bi-Weekly Paycheck 8: (",TEXT(AA148,"mm/dd/yyyy")," - ",TEXT(AA149-1,"mm/dd/yyyy"),")")</f>
        <v>Bi-Weekly Paycheck 8: (01/17/2020 - 01/30/2020)</v>
      </c>
      <c r="AG148" t="str">
        <f t="shared" si="65"/>
        <v>Paycheck 8 out of 26: (01/17/2020 - 01/30/2020)</v>
      </c>
      <c r="AH148" t="str">
        <f t="shared" si="66"/>
        <v>01/17/2020 - 01/30/2020</v>
      </c>
      <c r="AI148" s="10" t="str">
        <f t="shared" si="34"/>
        <v>01/17/2020</v>
      </c>
      <c r="AJ148" s="10">
        <f t="shared" si="67"/>
        <v>43860</v>
      </c>
      <c r="AK148" s="10">
        <f t="shared" si="36"/>
        <v>43847</v>
      </c>
      <c r="AL148">
        <v>8</v>
      </c>
    </row>
    <row r="149" spans="1:38" x14ac:dyDescent="0.45">
      <c r="A149" t="s">
        <v>22</v>
      </c>
      <c r="B149" s="10">
        <f t="shared" si="68"/>
        <v>43862</v>
      </c>
      <c r="C149" t="b">
        <f t="shared" si="55"/>
        <v>1</v>
      </c>
      <c r="D149" s="10">
        <f t="shared" si="56"/>
        <v>43861</v>
      </c>
      <c r="E149" s="10" t="str">
        <f t="shared" si="57"/>
        <v>(1,31)</v>
      </c>
      <c r="F149" t="b">
        <f t="shared" si="58"/>
        <v>0</v>
      </c>
      <c r="G149" s="10">
        <f t="shared" si="37"/>
        <v>43861</v>
      </c>
      <c r="H149" t="str">
        <f t="shared" si="38"/>
        <v>(1,31)</v>
      </c>
      <c r="I149" t="b">
        <f t="shared" si="59"/>
        <v>0</v>
      </c>
      <c r="J149" t="b">
        <f t="shared" si="39"/>
        <v>0</v>
      </c>
      <c r="K149" s="10">
        <f t="shared" si="40"/>
        <v>43861</v>
      </c>
      <c r="L149" t="str">
        <f t="shared" si="41"/>
        <v>(1,31)</v>
      </c>
      <c r="M149" t="b">
        <f t="shared" si="60"/>
        <v>0</v>
      </c>
      <c r="N149" t="b">
        <f t="shared" si="42"/>
        <v>0</v>
      </c>
      <c r="O149" s="10">
        <f t="shared" si="43"/>
        <v>43861</v>
      </c>
      <c r="P149" t="str">
        <f t="shared" si="44"/>
        <v>(1,31)</v>
      </c>
      <c r="Q149" t="b">
        <f t="shared" si="61"/>
        <v>0</v>
      </c>
      <c r="R149" t="b">
        <f t="shared" si="45"/>
        <v>0</v>
      </c>
      <c r="S149" s="10">
        <f t="shared" si="46"/>
        <v>43861</v>
      </c>
      <c r="T149" t="str">
        <f t="shared" si="47"/>
        <v>(1,31)</v>
      </c>
      <c r="U149" t="b">
        <f t="shared" si="62"/>
        <v>0</v>
      </c>
      <c r="V149" t="b">
        <f t="shared" si="48"/>
        <v>0</v>
      </c>
      <c r="W149" s="10">
        <f t="shared" si="49"/>
        <v>43861</v>
      </c>
      <c r="X149" t="str">
        <f t="shared" si="50"/>
        <v>(1,31)</v>
      </c>
      <c r="Y149" t="b">
        <f t="shared" si="63"/>
        <v>0</v>
      </c>
      <c r="Z149" t="b">
        <f t="shared" si="51"/>
        <v>0</v>
      </c>
      <c r="AA149" s="10">
        <f t="shared" si="52"/>
        <v>43861</v>
      </c>
      <c r="AB149" t="str">
        <f t="shared" si="53"/>
        <v>(1,31)</v>
      </c>
      <c r="AC149" t="b">
        <f t="shared" si="64"/>
        <v>0</v>
      </c>
      <c r="AD149" t="b">
        <f t="shared" si="54"/>
        <v>0</v>
      </c>
      <c r="AF149" t="str">
        <f>_xlfn.CONCAT("Bi-Weekly Paycheck 9: (",TEXT(AA149,"mm/dd/yyyy")," - ",TEXT(AA150-1,"mm/dd/yyyy"),")")</f>
        <v>Bi-Weekly Paycheck 9: (01/31/2020 - 02/13/2020)</v>
      </c>
      <c r="AG149" t="str">
        <f t="shared" si="65"/>
        <v>Paycheck 9 out of 26: (01/31/2020 - 02/13/2020)</v>
      </c>
      <c r="AH149" t="str">
        <f t="shared" si="66"/>
        <v>01/31/2020 - 02/13/2020</v>
      </c>
      <c r="AI149" s="10" t="str">
        <f t="shared" si="34"/>
        <v>01/31/2020</v>
      </c>
      <c r="AJ149" s="10">
        <f t="shared" si="67"/>
        <v>43874</v>
      </c>
      <c r="AK149" s="10">
        <f t="shared" si="36"/>
        <v>43861</v>
      </c>
      <c r="AL149">
        <v>9</v>
      </c>
    </row>
    <row r="150" spans="1:38" x14ac:dyDescent="0.45">
      <c r="A150" t="s">
        <v>23</v>
      </c>
      <c r="B150" s="10">
        <f t="shared" si="68"/>
        <v>43876</v>
      </c>
      <c r="C150" t="b">
        <f t="shared" si="55"/>
        <v>1</v>
      </c>
      <c r="D150" s="10">
        <f t="shared" si="56"/>
        <v>43875</v>
      </c>
      <c r="E150" s="10" t="str">
        <f t="shared" si="57"/>
        <v>(2,14)</v>
      </c>
      <c r="F150" t="b">
        <f t="shared" si="58"/>
        <v>0</v>
      </c>
      <c r="G150" s="10">
        <f t="shared" si="37"/>
        <v>43875</v>
      </c>
      <c r="H150" t="str">
        <f t="shared" si="38"/>
        <v>(2,14)</v>
      </c>
      <c r="I150" t="b">
        <f t="shared" si="59"/>
        <v>0</v>
      </c>
      <c r="J150" t="b">
        <f t="shared" si="39"/>
        <v>0</v>
      </c>
      <c r="K150" s="10">
        <f t="shared" si="40"/>
        <v>43875</v>
      </c>
      <c r="L150" t="str">
        <f t="shared" si="41"/>
        <v>(2,14)</v>
      </c>
      <c r="M150" t="b">
        <f t="shared" si="60"/>
        <v>0</v>
      </c>
      <c r="N150" t="b">
        <f t="shared" si="42"/>
        <v>0</v>
      </c>
      <c r="O150" s="10">
        <f t="shared" si="43"/>
        <v>43875</v>
      </c>
      <c r="P150" t="str">
        <f t="shared" si="44"/>
        <v>(2,14)</v>
      </c>
      <c r="Q150" t="b">
        <f t="shared" si="61"/>
        <v>0</v>
      </c>
      <c r="R150" t="b">
        <f t="shared" si="45"/>
        <v>0</v>
      </c>
      <c r="S150" s="10">
        <f t="shared" si="46"/>
        <v>43875</v>
      </c>
      <c r="T150" t="str">
        <f t="shared" si="47"/>
        <v>(2,14)</v>
      </c>
      <c r="U150" t="b">
        <f t="shared" si="62"/>
        <v>0</v>
      </c>
      <c r="V150" t="b">
        <f t="shared" si="48"/>
        <v>0</v>
      </c>
      <c r="W150" s="10">
        <f t="shared" si="49"/>
        <v>43875</v>
      </c>
      <c r="X150" t="str">
        <f t="shared" si="50"/>
        <v>(2,14)</v>
      </c>
      <c r="Y150" t="b">
        <f t="shared" si="63"/>
        <v>0</v>
      </c>
      <c r="Z150" t="b">
        <f t="shared" si="51"/>
        <v>0</v>
      </c>
      <c r="AA150" s="10">
        <f t="shared" si="52"/>
        <v>43875</v>
      </c>
      <c r="AB150" t="str">
        <f t="shared" si="53"/>
        <v>(2,14)</v>
      </c>
      <c r="AC150" t="b">
        <f t="shared" si="64"/>
        <v>0</v>
      </c>
      <c r="AD150" t="b">
        <f t="shared" si="54"/>
        <v>0</v>
      </c>
      <c r="AF150" t="str">
        <f>_xlfn.CONCAT("Bi-Weekly Paycheck 10: (",TEXT(AA150,"mm/dd/yyyy")," - ",TEXT(AA151-1,"mm/dd/yyyy"),")")</f>
        <v>Bi-Weekly Paycheck 10: (02/14/2020 - 02/27/2020)</v>
      </c>
      <c r="AG150" t="str">
        <f t="shared" si="65"/>
        <v>Paycheck 10 out of 26: (02/14/2020 - 02/27/2020)</v>
      </c>
      <c r="AH150" t="str">
        <f t="shared" si="66"/>
        <v>02/14/2020 - 02/27/2020</v>
      </c>
      <c r="AI150" s="10" t="str">
        <f t="shared" si="34"/>
        <v>02/14/2020</v>
      </c>
      <c r="AJ150" s="10">
        <f t="shared" si="67"/>
        <v>43888</v>
      </c>
      <c r="AK150" s="10">
        <f t="shared" si="36"/>
        <v>43875</v>
      </c>
      <c r="AL150">
        <v>10</v>
      </c>
    </row>
    <row r="151" spans="1:38" x14ac:dyDescent="0.45">
      <c r="A151" t="s">
        <v>24</v>
      </c>
      <c r="B151" s="10">
        <f t="shared" si="68"/>
        <v>43890</v>
      </c>
      <c r="C151" t="b">
        <f t="shared" si="55"/>
        <v>1</v>
      </c>
      <c r="D151" s="10">
        <f t="shared" si="56"/>
        <v>43889</v>
      </c>
      <c r="E151" s="10" t="str">
        <f t="shared" si="57"/>
        <v>(2,28)</v>
      </c>
      <c r="F151" t="b">
        <f t="shared" si="58"/>
        <v>0</v>
      </c>
      <c r="G151" s="10">
        <f>IF(F151=TRUE,D151-1,D151)</f>
        <v>43889</v>
      </c>
      <c r="H151" t="str">
        <f>_xlfn.CONCAT("(",MONTH(G151),",",DAY(G151),")")</f>
        <v>(2,28)</v>
      </c>
      <c r="I151" t="b">
        <f t="shared" si="59"/>
        <v>0</v>
      </c>
      <c r="J151" t="b">
        <f>IF(WEEKDAY(G151)=1,1,IF(WEEKDAY(G151)=2,2,IF(WEEKDAY(G151)=7,7,FALSE)))</f>
        <v>0</v>
      </c>
      <c r="K151" s="10">
        <f>IF(I151=TRUE,G151-1,IF(J151=1,G151-2,IF(J151=2,G151-3,IF(J151=7,G151-1,G151))))</f>
        <v>43889</v>
      </c>
      <c r="L151" t="str">
        <f>_xlfn.CONCAT("(",MONTH(K151),",",DAY(K151),")")</f>
        <v>(2,28)</v>
      </c>
      <c r="M151" t="b">
        <f t="shared" si="60"/>
        <v>0</v>
      </c>
      <c r="N151" t="b">
        <f>IF(WEEKDAY(K151)=1,1,IF(WEEKDAY(K151)=2,2,IF(WEEKDAY(K151)=7,7,FALSE)))</f>
        <v>0</v>
      </c>
      <c r="O151" s="10">
        <f>IF(M151=TRUE,K151-1,IF(N151=1,K151-2,IF(N151=2,K151-3,IF(N151=7,K151-1,K151))))</f>
        <v>43889</v>
      </c>
      <c r="P151" t="str">
        <f>_xlfn.CONCAT("(",MONTH(O151),",",DAY(O151),")")</f>
        <v>(2,28)</v>
      </c>
      <c r="Q151" t="b">
        <f t="shared" si="61"/>
        <v>0</v>
      </c>
      <c r="R151" t="b">
        <f>IF(WEEKDAY(O151)=1,1,IF(WEEKDAY(O151)=2,2,IF(WEEKDAY(O151)=7,7,FALSE)))</f>
        <v>0</v>
      </c>
      <c r="S151" s="10">
        <f>IF(Q151=TRUE,O151-1,IF(R151=1,O151-2,IF(R151=2,O151-3,IF(R151=7,O151-1,O151))))</f>
        <v>43889</v>
      </c>
      <c r="T151" t="str">
        <f>_xlfn.CONCAT("(",MONTH(S151),",",DAY(S151),")")</f>
        <v>(2,28)</v>
      </c>
      <c r="U151" t="b">
        <f t="shared" si="62"/>
        <v>0</v>
      </c>
      <c r="V151" t="b">
        <f>IF(WEEKDAY(S151)=1,1,IF(WEEKDAY(S151)=2,2,IF(WEEKDAY(S151)=7,7,FALSE)))</f>
        <v>0</v>
      </c>
      <c r="W151" s="10">
        <f>IF(U151=TRUE,S151-1,IF(V151=1,S151-2,IF(V151=2,S151-3,IF(V151=7,S151-1,S151))))</f>
        <v>43889</v>
      </c>
      <c r="X151" t="str">
        <f>_xlfn.CONCAT("(",MONTH(W151),",",DAY(W151),")")</f>
        <v>(2,28)</v>
      </c>
      <c r="Y151" t="b">
        <f t="shared" si="63"/>
        <v>0</v>
      </c>
      <c r="Z151" t="b">
        <f>IF(WEEKDAY(W151)=1,1,IF(WEEKDAY(W151)=2,2,IF(WEEKDAY(W151)=7,7,FALSE)))</f>
        <v>0</v>
      </c>
      <c r="AA151" s="10">
        <f>IF(Y151=TRUE,W151-1,IF(Z151=1,W151-2,IF(Z151=2,W151-3,IF(Z151=7,W151-1,W151))))</f>
        <v>43889</v>
      </c>
      <c r="AB151" t="str">
        <f>_xlfn.CONCAT("(",MONTH(AA151),",",DAY(AA151),")")</f>
        <v>(2,28)</v>
      </c>
      <c r="AC151" t="b">
        <f t="shared" si="64"/>
        <v>0</v>
      </c>
      <c r="AD151" t="b">
        <f>IF(WEEKDAY(AA151)=1,1,IF(WEEKDAY(AA151)=2,2,IF(WEEKDAY(AA151)=7,7,FALSE)))</f>
        <v>0</v>
      </c>
      <c r="AF151" t="str">
        <f>_xlfn.CONCAT("Bi-Weekly Paycheck 11: (",TEXT(AA151,"mm/dd/yyyy")," - ",TEXT(AA152-1,"mm/dd/yyyy"),")")</f>
        <v>Bi-Weekly Paycheck 11: (02/28/2020 - 03/12/2020)</v>
      </c>
      <c r="AG151" t="str">
        <f t="shared" si="65"/>
        <v>Paycheck 11 out of 26: (02/28/2020 - 03/12/2020)</v>
      </c>
      <c r="AH151" t="str">
        <f t="shared" si="66"/>
        <v>02/28/2020 - 03/12/2020</v>
      </c>
      <c r="AI151" s="10" t="str">
        <f t="shared" si="34"/>
        <v>02/28/2020</v>
      </c>
      <c r="AJ151" s="10">
        <f t="shared" si="67"/>
        <v>43902</v>
      </c>
      <c r="AK151" s="10">
        <f t="shared" si="36"/>
        <v>43889</v>
      </c>
      <c r="AL151">
        <v>11</v>
      </c>
    </row>
    <row r="152" spans="1:38" x14ac:dyDescent="0.45">
      <c r="A152" t="s">
        <v>25</v>
      </c>
      <c r="B152" s="10">
        <f t="shared" si="68"/>
        <v>43904</v>
      </c>
      <c r="C152" t="b">
        <f t="shared" si="55"/>
        <v>1</v>
      </c>
      <c r="D152" s="10">
        <f t="shared" si="56"/>
        <v>43903</v>
      </c>
      <c r="E152" s="10" t="str">
        <f t="shared" si="57"/>
        <v>(3,13)</v>
      </c>
      <c r="F152" t="b">
        <f t="shared" si="58"/>
        <v>0</v>
      </c>
      <c r="G152" s="10">
        <f t="shared" ref="G152:G163" si="69">IF(F152=TRUE,D152-1,D152)</f>
        <v>43903</v>
      </c>
      <c r="H152" t="str">
        <f t="shared" ref="H152:H163" si="70">_xlfn.CONCAT("(",MONTH(G152),",",DAY(G152),")")</f>
        <v>(3,13)</v>
      </c>
      <c r="I152" t="b">
        <f t="shared" si="59"/>
        <v>0</v>
      </c>
      <c r="J152" t="b">
        <f t="shared" ref="J152:J163" si="71">IF(WEEKDAY(G152)=1,1,IF(WEEKDAY(G152)=2,2,IF(WEEKDAY(G152)=7,7,FALSE)))</f>
        <v>0</v>
      </c>
      <c r="K152" s="10">
        <f t="shared" ref="K152:K163" si="72">IF(I152=TRUE,G152-1,IF(J152=1,G152-2,IF(J152=2,G152-3,IF(J152=7,G152-1,G152))))</f>
        <v>43903</v>
      </c>
      <c r="L152" t="str">
        <f t="shared" ref="L152:L163" si="73">_xlfn.CONCAT("(",MONTH(K152),",",DAY(K152),")")</f>
        <v>(3,13)</v>
      </c>
      <c r="M152" t="b">
        <f t="shared" si="60"/>
        <v>0</v>
      </c>
      <c r="N152" t="b">
        <f t="shared" ref="N152:N163" si="74">IF(WEEKDAY(K152)=1,1,IF(WEEKDAY(K152)=2,2,IF(WEEKDAY(K152)=7,7,FALSE)))</f>
        <v>0</v>
      </c>
      <c r="O152" s="10">
        <f t="shared" ref="O152:O163" si="75">IF(M152=TRUE,K152-1,IF(N152=1,K152-2,IF(N152=2,K152-3,IF(N152=7,K152-1,K152))))</f>
        <v>43903</v>
      </c>
      <c r="P152" t="str">
        <f t="shared" ref="P152:P163" si="76">_xlfn.CONCAT("(",MONTH(O152),",",DAY(O152),")")</f>
        <v>(3,13)</v>
      </c>
      <c r="Q152" t="b">
        <f t="shared" si="61"/>
        <v>0</v>
      </c>
      <c r="R152" t="b">
        <f t="shared" ref="R152:R163" si="77">IF(WEEKDAY(O152)=1,1,IF(WEEKDAY(O152)=2,2,IF(WEEKDAY(O152)=7,7,FALSE)))</f>
        <v>0</v>
      </c>
      <c r="S152" s="10">
        <f t="shared" ref="S152:S163" si="78">IF(Q152=TRUE,O152-1,IF(R152=1,O152-2,IF(R152=2,O152-3,IF(R152=7,O152-1,O152))))</f>
        <v>43903</v>
      </c>
      <c r="T152" t="str">
        <f t="shared" ref="T152:T163" si="79">_xlfn.CONCAT("(",MONTH(S152),",",DAY(S152),")")</f>
        <v>(3,13)</v>
      </c>
      <c r="U152" t="b">
        <f t="shared" si="62"/>
        <v>0</v>
      </c>
      <c r="V152" t="b">
        <f t="shared" ref="V152:V163" si="80">IF(WEEKDAY(S152)=1,1,IF(WEEKDAY(S152)=2,2,IF(WEEKDAY(S152)=7,7,FALSE)))</f>
        <v>0</v>
      </c>
      <c r="W152" s="10">
        <f t="shared" ref="W152:W163" si="81">IF(U152=TRUE,S152-1,IF(V152=1,S152-2,IF(V152=2,S152-3,IF(V152=7,S152-1,S152))))</f>
        <v>43903</v>
      </c>
      <c r="X152" t="str">
        <f t="shared" ref="X152:X163" si="82">_xlfn.CONCAT("(",MONTH(W152),",",DAY(W152),")")</f>
        <v>(3,13)</v>
      </c>
      <c r="Y152" t="b">
        <f t="shared" si="63"/>
        <v>0</v>
      </c>
      <c r="Z152" t="b">
        <f t="shared" ref="Z152:Z163" si="83">IF(WEEKDAY(W152)=1,1,IF(WEEKDAY(W152)=2,2,IF(WEEKDAY(W152)=7,7,FALSE)))</f>
        <v>0</v>
      </c>
      <c r="AA152" s="10">
        <f t="shared" ref="AA152:AA163" si="84">IF(Y152=TRUE,W152-1,IF(Z152=1,W152-2,IF(Z152=2,W152-3,IF(Z152=7,W152-1,W152))))</f>
        <v>43903</v>
      </c>
      <c r="AB152" t="str">
        <f t="shared" ref="AB152:AB163" si="85">_xlfn.CONCAT("(",MONTH(AA152),",",DAY(AA152),")")</f>
        <v>(3,13)</v>
      </c>
      <c r="AC152" t="b">
        <f t="shared" si="64"/>
        <v>0</v>
      </c>
      <c r="AD152" t="b">
        <f t="shared" ref="AD152:AD164" si="86">IF(WEEKDAY(AA152)=1,1,IF(WEEKDAY(AA152)=2,2,IF(WEEKDAY(AA152)=7,7,FALSE)))</f>
        <v>0</v>
      </c>
      <c r="AF152" t="str">
        <f>_xlfn.CONCAT("Bi-Weekly Paycheck 12: (",TEXT(AA152,"mm/dd/yyyy")," - ",TEXT(AA153-1,"mm/dd/yyyy"),")")</f>
        <v>Bi-Weekly Paycheck 12: (03/13/2020 - 03/26/2020)</v>
      </c>
      <c r="AG152" t="str">
        <f t="shared" si="65"/>
        <v>Paycheck 12 out of 26: (03/13/2020 - 03/26/2020)</v>
      </c>
      <c r="AH152" t="str">
        <f t="shared" si="66"/>
        <v>03/13/2020 - 03/26/2020</v>
      </c>
      <c r="AI152" s="10" t="str">
        <f t="shared" si="34"/>
        <v>03/13/2020</v>
      </c>
      <c r="AJ152" s="10">
        <f t="shared" si="67"/>
        <v>43916</v>
      </c>
      <c r="AK152" s="10">
        <f t="shared" si="36"/>
        <v>43903</v>
      </c>
      <c r="AL152">
        <v>12</v>
      </c>
    </row>
    <row r="153" spans="1:38" x14ac:dyDescent="0.45">
      <c r="A153" t="s">
        <v>26</v>
      </c>
      <c r="B153" s="10">
        <f t="shared" si="68"/>
        <v>43918</v>
      </c>
      <c r="C153" t="b">
        <f t="shared" si="55"/>
        <v>1</v>
      </c>
      <c r="D153" s="10">
        <f t="shared" si="56"/>
        <v>43917</v>
      </c>
      <c r="E153" s="10" t="str">
        <f t="shared" si="57"/>
        <v>(3,27)</v>
      </c>
      <c r="F153" t="b">
        <f t="shared" si="58"/>
        <v>0</v>
      </c>
      <c r="G153" s="10">
        <f t="shared" si="69"/>
        <v>43917</v>
      </c>
      <c r="H153" t="str">
        <f t="shared" si="70"/>
        <v>(3,27)</v>
      </c>
      <c r="I153" t="b">
        <f t="shared" si="59"/>
        <v>0</v>
      </c>
      <c r="J153" t="b">
        <f t="shared" si="71"/>
        <v>0</v>
      </c>
      <c r="K153" s="10">
        <f t="shared" si="72"/>
        <v>43917</v>
      </c>
      <c r="L153" t="str">
        <f t="shared" si="73"/>
        <v>(3,27)</v>
      </c>
      <c r="M153" t="b">
        <f t="shared" si="60"/>
        <v>0</v>
      </c>
      <c r="N153" t="b">
        <f t="shared" si="74"/>
        <v>0</v>
      </c>
      <c r="O153" s="10">
        <f t="shared" si="75"/>
        <v>43917</v>
      </c>
      <c r="P153" t="str">
        <f t="shared" si="76"/>
        <v>(3,27)</v>
      </c>
      <c r="Q153" t="b">
        <f t="shared" si="61"/>
        <v>0</v>
      </c>
      <c r="R153" t="b">
        <f t="shared" si="77"/>
        <v>0</v>
      </c>
      <c r="S153" s="10">
        <f t="shared" si="78"/>
        <v>43917</v>
      </c>
      <c r="T153" t="str">
        <f t="shared" si="79"/>
        <v>(3,27)</v>
      </c>
      <c r="U153" t="b">
        <f t="shared" si="62"/>
        <v>0</v>
      </c>
      <c r="V153" t="b">
        <f t="shared" si="80"/>
        <v>0</v>
      </c>
      <c r="W153" s="10">
        <f t="shared" si="81"/>
        <v>43917</v>
      </c>
      <c r="X153" t="str">
        <f t="shared" si="82"/>
        <v>(3,27)</v>
      </c>
      <c r="Y153" t="b">
        <f t="shared" si="63"/>
        <v>0</v>
      </c>
      <c r="Z153" t="b">
        <f t="shared" si="83"/>
        <v>0</v>
      </c>
      <c r="AA153" s="10">
        <f t="shared" si="84"/>
        <v>43917</v>
      </c>
      <c r="AB153" t="str">
        <f t="shared" si="85"/>
        <v>(3,27)</v>
      </c>
      <c r="AC153" t="b">
        <f t="shared" si="64"/>
        <v>0</v>
      </c>
      <c r="AD153" t="b">
        <f t="shared" si="86"/>
        <v>0</v>
      </c>
      <c r="AF153" t="str">
        <f>_xlfn.CONCAT("Bi-Weekly Paycheck 13: (",TEXT(AA153,"mm/dd/yyyy")," - ",TEXT(AA154-1,"mm/dd/yyyy"),")")</f>
        <v>Bi-Weekly Paycheck 13: (03/27/2020 - 04/09/2020)</v>
      </c>
      <c r="AG153" t="str">
        <f t="shared" si="65"/>
        <v>Paycheck 13 out of 26: (03/27/2020 - 04/09/2020)</v>
      </c>
      <c r="AH153" t="str">
        <f t="shared" si="66"/>
        <v>03/27/2020 - 04/09/2020</v>
      </c>
      <c r="AI153" s="10" t="str">
        <f t="shared" si="34"/>
        <v>03/27/2020</v>
      </c>
      <c r="AJ153" s="10">
        <f t="shared" si="67"/>
        <v>43930</v>
      </c>
      <c r="AK153" s="10">
        <f t="shared" si="36"/>
        <v>43917</v>
      </c>
      <c r="AL153">
        <v>13</v>
      </c>
    </row>
    <row r="154" spans="1:38" x14ac:dyDescent="0.45">
      <c r="A154" t="s">
        <v>27</v>
      </c>
      <c r="B154" s="10">
        <f t="shared" si="68"/>
        <v>43932</v>
      </c>
      <c r="C154" t="b">
        <f t="shared" si="55"/>
        <v>1</v>
      </c>
      <c r="D154" s="10">
        <f t="shared" si="56"/>
        <v>43931</v>
      </c>
      <c r="E154" s="10" t="str">
        <f t="shared" si="57"/>
        <v>(4,10)</v>
      </c>
      <c r="F154" t="b">
        <f t="shared" si="58"/>
        <v>0</v>
      </c>
      <c r="G154" s="10">
        <f t="shared" si="69"/>
        <v>43931</v>
      </c>
      <c r="H154" t="str">
        <f t="shared" si="70"/>
        <v>(4,10)</v>
      </c>
      <c r="I154" t="b">
        <f t="shared" si="59"/>
        <v>0</v>
      </c>
      <c r="J154" t="b">
        <f t="shared" si="71"/>
        <v>0</v>
      </c>
      <c r="K154" s="10">
        <f t="shared" si="72"/>
        <v>43931</v>
      </c>
      <c r="L154" t="str">
        <f t="shared" si="73"/>
        <v>(4,10)</v>
      </c>
      <c r="M154" t="b">
        <f t="shared" si="60"/>
        <v>0</v>
      </c>
      <c r="N154" t="b">
        <f t="shared" si="74"/>
        <v>0</v>
      </c>
      <c r="O154" s="10">
        <f t="shared" si="75"/>
        <v>43931</v>
      </c>
      <c r="P154" t="str">
        <f t="shared" si="76"/>
        <v>(4,10)</v>
      </c>
      <c r="Q154" t="b">
        <f t="shared" si="61"/>
        <v>0</v>
      </c>
      <c r="R154" t="b">
        <f t="shared" si="77"/>
        <v>0</v>
      </c>
      <c r="S154" s="10">
        <f t="shared" si="78"/>
        <v>43931</v>
      </c>
      <c r="T154" t="str">
        <f t="shared" si="79"/>
        <v>(4,10)</v>
      </c>
      <c r="U154" t="b">
        <f t="shared" si="62"/>
        <v>0</v>
      </c>
      <c r="V154" t="b">
        <f t="shared" si="80"/>
        <v>0</v>
      </c>
      <c r="W154" s="10">
        <f t="shared" si="81"/>
        <v>43931</v>
      </c>
      <c r="X154" t="str">
        <f t="shared" si="82"/>
        <v>(4,10)</v>
      </c>
      <c r="Y154" t="b">
        <f t="shared" si="63"/>
        <v>0</v>
      </c>
      <c r="Z154" t="b">
        <f t="shared" si="83"/>
        <v>0</v>
      </c>
      <c r="AA154" s="10">
        <f t="shared" si="84"/>
        <v>43931</v>
      </c>
      <c r="AB154" t="str">
        <f t="shared" si="85"/>
        <v>(4,10)</v>
      </c>
      <c r="AC154" t="b">
        <f t="shared" si="64"/>
        <v>0</v>
      </c>
      <c r="AD154" t="b">
        <f t="shared" si="86"/>
        <v>0</v>
      </c>
      <c r="AF154" t="str">
        <f>_xlfn.CONCAT("Bi-Weekly Paycheck 14: (",TEXT(AA154,"mm/dd/yyyy")," - ",TEXT(AA155-1,"mm/dd/yyyy"),")")</f>
        <v>Bi-Weekly Paycheck 14: (04/10/2020 - 04/23/2020)</v>
      </c>
      <c r="AG154" t="str">
        <f t="shared" si="65"/>
        <v>Paycheck 14 out of 26: (04/10/2020 - 04/23/2020)</v>
      </c>
      <c r="AH154" t="str">
        <f t="shared" si="66"/>
        <v>04/10/2020 - 04/23/2020</v>
      </c>
      <c r="AI154" s="10" t="str">
        <f t="shared" si="34"/>
        <v>04/10/2020</v>
      </c>
      <c r="AJ154" s="10">
        <f t="shared" si="67"/>
        <v>43944</v>
      </c>
      <c r="AK154" s="10">
        <f t="shared" si="36"/>
        <v>43931</v>
      </c>
      <c r="AL154">
        <v>14</v>
      </c>
    </row>
    <row r="155" spans="1:38" x14ac:dyDescent="0.45">
      <c r="A155" t="s">
        <v>28</v>
      </c>
      <c r="B155" s="10">
        <f t="shared" si="68"/>
        <v>43946</v>
      </c>
      <c r="C155" t="b">
        <f t="shared" si="55"/>
        <v>1</v>
      </c>
      <c r="D155" s="10">
        <f t="shared" si="56"/>
        <v>43945</v>
      </c>
      <c r="E155" s="10" t="str">
        <f t="shared" si="57"/>
        <v>(4,24)</v>
      </c>
      <c r="F155" t="b">
        <f t="shared" si="58"/>
        <v>0</v>
      </c>
      <c r="G155" s="10">
        <f t="shared" si="69"/>
        <v>43945</v>
      </c>
      <c r="H155" t="str">
        <f t="shared" si="70"/>
        <v>(4,24)</v>
      </c>
      <c r="I155" t="b">
        <f t="shared" si="59"/>
        <v>0</v>
      </c>
      <c r="J155" t="b">
        <f t="shared" si="71"/>
        <v>0</v>
      </c>
      <c r="K155" s="10">
        <f t="shared" si="72"/>
        <v>43945</v>
      </c>
      <c r="L155" t="str">
        <f t="shared" si="73"/>
        <v>(4,24)</v>
      </c>
      <c r="M155" t="b">
        <f t="shared" si="60"/>
        <v>0</v>
      </c>
      <c r="N155" t="b">
        <f t="shared" si="74"/>
        <v>0</v>
      </c>
      <c r="O155" s="10">
        <f t="shared" si="75"/>
        <v>43945</v>
      </c>
      <c r="P155" t="str">
        <f t="shared" si="76"/>
        <v>(4,24)</v>
      </c>
      <c r="Q155" t="b">
        <f t="shared" si="61"/>
        <v>0</v>
      </c>
      <c r="R155" t="b">
        <f t="shared" si="77"/>
        <v>0</v>
      </c>
      <c r="S155" s="10">
        <f t="shared" si="78"/>
        <v>43945</v>
      </c>
      <c r="T155" t="str">
        <f t="shared" si="79"/>
        <v>(4,24)</v>
      </c>
      <c r="U155" t="b">
        <f t="shared" si="62"/>
        <v>0</v>
      </c>
      <c r="V155" t="b">
        <f t="shared" si="80"/>
        <v>0</v>
      </c>
      <c r="W155" s="10">
        <f t="shared" si="81"/>
        <v>43945</v>
      </c>
      <c r="X155" t="str">
        <f t="shared" si="82"/>
        <v>(4,24)</v>
      </c>
      <c r="Y155" t="b">
        <f t="shared" si="63"/>
        <v>0</v>
      </c>
      <c r="Z155" t="b">
        <f t="shared" si="83"/>
        <v>0</v>
      </c>
      <c r="AA155" s="10">
        <f t="shared" si="84"/>
        <v>43945</v>
      </c>
      <c r="AB155" t="str">
        <f t="shared" si="85"/>
        <v>(4,24)</v>
      </c>
      <c r="AC155" t="b">
        <f t="shared" si="64"/>
        <v>0</v>
      </c>
      <c r="AD155" t="b">
        <f t="shared" si="86"/>
        <v>0</v>
      </c>
      <c r="AF155" t="str">
        <f>_xlfn.CONCAT("Bi-Weekly Paycheck 15: (",TEXT(AA155,"mm/dd/yyyy")," - ",TEXT(AA156-1,"mm/dd/yyyy"),")")</f>
        <v>Bi-Weekly Paycheck 15: (04/24/2020 - 05/07/2020)</v>
      </c>
      <c r="AG155" t="str">
        <f t="shared" si="65"/>
        <v>Paycheck 15 out of 26: (04/24/2020 - 05/07/2020)</v>
      </c>
      <c r="AH155" t="str">
        <f t="shared" si="66"/>
        <v>04/24/2020 - 05/07/2020</v>
      </c>
      <c r="AI155" s="10" t="str">
        <f t="shared" si="34"/>
        <v>04/24/2020</v>
      </c>
      <c r="AJ155" s="10">
        <f t="shared" si="67"/>
        <v>43958</v>
      </c>
      <c r="AK155" s="10">
        <f t="shared" si="36"/>
        <v>43945</v>
      </c>
      <c r="AL155">
        <v>15</v>
      </c>
    </row>
    <row r="156" spans="1:38" x14ac:dyDescent="0.45">
      <c r="A156" t="s">
        <v>29</v>
      </c>
      <c r="B156" s="10">
        <f t="shared" si="68"/>
        <v>43960</v>
      </c>
      <c r="C156" t="b">
        <f t="shared" si="55"/>
        <v>1</v>
      </c>
      <c r="D156" s="10">
        <f t="shared" si="56"/>
        <v>43959</v>
      </c>
      <c r="E156" s="10" t="str">
        <f t="shared" si="57"/>
        <v>(5,8)</v>
      </c>
      <c r="F156" t="b">
        <f t="shared" si="58"/>
        <v>0</v>
      </c>
      <c r="G156" s="10">
        <f t="shared" si="69"/>
        <v>43959</v>
      </c>
      <c r="H156" t="str">
        <f t="shared" si="70"/>
        <v>(5,8)</v>
      </c>
      <c r="I156" t="b">
        <f t="shared" si="59"/>
        <v>0</v>
      </c>
      <c r="J156" t="b">
        <f t="shared" si="71"/>
        <v>0</v>
      </c>
      <c r="K156" s="10">
        <f t="shared" si="72"/>
        <v>43959</v>
      </c>
      <c r="L156" t="str">
        <f t="shared" si="73"/>
        <v>(5,8)</v>
      </c>
      <c r="M156" t="b">
        <f t="shared" si="60"/>
        <v>0</v>
      </c>
      <c r="N156" t="b">
        <f t="shared" si="74"/>
        <v>0</v>
      </c>
      <c r="O156" s="10">
        <f t="shared" si="75"/>
        <v>43959</v>
      </c>
      <c r="P156" t="str">
        <f t="shared" si="76"/>
        <v>(5,8)</v>
      </c>
      <c r="Q156" t="b">
        <f t="shared" si="61"/>
        <v>0</v>
      </c>
      <c r="R156" t="b">
        <f t="shared" si="77"/>
        <v>0</v>
      </c>
      <c r="S156" s="10">
        <f t="shared" si="78"/>
        <v>43959</v>
      </c>
      <c r="T156" t="str">
        <f t="shared" si="79"/>
        <v>(5,8)</v>
      </c>
      <c r="U156" t="b">
        <f t="shared" si="62"/>
        <v>0</v>
      </c>
      <c r="V156" t="b">
        <f t="shared" si="80"/>
        <v>0</v>
      </c>
      <c r="W156" s="10">
        <f t="shared" si="81"/>
        <v>43959</v>
      </c>
      <c r="X156" t="str">
        <f t="shared" si="82"/>
        <v>(5,8)</v>
      </c>
      <c r="Y156" t="b">
        <f t="shared" si="63"/>
        <v>0</v>
      </c>
      <c r="Z156" t="b">
        <f t="shared" si="83"/>
        <v>0</v>
      </c>
      <c r="AA156" s="10">
        <f t="shared" si="84"/>
        <v>43959</v>
      </c>
      <c r="AB156" t="str">
        <f t="shared" si="85"/>
        <v>(5,8)</v>
      </c>
      <c r="AC156" t="b">
        <f t="shared" si="64"/>
        <v>0</v>
      </c>
      <c r="AD156" t="b">
        <f t="shared" si="86"/>
        <v>0</v>
      </c>
      <c r="AF156" t="str">
        <f>_xlfn.CONCAT("Bi-Weekly Paycheck 16: (",TEXT(AA156,"mm/dd/yyyy")," - ",TEXT(AA157-1,"mm/dd/yyyy"),")")</f>
        <v>Bi-Weekly Paycheck 16: (05/08/2020 - 05/21/2020)</v>
      </c>
      <c r="AG156" t="str">
        <f t="shared" si="65"/>
        <v>Paycheck 16 out of 26: (05/08/2020 - 05/21/2020)</v>
      </c>
      <c r="AH156" t="str">
        <f t="shared" si="66"/>
        <v>05/08/2020 - 05/21/2020</v>
      </c>
      <c r="AI156" s="10" t="str">
        <f t="shared" si="34"/>
        <v>05/08/2020</v>
      </c>
      <c r="AJ156" s="10">
        <f t="shared" si="67"/>
        <v>43972</v>
      </c>
      <c r="AK156" s="10">
        <f t="shared" si="36"/>
        <v>43959</v>
      </c>
      <c r="AL156">
        <v>16</v>
      </c>
    </row>
    <row r="157" spans="1:38" x14ac:dyDescent="0.45">
      <c r="A157" t="s">
        <v>30</v>
      </c>
      <c r="B157" s="10">
        <f t="shared" si="68"/>
        <v>43974</v>
      </c>
      <c r="C157" t="b">
        <f t="shared" si="55"/>
        <v>1</v>
      </c>
      <c r="D157" s="10">
        <f t="shared" si="56"/>
        <v>43973</v>
      </c>
      <c r="E157" s="10" t="str">
        <f t="shared" si="57"/>
        <v>(5,22)</v>
      </c>
      <c r="F157" t="b">
        <f t="shared" si="58"/>
        <v>0</v>
      </c>
      <c r="G157" s="10">
        <f t="shared" si="69"/>
        <v>43973</v>
      </c>
      <c r="H157" t="str">
        <f t="shared" si="70"/>
        <v>(5,22)</v>
      </c>
      <c r="I157" t="b">
        <f t="shared" si="59"/>
        <v>0</v>
      </c>
      <c r="J157" t="b">
        <f t="shared" si="71"/>
        <v>0</v>
      </c>
      <c r="K157" s="10">
        <f t="shared" si="72"/>
        <v>43973</v>
      </c>
      <c r="L157" t="str">
        <f t="shared" si="73"/>
        <v>(5,22)</v>
      </c>
      <c r="M157" t="b">
        <f t="shared" si="60"/>
        <v>0</v>
      </c>
      <c r="N157" t="b">
        <f t="shared" si="74"/>
        <v>0</v>
      </c>
      <c r="O157" s="10">
        <f t="shared" si="75"/>
        <v>43973</v>
      </c>
      <c r="P157" t="str">
        <f t="shared" si="76"/>
        <v>(5,22)</v>
      </c>
      <c r="Q157" t="b">
        <f t="shared" si="61"/>
        <v>0</v>
      </c>
      <c r="R157" t="b">
        <f t="shared" si="77"/>
        <v>0</v>
      </c>
      <c r="S157" s="10">
        <f t="shared" si="78"/>
        <v>43973</v>
      </c>
      <c r="T157" t="str">
        <f t="shared" si="79"/>
        <v>(5,22)</v>
      </c>
      <c r="U157" t="b">
        <f t="shared" si="62"/>
        <v>0</v>
      </c>
      <c r="V157" t="b">
        <f t="shared" si="80"/>
        <v>0</v>
      </c>
      <c r="W157" s="10">
        <f t="shared" si="81"/>
        <v>43973</v>
      </c>
      <c r="X157" t="str">
        <f t="shared" si="82"/>
        <v>(5,22)</v>
      </c>
      <c r="Y157" t="b">
        <f t="shared" si="63"/>
        <v>0</v>
      </c>
      <c r="Z157" t="b">
        <f t="shared" si="83"/>
        <v>0</v>
      </c>
      <c r="AA157" s="10">
        <f t="shared" si="84"/>
        <v>43973</v>
      </c>
      <c r="AB157" t="str">
        <f t="shared" si="85"/>
        <v>(5,22)</v>
      </c>
      <c r="AC157" t="b">
        <f t="shared" si="64"/>
        <v>0</v>
      </c>
      <c r="AD157" t="b">
        <f t="shared" si="86"/>
        <v>0</v>
      </c>
      <c r="AF157" t="str">
        <f>_xlfn.CONCAT("Bi-Weekly Paycheck 17: (",TEXT(AA157,"mm/dd/yyyy")," - ",TEXT(AA158-1,"mm/dd/yyyy"),")")</f>
        <v>Bi-Weekly Paycheck 17: (05/22/2020 - 06/04/2020)</v>
      </c>
      <c r="AG157" t="str">
        <f t="shared" si="65"/>
        <v>Paycheck 17 out of 26: (05/22/2020 - 06/04/2020)</v>
      </c>
      <c r="AH157" t="str">
        <f t="shared" si="66"/>
        <v>05/22/2020 - 06/04/2020</v>
      </c>
      <c r="AI157" s="10" t="str">
        <f t="shared" si="34"/>
        <v>05/22/2020</v>
      </c>
      <c r="AJ157" s="10">
        <f t="shared" si="67"/>
        <v>43986</v>
      </c>
      <c r="AK157" s="10">
        <f t="shared" si="36"/>
        <v>43973</v>
      </c>
      <c r="AL157">
        <v>17</v>
      </c>
    </row>
    <row r="158" spans="1:38" x14ac:dyDescent="0.45">
      <c r="A158" t="s">
        <v>31</v>
      </c>
      <c r="B158" s="10">
        <f t="shared" si="68"/>
        <v>43988</v>
      </c>
      <c r="C158" t="b">
        <f t="shared" si="55"/>
        <v>1</v>
      </c>
      <c r="D158" s="10">
        <f t="shared" si="56"/>
        <v>43987</v>
      </c>
      <c r="E158" s="10" t="str">
        <f t="shared" si="57"/>
        <v>(6,5)</v>
      </c>
      <c r="F158" t="b">
        <f t="shared" si="58"/>
        <v>0</v>
      </c>
      <c r="G158" s="10">
        <f t="shared" si="69"/>
        <v>43987</v>
      </c>
      <c r="H158" t="str">
        <f t="shared" si="70"/>
        <v>(6,5)</v>
      </c>
      <c r="I158" t="b">
        <f t="shared" si="59"/>
        <v>0</v>
      </c>
      <c r="J158" t="b">
        <f t="shared" si="71"/>
        <v>0</v>
      </c>
      <c r="K158" s="10">
        <f t="shared" si="72"/>
        <v>43987</v>
      </c>
      <c r="L158" t="str">
        <f t="shared" si="73"/>
        <v>(6,5)</v>
      </c>
      <c r="M158" t="b">
        <f t="shared" si="60"/>
        <v>0</v>
      </c>
      <c r="N158" t="b">
        <f t="shared" si="74"/>
        <v>0</v>
      </c>
      <c r="O158" s="10">
        <f t="shared" si="75"/>
        <v>43987</v>
      </c>
      <c r="P158" t="str">
        <f t="shared" si="76"/>
        <v>(6,5)</v>
      </c>
      <c r="Q158" t="b">
        <f t="shared" si="61"/>
        <v>0</v>
      </c>
      <c r="R158" t="b">
        <f t="shared" si="77"/>
        <v>0</v>
      </c>
      <c r="S158" s="10">
        <f t="shared" si="78"/>
        <v>43987</v>
      </c>
      <c r="T158" t="str">
        <f t="shared" si="79"/>
        <v>(6,5)</v>
      </c>
      <c r="U158" t="b">
        <f t="shared" si="62"/>
        <v>0</v>
      </c>
      <c r="V158" t="b">
        <f t="shared" si="80"/>
        <v>0</v>
      </c>
      <c r="W158" s="10">
        <f t="shared" si="81"/>
        <v>43987</v>
      </c>
      <c r="X158" t="str">
        <f t="shared" si="82"/>
        <v>(6,5)</v>
      </c>
      <c r="Y158" t="b">
        <f t="shared" si="63"/>
        <v>0</v>
      </c>
      <c r="Z158" t="b">
        <f t="shared" si="83"/>
        <v>0</v>
      </c>
      <c r="AA158" s="10">
        <f t="shared" si="84"/>
        <v>43987</v>
      </c>
      <c r="AB158" t="str">
        <f t="shared" si="85"/>
        <v>(6,5)</v>
      </c>
      <c r="AC158" t="b">
        <f t="shared" si="64"/>
        <v>0</v>
      </c>
      <c r="AD158" t="b">
        <f t="shared" si="86"/>
        <v>0</v>
      </c>
      <c r="AF158" t="str">
        <f>_xlfn.CONCAT("Bi-Weekly Paycheck 18: (",TEXT(AA158,"mm/dd/yyyy")," - ",TEXT(AA159-1,"mm/dd/yyyy"),")")</f>
        <v>Bi-Weekly Paycheck 18: (06/05/2020 - 06/18/2020)</v>
      </c>
      <c r="AG158" t="str">
        <f t="shared" si="65"/>
        <v>Paycheck 18 out of 26: (06/05/2020 - 06/18/2020)</v>
      </c>
      <c r="AH158" t="str">
        <f t="shared" si="66"/>
        <v>06/05/2020 - 06/18/2020</v>
      </c>
      <c r="AI158" s="10" t="str">
        <f t="shared" si="34"/>
        <v>06/05/2020</v>
      </c>
      <c r="AJ158" s="10">
        <f t="shared" si="67"/>
        <v>44000</v>
      </c>
      <c r="AK158" s="10">
        <f t="shared" si="36"/>
        <v>43987</v>
      </c>
      <c r="AL158">
        <v>18</v>
      </c>
    </row>
    <row r="159" spans="1:38" x14ac:dyDescent="0.45">
      <c r="A159" t="s">
        <v>32</v>
      </c>
      <c r="B159" s="10">
        <f t="shared" si="68"/>
        <v>44002</v>
      </c>
      <c r="C159" t="b">
        <f t="shared" si="55"/>
        <v>1</v>
      </c>
      <c r="D159" s="10">
        <f t="shared" si="56"/>
        <v>44001</v>
      </c>
      <c r="E159" s="10" t="str">
        <f t="shared" si="57"/>
        <v>(6,19)</v>
      </c>
      <c r="F159" t="b">
        <f t="shared" si="58"/>
        <v>0</v>
      </c>
      <c r="G159" s="10">
        <f t="shared" si="69"/>
        <v>44001</v>
      </c>
      <c r="H159" t="str">
        <f t="shared" si="70"/>
        <v>(6,19)</v>
      </c>
      <c r="I159" t="b">
        <f t="shared" si="59"/>
        <v>0</v>
      </c>
      <c r="J159" t="b">
        <f t="shared" si="71"/>
        <v>0</v>
      </c>
      <c r="K159" s="10">
        <f t="shared" si="72"/>
        <v>44001</v>
      </c>
      <c r="L159" t="str">
        <f t="shared" si="73"/>
        <v>(6,19)</v>
      </c>
      <c r="M159" t="b">
        <f t="shared" si="60"/>
        <v>0</v>
      </c>
      <c r="N159" t="b">
        <f t="shared" si="74"/>
        <v>0</v>
      </c>
      <c r="O159" s="10">
        <f t="shared" si="75"/>
        <v>44001</v>
      </c>
      <c r="P159" t="str">
        <f t="shared" si="76"/>
        <v>(6,19)</v>
      </c>
      <c r="Q159" t="b">
        <f t="shared" si="61"/>
        <v>0</v>
      </c>
      <c r="R159" t="b">
        <f t="shared" si="77"/>
        <v>0</v>
      </c>
      <c r="S159" s="10">
        <f t="shared" si="78"/>
        <v>44001</v>
      </c>
      <c r="T159" t="str">
        <f t="shared" si="79"/>
        <v>(6,19)</v>
      </c>
      <c r="U159" t="b">
        <f t="shared" si="62"/>
        <v>0</v>
      </c>
      <c r="V159" t="b">
        <f t="shared" si="80"/>
        <v>0</v>
      </c>
      <c r="W159" s="10">
        <f t="shared" si="81"/>
        <v>44001</v>
      </c>
      <c r="X159" t="str">
        <f t="shared" si="82"/>
        <v>(6,19)</v>
      </c>
      <c r="Y159" t="b">
        <f t="shared" si="63"/>
        <v>0</v>
      </c>
      <c r="Z159" t="b">
        <f t="shared" si="83"/>
        <v>0</v>
      </c>
      <c r="AA159" s="10">
        <f t="shared" si="84"/>
        <v>44001</v>
      </c>
      <c r="AB159" t="str">
        <f t="shared" si="85"/>
        <v>(6,19)</v>
      </c>
      <c r="AC159" t="b">
        <f t="shared" si="64"/>
        <v>0</v>
      </c>
      <c r="AD159" t="b">
        <f t="shared" si="86"/>
        <v>0</v>
      </c>
      <c r="AF159" t="str">
        <f>_xlfn.CONCAT("Bi-Weekly Paycheck 19: (",TEXT(AA159,"mm/dd/yyyy")," - ",TEXT(AA160-1,"mm/dd/yyyy"),")")</f>
        <v>Bi-Weekly Paycheck 19: (06/19/2020 - 07/02/2020)</v>
      </c>
      <c r="AG159" t="str">
        <f t="shared" si="65"/>
        <v>Paycheck 19 out of 26: (06/19/2020 - 07/02/2020)</v>
      </c>
      <c r="AH159" t="str">
        <f t="shared" si="66"/>
        <v>06/19/2020 - 07/02/2020</v>
      </c>
      <c r="AI159" s="10" t="str">
        <f t="shared" si="34"/>
        <v>06/19/2020</v>
      </c>
      <c r="AJ159" s="10">
        <f t="shared" si="67"/>
        <v>44014</v>
      </c>
      <c r="AK159" s="10">
        <f t="shared" si="36"/>
        <v>44001</v>
      </c>
      <c r="AL159">
        <v>19</v>
      </c>
    </row>
    <row r="160" spans="1:38" x14ac:dyDescent="0.45">
      <c r="A160" t="s">
        <v>33</v>
      </c>
      <c r="B160" s="10">
        <f t="shared" si="68"/>
        <v>44016</v>
      </c>
      <c r="C160" t="b">
        <f t="shared" si="55"/>
        <v>1</v>
      </c>
      <c r="D160" s="10">
        <f t="shared" si="56"/>
        <v>44015</v>
      </c>
      <c r="E160" s="10" t="str">
        <f t="shared" si="57"/>
        <v>(7,3)</v>
      </c>
      <c r="F160" t="b">
        <f t="shared" si="58"/>
        <v>0</v>
      </c>
      <c r="G160" s="10">
        <f t="shared" si="69"/>
        <v>44015</v>
      </c>
      <c r="H160" t="str">
        <f t="shared" si="70"/>
        <v>(7,3)</v>
      </c>
      <c r="I160" t="b">
        <f t="shared" si="59"/>
        <v>0</v>
      </c>
      <c r="J160" t="b">
        <f t="shared" si="71"/>
        <v>0</v>
      </c>
      <c r="K160" s="10">
        <f t="shared" si="72"/>
        <v>44015</v>
      </c>
      <c r="L160" t="str">
        <f t="shared" si="73"/>
        <v>(7,3)</v>
      </c>
      <c r="M160" t="b">
        <f t="shared" si="60"/>
        <v>0</v>
      </c>
      <c r="N160" t="b">
        <f t="shared" si="74"/>
        <v>0</v>
      </c>
      <c r="O160" s="10">
        <f t="shared" si="75"/>
        <v>44015</v>
      </c>
      <c r="P160" t="str">
        <f t="shared" si="76"/>
        <v>(7,3)</v>
      </c>
      <c r="Q160" t="b">
        <f t="shared" si="61"/>
        <v>0</v>
      </c>
      <c r="R160" t="b">
        <f t="shared" si="77"/>
        <v>0</v>
      </c>
      <c r="S160" s="10">
        <f t="shared" si="78"/>
        <v>44015</v>
      </c>
      <c r="T160" t="str">
        <f t="shared" si="79"/>
        <v>(7,3)</v>
      </c>
      <c r="U160" t="b">
        <f t="shared" si="62"/>
        <v>0</v>
      </c>
      <c r="V160" t="b">
        <f t="shared" si="80"/>
        <v>0</v>
      </c>
      <c r="W160" s="10">
        <f t="shared" si="81"/>
        <v>44015</v>
      </c>
      <c r="X160" t="str">
        <f t="shared" si="82"/>
        <v>(7,3)</v>
      </c>
      <c r="Y160" t="b">
        <f t="shared" si="63"/>
        <v>0</v>
      </c>
      <c r="Z160" t="b">
        <f t="shared" si="83"/>
        <v>0</v>
      </c>
      <c r="AA160" s="10">
        <f t="shared" si="84"/>
        <v>44015</v>
      </c>
      <c r="AB160" t="str">
        <f t="shared" si="85"/>
        <v>(7,3)</v>
      </c>
      <c r="AC160" t="b">
        <f t="shared" si="64"/>
        <v>0</v>
      </c>
      <c r="AD160" t="b">
        <f t="shared" si="86"/>
        <v>0</v>
      </c>
      <c r="AF160" t="str">
        <f>_xlfn.CONCAT("Bi-Weekly Paycheck 20: (",TEXT(AA160,"mm/dd/yyyy")," - ",TEXT(AA161-1,"mm/dd/yyyy"),")")</f>
        <v>Bi-Weekly Paycheck 20: (07/03/2020 - 07/16/2020)</v>
      </c>
      <c r="AG160" t="str">
        <f t="shared" si="65"/>
        <v>Paycheck 20 out of 26: (07/03/2020 - 07/16/2020)</v>
      </c>
      <c r="AH160" t="str">
        <f t="shared" si="66"/>
        <v>07/03/2020 - 07/16/2020</v>
      </c>
      <c r="AI160" s="10" t="str">
        <f t="shared" si="34"/>
        <v>07/03/2020</v>
      </c>
      <c r="AJ160" s="10">
        <f t="shared" si="67"/>
        <v>44028</v>
      </c>
      <c r="AK160" s="10">
        <f t="shared" si="36"/>
        <v>44015</v>
      </c>
      <c r="AL160">
        <v>20</v>
      </c>
    </row>
    <row r="161" spans="1:38" x14ac:dyDescent="0.45">
      <c r="A161" t="s">
        <v>34</v>
      </c>
      <c r="B161" s="10">
        <f t="shared" si="68"/>
        <v>44030</v>
      </c>
      <c r="C161" t="b">
        <f t="shared" si="55"/>
        <v>1</v>
      </c>
      <c r="D161" s="10">
        <f t="shared" si="56"/>
        <v>44029</v>
      </c>
      <c r="E161" s="10" t="str">
        <f t="shared" si="57"/>
        <v>(7,17)</v>
      </c>
      <c r="F161" t="b">
        <f t="shared" si="58"/>
        <v>0</v>
      </c>
      <c r="G161" s="10">
        <f t="shared" si="69"/>
        <v>44029</v>
      </c>
      <c r="H161" t="str">
        <f t="shared" si="70"/>
        <v>(7,17)</v>
      </c>
      <c r="I161" t="b">
        <f t="shared" si="59"/>
        <v>0</v>
      </c>
      <c r="J161" t="b">
        <f t="shared" si="71"/>
        <v>0</v>
      </c>
      <c r="K161" s="10">
        <f t="shared" si="72"/>
        <v>44029</v>
      </c>
      <c r="L161" t="str">
        <f t="shared" si="73"/>
        <v>(7,17)</v>
      </c>
      <c r="M161" t="b">
        <f t="shared" si="60"/>
        <v>0</v>
      </c>
      <c r="N161" t="b">
        <f t="shared" si="74"/>
        <v>0</v>
      </c>
      <c r="O161" s="10">
        <f t="shared" si="75"/>
        <v>44029</v>
      </c>
      <c r="P161" t="str">
        <f t="shared" si="76"/>
        <v>(7,17)</v>
      </c>
      <c r="Q161" t="b">
        <f t="shared" si="61"/>
        <v>0</v>
      </c>
      <c r="R161" t="b">
        <f t="shared" si="77"/>
        <v>0</v>
      </c>
      <c r="S161" s="10">
        <f t="shared" si="78"/>
        <v>44029</v>
      </c>
      <c r="T161" t="str">
        <f t="shared" si="79"/>
        <v>(7,17)</v>
      </c>
      <c r="U161" t="b">
        <f t="shared" si="62"/>
        <v>0</v>
      </c>
      <c r="V161" t="b">
        <f t="shared" si="80"/>
        <v>0</v>
      </c>
      <c r="W161" s="10">
        <f t="shared" si="81"/>
        <v>44029</v>
      </c>
      <c r="X161" t="str">
        <f t="shared" si="82"/>
        <v>(7,17)</v>
      </c>
      <c r="Y161" t="b">
        <f t="shared" si="63"/>
        <v>0</v>
      </c>
      <c r="Z161" t="b">
        <f t="shared" si="83"/>
        <v>0</v>
      </c>
      <c r="AA161" s="10">
        <f t="shared" si="84"/>
        <v>44029</v>
      </c>
      <c r="AB161" t="str">
        <f t="shared" si="85"/>
        <v>(7,17)</v>
      </c>
      <c r="AC161" t="b">
        <f t="shared" si="64"/>
        <v>0</v>
      </c>
      <c r="AD161" t="b">
        <f t="shared" si="86"/>
        <v>0</v>
      </c>
      <c r="AF161" t="str">
        <f>_xlfn.CONCAT("Bi-Weekly Paycheck 21: (",TEXT(AA161,"mm/dd/yyyy")," - ",TEXT(AA162-1,"mm/dd/yyyy"),")")</f>
        <v>Bi-Weekly Paycheck 21: (07/17/2020 - 07/30/2020)</v>
      </c>
      <c r="AG161" t="str">
        <f t="shared" si="65"/>
        <v>Paycheck 21 out of 26: (07/17/2020 - 07/30/2020)</v>
      </c>
      <c r="AH161" t="str">
        <f t="shared" si="66"/>
        <v>07/17/2020 - 07/30/2020</v>
      </c>
      <c r="AI161" s="10" t="str">
        <f t="shared" si="34"/>
        <v>07/17/2020</v>
      </c>
      <c r="AJ161" s="10">
        <f t="shared" si="67"/>
        <v>44042</v>
      </c>
      <c r="AK161" s="10">
        <f t="shared" si="36"/>
        <v>44029</v>
      </c>
      <c r="AL161">
        <v>21</v>
      </c>
    </row>
    <row r="162" spans="1:38" x14ac:dyDescent="0.45">
      <c r="A162" t="s">
        <v>35</v>
      </c>
      <c r="B162" s="10">
        <f t="shared" si="68"/>
        <v>44044</v>
      </c>
      <c r="C162" t="b">
        <f t="shared" si="55"/>
        <v>1</v>
      </c>
      <c r="D162" s="10">
        <f t="shared" si="56"/>
        <v>44043</v>
      </c>
      <c r="E162" s="10" t="str">
        <f t="shared" si="57"/>
        <v>(7,31)</v>
      </c>
      <c r="F162" t="b">
        <f t="shared" si="58"/>
        <v>0</v>
      </c>
      <c r="G162" s="10">
        <f t="shared" si="69"/>
        <v>44043</v>
      </c>
      <c r="H162" t="str">
        <f t="shared" si="70"/>
        <v>(7,31)</v>
      </c>
      <c r="I162" t="b">
        <f t="shared" si="59"/>
        <v>0</v>
      </c>
      <c r="J162" t="b">
        <f t="shared" si="71"/>
        <v>0</v>
      </c>
      <c r="K162" s="10">
        <f t="shared" si="72"/>
        <v>44043</v>
      </c>
      <c r="L162" t="str">
        <f t="shared" si="73"/>
        <v>(7,31)</v>
      </c>
      <c r="M162" t="b">
        <f t="shared" si="60"/>
        <v>0</v>
      </c>
      <c r="N162" t="b">
        <f t="shared" si="74"/>
        <v>0</v>
      </c>
      <c r="O162" s="10">
        <f t="shared" si="75"/>
        <v>44043</v>
      </c>
      <c r="P162" t="str">
        <f t="shared" si="76"/>
        <v>(7,31)</v>
      </c>
      <c r="Q162" t="b">
        <f t="shared" si="61"/>
        <v>0</v>
      </c>
      <c r="R162" t="b">
        <f t="shared" si="77"/>
        <v>0</v>
      </c>
      <c r="S162" s="10">
        <f t="shared" si="78"/>
        <v>44043</v>
      </c>
      <c r="T162" t="str">
        <f t="shared" si="79"/>
        <v>(7,31)</v>
      </c>
      <c r="U162" t="b">
        <f t="shared" si="62"/>
        <v>0</v>
      </c>
      <c r="V162" t="b">
        <f t="shared" si="80"/>
        <v>0</v>
      </c>
      <c r="W162" s="10">
        <f t="shared" si="81"/>
        <v>44043</v>
      </c>
      <c r="X162" t="str">
        <f t="shared" si="82"/>
        <v>(7,31)</v>
      </c>
      <c r="Y162" t="b">
        <f t="shared" si="63"/>
        <v>0</v>
      </c>
      <c r="Z162" t="b">
        <f t="shared" si="83"/>
        <v>0</v>
      </c>
      <c r="AA162" s="10">
        <f t="shared" si="84"/>
        <v>44043</v>
      </c>
      <c r="AB162" t="str">
        <f t="shared" si="85"/>
        <v>(7,31)</v>
      </c>
      <c r="AC162" t="b">
        <f t="shared" si="64"/>
        <v>0</v>
      </c>
      <c r="AD162" t="b">
        <f t="shared" si="86"/>
        <v>0</v>
      </c>
      <c r="AF162" t="str">
        <f>_xlfn.CONCAT("Bi-Weekly Paycheck 22: (",TEXT(AA162,"mm/dd/yyyy")," - ",TEXT(AA163-1,"mm/dd/yyyy"),")")</f>
        <v>Bi-Weekly Paycheck 22: (07/31/2020 - 08/13/2020)</v>
      </c>
      <c r="AG162" t="str">
        <f t="shared" si="65"/>
        <v>Paycheck 22 out of 26: (07/31/2020 - 08/13/2020)</v>
      </c>
      <c r="AH162" t="str">
        <f t="shared" si="66"/>
        <v>07/31/2020 - 08/13/2020</v>
      </c>
      <c r="AI162" s="10" t="str">
        <f t="shared" si="34"/>
        <v>07/31/2020</v>
      </c>
      <c r="AJ162" s="10">
        <f t="shared" si="67"/>
        <v>44056</v>
      </c>
      <c r="AK162" s="10">
        <f t="shared" si="36"/>
        <v>44043</v>
      </c>
      <c r="AL162">
        <v>22</v>
      </c>
    </row>
    <row r="163" spans="1:38" x14ac:dyDescent="0.45">
      <c r="A163" t="s">
        <v>36</v>
      </c>
      <c r="B163" s="10">
        <f t="shared" si="68"/>
        <v>44058</v>
      </c>
      <c r="C163" t="b">
        <f t="shared" si="55"/>
        <v>1</v>
      </c>
      <c r="D163" s="10">
        <f t="shared" si="56"/>
        <v>44057</v>
      </c>
      <c r="E163" s="10" t="str">
        <f t="shared" si="57"/>
        <v>(8,14)</v>
      </c>
      <c r="F163" t="b">
        <f t="shared" si="58"/>
        <v>0</v>
      </c>
      <c r="G163" s="10">
        <f t="shared" si="69"/>
        <v>44057</v>
      </c>
      <c r="H163" t="str">
        <f t="shared" si="70"/>
        <v>(8,14)</v>
      </c>
      <c r="I163" t="b">
        <f t="shared" si="59"/>
        <v>0</v>
      </c>
      <c r="J163" t="b">
        <f t="shared" si="71"/>
        <v>0</v>
      </c>
      <c r="K163" s="10">
        <f t="shared" si="72"/>
        <v>44057</v>
      </c>
      <c r="L163" t="str">
        <f t="shared" si="73"/>
        <v>(8,14)</v>
      </c>
      <c r="M163" t="b">
        <f t="shared" si="60"/>
        <v>0</v>
      </c>
      <c r="N163" t="b">
        <f t="shared" si="74"/>
        <v>0</v>
      </c>
      <c r="O163" s="10">
        <f t="shared" si="75"/>
        <v>44057</v>
      </c>
      <c r="P163" t="str">
        <f t="shared" si="76"/>
        <v>(8,14)</v>
      </c>
      <c r="Q163" t="b">
        <f t="shared" si="61"/>
        <v>0</v>
      </c>
      <c r="R163" t="b">
        <f t="shared" si="77"/>
        <v>0</v>
      </c>
      <c r="S163" s="10">
        <f t="shared" si="78"/>
        <v>44057</v>
      </c>
      <c r="T163" t="str">
        <f t="shared" si="79"/>
        <v>(8,14)</v>
      </c>
      <c r="U163" t="b">
        <f t="shared" si="62"/>
        <v>0</v>
      </c>
      <c r="V163" t="b">
        <f t="shared" si="80"/>
        <v>0</v>
      </c>
      <c r="W163" s="10">
        <f t="shared" si="81"/>
        <v>44057</v>
      </c>
      <c r="X163" t="str">
        <f t="shared" si="82"/>
        <v>(8,14)</v>
      </c>
      <c r="Y163" t="b">
        <f t="shared" si="63"/>
        <v>0</v>
      </c>
      <c r="Z163" t="b">
        <f t="shared" si="83"/>
        <v>0</v>
      </c>
      <c r="AA163" s="10">
        <f t="shared" si="84"/>
        <v>44057</v>
      </c>
      <c r="AB163" t="str">
        <f t="shared" si="85"/>
        <v>(8,14)</v>
      </c>
      <c r="AC163" t="b">
        <f t="shared" si="64"/>
        <v>0</v>
      </c>
      <c r="AD163" t="b">
        <f t="shared" si="86"/>
        <v>0</v>
      </c>
      <c r="AF163" t="str">
        <f>_xlfn.CONCAT("Bi-Weekly Paycheck 23: (",TEXT(AA163,"mm/dd/yyyy")," - ",TEXT(AA164-1,"mm/dd/yyyy"),")")</f>
        <v>Bi-Weekly Paycheck 23: (08/14/2020 - 08/27/2020)</v>
      </c>
      <c r="AG163" t="str">
        <f t="shared" si="65"/>
        <v>Paycheck 23 out of 26: (08/14/2020 - 08/27/2020)</v>
      </c>
      <c r="AH163" t="str">
        <f t="shared" si="66"/>
        <v>08/14/2020 - 08/27/2020</v>
      </c>
      <c r="AI163" s="10" t="str">
        <f t="shared" si="34"/>
        <v>08/14/2020</v>
      </c>
      <c r="AJ163" s="10">
        <f t="shared" si="67"/>
        <v>44070</v>
      </c>
      <c r="AK163" s="10">
        <f t="shared" si="36"/>
        <v>44057</v>
      </c>
      <c r="AL163">
        <v>23</v>
      </c>
    </row>
    <row r="164" spans="1:38" x14ac:dyDescent="0.45">
      <c r="A164" t="s">
        <v>37</v>
      </c>
      <c r="B164" s="10">
        <f t="shared" si="68"/>
        <v>44072</v>
      </c>
      <c r="C164" t="b">
        <f>IF(OR(WEEKDAY(B164)=1,WEEKDAY(B164)=7,WEEKDAY(B164)=2),TRUE,FALSE)</f>
        <v>1</v>
      </c>
      <c r="D164" s="10">
        <f>IF(AND(C164=TRUE,WEEKDAY(B164)=7),B164-1,IF(AND(C164=TRUE,WEEKDAY(B164)=1),B164-2,IF(AND(C164=TRUE,WEEKDAY(B164)=2),B164-3,B164)))</f>
        <v>44071</v>
      </c>
      <c r="E164" s="10" t="str">
        <f>_xlfn.CONCAT("(",MONTH(D164),",",DAY(D164),")")</f>
        <v>(8,28)</v>
      </c>
      <c r="F164" t="b">
        <f t="shared" si="58"/>
        <v>0</v>
      </c>
      <c r="G164" s="10">
        <f>IF(F164=TRUE,D164-1,D164)</f>
        <v>44071</v>
      </c>
      <c r="H164" t="str">
        <f>_xlfn.CONCAT("(",MONTH(G164),",",DAY(G164),")")</f>
        <v>(8,28)</v>
      </c>
      <c r="I164" t="b">
        <f t="shared" si="59"/>
        <v>0</v>
      </c>
      <c r="J164" t="b">
        <f>IF(WEEKDAY(G164)=1,1,IF(WEEKDAY(G164)=2,2,IF(WEEKDAY(G164)=7,7,FALSE)))</f>
        <v>0</v>
      </c>
      <c r="K164" s="10">
        <f>IF(I164=TRUE,G164-1,IF(J164=1,G164-2,IF(J164=2,G164-3,IF(J164=7,G164-1,G164))))</f>
        <v>44071</v>
      </c>
      <c r="L164" t="str">
        <f>_xlfn.CONCAT("(",MONTH(K164),",",DAY(K164),")")</f>
        <v>(8,28)</v>
      </c>
      <c r="M164" t="b">
        <f t="shared" si="60"/>
        <v>0</v>
      </c>
      <c r="N164" t="b">
        <f>IF(WEEKDAY(K164)=1,1,IF(WEEKDAY(K164)=2,2,IF(WEEKDAY(K164)=7,7,FALSE)))</f>
        <v>0</v>
      </c>
      <c r="O164" s="10">
        <f>IF(M164=TRUE,K164-1,IF(N164=1,K164-2,IF(N164=2,K164-3,IF(N164=7,K164-1,K164))))</f>
        <v>44071</v>
      </c>
      <c r="P164" t="str">
        <f>_xlfn.CONCAT("(",MONTH(O164),",",DAY(O164),")")</f>
        <v>(8,28)</v>
      </c>
      <c r="Q164" t="b">
        <f t="shared" si="61"/>
        <v>0</v>
      </c>
      <c r="R164" t="b">
        <f>IF(WEEKDAY(O164)=1,1,IF(WEEKDAY(O164)=2,2,IF(WEEKDAY(O164)=7,7,FALSE)))</f>
        <v>0</v>
      </c>
      <c r="S164" s="10">
        <f>IF(Q164=TRUE,O164-1,IF(R164=1,O164-2,IF(R164=2,O164-3,IF(R164=7,O164-1,O164))))</f>
        <v>44071</v>
      </c>
      <c r="T164" t="str">
        <f>_xlfn.CONCAT("(",MONTH(S164),",",DAY(S164),")")</f>
        <v>(8,28)</v>
      </c>
      <c r="U164" t="b">
        <f t="shared" si="62"/>
        <v>0</v>
      </c>
      <c r="V164" t="b">
        <f>IF(WEEKDAY(S164)=1,1,IF(WEEKDAY(S164)=2,2,IF(WEEKDAY(S164)=7,7,FALSE)))</f>
        <v>0</v>
      </c>
      <c r="W164" s="10">
        <f>IF(U164=TRUE,S164-1,IF(V164=1,S164-2,IF(V164=2,S164-3,IF(V164=7,S164-1,S164))))</f>
        <v>44071</v>
      </c>
      <c r="X164" t="str">
        <f>_xlfn.CONCAT("(",MONTH(W164),",",DAY(W164),")")</f>
        <v>(8,28)</v>
      </c>
      <c r="Y164" t="b">
        <f t="shared" si="63"/>
        <v>0</v>
      </c>
      <c r="Z164" t="b">
        <f>IF(WEEKDAY(W164)=1,1,IF(WEEKDAY(W164)=2,2,IF(WEEKDAY(W164)=7,7,FALSE)))</f>
        <v>0</v>
      </c>
      <c r="AA164" s="10">
        <f>IF(Y164=TRUE,W164-1,IF(Z164=1,W164-2,IF(Z164=2,W164-3,IF(Z164=7,W164-1,W164))))</f>
        <v>44071</v>
      </c>
      <c r="AB164" t="str">
        <f>_xlfn.CONCAT("(",MONTH(AA164),",",DAY(AA164),")")</f>
        <v>(8,28)</v>
      </c>
      <c r="AC164" t="b">
        <f t="shared" si="64"/>
        <v>0</v>
      </c>
      <c r="AD164" t="b">
        <f t="shared" si="86"/>
        <v>0</v>
      </c>
      <c r="AF164" t="str">
        <f>_xlfn.CONCAT("Bi-Weekly Paycheck 24: (",TEXT(AA164,"mm/dd/yyyy")," - ",TEXT(AA165-1,"mm/dd/yyyy"),")")</f>
        <v>Bi-Weekly Paycheck 24: (08/28/2020 - 09/10/2020)</v>
      </c>
      <c r="AG164" t="str">
        <f t="shared" si="65"/>
        <v>Paycheck 24 out of 26: (08/28/2020 - 09/10/2020)</v>
      </c>
      <c r="AH164" t="str">
        <f t="shared" si="66"/>
        <v>08/28/2020 - 09/10/2020</v>
      </c>
      <c r="AI164" s="10" t="str">
        <f t="shared" si="34"/>
        <v>08/28/2020</v>
      </c>
      <c r="AJ164" s="10">
        <f t="shared" si="67"/>
        <v>44084</v>
      </c>
      <c r="AK164" s="10">
        <f t="shared" si="36"/>
        <v>44071</v>
      </c>
      <c r="AL164">
        <v>24</v>
      </c>
    </row>
    <row r="165" spans="1:38" x14ac:dyDescent="0.45">
      <c r="A165" t="s">
        <v>38</v>
      </c>
      <c r="B165" s="10">
        <f t="shared" si="68"/>
        <v>44086</v>
      </c>
      <c r="C165" t="b">
        <f>IF(OR(WEEKDAY(B165)=1,WEEKDAY(B165)=7,WEEKDAY(B165)=2),TRUE,FALSE)</f>
        <v>1</v>
      </c>
      <c r="D165" s="10">
        <f>IF(AND(C165=TRUE,WEEKDAY(B165)=7),B165-1,IF(AND(C165=TRUE,WEEKDAY(B165)=1),B165-2,IF(AND(C165=TRUE,WEEKDAY(B165)=2),B165-3,B165)))</f>
        <v>44085</v>
      </c>
      <c r="E165" s="10" t="str">
        <f>_xlfn.CONCAT("(",MONTH(D165),",",DAY(D165),")")</f>
        <v>(9,11)</v>
      </c>
      <c r="F165" t="b">
        <f t="shared" si="58"/>
        <v>0</v>
      </c>
      <c r="G165" s="10">
        <f>IF(F165=TRUE,D165-1,D165)</f>
        <v>44085</v>
      </c>
      <c r="H165" t="str">
        <f>_xlfn.CONCAT("(",MONTH(G165),",",DAY(G165),")")</f>
        <v>(9,11)</v>
      </c>
      <c r="I165" t="b">
        <f t="shared" si="59"/>
        <v>0</v>
      </c>
      <c r="J165" t="b">
        <f>IF(WEEKDAY(G165)=1,1,IF(WEEKDAY(G165)=2,2,IF(WEEKDAY(G165)=7,7,FALSE)))</f>
        <v>0</v>
      </c>
      <c r="K165" s="10">
        <f>IF(I165=TRUE,G165-1,IF(J165=1,G165-2,IF(J165=2,G165-3,IF(J165=7,G165-1,G165))))</f>
        <v>44085</v>
      </c>
      <c r="L165" t="str">
        <f>_xlfn.CONCAT("(",MONTH(K165),",",DAY(K165),")")</f>
        <v>(9,11)</v>
      </c>
      <c r="M165" t="b">
        <f t="shared" si="60"/>
        <v>0</v>
      </c>
      <c r="N165" t="b">
        <f>IF(WEEKDAY(K165)=1,1,IF(WEEKDAY(K165)=2,2,IF(WEEKDAY(K165)=7,7,FALSE)))</f>
        <v>0</v>
      </c>
      <c r="O165" s="10">
        <f>IF(M165=TRUE,K165-1,IF(N165=1,K165-2,IF(N165=2,K165-3,IF(N165=7,K165-1,K165))))</f>
        <v>44085</v>
      </c>
      <c r="P165" t="str">
        <f>_xlfn.CONCAT("(",MONTH(O165),",",DAY(O165),")")</f>
        <v>(9,11)</v>
      </c>
      <c r="Q165" t="b">
        <f t="shared" si="61"/>
        <v>0</v>
      </c>
      <c r="R165" t="b">
        <f>IF(WEEKDAY(O165)=1,1,IF(WEEKDAY(O165)=2,2,IF(WEEKDAY(O165)=7,7,FALSE)))</f>
        <v>0</v>
      </c>
      <c r="S165" s="10">
        <f>IF(Q165=TRUE,O165-1,IF(R165=1,O165-2,IF(R165=2,O165-3,IF(R165=7,O165-1,O165))))</f>
        <v>44085</v>
      </c>
      <c r="T165" t="str">
        <f>_xlfn.CONCAT("(",MONTH(S165),",",DAY(S165),")")</f>
        <v>(9,11)</v>
      </c>
      <c r="U165" t="b">
        <f t="shared" si="62"/>
        <v>0</v>
      </c>
      <c r="V165" t="b">
        <f>IF(WEEKDAY(S165)=1,1,IF(WEEKDAY(S165)=2,2,IF(WEEKDAY(S165)=7,7,FALSE)))</f>
        <v>0</v>
      </c>
      <c r="W165" s="10">
        <f>IF(U165=TRUE,S165-1,IF(V165=1,S165-2,IF(V165=2,S165-3,IF(V165=7,S165-1,S165))))</f>
        <v>44085</v>
      </c>
      <c r="X165" t="str">
        <f>_xlfn.CONCAT("(",MONTH(W165),",",DAY(W165),")")</f>
        <v>(9,11)</v>
      </c>
      <c r="Y165" t="b">
        <f t="shared" si="63"/>
        <v>0</v>
      </c>
      <c r="Z165" t="b">
        <f>IF(WEEKDAY(W165)=1,1,IF(WEEKDAY(W165)=2,2,IF(WEEKDAY(W165)=7,7,FALSE)))</f>
        <v>0</v>
      </c>
      <c r="AA165" s="10">
        <f>IF(Y165=TRUE,W165-1,IF(Z165=1,W165-2,IF(Z165=2,W165-3,IF(Z165=7,W165-1,W165))))</f>
        <v>44085</v>
      </c>
      <c r="AB165" t="str">
        <f>_xlfn.CONCAT("(",MONTH(AA165),",",DAY(AA165),")")</f>
        <v>(9,11)</v>
      </c>
      <c r="AC165" t="b">
        <f t="shared" si="64"/>
        <v>0</v>
      </c>
      <c r="AD165" t="b">
        <f>IF(WEEKDAY(AA165)=1,1,IF(WEEKDAY(AA165)=2,2,IF(WEEKDAY(AA165)=7,7,FALSE)))</f>
        <v>0</v>
      </c>
      <c r="AF165" t="str">
        <f>_xlfn.CONCAT("Bi-Weekly Paycheck 25: (",TEXT(AA165,"mm/dd/yyyy")," - ",TEXT(AA166-1,"mm/dd/yyyy"),")")</f>
        <v>Bi-Weekly Paycheck 25: (09/11/2020 - 09/24/2020)</v>
      </c>
      <c r="AG165" t="str">
        <f t="shared" si="65"/>
        <v>Paycheck 25 out of 26: (09/11/2020 - 09/24/2020)</v>
      </c>
      <c r="AH165" t="str">
        <f t="shared" si="66"/>
        <v>09/11/2020 - 09/24/2020</v>
      </c>
      <c r="AI165" s="10" t="str">
        <f t="shared" si="34"/>
        <v>09/11/2020</v>
      </c>
      <c r="AJ165" s="10">
        <f t="shared" si="67"/>
        <v>44098</v>
      </c>
      <c r="AK165" s="10">
        <f t="shared" si="36"/>
        <v>44085</v>
      </c>
      <c r="AL165">
        <v>25</v>
      </c>
    </row>
    <row r="166" spans="1:38" x14ac:dyDescent="0.45">
      <c r="A166" t="s">
        <v>39</v>
      </c>
      <c r="B166" s="10">
        <f t="shared" si="68"/>
        <v>44100</v>
      </c>
      <c r="C166" t="b">
        <f>IF(OR(WEEKDAY(B166)=1,WEEKDAY(B166)=7,WEEKDAY(B166)=2),TRUE,FALSE)</f>
        <v>1</v>
      </c>
      <c r="D166" s="10">
        <f>IF(AND(C166=TRUE,WEEKDAY(B166)=7),B166-1,IF(AND(C166=TRUE,WEEKDAY(B166)=1),B166-2,IF(AND(C166=TRUE,WEEKDAY(B166)=2),B166-3,B166)))</f>
        <v>44099</v>
      </c>
      <c r="E166" s="10" t="str">
        <f>_xlfn.CONCAT("(",MONTH(D166),",",DAY(D166),")")</f>
        <v>(9,25)</v>
      </c>
      <c r="F166" t="b">
        <f t="shared" si="58"/>
        <v>0</v>
      </c>
      <c r="G166" s="10">
        <f>IF(F166=TRUE,D166-1,D166)</f>
        <v>44099</v>
      </c>
      <c r="H166" t="str">
        <f>_xlfn.CONCAT("(",MONTH(G166),",",DAY(G166),")")</f>
        <v>(9,25)</v>
      </c>
      <c r="I166" t="b">
        <f t="shared" si="59"/>
        <v>0</v>
      </c>
      <c r="J166" t="b">
        <f>IF(WEEKDAY(G166)=1,1,IF(WEEKDAY(G166)=2,2,IF(WEEKDAY(G166)=7,7,FALSE)))</f>
        <v>0</v>
      </c>
      <c r="K166" s="10">
        <f>IF(I166=TRUE,G166-1,IF(J166=1,G166-2,IF(J166=2,G166-3,IF(J166=7,G166-1,G166))))</f>
        <v>44099</v>
      </c>
      <c r="L166" t="str">
        <f>_xlfn.CONCAT("(",MONTH(K166),",",DAY(K166),")")</f>
        <v>(9,25)</v>
      </c>
      <c r="M166" t="b">
        <f t="shared" si="60"/>
        <v>0</v>
      </c>
      <c r="N166" t="b">
        <f>IF(WEEKDAY(K166)=1,1,IF(WEEKDAY(K166)=2,2,IF(WEEKDAY(K166)=7,7,FALSE)))</f>
        <v>0</v>
      </c>
      <c r="O166" s="10">
        <f>IF(M166=TRUE,K166-1,IF(N166=1,K166-2,IF(N166=2,K166-3,IF(N166=7,K166-1,K166))))</f>
        <v>44099</v>
      </c>
      <c r="P166" t="str">
        <f>_xlfn.CONCAT("(",MONTH(O166),",",DAY(O166),")")</f>
        <v>(9,25)</v>
      </c>
      <c r="Q166" t="b">
        <f t="shared" si="61"/>
        <v>0</v>
      </c>
      <c r="R166" t="b">
        <f>IF(WEEKDAY(O166)=1,1,IF(WEEKDAY(O166)=2,2,IF(WEEKDAY(O166)=7,7,FALSE)))</f>
        <v>0</v>
      </c>
      <c r="S166" s="10">
        <f>IF(Q166=TRUE,O166-1,IF(R166=1,O166-2,IF(R166=2,O166-3,IF(R166=7,O166-1,O166))))</f>
        <v>44099</v>
      </c>
      <c r="T166" t="str">
        <f>_xlfn.CONCAT("(",MONTH(S166),",",DAY(S166),")")</f>
        <v>(9,25)</v>
      </c>
      <c r="U166" t="b">
        <f t="shared" si="62"/>
        <v>0</v>
      </c>
      <c r="V166" t="b">
        <f>IF(WEEKDAY(S166)=1,1,IF(WEEKDAY(S166)=2,2,IF(WEEKDAY(S166)=7,7,FALSE)))</f>
        <v>0</v>
      </c>
      <c r="W166" s="10">
        <f>IF(U166=TRUE,S166-1,IF(V166=1,S166-2,IF(V166=2,S166-3,IF(V166=7,S166-1,S166))))</f>
        <v>44099</v>
      </c>
      <c r="X166" t="str">
        <f>_xlfn.CONCAT("(",MONTH(W166),",",DAY(W166),")")</f>
        <v>(9,25)</v>
      </c>
      <c r="Y166" t="b">
        <f t="shared" si="63"/>
        <v>0</v>
      </c>
      <c r="Z166" t="b">
        <f>IF(WEEKDAY(W166)=1,1,IF(WEEKDAY(W166)=2,2,IF(WEEKDAY(W166)=7,7,FALSE)))</f>
        <v>0</v>
      </c>
      <c r="AA166" s="10">
        <f>IF(Y166=TRUE,W166-1,IF(Z166=1,W166-2,IF(Z166=2,W166-3,IF(Z166=7,W166-1,W166))))</f>
        <v>44099</v>
      </c>
      <c r="AB166" t="str">
        <f>_xlfn.CONCAT("(",MONTH(AA166),",",DAY(AA166),")")</f>
        <v>(9,25)</v>
      </c>
      <c r="AC166" t="b">
        <f t="shared" si="64"/>
        <v>0</v>
      </c>
      <c r="AD166" t="b">
        <f>IF(WEEKDAY(AA166)=1,1,IF(WEEKDAY(AA166)=2,2,IF(WEEKDAY(AA166)=7,7,FALSE)))</f>
        <v>0</v>
      </c>
      <c r="AF166" t="str">
        <f>_xlfn.CONCAT("Bi-Weekly Paycheck 26: (",TEXT(AA166,"mm/dd/yyyy")," - ",TEXT(EDATE(AA141,12)-1,"mm/dd/yyyy"),")")</f>
        <v>Bi-Weekly Paycheck 26: (09/25/2020 - 10/10/2020)</v>
      </c>
      <c r="AG166" t="str">
        <f>_xlfn.CONCAT(A166," out of 26: (",TEXT(AA166,"mm/dd/yyyy")," - ",TEXT(AJ166,"mm/dd/yyyy"),")")</f>
        <v>Paycheck 26 out of 26: (09/25/2020 - 10/10/2020)</v>
      </c>
      <c r="AH166" t="str">
        <f>_xlfn.CONCAT(_xlfn.CONCAT(TEXT(AA166,"mm/dd/yyyy"))," - ",_xlfn.CONCAT(TEXT(EDATE(AA141,12)-1,"mm/dd/yyyy")))</f>
        <v>09/25/2020 - 10/10/2020</v>
      </c>
      <c r="AI166" s="10" t="str">
        <f t="shared" si="34"/>
        <v>09/25/2020</v>
      </c>
      <c r="AJ166" s="10">
        <f>EDATE(AA141,12)-1</f>
        <v>44114</v>
      </c>
      <c r="AK166" s="10">
        <f t="shared" si="36"/>
        <v>44099</v>
      </c>
      <c r="AL166">
        <v>26</v>
      </c>
    </row>
    <row r="167" spans="1:38" x14ac:dyDescent="0.45">
      <c r="A167" s="177" t="s">
        <v>121</v>
      </c>
      <c r="B167" s="177"/>
      <c r="C167" s="177"/>
      <c r="D167" s="177"/>
      <c r="E167" s="177"/>
      <c r="G167" s="177" t="s">
        <v>156</v>
      </c>
      <c r="H167" s="177"/>
      <c r="I167" s="177"/>
      <c r="J167" s="177"/>
      <c r="K167" s="177"/>
    </row>
    <row r="168" spans="1:38" x14ac:dyDescent="0.45">
      <c r="A168" s="18" t="s">
        <v>102</v>
      </c>
      <c r="B168" s="18" t="s">
        <v>103</v>
      </c>
      <c r="C168" s="18" t="s">
        <v>104</v>
      </c>
      <c r="D168" s="18"/>
      <c r="E168" s="18"/>
      <c r="G168" s="18" t="s">
        <v>102</v>
      </c>
      <c r="H168" s="18" t="s">
        <v>103</v>
      </c>
      <c r="I168" s="18" t="s">
        <v>104</v>
      </c>
      <c r="J168" s="18"/>
      <c r="K168" s="18"/>
    </row>
    <row r="169" spans="1:38" x14ac:dyDescent="0.45">
      <c r="A169" s="25" t="str">
        <f ca="1">IF(B169&gt;0,"Over Budget - Deficit",IF(B169&lt;0,"Under Budget - Surplus", IF(B169=0,"On Budget")))</f>
        <v>On Budget</v>
      </c>
      <c r="B169" s="48">
        <f ca="1">IF(-SUM('2-SNAPSHOT'!Q1910:U1923)&gt;'1-SETUP'!AA2,-SUM('2-SNAPSHOT'!Q1910:U1923)-'1-SETUP'!AA2,0)</f>
        <v>0</v>
      </c>
      <c r="C169" s="49">
        <f ca="1">B169/'1-SETUP'!$AA$2</f>
        <v>0</v>
      </c>
      <c r="G169" t="s">
        <v>157</v>
      </c>
      <c r="H169">
        <f>SUMIF($B$210:$B$302,"Essentials (50%)",$C$210:$C$302)</f>
        <v>1992.5</v>
      </c>
    </row>
    <row r="170" spans="1:38" x14ac:dyDescent="0.45">
      <c r="A170" s="25" t="str">
        <f>'1-SETUP'!A28</f>
        <v>Income</v>
      </c>
      <c r="B170" s="48">
        <f ca="1">IFERROR('2-SNAPSHOT'!Q1910*-1,0)</f>
        <v>-500</v>
      </c>
      <c r="C170" s="49">
        <f ca="1">B170/'1-SETUP'!$AA$2</f>
        <v>-0.25592072599591548</v>
      </c>
      <c r="G170" t="s">
        <v>158</v>
      </c>
      <c r="H170">
        <f>SUMIF($B$210:$B$302,"Important (30%)",$C$210:$C$302)</f>
        <v>1445</v>
      </c>
    </row>
    <row r="171" spans="1:38" x14ac:dyDescent="0.45">
      <c r="A171" s="25" t="str">
        <f>'1-SETUP'!A29</f>
        <v>Mgdwelling</v>
      </c>
      <c r="B171" s="48">
        <f ca="1">IFERROR('2-SNAPSHOT'!Q1911*-1,0)</f>
        <v>-652.5</v>
      </c>
      <c r="C171" s="49">
        <f ca="1">B171/'1-SETUP'!$AA$2</f>
        <v>-0.33397654742466976</v>
      </c>
      <c r="G171" t="s">
        <v>159</v>
      </c>
      <c r="H171">
        <f>SUMIF($B$210:$B$302,"Fun (20%)",$C$210:$C$302)</f>
        <v>312.46000000000004</v>
      </c>
    </row>
    <row r="172" spans="1:38" x14ac:dyDescent="0.45">
      <c r="A172" s="25" t="str">
        <f>'1-SETUP'!A30</f>
        <v>Savings</v>
      </c>
      <c r="B172" s="48">
        <f ca="1">IFERROR('2-SNAPSHOT'!Q1912*-1,0)</f>
        <v>-212.46</v>
      </c>
      <c r="C172" s="49">
        <f ca="1">B172/'1-SETUP'!$AA$2</f>
        <v>-0.10874583489018443</v>
      </c>
      <c r="G172" t="str">
        <f>IF(SUM(H169:H171)&gt;'1-SETUP'!AA6,"Over Budget",IF(SUM(H169:H171)&lt;'1-SETUP'!AA6,"Under Budget"))</f>
        <v>Under Budget</v>
      </c>
      <c r="H172">
        <f>ABS('1-SETUP'!AA6-SUM(CALC!H169:H171))</f>
        <v>157.50000000000045</v>
      </c>
    </row>
    <row r="173" spans="1:38" x14ac:dyDescent="0.45">
      <c r="A173" s="25" t="str">
        <f>'1-SETUP'!A31</f>
        <v>Fidelity</v>
      </c>
      <c r="B173" s="48">
        <f ca="1">IFERROR('2-SNAPSHOT'!Q1913*-1,0)</f>
        <v>-200</v>
      </c>
      <c r="C173" s="49">
        <f ca="1">B173/'1-SETUP'!$AA$2</f>
        <v>-0.1023682903983662</v>
      </c>
    </row>
    <row r="174" spans="1:38" x14ac:dyDescent="0.45">
      <c r="A174" s="25" t="str">
        <f>'1-SETUP'!A32</f>
        <v>Chase CC</v>
      </c>
      <c r="B174" s="48">
        <f ca="1">IFERROR('2-SNAPSHOT'!Q1914*-1,0)</f>
        <v>-235</v>
      </c>
      <c r="C174" s="49">
        <f ca="1">B174/'1-SETUP'!$AA$2</f>
        <v>-0.12028274121808029</v>
      </c>
    </row>
    <row r="175" spans="1:38" x14ac:dyDescent="0.45">
      <c r="A175" s="25" t="str">
        <f>'1-SETUP'!A33</f>
        <v>BOA CC</v>
      </c>
      <c r="B175" s="48">
        <f ca="1">IFERROR('2-SNAPSHOT'!Q1915*-1,0)</f>
        <v>-60</v>
      </c>
      <c r="C175" s="49">
        <f ca="1">B175/'1-SETUP'!$AA$2</f>
        <v>-3.0710487119509862E-2</v>
      </c>
    </row>
    <row r="176" spans="1:38" x14ac:dyDescent="0.45">
      <c r="A176" s="25">
        <f>'1-SETUP'!A34</f>
        <v>0</v>
      </c>
      <c r="B176" s="48">
        <f>IFERROR('2-SNAPSHOT'!Q1916*-1,0)</f>
        <v>0</v>
      </c>
      <c r="C176" s="49">
        <f>B176/'1-SETUP'!$AA$2</f>
        <v>0</v>
      </c>
    </row>
    <row r="177" spans="1:3" x14ac:dyDescent="0.45">
      <c r="A177" s="25">
        <f>'1-SETUP'!A35</f>
        <v>0</v>
      </c>
      <c r="B177" s="48">
        <f>IFERROR('2-SNAPSHOT'!Q1917*-1,0)</f>
        <v>0</v>
      </c>
      <c r="C177" s="49">
        <f>B177/'1-SETUP'!$AA$2</f>
        <v>0</v>
      </c>
    </row>
    <row r="178" spans="1:3" x14ac:dyDescent="0.45">
      <c r="A178" s="25">
        <f>'1-SETUP'!A36</f>
        <v>0</v>
      </c>
      <c r="B178" s="48">
        <f>IFERROR('2-SNAPSHOT'!Q1918*-1,0)</f>
        <v>0</v>
      </c>
      <c r="C178" s="49">
        <f>B178/'1-SETUP'!$AA$2</f>
        <v>0</v>
      </c>
    </row>
    <row r="179" spans="1:3" x14ac:dyDescent="0.45">
      <c r="A179" s="25">
        <f>'1-SETUP'!A37</f>
        <v>0</v>
      </c>
      <c r="B179" s="48">
        <f>IFERROR('2-SNAPSHOT'!Q1919*-1,0)</f>
        <v>0</v>
      </c>
      <c r="C179" s="49">
        <f>B179/'1-SETUP'!$AA$2</f>
        <v>0</v>
      </c>
    </row>
    <row r="180" spans="1:3" x14ac:dyDescent="0.45">
      <c r="A180" s="25">
        <f>'1-SETUP'!A38</f>
        <v>0</v>
      </c>
      <c r="B180" s="48">
        <f>IFERROR('2-SNAPSHOT'!Q1920*-1,0)</f>
        <v>0</v>
      </c>
      <c r="C180" s="49">
        <f>B180/'1-SETUP'!$AA$2</f>
        <v>0</v>
      </c>
    </row>
    <row r="181" spans="1:3" x14ac:dyDescent="0.45">
      <c r="A181" s="25">
        <f>'1-SETUP'!A39</f>
        <v>0</v>
      </c>
      <c r="B181" s="48">
        <f>IFERROR('2-SNAPSHOT'!Q1921*-1,0)</f>
        <v>0</v>
      </c>
      <c r="C181" s="49">
        <f>B181/'1-SETUP'!$AA$2</f>
        <v>0</v>
      </c>
    </row>
    <row r="182" spans="1:3" x14ac:dyDescent="0.45">
      <c r="A182" s="25">
        <f>'1-SETUP'!A40</f>
        <v>0</v>
      </c>
      <c r="B182" s="48">
        <f>IFERROR('2-SNAPSHOT'!Q1922*-1,0)</f>
        <v>0</v>
      </c>
      <c r="C182" s="49">
        <f>B182/'1-SETUP'!$AA$2</f>
        <v>0</v>
      </c>
    </row>
    <row r="183" spans="1:3" x14ac:dyDescent="0.45">
      <c r="A183" s="25">
        <f>'1-SETUP'!A41</f>
        <v>0</v>
      </c>
      <c r="B183" s="48">
        <f>IFERROR('2-SNAPSHOT'!Q1923*-1,0)</f>
        <v>0</v>
      </c>
      <c r="C183" s="49">
        <f>B183/'1-SETUP'!$AA$2</f>
        <v>0</v>
      </c>
    </row>
    <row r="193" spans="1:11" x14ac:dyDescent="0.45">
      <c r="A193" s="177" t="s">
        <v>122</v>
      </c>
      <c r="B193" s="177"/>
      <c r="C193" s="177"/>
      <c r="D193" s="177"/>
      <c r="E193" s="177"/>
      <c r="G193" s="177" t="s">
        <v>160</v>
      </c>
      <c r="H193" s="177"/>
      <c r="I193" s="177"/>
      <c r="J193" s="177"/>
      <c r="K193" s="177"/>
    </row>
    <row r="194" spans="1:11" x14ac:dyDescent="0.45">
      <c r="A194" s="18" t="s">
        <v>41</v>
      </c>
      <c r="B194" s="18" t="s">
        <v>4</v>
      </c>
      <c r="C194" s="18" t="s">
        <v>54</v>
      </c>
      <c r="D194" s="18" t="s">
        <v>14</v>
      </c>
      <c r="E194" s="18" t="s">
        <v>53</v>
      </c>
      <c r="G194" s="18" t="s">
        <v>102</v>
      </c>
      <c r="H194" s="18" t="s">
        <v>103</v>
      </c>
      <c r="I194" s="18" t="s">
        <v>104</v>
      </c>
      <c r="J194" s="18"/>
      <c r="K194" s="18"/>
    </row>
    <row r="195" spans="1:11" x14ac:dyDescent="0.45">
      <c r="G195" t="str">
        <f>'1-SETUP'!A28</f>
        <v>Income</v>
      </c>
      <c r="H195">
        <f>SUMIF($D$210:$D$302,G195,$C$210:$C$302)</f>
        <v>500</v>
      </c>
      <c r="J195" t="str">
        <f t="array" ref="J195">IFERROR(IF(G195=0,"",(INDEX($G$195:$G$208,SMALL(IF($G$195:$G$208="","",ROW($G$195:$G$208)-MIN(ROW($G$195:$G$208))+1),ROW(G1))))),"")</f>
        <v>Income</v>
      </c>
      <c r="K195">
        <f>IFERROR(VLOOKUP(J195,G195:H208,2,FALSE),"")</f>
        <v>500</v>
      </c>
    </row>
    <row r="196" spans="1:11" x14ac:dyDescent="0.45">
      <c r="G196" t="str">
        <f>'1-SETUP'!A29</f>
        <v>Mgdwelling</v>
      </c>
      <c r="H196">
        <f t="shared" ref="H196:H208" si="87">SUMIF($D$210:$D$302,G196,$C$210:$C$302)</f>
        <v>2402.5</v>
      </c>
      <c r="J196" t="str">
        <f t="array" ref="J196">IFERROR(IF(G196=0,"",(INDEX($G$195:$G$208,SMALL(IF($G$195:$G$208="","",ROW($G$195:$G$208)-MIN(ROW($G$195:$G$208))+1),ROW(G2))))),"")</f>
        <v>Mgdwelling</v>
      </c>
      <c r="K196">
        <f t="shared" ref="K196:K208" si="88">IFERROR(VLOOKUP(J196,G196:H209,2,FALSE),"")</f>
        <v>2402.5</v>
      </c>
    </row>
    <row r="197" spans="1:11" x14ac:dyDescent="0.45">
      <c r="G197" t="str">
        <f>'1-SETUP'!A30</f>
        <v>Savings</v>
      </c>
      <c r="H197">
        <f t="shared" si="87"/>
        <v>212.46</v>
      </c>
      <c r="J197" t="str">
        <f t="array" ref="J197">IFERROR(IF(G197=0,"",(INDEX($G$195:$G$208,SMALL(IF($G$195:$G$208="","",ROW($G$195:$G$208)-MIN(ROW($G$195:$G$208))+1),ROW(G3))))),"")</f>
        <v>Savings</v>
      </c>
      <c r="K197">
        <f t="shared" si="88"/>
        <v>212.46</v>
      </c>
    </row>
    <row r="198" spans="1:11" x14ac:dyDescent="0.45">
      <c r="G198" t="str">
        <f>'1-SETUP'!A31</f>
        <v>Fidelity</v>
      </c>
      <c r="H198">
        <f t="shared" si="87"/>
        <v>200</v>
      </c>
      <c r="J198" t="str">
        <f t="array" ref="J198">IFERROR(IF(G198=0,"",(INDEX($G$195:$G$208,SMALL(IF($G$195:$G$208="","",ROW($G$195:$G$208)-MIN(ROW($G$195:$G$208))+1),ROW(G4))))),"")</f>
        <v>Fidelity</v>
      </c>
      <c r="K198">
        <f t="shared" si="88"/>
        <v>200</v>
      </c>
    </row>
    <row r="199" spans="1:11" x14ac:dyDescent="0.45">
      <c r="G199" t="str">
        <f>'1-SETUP'!A32</f>
        <v>Chase CC</v>
      </c>
      <c r="H199">
        <f t="shared" si="87"/>
        <v>315</v>
      </c>
      <c r="J199" t="str">
        <f t="array" ref="J199">IFERROR(IF(G199=0,"",(INDEX($G$195:$G$208,SMALL(IF($G$195:$G$208="","",ROW($G$195:$G$208)-MIN(ROW($G$195:$G$208))+1),ROW(G5))))),"")</f>
        <v>Chase CC</v>
      </c>
      <c r="K199">
        <f t="shared" si="88"/>
        <v>315</v>
      </c>
    </row>
    <row r="200" spans="1:11" x14ac:dyDescent="0.45">
      <c r="G200" t="str">
        <f>'1-SETUP'!A33</f>
        <v>BOA CC</v>
      </c>
      <c r="H200">
        <f t="shared" si="87"/>
        <v>120</v>
      </c>
      <c r="J200" t="str">
        <f t="array" ref="J200">IFERROR(IF(G200=0,"",(INDEX($G$195:$G$208,SMALL(IF($G$195:$G$208="","",ROW($G$195:$G$208)-MIN(ROW($G$195:$G$208))+1),ROW(G6))))),"")</f>
        <v>BOA CC</v>
      </c>
      <c r="K200">
        <f t="shared" si="88"/>
        <v>120</v>
      </c>
    </row>
    <row r="201" spans="1:11" x14ac:dyDescent="0.45">
      <c r="G201">
        <f>'1-SETUP'!A34</f>
        <v>0</v>
      </c>
      <c r="H201">
        <f t="shared" si="87"/>
        <v>0</v>
      </c>
      <c r="J201" t="str">
        <f t="array" ref="J201">IFERROR(IF(G201=0,"",(INDEX($G$195:$G$208,SMALL(IF($G$195:$G$208="","",ROW($G$195:$G$208)-MIN(ROW($G$195:$G$208))+1),ROW(G7))))),"")</f>
        <v/>
      </c>
      <c r="K201" t="str">
        <f t="shared" si="88"/>
        <v/>
      </c>
    </row>
    <row r="202" spans="1:11" x14ac:dyDescent="0.45">
      <c r="G202">
        <f>'1-SETUP'!A35</f>
        <v>0</v>
      </c>
      <c r="H202">
        <f t="shared" si="87"/>
        <v>0</v>
      </c>
      <c r="J202" t="str">
        <f t="array" ref="J202">IFERROR(IF(G202=0,"",(INDEX($G$195:$G$208,SMALL(IF($G$195:$G$208="","",ROW($G$195:$G$208)-MIN(ROW($G$195:$G$208))+1),ROW(G8))))),"")</f>
        <v/>
      </c>
      <c r="K202" t="str">
        <f t="shared" si="88"/>
        <v/>
      </c>
    </row>
    <row r="203" spans="1:11" x14ac:dyDescent="0.45">
      <c r="G203">
        <f>'1-SETUP'!A36</f>
        <v>0</v>
      </c>
      <c r="H203">
        <f t="shared" si="87"/>
        <v>0</v>
      </c>
      <c r="J203" t="str">
        <f t="array" ref="J203">IFERROR(IF(G203=0,"",(INDEX($G$195:$G$208,SMALL(IF($G$195:$G$208="","",ROW($G$195:$G$208)-MIN(ROW($G$195:$G$208))+1),ROW(G9))))),"")</f>
        <v/>
      </c>
      <c r="K203" t="str">
        <f t="shared" si="88"/>
        <v/>
      </c>
    </row>
    <row r="204" spans="1:11" x14ac:dyDescent="0.45">
      <c r="G204">
        <f>'1-SETUP'!A37</f>
        <v>0</v>
      </c>
      <c r="H204">
        <f t="shared" si="87"/>
        <v>0</v>
      </c>
      <c r="J204" t="str">
        <f t="array" ref="J204">IFERROR(IF(G204=0,"",(INDEX($G$195:$G$208,SMALL(IF($G$195:$G$208="","",ROW($G$195:$G$208)-MIN(ROW($G$195:$G$208))+1),ROW(G10))))),"")</f>
        <v/>
      </c>
      <c r="K204" t="str">
        <f t="shared" si="88"/>
        <v/>
      </c>
    </row>
    <row r="205" spans="1:11" x14ac:dyDescent="0.45">
      <c r="G205">
        <f>'1-SETUP'!A38</f>
        <v>0</v>
      </c>
      <c r="H205">
        <f t="shared" si="87"/>
        <v>0</v>
      </c>
      <c r="J205" t="str">
        <f t="array" ref="J205">IFERROR(IF(G205=0,"",(INDEX($G$195:$G$208,SMALL(IF($G$195:$G$208="","",ROW($G$195:$G$208)-MIN(ROW($G$195:$G$208))+1),ROW(G11))))),"")</f>
        <v/>
      </c>
      <c r="K205" t="str">
        <f t="shared" si="88"/>
        <v/>
      </c>
    </row>
    <row r="206" spans="1:11" x14ac:dyDescent="0.45">
      <c r="G206">
        <f>'1-SETUP'!A39</f>
        <v>0</v>
      </c>
      <c r="H206">
        <f t="shared" si="87"/>
        <v>0</v>
      </c>
      <c r="J206" t="str">
        <f t="array" ref="J206">IFERROR(IF(G206=0,"",(INDEX($G$195:$G$208,SMALL(IF($G$195:$G$208="","",ROW($G$195:$G$208)-MIN(ROW($G$195:$G$208))+1),ROW(G12))))),"")</f>
        <v/>
      </c>
      <c r="K206" t="str">
        <f t="shared" si="88"/>
        <v/>
      </c>
    </row>
    <row r="207" spans="1:11" x14ac:dyDescent="0.45">
      <c r="G207">
        <f>'1-SETUP'!A40</f>
        <v>0</v>
      </c>
      <c r="H207">
        <f t="shared" si="87"/>
        <v>0</v>
      </c>
      <c r="J207" t="str">
        <f t="array" ref="J207">IFERROR(IF(G207=0,"",(INDEX($G$195:$G$208,SMALL(IF($G$195:$G$208="","",ROW($G$195:$G$208)-MIN(ROW($G$195:$G$208))+1),ROW(G13))))),"")</f>
        <v/>
      </c>
      <c r="K207" t="str">
        <f t="shared" si="88"/>
        <v/>
      </c>
    </row>
    <row r="208" spans="1:11" x14ac:dyDescent="0.45">
      <c r="A208" s="177" t="s">
        <v>151</v>
      </c>
      <c r="B208" s="177"/>
      <c r="C208" s="177"/>
      <c r="D208" s="177"/>
      <c r="E208" s="177"/>
      <c r="G208">
        <f>'1-SETUP'!A41</f>
        <v>0</v>
      </c>
      <c r="H208">
        <f t="shared" si="87"/>
        <v>0</v>
      </c>
      <c r="J208" t="str">
        <f t="array" ref="J208">IFERROR(IF(G208=0,"",(INDEX($G$195:$G$208,SMALL(IF($G$195:$G$208="","",ROW($G$195:$G$208)-MIN(ROW($G$195:$G$208))+1),ROW(G14))))),"")</f>
        <v/>
      </c>
      <c r="K208" t="str">
        <f t="shared" si="88"/>
        <v/>
      </c>
    </row>
    <row r="209" spans="1:5" x14ac:dyDescent="0.45">
      <c r="A209" s="18" t="s">
        <v>6</v>
      </c>
      <c r="B209" s="50" t="s">
        <v>5</v>
      </c>
      <c r="C209" s="50" t="s">
        <v>150</v>
      </c>
      <c r="D209" s="18" t="s">
        <v>62</v>
      </c>
      <c r="E209" s="18"/>
    </row>
    <row r="210" spans="1:5" x14ac:dyDescent="0.45">
      <c r="A210" t="str">
        <f>IF('1-SETUP'!A52:J52=0,"",'1-SETUP'!A52:J52)</f>
        <v>MORTGAGE</v>
      </c>
      <c r="B210" t="str">
        <f>IFERROR(IF(VLOOKUP(A210,'1-SETUP'!$A$52:$AN$144,37,FALSE)=0,"",VLOOKUP(A210,'1-SETUP'!$A$52:$AN$144,37,FALSE)),"")</f>
        <v/>
      </c>
      <c r="C210" t="b">
        <f>IF('1-SETUP'!Q52="MONTHLY",VLOOKUP(A210,'1-SETUP'!$A$52:$AN$144,11,FALSE)/VLOOKUP(A210,'1-SETUP'!$A$52:$AN$144,22,FALSE),IF('1-SETUP'!Q52="WEEKLY",(4*VLOOKUP(A210,'1-SETUP'!$A$52:$AN$144,11,FALSE))/VLOOKUP(A210,'1-SETUP'!$A$52:$AN$144,22,FALSE),IF('1-SETUP'!Q52="YEARLY",(1/12*VLOOKUP(A210,'1-SETUP'!$A$52:$AN$144,11,FALSE))/VLOOKUP(A210,'1-SETUP'!$A$52:$AN$144,22,FALSE),IF('1-SETUP'!Q52="DAILY",(365/12*VLOOKUP(A210,'1-SETUP'!$A$52:$AN$144,11,FALSE))/VLOOKUP(A210,'1-SETUP'!$A$52:$AN$144,22,FALSE)))))</f>
        <v>0</v>
      </c>
      <c r="D210" s="51">
        <f>'1-SETUP'!AG52</f>
        <v>0</v>
      </c>
    </row>
    <row r="211" spans="1:5" x14ac:dyDescent="0.45">
      <c r="A211" t="str">
        <f>IF('1-SETUP'!A53:J53=0,"",'1-SETUP'!A53:J53)</f>
        <v>Home Mortgage - Cornerstone</v>
      </c>
      <c r="B211" t="str">
        <f>IFERROR(IF(VLOOKUP(A211,'1-SETUP'!$A$52:$AN$144,37,FALSE)=0,"",VLOOKUP(A211,'1-SETUP'!$A$52:$AN$144,37,FALSE)),"")</f>
        <v>Essentials (50%)</v>
      </c>
      <c r="C211">
        <f>IF('1-SETUP'!Q53="MONTHLY",VLOOKUP(A211,'1-SETUP'!$A$52:$AN$144,11,FALSE)/VLOOKUP(A211,'1-SETUP'!$A$52:$AN$144,22,FALSE),IF('1-SETUP'!Q53="WEEKLY",(4*VLOOKUP(A211,'1-SETUP'!$A$52:$AN$144,11,FALSE))/VLOOKUP(A211,'1-SETUP'!$A$52:$AN$144,22,FALSE),IF('1-SETUP'!Q53="YEARLY",(1/12*VLOOKUP(A211,'1-SETUP'!$A$52:$AN$144,11,FALSE))/VLOOKUP(A211,'1-SETUP'!$A$52:$AN$144,22,FALSE),IF('1-SETUP'!Q53="DAILY",(365/12*VLOOKUP(A211,'1-SETUP'!$A$52:$AN$144,11,FALSE))/VLOOKUP(A211,'1-SETUP'!$A$52:$AN$144,22,FALSE)))))</f>
        <v>1425</v>
      </c>
      <c r="D211" s="51" t="str">
        <f>'1-SETUP'!AG53</f>
        <v>Mgdwelling</v>
      </c>
    </row>
    <row r="212" spans="1:5" x14ac:dyDescent="0.45">
      <c r="A212" t="str">
        <f>IF('1-SETUP'!A54:J54=0,"",'1-SETUP'!A54:J54)</f>
        <v>Home Mortgage - Additional Payment</v>
      </c>
      <c r="B212" t="str">
        <f>IFERROR(IF(VLOOKUP(A212,'1-SETUP'!$A$52:$AN$144,37,FALSE)=0,"",VLOOKUP(A212,'1-SETUP'!$A$52:$AN$144,37,FALSE)),"")</f>
        <v>Important (30%)</v>
      </c>
      <c r="C212">
        <f>IF('1-SETUP'!Q54="MONTHLY",VLOOKUP(A212,'1-SETUP'!$A$52:$AN$144,11,FALSE)/VLOOKUP(A212,'1-SETUP'!$A$52:$AN$144,22,FALSE),IF('1-SETUP'!Q54="WEEKLY",(4*VLOOKUP(A212,'1-SETUP'!$A$52:$AN$144,11,FALSE))/VLOOKUP(A212,'1-SETUP'!$A$52:$AN$144,22,FALSE),IF('1-SETUP'!Q54="YEARLY",(1/12*VLOOKUP(A212,'1-SETUP'!$A$52:$AN$144,11,FALSE))/VLOOKUP(A212,'1-SETUP'!$A$52:$AN$144,22,FALSE),IF('1-SETUP'!Q54="DAILY",(365/12*VLOOKUP(A212,'1-SETUP'!$A$52:$AN$144,11,FALSE))/VLOOKUP(A212,'1-SETUP'!$A$52:$AN$144,22,FALSE)))))</f>
        <v>250</v>
      </c>
      <c r="D212" s="51" t="str">
        <f>'1-SETUP'!AG54</f>
        <v>Mgdwelling</v>
      </c>
    </row>
    <row r="213" spans="1:5" x14ac:dyDescent="0.45">
      <c r="A213" t="str">
        <f>IF('1-SETUP'!A55:J55=0,"",'1-SETUP'!A55:J55)</f>
        <v/>
      </c>
      <c r="B213" t="str">
        <f>IFERROR(IF(VLOOKUP(A213,'1-SETUP'!$A$52:$AN$144,37,FALSE)=0,"",VLOOKUP(A213,'1-SETUP'!$A$52:$AN$144,37,FALSE)),"")</f>
        <v/>
      </c>
      <c r="C213" t="b">
        <f>IF('1-SETUP'!Q55="MONTHLY",VLOOKUP(A213,'1-SETUP'!$A$52:$AN$144,11,FALSE)/VLOOKUP(A213,'1-SETUP'!$A$52:$AN$144,22,FALSE),IF('1-SETUP'!Q55="WEEKLY",(4*VLOOKUP(A213,'1-SETUP'!$A$52:$AN$144,11,FALSE))/VLOOKUP(A213,'1-SETUP'!$A$52:$AN$144,22,FALSE),IF('1-SETUP'!Q55="YEARLY",(1/12*VLOOKUP(A213,'1-SETUP'!$A$52:$AN$144,11,FALSE))/VLOOKUP(A213,'1-SETUP'!$A$52:$AN$144,22,FALSE),IF('1-SETUP'!Q55="DAILY",(365/12*VLOOKUP(A213,'1-SETUP'!$A$52:$AN$144,11,FALSE))/VLOOKUP(A213,'1-SETUP'!$A$52:$AN$144,22,FALSE)))))</f>
        <v>0</v>
      </c>
      <c r="D213" s="51">
        <f>'1-SETUP'!AG55</f>
        <v>0</v>
      </c>
    </row>
    <row r="214" spans="1:5" x14ac:dyDescent="0.45">
      <c r="A214" t="str">
        <f>IF('1-SETUP'!A56:J56=0,"",'1-SETUP'!A56:J56)</f>
        <v/>
      </c>
      <c r="B214" t="str">
        <f>IFERROR(IF(VLOOKUP(A214,'1-SETUP'!$A$52:$AN$144,37,FALSE)=0,"",VLOOKUP(A214,'1-SETUP'!$A$52:$AN$144,37,FALSE)),"")</f>
        <v/>
      </c>
      <c r="C214" t="b">
        <f>IF('1-SETUP'!Q56="MONTHLY",VLOOKUP(A214,'1-SETUP'!$A$52:$AN$144,11,FALSE)/VLOOKUP(A214,'1-SETUP'!$A$52:$AN$144,22,FALSE),IF('1-SETUP'!Q56="WEEKLY",(4*VLOOKUP(A214,'1-SETUP'!$A$52:$AN$144,11,FALSE))/VLOOKUP(A214,'1-SETUP'!$A$52:$AN$144,22,FALSE),IF('1-SETUP'!Q56="YEARLY",(1/12*VLOOKUP(A214,'1-SETUP'!$A$52:$AN$144,11,FALSE))/VLOOKUP(A214,'1-SETUP'!$A$52:$AN$144,22,FALSE),IF('1-SETUP'!Q56="DAILY",(365/12*VLOOKUP(A214,'1-SETUP'!$A$52:$AN$144,11,FALSE))/VLOOKUP(A214,'1-SETUP'!$A$52:$AN$144,22,FALSE)))))</f>
        <v>0</v>
      </c>
      <c r="D214" s="51">
        <f>'1-SETUP'!AG56</f>
        <v>0</v>
      </c>
    </row>
    <row r="215" spans="1:5" x14ac:dyDescent="0.45">
      <c r="A215" t="str">
        <f>IF('1-SETUP'!A57:J57=0,"",'1-SETUP'!A57:J57)</f>
        <v/>
      </c>
      <c r="B215" t="str">
        <f>IFERROR(IF(VLOOKUP(A215,'1-SETUP'!$A$52:$AN$144,37,FALSE)=0,"",VLOOKUP(A215,'1-SETUP'!$A$52:$AN$144,37,FALSE)),"")</f>
        <v/>
      </c>
      <c r="C215" t="b">
        <f>IF('1-SETUP'!Q57="MONTHLY",VLOOKUP(A215,'1-SETUP'!$A$52:$AN$144,11,FALSE)/VLOOKUP(A215,'1-SETUP'!$A$52:$AN$144,22,FALSE),IF('1-SETUP'!Q57="WEEKLY",(4*VLOOKUP(A215,'1-SETUP'!$A$52:$AN$144,11,FALSE))/VLOOKUP(A215,'1-SETUP'!$A$52:$AN$144,22,FALSE),IF('1-SETUP'!Q57="YEARLY",(1/12*VLOOKUP(A215,'1-SETUP'!$A$52:$AN$144,11,FALSE))/VLOOKUP(A215,'1-SETUP'!$A$52:$AN$144,22,FALSE),IF('1-SETUP'!Q57="DAILY",(365/12*VLOOKUP(A215,'1-SETUP'!$A$52:$AN$144,11,FALSE))/VLOOKUP(A215,'1-SETUP'!$A$52:$AN$144,22,FALSE)))))</f>
        <v>0</v>
      </c>
      <c r="D215" s="51">
        <f>'1-SETUP'!AG57</f>
        <v>0</v>
      </c>
    </row>
    <row r="216" spans="1:5" x14ac:dyDescent="0.45">
      <c r="A216" t="str">
        <f>IF('1-SETUP'!A58:J58=0,"",'1-SETUP'!A58:J58)</f>
        <v/>
      </c>
      <c r="B216" t="str">
        <f>IFERROR(IF(VLOOKUP(A216,'1-SETUP'!$A$52:$AN$144,37,FALSE)=0,"",VLOOKUP(A216,'1-SETUP'!$A$52:$AN$144,37,FALSE)),"")</f>
        <v/>
      </c>
      <c r="C216" t="b">
        <f>IF('1-SETUP'!Q58="MONTHLY",VLOOKUP(A216,'1-SETUP'!$A$52:$AN$144,11,FALSE)/VLOOKUP(A216,'1-SETUP'!$A$52:$AN$144,22,FALSE),IF('1-SETUP'!Q58="WEEKLY",(4*VLOOKUP(A216,'1-SETUP'!$A$52:$AN$144,11,FALSE))/VLOOKUP(A216,'1-SETUP'!$A$52:$AN$144,22,FALSE),IF('1-SETUP'!Q58="YEARLY",(1/12*VLOOKUP(A216,'1-SETUP'!$A$52:$AN$144,11,FALSE))/VLOOKUP(A216,'1-SETUP'!$A$52:$AN$144,22,FALSE),IF('1-SETUP'!Q58="DAILY",(365/12*VLOOKUP(A216,'1-SETUP'!$A$52:$AN$144,11,FALSE))/VLOOKUP(A216,'1-SETUP'!$A$52:$AN$144,22,FALSE)))))</f>
        <v>0</v>
      </c>
      <c r="D216" s="51">
        <f>'1-SETUP'!AG58</f>
        <v>0</v>
      </c>
    </row>
    <row r="217" spans="1:5" x14ac:dyDescent="0.45">
      <c r="A217" t="str">
        <f>IF('1-SETUP'!A59:J59=0,"",'1-SETUP'!A59:J59)</f>
        <v>UTILITIES</v>
      </c>
      <c r="B217" t="str">
        <f>IFERROR(IF(VLOOKUP(A217,'1-SETUP'!$A$52:$AN$144,37,FALSE)=0,"",VLOOKUP(A217,'1-SETUP'!$A$52:$AN$144,37,FALSE)),"")</f>
        <v/>
      </c>
      <c r="C217" t="b">
        <f>IF('1-SETUP'!Q59="MONTHLY",VLOOKUP(A217,'1-SETUP'!$A$52:$AN$144,11,FALSE)/VLOOKUP(A217,'1-SETUP'!$A$52:$AN$144,22,FALSE),IF('1-SETUP'!Q59="WEEKLY",(4*VLOOKUP(A217,'1-SETUP'!$A$52:$AN$144,11,FALSE))/VLOOKUP(A217,'1-SETUP'!$A$52:$AN$144,22,FALSE),IF('1-SETUP'!Q59="YEARLY",(1/12*VLOOKUP(A217,'1-SETUP'!$A$52:$AN$144,11,FALSE))/VLOOKUP(A217,'1-SETUP'!$A$52:$AN$144,22,FALSE),IF('1-SETUP'!Q59="DAILY",(365/12*VLOOKUP(A217,'1-SETUP'!$A$52:$AN$144,11,FALSE))/VLOOKUP(A217,'1-SETUP'!$A$52:$AN$144,22,FALSE)))))</f>
        <v>0</v>
      </c>
      <c r="D217" s="51">
        <f>'1-SETUP'!AG59</f>
        <v>0</v>
      </c>
    </row>
    <row r="218" spans="1:5" x14ac:dyDescent="0.45">
      <c r="A218" t="str">
        <f>IF('1-SETUP'!A60:J60=0,"",'1-SETUP'!A60:J60)</f>
        <v>Gas/Electric - Xcel Energy</v>
      </c>
      <c r="B218" t="str">
        <f>IFERROR(IF(VLOOKUP(A218,'1-SETUP'!$A$52:$AN$144,37,FALSE)=0,"",VLOOKUP(A218,'1-SETUP'!$A$52:$AN$144,37,FALSE)),"")</f>
        <v>Essentials (50%)</v>
      </c>
      <c r="C218">
        <f>IF('1-SETUP'!Q60="MONTHLY",VLOOKUP(A218,'1-SETUP'!$A$52:$AN$144,11,FALSE)/VLOOKUP(A218,'1-SETUP'!$A$52:$AN$144,22,FALSE),IF('1-SETUP'!Q60="WEEKLY",(4*VLOOKUP(A218,'1-SETUP'!$A$52:$AN$144,11,FALSE))/VLOOKUP(A218,'1-SETUP'!$A$52:$AN$144,22,FALSE),IF('1-SETUP'!Q60="YEARLY",(1/12*VLOOKUP(A218,'1-SETUP'!$A$52:$AN$144,11,FALSE))/VLOOKUP(A218,'1-SETUP'!$A$52:$AN$144,22,FALSE),IF('1-SETUP'!Q60="DAILY",(365/12*VLOOKUP(A218,'1-SETUP'!$A$52:$AN$144,11,FALSE))/VLOOKUP(A218,'1-SETUP'!$A$52:$AN$144,22,FALSE)))))</f>
        <v>100</v>
      </c>
      <c r="D218" s="51" t="str">
        <f>'1-SETUP'!AG60</f>
        <v>Mgdwelling</v>
      </c>
    </row>
    <row r="219" spans="1:5" x14ac:dyDescent="0.45">
      <c r="A219" t="str">
        <f>IF('1-SETUP'!A61:J61=0,"",'1-SETUP'!A61:J61)</f>
        <v>Internet - Comcast Xfinity</v>
      </c>
      <c r="B219" t="str">
        <f>IFERROR(IF(VLOOKUP(A219,'1-SETUP'!$A$52:$AN$144,37,FALSE)=0,"",VLOOKUP(A219,'1-SETUP'!$A$52:$AN$144,37,FALSE)),"")</f>
        <v>Important (30%)</v>
      </c>
      <c r="C219">
        <f>IF('1-SETUP'!Q61="MONTHLY",VLOOKUP(A219,'1-SETUP'!$A$52:$AN$144,11,FALSE)/VLOOKUP(A219,'1-SETUP'!$A$52:$AN$144,22,FALSE),IF('1-SETUP'!Q61="WEEKLY",(4*VLOOKUP(A219,'1-SETUP'!$A$52:$AN$144,11,FALSE))/VLOOKUP(A219,'1-SETUP'!$A$52:$AN$144,22,FALSE),IF('1-SETUP'!Q61="YEARLY",(1/12*VLOOKUP(A219,'1-SETUP'!$A$52:$AN$144,11,FALSE))/VLOOKUP(A219,'1-SETUP'!$A$52:$AN$144,22,FALSE),IF('1-SETUP'!Q61="DAILY",(365/12*VLOOKUP(A219,'1-SETUP'!$A$52:$AN$144,11,FALSE))/VLOOKUP(A219,'1-SETUP'!$A$52:$AN$144,22,FALSE)))))</f>
        <v>40</v>
      </c>
      <c r="D219" s="51" t="str">
        <f>'1-SETUP'!AG61</f>
        <v>Mgdwelling</v>
      </c>
    </row>
    <row r="220" spans="1:5" x14ac:dyDescent="0.45">
      <c r="A220" t="str">
        <f>IF('1-SETUP'!A62:J62=0,"",'1-SETUP'!A62:J62)</f>
        <v>Trash - Waste Management</v>
      </c>
      <c r="B220" t="str">
        <f>IFERROR(IF(VLOOKUP(A220,'1-SETUP'!$A$52:$AN$144,37,FALSE)=0,"",VLOOKUP(A220,'1-SETUP'!$A$52:$AN$144,37,FALSE)),"")</f>
        <v>Essentials (50%)</v>
      </c>
      <c r="C220">
        <f>IF('1-SETUP'!Q62="MONTHLY",VLOOKUP(A220,'1-SETUP'!$A$52:$AN$144,11,FALSE)/VLOOKUP(A220,'1-SETUP'!$A$52:$AN$144,22,FALSE),IF('1-SETUP'!Q62="WEEKLY",(4*VLOOKUP(A220,'1-SETUP'!$A$52:$AN$144,11,FALSE))/VLOOKUP(A220,'1-SETUP'!$A$52:$AN$144,22,FALSE),IF('1-SETUP'!Q62="YEARLY",(1/12*VLOOKUP(A220,'1-SETUP'!$A$52:$AN$144,11,FALSE))/VLOOKUP(A220,'1-SETUP'!$A$52:$AN$144,22,FALSE),IF('1-SETUP'!Q62="DAILY",(365/12*VLOOKUP(A220,'1-SETUP'!$A$52:$AN$144,11,FALSE))/VLOOKUP(A220,'1-SETUP'!$A$52:$AN$144,22,FALSE)))))</f>
        <v>12.5</v>
      </c>
      <c r="D220" s="51" t="str">
        <f>'1-SETUP'!AG62</f>
        <v>Mgdwelling</v>
      </c>
    </row>
    <row r="221" spans="1:5" x14ac:dyDescent="0.45">
      <c r="A221" t="str">
        <f>IF('1-SETUP'!A63:J63=0,"",'1-SETUP'!A63:J63)</f>
        <v>Water/Sewage - Westminster Utilities</v>
      </c>
      <c r="B221" t="str">
        <f>IFERROR(IF(VLOOKUP(A221,'1-SETUP'!$A$52:$AN$144,37,FALSE)=0,"",VLOOKUP(A221,'1-SETUP'!$A$52:$AN$144,37,FALSE)),"")</f>
        <v>Essentials (50%)</v>
      </c>
      <c r="C221">
        <f>IF('1-SETUP'!Q63="MONTHLY",VLOOKUP(A221,'1-SETUP'!$A$52:$AN$144,11,FALSE)/VLOOKUP(A221,'1-SETUP'!$A$52:$AN$144,22,FALSE),IF('1-SETUP'!Q63="WEEKLY",(4*VLOOKUP(A221,'1-SETUP'!$A$52:$AN$144,11,FALSE))/VLOOKUP(A221,'1-SETUP'!$A$52:$AN$144,22,FALSE),IF('1-SETUP'!Q63="YEARLY",(1/12*VLOOKUP(A221,'1-SETUP'!$A$52:$AN$144,11,FALSE))/VLOOKUP(A221,'1-SETUP'!$A$52:$AN$144,22,FALSE),IF('1-SETUP'!Q63="DAILY",(365/12*VLOOKUP(A221,'1-SETUP'!$A$52:$AN$144,11,FALSE))/VLOOKUP(A221,'1-SETUP'!$A$52:$AN$144,22,FALSE)))))</f>
        <v>75</v>
      </c>
      <c r="D221" s="51" t="str">
        <f>'1-SETUP'!AG63</f>
        <v>Mgdwelling</v>
      </c>
    </row>
    <row r="222" spans="1:5" x14ac:dyDescent="0.45">
      <c r="A222" t="str">
        <f>IF('1-SETUP'!A64:J64=0,"",'1-SETUP'!A64:J64)</f>
        <v/>
      </c>
      <c r="B222" t="str">
        <f>IFERROR(IF(VLOOKUP(A222,'1-SETUP'!$A$52:$AN$144,37,FALSE)=0,"",VLOOKUP(A222,'1-SETUP'!$A$52:$AN$144,37,FALSE)),"")</f>
        <v/>
      </c>
      <c r="C222" t="b">
        <f>IF('1-SETUP'!Q64="MONTHLY",VLOOKUP(A222,'1-SETUP'!$A$52:$AN$144,11,FALSE)/VLOOKUP(A222,'1-SETUP'!$A$52:$AN$144,22,FALSE),IF('1-SETUP'!Q64="WEEKLY",(4*VLOOKUP(A222,'1-SETUP'!$A$52:$AN$144,11,FALSE))/VLOOKUP(A222,'1-SETUP'!$A$52:$AN$144,22,FALSE),IF('1-SETUP'!Q64="YEARLY",(1/12*VLOOKUP(A222,'1-SETUP'!$A$52:$AN$144,11,FALSE))/VLOOKUP(A222,'1-SETUP'!$A$52:$AN$144,22,FALSE),IF('1-SETUP'!Q64="DAILY",(365/12*VLOOKUP(A222,'1-SETUP'!$A$52:$AN$144,11,FALSE))/VLOOKUP(A222,'1-SETUP'!$A$52:$AN$144,22,FALSE)))))</f>
        <v>0</v>
      </c>
      <c r="D222" s="51">
        <f>'1-SETUP'!AG64</f>
        <v>0</v>
      </c>
    </row>
    <row r="223" spans="1:5" x14ac:dyDescent="0.45">
      <c r="A223" t="str">
        <f>IF('1-SETUP'!A65:J65=0,"",'1-SETUP'!A65:J65)</f>
        <v/>
      </c>
      <c r="B223" t="str">
        <f>IFERROR(IF(VLOOKUP(A223,'1-SETUP'!$A$52:$AN$144,37,FALSE)=0,"",VLOOKUP(A223,'1-SETUP'!$A$52:$AN$144,37,FALSE)),"")</f>
        <v/>
      </c>
      <c r="C223" t="b">
        <f>IF('1-SETUP'!Q65="MONTHLY",VLOOKUP(A223,'1-SETUP'!$A$52:$AN$144,11,FALSE)/VLOOKUP(A223,'1-SETUP'!$A$52:$AN$144,22,FALSE),IF('1-SETUP'!Q65="WEEKLY",(4*VLOOKUP(A223,'1-SETUP'!$A$52:$AN$144,11,FALSE))/VLOOKUP(A223,'1-SETUP'!$A$52:$AN$144,22,FALSE),IF('1-SETUP'!Q65="YEARLY",(1/12*VLOOKUP(A223,'1-SETUP'!$A$52:$AN$144,11,FALSE))/VLOOKUP(A223,'1-SETUP'!$A$52:$AN$144,22,FALSE),IF('1-SETUP'!Q65="DAILY",(365/12*VLOOKUP(A223,'1-SETUP'!$A$52:$AN$144,11,FALSE))/VLOOKUP(A223,'1-SETUP'!$A$52:$AN$144,22,FALSE)))))</f>
        <v>0</v>
      </c>
      <c r="D223" s="51">
        <f>'1-SETUP'!AG65</f>
        <v>0</v>
      </c>
    </row>
    <row r="224" spans="1:5" x14ac:dyDescent="0.45">
      <c r="A224" t="str">
        <f>IF('1-SETUP'!A66:J66=0,"",'1-SETUP'!A66:J66)</f>
        <v/>
      </c>
      <c r="B224" t="str">
        <f>IFERROR(IF(VLOOKUP(A224,'1-SETUP'!$A$52:$AN$144,37,FALSE)=0,"",VLOOKUP(A224,'1-SETUP'!$A$52:$AN$144,37,FALSE)),"")</f>
        <v/>
      </c>
      <c r="C224" t="b">
        <f>IF('1-SETUP'!Q66="MONTHLY",VLOOKUP(A224,'1-SETUP'!$A$52:$AN$144,11,FALSE)/VLOOKUP(A224,'1-SETUP'!$A$52:$AN$144,22,FALSE),IF('1-SETUP'!Q66="WEEKLY",(4*VLOOKUP(A224,'1-SETUP'!$A$52:$AN$144,11,FALSE))/VLOOKUP(A224,'1-SETUP'!$A$52:$AN$144,22,FALSE),IF('1-SETUP'!Q66="YEARLY",(1/12*VLOOKUP(A224,'1-SETUP'!$A$52:$AN$144,11,FALSE))/VLOOKUP(A224,'1-SETUP'!$A$52:$AN$144,22,FALSE),IF('1-SETUP'!Q66="DAILY",(365/12*VLOOKUP(A224,'1-SETUP'!$A$52:$AN$144,11,FALSE))/VLOOKUP(A224,'1-SETUP'!$A$52:$AN$144,22,FALSE)))))</f>
        <v>0</v>
      </c>
      <c r="D224" s="51">
        <f>'1-SETUP'!AG66</f>
        <v>0</v>
      </c>
    </row>
    <row r="225" spans="1:4" x14ac:dyDescent="0.45">
      <c r="A225" t="str">
        <f>IF('1-SETUP'!A67:J67=0,"",'1-SETUP'!A67:J67)</f>
        <v/>
      </c>
      <c r="B225" t="str">
        <f>IFERROR(IF(VLOOKUP(A225,'1-SETUP'!$A$52:$AN$144,37,FALSE)=0,"",VLOOKUP(A225,'1-SETUP'!$A$52:$AN$144,37,FALSE)),"")</f>
        <v/>
      </c>
      <c r="C225" t="b">
        <f>IF('1-SETUP'!Q67="MONTHLY",VLOOKUP(A225,'1-SETUP'!$A$52:$AN$144,11,FALSE)/VLOOKUP(A225,'1-SETUP'!$A$52:$AN$144,22,FALSE),IF('1-SETUP'!Q67="WEEKLY",(4*VLOOKUP(A225,'1-SETUP'!$A$52:$AN$144,11,FALSE))/VLOOKUP(A225,'1-SETUP'!$A$52:$AN$144,22,FALSE),IF('1-SETUP'!Q67="YEARLY",(1/12*VLOOKUP(A225,'1-SETUP'!$A$52:$AN$144,11,FALSE))/VLOOKUP(A225,'1-SETUP'!$A$52:$AN$144,22,FALSE),IF('1-SETUP'!Q67="DAILY",(365/12*VLOOKUP(A225,'1-SETUP'!$A$52:$AN$144,11,FALSE))/VLOOKUP(A225,'1-SETUP'!$A$52:$AN$144,22,FALSE)))))</f>
        <v>0</v>
      </c>
      <c r="D225" s="51">
        <f>'1-SETUP'!AG67</f>
        <v>0</v>
      </c>
    </row>
    <row r="226" spans="1:4" x14ac:dyDescent="0.45">
      <c r="A226" t="str">
        <f>IF('1-SETUP'!A68:J68=0,"",'1-SETUP'!A68:J68)</f>
        <v>HEALTH/WELLBEING</v>
      </c>
      <c r="B226" t="str">
        <f>IFERROR(IF(VLOOKUP(A226,'1-SETUP'!$A$52:$AN$144,37,FALSE)=0,"",VLOOKUP(A226,'1-SETUP'!$A$52:$AN$144,37,FALSE)),"")</f>
        <v/>
      </c>
      <c r="C226" t="b">
        <f>IF('1-SETUP'!Q68="MONTHLY",VLOOKUP(A226,'1-SETUP'!$A$52:$AN$144,11,FALSE)/VLOOKUP(A226,'1-SETUP'!$A$52:$AN$144,22,FALSE),IF('1-SETUP'!Q68="WEEKLY",(4*VLOOKUP(A226,'1-SETUP'!$A$52:$AN$144,11,FALSE))/VLOOKUP(A226,'1-SETUP'!$A$52:$AN$144,22,FALSE),IF('1-SETUP'!Q68="YEARLY",(1/12*VLOOKUP(A226,'1-SETUP'!$A$52:$AN$144,11,FALSE))/VLOOKUP(A226,'1-SETUP'!$A$52:$AN$144,22,FALSE),IF('1-SETUP'!Q68="DAILY",(365/12*VLOOKUP(A226,'1-SETUP'!$A$52:$AN$144,11,FALSE))/VLOOKUP(A226,'1-SETUP'!$A$52:$AN$144,22,FALSE)))))</f>
        <v>0</v>
      </c>
      <c r="D226" s="51">
        <f>'1-SETUP'!AG68</f>
        <v>0</v>
      </c>
    </row>
    <row r="227" spans="1:4" x14ac:dyDescent="0.45">
      <c r="A227" t="str">
        <f>IF('1-SETUP'!A69:J69=0,"",'1-SETUP'!A69:J69)</f>
        <v>Groceries</v>
      </c>
      <c r="B227" t="str">
        <f>IFERROR(IF(VLOOKUP(A227,'1-SETUP'!$A$52:$AN$144,37,FALSE)=0,"",VLOOKUP(A227,'1-SETUP'!$A$52:$AN$144,37,FALSE)),"")</f>
        <v>Essentials (50%)</v>
      </c>
      <c r="C227">
        <f>IF('1-SETUP'!Q69="MONTHLY",VLOOKUP(A227,'1-SETUP'!$A$52:$AN$144,11,FALSE)/VLOOKUP(A227,'1-SETUP'!$A$52:$AN$144,22,FALSE),IF('1-SETUP'!Q69="WEEKLY",(4*VLOOKUP(A227,'1-SETUP'!$A$52:$AN$144,11,FALSE))/VLOOKUP(A227,'1-SETUP'!$A$52:$AN$144,22,FALSE),IF('1-SETUP'!Q69="YEARLY",(1/12*VLOOKUP(A227,'1-SETUP'!$A$52:$AN$144,11,FALSE))/VLOOKUP(A227,'1-SETUP'!$A$52:$AN$144,22,FALSE),IF('1-SETUP'!Q69="DAILY",(365/12*VLOOKUP(A227,'1-SETUP'!$A$52:$AN$144,11,FALSE))/VLOOKUP(A227,'1-SETUP'!$A$52:$AN$144,22,FALSE)))))</f>
        <v>300</v>
      </c>
      <c r="D227" s="51" t="str">
        <f>'1-SETUP'!AG69</f>
        <v>Mgdwelling</v>
      </c>
    </row>
    <row r="228" spans="1:4" x14ac:dyDescent="0.45">
      <c r="A228" t="str">
        <f>IF('1-SETUP'!A70:J70=0,"",'1-SETUP'!A70:J70)</f>
        <v>Dog Food &amp; Supplies</v>
      </c>
      <c r="B228" t="str">
        <f>IFERROR(IF(VLOOKUP(A228,'1-SETUP'!$A$52:$AN$144,37,FALSE)=0,"",VLOOKUP(A228,'1-SETUP'!$A$52:$AN$144,37,FALSE)),"")</f>
        <v>Essentials (50%)</v>
      </c>
      <c r="C228">
        <f>IF('1-SETUP'!Q70="MONTHLY",VLOOKUP(A228,'1-SETUP'!$A$52:$AN$144,11,FALSE)/VLOOKUP(A228,'1-SETUP'!$A$52:$AN$144,22,FALSE),IF('1-SETUP'!Q70="WEEKLY",(4*VLOOKUP(A228,'1-SETUP'!$A$52:$AN$144,11,FALSE))/VLOOKUP(A228,'1-SETUP'!$A$52:$AN$144,22,FALSE),IF('1-SETUP'!Q70="YEARLY",(1/12*VLOOKUP(A228,'1-SETUP'!$A$52:$AN$144,11,FALSE))/VLOOKUP(A228,'1-SETUP'!$A$52:$AN$144,22,FALSE),IF('1-SETUP'!Q70="DAILY",(365/12*VLOOKUP(A228,'1-SETUP'!$A$52:$AN$144,11,FALSE))/VLOOKUP(A228,'1-SETUP'!$A$52:$AN$144,22,FALSE)))))</f>
        <v>80</v>
      </c>
      <c r="D228" s="51" t="str">
        <f>'1-SETUP'!AG70</f>
        <v>Chase CC</v>
      </c>
    </row>
    <row r="229" spans="1:4" x14ac:dyDescent="0.45">
      <c r="A229" t="str">
        <f>IF('1-SETUP'!A71:J71=0,"",'1-SETUP'!A71:J71)</f>
        <v>Personal Hygiene - Haircuts</v>
      </c>
      <c r="B229" t="str">
        <f>IFERROR(IF(VLOOKUP(A229,'1-SETUP'!$A$52:$AN$144,37,FALSE)=0,"",VLOOKUP(A229,'1-SETUP'!$A$52:$AN$144,37,FALSE)),"")</f>
        <v>Important (30%)</v>
      </c>
      <c r="C229">
        <f>IF('1-SETUP'!Q71="MONTHLY",VLOOKUP(A229,'1-SETUP'!$A$52:$AN$144,11,FALSE)/VLOOKUP(A229,'1-SETUP'!$A$52:$AN$144,22,FALSE),IF('1-SETUP'!Q71="WEEKLY",(4*VLOOKUP(A229,'1-SETUP'!$A$52:$AN$144,11,FALSE))/VLOOKUP(A229,'1-SETUP'!$A$52:$AN$144,22,FALSE),IF('1-SETUP'!Q71="YEARLY",(1/12*VLOOKUP(A229,'1-SETUP'!$A$52:$AN$144,11,FALSE))/VLOOKUP(A229,'1-SETUP'!$A$52:$AN$144,22,FALSE),IF('1-SETUP'!Q71="DAILY",(365/12*VLOOKUP(A229,'1-SETUP'!$A$52:$AN$144,11,FALSE))/VLOOKUP(A229,'1-SETUP'!$A$52:$AN$144,22,FALSE)))))</f>
        <v>30</v>
      </c>
      <c r="D229" s="51" t="str">
        <f>'1-SETUP'!AG71</f>
        <v>Chase CC</v>
      </c>
    </row>
    <row r="230" spans="1:4" x14ac:dyDescent="0.45">
      <c r="A230" t="str">
        <f>IF('1-SETUP'!A72:J72=0,"",'1-SETUP'!A72:J72)</f>
        <v>Personal Hygiene - Products</v>
      </c>
      <c r="B230" t="str">
        <f>IFERROR(IF(VLOOKUP(A230,'1-SETUP'!$A$52:$AN$144,37,FALSE)=0,"",VLOOKUP(A230,'1-SETUP'!$A$52:$AN$144,37,FALSE)),"")</f>
        <v>Important (30%)</v>
      </c>
      <c r="C230">
        <f>IF('1-SETUP'!Q72="MONTHLY",VLOOKUP(A230,'1-SETUP'!$A$52:$AN$144,11,FALSE)/VLOOKUP(A230,'1-SETUP'!$A$52:$AN$144,22,FALSE),IF('1-SETUP'!Q72="WEEKLY",(4*VLOOKUP(A230,'1-SETUP'!$A$52:$AN$144,11,FALSE))/VLOOKUP(A230,'1-SETUP'!$A$52:$AN$144,22,FALSE),IF('1-SETUP'!Q72="YEARLY",(1/12*VLOOKUP(A230,'1-SETUP'!$A$52:$AN$144,11,FALSE))/VLOOKUP(A230,'1-SETUP'!$A$52:$AN$144,22,FALSE),IF('1-SETUP'!Q72="DAILY",(365/12*VLOOKUP(A230,'1-SETUP'!$A$52:$AN$144,11,FALSE))/VLOOKUP(A230,'1-SETUP'!$A$52:$AN$144,22,FALSE)))))</f>
        <v>30</v>
      </c>
      <c r="D230" s="51" t="str">
        <f>'1-SETUP'!AG72</f>
        <v>Chase CC</v>
      </c>
    </row>
    <row r="231" spans="1:4" x14ac:dyDescent="0.45">
      <c r="A231" t="str">
        <f>IF('1-SETUP'!A73:J73=0,"",'1-SETUP'!A73:J73)</f>
        <v>Gym/Working Out</v>
      </c>
      <c r="B231" t="str">
        <f>IFERROR(IF(VLOOKUP(A231,'1-SETUP'!$A$52:$AN$144,37,FALSE)=0,"",VLOOKUP(A231,'1-SETUP'!$A$52:$AN$144,37,FALSE)),"")</f>
        <v/>
      </c>
      <c r="C231" t="b">
        <f>IF('1-SETUP'!Q73="MONTHLY",VLOOKUP(A231,'1-SETUP'!$A$52:$AN$144,11,FALSE)/VLOOKUP(A231,'1-SETUP'!$A$52:$AN$144,22,FALSE),IF('1-SETUP'!Q73="WEEKLY",(4*VLOOKUP(A231,'1-SETUP'!$A$52:$AN$144,11,FALSE))/VLOOKUP(A231,'1-SETUP'!$A$52:$AN$144,22,FALSE),IF('1-SETUP'!Q73="YEARLY",(1/12*VLOOKUP(A231,'1-SETUP'!$A$52:$AN$144,11,FALSE))/VLOOKUP(A231,'1-SETUP'!$A$52:$AN$144,22,FALSE),IF('1-SETUP'!Q73="DAILY",(365/12*VLOOKUP(A231,'1-SETUP'!$A$52:$AN$144,11,FALSE))/VLOOKUP(A231,'1-SETUP'!$A$52:$AN$144,22,FALSE)))))</f>
        <v>0</v>
      </c>
      <c r="D231" s="51">
        <f>'1-SETUP'!AG73</f>
        <v>0</v>
      </c>
    </row>
    <row r="232" spans="1:4" x14ac:dyDescent="0.45">
      <c r="A232" t="str">
        <f>IF('1-SETUP'!A74:J74=0,"",'1-SETUP'!A74:J74)</f>
        <v>Going out to eat</v>
      </c>
      <c r="B232" t="str">
        <f>IFERROR(IF(VLOOKUP(A232,'1-SETUP'!$A$52:$AN$144,37,FALSE)=0,"",VLOOKUP(A232,'1-SETUP'!$A$52:$AN$144,37,FALSE)),"")</f>
        <v>Fun (20%)</v>
      </c>
      <c r="C232">
        <f>IF('1-SETUP'!Q74="MONTHLY",VLOOKUP(A232,'1-SETUP'!$A$52:$AN$144,11,FALSE)/VLOOKUP(A232,'1-SETUP'!$A$52:$AN$144,22,FALSE),IF('1-SETUP'!Q74="WEEKLY",(4*VLOOKUP(A232,'1-SETUP'!$A$52:$AN$144,11,FALSE))/VLOOKUP(A232,'1-SETUP'!$A$52:$AN$144,22,FALSE),IF('1-SETUP'!Q74="YEARLY",(1/12*VLOOKUP(A232,'1-SETUP'!$A$52:$AN$144,11,FALSE))/VLOOKUP(A232,'1-SETUP'!$A$52:$AN$144,22,FALSE),IF('1-SETUP'!Q74="DAILY",(365/12*VLOOKUP(A232,'1-SETUP'!$A$52:$AN$144,11,FALSE))/VLOOKUP(A232,'1-SETUP'!$A$52:$AN$144,22,FALSE)))))</f>
        <v>0</v>
      </c>
      <c r="D232" s="51" t="str">
        <f>'1-SETUP'!AG74</f>
        <v>Chase CC</v>
      </c>
    </row>
    <row r="233" spans="1:4" x14ac:dyDescent="0.45">
      <c r="A233" t="str">
        <f>IF('1-SETUP'!A75:J75=0,"",'1-SETUP'!A75:J75)</f>
        <v>Fun Money</v>
      </c>
      <c r="B233" t="str">
        <f>IFERROR(IF(VLOOKUP(A233,'1-SETUP'!$A$52:$AN$144,37,FALSE)=0,"",VLOOKUP(A233,'1-SETUP'!$A$52:$AN$144,37,FALSE)),"")</f>
        <v/>
      </c>
      <c r="C233" t="b">
        <f>IF('1-SETUP'!Q75="MONTHLY",VLOOKUP(A233,'1-SETUP'!$A$52:$AN$144,11,FALSE)/VLOOKUP(A233,'1-SETUP'!$A$52:$AN$144,22,FALSE),IF('1-SETUP'!Q75="WEEKLY",(4*VLOOKUP(A233,'1-SETUP'!$A$52:$AN$144,11,FALSE))/VLOOKUP(A233,'1-SETUP'!$A$52:$AN$144,22,FALSE),IF('1-SETUP'!Q75="YEARLY",(1/12*VLOOKUP(A233,'1-SETUP'!$A$52:$AN$144,11,FALSE))/VLOOKUP(A233,'1-SETUP'!$A$52:$AN$144,22,FALSE),IF('1-SETUP'!Q75="DAILY",(365/12*VLOOKUP(A233,'1-SETUP'!$A$52:$AN$144,11,FALSE))/VLOOKUP(A233,'1-SETUP'!$A$52:$AN$144,22,FALSE)))))</f>
        <v>0</v>
      </c>
      <c r="D233" s="51">
        <f>'1-SETUP'!AG75</f>
        <v>0</v>
      </c>
    </row>
    <row r="234" spans="1:4" x14ac:dyDescent="0.45">
      <c r="A234" t="str">
        <f>IF('1-SETUP'!A76:J76=0,"",'1-SETUP'!A76:J76)</f>
        <v/>
      </c>
      <c r="B234" t="str">
        <f>IFERROR(IF(VLOOKUP(A234,'1-SETUP'!$A$52:$AN$144,37,FALSE)=0,"",VLOOKUP(A234,'1-SETUP'!$A$52:$AN$144,37,FALSE)),"")</f>
        <v/>
      </c>
      <c r="C234" t="b">
        <f>IF('1-SETUP'!Q76="MONTHLY",VLOOKUP(A234,'1-SETUP'!$A$52:$AN$144,11,FALSE)/VLOOKUP(A234,'1-SETUP'!$A$52:$AN$144,22,FALSE),IF('1-SETUP'!Q76="WEEKLY",(4*VLOOKUP(A234,'1-SETUP'!$A$52:$AN$144,11,FALSE))/VLOOKUP(A234,'1-SETUP'!$A$52:$AN$144,22,FALSE),IF('1-SETUP'!Q76="YEARLY",(1/12*VLOOKUP(A234,'1-SETUP'!$A$52:$AN$144,11,FALSE))/VLOOKUP(A234,'1-SETUP'!$A$52:$AN$144,22,FALSE),IF('1-SETUP'!Q76="DAILY",(365/12*VLOOKUP(A234,'1-SETUP'!$A$52:$AN$144,11,FALSE))/VLOOKUP(A234,'1-SETUP'!$A$52:$AN$144,22,FALSE)))))</f>
        <v>0</v>
      </c>
      <c r="D234" s="51">
        <f>'1-SETUP'!AG76</f>
        <v>0</v>
      </c>
    </row>
    <row r="235" spans="1:4" x14ac:dyDescent="0.45">
      <c r="A235" t="str">
        <f>IF('1-SETUP'!A77:J77=0,"",'1-SETUP'!A77:J77)</f>
        <v/>
      </c>
      <c r="B235" t="str">
        <f>IFERROR(IF(VLOOKUP(A235,'1-SETUP'!$A$52:$AN$144,37,FALSE)=0,"",VLOOKUP(A235,'1-SETUP'!$A$52:$AN$144,37,FALSE)),"")</f>
        <v/>
      </c>
      <c r="C235" t="b">
        <f>IF('1-SETUP'!Q77="MONTHLY",VLOOKUP(A235,'1-SETUP'!$A$52:$AN$144,11,FALSE)/VLOOKUP(A235,'1-SETUP'!$A$52:$AN$144,22,FALSE),IF('1-SETUP'!Q77="WEEKLY",(4*VLOOKUP(A235,'1-SETUP'!$A$52:$AN$144,11,FALSE))/VLOOKUP(A235,'1-SETUP'!$A$52:$AN$144,22,FALSE),IF('1-SETUP'!Q77="YEARLY",(1/12*VLOOKUP(A235,'1-SETUP'!$A$52:$AN$144,11,FALSE))/VLOOKUP(A235,'1-SETUP'!$A$52:$AN$144,22,FALSE),IF('1-SETUP'!Q77="DAILY",(365/12*VLOOKUP(A235,'1-SETUP'!$A$52:$AN$144,11,FALSE))/VLOOKUP(A235,'1-SETUP'!$A$52:$AN$144,22,FALSE)))))</f>
        <v>0</v>
      </c>
      <c r="D235" s="51">
        <f>'1-SETUP'!AG77</f>
        <v>0</v>
      </c>
    </row>
    <row r="236" spans="1:4" x14ac:dyDescent="0.45">
      <c r="A236" t="str">
        <f>IF('1-SETUP'!A78:J78=0,"",'1-SETUP'!A78:J78)</f>
        <v/>
      </c>
      <c r="B236" t="str">
        <f>IFERROR(IF(VLOOKUP(A236,'1-SETUP'!$A$52:$AN$144,37,FALSE)=0,"",VLOOKUP(A236,'1-SETUP'!$A$52:$AN$144,37,FALSE)),"")</f>
        <v/>
      </c>
      <c r="C236" t="b">
        <f>IF('1-SETUP'!Q78="MONTHLY",VLOOKUP(A236,'1-SETUP'!$A$52:$AN$144,11,FALSE)/VLOOKUP(A236,'1-SETUP'!$A$52:$AN$144,22,FALSE),IF('1-SETUP'!Q78="WEEKLY",(4*VLOOKUP(A236,'1-SETUP'!$A$52:$AN$144,11,FALSE))/VLOOKUP(A236,'1-SETUP'!$A$52:$AN$144,22,FALSE),IF('1-SETUP'!Q78="YEARLY",(1/12*VLOOKUP(A236,'1-SETUP'!$A$52:$AN$144,11,FALSE))/VLOOKUP(A236,'1-SETUP'!$A$52:$AN$144,22,FALSE),IF('1-SETUP'!Q78="DAILY",(365/12*VLOOKUP(A236,'1-SETUP'!$A$52:$AN$144,11,FALSE))/VLOOKUP(A236,'1-SETUP'!$A$52:$AN$144,22,FALSE)))))</f>
        <v>0</v>
      </c>
      <c r="D236" s="51">
        <f>'1-SETUP'!AG78</f>
        <v>0</v>
      </c>
    </row>
    <row r="237" spans="1:4" x14ac:dyDescent="0.45">
      <c r="A237" t="str">
        <f>IF('1-SETUP'!A79:J79=0,"",'1-SETUP'!A79:J79)</f>
        <v/>
      </c>
      <c r="B237" t="str">
        <f>IFERROR(IF(VLOOKUP(A237,'1-SETUP'!$A$52:$AN$144,37,FALSE)=0,"",VLOOKUP(A237,'1-SETUP'!$A$52:$AN$144,37,FALSE)),"")</f>
        <v/>
      </c>
      <c r="C237" t="b">
        <f>IF('1-SETUP'!Q79="MONTHLY",VLOOKUP(A237,'1-SETUP'!$A$52:$AN$144,11,FALSE)/VLOOKUP(A237,'1-SETUP'!$A$52:$AN$144,22,FALSE),IF('1-SETUP'!Q79="WEEKLY",(4*VLOOKUP(A237,'1-SETUP'!$A$52:$AN$144,11,FALSE))/VLOOKUP(A237,'1-SETUP'!$A$52:$AN$144,22,FALSE),IF('1-SETUP'!Q79="YEARLY",(1/12*VLOOKUP(A237,'1-SETUP'!$A$52:$AN$144,11,FALSE))/VLOOKUP(A237,'1-SETUP'!$A$52:$AN$144,22,FALSE),IF('1-SETUP'!Q79="DAILY",(365/12*VLOOKUP(A237,'1-SETUP'!$A$52:$AN$144,11,FALSE))/VLOOKUP(A237,'1-SETUP'!$A$52:$AN$144,22,FALSE)))))</f>
        <v>0</v>
      </c>
      <c r="D237" s="51">
        <f>'1-SETUP'!AG79</f>
        <v>0</v>
      </c>
    </row>
    <row r="238" spans="1:4" x14ac:dyDescent="0.45">
      <c r="A238" t="str">
        <f>IF('1-SETUP'!A80:J80=0,"",'1-SETUP'!A80:J80)</f>
        <v>AUTO</v>
      </c>
      <c r="B238" t="str">
        <f>IFERROR(IF(VLOOKUP(A238,'1-SETUP'!$A$52:$AN$144,37,FALSE)=0,"",VLOOKUP(A238,'1-SETUP'!$A$52:$AN$144,37,FALSE)),"")</f>
        <v/>
      </c>
      <c r="C238" t="b">
        <f>IF('1-SETUP'!Q80="MONTHLY",VLOOKUP(A238,'1-SETUP'!$A$52:$AN$144,11,FALSE)/VLOOKUP(A238,'1-SETUP'!$A$52:$AN$144,22,FALSE),IF('1-SETUP'!Q80="WEEKLY",(4*VLOOKUP(A238,'1-SETUP'!$A$52:$AN$144,11,FALSE))/VLOOKUP(A238,'1-SETUP'!$A$52:$AN$144,22,FALSE),IF('1-SETUP'!Q80="YEARLY",(1/12*VLOOKUP(A238,'1-SETUP'!$A$52:$AN$144,11,FALSE))/VLOOKUP(A238,'1-SETUP'!$A$52:$AN$144,22,FALSE),IF('1-SETUP'!Q80="DAILY",(365/12*VLOOKUP(A238,'1-SETUP'!$A$52:$AN$144,11,FALSE))/VLOOKUP(A238,'1-SETUP'!$A$52:$AN$144,22,FALSE)))))</f>
        <v>0</v>
      </c>
      <c r="D238" s="51">
        <f>'1-SETUP'!AG80</f>
        <v>0</v>
      </c>
    </row>
    <row r="239" spans="1:4" x14ac:dyDescent="0.45">
      <c r="A239" t="str">
        <f>IF('1-SETUP'!A81:J81=0,"",'1-SETUP'!A81:J81)</f>
        <v>Auto Loan - Toyota Financial</v>
      </c>
      <c r="B239" t="str">
        <f>IFERROR(IF(VLOOKUP(A239,'1-SETUP'!$A$52:$AN$144,37,FALSE)=0,"",VLOOKUP(A239,'1-SETUP'!$A$52:$AN$144,37,FALSE)),"")</f>
        <v>Important (30%)</v>
      </c>
      <c r="C239">
        <f>IF('1-SETUP'!Q81="MONTHLY",VLOOKUP(A239,'1-SETUP'!$A$52:$AN$144,11,FALSE)/VLOOKUP(A239,'1-SETUP'!$A$52:$AN$144,22,FALSE),IF('1-SETUP'!Q81="WEEKLY",(4*VLOOKUP(A239,'1-SETUP'!$A$52:$AN$144,11,FALSE))/VLOOKUP(A239,'1-SETUP'!$A$52:$AN$144,22,FALSE),IF('1-SETUP'!Q81="YEARLY",(1/12*VLOOKUP(A239,'1-SETUP'!$A$52:$AN$144,11,FALSE))/VLOOKUP(A239,'1-SETUP'!$A$52:$AN$144,22,FALSE),IF('1-SETUP'!Q81="DAILY",(365/12*VLOOKUP(A239,'1-SETUP'!$A$52:$AN$144,11,FALSE))/VLOOKUP(A239,'1-SETUP'!$A$52:$AN$144,22,FALSE)))))</f>
        <v>500</v>
      </c>
      <c r="D239" s="51" t="str">
        <f>'1-SETUP'!AG81</f>
        <v>Income</v>
      </c>
    </row>
    <row r="240" spans="1:4" x14ac:dyDescent="0.45">
      <c r="A240" t="str">
        <f>IF('1-SETUP'!A82:J82=0,"",'1-SETUP'!A82:J82)</f>
        <v>Auto Insurance - Progressive</v>
      </c>
      <c r="B240" t="str">
        <f>IFERROR(IF(VLOOKUP(A240,'1-SETUP'!$A$52:$AN$144,37,FALSE)=0,"",VLOOKUP(A240,'1-SETUP'!$A$52:$AN$144,37,FALSE)),"")</f>
        <v>Important (30%)</v>
      </c>
      <c r="C240">
        <f>IF('1-SETUP'!Q82="MONTHLY",VLOOKUP(A240,'1-SETUP'!$A$52:$AN$144,11,FALSE)/VLOOKUP(A240,'1-SETUP'!$A$52:$AN$144,22,FALSE),IF('1-SETUP'!Q82="WEEKLY",(4*VLOOKUP(A240,'1-SETUP'!$A$52:$AN$144,11,FALSE))/VLOOKUP(A240,'1-SETUP'!$A$52:$AN$144,22,FALSE),IF('1-SETUP'!Q82="YEARLY",(1/12*VLOOKUP(A240,'1-SETUP'!$A$52:$AN$144,11,FALSE))/VLOOKUP(A240,'1-SETUP'!$A$52:$AN$144,22,FALSE),IF('1-SETUP'!Q82="DAILY",(365/12*VLOOKUP(A240,'1-SETUP'!$A$52:$AN$144,11,FALSE))/VLOOKUP(A240,'1-SETUP'!$A$52:$AN$144,22,FALSE)))))</f>
        <v>75</v>
      </c>
      <c r="D240" s="51" t="str">
        <f>'1-SETUP'!AG82</f>
        <v>Chase CC</v>
      </c>
    </row>
    <row r="241" spans="1:4" x14ac:dyDescent="0.45">
      <c r="A241" t="str">
        <f>IF('1-SETUP'!A83:J83=0,"",'1-SETUP'!A83:J83)</f>
        <v>Auto Fuel</v>
      </c>
      <c r="B241" t="str">
        <f>IFERROR(IF(VLOOKUP(A241,'1-SETUP'!$A$52:$AN$144,37,FALSE)=0,"",VLOOKUP(A241,'1-SETUP'!$A$52:$AN$144,37,FALSE)),"")</f>
        <v>Important (30%)</v>
      </c>
      <c r="C241">
        <f>IF('1-SETUP'!Q83="MONTHLY",VLOOKUP(A241,'1-SETUP'!$A$52:$AN$144,11,FALSE)/VLOOKUP(A241,'1-SETUP'!$A$52:$AN$144,22,FALSE),IF('1-SETUP'!Q83="WEEKLY",(4*VLOOKUP(A241,'1-SETUP'!$A$52:$AN$144,11,FALSE))/VLOOKUP(A241,'1-SETUP'!$A$52:$AN$144,22,FALSE),IF('1-SETUP'!Q83="YEARLY",(1/12*VLOOKUP(A241,'1-SETUP'!$A$52:$AN$144,11,FALSE))/VLOOKUP(A241,'1-SETUP'!$A$52:$AN$144,22,FALSE),IF('1-SETUP'!Q83="DAILY",(365/12*VLOOKUP(A241,'1-SETUP'!$A$52:$AN$144,11,FALSE))/VLOOKUP(A241,'1-SETUP'!$A$52:$AN$144,22,FALSE)))))</f>
        <v>120</v>
      </c>
      <c r="D241" s="51" t="str">
        <f>'1-SETUP'!AG83</f>
        <v>BOA CC</v>
      </c>
    </row>
    <row r="242" spans="1:4" x14ac:dyDescent="0.45">
      <c r="A242" t="str">
        <f>IF('1-SETUP'!A84:J84=0,"",'1-SETUP'!A84:J84)</f>
        <v/>
      </c>
      <c r="B242" t="str">
        <f>IFERROR(IF(VLOOKUP(A242,'1-SETUP'!$A$52:$AN$144,37,FALSE)=0,"",VLOOKUP(A242,'1-SETUP'!$A$52:$AN$144,37,FALSE)),"")</f>
        <v/>
      </c>
      <c r="C242" t="b">
        <f>IF('1-SETUP'!Q84="MONTHLY",VLOOKUP(A242,'1-SETUP'!$A$52:$AN$144,11,FALSE)/VLOOKUP(A242,'1-SETUP'!$A$52:$AN$144,22,FALSE),IF('1-SETUP'!Q84="WEEKLY",(4*VLOOKUP(A242,'1-SETUP'!$A$52:$AN$144,11,FALSE))/VLOOKUP(A242,'1-SETUP'!$A$52:$AN$144,22,FALSE),IF('1-SETUP'!Q84="YEARLY",(1/12*VLOOKUP(A242,'1-SETUP'!$A$52:$AN$144,11,FALSE))/VLOOKUP(A242,'1-SETUP'!$A$52:$AN$144,22,FALSE),IF('1-SETUP'!Q84="DAILY",(365/12*VLOOKUP(A242,'1-SETUP'!$A$52:$AN$144,11,FALSE))/VLOOKUP(A242,'1-SETUP'!$A$52:$AN$144,22,FALSE)))))</f>
        <v>0</v>
      </c>
      <c r="D242" s="51">
        <f>'1-SETUP'!AG84</f>
        <v>0</v>
      </c>
    </row>
    <row r="243" spans="1:4" x14ac:dyDescent="0.45">
      <c r="A243" t="str">
        <f>IF('1-SETUP'!A85:J85=0,"",'1-SETUP'!A85:J85)</f>
        <v/>
      </c>
      <c r="B243" t="str">
        <f>IFERROR(IF(VLOOKUP(A243,'1-SETUP'!$A$52:$AN$144,37,FALSE)=0,"",VLOOKUP(A243,'1-SETUP'!$A$52:$AN$144,37,FALSE)),"")</f>
        <v/>
      </c>
      <c r="C243" t="b">
        <f>IF('1-SETUP'!Q85="MONTHLY",VLOOKUP(A243,'1-SETUP'!$A$52:$AN$144,11,FALSE)/VLOOKUP(A243,'1-SETUP'!$A$52:$AN$144,22,FALSE),IF('1-SETUP'!Q85="WEEKLY",(4*VLOOKUP(A243,'1-SETUP'!$A$52:$AN$144,11,FALSE))/VLOOKUP(A243,'1-SETUP'!$A$52:$AN$144,22,FALSE),IF('1-SETUP'!Q85="YEARLY",(1/12*VLOOKUP(A243,'1-SETUP'!$A$52:$AN$144,11,FALSE))/VLOOKUP(A243,'1-SETUP'!$A$52:$AN$144,22,FALSE),IF('1-SETUP'!Q85="DAILY",(365/12*VLOOKUP(A243,'1-SETUP'!$A$52:$AN$144,11,FALSE))/VLOOKUP(A243,'1-SETUP'!$A$52:$AN$144,22,FALSE)))))</f>
        <v>0</v>
      </c>
      <c r="D243" s="51">
        <f>'1-SETUP'!AG85</f>
        <v>0</v>
      </c>
    </row>
    <row r="244" spans="1:4" x14ac:dyDescent="0.45">
      <c r="A244" t="str">
        <f>IF('1-SETUP'!A86:J86=0,"",'1-SETUP'!A86:J86)</f>
        <v/>
      </c>
      <c r="B244" t="str">
        <f>IFERROR(IF(VLOOKUP(A244,'1-SETUP'!$A$52:$AN$144,37,FALSE)=0,"",VLOOKUP(A244,'1-SETUP'!$A$52:$AN$144,37,FALSE)),"")</f>
        <v/>
      </c>
      <c r="C244" t="b">
        <f>IF('1-SETUP'!Q86="MONTHLY",VLOOKUP(A244,'1-SETUP'!$A$52:$AN$144,11,FALSE)/VLOOKUP(A244,'1-SETUP'!$A$52:$AN$144,22,FALSE),IF('1-SETUP'!Q86="WEEKLY",(4*VLOOKUP(A244,'1-SETUP'!$A$52:$AN$144,11,FALSE))/VLOOKUP(A244,'1-SETUP'!$A$52:$AN$144,22,FALSE),IF('1-SETUP'!Q86="YEARLY",(1/12*VLOOKUP(A244,'1-SETUP'!$A$52:$AN$144,11,FALSE))/VLOOKUP(A244,'1-SETUP'!$A$52:$AN$144,22,FALSE),IF('1-SETUP'!Q86="DAILY",(365/12*VLOOKUP(A244,'1-SETUP'!$A$52:$AN$144,11,FALSE))/VLOOKUP(A244,'1-SETUP'!$A$52:$AN$144,22,FALSE)))))</f>
        <v>0</v>
      </c>
      <c r="D244" s="51">
        <f>'1-SETUP'!AG86</f>
        <v>0</v>
      </c>
    </row>
    <row r="245" spans="1:4" x14ac:dyDescent="0.45">
      <c r="A245" t="str">
        <f>IF('1-SETUP'!A87:J87=0,"",'1-SETUP'!A87:J87)</f>
        <v/>
      </c>
      <c r="B245" t="str">
        <f>IFERROR(IF(VLOOKUP(A245,'1-SETUP'!$A$52:$AN$144,37,FALSE)=0,"",VLOOKUP(A245,'1-SETUP'!$A$52:$AN$144,37,FALSE)),"")</f>
        <v/>
      </c>
      <c r="C245" t="b">
        <f>IF('1-SETUP'!Q87="MONTHLY",VLOOKUP(A245,'1-SETUP'!$A$52:$AN$144,11,FALSE)/VLOOKUP(A245,'1-SETUP'!$A$52:$AN$144,22,FALSE),IF('1-SETUP'!Q87="WEEKLY",(4*VLOOKUP(A245,'1-SETUP'!$A$52:$AN$144,11,FALSE))/VLOOKUP(A245,'1-SETUP'!$A$52:$AN$144,22,FALSE),IF('1-SETUP'!Q87="YEARLY",(1/12*VLOOKUP(A245,'1-SETUP'!$A$52:$AN$144,11,FALSE))/VLOOKUP(A245,'1-SETUP'!$A$52:$AN$144,22,FALSE),IF('1-SETUP'!Q87="DAILY",(365/12*VLOOKUP(A245,'1-SETUP'!$A$52:$AN$144,11,FALSE))/VLOOKUP(A245,'1-SETUP'!$A$52:$AN$144,22,FALSE)))))</f>
        <v>0</v>
      </c>
      <c r="D245" s="51">
        <f>'1-SETUP'!AG87</f>
        <v>0</v>
      </c>
    </row>
    <row r="246" spans="1:4" x14ac:dyDescent="0.45">
      <c r="A246" t="str">
        <f>IF('1-SETUP'!A88:J88=0,"",'1-SETUP'!A88:J88)</f>
        <v>SUBSCRIPTIONS</v>
      </c>
      <c r="B246" t="str">
        <f>IFERROR(IF(VLOOKUP(A246,'1-SETUP'!$A$52:$AN$144,37,FALSE)=0,"",VLOOKUP(A246,'1-SETUP'!$A$52:$AN$144,37,FALSE)),"")</f>
        <v/>
      </c>
      <c r="C246" t="b">
        <f>IF('1-SETUP'!Q88="MONTHLY",VLOOKUP(A246,'1-SETUP'!$A$52:$AN$144,11,FALSE)/VLOOKUP(A246,'1-SETUP'!$A$52:$AN$144,22,FALSE),IF('1-SETUP'!Q88="WEEKLY",(4*VLOOKUP(A246,'1-SETUP'!$A$52:$AN$144,11,FALSE))/VLOOKUP(A246,'1-SETUP'!$A$52:$AN$144,22,FALSE),IF('1-SETUP'!Q88="YEARLY",(1/12*VLOOKUP(A246,'1-SETUP'!$A$52:$AN$144,11,FALSE))/VLOOKUP(A246,'1-SETUP'!$A$52:$AN$144,22,FALSE),IF('1-SETUP'!Q88="DAILY",(365/12*VLOOKUP(A246,'1-SETUP'!$A$52:$AN$144,11,FALSE))/VLOOKUP(A246,'1-SETUP'!$A$52:$AN$144,22,FALSE)))))</f>
        <v>0</v>
      </c>
      <c r="D246" s="51">
        <f>'1-SETUP'!AG88</f>
        <v>0</v>
      </c>
    </row>
    <row r="247" spans="1:4" x14ac:dyDescent="0.45">
      <c r="A247" t="str">
        <f>IF('1-SETUP'!A89:J89=0,"",'1-SETUP'!A89:J89)</f>
        <v>Subscription - Google One</v>
      </c>
      <c r="B247" t="str">
        <f>IFERROR(IF(VLOOKUP(A247,'1-SETUP'!$A$52:$AN$144,37,FALSE)=0,"",VLOOKUP(A247,'1-SETUP'!$A$52:$AN$144,37,FALSE)),"")</f>
        <v>Fun (20%)</v>
      </c>
      <c r="C247">
        <f>IF('1-SETUP'!Q89="MONTHLY",VLOOKUP(A247,'1-SETUP'!$A$52:$AN$144,11,FALSE)/VLOOKUP(A247,'1-SETUP'!$A$52:$AN$144,22,FALSE),IF('1-SETUP'!Q89="WEEKLY",(4*VLOOKUP(A247,'1-SETUP'!$A$52:$AN$144,11,FALSE))/VLOOKUP(A247,'1-SETUP'!$A$52:$AN$144,22,FALSE),IF('1-SETUP'!Q89="YEARLY",(1/12*VLOOKUP(A247,'1-SETUP'!$A$52:$AN$144,11,FALSE))/VLOOKUP(A247,'1-SETUP'!$A$52:$AN$144,22,FALSE),IF('1-SETUP'!Q89="DAILY",(365/12*VLOOKUP(A247,'1-SETUP'!$A$52:$AN$144,11,FALSE))/VLOOKUP(A247,'1-SETUP'!$A$52:$AN$144,22,FALSE)))))</f>
        <v>10</v>
      </c>
      <c r="D247" s="51" t="str">
        <f>'1-SETUP'!AG89</f>
        <v>Chase CC</v>
      </c>
    </row>
    <row r="248" spans="1:4" x14ac:dyDescent="0.45">
      <c r="A248" t="str">
        <f>IF('1-SETUP'!A90:J90=0,"",'1-SETUP'!A90:J90)</f>
        <v>Subscription - IKON Pass</v>
      </c>
      <c r="B248" t="str">
        <f>IFERROR(IF(VLOOKUP(A248,'1-SETUP'!$A$52:$AN$144,37,FALSE)=0,"",VLOOKUP(A248,'1-SETUP'!$A$52:$AN$144,37,FALSE)),"")</f>
        <v>Fun (20%)</v>
      </c>
      <c r="C248">
        <f>IF('1-SETUP'!Q90="MONTHLY",VLOOKUP(A248,'1-SETUP'!$A$52:$AN$144,11,FALSE)/VLOOKUP(A248,'1-SETUP'!$A$52:$AN$144,22,FALSE),IF('1-SETUP'!Q90="WEEKLY",(4*VLOOKUP(A248,'1-SETUP'!$A$52:$AN$144,11,FALSE))/VLOOKUP(A248,'1-SETUP'!$A$52:$AN$144,22,FALSE),IF('1-SETUP'!Q90="YEARLY",(1/12*VLOOKUP(A248,'1-SETUP'!$A$52:$AN$144,11,FALSE))/VLOOKUP(A248,'1-SETUP'!$A$52:$AN$144,22,FALSE),IF('1-SETUP'!Q90="DAILY",(365/12*VLOOKUP(A248,'1-SETUP'!$A$52:$AN$144,11,FALSE))/VLOOKUP(A248,'1-SETUP'!$A$52:$AN$144,22,FALSE)))))</f>
        <v>60</v>
      </c>
      <c r="D248" s="51" t="str">
        <f>'1-SETUP'!AG90</f>
        <v>Chase CC</v>
      </c>
    </row>
    <row r="249" spans="1:4" x14ac:dyDescent="0.45">
      <c r="A249" t="str">
        <f>IF('1-SETUP'!A91:J91=0,"",'1-SETUP'!A91:J91)</f>
        <v>Subscription - Office 365</v>
      </c>
      <c r="B249" t="str">
        <f>IFERROR(IF(VLOOKUP(A249,'1-SETUP'!$A$52:$AN$144,37,FALSE)=0,"",VLOOKUP(A249,'1-SETUP'!$A$52:$AN$144,37,FALSE)),"")</f>
        <v>Fun (20%)</v>
      </c>
      <c r="C249">
        <f>IF('1-SETUP'!Q91="MONTHLY",VLOOKUP(A249,'1-SETUP'!$A$52:$AN$144,11,FALSE)/VLOOKUP(A249,'1-SETUP'!$A$52:$AN$144,22,FALSE),IF('1-SETUP'!Q91="WEEKLY",(4*VLOOKUP(A249,'1-SETUP'!$A$52:$AN$144,11,FALSE))/VLOOKUP(A249,'1-SETUP'!$A$52:$AN$144,22,FALSE),IF('1-SETUP'!Q91="YEARLY",(1/12*VLOOKUP(A249,'1-SETUP'!$A$52:$AN$144,11,FALSE))/VLOOKUP(A249,'1-SETUP'!$A$52:$AN$144,22,FALSE),IF('1-SETUP'!Q91="DAILY",(365/12*VLOOKUP(A249,'1-SETUP'!$A$52:$AN$144,11,FALSE))/VLOOKUP(A249,'1-SETUP'!$A$52:$AN$144,22,FALSE)))))</f>
        <v>10</v>
      </c>
      <c r="D249" s="51" t="str">
        <f>'1-SETUP'!AG91</f>
        <v>Chase CC</v>
      </c>
    </row>
    <row r="250" spans="1:4" x14ac:dyDescent="0.45">
      <c r="A250" t="str">
        <f>IF('1-SETUP'!A92:J92=0,"",'1-SETUP'!A92:J92)</f>
        <v>Subscription - Toyota Remote Connect</v>
      </c>
      <c r="B250" t="str">
        <f>IFERROR(IF(VLOOKUP(A250,'1-SETUP'!$A$52:$AN$144,37,FALSE)=0,"",VLOOKUP(A250,'1-SETUP'!$A$52:$AN$144,37,FALSE)),"")</f>
        <v>Fun (20%)</v>
      </c>
      <c r="C250">
        <f>IF('1-SETUP'!Q92="MONTHLY",VLOOKUP(A250,'1-SETUP'!$A$52:$AN$144,11,FALSE)/VLOOKUP(A250,'1-SETUP'!$A$52:$AN$144,22,FALSE),IF('1-SETUP'!Q92="WEEKLY",(4*VLOOKUP(A250,'1-SETUP'!$A$52:$AN$144,11,FALSE))/VLOOKUP(A250,'1-SETUP'!$A$52:$AN$144,22,FALSE),IF('1-SETUP'!Q92="YEARLY",(1/12*VLOOKUP(A250,'1-SETUP'!$A$52:$AN$144,11,FALSE))/VLOOKUP(A250,'1-SETUP'!$A$52:$AN$144,22,FALSE),IF('1-SETUP'!Q92="DAILY",(365/12*VLOOKUP(A250,'1-SETUP'!$A$52:$AN$144,11,FALSE))/VLOOKUP(A250,'1-SETUP'!$A$52:$AN$144,22,FALSE)))))</f>
        <v>10</v>
      </c>
      <c r="D250" s="51" t="str">
        <f>'1-SETUP'!AG92</f>
        <v>Chase CC</v>
      </c>
    </row>
    <row r="251" spans="1:4" x14ac:dyDescent="0.45">
      <c r="A251" t="str">
        <f>IF('1-SETUP'!A93:J93=0,"",'1-SETUP'!A93:J93)</f>
        <v>Subscription - Xbox Live</v>
      </c>
      <c r="B251" t="str">
        <f>IFERROR(IF(VLOOKUP(A251,'1-SETUP'!$A$52:$AN$144,37,FALSE)=0,"",VLOOKUP(A251,'1-SETUP'!$A$52:$AN$144,37,FALSE)),"")</f>
        <v>Fun (20%)</v>
      </c>
      <c r="C251">
        <f>IF('1-SETUP'!Q93="MONTHLY",VLOOKUP(A251,'1-SETUP'!$A$52:$AN$144,11,FALSE)/VLOOKUP(A251,'1-SETUP'!$A$52:$AN$144,22,FALSE),IF('1-SETUP'!Q93="WEEKLY",(4*VLOOKUP(A251,'1-SETUP'!$A$52:$AN$144,11,FALSE))/VLOOKUP(A251,'1-SETUP'!$A$52:$AN$144,22,FALSE),IF('1-SETUP'!Q93="YEARLY",(1/12*VLOOKUP(A251,'1-SETUP'!$A$52:$AN$144,11,FALSE))/VLOOKUP(A251,'1-SETUP'!$A$52:$AN$144,22,FALSE),IF('1-SETUP'!Q93="DAILY",(365/12*VLOOKUP(A251,'1-SETUP'!$A$52:$AN$144,11,FALSE))/VLOOKUP(A251,'1-SETUP'!$A$52:$AN$144,22,FALSE)))))</f>
        <v>10</v>
      </c>
      <c r="D251" s="51" t="str">
        <f>'1-SETUP'!AG93</f>
        <v>Chase CC</v>
      </c>
    </row>
    <row r="252" spans="1:4" x14ac:dyDescent="0.45">
      <c r="A252" t="str">
        <f>IF('1-SETUP'!A94:J94=0,"",'1-SETUP'!A94:J94)</f>
        <v/>
      </c>
      <c r="B252" t="str">
        <f>IFERROR(IF(VLOOKUP(A252,'1-SETUP'!$A$52:$AN$144,37,FALSE)=0,"",VLOOKUP(A252,'1-SETUP'!$A$52:$AN$144,37,FALSE)),"")</f>
        <v/>
      </c>
      <c r="C252" t="b">
        <f>IF('1-SETUP'!Q94="MONTHLY",VLOOKUP(A252,'1-SETUP'!$A$52:$AN$144,11,FALSE)/VLOOKUP(A252,'1-SETUP'!$A$52:$AN$144,22,FALSE),IF('1-SETUP'!Q94="WEEKLY",(4*VLOOKUP(A252,'1-SETUP'!$A$52:$AN$144,11,FALSE))/VLOOKUP(A252,'1-SETUP'!$A$52:$AN$144,22,FALSE),IF('1-SETUP'!Q94="YEARLY",(1/12*VLOOKUP(A252,'1-SETUP'!$A$52:$AN$144,11,FALSE))/VLOOKUP(A252,'1-SETUP'!$A$52:$AN$144,22,FALSE),IF('1-SETUP'!Q94="DAILY",(365/12*VLOOKUP(A252,'1-SETUP'!$A$52:$AN$144,11,FALSE))/VLOOKUP(A252,'1-SETUP'!$A$52:$AN$144,22,FALSE)))))</f>
        <v>0</v>
      </c>
      <c r="D252" s="51">
        <f>'1-SETUP'!AG94</f>
        <v>0</v>
      </c>
    </row>
    <row r="253" spans="1:4" x14ac:dyDescent="0.45">
      <c r="A253" t="str">
        <f>IF('1-SETUP'!A95:J95=0,"",'1-SETUP'!A95:J95)</f>
        <v/>
      </c>
      <c r="B253" t="str">
        <f>IFERROR(IF(VLOOKUP(A253,'1-SETUP'!$A$52:$AN$144,37,FALSE)=0,"",VLOOKUP(A253,'1-SETUP'!$A$52:$AN$144,37,FALSE)),"")</f>
        <v/>
      </c>
      <c r="C253" t="b">
        <f>IF('1-SETUP'!Q95="MONTHLY",VLOOKUP(A253,'1-SETUP'!$A$52:$AN$144,11,FALSE)/VLOOKUP(A253,'1-SETUP'!$A$52:$AN$144,22,FALSE),IF('1-SETUP'!Q95="WEEKLY",(4*VLOOKUP(A253,'1-SETUP'!$A$52:$AN$144,11,FALSE))/VLOOKUP(A253,'1-SETUP'!$A$52:$AN$144,22,FALSE),IF('1-SETUP'!Q95="YEARLY",(1/12*VLOOKUP(A253,'1-SETUP'!$A$52:$AN$144,11,FALSE))/VLOOKUP(A253,'1-SETUP'!$A$52:$AN$144,22,FALSE),IF('1-SETUP'!Q95="DAILY",(365/12*VLOOKUP(A253,'1-SETUP'!$A$52:$AN$144,11,FALSE))/VLOOKUP(A253,'1-SETUP'!$A$52:$AN$144,22,FALSE)))))</f>
        <v>0</v>
      </c>
      <c r="D253" s="51">
        <f>'1-SETUP'!AG95</f>
        <v>0</v>
      </c>
    </row>
    <row r="254" spans="1:4" x14ac:dyDescent="0.45">
      <c r="A254" t="str">
        <f>IF('1-SETUP'!A96:J96=0,"",'1-SETUP'!A96:J96)</f>
        <v/>
      </c>
      <c r="B254" t="str">
        <f>IFERROR(IF(VLOOKUP(A254,'1-SETUP'!$A$52:$AN$144,37,FALSE)=0,"",VLOOKUP(A254,'1-SETUP'!$A$52:$AN$144,37,FALSE)),"")</f>
        <v/>
      </c>
      <c r="C254" t="b">
        <f>IF('1-SETUP'!Q96="MONTHLY",VLOOKUP(A254,'1-SETUP'!$A$52:$AN$144,11,FALSE)/VLOOKUP(A254,'1-SETUP'!$A$52:$AN$144,22,FALSE),IF('1-SETUP'!Q96="WEEKLY",(4*VLOOKUP(A254,'1-SETUP'!$A$52:$AN$144,11,FALSE))/VLOOKUP(A254,'1-SETUP'!$A$52:$AN$144,22,FALSE),IF('1-SETUP'!Q96="YEARLY",(1/12*VLOOKUP(A254,'1-SETUP'!$A$52:$AN$144,11,FALSE))/VLOOKUP(A254,'1-SETUP'!$A$52:$AN$144,22,FALSE),IF('1-SETUP'!Q96="DAILY",(365/12*VLOOKUP(A254,'1-SETUP'!$A$52:$AN$144,11,FALSE))/VLOOKUP(A254,'1-SETUP'!$A$52:$AN$144,22,FALSE)))))</f>
        <v>0</v>
      </c>
      <c r="D254" s="51">
        <f>'1-SETUP'!AG96</f>
        <v>0</v>
      </c>
    </row>
    <row r="255" spans="1:4" x14ac:dyDescent="0.45">
      <c r="A255" t="str">
        <f>IF('1-SETUP'!A97:J97=0,"",'1-SETUP'!A97:J97)</f>
        <v/>
      </c>
      <c r="B255" t="str">
        <f>IFERROR(IF(VLOOKUP(A255,'1-SETUP'!$A$52:$AN$144,37,FALSE)=0,"",VLOOKUP(A255,'1-SETUP'!$A$52:$AN$144,37,FALSE)),"")</f>
        <v/>
      </c>
      <c r="C255" t="b">
        <f>IF('1-SETUP'!Q97="MONTHLY",VLOOKUP(A255,'1-SETUP'!$A$52:$AN$144,11,FALSE)/VLOOKUP(A255,'1-SETUP'!$A$52:$AN$144,22,FALSE),IF('1-SETUP'!Q97="WEEKLY",(4*VLOOKUP(A255,'1-SETUP'!$A$52:$AN$144,11,FALSE))/VLOOKUP(A255,'1-SETUP'!$A$52:$AN$144,22,FALSE),IF('1-SETUP'!Q97="YEARLY",(1/12*VLOOKUP(A255,'1-SETUP'!$A$52:$AN$144,11,FALSE))/VLOOKUP(A255,'1-SETUP'!$A$52:$AN$144,22,FALSE),IF('1-SETUP'!Q97="DAILY",(365/12*VLOOKUP(A255,'1-SETUP'!$A$52:$AN$144,11,FALSE))/VLOOKUP(A255,'1-SETUP'!$A$52:$AN$144,22,FALSE)))))</f>
        <v>0</v>
      </c>
      <c r="D255" s="51">
        <f>'1-SETUP'!AG97</f>
        <v>0</v>
      </c>
    </row>
    <row r="256" spans="1:4" x14ac:dyDescent="0.45">
      <c r="A256" t="str">
        <f>IF('1-SETUP'!A98:J98=0,"",'1-SETUP'!A98:J98)</f>
        <v>SAVINGS</v>
      </c>
      <c r="B256" t="str">
        <f>IFERROR(IF(VLOOKUP(A256,'1-SETUP'!$A$52:$AN$144,37,FALSE)=0,"",VLOOKUP(A256,'1-SETUP'!$A$52:$AN$144,37,FALSE)),"")</f>
        <v/>
      </c>
      <c r="C256" t="b">
        <f>IF('1-SETUP'!Q98="MONTHLY",VLOOKUP(A256,'1-SETUP'!$A$52:$AN$144,11,FALSE)/VLOOKUP(A256,'1-SETUP'!$A$52:$AN$144,22,FALSE),IF('1-SETUP'!Q98="WEEKLY",(4*VLOOKUP(A256,'1-SETUP'!$A$52:$AN$144,11,FALSE))/VLOOKUP(A256,'1-SETUP'!$A$52:$AN$144,22,FALSE),IF('1-SETUP'!Q98="YEARLY",(1/12*VLOOKUP(A256,'1-SETUP'!$A$52:$AN$144,11,FALSE))/VLOOKUP(A256,'1-SETUP'!$A$52:$AN$144,22,FALSE),IF('1-SETUP'!Q98="DAILY",(365/12*VLOOKUP(A256,'1-SETUP'!$A$52:$AN$144,11,FALSE))/VLOOKUP(A256,'1-SETUP'!$A$52:$AN$144,22,FALSE)))))</f>
        <v>0</v>
      </c>
      <c r="D256" s="51">
        <f>'1-SETUP'!AG98</f>
        <v>0</v>
      </c>
    </row>
    <row r="257" spans="1:4" x14ac:dyDescent="0.45">
      <c r="A257" t="str">
        <f>IF('1-SETUP'!A99:J99=0,"",'1-SETUP'!A99:J99)</f>
        <v>Brokerage - Fidelity Investments</v>
      </c>
      <c r="B257" t="str">
        <f>IFERROR(IF(VLOOKUP(A257,'1-SETUP'!$A$52:$AN$144,37,FALSE)=0,"",VLOOKUP(A257,'1-SETUP'!$A$52:$AN$144,37,FALSE)),"")</f>
        <v>Important (30%)</v>
      </c>
      <c r="C257">
        <f>IF('1-SETUP'!Q99="MONTHLY",VLOOKUP(A257,'1-SETUP'!$A$52:$AN$144,11,FALSE)/VLOOKUP(A257,'1-SETUP'!$A$52:$AN$144,22,FALSE),IF('1-SETUP'!Q99="WEEKLY",(4*VLOOKUP(A257,'1-SETUP'!$A$52:$AN$144,11,FALSE))/VLOOKUP(A257,'1-SETUP'!$A$52:$AN$144,22,FALSE),IF('1-SETUP'!Q99="YEARLY",(1/12*VLOOKUP(A257,'1-SETUP'!$A$52:$AN$144,11,FALSE))/VLOOKUP(A257,'1-SETUP'!$A$52:$AN$144,22,FALSE),IF('1-SETUP'!Q99="DAILY",(365/12*VLOOKUP(A257,'1-SETUP'!$A$52:$AN$144,11,FALSE))/VLOOKUP(A257,'1-SETUP'!$A$52:$AN$144,22,FALSE)))))</f>
        <v>200</v>
      </c>
      <c r="D257" s="51" t="str">
        <f>'1-SETUP'!AG99</f>
        <v>Fidelity</v>
      </c>
    </row>
    <row r="258" spans="1:4" x14ac:dyDescent="0.45">
      <c r="A258" t="str">
        <f>IF('1-SETUP'!A100:J100=0,"",'1-SETUP'!A100:J100)</f>
        <v>Savings - Recreation</v>
      </c>
      <c r="B258" t="str">
        <f>IFERROR(IF(VLOOKUP(A258,'1-SETUP'!$A$52:$AN$144,37,FALSE)=0,"",VLOOKUP(A258,'1-SETUP'!$A$52:$AN$144,37,FALSE)),"")</f>
        <v>Fun (20%)</v>
      </c>
      <c r="C258">
        <f>IF('1-SETUP'!Q100="MONTHLY",VLOOKUP(A258,'1-SETUP'!$A$52:$AN$144,11,FALSE)/VLOOKUP(A258,'1-SETUP'!$A$52:$AN$144,22,FALSE),IF('1-SETUP'!Q100="WEEKLY",(4*VLOOKUP(A258,'1-SETUP'!$A$52:$AN$144,11,FALSE))/VLOOKUP(A258,'1-SETUP'!$A$52:$AN$144,22,FALSE),IF('1-SETUP'!Q100="YEARLY",(1/12*VLOOKUP(A258,'1-SETUP'!$A$52:$AN$144,11,FALSE))/VLOOKUP(A258,'1-SETUP'!$A$52:$AN$144,22,FALSE),IF('1-SETUP'!Q100="DAILY",(365/12*VLOOKUP(A258,'1-SETUP'!$A$52:$AN$144,11,FALSE))/VLOOKUP(A258,'1-SETUP'!$A$52:$AN$144,22,FALSE)))))</f>
        <v>212.46</v>
      </c>
      <c r="D258" s="51" t="str">
        <f>'1-SETUP'!AG100</f>
        <v>Savings</v>
      </c>
    </row>
    <row r="259" spans="1:4" x14ac:dyDescent="0.45">
      <c r="A259" t="str">
        <f>IF('1-SETUP'!A101:J101=0,"",'1-SETUP'!A101:J101)</f>
        <v>Savings - Emergency Fund</v>
      </c>
      <c r="B259" t="str">
        <f>IFERROR(IF(VLOOKUP(A259,'1-SETUP'!$A$52:$AN$144,37,FALSE)=0,"",VLOOKUP(A259,'1-SETUP'!$A$52:$AN$144,37,FALSE)),"")</f>
        <v>Important (30%)</v>
      </c>
      <c r="C259">
        <f>IF('1-SETUP'!Q101="MONTHLY",VLOOKUP(A259,'1-SETUP'!$A$52:$AN$144,11,FALSE)/VLOOKUP(A259,'1-SETUP'!$A$52:$AN$144,22,FALSE),IF('1-SETUP'!Q101="WEEKLY",(4*VLOOKUP(A259,'1-SETUP'!$A$52:$AN$144,11,FALSE))/VLOOKUP(A259,'1-SETUP'!$A$52:$AN$144,22,FALSE),IF('1-SETUP'!Q101="YEARLY",(1/12*VLOOKUP(A259,'1-SETUP'!$A$52:$AN$144,11,FALSE))/VLOOKUP(A259,'1-SETUP'!$A$52:$AN$144,22,FALSE),IF('1-SETUP'!Q101="DAILY",(365/12*VLOOKUP(A259,'1-SETUP'!$A$52:$AN$144,11,FALSE))/VLOOKUP(A259,'1-SETUP'!$A$52:$AN$144,22,FALSE)))))</f>
        <v>200</v>
      </c>
      <c r="D259" s="51" t="str">
        <f>'1-SETUP'!AG101</f>
        <v>Mgdwelling</v>
      </c>
    </row>
    <row r="260" spans="1:4" x14ac:dyDescent="0.45">
      <c r="A260" t="str">
        <f>IF('1-SETUP'!A102:J102=0,"",'1-SETUP'!A102:J102)</f>
        <v>Savings - Vacation</v>
      </c>
      <c r="B260" t="str">
        <f>IFERROR(IF(VLOOKUP(A260,'1-SETUP'!$A$52:$AN$144,37,FALSE)=0,"",VLOOKUP(A260,'1-SETUP'!$A$52:$AN$144,37,FALSE)),"")</f>
        <v/>
      </c>
      <c r="C260" t="b">
        <f>IF('1-SETUP'!Q102="MONTHLY",VLOOKUP(A260,'1-SETUP'!$A$52:$AN$144,11,FALSE)/VLOOKUP(A260,'1-SETUP'!$A$52:$AN$144,22,FALSE),IF('1-SETUP'!Q102="WEEKLY",(4*VLOOKUP(A260,'1-SETUP'!$A$52:$AN$144,11,FALSE))/VLOOKUP(A260,'1-SETUP'!$A$52:$AN$144,22,FALSE),IF('1-SETUP'!Q102="YEARLY",(1/12*VLOOKUP(A260,'1-SETUP'!$A$52:$AN$144,11,FALSE))/VLOOKUP(A260,'1-SETUP'!$A$52:$AN$144,22,FALSE),IF('1-SETUP'!Q102="DAILY",(365/12*VLOOKUP(A260,'1-SETUP'!$A$52:$AN$144,11,FALSE))/VLOOKUP(A260,'1-SETUP'!$A$52:$AN$144,22,FALSE)))))</f>
        <v>0</v>
      </c>
      <c r="D260" s="51">
        <f>'1-SETUP'!AG102</f>
        <v>0</v>
      </c>
    </row>
    <row r="261" spans="1:4" x14ac:dyDescent="0.45">
      <c r="A261" t="str">
        <f>IF('1-SETUP'!A103:J103=0,"",'1-SETUP'!A103:J103)</f>
        <v>Savings - School Fund</v>
      </c>
      <c r="B261" t="str">
        <f>IFERROR(IF(VLOOKUP(A261,'1-SETUP'!$A$52:$AN$144,37,FALSE)=0,"",VLOOKUP(A261,'1-SETUP'!$A$52:$AN$144,37,FALSE)),"")</f>
        <v/>
      </c>
      <c r="C261" t="b">
        <f>IF('1-SETUP'!Q103="MONTHLY",VLOOKUP(A261,'1-SETUP'!$A$52:$AN$144,11,FALSE)/VLOOKUP(A261,'1-SETUP'!$A$52:$AN$144,22,FALSE),IF('1-SETUP'!Q103="WEEKLY",(4*VLOOKUP(A261,'1-SETUP'!$A$52:$AN$144,11,FALSE))/VLOOKUP(A261,'1-SETUP'!$A$52:$AN$144,22,FALSE),IF('1-SETUP'!Q103="YEARLY",(1/12*VLOOKUP(A261,'1-SETUP'!$A$52:$AN$144,11,FALSE))/VLOOKUP(A261,'1-SETUP'!$A$52:$AN$144,22,FALSE),IF('1-SETUP'!Q103="DAILY",(365/12*VLOOKUP(A261,'1-SETUP'!$A$52:$AN$144,11,FALSE))/VLOOKUP(A261,'1-SETUP'!$A$52:$AN$144,22,FALSE)))))</f>
        <v>0</v>
      </c>
      <c r="D261" s="51">
        <f>'1-SETUP'!AG103</f>
        <v>0</v>
      </c>
    </row>
    <row r="262" spans="1:4" x14ac:dyDescent="0.45">
      <c r="A262" t="str">
        <f>IF('1-SETUP'!A104:J104=0,"",'1-SETUP'!A104:J104)</f>
        <v/>
      </c>
      <c r="B262" t="str">
        <f>IFERROR(IF(VLOOKUP(A262,'1-SETUP'!$A$52:$AN$144,37,FALSE)=0,"",VLOOKUP(A262,'1-SETUP'!$A$52:$AN$144,37,FALSE)),"")</f>
        <v/>
      </c>
      <c r="C262" t="b">
        <f>IF('1-SETUP'!Q104="MONTHLY",VLOOKUP(A262,'1-SETUP'!$A$52:$AN$144,11,FALSE)/VLOOKUP(A262,'1-SETUP'!$A$52:$AN$144,22,FALSE),IF('1-SETUP'!Q104="WEEKLY",(4*VLOOKUP(A262,'1-SETUP'!$A$52:$AN$144,11,FALSE))/VLOOKUP(A262,'1-SETUP'!$A$52:$AN$144,22,FALSE),IF('1-SETUP'!Q104="YEARLY",(1/12*VLOOKUP(A262,'1-SETUP'!$A$52:$AN$144,11,FALSE))/VLOOKUP(A262,'1-SETUP'!$A$52:$AN$144,22,FALSE),IF('1-SETUP'!Q104="DAILY",(365/12*VLOOKUP(A262,'1-SETUP'!$A$52:$AN$144,11,FALSE))/VLOOKUP(A262,'1-SETUP'!$A$52:$AN$144,22,FALSE)))))</f>
        <v>0</v>
      </c>
      <c r="D262" s="51">
        <f>'1-SETUP'!AG104</f>
        <v>0</v>
      </c>
    </row>
    <row r="263" spans="1:4" x14ac:dyDescent="0.45">
      <c r="A263" t="str">
        <f>IF('1-SETUP'!A105:J105=0,"",'1-SETUP'!A105:J105)</f>
        <v/>
      </c>
      <c r="B263" t="str">
        <f>IFERROR(IF(VLOOKUP(A263,'1-SETUP'!$A$52:$AN$144,37,FALSE)=0,"",VLOOKUP(A263,'1-SETUP'!$A$52:$AN$144,37,FALSE)),"")</f>
        <v/>
      </c>
      <c r="C263" t="b">
        <f>IF('1-SETUP'!Q105="MONTHLY",VLOOKUP(A263,'1-SETUP'!$A$52:$AN$144,11,FALSE)/VLOOKUP(A263,'1-SETUP'!$A$52:$AN$144,22,FALSE),IF('1-SETUP'!Q105="WEEKLY",(4*VLOOKUP(A263,'1-SETUP'!$A$52:$AN$144,11,FALSE))/VLOOKUP(A263,'1-SETUP'!$A$52:$AN$144,22,FALSE),IF('1-SETUP'!Q105="YEARLY",(1/12*VLOOKUP(A263,'1-SETUP'!$A$52:$AN$144,11,FALSE))/VLOOKUP(A263,'1-SETUP'!$A$52:$AN$144,22,FALSE),IF('1-SETUP'!Q105="DAILY",(365/12*VLOOKUP(A263,'1-SETUP'!$A$52:$AN$144,11,FALSE))/VLOOKUP(A263,'1-SETUP'!$A$52:$AN$144,22,FALSE)))))</f>
        <v>0</v>
      </c>
      <c r="D263" s="51">
        <f>'1-SETUP'!AG105</f>
        <v>0</v>
      </c>
    </row>
    <row r="264" spans="1:4" x14ac:dyDescent="0.45">
      <c r="A264" t="str">
        <f>IF('1-SETUP'!A106:J106=0,"",'1-SETUP'!A106:J106)</f>
        <v/>
      </c>
      <c r="B264" t="str">
        <f>IFERROR(IF(VLOOKUP(A264,'1-SETUP'!$A$52:$AN$144,37,FALSE)=0,"",VLOOKUP(A264,'1-SETUP'!$A$52:$AN$144,37,FALSE)),"")</f>
        <v/>
      </c>
      <c r="C264" t="b">
        <f>IF('1-SETUP'!Q106="MONTHLY",VLOOKUP(A264,'1-SETUP'!$A$52:$AN$144,11,FALSE)/VLOOKUP(A264,'1-SETUP'!$A$52:$AN$144,22,FALSE),IF('1-SETUP'!Q106="WEEKLY",(4*VLOOKUP(A264,'1-SETUP'!$A$52:$AN$144,11,FALSE))/VLOOKUP(A264,'1-SETUP'!$A$52:$AN$144,22,FALSE),IF('1-SETUP'!Q106="YEARLY",(1/12*VLOOKUP(A264,'1-SETUP'!$A$52:$AN$144,11,FALSE))/VLOOKUP(A264,'1-SETUP'!$A$52:$AN$144,22,FALSE),IF('1-SETUP'!Q106="DAILY",(365/12*VLOOKUP(A264,'1-SETUP'!$A$52:$AN$144,11,FALSE))/VLOOKUP(A264,'1-SETUP'!$A$52:$AN$144,22,FALSE)))))</f>
        <v>0</v>
      </c>
      <c r="D264" s="51">
        <f>'1-SETUP'!AG106</f>
        <v>0</v>
      </c>
    </row>
    <row r="265" spans="1:4" x14ac:dyDescent="0.45">
      <c r="A265" t="str">
        <f>IF('1-SETUP'!A107:J107=0,"",'1-SETUP'!A107:J107)</f>
        <v/>
      </c>
      <c r="B265" t="str">
        <f>IFERROR(IF(VLOOKUP(A265,'1-SETUP'!$A$52:$AN$144,37,FALSE)=0,"",VLOOKUP(A265,'1-SETUP'!$A$52:$AN$144,37,FALSE)),"")</f>
        <v/>
      </c>
      <c r="C265" t="b">
        <f>IF('1-SETUP'!Q107="MONTHLY",VLOOKUP(A265,'1-SETUP'!$A$52:$AN$144,11,FALSE)/VLOOKUP(A265,'1-SETUP'!$A$52:$AN$144,22,FALSE),IF('1-SETUP'!Q107="WEEKLY",(4*VLOOKUP(A265,'1-SETUP'!$A$52:$AN$144,11,FALSE))/VLOOKUP(A265,'1-SETUP'!$A$52:$AN$144,22,FALSE),IF('1-SETUP'!Q107="YEARLY",(1/12*VLOOKUP(A265,'1-SETUP'!$A$52:$AN$144,11,FALSE))/VLOOKUP(A265,'1-SETUP'!$A$52:$AN$144,22,FALSE),IF('1-SETUP'!Q107="DAILY",(365/12*VLOOKUP(A265,'1-SETUP'!$A$52:$AN$144,11,FALSE))/VLOOKUP(A265,'1-SETUP'!$A$52:$AN$144,22,FALSE)))))</f>
        <v>0</v>
      </c>
      <c r="D265" s="51">
        <f>'1-SETUP'!AG107</f>
        <v>0</v>
      </c>
    </row>
    <row r="266" spans="1:4" x14ac:dyDescent="0.45">
      <c r="A266" t="str">
        <f>IF('1-SETUP'!A108:J108=0,"",'1-SETUP'!A108:J108)</f>
        <v/>
      </c>
      <c r="B266" t="str">
        <f>IFERROR(IF(VLOOKUP(A266,'1-SETUP'!$A$52:$AN$144,37,FALSE)=0,"",VLOOKUP(A266,'1-SETUP'!$A$52:$AN$144,37,FALSE)),"")</f>
        <v/>
      </c>
      <c r="C266" t="b">
        <f>IF('1-SETUP'!Q108="MONTHLY",VLOOKUP(A266,'1-SETUP'!$A$52:$AN$144,11,FALSE)/VLOOKUP(A266,'1-SETUP'!$A$52:$AN$144,22,FALSE),IF('1-SETUP'!Q108="WEEKLY",(4*VLOOKUP(A266,'1-SETUP'!$A$52:$AN$144,11,FALSE))/VLOOKUP(A266,'1-SETUP'!$A$52:$AN$144,22,FALSE),IF('1-SETUP'!Q108="YEARLY",(1/12*VLOOKUP(A266,'1-SETUP'!$A$52:$AN$144,11,FALSE))/VLOOKUP(A266,'1-SETUP'!$A$52:$AN$144,22,FALSE),IF('1-SETUP'!Q108="DAILY",(365/12*VLOOKUP(A266,'1-SETUP'!$A$52:$AN$144,11,FALSE))/VLOOKUP(A266,'1-SETUP'!$A$52:$AN$144,22,FALSE)))))</f>
        <v>0</v>
      </c>
      <c r="D266" s="51">
        <f>'1-SETUP'!AG108</f>
        <v>0</v>
      </c>
    </row>
    <row r="267" spans="1:4" x14ac:dyDescent="0.45">
      <c r="A267" t="str">
        <f>IF('1-SETUP'!A109:J109=0,"",'1-SETUP'!A109:J109)</f>
        <v/>
      </c>
      <c r="B267" t="str">
        <f>IFERROR(IF(VLOOKUP(A267,'1-SETUP'!$A$52:$AN$144,37,FALSE)=0,"",VLOOKUP(A267,'1-SETUP'!$A$52:$AN$144,37,FALSE)),"")</f>
        <v/>
      </c>
      <c r="C267" t="b">
        <f>IF('1-SETUP'!Q109="MONTHLY",VLOOKUP(A267,'1-SETUP'!$A$52:$AN$144,11,FALSE)/VLOOKUP(A267,'1-SETUP'!$A$52:$AN$144,22,FALSE),IF('1-SETUP'!Q109="WEEKLY",(4*VLOOKUP(A267,'1-SETUP'!$A$52:$AN$144,11,FALSE))/VLOOKUP(A267,'1-SETUP'!$A$52:$AN$144,22,FALSE),IF('1-SETUP'!Q109="YEARLY",(1/12*VLOOKUP(A267,'1-SETUP'!$A$52:$AN$144,11,FALSE))/VLOOKUP(A267,'1-SETUP'!$A$52:$AN$144,22,FALSE),IF('1-SETUP'!Q109="DAILY",(365/12*VLOOKUP(A267,'1-SETUP'!$A$52:$AN$144,11,FALSE))/VLOOKUP(A267,'1-SETUP'!$A$52:$AN$144,22,FALSE)))))</f>
        <v>0</v>
      </c>
      <c r="D267" s="51">
        <f>'1-SETUP'!AG109</f>
        <v>0</v>
      </c>
    </row>
    <row r="268" spans="1:4" x14ac:dyDescent="0.45">
      <c r="A268" t="str">
        <f>IF('1-SETUP'!A110:J110=0,"",'1-SETUP'!A110:J110)</f>
        <v/>
      </c>
      <c r="B268" t="str">
        <f>IFERROR(IF(VLOOKUP(A268,'1-SETUP'!$A$52:$AN$144,37,FALSE)=0,"",VLOOKUP(A268,'1-SETUP'!$A$52:$AN$144,37,FALSE)),"")</f>
        <v/>
      </c>
      <c r="C268" t="b">
        <f>IF('1-SETUP'!Q110="MONTHLY",VLOOKUP(A268,'1-SETUP'!$A$52:$AN$144,11,FALSE)/VLOOKUP(A268,'1-SETUP'!$A$52:$AN$144,22,FALSE),IF('1-SETUP'!Q110="WEEKLY",(4*VLOOKUP(A268,'1-SETUP'!$A$52:$AN$144,11,FALSE))/VLOOKUP(A268,'1-SETUP'!$A$52:$AN$144,22,FALSE),IF('1-SETUP'!Q110="YEARLY",(1/12*VLOOKUP(A268,'1-SETUP'!$A$52:$AN$144,11,FALSE))/VLOOKUP(A268,'1-SETUP'!$A$52:$AN$144,22,FALSE),IF('1-SETUP'!Q110="DAILY",(365/12*VLOOKUP(A268,'1-SETUP'!$A$52:$AN$144,11,FALSE))/VLOOKUP(A268,'1-SETUP'!$A$52:$AN$144,22,FALSE)))))</f>
        <v>0</v>
      </c>
      <c r="D268" s="51">
        <f>'1-SETUP'!AG110</f>
        <v>0</v>
      </c>
    </row>
    <row r="269" spans="1:4" x14ac:dyDescent="0.45">
      <c r="A269" t="str">
        <f>IF('1-SETUP'!A111:J111=0,"",'1-SETUP'!A111:J111)</f>
        <v/>
      </c>
      <c r="B269" t="str">
        <f>IFERROR(IF(VLOOKUP(A269,'1-SETUP'!$A$52:$AN$144,37,FALSE)=0,"",VLOOKUP(A269,'1-SETUP'!$A$52:$AN$144,37,FALSE)),"")</f>
        <v/>
      </c>
      <c r="C269" t="b">
        <f>IF('1-SETUP'!Q111="MONTHLY",VLOOKUP(A269,'1-SETUP'!$A$52:$AN$144,11,FALSE)/VLOOKUP(A269,'1-SETUP'!$A$52:$AN$144,22,FALSE),IF('1-SETUP'!Q111="WEEKLY",(4*VLOOKUP(A269,'1-SETUP'!$A$52:$AN$144,11,FALSE))/VLOOKUP(A269,'1-SETUP'!$A$52:$AN$144,22,FALSE),IF('1-SETUP'!Q111="YEARLY",(1/12*VLOOKUP(A269,'1-SETUP'!$A$52:$AN$144,11,FALSE))/VLOOKUP(A269,'1-SETUP'!$A$52:$AN$144,22,FALSE),IF('1-SETUP'!Q111="DAILY",(365/12*VLOOKUP(A269,'1-SETUP'!$A$52:$AN$144,11,FALSE))/VLOOKUP(A269,'1-SETUP'!$A$52:$AN$144,22,FALSE)))))</f>
        <v>0</v>
      </c>
      <c r="D269" s="51">
        <f>'1-SETUP'!AG111</f>
        <v>0</v>
      </c>
    </row>
    <row r="270" spans="1:4" x14ac:dyDescent="0.45">
      <c r="A270" t="str">
        <f>IF('1-SETUP'!A112:J112=0,"",'1-SETUP'!A112:J112)</f>
        <v/>
      </c>
      <c r="B270" t="str">
        <f>IFERROR(IF(VLOOKUP(A270,'1-SETUP'!$A$52:$AN$144,37,FALSE)=0,"",VLOOKUP(A270,'1-SETUP'!$A$52:$AN$144,37,FALSE)),"")</f>
        <v/>
      </c>
      <c r="C270" t="b">
        <f>IF('1-SETUP'!Q112="MONTHLY",VLOOKUP(A270,'1-SETUP'!$A$52:$AN$144,11,FALSE)/VLOOKUP(A270,'1-SETUP'!$A$52:$AN$144,22,FALSE),IF('1-SETUP'!Q112="WEEKLY",(4*VLOOKUP(A270,'1-SETUP'!$A$52:$AN$144,11,FALSE))/VLOOKUP(A270,'1-SETUP'!$A$52:$AN$144,22,FALSE),IF('1-SETUP'!Q112="YEARLY",(1/12*VLOOKUP(A270,'1-SETUP'!$A$52:$AN$144,11,FALSE))/VLOOKUP(A270,'1-SETUP'!$A$52:$AN$144,22,FALSE),IF('1-SETUP'!Q112="DAILY",(365/12*VLOOKUP(A270,'1-SETUP'!$A$52:$AN$144,11,FALSE))/VLOOKUP(A270,'1-SETUP'!$A$52:$AN$144,22,FALSE)))))</f>
        <v>0</v>
      </c>
      <c r="D270" s="51">
        <f>'1-SETUP'!AG112</f>
        <v>0</v>
      </c>
    </row>
    <row r="271" spans="1:4" x14ac:dyDescent="0.45">
      <c r="A271" t="str">
        <f>IF('1-SETUP'!A113:J113=0,"",'1-SETUP'!A113:J113)</f>
        <v/>
      </c>
      <c r="B271" t="str">
        <f>IFERROR(IF(VLOOKUP(A271,'1-SETUP'!$A$52:$AN$144,37,FALSE)=0,"",VLOOKUP(A271,'1-SETUP'!$A$52:$AN$144,37,FALSE)),"")</f>
        <v/>
      </c>
      <c r="C271" t="b">
        <f>IF('1-SETUP'!Q113="MONTHLY",VLOOKUP(A271,'1-SETUP'!$A$52:$AN$144,11,FALSE)/VLOOKUP(A271,'1-SETUP'!$A$52:$AN$144,22,FALSE),IF('1-SETUP'!Q113="WEEKLY",(4*VLOOKUP(A271,'1-SETUP'!$A$52:$AN$144,11,FALSE))/VLOOKUP(A271,'1-SETUP'!$A$52:$AN$144,22,FALSE),IF('1-SETUP'!Q113="YEARLY",(1/12*VLOOKUP(A271,'1-SETUP'!$A$52:$AN$144,11,FALSE))/VLOOKUP(A271,'1-SETUP'!$A$52:$AN$144,22,FALSE),IF('1-SETUP'!Q113="DAILY",(365/12*VLOOKUP(A271,'1-SETUP'!$A$52:$AN$144,11,FALSE))/VLOOKUP(A271,'1-SETUP'!$A$52:$AN$144,22,FALSE)))))</f>
        <v>0</v>
      </c>
      <c r="D271" s="51">
        <f>'1-SETUP'!AG113</f>
        <v>0</v>
      </c>
    </row>
    <row r="272" spans="1:4" x14ac:dyDescent="0.45">
      <c r="A272" t="str">
        <f>IF('1-SETUP'!A114:J114=0,"",'1-SETUP'!A114:J114)</f>
        <v/>
      </c>
      <c r="B272" t="str">
        <f>IFERROR(IF(VLOOKUP(A272,'1-SETUP'!$A$52:$AN$144,37,FALSE)=0,"",VLOOKUP(A272,'1-SETUP'!$A$52:$AN$144,37,FALSE)),"")</f>
        <v/>
      </c>
      <c r="C272" t="b">
        <f>IF('1-SETUP'!Q114="MONTHLY",VLOOKUP(A272,'1-SETUP'!$A$52:$AN$144,11,FALSE)/VLOOKUP(A272,'1-SETUP'!$A$52:$AN$144,22,FALSE),IF('1-SETUP'!Q114="WEEKLY",(4*VLOOKUP(A272,'1-SETUP'!$A$52:$AN$144,11,FALSE))/VLOOKUP(A272,'1-SETUP'!$A$52:$AN$144,22,FALSE),IF('1-SETUP'!Q114="YEARLY",(1/12*VLOOKUP(A272,'1-SETUP'!$A$52:$AN$144,11,FALSE))/VLOOKUP(A272,'1-SETUP'!$A$52:$AN$144,22,FALSE),IF('1-SETUP'!Q114="DAILY",(365/12*VLOOKUP(A272,'1-SETUP'!$A$52:$AN$144,11,FALSE))/VLOOKUP(A272,'1-SETUP'!$A$52:$AN$144,22,FALSE)))))</f>
        <v>0</v>
      </c>
      <c r="D272" s="51">
        <f>'1-SETUP'!AG114</f>
        <v>0</v>
      </c>
    </row>
    <row r="273" spans="1:4" x14ac:dyDescent="0.45">
      <c r="A273" t="str">
        <f>IF('1-SETUP'!A115:J115=0,"",'1-SETUP'!A115:J115)</f>
        <v/>
      </c>
      <c r="B273" t="str">
        <f>IFERROR(IF(VLOOKUP(A273,'1-SETUP'!$A$52:$AN$144,37,FALSE)=0,"",VLOOKUP(A273,'1-SETUP'!$A$52:$AN$144,37,FALSE)),"")</f>
        <v/>
      </c>
      <c r="C273" t="b">
        <f>IF('1-SETUP'!Q115="MONTHLY",VLOOKUP(A273,'1-SETUP'!$A$52:$AN$144,11,FALSE)/VLOOKUP(A273,'1-SETUP'!$A$52:$AN$144,22,FALSE),IF('1-SETUP'!Q115="WEEKLY",(4*VLOOKUP(A273,'1-SETUP'!$A$52:$AN$144,11,FALSE))/VLOOKUP(A273,'1-SETUP'!$A$52:$AN$144,22,FALSE),IF('1-SETUP'!Q115="YEARLY",(1/12*VLOOKUP(A273,'1-SETUP'!$A$52:$AN$144,11,FALSE))/VLOOKUP(A273,'1-SETUP'!$A$52:$AN$144,22,FALSE),IF('1-SETUP'!Q115="DAILY",(365/12*VLOOKUP(A273,'1-SETUP'!$A$52:$AN$144,11,FALSE))/VLOOKUP(A273,'1-SETUP'!$A$52:$AN$144,22,FALSE)))))</f>
        <v>0</v>
      </c>
      <c r="D273" s="51">
        <f>'1-SETUP'!AG115</f>
        <v>0</v>
      </c>
    </row>
    <row r="274" spans="1:4" x14ac:dyDescent="0.45">
      <c r="A274" t="str">
        <f>IF('1-SETUP'!A116:J116=0,"",'1-SETUP'!A116:J116)</f>
        <v/>
      </c>
      <c r="B274" t="str">
        <f>IFERROR(IF(VLOOKUP(A274,'1-SETUP'!$A$52:$AN$144,37,FALSE)=0,"",VLOOKUP(A274,'1-SETUP'!$A$52:$AN$144,37,FALSE)),"")</f>
        <v/>
      </c>
      <c r="C274" t="b">
        <f>IF('1-SETUP'!Q116="MONTHLY",VLOOKUP(A274,'1-SETUP'!$A$52:$AN$144,11,FALSE)/VLOOKUP(A274,'1-SETUP'!$A$52:$AN$144,22,FALSE),IF('1-SETUP'!Q116="WEEKLY",(4*VLOOKUP(A274,'1-SETUP'!$A$52:$AN$144,11,FALSE))/VLOOKUP(A274,'1-SETUP'!$A$52:$AN$144,22,FALSE),IF('1-SETUP'!Q116="YEARLY",(1/12*VLOOKUP(A274,'1-SETUP'!$A$52:$AN$144,11,FALSE))/VLOOKUP(A274,'1-SETUP'!$A$52:$AN$144,22,FALSE),IF('1-SETUP'!Q116="DAILY",(365/12*VLOOKUP(A274,'1-SETUP'!$A$52:$AN$144,11,FALSE))/VLOOKUP(A274,'1-SETUP'!$A$52:$AN$144,22,FALSE)))))</f>
        <v>0</v>
      </c>
      <c r="D274" s="51">
        <f>'1-SETUP'!AG116</f>
        <v>0</v>
      </c>
    </row>
    <row r="275" spans="1:4" x14ac:dyDescent="0.45">
      <c r="A275" t="str">
        <f>IF('1-SETUP'!A117:J117=0,"",'1-SETUP'!A117:J117)</f>
        <v/>
      </c>
      <c r="B275" t="str">
        <f>IFERROR(IF(VLOOKUP(A275,'1-SETUP'!$A$52:$AN$144,37,FALSE)=0,"",VLOOKUP(A275,'1-SETUP'!$A$52:$AN$144,37,FALSE)),"")</f>
        <v/>
      </c>
      <c r="C275" t="b">
        <f>IF('1-SETUP'!Q117="MONTHLY",VLOOKUP(A275,'1-SETUP'!$A$52:$AN$144,11,FALSE)/VLOOKUP(A275,'1-SETUP'!$A$52:$AN$144,22,FALSE),IF('1-SETUP'!Q117="WEEKLY",(4*VLOOKUP(A275,'1-SETUP'!$A$52:$AN$144,11,FALSE))/VLOOKUP(A275,'1-SETUP'!$A$52:$AN$144,22,FALSE),IF('1-SETUP'!Q117="YEARLY",(1/12*VLOOKUP(A275,'1-SETUP'!$A$52:$AN$144,11,FALSE))/VLOOKUP(A275,'1-SETUP'!$A$52:$AN$144,22,FALSE),IF('1-SETUP'!Q117="DAILY",(365/12*VLOOKUP(A275,'1-SETUP'!$A$52:$AN$144,11,FALSE))/VLOOKUP(A275,'1-SETUP'!$A$52:$AN$144,22,FALSE)))))</f>
        <v>0</v>
      </c>
      <c r="D275" s="51">
        <f>'1-SETUP'!AG117</f>
        <v>0</v>
      </c>
    </row>
    <row r="276" spans="1:4" x14ac:dyDescent="0.45">
      <c r="A276" t="str">
        <f>IF('1-SETUP'!A118:J118=0,"",'1-SETUP'!A118:J118)</f>
        <v/>
      </c>
      <c r="B276" t="str">
        <f>IFERROR(IF(VLOOKUP(A276,'1-SETUP'!$A$52:$AN$144,37,FALSE)=0,"",VLOOKUP(A276,'1-SETUP'!$A$52:$AN$144,37,FALSE)),"")</f>
        <v/>
      </c>
      <c r="C276" t="b">
        <f>IF('1-SETUP'!Q118="MONTHLY",VLOOKUP(A276,'1-SETUP'!$A$52:$AN$144,11,FALSE)/VLOOKUP(A276,'1-SETUP'!$A$52:$AN$144,22,FALSE),IF('1-SETUP'!Q118="WEEKLY",(4*VLOOKUP(A276,'1-SETUP'!$A$52:$AN$144,11,FALSE))/VLOOKUP(A276,'1-SETUP'!$A$52:$AN$144,22,FALSE),IF('1-SETUP'!Q118="YEARLY",(1/12*VLOOKUP(A276,'1-SETUP'!$A$52:$AN$144,11,FALSE))/VLOOKUP(A276,'1-SETUP'!$A$52:$AN$144,22,FALSE),IF('1-SETUP'!Q118="DAILY",(365/12*VLOOKUP(A276,'1-SETUP'!$A$52:$AN$144,11,FALSE))/VLOOKUP(A276,'1-SETUP'!$A$52:$AN$144,22,FALSE)))))</f>
        <v>0</v>
      </c>
      <c r="D276" s="51">
        <f>'1-SETUP'!AG118</f>
        <v>0</v>
      </c>
    </row>
    <row r="277" spans="1:4" x14ac:dyDescent="0.45">
      <c r="A277" t="str">
        <f>IF('1-SETUP'!A119:J119=0,"",'1-SETUP'!A119:J119)</f>
        <v/>
      </c>
      <c r="B277" t="str">
        <f>IFERROR(IF(VLOOKUP(A277,'1-SETUP'!$A$52:$AN$144,37,FALSE)=0,"",VLOOKUP(A277,'1-SETUP'!$A$52:$AN$144,37,FALSE)),"")</f>
        <v/>
      </c>
      <c r="C277" t="b">
        <f>IF('1-SETUP'!Q119="MONTHLY",VLOOKUP(A277,'1-SETUP'!$A$52:$AN$144,11,FALSE)/VLOOKUP(A277,'1-SETUP'!$A$52:$AN$144,22,FALSE),IF('1-SETUP'!Q119="WEEKLY",(4*VLOOKUP(A277,'1-SETUP'!$A$52:$AN$144,11,FALSE))/VLOOKUP(A277,'1-SETUP'!$A$52:$AN$144,22,FALSE),IF('1-SETUP'!Q119="YEARLY",(1/12*VLOOKUP(A277,'1-SETUP'!$A$52:$AN$144,11,FALSE))/VLOOKUP(A277,'1-SETUP'!$A$52:$AN$144,22,FALSE),IF('1-SETUP'!Q119="DAILY",(365/12*VLOOKUP(A277,'1-SETUP'!$A$52:$AN$144,11,FALSE))/VLOOKUP(A277,'1-SETUP'!$A$52:$AN$144,22,FALSE)))))</f>
        <v>0</v>
      </c>
      <c r="D277" s="51">
        <f>'1-SETUP'!AG119</f>
        <v>0</v>
      </c>
    </row>
    <row r="278" spans="1:4" x14ac:dyDescent="0.45">
      <c r="A278" t="str">
        <f>IF('1-SETUP'!A120:J120=0,"",'1-SETUP'!A120:J120)</f>
        <v/>
      </c>
      <c r="B278" t="str">
        <f>IFERROR(IF(VLOOKUP(A278,'1-SETUP'!$A$52:$AN$144,37,FALSE)=0,"",VLOOKUP(A278,'1-SETUP'!$A$52:$AN$144,37,FALSE)),"")</f>
        <v/>
      </c>
      <c r="C278" t="b">
        <f>IF('1-SETUP'!Q120="MONTHLY",VLOOKUP(A278,'1-SETUP'!$A$52:$AN$144,11,FALSE)/VLOOKUP(A278,'1-SETUP'!$A$52:$AN$144,22,FALSE),IF('1-SETUP'!Q120="WEEKLY",(4*VLOOKUP(A278,'1-SETUP'!$A$52:$AN$144,11,FALSE))/VLOOKUP(A278,'1-SETUP'!$A$52:$AN$144,22,FALSE),IF('1-SETUP'!Q120="YEARLY",(1/12*VLOOKUP(A278,'1-SETUP'!$A$52:$AN$144,11,FALSE))/VLOOKUP(A278,'1-SETUP'!$A$52:$AN$144,22,FALSE),IF('1-SETUP'!Q120="DAILY",(365/12*VLOOKUP(A278,'1-SETUP'!$A$52:$AN$144,11,FALSE))/VLOOKUP(A278,'1-SETUP'!$A$52:$AN$144,22,FALSE)))))</f>
        <v>0</v>
      </c>
      <c r="D278" s="51">
        <f>'1-SETUP'!AG120</f>
        <v>0</v>
      </c>
    </row>
    <row r="279" spans="1:4" x14ac:dyDescent="0.45">
      <c r="A279" t="str">
        <f>IF('1-SETUP'!A121:J121=0,"",'1-SETUP'!A121:J121)</f>
        <v/>
      </c>
      <c r="B279" t="str">
        <f>IFERROR(IF(VLOOKUP(A279,'1-SETUP'!$A$52:$AN$144,37,FALSE)=0,"",VLOOKUP(A279,'1-SETUP'!$A$52:$AN$144,37,FALSE)),"")</f>
        <v/>
      </c>
      <c r="C279" t="b">
        <f>IF('1-SETUP'!Q121="MONTHLY",VLOOKUP(A279,'1-SETUP'!$A$52:$AN$144,11,FALSE)/VLOOKUP(A279,'1-SETUP'!$A$52:$AN$144,22,FALSE),IF('1-SETUP'!Q121="WEEKLY",(4*VLOOKUP(A279,'1-SETUP'!$A$52:$AN$144,11,FALSE))/VLOOKUP(A279,'1-SETUP'!$A$52:$AN$144,22,FALSE),IF('1-SETUP'!Q121="YEARLY",(1/12*VLOOKUP(A279,'1-SETUP'!$A$52:$AN$144,11,FALSE))/VLOOKUP(A279,'1-SETUP'!$A$52:$AN$144,22,FALSE),IF('1-SETUP'!Q121="DAILY",(365/12*VLOOKUP(A279,'1-SETUP'!$A$52:$AN$144,11,FALSE))/VLOOKUP(A279,'1-SETUP'!$A$52:$AN$144,22,FALSE)))))</f>
        <v>0</v>
      </c>
      <c r="D279" s="51">
        <f>'1-SETUP'!AG121</f>
        <v>0</v>
      </c>
    </row>
    <row r="280" spans="1:4" x14ac:dyDescent="0.45">
      <c r="A280" t="str">
        <f>IF('1-SETUP'!A122:J122=0,"",'1-SETUP'!A122:J122)</f>
        <v/>
      </c>
      <c r="B280" t="str">
        <f>IFERROR(IF(VLOOKUP(A280,'1-SETUP'!$A$52:$AN$144,37,FALSE)=0,"",VLOOKUP(A280,'1-SETUP'!$A$52:$AN$144,37,FALSE)),"")</f>
        <v/>
      </c>
      <c r="C280" t="b">
        <f>IF('1-SETUP'!Q122="MONTHLY",VLOOKUP(A280,'1-SETUP'!$A$52:$AN$144,11,FALSE)/VLOOKUP(A280,'1-SETUP'!$A$52:$AN$144,22,FALSE),IF('1-SETUP'!Q122="WEEKLY",(4*VLOOKUP(A280,'1-SETUP'!$A$52:$AN$144,11,FALSE))/VLOOKUP(A280,'1-SETUP'!$A$52:$AN$144,22,FALSE),IF('1-SETUP'!Q122="YEARLY",(1/12*VLOOKUP(A280,'1-SETUP'!$A$52:$AN$144,11,FALSE))/VLOOKUP(A280,'1-SETUP'!$A$52:$AN$144,22,FALSE),IF('1-SETUP'!Q122="DAILY",(365/12*VLOOKUP(A280,'1-SETUP'!$A$52:$AN$144,11,FALSE))/VLOOKUP(A280,'1-SETUP'!$A$52:$AN$144,22,FALSE)))))</f>
        <v>0</v>
      </c>
      <c r="D280" s="51">
        <f>'1-SETUP'!AG122</f>
        <v>0</v>
      </c>
    </row>
    <row r="281" spans="1:4" x14ac:dyDescent="0.45">
      <c r="A281" t="str">
        <f>IF('1-SETUP'!A123:J123=0,"",'1-SETUP'!A123:J123)</f>
        <v/>
      </c>
      <c r="B281" t="str">
        <f>IFERROR(IF(VLOOKUP(A281,'1-SETUP'!$A$52:$AN$144,37,FALSE)=0,"",VLOOKUP(A281,'1-SETUP'!$A$52:$AN$144,37,FALSE)),"")</f>
        <v/>
      </c>
      <c r="C281" t="b">
        <f>IF('1-SETUP'!Q123="MONTHLY",VLOOKUP(A281,'1-SETUP'!$A$52:$AN$144,11,FALSE)/VLOOKUP(A281,'1-SETUP'!$A$52:$AN$144,22,FALSE),IF('1-SETUP'!Q123="WEEKLY",(4*VLOOKUP(A281,'1-SETUP'!$A$52:$AN$144,11,FALSE))/VLOOKUP(A281,'1-SETUP'!$A$52:$AN$144,22,FALSE),IF('1-SETUP'!Q123="YEARLY",(1/12*VLOOKUP(A281,'1-SETUP'!$A$52:$AN$144,11,FALSE))/VLOOKUP(A281,'1-SETUP'!$A$52:$AN$144,22,FALSE),IF('1-SETUP'!Q123="DAILY",(365/12*VLOOKUP(A281,'1-SETUP'!$A$52:$AN$144,11,FALSE))/VLOOKUP(A281,'1-SETUP'!$A$52:$AN$144,22,FALSE)))))</f>
        <v>0</v>
      </c>
      <c r="D281" s="51">
        <f>'1-SETUP'!AG123</f>
        <v>0</v>
      </c>
    </row>
    <row r="282" spans="1:4" x14ac:dyDescent="0.45">
      <c r="A282" t="str">
        <f>IF('1-SETUP'!A124:J124=0,"",'1-SETUP'!A124:J124)</f>
        <v/>
      </c>
      <c r="B282" t="str">
        <f>IFERROR(IF(VLOOKUP(A282,'1-SETUP'!$A$52:$AN$144,37,FALSE)=0,"",VLOOKUP(A282,'1-SETUP'!$A$52:$AN$144,37,FALSE)),"")</f>
        <v/>
      </c>
      <c r="C282" t="b">
        <f>IF('1-SETUP'!Q124="MONTHLY",VLOOKUP(A282,'1-SETUP'!$A$52:$AN$144,11,FALSE)/VLOOKUP(A282,'1-SETUP'!$A$52:$AN$144,22,FALSE),IF('1-SETUP'!Q124="WEEKLY",(4*VLOOKUP(A282,'1-SETUP'!$A$52:$AN$144,11,FALSE))/VLOOKUP(A282,'1-SETUP'!$A$52:$AN$144,22,FALSE),IF('1-SETUP'!Q124="YEARLY",(1/12*VLOOKUP(A282,'1-SETUP'!$A$52:$AN$144,11,FALSE))/VLOOKUP(A282,'1-SETUP'!$A$52:$AN$144,22,FALSE),IF('1-SETUP'!Q124="DAILY",(365/12*VLOOKUP(A282,'1-SETUP'!$A$52:$AN$144,11,FALSE))/VLOOKUP(A282,'1-SETUP'!$A$52:$AN$144,22,FALSE)))))</f>
        <v>0</v>
      </c>
      <c r="D282" s="51">
        <f>'1-SETUP'!AG124</f>
        <v>0</v>
      </c>
    </row>
    <row r="283" spans="1:4" x14ac:dyDescent="0.45">
      <c r="A283" t="str">
        <f>IF('1-SETUP'!A125:J125=0,"",'1-SETUP'!A125:J125)</f>
        <v/>
      </c>
      <c r="B283" t="str">
        <f>IFERROR(IF(VLOOKUP(A283,'1-SETUP'!$A$52:$AN$144,37,FALSE)=0,"",VLOOKUP(A283,'1-SETUP'!$A$52:$AN$144,37,FALSE)),"")</f>
        <v/>
      </c>
      <c r="C283" t="b">
        <f>IF('1-SETUP'!Q125="MONTHLY",VLOOKUP(A283,'1-SETUP'!$A$52:$AN$144,11,FALSE)/VLOOKUP(A283,'1-SETUP'!$A$52:$AN$144,22,FALSE),IF('1-SETUP'!Q125="WEEKLY",(4*VLOOKUP(A283,'1-SETUP'!$A$52:$AN$144,11,FALSE))/VLOOKUP(A283,'1-SETUP'!$A$52:$AN$144,22,FALSE),IF('1-SETUP'!Q125="YEARLY",(1/12*VLOOKUP(A283,'1-SETUP'!$A$52:$AN$144,11,FALSE))/VLOOKUP(A283,'1-SETUP'!$A$52:$AN$144,22,FALSE),IF('1-SETUP'!Q125="DAILY",(365/12*VLOOKUP(A283,'1-SETUP'!$A$52:$AN$144,11,FALSE))/VLOOKUP(A283,'1-SETUP'!$A$52:$AN$144,22,FALSE)))))</f>
        <v>0</v>
      </c>
      <c r="D283" s="51">
        <f>'1-SETUP'!AG125</f>
        <v>0</v>
      </c>
    </row>
    <row r="284" spans="1:4" x14ac:dyDescent="0.45">
      <c r="A284" t="str">
        <f>IF('1-SETUP'!A126:J126=0,"",'1-SETUP'!A126:J126)</f>
        <v/>
      </c>
      <c r="B284" t="str">
        <f>IFERROR(IF(VLOOKUP(A284,'1-SETUP'!$A$52:$AN$144,37,FALSE)=0,"",VLOOKUP(A284,'1-SETUP'!$A$52:$AN$144,37,FALSE)),"")</f>
        <v/>
      </c>
      <c r="C284" t="b">
        <f>IF('1-SETUP'!Q126="MONTHLY",VLOOKUP(A284,'1-SETUP'!$A$52:$AN$144,11,FALSE)/VLOOKUP(A284,'1-SETUP'!$A$52:$AN$144,22,FALSE),IF('1-SETUP'!Q126="WEEKLY",(4*VLOOKUP(A284,'1-SETUP'!$A$52:$AN$144,11,FALSE))/VLOOKUP(A284,'1-SETUP'!$A$52:$AN$144,22,FALSE),IF('1-SETUP'!Q126="YEARLY",(1/12*VLOOKUP(A284,'1-SETUP'!$A$52:$AN$144,11,FALSE))/VLOOKUP(A284,'1-SETUP'!$A$52:$AN$144,22,FALSE),IF('1-SETUP'!Q126="DAILY",(365/12*VLOOKUP(A284,'1-SETUP'!$A$52:$AN$144,11,FALSE))/VLOOKUP(A284,'1-SETUP'!$A$52:$AN$144,22,FALSE)))))</f>
        <v>0</v>
      </c>
      <c r="D284" s="51">
        <f>'1-SETUP'!AG126</f>
        <v>0</v>
      </c>
    </row>
    <row r="285" spans="1:4" x14ac:dyDescent="0.45">
      <c r="A285" t="str">
        <f>IF('1-SETUP'!A127:J127=0,"",'1-SETUP'!A127:J127)</f>
        <v/>
      </c>
      <c r="B285" t="str">
        <f>IFERROR(IF(VLOOKUP(A285,'1-SETUP'!$A$52:$AN$144,37,FALSE)=0,"",VLOOKUP(A285,'1-SETUP'!$A$52:$AN$144,37,FALSE)),"")</f>
        <v/>
      </c>
      <c r="C285" t="b">
        <f>IF('1-SETUP'!Q127="MONTHLY",VLOOKUP(A285,'1-SETUP'!$A$52:$AN$144,11,FALSE)/VLOOKUP(A285,'1-SETUP'!$A$52:$AN$144,22,FALSE),IF('1-SETUP'!Q127="WEEKLY",(4*VLOOKUP(A285,'1-SETUP'!$A$52:$AN$144,11,FALSE))/VLOOKUP(A285,'1-SETUP'!$A$52:$AN$144,22,FALSE),IF('1-SETUP'!Q127="YEARLY",(1/12*VLOOKUP(A285,'1-SETUP'!$A$52:$AN$144,11,FALSE))/VLOOKUP(A285,'1-SETUP'!$A$52:$AN$144,22,FALSE),IF('1-SETUP'!Q127="DAILY",(365/12*VLOOKUP(A285,'1-SETUP'!$A$52:$AN$144,11,FALSE))/VLOOKUP(A285,'1-SETUP'!$A$52:$AN$144,22,FALSE)))))</f>
        <v>0</v>
      </c>
      <c r="D285" s="51">
        <f>'1-SETUP'!AG127</f>
        <v>0</v>
      </c>
    </row>
    <row r="286" spans="1:4" x14ac:dyDescent="0.45">
      <c r="A286" t="str">
        <f>IF('1-SETUP'!A128:J128=0,"",'1-SETUP'!A128:J128)</f>
        <v/>
      </c>
      <c r="B286" t="str">
        <f>IFERROR(IF(VLOOKUP(A286,'1-SETUP'!$A$52:$AN$144,37,FALSE)=0,"",VLOOKUP(A286,'1-SETUP'!$A$52:$AN$144,37,FALSE)),"")</f>
        <v/>
      </c>
      <c r="C286" t="b">
        <f>IF('1-SETUP'!Q128="MONTHLY",VLOOKUP(A286,'1-SETUP'!$A$52:$AN$144,11,FALSE)/VLOOKUP(A286,'1-SETUP'!$A$52:$AN$144,22,FALSE),IF('1-SETUP'!Q128="WEEKLY",(4*VLOOKUP(A286,'1-SETUP'!$A$52:$AN$144,11,FALSE))/VLOOKUP(A286,'1-SETUP'!$A$52:$AN$144,22,FALSE),IF('1-SETUP'!Q128="YEARLY",(1/12*VLOOKUP(A286,'1-SETUP'!$A$52:$AN$144,11,FALSE))/VLOOKUP(A286,'1-SETUP'!$A$52:$AN$144,22,FALSE),IF('1-SETUP'!Q128="DAILY",(365/12*VLOOKUP(A286,'1-SETUP'!$A$52:$AN$144,11,FALSE))/VLOOKUP(A286,'1-SETUP'!$A$52:$AN$144,22,FALSE)))))</f>
        <v>0</v>
      </c>
      <c r="D286" s="51">
        <f>'1-SETUP'!AG128</f>
        <v>0</v>
      </c>
    </row>
    <row r="287" spans="1:4" x14ac:dyDescent="0.45">
      <c r="A287" t="str">
        <f>IF('1-SETUP'!A129:J129=0,"",'1-SETUP'!A129:J129)</f>
        <v/>
      </c>
      <c r="B287" t="str">
        <f>IFERROR(IF(VLOOKUP(A287,'1-SETUP'!$A$52:$AN$144,37,FALSE)=0,"",VLOOKUP(A287,'1-SETUP'!$A$52:$AN$144,37,FALSE)),"")</f>
        <v/>
      </c>
      <c r="C287" t="b">
        <f>IF('1-SETUP'!Q129="MONTHLY",VLOOKUP(A287,'1-SETUP'!$A$52:$AN$144,11,FALSE)/VLOOKUP(A287,'1-SETUP'!$A$52:$AN$144,22,FALSE),IF('1-SETUP'!Q129="WEEKLY",(4*VLOOKUP(A287,'1-SETUP'!$A$52:$AN$144,11,FALSE))/VLOOKUP(A287,'1-SETUP'!$A$52:$AN$144,22,FALSE),IF('1-SETUP'!Q129="YEARLY",(1/12*VLOOKUP(A287,'1-SETUP'!$A$52:$AN$144,11,FALSE))/VLOOKUP(A287,'1-SETUP'!$A$52:$AN$144,22,FALSE),IF('1-SETUP'!Q129="DAILY",(365/12*VLOOKUP(A287,'1-SETUP'!$A$52:$AN$144,11,FALSE))/VLOOKUP(A287,'1-SETUP'!$A$52:$AN$144,22,FALSE)))))</f>
        <v>0</v>
      </c>
      <c r="D287" s="51">
        <f>'1-SETUP'!AG129</f>
        <v>0</v>
      </c>
    </row>
    <row r="288" spans="1:4" x14ac:dyDescent="0.45">
      <c r="A288" t="str">
        <f>IF('1-SETUP'!A130:J130=0,"",'1-SETUP'!A130:J130)</f>
        <v/>
      </c>
      <c r="B288" t="str">
        <f>IFERROR(IF(VLOOKUP(A288,'1-SETUP'!$A$52:$AN$144,37,FALSE)=0,"",VLOOKUP(A288,'1-SETUP'!$A$52:$AN$144,37,FALSE)),"")</f>
        <v/>
      </c>
      <c r="C288" t="b">
        <f>IF('1-SETUP'!Q130="MONTHLY",VLOOKUP(A288,'1-SETUP'!$A$52:$AN$144,11,FALSE)/VLOOKUP(A288,'1-SETUP'!$A$52:$AN$144,22,FALSE),IF('1-SETUP'!Q130="WEEKLY",(4*VLOOKUP(A288,'1-SETUP'!$A$52:$AN$144,11,FALSE))/VLOOKUP(A288,'1-SETUP'!$A$52:$AN$144,22,FALSE),IF('1-SETUP'!Q130="YEARLY",(1/12*VLOOKUP(A288,'1-SETUP'!$A$52:$AN$144,11,FALSE))/VLOOKUP(A288,'1-SETUP'!$A$52:$AN$144,22,FALSE),IF('1-SETUP'!Q130="DAILY",(365/12*VLOOKUP(A288,'1-SETUP'!$A$52:$AN$144,11,FALSE))/VLOOKUP(A288,'1-SETUP'!$A$52:$AN$144,22,FALSE)))))</f>
        <v>0</v>
      </c>
      <c r="D288" s="51">
        <f>'1-SETUP'!AG130</f>
        <v>0</v>
      </c>
    </row>
    <row r="289" spans="1:4" x14ac:dyDescent="0.45">
      <c r="A289" t="str">
        <f>IF('1-SETUP'!A131:J131=0,"",'1-SETUP'!A131:J131)</f>
        <v/>
      </c>
      <c r="B289" t="str">
        <f>IFERROR(IF(VLOOKUP(A289,'1-SETUP'!$A$52:$AN$144,37,FALSE)=0,"",VLOOKUP(A289,'1-SETUP'!$A$52:$AN$144,37,FALSE)),"")</f>
        <v/>
      </c>
      <c r="C289" t="b">
        <f>IF('1-SETUP'!Q131="MONTHLY",VLOOKUP(A289,'1-SETUP'!$A$52:$AN$144,11,FALSE)/VLOOKUP(A289,'1-SETUP'!$A$52:$AN$144,22,FALSE),IF('1-SETUP'!Q131="WEEKLY",(4*VLOOKUP(A289,'1-SETUP'!$A$52:$AN$144,11,FALSE))/VLOOKUP(A289,'1-SETUP'!$A$52:$AN$144,22,FALSE),IF('1-SETUP'!Q131="YEARLY",(1/12*VLOOKUP(A289,'1-SETUP'!$A$52:$AN$144,11,FALSE))/VLOOKUP(A289,'1-SETUP'!$A$52:$AN$144,22,FALSE),IF('1-SETUP'!Q131="DAILY",(365/12*VLOOKUP(A289,'1-SETUP'!$A$52:$AN$144,11,FALSE))/VLOOKUP(A289,'1-SETUP'!$A$52:$AN$144,22,FALSE)))))</f>
        <v>0</v>
      </c>
      <c r="D289" s="51">
        <f>'1-SETUP'!AG131</f>
        <v>0</v>
      </c>
    </row>
    <row r="290" spans="1:4" x14ac:dyDescent="0.45">
      <c r="A290" t="str">
        <f>IF('1-SETUP'!A132:J132=0,"",'1-SETUP'!A132:J132)</f>
        <v/>
      </c>
      <c r="B290" t="str">
        <f>IFERROR(IF(VLOOKUP(A290,'1-SETUP'!$A$52:$AN$144,37,FALSE)=0,"",VLOOKUP(A290,'1-SETUP'!$A$52:$AN$144,37,FALSE)),"")</f>
        <v/>
      </c>
      <c r="C290" t="b">
        <f>IF('1-SETUP'!Q132="MONTHLY",VLOOKUP(A290,'1-SETUP'!$A$52:$AN$144,11,FALSE)/VLOOKUP(A290,'1-SETUP'!$A$52:$AN$144,22,FALSE),IF('1-SETUP'!Q132="WEEKLY",(4*VLOOKUP(A290,'1-SETUP'!$A$52:$AN$144,11,FALSE))/VLOOKUP(A290,'1-SETUP'!$A$52:$AN$144,22,FALSE),IF('1-SETUP'!Q132="YEARLY",(1/12*VLOOKUP(A290,'1-SETUP'!$A$52:$AN$144,11,FALSE))/VLOOKUP(A290,'1-SETUP'!$A$52:$AN$144,22,FALSE),IF('1-SETUP'!Q132="DAILY",(365/12*VLOOKUP(A290,'1-SETUP'!$A$52:$AN$144,11,FALSE))/VLOOKUP(A290,'1-SETUP'!$A$52:$AN$144,22,FALSE)))))</f>
        <v>0</v>
      </c>
      <c r="D290" s="51">
        <f>'1-SETUP'!AG132</f>
        <v>0</v>
      </c>
    </row>
    <row r="291" spans="1:4" x14ac:dyDescent="0.45">
      <c r="A291" t="str">
        <f>IF('1-SETUP'!A133:J133=0,"",'1-SETUP'!A133:J133)</f>
        <v/>
      </c>
      <c r="B291" t="str">
        <f>IFERROR(IF(VLOOKUP(A291,'1-SETUP'!$A$52:$AN$144,37,FALSE)=0,"",VLOOKUP(A291,'1-SETUP'!$A$52:$AN$144,37,FALSE)),"")</f>
        <v/>
      </c>
      <c r="C291" t="b">
        <f>IF('1-SETUP'!Q133="MONTHLY",VLOOKUP(A291,'1-SETUP'!$A$52:$AN$144,11,FALSE)/VLOOKUP(A291,'1-SETUP'!$A$52:$AN$144,22,FALSE),IF('1-SETUP'!Q133="WEEKLY",(4*VLOOKUP(A291,'1-SETUP'!$A$52:$AN$144,11,FALSE))/VLOOKUP(A291,'1-SETUP'!$A$52:$AN$144,22,FALSE),IF('1-SETUP'!Q133="YEARLY",(1/12*VLOOKUP(A291,'1-SETUP'!$A$52:$AN$144,11,FALSE))/VLOOKUP(A291,'1-SETUP'!$A$52:$AN$144,22,FALSE),IF('1-SETUP'!Q133="DAILY",(365/12*VLOOKUP(A291,'1-SETUP'!$A$52:$AN$144,11,FALSE))/VLOOKUP(A291,'1-SETUP'!$A$52:$AN$144,22,FALSE)))))</f>
        <v>0</v>
      </c>
      <c r="D291" s="51">
        <f>'1-SETUP'!AG133</f>
        <v>0</v>
      </c>
    </row>
    <row r="292" spans="1:4" x14ac:dyDescent="0.45">
      <c r="A292" t="str">
        <f>IF('1-SETUP'!A134:J134=0,"",'1-SETUP'!A134:J134)</f>
        <v/>
      </c>
      <c r="B292" t="str">
        <f>IFERROR(IF(VLOOKUP(A292,'1-SETUP'!$A$52:$AN$144,37,FALSE)=0,"",VLOOKUP(A292,'1-SETUP'!$A$52:$AN$144,37,FALSE)),"")</f>
        <v/>
      </c>
      <c r="C292" t="b">
        <f>IF('1-SETUP'!Q134="MONTHLY",VLOOKUP(A292,'1-SETUP'!$A$52:$AN$144,11,FALSE)/VLOOKUP(A292,'1-SETUP'!$A$52:$AN$144,22,FALSE),IF('1-SETUP'!Q134="WEEKLY",(4*VLOOKUP(A292,'1-SETUP'!$A$52:$AN$144,11,FALSE))/VLOOKUP(A292,'1-SETUP'!$A$52:$AN$144,22,FALSE),IF('1-SETUP'!Q134="YEARLY",(1/12*VLOOKUP(A292,'1-SETUP'!$A$52:$AN$144,11,FALSE))/VLOOKUP(A292,'1-SETUP'!$A$52:$AN$144,22,FALSE),IF('1-SETUP'!Q134="DAILY",(365/12*VLOOKUP(A292,'1-SETUP'!$A$52:$AN$144,11,FALSE))/VLOOKUP(A292,'1-SETUP'!$A$52:$AN$144,22,FALSE)))))</f>
        <v>0</v>
      </c>
      <c r="D292" s="51">
        <f>'1-SETUP'!AG134</f>
        <v>0</v>
      </c>
    </row>
    <row r="293" spans="1:4" x14ac:dyDescent="0.45">
      <c r="A293" t="str">
        <f>IF('1-SETUP'!A135:J135=0,"",'1-SETUP'!A135:J135)</f>
        <v/>
      </c>
      <c r="B293" t="str">
        <f>IFERROR(IF(VLOOKUP(A293,'1-SETUP'!$A$52:$AN$144,37,FALSE)=0,"",VLOOKUP(A293,'1-SETUP'!$A$52:$AN$144,37,FALSE)),"")</f>
        <v/>
      </c>
      <c r="C293" t="b">
        <f>IF('1-SETUP'!Q135="MONTHLY",VLOOKUP(A293,'1-SETUP'!$A$52:$AN$144,11,FALSE)/VLOOKUP(A293,'1-SETUP'!$A$52:$AN$144,22,FALSE),IF('1-SETUP'!Q135="WEEKLY",(4*VLOOKUP(A293,'1-SETUP'!$A$52:$AN$144,11,FALSE))/VLOOKUP(A293,'1-SETUP'!$A$52:$AN$144,22,FALSE),IF('1-SETUP'!Q135="YEARLY",(1/12*VLOOKUP(A293,'1-SETUP'!$A$52:$AN$144,11,FALSE))/VLOOKUP(A293,'1-SETUP'!$A$52:$AN$144,22,FALSE),IF('1-SETUP'!Q135="DAILY",(365/12*VLOOKUP(A293,'1-SETUP'!$A$52:$AN$144,11,FALSE))/VLOOKUP(A293,'1-SETUP'!$A$52:$AN$144,22,FALSE)))))</f>
        <v>0</v>
      </c>
      <c r="D293" s="51">
        <f>'1-SETUP'!AG135</f>
        <v>0</v>
      </c>
    </row>
    <row r="294" spans="1:4" x14ac:dyDescent="0.45">
      <c r="A294" t="str">
        <f>IF('1-SETUP'!A136:J136=0,"",'1-SETUP'!A136:J136)</f>
        <v/>
      </c>
      <c r="B294" t="str">
        <f>IFERROR(IF(VLOOKUP(A294,'1-SETUP'!$A$52:$AN$144,37,FALSE)=0,"",VLOOKUP(A294,'1-SETUP'!$A$52:$AN$144,37,FALSE)),"")</f>
        <v/>
      </c>
      <c r="C294" t="b">
        <f>IF('1-SETUP'!Q136="MONTHLY",VLOOKUP(A294,'1-SETUP'!$A$52:$AN$144,11,FALSE)/VLOOKUP(A294,'1-SETUP'!$A$52:$AN$144,22,FALSE),IF('1-SETUP'!Q136="WEEKLY",(4*VLOOKUP(A294,'1-SETUP'!$A$52:$AN$144,11,FALSE))/VLOOKUP(A294,'1-SETUP'!$A$52:$AN$144,22,FALSE),IF('1-SETUP'!Q136="YEARLY",(1/12*VLOOKUP(A294,'1-SETUP'!$A$52:$AN$144,11,FALSE))/VLOOKUP(A294,'1-SETUP'!$A$52:$AN$144,22,FALSE),IF('1-SETUP'!Q136="DAILY",(365/12*VLOOKUP(A294,'1-SETUP'!$A$52:$AN$144,11,FALSE))/VLOOKUP(A294,'1-SETUP'!$A$52:$AN$144,22,FALSE)))))</f>
        <v>0</v>
      </c>
      <c r="D294" s="51">
        <f>'1-SETUP'!AG136</f>
        <v>0</v>
      </c>
    </row>
    <row r="295" spans="1:4" x14ac:dyDescent="0.45">
      <c r="A295" t="str">
        <f>IF('1-SETUP'!A137:J137=0,"",'1-SETUP'!A137:J137)</f>
        <v/>
      </c>
      <c r="B295" t="str">
        <f>IFERROR(IF(VLOOKUP(A295,'1-SETUP'!$A$52:$AN$144,37,FALSE)=0,"",VLOOKUP(A295,'1-SETUP'!$A$52:$AN$144,37,FALSE)),"")</f>
        <v/>
      </c>
      <c r="C295" t="b">
        <f>IF('1-SETUP'!Q137="MONTHLY",VLOOKUP(A295,'1-SETUP'!$A$52:$AN$144,11,FALSE)/VLOOKUP(A295,'1-SETUP'!$A$52:$AN$144,22,FALSE),IF('1-SETUP'!Q137="WEEKLY",(4*VLOOKUP(A295,'1-SETUP'!$A$52:$AN$144,11,FALSE))/VLOOKUP(A295,'1-SETUP'!$A$52:$AN$144,22,FALSE),IF('1-SETUP'!Q137="YEARLY",(1/12*VLOOKUP(A295,'1-SETUP'!$A$52:$AN$144,11,FALSE))/VLOOKUP(A295,'1-SETUP'!$A$52:$AN$144,22,FALSE),IF('1-SETUP'!Q137="DAILY",(365/12*VLOOKUP(A295,'1-SETUP'!$A$52:$AN$144,11,FALSE))/VLOOKUP(A295,'1-SETUP'!$A$52:$AN$144,22,FALSE)))))</f>
        <v>0</v>
      </c>
      <c r="D295" s="51">
        <f>'1-SETUP'!AG137</f>
        <v>0</v>
      </c>
    </row>
    <row r="296" spans="1:4" x14ac:dyDescent="0.45">
      <c r="A296" t="str">
        <f>IF('1-SETUP'!A138:J138=0,"",'1-SETUP'!A138:J138)</f>
        <v/>
      </c>
      <c r="B296" t="str">
        <f>IFERROR(IF(VLOOKUP(A296,'1-SETUP'!$A$52:$AN$144,37,FALSE)=0,"",VLOOKUP(A296,'1-SETUP'!$A$52:$AN$144,37,FALSE)),"")</f>
        <v/>
      </c>
      <c r="C296" t="b">
        <f>IF('1-SETUP'!Q138="MONTHLY",VLOOKUP(A296,'1-SETUP'!$A$52:$AN$144,11,FALSE)/VLOOKUP(A296,'1-SETUP'!$A$52:$AN$144,22,FALSE),IF('1-SETUP'!Q138="WEEKLY",(4*VLOOKUP(A296,'1-SETUP'!$A$52:$AN$144,11,FALSE))/VLOOKUP(A296,'1-SETUP'!$A$52:$AN$144,22,FALSE),IF('1-SETUP'!Q138="YEARLY",(1/12*VLOOKUP(A296,'1-SETUP'!$A$52:$AN$144,11,FALSE))/VLOOKUP(A296,'1-SETUP'!$A$52:$AN$144,22,FALSE),IF('1-SETUP'!Q138="DAILY",(365/12*VLOOKUP(A296,'1-SETUP'!$A$52:$AN$144,11,FALSE))/VLOOKUP(A296,'1-SETUP'!$A$52:$AN$144,22,FALSE)))))</f>
        <v>0</v>
      </c>
      <c r="D296" s="51">
        <f>'1-SETUP'!AG138</f>
        <v>0</v>
      </c>
    </row>
    <row r="297" spans="1:4" x14ac:dyDescent="0.45">
      <c r="A297" t="str">
        <f>IF('1-SETUP'!A139:J139=0,"",'1-SETUP'!A139:J139)</f>
        <v/>
      </c>
      <c r="B297" t="str">
        <f>IFERROR(IF(VLOOKUP(A297,'1-SETUP'!$A$52:$AN$144,37,FALSE)=0,"",VLOOKUP(A297,'1-SETUP'!$A$52:$AN$144,37,FALSE)),"")</f>
        <v/>
      </c>
      <c r="C297" t="b">
        <f>IF('1-SETUP'!Q139="MONTHLY",VLOOKUP(A297,'1-SETUP'!$A$52:$AN$144,11,FALSE)/VLOOKUP(A297,'1-SETUP'!$A$52:$AN$144,22,FALSE),IF('1-SETUP'!Q139="WEEKLY",(4*VLOOKUP(A297,'1-SETUP'!$A$52:$AN$144,11,FALSE))/VLOOKUP(A297,'1-SETUP'!$A$52:$AN$144,22,FALSE),IF('1-SETUP'!Q139="YEARLY",(1/12*VLOOKUP(A297,'1-SETUP'!$A$52:$AN$144,11,FALSE))/VLOOKUP(A297,'1-SETUP'!$A$52:$AN$144,22,FALSE),IF('1-SETUP'!Q139="DAILY",(365/12*VLOOKUP(A297,'1-SETUP'!$A$52:$AN$144,11,FALSE))/VLOOKUP(A297,'1-SETUP'!$A$52:$AN$144,22,FALSE)))))</f>
        <v>0</v>
      </c>
      <c r="D297" s="51">
        <f>'1-SETUP'!AG139</f>
        <v>0</v>
      </c>
    </row>
    <row r="298" spans="1:4" x14ac:dyDescent="0.45">
      <c r="A298" t="str">
        <f>IF('1-SETUP'!A140:J140=0,"",'1-SETUP'!A140:J140)</f>
        <v/>
      </c>
      <c r="B298" t="str">
        <f>IFERROR(IF(VLOOKUP(A298,'1-SETUP'!$A$52:$AN$144,37,FALSE)=0,"",VLOOKUP(A298,'1-SETUP'!$A$52:$AN$144,37,FALSE)),"")</f>
        <v/>
      </c>
      <c r="C298" t="b">
        <f>IF('1-SETUP'!Q140="MONTHLY",VLOOKUP(A298,'1-SETUP'!$A$52:$AN$144,11,FALSE)/VLOOKUP(A298,'1-SETUP'!$A$52:$AN$144,22,FALSE),IF('1-SETUP'!Q140="WEEKLY",(4*VLOOKUP(A298,'1-SETUP'!$A$52:$AN$144,11,FALSE))/VLOOKUP(A298,'1-SETUP'!$A$52:$AN$144,22,FALSE),IF('1-SETUP'!Q140="YEARLY",(1/12*VLOOKUP(A298,'1-SETUP'!$A$52:$AN$144,11,FALSE))/VLOOKUP(A298,'1-SETUP'!$A$52:$AN$144,22,FALSE),IF('1-SETUP'!Q140="DAILY",(365/12*VLOOKUP(A298,'1-SETUP'!$A$52:$AN$144,11,FALSE))/VLOOKUP(A298,'1-SETUP'!$A$52:$AN$144,22,FALSE)))))</f>
        <v>0</v>
      </c>
      <c r="D298" s="51">
        <f>'1-SETUP'!AG140</f>
        <v>0</v>
      </c>
    </row>
    <row r="299" spans="1:4" x14ac:dyDescent="0.45">
      <c r="A299" t="str">
        <f>IF('1-SETUP'!A141:J141=0,"",'1-SETUP'!A141:J141)</f>
        <v/>
      </c>
      <c r="B299" t="str">
        <f>IFERROR(IF(VLOOKUP(A299,'1-SETUP'!$A$52:$AN$144,37,FALSE)=0,"",VLOOKUP(A299,'1-SETUP'!$A$52:$AN$144,37,FALSE)),"")</f>
        <v/>
      </c>
      <c r="C299" t="b">
        <f>IF('1-SETUP'!Q141="MONTHLY",VLOOKUP(A299,'1-SETUP'!$A$52:$AN$144,11,FALSE)/VLOOKUP(A299,'1-SETUP'!$A$52:$AN$144,22,FALSE),IF('1-SETUP'!Q141="WEEKLY",(4*VLOOKUP(A299,'1-SETUP'!$A$52:$AN$144,11,FALSE))/VLOOKUP(A299,'1-SETUP'!$A$52:$AN$144,22,FALSE),IF('1-SETUP'!Q141="YEARLY",(1/12*VLOOKUP(A299,'1-SETUP'!$A$52:$AN$144,11,FALSE))/VLOOKUP(A299,'1-SETUP'!$A$52:$AN$144,22,FALSE),IF('1-SETUP'!Q141="DAILY",(365/12*VLOOKUP(A299,'1-SETUP'!$A$52:$AN$144,11,FALSE))/VLOOKUP(A299,'1-SETUP'!$A$52:$AN$144,22,FALSE)))))</f>
        <v>0</v>
      </c>
      <c r="D299" s="51">
        <f>'1-SETUP'!AG141</f>
        <v>0</v>
      </c>
    </row>
    <row r="300" spans="1:4" x14ac:dyDescent="0.45">
      <c r="A300" t="str">
        <f>IF('1-SETUP'!A142:J142=0,"",'1-SETUP'!A142:J142)</f>
        <v/>
      </c>
      <c r="B300" t="str">
        <f>IFERROR(IF(VLOOKUP(A300,'1-SETUP'!$A$52:$AN$144,37,FALSE)=0,"",VLOOKUP(A300,'1-SETUP'!$A$52:$AN$144,37,FALSE)),"")</f>
        <v/>
      </c>
      <c r="C300" t="b">
        <f>IF('1-SETUP'!Q142="MONTHLY",VLOOKUP(A300,'1-SETUP'!$A$52:$AN$144,11,FALSE)/VLOOKUP(A300,'1-SETUP'!$A$52:$AN$144,22,FALSE),IF('1-SETUP'!Q142="WEEKLY",(4*VLOOKUP(A300,'1-SETUP'!$A$52:$AN$144,11,FALSE))/VLOOKUP(A300,'1-SETUP'!$A$52:$AN$144,22,FALSE),IF('1-SETUP'!Q142="YEARLY",(1/12*VLOOKUP(A300,'1-SETUP'!$A$52:$AN$144,11,FALSE))/VLOOKUP(A300,'1-SETUP'!$A$52:$AN$144,22,FALSE),IF('1-SETUP'!Q142="DAILY",(365/12*VLOOKUP(A300,'1-SETUP'!$A$52:$AN$144,11,FALSE))/VLOOKUP(A300,'1-SETUP'!$A$52:$AN$144,22,FALSE)))))</f>
        <v>0</v>
      </c>
      <c r="D300" s="51">
        <f>'1-SETUP'!AG142</f>
        <v>0</v>
      </c>
    </row>
    <row r="301" spans="1:4" x14ac:dyDescent="0.45">
      <c r="A301" t="str">
        <f>IF('1-SETUP'!A143:J143=0,"",'1-SETUP'!A143:J143)</f>
        <v/>
      </c>
      <c r="B301" t="str">
        <f>IFERROR(IF(VLOOKUP(A301,'1-SETUP'!$A$52:$AN$144,37,FALSE)=0,"",VLOOKUP(A301,'1-SETUP'!$A$52:$AN$144,37,FALSE)),"")</f>
        <v/>
      </c>
      <c r="C301" t="b">
        <f>IF('1-SETUP'!Q143="MONTHLY",VLOOKUP(A301,'1-SETUP'!$A$52:$AN$144,11,FALSE)/VLOOKUP(A301,'1-SETUP'!$A$52:$AN$144,22,FALSE),IF('1-SETUP'!Q143="WEEKLY",(4*VLOOKUP(A301,'1-SETUP'!$A$52:$AN$144,11,FALSE))/VLOOKUP(A301,'1-SETUP'!$A$52:$AN$144,22,FALSE),IF('1-SETUP'!Q143="YEARLY",(1/12*VLOOKUP(A301,'1-SETUP'!$A$52:$AN$144,11,FALSE))/VLOOKUP(A301,'1-SETUP'!$A$52:$AN$144,22,FALSE),IF('1-SETUP'!Q143="DAILY",(365/12*VLOOKUP(A301,'1-SETUP'!$A$52:$AN$144,11,FALSE))/VLOOKUP(A301,'1-SETUP'!$A$52:$AN$144,22,FALSE)))))</f>
        <v>0</v>
      </c>
      <c r="D301" s="51">
        <f>'1-SETUP'!AG143</f>
        <v>0</v>
      </c>
    </row>
    <row r="302" spans="1:4" x14ac:dyDescent="0.45">
      <c r="A302" t="str">
        <f>IF('1-SETUP'!A144:J144=0,"",'1-SETUP'!A144:J144)</f>
        <v/>
      </c>
      <c r="B302" t="str">
        <f>IFERROR(IF(VLOOKUP(A302,'1-SETUP'!$A$52:$AN$144,37,FALSE)=0,"",VLOOKUP(A302,'1-SETUP'!$A$52:$AN$144,37,FALSE)),"")</f>
        <v/>
      </c>
      <c r="C302" t="b">
        <f>IF('1-SETUP'!Q144="MONTHLY",VLOOKUP(A302,'1-SETUP'!$A$52:$AN$144,11,FALSE)/VLOOKUP(A302,'1-SETUP'!$A$52:$AN$144,22,FALSE),IF('1-SETUP'!Q144="WEEKLY",(4*VLOOKUP(A302,'1-SETUP'!$A$52:$AN$144,11,FALSE))/VLOOKUP(A302,'1-SETUP'!$A$52:$AN$144,22,FALSE),IF('1-SETUP'!Q144="YEARLY",(1/12*VLOOKUP(A302,'1-SETUP'!$A$52:$AN$144,11,FALSE))/VLOOKUP(A302,'1-SETUP'!$A$52:$AN$144,22,FALSE),IF('1-SETUP'!Q144="DAILY",(365/12*VLOOKUP(A302,'1-SETUP'!$A$52:$AN$144,11,FALSE))/VLOOKUP(A302,'1-SETUP'!$A$52:$AN$144,22,FALSE)))))</f>
        <v>0</v>
      </c>
      <c r="D302" s="51">
        <f>'1-SETUP'!AG144</f>
        <v>0</v>
      </c>
    </row>
  </sheetData>
  <mergeCells count="9">
    <mergeCell ref="A1:NC1"/>
    <mergeCell ref="A167:E167"/>
    <mergeCell ref="A208:E208"/>
    <mergeCell ref="G167:K167"/>
    <mergeCell ref="G193:K193"/>
    <mergeCell ref="A193:E193"/>
    <mergeCell ref="A96:E96"/>
    <mergeCell ref="A113:AD113"/>
    <mergeCell ref="A139:AD139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(i)</vt:lpstr>
      <vt:lpstr>1-SETUP</vt:lpstr>
      <vt:lpstr>2-SNAPSHOT</vt:lpstr>
      <vt:lpstr>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Grady Bernard</dc:creator>
  <cp:lastModifiedBy>Grady Bernard</cp:lastModifiedBy>
  <cp:lastPrinted>2019-07-29T00:25:42Z</cp:lastPrinted>
  <dcterms:created xsi:type="dcterms:W3CDTF">2019-07-26T03:36:51Z</dcterms:created>
  <dcterms:modified xsi:type="dcterms:W3CDTF">2019-10-13T17:59:34Z</dcterms:modified>
</cp:coreProperties>
</file>